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pyder\Centroid_Research\Instances\"/>
    </mc:Choice>
  </mc:AlternateContent>
  <xr:revisionPtr revIDLastSave="0" documentId="13_ncr:1_{30554A0E-6AEC-4C87-B1D9-5CD2C76D0F91}" xr6:coauthVersionLast="47" xr6:coauthVersionMax="47" xr10:uidLastSave="{00000000-0000-0000-0000-000000000000}"/>
  <bookViews>
    <workbookView xWindow="29220" yWindow="960" windowWidth="25830" windowHeight="14520" xr2:uid="{00000000-000D-0000-FFFF-FFFF00000000}"/>
  </bookViews>
  <sheets>
    <sheet name="User_Model_Vals" sheetId="4" r:id="rId1"/>
    <sheet name="User_Model_Calcs" sheetId="1" r:id="rId2"/>
    <sheet name="Earth_Data" sheetId="3" r:id="rId3"/>
    <sheet name="Sat_Data" sheetId="2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5001" i="1" l="1"/>
  <c r="J5001" i="1"/>
  <c r="I5001" i="1"/>
  <c r="P5001" i="1" s="1"/>
  <c r="H5001" i="1"/>
  <c r="D5001" i="1"/>
  <c r="G5001" i="1" s="1"/>
  <c r="K5000" i="1"/>
  <c r="J5000" i="1"/>
  <c r="M5000" i="1" s="1"/>
  <c r="I5000" i="1"/>
  <c r="P5000" i="1" s="1"/>
  <c r="H5000" i="1"/>
  <c r="D5000" i="1"/>
  <c r="G5000" i="1" s="1"/>
  <c r="K4999" i="1"/>
  <c r="J4999" i="1"/>
  <c r="I4999" i="1"/>
  <c r="P4999" i="1" s="1"/>
  <c r="H4999" i="1"/>
  <c r="D4999" i="1"/>
  <c r="G4999" i="1" s="1"/>
  <c r="K4998" i="1"/>
  <c r="J4998" i="1"/>
  <c r="I4998" i="1"/>
  <c r="P4998" i="1" s="1"/>
  <c r="H4998" i="1"/>
  <c r="D4998" i="1"/>
  <c r="G4998" i="1" s="1"/>
  <c r="K4997" i="1"/>
  <c r="J4997" i="1"/>
  <c r="M4997" i="1" s="1"/>
  <c r="I4997" i="1"/>
  <c r="P4997" i="1" s="1"/>
  <c r="H4997" i="1"/>
  <c r="D4997" i="1"/>
  <c r="G4997" i="1" s="1"/>
  <c r="K4996" i="1"/>
  <c r="J4996" i="1"/>
  <c r="M4996" i="1" s="1"/>
  <c r="I4996" i="1"/>
  <c r="P4996" i="1" s="1"/>
  <c r="H4996" i="1"/>
  <c r="D4996" i="1"/>
  <c r="G4996" i="1" s="1"/>
  <c r="K4995" i="1"/>
  <c r="J4995" i="1"/>
  <c r="I4995" i="1"/>
  <c r="P4995" i="1" s="1"/>
  <c r="H4995" i="1"/>
  <c r="D4995" i="1"/>
  <c r="G4995" i="1" s="1"/>
  <c r="K4994" i="1"/>
  <c r="J4994" i="1"/>
  <c r="I4994" i="1"/>
  <c r="P4994" i="1" s="1"/>
  <c r="H4994" i="1"/>
  <c r="D4994" i="1"/>
  <c r="G4994" i="1" s="1"/>
  <c r="K4993" i="1"/>
  <c r="J4993" i="1"/>
  <c r="I4993" i="1"/>
  <c r="P4993" i="1" s="1"/>
  <c r="H4993" i="1"/>
  <c r="D4993" i="1"/>
  <c r="G4993" i="1" s="1"/>
  <c r="K4992" i="1"/>
  <c r="J4992" i="1"/>
  <c r="I4992" i="1"/>
  <c r="P4992" i="1" s="1"/>
  <c r="H4992" i="1"/>
  <c r="D4992" i="1"/>
  <c r="G4992" i="1" s="1"/>
  <c r="K4991" i="1"/>
  <c r="L4991" i="1" s="1"/>
  <c r="J4991" i="1"/>
  <c r="I4991" i="1"/>
  <c r="P4991" i="1" s="1"/>
  <c r="H4991" i="1"/>
  <c r="D4991" i="1"/>
  <c r="G4991" i="1" s="1"/>
  <c r="K4990" i="1"/>
  <c r="J4990" i="1"/>
  <c r="I4990" i="1"/>
  <c r="P4990" i="1" s="1"/>
  <c r="H4990" i="1"/>
  <c r="D4990" i="1"/>
  <c r="G4990" i="1" s="1"/>
  <c r="K4989" i="1"/>
  <c r="J4989" i="1"/>
  <c r="I4989" i="1"/>
  <c r="P4989" i="1" s="1"/>
  <c r="H4989" i="1"/>
  <c r="D4989" i="1"/>
  <c r="G4989" i="1" s="1"/>
  <c r="K4988" i="1"/>
  <c r="J4988" i="1"/>
  <c r="I4988" i="1"/>
  <c r="P4988" i="1" s="1"/>
  <c r="H4988" i="1"/>
  <c r="D4988" i="1"/>
  <c r="G4988" i="1" s="1"/>
  <c r="K4987" i="1"/>
  <c r="J4987" i="1"/>
  <c r="I4987" i="1"/>
  <c r="P4987" i="1" s="1"/>
  <c r="H4987" i="1"/>
  <c r="D4987" i="1"/>
  <c r="G4987" i="1" s="1"/>
  <c r="K4986" i="1"/>
  <c r="J4986" i="1"/>
  <c r="I4986" i="1"/>
  <c r="P4986" i="1" s="1"/>
  <c r="H4986" i="1"/>
  <c r="D4986" i="1"/>
  <c r="G4986" i="1" s="1"/>
  <c r="K4985" i="1"/>
  <c r="J4985" i="1"/>
  <c r="I4985" i="1"/>
  <c r="P4985" i="1" s="1"/>
  <c r="H4985" i="1"/>
  <c r="D4985" i="1"/>
  <c r="G4985" i="1" s="1"/>
  <c r="K4984" i="1"/>
  <c r="L4984" i="1" s="1"/>
  <c r="J4984" i="1"/>
  <c r="I4984" i="1"/>
  <c r="P4984" i="1" s="1"/>
  <c r="H4984" i="1"/>
  <c r="D4984" i="1"/>
  <c r="G4984" i="1" s="1"/>
  <c r="K4983" i="1"/>
  <c r="J4983" i="1"/>
  <c r="I4983" i="1"/>
  <c r="P4983" i="1" s="1"/>
  <c r="H4983" i="1"/>
  <c r="D4983" i="1"/>
  <c r="G4983" i="1" s="1"/>
  <c r="K4982" i="1"/>
  <c r="J4982" i="1"/>
  <c r="I4982" i="1"/>
  <c r="P4982" i="1" s="1"/>
  <c r="H4982" i="1"/>
  <c r="D4982" i="1"/>
  <c r="G4982" i="1" s="1"/>
  <c r="K4981" i="1"/>
  <c r="J4981" i="1"/>
  <c r="I4981" i="1"/>
  <c r="P4981" i="1" s="1"/>
  <c r="H4981" i="1"/>
  <c r="D4981" i="1"/>
  <c r="G4981" i="1" s="1"/>
  <c r="K4980" i="1"/>
  <c r="J4980" i="1"/>
  <c r="I4980" i="1"/>
  <c r="P4980" i="1" s="1"/>
  <c r="H4980" i="1"/>
  <c r="D4980" i="1"/>
  <c r="G4980" i="1" s="1"/>
  <c r="K4979" i="1"/>
  <c r="J4979" i="1"/>
  <c r="I4979" i="1"/>
  <c r="P4979" i="1" s="1"/>
  <c r="H4979" i="1"/>
  <c r="D4979" i="1"/>
  <c r="G4979" i="1" s="1"/>
  <c r="K4978" i="1"/>
  <c r="J4978" i="1"/>
  <c r="I4978" i="1"/>
  <c r="P4978" i="1" s="1"/>
  <c r="H4978" i="1"/>
  <c r="D4978" i="1"/>
  <c r="G4978" i="1" s="1"/>
  <c r="K4977" i="1"/>
  <c r="J4977" i="1"/>
  <c r="I4977" i="1"/>
  <c r="P4977" i="1" s="1"/>
  <c r="H4977" i="1"/>
  <c r="D4977" i="1"/>
  <c r="G4977" i="1" s="1"/>
  <c r="K4976" i="1"/>
  <c r="J4976" i="1"/>
  <c r="I4976" i="1"/>
  <c r="P4976" i="1" s="1"/>
  <c r="H4976" i="1"/>
  <c r="D4976" i="1"/>
  <c r="G4976" i="1" s="1"/>
  <c r="K4975" i="1"/>
  <c r="J4975" i="1"/>
  <c r="I4975" i="1"/>
  <c r="P4975" i="1" s="1"/>
  <c r="H4975" i="1"/>
  <c r="D4975" i="1"/>
  <c r="G4975" i="1" s="1"/>
  <c r="K4974" i="1"/>
  <c r="J4974" i="1"/>
  <c r="I4974" i="1"/>
  <c r="P4974" i="1" s="1"/>
  <c r="H4974" i="1"/>
  <c r="D4974" i="1"/>
  <c r="G4974" i="1" s="1"/>
  <c r="K4973" i="1"/>
  <c r="J4973" i="1"/>
  <c r="I4973" i="1"/>
  <c r="P4973" i="1" s="1"/>
  <c r="H4973" i="1"/>
  <c r="D4973" i="1"/>
  <c r="G4973" i="1" s="1"/>
  <c r="K4972" i="1"/>
  <c r="J4972" i="1"/>
  <c r="I4972" i="1"/>
  <c r="P4972" i="1" s="1"/>
  <c r="H4972" i="1"/>
  <c r="D4972" i="1"/>
  <c r="G4972" i="1" s="1"/>
  <c r="K4971" i="1"/>
  <c r="J4971" i="1"/>
  <c r="I4971" i="1"/>
  <c r="P4971" i="1" s="1"/>
  <c r="H4971" i="1"/>
  <c r="D4971" i="1"/>
  <c r="G4971" i="1" s="1"/>
  <c r="K4970" i="1"/>
  <c r="J4970" i="1"/>
  <c r="I4970" i="1"/>
  <c r="P4970" i="1" s="1"/>
  <c r="H4970" i="1"/>
  <c r="D4970" i="1"/>
  <c r="G4970" i="1" s="1"/>
  <c r="K4969" i="1"/>
  <c r="J4969" i="1"/>
  <c r="I4969" i="1"/>
  <c r="P4969" i="1" s="1"/>
  <c r="H4969" i="1"/>
  <c r="D4969" i="1"/>
  <c r="G4969" i="1" s="1"/>
  <c r="K4968" i="1"/>
  <c r="J4968" i="1"/>
  <c r="I4968" i="1"/>
  <c r="P4968" i="1" s="1"/>
  <c r="H4968" i="1"/>
  <c r="D4968" i="1"/>
  <c r="G4968" i="1" s="1"/>
  <c r="K4967" i="1"/>
  <c r="J4967" i="1"/>
  <c r="I4967" i="1"/>
  <c r="P4967" i="1" s="1"/>
  <c r="H4967" i="1"/>
  <c r="D4967" i="1"/>
  <c r="G4967" i="1" s="1"/>
  <c r="K4966" i="1"/>
  <c r="J4966" i="1"/>
  <c r="I4966" i="1"/>
  <c r="P4966" i="1" s="1"/>
  <c r="H4966" i="1"/>
  <c r="D4966" i="1"/>
  <c r="G4966" i="1" s="1"/>
  <c r="K4965" i="1"/>
  <c r="J4965" i="1"/>
  <c r="I4965" i="1"/>
  <c r="P4965" i="1" s="1"/>
  <c r="H4965" i="1"/>
  <c r="D4965" i="1"/>
  <c r="G4965" i="1" s="1"/>
  <c r="K4964" i="1"/>
  <c r="J4964" i="1"/>
  <c r="I4964" i="1"/>
  <c r="P4964" i="1" s="1"/>
  <c r="H4964" i="1"/>
  <c r="D4964" i="1"/>
  <c r="G4964" i="1" s="1"/>
  <c r="K4963" i="1"/>
  <c r="J4963" i="1"/>
  <c r="I4963" i="1"/>
  <c r="P4963" i="1" s="1"/>
  <c r="H4963" i="1"/>
  <c r="D4963" i="1"/>
  <c r="G4963" i="1" s="1"/>
  <c r="K4962" i="1"/>
  <c r="J4962" i="1"/>
  <c r="I4962" i="1"/>
  <c r="P4962" i="1" s="1"/>
  <c r="H4962" i="1"/>
  <c r="D4962" i="1"/>
  <c r="G4962" i="1" s="1"/>
  <c r="K4961" i="1"/>
  <c r="J4961" i="1"/>
  <c r="I4961" i="1"/>
  <c r="P4961" i="1" s="1"/>
  <c r="H4961" i="1"/>
  <c r="D4961" i="1"/>
  <c r="G4961" i="1" s="1"/>
  <c r="K4960" i="1"/>
  <c r="J4960" i="1"/>
  <c r="I4960" i="1"/>
  <c r="P4960" i="1" s="1"/>
  <c r="H4960" i="1"/>
  <c r="D4960" i="1"/>
  <c r="G4960" i="1" s="1"/>
  <c r="K4959" i="1"/>
  <c r="J4959" i="1"/>
  <c r="I4959" i="1"/>
  <c r="P4959" i="1" s="1"/>
  <c r="H4959" i="1"/>
  <c r="D4959" i="1"/>
  <c r="G4959" i="1" s="1"/>
  <c r="K4958" i="1"/>
  <c r="J4958" i="1"/>
  <c r="I4958" i="1"/>
  <c r="P4958" i="1" s="1"/>
  <c r="H4958" i="1"/>
  <c r="D4958" i="1"/>
  <c r="G4958" i="1" s="1"/>
  <c r="K4957" i="1"/>
  <c r="J4957" i="1"/>
  <c r="I4957" i="1"/>
  <c r="P4957" i="1" s="1"/>
  <c r="H4957" i="1"/>
  <c r="D4957" i="1"/>
  <c r="G4957" i="1" s="1"/>
  <c r="K4956" i="1"/>
  <c r="J4956" i="1"/>
  <c r="I4956" i="1"/>
  <c r="P4956" i="1" s="1"/>
  <c r="H4956" i="1"/>
  <c r="D4956" i="1"/>
  <c r="G4956" i="1" s="1"/>
  <c r="K4955" i="1"/>
  <c r="J4955" i="1"/>
  <c r="I4955" i="1"/>
  <c r="P4955" i="1" s="1"/>
  <c r="H4955" i="1"/>
  <c r="D4955" i="1"/>
  <c r="G4955" i="1" s="1"/>
  <c r="K4954" i="1"/>
  <c r="J4954" i="1"/>
  <c r="I4954" i="1"/>
  <c r="P4954" i="1" s="1"/>
  <c r="H4954" i="1"/>
  <c r="D4954" i="1"/>
  <c r="G4954" i="1" s="1"/>
  <c r="K4953" i="1"/>
  <c r="L4953" i="1" s="1"/>
  <c r="J4953" i="1"/>
  <c r="I4953" i="1"/>
  <c r="P4953" i="1" s="1"/>
  <c r="H4953" i="1"/>
  <c r="D4953" i="1"/>
  <c r="G4953" i="1" s="1"/>
  <c r="K4952" i="1"/>
  <c r="J4952" i="1"/>
  <c r="I4952" i="1"/>
  <c r="P4952" i="1" s="1"/>
  <c r="H4952" i="1"/>
  <c r="D4952" i="1"/>
  <c r="G4952" i="1" s="1"/>
  <c r="K4951" i="1"/>
  <c r="J4951" i="1"/>
  <c r="M4951" i="1" s="1"/>
  <c r="I4951" i="1"/>
  <c r="P4951" i="1" s="1"/>
  <c r="H4951" i="1"/>
  <c r="D4951" i="1"/>
  <c r="G4951" i="1" s="1"/>
  <c r="K4950" i="1"/>
  <c r="J4950" i="1"/>
  <c r="I4950" i="1"/>
  <c r="P4950" i="1" s="1"/>
  <c r="H4950" i="1"/>
  <c r="D4950" i="1"/>
  <c r="G4950" i="1" s="1"/>
  <c r="K4949" i="1"/>
  <c r="J4949" i="1"/>
  <c r="I4949" i="1"/>
  <c r="P4949" i="1" s="1"/>
  <c r="H4949" i="1"/>
  <c r="D4949" i="1"/>
  <c r="G4949" i="1" s="1"/>
  <c r="K4948" i="1"/>
  <c r="J4948" i="1"/>
  <c r="I4948" i="1"/>
  <c r="P4948" i="1" s="1"/>
  <c r="H4948" i="1"/>
  <c r="D4948" i="1"/>
  <c r="G4948" i="1" s="1"/>
  <c r="K4947" i="1"/>
  <c r="J4947" i="1"/>
  <c r="I4947" i="1"/>
  <c r="P4947" i="1" s="1"/>
  <c r="H4947" i="1"/>
  <c r="D4947" i="1"/>
  <c r="G4947" i="1" s="1"/>
  <c r="K4946" i="1"/>
  <c r="J4946" i="1"/>
  <c r="I4946" i="1"/>
  <c r="P4946" i="1" s="1"/>
  <c r="H4946" i="1"/>
  <c r="D4946" i="1"/>
  <c r="G4946" i="1" s="1"/>
  <c r="K4945" i="1"/>
  <c r="J4945" i="1"/>
  <c r="I4945" i="1"/>
  <c r="P4945" i="1" s="1"/>
  <c r="H4945" i="1"/>
  <c r="D4945" i="1"/>
  <c r="G4945" i="1" s="1"/>
  <c r="K4944" i="1"/>
  <c r="J4944" i="1"/>
  <c r="I4944" i="1"/>
  <c r="P4944" i="1" s="1"/>
  <c r="H4944" i="1"/>
  <c r="D4944" i="1"/>
  <c r="G4944" i="1" s="1"/>
  <c r="K4943" i="1"/>
  <c r="J4943" i="1"/>
  <c r="I4943" i="1"/>
  <c r="P4943" i="1" s="1"/>
  <c r="H4943" i="1"/>
  <c r="D4943" i="1"/>
  <c r="G4943" i="1" s="1"/>
  <c r="K4942" i="1"/>
  <c r="J4942" i="1"/>
  <c r="I4942" i="1"/>
  <c r="P4942" i="1" s="1"/>
  <c r="H4942" i="1"/>
  <c r="D4942" i="1"/>
  <c r="G4942" i="1" s="1"/>
  <c r="K4941" i="1"/>
  <c r="L4941" i="1" s="1"/>
  <c r="J4941" i="1"/>
  <c r="I4941" i="1"/>
  <c r="P4941" i="1" s="1"/>
  <c r="H4941" i="1"/>
  <c r="D4941" i="1"/>
  <c r="G4941" i="1" s="1"/>
  <c r="K4940" i="1"/>
  <c r="J4940" i="1"/>
  <c r="L4940" i="1" s="1"/>
  <c r="I4940" i="1"/>
  <c r="P4940" i="1" s="1"/>
  <c r="H4940" i="1"/>
  <c r="D4940" i="1"/>
  <c r="G4940" i="1" s="1"/>
  <c r="K4939" i="1"/>
  <c r="J4939" i="1"/>
  <c r="I4939" i="1"/>
  <c r="P4939" i="1" s="1"/>
  <c r="H4939" i="1"/>
  <c r="D4939" i="1"/>
  <c r="G4939" i="1" s="1"/>
  <c r="K4938" i="1"/>
  <c r="J4938" i="1"/>
  <c r="I4938" i="1"/>
  <c r="P4938" i="1" s="1"/>
  <c r="H4938" i="1"/>
  <c r="D4938" i="1"/>
  <c r="G4938" i="1" s="1"/>
  <c r="K4937" i="1"/>
  <c r="J4937" i="1"/>
  <c r="I4937" i="1"/>
  <c r="P4937" i="1" s="1"/>
  <c r="H4937" i="1"/>
  <c r="D4937" i="1"/>
  <c r="G4937" i="1" s="1"/>
  <c r="K4936" i="1"/>
  <c r="J4936" i="1"/>
  <c r="I4936" i="1"/>
  <c r="P4936" i="1" s="1"/>
  <c r="H4936" i="1"/>
  <c r="D4936" i="1"/>
  <c r="G4936" i="1" s="1"/>
  <c r="K4935" i="1"/>
  <c r="J4935" i="1"/>
  <c r="I4935" i="1"/>
  <c r="P4935" i="1" s="1"/>
  <c r="H4935" i="1"/>
  <c r="D4935" i="1"/>
  <c r="G4935" i="1" s="1"/>
  <c r="K4934" i="1"/>
  <c r="J4934" i="1"/>
  <c r="I4934" i="1"/>
  <c r="P4934" i="1" s="1"/>
  <c r="H4934" i="1"/>
  <c r="D4934" i="1"/>
  <c r="G4934" i="1" s="1"/>
  <c r="K4933" i="1"/>
  <c r="J4933" i="1"/>
  <c r="I4933" i="1"/>
  <c r="P4933" i="1" s="1"/>
  <c r="H4933" i="1"/>
  <c r="D4933" i="1"/>
  <c r="G4933" i="1" s="1"/>
  <c r="K4932" i="1"/>
  <c r="J4932" i="1"/>
  <c r="I4932" i="1"/>
  <c r="P4932" i="1" s="1"/>
  <c r="H4932" i="1"/>
  <c r="D4932" i="1"/>
  <c r="G4932" i="1" s="1"/>
  <c r="K4931" i="1"/>
  <c r="J4931" i="1"/>
  <c r="I4931" i="1"/>
  <c r="P4931" i="1" s="1"/>
  <c r="H4931" i="1"/>
  <c r="D4931" i="1"/>
  <c r="G4931" i="1" s="1"/>
  <c r="K4930" i="1"/>
  <c r="J4930" i="1"/>
  <c r="I4930" i="1"/>
  <c r="P4930" i="1" s="1"/>
  <c r="H4930" i="1"/>
  <c r="D4930" i="1"/>
  <c r="G4930" i="1" s="1"/>
  <c r="K4929" i="1"/>
  <c r="J4929" i="1"/>
  <c r="I4929" i="1"/>
  <c r="P4929" i="1" s="1"/>
  <c r="H4929" i="1"/>
  <c r="D4929" i="1"/>
  <c r="G4929" i="1" s="1"/>
  <c r="K4928" i="1"/>
  <c r="J4928" i="1"/>
  <c r="I4928" i="1"/>
  <c r="P4928" i="1" s="1"/>
  <c r="H4928" i="1"/>
  <c r="D4928" i="1"/>
  <c r="G4928" i="1" s="1"/>
  <c r="K4927" i="1"/>
  <c r="J4927" i="1"/>
  <c r="I4927" i="1"/>
  <c r="P4927" i="1" s="1"/>
  <c r="H4927" i="1"/>
  <c r="D4927" i="1"/>
  <c r="G4927" i="1" s="1"/>
  <c r="K4926" i="1"/>
  <c r="J4926" i="1"/>
  <c r="I4926" i="1"/>
  <c r="P4926" i="1" s="1"/>
  <c r="H4926" i="1"/>
  <c r="D4926" i="1"/>
  <c r="G4926" i="1" s="1"/>
  <c r="K4925" i="1"/>
  <c r="J4925" i="1"/>
  <c r="I4925" i="1"/>
  <c r="P4925" i="1" s="1"/>
  <c r="H4925" i="1"/>
  <c r="D4925" i="1"/>
  <c r="G4925" i="1" s="1"/>
  <c r="K4924" i="1"/>
  <c r="J4924" i="1"/>
  <c r="I4924" i="1"/>
  <c r="P4924" i="1" s="1"/>
  <c r="H4924" i="1"/>
  <c r="D4924" i="1"/>
  <c r="G4924" i="1" s="1"/>
  <c r="K4923" i="1"/>
  <c r="J4923" i="1"/>
  <c r="I4923" i="1"/>
  <c r="P4923" i="1" s="1"/>
  <c r="H4923" i="1"/>
  <c r="D4923" i="1"/>
  <c r="G4923" i="1" s="1"/>
  <c r="K4922" i="1"/>
  <c r="J4922" i="1"/>
  <c r="I4922" i="1"/>
  <c r="P4922" i="1" s="1"/>
  <c r="H4922" i="1"/>
  <c r="D4922" i="1"/>
  <c r="G4922" i="1" s="1"/>
  <c r="K4921" i="1"/>
  <c r="J4921" i="1"/>
  <c r="I4921" i="1"/>
  <c r="P4921" i="1" s="1"/>
  <c r="H4921" i="1"/>
  <c r="D4921" i="1"/>
  <c r="G4921" i="1" s="1"/>
  <c r="K4920" i="1"/>
  <c r="J4920" i="1"/>
  <c r="I4920" i="1"/>
  <c r="P4920" i="1" s="1"/>
  <c r="H4920" i="1"/>
  <c r="D4920" i="1"/>
  <c r="G4920" i="1" s="1"/>
  <c r="K4919" i="1"/>
  <c r="J4919" i="1"/>
  <c r="I4919" i="1"/>
  <c r="P4919" i="1" s="1"/>
  <c r="H4919" i="1"/>
  <c r="D4919" i="1"/>
  <c r="G4919" i="1" s="1"/>
  <c r="K4918" i="1"/>
  <c r="J4918" i="1"/>
  <c r="I4918" i="1"/>
  <c r="P4918" i="1" s="1"/>
  <c r="H4918" i="1"/>
  <c r="D4918" i="1"/>
  <c r="G4918" i="1" s="1"/>
  <c r="K4917" i="1"/>
  <c r="J4917" i="1"/>
  <c r="I4917" i="1"/>
  <c r="P4917" i="1" s="1"/>
  <c r="H4917" i="1"/>
  <c r="D4917" i="1"/>
  <c r="G4917" i="1" s="1"/>
  <c r="K4916" i="1"/>
  <c r="J4916" i="1"/>
  <c r="I4916" i="1"/>
  <c r="P4916" i="1" s="1"/>
  <c r="H4916" i="1"/>
  <c r="D4916" i="1"/>
  <c r="G4916" i="1" s="1"/>
  <c r="K4915" i="1"/>
  <c r="J4915" i="1"/>
  <c r="I4915" i="1"/>
  <c r="P4915" i="1" s="1"/>
  <c r="H4915" i="1"/>
  <c r="D4915" i="1"/>
  <c r="G4915" i="1" s="1"/>
  <c r="K4914" i="1"/>
  <c r="J4914" i="1"/>
  <c r="I4914" i="1"/>
  <c r="P4914" i="1" s="1"/>
  <c r="H4914" i="1"/>
  <c r="D4914" i="1"/>
  <c r="G4914" i="1" s="1"/>
  <c r="K4913" i="1"/>
  <c r="L4913" i="1" s="1"/>
  <c r="J4913" i="1"/>
  <c r="I4913" i="1"/>
  <c r="P4913" i="1" s="1"/>
  <c r="H4913" i="1"/>
  <c r="D4913" i="1"/>
  <c r="G4913" i="1" s="1"/>
  <c r="K4912" i="1"/>
  <c r="J4912" i="1"/>
  <c r="I4912" i="1"/>
  <c r="P4912" i="1" s="1"/>
  <c r="H4912" i="1"/>
  <c r="D4912" i="1"/>
  <c r="G4912" i="1" s="1"/>
  <c r="K4911" i="1"/>
  <c r="J4911" i="1"/>
  <c r="I4911" i="1"/>
  <c r="P4911" i="1" s="1"/>
  <c r="H4911" i="1"/>
  <c r="D4911" i="1"/>
  <c r="G4911" i="1" s="1"/>
  <c r="K4910" i="1"/>
  <c r="J4910" i="1"/>
  <c r="I4910" i="1"/>
  <c r="P4910" i="1" s="1"/>
  <c r="H4910" i="1"/>
  <c r="D4910" i="1"/>
  <c r="G4910" i="1" s="1"/>
  <c r="K4909" i="1"/>
  <c r="J4909" i="1"/>
  <c r="I4909" i="1"/>
  <c r="P4909" i="1" s="1"/>
  <c r="H4909" i="1"/>
  <c r="D4909" i="1"/>
  <c r="G4909" i="1" s="1"/>
  <c r="K4908" i="1"/>
  <c r="J4908" i="1"/>
  <c r="I4908" i="1"/>
  <c r="P4908" i="1" s="1"/>
  <c r="H4908" i="1"/>
  <c r="D4908" i="1"/>
  <c r="G4908" i="1" s="1"/>
  <c r="K4907" i="1"/>
  <c r="J4907" i="1"/>
  <c r="I4907" i="1"/>
  <c r="P4907" i="1" s="1"/>
  <c r="H4907" i="1"/>
  <c r="D4907" i="1"/>
  <c r="G4907" i="1" s="1"/>
  <c r="K4906" i="1"/>
  <c r="J4906" i="1"/>
  <c r="I4906" i="1"/>
  <c r="P4906" i="1" s="1"/>
  <c r="H4906" i="1"/>
  <c r="D4906" i="1"/>
  <c r="G4906" i="1" s="1"/>
  <c r="K4905" i="1"/>
  <c r="J4905" i="1"/>
  <c r="I4905" i="1"/>
  <c r="P4905" i="1" s="1"/>
  <c r="H4905" i="1"/>
  <c r="D4905" i="1"/>
  <c r="G4905" i="1" s="1"/>
  <c r="K4904" i="1"/>
  <c r="J4904" i="1"/>
  <c r="I4904" i="1"/>
  <c r="P4904" i="1" s="1"/>
  <c r="H4904" i="1"/>
  <c r="D4904" i="1"/>
  <c r="G4904" i="1" s="1"/>
  <c r="K4903" i="1"/>
  <c r="J4903" i="1"/>
  <c r="I4903" i="1"/>
  <c r="P4903" i="1" s="1"/>
  <c r="H4903" i="1"/>
  <c r="D4903" i="1"/>
  <c r="G4903" i="1" s="1"/>
  <c r="K4902" i="1"/>
  <c r="J4902" i="1"/>
  <c r="I4902" i="1"/>
  <c r="P4902" i="1" s="1"/>
  <c r="H4902" i="1"/>
  <c r="D4902" i="1"/>
  <c r="G4902" i="1" s="1"/>
  <c r="K4901" i="1"/>
  <c r="J4901" i="1"/>
  <c r="I4901" i="1"/>
  <c r="P4901" i="1" s="1"/>
  <c r="H4901" i="1"/>
  <c r="D4901" i="1"/>
  <c r="G4901" i="1" s="1"/>
  <c r="K4900" i="1"/>
  <c r="J4900" i="1"/>
  <c r="I4900" i="1"/>
  <c r="P4900" i="1" s="1"/>
  <c r="H4900" i="1"/>
  <c r="D4900" i="1"/>
  <c r="G4900" i="1" s="1"/>
  <c r="K4899" i="1"/>
  <c r="J4899" i="1"/>
  <c r="I4899" i="1"/>
  <c r="P4899" i="1" s="1"/>
  <c r="H4899" i="1"/>
  <c r="D4899" i="1"/>
  <c r="G4899" i="1" s="1"/>
  <c r="P4898" i="1"/>
  <c r="K4898" i="1"/>
  <c r="J4898" i="1"/>
  <c r="I4898" i="1"/>
  <c r="H4898" i="1"/>
  <c r="D4898" i="1"/>
  <c r="G4898" i="1" s="1"/>
  <c r="K4897" i="1"/>
  <c r="J4897" i="1"/>
  <c r="I4897" i="1"/>
  <c r="P4897" i="1" s="1"/>
  <c r="H4897" i="1"/>
  <c r="D4897" i="1"/>
  <c r="G4897" i="1" s="1"/>
  <c r="K4896" i="1"/>
  <c r="J4896" i="1"/>
  <c r="I4896" i="1"/>
  <c r="P4896" i="1" s="1"/>
  <c r="H4896" i="1"/>
  <c r="D4896" i="1"/>
  <c r="G4896" i="1" s="1"/>
  <c r="K4895" i="1"/>
  <c r="J4895" i="1"/>
  <c r="I4895" i="1"/>
  <c r="P4895" i="1" s="1"/>
  <c r="H4895" i="1"/>
  <c r="D4895" i="1"/>
  <c r="G4895" i="1" s="1"/>
  <c r="K4894" i="1"/>
  <c r="J4894" i="1"/>
  <c r="I4894" i="1"/>
  <c r="P4894" i="1" s="1"/>
  <c r="H4894" i="1"/>
  <c r="D4894" i="1"/>
  <c r="G4894" i="1" s="1"/>
  <c r="K4893" i="1"/>
  <c r="M4893" i="1" s="1"/>
  <c r="J4893" i="1"/>
  <c r="I4893" i="1"/>
  <c r="P4893" i="1" s="1"/>
  <c r="H4893" i="1"/>
  <c r="D4893" i="1"/>
  <c r="G4893" i="1" s="1"/>
  <c r="K4892" i="1"/>
  <c r="J4892" i="1"/>
  <c r="I4892" i="1"/>
  <c r="P4892" i="1" s="1"/>
  <c r="H4892" i="1"/>
  <c r="D4892" i="1"/>
  <c r="G4892" i="1" s="1"/>
  <c r="K4891" i="1"/>
  <c r="J4891" i="1"/>
  <c r="I4891" i="1"/>
  <c r="P4891" i="1" s="1"/>
  <c r="H4891" i="1"/>
  <c r="D4891" i="1"/>
  <c r="G4891" i="1" s="1"/>
  <c r="K4890" i="1"/>
  <c r="J4890" i="1"/>
  <c r="I4890" i="1"/>
  <c r="P4890" i="1" s="1"/>
  <c r="H4890" i="1"/>
  <c r="D4890" i="1"/>
  <c r="G4890" i="1" s="1"/>
  <c r="K4889" i="1"/>
  <c r="J4889" i="1"/>
  <c r="I4889" i="1"/>
  <c r="P4889" i="1" s="1"/>
  <c r="H4889" i="1"/>
  <c r="D4889" i="1"/>
  <c r="G4889" i="1" s="1"/>
  <c r="K4888" i="1"/>
  <c r="J4888" i="1"/>
  <c r="M4888" i="1" s="1"/>
  <c r="I4888" i="1"/>
  <c r="P4888" i="1" s="1"/>
  <c r="H4888" i="1"/>
  <c r="D4888" i="1"/>
  <c r="G4888" i="1" s="1"/>
  <c r="K4887" i="1"/>
  <c r="J4887" i="1"/>
  <c r="I4887" i="1"/>
  <c r="P4887" i="1" s="1"/>
  <c r="H4887" i="1"/>
  <c r="D4887" i="1"/>
  <c r="G4887" i="1" s="1"/>
  <c r="K4886" i="1"/>
  <c r="J4886" i="1"/>
  <c r="I4886" i="1"/>
  <c r="P4886" i="1" s="1"/>
  <c r="H4886" i="1"/>
  <c r="D4886" i="1"/>
  <c r="G4886" i="1" s="1"/>
  <c r="K4885" i="1"/>
  <c r="J4885" i="1"/>
  <c r="I4885" i="1"/>
  <c r="P4885" i="1" s="1"/>
  <c r="H4885" i="1"/>
  <c r="D4885" i="1"/>
  <c r="G4885" i="1" s="1"/>
  <c r="K4884" i="1"/>
  <c r="J4884" i="1"/>
  <c r="I4884" i="1"/>
  <c r="P4884" i="1" s="1"/>
  <c r="H4884" i="1"/>
  <c r="D4884" i="1"/>
  <c r="G4884" i="1" s="1"/>
  <c r="K4883" i="1"/>
  <c r="J4883" i="1"/>
  <c r="I4883" i="1"/>
  <c r="P4883" i="1" s="1"/>
  <c r="H4883" i="1"/>
  <c r="D4883" i="1"/>
  <c r="G4883" i="1" s="1"/>
  <c r="K4882" i="1"/>
  <c r="J4882" i="1"/>
  <c r="I4882" i="1"/>
  <c r="P4882" i="1" s="1"/>
  <c r="H4882" i="1"/>
  <c r="D4882" i="1"/>
  <c r="G4882" i="1" s="1"/>
  <c r="K4881" i="1"/>
  <c r="J4881" i="1"/>
  <c r="I4881" i="1"/>
  <c r="P4881" i="1" s="1"/>
  <c r="H4881" i="1"/>
  <c r="D4881" i="1"/>
  <c r="G4881" i="1" s="1"/>
  <c r="K4880" i="1"/>
  <c r="J4880" i="1"/>
  <c r="I4880" i="1"/>
  <c r="P4880" i="1" s="1"/>
  <c r="H4880" i="1"/>
  <c r="D4880" i="1"/>
  <c r="G4880" i="1" s="1"/>
  <c r="K4879" i="1"/>
  <c r="J4879" i="1"/>
  <c r="I4879" i="1"/>
  <c r="P4879" i="1" s="1"/>
  <c r="H4879" i="1"/>
  <c r="D4879" i="1"/>
  <c r="G4879" i="1" s="1"/>
  <c r="K4878" i="1"/>
  <c r="J4878" i="1"/>
  <c r="I4878" i="1"/>
  <c r="P4878" i="1" s="1"/>
  <c r="H4878" i="1"/>
  <c r="D4878" i="1"/>
  <c r="G4878" i="1" s="1"/>
  <c r="K4877" i="1"/>
  <c r="J4877" i="1"/>
  <c r="I4877" i="1"/>
  <c r="P4877" i="1" s="1"/>
  <c r="H4877" i="1"/>
  <c r="D4877" i="1"/>
  <c r="G4877" i="1" s="1"/>
  <c r="K4876" i="1"/>
  <c r="J4876" i="1"/>
  <c r="I4876" i="1"/>
  <c r="P4876" i="1" s="1"/>
  <c r="H4876" i="1"/>
  <c r="D4876" i="1"/>
  <c r="G4876" i="1" s="1"/>
  <c r="K4875" i="1"/>
  <c r="J4875" i="1"/>
  <c r="I4875" i="1"/>
  <c r="P4875" i="1" s="1"/>
  <c r="H4875" i="1"/>
  <c r="D4875" i="1"/>
  <c r="G4875" i="1" s="1"/>
  <c r="K4874" i="1"/>
  <c r="J4874" i="1"/>
  <c r="I4874" i="1"/>
  <c r="P4874" i="1" s="1"/>
  <c r="H4874" i="1"/>
  <c r="D4874" i="1"/>
  <c r="G4874" i="1" s="1"/>
  <c r="K4873" i="1"/>
  <c r="J4873" i="1"/>
  <c r="I4873" i="1"/>
  <c r="P4873" i="1" s="1"/>
  <c r="H4873" i="1"/>
  <c r="D4873" i="1"/>
  <c r="G4873" i="1" s="1"/>
  <c r="K4872" i="1"/>
  <c r="J4872" i="1"/>
  <c r="M4872" i="1" s="1"/>
  <c r="I4872" i="1"/>
  <c r="P4872" i="1" s="1"/>
  <c r="H4872" i="1"/>
  <c r="D4872" i="1"/>
  <c r="G4872" i="1" s="1"/>
  <c r="K4871" i="1"/>
  <c r="J4871" i="1"/>
  <c r="I4871" i="1"/>
  <c r="P4871" i="1" s="1"/>
  <c r="H4871" i="1"/>
  <c r="D4871" i="1"/>
  <c r="G4871" i="1" s="1"/>
  <c r="K4870" i="1"/>
  <c r="J4870" i="1"/>
  <c r="I4870" i="1"/>
  <c r="P4870" i="1" s="1"/>
  <c r="H4870" i="1"/>
  <c r="D4870" i="1"/>
  <c r="G4870" i="1" s="1"/>
  <c r="K4869" i="1"/>
  <c r="J4869" i="1"/>
  <c r="I4869" i="1"/>
  <c r="P4869" i="1" s="1"/>
  <c r="H4869" i="1"/>
  <c r="D4869" i="1"/>
  <c r="G4869" i="1" s="1"/>
  <c r="K4868" i="1"/>
  <c r="J4868" i="1"/>
  <c r="I4868" i="1"/>
  <c r="P4868" i="1" s="1"/>
  <c r="H4868" i="1"/>
  <c r="D4868" i="1"/>
  <c r="G4868" i="1" s="1"/>
  <c r="K4867" i="1"/>
  <c r="J4867" i="1"/>
  <c r="I4867" i="1"/>
  <c r="P4867" i="1" s="1"/>
  <c r="H4867" i="1"/>
  <c r="D4867" i="1"/>
  <c r="G4867" i="1" s="1"/>
  <c r="K4866" i="1"/>
  <c r="J4866" i="1"/>
  <c r="I4866" i="1"/>
  <c r="P4866" i="1" s="1"/>
  <c r="H4866" i="1"/>
  <c r="D4866" i="1"/>
  <c r="G4866" i="1" s="1"/>
  <c r="K4865" i="1"/>
  <c r="J4865" i="1"/>
  <c r="I4865" i="1"/>
  <c r="P4865" i="1" s="1"/>
  <c r="H4865" i="1"/>
  <c r="D4865" i="1"/>
  <c r="G4865" i="1" s="1"/>
  <c r="K4864" i="1"/>
  <c r="J4864" i="1"/>
  <c r="M4864" i="1" s="1"/>
  <c r="I4864" i="1"/>
  <c r="P4864" i="1" s="1"/>
  <c r="H4864" i="1"/>
  <c r="D4864" i="1"/>
  <c r="G4864" i="1" s="1"/>
  <c r="K4863" i="1"/>
  <c r="J4863" i="1"/>
  <c r="I4863" i="1"/>
  <c r="P4863" i="1" s="1"/>
  <c r="H4863" i="1"/>
  <c r="D4863" i="1"/>
  <c r="G4863" i="1" s="1"/>
  <c r="K4862" i="1"/>
  <c r="J4862" i="1"/>
  <c r="I4862" i="1"/>
  <c r="P4862" i="1" s="1"/>
  <c r="H4862" i="1"/>
  <c r="D4862" i="1"/>
  <c r="G4862" i="1" s="1"/>
  <c r="K4861" i="1"/>
  <c r="J4861" i="1"/>
  <c r="I4861" i="1"/>
  <c r="P4861" i="1" s="1"/>
  <c r="H4861" i="1"/>
  <c r="D4861" i="1"/>
  <c r="G4861" i="1" s="1"/>
  <c r="K4860" i="1"/>
  <c r="J4860" i="1"/>
  <c r="I4860" i="1"/>
  <c r="P4860" i="1" s="1"/>
  <c r="H4860" i="1"/>
  <c r="D4860" i="1"/>
  <c r="G4860" i="1" s="1"/>
  <c r="K4859" i="1"/>
  <c r="J4859" i="1"/>
  <c r="I4859" i="1"/>
  <c r="P4859" i="1" s="1"/>
  <c r="H4859" i="1"/>
  <c r="D4859" i="1"/>
  <c r="G4859" i="1" s="1"/>
  <c r="K4858" i="1"/>
  <c r="J4858" i="1"/>
  <c r="I4858" i="1"/>
  <c r="P4858" i="1" s="1"/>
  <c r="H4858" i="1"/>
  <c r="D4858" i="1"/>
  <c r="G4858" i="1" s="1"/>
  <c r="K4857" i="1"/>
  <c r="J4857" i="1"/>
  <c r="I4857" i="1"/>
  <c r="P4857" i="1" s="1"/>
  <c r="H4857" i="1"/>
  <c r="D4857" i="1"/>
  <c r="G4857" i="1" s="1"/>
  <c r="K4856" i="1"/>
  <c r="J4856" i="1"/>
  <c r="I4856" i="1"/>
  <c r="P4856" i="1" s="1"/>
  <c r="H4856" i="1"/>
  <c r="D4856" i="1"/>
  <c r="G4856" i="1" s="1"/>
  <c r="K4855" i="1"/>
  <c r="J4855" i="1"/>
  <c r="I4855" i="1"/>
  <c r="P4855" i="1" s="1"/>
  <c r="H4855" i="1"/>
  <c r="D4855" i="1"/>
  <c r="G4855" i="1" s="1"/>
  <c r="K4854" i="1"/>
  <c r="J4854" i="1"/>
  <c r="I4854" i="1"/>
  <c r="P4854" i="1" s="1"/>
  <c r="H4854" i="1"/>
  <c r="D4854" i="1"/>
  <c r="G4854" i="1" s="1"/>
  <c r="K4853" i="1"/>
  <c r="J4853" i="1"/>
  <c r="I4853" i="1"/>
  <c r="P4853" i="1" s="1"/>
  <c r="H4853" i="1"/>
  <c r="D4853" i="1"/>
  <c r="G4853" i="1" s="1"/>
  <c r="K4852" i="1"/>
  <c r="J4852" i="1"/>
  <c r="I4852" i="1"/>
  <c r="P4852" i="1" s="1"/>
  <c r="H4852" i="1"/>
  <c r="D4852" i="1"/>
  <c r="G4852" i="1" s="1"/>
  <c r="K4851" i="1"/>
  <c r="J4851" i="1"/>
  <c r="I4851" i="1"/>
  <c r="P4851" i="1" s="1"/>
  <c r="H4851" i="1"/>
  <c r="D4851" i="1"/>
  <c r="G4851" i="1" s="1"/>
  <c r="K4850" i="1"/>
  <c r="J4850" i="1"/>
  <c r="I4850" i="1"/>
  <c r="P4850" i="1" s="1"/>
  <c r="H4850" i="1"/>
  <c r="D4850" i="1"/>
  <c r="G4850" i="1" s="1"/>
  <c r="K4849" i="1"/>
  <c r="J4849" i="1"/>
  <c r="I4849" i="1"/>
  <c r="P4849" i="1" s="1"/>
  <c r="H4849" i="1"/>
  <c r="D4849" i="1"/>
  <c r="G4849" i="1" s="1"/>
  <c r="K4848" i="1"/>
  <c r="J4848" i="1"/>
  <c r="M4848" i="1" s="1"/>
  <c r="I4848" i="1"/>
  <c r="H4848" i="1"/>
  <c r="D4848" i="1"/>
  <c r="G4848" i="1" s="1"/>
  <c r="K4847" i="1"/>
  <c r="J4847" i="1"/>
  <c r="I4847" i="1"/>
  <c r="P4847" i="1" s="1"/>
  <c r="H4847" i="1"/>
  <c r="D4847" i="1"/>
  <c r="G4847" i="1" s="1"/>
  <c r="K4846" i="1"/>
  <c r="J4846" i="1"/>
  <c r="I4846" i="1"/>
  <c r="P4846" i="1" s="1"/>
  <c r="H4846" i="1"/>
  <c r="D4846" i="1"/>
  <c r="G4846" i="1" s="1"/>
  <c r="K4845" i="1"/>
  <c r="J4845" i="1"/>
  <c r="I4845" i="1"/>
  <c r="P4845" i="1" s="1"/>
  <c r="H4845" i="1"/>
  <c r="D4845" i="1"/>
  <c r="G4845" i="1" s="1"/>
  <c r="K4844" i="1"/>
  <c r="L4844" i="1" s="1"/>
  <c r="J4844" i="1"/>
  <c r="I4844" i="1"/>
  <c r="P4844" i="1" s="1"/>
  <c r="H4844" i="1"/>
  <c r="D4844" i="1"/>
  <c r="G4844" i="1" s="1"/>
  <c r="K4843" i="1"/>
  <c r="J4843" i="1"/>
  <c r="I4843" i="1"/>
  <c r="P4843" i="1" s="1"/>
  <c r="H4843" i="1"/>
  <c r="D4843" i="1"/>
  <c r="G4843" i="1" s="1"/>
  <c r="K4842" i="1"/>
  <c r="J4842" i="1"/>
  <c r="I4842" i="1"/>
  <c r="P4842" i="1" s="1"/>
  <c r="H4842" i="1"/>
  <c r="D4842" i="1"/>
  <c r="G4842" i="1" s="1"/>
  <c r="K4841" i="1"/>
  <c r="J4841" i="1"/>
  <c r="I4841" i="1"/>
  <c r="P4841" i="1" s="1"/>
  <c r="H4841" i="1"/>
  <c r="D4841" i="1"/>
  <c r="G4841" i="1" s="1"/>
  <c r="K4840" i="1"/>
  <c r="J4840" i="1"/>
  <c r="I4840" i="1"/>
  <c r="P4840" i="1" s="1"/>
  <c r="H4840" i="1"/>
  <c r="D4840" i="1"/>
  <c r="G4840" i="1" s="1"/>
  <c r="K4839" i="1"/>
  <c r="J4839" i="1"/>
  <c r="I4839" i="1"/>
  <c r="P4839" i="1" s="1"/>
  <c r="H4839" i="1"/>
  <c r="D4839" i="1"/>
  <c r="G4839" i="1" s="1"/>
  <c r="K4838" i="1"/>
  <c r="J4838" i="1"/>
  <c r="I4838" i="1"/>
  <c r="P4838" i="1" s="1"/>
  <c r="H4838" i="1"/>
  <c r="D4838" i="1"/>
  <c r="G4838" i="1" s="1"/>
  <c r="K4837" i="1"/>
  <c r="J4837" i="1"/>
  <c r="I4837" i="1"/>
  <c r="P4837" i="1" s="1"/>
  <c r="H4837" i="1"/>
  <c r="D4837" i="1"/>
  <c r="G4837" i="1" s="1"/>
  <c r="K4836" i="1"/>
  <c r="J4836" i="1"/>
  <c r="I4836" i="1"/>
  <c r="P4836" i="1" s="1"/>
  <c r="H4836" i="1"/>
  <c r="D4836" i="1"/>
  <c r="G4836" i="1" s="1"/>
  <c r="K4835" i="1"/>
  <c r="J4835" i="1"/>
  <c r="I4835" i="1"/>
  <c r="P4835" i="1" s="1"/>
  <c r="H4835" i="1"/>
  <c r="D4835" i="1"/>
  <c r="G4835" i="1" s="1"/>
  <c r="K4834" i="1"/>
  <c r="J4834" i="1"/>
  <c r="I4834" i="1"/>
  <c r="P4834" i="1" s="1"/>
  <c r="H4834" i="1"/>
  <c r="D4834" i="1"/>
  <c r="G4834" i="1" s="1"/>
  <c r="K4833" i="1"/>
  <c r="J4833" i="1"/>
  <c r="I4833" i="1"/>
  <c r="P4833" i="1" s="1"/>
  <c r="H4833" i="1"/>
  <c r="D4833" i="1"/>
  <c r="G4833" i="1" s="1"/>
  <c r="K4832" i="1"/>
  <c r="L4832" i="1" s="1"/>
  <c r="J4832" i="1"/>
  <c r="I4832" i="1"/>
  <c r="P4832" i="1" s="1"/>
  <c r="H4832" i="1"/>
  <c r="D4832" i="1"/>
  <c r="G4832" i="1" s="1"/>
  <c r="K4831" i="1"/>
  <c r="J4831" i="1"/>
  <c r="I4831" i="1"/>
  <c r="P4831" i="1" s="1"/>
  <c r="H4831" i="1"/>
  <c r="D4831" i="1"/>
  <c r="G4831" i="1" s="1"/>
  <c r="K4830" i="1"/>
  <c r="J4830" i="1"/>
  <c r="I4830" i="1"/>
  <c r="P4830" i="1" s="1"/>
  <c r="H4830" i="1"/>
  <c r="D4830" i="1"/>
  <c r="G4830" i="1" s="1"/>
  <c r="K4829" i="1"/>
  <c r="J4829" i="1"/>
  <c r="I4829" i="1"/>
  <c r="P4829" i="1" s="1"/>
  <c r="H4829" i="1"/>
  <c r="D4829" i="1"/>
  <c r="G4829" i="1" s="1"/>
  <c r="K4828" i="1"/>
  <c r="J4828" i="1"/>
  <c r="I4828" i="1"/>
  <c r="P4828" i="1" s="1"/>
  <c r="H4828" i="1"/>
  <c r="D4828" i="1"/>
  <c r="G4828" i="1" s="1"/>
  <c r="K4827" i="1"/>
  <c r="J4827" i="1"/>
  <c r="I4827" i="1"/>
  <c r="P4827" i="1" s="1"/>
  <c r="H4827" i="1"/>
  <c r="D4827" i="1"/>
  <c r="G4827" i="1" s="1"/>
  <c r="K4826" i="1"/>
  <c r="J4826" i="1"/>
  <c r="I4826" i="1"/>
  <c r="P4826" i="1" s="1"/>
  <c r="H4826" i="1"/>
  <c r="D4826" i="1"/>
  <c r="G4826" i="1" s="1"/>
  <c r="K4825" i="1"/>
  <c r="J4825" i="1"/>
  <c r="M4825" i="1" s="1"/>
  <c r="I4825" i="1"/>
  <c r="P4825" i="1" s="1"/>
  <c r="H4825" i="1"/>
  <c r="D4825" i="1"/>
  <c r="G4825" i="1" s="1"/>
  <c r="K4824" i="1"/>
  <c r="J4824" i="1"/>
  <c r="M4824" i="1" s="1"/>
  <c r="I4824" i="1"/>
  <c r="P4824" i="1" s="1"/>
  <c r="H4824" i="1"/>
  <c r="D4824" i="1"/>
  <c r="G4824" i="1" s="1"/>
  <c r="K4823" i="1"/>
  <c r="J4823" i="1"/>
  <c r="I4823" i="1"/>
  <c r="P4823" i="1" s="1"/>
  <c r="H4823" i="1"/>
  <c r="D4823" i="1"/>
  <c r="G4823" i="1" s="1"/>
  <c r="K4822" i="1"/>
  <c r="J4822" i="1"/>
  <c r="I4822" i="1"/>
  <c r="P4822" i="1" s="1"/>
  <c r="H4822" i="1"/>
  <c r="D4822" i="1"/>
  <c r="G4822" i="1" s="1"/>
  <c r="K4821" i="1"/>
  <c r="J4821" i="1"/>
  <c r="I4821" i="1"/>
  <c r="P4821" i="1" s="1"/>
  <c r="H4821" i="1"/>
  <c r="D4821" i="1"/>
  <c r="G4821" i="1" s="1"/>
  <c r="K4820" i="1"/>
  <c r="J4820" i="1"/>
  <c r="I4820" i="1"/>
  <c r="P4820" i="1" s="1"/>
  <c r="H4820" i="1"/>
  <c r="D4820" i="1"/>
  <c r="G4820" i="1" s="1"/>
  <c r="K4819" i="1"/>
  <c r="J4819" i="1"/>
  <c r="I4819" i="1"/>
  <c r="P4819" i="1" s="1"/>
  <c r="H4819" i="1"/>
  <c r="D4819" i="1"/>
  <c r="G4819" i="1" s="1"/>
  <c r="K4818" i="1"/>
  <c r="J4818" i="1"/>
  <c r="I4818" i="1"/>
  <c r="P4818" i="1" s="1"/>
  <c r="H4818" i="1"/>
  <c r="D4818" i="1"/>
  <c r="G4818" i="1" s="1"/>
  <c r="K4817" i="1"/>
  <c r="J4817" i="1"/>
  <c r="I4817" i="1"/>
  <c r="P4817" i="1" s="1"/>
  <c r="H4817" i="1"/>
  <c r="D4817" i="1"/>
  <c r="G4817" i="1" s="1"/>
  <c r="K4816" i="1"/>
  <c r="J4816" i="1"/>
  <c r="I4816" i="1"/>
  <c r="P4816" i="1" s="1"/>
  <c r="H4816" i="1"/>
  <c r="D4816" i="1"/>
  <c r="G4816" i="1" s="1"/>
  <c r="K4815" i="1"/>
  <c r="J4815" i="1"/>
  <c r="I4815" i="1"/>
  <c r="P4815" i="1" s="1"/>
  <c r="H4815" i="1"/>
  <c r="D4815" i="1"/>
  <c r="G4815" i="1" s="1"/>
  <c r="K4814" i="1"/>
  <c r="J4814" i="1"/>
  <c r="I4814" i="1"/>
  <c r="P4814" i="1" s="1"/>
  <c r="H4814" i="1"/>
  <c r="D4814" i="1"/>
  <c r="G4814" i="1" s="1"/>
  <c r="K4813" i="1"/>
  <c r="L4813" i="1" s="1"/>
  <c r="J4813" i="1"/>
  <c r="I4813" i="1"/>
  <c r="P4813" i="1" s="1"/>
  <c r="H4813" i="1"/>
  <c r="D4813" i="1"/>
  <c r="G4813" i="1" s="1"/>
  <c r="K4812" i="1"/>
  <c r="J4812" i="1"/>
  <c r="I4812" i="1"/>
  <c r="P4812" i="1" s="1"/>
  <c r="H4812" i="1"/>
  <c r="D4812" i="1"/>
  <c r="G4812" i="1" s="1"/>
  <c r="K4811" i="1"/>
  <c r="J4811" i="1"/>
  <c r="I4811" i="1"/>
  <c r="P4811" i="1" s="1"/>
  <c r="H4811" i="1"/>
  <c r="D4811" i="1"/>
  <c r="G4811" i="1" s="1"/>
  <c r="K4810" i="1"/>
  <c r="J4810" i="1"/>
  <c r="I4810" i="1"/>
  <c r="P4810" i="1" s="1"/>
  <c r="H4810" i="1"/>
  <c r="D4810" i="1"/>
  <c r="G4810" i="1" s="1"/>
  <c r="K4809" i="1"/>
  <c r="J4809" i="1"/>
  <c r="I4809" i="1"/>
  <c r="P4809" i="1" s="1"/>
  <c r="H4809" i="1"/>
  <c r="D4809" i="1"/>
  <c r="G4809" i="1" s="1"/>
  <c r="K4808" i="1"/>
  <c r="J4808" i="1"/>
  <c r="I4808" i="1"/>
  <c r="P4808" i="1" s="1"/>
  <c r="H4808" i="1"/>
  <c r="D4808" i="1"/>
  <c r="G4808" i="1" s="1"/>
  <c r="K4807" i="1"/>
  <c r="J4807" i="1"/>
  <c r="I4807" i="1"/>
  <c r="P4807" i="1" s="1"/>
  <c r="H4807" i="1"/>
  <c r="D4807" i="1"/>
  <c r="G4807" i="1" s="1"/>
  <c r="K4806" i="1"/>
  <c r="J4806" i="1"/>
  <c r="I4806" i="1"/>
  <c r="P4806" i="1" s="1"/>
  <c r="H4806" i="1"/>
  <c r="D4806" i="1"/>
  <c r="G4806" i="1" s="1"/>
  <c r="K4805" i="1"/>
  <c r="J4805" i="1"/>
  <c r="I4805" i="1"/>
  <c r="P4805" i="1" s="1"/>
  <c r="H4805" i="1"/>
  <c r="D4805" i="1"/>
  <c r="G4805" i="1" s="1"/>
  <c r="K4804" i="1"/>
  <c r="J4804" i="1"/>
  <c r="I4804" i="1"/>
  <c r="P4804" i="1" s="1"/>
  <c r="H4804" i="1"/>
  <c r="D4804" i="1"/>
  <c r="G4804" i="1" s="1"/>
  <c r="K4803" i="1"/>
  <c r="J4803" i="1"/>
  <c r="I4803" i="1"/>
  <c r="P4803" i="1" s="1"/>
  <c r="H4803" i="1"/>
  <c r="D4803" i="1"/>
  <c r="G4803" i="1" s="1"/>
  <c r="K4802" i="1"/>
  <c r="J4802" i="1"/>
  <c r="I4802" i="1"/>
  <c r="P4802" i="1" s="1"/>
  <c r="H4802" i="1"/>
  <c r="D4802" i="1"/>
  <c r="G4802" i="1" s="1"/>
  <c r="K4801" i="1"/>
  <c r="J4801" i="1"/>
  <c r="I4801" i="1"/>
  <c r="P4801" i="1" s="1"/>
  <c r="H4801" i="1"/>
  <c r="D4801" i="1"/>
  <c r="G4801" i="1" s="1"/>
  <c r="K4800" i="1"/>
  <c r="J4800" i="1"/>
  <c r="I4800" i="1"/>
  <c r="P4800" i="1" s="1"/>
  <c r="H4800" i="1"/>
  <c r="D4800" i="1"/>
  <c r="G4800" i="1" s="1"/>
  <c r="K4799" i="1"/>
  <c r="J4799" i="1"/>
  <c r="I4799" i="1"/>
  <c r="P4799" i="1" s="1"/>
  <c r="H4799" i="1"/>
  <c r="D4799" i="1"/>
  <c r="G4799" i="1" s="1"/>
  <c r="K4798" i="1"/>
  <c r="J4798" i="1"/>
  <c r="I4798" i="1"/>
  <c r="P4798" i="1" s="1"/>
  <c r="H4798" i="1"/>
  <c r="D4798" i="1"/>
  <c r="G4798" i="1" s="1"/>
  <c r="K4797" i="1"/>
  <c r="J4797" i="1"/>
  <c r="I4797" i="1"/>
  <c r="P4797" i="1" s="1"/>
  <c r="H4797" i="1"/>
  <c r="D4797" i="1"/>
  <c r="G4797" i="1" s="1"/>
  <c r="K4796" i="1"/>
  <c r="J4796" i="1"/>
  <c r="I4796" i="1"/>
  <c r="P4796" i="1" s="1"/>
  <c r="H4796" i="1"/>
  <c r="D4796" i="1"/>
  <c r="G4796" i="1" s="1"/>
  <c r="K4795" i="1"/>
  <c r="J4795" i="1"/>
  <c r="I4795" i="1"/>
  <c r="P4795" i="1" s="1"/>
  <c r="H4795" i="1"/>
  <c r="D4795" i="1"/>
  <c r="G4795" i="1" s="1"/>
  <c r="K4794" i="1"/>
  <c r="J4794" i="1"/>
  <c r="I4794" i="1"/>
  <c r="P4794" i="1" s="1"/>
  <c r="H4794" i="1"/>
  <c r="D4794" i="1"/>
  <c r="G4794" i="1" s="1"/>
  <c r="K4793" i="1"/>
  <c r="J4793" i="1"/>
  <c r="I4793" i="1"/>
  <c r="P4793" i="1" s="1"/>
  <c r="H4793" i="1"/>
  <c r="D4793" i="1"/>
  <c r="G4793" i="1" s="1"/>
  <c r="K4792" i="1"/>
  <c r="J4792" i="1"/>
  <c r="I4792" i="1"/>
  <c r="P4792" i="1" s="1"/>
  <c r="H4792" i="1"/>
  <c r="D4792" i="1"/>
  <c r="G4792" i="1" s="1"/>
  <c r="K4791" i="1"/>
  <c r="J4791" i="1"/>
  <c r="I4791" i="1"/>
  <c r="P4791" i="1" s="1"/>
  <c r="H4791" i="1"/>
  <c r="D4791" i="1"/>
  <c r="G4791" i="1" s="1"/>
  <c r="K4790" i="1"/>
  <c r="M4790" i="1" s="1"/>
  <c r="J4790" i="1"/>
  <c r="I4790" i="1"/>
  <c r="P4790" i="1" s="1"/>
  <c r="H4790" i="1"/>
  <c r="D4790" i="1"/>
  <c r="G4790" i="1" s="1"/>
  <c r="K4789" i="1"/>
  <c r="J4789" i="1"/>
  <c r="I4789" i="1"/>
  <c r="P4789" i="1" s="1"/>
  <c r="H4789" i="1"/>
  <c r="D4789" i="1"/>
  <c r="G4789" i="1" s="1"/>
  <c r="K4788" i="1"/>
  <c r="J4788" i="1"/>
  <c r="I4788" i="1"/>
  <c r="P4788" i="1" s="1"/>
  <c r="H4788" i="1"/>
  <c r="D4788" i="1"/>
  <c r="G4788" i="1" s="1"/>
  <c r="K4787" i="1"/>
  <c r="J4787" i="1"/>
  <c r="I4787" i="1"/>
  <c r="P4787" i="1" s="1"/>
  <c r="H4787" i="1"/>
  <c r="D4787" i="1"/>
  <c r="G4787" i="1" s="1"/>
  <c r="K4786" i="1"/>
  <c r="J4786" i="1"/>
  <c r="I4786" i="1"/>
  <c r="P4786" i="1" s="1"/>
  <c r="H4786" i="1"/>
  <c r="D4786" i="1"/>
  <c r="G4786" i="1" s="1"/>
  <c r="K4785" i="1"/>
  <c r="J4785" i="1"/>
  <c r="I4785" i="1"/>
  <c r="P4785" i="1" s="1"/>
  <c r="H4785" i="1"/>
  <c r="D4785" i="1"/>
  <c r="G4785" i="1" s="1"/>
  <c r="K4784" i="1"/>
  <c r="J4784" i="1"/>
  <c r="I4784" i="1"/>
  <c r="P4784" i="1" s="1"/>
  <c r="H4784" i="1"/>
  <c r="D4784" i="1"/>
  <c r="G4784" i="1" s="1"/>
  <c r="K4783" i="1"/>
  <c r="J4783" i="1"/>
  <c r="I4783" i="1"/>
  <c r="P4783" i="1" s="1"/>
  <c r="H4783" i="1"/>
  <c r="D4783" i="1"/>
  <c r="G4783" i="1" s="1"/>
  <c r="K4782" i="1"/>
  <c r="J4782" i="1"/>
  <c r="I4782" i="1"/>
  <c r="P4782" i="1" s="1"/>
  <c r="H4782" i="1"/>
  <c r="D4782" i="1"/>
  <c r="G4782" i="1" s="1"/>
  <c r="K4781" i="1"/>
  <c r="J4781" i="1"/>
  <c r="I4781" i="1"/>
  <c r="P4781" i="1" s="1"/>
  <c r="H4781" i="1"/>
  <c r="D4781" i="1"/>
  <c r="G4781" i="1" s="1"/>
  <c r="K4780" i="1"/>
  <c r="J4780" i="1"/>
  <c r="I4780" i="1"/>
  <c r="P4780" i="1" s="1"/>
  <c r="H4780" i="1"/>
  <c r="D4780" i="1"/>
  <c r="G4780" i="1" s="1"/>
  <c r="K4779" i="1"/>
  <c r="J4779" i="1"/>
  <c r="I4779" i="1"/>
  <c r="P4779" i="1" s="1"/>
  <c r="H4779" i="1"/>
  <c r="D4779" i="1"/>
  <c r="G4779" i="1" s="1"/>
  <c r="K4778" i="1"/>
  <c r="J4778" i="1"/>
  <c r="I4778" i="1"/>
  <c r="P4778" i="1" s="1"/>
  <c r="H4778" i="1"/>
  <c r="D4778" i="1"/>
  <c r="G4778" i="1" s="1"/>
  <c r="K4777" i="1"/>
  <c r="J4777" i="1"/>
  <c r="I4777" i="1"/>
  <c r="P4777" i="1" s="1"/>
  <c r="H4777" i="1"/>
  <c r="D4777" i="1"/>
  <c r="G4777" i="1" s="1"/>
  <c r="K4776" i="1"/>
  <c r="J4776" i="1"/>
  <c r="I4776" i="1"/>
  <c r="P4776" i="1" s="1"/>
  <c r="H4776" i="1"/>
  <c r="D4776" i="1"/>
  <c r="G4776" i="1" s="1"/>
  <c r="K4775" i="1"/>
  <c r="J4775" i="1"/>
  <c r="I4775" i="1"/>
  <c r="P4775" i="1" s="1"/>
  <c r="H4775" i="1"/>
  <c r="D4775" i="1"/>
  <c r="G4775" i="1" s="1"/>
  <c r="K4774" i="1"/>
  <c r="J4774" i="1"/>
  <c r="I4774" i="1"/>
  <c r="P4774" i="1" s="1"/>
  <c r="H4774" i="1"/>
  <c r="D4774" i="1"/>
  <c r="G4774" i="1" s="1"/>
  <c r="K4773" i="1"/>
  <c r="J4773" i="1"/>
  <c r="I4773" i="1"/>
  <c r="P4773" i="1" s="1"/>
  <c r="H4773" i="1"/>
  <c r="D4773" i="1"/>
  <c r="G4773" i="1" s="1"/>
  <c r="K4772" i="1"/>
  <c r="J4772" i="1"/>
  <c r="I4772" i="1"/>
  <c r="P4772" i="1" s="1"/>
  <c r="H4772" i="1"/>
  <c r="D4772" i="1"/>
  <c r="G4772" i="1" s="1"/>
  <c r="L4771" i="1"/>
  <c r="K4771" i="1"/>
  <c r="J4771" i="1"/>
  <c r="I4771" i="1"/>
  <c r="P4771" i="1" s="1"/>
  <c r="H4771" i="1"/>
  <c r="D4771" i="1"/>
  <c r="G4771" i="1" s="1"/>
  <c r="K4770" i="1"/>
  <c r="J4770" i="1"/>
  <c r="I4770" i="1"/>
  <c r="P4770" i="1" s="1"/>
  <c r="H4770" i="1"/>
  <c r="D4770" i="1"/>
  <c r="G4770" i="1" s="1"/>
  <c r="K4769" i="1"/>
  <c r="J4769" i="1"/>
  <c r="I4769" i="1"/>
  <c r="P4769" i="1" s="1"/>
  <c r="H4769" i="1"/>
  <c r="D4769" i="1"/>
  <c r="G4769" i="1" s="1"/>
  <c r="K4768" i="1"/>
  <c r="J4768" i="1"/>
  <c r="I4768" i="1"/>
  <c r="P4768" i="1" s="1"/>
  <c r="H4768" i="1"/>
  <c r="D4768" i="1"/>
  <c r="G4768" i="1" s="1"/>
  <c r="K4767" i="1"/>
  <c r="J4767" i="1"/>
  <c r="I4767" i="1"/>
  <c r="P4767" i="1" s="1"/>
  <c r="H4767" i="1"/>
  <c r="D4767" i="1"/>
  <c r="G4767" i="1" s="1"/>
  <c r="K4766" i="1"/>
  <c r="J4766" i="1"/>
  <c r="I4766" i="1"/>
  <c r="P4766" i="1" s="1"/>
  <c r="H4766" i="1"/>
  <c r="D4766" i="1"/>
  <c r="G4766" i="1" s="1"/>
  <c r="K4765" i="1"/>
  <c r="J4765" i="1"/>
  <c r="I4765" i="1"/>
  <c r="H4765" i="1"/>
  <c r="D4765" i="1"/>
  <c r="G4765" i="1" s="1"/>
  <c r="K4764" i="1"/>
  <c r="M4764" i="1" s="1"/>
  <c r="J4764" i="1"/>
  <c r="I4764" i="1"/>
  <c r="P4764" i="1" s="1"/>
  <c r="H4764" i="1"/>
  <c r="D4764" i="1"/>
  <c r="G4764" i="1" s="1"/>
  <c r="K4763" i="1"/>
  <c r="L4763" i="1" s="1"/>
  <c r="J4763" i="1"/>
  <c r="I4763" i="1"/>
  <c r="P4763" i="1" s="1"/>
  <c r="H4763" i="1"/>
  <c r="D4763" i="1"/>
  <c r="G4763" i="1" s="1"/>
  <c r="K4762" i="1"/>
  <c r="J4762" i="1"/>
  <c r="I4762" i="1"/>
  <c r="P4762" i="1" s="1"/>
  <c r="H4762" i="1"/>
  <c r="D4762" i="1"/>
  <c r="G4762" i="1" s="1"/>
  <c r="K4761" i="1"/>
  <c r="J4761" i="1"/>
  <c r="L4761" i="1" s="1"/>
  <c r="I4761" i="1"/>
  <c r="P4761" i="1" s="1"/>
  <c r="H4761" i="1"/>
  <c r="D4761" i="1"/>
  <c r="G4761" i="1" s="1"/>
  <c r="K4760" i="1"/>
  <c r="J4760" i="1"/>
  <c r="M4760" i="1" s="1"/>
  <c r="I4760" i="1"/>
  <c r="P4760" i="1" s="1"/>
  <c r="H4760" i="1"/>
  <c r="D4760" i="1"/>
  <c r="G4760" i="1" s="1"/>
  <c r="K4759" i="1"/>
  <c r="J4759" i="1"/>
  <c r="I4759" i="1"/>
  <c r="P4759" i="1" s="1"/>
  <c r="H4759" i="1"/>
  <c r="D4759" i="1"/>
  <c r="G4759" i="1" s="1"/>
  <c r="K4758" i="1"/>
  <c r="J4758" i="1"/>
  <c r="M4758" i="1" s="1"/>
  <c r="I4758" i="1"/>
  <c r="P4758" i="1" s="1"/>
  <c r="H4758" i="1"/>
  <c r="D4758" i="1"/>
  <c r="G4758" i="1" s="1"/>
  <c r="K4757" i="1"/>
  <c r="J4757" i="1"/>
  <c r="I4757" i="1"/>
  <c r="P4757" i="1" s="1"/>
  <c r="H4757" i="1"/>
  <c r="D4757" i="1"/>
  <c r="G4757" i="1" s="1"/>
  <c r="K4756" i="1"/>
  <c r="J4756" i="1"/>
  <c r="I4756" i="1"/>
  <c r="P4756" i="1" s="1"/>
  <c r="H4756" i="1"/>
  <c r="D4756" i="1"/>
  <c r="G4756" i="1" s="1"/>
  <c r="K4755" i="1"/>
  <c r="J4755" i="1"/>
  <c r="I4755" i="1"/>
  <c r="P4755" i="1" s="1"/>
  <c r="H4755" i="1"/>
  <c r="D4755" i="1"/>
  <c r="G4755" i="1" s="1"/>
  <c r="K4754" i="1"/>
  <c r="J4754" i="1"/>
  <c r="I4754" i="1"/>
  <c r="P4754" i="1" s="1"/>
  <c r="H4754" i="1"/>
  <c r="D4754" i="1"/>
  <c r="G4754" i="1" s="1"/>
  <c r="K4753" i="1"/>
  <c r="J4753" i="1"/>
  <c r="I4753" i="1"/>
  <c r="P4753" i="1" s="1"/>
  <c r="H4753" i="1"/>
  <c r="D4753" i="1"/>
  <c r="G4753" i="1" s="1"/>
  <c r="K4752" i="1"/>
  <c r="J4752" i="1"/>
  <c r="I4752" i="1"/>
  <c r="P4752" i="1" s="1"/>
  <c r="H4752" i="1"/>
  <c r="D4752" i="1"/>
  <c r="G4752" i="1" s="1"/>
  <c r="K4751" i="1"/>
  <c r="J4751" i="1"/>
  <c r="I4751" i="1"/>
  <c r="P4751" i="1" s="1"/>
  <c r="H4751" i="1"/>
  <c r="D4751" i="1"/>
  <c r="G4751" i="1" s="1"/>
  <c r="K4750" i="1"/>
  <c r="J4750" i="1"/>
  <c r="I4750" i="1"/>
  <c r="P4750" i="1" s="1"/>
  <c r="H4750" i="1"/>
  <c r="D4750" i="1"/>
  <c r="G4750" i="1" s="1"/>
  <c r="K4749" i="1"/>
  <c r="J4749" i="1"/>
  <c r="M4749" i="1" s="1"/>
  <c r="I4749" i="1"/>
  <c r="P4749" i="1" s="1"/>
  <c r="H4749" i="1"/>
  <c r="D4749" i="1"/>
  <c r="G4749" i="1" s="1"/>
  <c r="K4748" i="1"/>
  <c r="J4748" i="1"/>
  <c r="M4748" i="1" s="1"/>
  <c r="I4748" i="1"/>
  <c r="P4748" i="1" s="1"/>
  <c r="H4748" i="1"/>
  <c r="D4748" i="1"/>
  <c r="G4748" i="1" s="1"/>
  <c r="K4747" i="1"/>
  <c r="J4747" i="1"/>
  <c r="I4747" i="1"/>
  <c r="P4747" i="1" s="1"/>
  <c r="H4747" i="1"/>
  <c r="D4747" i="1"/>
  <c r="G4747" i="1" s="1"/>
  <c r="K4746" i="1"/>
  <c r="J4746" i="1"/>
  <c r="I4746" i="1"/>
  <c r="P4746" i="1" s="1"/>
  <c r="H4746" i="1"/>
  <c r="D4746" i="1"/>
  <c r="G4746" i="1" s="1"/>
  <c r="K4745" i="1"/>
  <c r="J4745" i="1"/>
  <c r="I4745" i="1"/>
  <c r="P4745" i="1" s="1"/>
  <c r="H4745" i="1"/>
  <c r="D4745" i="1"/>
  <c r="G4745" i="1" s="1"/>
  <c r="K4744" i="1"/>
  <c r="J4744" i="1"/>
  <c r="I4744" i="1"/>
  <c r="P4744" i="1" s="1"/>
  <c r="H4744" i="1"/>
  <c r="D4744" i="1"/>
  <c r="G4744" i="1" s="1"/>
  <c r="K4743" i="1"/>
  <c r="J4743" i="1"/>
  <c r="I4743" i="1"/>
  <c r="P4743" i="1" s="1"/>
  <c r="H4743" i="1"/>
  <c r="D4743" i="1"/>
  <c r="G4743" i="1" s="1"/>
  <c r="K4742" i="1"/>
  <c r="J4742" i="1"/>
  <c r="I4742" i="1"/>
  <c r="P4742" i="1" s="1"/>
  <c r="H4742" i="1"/>
  <c r="D4742" i="1"/>
  <c r="G4742" i="1" s="1"/>
  <c r="K4741" i="1"/>
  <c r="J4741" i="1"/>
  <c r="I4741" i="1"/>
  <c r="P4741" i="1" s="1"/>
  <c r="H4741" i="1"/>
  <c r="D4741" i="1"/>
  <c r="G4741" i="1" s="1"/>
  <c r="K4740" i="1"/>
  <c r="J4740" i="1"/>
  <c r="I4740" i="1"/>
  <c r="P4740" i="1" s="1"/>
  <c r="H4740" i="1"/>
  <c r="D4740" i="1"/>
  <c r="G4740" i="1" s="1"/>
  <c r="K4739" i="1"/>
  <c r="J4739" i="1"/>
  <c r="I4739" i="1"/>
  <c r="P4739" i="1" s="1"/>
  <c r="H4739" i="1"/>
  <c r="D4739" i="1"/>
  <c r="G4739" i="1" s="1"/>
  <c r="K4738" i="1"/>
  <c r="J4738" i="1"/>
  <c r="I4738" i="1"/>
  <c r="P4738" i="1" s="1"/>
  <c r="H4738" i="1"/>
  <c r="D4738" i="1"/>
  <c r="G4738" i="1" s="1"/>
  <c r="K4737" i="1"/>
  <c r="J4737" i="1"/>
  <c r="I4737" i="1"/>
  <c r="P4737" i="1" s="1"/>
  <c r="H4737" i="1"/>
  <c r="D4737" i="1"/>
  <c r="G4737" i="1" s="1"/>
  <c r="K4736" i="1"/>
  <c r="J4736" i="1"/>
  <c r="I4736" i="1"/>
  <c r="P4736" i="1" s="1"/>
  <c r="H4736" i="1"/>
  <c r="D4736" i="1"/>
  <c r="G4736" i="1" s="1"/>
  <c r="K4735" i="1"/>
  <c r="J4735" i="1"/>
  <c r="I4735" i="1"/>
  <c r="P4735" i="1" s="1"/>
  <c r="H4735" i="1"/>
  <c r="D4735" i="1"/>
  <c r="G4735" i="1" s="1"/>
  <c r="K4734" i="1"/>
  <c r="J4734" i="1"/>
  <c r="I4734" i="1"/>
  <c r="P4734" i="1" s="1"/>
  <c r="H4734" i="1"/>
  <c r="D4734" i="1"/>
  <c r="G4734" i="1" s="1"/>
  <c r="K4733" i="1"/>
  <c r="J4733" i="1"/>
  <c r="I4733" i="1"/>
  <c r="P4733" i="1" s="1"/>
  <c r="H4733" i="1"/>
  <c r="D4733" i="1"/>
  <c r="G4733" i="1" s="1"/>
  <c r="K4732" i="1"/>
  <c r="J4732" i="1"/>
  <c r="I4732" i="1"/>
  <c r="P4732" i="1" s="1"/>
  <c r="H4732" i="1"/>
  <c r="D4732" i="1"/>
  <c r="G4732" i="1" s="1"/>
  <c r="K4731" i="1"/>
  <c r="J4731" i="1"/>
  <c r="M4731" i="1" s="1"/>
  <c r="I4731" i="1"/>
  <c r="P4731" i="1" s="1"/>
  <c r="H4731" i="1"/>
  <c r="D4731" i="1"/>
  <c r="G4731" i="1" s="1"/>
  <c r="K4730" i="1"/>
  <c r="J4730" i="1"/>
  <c r="L4730" i="1" s="1"/>
  <c r="I4730" i="1"/>
  <c r="P4730" i="1" s="1"/>
  <c r="H4730" i="1"/>
  <c r="D4730" i="1"/>
  <c r="G4730" i="1" s="1"/>
  <c r="K4729" i="1"/>
  <c r="J4729" i="1"/>
  <c r="I4729" i="1"/>
  <c r="P4729" i="1" s="1"/>
  <c r="H4729" i="1"/>
  <c r="D4729" i="1"/>
  <c r="G4729" i="1" s="1"/>
  <c r="K4728" i="1"/>
  <c r="J4728" i="1"/>
  <c r="M4728" i="1" s="1"/>
  <c r="I4728" i="1"/>
  <c r="P4728" i="1" s="1"/>
  <c r="H4728" i="1"/>
  <c r="D4728" i="1"/>
  <c r="G4728" i="1" s="1"/>
  <c r="K4727" i="1"/>
  <c r="J4727" i="1"/>
  <c r="I4727" i="1"/>
  <c r="P4727" i="1" s="1"/>
  <c r="H4727" i="1"/>
  <c r="D4727" i="1"/>
  <c r="G4727" i="1" s="1"/>
  <c r="K4726" i="1"/>
  <c r="J4726" i="1"/>
  <c r="I4726" i="1"/>
  <c r="P4726" i="1" s="1"/>
  <c r="H4726" i="1"/>
  <c r="D4726" i="1"/>
  <c r="G4726" i="1" s="1"/>
  <c r="K4725" i="1"/>
  <c r="J4725" i="1"/>
  <c r="I4725" i="1"/>
  <c r="P4725" i="1" s="1"/>
  <c r="H4725" i="1"/>
  <c r="D4725" i="1"/>
  <c r="G4725" i="1" s="1"/>
  <c r="K4724" i="1"/>
  <c r="J4724" i="1"/>
  <c r="I4724" i="1"/>
  <c r="P4724" i="1" s="1"/>
  <c r="H4724" i="1"/>
  <c r="D4724" i="1"/>
  <c r="G4724" i="1" s="1"/>
  <c r="K4723" i="1"/>
  <c r="J4723" i="1"/>
  <c r="I4723" i="1"/>
  <c r="P4723" i="1" s="1"/>
  <c r="H4723" i="1"/>
  <c r="D4723" i="1"/>
  <c r="G4723" i="1" s="1"/>
  <c r="K4722" i="1"/>
  <c r="J4722" i="1"/>
  <c r="I4722" i="1"/>
  <c r="P4722" i="1" s="1"/>
  <c r="H4722" i="1"/>
  <c r="D4722" i="1"/>
  <c r="G4722" i="1" s="1"/>
  <c r="K4721" i="1"/>
  <c r="J4721" i="1"/>
  <c r="I4721" i="1"/>
  <c r="P4721" i="1" s="1"/>
  <c r="H4721" i="1"/>
  <c r="D4721" i="1"/>
  <c r="G4721" i="1" s="1"/>
  <c r="K4720" i="1"/>
  <c r="J4720" i="1"/>
  <c r="I4720" i="1"/>
  <c r="P4720" i="1" s="1"/>
  <c r="H4720" i="1"/>
  <c r="D4720" i="1"/>
  <c r="G4720" i="1" s="1"/>
  <c r="K4719" i="1"/>
  <c r="J4719" i="1"/>
  <c r="I4719" i="1"/>
  <c r="P4719" i="1" s="1"/>
  <c r="H4719" i="1"/>
  <c r="D4719" i="1"/>
  <c r="G4719" i="1" s="1"/>
  <c r="K4718" i="1"/>
  <c r="J4718" i="1"/>
  <c r="I4718" i="1"/>
  <c r="P4718" i="1" s="1"/>
  <c r="H4718" i="1"/>
  <c r="D4718" i="1"/>
  <c r="G4718" i="1" s="1"/>
  <c r="K4717" i="1"/>
  <c r="J4717" i="1"/>
  <c r="I4717" i="1"/>
  <c r="P4717" i="1" s="1"/>
  <c r="H4717" i="1"/>
  <c r="D4717" i="1"/>
  <c r="G4717" i="1" s="1"/>
  <c r="K4716" i="1"/>
  <c r="J4716" i="1"/>
  <c r="I4716" i="1"/>
  <c r="P4716" i="1" s="1"/>
  <c r="H4716" i="1"/>
  <c r="D4716" i="1"/>
  <c r="G4716" i="1" s="1"/>
  <c r="K4715" i="1"/>
  <c r="J4715" i="1"/>
  <c r="M4715" i="1" s="1"/>
  <c r="I4715" i="1"/>
  <c r="P4715" i="1" s="1"/>
  <c r="H4715" i="1"/>
  <c r="D4715" i="1"/>
  <c r="G4715" i="1" s="1"/>
  <c r="K4714" i="1"/>
  <c r="J4714" i="1"/>
  <c r="I4714" i="1"/>
  <c r="P4714" i="1" s="1"/>
  <c r="H4714" i="1"/>
  <c r="D4714" i="1"/>
  <c r="G4714" i="1" s="1"/>
  <c r="K4713" i="1"/>
  <c r="J4713" i="1"/>
  <c r="I4713" i="1"/>
  <c r="P4713" i="1" s="1"/>
  <c r="H4713" i="1"/>
  <c r="D4713" i="1"/>
  <c r="G4713" i="1" s="1"/>
  <c r="K4712" i="1"/>
  <c r="J4712" i="1"/>
  <c r="I4712" i="1"/>
  <c r="P4712" i="1" s="1"/>
  <c r="H4712" i="1"/>
  <c r="D4712" i="1"/>
  <c r="G4712" i="1" s="1"/>
  <c r="K4711" i="1"/>
  <c r="J4711" i="1"/>
  <c r="I4711" i="1"/>
  <c r="P4711" i="1" s="1"/>
  <c r="H4711" i="1"/>
  <c r="D4711" i="1"/>
  <c r="G4711" i="1" s="1"/>
  <c r="K4710" i="1"/>
  <c r="J4710" i="1"/>
  <c r="I4710" i="1"/>
  <c r="P4710" i="1" s="1"/>
  <c r="H4710" i="1"/>
  <c r="D4710" i="1"/>
  <c r="G4710" i="1" s="1"/>
  <c r="K4709" i="1"/>
  <c r="J4709" i="1"/>
  <c r="I4709" i="1"/>
  <c r="P4709" i="1" s="1"/>
  <c r="H4709" i="1"/>
  <c r="D4709" i="1"/>
  <c r="G4709" i="1" s="1"/>
  <c r="K4708" i="1"/>
  <c r="J4708" i="1"/>
  <c r="I4708" i="1"/>
  <c r="P4708" i="1" s="1"/>
  <c r="H4708" i="1"/>
  <c r="D4708" i="1"/>
  <c r="G4708" i="1" s="1"/>
  <c r="K4707" i="1"/>
  <c r="J4707" i="1"/>
  <c r="I4707" i="1"/>
  <c r="P4707" i="1" s="1"/>
  <c r="H4707" i="1"/>
  <c r="D4707" i="1"/>
  <c r="G4707" i="1" s="1"/>
  <c r="K4706" i="1"/>
  <c r="J4706" i="1"/>
  <c r="I4706" i="1"/>
  <c r="P4706" i="1" s="1"/>
  <c r="H4706" i="1"/>
  <c r="D4706" i="1"/>
  <c r="G4706" i="1" s="1"/>
  <c r="K4705" i="1"/>
  <c r="J4705" i="1"/>
  <c r="I4705" i="1"/>
  <c r="P4705" i="1" s="1"/>
  <c r="H4705" i="1"/>
  <c r="D4705" i="1"/>
  <c r="G4705" i="1" s="1"/>
  <c r="K4704" i="1"/>
  <c r="J4704" i="1"/>
  <c r="I4704" i="1"/>
  <c r="P4704" i="1" s="1"/>
  <c r="H4704" i="1"/>
  <c r="D4704" i="1"/>
  <c r="G4704" i="1" s="1"/>
  <c r="K4703" i="1"/>
  <c r="J4703" i="1"/>
  <c r="M4703" i="1" s="1"/>
  <c r="I4703" i="1"/>
  <c r="P4703" i="1" s="1"/>
  <c r="H4703" i="1"/>
  <c r="D4703" i="1"/>
  <c r="G4703" i="1" s="1"/>
  <c r="K4702" i="1"/>
  <c r="J4702" i="1"/>
  <c r="I4702" i="1"/>
  <c r="P4702" i="1" s="1"/>
  <c r="H4702" i="1"/>
  <c r="D4702" i="1"/>
  <c r="G4702" i="1" s="1"/>
  <c r="K4701" i="1"/>
  <c r="J4701" i="1"/>
  <c r="I4701" i="1"/>
  <c r="P4701" i="1" s="1"/>
  <c r="H4701" i="1"/>
  <c r="D4701" i="1"/>
  <c r="G4701" i="1" s="1"/>
  <c r="K4700" i="1"/>
  <c r="J4700" i="1"/>
  <c r="I4700" i="1"/>
  <c r="P4700" i="1" s="1"/>
  <c r="H4700" i="1"/>
  <c r="D4700" i="1"/>
  <c r="G4700" i="1" s="1"/>
  <c r="K4699" i="1"/>
  <c r="J4699" i="1"/>
  <c r="I4699" i="1"/>
  <c r="P4699" i="1" s="1"/>
  <c r="H4699" i="1"/>
  <c r="D4699" i="1"/>
  <c r="G4699" i="1" s="1"/>
  <c r="K4698" i="1"/>
  <c r="J4698" i="1"/>
  <c r="I4698" i="1"/>
  <c r="P4698" i="1" s="1"/>
  <c r="H4698" i="1"/>
  <c r="D4698" i="1"/>
  <c r="G4698" i="1" s="1"/>
  <c r="K4697" i="1"/>
  <c r="J4697" i="1"/>
  <c r="I4697" i="1"/>
  <c r="P4697" i="1" s="1"/>
  <c r="H4697" i="1"/>
  <c r="D4697" i="1"/>
  <c r="G4697" i="1" s="1"/>
  <c r="K4696" i="1"/>
  <c r="J4696" i="1"/>
  <c r="I4696" i="1"/>
  <c r="P4696" i="1" s="1"/>
  <c r="H4696" i="1"/>
  <c r="D4696" i="1"/>
  <c r="G4696" i="1" s="1"/>
  <c r="K4695" i="1"/>
  <c r="J4695" i="1"/>
  <c r="I4695" i="1"/>
  <c r="P4695" i="1" s="1"/>
  <c r="H4695" i="1"/>
  <c r="D4695" i="1"/>
  <c r="G4695" i="1" s="1"/>
  <c r="K4694" i="1"/>
  <c r="J4694" i="1"/>
  <c r="I4694" i="1"/>
  <c r="P4694" i="1" s="1"/>
  <c r="H4694" i="1"/>
  <c r="D4694" i="1"/>
  <c r="G4694" i="1" s="1"/>
  <c r="K4693" i="1"/>
  <c r="J4693" i="1"/>
  <c r="I4693" i="1"/>
  <c r="P4693" i="1" s="1"/>
  <c r="H4693" i="1"/>
  <c r="D4693" i="1"/>
  <c r="G4693" i="1" s="1"/>
  <c r="K4692" i="1"/>
  <c r="J4692" i="1"/>
  <c r="I4692" i="1"/>
  <c r="P4692" i="1" s="1"/>
  <c r="H4692" i="1"/>
  <c r="D4692" i="1"/>
  <c r="G4692" i="1" s="1"/>
  <c r="K4691" i="1"/>
  <c r="J4691" i="1"/>
  <c r="I4691" i="1"/>
  <c r="P4691" i="1" s="1"/>
  <c r="H4691" i="1"/>
  <c r="D4691" i="1"/>
  <c r="G4691" i="1" s="1"/>
  <c r="K4690" i="1"/>
  <c r="J4690" i="1"/>
  <c r="I4690" i="1"/>
  <c r="P4690" i="1" s="1"/>
  <c r="H4690" i="1"/>
  <c r="D4690" i="1"/>
  <c r="G4690" i="1" s="1"/>
  <c r="K4689" i="1"/>
  <c r="J4689" i="1"/>
  <c r="I4689" i="1"/>
  <c r="P4689" i="1" s="1"/>
  <c r="H4689" i="1"/>
  <c r="D4689" i="1"/>
  <c r="G4689" i="1" s="1"/>
  <c r="K4688" i="1"/>
  <c r="J4688" i="1"/>
  <c r="I4688" i="1"/>
  <c r="P4688" i="1" s="1"/>
  <c r="H4688" i="1"/>
  <c r="D4688" i="1"/>
  <c r="G4688" i="1" s="1"/>
  <c r="K4687" i="1"/>
  <c r="J4687" i="1"/>
  <c r="I4687" i="1"/>
  <c r="P4687" i="1" s="1"/>
  <c r="H4687" i="1"/>
  <c r="D4687" i="1"/>
  <c r="G4687" i="1" s="1"/>
  <c r="K4686" i="1"/>
  <c r="J4686" i="1"/>
  <c r="I4686" i="1"/>
  <c r="P4686" i="1" s="1"/>
  <c r="H4686" i="1"/>
  <c r="D4686" i="1"/>
  <c r="G4686" i="1" s="1"/>
  <c r="K4685" i="1"/>
  <c r="J4685" i="1"/>
  <c r="I4685" i="1"/>
  <c r="P4685" i="1" s="1"/>
  <c r="H4685" i="1"/>
  <c r="D4685" i="1"/>
  <c r="G4685" i="1" s="1"/>
  <c r="K4684" i="1"/>
  <c r="J4684" i="1"/>
  <c r="I4684" i="1"/>
  <c r="P4684" i="1" s="1"/>
  <c r="H4684" i="1"/>
  <c r="D4684" i="1"/>
  <c r="G4684" i="1" s="1"/>
  <c r="K4683" i="1"/>
  <c r="J4683" i="1"/>
  <c r="I4683" i="1"/>
  <c r="P4683" i="1" s="1"/>
  <c r="H4683" i="1"/>
  <c r="D4683" i="1"/>
  <c r="G4683" i="1" s="1"/>
  <c r="K4682" i="1"/>
  <c r="J4682" i="1"/>
  <c r="I4682" i="1"/>
  <c r="P4682" i="1" s="1"/>
  <c r="H4682" i="1"/>
  <c r="D4682" i="1"/>
  <c r="G4682" i="1" s="1"/>
  <c r="K4681" i="1"/>
  <c r="J4681" i="1"/>
  <c r="I4681" i="1"/>
  <c r="P4681" i="1" s="1"/>
  <c r="H4681" i="1"/>
  <c r="D4681" i="1"/>
  <c r="G4681" i="1" s="1"/>
  <c r="K4680" i="1"/>
  <c r="J4680" i="1"/>
  <c r="I4680" i="1"/>
  <c r="P4680" i="1" s="1"/>
  <c r="H4680" i="1"/>
  <c r="D4680" i="1"/>
  <c r="G4680" i="1" s="1"/>
  <c r="K4679" i="1"/>
  <c r="J4679" i="1"/>
  <c r="M4679" i="1" s="1"/>
  <c r="I4679" i="1"/>
  <c r="P4679" i="1" s="1"/>
  <c r="H4679" i="1"/>
  <c r="D4679" i="1"/>
  <c r="G4679" i="1" s="1"/>
  <c r="K4678" i="1"/>
  <c r="J4678" i="1"/>
  <c r="I4678" i="1"/>
  <c r="P4678" i="1" s="1"/>
  <c r="H4678" i="1"/>
  <c r="D4678" i="1"/>
  <c r="G4678" i="1" s="1"/>
  <c r="K4677" i="1"/>
  <c r="J4677" i="1"/>
  <c r="I4677" i="1"/>
  <c r="P4677" i="1" s="1"/>
  <c r="H4677" i="1"/>
  <c r="D4677" i="1"/>
  <c r="G4677" i="1" s="1"/>
  <c r="K4676" i="1"/>
  <c r="J4676" i="1"/>
  <c r="I4676" i="1"/>
  <c r="P4676" i="1" s="1"/>
  <c r="H4676" i="1"/>
  <c r="D4676" i="1"/>
  <c r="G4676" i="1" s="1"/>
  <c r="K4675" i="1"/>
  <c r="J4675" i="1"/>
  <c r="M4675" i="1" s="1"/>
  <c r="I4675" i="1"/>
  <c r="P4675" i="1" s="1"/>
  <c r="H4675" i="1"/>
  <c r="D4675" i="1"/>
  <c r="G4675" i="1" s="1"/>
  <c r="K4674" i="1"/>
  <c r="J4674" i="1"/>
  <c r="I4674" i="1"/>
  <c r="P4674" i="1" s="1"/>
  <c r="H4674" i="1"/>
  <c r="D4674" i="1"/>
  <c r="G4674" i="1" s="1"/>
  <c r="K4673" i="1"/>
  <c r="J4673" i="1"/>
  <c r="I4673" i="1"/>
  <c r="P4673" i="1" s="1"/>
  <c r="H4673" i="1"/>
  <c r="D4673" i="1"/>
  <c r="G4673" i="1" s="1"/>
  <c r="K4672" i="1"/>
  <c r="J4672" i="1"/>
  <c r="M4672" i="1" s="1"/>
  <c r="I4672" i="1"/>
  <c r="P4672" i="1" s="1"/>
  <c r="H4672" i="1"/>
  <c r="D4672" i="1"/>
  <c r="G4672" i="1" s="1"/>
  <c r="K4671" i="1"/>
  <c r="J4671" i="1"/>
  <c r="I4671" i="1"/>
  <c r="P4671" i="1" s="1"/>
  <c r="H4671" i="1"/>
  <c r="D4671" i="1"/>
  <c r="G4671" i="1" s="1"/>
  <c r="K4670" i="1"/>
  <c r="J4670" i="1"/>
  <c r="I4670" i="1"/>
  <c r="P4670" i="1" s="1"/>
  <c r="H4670" i="1"/>
  <c r="D4670" i="1"/>
  <c r="G4670" i="1" s="1"/>
  <c r="K4669" i="1"/>
  <c r="J4669" i="1"/>
  <c r="I4669" i="1"/>
  <c r="P4669" i="1" s="1"/>
  <c r="H4669" i="1"/>
  <c r="D4669" i="1"/>
  <c r="G4669" i="1" s="1"/>
  <c r="K4668" i="1"/>
  <c r="J4668" i="1"/>
  <c r="I4668" i="1"/>
  <c r="P4668" i="1" s="1"/>
  <c r="H4668" i="1"/>
  <c r="D4668" i="1"/>
  <c r="G4668" i="1" s="1"/>
  <c r="K4667" i="1"/>
  <c r="J4667" i="1"/>
  <c r="I4667" i="1"/>
  <c r="P4667" i="1" s="1"/>
  <c r="H4667" i="1"/>
  <c r="D4667" i="1"/>
  <c r="G4667" i="1" s="1"/>
  <c r="K4666" i="1"/>
  <c r="J4666" i="1"/>
  <c r="I4666" i="1"/>
  <c r="P4666" i="1" s="1"/>
  <c r="H4666" i="1"/>
  <c r="D4666" i="1"/>
  <c r="G4666" i="1" s="1"/>
  <c r="K4665" i="1"/>
  <c r="J4665" i="1"/>
  <c r="I4665" i="1"/>
  <c r="P4665" i="1" s="1"/>
  <c r="H4665" i="1"/>
  <c r="D4665" i="1"/>
  <c r="G4665" i="1" s="1"/>
  <c r="K4664" i="1"/>
  <c r="J4664" i="1"/>
  <c r="I4664" i="1"/>
  <c r="P4664" i="1" s="1"/>
  <c r="H4664" i="1"/>
  <c r="D4664" i="1"/>
  <c r="G4664" i="1" s="1"/>
  <c r="K4663" i="1"/>
  <c r="J4663" i="1"/>
  <c r="I4663" i="1"/>
  <c r="P4663" i="1" s="1"/>
  <c r="H4663" i="1"/>
  <c r="D4663" i="1"/>
  <c r="G4663" i="1" s="1"/>
  <c r="K4662" i="1"/>
  <c r="J4662" i="1"/>
  <c r="I4662" i="1"/>
  <c r="P4662" i="1" s="1"/>
  <c r="H4662" i="1"/>
  <c r="D4662" i="1"/>
  <c r="G4662" i="1" s="1"/>
  <c r="K4661" i="1"/>
  <c r="J4661" i="1"/>
  <c r="I4661" i="1"/>
  <c r="P4661" i="1" s="1"/>
  <c r="H4661" i="1"/>
  <c r="D4661" i="1"/>
  <c r="G4661" i="1" s="1"/>
  <c r="K4660" i="1"/>
  <c r="J4660" i="1"/>
  <c r="I4660" i="1"/>
  <c r="P4660" i="1" s="1"/>
  <c r="H4660" i="1"/>
  <c r="D4660" i="1"/>
  <c r="G4660" i="1" s="1"/>
  <c r="K4659" i="1"/>
  <c r="J4659" i="1"/>
  <c r="I4659" i="1"/>
  <c r="P4659" i="1" s="1"/>
  <c r="H4659" i="1"/>
  <c r="D4659" i="1"/>
  <c r="G4659" i="1" s="1"/>
  <c r="K4658" i="1"/>
  <c r="J4658" i="1"/>
  <c r="M4658" i="1" s="1"/>
  <c r="I4658" i="1"/>
  <c r="P4658" i="1" s="1"/>
  <c r="H4658" i="1"/>
  <c r="D4658" i="1"/>
  <c r="G4658" i="1" s="1"/>
  <c r="K4657" i="1"/>
  <c r="J4657" i="1"/>
  <c r="I4657" i="1"/>
  <c r="P4657" i="1" s="1"/>
  <c r="H4657" i="1"/>
  <c r="D4657" i="1"/>
  <c r="G4657" i="1" s="1"/>
  <c r="K4656" i="1"/>
  <c r="J4656" i="1"/>
  <c r="I4656" i="1"/>
  <c r="P4656" i="1" s="1"/>
  <c r="H4656" i="1"/>
  <c r="D4656" i="1"/>
  <c r="G4656" i="1" s="1"/>
  <c r="K4655" i="1"/>
  <c r="J4655" i="1"/>
  <c r="I4655" i="1"/>
  <c r="P4655" i="1" s="1"/>
  <c r="H4655" i="1"/>
  <c r="D4655" i="1"/>
  <c r="G4655" i="1" s="1"/>
  <c r="K4654" i="1"/>
  <c r="J4654" i="1"/>
  <c r="I4654" i="1"/>
  <c r="P4654" i="1" s="1"/>
  <c r="H4654" i="1"/>
  <c r="D4654" i="1"/>
  <c r="G4654" i="1" s="1"/>
  <c r="K4653" i="1"/>
  <c r="J4653" i="1"/>
  <c r="I4653" i="1"/>
  <c r="P4653" i="1" s="1"/>
  <c r="H4653" i="1"/>
  <c r="D4653" i="1"/>
  <c r="G4653" i="1" s="1"/>
  <c r="K4652" i="1"/>
  <c r="J4652" i="1"/>
  <c r="I4652" i="1"/>
  <c r="P4652" i="1" s="1"/>
  <c r="H4652" i="1"/>
  <c r="D4652" i="1"/>
  <c r="G4652" i="1" s="1"/>
  <c r="K4651" i="1"/>
  <c r="J4651" i="1"/>
  <c r="I4651" i="1"/>
  <c r="P4651" i="1" s="1"/>
  <c r="H4651" i="1"/>
  <c r="D4651" i="1"/>
  <c r="G4651" i="1" s="1"/>
  <c r="K4650" i="1"/>
  <c r="J4650" i="1"/>
  <c r="I4650" i="1"/>
  <c r="P4650" i="1" s="1"/>
  <c r="H4650" i="1"/>
  <c r="D4650" i="1"/>
  <c r="G4650" i="1" s="1"/>
  <c r="K4649" i="1"/>
  <c r="J4649" i="1"/>
  <c r="I4649" i="1"/>
  <c r="P4649" i="1" s="1"/>
  <c r="H4649" i="1"/>
  <c r="D4649" i="1"/>
  <c r="G4649" i="1" s="1"/>
  <c r="K4648" i="1"/>
  <c r="J4648" i="1"/>
  <c r="I4648" i="1"/>
  <c r="P4648" i="1" s="1"/>
  <c r="H4648" i="1"/>
  <c r="D4648" i="1"/>
  <c r="G4648" i="1" s="1"/>
  <c r="K4647" i="1"/>
  <c r="J4647" i="1"/>
  <c r="I4647" i="1"/>
  <c r="P4647" i="1" s="1"/>
  <c r="H4647" i="1"/>
  <c r="D4647" i="1"/>
  <c r="G4647" i="1" s="1"/>
  <c r="K4646" i="1"/>
  <c r="J4646" i="1"/>
  <c r="M4646" i="1" s="1"/>
  <c r="I4646" i="1"/>
  <c r="P4646" i="1" s="1"/>
  <c r="H4646" i="1"/>
  <c r="D4646" i="1"/>
  <c r="G4646" i="1" s="1"/>
  <c r="K4645" i="1"/>
  <c r="J4645" i="1"/>
  <c r="I4645" i="1"/>
  <c r="P4645" i="1" s="1"/>
  <c r="H4645" i="1"/>
  <c r="D4645" i="1"/>
  <c r="G4645" i="1" s="1"/>
  <c r="K4644" i="1"/>
  <c r="J4644" i="1"/>
  <c r="I4644" i="1"/>
  <c r="P4644" i="1" s="1"/>
  <c r="H4644" i="1"/>
  <c r="D4644" i="1"/>
  <c r="G4644" i="1" s="1"/>
  <c r="K4643" i="1"/>
  <c r="J4643" i="1"/>
  <c r="I4643" i="1"/>
  <c r="P4643" i="1" s="1"/>
  <c r="H4643" i="1"/>
  <c r="D4643" i="1"/>
  <c r="G4643" i="1" s="1"/>
  <c r="K4642" i="1"/>
  <c r="J4642" i="1"/>
  <c r="I4642" i="1"/>
  <c r="P4642" i="1" s="1"/>
  <c r="H4642" i="1"/>
  <c r="D4642" i="1"/>
  <c r="G4642" i="1" s="1"/>
  <c r="K4641" i="1"/>
  <c r="J4641" i="1"/>
  <c r="I4641" i="1"/>
  <c r="P4641" i="1" s="1"/>
  <c r="H4641" i="1"/>
  <c r="D4641" i="1"/>
  <c r="G4641" i="1" s="1"/>
  <c r="P4640" i="1"/>
  <c r="K4640" i="1"/>
  <c r="J4640" i="1"/>
  <c r="I4640" i="1"/>
  <c r="H4640" i="1"/>
  <c r="D4640" i="1"/>
  <c r="G4640" i="1" s="1"/>
  <c r="K4639" i="1"/>
  <c r="J4639" i="1"/>
  <c r="I4639" i="1"/>
  <c r="P4639" i="1" s="1"/>
  <c r="H4639" i="1"/>
  <c r="D4639" i="1"/>
  <c r="G4639" i="1" s="1"/>
  <c r="K4638" i="1"/>
  <c r="L4638" i="1" s="1"/>
  <c r="J4638" i="1"/>
  <c r="I4638" i="1"/>
  <c r="P4638" i="1" s="1"/>
  <c r="H4638" i="1"/>
  <c r="D4638" i="1"/>
  <c r="G4638" i="1" s="1"/>
  <c r="K4637" i="1"/>
  <c r="J4637" i="1"/>
  <c r="M4637" i="1" s="1"/>
  <c r="I4637" i="1"/>
  <c r="P4637" i="1" s="1"/>
  <c r="H4637" i="1"/>
  <c r="D4637" i="1"/>
  <c r="G4637" i="1" s="1"/>
  <c r="K4636" i="1"/>
  <c r="J4636" i="1"/>
  <c r="I4636" i="1"/>
  <c r="P4636" i="1" s="1"/>
  <c r="H4636" i="1"/>
  <c r="D4636" i="1"/>
  <c r="G4636" i="1" s="1"/>
  <c r="K4635" i="1"/>
  <c r="L4635" i="1" s="1"/>
  <c r="J4635" i="1"/>
  <c r="I4635" i="1"/>
  <c r="P4635" i="1" s="1"/>
  <c r="H4635" i="1"/>
  <c r="D4635" i="1"/>
  <c r="G4635" i="1" s="1"/>
  <c r="K4634" i="1"/>
  <c r="J4634" i="1"/>
  <c r="I4634" i="1"/>
  <c r="P4634" i="1" s="1"/>
  <c r="H4634" i="1"/>
  <c r="D4634" i="1"/>
  <c r="G4634" i="1" s="1"/>
  <c r="K4633" i="1"/>
  <c r="J4633" i="1"/>
  <c r="I4633" i="1"/>
  <c r="P4633" i="1" s="1"/>
  <c r="H4633" i="1"/>
  <c r="D4633" i="1"/>
  <c r="G4633" i="1" s="1"/>
  <c r="K4632" i="1"/>
  <c r="J4632" i="1"/>
  <c r="I4632" i="1"/>
  <c r="P4632" i="1" s="1"/>
  <c r="H4632" i="1"/>
  <c r="D4632" i="1"/>
  <c r="G4632" i="1" s="1"/>
  <c r="K4631" i="1"/>
  <c r="J4631" i="1"/>
  <c r="I4631" i="1"/>
  <c r="P4631" i="1" s="1"/>
  <c r="H4631" i="1"/>
  <c r="D4631" i="1"/>
  <c r="G4631" i="1" s="1"/>
  <c r="K4630" i="1"/>
  <c r="J4630" i="1"/>
  <c r="I4630" i="1"/>
  <c r="P4630" i="1" s="1"/>
  <c r="H4630" i="1"/>
  <c r="D4630" i="1"/>
  <c r="G4630" i="1" s="1"/>
  <c r="K4629" i="1"/>
  <c r="J4629" i="1"/>
  <c r="I4629" i="1"/>
  <c r="P4629" i="1" s="1"/>
  <c r="H4629" i="1"/>
  <c r="D4629" i="1"/>
  <c r="G4629" i="1" s="1"/>
  <c r="K4628" i="1"/>
  <c r="J4628" i="1"/>
  <c r="I4628" i="1"/>
  <c r="P4628" i="1" s="1"/>
  <c r="H4628" i="1"/>
  <c r="D4628" i="1"/>
  <c r="G4628" i="1" s="1"/>
  <c r="K4627" i="1"/>
  <c r="J4627" i="1"/>
  <c r="I4627" i="1"/>
  <c r="P4627" i="1" s="1"/>
  <c r="H4627" i="1"/>
  <c r="D4627" i="1"/>
  <c r="G4627" i="1" s="1"/>
  <c r="K4626" i="1"/>
  <c r="L4626" i="1" s="1"/>
  <c r="J4626" i="1"/>
  <c r="I4626" i="1"/>
  <c r="P4626" i="1" s="1"/>
  <c r="H4626" i="1"/>
  <c r="D4626" i="1"/>
  <c r="G4626" i="1" s="1"/>
  <c r="K4625" i="1"/>
  <c r="J4625" i="1"/>
  <c r="I4625" i="1"/>
  <c r="P4625" i="1" s="1"/>
  <c r="H4625" i="1"/>
  <c r="D4625" i="1"/>
  <c r="G4625" i="1" s="1"/>
  <c r="K4624" i="1"/>
  <c r="J4624" i="1"/>
  <c r="I4624" i="1"/>
  <c r="P4624" i="1" s="1"/>
  <c r="H4624" i="1"/>
  <c r="D4624" i="1"/>
  <c r="G4624" i="1" s="1"/>
  <c r="K4623" i="1"/>
  <c r="J4623" i="1"/>
  <c r="I4623" i="1"/>
  <c r="P4623" i="1" s="1"/>
  <c r="H4623" i="1"/>
  <c r="D4623" i="1"/>
  <c r="G4623" i="1" s="1"/>
  <c r="K4622" i="1"/>
  <c r="J4622" i="1"/>
  <c r="I4622" i="1"/>
  <c r="P4622" i="1" s="1"/>
  <c r="H4622" i="1"/>
  <c r="D4622" i="1"/>
  <c r="G4622" i="1" s="1"/>
  <c r="K4621" i="1"/>
  <c r="J4621" i="1"/>
  <c r="I4621" i="1"/>
  <c r="P4621" i="1" s="1"/>
  <c r="H4621" i="1"/>
  <c r="D4621" i="1"/>
  <c r="G4621" i="1" s="1"/>
  <c r="K4620" i="1"/>
  <c r="J4620" i="1"/>
  <c r="I4620" i="1"/>
  <c r="P4620" i="1" s="1"/>
  <c r="H4620" i="1"/>
  <c r="D4620" i="1"/>
  <c r="G4620" i="1" s="1"/>
  <c r="K4619" i="1"/>
  <c r="J4619" i="1"/>
  <c r="I4619" i="1"/>
  <c r="P4619" i="1" s="1"/>
  <c r="H4619" i="1"/>
  <c r="D4619" i="1"/>
  <c r="G4619" i="1" s="1"/>
  <c r="K4618" i="1"/>
  <c r="J4618" i="1"/>
  <c r="I4618" i="1"/>
  <c r="P4618" i="1" s="1"/>
  <c r="H4618" i="1"/>
  <c r="D4618" i="1"/>
  <c r="G4618" i="1" s="1"/>
  <c r="K4617" i="1"/>
  <c r="J4617" i="1"/>
  <c r="I4617" i="1"/>
  <c r="P4617" i="1" s="1"/>
  <c r="H4617" i="1"/>
  <c r="D4617" i="1"/>
  <c r="G4617" i="1" s="1"/>
  <c r="K4616" i="1"/>
  <c r="J4616" i="1"/>
  <c r="I4616" i="1"/>
  <c r="P4616" i="1" s="1"/>
  <c r="H4616" i="1"/>
  <c r="D4616" i="1"/>
  <c r="G4616" i="1" s="1"/>
  <c r="K4615" i="1"/>
  <c r="J4615" i="1"/>
  <c r="I4615" i="1"/>
  <c r="P4615" i="1" s="1"/>
  <c r="H4615" i="1"/>
  <c r="D4615" i="1"/>
  <c r="G4615" i="1" s="1"/>
  <c r="K4614" i="1"/>
  <c r="J4614" i="1"/>
  <c r="I4614" i="1"/>
  <c r="P4614" i="1" s="1"/>
  <c r="H4614" i="1"/>
  <c r="D4614" i="1"/>
  <c r="G4614" i="1" s="1"/>
  <c r="K4613" i="1"/>
  <c r="J4613" i="1"/>
  <c r="I4613" i="1"/>
  <c r="P4613" i="1" s="1"/>
  <c r="H4613" i="1"/>
  <c r="D4613" i="1"/>
  <c r="G4613" i="1" s="1"/>
  <c r="K4612" i="1"/>
  <c r="J4612" i="1"/>
  <c r="I4612" i="1"/>
  <c r="P4612" i="1" s="1"/>
  <c r="H4612" i="1"/>
  <c r="D4612" i="1"/>
  <c r="G4612" i="1" s="1"/>
  <c r="K4611" i="1"/>
  <c r="J4611" i="1"/>
  <c r="I4611" i="1"/>
  <c r="P4611" i="1" s="1"/>
  <c r="H4611" i="1"/>
  <c r="D4611" i="1"/>
  <c r="G4611" i="1" s="1"/>
  <c r="K4610" i="1"/>
  <c r="J4610" i="1"/>
  <c r="I4610" i="1"/>
  <c r="P4610" i="1" s="1"/>
  <c r="H4610" i="1"/>
  <c r="D4610" i="1"/>
  <c r="G4610" i="1" s="1"/>
  <c r="K4609" i="1"/>
  <c r="J4609" i="1"/>
  <c r="I4609" i="1"/>
  <c r="P4609" i="1" s="1"/>
  <c r="H4609" i="1"/>
  <c r="D4609" i="1"/>
  <c r="G4609" i="1" s="1"/>
  <c r="K4608" i="1"/>
  <c r="M4608" i="1" s="1"/>
  <c r="J4608" i="1"/>
  <c r="I4608" i="1"/>
  <c r="P4608" i="1" s="1"/>
  <c r="H4608" i="1"/>
  <c r="D4608" i="1"/>
  <c r="G4608" i="1" s="1"/>
  <c r="K4607" i="1"/>
  <c r="J4607" i="1"/>
  <c r="I4607" i="1"/>
  <c r="P4607" i="1" s="1"/>
  <c r="H4607" i="1"/>
  <c r="D4607" i="1"/>
  <c r="G4607" i="1" s="1"/>
  <c r="K4606" i="1"/>
  <c r="J4606" i="1"/>
  <c r="I4606" i="1"/>
  <c r="P4606" i="1" s="1"/>
  <c r="H4606" i="1"/>
  <c r="D4606" i="1"/>
  <c r="G4606" i="1" s="1"/>
  <c r="K4605" i="1"/>
  <c r="J4605" i="1"/>
  <c r="I4605" i="1"/>
  <c r="P4605" i="1" s="1"/>
  <c r="H4605" i="1"/>
  <c r="D4605" i="1"/>
  <c r="G4605" i="1" s="1"/>
  <c r="K4604" i="1"/>
  <c r="J4604" i="1"/>
  <c r="I4604" i="1"/>
  <c r="P4604" i="1" s="1"/>
  <c r="H4604" i="1"/>
  <c r="D4604" i="1"/>
  <c r="G4604" i="1" s="1"/>
  <c r="K4603" i="1"/>
  <c r="J4603" i="1"/>
  <c r="I4603" i="1"/>
  <c r="H4603" i="1"/>
  <c r="D4603" i="1"/>
  <c r="G4603" i="1" s="1"/>
  <c r="K4602" i="1"/>
  <c r="J4602" i="1"/>
  <c r="I4602" i="1"/>
  <c r="P4602" i="1" s="1"/>
  <c r="H4602" i="1"/>
  <c r="D4602" i="1"/>
  <c r="G4602" i="1" s="1"/>
  <c r="K4601" i="1"/>
  <c r="J4601" i="1"/>
  <c r="I4601" i="1"/>
  <c r="P4601" i="1" s="1"/>
  <c r="H4601" i="1"/>
  <c r="D4601" i="1"/>
  <c r="G4601" i="1" s="1"/>
  <c r="K4600" i="1"/>
  <c r="J4600" i="1"/>
  <c r="I4600" i="1"/>
  <c r="P4600" i="1" s="1"/>
  <c r="H4600" i="1"/>
  <c r="D4600" i="1"/>
  <c r="G4600" i="1" s="1"/>
  <c r="K4599" i="1"/>
  <c r="J4599" i="1"/>
  <c r="I4599" i="1"/>
  <c r="P4599" i="1" s="1"/>
  <c r="H4599" i="1"/>
  <c r="D4599" i="1"/>
  <c r="G4599" i="1" s="1"/>
  <c r="K4598" i="1"/>
  <c r="J4598" i="1"/>
  <c r="I4598" i="1"/>
  <c r="P4598" i="1" s="1"/>
  <c r="H4598" i="1"/>
  <c r="D4598" i="1"/>
  <c r="G4598" i="1" s="1"/>
  <c r="K4597" i="1"/>
  <c r="J4597" i="1"/>
  <c r="I4597" i="1"/>
  <c r="P4597" i="1" s="1"/>
  <c r="H4597" i="1"/>
  <c r="D4597" i="1"/>
  <c r="G4597" i="1" s="1"/>
  <c r="K4596" i="1"/>
  <c r="L4596" i="1" s="1"/>
  <c r="J4596" i="1"/>
  <c r="I4596" i="1"/>
  <c r="P4596" i="1" s="1"/>
  <c r="H4596" i="1"/>
  <c r="D4596" i="1"/>
  <c r="G4596" i="1" s="1"/>
  <c r="K4595" i="1"/>
  <c r="J4595" i="1"/>
  <c r="I4595" i="1"/>
  <c r="P4595" i="1" s="1"/>
  <c r="H4595" i="1"/>
  <c r="D4595" i="1"/>
  <c r="G4595" i="1" s="1"/>
  <c r="K4594" i="1"/>
  <c r="J4594" i="1"/>
  <c r="I4594" i="1"/>
  <c r="P4594" i="1" s="1"/>
  <c r="H4594" i="1"/>
  <c r="D4594" i="1"/>
  <c r="G4594" i="1" s="1"/>
  <c r="K4593" i="1"/>
  <c r="J4593" i="1"/>
  <c r="I4593" i="1"/>
  <c r="P4593" i="1" s="1"/>
  <c r="H4593" i="1"/>
  <c r="D4593" i="1"/>
  <c r="G4593" i="1" s="1"/>
  <c r="K4592" i="1"/>
  <c r="J4592" i="1"/>
  <c r="I4592" i="1"/>
  <c r="P4592" i="1" s="1"/>
  <c r="H4592" i="1"/>
  <c r="D4592" i="1"/>
  <c r="G4592" i="1" s="1"/>
  <c r="K4591" i="1"/>
  <c r="J4591" i="1"/>
  <c r="I4591" i="1"/>
  <c r="P4591" i="1" s="1"/>
  <c r="H4591" i="1"/>
  <c r="D4591" i="1"/>
  <c r="G4591" i="1" s="1"/>
  <c r="K4590" i="1"/>
  <c r="J4590" i="1"/>
  <c r="I4590" i="1"/>
  <c r="P4590" i="1" s="1"/>
  <c r="H4590" i="1"/>
  <c r="D4590" i="1"/>
  <c r="G4590" i="1" s="1"/>
  <c r="K4589" i="1"/>
  <c r="J4589" i="1"/>
  <c r="I4589" i="1"/>
  <c r="P4589" i="1" s="1"/>
  <c r="H4589" i="1"/>
  <c r="D4589" i="1"/>
  <c r="G4589" i="1" s="1"/>
  <c r="K4588" i="1"/>
  <c r="J4588" i="1"/>
  <c r="I4588" i="1"/>
  <c r="P4588" i="1" s="1"/>
  <c r="H4588" i="1"/>
  <c r="D4588" i="1"/>
  <c r="G4588" i="1" s="1"/>
  <c r="K4587" i="1"/>
  <c r="J4587" i="1"/>
  <c r="I4587" i="1"/>
  <c r="P4587" i="1" s="1"/>
  <c r="H4587" i="1"/>
  <c r="D4587" i="1"/>
  <c r="G4587" i="1" s="1"/>
  <c r="K4586" i="1"/>
  <c r="J4586" i="1"/>
  <c r="I4586" i="1"/>
  <c r="P4586" i="1" s="1"/>
  <c r="H4586" i="1"/>
  <c r="D4586" i="1"/>
  <c r="G4586" i="1" s="1"/>
  <c r="K4585" i="1"/>
  <c r="J4585" i="1"/>
  <c r="I4585" i="1"/>
  <c r="P4585" i="1" s="1"/>
  <c r="H4585" i="1"/>
  <c r="D4585" i="1"/>
  <c r="G4585" i="1" s="1"/>
  <c r="K4584" i="1"/>
  <c r="J4584" i="1"/>
  <c r="I4584" i="1"/>
  <c r="P4584" i="1" s="1"/>
  <c r="H4584" i="1"/>
  <c r="D4584" i="1"/>
  <c r="G4584" i="1" s="1"/>
  <c r="K4583" i="1"/>
  <c r="J4583" i="1"/>
  <c r="I4583" i="1"/>
  <c r="P4583" i="1" s="1"/>
  <c r="H4583" i="1"/>
  <c r="D4583" i="1"/>
  <c r="G4583" i="1" s="1"/>
  <c r="K4582" i="1"/>
  <c r="J4582" i="1"/>
  <c r="I4582" i="1"/>
  <c r="P4582" i="1" s="1"/>
  <c r="H4582" i="1"/>
  <c r="D4582" i="1"/>
  <c r="G4582" i="1" s="1"/>
  <c r="K4581" i="1"/>
  <c r="J4581" i="1"/>
  <c r="I4581" i="1"/>
  <c r="P4581" i="1" s="1"/>
  <c r="H4581" i="1"/>
  <c r="D4581" i="1"/>
  <c r="G4581" i="1" s="1"/>
  <c r="K4580" i="1"/>
  <c r="J4580" i="1"/>
  <c r="I4580" i="1"/>
  <c r="P4580" i="1" s="1"/>
  <c r="H4580" i="1"/>
  <c r="D4580" i="1"/>
  <c r="G4580" i="1" s="1"/>
  <c r="K4579" i="1"/>
  <c r="J4579" i="1"/>
  <c r="I4579" i="1"/>
  <c r="P4579" i="1" s="1"/>
  <c r="H4579" i="1"/>
  <c r="D4579" i="1"/>
  <c r="G4579" i="1" s="1"/>
  <c r="K4578" i="1"/>
  <c r="J4578" i="1"/>
  <c r="I4578" i="1"/>
  <c r="P4578" i="1" s="1"/>
  <c r="H4578" i="1"/>
  <c r="D4578" i="1"/>
  <c r="G4578" i="1" s="1"/>
  <c r="K4577" i="1"/>
  <c r="J4577" i="1"/>
  <c r="I4577" i="1"/>
  <c r="P4577" i="1" s="1"/>
  <c r="H4577" i="1"/>
  <c r="D4577" i="1"/>
  <c r="G4577" i="1" s="1"/>
  <c r="K4576" i="1"/>
  <c r="J4576" i="1"/>
  <c r="I4576" i="1"/>
  <c r="P4576" i="1" s="1"/>
  <c r="H4576" i="1"/>
  <c r="D4576" i="1"/>
  <c r="G4576" i="1" s="1"/>
  <c r="K4575" i="1"/>
  <c r="J4575" i="1"/>
  <c r="I4575" i="1"/>
  <c r="P4575" i="1" s="1"/>
  <c r="H4575" i="1"/>
  <c r="D4575" i="1"/>
  <c r="G4575" i="1" s="1"/>
  <c r="K4574" i="1"/>
  <c r="J4574" i="1"/>
  <c r="I4574" i="1"/>
  <c r="P4574" i="1" s="1"/>
  <c r="H4574" i="1"/>
  <c r="D4574" i="1"/>
  <c r="G4574" i="1" s="1"/>
  <c r="K4573" i="1"/>
  <c r="J4573" i="1"/>
  <c r="I4573" i="1"/>
  <c r="P4573" i="1" s="1"/>
  <c r="H4573" i="1"/>
  <c r="D4573" i="1"/>
  <c r="G4573" i="1" s="1"/>
  <c r="K4572" i="1"/>
  <c r="J4572" i="1"/>
  <c r="I4572" i="1"/>
  <c r="P4572" i="1" s="1"/>
  <c r="H4572" i="1"/>
  <c r="D4572" i="1"/>
  <c r="G4572" i="1" s="1"/>
  <c r="K4571" i="1"/>
  <c r="J4571" i="1"/>
  <c r="I4571" i="1"/>
  <c r="P4571" i="1" s="1"/>
  <c r="H4571" i="1"/>
  <c r="D4571" i="1"/>
  <c r="G4571" i="1" s="1"/>
  <c r="K4570" i="1"/>
  <c r="J4570" i="1"/>
  <c r="I4570" i="1"/>
  <c r="P4570" i="1" s="1"/>
  <c r="H4570" i="1"/>
  <c r="D4570" i="1"/>
  <c r="G4570" i="1" s="1"/>
  <c r="K4569" i="1"/>
  <c r="J4569" i="1"/>
  <c r="I4569" i="1"/>
  <c r="P4569" i="1" s="1"/>
  <c r="H4569" i="1"/>
  <c r="D4569" i="1"/>
  <c r="G4569" i="1" s="1"/>
  <c r="K4568" i="1"/>
  <c r="J4568" i="1"/>
  <c r="I4568" i="1"/>
  <c r="P4568" i="1" s="1"/>
  <c r="H4568" i="1"/>
  <c r="D4568" i="1"/>
  <c r="G4568" i="1" s="1"/>
  <c r="K4567" i="1"/>
  <c r="J4567" i="1"/>
  <c r="I4567" i="1"/>
  <c r="P4567" i="1" s="1"/>
  <c r="H4567" i="1"/>
  <c r="D4567" i="1"/>
  <c r="G4567" i="1" s="1"/>
  <c r="K4566" i="1"/>
  <c r="J4566" i="1"/>
  <c r="I4566" i="1"/>
  <c r="P4566" i="1" s="1"/>
  <c r="H4566" i="1"/>
  <c r="D4566" i="1"/>
  <c r="G4566" i="1" s="1"/>
  <c r="K4565" i="1"/>
  <c r="J4565" i="1"/>
  <c r="I4565" i="1"/>
  <c r="P4565" i="1" s="1"/>
  <c r="H4565" i="1"/>
  <c r="D4565" i="1"/>
  <c r="G4565" i="1" s="1"/>
  <c r="K4564" i="1"/>
  <c r="J4564" i="1"/>
  <c r="I4564" i="1"/>
  <c r="P4564" i="1" s="1"/>
  <c r="H4564" i="1"/>
  <c r="D4564" i="1"/>
  <c r="G4564" i="1" s="1"/>
  <c r="K4563" i="1"/>
  <c r="J4563" i="1"/>
  <c r="I4563" i="1"/>
  <c r="P4563" i="1" s="1"/>
  <c r="H4563" i="1"/>
  <c r="D4563" i="1"/>
  <c r="G4563" i="1" s="1"/>
  <c r="K4562" i="1"/>
  <c r="J4562" i="1"/>
  <c r="I4562" i="1"/>
  <c r="P4562" i="1" s="1"/>
  <c r="H4562" i="1"/>
  <c r="D4562" i="1"/>
  <c r="G4562" i="1" s="1"/>
  <c r="K4561" i="1"/>
  <c r="J4561" i="1"/>
  <c r="I4561" i="1"/>
  <c r="P4561" i="1" s="1"/>
  <c r="H4561" i="1"/>
  <c r="D4561" i="1"/>
  <c r="G4561" i="1" s="1"/>
  <c r="K4560" i="1"/>
  <c r="J4560" i="1"/>
  <c r="I4560" i="1"/>
  <c r="P4560" i="1" s="1"/>
  <c r="H4560" i="1"/>
  <c r="D4560" i="1"/>
  <c r="G4560" i="1" s="1"/>
  <c r="K4559" i="1"/>
  <c r="J4559" i="1"/>
  <c r="I4559" i="1"/>
  <c r="P4559" i="1" s="1"/>
  <c r="H4559" i="1"/>
  <c r="D4559" i="1"/>
  <c r="G4559" i="1" s="1"/>
  <c r="K4558" i="1"/>
  <c r="J4558" i="1"/>
  <c r="I4558" i="1"/>
  <c r="P4558" i="1" s="1"/>
  <c r="H4558" i="1"/>
  <c r="D4558" i="1"/>
  <c r="G4558" i="1" s="1"/>
  <c r="K4557" i="1"/>
  <c r="J4557" i="1"/>
  <c r="I4557" i="1"/>
  <c r="P4557" i="1" s="1"/>
  <c r="H4557" i="1"/>
  <c r="D4557" i="1"/>
  <c r="G4557" i="1" s="1"/>
  <c r="K4556" i="1"/>
  <c r="J4556" i="1"/>
  <c r="I4556" i="1"/>
  <c r="P4556" i="1" s="1"/>
  <c r="H4556" i="1"/>
  <c r="D4556" i="1"/>
  <c r="G4556" i="1" s="1"/>
  <c r="K4555" i="1"/>
  <c r="J4555" i="1"/>
  <c r="I4555" i="1"/>
  <c r="P4555" i="1" s="1"/>
  <c r="H4555" i="1"/>
  <c r="D4555" i="1"/>
  <c r="G4555" i="1" s="1"/>
  <c r="K4554" i="1"/>
  <c r="J4554" i="1"/>
  <c r="I4554" i="1"/>
  <c r="P4554" i="1" s="1"/>
  <c r="H4554" i="1"/>
  <c r="D4554" i="1"/>
  <c r="G4554" i="1" s="1"/>
  <c r="K4553" i="1"/>
  <c r="J4553" i="1"/>
  <c r="I4553" i="1"/>
  <c r="P4553" i="1" s="1"/>
  <c r="H4553" i="1"/>
  <c r="D4553" i="1"/>
  <c r="G4553" i="1" s="1"/>
  <c r="K4552" i="1"/>
  <c r="J4552" i="1"/>
  <c r="I4552" i="1"/>
  <c r="P4552" i="1" s="1"/>
  <c r="H4552" i="1"/>
  <c r="D4552" i="1"/>
  <c r="G4552" i="1" s="1"/>
  <c r="K4551" i="1"/>
  <c r="J4551" i="1"/>
  <c r="I4551" i="1"/>
  <c r="P4551" i="1" s="1"/>
  <c r="H4551" i="1"/>
  <c r="D4551" i="1"/>
  <c r="G4551" i="1" s="1"/>
  <c r="K4550" i="1"/>
  <c r="J4550" i="1"/>
  <c r="I4550" i="1"/>
  <c r="P4550" i="1" s="1"/>
  <c r="H4550" i="1"/>
  <c r="D4550" i="1"/>
  <c r="G4550" i="1" s="1"/>
  <c r="K4549" i="1"/>
  <c r="J4549" i="1"/>
  <c r="I4549" i="1"/>
  <c r="P4549" i="1" s="1"/>
  <c r="H4549" i="1"/>
  <c r="D4549" i="1"/>
  <c r="G4549" i="1" s="1"/>
  <c r="K4548" i="1"/>
  <c r="J4548" i="1"/>
  <c r="I4548" i="1"/>
  <c r="P4548" i="1" s="1"/>
  <c r="H4548" i="1"/>
  <c r="D4548" i="1"/>
  <c r="G4548" i="1" s="1"/>
  <c r="K4547" i="1"/>
  <c r="J4547" i="1"/>
  <c r="I4547" i="1"/>
  <c r="P4547" i="1" s="1"/>
  <c r="H4547" i="1"/>
  <c r="D4547" i="1"/>
  <c r="G4547" i="1" s="1"/>
  <c r="K4546" i="1"/>
  <c r="J4546" i="1"/>
  <c r="I4546" i="1"/>
  <c r="P4546" i="1" s="1"/>
  <c r="H4546" i="1"/>
  <c r="D4546" i="1"/>
  <c r="G4546" i="1" s="1"/>
  <c r="K4545" i="1"/>
  <c r="J4545" i="1"/>
  <c r="I4545" i="1"/>
  <c r="P4545" i="1" s="1"/>
  <c r="H4545" i="1"/>
  <c r="D4545" i="1"/>
  <c r="G4545" i="1" s="1"/>
  <c r="K4544" i="1"/>
  <c r="J4544" i="1"/>
  <c r="I4544" i="1"/>
  <c r="P4544" i="1" s="1"/>
  <c r="H4544" i="1"/>
  <c r="D4544" i="1"/>
  <c r="G4544" i="1" s="1"/>
  <c r="K4543" i="1"/>
  <c r="J4543" i="1"/>
  <c r="I4543" i="1"/>
  <c r="P4543" i="1" s="1"/>
  <c r="H4543" i="1"/>
  <c r="D4543" i="1"/>
  <c r="G4543" i="1" s="1"/>
  <c r="K4542" i="1"/>
  <c r="J4542" i="1"/>
  <c r="I4542" i="1"/>
  <c r="P4542" i="1" s="1"/>
  <c r="H4542" i="1"/>
  <c r="D4542" i="1"/>
  <c r="G4542" i="1" s="1"/>
  <c r="K4541" i="1"/>
  <c r="J4541" i="1"/>
  <c r="I4541" i="1"/>
  <c r="P4541" i="1" s="1"/>
  <c r="H4541" i="1"/>
  <c r="D4541" i="1"/>
  <c r="G4541" i="1" s="1"/>
  <c r="K4540" i="1"/>
  <c r="J4540" i="1"/>
  <c r="L4540" i="1" s="1"/>
  <c r="I4540" i="1"/>
  <c r="P4540" i="1" s="1"/>
  <c r="H4540" i="1"/>
  <c r="D4540" i="1"/>
  <c r="G4540" i="1" s="1"/>
  <c r="K4539" i="1"/>
  <c r="J4539" i="1"/>
  <c r="I4539" i="1"/>
  <c r="P4539" i="1" s="1"/>
  <c r="H4539" i="1"/>
  <c r="D4539" i="1"/>
  <c r="G4539" i="1" s="1"/>
  <c r="K4538" i="1"/>
  <c r="J4538" i="1"/>
  <c r="M4538" i="1" s="1"/>
  <c r="I4538" i="1"/>
  <c r="P4538" i="1" s="1"/>
  <c r="H4538" i="1"/>
  <c r="D4538" i="1"/>
  <c r="G4538" i="1" s="1"/>
  <c r="K4537" i="1"/>
  <c r="J4537" i="1"/>
  <c r="I4537" i="1"/>
  <c r="P4537" i="1" s="1"/>
  <c r="H4537" i="1"/>
  <c r="D4537" i="1"/>
  <c r="G4537" i="1" s="1"/>
  <c r="K4536" i="1"/>
  <c r="J4536" i="1"/>
  <c r="I4536" i="1"/>
  <c r="P4536" i="1" s="1"/>
  <c r="H4536" i="1"/>
  <c r="D4536" i="1"/>
  <c r="G4536" i="1" s="1"/>
  <c r="K4535" i="1"/>
  <c r="J4535" i="1"/>
  <c r="I4535" i="1"/>
  <c r="P4535" i="1" s="1"/>
  <c r="H4535" i="1"/>
  <c r="D4535" i="1"/>
  <c r="G4535" i="1" s="1"/>
  <c r="K4534" i="1"/>
  <c r="J4534" i="1"/>
  <c r="I4534" i="1"/>
  <c r="P4534" i="1" s="1"/>
  <c r="H4534" i="1"/>
  <c r="D4534" i="1"/>
  <c r="G4534" i="1" s="1"/>
  <c r="K4533" i="1"/>
  <c r="L4533" i="1" s="1"/>
  <c r="J4533" i="1"/>
  <c r="I4533" i="1"/>
  <c r="P4533" i="1" s="1"/>
  <c r="H4533" i="1"/>
  <c r="D4533" i="1"/>
  <c r="G4533" i="1" s="1"/>
  <c r="K4532" i="1"/>
  <c r="J4532" i="1"/>
  <c r="I4532" i="1"/>
  <c r="P4532" i="1" s="1"/>
  <c r="H4532" i="1"/>
  <c r="D4532" i="1"/>
  <c r="G4532" i="1" s="1"/>
  <c r="K4531" i="1"/>
  <c r="J4531" i="1"/>
  <c r="I4531" i="1"/>
  <c r="P4531" i="1" s="1"/>
  <c r="H4531" i="1"/>
  <c r="D4531" i="1"/>
  <c r="G4531" i="1" s="1"/>
  <c r="K4530" i="1"/>
  <c r="J4530" i="1"/>
  <c r="I4530" i="1"/>
  <c r="P4530" i="1" s="1"/>
  <c r="H4530" i="1"/>
  <c r="D4530" i="1"/>
  <c r="G4530" i="1" s="1"/>
  <c r="K4529" i="1"/>
  <c r="J4529" i="1"/>
  <c r="I4529" i="1"/>
  <c r="P4529" i="1" s="1"/>
  <c r="H4529" i="1"/>
  <c r="D4529" i="1"/>
  <c r="G4529" i="1" s="1"/>
  <c r="K4528" i="1"/>
  <c r="J4528" i="1"/>
  <c r="I4528" i="1"/>
  <c r="P4528" i="1" s="1"/>
  <c r="H4528" i="1"/>
  <c r="D4528" i="1"/>
  <c r="G4528" i="1" s="1"/>
  <c r="K4527" i="1"/>
  <c r="J4527" i="1"/>
  <c r="I4527" i="1"/>
  <c r="P4527" i="1" s="1"/>
  <c r="H4527" i="1"/>
  <c r="D4527" i="1"/>
  <c r="G4527" i="1" s="1"/>
  <c r="K4526" i="1"/>
  <c r="J4526" i="1"/>
  <c r="M4526" i="1" s="1"/>
  <c r="I4526" i="1"/>
  <c r="P4526" i="1" s="1"/>
  <c r="H4526" i="1"/>
  <c r="D4526" i="1"/>
  <c r="G4526" i="1" s="1"/>
  <c r="K4525" i="1"/>
  <c r="J4525" i="1"/>
  <c r="I4525" i="1"/>
  <c r="P4525" i="1" s="1"/>
  <c r="H4525" i="1"/>
  <c r="D4525" i="1"/>
  <c r="G4525" i="1" s="1"/>
  <c r="K4524" i="1"/>
  <c r="J4524" i="1"/>
  <c r="I4524" i="1"/>
  <c r="P4524" i="1" s="1"/>
  <c r="H4524" i="1"/>
  <c r="D4524" i="1"/>
  <c r="G4524" i="1" s="1"/>
  <c r="K4523" i="1"/>
  <c r="J4523" i="1"/>
  <c r="I4523" i="1"/>
  <c r="P4523" i="1" s="1"/>
  <c r="H4523" i="1"/>
  <c r="D4523" i="1"/>
  <c r="G4523" i="1" s="1"/>
  <c r="K4522" i="1"/>
  <c r="J4522" i="1"/>
  <c r="I4522" i="1"/>
  <c r="P4522" i="1" s="1"/>
  <c r="H4522" i="1"/>
  <c r="D4522" i="1"/>
  <c r="G4522" i="1" s="1"/>
  <c r="K4521" i="1"/>
  <c r="J4521" i="1"/>
  <c r="I4521" i="1"/>
  <c r="P4521" i="1" s="1"/>
  <c r="H4521" i="1"/>
  <c r="D4521" i="1"/>
  <c r="G4521" i="1" s="1"/>
  <c r="K4520" i="1"/>
  <c r="J4520" i="1"/>
  <c r="I4520" i="1"/>
  <c r="P4520" i="1" s="1"/>
  <c r="H4520" i="1"/>
  <c r="D4520" i="1"/>
  <c r="G4520" i="1" s="1"/>
  <c r="K4519" i="1"/>
  <c r="J4519" i="1"/>
  <c r="I4519" i="1"/>
  <c r="P4519" i="1" s="1"/>
  <c r="H4519" i="1"/>
  <c r="D4519" i="1"/>
  <c r="G4519" i="1" s="1"/>
  <c r="K4518" i="1"/>
  <c r="J4518" i="1"/>
  <c r="I4518" i="1"/>
  <c r="P4518" i="1" s="1"/>
  <c r="H4518" i="1"/>
  <c r="D4518" i="1"/>
  <c r="G4518" i="1" s="1"/>
  <c r="K4517" i="1"/>
  <c r="J4517" i="1"/>
  <c r="I4517" i="1"/>
  <c r="P4517" i="1" s="1"/>
  <c r="H4517" i="1"/>
  <c r="D4517" i="1"/>
  <c r="G4517" i="1" s="1"/>
  <c r="K4516" i="1"/>
  <c r="J4516" i="1"/>
  <c r="I4516" i="1"/>
  <c r="P4516" i="1" s="1"/>
  <c r="H4516" i="1"/>
  <c r="D4516" i="1"/>
  <c r="G4516" i="1" s="1"/>
  <c r="K4515" i="1"/>
  <c r="J4515" i="1"/>
  <c r="I4515" i="1"/>
  <c r="P4515" i="1" s="1"/>
  <c r="H4515" i="1"/>
  <c r="D4515" i="1"/>
  <c r="G4515" i="1" s="1"/>
  <c r="K4514" i="1"/>
  <c r="J4514" i="1"/>
  <c r="I4514" i="1"/>
  <c r="P4514" i="1" s="1"/>
  <c r="H4514" i="1"/>
  <c r="D4514" i="1"/>
  <c r="G4514" i="1" s="1"/>
  <c r="K4513" i="1"/>
  <c r="J4513" i="1"/>
  <c r="I4513" i="1"/>
  <c r="P4513" i="1" s="1"/>
  <c r="H4513" i="1"/>
  <c r="D4513" i="1"/>
  <c r="G4513" i="1" s="1"/>
  <c r="K4512" i="1"/>
  <c r="J4512" i="1"/>
  <c r="I4512" i="1"/>
  <c r="P4512" i="1" s="1"/>
  <c r="H4512" i="1"/>
  <c r="D4512" i="1"/>
  <c r="G4512" i="1" s="1"/>
  <c r="P4511" i="1"/>
  <c r="K4511" i="1"/>
  <c r="J4511" i="1"/>
  <c r="I4511" i="1"/>
  <c r="H4511" i="1"/>
  <c r="D4511" i="1"/>
  <c r="G4511" i="1" s="1"/>
  <c r="K4510" i="1"/>
  <c r="J4510" i="1"/>
  <c r="I4510" i="1"/>
  <c r="P4510" i="1" s="1"/>
  <c r="H4510" i="1"/>
  <c r="D4510" i="1"/>
  <c r="G4510" i="1" s="1"/>
  <c r="K4509" i="1"/>
  <c r="J4509" i="1"/>
  <c r="I4509" i="1"/>
  <c r="P4509" i="1" s="1"/>
  <c r="H4509" i="1"/>
  <c r="D4509" i="1"/>
  <c r="G4509" i="1" s="1"/>
  <c r="K4508" i="1"/>
  <c r="J4508" i="1"/>
  <c r="I4508" i="1"/>
  <c r="P4508" i="1" s="1"/>
  <c r="H4508" i="1"/>
  <c r="D4508" i="1"/>
  <c r="G4508" i="1" s="1"/>
  <c r="K4507" i="1"/>
  <c r="J4507" i="1"/>
  <c r="I4507" i="1"/>
  <c r="P4507" i="1" s="1"/>
  <c r="H4507" i="1"/>
  <c r="D4507" i="1"/>
  <c r="G4507" i="1" s="1"/>
  <c r="K4506" i="1"/>
  <c r="J4506" i="1"/>
  <c r="I4506" i="1"/>
  <c r="P4506" i="1" s="1"/>
  <c r="H4506" i="1"/>
  <c r="D4506" i="1"/>
  <c r="G4506" i="1" s="1"/>
  <c r="K4505" i="1"/>
  <c r="J4505" i="1"/>
  <c r="I4505" i="1"/>
  <c r="P4505" i="1" s="1"/>
  <c r="H4505" i="1"/>
  <c r="D4505" i="1"/>
  <c r="G4505" i="1" s="1"/>
  <c r="K4504" i="1"/>
  <c r="J4504" i="1"/>
  <c r="I4504" i="1"/>
  <c r="P4504" i="1" s="1"/>
  <c r="H4504" i="1"/>
  <c r="D4504" i="1"/>
  <c r="G4504" i="1" s="1"/>
  <c r="K4503" i="1"/>
  <c r="J4503" i="1"/>
  <c r="I4503" i="1"/>
  <c r="P4503" i="1" s="1"/>
  <c r="H4503" i="1"/>
  <c r="D4503" i="1"/>
  <c r="G4503" i="1" s="1"/>
  <c r="K4502" i="1"/>
  <c r="J4502" i="1"/>
  <c r="I4502" i="1"/>
  <c r="P4502" i="1" s="1"/>
  <c r="H4502" i="1"/>
  <c r="D4502" i="1"/>
  <c r="G4502" i="1" s="1"/>
  <c r="K4501" i="1"/>
  <c r="J4501" i="1"/>
  <c r="I4501" i="1"/>
  <c r="P4501" i="1" s="1"/>
  <c r="H4501" i="1"/>
  <c r="D4501" i="1"/>
  <c r="G4501" i="1" s="1"/>
  <c r="K4500" i="1"/>
  <c r="J4500" i="1"/>
  <c r="I4500" i="1"/>
  <c r="P4500" i="1" s="1"/>
  <c r="H4500" i="1"/>
  <c r="D4500" i="1"/>
  <c r="G4500" i="1" s="1"/>
  <c r="K4499" i="1"/>
  <c r="J4499" i="1"/>
  <c r="I4499" i="1"/>
  <c r="P4499" i="1" s="1"/>
  <c r="H4499" i="1"/>
  <c r="D4499" i="1"/>
  <c r="G4499" i="1" s="1"/>
  <c r="K4498" i="1"/>
  <c r="J4498" i="1"/>
  <c r="I4498" i="1"/>
  <c r="P4498" i="1" s="1"/>
  <c r="H4498" i="1"/>
  <c r="D4498" i="1"/>
  <c r="G4498" i="1" s="1"/>
  <c r="K4497" i="1"/>
  <c r="J4497" i="1"/>
  <c r="I4497" i="1"/>
  <c r="P4497" i="1" s="1"/>
  <c r="H4497" i="1"/>
  <c r="D4497" i="1"/>
  <c r="G4497" i="1" s="1"/>
  <c r="K4496" i="1"/>
  <c r="J4496" i="1"/>
  <c r="M4496" i="1" s="1"/>
  <c r="I4496" i="1"/>
  <c r="P4496" i="1" s="1"/>
  <c r="H4496" i="1"/>
  <c r="D4496" i="1"/>
  <c r="G4496" i="1" s="1"/>
  <c r="K4495" i="1"/>
  <c r="J4495" i="1"/>
  <c r="I4495" i="1"/>
  <c r="P4495" i="1" s="1"/>
  <c r="H4495" i="1"/>
  <c r="D4495" i="1"/>
  <c r="G4495" i="1" s="1"/>
  <c r="K4494" i="1"/>
  <c r="J4494" i="1"/>
  <c r="I4494" i="1"/>
  <c r="P4494" i="1" s="1"/>
  <c r="H4494" i="1"/>
  <c r="D4494" i="1"/>
  <c r="G4494" i="1" s="1"/>
  <c r="K4493" i="1"/>
  <c r="J4493" i="1"/>
  <c r="M4493" i="1" s="1"/>
  <c r="I4493" i="1"/>
  <c r="P4493" i="1" s="1"/>
  <c r="H4493" i="1"/>
  <c r="D4493" i="1"/>
  <c r="G4493" i="1" s="1"/>
  <c r="K4492" i="1"/>
  <c r="L4492" i="1" s="1"/>
  <c r="J4492" i="1"/>
  <c r="I4492" i="1"/>
  <c r="P4492" i="1" s="1"/>
  <c r="H4492" i="1"/>
  <c r="D4492" i="1"/>
  <c r="G4492" i="1" s="1"/>
  <c r="K4491" i="1"/>
  <c r="J4491" i="1"/>
  <c r="I4491" i="1"/>
  <c r="P4491" i="1" s="1"/>
  <c r="H4491" i="1"/>
  <c r="D4491" i="1"/>
  <c r="G4491" i="1" s="1"/>
  <c r="K4490" i="1"/>
  <c r="J4490" i="1"/>
  <c r="I4490" i="1"/>
  <c r="P4490" i="1" s="1"/>
  <c r="H4490" i="1"/>
  <c r="D4490" i="1"/>
  <c r="G4490" i="1" s="1"/>
  <c r="K4489" i="1"/>
  <c r="J4489" i="1"/>
  <c r="I4489" i="1"/>
  <c r="P4489" i="1" s="1"/>
  <c r="H4489" i="1"/>
  <c r="D4489" i="1"/>
  <c r="G4489" i="1" s="1"/>
  <c r="K4488" i="1"/>
  <c r="J4488" i="1"/>
  <c r="I4488" i="1"/>
  <c r="P4488" i="1" s="1"/>
  <c r="H4488" i="1"/>
  <c r="D4488" i="1"/>
  <c r="G4488" i="1" s="1"/>
  <c r="K4487" i="1"/>
  <c r="J4487" i="1"/>
  <c r="I4487" i="1"/>
  <c r="P4487" i="1" s="1"/>
  <c r="H4487" i="1"/>
  <c r="D4487" i="1"/>
  <c r="G4487" i="1" s="1"/>
  <c r="K4486" i="1"/>
  <c r="J4486" i="1"/>
  <c r="I4486" i="1"/>
  <c r="P4486" i="1" s="1"/>
  <c r="H4486" i="1"/>
  <c r="D4486" i="1"/>
  <c r="G4486" i="1" s="1"/>
  <c r="K4485" i="1"/>
  <c r="L4485" i="1" s="1"/>
  <c r="J4485" i="1"/>
  <c r="I4485" i="1"/>
  <c r="P4485" i="1" s="1"/>
  <c r="H4485" i="1"/>
  <c r="D4485" i="1"/>
  <c r="G4485" i="1" s="1"/>
  <c r="K4484" i="1"/>
  <c r="J4484" i="1"/>
  <c r="I4484" i="1"/>
  <c r="P4484" i="1" s="1"/>
  <c r="H4484" i="1"/>
  <c r="D4484" i="1"/>
  <c r="G4484" i="1" s="1"/>
  <c r="K4483" i="1"/>
  <c r="J4483" i="1"/>
  <c r="I4483" i="1"/>
  <c r="P4483" i="1" s="1"/>
  <c r="H4483" i="1"/>
  <c r="D4483" i="1"/>
  <c r="G4483" i="1" s="1"/>
  <c r="K4482" i="1"/>
  <c r="J4482" i="1"/>
  <c r="I4482" i="1"/>
  <c r="P4482" i="1" s="1"/>
  <c r="H4482" i="1"/>
  <c r="D4482" i="1"/>
  <c r="G4482" i="1" s="1"/>
  <c r="K4481" i="1"/>
  <c r="J4481" i="1"/>
  <c r="I4481" i="1"/>
  <c r="P4481" i="1" s="1"/>
  <c r="H4481" i="1"/>
  <c r="D4481" i="1"/>
  <c r="G4481" i="1" s="1"/>
  <c r="K4480" i="1"/>
  <c r="J4480" i="1"/>
  <c r="I4480" i="1"/>
  <c r="P4480" i="1" s="1"/>
  <c r="H4480" i="1"/>
  <c r="D4480" i="1"/>
  <c r="G4480" i="1" s="1"/>
  <c r="K4479" i="1"/>
  <c r="J4479" i="1"/>
  <c r="I4479" i="1"/>
  <c r="P4479" i="1" s="1"/>
  <c r="H4479" i="1"/>
  <c r="D4479" i="1"/>
  <c r="G4479" i="1" s="1"/>
  <c r="K4478" i="1"/>
  <c r="J4478" i="1"/>
  <c r="I4478" i="1"/>
  <c r="P4478" i="1" s="1"/>
  <c r="H4478" i="1"/>
  <c r="D4478" i="1"/>
  <c r="G4478" i="1" s="1"/>
  <c r="K4477" i="1"/>
  <c r="J4477" i="1"/>
  <c r="I4477" i="1"/>
  <c r="P4477" i="1" s="1"/>
  <c r="H4477" i="1"/>
  <c r="D4477" i="1"/>
  <c r="G4477" i="1" s="1"/>
  <c r="K4476" i="1"/>
  <c r="J4476" i="1"/>
  <c r="I4476" i="1"/>
  <c r="P4476" i="1" s="1"/>
  <c r="H4476" i="1"/>
  <c r="D4476" i="1"/>
  <c r="G4476" i="1" s="1"/>
  <c r="K4475" i="1"/>
  <c r="J4475" i="1"/>
  <c r="I4475" i="1"/>
  <c r="P4475" i="1" s="1"/>
  <c r="H4475" i="1"/>
  <c r="D4475" i="1"/>
  <c r="G4475" i="1" s="1"/>
  <c r="K4474" i="1"/>
  <c r="J4474" i="1"/>
  <c r="I4474" i="1"/>
  <c r="P4474" i="1" s="1"/>
  <c r="H4474" i="1"/>
  <c r="D4474" i="1"/>
  <c r="G4474" i="1" s="1"/>
  <c r="K4473" i="1"/>
  <c r="J4473" i="1"/>
  <c r="I4473" i="1"/>
  <c r="P4473" i="1" s="1"/>
  <c r="H4473" i="1"/>
  <c r="D4473" i="1"/>
  <c r="G4473" i="1" s="1"/>
  <c r="K4472" i="1"/>
  <c r="J4472" i="1"/>
  <c r="I4472" i="1"/>
  <c r="P4472" i="1" s="1"/>
  <c r="H4472" i="1"/>
  <c r="D4472" i="1"/>
  <c r="G4472" i="1" s="1"/>
  <c r="K4471" i="1"/>
  <c r="J4471" i="1"/>
  <c r="I4471" i="1"/>
  <c r="P4471" i="1" s="1"/>
  <c r="H4471" i="1"/>
  <c r="D4471" i="1"/>
  <c r="G4471" i="1" s="1"/>
  <c r="K4470" i="1"/>
  <c r="J4470" i="1"/>
  <c r="I4470" i="1"/>
  <c r="P4470" i="1" s="1"/>
  <c r="H4470" i="1"/>
  <c r="D4470" i="1"/>
  <c r="G4470" i="1" s="1"/>
  <c r="K4469" i="1"/>
  <c r="J4469" i="1"/>
  <c r="I4469" i="1"/>
  <c r="P4469" i="1" s="1"/>
  <c r="H4469" i="1"/>
  <c r="D4469" i="1"/>
  <c r="G4469" i="1" s="1"/>
  <c r="K4468" i="1"/>
  <c r="J4468" i="1"/>
  <c r="I4468" i="1"/>
  <c r="P4468" i="1" s="1"/>
  <c r="H4468" i="1"/>
  <c r="D4468" i="1"/>
  <c r="G4468" i="1" s="1"/>
  <c r="K4467" i="1"/>
  <c r="J4467" i="1"/>
  <c r="I4467" i="1"/>
  <c r="P4467" i="1" s="1"/>
  <c r="H4467" i="1"/>
  <c r="D4467" i="1"/>
  <c r="G4467" i="1" s="1"/>
  <c r="K4466" i="1"/>
  <c r="J4466" i="1"/>
  <c r="M4466" i="1" s="1"/>
  <c r="I4466" i="1"/>
  <c r="P4466" i="1" s="1"/>
  <c r="H4466" i="1"/>
  <c r="D4466" i="1"/>
  <c r="G4466" i="1" s="1"/>
  <c r="K4465" i="1"/>
  <c r="J4465" i="1"/>
  <c r="I4465" i="1"/>
  <c r="P4465" i="1" s="1"/>
  <c r="H4465" i="1"/>
  <c r="D4465" i="1"/>
  <c r="G4465" i="1" s="1"/>
  <c r="K4464" i="1"/>
  <c r="J4464" i="1"/>
  <c r="I4464" i="1"/>
  <c r="P4464" i="1" s="1"/>
  <c r="H4464" i="1"/>
  <c r="D4464" i="1"/>
  <c r="G4464" i="1" s="1"/>
  <c r="K4463" i="1"/>
  <c r="J4463" i="1"/>
  <c r="I4463" i="1"/>
  <c r="P4463" i="1" s="1"/>
  <c r="H4463" i="1"/>
  <c r="D4463" i="1"/>
  <c r="G4463" i="1" s="1"/>
  <c r="K4462" i="1"/>
  <c r="J4462" i="1"/>
  <c r="I4462" i="1"/>
  <c r="P4462" i="1" s="1"/>
  <c r="H4462" i="1"/>
  <c r="D4462" i="1"/>
  <c r="G4462" i="1" s="1"/>
  <c r="K4461" i="1"/>
  <c r="J4461" i="1"/>
  <c r="I4461" i="1"/>
  <c r="P4461" i="1" s="1"/>
  <c r="H4461" i="1"/>
  <c r="D4461" i="1"/>
  <c r="G4461" i="1" s="1"/>
  <c r="K4460" i="1"/>
  <c r="J4460" i="1"/>
  <c r="I4460" i="1"/>
  <c r="P4460" i="1" s="1"/>
  <c r="H4460" i="1"/>
  <c r="D4460" i="1"/>
  <c r="G4460" i="1" s="1"/>
  <c r="K4459" i="1"/>
  <c r="J4459" i="1"/>
  <c r="I4459" i="1"/>
  <c r="P4459" i="1" s="1"/>
  <c r="H4459" i="1"/>
  <c r="D4459" i="1"/>
  <c r="G4459" i="1" s="1"/>
  <c r="K4458" i="1"/>
  <c r="J4458" i="1"/>
  <c r="I4458" i="1"/>
  <c r="P4458" i="1" s="1"/>
  <c r="H4458" i="1"/>
  <c r="D4458" i="1"/>
  <c r="G4458" i="1" s="1"/>
  <c r="K4457" i="1"/>
  <c r="J4457" i="1"/>
  <c r="I4457" i="1"/>
  <c r="P4457" i="1" s="1"/>
  <c r="H4457" i="1"/>
  <c r="D4457" i="1"/>
  <c r="G4457" i="1" s="1"/>
  <c r="K4456" i="1"/>
  <c r="L4456" i="1" s="1"/>
  <c r="J4456" i="1"/>
  <c r="I4456" i="1"/>
  <c r="P4456" i="1" s="1"/>
  <c r="H4456" i="1"/>
  <c r="D4456" i="1"/>
  <c r="G4456" i="1" s="1"/>
  <c r="K4455" i="1"/>
  <c r="J4455" i="1"/>
  <c r="I4455" i="1"/>
  <c r="P4455" i="1" s="1"/>
  <c r="H4455" i="1"/>
  <c r="D4455" i="1"/>
  <c r="G4455" i="1" s="1"/>
  <c r="K4454" i="1"/>
  <c r="J4454" i="1"/>
  <c r="I4454" i="1"/>
  <c r="P4454" i="1" s="1"/>
  <c r="H4454" i="1"/>
  <c r="D4454" i="1"/>
  <c r="G4454" i="1" s="1"/>
  <c r="K4453" i="1"/>
  <c r="J4453" i="1"/>
  <c r="I4453" i="1"/>
  <c r="P4453" i="1" s="1"/>
  <c r="H4453" i="1"/>
  <c r="D4453" i="1"/>
  <c r="G4453" i="1" s="1"/>
  <c r="K4452" i="1"/>
  <c r="J4452" i="1"/>
  <c r="I4452" i="1"/>
  <c r="P4452" i="1" s="1"/>
  <c r="H4452" i="1"/>
  <c r="D4452" i="1"/>
  <c r="G4452" i="1" s="1"/>
  <c r="K4451" i="1"/>
  <c r="J4451" i="1"/>
  <c r="I4451" i="1"/>
  <c r="P4451" i="1" s="1"/>
  <c r="H4451" i="1"/>
  <c r="D4451" i="1"/>
  <c r="G4451" i="1" s="1"/>
  <c r="K4450" i="1"/>
  <c r="J4450" i="1"/>
  <c r="I4450" i="1"/>
  <c r="P4450" i="1" s="1"/>
  <c r="H4450" i="1"/>
  <c r="D4450" i="1"/>
  <c r="G4450" i="1" s="1"/>
  <c r="K4449" i="1"/>
  <c r="J4449" i="1"/>
  <c r="I4449" i="1"/>
  <c r="P4449" i="1" s="1"/>
  <c r="H4449" i="1"/>
  <c r="D4449" i="1"/>
  <c r="G4449" i="1" s="1"/>
  <c r="K4448" i="1"/>
  <c r="J4448" i="1"/>
  <c r="I4448" i="1"/>
  <c r="H4448" i="1"/>
  <c r="D4448" i="1"/>
  <c r="G4448" i="1" s="1"/>
  <c r="K4447" i="1"/>
  <c r="J4447" i="1"/>
  <c r="I4447" i="1"/>
  <c r="P4447" i="1" s="1"/>
  <c r="H4447" i="1"/>
  <c r="D4447" i="1"/>
  <c r="G4447" i="1" s="1"/>
  <c r="K4446" i="1"/>
  <c r="J4446" i="1"/>
  <c r="I4446" i="1"/>
  <c r="P4446" i="1" s="1"/>
  <c r="H4446" i="1"/>
  <c r="D4446" i="1"/>
  <c r="G4446" i="1" s="1"/>
  <c r="K4445" i="1"/>
  <c r="J4445" i="1"/>
  <c r="I4445" i="1"/>
  <c r="P4445" i="1" s="1"/>
  <c r="H4445" i="1"/>
  <c r="D4445" i="1"/>
  <c r="G4445" i="1" s="1"/>
  <c r="K4444" i="1"/>
  <c r="J4444" i="1"/>
  <c r="I4444" i="1"/>
  <c r="P4444" i="1" s="1"/>
  <c r="H4444" i="1"/>
  <c r="D4444" i="1"/>
  <c r="G4444" i="1" s="1"/>
  <c r="K4443" i="1"/>
  <c r="J4443" i="1"/>
  <c r="I4443" i="1"/>
  <c r="P4443" i="1" s="1"/>
  <c r="H4443" i="1"/>
  <c r="D4443" i="1"/>
  <c r="G4443" i="1" s="1"/>
  <c r="K4442" i="1"/>
  <c r="J4442" i="1"/>
  <c r="I4442" i="1"/>
  <c r="P4442" i="1" s="1"/>
  <c r="H4442" i="1"/>
  <c r="D4442" i="1"/>
  <c r="G4442" i="1" s="1"/>
  <c r="K4441" i="1"/>
  <c r="J4441" i="1"/>
  <c r="I4441" i="1"/>
  <c r="P4441" i="1" s="1"/>
  <c r="H4441" i="1"/>
  <c r="D4441" i="1"/>
  <c r="G4441" i="1" s="1"/>
  <c r="K4440" i="1"/>
  <c r="J4440" i="1"/>
  <c r="I4440" i="1"/>
  <c r="P4440" i="1" s="1"/>
  <c r="H4440" i="1"/>
  <c r="D4440" i="1"/>
  <c r="G4440" i="1" s="1"/>
  <c r="K4439" i="1"/>
  <c r="J4439" i="1"/>
  <c r="I4439" i="1"/>
  <c r="P4439" i="1" s="1"/>
  <c r="H4439" i="1"/>
  <c r="D4439" i="1"/>
  <c r="G4439" i="1" s="1"/>
  <c r="K4438" i="1"/>
  <c r="J4438" i="1"/>
  <c r="I4438" i="1"/>
  <c r="P4438" i="1" s="1"/>
  <c r="H4438" i="1"/>
  <c r="D4438" i="1"/>
  <c r="G4438" i="1" s="1"/>
  <c r="K4437" i="1"/>
  <c r="J4437" i="1"/>
  <c r="I4437" i="1"/>
  <c r="P4437" i="1" s="1"/>
  <c r="H4437" i="1"/>
  <c r="D4437" i="1"/>
  <c r="G4437" i="1" s="1"/>
  <c r="K4436" i="1"/>
  <c r="J4436" i="1"/>
  <c r="I4436" i="1"/>
  <c r="P4436" i="1" s="1"/>
  <c r="H4436" i="1"/>
  <c r="D4436" i="1"/>
  <c r="G4436" i="1" s="1"/>
  <c r="K4435" i="1"/>
  <c r="J4435" i="1"/>
  <c r="I4435" i="1"/>
  <c r="P4435" i="1" s="1"/>
  <c r="H4435" i="1"/>
  <c r="D4435" i="1"/>
  <c r="G4435" i="1" s="1"/>
  <c r="K4434" i="1"/>
  <c r="L4434" i="1" s="1"/>
  <c r="J4434" i="1"/>
  <c r="I4434" i="1"/>
  <c r="P4434" i="1" s="1"/>
  <c r="H4434" i="1"/>
  <c r="D4434" i="1"/>
  <c r="G4434" i="1" s="1"/>
  <c r="K4433" i="1"/>
  <c r="J4433" i="1"/>
  <c r="I4433" i="1"/>
  <c r="P4433" i="1" s="1"/>
  <c r="H4433" i="1"/>
  <c r="D4433" i="1"/>
  <c r="G4433" i="1" s="1"/>
  <c r="K4432" i="1"/>
  <c r="J4432" i="1"/>
  <c r="I4432" i="1"/>
  <c r="P4432" i="1" s="1"/>
  <c r="H4432" i="1"/>
  <c r="D4432" i="1"/>
  <c r="G4432" i="1" s="1"/>
  <c r="K4431" i="1"/>
  <c r="J4431" i="1"/>
  <c r="I4431" i="1"/>
  <c r="P4431" i="1" s="1"/>
  <c r="H4431" i="1"/>
  <c r="D4431" i="1"/>
  <c r="G4431" i="1" s="1"/>
  <c r="K4430" i="1"/>
  <c r="J4430" i="1"/>
  <c r="I4430" i="1"/>
  <c r="P4430" i="1" s="1"/>
  <c r="H4430" i="1"/>
  <c r="D4430" i="1"/>
  <c r="G4430" i="1" s="1"/>
  <c r="K4429" i="1"/>
  <c r="J4429" i="1"/>
  <c r="I4429" i="1"/>
  <c r="P4429" i="1" s="1"/>
  <c r="H4429" i="1"/>
  <c r="D4429" i="1"/>
  <c r="G4429" i="1" s="1"/>
  <c r="K4428" i="1"/>
  <c r="J4428" i="1"/>
  <c r="I4428" i="1"/>
  <c r="P4428" i="1" s="1"/>
  <c r="H4428" i="1"/>
  <c r="D4428" i="1"/>
  <c r="G4428" i="1" s="1"/>
  <c r="K4427" i="1"/>
  <c r="J4427" i="1"/>
  <c r="I4427" i="1"/>
  <c r="P4427" i="1" s="1"/>
  <c r="H4427" i="1"/>
  <c r="D4427" i="1"/>
  <c r="G4427" i="1" s="1"/>
  <c r="K4426" i="1"/>
  <c r="J4426" i="1"/>
  <c r="I4426" i="1"/>
  <c r="P4426" i="1" s="1"/>
  <c r="H4426" i="1"/>
  <c r="D4426" i="1"/>
  <c r="G4426" i="1" s="1"/>
  <c r="K4425" i="1"/>
  <c r="J4425" i="1"/>
  <c r="I4425" i="1"/>
  <c r="P4425" i="1" s="1"/>
  <c r="H4425" i="1"/>
  <c r="D4425" i="1"/>
  <c r="G4425" i="1" s="1"/>
  <c r="K4424" i="1"/>
  <c r="J4424" i="1"/>
  <c r="I4424" i="1"/>
  <c r="P4424" i="1" s="1"/>
  <c r="H4424" i="1"/>
  <c r="D4424" i="1"/>
  <c r="G4424" i="1" s="1"/>
  <c r="K4423" i="1"/>
  <c r="J4423" i="1"/>
  <c r="I4423" i="1"/>
  <c r="P4423" i="1" s="1"/>
  <c r="H4423" i="1"/>
  <c r="D4423" i="1"/>
  <c r="G4423" i="1" s="1"/>
  <c r="K4422" i="1"/>
  <c r="J4422" i="1"/>
  <c r="I4422" i="1"/>
  <c r="P4422" i="1" s="1"/>
  <c r="H4422" i="1"/>
  <c r="D4422" i="1"/>
  <c r="G4422" i="1" s="1"/>
  <c r="K4421" i="1"/>
  <c r="J4421" i="1"/>
  <c r="I4421" i="1"/>
  <c r="P4421" i="1" s="1"/>
  <c r="H4421" i="1"/>
  <c r="D4421" i="1"/>
  <c r="G4421" i="1" s="1"/>
  <c r="K4420" i="1"/>
  <c r="J4420" i="1"/>
  <c r="I4420" i="1"/>
  <c r="P4420" i="1" s="1"/>
  <c r="H4420" i="1"/>
  <c r="D4420" i="1"/>
  <c r="G4420" i="1" s="1"/>
  <c r="K4419" i="1"/>
  <c r="J4419" i="1"/>
  <c r="I4419" i="1"/>
  <c r="P4419" i="1" s="1"/>
  <c r="H4419" i="1"/>
  <c r="D4419" i="1"/>
  <c r="G4419" i="1" s="1"/>
  <c r="K4418" i="1"/>
  <c r="J4418" i="1"/>
  <c r="I4418" i="1"/>
  <c r="P4418" i="1" s="1"/>
  <c r="H4418" i="1"/>
  <c r="D4418" i="1"/>
  <c r="G4418" i="1" s="1"/>
  <c r="K4417" i="1"/>
  <c r="J4417" i="1"/>
  <c r="M4417" i="1" s="1"/>
  <c r="I4417" i="1"/>
  <c r="P4417" i="1" s="1"/>
  <c r="H4417" i="1"/>
  <c r="D4417" i="1"/>
  <c r="G4417" i="1" s="1"/>
  <c r="K4416" i="1"/>
  <c r="J4416" i="1"/>
  <c r="I4416" i="1"/>
  <c r="P4416" i="1" s="1"/>
  <c r="H4416" i="1"/>
  <c r="D4416" i="1"/>
  <c r="G4416" i="1" s="1"/>
  <c r="K4415" i="1"/>
  <c r="J4415" i="1"/>
  <c r="I4415" i="1"/>
  <c r="P4415" i="1" s="1"/>
  <c r="H4415" i="1"/>
  <c r="D4415" i="1"/>
  <c r="G4415" i="1" s="1"/>
  <c r="K4414" i="1"/>
  <c r="J4414" i="1"/>
  <c r="I4414" i="1"/>
  <c r="P4414" i="1" s="1"/>
  <c r="H4414" i="1"/>
  <c r="D4414" i="1"/>
  <c r="G4414" i="1" s="1"/>
  <c r="K4413" i="1"/>
  <c r="J4413" i="1"/>
  <c r="I4413" i="1"/>
  <c r="P4413" i="1" s="1"/>
  <c r="H4413" i="1"/>
  <c r="D4413" i="1"/>
  <c r="G4413" i="1" s="1"/>
  <c r="K4412" i="1"/>
  <c r="J4412" i="1"/>
  <c r="I4412" i="1"/>
  <c r="P4412" i="1" s="1"/>
  <c r="H4412" i="1"/>
  <c r="D4412" i="1"/>
  <c r="G4412" i="1" s="1"/>
  <c r="K4411" i="1"/>
  <c r="J4411" i="1"/>
  <c r="I4411" i="1"/>
  <c r="P4411" i="1" s="1"/>
  <c r="H4411" i="1"/>
  <c r="D4411" i="1"/>
  <c r="G4411" i="1" s="1"/>
  <c r="K4410" i="1"/>
  <c r="J4410" i="1"/>
  <c r="I4410" i="1"/>
  <c r="P4410" i="1" s="1"/>
  <c r="H4410" i="1"/>
  <c r="D4410" i="1"/>
  <c r="G4410" i="1" s="1"/>
  <c r="K4409" i="1"/>
  <c r="J4409" i="1"/>
  <c r="I4409" i="1"/>
  <c r="P4409" i="1" s="1"/>
  <c r="H4409" i="1"/>
  <c r="D4409" i="1"/>
  <c r="G4409" i="1" s="1"/>
  <c r="K4408" i="1"/>
  <c r="J4408" i="1"/>
  <c r="I4408" i="1"/>
  <c r="P4408" i="1" s="1"/>
  <c r="H4408" i="1"/>
  <c r="D4408" i="1"/>
  <c r="G4408" i="1" s="1"/>
  <c r="K4407" i="1"/>
  <c r="J4407" i="1"/>
  <c r="I4407" i="1"/>
  <c r="P4407" i="1" s="1"/>
  <c r="H4407" i="1"/>
  <c r="D4407" i="1"/>
  <c r="G4407" i="1" s="1"/>
  <c r="K4406" i="1"/>
  <c r="J4406" i="1"/>
  <c r="I4406" i="1"/>
  <c r="P4406" i="1" s="1"/>
  <c r="H4406" i="1"/>
  <c r="D4406" i="1"/>
  <c r="G4406" i="1" s="1"/>
  <c r="K4405" i="1"/>
  <c r="J4405" i="1"/>
  <c r="I4405" i="1"/>
  <c r="P4405" i="1" s="1"/>
  <c r="H4405" i="1"/>
  <c r="D4405" i="1"/>
  <c r="G4405" i="1" s="1"/>
  <c r="K4404" i="1"/>
  <c r="J4404" i="1"/>
  <c r="I4404" i="1"/>
  <c r="P4404" i="1" s="1"/>
  <c r="H4404" i="1"/>
  <c r="D4404" i="1"/>
  <c r="G4404" i="1" s="1"/>
  <c r="K4403" i="1"/>
  <c r="J4403" i="1"/>
  <c r="M4403" i="1" s="1"/>
  <c r="I4403" i="1"/>
  <c r="P4403" i="1" s="1"/>
  <c r="H4403" i="1"/>
  <c r="D4403" i="1"/>
  <c r="G4403" i="1" s="1"/>
  <c r="K4402" i="1"/>
  <c r="J4402" i="1"/>
  <c r="I4402" i="1"/>
  <c r="P4402" i="1" s="1"/>
  <c r="H4402" i="1"/>
  <c r="D4402" i="1"/>
  <c r="G4402" i="1" s="1"/>
  <c r="P4401" i="1"/>
  <c r="K4401" i="1"/>
  <c r="J4401" i="1"/>
  <c r="I4401" i="1"/>
  <c r="H4401" i="1"/>
  <c r="D4401" i="1"/>
  <c r="G4401" i="1" s="1"/>
  <c r="K4400" i="1"/>
  <c r="J4400" i="1"/>
  <c r="I4400" i="1"/>
  <c r="P4400" i="1" s="1"/>
  <c r="H4400" i="1"/>
  <c r="D4400" i="1"/>
  <c r="G4400" i="1" s="1"/>
  <c r="K4399" i="1"/>
  <c r="J4399" i="1"/>
  <c r="I4399" i="1"/>
  <c r="P4399" i="1" s="1"/>
  <c r="H4399" i="1"/>
  <c r="D4399" i="1"/>
  <c r="G4399" i="1" s="1"/>
  <c r="K4398" i="1"/>
  <c r="J4398" i="1"/>
  <c r="I4398" i="1"/>
  <c r="P4398" i="1" s="1"/>
  <c r="H4398" i="1"/>
  <c r="D4398" i="1"/>
  <c r="G4398" i="1" s="1"/>
  <c r="K4397" i="1"/>
  <c r="J4397" i="1"/>
  <c r="I4397" i="1"/>
  <c r="P4397" i="1" s="1"/>
  <c r="H4397" i="1"/>
  <c r="D4397" i="1"/>
  <c r="G4397" i="1" s="1"/>
  <c r="K4396" i="1"/>
  <c r="J4396" i="1"/>
  <c r="I4396" i="1"/>
  <c r="P4396" i="1" s="1"/>
  <c r="H4396" i="1"/>
  <c r="D4396" i="1"/>
  <c r="G4396" i="1" s="1"/>
  <c r="K4395" i="1"/>
  <c r="J4395" i="1"/>
  <c r="I4395" i="1"/>
  <c r="P4395" i="1" s="1"/>
  <c r="H4395" i="1"/>
  <c r="D4395" i="1"/>
  <c r="G4395" i="1" s="1"/>
  <c r="K4394" i="1"/>
  <c r="J4394" i="1"/>
  <c r="I4394" i="1"/>
  <c r="P4394" i="1" s="1"/>
  <c r="H4394" i="1"/>
  <c r="D4394" i="1"/>
  <c r="G4394" i="1" s="1"/>
  <c r="K4393" i="1"/>
  <c r="J4393" i="1"/>
  <c r="I4393" i="1"/>
  <c r="P4393" i="1" s="1"/>
  <c r="H4393" i="1"/>
  <c r="D4393" i="1"/>
  <c r="G4393" i="1" s="1"/>
  <c r="K4392" i="1"/>
  <c r="J4392" i="1"/>
  <c r="I4392" i="1"/>
  <c r="P4392" i="1" s="1"/>
  <c r="H4392" i="1"/>
  <c r="D4392" i="1"/>
  <c r="G4392" i="1" s="1"/>
  <c r="K4391" i="1"/>
  <c r="J4391" i="1"/>
  <c r="I4391" i="1"/>
  <c r="P4391" i="1" s="1"/>
  <c r="H4391" i="1"/>
  <c r="D4391" i="1"/>
  <c r="G4391" i="1" s="1"/>
  <c r="K4390" i="1"/>
  <c r="J4390" i="1"/>
  <c r="L4390" i="1" s="1"/>
  <c r="I4390" i="1"/>
  <c r="P4390" i="1" s="1"/>
  <c r="H4390" i="1"/>
  <c r="D4390" i="1"/>
  <c r="G4390" i="1" s="1"/>
  <c r="K4389" i="1"/>
  <c r="J4389" i="1"/>
  <c r="I4389" i="1"/>
  <c r="P4389" i="1" s="1"/>
  <c r="H4389" i="1"/>
  <c r="D4389" i="1"/>
  <c r="G4389" i="1" s="1"/>
  <c r="K4388" i="1"/>
  <c r="J4388" i="1"/>
  <c r="I4388" i="1"/>
  <c r="P4388" i="1" s="1"/>
  <c r="H4388" i="1"/>
  <c r="D4388" i="1"/>
  <c r="G4388" i="1" s="1"/>
  <c r="K4387" i="1"/>
  <c r="J4387" i="1"/>
  <c r="I4387" i="1"/>
  <c r="P4387" i="1" s="1"/>
  <c r="H4387" i="1"/>
  <c r="D4387" i="1"/>
  <c r="G4387" i="1" s="1"/>
  <c r="K4386" i="1"/>
  <c r="J4386" i="1"/>
  <c r="I4386" i="1"/>
  <c r="P4386" i="1" s="1"/>
  <c r="H4386" i="1"/>
  <c r="D4386" i="1"/>
  <c r="G4386" i="1" s="1"/>
  <c r="K4385" i="1"/>
  <c r="J4385" i="1"/>
  <c r="I4385" i="1"/>
  <c r="P4385" i="1" s="1"/>
  <c r="H4385" i="1"/>
  <c r="D4385" i="1"/>
  <c r="G4385" i="1" s="1"/>
  <c r="K4384" i="1"/>
  <c r="J4384" i="1"/>
  <c r="I4384" i="1"/>
  <c r="P4384" i="1" s="1"/>
  <c r="H4384" i="1"/>
  <c r="D4384" i="1"/>
  <c r="G4384" i="1" s="1"/>
  <c r="K4383" i="1"/>
  <c r="J4383" i="1"/>
  <c r="I4383" i="1"/>
  <c r="P4383" i="1" s="1"/>
  <c r="H4383" i="1"/>
  <c r="D4383" i="1"/>
  <c r="G4383" i="1" s="1"/>
  <c r="K4382" i="1"/>
  <c r="J4382" i="1"/>
  <c r="I4382" i="1"/>
  <c r="P4382" i="1" s="1"/>
  <c r="H4382" i="1"/>
  <c r="D4382" i="1"/>
  <c r="G4382" i="1" s="1"/>
  <c r="K4381" i="1"/>
  <c r="J4381" i="1"/>
  <c r="I4381" i="1"/>
  <c r="P4381" i="1" s="1"/>
  <c r="H4381" i="1"/>
  <c r="D4381" i="1"/>
  <c r="G4381" i="1" s="1"/>
  <c r="K4380" i="1"/>
  <c r="J4380" i="1"/>
  <c r="I4380" i="1"/>
  <c r="P4380" i="1" s="1"/>
  <c r="H4380" i="1"/>
  <c r="D4380" i="1"/>
  <c r="G4380" i="1" s="1"/>
  <c r="K4379" i="1"/>
  <c r="J4379" i="1"/>
  <c r="I4379" i="1"/>
  <c r="P4379" i="1" s="1"/>
  <c r="H4379" i="1"/>
  <c r="D4379" i="1"/>
  <c r="G4379" i="1" s="1"/>
  <c r="K4378" i="1"/>
  <c r="J4378" i="1"/>
  <c r="I4378" i="1"/>
  <c r="P4378" i="1" s="1"/>
  <c r="H4378" i="1"/>
  <c r="D4378" i="1"/>
  <c r="G4378" i="1" s="1"/>
  <c r="K4377" i="1"/>
  <c r="J4377" i="1"/>
  <c r="I4377" i="1"/>
  <c r="P4377" i="1" s="1"/>
  <c r="H4377" i="1"/>
  <c r="D4377" i="1"/>
  <c r="G4377" i="1" s="1"/>
  <c r="K4376" i="1"/>
  <c r="J4376" i="1"/>
  <c r="I4376" i="1"/>
  <c r="P4376" i="1" s="1"/>
  <c r="H4376" i="1"/>
  <c r="D4376" i="1"/>
  <c r="G4376" i="1" s="1"/>
  <c r="K4375" i="1"/>
  <c r="J4375" i="1"/>
  <c r="M4375" i="1" s="1"/>
  <c r="I4375" i="1"/>
  <c r="P4375" i="1" s="1"/>
  <c r="H4375" i="1"/>
  <c r="D4375" i="1"/>
  <c r="G4375" i="1" s="1"/>
  <c r="K4374" i="1"/>
  <c r="J4374" i="1"/>
  <c r="I4374" i="1"/>
  <c r="P4374" i="1" s="1"/>
  <c r="H4374" i="1"/>
  <c r="D4374" i="1"/>
  <c r="G4374" i="1" s="1"/>
  <c r="K4373" i="1"/>
  <c r="J4373" i="1"/>
  <c r="I4373" i="1"/>
  <c r="P4373" i="1" s="1"/>
  <c r="H4373" i="1"/>
  <c r="D4373" i="1"/>
  <c r="G4373" i="1" s="1"/>
  <c r="K4372" i="1"/>
  <c r="J4372" i="1"/>
  <c r="I4372" i="1"/>
  <c r="P4372" i="1" s="1"/>
  <c r="H4372" i="1"/>
  <c r="D4372" i="1"/>
  <c r="G4372" i="1" s="1"/>
  <c r="K4371" i="1"/>
  <c r="J4371" i="1"/>
  <c r="I4371" i="1"/>
  <c r="P4371" i="1" s="1"/>
  <c r="H4371" i="1"/>
  <c r="D4371" i="1"/>
  <c r="G4371" i="1" s="1"/>
  <c r="K4370" i="1"/>
  <c r="J4370" i="1"/>
  <c r="I4370" i="1"/>
  <c r="P4370" i="1" s="1"/>
  <c r="H4370" i="1"/>
  <c r="D4370" i="1"/>
  <c r="G4370" i="1" s="1"/>
  <c r="K4369" i="1"/>
  <c r="J4369" i="1"/>
  <c r="I4369" i="1"/>
  <c r="P4369" i="1" s="1"/>
  <c r="H4369" i="1"/>
  <c r="D4369" i="1"/>
  <c r="G4369" i="1" s="1"/>
  <c r="K4368" i="1"/>
  <c r="J4368" i="1"/>
  <c r="I4368" i="1"/>
  <c r="P4368" i="1" s="1"/>
  <c r="H4368" i="1"/>
  <c r="D4368" i="1"/>
  <c r="G4368" i="1" s="1"/>
  <c r="K4367" i="1"/>
  <c r="J4367" i="1"/>
  <c r="I4367" i="1"/>
  <c r="P4367" i="1" s="1"/>
  <c r="H4367" i="1"/>
  <c r="D4367" i="1"/>
  <c r="G4367" i="1" s="1"/>
  <c r="K4366" i="1"/>
  <c r="J4366" i="1"/>
  <c r="I4366" i="1"/>
  <c r="P4366" i="1" s="1"/>
  <c r="H4366" i="1"/>
  <c r="D4366" i="1"/>
  <c r="G4366" i="1" s="1"/>
  <c r="K4365" i="1"/>
  <c r="J4365" i="1"/>
  <c r="I4365" i="1"/>
  <c r="P4365" i="1" s="1"/>
  <c r="H4365" i="1"/>
  <c r="D4365" i="1"/>
  <c r="G4365" i="1" s="1"/>
  <c r="K4364" i="1"/>
  <c r="J4364" i="1"/>
  <c r="I4364" i="1"/>
  <c r="P4364" i="1" s="1"/>
  <c r="H4364" i="1"/>
  <c r="D4364" i="1"/>
  <c r="G4364" i="1" s="1"/>
  <c r="K4363" i="1"/>
  <c r="J4363" i="1"/>
  <c r="I4363" i="1"/>
  <c r="P4363" i="1" s="1"/>
  <c r="H4363" i="1"/>
  <c r="D4363" i="1"/>
  <c r="G4363" i="1" s="1"/>
  <c r="K4362" i="1"/>
  <c r="J4362" i="1"/>
  <c r="I4362" i="1"/>
  <c r="H4362" i="1"/>
  <c r="D4362" i="1"/>
  <c r="G4362" i="1" s="1"/>
  <c r="K4361" i="1"/>
  <c r="J4361" i="1"/>
  <c r="I4361" i="1"/>
  <c r="P4361" i="1" s="1"/>
  <c r="H4361" i="1"/>
  <c r="D4361" i="1"/>
  <c r="G4361" i="1" s="1"/>
  <c r="K4360" i="1"/>
  <c r="J4360" i="1"/>
  <c r="I4360" i="1"/>
  <c r="P4360" i="1" s="1"/>
  <c r="H4360" i="1"/>
  <c r="D4360" i="1"/>
  <c r="G4360" i="1" s="1"/>
  <c r="K4359" i="1"/>
  <c r="J4359" i="1"/>
  <c r="M4359" i="1" s="1"/>
  <c r="I4359" i="1"/>
  <c r="P4359" i="1" s="1"/>
  <c r="H4359" i="1"/>
  <c r="D4359" i="1"/>
  <c r="G4359" i="1" s="1"/>
  <c r="K4358" i="1"/>
  <c r="J4358" i="1"/>
  <c r="I4358" i="1"/>
  <c r="P4358" i="1" s="1"/>
  <c r="H4358" i="1"/>
  <c r="D4358" i="1"/>
  <c r="G4358" i="1" s="1"/>
  <c r="K4357" i="1"/>
  <c r="J4357" i="1"/>
  <c r="I4357" i="1"/>
  <c r="P4357" i="1" s="1"/>
  <c r="H4357" i="1"/>
  <c r="D4357" i="1"/>
  <c r="G4357" i="1" s="1"/>
  <c r="K4356" i="1"/>
  <c r="J4356" i="1"/>
  <c r="I4356" i="1"/>
  <c r="P4356" i="1" s="1"/>
  <c r="H4356" i="1"/>
  <c r="D4356" i="1"/>
  <c r="G4356" i="1" s="1"/>
  <c r="K4355" i="1"/>
  <c r="J4355" i="1"/>
  <c r="I4355" i="1"/>
  <c r="P4355" i="1" s="1"/>
  <c r="H4355" i="1"/>
  <c r="D4355" i="1"/>
  <c r="G4355" i="1" s="1"/>
  <c r="K4354" i="1"/>
  <c r="J4354" i="1"/>
  <c r="I4354" i="1"/>
  <c r="P4354" i="1" s="1"/>
  <c r="H4354" i="1"/>
  <c r="D4354" i="1"/>
  <c r="G4354" i="1" s="1"/>
  <c r="K4353" i="1"/>
  <c r="J4353" i="1"/>
  <c r="I4353" i="1"/>
  <c r="P4353" i="1" s="1"/>
  <c r="H4353" i="1"/>
  <c r="D4353" i="1"/>
  <c r="G4353" i="1" s="1"/>
  <c r="K4352" i="1"/>
  <c r="J4352" i="1"/>
  <c r="I4352" i="1"/>
  <c r="P4352" i="1" s="1"/>
  <c r="H4352" i="1"/>
  <c r="D4352" i="1"/>
  <c r="G4352" i="1" s="1"/>
  <c r="K4351" i="1"/>
  <c r="J4351" i="1"/>
  <c r="I4351" i="1"/>
  <c r="P4351" i="1" s="1"/>
  <c r="H4351" i="1"/>
  <c r="D4351" i="1"/>
  <c r="G4351" i="1" s="1"/>
  <c r="K4350" i="1"/>
  <c r="J4350" i="1"/>
  <c r="I4350" i="1"/>
  <c r="P4350" i="1" s="1"/>
  <c r="H4350" i="1"/>
  <c r="D4350" i="1"/>
  <c r="G4350" i="1" s="1"/>
  <c r="K4349" i="1"/>
  <c r="J4349" i="1"/>
  <c r="I4349" i="1"/>
  <c r="P4349" i="1" s="1"/>
  <c r="H4349" i="1"/>
  <c r="D4349" i="1"/>
  <c r="G4349" i="1" s="1"/>
  <c r="K4348" i="1"/>
  <c r="J4348" i="1"/>
  <c r="I4348" i="1"/>
  <c r="P4348" i="1" s="1"/>
  <c r="H4348" i="1"/>
  <c r="D4348" i="1"/>
  <c r="G4348" i="1" s="1"/>
  <c r="K4347" i="1"/>
  <c r="J4347" i="1"/>
  <c r="I4347" i="1"/>
  <c r="P4347" i="1" s="1"/>
  <c r="H4347" i="1"/>
  <c r="D4347" i="1"/>
  <c r="G4347" i="1" s="1"/>
  <c r="K4346" i="1"/>
  <c r="J4346" i="1"/>
  <c r="I4346" i="1"/>
  <c r="P4346" i="1" s="1"/>
  <c r="H4346" i="1"/>
  <c r="D4346" i="1"/>
  <c r="G4346" i="1" s="1"/>
  <c r="K4345" i="1"/>
  <c r="J4345" i="1"/>
  <c r="I4345" i="1"/>
  <c r="P4345" i="1" s="1"/>
  <c r="H4345" i="1"/>
  <c r="D4345" i="1"/>
  <c r="G4345" i="1" s="1"/>
  <c r="K4344" i="1"/>
  <c r="J4344" i="1"/>
  <c r="I4344" i="1"/>
  <c r="P4344" i="1" s="1"/>
  <c r="H4344" i="1"/>
  <c r="D4344" i="1"/>
  <c r="G4344" i="1" s="1"/>
  <c r="K4343" i="1"/>
  <c r="J4343" i="1"/>
  <c r="I4343" i="1"/>
  <c r="P4343" i="1" s="1"/>
  <c r="H4343" i="1"/>
  <c r="D4343" i="1"/>
  <c r="G4343" i="1" s="1"/>
  <c r="K4342" i="1"/>
  <c r="J4342" i="1"/>
  <c r="I4342" i="1"/>
  <c r="P4342" i="1" s="1"/>
  <c r="H4342" i="1"/>
  <c r="D4342" i="1"/>
  <c r="G4342" i="1" s="1"/>
  <c r="K4341" i="1"/>
  <c r="J4341" i="1"/>
  <c r="I4341" i="1"/>
  <c r="P4341" i="1" s="1"/>
  <c r="H4341" i="1"/>
  <c r="D4341" i="1"/>
  <c r="G4341" i="1" s="1"/>
  <c r="K4340" i="1"/>
  <c r="J4340" i="1"/>
  <c r="I4340" i="1"/>
  <c r="P4340" i="1" s="1"/>
  <c r="H4340" i="1"/>
  <c r="D4340" i="1"/>
  <c r="G4340" i="1" s="1"/>
  <c r="K4339" i="1"/>
  <c r="J4339" i="1"/>
  <c r="I4339" i="1"/>
  <c r="P4339" i="1" s="1"/>
  <c r="H4339" i="1"/>
  <c r="D4339" i="1"/>
  <c r="G4339" i="1" s="1"/>
  <c r="K4338" i="1"/>
  <c r="J4338" i="1"/>
  <c r="M4338" i="1" s="1"/>
  <c r="I4338" i="1"/>
  <c r="P4338" i="1" s="1"/>
  <c r="H4338" i="1"/>
  <c r="D4338" i="1"/>
  <c r="G4338" i="1" s="1"/>
  <c r="K4337" i="1"/>
  <c r="J4337" i="1"/>
  <c r="I4337" i="1"/>
  <c r="P4337" i="1" s="1"/>
  <c r="H4337" i="1"/>
  <c r="D4337" i="1"/>
  <c r="G4337" i="1" s="1"/>
  <c r="K4336" i="1"/>
  <c r="J4336" i="1"/>
  <c r="I4336" i="1"/>
  <c r="P4336" i="1" s="1"/>
  <c r="H4336" i="1"/>
  <c r="D4336" i="1"/>
  <c r="G4336" i="1" s="1"/>
  <c r="K4335" i="1"/>
  <c r="J4335" i="1"/>
  <c r="I4335" i="1"/>
  <c r="P4335" i="1" s="1"/>
  <c r="H4335" i="1"/>
  <c r="D4335" i="1"/>
  <c r="G4335" i="1" s="1"/>
  <c r="K4334" i="1"/>
  <c r="J4334" i="1"/>
  <c r="I4334" i="1"/>
  <c r="P4334" i="1" s="1"/>
  <c r="H4334" i="1"/>
  <c r="D4334" i="1"/>
  <c r="G4334" i="1" s="1"/>
  <c r="K4333" i="1"/>
  <c r="J4333" i="1"/>
  <c r="I4333" i="1"/>
  <c r="P4333" i="1" s="1"/>
  <c r="H4333" i="1"/>
  <c r="D4333" i="1"/>
  <c r="G4333" i="1" s="1"/>
  <c r="K4332" i="1"/>
  <c r="J4332" i="1"/>
  <c r="I4332" i="1"/>
  <c r="P4332" i="1" s="1"/>
  <c r="H4332" i="1"/>
  <c r="D4332" i="1"/>
  <c r="G4332" i="1" s="1"/>
  <c r="K4331" i="1"/>
  <c r="J4331" i="1"/>
  <c r="I4331" i="1"/>
  <c r="P4331" i="1" s="1"/>
  <c r="H4331" i="1"/>
  <c r="D4331" i="1"/>
  <c r="G4331" i="1" s="1"/>
  <c r="K4330" i="1"/>
  <c r="J4330" i="1"/>
  <c r="I4330" i="1"/>
  <c r="P4330" i="1" s="1"/>
  <c r="H4330" i="1"/>
  <c r="D4330" i="1"/>
  <c r="G4330" i="1" s="1"/>
  <c r="K4329" i="1"/>
  <c r="J4329" i="1"/>
  <c r="I4329" i="1"/>
  <c r="P4329" i="1" s="1"/>
  <c r="H4329" i="1"/>
  <c r="D4329" i="1"/>
  <c r="G4329" i="1" s="1"/>
  <c r="K4328" i="1"/>
  <c r="L4328" i="1" s="1"/>
  <c r="J4328" i="1"/>
  <c r="I4328" i="1"/>
  <c r="P4328" i="1" s="1"/>
  <c r="H4328" i="1"/>
  <c r="D4328" i="1"/>
  <c r="G4328" i="1" s="1"/>
  <c r="K4327" i="1"/>
  <c r="J4327" i="1"/>
  <c r="I4327" i="1"/>
  <c r="P4327" i="1" s="1"/>
  <c r="H4327" i="1"/>
  <c r="D4327" i="1"/>
  <c r="G4327" i="1" s="1"/>
  <c r="K4326" i="1"/>
  <c r="J4326" i="1"/>
  <c r="I4326" i="1"/>
  <c r="P4326" i="1" s="1"/>
  <c r="H4326" i="1"/>
  <c r="D4326" i="1"/>
  <c r="G4326" i="1" s="1"/>
  <c r="K4325" i="1"/>
  <c r="J4325" i="1"/>
  <c r="I4325" i="1"/>
  <c r="P4325" i="1" s="1"/>
  <c r="H4325" i="1"/>
  <c r="D4325" i="1"/>
  <c r="G4325" i="1" s="1"/>
  <c r="K4324" i="1"/>
  <c r="J4324" i="1"/>
  <c r="I4324" i="1"/>
  <c r="P4324" i="1" s="1"/>
  <c r="H4324" i="1"/>
  <c r="D4324" i="1"/>
  <c r="G4324" i="1" s="1"/>
  <c r="K4323" i="1"/>
  <c r="J4323" i="1"/>
  <c r="I4323" i="1"/>
  <c r="P4323" i="1" s="1"/>
  <c r="H4323" i="1"/>
  <c r="D4323" i="1"/>
  <c r="G4323" i="1" s="1"/>
  <c r="K4322" i="1"/>
  <c r="J4322" i="1"/>
  <c r="I4322" i="1"/>
  <c r="P4322" i="1" s="1"/>
  <c r="H4322" i="1"/>
  <c r="D4322" i="1"/>
  <c r="G4322" i="1" s="1"/>
  <c r="K4321" i="1"/>
  <c r="J4321" i="1"/>
  <c r="I4321" i="1"/>
  <c r="P4321" i="1" s="1"/>
  <c r="H4321" i="1"/>
  <c r="D4321" i="1"/>
  <c r="G4321" i="1" s="1"/>
  <c r="K4320" i="1"/>
  <c r="J4320" i="1"/>
  <c r="M4320" i="1" s="1"/>
  <c r="I4320" i="1"/>
  <c r="P4320" i="1" s="1"/>
  <c r="H4320" i="1"/>
  <c r="D4320" i="1"/>
  <c r="G4320" i="1" s="1"/>
  <c r="K4319" i="1"/>
  <c r="J4319" i="1"/>
  <c r="I4319" i="1"/>
  <c r="P4319" i="1" s="1"/>
  <c r="H4319" i="1"/>
  <c r="D4319" i="1"/>
  <c r="G4319" i="1" s="1"/>
  <c r="K4318" i="1"/>
  <c r="J4318" i="1"/>
  <c r="I4318" i="1"/>
  <c r="P4318" i="1" s="1"/>
  <c r="H4318" i="1"/>
  <c r="D4318" i="1"/>
  <c r="G4318" i="1" s="1"/>
  <c r="P4317" i="1"/>
  <c r="K4317" i="1"/>
  <c r="J4317" i="1"/>
  <c r="I4317" i="1"/>
  <c r="H4317" i="1"/>
  <c r="D4317" i="1"/>
  <c r="G4317" i="1" s="1"/>
  <c r="K4316" i="1"/>
  <c r="J4316" i="1"/>
  <c r="M4316" i="1" s="1"/>
  <c r="I4316" i="1"/>
  <c r="P4316" i="1" s="1"/>
  <c r="H4316" i="1"/>
  <c r="D4316" i="1"/>
  <c r="G4316" i="1" s="1"/>
  <c r="K4315" i="1"/>
  <c r="J4315" i="1"/>
  <c r="I4315" i="1"/>
  <c r="H4315" i="1"/>
  <c r="D4315" i="1"/>
  <c r="G4315" i="1" s="1"/>
  <c r="K4314" i="1"/>
  <c r="J4314" i="1"/>
  <c r="M4314" i="1" s="1"/>
  <c r="I4314" i="1"/>
  <c r="P4314" i="1" s="1"/>
  <c r="H4314" i="1"/>
  <c r="D4314" i="1"/>
  <c r="G4314" i="1" s="1"/>
  <c r="K4313" i="1"/>
  <c r="J4313" i="1"/>
  <c r="I4313" i="1"/>
  <c r="P4313" i="1" s="1"/>
  <c r="H4313" i="1"/>
  <c r="D4313" i="1"/>
  <c r="G4313" i="1" s="1"/>
  <c r="K4312" i="1"/>
  <c r="J4312" i="1"/>
  <c r="I4312" i="1"/>
  <c r="P4312" i="1" s="1"/>
  <c r="H4312" i="1"/>
  <c r="D4312" i="1"/>
  <c r="G4312" i="1" s="1"/>
  <c r="K4311" i="1"/>
  <c r="J4311" i="1"/>
  <c r="I4311" i="1"/>
  <c r="P4311" i="1" s="1"/>
  <c r="H4311" i="1"/>
  <c r="D4311" i="1"/>
  <c r="G4311" i="1" s="1"/>
  <c r="K4310" i="1"/>
  <c r="J4310" i="1"/>
  <c r="I4310" i="1"/>
  <c r="P4310" i="1" s="1"/>
  <c r="H4310" i="1"/>
  <c r="D4310" i="1"/>
  <c r="G4310" i="1" s="1"/>
  <c r="K4309" i="1"/>
  <c r="J4309" i="1"/>
  <c r="I4309" i="1"/>
  <c r="P4309" i="1" s="1"/>
  <c r="H4309" i="1"/>
  <c r="D4309" i="1"/>
  <c r="G4309" i="1" s="1"/>
  <c r="K4308" i="1"/>
  <c r="J4308" i="1"/>
  <c r="M4308" i="1" s="1"/>
  <c r="I4308" i="1"/>
  <c r="P4308" i="1" s="1"/>
  <c r="H4308" i="1"/>
  <c r="D4308" i="1"/>
  <c r="G4308" i="1" s="1"/>
  <c r="K4307" i="1"/>
  <c r="J4307" i="1"/>
  <c r="I4307" i="1"/>
  <c r="P4307" i="1" s="1"/>
  <c r="H4307" i="1"/>
  <c r="D4307" i="1"/>
  <c r="G4307" i="1" s="1"/>
  <c r="K4306" i="1"/>
  <c r="L4306" i="1" s="1"/>
  <c r="J4306" i="1"/>
  <c r="I4306" i="1"/>
  <c r="P4306" i="1" s="1"/>
  <c r="H4306" i="1"/>
  <c r="D4306" i="1"/>
  <c r="G4306" i="1" s="1"/>
  <c r="K4305" i="1"/>
  <c r="J4305" i="1"/>
  <c r="I4305" i="1"/>
  <c r="P4305" i="1" s="1"/>
  <c r="H4305" i="1"/>
  <c r="D4305" i="1"/>
  <c r="G4305" i="1" s="1"/>
  <c r="K4304" i="1"/>
  <c r="J4304" i="1"/>
  <c r="L4304" i="1" s="1"/>
  <c r="I4304" i="1"/>
  <c r="P4304" i="1" s="1"/>
  <c r="H4304" i="1"/>
  <c r="D4304" i="1"/>
  <c r="G4304" i="1" s="1"/>
  <c r="K4303" i="1"/>
  <c r="J4303" i="1"/>
  <c r="I4303" i="1"/>
  <c r="P4303" i="1" s="1"/>
  <c r="H4303" i="1"/>
  <c r="D4303" i="1"/>
  <c r="G4303" i="1" s="1"/>
  <c r="K4302" i="1"/>
  <c r="J4302" i="1"/>
  <c r="I4302" i="1"/>
  <c r="P4302" i="1" s="1"/>
  <c r="H4302" i="1"/>
  <c r="D4302" i="1"/>
  <c r="G4302" i="1" s="1"/>
  <c r="K4301" i="1"/>
  <c r="J4301" i="1"/>
  <c r="I4301" i="1"/>
  <c r="P4301" i="1" s="1"/>
  <c r="H4301" i="1"/>
  <c r="D4301" i="1"/>
  <c r="G4301" i="1" s="1"/>
  <c r="K4300" i="1"/>
  <c r="J4300" i="1"/>
  <c r="I4300" i="1"/>
  <c r="P4300" i="1" s="1"/>
  <c r="H4300" i="1"/>
  <c r="D4300" i="1"/>
  <c r="G4300" i="1" s="1"/>
  <c r="K4299" i="1"/>
  <c r="J4299" i="1"/>
  <c r="I4299" i="1"/>
  <c r="P4299" i="1" s="1"/>
  <c r="H4299" i="1"/>
  <c r="D4299" i="1"/>
  <c r="G4299" i="1" s="1"/>
  <c r="K4298" i="1"/>
  <c r="J4298" i="1"/>
  <c r="I4298" i="1"/>
  <c r="P4298" i="1" s="1"/>
  <c r="H4298" i="1"/>
  <c r="D4298" i="1"/>
  <c r="G4298" i="1" s="1"/>
  <c r="K4297" i="1"/>
  <c r="J4297" i="1"/>
  <c r="I4297" i="1"/>
  <c r="P4297" i="1" s="1"/>
  <c r="H4297" i="1"/>
  <c r="D4297" i="1"/>
  <c r="G4297" i="1" s="1"/>
  <c r="K4296" i="1"/>
  <c r="J4296" i="1"/>
  <c r="I4296" i="1"/>
  <c r="P4296" i="1" s="1"/>
  <c r="H4296" i="1"/>
  <c r="D4296" i="1"/>
  <c r="G4296" i="1" s="1"/>
  <c r="K4295" i="1"/>
  <c r="J4295" i="1"/>
  <c r="I4295" i="1"/>
  <c r="P4295" i="1" s="1"/>
  <c r="H4295" i="1"/>
  <c r="D4295" i="1"/>
  <c r="G4295" i="1" s="1"/>
  <c r="K4294" i="1"/>
  <c r="J4294" i="1"/>
  <c r="I4294" i="1"/>
  <c r="P4294" i="1" s="1"/>
  <c r="H4294" i="1"/>
  <c r="D4294" i="1"/>
  <c r="G4294" i="1" s="1"/>
  <c r="K4293" i="1"/>
  <c r="J4293" i="1"/>
  <c r="I4293" i="1"/>
  <c r="P4293" i="1" s="1"/>
  <c r="H4293" i="1"/>
  <c r="D4293" i="1"/>
  <c r="G4293" i="1" s="1"/>
  <c r="K4292" i="1"/>
  <c r="J4292" i="1"/>
  <c r="M4292" i="1" s="1"/>
  <c r="I4292" i="1"/>
  <c r="P4292" i="1" s="1"/>
  <c r="H4292" i="1"/>
  <c r="D4292" i="1"/>
  <c r="G4292" i="1" s="1"/>
  <c r="K4291" i="1"/>
  <c r="J4291" i="1"/>
  <c r="I4291" i="1"/>
  <c r="P4291" i="1" s="1"/>
  <c r="H4291" i="1"/>
  <c r="D4291" i="1"/>
  <c r="G4291" i="1" s="1"/>
  <c r="K4290" i="1"/>
  <c r="J4290" i="1"/>
  <c r="I4290" i="1"/>
  <c r="P4290" i="1" s="1"/>
  <c r="H4290" i="1"/>
  <c r="D4290" i="1"/>
  <c r="G4290" i="1" s="1"/>
  <c r="K4289" i="1"/>
  <c r="J4289" i="1"/>
  <c r="I4289" i="1"/>
  <c r="P4289" i="1" s="1"/>
  <c r="H4289" i="1"/>
  <c r="D4289" i="1"/>
  <c r="G4289" i="1" s="1"/>
  <c r="K4288" i="1"/>
  <c r="J4288" i="1"/>
  <c r="I4288" i="1"/>
  <c r="P4288" i="1" s="1"/>
  <c r="H4288" i="1"/>
  <c r="D4288" i="1"/>
  <c r="G4288" i="1" s="1"/>
  <c r="K4287" i="1"/>
  <c r="J4287" i="1"/>
  <c r="I4287" i="1"/>
  <c r="P4287" i="1" s="1"/>
  <c r="H4287" i="1"/>
  <c r="D4287" i="1"/>
  <c r="G4287" i="1" s="1"/>
  <c r="K4286" i="1"/>
  <c r="J4286" i="1"/>
  <c r="I4286" i="1"/>
  <c r="P4286" i="1" s="1"/>
  <c r="H4286" i="1"/>
  <c r="D4286" i="1"/>
  <c r="G4286" i="1" s="1"/>
  <c r="K4285" i="1"/>
  <c r="J4285" i="1"/>
  <c r="I4285" i="1"/>
  <c r="P4285" i="1" s="1"/>
  <c r="H4285" i="1"/>
  <c r="D4285" i="1"/>
  <c r="G4285" i="1" s="1"/>
  <c r="K4284" i="1"/>
  <c r="J4284" i="1"/>
  <c r="I4284" i="1"/>
  <c r="P4284" i="1" s="1"/>
  <c r="H4284" i="1"/>
  <c r="D4284" i="1"/>
  <c r="G4284" i="1" s="1"/>
  <c r="K4283" i="1"/>
  <c r="J4283" i="1"/>
  <c r="I4283" i="1"/>
  <c r="P4283" i="1" s="1"/>
  <c r="H4283" i="1"/>
  <c r="D4283" i="1"/>
  <c r="G4283" i="1" s="1"/>
  <c r="K4282" i="1"/>
  <c r="J4282" i="1"/>
  <c r="I4282" i="1"/>
  <c r="P4282" i="1" s="1"/>
  <c r="H4282" i="1"/>
  <c r="D4282" i="1"/>
  <c r="G4282" i="1" s="1"/>
  <c r="K4281" i="1"/>
  <c r="J4281" i="1"/>
  <c r="I4281" i="1"/>
  <c r="P4281" i="1" s="1"/>
  <c r="H4281" i="1"/>
  <c r="D4281" i="1"/>
  <c r="G4281" i="1" s="1"/>
  <c r="K4280" i="1"/>
  <c r="J4280" i="1"/>
  <c r="M4280" i="1" s="1"/>
  <c r="I4280" i="1"/>
  <c r="P4280" i="1" s="1"/>
  <c r="H4280" i="1"/>
  <c r="D4280" i="1"/>
  <c r="G4280" i="1" s="1"/>
  <c r="K4279" i="1"/>
  <c r="J4279" i="1"/>
  <c r="I4279" i="1"/>
  <c r="P4279" i="1" s="1"/>
  <c r="H4279" i="1"/>
  <c r="D4279" i="1"/>
  <c r="G4279" i="1" s="1"/>
  <c r="K4278" i="1"/>
  <c r="L4278" i="1" s="1"/>
  <c r="J4278" i="1"/>
  <c r="I4278" i="1"/>
  <c r="P4278" i="1" s="1"/>
  <c r="H4278" i="1"/>
  <c r="D4278" i="1"/>
  <c r="G4278" i="1" s="1"/>
  <c r="K4277" i="1"/>
  <c r="J4277" i="1"/>
  <c r="I4277" i="1"/>
  <c r="P4277" i="1" s="1"/>
  <c r="H4277" i="1"/>
  <c r="D4277" i="1"/>
  <c r="G4277" i="1" s="1"/>
  <c r="K4276" i="1"/>
  <c r="J4276" i="1"/>
  <c r="I4276" i="1"/>
  <c r="P4276" i="1" s="1"/>
  <c r="H4276" i="1"/>
  <c r="D4276" i="1"/>
  <c r="G4276" i="1" s="1"/>
  <c r="K4275" i="1"/>
  <c r="J4275" i="1"/>
  <c r="I4275" i="1"/>
  <c r="P4275" i="1" s="1"/>
  <c r="H4275" i="1"/>
  <c r="D4275" i="1"/>
  <c r="G4275" i="1" s="1"/>
  <c r="K4274" i="1"/>
  <c r="J4274" i="1"/>
  <c r="I4274" i="1"/>
  <c r="P4274" i="1" s="1"/>
  <c r="H4274" i="1"/>
  <c r="D4274" i="1"/>
  <c r="G4274" i="1" s="1"/>
  <c r="K4273" i="1"/>
  <c r="J4273" i="1"/>
  <c r="M4273" i="1" s="1"/>
  <c r="I4273" i="1"/>
  <c r="P4273" i="1" s="1"/>
  <c r="H4273" i="1"/>
  <c r="D4273" i="1"/>
  <c r="G4273" i="1" s="1"/>
  <c r="K4272" i="1"/>
  <c r="J4272" i="1"/>
  <c r="I4272" i="1"/>
  <c r="P4272" i="1" s="1"/>
  <c r="H4272" i="1"/>
  <c r="D4272" i="1"/>
  <c r="G4272" i="1" s="1"/>
  <c r="K4271" i="1"/>
  <c r="J4271" i="1"/>
  <c r="I4271" i="1"/>
  <c r="P4271" i="1" s="1"/>
  <c r="H4271" i="1"/>
  <c r="D4271" i="1"/>
  <c r="G4271" i="1" s="1"/>
  <c r="K4270" i="1"/>
  <c r="J4270" i="1"/>
  <c r="M4270" i="1" s="1"/>
  <c r="I4270" i="1"/>
  <c r="P4270" i="1" s="1"/>
  <c r="H4270" i="1"/>
  <c r="D4270" i="1"/>
  <c r="G4270" i="1" s="1"/>
  <c r="K4269" i="1"/>
  <c r="J4269" i="1"/>
  <c r="I4269" i="1"/>
  <c r="P4269" i="1" s="1"/>
  <c r="H4269" i="1"/>
  <c r="D4269" i="1"/>
  <c r="G4269" i="1" s="1"/>
  <c r="K4268" i="1"/>
  <c r="J4268" i="1"/>
  <c r="I4268" i="1"/>
  <c r="P4268" i="1" s="1"/>
  <c r="H4268" i="1"/>
  <c r="D4268" i="1"/>
  <c r="G4268" i="1" s="1"/>
  <c r="K4267" i="1"/>
  <c r="J4267" i="1"/>
  <c r="I4267" i="1"/>
  <c r="P4267" i="1" s="1"/>
  <c r="H4267" i="1"/>
  <c r="D4267" i="1"/>
  <c r="G4267" i="1" s="1"/>
  <c r="K4266" i="1"/>
  <c r="J4266" i="1"/>
  <c r="I4266" i="1"/>
  <c r="P4266" i="1" s="1"/>
  <c r="H4266" i="1"/>
  <c r="D4266" i="1"/>
  <c r="G4266" i="1" s="1"/>
  <c r="K4265" i="1"/>
  <c r="J4265" i="1"/>
  <c r="I4265" i="1"/>
  <c r="P4265" i="1" s="1"/>
  <c r="H4265" i="1"/>
  <c r="D4265" i="1"/>
  <c r="G4265" i="1" s="1"/>
  <c r="K4264" i="1"/>
  <c r="J4264" i="1"/>
  <c r="I4264" i="1"/>
  <c r="P4264" i="1" s="1"/>
  <c r="H4264" i="1"/>
  <c r="D4264" i="1"/>
  <c r="G4264" i="1" s="1"/>
  <c r="K4263" i="1"/>
  <c r="J4263" i="1"/>
  <c r="I4263" i="1"/>
  <c r="P4263" i="1" s="1"/>
  <c r="H4263" i="1"/>
  <c r="D4263" i="1"/>
  <c r="G4263" i="1" s="1"/>
  <c r="K4262" i="1"/>
  <c r="J4262" i="1"/>
  <c r="I4262" i="1"/>
  <c r="P4262" i="1" s="1"/>
  <c r="H4262" i="1"/>
  <c r="D4262" i="1"/>
  <c r="G4262" i="1" s="1"/>
  <c r="K4261" i="1"/>
  <c r="J4261" i="1"/>
  <c r="I4261" i="1"/>
  <c r="P4261" i="1" s="1"/>
  <c r="H4261" i="1"/>
  <c r="D4261" i="1"/>
  <c r="G4261" i="1" s="1"/>
  <c r="K4260" i="1"/>
  <c r="J4260" i="1"/>
  <c r="I4260" i="1"/>
  <c r="P4260" i="1" s="1"/>
  <c r="H4260" i="1"/>
  <c r="D4260" i="1"/>
  <c r="G4260" i="1" s="1"/>
  <c r="K4259" i="1"/>
  <c r="J4259" i="1"/>
  <c r="I4259" i="1"/>
  <c r="P4259" i="1" s="1"/>
  <c r="H4259" i="1"/>
  <c r="D4259" i="1"/>
  <c r="G4259" i="1" s="1"/>
  <c r="K4258" i="1"/>
  <c r="J4258" i="1"/>
  <c r="I4258" i="1"/>
  <c r="P4258" i="1" s="1"/>
  <c r="H4258" i="1"/>
  <c r="D4258" i="1"/>
  <c r="G4258" i="1" s="1"/>
  <c r="K4257" i="1"/>
  <c r="J4257" i="1"/>
  <c r="I4257" i="1"/>
  <c r="P4257" i="1" s="1"/>
  <c r="H4257" i="1"/>
  <c r="D4257" i="1"/>
  <c r="G4257" i="1" s="1"/>
  <c r="K4256" i="1"/>
  <c r="J4256" i="1"/>
  <c r="I4256" i="1"/>
  <c r="P4256" i="1" s="1"/>
  <c r="H4256" i="1"/>
  <c r="D4256" i="1"/>
  <c r="G4256" i="1" s="1"/>
  <c r="K4255" i="1"/>
  <c r="L4255" i="1" s="1"/>
  <c r="J4255" i="1"/>
  <c r="I4255" i="1"/>
  <c r="P4255" i="1" s="1"/>
  <c r="H4255" i="1"/>
  <c r="D4255" i="1"/>
  <c r="G4255" i="1" s="1"/>
  <c r="K4254" i="1"/>
  <c r="J4254" i="1"/>
  <c r="I4254" i="1"/>
  <c r="P4254" i="1" s="1"/>
  <c r="H4254" i="1"/>
  <c r="D4254" i="1"/>
  <c r="G4254" i="1" s="1"/>
  <c r="K4253" i="1"/>
  <c r="J4253" i="1"/>
  <c r="I4253" i="1"/>
  <c r="P4253" i="1" s="1"/>
  <c r="H4253" i="1"/>
  <c r="D4253" i="1"/>
  <c r="G4253" i="1" s="1"/>
  <c r="K4252" i="1"/>
  <c r="J4252" i="1"/>
  <c r="I4252" i="1"/>
  <c r="P4252" i="1" s="1"/>
  <c r="H4252" i="1"/>
  <c r="D4252" i="1"/>
  <c r="G4252" i="1" s="1"/>
  <c r="K4251" i="1"/>
  <c r="J4251" i="1"/>
  <c r="I4251" i="1"/>
  <c r="P4251" i="1" s="1"/>
  <c r="H4251" i="1"/>
  <c r="D4251" i="1"/>
  <c r="G4251" i="1" s="1"/>
  <c r="K4250" i="1"/>
  <c r="J4250" i="1"/>
  <c r="I4250" i="1"/>
  <c r="P4250" i="1" s="1"/>
  <c r="H4250" i="1"/>
  <c r="D4250" i="1"/>
  <c r="G4250" i="1" s="1"/>
  <c r="K4249" i="1"/>
  <c r="J4249" i="1"/>
  <c r="I4249" i="1"/>
  <c r="P4249" i="1" s="1"/>
  <c r="H4249" i="1"/>
  <c r="D4249" i="1"/>
  <c r="G4249" i="1" s="1"/>
  <c r="K4248" i="1"/>
  <c r="J4248" i="1"/>
  <c r="M4248" i="1" s="1"/>
  <c r="I4248" i="1"/>
  <c r="P4248" i="1" s="1"/>
  <c r="H4248" i="1"/>
  <c r="D4248" i="1"/>
  <c r="G4248" i="1" s="1"/>
  <c r="K4247" i="1"/>
  <c r="J4247" i="1"/>
  <c r="I4247" i="1"/>
  <c r="P4247" i="1" s="1"/>
  <c r="H4247" i="1"/>
  <c r="D4247" i="1"/>
  <c r="G4247" i="1" s="1"/>
  <c r="K4246" i="1"/>
  <c r="J4246" i="1"/>
  <c r="I4246" i="1"/>
  <c r="P4246" i="1" s="1"/>
  <c r="H4246" i="1"/>
  <c r="D4246" i="1"/>
  <c r="G4246" i="1" s="1"/>
  <c r="K4245" i="1"/>
  <c r="J4245" i="1"/>
  <c r="I4245" i="1"/>
  <c r="P4245" i="1" s="1"/>
  <c r="H4245" i="1"/>
  <c r="D4245" i="1"/>
  <c r="G4245" i="1" s="1"/>
  <c r="K4244" i="1"/>
  <c r="J4244" i="1"/>
  <c r="I4244" i="1"/>
  <c r="P4244" i="1" s="1"/>
  <c r="H4244" i="1"/>
  <c r="D4244" i="1"/>
  <c r="G4244" i="1" s="1"/>
  <c r="K4243" i="1"/>
  <c r="J4243" i="1"/>
  <c r="I4243" i="1"/>
  <c r="P4243" i="1" s="1"/>
  <c r="H4243" i="1"/>
  <c r="D4243" i="1"/>
  <c r="G4243" i="1" s="1"/>
  <c r="K4242" i="1"/>
  <c r="J4242" i="1"/>
  <c r="I4242" i="1"/>
  <c r="P4242" i="1" s="1"/>
  <c r="H4242" i="1"/>
  <c r="D4242" i="1"/>
  <c r="G4242" i="1" s="1"/>
  <c r="K4241" i="1"/>
  <c r="J4241" i="1"/>
  <c r="M4241" i="1" s="1"/>
  <c r="I4241" i="1"/>
  <c r="P4241" i="1" s="1"/>
  <c r="H4241" i="1"/>
  <c r="D4241" i="1"/>
  <c r="G4241" i="1" s="1"/>
  <c r="K4240" i="1"/>
  <c r="J4240" i="1"/>
  <c r="I4240" i="1"/>
  <c r="P4240" i="1" s="1"/>
  <c r="H4240" i="1"/>
  <c r="D4240" i="1"/>
  <c r="G4240" i="1" s="1"/>
  <c r="K4239" i="1"/>
  <c r="J4239" i="1"/>
  <c r="I4239" i="1"/>
  <c r="P4239" i="1" s="1"/>
  <c r="H4239" i="1"/>
  <c r="D4239" i="1"/>
  <c r="G4239" i="1" s="1"/>
  <c r="K4238" i="1"/>
  <c r="J4238" i="1"/>
  <c r="I4238" i="1"/>
  <c r="P4238" i="1" s="1"/>
  <c r="H4238" i="1"/>
  <c r="D4238" i="1"/>
  <c r="G4238" i="1" s="1"/>
  <c r="K4237" i="1"/>
  <c r="J4237" i="1"/>
  <c r="I4237" i="1"/>
  <c r="P4237" i="1" s="1"/>
  <c r="H4237" i="1"/>
  <c r="D4237" i="1"/>
  <c r="G4237" i="1" s="1"/>
  <c r="K4236" i="1"/>
  <c r="J4236" i="1"/>
  <c r="I4236" i="1"/>
  <c r="P4236" i="1" s="1"/>
  <c r="H4236" i="1"/>
  <c r="D4236" i="1"/>
  <c r="G4236" i="1" s="1"/>
  <c r="K4235" i="1"/>
  <c r="J4235" i="1"/>
  <c r="I4235" i="1"/>
  <c r="P4235" i="1" s="1"/>
  <c r="H4235" i="1"/>
  <c r="D4235" i="1"/>
  <c r="G4235" i="1" s="1"/>
  <c r="K4234" i="1"/>
  <c r="J4234" i="1"/>
  <c r="I4234" i="1"/>
  <c r="P4234" i="1" s="1"/>
  <c r="H4234" i="1"/>
  <c r="D4234" i="1"/>
  <c r="G4234" i="1" s="1"/>
  <c r="K4233" i="1"/>
  <c r="J4233" i="1"/>
  <c r="I4233" i="1"/>
  <c r="P4233" i="1" s="1"/>
  <c r="H4233" i="1"/>
  <c r="D4233" i="1"/>
  <c r="G4233" i="1" s="1"/>
  <c r="K4232" i="1"/>
  <c r="J4232" i="1"/>
  <c r="I4232" i="1"/>
  <c r="P4232" i="1" s="1"/>
  <c r="H4232" i="1"/>
  <c r="D4232" i="1"/>
  <c r="G4232" i="1" s="1"/>
  <c r="K4231" i="1"/>
  <c r="J4231" i="1"/>
  <c r="I4231" i="1"/>
  <c r="P4231" i="1" s="1"/>
  <c r="H4231" i="1"/>
  <c r="D4231" i="1"/>
  <c r="G4231" i="1" s="1"/>
  <c r="K4230" i="1"/>
  <c r="J4230" i="1"/>
  <c r="I4230" i="1"/>
  <c r="P4230" i="1" s="1"/>
  <c r="H4230" i="1"/>
  <c r="D4230" i="1"/>
  <c r="G4230" i="1" s="1"/>
  <c r="K4229" i="1"/>
  <c r="J4229" i="1"/>
  <c r="I4229" i="1"/>
  <c r="P4229" i="1" s="1"/>
  <c r="H4229" i="1"/>
  <c r="D4229" i="1"/>
  <c r="G4229" i="1" s="1"/>
  <c r="K4228" i="1"/>
  <c r="J4228" i="1"/>
  <c r="I4228" i="1"/>
  <c r="P4228" i="1" s="1"/>
  <c r="H4228" i="1"/>
  <c r="D4228" i="1"/>
  <c r="G4228" i="1" s="1"/>
  <c r="K4227" i="1"/>
  <c r="J4227" i="1"/>
  <c r="I4227" i="1"/>
  <c r="P4227" i="1" s="1"/>
  <c r="H4227" i="1"/>
  <c r="D4227" i="1"/>
  <c r="G4227" i="1" s="1"/>
  <c r="K4226" i="1"/>
  <c r="J4226" i="1"/>
  <c r="I4226" i="1"/>
  <c r="P4226" i="1" s="1"/>
  <c r="H4226" i="1"/>
  <c r="D4226" i="1"/>
  <c r="G4226" i="1" s="1"/>
  <c r="K4225" i="1"/>
  <c r="J4225" i="1"/>
  <c r="I4225" i="1"/>
  <c r="P4225" i="1" s="1"/>
  <c r="H4225" i="1"/>
  <c r="D4225" i="1"/>
  <c r="G4225" i="1" s="1"/>
  <c r="K4224" i="1"/>
  <c r="J4224" i="1"/>
  <c r="I4224" i="1"/>
  <c r="P4224" i="1" s="1"/>
  <c r="H4224" i="1"/>
  <c r="D4224" i="1"/>
  <c r="G4224" i="1" s="1"/>
  <c r="K4223" i="1"/>
  <c r="J4223" i="1"/>
  <c r="I4223" i="1"/>
  <c r="P4223" i="1" s="1"/>
  <c r="H4223" i="1"/>
  <c r="D4223" i="1"/>
  <c r="G4223" i="1" s="1"/>
  <c r="K4222" i="1"/>
  <c r="J4222" i="1"/>
  <c r="I4222" i="1"/>
  <c r="P4222" i="1" s="1"/>
  <c r="H4222" i="1"/>
  <c r="D4222" i="1"/>
  <c r="G4222" i="1" s="1"/>
  <c r="K4221" i="1"/>
  <c r="J4221" i="1"/>
  <c r="I4221" i="1"/>
  <c r="P4221" i="1" s="1"/>
  <c r="H4221" i="1"/>
  <c r="D4221" i="1"/>
  <c r="G4221" i="1" s="1"/>
  <c r="K4220" i="1"/>
  <c r="J4220" i="1"/>
  <c r="M4220" i="1" s="1"/>
  <c r="I4220" i="1"/>
  <c r="P4220" i="1" s="1"/>
  <c r="H4220" i="1"/>
  <c r="D4220" i="1"/>
  <c r="G4220" i="1" s="1"/>
  <c r="K4219" i="1"/>
  <c r="J4219" i="1"/>
  <c r="I4219" i="1"/>
  <c r="P4219" i="1" s="1"/>
  <c r="H4219" i="1"/>
  <c r="D4219" i="1"/>
  <c r="G4219" i="1" s="1"/>
  <c r="K4218" i="1"/>
  <c r="J4218" i="1"/>
  <c r="I4218" i="1"/>
  <c r="P4218" i="1" s="1"/>
  <c r="H4218" i="1"/>
  <c r="D4218" i="1"/>
  <c r="G4218" i="1" s="1"/>
  <c r="K4217" i="1"/>
  <c r="J4217" i="1"/>
  <c r="M4217" i="1" s="1"/>
  <c r="I4217" i="1"/>
  <c r="P4217" i="1" s="1"/>
  <c r="H4217" i="1"/>
  <c r="D4217" i="1"/>
  <c r="G4217" i="1" s="1"/>
  <c r="L4216" i="1"/>
  <c r="K4216" i="1"/>
  <c r="J4216" i="1"/>
  <c r="I4216" i="1"/>
  <c r="P4216" i="1" s="1"/>
  <c r="H4216" i="1"/>
  <c r="D4216" i="1"/>
  <c r="G4216" i="1" s="1"/>
  <c r="K4215" i="1"/>
  <c r="J4215" i="1"/>
  <c r="I4215" i="1"/>
  <c r="P4215" i="1" s="1"/>
  <c r="H4215" i="1"/>
  <c r="D4215" i="1"/>
  <c r="G4215" i="1" s="1"/>
  <c r="K4214" i="1"/>
  <c r="J4214" i="1"/>
  <c r="I4214" i="1"/>
  <c r="P4214" i="1" s="1"/>
  <c r="H4214" i="1"/>
  <c r="D4214" i="1"/>
  <c r="G4214" i="1" s="1"/>
  <c r="K4213" i="1"/>
  <c r="J4213" i="1"/>
  <c r="I4213" i="1"/>
  <c r="P4213" i="1" s="1"/>
  <c r="H4213" i="1"/>
  <c r="D4213" i="1"/>
  <c r="G4213" i="1" s="1"/>
  <c r="K4212" i="1"/>
  <c r="J4212" i="1"/>
  <c r="I4212" i="1"/>
  <c r="P4212" i="1" s="1"/>
  <c r="H4212" i="1"/>
  <c r="D4212" i="1"/>
  <c r="G4212" i="1" s="1"/>
  <c r="K4211" i="1"/>
  <c r="J4211" i="1"/>
  <c r="I4211" i="1"/>
  <c r="P4211" i="1" s="1"/>
  <c r="H4211" i="1"/>
  <c r="D4211" i="1"/>
  <c r="G4211" i="1" s="1"/>
  <c r="K4210" i="1"/>
  <c r="J4210" i="1"/>
  <c r="I4210" i="1"/>
  <c r="P4210" i="1" s="1"/>
  <c r="H4210" i="1"/>
  <c r="D4210" i="1"/>
  <c r="G4210" i="1" s="1"/>
  <c r="K4209" i="1"/>
  <c r="J4209" i="1"/>
  <c r="I4209" i="1"/>
  <c r="P4209" i="1" s="1"/>
  <c r="H4209" i="1"/>
  <c r="D4209" i="1"/>
  <c r="G4209" i="1" s="1"/>
  <c r="K4208" i="1"/>
  <c r="J4208" i="1"/>
  <c r="M4208" i="1" s="1"/>
  <c r="I4208" i="1"/>
  <c r="P4208" i="1" s="1"/>
  <c r="H4208" i="1"/>
  <c r="D4208" i="1"/>
  <c r="G4208" i="1" s="1"/>
  <c r="K4207" i="1"/>
  <c r="J4207" i="1"/>
  <c r="I4207" i="1"/>
  <c r="P4207" i="1" s="1"/>
  <c r="H4207" i="1"/>
  <c r="D4207" i="1"/>
  <c r="G4207" i="1" s="1"/>
  <c r="K4206" i="1"/>
  <c r="J4206" i="1"/>
  <c r="I4206" i="1"/>
  <c r="P4206" i="1" s="1"/>
  <c r="H4206" i="1"/>
  <c r="D4206" i="1"/>
  <c r="G4206" i="1" s="1"/>
  <c r="K4205" i="1"/>
  <c r="J4205" i="1"/>
  <c r="I4205" i="1"/>
  <c r="P4205" i="1" s="1"/>
  <c r="H4205" i="1"/>
  <c r="D4205" i="1"/>
  <c r="G4205" i="1" s="1"/>
  <c r="K4204" i="1"/>
  <c r="J4204" i="1"/>
  <c r="I4204" i="1"/>
  <c r="P4204" i="1" s="1"/>
  <c r="H4204" i="1"/>
  <c r="D4204" i="1"/>
  <c r="G4204" i="1" s="1"/>
  <c r="K4203" i="1"/>
  <c r="J4203" i="1"/>
  <c r="I4203" i="1"/>
  <c r="P4203" i="1" s="1"/>
  <c r="H4203" i="1"/>
  <c r="D4203" i="1"/>
  <c r="G4203" i="1" s="1"/>
  <c r="K4202" i="1"/>
  <c r="J4202" i="1"/>
  <c r="I4202" i="1"/>
  <c r="P4202" i="1" s="1"/>
  <c r="H4202" i="1"/>
  <c r="D4202" i="1"/>
  <c r="G4202" i="1" s="1"/>
  <c r="K4201" i="1"/>
  <c r="J4201" i="1"/>
  <c r="I4201" i="1"/>
  <c r="P4201" i="1" s="1"/>
  <c r="H4201" i="1"/>
  <c r="D4201" i="1"/>
  <c r="G4201" i="1" s="1"/>
  <c r="K4200" i="1"/>
  <c r="J4200" i="1"/>
  <c r="I4200" i="1"/>
  <c r="P4200" i="1" s="1"/>
  <c r="H4200" i="1"/>
  <c r="D4200" i="1"/>
  <c r="G4200" i="1" s="1"/>
  <c r="K4199" i="1"/>
  <c r="J4199" i="1"/>
  <c r="I4199" i="1"/>
  <c r="P4199" i="1" s="1"/>
  <c r="H4199" i="1"/>
  <c r="D4199" i="1"/>
  <c r="G4199" i="1" s="1"/>
  <c r="K4198" i="1"/>
  <c r="J4198" i="1"/>
  <c r="I4198" i="1"/>
  <c r="P4198" i="1" s="1"/>
  <c r="H4198" i="1"/>
  <c r="D4198" i="1"/>
  <c r="G4198" i="1" s="1"/>
  <c r="K4197" i="1"/>
  <c r="J4197" i="1"/>
  <c r="I4197" i="1"/>
  <c r="P4197" i="1" s="1"/>
  <c r="H4197" i="1"/>
  <c r="D4197" i="1"/>
  <c r="G4197" i="1" s="1"/>
  <c r="K4196" i="1"/>
  <c r="J4196" i="1"/>
  <c r="I4196" i="1"/>
  <c r="P4196" i="1" s="1"/>
  <c r="H4196" i="1"/>
  <c r="D4196" i="1"/>
  <c r="G4196" i="1" s="1"/>
  <c r="K4195" i="1"/>
  <c r="J4195" i="1"/>
  <c r="I4195" i="1"/>
  <c r="P4195" i="1" s="1"/>
  <c r="H4195" i="1"/>
  <c r="D4195" i="1"/>
  <c r="G4195" i="1" s="1"/>
  <c r="K4194" i="1"/>
  <c r="J4194" i="1"/>
  <c r="I4194" i="1"/>
  <c r="P4194" i="1" s="1"/>
  <c r="H4194" i="1"/>
  <c r="D4194" i="1"/>
  <c r="G4194" i="1" s="1"/>
  <c r="K4193" i="1"/>
  <c r="J4193" i="1"/>
  <c r="I4193" i="1"/>
  <c r="P4193" i="1" s="1"/>
  <c r="H4193" i="1"/>
  <c r="D4193" i="1"/>
  <c r="G4193" i="1" s="1"/>
  <c r="K4192" i="1"/>
  <c r="J4192" i="1"/>
  <c r="I4192" i="1"/>
  <c r="H4192" i="1"/>
  <c r="D4192" i="1"/>
  <c r="G4192" i="1" s="1"/>
  <c r="K4191" i="1"/>
  <c r="J4191" i="1"/>
  <c r="I4191" i="1"/>
  <c r="P4191" i="1" s="1"/>
  <c r="H4191" i="1"/>
  <c r="D4191" i="1"/>
  <c r="G4191" i="1" s="1"/>
  <c r="K4190" i="1"/>
  <c r="J4190" i="1"/>
  <c r="I4190" i="1"/>
  <c r="P4190" i="1" s="1"/>
  <c r="H4190" i="1"/>
  <c r="D4190" i="1"/>
  <c r="G4190" i="1" s="1"/>
  <c r="K4189" i="1"/>
  <c r="J4189" i="1"/>
  <c r="I4189" i="1"/>
  <c r="P4189" i="1" s="1"/>
  <c r="H4189" i="1"/>
  <c r="D4189" i="1"/>
  <c r="G4189" i="1" s="1"/>
  <c r="K4188" i="1"/>
  <c r="J4188" i="1"/>
  <c r="I4188" i="1"/>
  <c r="P4188" i="1" s="1"/>
  <c r="H4188" i="1"/>
  <c r="D4188" i="1"/>
  <c r="G4188" i="1" s="1"/>
  <c r="K4187" i="1"/>
  <c r="M4187" i="1" s="1"/>
  <c r="J4187" i="1"/>
  <c r="I4187" i="1"/>
  <c r="P4187" i="1" s="1"/>
  <c r="H4187" i="1"/>
  <c r="D4187" i="1"/>
  <c r="G4187" i="1" s="1"/>
  <c r="K4186" i="1"/>
  <c r="J4186" i="1"/>
  <c r="I4186" i="1"/>
  <c r="P4186" i="1" s="1"/>
  <c r="H4186" i="1"/>
  <c r="D4186" i="1"/>
  <c r="G4186" i="1" s="1"/>
  <c r="K4185" i="1"/>
  <c r="J4185" i="1"/>
  <c r="I4185" i="1"/>
  <c r="P4185" i="1" s="1"/>
  <c r="H4185" i="1"/>
  <c r="D4185" i="1"/>
  <c r="G4185" i="1" s="1"/>
  <c r="K4184" i="1"/>
  <c r="J4184" i="1"/>
  <c r="I4184" i="1"/>
  <c r="P4184" i="1" s="1"/>
  <c r="H4184" i="1"/>
  <c r="D4184" i="1"/>
  <c r="G4184" i="1" s="1"/>
  <c r="K4183" i="1"/>
  <c r="J4183" i="1"/>
  <c r="I4183" i="1"/>
  <c r="P4183" i="1" s="1"/>
  <c r="H4183" i="1"/>
  <c r="D4183" i="1"/>
  <c r="G4183" i="1" s="1"/>
  <c r="K4182" i="1"/>
  <c r="J4182" i="1"/>
  <c r="I4182" i="1"/>
  <c r="P4182" i="1" s="1"/>
  <c r="H4182" i="1"/>
  <c r="D4182" i="1"/>
  <c r="G4182" i="1" s="1"/>
  <c r="K4181" i="1"/>
  <c r="J4181" i="1"/>
  <c r="I4181" i="1"/>
  <c r="P4181" i="1" s="1"/>
  <c r="H4181" i="1"/>
  <c r="D4181" i="1"/>
  <c r="G4181" i="1" s="1"/>
  <c r="K4180" i="1"/>
  <c r="J4180" i="1"/>
  <c r="I4180" i="1"/>
  <c r="H4180" i="1"/>
  <c r="D4180" i="1"/>
  <c r="G4180" i="1" s="1"/>
  <c r="K4179" i="1"/>
  <c r="J4179" i="1"/>
  <c r="I4179" i="1"/>
  <c r="P4179" i="1" s="1"/>
  <c r="H4179" i="1"/>
  <c r="D4179" i="1"/>
  <c r="G4179" i="1" s="1"/>
  <c r="K4178" i="1"/>
  <c r="J4178" i="1"/>
  <c r="I4178" i="1"/>
  <c r="P4178" i="1" s="1"/>
  <c r="H4178" i="1"/>
  <c r="D4178" i="1"/>
  <c r="G4178" i="1" s="1"/>
  <c r="K4177" i="1"/>
  <c r="J4177" i="1"/>
  <c r="I4177" i="1"/>
  <c r="P4177" i="1" s="1"/>
  <c r="H4177" i="1"/>
  <c r="D4177" i="1"/>
  <c r="G4177" i="1" s="1"/>
  <c r="K4176" i="1"/>
  <c r="J4176" i="1"/>
  <c r="M4176" i="1" s="1"/>
  <c r="I4176" i="1"/>
  <c r="P4176" i="1" s="1"/>
  <c r="H4176" i="1"/>
  <c r="D4176" i="1"/>
  <c r="G4176" i="1" s="1"/>
  <c r="K4175" i="1"/>
  <c r="J4175" i="1"/>
  <c r="I4175" i="1"/>
  <c r="P4175" i="1" s="1"/>
  <c r="H4175" i="1"/>
  <c r="D4175" i="1"/>
  <c r="G4175" i="1" s="1"/>
  <c r="K4174" i="1"/>
  <c r="J4174" i="1"/>
  <c r="I4174" i="1"/>
  <c r="P4174" i="1" s="1"/>
  <c r="H4174" i="1"/>
  <c r="D4174" i="1"/>
  <c r="G4174" i="1" s="1"/>
  <c r="K4173" i="1"/>
  <c r="J4173" i="1"/>
  <c r="I4173" i="1"/>
  <c r="P4173" i="1" s="1"/>
  <c r="H4173" i="1"/>
  <c r="D4173" i="1"/>
  <c r="G4173" i="1" s="1"/>
  <c r="K4172" i="1"/>
  <c r="J4172" i="1"/>
  <c r="I4172" i="1"/>
  <c r="P4172" i="1" s="1"/>
  <c r="H4172" i="1"/>
  <c r="D4172" i="1"/>
  <c r="G4172" i="1" s="1"/>
  <c r="K4171" i="1"/>
  <c r="J4171" i="1"/>
  <c r="I4171" i="1"/>
  <c r="P4171" i="1" s="1"/>
  <c r="H4171" i="1"/>
  <c r="D4171" i="1"/>
  <c r="G4171" i="1" s="1"/>
  <c r="K4170" i="1"/>
  <c r="J4170" i="1"/>
  <c r="I4170" i="1"/>
  <c r="P4170" i="1" s="1"/>
  <c r="H4170" i="1"/>
  <c r="D4170" i="1"/>
  <c r="G4170" i="1" s="1"/>
  <c r="K4169" i="1"/>
  <c r="J4169" i="1"/>
  <c r="I4169" i="1"/>
  <c r="P4169" i="1" s="1"/>
  <c r="H4169" i="1"/>
  <c r="D4169" i="1"/>
  <c r="G4169" i="1" s="1"/>
  <c r="K4168" i="1"/>
  <c r="J4168" i="1"/>
  <c r="I4168" i="1"/>
  <c r="H4168" i="1"/>
  <c r="D4168" i="1"/>
  <c r="G4168" i="1" s="1"/>
  <c r="K4167" i="1"/>
  <c r="J4167" i="1"/>
  <c r="I4167" i="1"/>
  <c r="P4167" i="1" s="1"/>
  <c r="H4167" i="1"/>
  <c r="D4167" i="1"/>
  <c r="G4167" i="1" s="1"/>
  <c r="K4166" i="1"/>
  <c r="J4166" i="1"/>
  <c r="I4166" i="1"/>
  <c r="P4166" i="1" s="1"/>
  <c r="H4166" i="1"/>
  <c r="D4166" i="1"/>
  <c r="G4166" i="1" s="1"/>
  <c r="K4165" i="1"/>
  <c r="L4165" i="1" s="1"/>
  <c r="J4165" i="1"/>
  <c r="I4165" i="1"/>
  <c r="P4165" i="1" s="1"/>
  <c r="H4165" i="1"/>
  <c r="D4165" i="1"/>
  <c r="G4165" i="1" s="1"/>
  <c r="K4164" i="1"/>
  <c r="J4164" i="1"/>
  <c r="I4164" i="1"/>
  <c r="P4164" i="1" s="1"/>
  <c r="H4164" i="1"/>
  <c r="D4164" i="1"/>
  <c r="G4164" i="1" s="1"/>
  <c r="K4163" i="1"/>
  <c r="J4163" i="1"/>
  <c r="I4163" i="1"/>
  <c r="P4163" i="1" s="1"/>
  <c r="H4163" i="1"/>
  <c r="D4163" i="1"/>
  <c r="G4163" i="1" s="1"/>
  <c r="K4162" i="1"/>
  <c r="J4162" i="1"/>
  <c r="I4162" i="1"/>
  <c r="P4162" i="1" s="1"/>
  <c r="H4162" i="1"/>
  <c r="D4162" i="1"/>
  <c r="G4162" i="1" s="1"/>
  <c r="K4161" i="1"/>
  <c r="J4161" i="1"/>
  <c r="I4161" i="1"/>
  <c r="P4161" i="1" s="1"/>
  <c r="H4161" i="1"/>
  <c r="D4161" i="1"/>
  <c r="G4161" i="1" s="1"/>
  <c r="K4160" i="1"/>
  <c r="J4160" i="1"/>
  <c r="I4160" i="1"/>
  <c r="P4160" i="1" s="1"/>
  <c r="H4160" i="1"/>
  <c r="D4160" i="1"/>
  <c r="G4160" i="1" s="1"/>
  <c r="K4159" i="1"/>
  <c r="J4159" i="1"/>
  <c r="I4159" i="1"/>
  <c r="P4159" i="1" s="1"/>
  <c r="H4159" i="1"/>
  <c r="D4159" i="1"/>
  <c r="G4159" i="1" s="1"/>
  <c r="K4158" i="1"/>
  <c r="J4158" i="1"/>
  <c r="M4158" i="1" s="1"/>
  <c r="I4158" i="1"/>
  <c r="P4158" i="1" s="1"/>
  <c r="H4158" i="1"/>
  <c r="D4158" i="1"/>
  <c r="G4158" i="1" s="1"/>
  <c r="K4157" i="1"/>
  <c r="J4157" i="1"/>
  <c r="I4157" i="1"/>
  <c r="P4157" i="1" s="1"/>
  <c r="H4157" i="1"/>
  <c r="D4157" i="1"/>
  <c r="G4157" i="1" s="1"/>
  <c r="K4156" i="1"/>
  <c r="J4156" i="1"/>
  <c r="I4156" i="1"/>
  <c r="P4156" i="1" s="1"/>
  <c r="H4156" i="1"/>
  <c r="D4156" i="1"/>
  <c r="G4156" i="1" s="1"/>
  <c r="K4155" i="1"/>
  <c r="J4155" i="1"/>
  <c r="I4155" i="1"/>
  <c r="P4155" i="1" s="1"/>
  <c r="H4155" i="1"/>
  <c r="D4155" i="1"/>
  <c r="G4155" i="1" s="1"/>
  <c r="K4154" i="1"/>
  <c r="J4154" i="1"/>
  <c r="I4154" i="1"/>
  <c r="P4154" i="1" s="1"/>
  <c r="H4154" i="1"/>
  <c r="D4154" i="1"/>
  <c r="G4154" i="1" s="1"/>
  <c r="K4153" i="1"/>
  <c r="J4153" i="1"/>
  <c r="I4153" i="1"/>
  <c r="P4153" i="1" s="1"/>
  <c r="H4153" i="1"/>
  <c r="D4153" i="1"/>
  <c r="G4153" i="1" s="1"/>
  <c r="K4152" i="1"/>
  <c r="J4152" i="1"/>
  <c r="I4152" i="1"/>
  <c r="P4152" i="1" s="1"/>
  <c r="H4152" i="1"/>
  <c r="D4152" i="1"/>
  <c r="G4152" i="1" s="1"/>
  <c r="K4151" i="1"/>
  <c r="J4151" i="1"/>
  <c r="I4151" i="1"/>
  <c r="P4151" i="1" s="1"/>
  <c r="H4151" i="1"/>
  <c r="D4151" i="1"/>
  <c r="G4151" i="1" s="1"/>
  <c r="K4150" i="1"/>
  <c r="J4150" i="1"/>
  <c r="I4150" i="1"/>
  <c r="P4150" i="1" s="1"/>
  <c r="H4150" i="1"/>
  <c r="D4150" i="1"/>
  <c r="G4150" i="1" s="1"/>
  <c r="K4149" i="1"/>
  <c r="J4149" i="1"/>
  <c r="I4149" i="1"/>
  <c r="P4149" i="1" s="1"/>
  <c r="H4149" i="1"/>
  <c r="D4149" i="1"/>
  <c r="G4149" i="1" s="1"/>
  <c r="K4148" i="1"/>
  <c r="J4148" i="1"/>
  <c r="I4148" i="1"/>
  <c r="P4148" i="1" s="1"/>
  <c r="H4148" i="1"/>
  <c r="D4148" i="1"/>
  <c r="G4148" i="1" s="1"/>
  <c r="K4147" i="1"/>
  <c r="J4147" i="1"/>
  <c r="I4147" i="1"/>
  <c r="P4147" i="1" s="1"/>
  <c r="H4147" i="1"/>
  <c r="D4147" i="1"/>
  <c r="G4147" i="1" s="1"/>
  <c r="K4146" i="1"/>
  <c r="J4146" i="1"/>
  <c r="I4146" i="1"/>
  <c r="P4146" i="1" s="1"/>
  <c r="H4146" i="1"/>
  <c r="D4146" i="1"/>
  <c r="G4146" i="1" s="1"/>
  <c r="K4145" i="1"/>
  <c r="J4145" i="1"/>
  <c r="M4145" i="1" s="1"/>
  <c r="I4145" i="1"/>
  <c r="P4145" i="1" s="1"/>
  <c r="H4145" i="1"/>
  <c r="D4145" i="1"/>
  <c r="G4145" i="1" s="1"/>
  <c r="K4144" i="1"/>
  <c r="L4144" i="1" s="1"/>
  <c r="J4144" i="1"/>
  <c r="I4144" i="1"/>
  <c r="P4144" i="1" s="1"/>
  <c r="H4144" i="1"/>
  <c r="D4144" i="1"/>
  <c r="G4144" i="1" s="1"/>
  <c r="K4143" i="1"/>
  <c r="J4143" i="1"/>
  <c r="I4143" i="1"/>
  <c r="P4143" i="1" s="1"/>
  <c r="H4143" i="1"/>
  <c r="D4143" i="1"/>
  <c r="G4143" i="1" s="1"/>
  <c r="K4142" i="1"/>
  <c r="J4142" i="1"/>
  <c r="I4142" i="1"/>
  <c r="P4142" i="1" s="1"/>
  <c r="H4142" i="1"/>
  <c r="D4142" i="1"/>
  <c r="G4142" i="1" s="1"/>
  <c r="K4141" i="1"/>
  <c r="J4141" i="1"/>
  <c r="I4141" i="1"/>
  <c r="P4141" i="1" s="1"/>
  <c r="H4141" i="1"/>
  <c r="D4141" i="1"/>
  <c r="G4141" i="1" s="1"/>
  <c r="K4140" i="1"/>
  <c r="J4140" i="1"/>
  <c r="I4140" i="1"/>
  <c r="P4140" i="1" s="1"/>
  <c r="H4140" i="1"/>
  <c r="D4140" i="1"/>
  <c r="G4140" i="1" s="1"/>
  <c r="K4139" i="1"/>
  <c r="J4139" i="1"/>
  <c r="I4139" i="1"/>
  <c r="P4139" i="1" s="1"/>
  <c r="H4139" i="1"/>
  <c r="D4139" i="1"/>
  <c r="G4139" i="1" s="1"/>
  <c r="K4138" i="1"/>
  <c r="J4138" i="1"/>
  <c r="I4138" i="1"/>
  <c r="P4138" i="1" s="1"/>
  <c r="H4138" i="1"/>
  <c r="D4138" i="1"/>
  <c r="G4138" i="1" s="1"/>
  <c r="K4137" i="1"/>
  <c r="J4137" i="1"/>
  <c r="I4137" i="1"/>
  <c r="P4137" i="1" s="1"/>
  <c r="H4137" i="1"/>
  <c r="D4137" i="1"/>
  <c r="G4137" i="1" s="1"/>
  <c r="K4136" i="1"/>
  <c r="J4136" i="1"/>
  <c r="I4136" i="1"/>
  <c r="P4136" i="1" s="1"/>
  <c r="H4136" i="1"/>
  <c r="D4136" i="1"/>
  <c r="G4136" i="1" s="1"/>
  <c r="K4135" i="1"/>
  <c r="J4135" i="1"/>
  <c r="I4135" i="1"/>
  <c r="P4135" i="1" s="1"/>
  <c r="H4135" i="1"/>
  <c r="D4135" i="1"/>
  <c r="G4135" i="1" s="1"/>
  <c r="K4134" i="1"/>
  <c r="J4134" i="1"/>
  <c r="I4134" i="1"/>
  <c r="P4134" i="1" s="1"/>
  <c r="H4134" i="1"/>
  <c r="D4134" i="1"/>
  <c r="G4134" i="1" s="1"/>
  <c r="K4133" i="1"/>
  <c r="J4133" i="1"/>
  <c r="I4133" i="1"/>
  <c r="P4133" i="1" s="1"/>
  <c r="H4133" i="1"/>
  <c r="D4133" i="1"/>
  <c r="G4133" i="1" s="1"/>
  <c r="K4132" i="1"/>
  <c r="J4132" i="1"/>
  <c r="I4132" i="1"/>
  <c r="P4132" i="1" s="1"/>
  <c r="H4132" i="1"/>
  <c r="D4132" i="1"/>
  <c r="G4132" i="1" s="1"/>
  <c r="K4131" i="1"/>
  <c r="J4131" i="1"/>
  <c r="I4131" i="1"/>
  <c r="P4131" i="1" s="1"/>
  <c r="H4131" i="1"/>
  <c r="D4131" i="1"/>
  <c r="G4131" i="1" s="1"/>
  <c r="K4130" i="1"/>
  <c r="J4130" i="1"/>
  <c r="I4130" i="1"/>
  <c r="P4130" i="1" s="1"/>
  <c r="H4130" i="1"/>
  <c r="D4130" i="1"/>
  <c r="G4130" i="1" s="1"/>
  <c r="P4129" i="1"/>
  <c r="K4129" i="1"/>
  <c r="L4129" i="1" s="1"/>
  <c r="J4129" i="1"/>
  <c r="I4129" i="1"/>
  <c r="H4129" i="1"/>
  <c r="D4129" i="1"/>
  <c r="G4129" i="1" s="1"/>
  <c r="K4128" i="1"/>
  <c r="J4128" i="1"/>
  <c r="I4128" i="1"/>
  <c r="P4128" i="1" s="1"/>
  <c r="H4128" i="1"/>
  <c r="D4128" i="1"/>
  <c r="G4128" i="1" s="1"/>
  <c r="K4127" i="1"/>
  <c r="J4127" i="1"/>
  <c r="I4127" i="1"/>
  <c r="P4127" i="1" s="1"/>
  <c r="H4127" i="1"/>
  <c r="D4127" i="1"/>
  <c r="G4127" i="1" s="1"/>
  <c r="K4126" i="1"/>
  <c r="J4126" i="1"/>
  <c r="I4126" i="1"/>
  <c r="P4126" i="1" s="1"/>
  <c r="H4126" i="1"/>
  <c r="D4126" i="1"/>
  <c r="G4126" i="1" s="1"/>
  <c r="K4125" i="1"/>
  <c r="J4125" i="1"/>
  <c r="I4125" i="1"/>
  <c r="P4125" i="1" s="1"/>
  <c r="H4125" i="1"/>
  <c r="D4125" i="1"/>
  <c r="G4125" i="1" s="1"/>
  <c r="K4124" i="1"/>
  <c r="J4124" i="1"/>
  <c r="I4124" i="1"/>
  <c r="P4124" i="1" s="1"/>
  <c r="H4124" i="1"/>
  <c r="D4124" i="1"/>
  <c r="G4124" i="1" s="1"/>
  <c r="K4123" i="1"/>
  <c r="J4123" i="1"/>
  <c r="M4123" i="1" s="1"/>
  <c r="I4123" i="1"/>
  <c r="P4123" i="1" s="1"/>
  <c r="H4123" i="1"/>
  <c r="D4123" i="1"/>
  <c r="G4123" i="1" s="1"/>
  <c r="K4122" i="1"/>
  <c r="J4122" i="1"/>
  <c r="I4122" i="1"/>
  <c r="P4122" i="1" s="1"/>
  <c r="H4122" i="1"/>
  <c r="D4122" i="1"/>
  <c r="G4122" i="1" s="1"/>
  <c r="K4121" i="1"/>
  <c r="J4121" i="1"/>
  <c r="I4121" i="1"/>
  <c r="P4121" i="1" s="1"/>
  <c r="H4121" i="1"/>
  <c r="D4121" i="1"/>
  <c r="G4121" i="1" s="1"/>
  <c r="K4120" i="1"/>
  <c r="J4120" i="1"/>
  <c r="M4120" i="1" s="1"/>
  <c r="I4120" i="1"/>
  <c r="P4120" i="1" s="1"/>
  <c r="H4120" i="1"/>
  <c r="D4120" i="1"/>
  <c r="G4120" i="1" s="1"/>
  <c r="K4119" i="1"/>
  <c r="J4119" i="1"/>
  <c r="I4119" i="1"/>
  <c r="P4119" i="1" s="1"/>
  <c r="H4119" i="1"/>
  <c r="D4119" i="1"/>
  <c r="G4119" i="1" s="1"/>
  <c r="K4118" i="1"/>
  <c r="J4118" i="1"/>
  <c r="I4118" i="1"/>
  <c r="P4118" i="1" s="1"/>
  <c r="H4118" i="1"/>
  <c r="D4118" i="1"/>
  <c r="G4118" i="1" s="1"/>
  <c r="K4117" i="1"/>
  <c r="J4117" i="1"/>
  <c r="I4117" i="1"/>
  <c r="P4117" i="1" s="1"/>
  <c r="H4117" i="1"/>
  <c r="D4117" i="1"/>
  <c r="G4117" i="1" s="1"/>
  <c r="K4116" i="1"/>
  <c r="J4116" i="1"/>
  <c r="I4116" i="1"/>
  <c r="P4116" i="1" s="1"/>
  <c r="H4116" i="1"/>
  <c r="D4116" i="1"/>
  <c r="G4116" i="1" s="1"/>
  <c r="K4115" i="1"/>
  <c r="J4115" i="1"/>
  <c r="I4115" i="1"/>
  <c r="P4115" i="1" s="1"/>
  <c r="H4115" i="1"/>
  <c r="D4115" i="1"/>
  <c r="G4115" i="1" s="1"/>
  <c r="K4114" i="1"/>
  <c r="J4114" i="1"/>
  <c r="M4114" i="1" s="1"/>
  <c r="I4114" i="1"/>
  <c r="P4114" i="1" s="1"/>
  <c r="H4114" i="1"/>
  <c r="D4114" i="1"/>
  <c r="G4114" i="1" s="1"/>
  <c r="K4113" i="1"/>
  <c r="J4113" i="1"/>
  <c r="I4113" i="1"/>
  <c r="P4113" i="1" s="1"/>
  <c r="H4113" i="1"/>
  <c r="D4113" i="1"/>
  <c r="G4113" i="1" s="1"/>
  <c r="K4112" i="1"/>
  <c r="J4112" i="1"/>
  <c r="I4112" i="1"/>
  <c r="P4112" i="1" s="1"/>
  <c r="H4112" i="1"/>
  <c r="D4112" i="1"/>
  <c r="G4112" i="1" s="1"/>
  <c r="K4111" i="1"/>
  <c r="J4111" i="1"/>
  <c r="I4111" i="1"/>
  <c r="P4111" i="1" s="1"/>
  <c r="H4111" i="1"/>
  <c r="D4111" i="1"/>
  <c r="G4111" i="1" s="1"/>
  <c r="K4110" i="1"/>
  <c r="J4110" i="1"/>
  <c r="I4110" i="1"/>
  <c r="P4110" i="1" s="1"/>
  <c r="H4110" i="1"/>
  <c r="D4110" i="1"/>
  <c r="G4110" i="1" s="1"/>
  <c r="K4109" i="1"/>
  <c r="J4109" i="1"/>
  <c r="I4109" i="1"/>
  <c r="P4109" i="1" s="1"/>
  <c r="H4109" i="1"/>
  <c r="D4109" i="1"/>
  <c r="G4109" i="1" s="1"/>
  <c r="K4108" i="1"/>
  <c r="J4108" i="1"/>
  <c r="I4108" i="1"/>
  <c r="P4108" i="1" s="1"/>
  <c r="H4108" i="1"/>
  <c r="D4108" i="1"/>
  <c r="G4108" i="1" s="1"/>
  <c r="K4107" i="1"/>
  <c r="J4107" i="1"/>
  <c r="I4107" i="1"/>
  <c r="P4107" i="1" s="1"/>
  <c r="H4107" i="1"/>
  <c r="D4107" i="1"/>
  <c r="G4107" i="1" s="1"/>
  <c r="K4106" i="1"/>
  <c r="J4106" i="1"/>
  <c r="I4106" i="1"/>
  <c r="P4106" i="1" s="1"/>
  <c r="H4106" i="1"/>
  <c r="D4106" i="1"/>
  <c r="G4106" i="1" s="1"/>
  <c r="K4105" i="1"/>
  <c r="L4105" i="1" s="1"/>
  <c r="J4105" i="1"/>
  <c r="I4105" i="1"/>
  <c r="P4105" i="1" s="1"/>
  <c r="H4105" i="1"/>
  <c r="D4105" i="1"/>
  <c r="G4105" i="1" s="1"/>
  <c r="K4104" i="1"/>
  <c r="J4104" i="1"/>
  <c r="I4104" i="1"/>
  <c r="P4104" i="1" s="1"/>
  <c r="H4104" i="1"/>
  <c r="D4104" i="1"/>
  <c r="G4104" i="1" s="1"/>
  <c r="K4103" i="1"/>
  <c r="J4103" i="1"/>
  <c r="I4103" i="1"/>
  <c r="P4103" i="1" s="1"/>
  <c r="H4103" i="1"/>
  <c r="D4103" i="1"/>
  <c r="G4103" i="1" s="1"/>
  <c r="K4102" i="1"/>
  <c r="J4102" i="1"/>
  <c r="I4102" i="1"/>
  <c r="P4102" i="1" s="1"/>
  <c r="H4102" i="1"/>
  <c r="D4102" i="1"/>
  <c r="G4102" i="1" s="1"/>
  <c r="K4101" i="1"/>
  <c r="J4101" i="1"/>
  <c r="I4101" i="1"/>
  <c r="P4101" i="1" s="1"/>
  <c r="H4101" i="1"/>
  <c r="D4101" i="1"/>
  <c r="G4101" i="1" s="1"/>
  <c r="K4100" i="1"/>
  <c r="J4100" i="1"/>
  <c r="M4100" i="1" s="1"/>
  <c r="I4100" i="1"/>
  <c r="P4100" i="1" s="1"/>
  <c r="H4100" i="1"/>
  <c r="D4100" i="1"/>
  <c r="G4100" i="1" s="1"/>
  <c r="K4099" i="1"/>
  <c r="J4099" i="1"/>
  <c r="I4099" i="1"/>
  <c r="P4099" i="1" s="1"/>
  <c r="H4099" i="1"/>
  <c r="D4099" i="1"/>
  <c r="G4099" i="1" s="1"/>
  <c r="K4098" i="1"/>
  <c r="L4098" i="1" s="1"/>
  <c r="J4098" i="1"/>
  <c r="I4098" i="1"/>
  <c r="P4098" i="1" s="1"/>
  <c r="H4098" i="1"/>
  <c r="D4098" i="1"/>
  <c r="G4098" i="1" s="1"/>
  <c r="K4097" i="1"/>
  <c r="J4097" i="1"/>
  <c r="M4097" i="1" s="1"/>
  <c r="I4097" i="1"/>
  <c r="P4097" i="1" s="1"/>
  <c r="H4097" i="1"/>
  <c r="D4097" i="1"/>
  <c r="G4097" i="1" s="1"/>
  <c r="K4096" i="1"/>
  <c r="J4096" i="1"/>
  <c r="I4096" i="1"/>
  <c r="P4096" i="1" s="1"/>
  <c r="H4096" i="1"/>
  <c r="D4096" i="1"/>
  <c r="G4096" i="1" s="1"/>
  <c r="K4095" i="1"/>
  <c r="J4095" i="1"/>
  <c r="I4095" i="1"/>
  <c r="P4095" i="1" s="1"/>
  <c r="H4095" i="1"/>
  <c r="D4095" i="1"/>
  <c r="G4095" i="1" s="1"/>
  <c r="K4094" i="1"/>
  <c r="J4094" i="1"/>
  <c r="I4094" i="1"/>
  <c r="P4094" i="1" s="1"/>
  <c r="H4094" i="1"/>
  <c r="D4094" i="1"/>
  <c r="G4094" i="1" s="1"/>
  <c r="K4093" i="1"/>
  <c r="J4093" i="1"/>
  <c r="I4093" i="1"/>
  <c r="P4093" i="1" s="1"/>
  <c r="H4093" i="1"/>
  <c r="D4093" i="1"/>
  <c r="G4093" i="1" s="1"/>
  <c r="K4092" i="1"/>
  <c r="J4092" i="1"/>
  <c r="I4092" i="1"/>
  <c r="P4092" i="1" s="1"/>
  <c r="H4092" i="1"/>
  <c r="D4092" i="1"/>
  <c r="G4092" i="1" s="1"/>
  <c r="K4091" i="1"/>
  <c r="J4091" i="1"/>
  <c r="M4091" i="1" s="1"/>
  <c r="I4091" i="1"/>
  <c r="P4091" i="1" s="1"/>
  <c r="H4091" i="1"/>
  <c r="D4091" i="1"/>
  <c r="G4091" i="1" s="1"/>
  <c r="K4090" i="1"/>
  <c r="J4090" i="1"/>
  <c r="I4090" i="1"/>
  <c r="P4090" i="1" s="1"/>
  <c r="H4090" i="1"/>
  <c r="D4090" i="1"/>
  <c r="G4090" i="1" s="1"/>
  <c r="K4089" i="1"/>
  <c r="J4089" i="1"/>
  <c r="I4089" i="1"/>
  <c r="P4089" i="1" s="1"/>
  <c r="H4089" i="1"/>
  <c r="D4089" i="1"/>
  <c r="G4089" i="1" s="1"/>
  <c r="K4088" i="1"/>
  <c r="J4088" i="1"/>
  <c r="I4088" i="1"/>
  <c r="P4088" i="1" s="1"/>
  <c r="H4088" i="1"/>
  <c r="D4088" i="1"/>
  <c r="G4088" i="1" s="1"/>
  <c r="K4087" i="1"/>
  <c r="J4087" i="1"/>
  <c r="I4087" i="1"/>
  <c r="P4087" i="1" s="1"/>
  <c r="H4087" i="1"/>
  <c r="D4087" i="1"/>
  <c r="G4087" i="1" s="1"/>
  <c r="K4086" i="1"/>
  <c r="J4086" i="1"/>
  <c r="I4086" i="1"/>
  <c r="P4086" i="1" s="1"/>
  <c r="H4086" i="1"/>
  <c r="D4086" i="1"/>
  <c r="G4086" i="1" s="1"/>
  <c r="K4085" i="1"/>
  <c r="J4085" i="1"/>
  <c r="I4085" i="1"/>
  <c r="P4085" i="1" s="1"/>
  <c r="H4085" i="1"/>
  <c r="D4085" i="1"/>
  <c r="G4085" i="1" s="1"/>
  <c r="K4084" i="1"/>
  <c r="J4084" i="1"/>
  <c r="I4084" i="1"/>
  <c r="P4084" i="1" s="1"/>
  <c r="H4084" i="1"/>
  <c r="D4084" i="1"/>
  <c r="G4084" i="1" s="1"/>
  <c r="K4083" i="1"/>
  <c r="J4083" i="1"/>
  <c r="I4083" i="1"/>
  <c r="P4083" i="1" s="1"/>
  <c r="H4083" i="1"/>
  <c r="D4083" i="1"/>
  <c r="G4083" i="1" s="1"/>
  <c r="K4082" i="1"/>
  <c r="J4082" i="1"/>
  <c r="I4082" i="1"/>
  <c r="P4082" i="1" s="1"/>
  <c r="H4082" i="1"/>
  <c r="D4082" i="1"/>
  <c r="G4082" i="1" s="1"/>
  <c r="K4081" i="1"/>
  <c r="J4081" i="1"/>
  <c r="M4081" i="1" s="1"/>
  <c r="I4081" i="1"/>
  <c r="P4081" i="1" s="1"/>
  <c r="H4081" i="1"/>
  <c r="D4081" i="1"/>
  <c r="G4081" i="1" s="1"/>
  <c r="K4080" i="1"/>
  <c r="J4080" i="1"/>
  <c r="I4080" i="1"/>
  <c r="P4080" i="1" s="1"/>
  <c r="H4080" i="1"/>
  <c r="D4080" i="1"/>
  <c r="G4080" i="1" s="1"/>
  <c r="K4079" i="1"/>
  <c r="J4079" i="1"/>
  <c r="M4079" i="1" s="1"/>
  <c r="I4079" i="1"/>
  <c r="P4079" i="1" s="1"/>
  <c r="H4079" i="1"/>
  <c r="D4079" i="1"/>
  <c r="G4079" i="1" s="1"/>
  <c r="K4078" i="1"/>
  <c r="J4078" i="1"/>
  <c r="I4078" i="1"/>
  <c r="P4078" i="1" s="1"/>
  <c r="H4078" i="1"/>
  <c r="D4078" i="1"/>
  <c r="G4078" i="1" s="1"/>
  <c r="K4077" i="1"/>
  <c r="J4077" i="1"/>
  <c r="I4077" i="1"/>
  <c r="P4077" i="1" s="1"/>
  <c r="H4077" i="1"/>
  <c r="D4077" i="1"/>
  <c r="G4077" i="1" s="1"/>
  <c r="K4076" i="1"/>
  <c r="J4076" i="1"/>
  <c r="I4076" i="1"/>
  <c r="P4076" i="1" s="1"/>
  <c r="H4076" i="1"/>
  <c r="D4076" i="1"/>
  <c r="G4076" i="1" s="1"/>
  <c r="K4075" i="1"/>
  <c r="J4075" i="1"/>
  <c r="I4075" i="1"/>
  <c r="P4075" i="1" s="1"/>
  <c r="H4075" i="1"/>
  <c r="D4075" i="1"/>
  <c r="G4075" i="1" s="1"/>
  <c r="K4074" i="1"/>
  <c r="J4074" i="1"/>
  <c r="I4074" i="1"/>
  <c r="P4074" i="1" s="1"/>
  <c r="H4074" i="1"/>
  <c r="D4074" i="1"/>
  <c r="G4074" i="1" s="1"/>
  <c r="K4073" i="1"/>
  <c r="J4073" i="1"/>
  <c r="M4073" i="1" s="1"/>
  <c r="I4073" i="1"/>
  <c r="P4073" i="1" s="1"/>
  <c r="H4073" i="1"/>
  <c r="D4073" i="1"/>
  <c r="G4073" i="1" s="1"/>
  <c r="K4072" i="1"/>
  <c r="J4072" i="1"/>
  <c r="I4072" i="1"/>
  <c r="P4072" i="1" s="1"/>
  <c r="H4072" i="1"/>
  <c r="D4072" i="1"/>
  <c r="G4072" i="1" s="1"/>
  <c r="K4071" i="1"/>
  <c r="J4071" i="1"/>
  <c r="L4071" i="1" s="1"/>
  <c r="I4071" i="1"/>
  <c r="P4071" i="1" s="1"/>
  <c r="H4071" i="1"/>
  <c r="D4071" i="1"/>
  <c r="G4071" i="1" s="1"/>
  <c r="K4070" i="1"/>
  <c r="J4070" i="1"/>
  <c r="I4070" i="1"/>
  <c r="P4070" i="1" s="1"/>
  <c r="H4070" i="1"/>
  <c r="D4070" i="1"/>
  <c r="G4070" i="1" s="1"/>
  <c r="K4069" i="1"/>
  <c r="J4069" i="1"/>
  <c r="I4069" i="1"/>
  <c r="P4069" i="1" s="1"/>
  <c r="H4069" i="1"/>
  <c r="D4069" i="1"/>
  <c r="G4069" i="1" s="1"/>
  <c r="K4068" i="1"/>
  <c r="J4068" i="1"/>
  <c r="I4068" i="1"/>
  <c r="P4068" i="1" s="1"/>
  <c r="H4068" i="1"/>
  <c r="D4068" i="1"/>
  <c r="G4068" i="1" s="1"/>
  <c r="K4067" i="1"/>
  <c r="J4067" i="1"/>
  <c r="I4067" i="1"/>
  <c r="P4067" i="1" s="1"/>
  <c r="H4067" i="1"/>
  <c r="D4067" i="1"/>
  <c r="G4067" i="1" s="1"/>
  <c r="K4066" i="1"/>
  <c r="J4066" i="1"/>
  <c r="I4066" i="1"/>
  <c r="P4066" i="1" s="1"/>
  <c r="H4066" i="1"/>
  <c r="D4066" i="1"/>
  <c r="G4066" i="1" s="1"/>
  <c r="K4065" i="1"/>
  <c r="J4065" i="1"/>
  <c r="I4065" i="1"/>
  <c r="P4065" i="1" s="1"/>
  <c r="H4065" i="1"/>
  <c r="D4065" i="1"/>
  <c r="G4065" i="1" s="1"/>
  <c r="K4064" i="1"/>
  <c r="J4064" i="1"/>
  <c r="I4064" i="1"/>
  <c r="P4064" i="1" s="1"/>
  <c r="H4064" i="1"/>
  <c r="D4064" i="1"/>
  <c r="G4064" i="1" s="1"/>
  <c r="K4063" i="1"/>
  <c r="J4063" i="1"/>
  <c r="I4063" i="1"/>
  <c r="P4063" i="1" s="1"/>
  <c r="H4063" i="1"/>
  <c r="D4063" i="1"/>
  <c r="G4063" i="1" s="1"/>
  <c r="K4062" i="1"/>
  <c r="J4062" i="1"/>
  <c r="I4062" i="1"/>
  <c r="P4062" i="1" s="1"/>
  <c r="H4062" i="1"/>
  <c r="D4062" i="1"/>
  <c r="G4062" i="1" s="1"/>
  <c r="K4061" i="1"/>
  <c r="L4061" i="1" s="1"/>
  <c r="J4061" i="1"/>
  <c r="I4061" i="1"/>
  <c r="P4061" i="1" s="1"/>
  <c r="H4061" i="1"/>
  <c r="D4061" i="1"/>
  <c r="G4061" i="1" s="1"/>
  <c r="K4060" i="1"/>
  <c r="J4060" i="1"/>
  <c r="M4060" i="1" s="1"/>
  <c r="I4060" i="1"/>
  <c r="P4060" i="1" s="1"/>
  <c r="H4060" i="1"/>
  <c r="D4060" i="1"/>
  <c r="G4060" i="1" s="1"/>
  <c r="K4059" i="1"/>
  <c r="J4059" i="1"/>
  <c r="M4059" i="1" s="1"/>
  <c r="I4059" i="1"/>
  <c r="P4059" i="1" s="1"/>
  <c r="H4059" i="1"/>
  <c r="D4059" i="1"/>
  <c r="G4059" i="1" s="1"/>
  <c r="K4058" i="1"/>
  <c r="J4058" i="1"/>
  <c r="I4058" i="1"/>
  <c r="P4058" i="1" s="1"/>
  <c r="H4058" i="1"/>
  <c r="D4058" i="1"/>
  <c r="G4058" i="1" s="1"/>
  <c r="K4057" i="1"/>
  <c r="J4057" i="1"/>
  <c r="I4057" i="1"/>
  <c r="P4057" i="1" s="1"/>
  <c r="H4057" i="1"/>
  <c r="D4057" i="1"/>
  <c r="G4057" i="1" s="1"/>
  <c r="K4056" i="1"/>
  <c r="J4056" i="1"/>
  <c r="I4056" i="1"/>
  <c r="P4056" i="1" s="1"/>
  <c r="H4056" i="1"/>
  <c r="D4056" i="1"/>
  <c r="G4056" i="1" s="1"/>
  <c r="P4055" i="1"/>
  <c r="K4055" i="1"/>
  <c r="J4055" i="1"/>
  <c r="I4055" i="1"/>
  <c r="H4055" i="1"/>
  <c r="D4055" i="1"/>
  <c r="G4055" i="1" s="1"/>
  <c r="K4054" i="1"/>
  <c r="J4054" i="1"/>
  <c r="I4054" i="1"/>
  <c r="P4054" i="1" s="1"/>
  <c r="H4054" i="1"/>
  <c r="D4054" i="1"/>
  <c r="G4054" i="1" s="1"/>
  <c r="K4053" i="1"/>
  <c r="J4053" i="1"/>
  <c r="I4053" i="1"/>
  <c r="P4053" i="1" s="1"/>
  <c r="H4053" i="1"/>
  <c r="D4053" i="1"/>
  <c r="G4053" i="1" s="1"/>
  <c r="K4052" i="1"/>
  <c r="J4052" i="1"/>
  <c r="I4052" i="1"/>
  <c r="P4052" i="1" s="1"/>
  <c r="H4052" i="1"/>
  <c r="D4052" i="1"/>
  <c r="G4052" i="1" s="1"/>
  <c r="K4051" i="1"/>
  <c r="J4051" i="1"/>
  <c r="I4051" i="1"/>
  <c r="P4051" i="1" s="1"/>
  <c r="H4051" i="1"/>
  <c r="D4051" i="1"/>
  <c r="G4051" i="1" s="1"/>
  <c r="K4050" i="1"/>
  <c r="J4050" i="1"/>
  <c r="I4050" i="1"/>
  <c r="P4050" i="1" s="1"/>
  <c r="H4050" i="1"/>
  <c r="D4050" i="1"/>
  <c r="G4050" i="1" s="1"/>
  <c r="K4049" i="1"/>
  <c r="J4049" i="1"/>
  <c r="I4049" i="1"/>
  <c r="P4049" i="1" s="1"/>
  <c r="H4049" i="1"/>
  <c r="D4049" i="1"/>
  <c r="G4049" i="1" s="1"/>
  <c r="K4048" i="1"/>
  <c r="J4048" i="1"/>
  <c r="I4048" i="1"/>
  <c r="P4048" i="1" s="1"/>
  <c r="H4048" i="1"/>
  <c r="D4048" i="1"/>
  <c r="G4048" i="1" s="1"/>
  <c r="K4047" i="1"/>
  <c r="J4047" i="1"/>
  <c r="I4047" i="1"/>
  <c r="P4047" i="1" s="1"/>
  <c r="H4047" i="1"/>
  <c r="D4047" i="1"/>
  <c r="G4047" i="1" s="1"/>
  <c r="K4046" i="1"/>
  <c r="J4046" i="1"/>
  <c r="I4046" i="1"/>
  <c r="P4046" i="1" s="1"/>
  <c r="H4046" i="1"/>
  <c r="D4046" i="1"/>
  <c r="G4046" i="1" s="1"/>
  <c r="K4045" i="1"/>
  <c r="J4045" i="1"/>
  <c r="I4045" i="1"/>
  <c r="P4045" i="1" s="1"/>
  <c r="H4045" i="1"/>
  <c r="D4045" i="1"/>
  <c r="G4045" i="1" s="1"/>
  <c r="K4044" i="1"/>
  <c r="J4044" i="1"/>
  <c r="I4044" i="1"/>
  <c r="P4044" i="1" s="1"/>
  <c r="H4044" i="1"/>
  <c r="D4044" i="1"/>
  <c r="G4044" i="1" s="1"/>
  <c r="K4043" i="1"/>
  <c r="J4043" i="1"/>
  <c r="M4043" i="1" s="1"/>
  <c r="I4043" i="1"/>
  <c r="P4043" i="1" s="1"/>
  <c r="H4043" i="1"/>
  <c r="D4043" i="1"/>
  <c r="G4043" i="1" s="1"/>
  <c r="K4042" i="1"/>
  <c r="J4042" i="1"/>
  <c r="I4042" i="1"/>
  <c r="P4042" i="1" s="1"/>
  <c r="H4042" i="1"/>
  <c r="D4042" i="1"/>
  <c r="G4042" i="1" s="1"/>
  <c r="K4041" i="1"/>
  <c r="J4041" i="1"/>
  <c r="I4041" i="1"/>
  <c r="P4041" i="1" s="1"/>
  <c r="H4041" i="1"/>
  <c r="D4041" i="1"/>
  <c r="G4041" i="1" s="1"/>
  <c r="K4040" i="1"/>
  <c r="J4040" i="1"/>
  <c r="I4040" i="1"/>
  <c r="P4040" i="1" s="1"/>
  <c r="H4040" i="1"/>
  <c r="D4040" i="1"/>
  <c r="G4040" i="1" s="1"/>
  <c r="K4039" i="1"/>
  <c r="J4039" i="1"/>
  <c r="I4039" i="1"/>
  <c r="P4039" i="1" s="1"/>
  <c r="H4039" i="1"/>
  <c r="D4039" i="1"/>
  <c r="G4039" i="1" s="1"/>
  <c r="K4038" i="1"/>
  <c r="J4038" i="1"/>
  <c r="I4038" i="1"/>
  <c r="P4038" i="1" s="1"/>
  <c r="H4038" i="1"/>
  <c r="D4038" i="1"/>
  <c r="G4038" i="1" s="1"/>
  <c r="K4037" i="1"/>
  <c r="J4037" i="1"/>
  <c r="I4037" i="1"/>
  <c r="P4037" i="1" s="1"/>
  <c r="H4037" i="1"/>
  <c r="D4037" i="1"/>
  <c r="G4037" i="1" s="1"/>
  <c r="K4036" i="1"/>
  <c r="L4036" i="1" s="1"/>
  <c r="J4036" i="1"/>
  <c r="I4036" i="1"/>
  <c r="P4036" i="1" s="1"/>
  <c r="H4036" i="1"/>
  <c r="D4036" i="1"/>
  <c r="G4036" i="1" s="1"/>
  <c r="K4035" i="1"/>
  <c r="J4035" i="1"/>
  <c r="I4035" i="1"/>
  <c r="P4035" i="1" s="1"/>
  <c r="H4035" i="1"/>
  <c r="D4035" i="1"/>
  <c r="G4035" i="1" s="1"/>
  <c r="K4034" i="1"/>
  <c r="J4034" i="1"/>
  <c r="I4034" i="1"/>
  <c r="P4034" i="1" s="1"/>
  <c r="H4034" i="1"/>
  <c r="D4034" i="1"/>
  <c r="G4034" i="1" s="1"/>
  <c r="K4033" i="1"/>
  <c r="J4033" i="1"/>
  <c r="I4033" i="1"/>
  <c r="P4033" i="1" s="1"/>
  <c r="H4033" i="1"/>
  <c r="D4033" i="1"/>
  <c r="G4033" i="1" s="1"/>
  <c r="K4032" i="1"/>
  <c r="J4032" i="1"/>
  <c r="I4032" i="1"/>
  <c r="P4032" i="1" s="1"/>
  <c r="H4032" i="1"/>
  <c r="D4032" i="1"/>
  <c r="G4032" i="1" s="1"/>
  <c r="K4031" i="1"/>
  <c r="J4031" i="1"/>
  <c r="M4031" i="1" s="1"/>
  <c r="I4031" i="1"/>
  <c r="P4031" i="1" s="1"/>
  <c r="H4031" i="1"/>
  <c r="D4031" i="1"/>
  <c r="G4031" i="1" s="1"/>
  <c r="K4030" i="1"/>
  <c r="J4030" i="1"/>
  <c r="I4030" i="1"/>
  <c r="P4030" i="1" s="1"/>
  <c r="H4030" i="1"/>
  <c r="D4030" i="1"/>
  <c r="G4030" i="1" s="1"/>
  <c r="K4029" i="1"/>
  <c r="J4029" i="1"/>
  <c r="I4029" i="1"/>
  <c r="P4029" i="1" s="1"/>
  <c r="H4029" i="1"/>
  <c r="D4029" i="1"/>
  <c r="G4029" i="1" s="1"/>
  <c r="K4028" i="1"/>
  <c r="J4028" i="1"/>
  <c r="I4028" i="1"/>
  <c r="P4028" i="1" s="1"/>
  <c r="H4028" i="1"/>
  <c r="D4028" i="1"/>
  <c r="G4028" i="1" s="1"/>
  <c r="K4027" i="1"/>
  <c r="J4027" i="1"/>
  <c r="I4027" i="1"/>
  <c r="P4027" i="1" s="1"/>
  <c r="H4027" i="1"/>
  <c r="D4027" i="1"/>
  <c r="G4027" i="1" s="1"/>
  <c r="K4026" i="1"/>
  <c r="J4026" i="1"/>
  <c r="I4026" i="1"/>
  <c r="P4026" i="1" s="1"/>
  <c r="H4026" i="1"/>
  <c r="D4026" i="1"/>
  <c r="G4026" i="1" s="1"/>
  <c r="K4025" i="1"/>
  <c r="J4025" i="1"/>
  <c r="I4025" i="1"/>
  <c r="P4025" i="1" s="1"/>
  <c r="H4025" i="1"/>
  <c r="D4025" i="1"/>
  <c r="G4025" i="1" s="1"/>
  <c r="K4024" i="1"/>
  <c r="J4024" i="1"/>
  <c r="I4024" i="1"/>
  <c r="P4024" i="1" s="1"/>
  <c r="H4024" i="1"/>
  <c r="D4024" i="1"/>
  <c r="G4024" i="1" s="1"/>
  <c r="K4023" i="1"/>
  <c r="J4023" i="1"/>
  <c r="I4023" i="1"/>
  <c r="P4023" i="1" s="1"/>
  <c r="H4023" i="1"/>
  <c r="D4023" i="1"/>
  <c r="G4023" i="1" s="1"/>
  <c r="K4022" i="1"/>
  <c r="J4022" i="1"/>
  <c r="I4022" i="1"/>
  <c r="P4022" i="1" s="1"/>
  <c r="H4022" i="1"/>
  <c r="D4022" i="1"/>
  <c r="G4022" i="1" s="1"/>
  <c r="K4021" i="1"/>
  <c r="J4021" i="1"/>
  <c r="I4021" i="1"/>
  <c r="P4021" i="1" s="1"/>
  <c r="H4021" i="1"/>
  <c r="D4021" i="1"/>
  <c r="G4021" i="1" s="1"/>
  <c r="K4020" i="1"/>
  <c r="L4020" i="1" s="1"/>
  <c r="J4020" i="1"/>
  <c r="I4020" i="1"/>
  <c r="P4020" i="1" s="1"/>
  <c r="H4020" i="1"/>
  <c r="D4020" i="1"/>
  <c r="G4020" i="1" s="1"/>
  <c r="K4019" i="1"/>
  <c r="J4019" i="1"/>
  <c r="I4019" i="1"/>
  <c r="P4019" i="1" s="1"/>
  <c r="H4019" i="1"/>
  <c r="D4019" i="1"/>
  <c r="G4019" i="1" s="1"/>
  <c r="K4018" i="1"/>
  <c r="J4018" i="1"/>
  <c r="I4018" i="1"/>
  <c r="P4018" i="1" s="1"/>
  <c r="H4018" i="1"/>
  <c r="D4018" i="1"/>
  <c r="G4018" i="1" s="1"/>
  <c r="K4017" i="1"/>
  <c r="J4017" i="1"/>
  <c r="I4017" i="1"/>
  <c r="P4017" i="1" s="1"/>
  <c r="H4017" i="1"/>
  <c r="D4017" i="1"/>
  <c r="G4017" i="1" s="1"/>
  <c r="K4016" i="1"/>
  <c r="J4016" i="1"/>
  <c r="I4016" i="1"/>
  <c r="P4016" i="1" s="1"/>
  <c r="H4016" i="1"/>
  <c r="D4016" i="1"/>
  <c r="G4016" i="1" s="1"/>
  <c r="K4015" i="1"/>
  <c r="J4015" i="1"/>
  <c r="I4015" i="1"/>
  <c r="P4015" i="1" s="1"/>
  <c r="H4015" i="1"/>
  <c r="D4015" i="1"/>
  <c r="G4015" i="1" s="1"/>
  <c r="K4014" i="1"/>
  <c r="J4014" i="1"/>
  <c r="I4014" i="1"/>
  <c r="P4014" i="1" s="1"/>
  <c r="H4014" i="1"/>
  <c r="D4014" i="1"/>
  <c r="G4014" i="1" s="1"/>
  <c r="K4013" i="1"/>
  <c r="J4013" i="1"/>
  <c r="I4013" i="1"/>
  <c r="P4013" i="1" s="1"/>
  <c r="H4013" i="1"/>
  <c r="D4013" i="1"/>
  <c r="G4013" i="1" s="1"/>
  <c r="K4012" i="1"/>
  <c r="J4012" i="1"/>
  <c r="I4012" i="1"/>
  <c r="P4012" i="1" s="1"/>
  <c r="H4012" i="1"/>
  <c r="D4012" i="1"/>
  <c r="G4012" i="1" s="1"/>
  <c r="K4011" i="1"/>
  <c r="J4011" i="1"/>
  <c r="I4011" i="1"/>
  <c r="P4011" i="1" s="1"/>
  <c r="H4011" i="1"/>
  <c r="D4011" i="1"/>
  <c r="G4011" i="1" s="1"/>
  <c r="K4010" i="1"/>
  <c r="J4010" i="1"/>
  <c r="I4010" i="1"/>
  <c r="P4010" i="1" s="1"/>
  <c r="H4010" i="1"/>
  <c r="D4010" i="1"/>
  <c r="G4010" i="1" s="1"/>
  <c r="K4009" i="1"/>
  <c r="J4009" i="1"/>
  <c r="M4009" i="1" s="1"/>
  <c r="I4009" i="1"/>
  <c r="P4009" i="1" s="1"/>
  <c r="H4009" i="1"/>
  <c r="D4009" i="1"/>
  <c r="G4009" i="1" s="1"/>
  <c r="K4008" i="1"/>
  <c r="J4008" i="1"/>
  <c r="I4008" i="1"/>
  <c r="P4008" i="1" s="1"/>
  <c r="H4008" i="1"/>
  <c r="D4008" i="1"/>
  <c r="G4008" i="1" s="1"/>
  <c r="K4007" i="1"/>
  <c r="J4007" i="1"/>
  <c r="I4007" i="1"/>
  <c r="P4007" i="1" s="1"/>
  <c r="H4007" i="1"/>
  <c r="D4007" i="1"/>
  <c r="G4007" i="1" s="1"/>
  <c r="K4006" i="1"/>
  <c r="J4006" i="1"/>
  <c r="M4006" i="1" s="1"/>
  <c r="I4006" i="1"/>
  <c r="P4006" i="1" s="1"/>
  <c r="H4006" i="1"/>
  <c r="D4006" i="1"/>
  <c r="G4006" i="1" s="1"/>
  <c r="K4005" i="1"/>
  <c r="J4005" i="1"/>
  <c r="I4005" i="1"/>
  <c r="P4005" i="1" s="1"/>
  <c r="H4005" i="1"/>
  <c r="D4005" i="1"/>
  <c r="G4005" i="1" s="1"/>
  <c r="K4004" i="1"/>
  <c r="J4004" i="1"/>
  <c r="I4004" i="1"/>
  <c r="P4004" i="1" s="1"/>
  <c r="H4004" i="1"/>
  <c r="D4004" i="1"/>
  <c r="G4004" i="1" s="1"/>
  <c r="K4003" i="1"/>
  <c r="J4003" i="1"/>
  <c r="I4003" i="1"/>
  <c r="P4003" i="1" s="1"/>
  <c r="H4003" i="1"/>
  <c r="D4003" i="1"/>
  <c r="G4003" i="1" s="1"/>
  <c r="K4002" i="1"/>
  <c r="J4002" i="1"/>
  <c r="I4002" i="1"/>
  <c r="P4002" i="1" s="1"/>
  <c r="H4002" i="1"/>
  <c r="D4002" i="1"/>
  <c r="G4002" i="1" s="1"/>
  <c r="K4001" i="1"/>
  <c r="L4001" i="1" s="1"/>
  <c r="J4001" i="1"/>
  <c r="I4001" i="1"/>
  <c r="P4001" i="1" s="1"/>
  <c r="H4001" i="1"/>
  <c r="D4001" i="1"/>
  <c r="G4001" i="1" s="1"/>
  <c r="K4000" i="1"/>
  <c r="J4000" i="1"/>
  <c r="I4000" i="1"/>
  <c r="P4000" i="1" s="1"/>
  <c r="H4000" i="1"/>
  <c r="D4000" i="1"/>
  <c r="G4000" i="1" s="1"/>
  <c r="K3999" i="1"/>
  <c r="J3999" i="1"/>
  <c r="I3999" i="1"/>
  <c r="P3999" i="1" s="1"/>
  <c r="H3999" i="1"/>
  <c r="D3999" i="1"/>
  <c r="G3999" i="1" s="1"/>
  <c r="K3998" i="1"/>
  <c r="J3998" i="1"/>
  <c r="I3998" i="1"/>
  <c r="P3998" i="1" s="1"/>
  <c r="H3998" i="1"/>
  <c r="D3998" i="1"/>
  <c r="G3998" i="1" s="1"/>
  <c r="K3997" i="1"/>
  <c r="J3997" i="1"/>
  <c r="I3997" i="1"/>
  <c r="H3997" i="1"/>
  <c r="D3997" i="1"/>
  <c r="G3997" i="1" s="1"/>
  <c r="K3996" i="1"/>
  <c r="J3996" i="1"/>
  <c r="I3996" i="1"/>
  <c r="P3996" i="1" s="1"/>
  <c r="H3996" i="1"/>
  <c r="D3996" i="1"/>
  <c r="G3996" i="1" s="1"/>
  <c r="K3995" i="1"/>
  <c r="J3995" i="1"/>
  <c r="I3995" i="1"/>
  <c r="P3995" i="1" s="1"/>
  <c r="H3995" i="1"/>
  <c r="D3995" i="1"/>
  <c r="G3995" i="1" s="1"/>
  <c r="K3994" i="1"/>
  <c r="J3994" i="1"/>
  <c r="I3994" i="1"/>
  <c r="P3994" i="1" s="1"/>
  <c r="H3994" i="1"/>
  <c r="D3994" i="1"/>
  <c r="G3994" i="1" s="1"/>
  <c r="K3993" i="1"/>
  <c r="J3993" i="1"/>
  <c r="I3993" i="1"/>
  <c r="P3993" i="1" s="1"/>
  <c r="H3993" i="1"/>
  <c r="D3993" i="1"/>
  <c r="G3993" i="1" s="1"/>
  <c r="K3992" i="1"/>
  <c r="J3992" i="1"/>
  <c r="I3992" i="1"/>
  <c r="P3992" i="1" s="1"/>
  <c r="H3992" i="1"/>
  <c r="D3992" i="1"/>
  <c r="G3992" i="1" s="1"/>
  <c r="K3991" i="1"/>
  <c r="J3991" i="1"/>
  <c r="I3991" i="1"/>
  <c r="P3991" i="1" s="1"/>
  <c r="H3991" i="1"/>
  <c r="D3991" i="1"/>
  <c r="G3991" i="1" s="1"/>
  <c r="K3990" i="1"/>
  <c r="J3990" i="1"/>
  <c r="I3990" i="1"/>
  <c r="P3990" i="1" s="1"/>
  <c r="H3990" i="1"/>
  <c r="D3990" i="1"/>
  <c r="G3990" i="1" s="1"/>
  <c r="K3989" i="1"/>
  <c r="J3989" i="1"/>
  <c r="I3989" i="1"/>
  <c r="P3989" i="1" s="1"/>
  <c r="H3989" i="1"/>
  <c r="D3989" i="1"/>
  <c r="G3989" i="1" s="1"/>
  <c r="K3988" i="1"/>
  <c r="J3988" i="1"/>
  <c r="I3988" i="1"/>
  <c r="P3988" i="1" s="1"/>
  <c r="H3988" i="1"/>
  <c r="D3988" i="1"/>
  <c r="G3988" i="1" s="1"/>
  <c r="K3987" i="1"/>
  <c r="J3987" i="1"/>
  <c r="I3987" i="1"/>
  <c r="P3987" i="1" s="1"/>
  <c r="H3987" i="1"/>
  <c r="D3987" i="1"/>
  <c r="G3987" i="1" s="1"/>
  <c r="K3986" i="1"/>
  <c r="J3986" i="1"/>
  <c r="I3986" i="1"/>
  <c r="P3986" i="1" s="1"/>
  <c r="H3986" i="1"/>
  <c r="D3986" i="1"/>
  <c r="G3986" i="1" s="1"/>
  <c r="K3985" i="1"/>
  <c r="L3985" i="1" s="1"/>
  <c r="J3985" i="1"/>
  <c r="I3985" i="1"/>
  <c r="P3985" i="1" s="1"/>
  <c r="H3985" i="1"/>
  <c r="D3985" i="1"/>
  <c r="G3985" i="1" s="1"/>
  <c r="P3984" i="1"/>
  <c r="K3984" i="1"/>
  <c r="J3984" i="1"/>
  <c r="I3984" i="1"/>
  <c r="H3984" i="1"/>
  <c r="D3984" i="1"/>
  <c r="G3984" i="1" s="1"/>
  <c r="K3983" i="1"/>
  <c r="J3983" i="1"/>
  <c r="I3983" i="1"/>
  <c r="P3983" i="1" s="1"/>
  <c r="H3983" i="1"/>
  <c r="D3983" i="1"/>
  <c r="G3983" i="1" s="1"/>
  <c r="K3982" i="1"/>
  <c r="J3982" i="1"/>
  <c r="I3982" i="1"/>
  <c r="P3982" i="1" s="1"/>
  <c r="H3982" i="1"/>
  <c r="D3982" i="1"/>
  <c r="G3982" i="1" s="1"/>
  <c r="K3981" i="1"/>
  <c r="J3981" i="1"/>
  <c r="I3981" i="1"/>
  <c r="P3981" i="1" s="1"/>
  <c r="H3981" i="1"/>
  <c r="D3981" i="1"/>
  <c r="G3981" i="1" s="1"/>
  <c r="K3980" i="1"/>
  <c r="J3980" i="1"/>
  <c r="I3980" i="1"/>
  <c r="P3980" i="1" s="1"/>
  <c r="H3980" i="1"/>
  <c r="D3980" i="1"/>
  <c r="G3980" i="1" s="1"/>
  <c r="K3979" i="1"/>
  <c r="J3979" i="1"/>
  <c r="I3979" i="1"/>
  <c r="P3979" i="1" s="1"/>
  <c r="H3979" i="1"/>
  <c r="D3979" i="1"/>
  <c r="G3979" i="1" s="1"/>
  <c r="K3978" i="1"/>
  <c r="J3978" i="1"/>
  <c r="I3978" i="1"/>
  <c r="P3978" i="1" s="1"/>
  <c r="H3978" i="1"/>
  <c r="D3978" i="1"/>
  <c r="G3978" i="1" s="1"/>
  <c r="K3977" i="1"/>
  <c r="J3977" i="1"/>
  <c r="I3977" i="1"/>
  <c r="P3977" i="1" s="1"/>
  <c r="H3977" i="1"/>
  <c r="D3977" i="1"/>
  <c r="G3977" i="1" s="1"/>
  <c r="K3976" i="1"/>
  <c r="J3976" i="1"/>
  <c r="I3976" i="1"/>
  <c r="P3976" i="1" s="1"/>
  <c r="H3976" i="1"/>
  <c r="D3976" i="1"/>
  <c r="G3976" i="1" s="1"/>
  <c r="K3975" i="1"/>
  <c r="J3975" i="1"/>
  <c r="I3975" i="1"/>
  <c r="P3975" i="1" s="1"/>
  <c r="H3975" i="1"/>
  <c r="D3975" i="1"/>
  <c r="G3975" i="1" s="1"/>
  <c r="K3974" i="1"/>
  <c r="J3974" i="1"/>
  <c r="I3974" i="1"/>
  <c r="P3974" i="1" s="1"/>
  <c r="H3974" i="1"/>
  <c r="D3974" i="1"/>
  <c r="G3974" i="1" s="1"/>
  <c r="K3973" i="1"/>
  <c r="J3973" i="1"/>
  <c r="I3973" i="1"/>
  <c r="P3973" i="1" s="1"/>
  <c r="H3973" i="1"/>
  <c r="D3973" i="1"/>
  <c r="G3973" i="1" s="1"/>
  <c r="K3972" i="1"/>
  <c r="J3972" i="1"/>
  <c r="I3972" i="1"/>
  <c r="P3972" i="1" s="1"/>
  <c r="H3972" i="1"/>
  <c r="D3972" i="1"/>
  <c r="G3972" i="1" s="1"/>
  <c r="K3971" i="1"/>
  <c r="J3971" i="1"/>
  <c r="M3971" i="1" s="1"/>
  <c r="I3971" i="1"/>
  <c r="P3971" i="1" s="1"/>
  <c r="H3971" i="1"/>
  <c r="D3971" i="1"/>
  <c r="G3971" i="1" s="1"/>
  <c r="K3970" i="1"/>
  <c r="J3970" i="1"/>
  <c r="I3970" i="1"/>
  <c r="P3970" i="1" s="1"/>
  <c r="H3970" i="1"/>
  <c r="D3970" i="1"/>
  <c r="G3970" i="1" s="1"/>
  <c r="K3969" i="1"/>
  <c r="J3969" i="1"/>
  <c r="I3969" i="1"/>
  <c r="P3969" i="1" s="1"/>
  <c r="H3969" i="1"/>
  <c r="D3969" i="1"/>
  <c r="G3969" i="1" s="1"/>
  <c r="K3968" i="1"/>
  <c r="J3968" i="1"/>
  <c r="I3968" i="1"/>
  <c r="P3968" i="1" s="1"/>
  <c r="H3968" i="1"/>
  <c r="D3968" i="1"/>
  <c r="G3968" i="1" s="1"/>
  <c r="K3967" i="1"/>
  <c r="J3967" i="1"/>
  <c r="I3967" i="1"/>
  <c r="P3967" i="1" s="1"/>
  <c r="H3967" i="1"/>
  <c r="D3967" i="1"/>
  <c r="G3967" i="1" s="1"/>
  <c r="K3966" i="1"/>
  <c r="J3966" i="1"/>
  <c r="I3966" i="1"/>
  <c r="P3966" i="1" s="1"/>
  <c r="H3966" i="1"/>
  <c r="D3966" i="1"/>
  <c r="G3966" i="1" s="1"/>
  <c r="K3965" i="1"/>
  <c r="J3965" i="1"/>
  <c r="I3965" i="1"/>
  <c r="P3965" i="1" s="1"/>
  <c r="H3965" i="1"/>
  <c r="D3965" i="1"/>
  <c r="G3965" i="1" s="1"/>
  <c r="K3964" i="1"/>
  <c r="J3964" i="1"/>
  <c r="I3964" i="1"/>
  <c r="P3964" i="1" s="1"/>
  <c r="H3964" i="1"/>
  <c r="D3964" i="1"/>
  <c r="G3964" i="1" s="1"/>
  <c r="K3963" i="1"/>
  <c r="J3963" i="1"/>
  <c r="I3963" i="1"/>
  <c r="P3963" i="1" s="1"/>
  <c r="H3963" i="1"/>
  <c r="D3963" i="1"/>
  <c r="G3963" i="1" s="1"/>
  <c r="K3962" i="1"/>
  <c r="J3962" i="1"/>
  <c r="I3962" i="1"/>
  <c r="P3962" i="1" s="1"/>
  <c r="H3962" i="1"/>
  <c r="D3962" i="1"/>
  <c r="G3962" i="1" s="1"/>
  <c r="K3961" i="1"/>
  <c r="J3961" i="1"/>
  <c r="I3961" i="1"/>
  <c r="P3961" i="1" s="1"/>
  <c r="H3961" i="1"/>
  <c r="D3961" i="1"/>
  <c r="G3961" i="1" s="1"/>
  <c r="K3960" i="1"/>
  <c r="J3960" i="1"/>
  <c r="I3960" i="1"/>
  <c r="P3960" i="1" s="1"/>
  <c r="H3960" i="1"/>
  <c r="D3960" i="1"/>
  <c r="G3960" i="1" s="1"/>
  <c r="K3959" i="1"/>
  <c r="J3959" i="1"/>
  <c r="I3959" i="1"/>
  <c r="P3959" i="1" s="1"/>
  <c r="H3959" i="1"/>
  <c r="D3959" i="1"/>
  <c r="G3959" i="1" s="1"/>
  <c r="K3958" i="1"/>
  <c r="J3958" i="1"/>
  <c r="I3958" i="1"/>
  <c r="P3958" i="1" s="1"/>
  <c r="H3958" i="1"/>
  <c r="D3958" i="1"/>
  <c r="G3958" i="1" s="1"/>
  <c r="K3957" i="1"/>
  <c r="J3957" i="1"/>
  <c r="I3957" i="1"/>
  <c r="P3957" i="1" s="1"/>
  <c r="H3957" i="1"/>
  <c r="D3957" i="1"/>
  <c r="G3957" i="1" s="1"/>
  <c r="K3956" i="1"/>
  <c r="J3956" i="1"/>
  <c r="I3956" i="1"/>
  <c r="P3956" i="1" s="1"/>
  <c r="H3956" i="1"/>
  <c r="D3956" i="1"/>
  <c r="G3956" i="1" s="1"/>
  <c r="K3955" i="1"/>
  <c r="J3955" i="1"/>
  <c r="M3955" i="1" s="1"/>
  <c r="I3955" i="1"/>
  <c r="P3955" i="1" s="1"/>
  <c r="H3955" i="1"/>
  <c r="D3955" i="1"/>
  <c r="G3955" i="1" s="1"/>
  <c r="K3954" i="1"/>
  <c r="J3954" i="1"/>
  <c r="I3954" i="1"/>
  <c r="P3954" i="1" s="1"/>
  <c r="H3954" i="1"/>
  <c r="D3954" i="1"/>
  <c r="G3954" i="1" s="1"/>
  <c r="K3953" i="1"/>
  <c r="J3953" i="1"/>
  <c r="I3953" i="1"/>
  <c r="P3953" i="1" s="1"/>
  <c r="H3953" i="1"/>
  <c r="D3953" i="1"/>
  <c r="G3953" i="1" s="1"/>
  <c r="K3952" i="1"/>
  <c r="J3952" i="1"/>
  <c r="M3952" i="1" s="1"/>
  <c r="I3952" i="1"/>
  <c r="P3952" i="1" s="1"/>
  <c r="H3952" i="1"/>
  <c r="D3952" i="1"/>
  <c r="G3952" i="1" s="1"/>
  <c r="K3951" i="1"/>
  <c r="J3951" i="1"/>
  <c r="I3951" i="1"/>
  <c r="P3951" i="1" s="1"/>
  <c r="H3951" i="1"/>
  <c r="D3951" i="1"/>
  <c r="G3951" i="1" s="1"/>
  <c r="K3950" i="1"/>
  <c r="J3950" i="1"/>
  <c r="I3950" i="1"/>
  <c r="P3950" i="1" s="1"/>
  <c r="H3950" i="1"/>
  <c r="D3950" i="1"/>
  <c r="G3950" i="1" s="1"/>
  <c r="K3949" i="1"/>
  <c r="J3949" i="1"/>
  <c r="I3949" i="1"/>
  <c r="P3949" i="1" s="1"/>
  <c r="H3949" i="1"/>
  <c r="D3949" i="1"/>
  <c r="G3949" i="1" s="1"/>
  <c r="K3948" i="1"/>
  <c r="J3948" i="1"/>
  <c r="I3948" i="1"/>
  <c r="P3948" i="1" s="1"/>
  <c r="H3948" i="1"/>
  <c r="D3948" i="1"/>
  <c r="G3948" i="1" s="1"/>
  <c r="K3947" i="1"/>
  <c r="J3947" i="1"/>
  <c r="I3947" i="1"/>
  <c r="P3947" i="1" s="1"/>
  <c r="H3947" i="1"/>
  <c r="D3947" i="1"/>
  <c r="G3947" i="1" s="1"/>
  <c r="K3946" i="1"/>
  <c r="J3946" i="1"/>
  <c r="I3946" i="1"/>
  <c r="P3946" i="1" s="1"/>
  <c r="H3946" i="1"/>
  <c r="D3946" i="1"/>
  <c r="G3946" i="1" s="1"/>
  <c r="K3945" i="1"/>
  <c r="J3945" i="1"/>
  <c r="I3945" i="1"/>
  <c r="P3945" i="1" s="1"/>
  <c r="H3945" i="1"/>
  <c r="D3945" i="1"/>
  <c r="G3945" i="1" s="1"/>
  <c r="K3944" i="1"/>
  <c r="J3944" i="1"/>
  <c r="M3944" i="1" s="1"/>
  <c r="I3944" i="1"/>
  <c r="P3944" i="1" s="1"/>
  <c r="H3944" i="1"/>
  <c r="D3944" i="1"/>
  <c r="G3944" i="1" s="1"/>
  <c r="K3943" i="1"/>
  <c r="J3943" i="1"/>
  <c r="I3943" i="1"/>
  <c r="P3943" i="1" s="1"/>
  <c r="H3943" i="1"/>
  <c r="D3943" i="1"/>
  <c r="G3943" i="1" s="1"/>
  <c r="K3942" i="1"/>
  <c r="J3942" i="1"/>
  <c r="I3942" i="1"/>
  <c r="P3942" i="1" s="1"/>
  <c r="H3942" i="1"/>
  <c r="D3942" i="1"/>
  <c r="G3942" i="1" s="1"/>
  <c r="K3941" i="1"/>
  <c r="J3941" i="1"/>
  <c r="I3941" i="1"/>
  <c r="P3941" i="1" s="1"/>
  <c r="H3941" i="1"/>
  <c r="D3941" i="1"/>
  <c r="G3941" i="1" s="1"/>
  <c r="K3940" i="1"/>
  <c r="J3940" i="1"/>
  <c r="I3940" i="1"/>
  <c r="P3940" i="1" s="1"/>
  <c r="H3940" i="1"/>
  <c r="D3940" i="1"/>
  <c r="G3940" i="1" s="1"/>
  <c r="K3939" i="1"/>
  <c r="J3939" i="1"/>
  <c r="I3939" i="1"/>
  <c r="P3939" i="1" s="1"/>
  <c r="H3939" i="1"/>
  <c r="D3939" i="1"/>
  <c r="G3939" i="1" s="1"/>
  <c r="K3938" i="1"/>
  <c r="J3938" i="1"/>
  <c r="I3938" i="1"/>
  <c r="P3938" i="1" s="1"/>
  <c r="H3938" i="1"/>
  <c r="D3938" i="1"/>
  <c r="G3938" i="1" s="1"/>
  <c r="K3937" i="1"/>
  <c r="J3937" i="1"/>
  <c r="I3937" i="1"/>
  <c r="P3937" i="1" s="1"/>
  <c r="H3937" i="1"/>
  <c r="D3937" i="1"/>
  <c r="G3937" i="1" s="1"/>
  <c r="K3936" i="1"/>
  <c r="J3936" i="1"/>
  <c r="I3936" i="1"/>
  <c r="P3936" i="1" s="1"/>
  <c r="H3936" i="1"/>
  <c r="D3936" i="1"/>
  <c r="G3936" i="1" s="1"/>
  <c r="K3935" i="1"/>
  <c r="J3935" i="1"/>
  <c r="I3935" i="1"/>
  <c r="P3935" i="1" s="1"/>
  <c r="H3935" i="1"/>
  <c r="D3935" i="1"/>
  <c r="G3935" i="1" s="1"/>
  <c r="K3934" i="1"/>
  <c r="J3934" i="1"/>
  <c r="I3934" i="1"/>
  <c r="P3934" i="1" s="1"/>
  <c r="H3934" i="1"/>
  <c r="D3934" i="1"/>
  <c r="G3934" i="1" s="1"/>
  <c r="K3933" i="1"/>
  <c r="J3933" i="1"/>
  <c r="I3933" i="1"/>
  <c r="P3933" i="1" s="1"/>
  <c r="H3933" i="1"/>
  <c r="D3933" i="1"/>
  <c r="G3933" i="1" s="1"/>
  <c r="K3932" i="1"/>
  <c r="J3932" i="1"/>
  <c r="I3932" i="1"/>
  <c r="P3932" i="1" s="1"/>
  <c r="H3932" i="1"/>
  <c r="D3932" i="1"/>
  <c r="G3932" i="1" s="1"/>
  <c r="K3931" i="1"/>
  <c r="J3931" i="1"/>
  <c r="I3931" i="1"/>
  <c r="P3931" i="1" s="1"/>
  <c r="H3931" i="1"/>
  <c r="D3931" i="1"/>
  <c r="G3931" i="1" s="1"/>
  <c r="K3930" i="1"/>
  <c r="J3930" i="1"/>
  <c r="I3930" i="1"/>
  <c r="P3930" i="1" s="1"/>
  <c r="H3930" i="1"/>
  <c r="D3930" i="1"/>
  <c r="G3930" i="1" s="1"/>
  <c r="K3929" i="1"/>
  <c r="J3929" i="1"/>
  <c r="M3929" i="1" s="1"/>
  <c r="I3929" i="1"/>
  <c r="P3929" i="1" s="1"/>
  <c r="H3929" i="1"/>
  <c r="D3929" i="1"/>
  <c r="G3929" i="1" s="1"/>
  <c r="K3928" i="1"/>
  <c r="J3928" i="1"/>
  <c r="I3928" i="1"/>
  <c r="P3928" i="1" s="1"/>
  <c r="H3928" i="1"/>
  <c r="D3928" i="1"/>
  <c r="G3928" i="1" s="1"/>
  <c r="K3927" i="1"/>
  <c r="J3927" i="1"/>
  <c r="I3927" i="1"/>
  <c r="P3927" i="1" s="1"/>
  <c r="H3927" i="1"/>
  <c r="D3927" i="1"/>
  <c r="G3927" i="1" s="1"/>
  <c r="K3926" i="1"/>
  <c r="J3926" i="1"/>
  <c r="I3926" i="1"/>
  <c r="P3926" i="1" s="1"/>
  <c r="H3926" i="1"/>
  <c r="D3926" i="1"/>
  <c r="G3926" i="1" s="1"/>
  <c r="K3925" i="1"/>
  <c r="J3925" i="1"/>
  <c r="I3925" i="1"/>
  <c r="P3925" i="1" s="1"/>
  <c r="H3925" i="1"/>
  <c r="D3925" i="1"/>
  <c r="G3925" i="1" s="1"/>
  <c r="K3924" i="1"/>
  <c r="J3924" i="1"/>
  <c r="I3924" i="1"/>
  <c r="P3924" i="1" s="1"/>
  <c r="H3924" i="1"/>
  <c r="D3924" i="1"/>
  <c r="G3924" i="1" s="1"/>
  <c r="K3923" i="1"/>
  <c r="J3923" i="1"/>
  <c r="I3923" i="1"/>
  <c r="P3923" i="1" s="1"/>
  <c r="H3923" i="1"/>
  <c r="D3923" i="1"/>
  <c r="G3923" i="1" s="1"/>
  <c r="K3922" i="1"/>
  <c r="J3922" i="1"/>
  <c r="I3922" i="1"/>
  <c r="P3922" i="1" s="1"/>
  <c r="H3922" i="1"/>
  <c r="D3922" i="1"/>
  <c r="G3922" i="1" s="1"/>
  <c r="K3921" i="1"/>
  <c r="J3921" i="1"/>
  <c r="I3921" i="1"/>
  <c r="P3921" i="1" s="1"/>
  <c r="H3921" i="1"/>
  <c r="D3921" i="1"/>
  <c r="G3921" i="1" s="1"/>
  <c r="K3920" i="1"/>
  <c r="J3920" i="1"/>
  <c r="I3920" i="1"/>
  <c r="P3920" i="1" s="1"/>
  <c r="H3920" i="1"/>
  <c r="D3920" i="1"/>
  <c r="G3920" i="1" s="1"/>
  <c r="K3919" i="1"/>
  <c r="J3919" i="1"/>
  <c r="I3919" i="1"/>
  <c r="P3919" i="1" s="1"/>
  <c r="H3919" i="1"/>
  <c r="D3919" i="1"/>
  <c r="G3919" i="1" s="1"/>
  <c r="K3918" i="1"/>
  <c r="J3918" i="1"/>
  <c r="I3918" i="1"/>
  <c r="P3918" i="1" s="1"/>
  <c r="H3918" i="1"/>
  <c r="D3918" i="1"/>
  <c r="G3918" i="1" s="1"/>
  <c r="K3917" i="1"/>
  <c r="J3917" i="1"/>
  <c r="I3917" i="1"/>
  <c r="P3917" i="1" s="1"/>
  <c r="H3917" i="1"/>
  <c r="D3917" i="1"/>
  <c r="G3917" i="1" s="1"/>
  <c r="K3916" i="1"/>
  <c r="J3916" i="1"/>
  <c r="I3916" i="1"/>
  <c r="P3916" i="1" s="1"/>
  <c r="H3916" i="1"/>
  <c r="D3916" i="1"/>
  <c r="G3916" i="1" s="1"/>
  <c r="K3915" i="1"/>
  <c r="J3915" i="1"/>
  <c r="I3915" i="1"/>
  <c r="P3915" i="1" s="1"/>
  <c r="H3915" i="1"/>
  <c r="D3915" i="1"/>
  <c r="G3915" i="1" s="1"/>
  <c r="K3914" i="1"/>
  <c r="J3914" i="1"/>
  <c r="I3914" i="1"/>
  <c r="P3914" i="1" s="1"/>
  <c r="H3914" i="1"/>
  <c r="D3914" i="1"/>
  <c r="G3914" i="1" s="1"/>
  <c r="K3913" i="1"/>
  <c r="J3913" i="1"/>
  <c r="I3913" i="1"/>
  <c r="P3913" i="1" s="1"/>
  <c r="H3913" i="1"/>
  <c r="D3913" i="1"/>
  <c r="G3913" i="1" s="1"/>
  <c r="K3912" i="1"/>
  <c r="J3912" i="1"/>
  <c r="I3912" i="1"/>
  <c r="P3912" i="1" s="1"/>
  <c r="H3912" i="1"/>
  <c r="D3912" i="1"/>
  <c r="G3912" i="1" s="1"/>
  <c r="K3911" i="1"/>
  <c r="J3911" i="1"/>
  <c r="I3911" i="1"/>
  <c r="P3911" i="1" s="1"/>
  <c r="H3911" i="1"/>
  <c r="D3911" i="1"/>
  <c r="G3911" i="1" s="1"/>
  <c r="K3910" i="1"/>
  <c r="J3910" i="1"/>
  <c r="I3910" i="1"/>
  <c r="P3910" i="1" s="1"/>
  <c r="H3910" i="1"/>
  <c r="D3910" i="1"/>
  <c r="G3910" i="1" s="1"/>
  <c r="K3909" i="1"/>
  <c r="J3909" i="1"/>
  <c r="I3909" i="1"/>
  <c r="P3909" i="1" s="1"/>
  <c r="H3909" i="1"/>
  <c r="D3909" i="1"/>
  <c r="G3909" i="1" s="1"/>
  <c r="K3908" i="1"/>
  <c r="J3908" i="1"/>
  <c r="I3908" i="1"/>
  <c r="P3908" i="1" s="1"/>
  <c r="H3908" i="1"/>
  <c r="D3908" i="1"/>
  <c r="G3908" i="1" s="1"/>
  <c r="K3907" i="1"/>
  <c r="J3907" i="1"/>
  <c r="I3907" i="1"/>
  <c r="P3907" i="1" s="1"/>
  <c r="H3907" i="1"/>
  <c r="D3907" i="1"/>
  <c r="G3907" i="1" s="1"/>
  <c r="K3906" i="1"/>
  <c r="J3906" i="1"/>
  <c r="I3906" i="1"/>
  <c r="P3906" i="1" s="1"/>
  <c r="H3906" i="1"/>
  <c r="D3906" i="1"/>
  <c r="G3906" i="1" s="1"/>
  <c r="K3905" i="1"/>
  <c r="J3905" i="1"/>
  <c r="I3905" i="1"/>
  <c r="P3905" i="1" s="1"/>
  <c r="H3905" i="1"/>
  <c r="D3905" i="1"/>
  <c r="G3905" i="1" s="1"/>
  <c r="K3904" i="1"/>
  <c r="J3904" i="1"/>
  <c r="I3904" i="1"/>
  <c r="P3904" i="1" s="1"/>
  <c r="H3904" i="1"/>
  <c r="D3904" i="1"/>
  <c r="G3904" i="1" s="1"/>
  <c r="K3903" i="1"/>
  <c r="L3903" i="1" s="1"/>
  <c r="J3903" i="1"/>
  <c r="I3903" i="1"/>
  <c r="P3903" i="1" s="1"/>
  <c r="H3903" i="1"/>
  <c r="D3903" i="1"/>
  <c r="G3903" i="1" s="1"/>
  <c r="K3902" i="1"/>
  <c r="J3902" i="1"/>
  <c r="I3902" i="1"/>
  <c r="P3902" i="1" s="1"/>
  <c r="H3902" i="1"/>
  <c r="D3902" i="1"/>
  <c r="G3902" i="1" s="1"/>
  <c r="K3901" i="1"/>
  <c r="J3901" i="1"/>
  <c r="I3901" i="1"/>
  <c r="P3901" i="1" s="1"/>
  <c r="H3901" i="1"/>
  <c r="D3901" i="1"/>
  <c r="G3901" i="1" s="1"/>
  <c r="K3900" i="1"/>
  <c r="J3900" i="1"/>
  <c r="I3900" i="1"/>
  <c r="P3900" i="1" s="1"/>
  <c r="H3900" i="1"/>
  <c r="D3900" i="1"/>
  <c r="G3900" i="1" s="1"/>
  <c r="K3899" i="1"/>
  <c r="J3899" i="1"/>
  <c r="I3899" i="1"/>
  <c r="P3899" i="1" s="1"/>
  <c r="H3899" i="1"/>
  <c r="D3899" i="1"/>
  <c r="G3899" i="1" s="1"/>
  <c r="K3898" i="1"/>
  <c r="J3898" i="1"/>
  <c r="I3898" i="1"/>
  <c r="P3898" i="1" s="1"/>
  <c r="H3898" i="1"/>
  <c r="D3898" i="1"/>
  <c r="G3898" i="1" s="1"/>
  <c r="K3897" i="1"/>
  <c r="J3897" i="1"/>
  <c r="I3897" i="1"/>
  <c r="P3897" i="1" s="1"/>
  <c r="H3897" i="1"/>
  <c r="D3897" i="1"/>
  <c r="G3897" i="1" s="1"/>
  <c r="K3896" i="1"/>
  <c r="J3896" i="1"/>
  <c r="I3896" i="1"/>
  <c r="H3896" i="1"/>
  <c r="D3896" i="1"/>
  <c r="G3896" i="1" s="1"/>
  <c r="K3895" i="1"/>
  <c r="J3895" i="1"/>
  <c r="I3895" i="1"/>
  <c r="P3895" i="1" s="1"/>
  <c r="H3895" i="1"/>
  <c r="D3895" i="1"/>
  <c r="G3895" i="1" s="1"/>
  <c r="K3894" i="1"/>
  <c r="L3894" i="1" s="1"/>
  <c r="J3894" i="1"/>
  <c r="I3894" i="1"/>
  <c r="P3894" i="1" s="1"/>
  <c r="H3894" i="1"/>
  <c r="D3894" i="1"/>
  <c r="G3894" i="1" s="1"/>
  <c r="K3893" i="1"/>
  <c r="J3893" i="1"/>
  <c r="I3893" i="1"/>
  <c r="P3893" i="1" s="1"/>
  <c r="H3893" i="1"/>
  <c r="D3893" i="1"/>
  <c r="G3893" i="1" s="1"/>
  <c r="K3892" i="1"/>
  <c r="J3892" i="1"/>
  <c r="I3892" i="1"/>
  <c r="P3892" i="1" s="1"/>
  <c r="H3892" i="1"/>
  <c r="D3892" i="1"/>
  <c r="G3892" i="1" s="1"/>
  <c r="K3891" i="1"/>
  <c r="J3891" i="1"/>
  <c r="I3891" i="1"/>
  <c r="P3891" i="1" s="1"/>
  <c r="H3891" i="1"/>
  <c r="D3891" i="1"/>
  <c r="G3891" i="1" s="1"/>
  <c r="K3890" i="1"/>
  <c r="J3890" i="1"/>
  <c r="I3890" i="1"/>
  <c r="P3890" i="1" s="1"/>
  <c r="H3890" i="1"/>
  <c r="D3890" i="1"/>
  <c r="G3890" i="1" s="1"/>
  <c r="K3889" i="1"/>
  <c r="J3889" i="1"/>
  <c r="I3889" i="1"/>
  <c r="P3889" i="1" s="1"/>
  <c r="H3889" i="1"/>
  <c r="D3889" i="1"/>
  <c r="G3889" i="1" s="1"/>
  <c r="K3888" i="1"/>
  <c r="J3888" i="1"/>
  <c r="I3888" i="1"/>
  <c r="P3888" i="1" s="1"/>
  <c r="H3888" i="1"/>
  <c r="D3888" i="1"/>
  <c r="G3888" i="1" s="1"/>
  <c r="K3887" i="1"/>
  <c r="J3887" i="1"/>
  <c r="I3887" i="1"/>
  <c r="P3887" i="1" s="1"/>
  <c r="H3887" i="1"/>
  <c r="D3887" i="1"/>
  <c r="G3887" i="1" s="1"/>
  <c r="K3886" i="1"/>
  <c r="J3886" i="1"/>
  <c r="I3886" i="1"/>
  <c r="P3886" i="1" s="1"/>
  <c r="H3886" i="1"/>
  <c r="D3886" i="1"/>
  <c r="G3886" i="1" s="1"/>
  <c r="K3885" i="1"/>
  <c r="J3885" i="1"/>
  <c r="I3885" i="1"/>
  <c r="P3885" i="1" s="1"/>
  <c r="H3885" i="1"/>
  <c r="D3885" i="1"/>
  <c r="G3885" i="1" s="1"/>
  <c r="K3884" i="1"/>
  <c r="J3884" i="1"/>
  <c r="I3884" i="1"/>
  <c r="P3884" i="1" s="1"/>
  <c r="H3884" i="1"/>
  <c r="D3884" i="1"/>
  <c r="G3884" i="1" s="1"/>
  <c r="K3883" i="1"/>
  <c r="J3883" i="1"/>
  <c r="I3883" i="1"/>
  <c r="P3883" i="1" s="1"/>
  <c r="H3883" i="1"/>
  <c r="D3883" i="1"/>
  <c r="G3883" i="1" s="1"/>
  <c r="K3882" i="1"/>
  <c r="J3882" i="1"/>
  <c r="I3882" i="1"/>
  <c r="P3882" i="1" s="1"/>
  <c r="H3882" i="1"/>
  <c r="D3882" i="1"/>
  <c r="G3882" i="1" s="1"/>
  <c r="K3881" i="1"/>
  <c r="J3881" i="1"/>
  <c r="I3881" i="1"/>
  <c r="P3881" i="1" s="1"/>
  <c r="H3881" i="1"/>
  <c r="D3881" i="1"/>
  <c r="G3881" i="1" s="1"/>
  <c r="K3880" i="1"/>
  <c r="J3880" i="1"/>
  <c r="I3880" i="1"/>
  <c r="P3880" i="1" s="1"/>
  <c r="H3880" i="1"/>
  <c r="D3880" i="1"/>
  <c r="G3880" i="1" s="1"/>
  <c r="K3879" i="1"/>
  <c r="J3879" i="1"/>
  <c r="I3879" i="1"/>
  <c r="P3879" i="1" s="1"/>
  <c r="H3879" i="1"/>
  <c r="D3879" i="1"/>
  <c r="G3879" i="1" s="1"/>
  <c r="K3878" i="1"/>
  <c r="J3878" i="1"/>
  <c r="I3878" i="1"/>
  <c r="P3878" i="1" s="1"/>
  <c r="H3878" i="1"/>
  <c r="D3878" i="1"/>
  <c r="G3878" i="1" s="1"/>
  <c r="K3877" i="1"/>
  <c r="J3877" i="1"/>
  <c r="I3877" i="1"/>
  <c r="P3877" i="1" s="1"/>
  <c r="H3877" i="1"/>
  <c r="D3877" i="1"/>
  <c r="G3877" i="1" s="1"/>
  <c r="K3876" i="1"/>
  <c r="J3876" i="1"/>
  <c r="I3876" i="1"/>
  <c r="P3876" i="1" s="1"/>
  <c r="H3876" i="1"/>
  <c r="D3876" i="1"/>
  <c r="G3876" i="1" s="1"/>
  <c r="K3875" i="1"/>
  <c r="J3875" i="1"/>
  <c r="I3875" i="1"/>
  <c r="P3875" i="1" s="1"/>
  <c r="H3875" i="1"/>
  <c r="D3875" i="1"/>
  <c r="G3875" i="1" s="1"/>
  <c r="K3874" i="1"/>
  <c r="J3874" i="1"/>
  <c r="L3874" i="1" s="1"/>
  <c r="I3874" i="1"/>
  <c r="P3874" i="1" s="1"/>
  <c r="H3874" i="1"/>
  <c r="D3874" i="1"/>
  <c r="G3874" i="1" s="1"/>
  <c r="K3873" i="1"/>
  <c r="J3873" i="1"/>
  <c r="I3873" i="1"/>
  <c r="P3873" i="1" s="1"/>
  <c r="H3873" i="1"/>
  <c r="D3873" i="1"/>
  <c r="G3873" i="1" s="1"/>
  <c r="K3872" i="1"/>
  <c r="J3872" i="1"/>
  <c r="I3872" i="1"/>
  <c r="P3872" i="1" s="1"/>
  <c r="H3872" i="1"/>
  <c r="D3872" i="1"/>
  <c r="G3872" i="1" s="1"/>
  <c r="K3871" i="1"/>
  <c r="J3871" i="1"/>
  <c r="I3871" i="1"/>
  <c r="P3871" i="1" s="1"/>
  <c r="H3871" i="1"/>
  <c r="D3871" i="1"/>
  <c r="G3871" i="1" s="1"/>
  <c r="K3870" i="1"/>
  <c r="J3870" i="1"/>
  <c r="I3870" i="1"/>
  <c r="P3870" i="1" s="1"/>
  <c r="H3870" i="1"/>
  <c r="D3870" i="1"/>
  <c r="G3870" i="1" s="1"/>
  <c r="K3869" i="1"/>
  <c r="J3869" i="1"/>
  <c r="I3869" i="1"/>
  <c r="P3869" i="1" s="1"/>
  <c r="H3869" i="1"/>
  <c r="D3869" i="1"/>
  <c r="G3869" i="1" s="1"/>
  <c r="K3868" i="1"/>
  <c r="J3868" i="1"/>
  <c r="I3868" i="1"/>
  <c r="P3868" i="1" s="1"/>
  <c r="H3868" i="1"/>
  <c r="D3868" i="1"/>
  <c r="G3868" i="1" s="1"/>
  <c r="K3867" i="1"/>
  <c r="J3867" i="1"/>
  <c r="I3867" i="1"/>
  <c r="P3867" i="1" s="1"/>
  <c r="H3867" i="1"/>
  <c r="D3867" i="1"/>
  <c r="G3867" i="1" s="1"/>
  <c r="K3866" i="1"/>
  <c r="J3866" i="1"/>
  <c r="I3866" i="1"/>
  <c r="P3866" i="1" s="1"/>
  <c r="H3866" i="1"/>
  <c r="D3866" i="1"/>
  <c r="G3866" i="1" s="1"/>
  <c r="K3865" i="1"/>
  <c r="J3865" i="1"/>
  <c r="I3865" i="1"/>
  <c r="P3865" i="1" s="1"/>
  <c r="H3865" i="1"/>
  <c r="D3865" i="1"/>
  <c r="G3865" i="1" s="1"/>
  <c r="K3864" i="1"/>
  <c r="J3864" i="1"/>
  <c r="I3864" i="1"/>
  <c r="P3864" i="1" s="1"/>
  <c r="H3864" i="1"/>
  <c r="D3864" i="1"/>
  <c r="G3864" i="1" s="1"/>
  <c r="K3863" i="1"/>
  <c r="J3863" i="1"/>
  <c r="I3863" i="1"/>
  <c r="P3863" i="1" s="1"/>
  <c r="H3863" i="1"/>
  <c r="D3863" i="1"/>
  <c r="G3863" i="1" s="1"/>
  <c r="K3862" i="1"/>
  <c r="J3862" i="1"/>
  <c r="L3862" i="1" s="1"/>
  <c r="I3862" i="1"/>
  <c r="P3862" i="1" s="1"/>
  <c r="H3862" i="1"/>
  <c r="D3862" i="1"/>
  <c r="G3862" i="1" s="1"/>
  <c r="K3861" i="1"/>
  <c r="J3861" i="1"/>
  <c r="I3861" i="1"/>
  <c r="P3861" i="1" s="1"/>
  <c r="H3861" i="1"/>
  <c r="D3861" i="1"/>
  <c r="G3861" i="1" s="1"/>
  <c r="K3860" i="1"/>
  <c r="J3860" i="1"/>
  <c r="I3860" i="1"/>
  <c r="P3860" i="1" s="1"/>
  <c r="H3860" i="1"/>
  <c r="D3860" i="1"/>
  <c r="G3860" i="1" s="1"/>
  <c r="K3859" i="1"/>
  <c r="J3859" i="1"/>
  <c r="I3859" i="1"/>
  <c r="P3859" i="1" s="1"/>
  <c r="H3859" i="1"/>
  <c r="D3859" i="1"/>
  <c r="G3859" i="1" s="1"/>
  <c r="K3858" i="1"/>
  <c r="J3858" i="1"/>
  <c r="I3858" i="1"/>
  <c r="P3858" i="1" s="1"/>
  <c r="H3858" i="1"/>
  <c r="D3858" i="1"/>
  <c r="G3858" i="1" s="1"/>
  <c r="K3857" i="1"/>
  <c r="J3857" i="1"/>
  <c r="I3857" i="1"/>
  <c r="P3857" i="1" s="1"/>
  <c r="H3857" i="1"/>
  <c r="D3857" i="1"/>
  <c r="G3857" i="1" s="1"/>
  <c r="K3856" i="1"/>
  <c r="J3856" i="1"/>
  <c r="I3856" i="1"/>
  <c r="P3856" i="1" s="1"/>
  <c r="H3856" i="1"/>
  <c r="D3856" i="1"/>
  <c r="G3856" i="1" s="1"/>
  <c r="K3855" i="1"/>
  <c r="J3855" i="1"/>
  <c r="I3855" i="1"/>
  <c r="P3855" i="1" s="1"/>
  <c r="H3855" i="1"/>
  <c r="D3855" i="1"/>
  <c r="G3855" i="1" s="1"/>
  <c r="K3854" i="1"/>
  <c r="J3854" i="1"/>
  <c r="I3854" i="1"/>
  <c r="P3854" i="1" s="1"/>
  <c r="H3854" i="1"/>
  <c r="D3854" i="1"/>
  <c r="G3854" i="1" s="1"/>
  <c r="K3853" i="1"/>
  <c r="J3853" i="1"/>
  <c r="I3853" i="1"/>
  <c r="P3853" i="1" s="1"/>
  <c r="H3853" i="1"/>
  <c r="D3853" i="1"/>
  <c r="G3853" i="1" s="1"/>
  <c r="K3852" i="1"/>
  <c r="J3852" i="1"/>
  <c r="I3852" i="1"/>
  <c r="P3852" i="1" s="1"/>
  <c r="H3852" i="1"/>
  <c r="D3852" i="1"/>
  <c r="G3852" i="1" s="1"/>
  <c r="K3851" i="1"/>
  <c r="J3851" i="1"/>
  <c r="M3851" i="1" s="1"/>
  <c r="I3851" i="1"/>
  <c r="P3851" i="1" s="1"/>
  <c r="H3851" i="1"/>
  <c r="D3851" i="1"/>
  <c r="G3851" i="1" s="1"/>
  <c r="K3850" i="1"/>
  <c r="J3850" i="1"/>
  <c r="M3850" i="1" s="1"/>
  <c r="I3850" i="1"/>
  <c r="P3850" i="1" s="1"/>
  <c r="H3850" i="1"/>
  <c r="D3850" i="1"/>
  <c r="G3850" i="1" s="1"/>
  <c r="K3849" i="1"/>
  <c r="J3849" i="1"/>
  <c r="I3849" i="1"/>
  <c r="P3849" i="1" s="1"/>
  <c r="H3849" i="1"/>
  <c r="D3849" i="1"/>
  <c r="G3849" i="1" s="1"/>
  <c r="K3848" i="1"/>
  <c r="J3848" i="1"/>
  <c r="I3848" i="1"/>
  <c r="P3848" i="1" s="1"/>
  <c r="H3848" i="1"/>
  <c r="D3848" i="1"/>
  <c r="G3848" i="1" s="1"/>
  <c r="K3847" i="1"/>
  <c r="J3847" i="1"/>
  <c r="I3847" i="1"/>
  <c r="P3847" i="1" s="1"/>
  <c r="H3847" i="1"/>
  <c r="D3847" i="1"/>
  <c r="G3847" i="1" s="1"/>
  <c r="K3846" i="1"/>
  <c r="J3846" i="1"/>
  <c r="I3846" i="1"/>
  <c r="P3846" i="1" s="1"/>
  <c r="H3846" i="1"/>
  <c r="D3846" i="1"/>
  <c r="G3846" i="1" s="1"/>
  <c r="K3845" i="1"/>
  <c r="J3845" i="1"/>
  <c r="I3845" i="1"/>
  <c r="P3845" i="1" s="1"/>
  <c r="H3845" i="1"/>
  <c r="D3845" i="1"/>
  <c r="G3845" i="1" s="1"/>
  <c r="K3844" i="1"/>
  <c r="J3844" i="1"/>
  <c r="I3844" i="1"/>
  <c r="P3844" i="1" s="1"/>
  <c r="H3844" i="1"/>
  <c r="D3844" i="1"/>
  <c r="G3844" i="1" s="1"/>
  <c r="K3843" i="1"/>
  <c r="J3843" i="1"/>
  <c r="I3843" i="1"/>
  <c r="P3843" i="1" s="1"/>
  <c r="H3843" i="1"/>
  <c r="D3843" i="1"/>
  <c r="G3843" i="1" s="1"/>
  <c r="K3842" i="1"/>
  <c r="J3842" i="1"/>
  <c r="I3842" i="1"/>
  <c r="P3842" i="1" s="1"/>
  <c r="H3842" i="1"/>
  <c r="D3842" i="1"/>
  <c r="G3842" i="1" s="1"/>
  <c r="K3841" i="1"/>
  <c r="J3841" i="1"/>
  <c r="I3841" i="1"/>
  <c r="P3841" i="1" s="1"/>
  <c r="H3841" i="1"/>
  <c r="D3841" i="1"/>
  <c r="G3841" i="1" s="1"/>
  <c r="K3840" i="1"/>
  <c r="J3840" i="1"/>
  <c r="I3840" i="1"/>
  <c r="P3840" i="1" s="1"/>
  <c r="H3840" i="1"/>
  <c r="D3840" i="1"/>
  <c r="G3840" i="1" s="1"/>
  <c r="K3839" i="1"/>
  <c r="J3839" i="1"/>
  <c r="I3839" i="1"/>
  <c r="P3839" i="1" s="1"/>
  <c r="H3839" i="1"/>
  <c r="D3839" i="1"/>
  <c r="G3839" i="1" s="1"/>
  <c r="K3838" i="1"/>
  <c r="J3838" i="1"/>
  <c r="I3838" i="1"/>
  <c r="P3838" i="1" s="1"/>
  <c r="H3838" i="1"/>
  <c r="D3838" i="1"/>
  <c r="G3838" i="1" s="1"/>
  <c r="K3837" i="1"/>
  <c r="J3837" i="1"/>
  <c r="I3837" i="1"/>
  <c r="P3837" i="1" s="1"/>
  <c r="H3837" i="1"/>
  <c r="D3837" i="1"/>
  <c r="G3837" i="1" s="1"/>
  <c r="K3836" i="1"/>
  <c r="J3836" i="1"/>
  <c r="I3836" i="1"/>
  <c r="P3836" i="1" s="1"/>
  <c r="H3836" i="1"/>
  <c r="D3836" i="1"/>
  <c r="G3836" i="1" s="1"/>
  <c r="K3835" i="1"/>
  <c r="J3835" i="1"/>
  <c r="I3835" i="1"/>
  <c r="P3835" i="1" s="1"/>
  <c r="H3835" i="1"/>
  <c r="D3835" i="1"/>
  <c r="G3835" i="1" s="1"/>
  <c r="K3834" i="1"/>
  <c r="J3834" i="1"/>
  <c r="I3834" i="1"/>
  <c r="P3834" i="1" s="1"/>
  <c r="H3834" i="1"/>
  <c r="D3834" i="1"/>
  <c r="G3834" i="1" s="1"/>
  <c r="K3833" i="1"/>
  <c r="J3833" i="1"/>
  <c r="I3833" i="1"/>
  <c r="P3833" i="1" s="1"/>
  <c r="H3833" i="1"/>
  <c r="D3833" i="1"/>
  <c r="G3833" i="1" s="1"/>
  <c r="K3832" i="1"/>
  <c r="J3832" i="1"/>
  <c r="I3832" i="1"/>
  <c r="P3832" i="1" s="1"/>
  <c r="H3832" i="1"/>
  <c r="D3832" i="1"/>
  <c r="G3832" i="1" s="1"/>
  <c r="K3831" i="1"/>
  <c r="J3831" i="1"/>
  <c r="I3831" i="1"/>
  <c r="P3831" i="1" s="1"/>
  <c r="H3831" i="1"/>
  <c r="D3831" i="1"/>
  <c r="G3831" i="1" s="1"/>
  <c r="K3830" i="1"/>
  <c r="J3830" i="1"/>
  <c r="I3830" i="1"/>
  <c r="P3830" i="1" s="1"/>
  <c r="H3830" i="1"/>
  <c r="D3830" i="1"/>
  <c r="G3830" i="1" s="1"/>
  <c r="K3829" i="1"/>
  <c r="J3829" i="1"/>
  <c r="I3829" i="1"/>
  <c r="P3829" i="1" s="1"/>
  <c r="H3829" i="1"/>
  <c r="D3829" i="1"/>
  <c r="G3829" i="1" s="1"/>
  <c r="P3828" i="1"/>
  <c r="K3828" i="1"/>
  <c r="J3828" i="1"/>
  <c r="I3828" i="1"/>
  <c r="H3828" i="1"/>
  <c r="D3828" i="1"/>
  <c r="G3828" i="1" s="1"/>
  <c r="K3827" i="1"/>
  <c r="J3827" i="1"/>
  <c r="I3827" i="1"/>
  <c r="P3827" i="1" s="1"/>
  <c r="H3827" i="1"/>
  <c r="D3827" i="1"/>
  <c r="G3827" i="1" s="1"/>
  <c r="K3826" i="1"/>
  <c r="J3826" i="1"/>
  <c r="I3826" i="1"/>
  <c r="P3826" i="1" s="1"/>
  <c r="H3826" i="1"/>
  <c r="D3826" i="1"/>
  <c r="G3826" i="1" s="1"/>
  <c r="K3825" i="1"/>
  <c r="J3825" i="1"/>
  <c r="I3825" i="1"/>
  <c r="P3825" i="1" s="1"/>
  <c r="H3825" i="1"/>
  <c r="D3825" i="1"/>
  <c r="G3825" i="1" s="1"/>
  <c r="K3824" i="1"/>
  <c r="J3824" i="1"/>
  <c r="I3824" i="1"/>
  <c r="P3824" i="1" s="1"/>
  <c r="H3824" i="1"/>
  <c r="D3824" i="1"/>
  <c r="G3824" i="1" s="1"/>
  <c r="K3823" i="1"/>
  <c r="J3823" i="1"/>
  <c r="I3823" i="1"/>
  <c r="P3823" i="1" s="1"/>
  <c r="H3823" i="1"/>
  <c r="D3823" i="1"/>
  <c r="G3823" i="1" s="1"/>
  <c r="K3822" i="1"/>
  <c r="J3822" i="1"/>
  <c r="I3822" i="1"/>
  <c r="P3822" i="1" s="1"/>
  <c r="H3822" i="1"/>
  <c r="D3822" i="1"/>
  <c r="G3822" i="1" s="1"/>
  <c r="K3821" i="1"/>
  <c r="J3821" i="1"/>
  <c r="I3821" i="1"/>
  <c r="P3821" i="1" s="1"/>
  <c r="H3821" i="1"/>
  <c r="D3821" i="1"/>
  <c r="G3821" i="1" s="1"/>
  <c r="K3820" i="1"/>
  <c r="J3820" i="1"/>
  <c r="I3820" i="1"/>
  <c r="P3820" i="1" s="1"/>
  <c r="H3820" i="1"/>
  <c r="D3820" i="1"/>
  <c r="G3820" i="1" s="1"/>
  <c r="K3819" i="1"/>
  <c r="J3819" i="1"/>
  <c r="M3819" i="1" s="1"/>
  <c r="I3819" i="1"/>
  <c r="P3819" i="1" s="1"/>
  <c r="H3819" i="1"/>
  <c r="D3819" i="1"/>
  <c r="G3819" i="1" s="1"/>
  <c r="K3818" i="1"/>
  <c r="J3818" i="1"/>
  <c r="I3818" i="1"/>
  <c r="P3818" i="1" s="1"/>
  <c r="H3818" i="1"/>
  <c r="D3818" i="1"/>
  <c r="G3818" i="1" s="1"/>
  <c r="K3817" i="1"/>
  <c r="J3817" i="1"/>
  <c r="I3817" i="1"/>
  <c r="P3817" i="1" s="1"/>
  <c r="H3817" i="1"/>
  <c r="D3817" i="1"/>
  <c r="G3817" i="1" s="1"/>
  <c r="K3816" i="1"/>
  <c r="J3816" i="1"/>
  <c r="I3816" i="1"/>
  <c r="P3816" i="1" s="1"/>
  <c r="H3816" i="1"/>
  <c r="D3816" i="1"/>
  <c r="G3816" i="1" s="1"/>
  <c r="K3815" i="1"/>
  <c r="L3815" i="1" s="1"/>
  <c r="J3815" i="1"/>
  <c r="I3815" i="1"/>
  <c r="H3815" i="1"/>
  <c r="D3815" i="1"/>
  <c r="G3815" i="1" s="1"/>
  <c r="K3814" i="1"/>
  <c r="J3814" i="1"/>
  <c r="I3814" i="1"/>
  <c r="P3814" i="1" s="1"/>
  <c r="H3814" i="1"/>
  <c r="D3814" i="1"/>
  <c r="G3814" i="1" s="1"/>
  <c r="P3813" i="1"/>
  <c r="K3813" i="1"/>
  <c r="J3813" i="1"/>
  <c r="I3813" i="1"/>
  <c r="H3813" i="1"/>
  <c r="D3813" i="1"/>
  <c r="G3813" i="1" s="1"/>
  <c r="K3812" i="1"/>
  <c r="J3812" i="1"/>
  <c r="I3812" i="1"/>
  <c r="P3812" i="1" s="1"/>
  <c r="H3812" i="1"/>
  <c r="D3812" i="1"/>
  <c r="G3812" i="1" s="1"/>
  <c r="K3811" i="1"/>
  <c r="J3811" i="1"/>
  <c r="I3811" i="1"/>
  <c r="P3811" i="1" s="1"/>
  <c r="H3811" i="1"/>
  <c r="D3811" i="1"/>
  <c r="G3811" i="1" s="1"/>
  <c r="K3810" i="1"/>
  <c r="J3810" i="1"/>
  <c r="I3810" i="1"/>
  <c r="P3810" i="1" s="1"/>
  <c r="H3810" i="1"/>
  <c r="D3810" i="1"/>
  <c r="G3810" i="1" s="1"/>
  <c r="K3809" i="1"/>
  <c r="J3809" i="1"/>
  <c r="I3809" i="1"/>
  <c r="P3809" i="1" s="1"/>
  <c r="H3809" i="1"/>
  <c r="D3809" i="1"/>
  <c r="G3809" i="1" s="1"/>
  <c r="K3808" i="1"/>
  <c r="J3808" i="1"/>
  <c r="I3808" i="1"/>
  <c r="P3808" i="1" s="1"/>
  <c r="H3808" i="1"/>
  <c r="D3808" i="1"/>
  <c r="G3808" i="1" s="1"/>
  <c r="K3807" i="1"/>
  <c r="J3807" i="1"/>
  <c r="I3807" i="1"/>
  <c r="P3807" i="1" s="1"/>
  <c r="H3807" i="1"/>
  <c r="D3807" i="1"/>
  <c r="G3807" i="1" s="1"/>
  <c r="K3806" i="1"/>
  <c r="J3806" i="1"/>
  <c r="I3806" i="1"/>
  <c r="P3806" i="1" s="1"/>
  <c r="H3806" i="1"/>
  <c r="D3806" i="1"/>
  <c r="G3806" i="1" s="1"/>
  <c r="K3805" i="1"/>
  <c r="J3805" i="1"/>
  <c r="I3805" i="1"/>
  <c r="P3805" i="1" s="1"/>
  <c r="H3805" i="1"/>
  <c r="D3805" i="1"/>
  <c r="G3805" i="1" s="1"/>
  <c r="K3804" i="1"/>
  <c r="J3804" i="1"/>
  <c r="I3804" i="1"/>
  <c r="P3804" i="1" s="1"/>
  <c r="H3804" i="1"/>
  <c r="D3804" i="1"/>
  <c r="G3804" i="1" s="1"/>
  <c r="K3803" i="1"/>
  <c r="J3803" i="1"/>
  <c r="I3803" i="1"/>
  <c r="P3803" i="1" s="1"/>
  <c r="H3803" i="1"/>
  <c r="D3803" i="1"/>
  <c r="G3803" i="1" s="1"/>
  <c r="K3802" i="1"/>
  <c r="J3802" i="1"/>
  <c r="I3802" i="1"/>
  <c r="P3802" i="1" s="1"/>
  <c r="H3802" i="1"/>
  <c r="D3802" i="1"/>
  <c r="G3802" i="1" s="1"/>
  <c r="K3801" i="1"/>
  <c r="J3801" i="1"/>
  <c r="I3801" i="1"/>
  <c r="P3801" i="1" s="1"/>
  <c r="H3801" i="1"/>
  <c r="D3801" i="1"/>
  <c r="G3801" i="1" s="1"/>
  <c r="K3800" i="1"/>
  <c r="J3800" i="1"/>
  <c r="I3800" i="1"/>
  <c r="P3800" i="1" s="1"/>
  <c r="H3800" i="1"/>
  <c r="D3800" i="1"/>
  <c r="G3800" i="1" s="1"/>
  <c r="K3799" i="1"/>
  <c r="J3799" i="1"/>
  <c r="I3799" i="1"/>
  <c r="P3799" i="1" s="1"/>
  <c r="H3799" i="1"/>
  <c r="D3799" i="1"/>
  <c r="G3799" i="1" s="1"/>
  <c r="K3798" i="1"/>
  <c r="J3798" i="1"/>
  <c r="I3798" i="1"/>
  <c r="H3798" i="1"/>
  <c r="D3798" i="1"/>
  <c r="G3798" i="1" s="1"/>
  <c r="K3797" i="1"/>
  <c r="J3797" i="1"/>
  <c r="I3797" i="1"/>
  <c r="P3797" i="1" s="1"/>
  <c r="H3797" i="1"/>
  <c r="D3797" i="1"/>
  <c r="G3797" i="1" s="1"/>
  <c r="K3796" i="1"/>
  <c r="J3796" i="1"/>
  <c r="I3796" i="1"/>
  <c r="P3796" i="1" s="1"/>
  <c r="H3796" i="1"/>
  <c r="D3796" i="1"/>
  <c r="G3796" i="1" s="1"/>
  <c r="K3795" i="1"/>
  <c r="J3795" i="1"/>
  <c r="I3795" i="1"/>
  <c r="P3795" i="1" s="1"/>
  <c r="H3795" i="1"/>
  <c r="D3795" i="1"/>
  <c r="G3795" i="1" s="1"/>
  <c r="K3794" i="1"/>
  <c r="J3794" i="1"/>
  <c r="I3794" i="1"/>
  <c r="P3794" i="1" s="1"/>
  <c r="H3794" i="1"/>
  <c r="D3794" i="1"/>
  <c r="G3794" i="1" s="1"/>
  <c r="K3793" i="1"/>
  <c r="J3793" i="1"/>
  <c r="I3793" i="1"/>
  <c r="P3793" i="1" s="1"/>
  <c r="H3793" i="1"/>
  <c r="D3793" i="1"/>
  <c r="G3793" i="1" s="1"/>
  <c r="K3792" i="1"/>
  <c r="J3792" i="1"/>
  <c r="I3792" i="1"/>
  <c r="P3792" i="1" s="1"/>
  <c r="H3792" i="1"/>
  <c r="D3792" i="1"/>
  <c r="G3792" i="1" s="1"/>
  <c r="K3791" i="1"/>
  <c r="J3791" i="1"/>
  <c r="I3791" i="1"/>
  <c r="P3791" i="1" s="1"/>
  <c r="H3791" i="1"/>
  <c r="D3791" i="1"/>
  <c r="G3791" i="1" s="1"/>
  <c r="K3790" i="1"/>
  <c r="J3790" i="1"/>
  <c r="I3790" i="1"/>
  <c r="P3790" i="1" s="1"/>
  <c r="H3790" i="1"/>
  <c r="D3790" i="1"/>
  <c r="G3790" i="1" s="1"/>
  <c r="K3789" i="1"/>
  <c r="J3789" i="1"/>
  <c r="I3789" i="1"/>
  <c r="P3789" i="1" s="1"/>
  <c r="H3789" i="1"/>
  <c r="D3789" i="1"/>
  <c r="G3789" i="1" s="1"/>
  <c r="K3788" i="1"/>
  <c r="J3788" i="1"/>
  <c r="I3788" i="1"/>
  <c r="P3788" i="1" s="1"/>
  <c r="H3788" i="1"/>
  <c r="D3788" i="1"/>
  <c r="G3788" i="1" s="1"/>
  <c r="K3787" i="1"/>
  <c r="J3787" i="1"/>
  <c r="I3787" i="1"/>
  <c r="P3787" i="1" s="1"/>
  <c r="H3787" i="1"/>
  <c r="D3787" i="1"/>
  <c r="G3787" i="1" s="1"/>
  <c r="K3786" i="1"/>
  <c r="J3786" i="1"/>
  <c r="I3786" i="1"/>
  <c r="P3786" i="1" s="1"/>
  <c r="H3786" i="1"/>
  <c r="D3786" i="1"/>
  <c r="G3786" i="1" s="1"/>
  <c r="K3785" i="1"/>
  <c r="J3785" i="1"/>
  <c r="I3785" i="1"/>
  <c r="P3785" i="1" s="1"/>
  <c r="H3785" i="1"/>
  <c r="D3785" i="1"/>
  <c r="G3785" i="1" s="1"/>
  <c r="K3784" i="1"/>
  <c r="J3784" i="1"/>
  <c r="I3784" i="1"/>
  <c r="P3784" i="1" s="1"/>
  <c r="H3784" i="1"/>
  <c r="D3784" i="1"/>
  <c r="G3784" i="1" s="1"/>
  <c r="K3783" i="1"/>
  <c r="J3783" i="1"/>
  <c r="I3783" i="1"/>
  <c r="P3783" i="1" s="1"/>
  <c r="H3783" i="1"/>
  <c r="D3783" i="1"/>
  <c r="G3783" i="1" s="1"/>
  <c r="K3782" i="1"/>
  <c r="J3782" i="1"/>
  <c r="I3782" i="1"/>
  <c r="P3782" i="1" s="1"/>
  <c r="H3782" i="1"/>
  <c r="D3782" i="1"/>
  <c r="G3782" i="1" s="1"/>
  <c r="K3781" i="1"/>
  <c r="J3781" i="1"/>
  <c r="I3781" i="1"/>
  <c r="P3781" i="1" s="1"/>
  <c r="H3781" i="1"/>
  <c r="D3781" i="1"/>
  <c r="G3781" i="1" s="1"/>
  <c r="K3780" i="1"/>
  <c r="J3780" i="1"/>
  <c r="I3780" i="1"/>
  <c r="P3780" i="1" s="1"/>
  <c r="H3780" i="1"/>
  <c r="D3780" i="1"/>
  <c r="G3780" i="1" s="1"/>
  <c r="K3779" i="1"/>
  <c r="J3779" i="1"/>
  <c r="M3779" i="1" s="1"/>
  <c r="I3779" i="1"/>
  <c r="H3779" i="1"/>
  <c r="D3779" i="1"/>
  <c r="G3779" i="1" s="1"/>
  <c r="K3778" i="1"/>
  <c r="J3778" i="1"/>
  <c r="I3778" i="1"/>
  <c r="P3778" i="1" s="1"/>
  <c r="H3778" i="1"/>
  <c r="D3778" i="1"/>
  <c r="G3778" i="1" s="1"/>
  <c r="K3777" i="1"/>
  <c r="J3777" i="1"/>
  <c r="M3777" i="1" s="1"/>
  <c r="I3777" i="1"/>
  <c r="P3777" i="1" s="1"/>
  <c r="H3777" i="1"/>
  <c r="D3777" i="1"/>
  <c r="G3777" i="1" s="1"/>
  <c r="K3776" i="1"/>
  <c r="J3776" i="1"/>
  <c r="I3776" i="1"/>
  <c r="P3776" i="1" s="1"/>
  <c r="H3776" i="1"/>
  <c r="D3776" i="1"/>
  <c r="G3776" i="1" s="1"/>
  <c r="K3775" i="1"/>
  <c r="J3775" i="1"/>
  <c r="I3775" i="1"/>
  <c r="P3775" i="1" s="1"/>
  <c r="H3775" i="1"/>
  <c r="D3775" i="1"/>
  <c r="G3775" i="1" s="1"/>
  <c r="K3774" i="1"/>
  <c r="J3774" i="1"/>
  <c r="I3774" i="1"/>
  <c r="P3774" i="1" s="1"/>
  <c r="H3774" i="1"/>
  <c r="D3774" i="1"/>
  <c r="G3774" i="1" s="1"/>
  <c r="K3773" i="1"/>
  <c r="J3773" i="1"/>
  <c r="I3773" i="1"/>
  <c r="P3773" i="1" s="1"/>
  <c r="H3773" i="1"/>
  <c r="D3773" i="1"/>
  <c r="G3773" i="1" s="1"/>
  <c r="K3772" i="1"/>
  <c r="J3772" i="1"/>
  <c r="I3772" i="1"/>
  <c r="P3772" i="1" s="1"/>
  <c r="H3772" i="1"/>
  <c r="D3772" i="1"/>
  <c r="G3772" i="1" s="1"/>
  <c r="K3771" i="1"/>
  <c r="J3771" i="1"/>
  <c r="I3771" i="1"/>
  <c r="P3771" i="1" s="1"/>
  <c r="H3771" i="1"/>
  <c r="D3771" i="1"/>
  <c r="G3771" i="1" s="1"/>
  <c r="K3770" i="1"/>
  <c r="J3770" i="1"/>
  <c r="I3770" i="1"/>
  <c r="P3770" i="1" s="1"/>
  <c r="H3770" i="1"/>
  <c r="D3770" i="1"/>
  <c r="G3770" i="1" s="1"/>
  <c r="K3769" i="1"/>
  <c r="J3769" i="1"/>
  <c r="I3769" i="1"/>
  <c r="P3769" i="1" s="1"/>
  <c r="H3769" i="1"/>
  <c r="D3769" i="1"/>
  <c r="G3769" i="1" s="1"/>
  <c r="K3768" i="1"/>
  <c r="J3768" i="1"/>
  <c r="I3768" i="1"/>
  <c r="H3768" i="1"/>
  <c r="D3768" i="1"/>
  <c r="G3768" i="1" s="1"/>
  <c r="K3767" i="1"/>
  <c r="J3767" i="1"/>
  <c r="I3767" i="1"/>
  <c r="P3767" i="1" s="1"/>
  <c r="H3767" i="1"/>
  <c r="D3767" i="1"/>
  <c r="G3767" i="1" s="1"/>
  <c r="K3766" i="1"/>
  <c r="J3766" i="1"/>
  <c r="I3766" i="1"/>
  <c r="P3766" i="1" s="1"/>
  <c r="H3766" i="1"/>
  <c r="D3766" i="1"/>
  <c r="G3766" i="1" s="1"/>
  <c r="K3765" i="1"/>
  <c r="J3765" i="1"/>
  <c r="I3765" i="1"/>
  <c r="P3765" i="1" s="1"/>
  <c r="H3765" i="1"/>
  <c r="D3765" i="1"/>
  <c r="G3765" i="1" s="1"/>
  <c r="K3764" i="1"/>
  <c r="J3764" i="1"/>
  <c r="I3764" i="1"/>
  <c r="P3764" i="1" s="1"/>
  <c r="H3764" i="1"/>
  <c r="D3764" i="1"/>
  <c r="G3764" i="1" s="1"/>
  <c r="K3763" i="1"/>
  <c r="J3763" i="1"/>
  <c r="I3763" i="1"/>
  <c r="P3763" i="1" s="1"/>
  <c r="H3763" i="1"/>
  <c r="D3763" i="1"/>
  <c r="G3763" i="1" s="1"/>
  <c r="K3762" i="1"/>
  <c r="J3762" i="1"/>
  <c r="I3762" i="1"/>
  <c r="H3762" i="1"/>
  <c r="D3762" i="1"/>
  <c r="G3762" i="1" s="1"/>
  <c r="K3761" i="1"/>
  <c r="J3761" i="1"/>
  <c r="I3761" i="1"/>
  <c r="P3761" i="1" s="1"/>
  <c r="H3761" i="1"/>
  <c r="D3761" i="1"/>
  <c r="G3761" i="1" s="1"/>
  <c r="K3760" i="1"/>
  <c r="L3760" i="1" s="1"/>
  <c r="J3760" i="1"/>
  <c r="I3760" i="1"/>
  <c r="H3760" i="1"/>
  <c r="D3760" i="1"/>
  <c r="G3760" i="1" s="1"/>
  <c r="K3759" i="1"/>
  <c r="J3759" i="1"/>
  <c r="I3759" i="1"/>
  <c r="P3759" i="1" s="1"/>
  <c r="H3759" i="1"/>
  <c r="D3759" i="1"/>
  <c r="G3759" i="1" s="1"/>
  <c r="K3758" i="1"/>
  <c r="J3758" i="1"/>
  <c r="L3758" i="1" s="1"/>
  <c r="I3758" i="1"/>
  <c r="P3758" i="1" s="1"/>
  <c r="H3758" i="1"/>
  <c r="D3758" i="1"/>
  <c r="G3758" i="1" s="1"/>
  <c r="K3757" i="1"/>
  <c r="J3757" i="1"/>
  <c r="I3757" i="1"/>
  <c r="P3757" i="1" s="1"/>
  <c r="H3757" i="1"/>
  <c r="D3757" i="1"/>
  <c r="G3757" i="1" s="1"/>
  <c r="K3756" i="1"/>
  <c r="J3756" i="1"/>
  <c r="I3756" i="1"/>
  <c r="P3756" i="1" s="1"/>
  <c r="H3756" i="1"/>
  <c r="D3756" i="1"/>
  <c r="G3756" i="1" s="1"/>
  <c r="K3755" i="1"/>
  <c r="J3755" i="1"/>
  <c r="I3755" i="1"/>
  <c r="P3755" i="1" s="1"/>
  <c r="H3755" i="1"/>
  <c r="D3755" i="1"/>
  <c r="G3755" i="1" s="1"/>
  <c r="K3754" i="1"/>
  <c r="J3754" i="1"/>
  <c r="I3754" i="1"/>
  <c r="H3754" i="1"/>
  <c r="D3754" i="1"/>
  <c r="G3754" i="1" s="1"/>
  <c r="K3753" i="1"/>
  <c r="J3753" i="1"/>
  <c r="I3753" i="1"/>
  <c r="P3753" i="1" s="1"/>
  <c r="H3753" i="1"/>
  <c r="D3753" i="1"/>
  <c r="G3753" i="1" s="1"/>
  <c r="K3752" i="1"/>
  <c r="J3752" i="1"/>
  <c r="I3752" i="1"/>
  <c r="P3752" i="1" s="1"/>
  <c r="H3752" i="1"/>
  <c r="D3752" i="1"/>
  <c r="G3752" i="1" s="1"/>
  <c r="K3751" i="1"/>
  <c r="J3751" i="1"/>
  <c r="I3751" i="1"/>
  <c r="P3751" i="1" s="1"/>
  <c r="H3751" i="1"/>
  <c r="D3751" i="1"/>
  <c r="G3751" i="1" s="1"/>
  <c r="K3750" i="1"/>
  <c r="J3750" i="1"/>
  <c r="I3750" i="1"/>
  <c r="P3750" i="1" s="1"/>
  <c r="H3750" i="1"/>
  <c r="D3750" i="1"/>
  <c r="G3750" i="1" s="1"/>
  <c r="K3749" i="1"/>
  <c r="J3749" i="1"/>
  <c r="I3749" i="1"/>
  <c r="P3749" i="1" s="1"/>
  <c r="H3749" i="1"/>
  <c r="D3749" i="1"/>
  <c r="G3749" i="1" s="1"/>
  <c r="K3748" i="1"/>
  <c r="J3748" i="1"/>
  <c r="I3748" i="1"/>
  <c r="P3748" i="1" s="1"/>
  <c r="H3748" i="1"/>
  <c r="D3748" i="1"/>
  <c r="G3748" i="1" s="1"/>
  <c r="K3747" i="1"/>
  <c r="J3747" i="1"/>
  <c r="I3747" i="1"/>
  <c r="P3747" i="1" s="1"/>
  <c r="H3747" i="1"/>
  <c r="D3747" i="1"/>
  <c r="G3747" i="1" s="1"/>
  <c r="K3746" i="1"/>
  <c r="J3746" i="1"/>
  <c r="I3746" i="1"/>
  <c r="P3746" i="1" s="1"/>
  <c r="H3746" i="1"/>
  <c r="D3746" i="1"/>
  <c r="G3746" i="1" s="1"/>
  <c r="K3745" i="1"/>
  <c r="J3745" i="1"/>
  <c r="I3745" i="1"/>
  <c r="P3745" i="1" s="1"/>
  <c r="H3745" i="1"/>
  <c r="D3745" i="1"/>
  <c r="G3745" i="1" s="1"/>
  <c r="K3744" i="1"/>
  <c r="J3744" i="1"/>
  <c r="I3744" i="1"/>
  <c r="P3744" i="1" s="1"/>
  <c r="H3744" i="1"/>
  <c r="D3744" i="1"/>
  <c r="G3744" i="1" s="1"/>
  <c r="K3743" i="1"/>
  <c r="J3743" i="1"/>
  <c r="I3743" i="1"/>
  <c r="P3743" i="1" s="1"/>
  <c r="H3743" i="1"/>
  <c r="D3743" i="1"/>
  <c r="G3743" i="1" s="1"/>
  <c r="K3742" i="1"/>
  <c r="J3742" i="1"/>
  <c r="I3742" i="1"/>
  <c r="P3742" i="1" s="1"/>
  <c r="H3742" i="1"/>
  <c r="D3742" i="1"/>
  <c r="G3742" i="1" s="1"/>
  <c r="K3741" i="1"/>
  <c r="J3741" i="1"/>
  <c r="I3741" i="1"/>
  <c r="P3741" i="1" s="1"/>
  <c r="H3741" i="1"/>
  <c r="D3741" i="1"/>
  <c r="G3741" i="1" s="1"/>
  <c r="K3740" i="1"/>
  <c r="J3740" i="1"/>
  <c r="I3740" i="1"/>
  <c r="P3740" i="1" s="1"/>
  <c r="H3740" i="1"/>
  <c r="D3740" i="1"/>
  <c r="G3740" i="1" s="1"/>
  <c r="K3739" i="1"/>
  <c r="J3739" i="1"/>
  <c r="I3739" i="1"/>
  <c r="P3739" i="1" s="1"/>
  <c r="H3739" i="1"/>
  <c r="D3739" i="1"/>
  <c r="G3739" i="1" s="1"/>
  <c r="K3738" i="1"/>
  <c r="J3738" i="1"/>
  <c r="I3738" i="1"/>
  <c r="P3738" i="1" s="1"/>
  <c r="H3738" i="1"/>
  <c r="D3738" i="1"/>
  <c r="G3738" i="1" s="1"/>
  <c r="K3737" i="1"/>
  <c r="J3737" i="1"/>
  <c r="I3737" i="1"/>
  <c r="P3737" i="1" s="1"/>
  <c r="H3737" i="1"/>
  <c r="D3737" i="1"/>
  <c r="G3737" i="1" s="1"/>
  <c r="K3736" i="1"/>
  <c r="J3736" i="1"/>
  <c r="I3736" i="1"/>
  <c r="P3736" i="1" s="1"/>
  <c r="H3736" i="1"/>
  <c r="D3736" i="1"/>
  <c r="G3736" i="1" s="1"/>
  <c r="K3735" i="1"/>
  <c r="J3735" i="1"/>
  <c r="I3735" i="1"/>
  <c r="P3735" i="1" s="1"/>
  <c r="H3735" i="1"/>
  <c r="D3735" i="1"/>
  <c r="G3735" i="1" s="1"/>
  <c r="K3734" i="1"/>
  <c r="J3734" i="1"/>
  <c r="I3734" i="1"/>
  <c r="P3734" i="1" s="1"/>
  <c r="H3734" i="1"/>
  <c r="D3734" i="1"/>
  <c r="G3734" i="1" s="1"/>
  <c r="K3733" i="1"/>
  <c r="J3733" i="1"/>
  <c r="I3733" i="1"/>
  <c r="P3733" i="1" s="1"/>
  <c r="H3733" i="1"/>
  <c r="D3733" i="1"/>
  <c r="G3733" i="1" s="1"/>
  <c r="K3732" i="1"/>
  <c r="J3732" i="1"/>
  <c r="I3732" i="1"/>
  <c r="P3732" i="1" s="1"/>
  <c r="H3732" i="1"/>
  <c r="D3732" i="1"/>
  <c r="G3732" i="1" s="1"/>
  <c r="K3731" i="1"/>
  <c r="J3731" i="1"/>
  <c r="I3731" i="1"/>
  <c r="P3731" i="1" s="1"/>
  <c r="H3731" i="1"/>
  <c r="D3731" i="1"/>
  <c r="G3731" i="1" s="1"/>
  <c r="K3730" i="1"/>
  <c r="J3730" i="1"/>
  <c r="I3730" i="1"/>
  <c r="H3730" i="1"/>
  <c r="D3730" i="1"/>
  <c r="G3730" i="1" s="1"/>
  <c r="K3729" i="1"/>
  <c r="J3729" i="1"/>
  <c r="I3729" i="1"/>
  <c r="P3729" i="1" s="1"/>
  <c r="H3729" i="1"/>
  <c r="D3729" i="1"/>
  <c r="G3729" i="1" s="1"/>
  <c r="K3728" i="1"/>
  <c r="J3728" i="1"/>
  <c r="I3728" i="1"/>
  <c r="P3728" i="1" s="1"/>
  <c r="H3728" i="1"/>
  <c r="D3728" i="1"/>
  <c r="G3728" i="1" s="1"/>
  <c r="K3727" i="1"/>
  <c r="J3727" i="1"/>
  <c r="I3727" i="1"/>
  <c r="P3727" i="1" s="1"/>
  <c r="H3727" i="1"/>
  <c r="D3727" i="1"/>
  <c r="G3727" i="1" s="1"/>
  <c r="K3726" i="1"/>
  <c r="J3726" i="1"/>
  <c r="I3726" i="1"/>
  <c r="P3726" i="1" s="1"/>
  <c r="H3726" i="1"/>
  <c r="D3726" i="1"/>
  <c r="G3726" i="1" s="1"/>
  <c r="K3725" i="1"/>
  <c r="J3725" i="1"/>
  <c r="I3725" i="1"/>
  <c r="P3725" i="1" s="1"/>
  <c r="H3725" i="1"/>
  <c r="D3725" i="1"/>
  <c r="G3725" i="1" s="1"/>
  <c r="K3724" i="1"/>
  <c r="J3724" i="1"/>
  <c r="I3724" i="1"/>
  <c r="P3724" i="1" s="1"/>
  <c r="H3724" i="1"/>
  <c r="D3724" i="1"/>
  <c r="G3724" i="1" s="1"/>
  <c r="K3723" i="1"/>
  <c r="J3723" i="1"/>
  <c r="I3723" i="1"/>
  <c r="P3723" i="1" s="1"/>
  <c r="H3723" i="1"/>
  <c r="D3723" i="1"/>
  <c r="G3723" i="1" s="1"/>
  <c r="K3722" i="1"/>
  <c r="J3722" i="1"/>
  <c r="I3722" i="1"/>
  <c r="P3722" i="1" s="1"/>
  <c r="H3722" i="1"/>
  <c r="D3722" i="1"/>
  <c r="G3722" i="1" s="1"/>
  <c r="K3721" i="1"/>
  <c r="J3721" i="1"/>
  <c r="I3721" i="1"/>
  <c r="P3721" i="1" s="1"/>
  <c r="H3721" i="1"/>
  <c r="D3721" i="1"/>
  <c r="G3721" i="1" s="1"/>
  <c r="K3720" i="1"/>
  <c r="J3720" i="1"/>
  <c r="I3720" i="1"/>
  <c r="P3720" i="1" s="1"/>
  <c r="H3720" i="1"/>
  <c r="D3720" i="1"/>
  <c r="G3720" i="1" s="1"/>
  <c r="K3719" i="1"/>
  <c r="J3719" i="1"/>
  <c r="I3719" i="1"/>
  <c r="P3719" i="1" s="1"/>
  <c r="H3719" i="1"/>
  <c r="D3719" i="1"/>
  <c r="G3719" i="1" s="1"/>
  <c r="K3718" i="1"/>
  <c r="J3718" i="1"/>
  <c r="I3718" i="1"/>
  <c r="P3718" i="1" s="1"/>
  <c r="H3718" i="1"/>
  <c r="D3718" i="1"/>
  <c r="G3718" i="1" s="1"/>
  <c r="K3717" i="1"/>
  <c r="M3717" i="1" s="1"/>
  <c r="J3717" i="1"/>
  <c r="I3717" i="1"/>
  <c r="P3717" i="1" s="1"/>
  <c r="H3717" i="1"/>
  <c r="D3717" i="1"/>
  <c r="G3717" i="1" s="1"/>
  <c r="K3716" i="1"/>
  <c r="J3716" i="1"/>
  <c r="I3716" i="1"/>
  <c r="P3716" i="1" s="1"/>
  <c r="H3716" i="1"/>
  <c r="D3716" i="1"/>
  <c r="G3716" i="1" s="1"/>
  <c r="K3715" i="1"/>
  <c r="J3715" i="1"/>
  <c r="I3715" i="1"/>
  <c r="P3715" i="1" s="1"/>
  <c r="H3715" i="1"/>
  <c r="D3715" i="1"/>
  <c r="G3715" i="1" s="1"/>
  <c r="K3714" i="1"/>
  <c r="J3714" i="1"/>
  <c r="I3714" i="1"/>
  <c r="P3714" i="1" s="1"/>
  <c r="H3714" i="1"/>
  <c r="D3714" i="1"/>
  <c r="G3714" i="1" s="1"/>
  <c r="K3713" i="1"/>
  <c r="J3713" i="1"/>
  <c r="I3713" i="1"/>
  <c r="P3713" i="1" s="1"/>
  <c r="H3713" i="1"/>
  <c r="D3713" i="1"/>
  <c r="G3713" i="1" s="1"/>
  <c r="K3712" i="1"/>
  <c r="J3712" i="1"/>
  <c r="I3712" i="1"/>
  <c r="P3712" i="1" s="1"/>
  <c r="H3712" i="1"/>
  <c r="D3712" i="1"/>
  <c r="G3712" i="1" s="1"/>
  <c r="K3711" i="1"/>
  <c r="J3711" i="1"/>
  <c r="I3711" i="1"/>
  <c r="P3711" i="1" s="1"/>
  <c r="H3711" i="1"/>
  <c r="D3711" i="1"/>
  <c r="G3711" i="1" s="1"/>
  <c r="K3710" i="1"/>
  <c r="J3710" i="1"/>
  <c r="I3710" i="1"/>
  <c r="P3710" i="1" s="1"/>
  <c r="H3710" i="1"/>
  <c r="D3710" i="1"/>
  <c r="G3710" i="1" s="1"/>
  <c r="K3709" i="1"/>
  <c r="J3709" i="1"/>
  <c r="I3709" i="1"/>
  <c r="P3709" i="1" s="1"/>
  <c r="H3709" i="1"/>
  <c r="D3709" i="1"/>
  <c r="G3709" i="1" s="1"/>
  <c r="K3708" i="1"/>
  <c r="J3708" i="1"/>
  <c r="I3708" i="1"/>
  <c r="P3708" i="1" s="1"/>
  <c r="H3708" i="1"/>
  <c r="D3708" i="1"/>
  <c r="G3708" i="1" s="1"/>
  <c r="K3707" i="1"/>
  <c r="J3707" i="1"/>
  <c r="I3707" i="1"/>
  <c r="P3707" i="1" s="1"/>
  <c r="H3707" i="1"/>
  <c r="D3707" i="1"/>
  <c r="G3707" i="1" s="1"/>
  <c r="K3706" i="1"/>
  <c r="J3706" i="1"/>
  <c r="I3706" i="1"/>
  <c r="P3706" i="1" s="1"/>
  <c r="H3706" i="1"/>
  <c r="D3706" i="1"/>
  <c r="G3706" i="1" s="1"/>
  <c r="K3705" i="1"/>
  <c r="J3705" i="1"/>
  <c r="I3705" i="1"/>
  <c r="P3705" i="1" s="1"/>
  <c r="H3705" i="1"/>
  <c r="D3705" i="1"/>
  <c r="G3705" i="1" s="1"/>
  <c r="K3704" i="1"/>
  <c r="J3704" i="1"/>
  <c r="I3704" i="1"/>
  <c r="P3704" i="1" s="1"/>
  <c r="H3704" i="1"/>
  <c r="D3704" i="1"/>
  <c r="G3704" i="1" s="1"/>
  <c r="K3703" i="1"/>
  <c r="J3703" i="1"/>
  <c r="I3703" i="1"/>
  <c r="H3703" i="1"/>
  <c r="D3703" i="1"/>
  <c r="G3703" i="1" s="1"/>
  <c r="K3702" i="1"/>
  <c r="J3702" i="1"/>
  <c r="I3702" i="1"/>
  <c r="P3702" i="1" s="1"/>
  <c r="H3702" i="1"/>
  <c r="D3702" i="1"/>
  <c r="G3702" i="1" s="1"/>
  <c r="K3701" i="1"/>
  <c r="J3701" i="1"/>
  <c r="I3701" i="1"/>
  <c r="P3701" i="1" s="1"/>
  <c r="H3701" i="1"/>
  <c r="D3701" i="1"/>
  <c r="G3701" i="1" s="1"/>
  <c r="K3700" i="1"/>
  <c r="J3700" i="1"/>
  <c r="I3700" i="1"/>
  <c r="P3700" i="1" s="1"/>
  <c r="H3700" i="1"/>
  <c r="D3700" i="1"/>
  <c r="G3700" i="1" s="1"/>
  <c r="K3699" i="1"/>
  <c r="J3699" i="1"/>
  <c r="I3699" i="1"/>
  <c r="P3699" i="1" s="1"/>
  <c r="H3699" i="1"/>
  <c r="D3699" i="1"/>
  <c r="G3699" i="1" s="1"/>
  <c r="K3698" i="1"/>
  <c r="J3698" i="1"/>
  <c r="I3698" i="1"/>
  <c r="P3698" i="1" s="1"/>
  <c r="H3698" i="1"/>
  <c r="D3698" i="1"/>
  <c r="G3698" i="1" s="1"/>
  <c r="K3697" i="1"/>
  <c r="J3697" i="1"/>
  <c r="I3697" i="1"/>
  <c r="P3697" i="1" s="1"/>
  <c r="H3697" i="1"/>
  <c r="D3697" i="1"/>
  <c r="G3697" i="1" s="1"/>
  <c r="K3696" i="1"/>
  <c r="J3696" i="1"/>
  <c r="I3696" i="1"/>
  <c r="P3696" i="1" s="1"/>
  <c r="H3696" i="1"/>
  <c r="D3696" i="1"/>
  <c r="G3696" i="1" s="1"/>
  <c r="K3695" i="1"/>
  <c r="J3695" i="1"/>
  <c r="I3695" i="1"/>
  <c r="P3695" i="1" s="1"/>
  <c r="H3695" i="1"/>
  <c r="D3695" i="1"/>
  <c r="G3695" i="1" s="1"/>
  <c r="K3694" i="1"/>
  <c r="J3694" i="1"/>
  <c r="I3694" i="1"/>
  <c r="P3694" i="1" s="1"/>
  <c r="H3694" i="1"/>
  <c r="D3694" i="1"/>
  <c r="G3694" i="1" s="1"/>
  <c r="K3693" i="1"/>
  <c r="J3693" i="1"/>
  <c r="I3693" i="1"/>
  <c r="P3693" i="1" s="1"/>
  <c r="H3693" i="1"/>
  <c r="D3693" i="1"/>
  <c r="G3693" i="1" s="1"/>
  <c r="K3692" i="1"/>
  <c r="L3692" i="1" s="1"/>
  <c r="J3692" i="1"/>
  <c r="I3692" i="1"/>
  <c r="P3692" i="1" s="1"/>
  <c r="H3692" i="1"/>
  <c r="D3692" i="1"/>
  <c r="G3692" i="1" s="1"/>
  <c r="K3691" i="1"/>
  <c r="J3691" i="1"/>
  <c r="L3691" i="1" s="1"/>
  <c r="I3691" i="1"/>
  <c r="P3691" i="1" s="1"/>
  <c r="H3691" i="1"/>
  <c r="D3691" i="1"/>
  <c r="G3691" i="1" s="1"/>
  <c r="K3690" i="1"/>
  <c r="J3690" i="1"/>
  <c r="I3690" i="1"/>
  <c r="P3690" i="1" s="1"/>
  <c r="H3690" i="1"/>
  <c r="D3690" i="1"/>
  <c r="G3690" i="1" s="1"/>
  <c r="K3689" i="1"/>
  <c r="J3689" i="1"/>
  <c r="I3689" i="1"/>
  <c r="P3689" i="1" s="1"/>
  <c r="H3689" i="1"/>
  <c r="D3689" i="1"/>
  <c r="G3689" i="1" s="1"/>
  <c r="K3688" i="1"/>
  <c r="J3688" i="1"/>
  <c r="I3688" i="1"/>
  <c r="P3688" i="1" s="1"/>
  <c r="H3688" i="1"/>
  <c r="D3688" i="1"/>
  <c r="G3688" i="1" s="1"/>
  <c r="K3687" i="1"/>
  <c r="J3687" i="1"/>
  <c r="I3687" i="1"/>
  <c r="P3687" i="1" s="1"/>
  <c r="H3687" i="1"/>
  <c r="D3687" i="1"/>
  <c r="G3687" i="1" s="1"/>
  <c r="K3686" i="1"/>
  <c r="J3686" i="1"/>
  <c r="I3686" i="1"/>
  <c r="P3686" i="1" s="1"/>
  <c r="H3686" i="1"/>
  <c r="D3686" i="1"/>
  <c r="G3686" i="1" s="1"/>
  <c r="K3685" i="1"/>
  <c r="J3685" i="1"/>
  <c r="M3685" i="1" s="1"/>
  <c r="I3685" i="1"/>
  <c r="P3685" i="1" s="1"/>
  <c r="H3685" i="1"/>
  <c r="D3685" i="1"/>
  <c r="G3685" i="1" s="1"/>
  <c r="K3684" i="1"/>
  <c r="J3684" i="1"/>
  <c r="I3684" i="1"/>
  <c r="P3684" i="1" s="1"/>
  <c r="H3684" i="1"/>
  <c r="D3684" i="1"/>
  <c r="G3684" i="1" s="1"/>
  <c r="K3683" i="1"/>
  <c r="J3683" i="1"/>
  <c r="I3683" i="1"/>
  <c r="P3683" i="1" s="1"/>
  <c r="H3683" i="1"/>
  <c r="D3683" i="1"/>
  <c r="G3683" i="1" s="1"/>
  <c r="K3682" i="1"/>
  <c r="J3682" i="1"/>
  <c r="I3682" i="1"/>
  <c r="P3682" i="1" s="1"/>
  <c r="H3682" i="1"/>
  <c r="D3682" i="1"/>
  <c r="G3682" i="1" s="1"/>
  <c r="K3681" i="1"/>
  <c r="J3681" i="1"/>
  <c r="I3681" i="1"/>
  <c r="P3681" i="1" s="1"/>
  <c r="H3681" i="1"/>
  <c r="D3681" i="1"/>
  <c r="G3681" i="1" s="1"/>
  <c r="K3680" i="1"/>
  <c r="J3680" i="1"/>
  <c r="I3680" i="1"/>
  <c r="P3680" i="1" s="1"/>
  <c r="H3680" i="1"/>
  <c r="D3680" i="1"/>
  <c r="G3680" i="1" s="1"/>
  <c r="K3679" i="1"/>
  <c r="J3679" i="1"/>
  <c r="I3679" i="1"/>
  <c r="P3679" i="1" s="1"/>
  <c r="H3679" i="1"/>
  <c r="D3679" i="1"/>
  <c r="G3679" i="1" s="1"/>
  <c r="P3678" i="1"/>
  <c r="K3678" i="1"/>
  <c r="J3678" i="1"/>
  <c r="I3678" i="1"/>
  <c r="H3678" i="1"/>
  <c r="D3678" i="1"/>
  <c r="G3678" i="1" s="1"/>
  <c r="K3677" i="1"/>
  <c r="J3677" i="1"/>
  <c r="I3677" i="1"/>
  <c r="P3677" i="1" s="1"/>
  <c r="H3677" i="1"/>
  <c r="D3677" i="1"/>
  <c r="G3677" i="1" s="1"/>
  <c r="K3676" i="1"/>
  <c r="J3676" i="1"/>
  <c r="I3676" i="1"/>
  <c r="P3676" i="1" s="1"/>
  <c r="H3676" i="1"/>
  <c r="D3676" i="1"/>
  <c r="G3676" i="1" s="1"/>
  <c r="K3675" i="1"/>
  <c r="J3675" i="1"/>
  <c r="I3675" i="1"/>
  <c r="P3675" i="1" s="1"/>
  <c r="H3675" i="1"/>
  <c r="D3675" i="1"/>
  <c r="G3675" i="1" s="1"/>
  <c r="K3674" i="1"/>
  <c r="J3674" i="1"/>
  <c r="I3674" i="1"/>
  <c r="P3674" i="1" s="1"/>
  <c r="H3674" i="1"/>
  <c r="D3674" i="1"/>
  <c r="G3674" i="1" s="1"/>
  <c r="K3673" i="1"/>
  <c r="J3673" i="1"/>
  <c r="I3673" i="1"/>
  <c r="P3673" i="1" s="1"/>
  <c r="H3673" i="1"/>
  <c r="D3673" i="1"/>
  <c r="G3673" i="1" s="1"/>
  <c r="K3672" i="1"/>
  <c r="J3672" i="1"/>
  <c r="I3672" i="1"/>
  <c r="P3672" i="1" s="1"/>
  <c r="H3672" i="1"/>
  <c r="D3672" i="1"/>
  <c r="G3672" i="1" s="1"/>
  <c r="K3671" i="1"/>
  <c r="J3671" i="1"/>
  <c r="I3671" i="1"/>
  <c r="P3671" i="1" s="1"/>
  <c r="H3671" i="1"/>
  <c r="D3671" i="1"/>
  <c r="G3671" i="1" s="1"/>
  <c r="K3670" i="1"/>
  <c r="J3670" i="1"/>
  <c r="I3670" i="1"/>
  <c r="P3670" i="1" s="1"/>
  <c r="H3670" i="1"/>
  <c r="D3670" i="1"/>
  <c r="G3670" i="1" s="1"/>
  <c r="K3669" i="1"/>
  <c r="J3669" i="1"/>
  <c r="I3669" i="1"/>
  <c r="P3669" i="1" s="1"/>
  <c r="H3669" i="1"/>
  <c r="D3669" i="1"/>
  <c r="G3669" i="1" s="1"/>
  <c r="K3668" i="1"/>
  <c r="J3668" i="1"/>
  <c r="I3668" i="1"/>
  <c r="P3668" i="1" s="1"/>
  <c r="H3668" i="1"/>
  <c r="D3668" i="1"/>
  <c r="G3668" i="1" s="1"/>
  <c r="K3667" i="1"/>
  <c r="J3667" i="1"/>
  <c r="I3667" i="1"/>
  <c r="P3667" i="1" s="1"/>
  <c r="H3667" i="1"/>
  <c r="D3667" i="1"/>
  <c r="G3667" i="1" s="1"/>
  <c r="K3666" i="1"/>
  <c r="J3666" i="1"/>
  <c r="M3666" i="1" s="1"/>
  <c r="I3666" i="1"/>
  <c r="P3666" i="1" s="1"/>
  <c r="H3666" i="1"/>
  <c r="D3666" i="1"/>
  <c r="G3666" i="1" s="1"/>
  <c r="K3665" i="1"/>
  <c r="J3665" i="1"/>
  <c r="I3665" i="1"/>
  <c r="P3665" i="1" s="1"/>
  <c r="H3665" i="1"/>
  <c r="D3665" i="1"/>
  <c r="G3665" i="1" s="1"/>
  <c r="K3664" i="1"/>
  <c r="J3664" i="1"/>
  <c r="I3664" i="1"/>
  <c r="P3664" i="1" s="1"/>
  <c r="H3664" i="1"/>
  <c r="D3664" i="1"/>
  <c r="G3664" i="1" s="1"/>
  <c r="K3663" i="1"/>
  <c r="J3663" i="1"/>
  <c r="I3663" i="1"/>
  <c r="P3663" i="1" s="1"/>
  <c r="H3663" i="1"/>
  <c r="D3663" i="1"/>
  <c r="G3663" i="1" s="1"/>
  <c r="K3662" i="1"/>
  <c r="J3662" i="1"/>
  <c r="I3662" i="1"/>
  <c r="P3662" i="1" s="1"/>
  <c r="H3662" i="1"/>
  <c r="D3662" i="1"/>
  <c r="G3662" i="1" s="1"/>
  <c r="K3661" i="1"/>
  <c r="J3661" i="1"/>
  <c r="I3661" i="1"/>
  <c r="P3661" i="1" s="1"/>
  <c r="H3661" i="1"/>
  <c r="D3661" i="1"/>
  <c r="G3661" i="1" s="1"/>
  <c r="K3660" i="1"/>
  <c r="J3660" i="1"/>
  <c r="I3660" i="1"/>
  <c r="P3660" i="1" s="1"/>
  <c r="H3660" i="1"/>
  <c r="D3660" i="1"/>
  <c r="G3660" i="1" s="1"/>
  <c r="K3659" i="1"/>
  <c r="J3659" i="1"/>
  <c r="I3659" i="1"/>
  <c r="P3659" i="1" s="1"/>
  <c r="H3659" i="1"/>
  <c r="D3659" i="1"/>
  <c r="G3659" i="1" s="1"/>
  <c r="K3658" i="1"/>
  <c r="J3658" i="1"/>
  <c r="I3658" i="1"/>
  <c r="P3658" i="1" s="1"/>
  <c r="H3658" i="1"/>
  <c r="D3658" i="1"/>
  <c r="G3658" i="1" s="1"/>
  <c r="K3657" i="1"/>
  <c r="J3657" i="1"/>
  <c r="I3657" i="1"/>
  <c r="P3657" i="1" s="1"/>
  <c r="H3657" i="1"/>
  <c r="D3657" i="1"/>
  <c r="G3657" i="1" s="1"/>
  <c r="K3656" i="1"/>
  <c r="J3656" i="1"/>
  <c r="I3656" i="1"/>
  <c r="P3656" i="1" s="1"/>
  <c r="H3656" i="1"/>
  <c r="D3656" i="1"/>
  <c r="G3656" i="1" s="1"/>
  <c r="K3655" i="1"/>
  <c r="J3655" i="1"/>
  <c r="I3655" i="1"/>
  <c r="P3655" i="1" s="1"/>
  <c r="H3655" i="1"/>
  <c r="D3655" i="1"/>
  <c r="G3655" i="1" s="1"/>
  <c r="K3654" i="1"/>
  <c r="J3654" i="1"/>
  <c r="I3654" i="1"/>
  <c r="P3654" i="1" s="1"/>
  <c r="H3654" i="1"/>
  <c r="D3654" i="1"/>
  <c r="G3654" i="1" s="1"/>
  <c r="K3653" i="1"/>
  <c r="J3653" i="1"/>
  <c r="I3653" i="1"/>
  <c r="P3653" i="1" s="1"/>
  <c r="H3653" i="1"/>
  <c r="D3653" i="1"/>
  <c r="G3653" i="1" s="1"/>
  <c r="K3652" i="1"/>
  <c r="J3652" i="1"/>
  <c r="I3652" i="1"/>
  <c r="P3652" i="1" s="1"/>
  <c r="H3652" i="1"/>
  <c r="D3652" i="1"/>
  <c r="G3652" i="1" s="1"/>
  <c r="K3651" i="1"/>
  <c r="J3651" i="1"/>
  <c r="I3651" i="1"/>
  <c r="P3651" i="1" s="1"/>
  <c r="H3651" i="1"/>
  <c r="D3651" i="1"/>
  <c r="G3651" i="1" s="1"/>
  <c r="K3650" i="1"/>
  <c r="J3650" i="1"/>
  <c r="I3650" i="1"/>
  <c r="P3650" i="1" s="1"/>
  <c r="H3650" i="1"/>
  <c r="D3650" i="1"/>
  <c r="G3650" i="1" s="1"/>
  <c r="K3649" i="1"/>
  <c r="J3649" i="1"/>
  <c r="I3649" i="1"/>
  <c r="P3649" i="1" s="1"/>
  <c r="H3649" i="1"/>
  <c r="D3649" i="1"/>
  <c r="G3649" i="1" s="1"/>
  <c r="K3648" i="1"/>
  <c r="J3648" i="1"/>
  <c r="I3648" i="1"/>
  <c r="P3648" i="1" s="1"/>
  <c r="H3648" i="1"/>
  <c r="D3648" i="1"/>
  <c r="G3648" i="1" s="1"/>
  <c r="K3647" i="1"/>
  <c r="J3647" i="1"/>
  <c r="I3647" i="1"/>
  <c r="P3647" i="1" s="1"/>
  <c r="H3647" i="1"/>
  <c r="D3647" i="1"/>
  <c r="G3647" i="1" s="1"/>
  <c r="K3646" i="1"/>
  <c r="J3646" i="1"/>
  <c r="I3646" i="1"/>
  <c r="P3646" i="1" s="1"/>
  <c r="H3646" i="1"/>
  <c r="D3646" i="1"/>
  <c r="G3646" i="1" s="1"/>
  <c r="K3645" i="1"/>
  <c r="J3645" i="1"/>
  <c r="I3645" i="1"/>
  <c r="P3645" i="1" s="1"/>
  <c r="H3645" i="1"/>
  <c r="D3645" i="1"/>
  <c r="G3645" i="1" s="1"/>
  <c r="K3644" i="1"/>
  <c r="J3644" i="1"/>
  <c r="I3644" i="1"/>
  <c r="P3644" i="1" s="1"/>
  <c r="H3644" i="1"/>
  <c r="D3644" i="1"/>
  <c r="G3644" i="1" s="1"/>
  <c r="K3643" i="1"/>
  <c r="J3643" i="1"/>
  <c r="I3643" i="1"/>
  <c r="P3643" i="1" s="1"/>
  <c r="H3643" i="1"/>
  <c r="D3643" i="1"/>
  <c r="G3643" i="1" s="1"/>
  <c r="K3642" i="1"/>
  <c r="J3642" i="1"/>
  <c r="I3642" i="1"/>
  <c r="P3642" i="1" s="1"/>
  <c r="H3642" i="1"/>
  <c r="D3642" i="1"/>
  <c r="G3642" i="1" s="1"/>
  <c r="K3641" i="1"/>
  <c r="J3641" i="1"/>
  <c r="I3641" i="1"/>
  <c r="P3641" i="1" s="1"/>
  <c r="H3641" i="1"/>
  <c r="D3641" i="1"/>
  <c r="G3641" i="1" s="1"/>
  <c r="K3640" i="1"/>
  <c r="J3640" i="1"/>
  <c r="I3640" i="1"/>
  <c r="P3640" i="1" s="1"/>
  <c r="H3640" i="1"/>
  <c r="D3640" i="1"/>
  <c r="G3640" i="1" s="1"/>
  <c r="K3639" i="1"/>
  <c r="J3639" i="1"/>
  <c r="I3639" i="1"/>
  <c r="P3639" i="1" s="1"/>
  <c r="H3639" i="1"/>
  <c r="D3639" i="1"/>
  <c r="G3639" i="1" s="1"/>
  <c r="K3638" i="1"/>
  <c r="J3638" i="1"/>
  <c r="I3638" i="1"/>
  <c r="P3638" i="1" s="1"/>
  <c r="H3638" i="1"/>
  <c r="D3638" i="1"/>
  <c r="G3638" i="1" s="1"/>
  <c r="K3637" i="1"/>
  <c r="J3637" i="1"/>
  <c r="M3637" i="1" s="1"/>
  <c r="I3637" i="1"/>
  <c r="P3637" i="1" s="1"/>
  <c r="H3637" i="1"/>
  <c r="D3637" i="1"/>
  <c r="G3637" i="1" s="1"/>
  <c r="K3636" i="1"/>
  <c r="J3636" i="1"/>
  <c r="I3636" i="1"/>
  <c r="P3636" i="1" s="1"/>
  <c r="H3636" i="1"/>
  <c r="D3636" i="1"/>
  <c r="G3636" i="1" s="1"/>
  <c r="K3635" i="1"/>
  <c r="J3635" i="1"/>
  <c r="I3635" i="1"/>
  <c r="P3635" i="1" s="1"/>
  <c r="H3635" i="1"/>
  <c r="D3635" i="1"/>
  <c r="G3635" i="1" s="1"/>
  <c r="K3634" i="1"/>
  <c r="J3634" i="1"/>
  <c r="I3634" i="1"/>
  <c r="P3634" i="1" s="1"/>
  <c r="H3634" i="1"/>
  <c r="D3634" i="1"/>
  <c r="G3634" i="1" s="1"/>
  <c r="K3633" i="1"/>
  <c r="J3633" i="1"/>
  <c r="I3633" i="1"/>
  <c r="P3633" i="1" s="1"/>
  <c r="H3633" i="1"/>
  <c r="D3633" i="1"/>
  <c r="G3633" i="1" s="1"/>
  <c r="K3632" i="1"/>
  <c r="J3632" i="1"/>
  <c r="I3632" i="1"/>
  <c r="P3632" i="1" s="1"/>
  <c r="H3632" i="1"/>
  <c r="D3632" i="1"/>
  <c r="G3632" i="1" s="1"/>
  <c r="K3631" i="1"/>
  <c r="J3631" i="1"/>
  <c r="I3631" i="1"/>
  <c r="P3631" i="1" s="1"/>
  <c r="H3631" i="1"/>
  <c r="D3631" i="1"/>
  <c r="G3631" i="1" s="1"/>
  <c r="K3630" i="1"/>
  <c r="J3630" i="1"/>
  <c r="I3630" i="1"/>
  <c r="P3630" i="1" s="1"/>
  <c r="H3630" i="1"/>
  <c r="D3630" i="1"/>
  <c r="G3630" i="1" s="1"/>
  <c r="K3629" i="1"/>
  <c r="J3629" i="1"/>
  <c r="I3629" i="1"/>
  <c r="P3629" i="1" s="1"/>
  <c r="H3629" i="1"/>
  <c r="D3629" i="1"/>
  <c r="G3629" i="1" s="1"/>
  <c r="K3628" i="1"/>
  <c r="J3628" i="1"/>
  <c r="I3628" i="1"/>
  <c r="P3628" i="1" s="1"/>
  <c r="H3628" i="1"/>
  <c r="D3628" i="1"/>
  <c r="G3628" i="1" s="1"/>
  <c r="K3627" i="1"/>
  <c r="J3627" i="1"/>
  <c r="I3627" i="1"/>
  <c r="P3627" i="1" s="1"/>
  <c r="H3627" i="1"/>
  <c r="D3627" i="1"/>
  <c r="G3627" i="1" s="1"/>
  <c r="K3626" i="1"/>
  <c r="J3626" i="1"/>
  <c r="I3626" i="1"/>
  <c r="P3626" i="1" s="1"/>
  <c r="H3626" i="1"/>
  <c r="D3626" i="1"/>
  <c r="G3626" i="1" s="1"/>
  <c r="K3625" i="1"/>
  <c r="J3625" i="1"/>
  <c r="M3625" i="1" s="1"/>
  <c r="I3625" i="1"/>
  <c r="P3625" i="1" s="1"/>
  <c r="H3625" i="1"/>
  <c r="D3625" i="1"/>
  <c r="G3625" i="1" s="1"/>
  <c r="K3624" i="1"/>
  <c r="J3624" i="1"/>
  <c r="I3624" i="1"/>
  <c r="P3624" i="1" s="1"/>
  <c r="H3624" i="1"/>
  <c r="D3624" i="1"/>
  <c r="G3624" i="1" s="1"/>
  <c r="K3623" i="1"/>
  <c r="J3623" i="1"/>
  <c r="I3623" i="1"/>
  <c r="P3623" i="1" s="1"/>
  <c r="H3623" i="1"/>
  <c r="D3623" i="1"/>
  <c r="G3623" i="1" s="1"/>
  <c r="K3622" i="1"/>
  <c r="J3622" i="1"/>
  <c r="I3622" i="1"/>
  <c r="P3622" i="1" s="1"/>
  <c r="H3622" i="1"/>
  <c r="D3622" i="1"/>
  <c r="G3622" i="1" s="1"/>
  <c r="K3621" i="1"/>
  <c r="J3621" i="1"/>
  <c r="I3621" i="1"/>
  <c r="P3621" i="1" s="1"/>
  <c r="H3621" i="1"/>
  <c r="D3621" i="1"/>
  <c r="G3621" i="1" s="1"/>
  <c r="K3620" i="1"/>
  <c r="J3620" i="1"/>
  <c r="I3620" i="1"/>
  <c r="P3620" i="1" s="1"/>
  <c r="H3620" i="1"/>
  <c r="D3620" i="1"/>
  <c r="G3620" i="1" s="1"/>
  <c r="K3619" i="1"/>
  <c r="J3619" i="1"/>
  <c r="I3619" i="1"/>
  <c r="P3619" i="1" s="1"/>
  <c r="H3619" i="1"/>
  <c r="D3619" i="1"/>
  <c r="G3619" i="1" s="1"/>
  <c r="K3618" i="1"/>
  <c r="M3618" i="1" s="1"/>
  <c r="J3618" i="1"/>
  <c r="I3618" i="1"/>
  <c r="P3618" i="1" s="1"/>
  <c r="H3618" i="1"/>
  <c r="D3618" i="1"/>
  <c r="G3618" i="1" s="1"/>
  <c r="K3617" i="1"/>
  <c r="J3617" i="1"/>
  <c r="I3617" i="1"/>
  <c r="P3617" i="1" s="1"/>
  <c r="H3617" i="1"/>
  <c r="D3617" i="1"/>
  <c r="G3617" i="1" s="1"/>
  <c r="K3616" i="1"/>
  <c r="J3616" i="1"/>
  <c r="I3616" i="1"/>
  <c r="P3616" i="1" s="1"/>
  <c r="H3616" i="1"/>
  <c r="D3616" i="1"/>
  <c r="G3616" i="1" s="1"/>
  <c r="K3615" i="1"/>
  <c r="J3615" i="1"/>
  <c r="I3615" i="1"/>
  <c r="P3615" i="1" s="1"/>
  <c r="H3615" i="1"/>
  <c r="D3615" i="1"/>
  <c r="G3615" i="1" s="1"/>
  <c r="K3614" i="1"/>
  <c r="J3614" i="1"/>
  <c r="I3614" i="1"/>
  <c r="P3614" i="1" s="1"/>
  <c r="H3614" i="1"/>
  <c r="D3614" i="1"/>
  <c r="G3614" i="1" s="1"/>
  <c r="K3613" i="1"/>
  <c r="J3613" i="1"/>
  <c r="M3613" i="1" s="1"/>
  <c r="I3613" i="1"/>
  <c r="P3613" i="1" s="1"/>
  <c r="H3613" i="1"/>
  <c r="D3613" i="1"/>
  <c r="G3613" i="1" s="1"/>
  <c r="K3612" i="1"/>
  <c r="J3612" i="1"/>
  <c r="I3612" i="1"/>
  <c r="P3612" i="1" s="1"/>
  <c r="H3612" i="1"/>
  <c r="D3612" i="1"/>
  <c r="G3612" i="1" s="1"/>
  <c r="K3611" i="1"/>
  <c r="J3611" i="1"/>
  <c r="I3611" i="1"/>
  <c r="P3611" i="1" s="1"/>
  <c r="H3611" i="1"/>
  <c r="D3611" i="1"/>
  <c r="G3611" i="1" s="1"/>
  <c r="K3610" i="1"/>
  <c r="J3610" i="1"/>
  <c r="I3610" i="1"/>
  <c r="P3610" i="1" s="1"/>
  <c r="H3610" i="1"/>
  <c r="D3610" i="1"/>
  <c r="G3610" i="1" s="1"/>
  <c r="K3609" i="1"/>
  <c r="J3609" i="1"/>
  <c r="I3609" i="1"/>
  <c r="P3609" i="1" s="1"/>
  <c r="H3609" i="1"/>
  <c r="D3609" i="1"/>
  <c r="G3609" i="1" s="1"/>
  <c r="K3608" i="1"/>
  <c r="J3608" i="1"/>
  <c r="I3608" i="1"/>
  <c r="P3608" i="1" s="1"/>
  <c r="H3608" i="1"/>
  <c r="D3608" i="1"/>
  <c r="G3608" i="1" s="1"/>
  <c r="K3607" i="1"/>
  <c r="J3607" i="1"/>
  <c r="I3607" i="1"/>
  <c r="P3607" i="1" s="1"/>
  <c r="H3607" i="1"/>
  <c r="D3607" i="1"/>
  <c r="G3607" i="1" s="1"/>
  <c r="K3606" i="1"/>
  <c r="J3606" i="1"/>
  <c r="I3606" i="1"/>
  <c r="P3606" i="1" s="1"/>
  <c r="H3606" i="1"/>
  <c r="D3606" i="1"/>
  <c r="G3606" i="1" s="1"/>
  <c r="K3605" i="1"/>
  <c r="J3605" i="1"/>
  <c r="I3605" i="1"/>
  <c r="P3605" i="1" s="1"/>
  <c r="H3605" i="1"/>
  <c r="D3605" i="1"/>
  <c r="G3605" i="1" s="1"/>
  <c r="K3604" i="1"/>
  <c r="J3604" i="1"/>
  <c r="I3604" i="1"/>
  <c r="P3604" i="1" s="1"/>
  <c r="H3604" i="1"/>
  <c r="D3604" i="1"/>
  <c r="G3604" i="1" s="1"/>
  <c r="K3603" i="1"/>
  <c r="J3603" i="1"/>
  <c r="I3603" i="1"/>
  <c r="P3603" i="1" s="1"/>
  <c r="H3603" i="1"/>
  <c r="D3603" i="1"/>
  <c r="G3603" i="1" s="1"/>
  <c r="K3602" i="1"/>
  <c r="J3602" i="1"/>
  <c r="I3602" i="1"/>
  <c r="P3602" i="1" s="1"/>
  <c r="H3602" i="1"/>
  <c r="D3602" i="1"/>
  <c r="G3602" i="1" s="1"/>
  <c r="K3601" i="1"/>
  <c r="J3601" i="1"/>
  <c r="I3601" i="1"/>
  <c r="P3601" i="1" s="1"/>
  <c r="H3601" i="1"/>
  <c r="D3601" i="1"/>
  <c r="G3601" i="1" s="1"/>
  <c r="K3600" i="1"/>
  <c r="J3600" i="1"/>
  <c r="I3600" i="1"/>
  <c r="P3600" i="1" s="1"/>
  <c r="H3600" i="1"/>
  <c r="D3600" i="1"/>
  <c r="G3600" i="1" s="1"/>
  <c r="K3599" i="1"/>
  <c r="J3599" i="1"/>
  <c r="I3599" i="1"/>
  <c r="P3599" i="1" s="1"/>
  <c r="H3599" i="1"/>
  <c r="D3599" i="1"/>
  <c r="G3599" i="1" s="1"/>
  <c r="K3598" i="1"/>
  <c r="J3598" i="1"/>
  <c r="I3598" i="1"/>
  <c r="P3598" i="1" s="1"/>
  <c r="H3598" i="1"/>
  <c r="D3598" i="1"/>
  <c r="G3598" i="1" s="1"/>
  <c r="K3597" i="1"/>
  <c r="J3597" i="1"/>
  <c r="I3597" i="1"/>
  <c r="P3597" i="1" s="1"/>
  <c r="H3597" i="1"/>
  <c r="D3597" i="1"/>
  <c r="G3597" i="1" s="1"/>
  <c r="K3596" i="1"/>
  <c r="J3596" i="1"/>
  <c r="I3596" i="1"/>
  <c r="P3596" i="1" s="1"/>
  <c r="H3596" i="1"/>
  <c r="D3596" i="1"/>
  <c r="G3596" i="1" s="1"/>
  <c r="K3595" i="1"/>
  <c r="J3595" i="1"/>
  <c r="I3595" i="1"/>
  <c r="P3595" i="1" s="1"/>
  <c r="H3595" i="1"/>
  <c r="D3595" i="1"/>
  <c r="G3595" i="1" s="1"/>
  <c r="K3594" i="1"/>
  <c r="J3594" i="1"/>
  <c r="I3594" i="1"/>
  <c r="P3594" i="1" s="1"/>
  <c r="H3594" i="1"/>
  <c r="D3594" i="1"/>
  <c r="G3594" i="1" s="1"/>
  <c r="K3593" i="1"/>
  <c r="J3593" i="1"/>
  <c r="I3593" i="1"/>
  <c r="P3593" i="1" s="1"/>
  <c r="H3593" i="1"/>
  <c r="D3593" i="1"/>
  <c r="G3593" i="1" s="1"/>
  <c r="K3592" i="1"/>
  <c r="J3592" i="1"/>
  <c r="I3592" i="1"/>
  <c r="P3592" i="1" s="1"/>
  <c r="H3592" i="1"/>
  <c r="D3592" i="1"/>
  <c r="G3592" i="1" s="1"/>
  <c r="K3591" i="1"/>
  <c r="J3591" i="1"/>
  <c r="I3591" i="1"/>
  <c r="P3591" i="1" s="1"/>
  <c r="H3591" i="1"/>
  <c r="D3591" i="1"/>
  <c r="G3591" i="1" s="1"/>
  <c r="K3590" i="1"/>
  <c r="J3590" i="1"/>
  <c r="I3590" i="1"/>
  <c r="P3590" i="1" s="1"/>
  <c r="H3590" i="1"/>
  <c r="D3590" i="1"/>
  <c r="G3590" i="1" s="1"/>
  <c r="K3589" i="1"/>
  <c r="J3589" i="1"/>
  <c r="I3589" i="1"/>
  <c r="P3589" i="1" s="1"/>
  <c r="H3589" i="1"/>
  <c r="D3589" i="1"/>
  <c r="G3589" i="1" s="1"/>
  <c r="K3588" i="1"/>
  <c r="J3588" i="1"/>
  <c r="I3588" i="1"/>
  <c r="P3588" i="1" s="1"/>
  <c r="H3588" i="1"/>
  <c r="D3588" i="1"/>
  <c r="G3588" i="1" s="1"/>
  <c r="K3587" i="1"/>
  <c r="J3587" i="1"/>
  <c r="M3587" i="1" s="1"/>
  <c r="I3587" i="1"/>
  <c r="P3587" i="1" s="1"/>
  <c r="H3587" i="1"/>
  <c r="D3587" i="1"/>
  <c r="G3587" i="1" s="1"/>
  <c r="K3586" i="1"/>
  <c r="J3586" i="1"/>
  <c r="I3586" i="1"/>
  <c r="P3586" i="1" s="1"/>
  <c r="H3586" i="1"/>
  <c r="D3586" i="1"/>
  <c r="G3586" i="1" s="1"/>
  <c r="K3585" i="1"/>
  <c r="J3585" i="1"/>
  <c r="I3585" i="1"/>
  <c r="P3585" i="1" s="1"/>
  <c r="H3585" i="1"/>
  <c r="D3585" i="1"/>
  <c r="G3585" i="1" s="1"/>
  <c r="M3584" i="1"/>
  <c r="K3584" i="1"/>
  <c r="J3584" i="1"/>
  <c r="I3584" i="1"/>
  <c r="P3584" i="1" s="1"/>
  <c r="H3584" i="1"/>
  <c r="D3584" i="1"/>
  <c r="G3584" i="1" s="1"/>
  <c r="K3583" i="1"/>
  <c r="J3583" i="1"/>
  <c r="I3583" i="1"/>
  <c r="P3583" i="1" s="1"/>
  <c r="H3583" i="1"/>
  <c r="D3583" i="1"/>
  <c r="G3583" i="1" s="1"/>
  <c r="K3582" i="1"/>
  <c r="J3582" i="1"/>
  <c r="I3582" i="1"/>
  <c r="P3582" i="1" s="1"/>
  <c r="H3582" i="1"/>
  <c r="D3582" i="1"/>
  <c r="G3582" i="1" s="1"/>
  <c r="K3581" i="1"/>
  <c r="J3581" i="1"/>
  <c r="I3581" i="1"/>
  <c r="P3581" i="1" s="1"/>
  <c r="H3581" i="1"/>
  <c r="D3581" i="1"/>
  <c r="G3581" i="1" s="1"/>
  <c r="K3580" i="1"/>
  <c r="J3580" i="1"/>
  <c r="I3580" i="1"/>
  <c r="P3580" i="1" s="1"/>
  <c r="H3580" i="1"/>
  <c r="D3580" i="1"/>
  <c r="G3580" i="1" s="1"/>
  <c r="K3579" i="1"/>
  <c r="J3579" i="1"/>
  <c r="I3579" i="1"/>
  <c r="P3579" i="1" s="1"/>
  <c r="H3579" i="1"/>
  <c r="D3579" i="1"/>
  <c r="G3579" i="1" s="1"/>
  <c r="K3578" i="1"/>
  <c r="J3578" i="1"/>
  <c r="I3578" i="1"/>
  <c r="P3578" i="1" s="1"/>
  <c r="H3578" i="1"/>
  <c r="D3578" i="1"/>
  <c r="G3578" i="1" s="1"/>
  <c r="K3577" i="1"/>
  <c r="J3577" i="1"/>
  <c r="I3577" i="1"/>
  <c r="P3577" i="1" s="1"/>
  <c r="H3577" i="1"/>
  <c r="D3577" i="1"/>
  <c r="G3577" i="1" s="1"/>
  <c r="K3576" i="1"/>
  <c r="J3576" i="1"/>
  <c r="I3576" i="1"/>
  <c r="P3576" i="1" s="1"/>
  <c r="H3576" i="1"/>
  <c r="D3576" i="1"/>
  <c r="G3576" i="1" s="1"/>
  <c r="K3575" i="1"/>
  <c r="J3575" i="1"/>
  <c r="I3575" i="1"/>
  <c r="P3575" i="1" s="1"/>
  <c r="H3575" i="1"/>
  <c r="D3575" i="1"/>
  <c r="G3575" i="1" s="1"/>
  <c r="K3574" i="1"/>
  <c r="J3574" i="1"/>
  <c r="I3574" i="1"/>
  <c r="P3574" i="1" s="1"/>
  <c r="H3574" i="1"/>
  <c r="D3574" i="1"/>
  <c r="G3574" i="1" s="1"/>
  <c r="K3573" i="1"/>
  <c r="J3573" i="1"/>
  <c r="I3573" i="1"/>
  <c r="P3573" i="1" s="1"/>
  <c r="H3573" i="1"/>
  <c r="D3573" i="1"/>
  <c r="G3573" i="1" s="1"/>
  <c r="K3572" i="1"/>
  <c r="J3572" i="1"/>
  <c r="I3572" i="1"/>
  <c r="P3572" i="1" s="1"/>
  <c r="H3572" i="1"/>
  <c r="D3572" i="1"/>
  <c r="G3572" i="1" s="1"/>
  <c r="K3571" i="1"/>
  <c r="J3571" i="1"/>
  <c r="I3571" i="1"/>
  <c r="P3571" i="1" s="1"/>
  <c r="H3571" i="1"/>
  <c r="D3571" i="1"/>
  <c r="G3571" i="1" s="1"/>
  <c r="K3570" i="1"/>
  <c r="J3570" i="1"/>
  <c r="I3570" i="1"/>
  <c r="P3570" i="1" s="1"/>
  <c r="H3570" i="1"/>
  <c r="D3570" i="1"/>
  <c r="G3570" i="1" s="1"/>
  <c r="K3569" i="1"/>
  <c r="J3569" i="1"/>
  <c r="I3569" i="1"/>
  <c r="P3569" i="1" s="1"/>
  <c r="H3569" i="1"/>
  <c r="D3569" i="1"/>
  <c r="G3569" i="1" s="1"/>
  <c r="K3568" i="1"/>
  <c r="J3568" i="1"/>
  <c r="I3568" i="1"/>
  <c r="P3568" i="1" s="1"/>
  <c r="H3568" i="1"/>
  <c r="D3568" i="1"/>
  <c r="G3568" i="1" s="1"/>
  <c r="K3567" i="1"/>
  <c r="J3567" i="1"/>
  <c r="I3567" i="1"/>
  <c r="P3567" i="1" s="1"/>
  <c r="H3567" i="1"/>
  <c r="D3567" i="1"/>
  <c r="G3567" i="1" s="1"/>
  <c r="K3566" i="1"/>
  <c r="J3566" i="1"/>
  <c r="I3566" i="1"/>
  <c r="P3566" i="1" s="1"/>
  <c r="H3566" i="1"/>
  <c r="D3566" i="1"/>
  <c r="G3566" i="1" s="1"/>
  <c r="K3565" i="1"/>
  <c r="J3565" i="1"/>
  <c r="I3565" i="1"/>
  <c r="P3565" i="1" s="1"/>
  <c r="H3565" i="1"/>
  <c r="D3565" i="1"/>
  <c r="G3565" i="1" s="1"/>
  <c r="K3564" i="1"/>
  <c r="J3564" i="1"/>
  <c r="I3564" i="1"/>
  <c r="P3564" i="1" s="1"/>
  <c r="H3564" i="1"/>
  <c r="D3564" i="1"/>
  <c r="G3564" i="1" s="1"/>
  <c r="K3563" i="1"/>
  <c r="J3563" i="1"/>
  <c r="I3563" i="1"/>
  <c r="P3563" i="1" s="1"/>
  <c r="H3563" i="1"/>
  <c r="D3563" i="1"/>
  <c r="G3563" i="1" s="1"/>
  <c r="K3562" i="1"/>
  <c r="J3562" i="1"/>
  <c r="I3562" i="1"/>
  <c r="P3562" i="1" s="1"/>
  <c r="H3562" i="1"/>
  <c r="D3562" i="1"/>
  <c r="G3562" i="1" s="1"/>
  <c r="K3561" i="1"/>
  <c r="J3561" i="1"/>
  <c r="I3561" i="1"/>
  <c r="P3561" i="1" s="1"/>
  <c r="H3561" i="1"/>
  <c r="D3561" i="1"/>
  <c r="G3561" i="1" s="1"/>
  <c r="K3560" i="1"/>
  <c r="J3560" i="1"/>
  <c r="I3560" i="1"/>
  <c r="P3560" i="1" s="1"/>
  <c r="H3560" i="1"/>
  <c r="D3560" i="1"/>
  <c r="G3560" i="1" s="1"/>
  <c r="K3559" i="1"/>
  <c r="J3559" i="1"/>
  <c r="I3559" i="1"/>
  <c r="P3559" i="1" s="1"/>
  <c r="H3559" i="1"/>
  <c r="D3559" i="1"/>
  <c r="G3559" i="1" s="1"/>
  <c r="K3558" i="1"/>
  <c r="J3558" i="1"/>
  <c r="I3558" i="1"/>
  <c r="P3558" i="1" s="1"/>
  <c r="H3558" i="1"/>
  <c r="D3558" i="1"/>
  <c r="G3558" i="1" s="1"/>
  <c r="K3557" i="1"/>
  <c r="J3557" i="1"/>
  <c r="I3557" i="1"/>
  <c r="P3557" i="1" s="1"/>
  <c r="H3557" i="1"/>
  <c r="D3557" i="1"/>
  <c r="G3557" i="1" s="1"/>
  <c r="K3556" i="1"/>
  <c r="J3556" i="1"/>
  <c r="I3556" i="1"/>
  <c r="P3556" i="1" s="1"/>
  <c r="H3556" i="1"/>
  <c r="D3556" i="1"/>
  <c r="G3556" i="1" s="1"/>
  <c r="K3555" i="1"/>
  <c r="J3555" i="1"/>
  <c r="I3555" i="1"/>
  <c r="P3555" i="1" s="1"/>
  <c r="H3555" i="1"/>
  <c r="D3555" i="1"/>
  <c r="G3555" i="1" s="1"/>
  <c r="K3554" i="1"/>
  <c r="J3554" i="1"/>
  <c r="I3554" i="1"/>
  <c r="P3554" i="1" s="1"/>
  <c r="H3554" i="1"/>
  <c r="D3554" i="1"/>
  <c r="G3554" i="1" s="1"/>
  <c r="K3553" i="1"/>
  <c r="J3553" i="1"/>
  <c r="I3553" i="1"/>
  <c r="P3553" i="1" s="1"/>
  <c r="H3553" i="1"/>
  <c r="D3553" i="1"/>
  <c r="G3553" i="1" s="1"/>
  <c r="K3552" i="1"/>
  <c r="J3552" i="1"/>
  <c r="I3552" i="1"/>
  <c r="P3552" i="1" s="1"/>
  <c r="H3552" i="1"/>
  <c r="D3552" i="1"/>
  <c r="G3552" i="1" s="1"/>
  <c r="K3551" i="1"/>
  <c r="J3551" i="1"/>
  <c r="I3551" i="1"/>
  <c r="P3551" i="1" s="1"/>
  <c r="H3551" i="1"/>
  <c r="D3551" i="1"/>
  <c r="G3551" i="1" s="1"/>
  <c r="K3550" i="1"/>
  <c r="J3550" i="1"/>
  <c r="I3550" i="1"/>
  <c r="P3550" i="1" s="1"/>
  <c r="H3550" i="1"/>
  <c r="D3550" i="1"/>
  <c r="G3550" i="1" s="1"/>
  <c r="K3549" i="1"/>
  <c r="J3549" i="1"/>
  <c r="I3549" i="1"/>
  <c r="P3549" i="1" s="1"/>
  <c r="H3549" i="1"/>
  <c r="D3549" i="1"/>
  <c r="G3549" i="1" s="1"/>
  <c r="K3548" i="1"/>
  <c r="J3548" i="1"/>
  <c r="I3548" i="1"/>
  <c r="P3548" i="1" s="1"/>
  <c r="H3548" i="1"/>
  <c r="D3548" i="1"/>
  <c r="G3548" i="1" s="1"/>
  <c r="K3547" i="1"/>
  <c r="J3547" i="1"/>
  <c r="I3547" i="1"/>
  <c r="P3547" i="1" s="1"/>
  <c r="H3547" i="1"/>
  <c r="D3547" i="1"/>
  <c r="G3547" i="1" s="1"/>
  <c r="K3546" i="1"/>
  <c r="J3546" i="1"/>
  <c r="I3546" i="1"/>
  <c r="P3546" i="1" s="1"/>
  <c r="H3546" i="1"/>
  <c r="D3546" i="1"/>
  <c r="G3546" i="1" s="1"/>
  <c r="K3545" i="1"/>
  <c r="J3545" i="1"/>
  <c r="I3545" i="1"/>
  <c r="P3545" i="1" s="1"/>
  <c r="H3545" i="1"/>
  <c r="D3545" i="1"/>
  <c r="G3545" i="1" s="1"/>
  <c r="K3544" i="1"/>
  <c r="J3544" i="1"/>
  <c r="I3544" i="1"/>
  <c r="P3544" i="1" s="1"/>
  <c r="H3544" i="1"/>
  <c r="D3544" i="1"/>
  <c r="G3544" i="1" s="1"/>
  <c r="K3543" i="1"/>
  <c r="J3543" i="1"/>
  <c r="I3543" i="1"/>
  <c r="P3543" i="1" s="1"/>
  <c r="H3543" i="1"/>
  <c r="D3543" i="1"/>
  <c r="G3543" i="1" s="1"/>
  <c r="K3542" i="1"/>
  <c r="J3542" i="1"/>
  <c r="M3542" i="1" s="1"/>
  <c r="I3542" i="1"/>
  <c r="P3542" i="1" s="1"/>
  <c r="H3542" i="1"/>
  <c r="D3542" i="1"/>
  <c r="G3542" i="1" s="1"/>
  <c r="K3541" i="1"/>
  <c r="J3541" i="1"/>
  <c r="I3541" i="1"/>
  <c r="P3541" i="1" s="1"/>
  <c r="H3541" i="1"/>
  <c r="D3541" i="1"/>
  <c r="G3541" i="1" s="1"/>
  <c r="K3540" i="1"/>
  <c r="J3540" i="1"/>
  <c r="I3540" i="1"/>
  <c r="P3540" i="1" s="1"/>
  <c r="H3540" i="1"/>
  <c r="D3540" i="1"/>
  <c r="G3540" i="1" s="1"/>
  <c r="K3539" i="1"/>
  <c r="J3539" i="1"/>
  <c r="I3539" i="1"/>
  <c r="P3539" i="1" s="1"/>
  <c r="H3539" i="1"/>
  <c r="D3539" i="1"/>
  <c r="G3539" i="1" s="1"/>
  <c r="K3538" i="1"/>
  <c r="J3538" i="1"/>
  <c r="I3538" i="1"/>
  <c r="P3538" i="1" s="1"/>
  <c r="H3538" i="1"/>
  <c r="D3538" i="1"/>
  <c r="G3538" i="1" s="1"/>
  <c r="K3537" i="1"/>
  <c r="J3537" i="1"/>
  <c r="I3537" i="1"/>
  <c r="P3537" i="1" s="1"/>
  <c r="H3537" i="1"/>
  <c r="D3537" i="1"/>
  <c r="G3537" i="1" s="1"/>
  <c r="P3536" i="1"/>
  <c r="K3536" i="1"/>
  <c r="J3536" i="1"/>
  <c r="I3536" i="1"/>
  <c r="H3536" i="1"/>
  <c r="D3536" i="1"/>
  <c r="G3536" i="1" s="1"/>
  <c r="K3535" i="1"/>
  <c r="J3535" i="1"/>
  <c r="I3535" i="1"/>
  <c r="P3535" i="1" s="1"/>
  <c r="H3535" i="1"/>
  <c r="D3535" i="1"/>
  <c r="G3535" i="1" s="1"/>
  <c r="P3534" i="1"/>
  <c r="K3534" i="1"/>
  <c r="L3534" i="1" s="1"/>
  <c r="J3534" i="1"/>
  <c r="I3534" i="1"/>
  <c r="H3534" i="1"/>
  <c r="D3534" i="1"/>
  <c r="G3534" i="1" s="1"/>
  <c r="K3533" i="1"/>
  <c r="J3533" i="1"/>
  <c r="I3533" i="1"/>
  <c r="P3533" i="1" s="1"/>
  <c r="H3533" i="1"/>
  <c r="D3533" i="1"/>
  <c r="G3533" i="1" s="1"/>
  <c r="K3532" i="1"/>
  <c r="J3532" i="1"/>
  <c r="I3532" i="1"/>
  <c r="P3532" i="1" s="1"/>
  <c r="H3532" i="1"/>
  <c r="D3532" i="1"/>
  <c r="G3532" i="1" s="1"/>
  <c r="K3531" i="1"/>
  <c r="J3531" i="1"/>
  <c r="I3531" i="1"/>
  <c r="P3531" i="1" s="1"/>
  <c r="H3531" i="1"/>
  <c r="D3531" i="1"/>
  <c r="G3531" i="1" s="1"/>
  <c r="K3530" i="1"/>
  <c r="J3530" i="1"/>
  <c r="M3530" i="1" s="1"/>
  <c r="I3530" i="1"/>
  <c r="P3530" i="1" s="1"/>
  <c r="H3530" i="1"/>
  <c r="D3530" i="1"/>
  <c r="G3530" i="1" s="1"/>
  <c r="K3529" i="1"/>
  <c r="J3529" i="1"/>
  <c r="I3529" i="1"/>
  <c r="P3529" i="1" s="1"/>
  <c r="H3529" i="1"/>
  <c r="D3529" i="1"/>
  <c r="G3529" i="1" s="1"/>
  <c r="K3528" i="1"/>
  <c r="J3528" i="1"/>
  <c r="I3528" i="1"/>
  <c r="P3528" i="1" s="1"/>
  <c r="H3528" i="1"/>
  <c r="D3528" i="1"/>
  <c r="G3528" i="1" s="1"/>
  <c r="K3527" i="1"/>
  <c r="J3527" i="1"/>
  <c r="I3527" i="1"/>
  <c r="P3527" i="1" s="1"/>
  <c r="H3527" i="1"/>
  <c r="D3527" i="1"/>
  <c r="G3527" i="1" s="1"/>
  <c r="K3526" i="1"/>
  <c r="J3526" i="1"/>
  <c r="I3526" i="1"/>
  <c r="P3526" i="1" s="1"/>
  <c r="H3526" i="1"/>
  <c r="D3526" i="1"/>
  <c r="G3526" i="1" s="1"/>
  <c r="K3525" i="1"/>
  <c r="J3525" i="1"/>
  <c r="I3525" i="1"/>
  <c r="H3525" i="1"/>
  <c r="D3525" i="1"/>
  <c r="G3525" i="1" s="1"/>
  <c r="K3524" i="1"/>
  <c r="J3524" i="1"/>
  <c r="I3524" i="1"/>
  <c r="H3524" i="1"/>
  <c r="D3524" i="1"/>
  <c r="G3524" i="1" s="1"/>
  <c r="K3523" i="1"/>
  <c r="M3523" i="1" s="1"/>
  <c r="J3523" i="1"/>
  <c r="I3523" i="1"/>
  <c r="P3523" i="1" s="1"/>
  <c r="H3523" i="1"/>
  <c r="D3523" i="1"/>
  <c r="G3523" i="1" s="1"/>
  <c r="K3522" i="1"/>
  <c r="J3522" i="1"/>
  <c r="I3522" i="1"/>
  <c r="P3522" i="1" s="1"/>
  <c r="H3522" i="1"/>
  <c r="D3522" i="1"/>
  <c r="G3522" i="1" s="1"/>
  <c r="K3521" i="1"/>
  <c r="J3521" i="1"/>
  <c r="I3521" i="1"/>
  <c r="P3521" i="1" s="1"/>
  <c r="H3521" i="1"/>
  <c r="D3521" i="1"/>
  <c r="G3521" i="1" s="1"/>
  <c r="K3520" i="1"/>
  <c r="J3520" i="1"/>
  <c r="I3520" i="1"/>
  <c r="P3520" i="1" s="1"/>
  <c r="H3520" i="1"/>
  <c r="D3520" i="1"/>
  <c r="G3520" i="1" s="1"/>
  <c r="K3519" i="1"/>
  <c r="J3519" i="1"/>
  <c r="I3519" i="1"/>
  <c r="P3519" i="1" s="1"/>
  <c r="H3519" i="1"/>
  <c r="D3519" i="1"/>
  <c r="G3519" i="1" s="1"/>
  <c r="K3518" i="1"/>
  <c r="J3518" i="1"/>
  <c r="M3518" i="1" s="1"/>
  <c r="I3518" i="1"/>
  <c r="P3518" i="1" s="1"/>
  <c r="H3518" i="1"/>
  <c r="D3518" i="1"/>
  <c r="G3518" i="1" s="1"/>
  <c r="K3517" i="1"/>
  <c r="J3517" i="1"/>
  <c r="I3517" i="1"/>
  <c r="P3517" i="1" s="1"/>
  <c r="H3517" i="1"/>
  <c r="D3517" i="1"/>
  <c r="G3517" i="1" s="1"/>
  <c r="K3516" i="1"/>
  <c r="J3516" i="1"/>
  <c r="I3516" i="1"/>
  <c r="P3516" i="1" s="1"/>
  <c r="H3516" i="1"/>
  <c r="D3516" i="1"/>
  <c r="G3516" i="1" s="1"/>
  <c r="K3515" i="1"/>
  <c r="J3515" i="1"/>
  <c r="I3515" i="1"/>
  <c r="P3515" i="1" s="1"/>
  <c r="H3515" i="1"/>
  <c r="D3515" i="1"/>
  <c r="G3515" i="1" s="1"/>
  <c r="K3514" i="1"/>
  <c r="J3514" i="1"/>
  <c r="I3514" i="1"/>
  <c r="P3514" i="1" s="1"/>
  <c r="H3514" i="1"/>
  <c r="D3514" i="1"/>
  <c r="G3514" i="1" s="1"/>
  <c r="K3513" i="1"/>
  <c r="J3513" i="1"/>
  <c r="I3513" i="1"/>
  <c r="P3513" i="1" s="1"/>
  <c r="H3513" i="1"/>
  <c r="D3513" i="1"/>
  <c r="G3513" i="1" s="1"/>
  <c r="K3512" i="1"/>
  <c r="J3512" i="1"/>
  <c r="I3512" i="1"/>
  <c r="P3512" i="1" s="1"/>
  <c r="H3512" i="1"/>
  <c r="D3512" i="1"/>
  <c r="G3512" i="1" s="1"/>
  <c r="K3511" i="1"/>
  <c r="L3511" i="1" s="1"/>
  <c r="J3511" i="1"/>
  <c r="I3511" i="1"/>
  <c r="P3511" i="1" s="1"/>
  <c r="H3511" i="1"/>
  <c r="D3511" i="1"/>
  <c r="G3511" i="1" s="1"/>
  <c r="K3510" i="1"/>
  <c r="J3510" i="1"/>
  <c r="I3510" i="1"/>
  <c r="P3510" i="1" s="1"/>
  <c r="H3510" i="1"/>
  <c r="D3510" i="1"/>
  <c r="G3510" i="1" s="1"/>
  <c r="K3509" i="1"/>
  <c r="J3509" i="1"/>
  <c r="I3509" i="1"/>
  <c r="P3509" i="1" s="1"/>
  <c r="H3509" i="1"/>
  <c r="D3509" i="1"/>
  <c r="G3509" i="1" s="1"/>
  <c r="K3508" i="1"/>
  <c r="J3508" i="1"/>
  <c r="I3508" i="1"/>
  <c r="P3508" i="1" s="1"/>
  <c r="H3508" i="1"/>
  <c r="D3508" i="1"/>
  <c r="G3508" i="1" s="1"/>
  <c r="K3507" i="1"/>
  <c r="J3507" i="1"/>
  <c r="I3507" i="1"/>
  <c r="P3507" i="1" s="1"/>
  <c r="H3507" i="1"/>
  <c r="D3507" i="1"/>
  <c r="G3507" i="1" s="1"/>
  <c r="K3506" i="1"/>
  <c r="J3506" i="1"/>
  <c r="M3506" i="1" s="1"/>
  <c r="I3506" i="1"/>
  <c r="P3506" i="1" s="1"/>
  <c r="H3506" i="1"/>
  <c r="D3506" i="1"/>
  <c r="G3506" i="1" s="1"/>
  <c r="K3505" i="1"/>
  <c r="J3505" i="1"/>
  <c r="I3505" i="1"/>
  <c r="P3505" i="1" s="1"/>
  <c r="H3505" i="1"/>
  <c r="D3505" i="1"/>
  <c r="G3505" i="1" s="1"/>
  <c r="K3504" i="1"/>
  <c r="J3504" i="1"/>
  <c r="I3504" i="1"/>
  <c r="P3504" i="1" s="1"/>
  <c r="H3504" i="1"/>
  <c r="D3504" i="1"/>
  <c r="G3504" i="1" s="1"/>
  <c r="K3503" i="1"/>
  <c r="J3503" i="1"/>
  <c r="I3503" i="1"/>
  <c r="P3503" i="1" s="1"/>
  <c r="H3503" i="1"/>
  <c r="D3503" i="1"/>
  <c r="G3503" i="1" s="1"/>
  <c r="K3502" i="1"/>
  <c r="J3502" i="1"/>
  <c r="I3502" i="1"/>
  <c r="P3502" i="1" s="1"/>
  <c r="H3502" i="1"/>
  <c r="D3502" i="1"/>
  <c r="G3502" i="1" s="1"/>
  <c r="K3501" i="1"/>
  <c r="J3501" i="1"/>
  <c r="I3501" i="1"/>
  <c r="P3501" i="1" s="1"/>
  <c r="H3501" i="1"/>
  <c r="D3501" i="1"/>
  <c r="G3501" i="1" s="1"/>
  <c r="K3500" i="1"/>
  <c r="J3500" i="1"/>
  <c r="I3500" i="1"/>
  <c r="P3500" i="1" s="1"/>
  <c r="H3500" i="1"/>
  <c r="D3500" i="1"/>
  <c r="G3500" i="1" s="1"/>
  <c r="K3499" i="1"/>
  <c r="J3499" i="1"/>
  <c r="I3499" i="1"/>
  <c r="P3499" i="1" s="1"/>
  <c r="H3499" i="1"/>
  <c r="D3499" i="1"/>
  <c r="G3499" i="1" s="1"/>
  <c r="K3498" i="1"/>
  <c r="J3498" i="1"/>
  <c r="I3498" i="1"/>
  <c r="P3498" i="1" s="1"/>
  <c r="H3498" i="1"/>
  <c r="D3498" i="1"/>
  <c r="G3498" i="1" s="1"/>
  <c r="K3497" i="1"/>
  <c r="J3497" i="1"/>
  <c r="I3497" i="1"/>
  <c r="P3497" i="1" s="1"/>
  <c r="H3497" i="1"/>
  <c r="D3497" i="1"/>
  <c r="G3497" i="1" s="1"/>
  <c r="K3496" i="1"/>
  <c r="L3496" i="1" s="1"/>
  <c r="J3496" i="1"/>
  <c r="I3496" i="1"/>
  <c r="P3496" i="1" s="1"/>
  <c r="H3496" i="1"/>
  <c r="D3496" i="1"/>
  <c r="G3496" i="1" s="1"/>
  <c r="K3495" i="1"/>
  <c r="J3495" i="1"/>
  <c r="I3495" i="1"/>
  <c r="P3495" i="1" s="1"/>
  <c r="H3495" i="1"/>
  <c r="D3495" i="1"/>
  <c r="G3495" i="1" s="1"/>
  <c r="K3494" i="1"/>
  <c r="J3494" i="1"/>
  <c r="I3494" i="1"/>
  <c r="P3494" i="1" s="1"/>
  <c r="H3494" i="1"/>
  <c r="D3494" i="1"/>
  <c r="G3494" i="1" s="1"/>
  <c r="K3493" i="1"/>
  <c r="J3493" i="1"/>
  <c r="I3493" i="1"/>
  <c r="P3493" i="1" s="1"/>
  <c r="H3493" i="1"/>
  <c r="D3493" i="1"/>
  <c r="G3493" i="1" s="1"/>
  <c r="K3492" i="1"/>
  <c r="J3492" i="1"/>
  <c r="I3492" i="1"/>
  <c r="P3492" i="1" s="1"/>
  <c r="H3492" i="1"/>
  <c r="D3492" i="1"/>
  <c r="G3492" i="1" s="1"/>
  <c r="K3491" i="1"/>
  <c r="J3491" i="1"/>
  <c r="I3491" i="1"/>
  <c r="P3491" i="1" s="1"/>
  <c r="H3491" i="1"/>
  <c r="D3491" i="1"/>
  <c r="G3491" i="1" s="1"/>
  <c r="K3490" i="1"/>
  <c r="J3490" i="1"/>
  <c r="I3490" i="1"/>
  <c r="P3490" i="1" s="1"/>
  <c r="H3490" i="1"/>
  <c r="D3490" i="1"/>
  <c r="G3490" i="1" s="1"/>
  <c r="K3489" i="1"/>
  <c r="J3489" i="1"/>
  <c r="I3489" i="1"/>
  <c r="P3489" i="1" s="1"/>
  <c r="H3489" i="1"/>
  <c r="D3489" i="1"/>
  <c r="G3489" i="1" s="1"/>
  <c r="K3488" i="1"/>
  <c r="J3488" i="1"/>
  <c r="I3488" i="1"/>
  <c r="P3488" i="1" s="1"/>
  <c r="H3488" i="1"/>
  <c r="D3488" i="1"/>
  <c r="G3488" i="1" s="1"/>
  <c r="K3487" i="1"/>
  <c r="J3487" i="1"/>
  <c r="I3487" i="1"/>
  <c r="P3487" i="1" s="1"/>
  <c r="H3487" i="1"/>
  <c r="D3487" i="1"/>
  <c r="G3487" i="1" s="1"/>
  <c r="K3486" i="1"/>
  <c r="J3486" i="1"/>
  <c r="I3486" i="1"/>
  <c r="P3486" i="1" s="1"/>
  <c r="H3486" i="1"/>
  <c r="D3486" i="1"/>
  <c r="G3486" i="1" s="1"/>
  <c r="K3485" i="1"/>
  <c r="J3485" i="1"/>
  <c r="I3485" i="1"/>
  <c r="P3485" i="1" s="1"/>
  <c r="H3485" i="1"/>
  <c r="D3485" i="1"/>
  <c r="G3485" i="1" s="1"/>
  <c r="K3484" i="1"/>
  <c r="J3484" i="1"/>
  <c r="I3484" i="1"/>
  <c r="P3484" i="1" s="1"/>
  <c r="H3484" i="1"/>
  <c r="D3484" i="1"/>
  <c r="G3484" i="1" s="1"/>
  <c r="K3483" i="1"/>
  <c r="J3483" i="1"/>
  <c r="I3483" i="1"/>
  <c r="P3483" i="1" s="1"/>
  <c r="H3483" i="1"/>
  <c r="D3483" i="1"/>
  <c r="G3483" i="1" s="1"/>
  <c r="K3482" i="1"/>
  <c r="J3482" i="1"/>
  <c r="I3482" i="1"/>
  <c r="P3482" i="1" s="1"/>
  <c r="H3482" i="1"/>
  <c r="D3482" i="1"/>
  <c r="G3482" i="1" s="1"/>
  <c r="K3481" i="1"/>
  <c r="J3481" i="1"/>
  <c r="I3481" i="1"/>
  <c r="P3481" i="1" s="1"/>
  <c r="H3481" i="1"/>
  <c r="D3481" i="1"/>
  <c r="G3481" i="1" s="1"/>
  <c r="K3480" i="1"/>
  <c r="J3480" i="1"/>
  <c r="I3480" i="1"/>
  <c r="P3480" i="1" s="1"/>
  <c r="H3480" i="1"/>
  <c r="D3480" i="1"/>
  <c r="G3480" i="1" s="1"/>
  <c r="K3479" i="1"/>
  <c r="J3479" i="1"/>
  <c r="I3479" i="1"/>
  <c r="P3479" i="1" s="1"/>
  <c r="H3479" i="1"/>
  <c r="D3479" i="1"/>
  <c r="G3479" i="1" s="1"/>
  <c r="K3478" i="1"/>
  <c r="J3478" i="1"/>
  <c r="I3478" i="1"/>
  <c r="P3478" i="1" s="1"/>
  <c r="H3478" i="1"/>
  <c r="D3478" i="1"/>
  <c r="G3478" i="1" s="1"/>
  <c r="K3477" i="1"/>
  <c r="J3477" i="1"/>
  <c r="I3477" i="1"/>
  <c r="P3477" i="1" s="1"/>
  <c r="H3477" i="1"/>
  <c r="D3477" i="1"/>
  <c r="G3477" i="1" s="1"/>
  <c r="K3476" i="1"/>
  <c r="J3476" i="1"/>
  <c r="I3476" i="1"/>
  <c r="P3476" i="1" s="1"/>
  <c r="H3476" i="1"/>
  <c r="D3476" i="1"/>
  <c r="G3476" i="1" s="1"/>
  <c r="K3475" i="1"/>
  <c r="J3475" i="1"/>
  <c r="I3475" i="1"/>
  <c r="P3475" i="1" s="1"/>
  <c r="H3475" i="1"/>
  <c r="D3475" i="1"/>
  <c r="G3475" i="1" s="1"/>
  <c r="K3474" i="1"/>
  <c r="J3474" i="1"/>
  <c r="I3474" i="1"/>
  <c r="P3474" i="1" s="1"/>
  <c r="H3474" i="1"/>
  <c r="D3474" i="1"/>
  <c r="G3474" i="1" s="1"/>
  <c r="K3473" i="1"/>
  <c r="J3473" i="1"/>
  <c r="I3473" i="1"/>
  <c r="P3473" i="1" s="1"/>
  <c r="H3473" i="1"/>
  <c r="D3473" i="1"/>
  <c r="G3473" i="1" s="1"/>
  <c r="K3472" i="1"/>
  <c r="J3472" i="1"/>
  <c r="I3472" i="1"/>
  <c r="P3472" i="1" s="1"/>
  <c r="H3472" i="1"/>
  <c r="D3472" i="1"/>
  <c r="G3472" i="1" s="1"/>
  <c r="K3471" i="1"/>
  <c r="J3471" i="1"/>
  <c r="I3471" i="1"/>
  <c r="P3471" i="1" s="1"/>
  <c r="H3471" i="1"/>
  <c r="D3471" i="1"/>
  <c r="G3471" i="1" s="1"/>
  <c r="K3470" i="1"/>
  <c r="J3470" i="1"/>
  <c r="I3470" i="1"/>
  <c r="P3470" i="1" s="1"/>
  <c r="H3470" i="1"/>
  <c r="D3470" i="1"/>
  <c r="G3470" i="1" s="1"/>
  <c r="K3469" i="1"/>
  <c r="J3469" i="1"/>
  <c r="I3469" i="1"/>
  <c r="P3469" i="1" s="1"/>
  <c r="H3469" i="1"/>
  <c r="D3469" i="1"/>
  <c r="G3469" i="1" s="1"/>
  <c r="K3468" i="1"/>
  <c r="J3468" i="1"/>
  <c r="I3468" i="1"/>
  <c r="P3468" i="1" s="1"/>
  <c r="H3468" i="1"/>
  <c r="D3468" i="1"/>
  <c r="G3468" i="1" s="1"/>
  <c r="K3467" i="1"/>
  <c r="J3467" i="1"/>
  <c r="I3467" i="1"/>
  <c r="P3467" i="1" s="1"/>
  <c r="H3467" i="1"/>
  <c r="D3467" i="1"/>
  <c r="G3467" i="1" s="1"/>
  <c r="K3466" i="1"/>
  <c r="J3466" i="1"/>
  <c r="I3466" i="1"/>
  <c r="P3466" i="1" s="1"/>
  <c r="H3466" i="1"/>
  <c r="D3466" i="1"/>
  <c r="G3466" i="1" s="1"/>
  <c r="K3465" i="1"/>
  <c r="J3465" i="1"/>
  <c r="I3465" i="1"/>
  <c r="P3465" i="1" s="1"/>
  <c r="H3465" i="1"/>
  <c r="D3465" i="1"/>
  <c r="G3465" i="1" s="1"/>
  <c r="K3464" i="1"/>
  <c r="J3464" i="1"/>
  <c r="M3464" i="1" s="1"/>
  <c r="I3464" i="1"/>
  <c r="P3464" i="1" s="1"/>
  <c r="H3464" i="1"/>
  <c r="D3464" i="1"/>
  <c r="G3464" i="1" s="1"/>
  <c r="K3463" i="1"/>
  <c r="J3463" i="1"/>
  <c r="I3463" i="1"/>
  <c r="P3463" i="1" s="1"/>
  <c r="H3463" i="1"/>
  <c r="D3463" i="1"/>
  <c r="G3463" i="1" s="1"/>
  <c r="K3462" i="1"/>
  <c r="J3462" i="1"/>
  <c r="I3462" i="1"/>
  <c r="P3462" i="1" s="1"/>
  <c r="H3462" i="1"/>
  <c r="D3462" i="1"/>
  <c r="G3462" i="1" s="1"/>
  <c r="K3461" i="1"/>
  <c r="J3461" i="1"/>
  <c r="I3461" i="1"/>
  <c r="P3461" i="1" s="1"/>
  <c r="H3461" i="1"/>
  <c r="D3461" i="1"/>
  <c r="G3461" i="1" s="1"/>
  <c r="K3460" i="1"/>
  <c r="J3460" i="1"/>
  <c r="I3460" i="1"/>
  <c r="P3460" i="1" s="1"/>
  <c r="H3460" i="1"/>
  <c r="D3460" i="1"/>
  <c r="G3460" i="1" s="1"/>
  <c r="K3459" i="1"/>
  <c r="J3459" i="1"/>
  <c r="I3459" i="1"/>
  <c r="P3459" i="1" s="1"/>
  <c r="H3459" i="1"/>
  <c r="D3459" i="1"/>
  <c r="G3459" i="1" s="1"/>
  <c r="P3458" i="1"/>
  <c r="K3458" i="1"/>
  <c r="J3458" i="1"/>
  <c r="I3458" i="1"/>
  <c r="H3458" i="1"/>
  <c r="D3458" i="1"/>
  <c r="G3458" i="1" s="1"/>
  <c r="K3457" i="1"/>
  <c r="J3457" i="1"/>
  <c r="I3457" i="1"/>
  <c r="P3457" i="1" s="1"/>
  <c r="H3457" i="1"/>
  <c r="D3457" i="1"/>
  <c r="G3457" i="1" s="1"/>
  <c r="K3456" i="1"/>
  <c r="J3456" i="1"/>
  <c r="I3456" i="1"/>
  <c r="P3456" i="1" s="1"/>
  <c r="H3456" i="1"/>
  <c r="D3456" i="1"/>
  <c r="G3456" i="1" s="1"/>
  <c r="K3455" i="1"/>
  <c r="J3455" i="1"/>
  <c r="I3455" i="1"/>
  <c r="P3455" i="1" s="1"/>
  <c r="H3455" i="1"/>
  <c r="D3455" i="1"/>
  <c r="G3455" i="1" s="1"/>
  <c r="K3454" i="1"/>
  <c r="J3454" i="1"/>
  <c r="I3454" i="1"/>
  <c r="P3454" i="1" s="1"/>
  <c r="H3454" i="1"/>
  <c r="D3454" i="1"/>
  <c r="G3454" i="1" s="1"/>
  <c r="K3453" i="1"/>
  <c r="J3453" i="1"/>
  <c r="I3453" i="1"/>
  <c r="P3453" i="1" s="1"/>
  <c r="H3453" i="1"/>
  <c r="D3453" i="1"/>
  <c r="G3453" i="1" s="1"/>
  <c r="K3452" i="1"/>
  <c r="J3452" i="1"/>
  <c r="I3452" i="1"/>
  <c r="P3452" i="1" s="1"/>
  <c r="H3452" i="1"/>
  <c r="D3452" i="1"/>
  <c r="G3452" i="1" s="1"/>
  <c r="K3451" i="1"/>
  <c r="J3451" i="1"/>
  <c r="I3451" i="1"/>
  <c r="P3451" i="1" s="1"/>
  <c r="H3451" i="1"/>
  <c r="D3451" i="1"/>
  <c r="G3451" i="1" s="1"/>
  <c r="K3450" i="1"/>
  <c r="J3450" i="1"/>
  <c r="I3450" i="1"/>
  <c r="P3450" i="1" s="1"/>
  <c r="H3450" i="1"/>
  <c r="D3450" i="1"/>
  <c r="G3450" i="1" s="1"/>
  <c r="P3449" i="1"/>
  <c r="K3449" i="1"/>
  <c r="J3449" i="1"/>
  <c r="I3449" i="1"/>
  <c r="H3449" i="1"/>
  <c r="D3449" i="1"/>
  <c r="G3449" i="1" s="1"/>
  <c r="K3448" i="1"/>
  <c r="J3448" i="1"/>
  <c r="I3448" i="1"/>
  <c r="P3448" i="1" s="1"/>
  <c r="H3448" i="1"/>
  <c r="D3448" i="1"/>
  <c r="G3448" i="1" s="1"/>
  <c r="K3447" i="1"/>
  <c r="J3447" i="1"/>
  <c r="I3447" i="1"/>
  <c r="P3447" i="1" s="1"/>
  <c r="H3447" i="1"/>
  <c r="D3447" i="1"/>
  <c r="G3447" i="1" s="1"/>
  <c r="K3446" i="1"/>
  <c r="J3446" i="1"/>
  <c r="I3446" i="1"/>
  <c r="P3446" i="1" s="1"/>
  <c r="H3446" i="1"/>
  <c r="D3446" i="1"/>
  <c r="G3446" i="1" s="1"/>
  <c r="K3445" i="1"/>
  <c r="L3445" i="1" s="1"/>
  <c r="J3445" i="1"/>
  <c r="I3445" i="1"/>
  <c r="P3445" i="1" s="1"/>
  <c r="H3445" i="1"/>
  <c r="D3445" i="1"/>
  <c r="G3445" i="1" s="1"/>
  <c r="K3444" i="1"/>
  <c r="J3444" i="1"/>
  <c r="I3444" i="1"/>
  <c r="P3444" i="1" s="1"/>
  <c r="H3444" i="1"/>
  <c r="D3444" i="1"/>
  <c r="G3444" i="1" s="1"/>
  <c r="K3443" i="1"/>
  <c r="J3443" i="1"/>
  <c r="I3443" i="1"/>
  <c r="P3443" i="1" s="1"/>
  <c r="H3443" i="1"/>
  <c r="D3443" i="1"/>
  <c r="G3443" i="1" s="1"/>
  <c r="K3442" i="1"/>
  <c r="J3442" i="1"/>
  <c r="I3442" i="1"/>
  <c r="P3442" i="1" s="1"/>
  <c r="H3442" i="1"/>
  <c r="D3442" i="1"/>
  <c r="G3442" i="1" s="1"/>
  <c r="K3441" i="1"/>
  <c r="J3441" i="1"/>
  <c r="I3441" i="1"/>
  <c r="P3441" i="1" s="1"/>
  <c r="H3441" i="1"/>
  <c r="D3441" i="1"/>
  <c r="G3441" i="1" s="1"/>
  <c r="K3440" i="1"/>
  <c r="J3440" i="1"/>
  <c r="I3440" i="1"/>
  <c r="P3440" i="1" s="1"/>
  <c r="H3440" i="1"/>
  <c r="D3440" i="1"/>
  <c r="G3440" i="1" s="1"/>
  <c r="K3439" i="1"/>
  <c r="J3439" i="1"/>
  <c r="I3439" i="1"/>
  <c r="P3439" i="1" s="1"/>
  <c r="H3439" i="1"/>
  <c r="D3439" i="1"/>
  <c r="G3439" i="1" s="1"/>
  <c r="K3438" i="1"/>
  <c r="J3438" i="1"/>
  <c r="I3438" i="1"/>
  <c r="P3438" i="1" s="1"/>
  <c r="H3438" i="1"/>
  <c r="D3438" i="1"/>
  <c r="G3438" i="1" s="1"/>
  <c r="K3437" i="1"/>
  <c r="J3437" i="1"/>
  <c r="I3437" i="1"/>
  <c r="P3437" i="1" s="1"/>
  <c r="H3437" i="1"/>
  <c r="D3437" i="1"/>
  <c r="G3437" i="1" s="1"/>
  <c r="K3436" i="1"/>
  <c r="J3436" i="1"/>
  <c r="I3436" i="1"/>
  <c r="P3436" i="1" s="1"/>
  <c r="H3436" i="1"/>
  <c r="D3436" i="1"/>
  <c r="G3436" i="1" s="1"/>
  <c r="K3435" i="1"/>
  <c r="J3435" i="1"/>
  <c r="I3435" i="1"/>
  <c r="P3435" i="1" s="1"/>
  <c r="H3435" i="1"/>
  <c r="D3435" i="1"/>
  <c r="G3435" i="1" s="1"/>
  <c r="K3434" i="1"/>
  <c r="J3434" i="1"/>
  <c r="I3434" i="1"/>
  <c r="P3434" i="1" s="1"/>
  <c r="H3434" i="1"/>
  <c r="D3434" i="1"/>
  <c r="G3434" i="1" s="1"/>
  <c r="K3433" i="1"/>
  <c r="J3433" i="1"/>
  <c r="I3433" i="1"/>
  <c r="P3433" i="1" s="1"/>
  <c r="H3433" i="1"/>
  <c r="D3433" i="1"/>
  <c r="G3433" i="1" s="1"/>
  <c r="K3432" i="1"/>
  <c r="J3432" i="1"/>
  <c r="I3432" i="1"/>
  <c r="P3432" i="1" s="1"/>
  <c r="H3432" i="1"/>
  <c r="D3432" i="1"/>
  <c r="G3432" i="1" s="1"/>
  <c r="K3431" i="1"/>
  <c r="J3431" i="1"/>
  <c r="I3431" i="1"/>
  <c r="P3431" i="1" s="1"/>
  <c r="H3431" i="1"/>
  <c r="D3431" i="1"/>
  <c r="G3431" i="1" s="1"/>
  <c r="K3430" i="1"/>
  <c r="J3430" i="1"/>
  <c r="I3430" i="1"/>
  <c r="H3430" i="1"/>
  <c r="D3430" i="1"/>
  <c r="G3430" i="1" s="1"/>
  <c r="K3429" i="1"/>
  <c r="J3429" i="1"/>
  <c r="M3429" i="1" s="1"/>
  <c r="I3429" i="1"/>
  <c r="P3429" i="1" s="1"/>
  <c r="H3429" i="1"/>
  <c r="D3429" i="1"/>
  <c r="G3429" i="1" s="1"/>
  <c r="K3428" i="1"/>
  <c r="J3428" i="1"/>
  <c r="I3428" i="1"/>
  <c r="P3428" i="1" s="1"/>
  <c r="H3428" i="1"/>
  <c r="D3428" i="1"/>
  <c r="G3428" i="1" s="1"/>
  <c r="K3427" i="1"/>
  <c r="J3427" i="1"/>
  <c r="I3427" i="1"/>
  <c r="P3427" i="1" s="1"/>
  <c r="H3427" i="1"/>
  <c r="D3427" i="1"/>
  <c r="G3427" i="1" s="1"/>
  <c r="K3426" i="1"/>
  <c r="J3426" i="1"/>
  <c r="I3426" i="1"/>
  <c r="P3426" i="1" s="1"/>
  <c r="H3426" i="1"/>
  <c r="D3426" i="1"/>
  <c r="G3426" i="1" s="1"/>
  <c r="K3425" i="1"/>
  <c r="J3425" i="1"/>
  <c r="I3425" i="1"/>
  <c r="H3425" i="1"/>
  <c r="D3425" i="1"/>
  <c r="G3425" i="1" s="1"/>
  <c r="K3424" i="1"/>
  <c r="L3424" i="1" s="1"/>
  <c r="J3424" i="1"/>
  <c r="I3424" i="1"/>
  <c r="H3424" i="1"/>
  <c r="D3424" i="1"/>
  <c r="G3424" i="1" s="1"/>
  <c r="K3423" i="1"/>
  <c r="J3423" i="1"/>
  <c r="I3423" i="1"/>
  <c r="P3423" i="1" s="1"/>
  <c r="H3423" i="1"/>
  <c r="D3423" i="1"/>
  <c r="G3423" i="1" s="1"/>
  <c r="K3422" i="1"/>
  <c r="J3422" i="1"/>
  <c r="I3422" i="1"/>
  <c r="P3422" i="1" s="1"/>
  <c r="H3422" i="1"/>
  <c r="D3422" i="1"/>
  <c r="G3422" i="1" s="1"/>
  <c r="K3421" i="1"/>
  <c r="J3421" i="1"/>
  <c r="I3421" i="1"/>
  <c r="P3421" i="1" s="1"/>
  <c r="H3421" i="1"/>
  <c r="D3421" i="1"/>
  <c r="G3421" i="1" s="1"/>
  <c r="K3420" i="1"/>
  <c r="J3420" i="1"/>
  <c r="I3420" i="1"/>
  <c r="P3420" i="1" s="1"/>
  <c r="H3420" i="1"/>
  <c r="D3420" i="1"/>
  <c r="G3420" i="1" s="1"/>
  <c r="K3419" i="1"/>
  <c r="J3419" i="1"/>
  <c r="I3419" i="1"/>
  <c r="P3419" i="1" s="1"/>
  <c r="H3419" i="1"/>
  <c r="D3419" i="1"/>
  <c r="G3419" i="1" s="1"/>
  <c r="K3418" i="1"/>
  <c r="J3418" i="1"/>
  <c r="I3418" i="1"/>
  <c r="P3418" i="1" s="1"/>
  <c r="H3418" i="1"/>
  <c r="D3418" i="1"/>
  <c r="G3418" i="1" s="1"/>
  <c r="M3417" i="1"/>
  <c r="K3417" i="1"/>
  <c r="J3417" i="1"/>
  <c r="I3417" i="1"/>
  <c r="P3417" i="1" s="1"/>
  <c r="H3417" i="1"/>
  <c r="D3417" i="1"/>
  <c r="G3417" i="1" s="1"/>
  <c r="K3416" i="1"/>
  <c r="J3416" i="1"/>
  <c r="I3416" i="1"/>
  <c r="P3416" i="1" s="1"/>
  <c r="H3416" i="1"/>
  <c r="D3416" i="1"/>
  <c r="G3416" i="1" s="1"/>
  <c r="K3415" i="1"/>
  <c r="J3415" i="1"/>
  <c r="I3415" i="1"/>
  <c r="P3415" i="1" s="1"/>
  <c r="H3415" i="1"/>
  <c r="D3415" i="1"/>
  <c r="G3415" i="1" s="1"/>
  <c r="K3414" i="1"/>
  <c r="J3414" i="1"/>
  <c r="I3414" i="1"/>
  <c r="P3414" i="1" s="1"/>
  <c r="H3414" i="1"/>
  <c r="D3414" i="1"/>
  <c r="G3414" i="1" s="1"/>
  <c r="K3413" i="1"/>
  <c r="J3413" i="1"/>
  <c r="I3413" i="1"/>
  <c r="P3413" i="1" s="1"/>
  <c r="H3413" i="1"/>
  <c r="D3413" i="1"/>
  <c r="G3413" i="1" s="1"/>
  <c r="K3412" i="1"/>
  <c r="J3412" i="1"/>
  <c r="I3412" i="1"/>
  <c r="P3412" i="1" s="1"/>
  <c r="H3412" i="1"/>
  <c r="D3412" i="1"/>
  <c r="G3412" i="1" s="1"/>
  <c r="K3411" i="1"/>
  <c r="J3411" i="1"/>
  <c r="I3411" i="1"/>
  <c r="P3411" i="1" s="1"/>
  <c r="H3411" i="1"/>
  <c r="D3411" i="1"/>
  <c r="G3411" i="1" s="1"/>
  <c r="K3410" i="1"/>
  <c r="J3410" i="1"/>
  <c r="I3410" i="1"/>
  <c r="P3410" i="1" s="1"/>
  <c r="H3410" i="1"/>
  <c r="D3410" i="1"/>
  <c r="G3410" i="1" s="1"/>
  <c r="K3409" i="1"/>
  <c r="J3409" i="1"/>
  <c r="I3409" i="1"/>
  <c r="P3409" i="1" s="1"/>
  <c r="H3409" i="1"/>
  <c r="D3409" i="1"/>
  <c r="G3409" i="1" s="1"/>
  <c r="K3408" i="1"/>
  <c r="J3408" i="1"/>
  <c r="M3408" i="1" s="1"/>
  <c r="I3408" i="1"/>
  <c r="P3408" i="1" s="1"/>
  <c r="H3408" i="1"/>
  <c r="D3408" i="1"/>
  <c r="G3408" i="1" s="1"/>
  <c r="K3407" i="1"/>
  <c r="J3407" i="1"/>
  <c r="I3407" i="1"/>
  <c r="P3407" i="1" s="1"/>
  <c r="H3407" i="1"/>
  <c r="D3407" i="1"/>
  <c r="G3407" i="1" s="1"/>
  <c r="K3406" i="1"/>
  <c r="J3406" i="1"/>
  <c r="I3406" i="1"/>
  <c r="P3406" i="1" s="1"/>
  <c r="H3406" i="1"/>
  <c r="D3406" i="1"/>
  <c r="G3406" i="1" s="1"/>
  <c r="K3405" i="1"/>
  <c r="J3405" i="1"/>
  <c r="I3405" i="1"/>
  <c r="P3405" i="1" s="1"/>
  <c r="H3405" i="1"/>
  <c r="D3405" i="1"/>
  <c r="G3405" i="1" s="1"/>
  <c r="K3404" i="1"/>
  <c r="J3404" i="1"/>
  <c r="I3404" i="1"/>
  <c r="P3404" i="1" s="1"/>
  <c r="H3404" i="1"/>
  <c r="D3404" i="1"/>
  <c r="G3404" i="1" s="1"/>
  <c r="K3403" i="1"/>
  <c r="J3403" i="1"/>
  <c r="I3403" i="1"/>
  <c r="P3403" i="1" s="1"/>
  <c r="H3403" i="1"/>
  <c r="D3403" i="1"/>
  <c r="G3403" i="1" s="1"/>
  <c r="K3402" i="1"/>
  <c r="J3402" i="1"/>
  <c r="I3402" i="1"/>
  <c r="P3402" i="1" s="1"/>
  <c r="H3402" i="1"/>
  <c r="D3402" i="1"/>
  <c r="G3402" i="1" s="1"/>
  <c r="K3401" i="1"/>
  <c r="J3401" i="1"/>
  <c r="I3401" i="1"/>
  <c r="P3401" i="1" s="1"/>
  <c r="H3401" i="1"/>
  <c r="D3401" i="1"/>
  <c r="G3401" i="1" s="1"/>
  <c r="K3400" i="1"/>
  <c r="J3400" i="1"/>
  <c r="I3400" i="1"/>
  <c r="P3400" i="1" s="1"/>
  <c r="H3400" i="1"/>
  <c r="D3400" i="1"/>
  <c r="G3400" i="1" s="1"/>
  <c r="K3399" i="1"/>
  <c r="J3399" i="1"/>
  <c r="I3399" i="1"/>
  <c r="P3399" i="1" s="1"/>
  <c r="H3399" i="1"/>
  <c r="D3399" i="1"/>
  <c r="G3399" i="1" s="1"/>
  <c r="K3398" i="1"/>
  <c r="J3398" i="1"/>
  <c r="I3398" i="1"/>
  <c r="P3398" i="1" s="1"/>
  <c r="H3398" i="1"/>
  <c r="D3398" i="1"/>
  <c r="G3398" i="1" s="1"/>
  <c r="K3397" i="1"/>
  <c r="J3397" i="1"/>
  <c r="I3397" i="1"/>
  <c r="P3397" i="1" s="1"/>
  <c r="H3397" i="1"/>
  <c r="D3397" i="1"/>
  <c r="G3397" i="1" s="1"/>
  <c r="K3396" i="1"/>
  <c r="J3396" i="1"/>
  <c r="I3396" i="1"/>
  <c r="P3396" i="1" s="1"/>
  <c r="H3396" i="1"/>
  <c r="D3396" i="1"/>
  <c r="G3396" i="1" s="1"/>
  <c r="K3395" i="1"/>
  <c r="J3395" i="1"/>
  <c r="I3395" i="1"/>
  <c r="P3395" i="1" s="1"/>
  <c r="H3395" i="1"/>
  <c r="D3395" i="1"/>
  <c r="G3395" i="1" s="1"/>
  <c r="K3394" i="1"/>
  <c r="J3394" i="1"/>
  <c r="I3394" i="1"/>
  <c r="P3394" i="1" s="1"/>
  <c r="H3394" i="1"/>
  <c r="D3394" i="1"/>
  <c r="G3394" i="1" s="1"/>
  <c r="K3393" i="1"/>
  <c r="J3393" i="1"/>
  <c r="I3393" i="1"/>
  <c r="P3393" i="1" s="1"/>
  <c r="H3393" i="1"/>
  <c r="D3393" i="1"/>
  <c r="G3393" i="1" s="1"/>
  <c r="K3392" i="1"/>
  <c r="J3392" i="1"/>
  <c r="I3392" i="1"/>
  <c r="H3392" i="1"/>
  <c r="D3392" i="1"/>
  <c r="G3392" i="1" s="1"/>
  <c r="K3391" i="1"/>
  <c r="J3391" i="1"/>
  <c r="I3391" i="1"/>
  <c r="P3391" i="1" s="1"/>
  <c r="H3391" i="1"/>
  <c r="D3391" i="1"/>
  <c r="G3391" i="1" s="1"/>
  <c r="K3390" i="1"/>
  <c r="J3390" i="1"/>
  <c r="I3390" i="1"/>
  <c r="P3390" i="1" s="1"/>
  <c r="H3390" i="1"/>
  <c r="D3390" i="1"/>
  <c r="G3390" i="1" s="1"/>
  <c r="K3389" i="1"/>
  <c r="J3389" i="1"/>
  <c r="I3389" i="1"/>
  <c r="P3389" i="1" s="1"/>
  <c r="H3389" i="1"/>
  <c r="D3389" i="1"/>
  <c r="G3389" i="1" s="1"/>
  <c r="K3388" i="1"/>
  <c r="J3388" i="1"/>
  <c r="I3388" i="1"/>
  <c r="P3388" i="1" s="1"/>
  <c r="H3388" i="1"/>
  <c r="D3388" i="1"/>
  <c r="G3388" i="1" s="1"/>
  <c r="K3387" i="1"/>
  <c r="J3387" i="1"/>
  <c r="I3387" i="1"/>
  <c r="P3387" i="1" s="1"/>
  <c r="H3387" i="1"/>
  <c r="D3387" i="1"/>
  <c r="G3387" i="1" s="1"/>
  <c r="K3386" i="1"/>
  <c r="J3386" i="1"/>
  <c r="I3386" i="1"/>
  <c r="P3386" i="1" s="1"/>
  <c r="H3386" i="1"/>
  <c r="D3386" i="1"/>
  <c r="G3386" i="1" s="1"/>
  <c r="K3385" i="1"/>
  <c r="J3385" i="1"/>
  <c r="I3385" i="1"/>
  <c r="P3385" i="1" s="1"/>
  <c r="H3385" i="1"/>
  <c r="D3385" i="1"/>
  <c r="G3385" i="1" s="1"/>
  <c r="K3384" i="1"/>
  <c r="J3384" i="1"/>
  <c r="I3384" i="1"/>
  <c r="P3384" i="1" s="1"/>
  <c r="H3384" i="1"/>
  <c r="D3384" i="1"/>
  <c r="G3384" i="1" s="1"/>
  <c r="K3383" i="1"/>
  <c r="J3383" i="1"/>
  <c r="I3383" i="1"/>
  <c r="P3383" i="1" s="1"/>
  <c r="H3383" i="1"/>
  <c r="D3383" i="1"/>
  <c r="G3383" i="1" s="1"/>
  <c r="K3382" i="1"/>
  <c r="J3382" i="1"/>
  <c r="I3382" i="1"/>
  <c r="P3382" i="1" s="1"/>
  <c r="H3382" i="1"/>
  <c r="D3382" i="1"/>
  <c r="G3382" i="1" s="1"/>
  <c r="K3381" i="1"/>
  <c r="J3381" i="1"/>
  <c r="I3381" i="1"/>
  <c r="P3381" i="1" s="1"/>
  <c r="H3381" i="1"/>
  <c r="D3381" i="1"/>
  <c r="G3381" i="1" s="1"/>
  <c r="K3380" i="1"/>
  <c r="J3380" i="1"/>
  <c r="I3380" i="1"/>
  <c r="P3380" i="1" s="1"/>
  <c r="H3380" i="1"/>
  <c r="D3380" i="1"/>
  <c r="G3380" i="1" s="1"/>
  <c r="K3379" i="1"/>
  <c r="J3379" i="1"/>
  <c r="I3379" i="1"/>
  <c r="P3379" i="1" s="1"/>
  <c r="H3379" i="1"/>
  <c r="D3379" i="1"/>
  <c r="G3379" i="1" s="1"/>
  <c r="K3378" i="1"/>
  <c r="J3378" i="1"/>
  <c r="I3378" i="1"/>
  <c r="P3378" i="1" s="1"/>
  <c r="H3378" i="1"/>
  <c r="D3378" i="1"/>
  <c r="G3378" i="1" s="1"/>
  <c r="K3377" i="1"/>
  <c r="J3377" i="1"/>
  <c r="I3377" i="1"/>
  <c r="H3377" i="1"/>
  <c r="D3377" i="1"/>
  <c r="G3377" i="1" s="1"/>
  <c r="K3376" i="1"/>
  <c r="J3376" i="1"/>
  <c r="M3376" i="1" s="1"/>
  <c r="I3376" i="1"/>
  <c r="P3376" i="1" s="1"/>
  <c r="H3376" i="1"/>
  <c r="D3376" i="1"/>
  <c r="G3376" i="1" s="1"/>
  <c r="K3375" i="1"/>
  <c r="J3375" i="1"/>
  <c r="M3375" i="1" s="1"/>
  <c r="I3375" i="1"/>
  <c r="P3375" i="1" s="1"/>
  <c r="H3375" i="1"/>
  <c r="D3375" i="1"/>
  <c r="G3375" i="1" s="1"/>
  <c r="K3374" i="1"/>
  <c r="L3374" i="1" s="1"/>
  <c r="J3374" i="1"/>
  <c r="I3374" i="1"/>
  <c r="P3374" i="1" s="1"/>
  <c r="H3374" i="1"/>
  <c r="D3374" i="1"/>
  <c r="G3374" i="1" s="1"/>
  <c r="K3373" i="1"/>
  <c r="J3373" i="1"/>
  <c r="I3373" i="1"/>
  <c r="P3373" i="1" s="1"/>
  <c r="H3373" i="1"/>
  <c r="D3373" i="1"/>
  <c r="G3373" i="1" s="1"/>
  <c r="K3372" i="1"/>
  <c r="J3372" i="1"/>
  <c r="I3372" i="1"/>
  <c r="P3372" i="1" s="1"/>
  <c r="H3372" i="1"/>
  <c r="D3372" i="1"/>
  <c r="G3372" i="1" s="1"/>
  <c r="K3371" i="1"/>
  <c r="J3371" i="1"/>
  <c r="I3371" i="1"/>
  <c r="P3371" i="1" s="1"/>
  <c r="H3371" i="1"/>
  <c r="D3371" i="1"/>
  <c r="G3371" i="1" s="1"/>
  <c r="K3370" i="1"/>
  <c r="J3370" i="1"/>
  <c r="I3370" i="1"/>
  <c r="P3370" i="1" s="1"/>
  <c r="H3370" i="1"/>
  <c r="D3370" i="1"/>
  <c r="G3370" i="1" s="1"/>
  <c r="K3369" i="1"/>
  <c r="J3369" i="1"/>
  <c r="I3369" i="1"/>
  <c r="P3369" i="1" s="1"/>
  <c r="H3369" i="1"/>
  <c r="D3369" i="1"/>
  <c r="G3369" i="1" s="1"/>
  <c r="K3368" i="1"/>
  <c r="J3368" i="1"/>
  <c r="I3368" i="1"/>
  <c r="P3368" i="1" s="1"/>
  <c r="H3368" i="1"/>
  <c r="D3368" i="1"/>
  <c r="G3368" i="1" s="1"/>
  <c r="M3367" i="1"/>
  <c r="K3367" i="1"/>
  <c r="J3367" i="1"/>
  <c r="I3367" i="1"/>
  <c r="P3367" i="1" s="1"/>
  <c r="H3367" i="1"/>
  <c r="D3367" i="1"/>
  <c r="G3367" i="1" s="1"/>
  <c r="K3366" i="1"/>
  <c r="J3366" i="1"/>
  <c r="I3366" i="1"/>
  <c r="P3366" i="1" s="1"/>
  <c r="H3366" i="1"/>
  <c r="D3366" i="1"/>
  <c r="G3366" i="1" s="1"/>
  <c r="K3365" i="1"/>
  <c r="J3365" i="1"/>
  <c r="I3365" i="1"/>
  <c r="P3365" i="1" s="1"/>
  <c r="H3365" i="1"/>
  <c r="D3365" i="1"/>
  <c r="G3365" i="1" s="1"/>
  <c r="K3364" i="1"/>
  <c r="J3364" i="1"/>
  <c r="I3364" i="1"/>
  <c r="P3364" i="1" s="1"/>
  <c r="H3364" i="1"/>
  <c r="D3364" i="1"/>
  <c r="G3364" i="1" s="1"/>
  <c r="K3363" i="1"/>
  <c r="J3363" i="1"/>
  <c r="I3363" i="1"/>
  <c r="P3363" i="1" s="1"/>
  <c r="H3363" i="1"/>
  <c r="D3363" i="1"/>
  <c r="G3363" i="1" s="1"/>
  <c r="K3362" i="1"/>
  <c r="J3362" i="1"/>
  <c r="I3362" i="1"/>
  <c r="P3362" i="1" s="1"/>
  <c r="H3362" i="1"/>
  <c r="D3362" i="1"/>
  <c r="G3362" i="1" s="1"/>
  <c r="K3361" i="1"/>
  <c r="J3361" i="1"/>
  <c r="I3361" i="1"/>
  <c r="P3361" i="1" s="1"/>
  <c r="H3361" i="1"/>
  <c r="D3361" i="1"/>
  <c r="G3361" i="1" s="1"/>
  <c r="K3360" i="1"/>
  <c r="J3360" i="1"/>
  <c r="I3360" i="1"/>
  <c r="P3360" i="1" s="1"/>
  <c r="H3360" i="1"/>
  <c r="D3360" i="1"/>
  <c r="G3360" i="1" s="1"/>
  <c r="K3359" i="1"/>
  <c r="J3359" i="1"/>
  <c r="I3359" i="1"/>
  <c r="P3359" i="1" s="1"/>
  <c r="H3359" i="1"/>
  <c r="D3359" i="1"/>
  <c r="G3359" i="1" s="1"/>
  <c r="K3358" i="1"/>
  <c r="J3358" i="1"/>
  <c r="I3358" i="1"/>
  <c r="P3358" i="1" s="1"/>
  <c r="H3358" i="1"/>
  <c r="D3358" i="1"/>
  <c r="G3358" i="1" s="1"/>
  <c r="K3357" i="1"/>
  <c r="J3357" i="1"/>
  <c r="I3357" i="1"/>
  <c r="P3357" i="1" s="1"/>
  <c r="H3357" i="1"/>
  <c r="D3357" i="1"/>
  <c r="G3357" i="1" s="1"/>
  <c r="K3356" i="1"/>
  <c r="J3356" i="1"/>
  <c r="I3356" i="1"/>
  <c r="P3356" i="1" s="1"/>
  <c r="H3356" i="1"/>
  <c r="D3356" i="1"/>
  <c r="G3356" i="1" s="1"/>
  <c r="K3355" i="1"/>
  <c r="J3355" i="1"/>
  <c r="I3355" i="1"/>
  <c r="P3355" i="1" s="1"/>
  <c r="H3355" i="1"/>
  <c r="D3355" i="1"/>
  <c r="G3355" i="1" s="1"/>
  <c r="K3354" i="1"/>
  <c r="J3354" i="1"/>
  <c r="I3354" i="1"/>
  <c r="P3354" i="1" s="1"/>
  <c r="H3354" i="1"/>
  <c r="D3354" i="1"/>
  <c r="G3354" i="1" s="1"/>
  <c r="K3353" i="1"/>
  <c r="J3353" i="1"/>
  <c r="I3353" i="1"/>
  <c r="P3353" i="1" s="1"/>
  <c r="H3353" i="1"/>
  <c r="D3353" i="1"/>
  <c r="G3353" i="1" s="1"/>
  <c r="K3352" i="1"/>
  <c r="J3352" i="1"/>
  <c r="I3352" i="1"/>
  <c r="P3352" i="1" s="1"/>
  <c r="H3352" i="1"/>
  <c r="D3352" i="1"/>
  <c r="G3352" i="1" s="1"/>
  <c r="K3351" i="1"/>
  <c r="J3351" i="1"/>
  <c r="I3351" i="1"/>
  <c r="P3351" i="1" s="1"/>
  <c r="H3351" i="1"/>
  <c r="D3351" i="1"/>
  <c r="G3351" i="1" s="1"/>
  <c r="K3350" i="1"/>
  <c r="J3350" i="1"/>
  <c r="L3350" i="1" s="1"/>
  <c r="I3350" i="1"/>
  <c r="P3350" i="1" s="1"/>
  <c r="H3350" i="1"/>
  <c r="D3350" i="1"/>
  <c r="G3350" i="1" s="1"/>
  <c r="K3349" i="1"/>
  <c r="J3349" i="1"/>
  <c r="I3349" i="1"/>
  <c r="P3349" i="1" s="1"/>
  <c r="H3349" i="1"/>
  <c r="D3349" i="1"/>
  <c r="G3349" i="1" s="1"/>
  <c r="K3348" i="1"/>
  <c r="J3348" i="1"/>
  <c r="I3348" i="1"/>
  <c r="P3348" i="1" s="1"/>
  <c r="H3348" i="1"/>
  <c r="D3348" i="1"/>
  <c r="G3348" i="1" s="1"/>
  <c r="K3347" i="1"/>
  <c r="J3347" i="1"/>
  <c r="I3347" i="1"/>
  <c r="P3347" i="1" s="1"/>
  <c r="H3347" i="1"/>
  <c r="D3347" i="1"/>
  <c r="G3347" i="1" s="1"/>
  <c r="K3346" i="1"/>
  <c r="J3346" i="1"/>
  <c r="I3346" i="1"/>
  <c r="P3346" i="1" s="1"/>
  <c r="H3346" i="1"/>
  <c r="D3346" i="1"/>
  <c r="G3346" i="1" s="1"/>
  <c r="K3345" i="1"/>
  <c r="J3345" i="1"/>
  <c r="I3345" i="1"/>
  <c r="P3345" i="1" s="1"/>
  <c r="H3345" i="1"/>
  <c r="D3345" i="1"/>
  <c r="G3345" i="1" s="1"/>
  <c r="K3344" i="1"/>
  <c r="J3344" i="1"/>
  <c r="I3344" i="1"/>
  <c r="P3344" i="1" s="1"/>
  <c r="H3344" i="1"/>
  <c r="D3344" i="1"/>
  <c r="G3344" i="1" s="1"/>
  <c r="K3343" i="1"/>
  <c r="J3343" i="1"/>
  <c r="I3343" i="1"/>
  <c r="H3343" i="1"/>
  <c r="D3343" i="1"/>
  <c r="G3343" i="1" s="1"/>
  <c r="K3342" i="1"/>
  <c r="J3342" i="1"/>
  <c r="I3342" i="1"/>
  <c r="P3342" i="1" s="1"/>
  <c r="H3342" i="1"/>
  <c r="D3342" i="1"/>
  <c r="G3342" i="1" s="1"/>
  <c r="K3341" i="1"/>
  <c r="J3341" i="1"/>
  <c r="I3341" i="1"/>
  <c r="P3341" i="1" s="1"/>
  <c r="H3341" i="1"/>
  <c r="D3341" i="1"/>
  <c r="G3341" i="1" s="1"/>
  <c r="K3340" i="1"/>
  <c r="J3340" i="1"/>
  <c r="I3340" i="1"/>
  <c r="P3340" i="1" s="1"/>
  <c r="H3340" i="1"/>
  <c r="D3340" i="1"/>
  <c r="G3340" i="1" s="1"/>
  <c r="K3339" i="1"/>
  <c r="J3339" i="1"/>
  <c r="I3339" i="1"/>
  <c r="P3339" i="1" s="1"/>
  <c r="H3339" i="1"/>
  <c r="D3339" i="1"/>
  <c r="G3339" i="1" s="1"/>
  <c r="K3338" i="1"/>
  <c r="J3338" i="1"/>
  <c r="I3338" i="1"/>
  <c r="P3338" i="1" s="1"/>
  <c r="H3338" i="1"/>
  <c r="D3338" i="1"/>
  <c r="G3338" i="1" s="1"/>
  <c r="K3337" i="1"/>
  <c r="J3337" i="1"/>
  <c r="I3337" i="1"/>
  <c r="P3337" i="1" s="1"/>
  <c r="H3337" i="1"/>
  <c r="D3337" i="1"/>
  <c r="G3337" i="1" s="1"/>
  <c r="K3336" i="1"/>
  <c r="J3336" i="1"/>
  <c r="I3336" i="1"/>
  <c r="P3336" i="1" s="1"/>
  <c r="H3336" i="1"/>
  <c r="D3336" i="1"/>
  <c r="G3336" i="1" s="1"/>
  <c r="K3335" i="1"/>
  <c r="J3335" i="1"/>
  <c r="I3335" i="1"/>
  <c r="P3335" i="1" s="1"/>
  <c r="H3335" i="1"/>
  <c r="D3335" i="1"/>
  <c r="G3335" i="1" s="1"/>
  <c r="K3334" i="1"/>
  <c r="J3334" i="1"/>
  <c r="I3334" i="1"/>
  <c r="P3334" i="1" s="1"/>
  <c r="H3334" i="1"/>
  <c r="D3334" i="1"/>
  <c r="G3334" i="1" s="1"/>
  <c r="K3333" i="1"/>
  <c r="J3333" i="1"/>
  <c r="I3333" i="1"/>
  <c r="P3333" i="1" s="1"/>
  <c r="H3333" i="1"/>
  <c r="D3333" i="1"/>
  <c r="G3333" i="1" s="1"/>
  <c r="K3332" i="1"/>
  <c r="J3332" i="1"/>
  <c r="I3332" i="1"/>
  <c r="P3332" i="1" s="1"/>
  <c r="H3332" i="1"/>
  <c r="D3332" i="1"/>
  <c r="G3332" i="1" s="1"/>
  <c r="K3331" i="1"/>
  <c r="J3331" i="1"/>
  <c r="I3331" i="1"/>
  <c r="P3331" i="1" s="1"/>
  <c r="H3331" i="1"/>
  <c r="D3331" i="1"/>
  <c r="G3331" i="1" s="1"/>
  <c r="K3330" i="1"/>
  <c r="J3330" i="1"/>
  <c r="I3330" i="1"/>
  <c r="P3330" i="1" s="1"/>
  <c r="H3330" i="1"/>
  <c r="D3330" i="1"/>
  <c r="G3330" i="1" s="1"/>
  <c r="K3329" i="1"/>
  <c r="J3329" i="1"/>
  <c r="I3329" i="1"/>
  <c r="P3329" i="1" s="1"/>
  <c r="H3329" i="1"/>
  <c r="D3329" i="1"/>
  <c r="G3329" i="1" s="1"/>
  <c r="K3328" i="1"/>
  <c r="J3328" i="1"/>
  <c r="I3328" i="1"/>
  <c r="P3328" i="1" s="1"/>
  <c r="H3328" i="1"/>
  <c r="D3328" i="1"/>
  <c r="G3328" i="1" s="1"/>
  <c r="K3327" i="1"/>
  <c r="J3327" i="1"/>
  <c r="I3327" i="1"/>
  <c r="P3327" i="1" s="1"/>
  <c r="H3327" i="1"/>
  <c r="D3327" i="1"/>
  <c r="G3327" i="1" s="1"/>
  <c r="K3326" i="1"/>
  <c r="J3326" i="1"/>
  <c r="I3326" i="1"/>
  <c r="P3326" i="1" s="1"/>
  <c r="H3326" i="1"/>
  <c r="D3326" i="1"/>
  <c r="G3326" i="1" s="1"/>
  <c r="K3325" i="1"/>
  <c r="J3325" i="1"/>
  <c r="I3325" i="1"/>
  <c r="P3325" i="1" s="1"/>
  <c r="H3325" i="1"/>
  <c r="D3325" i="1"/>
  <c r="G3325" i="1" s="1"/>
  <c r="K3324" i="1"/>
  <c r="J3324" i="1"/>
  <c r="I3324" i="1"/>
  <c r="P3324" i="1" s="1"/>
  <c r="H3324" i="1"/>
  <c r="D3324" i="1"/>
  <c r="G3324" i="1" s="1"/>
  <c r="K3323" i="1"/>
  <c r="J3323" i="1"/>
  <c r="I3323" i="1"/>
  <c r="P3323" i="1" s="1"/>
  <c r="H3323" i="1"/>
  <c r="D3323" i="1"/>
  <c r="G3323" i="1" s="1"/>
  <c r="K3322" i="1"/>
  <c r="J3322" i="1"/>
  <c r="I3322" i="1"/>
  <c r="P3322" i="1" s="1"/>
  <c r="H3322" i="1"/>
  <c r="D3322" i="1"/>
  <c r="G3322" i="1" s="1"/>
  <c r="K3321" i="1"/>
  <c r="J3321" i="1"/>
  <c r="I3321" i="1"/>
  <c r="P3321" i="1" s="1"/>
  <c r="H3321" i="1"/>
  <c r="D3321" i="1"/>
  <c r="G3321" i="1" s="1"/>
  <c r="K3320" i="1"/>
  <c r="J3320" i="1"/>
  <c r="I3320" i="1"/>
  <c r="P3320" i="1" s="1"/>
  <c r="H3320" i="1"/>
  <c r="D3320" i="1"/>
  <c r="G3320" i="1" s="1"/>
  <c r="K3319" i="1"/>
  <c r="J3319" i="1"/>
  <c r="I3319" i="1"/>
  <c r="P3319" i="1" s="1"/>
  <c r="H3319" i="1"/>
  <c r="D3319" i="1"/>
  <c r="G3319" i="1" s="1"/>
  <c r="K3318" i="1"/>
  <c r="J3318" i="1"/>
  <c r="I3318" i="1"/>
  <c r="P3318" i="1" s="1"/>
  <c r="H3318" i="1"/>
  <c r="D3318" i="1"/>
  <c r="G3318" i="1" s="1"/>
  <c r="K3317" i="1"/>
  <c r="J3317" i="1"/>
  <c r="I3317" i="1"/>
  <c r="P3317" i="1" s="1"/>
  <c r="H3317" i="1"/>
  <c r="D3317" i="1"/>
  <c r="G3317" i="1" s="1"/>
  <c r="K3316" i="1"/>
  <c r="J3316" i="1"/>
  <c r="I3316" i="1"/>
  <c r="P3316" i="1" s="1"/>
  <c r="H3316" i="1"/>
  <c r="D3316" i="1"/>
  <c r="G3316" i="1" s="1"/>
  <c r="K3315" i="1"/>
  <c r="J3315" i="1"/>
  <c r="I3315" i="1"/>
  <c r="P3315" i="1" s="1"/>
  <c r="H3315" i="1"/>
  <c r="D3315" i="1"/>
  <c r="G3315" i="1" s="1"/>
  <c r="K3314" i="1"/>
  <c r="J3314" i="1"/>
  <c r="M3314" i="1" s="1"/>
  <c r="I3314" i="1"/>
  <c r="P3314" i="1" s="1"/>
  <c r="H3314" i="1"/>
  <c r="D3314" i="1"/>
  <c r="G3314" i="1" s="1"/>
  <c r="K3313" i="1"/>
  <c r="J3313" i="1"/>
  <c r="I3313" i="1"/>
  <c r="P3313" i="1" s="1"/>
  <c r="H3313" i="1"/>
  <c r="D3313" i="1"/>
  <c r="G3313" i="1" s="1"/>
  <c r="K3312" i="1"/>
  <c r="J3312" i="1"/>
  <c r="I3312" i="1"/>
  <c r="P3312" i="1" s="1"/>
  <c r="H3312" i="1"/>
  <c r="D3312" i="1"/>
  <c r="G3312" i="1" s="1"/>
  <c r="K3311" i="1"/>
  <c r="J3311" i="1"/>
  <c r="I3311" i="1"/>
  <c r="P3311" i="1" s="1"/>
  <c r="H3311" i="1"/>
  <c r="D3311" i="1"/>
  <c r="G3311" i="1" s="1"/>
  <c r="K3310" i="1"/>
  <c r="J3310" i="1"/>
  <c r="I3310" i="1"/>
  <c r="P3310" i="1" s="1"/>
  <c r="H3310" i="1"/>
  <c r="D3310" i="1"/>
  <c r="G3310" i="1" s="1"/>
  <c r="K3309" i="1"/>
  <c r="J3309" i="1"/>
  <c r="I3309" i="1"/>
  <c r="P3309" i="1" s="1"/>
  <c r="H3309" i="1"/>
  <c r="D3309" i="1"/>
  <c r="G3309" i="1" s="1"/>
  <c r="K3308" i="1"/>
  <c r="J3308" i="1"/>
  <c r="I3308" i="1"/>
  <c r="P3308" i="1" s="1"/>
  <c r="H3308" i="1"/>
  <c r="D3308" i="1"/>
  <c r="G3308" i="1" s="1"/>
  <c r="K3307" i="1"/>
  <c r="J3307" i="1"/>
  <c r="I3307" i="1"/>
  <c r="P3307" i="1" s="1"/>
  <c r="H3307" i="1"/>
  <c r="D3307" i="1"/>
  <c r="G3307" i="1" s="1"/>
  <c r="K3306" i="1"/>
  <c r="J3306" i="1"/>
  <c r="I3306" i="1"/>
  <c r="P3306" i="1" s="1"/>
  <c r="H3306" i="1"/>
  <c r="D3306" i="1"/>
  <c r="G3306" i="1" s="1"/>
  <c r="K3305" i="1"/>
  <c r="L3305" i="1" s="1"/>
  <c r="J3305" i="1"/>
  <c r="I3305" i="1"/>
  <c r="P3305" i="1" s="1"/>
  <c r="H3305" i="1"/>
  <c r="D3305" i="1"/>
  <c r="G3305" i="1" s="1"/>
  <c r="K3304" i="1"/>
  <c r="J3304" i="1"/>
  <c r="I3304" i="1"/>
  <c r="P3304" i="1" s="1"/>
  <c r="H3304" i="1"/>
  <c r="D3304" i="1"/>
  <c r="G3304" i="1" s="1"/>
  <c r="K3303" i="1"/>
  <c r="J3303" i="1"/>
  <c r="I3303" i="1"/>
  <c r="P3303" i="1" s="1"/>
  <c r="H3303" i="1"/>
  <c r="D3303" i="1"/>
  <c r="G3303" i="1" s="1"/>
  <c r="K3302" i="1"/>
  <c r="J3302" i="1"/>
  <c r="I3302" i="1"/>
  <c r="P3302" i="1" s="1"/>
  <c r="H3302" i="1"/>
  <c r="D3302" i="1"/>
  <c r="G3302" i="1" s="1"/>
  <c r="K3301" i="1"/>
  <c r="J3301" i="1"/>
  <c r="I3301" i="1"/>
  <c r="P3301" i="1" s="1"/>
  <c r="H3301" i="1"/>
  <c r="D3301" i="1"/>
  <c r="G3301" i="1" s="1"/>
  <c r="K3300" i="1"/>
  <c r="J3300" i="1"/>
  <c r="I3300" i="1"/>
  <c r="P3300" i="1" s="1"/>
  <c r="H3300" i="1"/>
  <c r="D3300" i="1"/>
  <c r="G3300" i="1" s="1"/>
  <c r="K3299" i="1"/>
  <c r="J3299" i="1"/>
  <c r="I3299" i="1"/>
  <c r="P3299" i="1" s="1"/>
  <c r="H3299" i="1"/>
  <c r="D3299" i="1"/>
  <c r="G3299" i="1" s="1"/>
  <c r="K3298" i="1"/>
  <c r="J3298" i="1"/>
  <c r="I3298" i="1"/>
  <c r="P3298" i="1" s="1"/>
  <c r="H3298" i="1"/>
  <c r="D3298" i="1"/>
  <c r="G3298" i="1" s="1"/>
  <c r="K3297" i="1"/>
  <c r="J3297" i="1"/>
  <c r="I3297" i="1"/>
  <c r="P3297" i="1" s="1"/>
  <c r="H3297" i="1"/>
  <c r="D3297" i="1"/>
  <c r="G3297" i="1" s="1"/>
  <c r="K3296" i="1"/>
  <c r="J3296" i="1"/>
  <c r="I3296" i="1"/>
  <c r="P3296" i="1" s="1"/>
  <c r="H3296" i="1"/>
  <c r="D3296" i="1"/>
  <c r="G3296" i="1" s="1"/>
  <c r="K3295" i="1"/>
  <c r="J3295" i="1"/>
  <c r="I3295" i="1"/>
  <c r="P3295" i="1" s="1"/>
  <c r="H3295" i="1"/>
  <c r="D3295" i="1"/>
  <c r="G3295" i="1" s="1"/>
  <c r="K3294" i="1"/>
  <c r="J3294" i="1"/>
  <c r="I3294" i="1"/>
  <c r="P3294" i="1" s="1"/>
  <c r="H3294" i="1"/>
  <c r="D3294" i="1"/>
  <c r="G3294" i="1" s="1"/>
  <c r="K3293" i="1"/>
  <c r="J3293" i="1"/>
  <c r="I3293" i="1"/>
  <c r="P3293" i="1" s="1"/>
  <c r="H3293" i="1"/>
  <c r="D3293" i="1"/>
  <c r="G3293" i="1" s="1"/>
  <c r="K3292" i="1"/>
  <c r="J3292" i="1"/>
  <c r="I3292" i="1"/>
  <c r="P3292" i="1" s="1"/>
  <c r="H3292" i="1"/>
  <c r="D3292" i="1"/>
  <c r="G3292" i="1" s="1"/>
  <c r="K3291" i="1"/>
  <c r="J3291" i="1"/>
  <c r="I3291" i="1"/>
  <c r="P3291" i="1" s="1"/>
  <c r="H3291" i="1"/>
  <c r="D3291" i="1"/>
  <c r="G3291" i="1" s="1"/>
  <c r="K3290" i="1"/>
  <c r="J3290" i="1"/>
  <c r="I3290" i="1"/>
  <c r="P3290" i="1" s="1"/>
  <c r="H3290" i="1"/>
  <c r="D3290" i="1"/>
  <c r="G3290" i="1" s="1"/>
  <c r="K3289" i="1"/>
  <c r="J3289" i="1"/>
  <c r="I3289" i="1"/>
  <c r="P3289" i="1" s="1"/>
  <c r="H3289" i="1"/>
  <c r="D3289" i="1"/>
  <c r="G3289" i="1" s="1"/>
  <c r="K3288" i="1"/>
  <c r="J3288" i="1"/>
  <c r="M3288" i="1" s="1"/>
  <c r="I3288" i="1"/>
  <c r="P3288" i="1" s="1"/>
  <c r="H3288" i="1"/>
  <c r="D3288" i="1"/>
  <c r="G3288" i="1" s="1"/>
  <c r="K3287" i="1"/>
  <c r="J3287" i="1"/>
  <c r="I3287" i="1"/>
  <c r="P3287" i="1" s="1"/>
  <c r="H3287" i="1"/>
  <c r="D3287" i="1"/>
  <c r="G3287" i="1" s="1"/>
  <c r="K3286" i="1"/>
  <c r="J3286" i="1"/>
  <c r="I3286" i="1"/>
  <c r="P3286" i="1" s="1"/>
  <c r="H3286" i="1"/>
  <c r="D3286" i="1"/>
  <c r="G3286" i="1" s="1"/>
  <c r="K3285" i="1"/>
  <c r="J3285" i="1"/>
  <c r="I3285" i="1"/>
  <c r="P3285" i="1" s="1"/>
  <c r="H3285" i="1"/>
  <c r="D3285" i="1"/>
  <c r="G3285" i="1" s="1"/>
  <c r="K3284" i="1"/>
  <c r="J3284" i="1"/>
  <c r="I3284" i="1"/>
  <c r="P3284" i="1" s="1"/>
  <c r="H3284" i="1"/>
  <c r="D3284" i="1"/>
  <c r="G3284" i="1" s="1"/>
  <c r="K3283" i="1"/>
  <c r="J3283" i="1"/>
  <c r="I3283" i="1"/>
  <c r="P3283" i="1" s="1"/>
  <c r="H3283" i="1"/>
  <c r="D3283" i="1"/>
  <c r="G3283" i="1" s="1"/>
  <c r="K3282" i="1"/>
  <c r="J3282" i="1"/>
  <c r="I3282" i="1"/>
  <c r="P3282" i="1" s="1"/>
  <c r="H3282" i="1"/>
  <c r="D3282" i="1"/>
  <c r="G3282" i="1" s="1"/>
  <c r="K3281" i="1"/>
  <c r="J3281" i="1"/>
  <c r="I3281" i="1"/>
  <c r="P3281" i="1" s="1"/>
  <c r="H3281" i="1"/>
  <c r="D3281" i="1"/>
  <c r="G3281" i="1" s="1"/>
  <c r="K3280" i="1"/>
  <c r="J3280" i="1"/>
  <c r="I3280" i="1"/>
  <c r="P3280" i="1" s="1"/>
  <c r="H3280" i="1"/>
  <c r="D3280" i="1"/>
  <c r="G3280" i="1" s="1"/>
  <c r="K3279" i="1"/>
  <c r="J3279" i="1"/>
  <c r="M3279" i="1" s="1"/>
  <c r="I3279" i="1"/>
  <c r="P3279" i="1" s="1"/>
  <c r="H3279" i="1"/>
  <c r="D3279" i="1"/>
  <c r="G3279" i="1" s="1"/>
  <c r="K3278" i="1"/>
  <c r="J3278" i="1"/>
  <c r="I3278" i="1"/>
  <c r="P3278" i="1" s="1"/>
  <c r="H3278" i="1"/>
  <c r="D3278" i="1"/>
  <c r="G3278" i="1" s="1"/>
  <c r="K3277" i="1"/>
  <c r="J3277" i="1"/>
  <c r="I3277" i="1"/>
  <c r="P3277" i="1" s="1"/>
  <c r="H3277" i="1"/>
  <c r="D3277" i="1"/>
  <c r="G3277" i="1" s="1"/>
  <c r="K3276" i="1"/>
  <c r="J3276" i="1"/>
  <c r="I3276" i="1"/>
  <c r="P3276" i="1" s="1"/>
  <c r="H3276" i="1"/>
  <c r="D3276" i="1"/>
  <c r="G3276" i="1" s="1"/>
  <c r="K3275" i="1"/>
  <c r="J3275" i="1"/>
  <c r="I3275" i="1"/>
  <c r="P3275" i="1" s="1"/>
  <c r="H3275" i="1"/>
  <c r="D3275" i="1"/>
  <c r="G3275" i="1" s="1"/>
  <c r="K3274" i="1"/>
  <c r="J3274" i="1"/>
  <c r="I3274" i="1"/>
  <c r="P3274" i="1" s="1"/>
  <c r="H3274" i="1"/>
  <c r="D3274" i="1"/>
  <c r="G3274" i="1" s="1"/>
  <c r="K3273" i="1"/>
  <c r="J3273" i="1"/>
  <c r="I3273" i="1"/>
  <c r="P3273" i="1" s="1"/>
  <c r="H3273" i="1"/>
  <c r="D3273" i="1"/>
  <c r="G3273" i="1" s="1"/>
  <c r="K3272" i="1"/>
  <c r="J3272" i="1"/>
  <c r="I3272" i="1"/>
  <c r="P3272" i="1" s="1"/>
  <c r="H3272" i="1"/>
  <c r="D3272" i="1"/>
  <c r="G3272" i="1" s="1"/>
  <c r="K3271" i="1"/>
  <c r="J3271" i="1"/>
  <c r="I3271" i="1"/>
  <c r="P3271" i="1" s="1"/>
  <c r="H3271" i="1"/>
  <c r="D3271" i="1"/>
  <c r="G3271" i="1" s="1"/>
  <c r="K3270" i="1"/>
  <c r="J3270" i="1"/>
  <c r="I3270" i="1"/>
  <c r="P3270" i="1" s="1"/>
  <c r="H3270" i="1"/>
  <c r="D3270" i="1"/>
  <c r="G3270" i="1" s="1"/>
  <c r="K3269" i="1"/>
  <c r="J3269" i="1"/>
  <c r="I3269" i="1"/>
  <c r="P3269" i="1" s="1"/>
  <c r="H3269" i="1"/>
  <c r="D3269" i="1"/>
  <c r="G3269" i="1" s="1"/>
  <c r="K3268" i="1"/>
  <c r="J3268" i="1"/>
  <c r="I3268" i="1"/>
  <c r="P3268" i="1" s="1"/>
  <c r="H3268" i="1"/>
  <c r="D3268" i="1"/>
  <c r="G3268" i="1" s="1"/>
  <c r="K3267" i="1"/>
  <c r="J3267" i="1"/>
  <c r="I3267" i="1"/>
  <c r="P3267" i="1" s="1"/>
  <c r="H3267" i="1"/>
  <c r="D3267" i="1"/>
  <c r="G3267" i="1" s="1"/>
  <c r="K3266" i="1"/>
  <c r="J3266" i="1"/>
  <c r="I3266" i="1"/>
  <c r="P3266" i="1" s="1"/>
  <c r="H3266" i="1"/>
  <c r="D3266" i="1"/>
  <c r="G3266" i="1" s="1"/>
  <c r="K3265" i="1"/>
  <c r="J3265" i="1"/>
  <c r="I3265" i="1"/>
  <c r="P3265" i="1" s="1"/>
  <c r="H3265" i="1"/>
  <c r="D3265" i="1"/>
  <c r="G3265" i="1" s="1"/>
  <c r="K3264" i="1"/>
  <c r="J3264" i="1"/>
  <c r="I3264" i="1"/>
  <c r="P3264" i="1" s="1"/>
  <c r="H3264" i="1"/>
  <c r="D3264" i="1"/>
  <c r="G3264" i="1" s="1"/>
  <c r="K3263" i="1"/>
  <c r="J3263" i="1"/>
  <c r="I3263" i="1"/>
  <c r="P3263" i="1" s="1"/>
  <c r="H3263" i="1"/>
  <c r="D3263" i="1"/>
  <c r="G3263" i="1" s="1"/>
  <c r="K3262" i="1"/>
  <c r="J3262" i="1"/>
  <c r="I3262" i="1"/>
  <c r="P3262" i="1" s="1"/>
  <c r="H3262" i="1"/>
  <c r="D3262" i="1"/>
  <c r="G3262" i="1" s="1"/>
  <c r="K3261" i="1"/>
  <c r="J3261" i="1"/>
  <c r="I3261" i="1"/>
  <c r="H3261" i="1"/>
  <c r="D3261" i="1"/>
  <c r="G3261" i="1" s="1"/>
  <c r="K3260" i="1"/>
  <c r="J3260" i="1"/>
  <c r="I3260" i="1"/>
  <c r="P3260" i="1" s="1"/>
  <c r="H3260" i="1"/>
  <c r="D3260" i="1"/>
  <c r="G3260" i="1" s="1"/>
  <c r="K3259" i="1"/>
  <c r="M3259" i="1" s="1"/>
  <c r="J3259" i="1"/>
  <c r="I3259" i="1"/>
  <c r="P3259" i="1" s="1"/>
  <c r="H3259" i="1"/>
  <c r="D3259" i="1"/>
  <c r="G3259" i="1" s="1"/>
  <c r="K3258" i="1"/>
  <c r="J3258" i="1"/>
  <c r="I3258" i="1"/>
  <c r="P3258" i="1" s="1"/>
  <c r="H3258" i="1"/>
  <c r="D3258" i="1"/>
  <c r="G3258" i="1" s="1"/>
  <c r="K3257" i="1"/>
  <c r="J3257" i="1"/>
  <c r="I3257" i="1"/>
  <c r="P3257" i="1" s="1"/>
  <c r="H3257" i="1"/>
  <c r="D3257" i="1"/>
  <c r="G3257" i="1" s="1"/>
  <c r="K3256" i="1"/>
  <c r="J3256" i="1"/>
  <c r="I3256" i="1"/>
  <c r="P3256" i="1" s="1"/>
  <c r="H3256" i="1"/>
  <c r="D3256" i="1"/>
  <c r="G3256" i="1" s="1"/>
  <c r="K3255" i="1"/>
  <c r="J3255" i="1"/>
  <c r="I3255" i="1"/>
  <c r="P3255" i="1" s="1"/>
  <c r="H3255" i="1"/>
  <c r="D3255" i="1"/>
  <c r="G3255" i="1" s="1"/>
  <c r="K3254" i="1"/>
  <c r="J3254" i="1"/>
  <c r="I3254" i="1"/>
  <c r="P3254" i="1" s="1"/>
  <c r="H3254" i="1"/>
  <c r="D3254" i="1"/>
  <c r="G3254" i="1" s="1"/>
  <c r="K3253" i="1"/>
  <c r="J3253" i="1"/>
  <c r="I3253" i="1"/>
  <c r="P3253" i="1" s="1"/>
  <c r="H3253" i="1"/>
  <c r="D3253" i="1"/>
  <c r="G3253" i="1" s="1"/>
  <c r="K3252" i="1"/>
  <c r="J3252" i="1"/>
  <c r="I3252" i="1"/>
  <c r="P3252" i="1" s="1"/>
  <c r="H3252" i="1"/>
  <c r="D3252" i="1"/>
  <c r="G3252" i="1" s="1"/>
  <c r="K3251" i="1"/>
  <c r="J3251" i="1"/>
  <c r="I3251" i="1"/>
  <c r="P3251" i="1" s="1"/>
  <c r="H3251" i="1"/>
  <c r="D3251" i="1"/>
  <c r="G3251" i="1" s="1"/>
  <c r="K3250" i="1"/>
  <c r="J3250" i="1"/>
  <c r="I3250" i="1"/>
  <c r="P3250" i="1" s="1"/>
  <c r="H3250" i="1"/>
  <c r="D3250" i="1"/>
  <c r="G3250" i="1" s="1"/>
  <c r="K3249" i="1"/>
  <c r="J3249" i="1"/>
  <c r="I3249" i="1"/>
  <c r="H3249" i="1"/>
  <c r="D3249" i="1"/>
  <c r="G3249" i="1" s="1"/>
  <c r="K3248" i="1"/>
  <c r="J3248" i="1"/>
  <c r="I3248" i="1"/>
  <c r="P3248" i="1" s="1"/>
  <c r="H3248" i="1"/>
  <c r="D3248" i="1"/>
  <c r="G3248" i="1" s="1"/>
  <c r="K3247" i="1"/>
  <c r="J3247" i="1"/>
  <c r="I3247" i="1"/>
  <c r="P3247" i="1" s="1"/>
  <c r="H3247" i="1"/>
  <c r="D3247" i="1"/>
  <c r="G3247" i="1" s="1"/>
  <c r="K3246" i="1"/>
  <c r="J3246" i="1"/>
  <c r="I3246" i="1"/>
  <c r="P3246" i="1" s="1"/>
  <c r="H3246" i="1"/>
  <c r="D3246" i="1"/>
  <c r="G3246" i="1" s="1"/>
  <c r="K3245" i="1"/>
  <c r="J3245" i="1"/>
  <c r="I3245" i="1"/>
  <c r="P3245" i="1" s="1"/>
  <c r="H3245" i="1"/>
  <c r="D3245" i="1"/>
  <c r="G3245" i="1" s="1"/>
  <c r="K3244" i="1"/>
  <c r="J3244" i="1"/>
  <c r="I3244" i="1"/>
  <c r="P3244" i="1" s="1"/>
  <c r="H3244" i="1"/>
  <c r="D3244" i="1"/>
  <c r="G3244" i="1" s="1"/>
  <c r="K3243" i="1"/>
  <c r="J3243" i="1"/>
  <c r="I3243" i="1"/>
  <c r="P3243" i="1" s="1"/>
  <c r="H3243" i="1"/>
  <c r="D3243" i="1"/>
  <c r="G3243" i="1" s="1"/>
  <c r="K3242" i="1"/>
  <c r="J3242" i="1"/>
  <c r="I3242" i="1"/>
  <c r="P3242" i="1" s="1"/>
  <c r="H3242" i="1"/>
  <c r="D3242" i="1"/>
  <c r="G3242" i="1" s="1"/>
  <c r="K3241" i="1"/>
  <c r="J3241" i="1"/>
  <c r="I3241" i="1"/>
  <c r="P3241" i="1" s="1"/>
  <c r="H3241" i="1"/>
  <c r="D3241" i="1"/>
  <c r="G3241" i="1" s="1"/>
  <c r="K3240" i="1"/>
  <c r="J3240" i="1"/>
  <c r="I3240" i="1"/>
  <c r="P3240" i="1" s="1"/>
  <c r="H3240" i="1"/>
  <c r="D3240" i="1"/>
  <c r="G3240" i="1" s="1"/>
  <c r="K3239" i="1"/>
  <c r="J3239" i="1"/>
  <c r="I3239" i="1"/>
  <c r="P3239" i="1" s="1"/>
  <c r="H3239" i="1"/>
  <c r="D3239" i="1"/>
  <c r="G3239" i="1" s="1"/>
  <c r="K3238" i="1"/>
  <c r="J3238" i="1"/>
  <c r="I3238" i="1"/>
  <c r="P3238" i="1" s="1"/>
  <c r="H3238" i="1"/>
  <c r="D3238" i="1"/>
  <c r="G3238" i="1" s="1"/>
  <c r="K3237" i="1"/>
  <c r="J3237" i="1"/>
  <c r="I3237" i="1"/>
  <c r="P3237" i="1" s="1"/>
  <c r="H3237" i="1"/>
  <c r="D3237" i="1"/>
  <c r="G3237" i="1" s="1"/>
  <c r="K3236" i="1"/>
  <c r="J3236" i="1"/>
  <c r="I3236" i="1"/>
  <c r="H3236" i="1"/>
  <c r="D3236" i="1"/>
  <c r="G3236" i="1" s="1"/>
  <c r="K3235" i="1"/>
  <c r="J3235" i="1"/>
  <c r="I3235" i="1"/>
  <c r="P3235" i="1" s="1"/>
  <c r="H3235" i="1"/>
  <c r="D3235" i="1"/>
  <c r="G3235" i="1" s="1"/>
  <c r="K3234" i="1"/>
  <c r="J3234" i="1"/>
  <c r="I3234" i="1"/>
  <c r="P3234" i="1" s="1"/>
  <c r="H3234" i="1"/>
  <c r="D3234" i="1"/>
  <c r="G3234" i="1" s="1"/>
  <c r="K3233" i="1"/>
  <c r="J3233" i="1"/>
  <c r="I3233" i="1"/>
  <c r="P3233" i="1" s="1"/>
  <c r="H3233" i="1"/>
  <c r="D3233" i="1"/>
  <c r="G3233" i="1" s="1"/>
  <c r="K3232" i="1"/>
  <c r="J3232" i="1"/>
  <c r="I3232" i="1"/>
  <c r="P3232" i="1" s="1"/>
  <c r="H3232" i="1"/>
  <c r="D3232" i="1"/>
  <c r="G3232" i="1" s="1"/>
  <c r="K3231" i="1"/>
  <c r="J3231" i="1"/>
  <c r="I3231" i="1"/>
  <c r="P3231" i="1" s="1"/>
  <c r="H3231" i="1"/>
  <c r="D3231" i="1"/>
  <c r="G3231" i="1" s="1"/>
  <c r="K3230" i="1"/>
  <c r="J3230" i="1"/>
  <c r="I3230" i="1"/>
  <c r="P3230" i="1" s="1"/>
  <c r="H3230" i="1"/>
  <c r="D3230" i="1"/>
  <c r="G3230" i="1" s="1"/>
  <c r="K3229" i="1"/>
  <c r="J3229" i="1"/>
  <c r="I3229" i="1"/>
  <c r="P3229" i="1" s="1"/>
  <c r="H3229" i="1"/>
  <c r="D3229" i="1"/>
  <c r="G3229" i="1" s="1"/>
  <c r="K3228" i="1"/>
  <c r="J3228" i="1"/>
  <c r="I3228" i="1"/>
  <c r="P3228" i="1" s="1"/>
  <c r="H3228" i="1"/>
  <c r="D3228" i="1"/>
  <c r="G3228" i="1" s="1"/>
  <c r="K3227" i="1"/>
  <c r="J3227" i="1"/>
  <c r="I3227" i="1"/>
  <c r="P3227" i="1" s="1"/>
  <c r="H3227" i="1"/>
  <c r="D3227" i="1"/>
  <c r="G3227" i="1" s="1"/>
  <c r="K3226" i="1"/>
  <c r="J3226" i="1"/>
  <c r="I3226" i="1"/>
  <c r="P3226" i="1" s="1"/>
  <c r="H3226" i="1"/>
  <c r="D3226" i="1"/>
  <c r="G3226" i="1" s="1"/>
  <c r="K3225" i="1"/>
  <c r="J3225" i="1"/>
  <c r="I3225" i="1"/>
  <c r="H3225" i="1"/>
  <c r="D3225" i="1"/>
  <c r="G3225" i="1" s="1"/>
  <c r="K3224" i="1"/>
  <c r="L3224" i="1" s="1"/>
  <c r="J3224" i="1"/>
  <c r="I3224" i="1"/>
  <c r="P3224" i="1" s="1"/>
  <c r="H3224" i="1"/>
  <c r="D3224" i="1"/>
  <c r="G3224" i="1" s="1"/>
  <c r="K3223" i="1"/>
  <c r="J3223" i="1"/>
  <c r="I3223" i="1"/>
  <c r="P3223" i="1" s="1"/>
  <c r="H3223" i="1"/>
  <c r="D3223" i="1"/>
  <c r="G3223" i="1" s="1"/>
  <c r="K3222" i="1"/>
  <c r="L3222" i="1" s="1"/>
  <c r="J3222" i="1"/>
  <c r="I3222" i="1"/>
  <c r="P3222" i="1" s="1"/>
  <c r="H3222" i="1"/>
  <c r="D3222" i="1"/>
  <c r="G3222" i="1" s="1"/>
  <c r="K3221" i="1"/>
  <c r="J3221" i="1"/>
  <c r="I3221" i="1"/>
  <c r="P3221" i="1" s="1"/>
  <c r="H3221" i="1"/>
  <c r="D3221" i="1"/>
  <c r="G3221" i="1" s="1"/>
  <c r="K3220" i="1"/>
  <c r="J3220" i="1"/>
  <c r="I3220" i="1"/>
  <c r="P3220" i="1" s="1"/>
  <c r="H3220" i="1"/>
  <c r="D3220" i="1"/>
  <c r="G3220" i="1" s="1"/>
  <c r="K3219" i="1"/>
  <c r="J3219" i="1"/>
  <c r="I3219" i="1"/>
  <c r="P3219" i="1" s="1"/>
  <c r="H3219" i="1"/>
  <c r="D3219" i="1"/>
  <c r="G3219" i="1" s="1"/>
  <c r="K3218" i="1"/>
  <c r="J3218" i="1"/>
  <c r="I3218" i="1"/>
  <c r="P3218" i="1" s="1"/>
  <c r="H3218" i="1"/>
  <c r="D3218" i="1"/>
  <c r="G3218" i="1" s="1"/>
  <c r="K3217" i="1"/>
  <c r="J3217" i="1"/>
  <c r="I3217" i="1"/>
  <c r="P3217" i="1" s="1"/>
  <c r="H3217" i="1"/>
  <c r="D3217" i="1"/>
  <c r="G3217" i="1" s="1"/>
  <c r="K3216" i="1"/>
  <c r="J3216" i="1"/>
  <c r="I3216" i="1"/>
  <c r="P3216" i="1" s="1"/>
  <c r="H3216" i="1"/>
  <c r="D3216" i="1"/>
  <c r="G3216" i="1" s="1"/>
  <c r="K3215" i="1"/>
  <c r="J3215" i="1"/>
  <c r="I3215" i="1"/>
  <c r="P3215" i="1" s="1"/>
  <c r="H3215" i="1"/>
  <c r="D3215" i="1"/>
  <c r="G3215" i="1" s="1"/>
  <c r="K3214" i="1"/>
  <c r="J3214" i="1"/>
  <c r="I3214" i="1"/>
  <c r="P3214" i="1" s="1"/>
  <c r="H3214" i="1"/>
  <c r="D3214" i="1"/>
  <c r="G3214" i="1" s="1"/>
  <c r="K3213" i="1"/>
  <c r="J3213" i="1"/>
  <c r="I3213" i="1"/>
  <c r="P3213" i="1" s="1"/>
  <c r="H3213" i="1"/>
  <c r="D3213" i="1"/>
  <c r="G3213" i="1" s="1"/>
  <c r="K3212" i="1"/>
  <c r="J3212" i="1"/>
  <c r="I3212" i="1"/>
  <c r="P3212" i="1" s="1"/>
  <c r="H3212" i="1"/>
  <c r="D3212" i="1"/>
  <c r="G3212" i="1" s="1"/>
  <c r="K3211" i="1"/>
  <c r="J3211" i="1"/>
  <c r="I3211" i="1"/>
  <c r="P3211" i="1" s="1"/>
  <c r="H3211" i="1"/>
  <c r="D3211" i="1"/>
  <c r="G3211" i="1" s="1"/>
  <c r="K3210" i="1"/>
  <c r="J3210" i="1"/>
  <c r="I3210" i="1"/>
  <c r="P3210" i="1" s="1"/>
  <c r="H3210" i="1"/>
  <c r="D3210" i="1"/>
  <c r="G3210" i="1" s="1"/>
  <c r="K3209" i="1"/>
  <c r="J3209" i="1"/>
  <c r="I3209" i="1"/>
  <c r="P3209" i="1" s="1"/>
  <c r="H3209" i="1"/>
  <c r="D3209" i="1"/>
  <c r="G3209" i="1" s="1"/>
  <c r="L3208" i="1"/>
  <c r="K3208" i="1"/>
  <c r="J3208" i="1"/>
  <c r="I3208" i="1"/>
  <c r="P3208" i="1" s="1"/>
  <c r="H3208" i="1"/>
  <c r="D3208" i="1"/>
  <c r="G3208" i="1" s="1"/>
  <c r="K3207" i="1"/>
  <c r="J3207" i="1"/>
  <c r="I3207" i="1"/>
  <c r="P3207" i="1" s="1"/>
  <c r="H3207" i="1"/>
  <c r="D3207" i="1"/>
  <c r="G3207" i="1" s="1"/>
  <c r="K3206" i="1"/>
  <c r="J3206" i="1"/>
  <c r="I3206" i="1"/>
  <c r="P3206" i="1" s="1"/>
  <c r="H3206" i="1"/>
  <c r="D3206" i="1"/>
  <c r="G3206" i="1" s="1"/>
  <c r="K3205" i="1"/>
  <c r="J3205" i="1"/>
  <c r="I3205" i="1"/>
  <c r="P3205" i="1" s="1"/>
  <c r="H3205" i="1"/>
  <c r="D3205" i="1"/>
  <c r="G3205" i="1" s="1"/>
  <c r="K3204" i="1"/>
  <c r="J3204" i="1"/>
  <c r="I3204" i="1"/>
  <c r="P3204" i="1" s="1"/>
  <c r="H3204" i="1"/>
  <c r="D3204" i="1"/>
  <c r="G3204" i="1" s="1"/>
  <c r="K3203" i="1"/>
  <c r="J3203" i="1"/>
  <c r="I3203" i="1"/>
  <c r="P3203" i="1" s="1"/>
  <c r="H3203" i="1"/>
  <c r="D3203" i="1"/>
  <c r="G3203" i="1" s="1"/>
  <c r="K3202" i="1"/>
  <c r="J3202" i="1"/>
  <c r="I3202" i="1"/>
  <c r="P3202" i="1" s="1"/>
  <c r="H3202" i="1"/>
  <c r="D3202" i="1"/>
  <c r="G3202" i="1" s="1"/>
  <c r="K3201" i="1"/>
  <c r="J3201" i="1"/>
  <c r="I3201" i="1"/>
  <c r="P3201" i="1" s="1"/>
  <c r="H3201" i="1"/>
  <c r="D3201" i="1"/>
  <c r="G3201" i="1" s="1"/>
  <c r="K3200" i="1"/>
  <c r="J3200" i="1"/>
  <c r="I3200" i="1"/>
  <c r="P3200" i="1" s="1"/>
  <c r="H3200" i="1"/>
  <c r="D3200" i="1"/>
  <c r="G3200" i="1" s="1"/>
  <c r="K3199" i="1"/>
  <c r="L3199" i="1" s="1"/>
  <c r="J3199" i="1"/>
  <c r="M3199" i="1" s="1"/>
  <c r="I3199" i="1"/>
  <c r="P3199" i="1" s="1"/>
  <c r="H3199" i="1"/>
  <c r="D3199" i="1"/>
  <c r="G3199" i="1" s="1"/>
  <c r="K3198" i="1"/>
  <c r="J3198" i="1"/>
  <c r="I3198" i="1"/>
  <c r="P3198" i="1" s="1"/>
  <c r="H3198" i="1"/>
  <c r="D3198" i="1"/>
  <c r="G3198" i="1" s="1"/>
  <c r="K3197" i="1"/>
  <c r="J3197" i="1"/>
  <c r="I3197" i="1"/>
  <c r="P3197" i="1" s="1"/>
  <c r="H3197" i="1"/>
  <c r="D3197" i="1"/>
  <c r="G3197" i="1" s="1"/>
  <c r="K3196" i="1"/>
  <c r="J3196" i="1"/>
  <c r="I3196" i="1"/>
  <c r="P3196" i="1" s="1"/>
  <c r="H3196" i="1"/>
  <c r="D3196" i="1"/>
  <c r="G3196" i="1" s="1"/>
  <c r="K3195" i="1"/>
  <c r="J3195" i="1"/>
  <c r="I3195" i="1"/>
  <c r="P3195" i="1" s="1"/>
  <c r="H3195" i="1"/>
  <c r="D3195" i="1"/>
  <c r="G3195" i="1" s="1"/>
  <c r="K3194" i="1"/>
  <c r="J3194" i="1"/>
  <c r="I3194" i="1"/>
  <c r="P3194" i="1" s="1"/>
  <c r="H3194" i="1"/>
  <c r="D3194" i="1"/>
  <c r="G3194" i="1" s="1"/>
  <c r="K3193" i="1"/>
  <c r="J3193" i="1"/>
  <c r="I3193" i="1"/>
  <c r="P3193" i="1" s="1"/>
  <c r="H3193" i="1"/>
  <c r="D3193" i="1"/>
  <c r="G3193" i="1" s="1"/>
  <c r="K3192" i="1"/>
  <c r="J3192" i="1"/>
  <c r="I3192" i="1"/>
  <c r="P3192" i="1" s="1"/>
  <c r="H3192" i="1"/>
  <c r="D3192" i="1"/>
  <c r="G3192" i="1" s="1"/>
  <c r="K3191" i="1"/>
  <c r="J3191" i="1"/>
  <c r="I3191" i="1"/>
  <c r="P3191" i="1" s="1"/>
  <c r="H3191" i="1"/>
  <c r="D3191" i="1"/>
  <c r="G3191" i="1" s="1"/>
  <c r="K3190" i="1"/>
  <c r="J3190" i="1"/>
  <c r="I3190" i="1"/>
  <c r="P3190" i="1" s="1"/>
  <c r="H3190" i="1"/>
  <c r="D3190" i="1"/>
  <c r="G3190" i="1" s="1"/>
  <c r="K3189" i="1"/>
  <c r="J3189" i="1"/>
  <c r="I3189" i="1"/>
  <c r="P3189" i="1" s="1"/>
  <c r="H3189" i="1"/>
  <c r="D3189" i="1"/>
  <c r="G3189" i="1" s="1"/>
  <c r="K3188" i="1"/>
  <c r="J3188" i="1"/>
  <c r="I3188" i="1"/>
  <c r="P3188" i="1" s="1"/>
  <c r="H3188" i="1"/>
  <c r="D3188" i="1"/>
  <c r="G3188" i="1" s="1"/>
  <c r="K3187" i="1"/>
  <c r="J3187" i="1"/>
  <c r="I3187" i="1"/>
  <c r="P3187" i="1" s="1"/>
  <c r="H3187" i="1"/>
  <c r="D3187" i="1"/>
  <c r="G3187" i="1" s="1"/>
  <c r="K3186" i="1"/>
  <c r="M3186" i="1" s="1"/>
  <c r="J3186" i="1"/>
  <c r="I3186" i="1"/>
  <c r="P3186" i="1" s="1"/>
  <c r="H3186" i="1"/>
  <c r="D3186" i="1"/>
  <c r="G3186" i="1" s="1"/>
  <c r="K3185" i="1"/>
  <c r="J3185" i="1"/>
  <c r="I3185" i="1"/>
  <c r="P3185" i="1" s="1"/>
  <c r="H3185" i="1"/>
  <c r="D3185" i="1"/>
  <c r="G3185" i="1" s="1"/>
  <c r="K3184" i="1"/>
  <c r="J3184" i="1"/>
  <c r="I3184" i="1"/>
  <c r="P3184" i="1" s="1"/>
  <c r="H3184" i="1"/>
  <c r="D3184" i="1"/>
  <c r="G3184" i="1" s="1"/>
  <c r="K3183" i="1"/>
  <c r="J3183" i="1"/>
  <c r="I3183" i="1"/>
  <c r="P3183" i="1" s="1"/>
  <c r="H3183" i="1"/>
  <c r="D3183" i="1"/>
  <c r="G3183" i="1" s="1"/>
  <c r="K3182" i="1"/>
  <c r="J3182" i="1"/>
  <c r="I3182" i="1"/>
  <c r="P3182" i="1" s="1"/>
  <c r="H3182" i="1"/>
  <c r="D3182" i="1"/>
  <c r="G3182" i="1" s="1"/>
  <c r="K3181" i="1"/>
  <c r="J3181" i="1"/>
  <c r="I3181" i="1"/>
  <c r="P3181" i="1" s="1"/>
  <c r="H3181" i="1"/>
  <c r="D3181" i="1"/>
  <c r="G3181" i="1" s="1"/>
  <c r="K3180" i="1"/>
  <c r="J3180" i="1"/>
  <c r="I3180" i="1"/>
  <c r="P3180" i="1" s="1"/>
  <c r="H3180" i="1"/>
  <c r="D3180" i="1"/>
  <c r="G3180" i="1" s="1"/>
  <c r="K3179" i="1"/>
  <c r="J3179" i="1"/>
  <c r="I3179" i="1"/>
  <c r="P3179" i="1" s="1"/>
  <c r="H3179" i="1"/>
  <c r="D3179" i="1"/>
  <c r="G3179" i="1" s="1"/>
  <c r="K3178" i="1"/>
  <c r="J3178" i="1"/>
  <c r="I3178" i="1"/>
  <c r="P3178" i="1" s="1"/>
  <c r="H3178" i="1"/>
  <c r="D3178" i="1"/>
  <c r="G3178" i="1" s="1"/>
  <c r="K3177" i="1"/>
  <c r="J3177" i="1"/>
  <c r="I3177" i="1"/>
  <c r="P3177" i="1" s="1"/>
  <c r="H3177" i="1"/>
  <c r="D3177" i="1"/>
  <c r="G3177" i="1" s="1"/>
  <c r="K3176" i="1"/>
  <c r="J3176" i="1"/>
  <c r="I3176" i="1"/>
  <c r="P3176" i="1" s="1"/>
  <c r="H3176" i="1"/>
  <c r="D3176" i="1"/>
  <c r="G3176" i="1" s="1"/>
  <c r="K3175" i="1"/>
  <c r="J3175" i="1"/>
  <c r="I3175" i="1"/>
  <c r="P3175" i="1" s="1"/>
  <c r="H3175" i="1"/>
  <c r="D3175" i="1"/>
  <c r="G3175" i="1" s="1"/>
  <c r="K3174" i="1"/>
  <c r="J3174" i="1"/>
  <c r="I3174" i="1"/>
  <c r="P3174" i="1" s="1"/>
  <c r="H3174" i="1"/>
  <c r="D3174" i="1"/>
  <c r="G3174" i="1" s="1"/>
  <c r="K3173" i="1"/>
  <c r="J3173" i="1"/>
  <c r="I3173" i="1"/>
  <c r="P3173" i="1" s="1"/>
  <c r="H3173" i="1"/>
  <c r="D3173" i="1"/>
  <c r="G3173" i="1" s="1"/>
  <c r="K3172" i="1"/>
  <c r="J3172" i="1"/>
  <c r="I3172" i="1"/>
  <c r="P3172" i="1" s="1"/>
  <c r="H3172" i="1"/>
  <c r="D3172" i="1"/>
  <c r="G3172" i="1" s="1"/>
  <c r="K3171" i="1"/>
  <c r="J3171" i="1"/>
  <c r="I3171" i="1"/>
  <c r="P3171" i="1" s="1"/>
  <c r="H3171" i="1"/>
  <c r="D3171" i="1"/>
  <c r="G3171" i="1" s="1"/>
  <c r="K3170" i="1"/>
  <c r="J3170" i="1"/>
  <c r="I3170" i="1"/>
  <c r="P3170" i="1" s="1"/>
  <c r="H3170" i="1"/>
  <c r="D3170" i="1"/>
  <c r="G3170" i="1" s="1"/>
  <c r="K3169" i="1"/>
  <c r="J3169" i="1"/>
  <c r="I3169" i="1"/>
  <c r="P3169" i="1" s="1"/>
  <c r="H3169" i="1"/>
  <c r="D3169" i="1"/>
  <c r="G3169" i="1" s="1"/>
  <c r="K3168" i="1"/>
  <c r="J3168" i="1"/>
  <c r="I3168" i="1"/>
  <c r="P3168" i="1" s="1"/>
  <c r="H3168" i="1"/>
  <c r="D3168" i="1"/>
  <c r="G3168" i="1" s="1"/>
  <c r="K3167" i="1"/>
  <c r="J3167" i="1"/>
  <c r="I3167" i="1"/>
  <c r="P3167" i="1" s="1"/>
  <c r="H3167" i="1"/>
  <c r="D3167" i="1"/>
  <c r="G3167" i="1" s="1"/>
  <c r="K3166" i="1"/>
  <c r="J3166" i="1"/>
  <c r="I3166" i="1"/>
  <c r="P3166" i="1" s="1"/>
  <c r="H3166" i="1"/>
  <c r="D3166" i="1"/>
  <c r="G3166" i="1" s="1"/>
  <c r="K3165" i="1"/>
  <c r="J3165" i="1"/>
  <c r="I3165" i="1"/>
  <c r="P3165" i="1" s="1"/>
  <c r="H3165" i="1"/>
  <c r="D3165" i="1"/>
  <c r="G3165" i="1" s="1"/>
  <c r="K3164" i="1"/>
  <c r="J3164" i="1"/>
  <c r="I3164" i="1"/>
  <c r="P3164" i="1" s="1"/>
  <c r="H3164" i="1"/>
  <c r="D3164" i="1"/>
  <c r="G3164" i="1" s="1"/>
  <c r="K3163" i="1"/>
  <c r="J3163" i="1"/>
  <c r="I3163" i="1"/>
  <c r="P3163" i="1" s="1"/>
  <c r="H3163" i="1"/>
  <c r="D3163" i="1"/>
  <c r="G3163" i="1" s="1"/>
  <c r="K3162" i="1"/>
  <c r="J3162" i="1"/>
  <c r="I3162" i="1"/>
  <c r="P3162" i="1" s="1"/>
  <c r="H3162" i="1"/>
  <c r="D3162" i="1"/>
  <c r="G3162" i="1" s="1"/>
  <c r="K3161" i="1"/>
  <c r="J3161" i="1"/>
  <c r="I3161" i="1"/>
  <c r="P3161" i="1" s="1"/>
  <c r="H3161" i="1"/>
  <c r="D3161" i="1"/>
  <c r="G3161" i="1" s="1"/>
  <c r="K3160" i="1"/>
  <c r="J3160" i="1"/>
  <c r="I3160" i="1"/>
  <c r="P3160" i="1" s="1"/>
  <c r="H3160" i="1"/>
  <c r="D3160" i="1"/>
  <c r="G3160" i="1" s="1"/>
  <c r="K3159" i="1"/>
  <c r="J3159" i="1"/>
  <c r="M3159" i="1" s="1"/>
  <c r="I3159" i="1"/>
  <c r="P3159" i="1" s="1"/>
  <c r="H3159" i="1"/>
  <c r="D3159" i="1"/>
  <c r="G3159" i="1" s="1"/>
  <c r="K3158" i="1"/>
  <c r="J3158" i="1"/>
  <c r="I3158" i="1"/>
  <c r="P3158" i="1" s="1"/>
  <c r="H3158" i="1"/>
  <c r="D3158" i="1"/>
  <c r="G3158" i="1" s="1"/>
  <c r="K3157" i="1"/>
  <c r="J3157" i="1"/>
  <c r="I3157" i="1"/>
  <c r="P3157" i="1" s="1"/>
  <c r="H3157" i="1"/>
  <c r="D3157" i="1"/>
  <c r="G3157" i="1" s="1"/>
  <c r="K3156" i="1"/>
  <c r="J3156" i="1"/>
  <c r="I3156" i="1"/>
  <c r="P3156" i="1" s="1"/>
  <c r="H3156" i="1"/>
  <c r="D3156" i="1"/>
  <c r="G3156" i="1" s="1"/>
  <c r="K3155" i="1"/>
  <c r="J3155" i="1"/>
  <c r="I3155" i="1"/>
  <c r="P3155" i="1" s="1"/>
  <c r="H3155" i="1"/>
  <c r="D3155" i="1"/>
  <c r="G3155" i="1" s="1"/>
  <c r="K3154" i="1"/>
  <c r="J3154" i="1"/>
  <c r="I3154" i="1"/>
  <c r="P3154" i="1" s="1"/>
  <c r="H3154" i="1"/>
  <c r="D3154" i="1"/>
  <c r="G3154" i="1" s="1"/>
  <c r="K3153" i="1"/>
  <c r="J3153" i="1"/>
  <c r="I3153" i="1"/>
  <c r="P3153" i="1" s="1"/>
  <c r="H3153" i="1"/>
  <c r="D3153" i="1"/>
  <c r="G3153" i="1" s="1"/>
  <c r="K3152" i="1"/>
  <c r="J3152" i="1"/>
  <c r="I3152" i="1"/>
  <c r="P3152" i="1" s="1"/>
  <c r="H3152" i="1"/>
  <c r="D3152" i="1"/>
  <c r="G3152" i="1" s="1"/>
  <c r="K3151" i="1"/>
  <c r="J3151" i="1"/>
  <c r="I3151" i="1"/>
  <c r="P3151" i="1" s="1"/>
  <c r="H3151" i="1"/>
  <c r="D3151" i="1"/>
  <c r="G3151" i="1" s="1"/>
  <c r="K3150" i="1"/>
  <c r="J3150" i="1"/>
  <c r="I3150" i="1"/>
  <c r="P3150" i="1" s="1"/>
  <c r="H3150" i="1"/>
  <c r="D3150" i="1"/>
  <c r="G3150" i="1" s="1"/>
  <c r="K3149" i="1"/>
  <c r="J3149" i="1"/>
  <c r="I3149" i="1"/>
  <c r="P3149" i="1" s="1"/>
  <c r="H3149" i="1"/>
  <c r="D3149" i="1"/>
  <c r="G3149" i="1" s="1"/>
  <c r="K3148" i="1"/>
  <c r="J3148" i="1"/>
  <c r="I3148" i="1"/>
  <c r="P3148" i="1" s="1"/>
  <c r="H3148" i="1"/>
  <c r="D3148" i="1"/>
  <c r="G3148" i="1" s="1"/>
  <c r="K3147" i="1"/>
  <c r="J3147" i="1"/>
  <c r="I3147" i="1"/>
  <c r="P3147" i="1" s="1"/>
  <c r="H3147" i="1"/>
  <c r="D3147" i="1"/>
  <c r="G3147" i="1" s="1"/>
  <c r="K3146" i="1"/>
  <c r="J3146" i="1"/>
  <c r="I3146" i="1"/>
  <c r="P3146" i="1" s="1"/>
  <c r="H3146" i="1"/>
  <c r="D3146" i="1"/>
  <c r="G3146" i="1" s="1"/>
  <c r="K3145" i="1"/>
  <c r="J3145" i="1"/>
  <c r="I3145" i="1"/>
  <c r="P3145" i="1" s="1"/>
  <c r="H3145" i="1"/>
  <c r="D3145" i="1"/>
  <c r="G3145" i="1" s="1"/>
  <c r="K3144" i="1"/>
  <c r="J3144" i="1"/>
  <c r="I3144" i="1"/>
  <c r="P3144" i="1" s="1"/>
  <c r="H3144" i="1"/>
  <c r="D3144" i="1"/>
  <c r="G3144" i="1" s="1"/>
  <c r="K3143" i="1"/>
  <c r="J3143" i="1"/>
  <c r="I3143" i="1"/>
  <c r="P3143" i="1" s="1"/>
  <c r="H3143" i="1"/>
  <c r="D3143" i="1"/>
  <c r="G3143" i="1" s="1"/>
  <c r="K3142" i="1"/>
  <c r="J3142" i="1"/>
  <c r="I3142" i="1"/>
  <c r="P3142" i="1" s="1"/>
  <c r="H3142" i="1"/>
  <c r="D3142" i="1"/>
  <c r="G3142" i="1" s="1"/>
  <c r="K3141" i="1"/>
  <c r="J3141" i="1"/>
  <c r="I3141" i="1"/>
  <c r="P3141" i="1" s="1"/>
  <c r="H3141" i="1"/>
  <c r="D3141" i="1"/>
  <c r="G3141" i="1" s="1"/>
  <c r="K3140" i="1"/>
  <c r="J3140" i="1"/>
  <c r="I3140" i="1"/>
  <c r="P3140" i="1" s="1"/>
  <c r="H3140" i="1"/>
  <c r="D3140" i="1"/>
  <c r="G3140" i="1" s="1"/>
  <c r="K3139" i="1"/>
  <c r="J3139" i="1"/>
  <c r="I3139" i="1"/>
  <c r="P3139" i="1" s="1"/>
  <c r="H3139" i="1"/>
  <c r="D3139" i="1"/>
  <c r="G3139" i="1" s="1"/>
  <c r="K3138" i="1"/>
  <c r="J3138" i="1"/>
  <c r="I3138" i="1"/>
  <c r="P3138" i="1" s="1"/>
  <c r="H3138" i="1"/>
  <c r="D3138" i="1"/>
  <c r="G3138" i="1" s="1"/>
  <c r="K3137" i="1"/>
  <c r="J3137" i="1"/>
  <c r="I3137" i="1"/>
  <c r="P3137" i="1" s="1"/>
  <c r="H3137" i="1"/>
  <c r="D3137" i="1"/>
  <c r="G3137" i="1" s="1"/>
  <c r="K3136" i="1"/>
  <c r="J3136" i="1"/>
  <c r="I3136" i="1"/>
  <c r="P3136" i="1" s="1"/>
  <c r="H3136" i="1"/>
  <c r="D3136" i="1"/>
  <c r="G3136" i="1" s="1"/>
  <c r="K3135" i="1"/>
  <c r="J3135" i="1"/>
  <c r="I3135" i="1"/>
  <c r="P3135" i="1" s="1"/>
  <c r="H3135" i="1"/>
  <c r="D3135" i="1"/>
  <c r="G3135" i="1" s="1"/>
  <c r="K3134" i="1"/>
  <c r="J3134" i="1"/>
  <c r="I3134" i="1"/>
  <c r="P3134" i="1" s="1"/>
  <c r="H3134" i="1"/>
  <c r="D3134" i="1"/>
  <c r="G3134" i="1" s="1"/>
  <c r="K3133" i="1"/>
  <c r="J3133" i="1"/>
  <c r="I3133" i="1"/>
  <c r="P3133" i="1" s="1"/>
  <c r="H3133" i="1"/>
  <c r="D3133" i="1"/>
  <c r="G3133" i="1" s="1"/>
  <c r="K3132" i="1"/>
  <c r="J3132" i="1"/>
  <c r="I3132" i="1"/>
  <c r="P3132" i="1" s="1"/>
  <c r="H3132" i="1"/>
  <c r="D3132" i="1"/>
  <c r="G3132" i="1" s="1"/>
  <c r="K3131" i="1"/>
  <c r="J3131" i="1"/>
  <c r="I3131" i="1"/>
  <c r="P3131" i="1" s="1"/>
  <c r="H3131" i="1"/>
  <c r="D3131" i="1"/>
  <c r="G3131" i="1" s="1"/>
  <c r="K3130" i="1"/>
  <c r="J3130" i="1"/>
  <c r="I3130" i="1"/>
  <c r="P3130" i="1" s="1"/>
  <c r="H3130" i="1"/>
  <c r="D3130" i="1"/>
  <c r="G3130" i="1" s="1"/>
  <c r="K3129" i="1"/>
  <c r="J3129" i="1"/>
  <c r="I3129" i="1"/>
  <c r="P3129" i="1" s="1"/>
  <c r="H3129" i="1"/>
  <c r="D3129" i="1"/>
  <c r="G3129" i="1" s="1"/>
  <c r="K3128" i="1"/>
  <c r="J3128" i="1"/>
  <c r="I3128" i="1"/>
  <c r="P3128" i="1" s="1"/>
  <c r="H3128" i="1"/>
  <c r="D3128" i="1"/>
  <c r="G3128" i="1" s="1"/>
  <c r="K3127" i="1"/>
  <c r="J3127" i="1"/>
  <c r="I3127" i="1"/>
  <c r="P3127" i="1" s="1"/>
  <c r="H3127" i="1"/>
  <c r="D3127" i="1"/>
  <c r="G3127" i="1" s="1"/>
  <c r="K3126" i="1"/>
  <c r="J3126" i="1"/>
  <c r="I3126" i="1"/>
  <c r="P3126" i="1" s="1"/>
  <c r="H3126" i="1"/>
  <c r="D3126" i="1"/>
  <c r="G3126" i="1" s="1"/>
  <c r="K3125" i="1"/>
  <c r="J3125" i="1"/>
  <c r="I3125" i="1"/>
  <c r="P3125" i="1" s="1"/>
  <c r="H3125" i="1"/>
  <c r="D3125" i="1"/>
  <c r="G3125" i="1" s="1"/>
  <c r="K3124" i="1"/>
  <c r="J3124" i="1"/>
  <c r="I3124" i="1"/>
  <c r="P3124" i="1" s="1"/>
  <c r="H3124" i="1"/>
  <c r="D3124" i="1"/>
  <c r="G3124" i="1" s="1"/>
  <c r="K3123" i="1"/>
  <c r="J3123" i="1"/>
  <c r="I3123" i="1"/>
  <c r="P3123" i="1" s="1"/>
  <c r="H3123" i="1"/>
  <c r="D3123" i="1"/>
  <c r="G3123" i="1" s="1"/>
  <c r="K3122" i="1"/>
  <c r="J3122" i="1"/>
  <c r="I3122" i="1"/>
  <c r="P3122" i="1" s="1"/>
  <c r="H3122" i="1"/>
  <c r="D3122" i="1"/>
  <c r="G3122" i="1" s="1"/>
  <c r="K3121" i="1"/>
  <c r="J3121" i="1"/>
  <c r="I3121" i="1"/>
  <c r="P3121" i="1" s="1"/>
  <c r="H3121" i="1"/>
  <c r="D3121" i="1"/>
  <c r="G3121" i="1" s="1"/>
  <c r="K3120" i="1"/>
  <c r="J3120" i="1"/>
  <c r="I3120" i="1"/>
  <c r="P3120" i="1" s="1"/>
  <c r="H3120" i="1"/>
  <c r="D3120" i="1"/>
  <c r="G3120" i="1" s="1"/>
  <c r="K3119" i="1"/>
  <c r="J3119" i="1"/>
  <c r="I3119" i="1"/>
  <c r="P3119" i="1" s="1"/>
  <c r="H3119" i="1"/>
  <c r="D3119" i="1"/>
  <c r="G3119" i="1" s="1"/>
  <c r="K3118" i="1"/>
  <c r="J3118" i="1"/>
  <c r="I3118" i="1"/>
  <c r="P3118" i="1" s="1"/>
  <c r="H3118" i="1"/>
  <c r="D3118" i="1"/>
  <c r="G3118" i="1" s="1"/>
  <c r="K3117" i="1"/>
  <c r="J3117" i="1"/>
  <c r="I3117" i="1"/>
  <c r="P3117" i="1" s="1"/>
  <c r="H3117" i="1"/>
  <c r="D3117" i="1"/>
  <c r="G3117" i="1" s="1"/>
  <c r="K3116" i="1"/>
  <c r="J3116" i="1"/>
  <c r="I3116" i="1"/>
  <c r="P3116" i="1" s="1"/>
  <c r="H3116" i="1"/>
  <c r="D3116" i="1"/>
  <c r="G3116" i="1" s="1"/>
  <c r="K3115" i="1"/>
  <c r="J3115" i="1"/>
  <c r="I3115" i="1"/>
  <c r="P3115" i="1" s="1"/>
  <c r="H3115" i="1"/>
  <c r="D3115" i="1"/>
  <c r="G3115" i="1" s="1"/>
  <c r="K3114" i="1"/>
  <c r="J3114" i="1"/>
  <c r="I3114" i="1"/>
  <c r="P3114" i="1" s="1"/>
  <c r="H3114" i="1"/>
  <c r="D3114" i="1"/>
  <c r="G3114" i="1" s="1"/>
  <c r="K3113" i="1"/>
  <c r="J3113" i="1"/>
  <c r="M3113" i="1" s="1"/>
  <c r="I3113" i="1"/>
  <c r="P3113" i="1" s="1"/>
  <c r="H3113" i="1"/>
  <c r="D3113" i="1"/>
  <c r="G3113" i="1" s="1"/>
  <c r="K3112" i="1"/>
  <c r="J3112" i="1"/>
  <c r="I3112" i="1"/>
  <c r="P3112" i="1" s="1"/>
  <c r="H3112" i="1"/>
  <c r="D3112" i="1"/>
  <c r="G3112" i="1" s="1"/>
  <c r="K3111" i="1"/>
  <c r="J3111" i="1"/>
  <c r="I3111" i="1"/>
  <c r="P3111" i="1" s="1"/>
  <c r="H3111" i="1"/>
  <c r="D3111" i="1"/>
  <c r="G3111" i="1" s="1"/>
  <c r="K3110" i="1"/>
  <c r="J3110" i="1"/>
  <c r="I3110" i="1"/>
  <c r="P3110" i="1" s="1"/>
  <c r="H3110" i="1"/>
  <c r="D3110" i="1"/>
  <c r="G3110" i="1" s="1"/>
  <c r="K3109" i="1"/>
  <c r="M3109" i="1" s="1"/>
  <c r="J3109" i="1"/>
  <c r="I3109" i="1"/>
  <c r="H3109" i="1"/>
  <c r="D3109" i="1"/>
  <c r="G3109" i="1" s="1"/>
  <c r="K3108" i="1"/>
  <c r="J3108" i="1"/>
  <c r="I3108" i="1"/>
  <c r="P3108" i="1" s="1"/>
  <c r="H3108" i="1"/>
  <c r="D3108" i="1"/>
  <c r="G3108" i="1" s="1"/>
  <c r="K3107" i="1"/>
  <c r="J3107" i="1"/>
  <c r="I3107" i="1"/>
  <c r="P3107" i="1" s="1"/>
  <c r="H3107" i="1"/>
  <c r="D3107" i="1"/>
  <c r="G3107" i="1" s="1"/>
  <c r="K3106" i="1"/>
  <c r="J3106" i="1"/>
  <c r="I3106" i="1"/>
  <c r="P3106" i="1" s="1"/>
  <c r="H3106" i="1"/>
  <c r="D3106" i="1"/>
  <c r="G3106" i="1" s="1"/>
  <c r="K3105" i="1"/>
  <c r="J3105" i="1"/>
  <c r="I3105" i="1"/>
  <c r="P3105" i="1" s="1"/>
  <c r="H3105" i="1"/>
  <c r="D3105" i="1"/>
  <c r="G3105" i="1" s="1"/>
  <c r="K3104" i="1"/>
  <c r="J3104" i="1"/>
  <c r="I3104" i="1"/>
  <c r="P3104" i="1" s="1"/>
  <c r="H3104" i="1"/>
  <c r="D3104" i="1"/>
  <c r="G3104" i="1" s="1"/>
  <c r="K3103" i="1"/>
  <c r="J3103" i="1"/>
  <c r="I3103" i="1"/>
  <c r="P3103" i="1" s="1"/>
  <c r="H3103" i="1"/>
  <c r="D3103" i="1"/>
  <c r="G3103" i="1" s="1"/>
  <c r="K3102" i="1"/>
  <c r="J3102" i="1"/>
  <c r="I3102" i="1"/>
  <c r="P3102" i="1" s="1"/>
  <c r="H3102" i="1"/>
  <c r="D3102" i="1"/>
  <c r="G3102" i="1" s="1"/>
  <c r="K3101" i="1"/>
  <c r="J3101" i="1"/>
  <c r="M3101" i="1" s="1"/>
  <c r="I3101" i="1"/>
  <c r="P3101" i="1" s="1"/>
  <c r="H3101" i="1"/>
  <c r="D3101" i="1"/>
  <c r="G3101" i="1" s="1"/>
  <c r="K3100" i="1"/>
  <c r="J3100" i="1"/>
  <c r="I3100" i="1"/>
  <c r="P3100" i="1" s="1"/>
  <c r="H3100" i="1"/>
  <c r="D3100" i="1"/>
  <c r="G3100" i="1" s="1"/>
  <c r="K3099" i="1"/>
  <c r="J3099" i="1"/>
  <c r="I3099" i="1"/>
  <c r="P3099" i="1" s="1"/>
  <c r="H3099" i="1"/>
  <c r="D3099" i="1"/>
  <c r="G3099" i="1" s="1"/>
  <c r="K3098" i="1"/>
  <c r="J3098" i="1"/>
  <c r="I3098" i="1"/>
  <c r="P3098" i="1" s="1"/>
  <c r="H3098" i="1"/>
  <c r="D3098" i="1"/>
  <c r="G3098" i="1" s="1"/>
  <c r="K3097" i="1"/>
  <c r="J3097" i="1"/>
  <c r="I3097" i="1"/>
  <c r="P3097" i="1" s="1"/>
  <c r="H3097" i="1"/>
  <c r="D3097" i="1"/>
  <c r="G3097" i="1" s="1"/>
  <c r="K3096" i="1"/>
  <c r="J3096" i="1"/>
  <c r="I3096" i="1"/>
  <c r="P3096" i="1" s="1"/>
  <c r="H3096" i="1"/>
  <c r="D3096" i="1"/>
  <c r="G3096" i="1" s="1"/>
  <c r="P3095" i="1"/>
  <c r="K3095" i="1"/>
  <c r="J3095" i="1"/>
  <c r="I3095" i="1"/>
  <c r="H3095" i="1"/>
  <c r="D3095" i="1"/>
  <c r="G3095" i="1" s="1"/>
  <c r="K3094" i="1"/>
  <c r="J3094" i="1"/>
  <c r="I3094" i="1"/>
  <c r="P3094" i="1" s="1"/>
  <c r="H3094" i="1"/>
  <c r="D3094" i="1"/>
  <c r="G3094" i="1" s="1"/>
  <c r="K3093" i="1"/>
  <c r="J3093" i="1"/>
  <c r="I3093" i="1"/>
  <c r="P3093" i="1" s="1"/>
  <c r="H3093" i="1"/>
  <c r="D3093" i="1"/>
  <c r="G3093" i="1" s="1"/>
  <c r="K3092" i="1"/>
  <c r="J3092" i="1"/>
  <c r="I3092" i="1"/>
  <c r="P3092" i="1" s="1"/>
  <c r="H3092" i="1"/>
  <c r="D3092" i="1"/>
  <c r="G3092" i="1" s="1"/>
  <c r="K3091" i="1"/>
  <c r="J3091" i="1"/>
  <c r="I3091" i="1"/>
  <c r="P3091" i="1" s="1"/>
  <c r="H3091" i="1"/>
  <c r="D3091" i="1"/>
  <c r="G3091" i="1" s="1"/>
  <c r="K3090" i="1"/>
  <c r="J3090" i="1"/>
  <c r="I3090" i="1"/>
  <c r="P3090" i="1" s="1"/>
  <c r="H3090" i="1"/>
  <c r="D3090" i="1"/>
  <c r="G3090" i="1" s="1"/>
  <c r="K3089" i="1"/>
  <c r="J3089" i="1"/>
  <c r="I3089" i="1"/>
  <c r="P3089" i="1" s="1"/>
  <c r="H3089" i="1"/>
  <c r="D3089" i="1"/>
  <c r="G3089" i="1" s="1"/>
  <c r="K3088" i="1"/>
  <c r="J3088" i="1"/>
  <c r="I3088" i="1"/>
  <c r="P3088" i="1" s="1"/>
  <c r="H3088" i="1"/>
  <c r="D3088" i="1"/>
  <c r="G3088" i="1" s="1"/>
  <c r="K3087" i="1"/>
  <c r="J3087" i="1"/>
  <c r="I3087" i="1"/>
  <c r="P3087" i="1" s="1"/>
  <c r="H3087" i="1"/>
  <c r="D3087" i="1"/>
  <c r="G3087" i="1" s="1"/>
  <c r="K3086" i="1"/>
  <c r="J3086" i="1"/>
  <c r="I3086" i="1"/>
  <c r="P3086" i="1" s="1"/>
  <c r="H3086" i="1"/>
  <c r="D3086" i="1"/>
  <c r="G3086" i="1" s="1"/>
  <c r="K3085" i="1"/>
  <c r="J3085" i="1"/>
  <c r="I3085" i="1"/>
  <c r="P3085" i="1" s="1"/>
  <c r="H3085" i="1"/>
  <c r="D3085" i="1"/>
  <c r="G3085" i="1" s="1"/>
  <c r="P3084" i="1"/>
  <c r="K3084" i="1"/>
  <c r="J3084" i="1"/>
  <c r="I3084" i="1"/>
  <c r="H3084" i="1"/>
  <c r="D3084" i="1"/>
  <c r="G3084" i="1" s="1"/>
  <c r="K3083" i="1"/>
  <c r="J3083" i="1"/>
  <c r="I3083" i="1"/>
  <c r="P3083" i="1" s="1"/>
  <c r="H3083" i="1"/>
  <c r="D3083" i="1"/>
  <c r="G3083" i="1" s="1"/>
  <c r="K3082" i="1"/>
  <c r="J3082" i="1"/>
  <c r="I3082" i="1"/>
  <c r="P3082" i="1" s="1"/>
  <c r="H3082" i="1"/>
  <c r="D3082" i="1"/>
  <c r="G3082" i="1" s="1"/>
  <c r="K3081" i="1"/>
  <c r="J3081" i="1"/>
  <c r="I3081" i="1"/>
  <c r="P3081" i="1" s="1"/>
  <c r="H3081" i="1"/>
  <c r="D3081" i="1"/>
  <c r="G3081" i="1" s="1"/>
  <c r="K3080" i="1"/>
  <c r="J3080" i="1"/>
  <c r="I3080" i="1"/>
  <c r="P3080" i="1" s="1"/>
  <c r="H3080" i="1"/>
  <c r="D3080" i="1"/>
  <c r="G3080" i="1" s="1"/>
  <c r="K3079" i="1"/>
  <c r="J3079" i="1"/>
  <c r="I3079" i="1"/>
  <c r="P3079" i="1" s="1"/>
  <c r="H3079" i="1"/>
  <c r="D3079" i="1"/>
  <c r="G3079" i="1" s="1"/>
  <c r="K3078" i="1"/>
  <c r="J3078" i="1"/>
  <c r="I3078" i="1"/>
  <c r="P3078" i="1" s="1"/>
  <c r="H3078" i="1"/>
  <c r="D3078" i="1"/>
  <c r="G3078" i="1" s="1"/>
  <c r="K3077" i="1"/>
  <c r="J3077" i="1"/>
  <c r="I3077" i="1"/>
  <c r="P3077" i="1" s="1"/>
  <c r="H3077" i="1"/>
  <c r="D3077" i="1"/>
  <c r="G3077" i="1" s="1"/>
  <c r="K3076" i="1"/>
  <c r="J3076" i="1"/>
  <c r="I3076" i="1"/>
  <c r="P3076" i="1" s="1"/>
  <c r="H3076" i="1"/>
  <c r="D3076" i="1"/>
  <c r="G3076" i="1" s="1"/>
  <c r="K3075" i="1"/>
  <c r="J3075" i="1"/>
  <c r="I3075" i="1"/>
  <c r="P3075" i="1" s="1"/>
  <c r="H3075" i="1"/>
  <c r="D3075" i="1"/>
  <c r="G3075" i="1" s="1"/>
  <c r="K3074" i="1"/>
  <c r="J3074" i="1"/>
  <c r="M3074" i="1" s="1"/>
  <c r="I3074" i="1"/>
  <c r="P3074" i="1" s="1"/>
  <c r="H3074" i="1"/>
  <c r="D3074" i="1"/>
  <c r="G3074" i="1" s="1"/>
  <c r="K3073" i="1"/>
  <c r="J3073" i="1"/>
  <c r="I3073" i="1"/>
  <c r="H3073" i="1"/>
  <c r="D3073" i="1"/>
  <c r="G3073" i="1" s="1"/>
  <c r="K3072" i="1"/>
  <c r="J3072" i="1"/>
  <c r="I3072" i="1"/>
  <c r="P3072" i="1" s="1"/>
  <c r="H3072" i="1"/>
  <c r="D3072" i="1"/>
  <c r="G3072" i="1" s="1"/>
  <c r="K3071" i="1"/>
  <c r="J3071" i="1"/>
  <c r="I3071" i="1"/>
  <c r="P3071" i="1" s="1"/>
  <c r="H3071" i="1"/>
  <c r="D3071" i="1"/>
  <c r="G3071" i="1" s="1"/>
  <c r="K3070" i="1"/>
  <c r="J3070" i="1"/>
  <c r="I3070" i="1"/>
  <c r="P3070" i="1" s="1"/>
  <c r="H3070" i="1"/>
  <c r="D3070" i="1"/>
  <c r="G3070" i="1" s="1"/>
  <c r="K3069" i="1"/>
  <c r="J3069" i="1"/>
  <c r="I3069" i="1"/>
  <c r="P3069" i="1" s="1"/>
  <c r="H3069" i="1"/>
  <c r="D3069" i="1"/>
  <c r="G3069" i="1" s="1"/>
  <c r="K3068" i="1"/>
  <c r="J3068" i="1"/>
  <c r="I3068" i="1"/>
  <c r="P3068" i="1" s="1"/>
  <c r="H3068" i="1"/>
  <c r="D3068" i="1"/>
  <c r="G3068" i="1" s="1"/>
  <c r="K3067" i="1"/>
  <c r="J3067" i="1"/>
  <c r="I3067" i="1"/>
  <c r="P3067" i="1" s="1"/>
  <c r="H3067" i="1"/>
  <c r="D3067" i="1"/>
  <c r="G3067" i="1" s="1"/>
  <c r="K3066" i="1"/>
  <c r="J3066" i="1"/>
  <c r="I3066" i="1"/>
  <c r="P3066" i="1" s="1"/>
  <c r="H3066" i="1"/>
  <c r="D3066" i="1"/>
  <c r="G3066" i="1" s="1"/>
  <c r="K3065" i="1"/>
  <c r="J3065" i="1"/>
  <c r="I3065" i="1"/>
  <c r="P3065" i="1" s="1"/>
  <c r="H3065" i="1"/>
  <c r="D3065" i="1"/>
  <c r="G3065" i="1" s="1"/>
  <c r="K3064" i="1"/>
  <c r="J3064" i="1"/>
  <c r="I3064" i="1"/>
  <c r="P3064" i="1" s="1"/>
  <c r="H3064" i="1"/>
  <c r="D3064" i="1"/>
  <c r="G3064" i="1" s="1"/>
  <c r="K3063" i="1"/>
  <c r="J3063" i="1"/>
  <c r="I3063" i="1"/>
  <c r="P3063" i="1" s="1"/>
  <c r="H3063" i="1"/>
  <c r="D3063" i="1"/>
  <c r="G3063" i="1" s="1"/>
  <c r="K3062" i="1"/>
  <c r="J3062" i="1"/>
  <c r="I3062" i="1"/>
  <c r="P3062" i="1" s="1"/>
  <c r="H3062" i="1"/>
  <c r="D3062" i="1"/>
  <c r="G3062" i="1" s="1"/>
  <c r="K3061" i="1"/>
  <c r="J3061" i="1"/>
  <c r="I3061" i="1"/>
  <c r="P3061" i="1" s="1"/>
  <c r="H3061" i="1"/>
  <c r="D3061" i="1"/>
  <c r="G3061" i="1" s="1"/>
  <c r="K3060" i="1"/>
  <c r="J3060" i="1"/>
  <c r="I3060" i="1"/>
  <c r="P3060" i="1" s="1"/>
  <c r="H3060" i="1"/>
  <c r="D3060" i="1"/>
  <c r="G3060" i="1" s="1"/>
  <c r="K3059" i="1"/>
  <c r="J3059" i="1"/>
  <c r="I3059" i="1"/>
  <c r="P3059" i="1" s="1"/>
  <c r="H3059" i="1"/>
  <c r="D3059" i="1"/>
  <c r="G3059" i="1" s="1"/>
  <c r="K3058" i="1"/>
  <c r="J3058" i="1"/>
  <c r="I3058" i="1"/>
  <c r="P3058" i="1" s="1"/>
  <c r="H3058" i="1"/>
  <c r="D3058" i="1"/>
  <c r="G3058" i="1" s="1"/>
  <c r="K3057" i="1"/>
  <c r="J3057" i="1"/>
  <c r="I3057" i="1"/>
  <c r="P3057" i="1" s="1"/>
  <c r="H3057" i="1"/>
  <c r="D3057" i="1"/>
  <c r="G3057" i="1" s="1"/>
  <c r="K3056" i="1"/>
  <c r="J3056" i="1"/>
  <c r="I3056" i="1"/>
  <c r="P3056" i="1" s="1"/>
  <c r="H3056" i="1"/>
  <c r="D3056" i="1"/>
  <c r="G3056" i="1" s="1"/>
  <c r="K3055" i="1"/>
  <c r="J3055" i="1"/>
  <c r="I3055" i="1"/>
  <c r="P3055" i="1" s="1"/>
  <c r="H3055" i="1"/>
  <c r="D3055" i="1"/>
  <c r="G3055" i="1" s="1"/>
  <c r="K3054" i="1"/>
  <c r="J3054" i="1"/>
  <c r="I3054" i="1"/>
  <c r="P3054" i="1" s="1"/>
  <c r="H3054" i="1"/>
  <c r="D3054" i="1"/>
  <c r="G3054" i="1" s="1"/>
  <c r="K3053" i="1"/>
  <c r="J3053" i="1"/>
  <c r="I3053" i="1"/>
  <c r="P3053" i="1" s="1"/>
  <c r="H3053" i="1"/>
  <c r="D3053" i="1"/>
  <c r="G3053" i="1" s="1"/>
  <c r="K3052" i="1"/>
  <c r="J3052" i="1"/>
  <c r="I3052" i="1"/>
  <c r="P3052" i="1" s="1"/>
  <c r="H3052" i="1"/>
  <c r="D3052" i="1"/>
  <c r="G3052" i="1" s="1"/>
  <c r="K3051" i="1"/>
  <c r="J3051" i="1"/>
  <c r="I3051" i="1"/>
  <c r="P3051" i="1" s="1"/>
  <c r="H3051" i="1"/>
  <c r="D3051" i="1"/>
  <c r="G3051" i="1" s="1"/>
  <c r="K3050" i="1"/>
  <c r="J3050" i="1"/>
  <c r="I3050" i="1"/>
  <c r="P3050" i="1" s="1"/>
  <c r="H3050" i="1"/>
  <c r="D3050" i="1"/>
  <c r="G3050" i="1" s="1"/>
  <c r="K3049" i="1"/>
  <c r="J3049" i="1"/>
  <c r="I3049" i="1"/>
  <c r="P3049" i="1" s="1"/>
  <c r="H3049" i="1"/>
  <c r="D3049" i="1"/>
  <c r="G3049" i="1" s="1"/>
  <c r="K3048" i="1"/>
  <c r="J3048" i="1"/>
  <c r="I3048" i="1"/>
  <c r="P3048" i="1" s="1"/>
  <c r="H3048" i="1"/>
  <c r="D3048" i="1"/>
  <c r="G3048" i="1" s="1"/>
  <c r="K3047" i="1"/>
  <c r="L3047" i="1" s="1"/>
  <c r="J3047" i="1"/>
  <c r="I3047" i="1"/>
  <c r="P3047" i="1" s="1"/>
  <c r="H3047" i="1"/>
  <c r="D3047" i="1"/>
  <c r="G3047" i="1" s="1"/>
  <c r="K3046" i="1"/>
  <c r="J3046" i="1"/>
  <c r="I3046" i="1"/>
  <c r="P3046" i="1" s="1"/>
  <c r="H3046" i="1"/>
  <c r="D3046" i="1"/>
  <c r="G3046" i="1" s="1"/>
  <c r="K3045" i="1"/>
  <c r="J3045" i="1"/>
  <c r="I3045" i="1"/>
  <c r="P3045" i="1" s="1"/>
  <c r="H3045" i="1"/>
  <c r="D3045" i="1"/>
  <c r="G3045" i="1" s="1"/>
  <c r="K3044" i="1"/>
  <c r="J3044" i="1"/>
  <c r="I3044" i="1"/>
  <c r="P3044" i="1" s="1"/>
  <c r="H3044" i="1"/>
  <c r="D3044" i="1"/>
  <c r="G3044" i="1" s="1"/>
  <c r="K3043" i="1"/>
  <c r="J3043" i="1"/>
  <c r="I3043" i="1"/>
  <c r="P3043" i="1" s="1"/>
  <c r="H3043" i="1"/>
  <c r="D3043" i="1"/>
  <c r="G3043" i="1" s="1"/>
  <c r="K3042" i="1"/>
  <c r="J3042" i="1"/>
  <c r="M3042" i="1" s="1"/>
  <c r="I3042" i="1"/>
  <c r="P3042" i="1" s="1"/>
  <c r="H3042" i="1"/>
  <c r="D3042" i="1"/>
  <c r="G3042" i="1" s="1"/>
  <c r="K3041" i="1"/>
  <c r="J3041" i="1"/>
  <c r="I3041" i="1"/>
  <c r="P3041" i="1" s="1"/>
  <c r="H3041" i="1"/>
  <c r="D3041" i="1"/>
  <c r="G3041" i="1" s="1"/>
  <c r="K3040" i="1"/>
  <c r="J3040" i="1"/>
  <c r="I3040" i="1"/>
  <c r="P3040" i="1" s="1"/>
  <c r="H3040" i="1"/>
  <c r="D3040" i="1"/>
  <c r="G3040" i="1" s="1"/>
  <c r="K3039" i="1"/>
  <c r="J3039" i="1"/>
  <c r="I3039" i="1"/>
  <c r="P3039" i="1" s="1"/>
  <c r="H3039" i="1"/>
  <c r="D3039" i="1"/>
  <c r="G3039" i="1" s="1"/>
  <c r="K3038" i="1"/>
  <c r="J3038" i="1"/>
  <c r="I3038" i="1"/>
  <c r="P3038" i="1" s="1"/>
  <c r="H3038" i="1"/>
  <c r="D3038" i="1"/>
  <c r="G3038" i="1" s="1"/>
  <c r="K3037" i="1"/>
  <c r="J3037" i="1"/>
  <c r="I3037" i="1"/>
  <c r="P3037" i="1" s="1"/>
  <c r="H3037" i="1"/>
  <c r="D3037" i="1"/>
  <c r="G3037" i="1" s="1"/>
  <c r="K3036" i="1"/>
  <c r="J3036" i="1"/>
  <c r="I3036" i="1"/>
  <c r="P3036" i="1" s="1"/>
  <c r="H3036" i="1"/>
  <c r="D3036" i="1"/>
  <c r="G3036" i="1" s="1"/>
  <c r="K3035" i="1"/>
  <c r="J3035" i="1"/>
  <c r="I3035" i="1"/>
  <c r="P3035" i="1" s="1"/>
  <c r="H3035" i="1"/>
  <c r="D3035" i="1"/>
  <c r="G3035" i="1" s="1"/>
  <c r="K3034" i="1"/>
  <c r="J3034" i="1"/>
  <c r="I3034" i="1"/>
  <c r="P3034" i="1" s="1"/>
  <c r="H3034" i="1"/>
  <c r="D3034" i="1"/>
  <c r="G3034" i="1" s="1"/>
  <c r="K3033" i="1"/>
  <c r="J3033" i="1"/>
  <c r="I3033" i="1"/>
  <c r="P3033" i="1" s="1"/>
  <c r="H3033" i="1"/>
  <c r="D3033" i="1"/>
  <c r="G3033" i="1" s="1"/>
  <c r="K3032" i="1"/>
  <c r="J3032" i="1"/>
  <c r="I3032" i="1"/>
  <c r="P3032" i="1" s="1"/>
  <c r="H3032" i="1"/>
  <c r="D3032" i="1"/>
  <c r="G3032" i="1" s="1"/>
  <c r="K3031" i="1"/>
  <c r="J3031" i="1"/>
  <c r="I3031" i="1"/>
  <c r="P3031" i="1" s="1"/>
  <c r="H3031" i="1"/>
  <c r="D3031" i="1"/>
  <c r="G3031" i="1" s="1"/>
  <c r="K3030" i="1"/>
  <c r="J3030" i="1"/>
  <c r="I3030" i="1"/>
  <c r="P3030" i="1" s="1"/>
  <c r="H3030" i="1"/>
  <c r="D3030" i="1"/>
  <c r="G3030" i="1" s="1"/>
  <c r="K3029" i="1"/>
  <c r="J3029" i="1"/>
  <c r="I3029" i="1"/>
  <c r="P3029" i="1" s="1"/>
  <c r="H3029" i="1"/>
  <c r="D3029" i="1"/>
  <c r="G3029" i="1" s="1"/>
  <c r="K3028" i="1"/>
  <c r="J3028" i="1"/>
  <c r="I3028" i="1"/>
  <c r="P3028" i="1" s="1"/>
  <c r="H3028" i="1"/>
  <c r="D3028" i="1"/>
  <c r="G3028" i="1" s="1"/>
  <c r="K3027" i="1"/>
  <c r="J3027" i="1"/>
  <c r="I3027" i="1"/>
  <c r="P3027" i="1" s="1"/>
  <c r="H3027" i="1"/>
  <c r="D3027" i="1"/>
  <c r="G3027" i="1" s="1"/>
  <c r="K3026" i="1"/>
  <c r="J3026" i="1"/>
  <c r="I3026" i="1"/>
  <c r="P3026" i="1" s="1"/>
  <c r="H3026" i="1"/>
  <c r="D3026" i="1"/>
  <c r="G3026" i="1" s="1"/>
  <c r="K3025" i="1"/>
  <c r="J3025" i="1"/>
  <c r="I3025" i="1"/>
  <c r="P3025" i="1" s="1"/>
  <c r="H3025" i="1"/>
  <c r="D3025" i="1"/>
  <c r="G3025" i="1" s="1"/>
  <c r="K3024" i="1"/>
  <c r="J3024" i="1"/>
  <c r="M3024" i="1" s="1"/>
  <c r="I3024" i="1"/>
  <c r="P3024" i="1" s="1"/>
  <c r="H3024" i="1"/>
  <c r="D3024" i="1"/>
  <c r="G3024" i="1" s="1"/>
  <c r="K3023" i="1"/>
  <c r="J3023" i="1"/>
  <c r="I3023" i="1"/>
  <c r="P3023" i="1" s="1"/>
  <c r="H3023" i="1"/>
  <c r="D3023" i="1"/>
  <c r="G3023" i="1" s="1"/>
  <c r="K3022" i="1"/>
  <c r="J3022" i="1"/>
  <c r="I3022" i="1"/>
  <c r="P3022" i="1" s="1"/>
  <c r="H3022" i="1"/>
  <c r="D3022" i="1"/>
  <c r="G3022" i="1" s="1"/>
  <c r="K3021" i="1"/>
  <c r="J3021" i="1"/>
  <c r="I3021" i="1"/>
  <c r="P3021" i="1" s="1"/>
  <c r="H3021" i="1"/>
  <c r="D3021" i="1"/>
  <c r="G3021" i="1" s="1"/>
  <c r="K3020" i="1"/>
  <c r="J3020" i="1"/>
  <c r="I3020" i="1"/>
  <c r="P3020" i="1" s="1"/>
  <c r="H3020" i="1"/>
  <c r="D3020" i="1"/>
  <c r="G3020" i="1" s="1"/>
  <c r="K3019" i="1"/>
  <c r="J3019" i="1"/>
  <c r="I3019" i="1"/>
  <c r="P3019" i="1" s="1"/>
  <c r="H3019" i="1"/>
  <c r="D3019" i="1"/>
  <c r="G3019" i="1" s="1"/>
  <c r="K3018" i="1"/>
  <c r="J3018" i="1"/>
  <c r="I3018" i="1"/>
  <c r="P3018" i="1" s="1"/>
  <c r="H3018" i="1"/>
  <c r="D3018" i="1"/>
  <c r="G3018" i="1" s="1"/>
  <c r="K3017" i="1"/>
  <c r="J3017" i="1"/>
  <c r="I3017" i="1"/>
  <c r="P3017" i="1" s="1"/>
  <c r="H3017" i="1"/>
  <c r="D3017" i="1"/>
  <c r="G3017" i="1" s="1"/>
  <c r="K3016" i="1"/>
  <c r="J3016" i="1"/>
  <c r="I3016" i="1"/>
  <c r="P3016" i="1" s="1"/>
  <c r="H3016" i="1"/>
  <c r="D3016" i="1"/>
  <c r="G3016" i="1" s="1"/>
  <c r="K3015" i="1"/>
  <c r="L3015" i="1" s="1"/>
  <c r="J3015" i="1"/>
  <c r="I3015" i="1"/>
  <c r="P3015" i="1" s="1"/>
  <c r="H3015" i="1"/>
  <c r="D3015" i="1"/>
  <c r="G3015" i="1" s="1"/>
  <c r="K3014" i="1"/>
  <c r="J3014" i="1"/>
  <c r="I3014" i="1"/>
  <c r="P3014" i="1" s="1"/>
  <c r="H3014" i="1"/>
  <c r="D3014" i="1"/>
  <c r="G3014" i="1" s="1"/>
  <c r="K3013" i="1"/>
  <c r="J3013" i="1"/>
  <c r="I3013" i="1"/>
  <c r="P3013" i="1" s="1"/>
  <c r="H3013" i="1"/>
  <c r="D3013" i="1"/>
  <c r="G3013" i="1" s="1"/>
  <c r="K3012" i="1"/>
  <c r="J3012" i="1"/>
  <c r="I3012" i="1"/>
  <c r="P3012" i="1" s="1"/>
  <c r="H3012" i="1"/>
  <c r="D3012" i="1"/>
  <c r="G3012" i="1" s="1"/>
  <c r="K3011" i="1"/>
  <c r="J3011" i="1"/>
  <c r="I3011" i="1"/>
  <c r="P3011" i="1" s="1"/>
  <c r="H3011" i="1"/>
  <c r="D3011" i="1"/>
  <c r="G3011" i="1" s="1"/>
  <c r="K3010" i="1"/>
  <c r="J3010" i="1"/>
  <c r="I3010" i="1"/>
  <c r="P3010" i="1" s="1"/>
  <c r="H3010" i="1"/>
  <c r="D3010" i="1"/>
  <c r="G3010" i="1" s="1"/>
  <c r="K3009" i="1"/>
  <c r="J3009" i="1"/>
  <c r="I3009" i="1"/>
  <c r="P3009" i="1" s="1"/>
  <c r="H3009" i="1"/>
  <c r="D3009" i="1"/>
  <c r="G3009" i="1" s="1"/>
  <c r="K3008" i="1"/>
  <c r="J3008" i="1"/>
  <c r="I3008" i="1"/>
  <c r="P3008" i="1" s="1"/>
  <c r="H3008" i="1"/>
  <c r="D3008" i="1"/>
  <c r="G3008" i="1" s="1"/>
  <c r="K3007" i="1"/>
  <c r="J3007" i="1"/>
  <c r="I3007" i="1"/>
  <c r="P3007" i="1" s="1"/>
  <c r="H3007" i="1"/>
  <c r="D3007" i="1"/>
  <c r="G3007" i="1" s="1"/>
  <c r="K3006" i="1"/>
  <c r="J3006" i="1"/>
  <c r="I3006" i="1"/>
  <c r="P3006" i="1" s="1"/>
  <c r="H3006" i="1"/>
  <c r="D3006" i="1"/>
  <c r="G3006" i="1" s="1"/>
  <c r="K3005" i="1"/>
  <c r="J3005" i="1"/>
  <c r="I3005" i="1"/>
  <c r="P3005" i="1" s="1"/>
  <c r="H3005" i="1"/>
  <c r="D3005" i="1"/>
  <c r="G3005" i="1" s="1"/>
  <c r="K3004" i="1"/>
  <c r="J3004" i="1"/>
  <c r="I3004" i="1"/>
  <c r="P3004" i="1" s="1"/>
  <c r="H3004" i="1"/>
  <c r="D3004" i="1"/>
  <c r="G3004" i="1" s="1"/>
  <c r="K3003" i="1"/>
  <c r="J3003" i="1"/>
  <c r="I3003" i="1"/>
  <c r="P3003" i="1" s="1"/>
  <c r="H3003" i="1"/>
  <c r="D3003" i="1"/>
  <c r="G3003" i="1" s="1"/>
  <c r="K3002" i="1"/>
  <c r="J3002" i="1"/>
  <c r="I3002" i="1"/>
  <c r="P3002" i="1" s="1"/>
  <c r="H3002" i="1"/>
  <c r="D3002" i="1"/>
  <c r="G3002" i="1" s="1"/>
  <c r="K3001" i="1"/>
  <c r="J3001" i="1"/>
  <c r="I3001" i="1"/>
  <c r="P3001" i="1" s="1"/>
  <c r="H3001" i="1"/>
  <c r="D3001" i="1"/>
  <c r="G3001" i="1" s="1"/>
  <c r="K3000" i="1"/>
  <c r="J3000" i="1"/>
  <c r="I3000" i="1"/>
  <c r="P3000" i="1" s="1"/>
  <c r="H3000" i="1"/>
  <c r="D3000" i="1"/>
  <c r="G3000" i="1" s="1"/>
  <c r="K2999" i="1"/>
  <c r="J2999" i="1"/>
  <c r="I2999" i="1"/>
  <c r="P2999" i="1" s="1"/>
  <c r="H2999" i="1"/>
  <c r="D2999" i="1"/>
  <c r="G2999" i="1" s="1"/>
  <c r="K2998" i="1"/>
  <c r="J2998" i="1"/>
  <c r="I2998" i="1"/>
  <c r="P2998" i="1" s="1"/>
  <c r="H2998" i="1"/>
  <c r="D2998" i="1"/>
  <c r="G2998" i="1" s="1"/>
  <c r="K2997" i="1"/>
  <c r="J2997" i="1"/>
  <c r="I2997" i="1"/>
  <c r="P2997" i="1" s="1"/>
  <c r="H2997" i="1"/>
  <c r="D2997" i="1"/>
  <c r="G2997" i="1" s="1"/>
  <c r="K2996" i="1"/>
  <c r="L2996" i="1" s="1"/>
  <c r="J2996" i="1"/>
  <c r="I2996" i="1"/>
  <c r="P2996" i="1" s="1"/>
  <c r="H2996" i="1"/>
  <c r="D2996" i="1"/>
  <c r="G2996" i="1" s="1"/>
  <c r="K2995" i="1"/>
  <c r="J2995" i="1"/>
  <c r="I2995" i="1"/>
  <c r="P2995" i="1" s="1"/>
  <c r="H2995" i="1"/>
  <c r="D2995" i="1"/>
  <c r="G2995" i="1" s="1"/>
  <c r="K2994" i="1"/>
  <c r="J2994" i="1"/>
  <c r="I2994" i="1"/>
  <c r="P2994" i="1" s="1"/>
  <c r="H2994" i="1"/>
  <c r="D2994" i="1"/>
  <c r="G2994" i="1" s="1"/>
  <c r="K2993" i="1"/>
  <c r="J2993" i="1"/>
  <c r="I2993" i="1"/>
  <c r="P2993" i="1" s="1"/>
  <c r="H2993" i="1"/>
  <c r="D2993" i="1"/>
  <c r="G2993" i="1" s="1"/>
  <c r="K2992" i="1"/>
  <c r="J2992" i="1"/>
  <c r="I2992" i="1"/>
  <c r="P2992" i="1" s="1"/>
  <c r="H2992" i="1"/>
  <c r="D2992" i="1"/>
  <c r="G2992" i="1" s="1"/>
  <c r="K2991" i="1"/>
  <c r="J2991" i="1"/>
  <c r="I2991" i="1"/>
  <c r="P2991" i="1" s="1"/>
  <c r="H2991" i="1"/>
  <c r="D2991" i="1"/>
  <c r="G2991" i="1" s="1"/>
  <c r="K2990" i="1"/>
  <c r="J2990" i="1"/>
  <c r="I2990" i="1"/>
  <c r="P2990" i="1" s="1"/>
  <c r="H2990" i="1"/>
  <c r="D2990" i="1"/>
  <c r="G2990" i="1" s="1"/>
  <c r="K2989" i="1"/>
  <c r="J2989" i="1"/>
  <c r="I2989" i="1"/>
  <c r="P2989" i="1" s="1"/>
  <c r="H2989" i="1"/>
  <c r="D2989" i="1"/>
  <c r="G2989" i="1" s="1"/>
  <c r="K2988" i="1"/>
  <c r="J2988" i="1"/>
  <c r="I2988" i="1"/>
  <c r="P2988" i="1" s="1"/>
  <c r="H2988" i="1"/>
  <c r="D2988" i="1"/>
  <c r="G2988" i="1" s="1"/>
  <c r="K2987" i="1"/>
  <c r="J2987" i="1"/>
  <c r="I2987" i="1"/>
  <c r="P2987" i="1" s="1"/>
  <c r="H2987" i="1"/>
  <c r="D2987" i="1"/>
  <c r="G2987" i="1" s="1"/>
  <c r="K2986" i="1"/>
  <c r="J2986" i="1"/>
  <c r="I2986" i="1"/>
  <c r="P2986" i="1" s="1"/>
  <c r="H2986" i="1"/>
  <c r="D2986" i="1"/>
  <c r="G2986" i="1" s="1"/>
  <c r="K2985" i="1"/>
  <c r="J2985" i="1"/>
  <c r="I2985" i="1"/>
  <c r="P2985" i="1" s="1"/>
  <c r="H2985" i="1"/>
  <c r="D2985" i="1"/>
  <c r="G2985" i="1" s="1"/>
  <c r="K2984" i="1"/>
  <c r="J2984" i="1"/>
  <c r="I2984" i="1"/>
  <c r="P2984" i="1" s="1"/>
  <c r="H2984" i="1"/>
  <c r="D2984" i="1"/>
  <c r="G2984" i="1" s="1"/>
  <c r="K2983" i="1"/>
  <c r="J2983" i="1"/>
  <c r="I2983" i="1"/>
  <c r="P2983" i="1" s="1"/>
  <c r="H2983" i="1"/>
  <c r="D2983" i="1"/>
  <c r="G2983" i="1" s="1"/>
  <c r="K2982" i="1"/>
  <c r="J2982" i="1"/>
  <c r="I2982" i="1"/>
  <c r="P2982" i="1" s="1"/>
  <c r="H2982" i="1"/>
  <c r="D2982" i="1"/>
  <c r="G2982" i="1" s="1"/>
  <c r="K2981" i="1"/>
  <c r="J2981" i="1"/>
  <c r="I2981" i="1"/>
  <c r="P2981" i="1" s="1"/>
  <c r="H2981" i="1"/>
  <c r="D2981" i="1"/>
  <c r="G2981" i="1" s="1"/>
  <c r="K2980" i="1"/>
  <c r="J2980" i="1"/>
  <c r="I2980" i="1"/>
  <c r="P2980" i="1" s="1"/>
  <c r="H2980" i="1"/>
  <c r="D2980" i="1"/>
  <c r="G2980" i="1" s="1"/>
  <c r="K2979" i="1"/>
  <c r="J2979" i="1"/>
  <c r="M2979" i="1" s="1"/>
  <c r="I2979" i="1"/>
  <c r="P2979" i="1" s="1"/>
  <c r="H2979" i="1"/>
  <c r="D2979" i="1"/>
  <c r="G2979" i="1" s="1"/>
  <c r="K2978" i="1"/>
  <c r="J2978" i="1"/>
  <c r="I2978" i="1"/>
  <c r="P2978" i="1" s="1"/>
  <c r="H2978" i="1"/>
  <c r="D2978" i="1"/>
  <c r="G2978" i="1" s="1"/>
  <c r="K2977" i="1"/>
  <c r="J2977" i="1"/>
  <c r="I2977" i="1"/>
  <c r="P2977" i="1" s="1"/>
  <c r="H2977" i="1"/>
  <c r="D2977" i="1"/>
  <c r="G2977" i="1" s="1"/>
  <c r="K2976" i="1"/>
  <c r="J2976" i="1"/>
  <c r="I2976" i="1"/>
  <c r="P2976" i="1" s="1"/>
  <c r="H2976" i="1"/>
  <c r="D2976" i="1"/>
  <c r="G2976" i="1" s="1"/>
  <c r="K2975" i="1"/>
  <c r="J2975" i="1"/>
  <c r="I2975" i="1"/>
  <c r="P2975" i="1" s="1"/>
  <c r="H2975" i="1"/>
  <c r="D2975" i="1"/>
  <c r="G2975" i="1" s="1"/>
  <c r="K2974" i="1"/>
  <c r="J2974" i="1"/>
  <c r="I2974" i="1"/>
  <c r="P2974" i="1" s="1"/>
  <c r="H2974" i="1"/>
  <c r="D2974" i="1"/>
  <c r="G2974" i="1" s="1"/>
  <c r="K2973" i="1"/>
  <c r="J2973" i="1"/>
  <c r="I2973" i="1"/>
  <c r="P2973" i="1" s="1"/>
  <c r="H2973" i="1"/>
  <c r="D2973" i="1"/>
  <c r="G2973" i="1" s="1"/>
  <c r="K2972" i="1"/>
  <c r="J2972" i="1"/>
  <c r="I2972" i="1"/>
  <c r="P2972" i="1" s="1"/>
  <c r="H2972" i="1"/>
  <c r="D2972" i="1"/>
  <c r="G2972" i="1" s="1"/>
  <c r="K2971" i="1"/>
  <c r="J2971" i="1"/>
  <c r="I2971" i="1"/>
  <c r="P2971" i="1" s="1"/>
  <c r="H2971" i="1"/>
  <c r="D2971" i="1"/>
  <c r="G2971" i="1" s="1"/>
  <c r="K2970" i="1"/>
  <c r="J2970" i="1"/>
  <c r="I2970" i="1"/>
  <c r="P2970" i="1" s="1"/>
  <c r="H2970" i="1"/>
  <c r="D2970" i="1"/>
  <c r="G2970" i="1" s="1"/>
  <c r="K2969" i="1"/>
  <c r="J2969" i="1"/>
  <c r="I2969" i="1"/>
  <c r="P2969" i="1" s="1"/>
  <c r="H2969" i="1"/>
  <c r="D2969" i="1"/>
  <c r="G2969" i="1" s="1"/>
  <c r="K2968" i="1"/>
  <c r="J2968" i="1"/>
  <c r="I2968" i="1"/>
  <c r="P2968" i="1" s="1"/>
  <c r="H2968" i="1"/>
  <c r="D2968" i="1"/>
  <c r="G2968" i="1" s="1"/>
  <c r="K2967" i="1"/>
  <c r="J2967" i="1"/>
  <c r="I2967" i="1"/>
  <c r="P2967" i="1" s="1"/>
  <c r="H2967" i="1"/>
  <c r="D2967" i="1"/>
  <c r="G2967" i="1" s="1"/>
  <c r="K2966" i="1"/>
  <c r="L2966" i="1" s="1"/>
  <c r="J2966" i="1"/>
  <c r="I2966" i="1"/>
  <c r="P2966" i="1" s="1"/>
  <c r="H2966" i="1"/>
  <c r="D2966" i="1"/>
  <c r="G2966" i="1" s="1"/>
  <c r="K2965" i="1"/>
  <c r="J2965" i="1"/>
  <c r="I2965" i="1"/>
  <c r="P2965" i="1" s="1"/>
  <c r="H2965" i="1"/>
  <c r="D2965" i="1"/>
  <c r="G2965" i="1" s="1"/>
  <c r="K2964" i="1"/>
  <c r="L2964" i="1" s="1"/>
  <c r="J2964" i="1"/>
  <c r="I2964" i="1"/>
  <c r="P2964" i="1" s="1"/>
  <c r="H2964" i="1"/>
  <c r="D2964" i="1"/>
  <c r="G2964" i="1" s="1"/>
  <c r="K2963" i="1"/>
  <c r="J2963" i="1"/>
  <c r="I2963" i="1"/>
  <c r="P2963" i="1" s="1"/>
  <c r="H2963" i="1"/>
  <c r="D2963" i="1"/>
  <c r="G2963" i="1" s="1"/>
  <c r="K2962" i="1"/>
  <c r="J2962" i="1"/>
  <c r="I2962" i="1"/>
  <c r="P2962" i="1" s="1"/>
  <c r="H2962" i="1"/>
  <c r="D2962" i="1"/>
  <c r="G2962" i="1" s="1"/>
  <c r="K2961" i="1"/>
  <c r="J2961" i="1"/>
  <c r="I2961" i="1"/>
  <c r="P2961" i="1" s="1"/>
  <c r="H2961" i="1"/>
  <c r="D2961" i="1"/>
  <c r="G2961" i="1" s="1"/>
  <c r="K2960" i="1"/>
  <c r="J2960" i="1"/>
  <c r="I2960" i="1"/>
  <c r="P2960" i="1" s="1"/>
  <c r="H2960" i="1"/>
  <c r="D2960" i="1"/>
  <c r="G2960" i="1" s="1"/>
  <c r="K2959" i="1"/>
  <c r="J2959" i="1"/>
  <c r="I2959" i="1"/>
  <c r="P2959" i="1" s="1"/>
  <c r="H2959" i="1"/>
  <c r="D2959" i="1"/>
  <c r="G2959" i="1" s="1"/>
  <c r="K2958" i="1"/>
  <c r="J2958" i="1"/>
  <c r="I2958" i="1"/>
  <c r="P2958" i="1" s="1"/>
  <c r="H2958" i="1"/>
  <c r="D2958" i="1"/>
  <c r="G2958" i="1" s="1"/>
  <c r="K2957" i="1"/>
  <c r="J2957" i="1"/>
  <c r="I2957" i="1"/>
  <c r="P2957" i="1" s="1"/>
  <c r="H2957" i="1"/>
  <c r="D2957" i="1"/>
  <c r="G2957" i="1" s="1"/>
  <c r="K2956" i="1"/>
  <c r="J2956" i="1"/>
  <c r="I2956" i="1"/>
  <c r="P2956" i="1" s="1"/>
  <c r="H2956" i="1"/>
  <c r="D2956" i="1"/>
  <c r="G2956" i="1" s="1"/>
  <c r="K2955" i="1"/>
  <c r="J2955" i="1"/>
  <c r="I2955" i="1"/>
  <c r="P2955" i="1" s="1"/>
  <c r="H2955" i="1"/>
  <c r="D2955" i="1"/>
  <c r="G2955" i="1" s="1"/>
  <c r="K2954" i="1"/>
  <c r="L2954" i="1" s="1"/>
  <c r="J2954" i="1"/>
  <c r="I2954" i="1"/>
  <c r="P2954" i="1" s="1"/>
  <c r="H2954" i="1"/>
  <c r="D2954" i="1"/>
  <c r="G2954" i="1" s="1"/>
  <c r="K2953" i="1"/>
  <c r="J2953" i="1"/>
  <c r="I2953" i="1"/>
  <c r="P2953" i="1" s="1"/>
  <c r="H2953" i="1"/>
  <c r="D2953" i="1"/>
  <c r="G2953" i="1" s="1"/>
  <c r="K2952" i="1"/>
  <c r="J2952" i="1"/>
  <c r="I2952" i="1"/>
  <c r="P2952" i="1" s="1"/>
  <c r="H2952" i="1"/>
  <c r="D2952" i="1"/>
  <c r="G2952" i="1" s="1"/>
  <c r="K2951" i="1"/>
  <c r="J2951" i="1"/>
  <c r="I2951" i="1"/>
  <c r="P2951" i="1" s="1"/>
  <c r="H2951" i="1"/>
  <c r="D2951" i="1"/>
  <c r="G2951" i="1" s="1"/>
  <c r="K2950" i="1"/>
  <c r="J2950" i="1"/>
  <c r="I2950" i="1"/>
  <c r="P2950" i="1" s="1"/>
  <c r="H2950" i="1"/>
  <c r="D2950" i="1"/>
  <c r="G2950" i="1" s="1"/>
  <c r="K2949" i="1"/>
  <c r="J2949" i="1"/>
  <c r="M2949" i="1" s="1"/>
  <c r="I2949" i="1"/>
  <c r="P2949" i="1" s="1"/>
  <c r="H2949" i="1"/>
  <c r="D2949" i="1"/>
  <c r="G2949" i="1" s="1"/>
  <c r="K2948" i="1"/>
  <c r="J2948" i="1"/>
  <c r="I2948" i="1"/>
  <c r="P2948" i="1" s="1"/>
  <c r="H2948" i="1"/>
  <c r="D2948" i="1"/>
  <c r="G2948" i="1" s="1"/>
  <c r="K2947" i="1"/>
  <c r="J2947" i="1"/>
  <c r="I2947" i="1"/>
  <c r="P2947" i="1" s="1"/>
  <c r="H2947" i="1"/>
  <c r="D2947" i="1"/>
  <c r="G2947" i="1" s="1"/>
  <c r="K2946" i="1"/>
  <c r="J2946" i="1"/>
  <c r="I2946" i="1"/>
  <c r="P2946" i="1" s="1"/>
  <c r="H2946" i="1"/>
  <c r="D2946" i="1"/>
  <c r="G2946" i="1" s="1"/>
  <c r="K2945" i="1"/>
  <c r="J2945" i="1"/>
  <c r="I2945" i="1"/>
  <c r="P2945" i="1" s="1"/>
  <c r="H2945" i="1"/>
  <c r="D2945" i="1"/>
  <c r="G2945" i="1" s="1"/>
  <c r="K2944" i="1"/>
  <c r="J2944" i="1"/>
  <c r="I2944" i="1"/>
  <c r="P2944" i="1" s="1"/>
  <c r="H2944" i="1"/>
  <c r="D2944" i="1"/>
  <c r="G2944" i="1" s="1"/>
  <c r="K2943" i="1"/>
  <c r="J2943" i="1"/>
  <c r="I2943" i="1"/>
  <c r="P2943" i="1" s="1"/>
  <c r="H2943" i="1"/>
  <c r="D2943" i="1"/>
  <c r="G2943" i="1" s="1"/>
  <c r="K2942" i="1"/>
  <c r="J2942" i="1"/>
  <c r="I2942" i="1"/>
  <c r="P2942" i="1" s="1"/>
  <c r="H2942" i="1"/>
  <c r="D2942" i="1"/>
  <c r="G2942" i="1" s="1"/>
  <c r="K2941" i="1"/>
  <c r="J2941" i="1"/>
  <c r="I2941" i="1"/>
  <c r="P2941" i="1" s="1"/>
  <c r="H2941" i="1"/>
  <c r="D2941" i="1"/>
  <c r="G2941" i="1" s="1"/>
  <c r="K2940" i="1"/>
  <c r="J2940" i="1"/>
  <c r="I2940" i="1"/>
  <c r="P2940" i="1" s="1"/>
  <c r="H2940" i="1"/>
  <c r="D2940" i="1"/>
  <c r="G2940" i="1" s="1"/>
  <c r="K2939" i="1"/>
  <c r="J2939" i="1"/>
  <c r="I2939" i="1"/>
  <c r="P2939" i="1" s="1"/>
  <c r="H2939" i="1"/>
  <c r="D2939" i="1"/>
  <c r="G2939" i="1" s="1"/>
  <c r="P2938" i="1"/>
  <c r="K2938" i="1"/>
  <c r="J2938" i="1"/>
  <c r="I2938" i="1"/>
  <c r="H2938" i="1"/>
  <c r="D2938" i="1"/>
  <c r="G2938" i="1" s="1"/>
  <c r="K2937" i="1"/>
  <c r="J2937" i="1"/>
  <c r="M2937" i="1" s="1"/>
  <c r="I2937" i="1"/>
  <c r="P2937" i="1" s="1"/>
  <c r="H2937" i="1"/>
  <c r="D2937" i="1"/>
  <c r="G2937" i="1" s="1"/>
  <c r="K2936" i="1"/>
  <c r="J2936" i="1"/>
  <c r="I2936" i="1"/>
  <c r="P2936" i="1" s="1"/>
  <c r="H2936" i="1"/>
  <c r="D2936" i="1"/>
  <c r="G2936" i="1" s="1"/>
  <c r="K2935" i="1"/>
  <c r="J2935" i="1"/>
  <c r="I2935" i="1"/>
  <c r="P2935" i="1" s="1"/>
  <c r="H2935" i="1"/>
  <c r="D2935" i="1"/>
  <c r="G2935" i="1" s="1"/>
  <c r="K2934" i="1"/>
  <c r="J2934" i="1"/>
  <c r="I2934" i="1"/>
  <c r="P2934" i="1" s="1"/>
  <c r="H2934" i="1"/>
  <c r="D2934" i="1"/>
  <c r="G2934" i="1" s="1"/>
  <c r="K2933" i="1"/>
  <c r="J2933" i="1"/>
  <c r="I2933" i="1"/>
  <c r="P2933" i="1" s="1"/>
  <c r="H2933" i="1"/>
  <c r="D2933" i="1"/>
  <c r="G2933" i="1" s="1"/>
  <c r="K2932" i="1"/>
  <c r="J2932" i="1"/>
  <c r="I2932" i="1"/>
  <c r="P2932" i="1" s="1"/>
  <c r="H2932" i="1"/>
  <c r="D2932" i="1"/>
  <c r="G2932" i="1" s="1"/>
  <c r="K2931" i="1"/>
  <c r="J2931" i="1"/>
  <c r="I2931" i="1"/>
  <c r="P2931" i="1" s="1"/>
  <c r="H2931" i="1"/>
  <c r="D2931" i="1"/>
  <c r="G2931" i="1" s="1"/>
  <c r="K2930" i="1"/>
  <c r="J2930" i="1"/>
  <c r="I2930" i="1"/>
  <c r="P2930" i="1" s="1"/>
  <c r="H2930" i="1"/>
  <c r="D2930" i="1"/>
  <c r="G2930" i="1" s="1"/>
  <c r="K2929" i="1"/>
  <c r="J2929" i="1"/>
  <c r="I2929" i="1"/>
  <c r="P2929" i="1" s="1"/>
  <c r="H2929" i="1"/>
  <c r="D2929" i="1"/>
  <c r="G2929" i="1" s="1"/>
  <c r="K2928" i="1"/>
  <c r="J2928" i="1"/>
  <c r="I2928" i="1"/>
  <c r="P2928" i="1" s="1"/>
  <c r="H2928" i="1"/>
  <c r="D2928" i="1"/>
  <c r="G2928" i="1" s="1"/>
  <c r="K2927" i="1"/>
  <c r="J2927" i="1"/>
  <c r="I2927" i="1"/>
  <c r="P2927" i="1" s="1"/>
  <c r="H2927" i="1"/>
  <c r="D2927" i="1"/>
  <c r="G2927" i="1" s="1"/>
  <c r="K2926" i="1"/>
  <c r="J2926" i="1"/>
  <c r="I2926" i="1"/>
  <c r="H2926" i="1"/>
  <c r="D2926" i="1"/>
  <c r="G2926" i="1" s="1"/>
  <c r="K2925" i="1"/>
  <c r="J2925" i="1"/>
  <c r="I2925" i="1"/>
  <c r="P2925" i="1" s="1"/>
  <c r="H2925" i="1"/>
  <c r="D2925" i="1"/>
  <c r="G2925" i="1" s="1"/>
  <c r="K2924" i="1"/>
  <c r="J2924" i="1"/>
  <c r="I2924" i="1"/>
  <c r="P2924" i="1" s="1"/>
  <c r="H2924" i="1"/>
  <c r="D2924" i="1"/>
  <c r="G2924" i="1" s="1"/>
  <c r="K2923" i="1"/>
  <c r="J2923" i="1"/>
  <c r="I2923" i="1"/>
  <c r="P2923" i="1" s="1"/>
  <c r="H2923" i="1"/>
  <c r="D2923" i="1"/>
  <c r="G2923" i="1" s="1"/>
  <c r="K2922" i="1"/>
  <c r="J2922" i="1"/>
  <c r="I2922" i="1"/>
  <c r="P2922" i="1" s="1"/>
  <c r="H2922" i="1"/>
  <c r="D2922" i="1"/>
  <c r="G2922" i="1" s="1"/>
  <c r="K2921" i="1"/>
  <c r="J2921" i="1"/>
  <c r="I2921" i="1"/>
  <c r="P2921" i="1" s="1"/>
  <c r="H2921" i="1"/>
  <c r="D2921" i="1"/>
  <c r="G2921" i="1" s="1"/>
  <c r="K2920" i="1"/>
  <c r="J2920" i="1"/>
  <c r="I2920" i="1"/>
  <c r="P2920" i="1" s="1"/>
  <c r="H2920" i="1"/>
  <c r="D2920" i="1"/>
  <c r="G2920" i="1" s="1"/>
  <c r="K2919" i="1"/>
  <c r="J2919" i="1"/>
  <c r="I2919" i="1"/>
  <c r="P2919" i="1" s="1"/>
  <c r="H2919" i="1"/>
  <c r="D2919" i="1"/>
  <c r="G2919" i="1" s="1"/>
  <c r="K2918" i="1"/>
  <c r="J2918" i="1"/>
  <c r="I2918" i="1"/>
  <c r="P2918" i="1" s="1"/>
  <c r="H2918" i="1"/>
  <c r="D2918" i="1"/>
  <c r="G2918" i="1" s="1"/>
  <c r="K2917" i="1"/>
  <c r="J2917" i="1"/>
  <c r="I2917" i="1"/>
  <c r="P2917" i="1" s="1"/>
  <c r="H2917" i="1"/>
  <c r="D2917" i="1"/>
  <c r="G2917" i="1" s="1"/>
  <c r="K2916" i="1"/>
  <c r="J2916" i="1"/>
  <c r="I2916" i="1"/>
  <c r="P2916" i="1" s="1"/>
  <c r="H2916" i="1"/>
  <c r="D2916" i="1"/>
  <c r="G2916" i="1" s="1"/>
  <c r="K2915" i="1"/>
  <c r="J2915" i="1"/>
  <c r="I2915" i="1"/>
  <c r="P2915" i="1" s="1"/>
  <c r="H2915" i="1"/>
  <c r="D2915" i="1"/>
  <c r="G2915" i="1" s="1"/>
  <c r="K2914" i="1"/>
  <c r="J2914" i="1"/>
  <c r="I2914" i="1"/>
  <c r="P2914" i="1" s="1"/>
  <c r="H2914" i="1"/>
  <c r="D2914" i="1"/>
  <c r="G2914" i="1" s="1"/>
  <c r="K2913" i="1"/>
  <c r="J2913" i="1"/>
  <c r="I2913" i="1"/>
  <c r="P2913" i="1" s="1"/>
  <c r="H2913" i="1"/>
  <c r="D2913" i="1"/>
  <c r="G2913" i="1" s="1"/>
  <c r="K2912" i="1"/>
  <c r="J2912" i="1"/>
  <c r="I2912" i="1"/>
  <c r="P2912" i="1" s="1"/>
  <c r="H2912" i="1"/>
  <c r="D2912" i="1"/>
  <c r="G2912" i="1" s="1"/>
  <c r="K2911" i="1"/>
  <c r="J2911" i="1"/>
  <c r="I2911" i="1"/>
  <c r="P2911" i="1" s="1"/>
  <c r="H2911" i="1"/>
  <c r="D2911" i="1"/>
  <c r="G2911" i="1" s="1"/>
  <c r="K2910" i="1"/>
  <c r="J2910" i="1"/>
  <c r="I2910" i="1"/>
  <c r="P2910" i="1" s="1"/>
  <c r="H2910" i="1"/>
  <c r="D2910" i="1"/>
  <c r="G2910" i="1" s="1"/>
  <c r="K2909" i="1"/>
  <c r="J2909" i="1"/>
  <c r="I2909" i="1"/>
  <c r="P2909" i="1" s="1"/>
  <c r="H2909" i="1"/>
  <c r="D2909" i="1"/>
  <c r="G2909" i="1" s="1"/>
  <c r="K2908" i="1"/>
  <c r="J2908" i="1"/>
  <c r="I2908" i="1"/>
  <c r="P2908" i="1" s="1"/>
  <c r="H2908" i="1"/>
  <c r="D2908" i="1"/>
  <c r="G2908" i="1" s="1"/>
  <c r="K2907" i="1"/>
  <c r="J2907" i="1"/>
  <c r="I2907" i="1"/>
  <c r="P2907" i="1" s="1"/>
  <c r="H2907" i="1"/>
  <c r="D2907" i="1"/>
  <c r="G2907" i="1" s="1"/>
  <c r="K2906" i="1"/>
  <c r="J2906" i="1"/>
  <c r="M2906" i="1" s="1"/>
  <c r="I2906" i="1"/>
  <c r="P2906" i="1" s="1"/>
  <c r="H2906" i="1"/>
  <c r="D2906" i="1"/>
  <c r="G2906" i="1" s="1"/>
  <c r="K2905" i="1"/>
  <c r="J2905" i="1"/>
  <c r="I2905" i="1"/>
  <c r="P2905" i="1" s="1"/>
  <c r="H2905" i="1"/>
  <c r="D2905" i="1"/>
  <c r="G2905" i="1" s="1"/>
  <c r="K2904" i="1"/>
  <c r="J2904" i="1"/>
  <c r="I2904" i="1"/>
  <c r="P2904" i="1" s="1"/>
  <c r="H2904" i="1"/>
  <c r="D2904" i="1"/>
  <c r="G2904" i="1" s="1"/>
  <c r="K2903" i="1"/>
  <c r="J2903" i="1"/>
  <c r="I2903" i="1"/>
  <c r="P2903" i="1" s="1"/>
  <c r="H2903" i="1"/>
  <c r="D2903" i="1"/>
  <c r="G2903" i="1" s="1"/>
  <c r="K2902" i="1"/>
  <c r="J2902" i="1"/>
  <c r="I2902" i="1"/>
  <c r="P2902" i="1" s="1"/>
  <c r="H2902" i="1"/>
  <c r="D2902" i="1"/>
  <c r="G2902" i="1" s="1"/>
  <c r="K2901" i="1"/>
  <c r="J2901" i="1"/>
  <c r="I2901" i="1"/>
  <c r="P2901" i="1" s="1"/>
  <c r="H2901" i="1"/>
  <c r="D2901" i="1"/>
  <c r="G2901" i="1" s="1"/>
  <c r="K2900" i="1"/>
  <c r="J2900" i="1"/>
  <c r="I2900" i="1"/>
  <c r="P2900" i="1" s="1"/>
  <c r="H2900" i="1"/>
  <c r="D2900" i="1"/>
  <c r="G2900" i="1" s="1"/>
  <c r="K2899" i="1"/>
  <c r="J2899" i="1"/>
  <c r="I2899" i="1"/>
  <c r="P2899" i="1" s="1"/>
  <c r="H2899" i="1"/>
  <c r="D2899" i="1"/>
  <c r="G2899" i="1" s="1"/>
  <c r="K2898" i="1"/>
  <c r="J2898" i="1"/>
  <c r="I2898" i="1"/>
  <c r="P2898" i="1" s="1"/>
  <c r="H2898" i="1"/>
  <c r="D2898" i="1"/>
  <c r="G2898" i="1" s="1"/>
  <c r="K2897" i="1"/>
  <c r="J2897" i="1"/>
  <c r="I2897" i="1"/>
  <c r="P2897" i="1" s="1"/>
  <c r="H2897" i="1"/>
  <c r="D2897" i="1"/>
  <c r="G2897" i="1" s="1"/>
  <c r="K2896" i="1"/>
  <c r="J2896" i="1"/>
  <c r="I2896" i="1"/>
  <c r="P2896" i="1" s="1"/>
  <c r="H2896" i="1"/>
  <c r="D2896" i="1"/>
  <c r="G2896" i="1" s="1"/>
  <c r="K2895" i="1"/>
  <c r="J2895" i="1"/>
  <c r="I2895" i="1"/>
  <c r="P2895" i="1" s="1"/>
  <c r="H2895" i="1"/>
  <c r="D2895" i="1"/>
  <c r="G2895" i="1" s="1"/>
  <c r="K2894" i="1"/>
  <c r="J2894" i="1"/>
  <c r="I2894" i="1"/>
  <c r="P2894" i="1" s="1"/>
  <c r="H2894" i="1"/>
  <c r="D2894" i="1"/>
  <c r="G2894" i="1" s="1"/>
  <c r="K2893" i="1"/>
  <c r="J2893" i="1"/>
  <c r="I2893" i="1"/>
  <c r="P2893" i="1" s="1"/>
  <c r="H2893" i="1"/>
  <c r="D2893" i="1"/>
  <c r="G2893" i="1" s="1"/>
  <c r="K2892" i="1"/>
  <c r="J2892" i="1"/>
  <c r="I2892" i="1"/>
  <c r="P2892" i="1" s="1"/>
  <c r="H2892" i="1"/>
  <c r="D2892" i="1"/>
  <c r="G2892" i="1" s="1"/>
  <c r="K2891" i="1"/>
  <c r="J2891" i="1"/>
  <c r="I2891" i="1"/>
  <c r="P2891" i="1" s="1"/>
  <c r="H2891" i="1"/>
  <c r="D2891" i="1"/>
  <c r="G2891" i="1" s="1"/>
  <c r="K2890" i="1"/>
  <c r="J2890" i="1"/>
  <c r="I2890" i="1"/>
  <c r="P2890" i="1" s="1"/>
  <c r="H2890" i="1"/>
  <c r="D2890" i="1"/>
  <c r="G2890" i="1" s="1"/>
  <c r="K2889" i="1"/>
  <c r="J2889" i="1"/>
  <c r="I2889" i="1"/>
  <c r="P2889" i="1" s="1"/>
  <c r="H2889" i="1"/>
  <c r="D2889" i="1"/>
  <c r="G2889" i="1" s="1"/>
  <c r="K2888" i="1"/>
  <c r="J2888" i="1"/>
  <c r="I2888" i="1"/>
  <c r="P2888" i="1" s="1"/>
  <c r="H2888" i="1"/>
  <c r="D2888" i="1"/>
  <c r="G2888" i="1" s="1"/>
  <c r="K2887" i="1"/>
  <c r="J2887" i="1"/>
  <c r="I2887" i="1"/>
  <c r="P2887" i="1" s="1"/>
  <c r="H2887" i="1"/>
  <c r="D2887" i="1"/>
  <c r="G2887" i="1" s="1"/>
  <c r="K2886" i="1"/>
  <c r="J2886" i="1"/>
  <c r="I2886" i="1"/>
  <c r="P2886" i="1" s="1"/>
  <c r="H2886" i="1"/>
  <c r="D2886" i="1"/>
  <c r="G2886" i="1" s="1"/>
  <c r="K2885" i="1"/>
  <c r="J2885" i="1"/>
  <c r="I2885" i="1"/>
  <c r="P2885" i="1" s="1"/>
  <c r="H2885" i="1"/>
  <c r="D2885" i="1"/>
  <c r="G2885" i="1" s="1"/>
  <c r="K2884" i="1"/>
  <c r="J2884" i="1"/>
  <c r="I2884" i="1"/>
  <c r="P2884" i="1" s="1"/>
  <c r="H2884" i="1"/>
  <c r="D2884" i="1"/>
  <c r="G2884" i="1" s="1"/>
  <c r="K2883" i="1"/>
  <c r="J2883" i="1"/>
  <c r="I2883" i="1"/>
  <c r="P2883" i="1" s="1"/>
  <c r="H2883" i="1"/>
  <c r="D2883" i="1"/>
  <c r="G2883" i="1" s="1"/>
  <c r="K2882" i="1"/>
  <c r="J2882" i="1"/>
  <c r="I2882" i="1"/>
  <c r="P2882" i="1" s="1"/>
  <c r="H2882" i="1"/>
  <c r="D2882" i="1"/>
  <c r="G2882" i="1" s="1"/>
  <c r="K2881" i="1"/>
  <c r="J2881" i="1"/>
  <c r="I2881" i="1"/>
  <c r="P2881" i="1" s="1"/>
  <c r="H2881" i="1"/>
  <c r="D2881" i="1"/>
  <c r="G2881" i="1" s="1"/>
  <c r="K2880" i="1"/>
  <c r="J2880" i="1"/>
  <c r="I2880" i="1"/>
  <c r="P2880" i="1" s="1"/>
  <c r="H2880" i="1"/>
  <c r="D2880" i="1"/>
  <c r="G2880" i="1" s="1"/>
  <c r="K2879" i="1"/>
  <c r="J2879" i="1"/>
  <c r="I2879" i="1"/>
  <c r="P2879" i="1" s="1"/>
  <c r="H2879" i="1"/>
  <c r="D2879" i="1"/>
  <c r="G2879" i="1" s="1"/>
  <c r="K2878" i="1"/>
  <c r="J2878" i="1"/>
  <c r="I2878" i="1"/>
  <c r="P2878" i="1" s="1"/>
  <c r="H2878" i="1"/>
  <c r="D2878" i="1"/>
  <c r="G2878" i="1" s="1"/>
  <c r="K2877" i="1"/>
  <c r="J2877" i="1"/>
  <c r="I2877" i="1"/>
  <c r="P2877" i="1" s="1"/>
  <c r="H2877" i="1"/>
  <c r="D2877" i="1"/>
  <c r="G2877" i="1" s="1"/>
  <c r="K2876" i="1"/>
  <c r="J2876" i="1"/>
  <c r="I2876" i="1"/>
  <c r="P2876" i="1" s="1"/>
  <c r="H2876" i="1"/>
  <c r="D2876" i="1"/>
  <c r="G2876" i="1" s="1"/>
  <c r="K2875" i="1"/>
  <c r="J2875" i="1"/>
  <c r="M2875" i="1" s="1"/>
  <c r="I2875" i="1"/>
  <c r="P2875" i="1" s="1"/>
  <c r="H2875" i="1"/>
  <c r="D2875" i="1"/>
  <c r="G2875" i="1" s="1"/>
  <c r="P2874" i="1"/>
  <c r="K2874" i="1"/>
  <c r="J2874" i="1"/>
  <c r="I2874" i="1"/>
  <c r="H2874" i="1"/>
  <c r="D2874" i="1"/>
  <c r="G2874" i="1" s="1"/>
  <c r="K2873" i="1"/>
  <c r="J2873" i="1"/>
  <c r="I2873" i="1"/>
  <c r="P2873" i="1" s="1"/>
  <c r="H2873" i="1"/>
  <c r="D2873" i="1"/>
  <c r="G2873" i="1" s="1"/>
  <c r="K2872" i="1"/>
  <c r="J2872" i="1"/>
  <c r="I2872" i="1"/>
  <c r="P2872" i="1" s="1"/>
  <c r="H2872" i="1"/>
  <c r="D2872" i="1"/>
  <c r="G2872" i="1" s="1"/>
  <c r="K2871" i="1"/>
  <c r="J2871" i="1"/>
  <c r="I2871" i="1"/>
  <c r="P2871" i="1" s="1"/>
  <c r="H2871" i="1"/>
  <c r="D2871" i="1"/>
  <c r="G2871" i="1" s="1"/>
  <c r="K2870" i="1"/>
  <c r="J2870" i="1"/>
  <c r="I2870" i="1"/>
  <c r="P2870" i="1" s="1"/>
  <c r="H2870" i="1"/>
  <c r="D2870" i="1"/>
  <c r="G2870" i="1" s="1"/>
  <c r="K2869" i="1"/>
  <c r="J2869" i="1"/>
  <c r="I2869" i="1"/>
  <c r="P2869" i="1" s="1"/>
  <c r="H2869" i="1"/>
  <c r="D2869" i="1"/>
  <c r="G2869" i="1" s="1"/>
  <c r="K2868" i="1"/>
  <c r="J2868" i="1"/>
  <c r="I2868" i="1"/>
  <c r="P2868" i="1" s="1"/>
  <c r="H2868" i="1"/>
  <c r="D2868" i="1"/>
  <c r="G2868" i="1" s="1"/>
  <c r="P2867" i="1"/>
  <c r="K2867" i="1"/>
  <c r="J2867" i="1"/>
  <c r="I2867" i="1"/>
  <c r="H2867" i="1"/>
  <c r="D2867" i="1"/>
  <c r="G2867" i="1" s="1"/>
  <c r="K2866" i="1"/>
  <c r="J2866" i="1"/>
  <c r="I2866" i="1"/>
  <c r="P2866" i="1" s="1"/>
  <c r="H2866" i="1"/>
  <c r="D2866" i="1"/>
  <c r="G2866" i="1" s="1"/>
  <c r="K2865" i="1"/>
  <c r="J2865" i="1"/>
  <c r="I2865" i="1"/>
  <c r="P2865" i="1" s="1"/>
  <c r="H2865" i="1"/>
  <c r="D2865" i="1"/>
  <c r="G2865" i="1" s="1"/>
  <c r="K2864" i="1"/>
  <c r="J2864" i="1"/>
  <c r="I2864" i="1"/>
  <c r="P2864" i="1" s="1"/>
  <c r="H2864" i="1"/>
  <c r="D2864" i="1"/>
  <c r="G2864" i="1" s="1"/>
  <c r="K2863" i="1"/>
  <c r="J2863" i="1"/>
  <c r="I2863" i="1"/>
  <c r="P2863" i="1" s="1"/>
  <c r="H2863" i="1"/>
  <c r="D2863" i="1"/>
  <c r="G2863" i="1" s="1"/>
  <c r="K2862" i="1"/>
  <c r="J2862" i="1"/>
  <c r="I2862" i="1"/>
  <c r="P2862" i="1" s="1"/>
  <c r="H2862" i="1"/>
  <c r="D2862" i="1"/>
  <c r="G2862" i="1" s="1"/>
  <c r="K2861" i="1"/>
  <c r="J2861" i="1"/>
  <c r="I2861" i="1"/>
  <c r="P2861" i="1" s="1"/>
  <c r="H2861" i="1"/>
  <c r="D2861" i="1"/>
  <c r="G2861" i="1" s="1"/>
  <c r="K2860" i="1"/>
  <c r="J2860" i="1"/>
  <c r="I2860" i="1"/>
  <c r="P2860" i="1" s="1"/>
  <c r="H2860" i="1"/>
  <c r="D2860" i="1"/>
  <c r="G2860" i="1" s="1"/>
  <c r="K2859" i="1"/>
  <c r="J2859" i="1"/>
  <c r="I2859" i="1"/>
  <c r="P2859" i="1" s="1"/>
  <c r="H2859" i="1"/>
  <c r="D2859" i="1"/>
  <c r="G2859" i="1" s="1"/>
  <c r="K2858" i="1"/>
  <c r="J2858" i="1"/>
  <c r="I2858" i="1"/>
  <c r="P2858" i="1" s="1"/>
  <c r="H2858" i="1"/>
  <c r="D2858" i="1"/>
  <c r="G2858" i="1" s="1"/>
  <c r="K2857" i="1"/>
  <c r="J2857" i="1"/>
  <c r="I2857" i="1"/>
  <c r="P2857" i="1" s="1"/>
  <c r="H2857" i="1"/>
  <c r="D2857" i="1"/>
  <c r="G2857" i="1" s="1"/>
  <c r="K2856" i="1"/>
  <c r="J2856" i="1"/>
  <c r="I2856" i="1"/>
  <c r="P2856" i="1" s="1"/>
  <c r="H2856" i="1"/>
  <c r="D2856" i="1"/>
  <c r="G2856" i="1" s="1"/>
  <c r="K2855" i="1"/>
  <c r="J2855" i="1"/>
  <c r="I2855" i="1"/>
  <c r="P2855" i="1" s="1"/>
  <c r="H2855" i="1"/>
  <c r="D2855" i="1"/>
  <c r="G2855" i="1" s="1"/>
  <c r="K2854" i="1"/>
  <c r="J2854" i="1"/>
  <c r="I2854" i="1"/>
  <c r="P2854" i="1" s="1"/>
  <c r="H2854" i="1"/>
  <c r="D2854" i="1"/>
  <c r="G2854" i="1" s="1"/>
  <c r="K2853" i="1"/>
  <c r="J2853" i="1"/>
  <c r="I2853" i="1"/>
  <c r="P2853" i="1" s="1"/>
  <c r="H2853" i="1"/>
  <c r="D2853" i="1"/>
  <c r="G2853" i="1" s="1"/>
  <c r="K2852" i="1"/>
  <c r="J2852" i="1"/>
  <c r="I2852" i="1"/>
  <c r="P2852" i="1" s="1"/>
  <c r="H2852" i="1"/>
  <c r="D2852" i="1"/>
  <c r="G2852" i="1" s="1"/>
  <c r="K2851" i="1"/>
  <c r="L2851" i="1" s="1"/>
  <c r="J2851" i="1"/>
  <c r="I2851" i="1"/>
  <c r="P2851" i="1" s="1"/>
  <c r="H2851" i="1"/>
  <c r="D2851" i="1"/>
  <c r="G2851" i="1" s="1"/>
  <c r="K2850" i="1"/>
  <c r="J2850" i="1"/>
  <c r="I2850" i="1"/>
  <c r="P2850" i="1" s="1"/>
  <c r="H2850" i="1"/>
  <c r="D2850" i="1"/>
  <c r="G2850" i="1" s="1"/>
  <c r="K2849" i="1"/>
  <c r="J2849" i="1"/>
  <c r="I2849" i="1"/>
  <c r="P2849" i="1" s="1"/>
  <c r="H2849" i="1"/>
  <c r="D2849" i="1"/>
  <c r="G2849" i="1" s="1"/>
  <c r="K2848" i="1"/>
  <c r="J2848" i="1"/>
  <c r="I2848" i="1"/>
  <c r="P2848" i="1" s="1"/>
  <c r="H2848" i="1"/>
  <c r="D2848" i="1"/>
  <c r="G2848" i="1" s="1"/>
  <c r="K2847" i="1"/>
  <c r="J2847" i="1"/>
  <c r="M2847" i="1" s="1"/>
  <c r="I2847" i="1"/>
  <c r="P2847" i="1" s="1"/>
  <c r="H2847" i="1"/>
  <c r="D2847" i="1"/>
  <c r="G2847" i="1" s="1"/>
  <c r="K2846" i="1"/>
  <c r="J2846" i="1"/>
  <c r="I2846" i="1"/>
  <c r="P2846" i="1" s="1"/>
  <c r="H2846" i="1"/>
  <c r="D2846" i="1"/>
  <c r="G2846" i="1" s="1"/>
  <c r="K2845" i="1"/>
  <c r="J2845" i="1"/>
  <c r="I2845" i="1"/>
  <c r="P2845" i="1" s="1"/>
  <c r="H2845" i="1"/>
  <c r="D2845" i="1"/>
  <c r="G2845" i="1" s="1"/>
  <c r="K2844" i="1"/>
  <c r="J2844" i="1"/>
  <c r="I2844" i="1"/>
  <c r="P2844" i="1" s="1"/>
  <c r="H2844" i="1"/>
  <c r="D2844" i="1"/>
  <c r="G2844" i="1" s="1"/>
  <c r="K2843" i="1"/>
  <c r="J2843" i="1"/>
  <c r="I2843" i="1"/>
  <c r="P2843" i="1" s="1"/>
  <c r="H2843" i="1"/>
  <c r="D2843" i="1"/>
  <c r="G2843" i="1" s="1"/>
  <c r="K2842" i="1"/>
  <c r="J2842" i="1"/>
  <c r="I2842" i="1"/>
  <c r="P2842" i="1" s="1"/>
  <c r="H2842" i="1"/>
  <c r="D2842" i="1"/>
  <c r="G2842" i="1" s="1"/>
  <c r="K2841" i="1"/>
  <c r="J2841" i="1"/>
  <c r="I2841" i="1"/>
  <c r="P2841" i="1" s="1"/>
  <c r="H2841" i="1"/>
  <c r="D2841" i="1"/>
  <c r="G2841" i="1" s="1"/>
  <c r="K2840" i="1"/>
  <c r="J2840" i="1"/>
  <c r="I2840" i="1"/>
  <c r="P2840" i="1" s="1"/>
  <c r="H2840" i="1"/>
  <c r="D2840" i="1"/>
  <c r="G2840" i="1" s="1"/>
  <c r="K2839" i="1"/>
  <c r="J2839" i="1"/>
  <c r="I2839" i="1"/>
  <c r="P2839" i="1" s="1"/>
  <c r="H2839" i="1"/>
  <c r="D2839" i="1"/>
  <c r="G2839" i="1" s="1"/>
  <c r="K2838" i="1"/>
  <c r="J2838" i="1"/>
  <c r="I2838" i="1"/>
  <c r="P2838" i="1" s="1"/>
  <c r="H2838" i="1"/>
  <c r="D2838" i="1"/>
  <c r="G2838" i="1" s="1"/>
  <c r="K2837" i="1"/>
  <c r="J2837" i="1"/>
  <c r="I2837" i="1"/>
  <c r="P2837" i="1" s="1"/>
  <c r="H2837" i="1"/>
  <c r="D2837" i="1"/>
  <c r="G2837" i="1" s="1"/>
  <c r="K2836" i="1"/>
  <c r="J2836" i="1"/>
  <c r="I2836" i="1"/>
  <c r="P2836" i="1" s="1"/>
  <c r="H2836" i="1"/>
  <c r="D2836" i="1"/>
  <c r="G2836" i="1" s="1"/>
  <c r="K2835" i="1"/>
  <c r="J2835" i="1"/>
  <c r="I2835" i="1"/>
  <c r="P2835" i="1" s="1"/>
  <c r="H2835" i="1"/>
  <c r="D2835" i="1"/>
  <c r="G2835" i="1" s="1"/>
  <c r="K2834" i="1"/>
  <c r="J2834" i="1"/>
  <c r="I2834" i="1"/>
  <c r="P2834" i="1" s="1"/>
  <c r="H2834" i="1"/>
  <c r="D2834" i="1"/>
  <c r="G2834" i="1" s="1"/>
  <c r="K2833" i="1"/>
  <c r="J2833" i="1"/>
  <c r="I2833" i="1"/>
  <c r="P2833" i="1" s="1"/>
  <c r="H2833" i="1"/>
  <c r="D2833" i="1"/>
  <c r="G2833" i="1" s="1"/>
  <c r="K2832" i="1"/>
  <c r="J2832" i="1"/>
  <c r="I2832" i="1"/>
  <c r="P2832" i="1" s="1"/>
  <c r="H2832" i="1"/>
  <c r="D2832" i="1"/>
  <c r="G2832" i="1" s="1"/>
  <c r="K2831" i="1"/>
  <c r="J2831" i="1"/>
  <c r="I2831" i="1"/>
  <c r="P2831" i="1" s="1"/>
  <c r="H2831" i="1"/>
  <c r="D2831" i="1"/>
  <c r="G2831" i="1" s="1"/>
  <c r="K2830" i="1"/>
  <c r="J2830" i="1"/>
  <c r="I2830" i="1"/>
  <c r="P2830" i="1" s="1"/>
  <c r="H2830" i="1"/>
  <c r="D2830" i="1"/>
  <c r="G2830" i="1" s="1"/>
  <c r="K2829" i="1"/>
  <c r="J2829" i="1"/>
  <c r="I2829" i="1"/>
  <c r="P2829" i="1" s="1"/>
  <c r="H2829" i="1"/>
  <c r="D2829" i="1"/>
  <c r="G2829" i="1" s="1"/>
  <c r="K2828" i="1"/>
  <c r="J2828" i="1"/>
  <c r="I2828" i="1"/>
  <c r="P2828" i="1" s="1"/>
  <c r="H2828" i="1"/>
  <c r="D2828" i="1"/>
  <c r="G2828" i="1" s="1"/>
  <c r="K2827" i="1"/>
  <c r="J2827" i="1"/>
  <c r="I2827" i="1"/>
  <c r="P2827" i="1" s="1"/>
  <c r="H2827" i="1"/>
  <c r="D2827" i="1"/>
  <c r="G2827" i="1" s="1"/>
  <c r="K2826" i="1"/>
  <c r="J2826" i="1"/>
  <c r="I2826" i="1"/>
  <c r="P2826" i="1" s="1"/>
  <c r="H2826" i="1"/>
  <c r="D2826" i="1"/>
  <c r="G2826" i="1" s="1"/>
  <c r="K2825" i="1"/>
  <c r="J2825" i="1"/>
  <c r="I2825" i="1"/>
  <c r="P2825" i="1" s="1"/>
  <c r="H2825" i="1"/>
  <c r="D2825" i="1"/>
  <c r="G2825" i="1" s="1"/>
  <c r="K2824" i="1"/>
  <c r="J2824" i="1"/>
  <c r="I2824" i="1"/>
  <c r="P2824" i="1" s="1"/>
  <c r="H2824" i="1"/>
  <c r="D2824" i="1"/>
  <c r="G2824" i="1" s="1"/>
  <c r="K2823" i="1"/>
  <c r="J2823" i="1"/>
  <c r="I2823" i="1"/>
  <c r="P2823" i="1" s="1"/>
  <c r="H2823" i="1"/>
  <c r="D2823" i="1"/>
  <c r="G2823" i="1" s="1"/>
  <c r="K2822" i="1"/>
  <c r="J2822" i="1"/>
  <c r="M2822" i="1" s="1"/>
  <c r="I2822" i="1"/>
  <c r="P2822" i="1" s="1"/>
  <c r="H2822" i="1"/>
  <c r="D2822" i="1"/>
  <c r="G2822" i="1" s="1"/>
  <c r="K2821" i="1"/>
  <c r="J2821" i="1"/>
  <c r="I2821" i="1"/>
  <c r="P2821" i="1" s="1"/>
  <c r="H2821" i="1"/>
  <c r="D2821" i="1"/>
  <c r="G2821" i="1" s="1"/>
  <c r="K2820" i="1"/>
  <c r="J2820" i="1"/>
  <c r="I2820" i="1"/>
  <c r="P2820" i="1" s="1"/>
  <c r="H2820" i="1"/>
  <c r="D2820" i="1"/>
  <c r="G2820" i="1" s="1"/>
  <c r="K2819" i="1"/>
  <c r="J2819" i="1"/>
  <c r="I2819" i="1"/>
  <c r="P2819" i="1" s="1"/>
  <c r="H2819" i="1"/>
  <c r="D2819" i="1"/>
  <c r="G2819" i="1" s="1"/>
  <c r="K2818" i="1"/>
  <c r="J2818" i="1"/>
  <c r="I2818" i="1"/>
  <c r="P2818" i="1" s="1"/>
  <c r="H2818" i="1"/>
  <c r="D2818" i="1"/>
  <c r="G2818" i="1" s="1"/>
  <c r="K2817" i="1"/>
  <c r="J2817" i="1"/>
  <c r="I2817" i="1"/>
  <c r="P2817" i="1" s="1"/>
  <c r="H2817" i="1"/>
  <c r="D2817" i="1"/>
  <c r="G2817" i="1" s="1"/>
  <c r="K2816" i="1"/>
  <c r="J2816" i="1"/>
  <c r="I2816" i="1"/>
  <c r="P2816" i="1" s="1"/>
  <c r="H2816" i="1"/>
  <c r="D2816" i="1"/>
  <c r="G2816" i="1" s="1"/>
  <c r="K2815" i="1"/>
  <c r="J2815" i="1"/>
  <c r="I2815" i="1"/>
  <c r="P2815" i="1" s="1"/>
  <c r="H2815" i="1"/>
  <c r="D2815" i="1"/>
  <c r="G2815" i="1" s="1"/>
  <c r="K2814" i="1"/>
  <c r="J2814" i="1"/>
  <c r="I2814" i="1"/>
  <c r="P2814" i="1" s="1"/>
  <c r="H2814" i="1"/>
  <c r="D2814" i="1"/>
  <c r="G2814" i="1" s="1"/>
  <c r="K2813" i="1"/>
  <c r="J2813" i="1"/>
  <c r="I2813" i="1"/>
  <c r="P2813" i="1" s="1"/>
  <c r="H2813" i="1"/>
  <c r="D2813" i="1"/>
  <c r="G2813" i="1" s="1"/>
  <c r="K2812" i="1"/>
  <c r="J2812" i="1"/>
  <c r="I2812" i="1"/>
  <c r="P2812" i="1" s="1"/>
  <c r="H2812" i="1"/>
  <c r="D2812" i="1"/>
  <c r="G2812" i="1" s="1"/>
  <c r="K2811" i="1"/>
  <c r="J2811" i="1"/>
  <c r="I2811" i="1"/>
  <c r="P2811" i="1" s="1"/>
  <c r="H2811" i="1"/>
  <c r="D2811" i="1"/>
  <c r="G2811" i="1" s="1"/>
  <c r="K2810" i="1"/>
  <c r="J2810" i="1"/>
  <c r="I2810" i="1"/>
  <c r="P2810" i="1" s="1"/>
  <c r="H2810" i="1"/>
  <c r="D2810" i="1"/>
  <c r="G2810" i="1" s="1"/>
  <c r="K2809" i="1"/>
  <c r="J2809" i="1"/>
  <c r="I2809" i="1"/>
  <c r="P2809" i="1" s="1"/>
  <c r="H2809" i="1"/>
  <c r="D2809" i="1"/>
  <c r="G2809" i="1" s="1"/>
  <c r="K2808" i="1"/>
  <c r="J2808" i="1"/>
  <c r="I2808" i="1"/>
  <c r="P2808" i="1" s="1"/>
  <c r="H2808" i="1"/>
  <c r="D2808" i="1"/>
  <c r="G2808" i="1" s="1"/>
  <c r="K2807" i="1"/>
  <c r="J2807" i="1"/>
  <c r="I2807" i="1"/>
  <c r="P2807" i="1" s="1"/>
  <c r="H2807" i="1"/>
  <c r="D2807" i="1"/>
  <c r="G2807" i="1" s="1"/>
  <c r="K2806" i="1"/>
  <c r="J2806" i="1"/>
  <c r="I2806" i="1"/>
  <c r="P2806" i="1" s="1"/>
  <c r="H2806" i="1"/>
  <c r="D2806" i="1"/>
  <c r="G2806" i="1" s="1"/>
  <c r="K2805" i="1"/>
  <c r="J2805" i="1"/>
  <c r="I2805" i="1"/>
  <c r="P2805" i="1" s="1"/>
  <c r="H2805" i="1"/>
  <c r="D2805" i="1"/>
  <c r="G2805" i="1" s="1"/>
  <c r="K2804" i="1"/>
  <c r="J2804" i="1"/>
  <c r="I2804" i="1"/>
  <c r="P2804" i="1" s="1"/>
  <c r="H2804" i="1"/>
  <c r="D2804" i="1"/>
  <c r="G2804" i="1" s="1"/>
  <c r="K2803" i="1"/>
  <c r="J2803" i="1"/>
  <c r="I2803" i="1"/>
  <c r="P2803" i="1" s="1"/>
  <c r="H2803" i="1"/>
  <c r="D2803" i="1"/>
  <c r="G2803" i="1" s="1"/>
  <c r="K2802" i="1"/>
  <c r="J2802" i="1"/>
  <c r="I2802" i="1"/>
  <c r="P2802" i="1" s="1"/>
  <c r="H2802" i="1"/>
  <c r="D2802" i="1"/>
  <c r="G2802" i="1" s="1"/>
  <c r="K2801" i="1"/>
  <c r="J2801" i="1"/>
  <c r="I2801" i="1"/>
  <c r="P2801" i="1" s="1"/>
  <c r="H2801" i="1"/>
  <c r="D2801" i="1"/>
  <c r="G2801" i="1" s="1"/>
  <c r="K2800" i="1"/>
  <c r="J2800" i="1"/>
  <c r="I2800" i="1"/>
  <c r="P2800" i="1" s="1"/>
  <c r="H2800" i="1"/>
  <c r="D2800" i="1"/>
  <c r="G2800" i="1" s="1"/>
  <c r="K2799" i="1"/>
  <c r="J2799" i="1"/>
  <c r="I2799" i="1"/>
  <c r="P2799" i="1" s="1"/>
  <c r="H2799" i="1"/>
  <c r="D2799" i="1"/>
  <c r="G2799" i="1" s="1"/>
  <c r="K2798" i="1"/>
  <c r="J2798" i="1"/>
  <c r="I2798" i="1"/>
  <c r="P2798" i="1" s="1"/>
  <c r="H2798" i="1"/>
  <c r="D2798" i="1"/>
  <c r="G2798" i="1" s="1"/>
  <c r="K2797" i="1"/>
  <c r="J2797" i="1"/>
  <c r="I2797" i="1"/>
  <c r="P2797" i="1" s="1"/>
  <c r="H2797" i="1"/>
  <c r="D2797" i="1"/>
  <c r="G2797" i="1" s="1"/>
  <c r="K2796" i="1"/>
  <c r="J2796" i="1"/>
  <c r="I2796" i="1"/>
  <c r="P2796" i="1" s="1"/>
  <c r="H2796" i="1"/>
  <c r="D2796" i="1"/>
  <c r="G2796" i="1" s="1"/>
  <c r="K2795" i="1"/>
  <c r="J2795" i="1"/>
  <c r="I2795" i="1"/>
  <c r="P2795" i="1" s="1"/>
  <c r="H2795" i="1"/>
  <c r="D2795" i="1"/>
  <c r="G2795" i="1" s="1"/>
  <c r="K2794" i="1"/>
  <c r="J2794" i="1"/>
  <c r="I2794" i="1"/>
  <c r="P2794" i="1" s="1"/>
  <c r="H2794" i="1"/>
  <c r="D2794" i="1"/>
  <c r="G2794" i="1" s="1"/>
  <c r="K2793" i="1"/>
  <c r="J2793" i="1"/>
  <c r="I2793" i="1"/>
  <c r="P2793" i="1" s="1"/>
  <c r="H2793" i="1"/>
  <c r="D2793" i="1"/>
  <c r="G2793" i="1" s="1"/>
  <c r="K2792" i="1"/>
  <c r="J2792" i="1"/>
  <c r="I2792" i="1"/>
  <c r="P2792" i="1" s="1"/>
  <c r="H2792" i="1"/>
  <c r="D2792" i="1"/>
  <c r="G2792" i="1" s="1"/>
  <c r="K2791" i="1"/>
  <c r="J2791" i="1"/>
  <c r="I2791" i="1"/>
  <c r="P2791" i="1" s="1"/>
  <c r="H2791" i="1"/>
  <c r="D2791" i="1"/>
  <c r="G2791" i="1" s="1"/>
  <c r="K2790" i="1"/>
  <c r="J2790" i="1"/>
  <c r="I2790" i="1"/>
  <c r="P2790" i="1" s="1"/>
  <c r="H2790" i="1"/>
  <c r="D2790" i="1"/>
  <c r="G2790" i="1" s="1"/>
  <c r="K2789" i="1"/>
  <c r="J2789" i="1"/>
  <c r="I2789" i="1"/>
  <c r="P2789" i="1" s="1"/>
  <c r="H2789" i="1"/>
  <c r="D2789" i="1"/>
  <c r="G2789" i="1" s="1"/>
  <c r="K2788" i="1"/>
  <c r="J2788" i="1"/>
  <c r="I2788" i="1"/>
  <c r="P2788" i="1" s="1"/>
  <c r="H2788" i="1"/>
  <c r="D2788" i="1"/>
  <c r="G2788" i="1" s="1"/>
  <c r="K2787" i="1"/>
  <c r="J2787" i="1"/>
  <c r="I2787" i="1"/>
  <c r="P2787" i="1" s="1"/>
  <c r="H2787" i="1"/>
  <c r="D2787" i="1"/>
  <c r="G2787" i="1" s="1"/>
  <c r="K2786" i="1"/>
  <c r="J2786" i="1"/>
  <c r="I2786" i="1"/>
  <c r="P2786" i="1" s="1"/>
  <c r="H2786" i="1"/>
  <c r="D2786" i="1"/>
  <c r="G2786" i="1" s="1"/>
  <c r="K2785" i="1"/>
  <c r="J2785" i="1"/>
  <c r="I2785" i="1"/>
  <c r="P2785" i="1" s="1"/>
  <c r="H2785" i="1"/>
  <c r="D2785" i="1"/>
  <c r="G2785" i="1" s="1"/>
  <c r="K2784" i="1"/>
  <c r="J2784" i="1"/>
  <c r="I2784" i="1"/>
  <c r="P2784" i="1" s="1"/>
  <c r="H2784" i="1"/>
  <c r="D2784" i="1"/>
  <c r="G2784" i="1" s="1"/>
  <c r="K2783" i="1"/>
  <c r="J2783" i="1"/>
  <c r="I2783" i="1"/>
  <c r="P2783" i="1" s="1"/>
  <c r="H2783" i="1"/>
  <c r="D2783" i="1"/>
  <c r="G2783" i="1" s="1"/>
  <c r="K2782" i="1"/>
  <c r="L2782" i="1" s="1"/>
  <c r="J2782" i="1"/>
  <c r="I2782" i="1"/>
  <c r="H2782" i="1"/>
  <c r="D2782" i="1"/>
  <c r="G2782" i="1" s="1"/>
  <c r="K2781" i="1"/>
  <c r="J2781" i="1"/>
  <c r="I2781" i="1"/>
  <c r="P2781" i="1" s="1"/>
  <c r="H2781" i="1"/>
  <c r="D2781" i="1"/>
  <c r="G2781" i="1" s="1"/>
  <c r="K2780" i="1"/>
  <c r="J2780" i="1"/>
  <c r="I2780" i="1"/>
  <c r="H2780" i="1"/>
  <c r="D2780" i="1"/>
  <c r="G2780" i="1" s="1"/>
  <c r="K2779" i="1"/>
  <c r="J2779" i="1"/>
  <c r="I2779" i="1"/>
  <c r="P2779" i="1" s="1"/>
  <c r="H2779" i="1"/>
  <c r="D2779" i="1"/>
  <c r="G2779" i="1" s="1"/>
  <c r="K2778" i="1"/>
  <c r="J2778" i="1"/>
  <c r="I2778" i="1"/>
  <c r="P2778" i="1" s="1"/>
  <c r="H2778" i="1"/>
  <c r="D2778" i="1"/>
  <c r="G2778" i="1" s="1"/>
  <c r="K2777" i="1"/>
  <c r="J2777" i="1"/>
  <c r="I2777" i="1"/>
  <c r="P2777" i="1" s="1"/>
  <c r="H2777" i="1"/>
  <c r="D2777" i="1"/>
  <c r="G2777" i="1" s="1"/>
  <c r="K2776" i="1"/>
  <c r="J2776" i="1"/>
  <c r="I2776" i="1"/>
  <c r="P2776" i="1" s="1"/>
  <c r="H2776" i="1"/>
  <c r="D2776" i="1"/>
  <c r="G2776" i="1" s="1"/>
  <c r="K2775" i="1"/>
  <c r="J2775" i="1"/>
  <c r="I2775" i="1"/>
  <c r="P2775" i="1" s="1"/>
  <c r="H2775" i="1"/>
  <c r="D2775" i="1"/>
  <c r="G2775" i="1" s="1"/>
  <c r="K2774" i="1"/>
  <c r="J2774" i="1"/>
  <c r="I2774" i="1"/>
  <c r="P2774" i="1" s="1"/>
  <c r="H2774" i="1"/>
  <c r="D2774" i="1"/>
  <c r="G2774" i="1" s="1"/>
  <c r="K2773" i="1"/>
  <c r="J2773" i="1"/>
  <c r="I2773" i="1"/>
  <c r="P2773" i="1" s="1"/>
  <c r="H2773" i="1"/>
  <c r="D2773" i="1"/>
  <c r="G2773" i="1" s="1"/>
  <c r="K2772" i="1"/>
  <c r="J2772" i="1"/>
  <c r="M2772" i="1" s="1"/>
  <c r="I2772" i="1"/>
  <c r="P2772" i="1" s="1"/>
  <c r="H2772" i="1"/>
  <c r="D2772" i="1"/>
  <c r="G2772" i="1" s="1"/>
  <c r="K2771" i="1"/>
  <c r="J2771" i="1"/>
  <c r="I2771" i="1"/>
  <c r="P2771" i="1" s="1"/>
  <c r="H2771" i="1"/>
  <c r="D2771" i="1"/>
  <c r="G2771" i="1" s="1"/>
  <c r="K2770" i="1"/>
  <c r="J2770" i="1"/>
  <c r="I2770" i="1"/>
  <c r="P2770" i="1" s="1"/>
  <c r="H2770" i="1"/>
  <c r="D2770" i="1"/>
  <c r="G2770" i="1" s="1"/>
  <c r="K2769" i="1"/>
  <c r="J2769" i="1"/>
  <c r="I2769" i="1"/>
  <c r="P2769" i="1" s="1"/>
  <c r="H2769" i="1"/>
  <c r="D2769" i="1"/>
  <c r="G2769" i="1" s="1"/>
  <c r="K2768" i="1"/>
  <c r="J2768" i="1"/>
  <c r="I2768" i="1"/>
  <c r="P2768" i="1" s="1"/>
  <c r="H2768" i="1"/>
  <c r="D2768" i="1"/>
  <c r="G2768" i="1" s="1"/>
  <c r="K2767" i="1"/>
  <c r="J2767" i="1"/>
  <c r="I2767" i="1"/>
  <c r="P2767" i="1" s="1"/>
  <c r="H2767" i="1"/>
  <c r="D2767" i="1"/>
  <c r="G2767" i="1" s="1"/>
  <c r="K2766" i="1"/>
  <c r="J2766" i="1"/>
  <c r="I2766" i="1"/>
  <c r="P2766" i="1" s="1"/>
  <c r="H2766" i="1"/>
  <c r="D2766" i="1"/>
  <c r="G2766" i="1" s="1"/>
  <c r="K2765" i="1"/>
  <c r="J2765" i="1"/>
  <c r="I2765" i="1"/>
  <c r="P2765" i="1" s="1"/>
  <c r="H2765" i="1"/>
  <c r="D2765" i="1"/>
  <c r="G2765" i="1" s="1"/>
  <c r="K2764" i="1"/>
  <c r="J2764" i="1"/>
  <c r="I2764" i="1"/>
  <c r="P2764" i="1" s="1"/>
  <c r="H2764" i="1"/>
  <c r="D2764" i="1"/>
  <c r="G2764" i="1" s="1"/>
  <c r="K2763" i="1"/>
  <c r="J2763" i="1"/>
  <c r="I2763" i="1"/>
  <c r="P2763" i="1" s="1"/>
  <c r="H2763" i="1"/>
  <c r="D2763" i="1"/>
  <c r="G2763" i="1" s="1"/>
  <c r="K2762" i="1"/>
  <c r="J2762" i="1"/>
  <c r="I2762" i="1"/>
  <c r="P2762" i="1" s="1"/>
  <c r="H2762" i="1"/>
  <c r="D2762" i="1"/>
  <c r="G2762" i="1" s="1"/>
  <c r="K2761" i="1"/>
  <c r="L2761" i="1" s="1"/>
  <c r="J2761" i="1"/>
  <c r="I2761" i="1"/>
  <c r="P2761" i="1" s="1"/>
  <c r="H2761" i="1"/>
  <c r="D2761" i="1"/>
  <c r="G2761" i="1" s="1"/>
  <c r="K2760" i="1"/>
  <c r="J2760" i="1"/>
  <c r="I2760" i="1"/>
  <c r="P2760" i="1" s="1"/>
  <c r="H2760" i="1"/>
  <c r="D2760" i="1"/>
  <c r="G2760" i="1" s="1"/>
  <c r="K2759" i="1"/>
  <c r="J2759" i="1"/>
  <c r="I2759" i="1"/>
  <c r="P2759" i="1" s="1"/>
  <c r="H2759" i="1"/>
  <c r="D2759" i="1"/>
  <c r="G2759" i="1" s="1"/>
  <c r="K2758" i="1"/>
  <c r="J2758" i="1"/>
  <c r="I2758" i="1"/>
  <c r="P2758" i="1" s="1"/>
  <c r="H2758" i="1"/>
  <c r="D2758" i="1"/>
  <c r="G2758" i="1" s="1"/>
  <c r="K2757" i="1"/>
  <c r="J2757" i="1"/>
  <c r="I2757" i="1"/>
  <c r="P2757" i="1" s="1"/>
  <c r="H2757" i="1"/>
  <c r="D2757" i="1"/>
  <c r="G2757" i="1" s="1"/>
  <c r="K2756" i="1"/>
  <c r="J2756" i="1"/>
  <c r="I2756" i="1"/>
  <c r="P2756" i="1" s="1"/>
  <c r="H2756" i="1"/>
  <c r="D2756" i="1"/>
  <c r="G2756" i="1" s="1"/>
  <c r="K2755" i="1"/>
  <c r="J2755" i="1"/>
  <c r="I2755" i="1"/>
  <c r="P2755" i="1" s="1"/>
  <c r="H2755" i="1"/>
  <c r="D2755" i="1"/>
  <c r="G2755" i="1" s="1"/>
  <c r="K2754" i="1"/>
  <c r="J2754" i="1"/>
  <c r="I2754" i="1"/>
  <c r="P2754" i="1" s="1"/>
  <c r="H2754" i="1"/>
  <c r="D2754" i="1"/>
  <c r="G2754" i="1" s="1"/>
  <c r="K2753" i="1"/>
  <c r="J2753" i="1"/>
  <c r="I2753" i="1"/>
  <c r="P2753" i="1" s="1"/>
  <c r="H2753" i="1"/>
  <c r="D2753" i="1"/>
  <c r="G2753" i="1" s="1"/>
  <c r="K2752" i="1"/>
  <c r="J2752" i="1"/>
  <c r="I2752" i="1"/>
  <c r="P2752" i="1" s="1"/>
  <c r="H2752" i="1"/>
  <c r="D2752" i="1"/>
  <c r="G2752" i="1" s="1"/>
  <c r="K2751" i="1"/>
  <c r="J2751" i="1"/>
  <c r="I2751" i="1"/>
  <c r="P2751" i="1" s="1"/>
  <c r="H2751" i="1"/>
  <c r="D2751" i="1"/>
  <c r="G2751" i="1" s="1"/>
  <c r="K2750" i="1"/>
  <c r="J2750" i="1"/>
  <c r="I2750" i="1"/>
  <c r="P2750" i="1" s="1"/>
  <c r="H2750" i="1"/>
  <c r="D2750" i="1"/>
  <c r="G2750" i="1" s="1"/>
  <c r="K2749" i="1"/>
  <c r="L2749" i="1" s="1"/>
  <c r="J2749" i="1"/>
  <c r="I2749" i="1"/>
  <c r="P2749" i="1" s="1"/>
  <c r="H2749" i="1"/>
  <c r="D2749" i="1"/>
  <c r="G2749" i="1" s="1"/>
  <c r="K2748" i="1"/>
  <c r="J2748" i="1"/>
  <c r="I2748" i="1"/>
  <c r="P2748" i="1" s="1"/>
  <c r="H2748" i="1"/>
  <c r="D2748" i="1"/>
  <c r="G2748" i="1" s="1"/>
  <c r="K2747" i="1"/>
  <c r="L2747" i="1" s="1"/>
  <c r="J2747" i="1"/>
  <c r="I2747" i="1"/>
  <c r="P2747" i="1" s="1"/>
  <c r="H2747" i="1"/>
  <c r="D2747" i="1"/>
  <c r="G2747" i="1" s="1"/>
  <c r="K2746" i="1"/>
  <c r="J2746" i="1"/>
  <c r="I2746" i="1"/>
  <c r="P2746" i="1" s="1"/>
  <c r="H2746" i="1"/>
  <c r="D2746" i="1"/>
  <c r="G2746" i="1" s="1"/>
  <c r="P2745" i="1"/>
  <c r="K2745" i="1"/>
  <c r="J2745" i="1"/>
  <c r="I2745" i="1"/>
  <c r="H2745" i="1"/>
  <c r="D2745" i="1"/>
  <c r="G2745" i="1" s="1"/>
  <c r="K2744" i="1"/>
  <c r="J2744" i="1"/>
  <c r="I2744" i="1"/>
  <c r="P2744" i="1" s="1"/>
  <c r="H2744" i="1"/>
  <c r="D2744" i="1"/>
  <c r="G2744" i="1" s="1"/>
  <c r="K2743" i="1"/>
  <c r="J2743" i="1"/>
  <c r="I2743" i="1"/>
  <c r="P2743" i="1" s="1"/>
  <c r="H2743" i="1"/>
  <c r="D2743" i="1"/>
  <c r="G2743" i="1" s="1"/>
  <c r="K2742" i="1"/>
  <c r="J2742" i="1"/>
  <c r="I2742" i="1"/>
  <c r="P2742" i="1" s="1"/>
  <c r="H2742" i="1"/>
  <c r="D2742" i="1"/>
  <c r="G2742" i="1" s="1"/>
  <c r="K2741" i="1"/>
  <c r="J2741" i="1"/>
  <c r="I2741" i="1"/>
  <c r="P2741" i="1" s="1"/>
  <c r="H2741" i="1"/>
  <c r="D2741" i="1"/>
  <c r="G2741" i="1" s="1"/>
  <c r="K2740" i="1"/>
  <c r="J2740" i="1"/>
  <c r="I2740" i="1"/>
  <c r="P2740" i="1" s="1"/>
  <c r="H2740" i="1"/>
  <c r="D2740" i="1"/>
  <c r="G2740" i="1" s="1"/>
  <c r="K2739" i="1"/>
  <c r="J2739" i="1"/>
  <c r="I2739" i="1"/>
  <c r="P2739" i="1" s="1"/>
  <c r="H2739" i="1"/>
  <c r="D2739" i="1"/>
  <c r="G2739" i="1" s="1"/>
  <c r="K2738" i="1"/>
  <c r="J2738" i="1"/>
  <c r="I2738" i="1"/>
  <c r="P2738" i="1" s="1"/>
  <c r="H2738" i="1"/>
  <c r="D2738" i="1"/>
  <c r="G2738" i="1" s="1"/>
  <c r="K2737" i="1"/>
  <c r="J2737" i="1"/>
  <c r="I2737" i="1"/>
  <c r="P2737" i="1" s="1"/>
  <c r="H2737" i="1"/>
  <c r="D2737" i="1"/>
  <c r="G2737" i="1" s="1"/>
  <c r="K2736" i="1"/>
  <c r="J2736" i="1"/>
  <c r="I2736" i="1"/>
  <c r="P2736" i="1" s="1"/>
  <c r="H2736" i="1"/>
  <c r="D2736" i="1"/>
  <c r="G2736" i="1" s="1"/>
  <c r="K2735" i="1"/>
  <c r="J2735" i="1"/>
  <c r="I2735" i="1"/>
  <c r="P2735" i="1" s="1"/>
  <c r="H2735" i="1"/>
  <c r="D2735" i="1"/>
  <c r="G2735" i="1" s="1"/>
  <c r="K2734" i="1"/>
  <c r="J2734" i="1"/>
  <c r="I2734" i="1"/>
  <c r="P2734" i="1" s="1"/>
  <c r="H2734" i="1"/>
  <c r="D2734" i="1"/>
  <c r="G2734" i="1" s="1"/>
  <c r="K2733" i="1"/>
  <c r="J2733" i="1"/>
  <c r="I2733" i="1"/>
  <c r="P2733" i="1" s="1"/>
  <c r="H2733" i="1"/>
  <c r="D2733" i="1"/>
  <c r="G2733" i="1" s="1"/>
  <c r="K2732" i="1"/>
  <c r="J2732" i="1"/>
  <c r="I2732" i="1"/>
  <c r="P2732" i="1" s="1"/>
  <c r="H2732" i="1"/>
  <c r="D2732" i="1"/>
  <c r="G2732" i="1" s="1"/>
  <c r="K2731" i="1"/>
  <c r="J2731" i="1"/>
  <c r="I2731" i="1"/>
  <c r="P2731" i="1" s="1"/>
  <c r="H2731" i="1"/>
  <c r="D2731" i="1"/>
  <c r="G2731" i="1" s="1"/>
  <c r="K2730" i="1"/>
  <c r="J2730" i="1"/>
  <c r="I2730" i="1"/>
  <c r="P2730" i="1" s="1"/>
  <c r="H2730" i="1"/>
  <c r="D2730" i="1"/>
  <c r="G2730" i="1" s="1"/>
  <c r="K2729" i="1"/>
  <c r="J2729" i="1"/>
  <c r="I2729" i="1"/>
  <c r="P2729" i="1" s="1"/>
  <c r="H2729" i="1"/>
  <c r="D2729" i="1"/>
  <c r="G2729" i="1" s="1"/>
  <c r="K2728" i="1"/>
  <c r="J2728" i="1"/>
  <c r="I2728" i="1"/>
  <c r="P2728" i="1" s="1"/>
  <c r="H2728" i="1"/>
  <c r="D2728" i="1"/>
  <c r="G2728" i="1" s="1"/>
  <c r="K2727" i="1"/>
  <c r="J2727" i="1"/>
  <c r="I2727" i="1"/>
  <c r="H2727" i="1"/>
  <c r="D2727" i="1"/>
  <c r="G2727" i="1" s="1"/>
  <c r="K2726" i="1"/>
  <c r="J2726" i="1"/>
  <c r="I2726" i="1"/>
  <c r="P2726" i="1" s="1"/>
  <c r="H2726" i="1"/>
  <c r="D2726" i="1"/>
  <c r="G2726" i="1" s="1"/>
  <c r="K2725" i="1"/>
  <c r="J2725" i="1"/>
  <c r="I2725" i="1"/>
  <c r="P2725" i="1" s="1"/>
  <c r="H2725" i="1"/>
  <c r="D2725" i="1"/>
  <c r="G2725" i="1" s="1"/>
  <c r="K2724" i="1"/>
  <c r="J2724" i="1"/>
  <c r="I2724" i="1"/>
  <c r="P2724" i="1" s="1"/>
  <c r="H2724" i="1"/>
  <c r="D2724" i="1"/>
  <c r="G2724" i="1" s="1"/>
  <c r="K2723" i="1"/>
  <c r="J2723" i="1"/>
  <c r="I2723" i="1"/>
  <c r="P2723" i="1" s="1"/>
  <c r="H2723" i="1"/>
  <c r="D2723" i="1"/>
  <c r="G2723" i="1" s="1"/>
  <c r="K2722" i="1"/>
  <c r="J2722" i="1"/>
  <c r="I2722" i="1"/>
  <c r="P2722" i="1" s="1"/>
  <c r="H2722" i="1"/>
  <c r="D2722" i="1"/>
  <c r="G2722" i="1" s="1"/>
  <c r="K2721" i="1"/>
  <c r="J2721" i="1"/>
  <c r="I2721" i="1"/>
  <c r="P2721" i="1" s="1"/>
  <c r="H2721" i="1"/>
  <c r="D2721" i="1"/>
  <c r="G2721" i="1" s="1"/>
  <c r="K2720" i="1"/>
  <c r="J2720" i="1"/>
  <c r="I2720" i="1"/>
  <c r="P2720" i="1" s="1"/>
  <c r="H2720" i="1"/>
  <c r="D2720" i="1"/>
  <c r="G2720" i="1" s="1"/>
  <c r="K2719" i="1"/>
  <c r="J2719" i="1"/>
  <c r="I2719" i="1"/>
  <c r="P2719" i="1" s="1"/>
  <c r="H2719" i="1"/>
  <c r="D2719" i="1"/>
  <c r="G2719" i="1" s="1"/>
  <c r="K2718" i="1"/>
  <c r="J2718" i="1"/>
  <c r="I2718" i="1"/>
  <c r="P2718" i="1" s="1"/>
  <c r="H2718" i="1"/>
  <c r="D2718" i="1"/>
  <c r="G2718" i="1" s="1"/>
  <c r="K2717" i="1"/>
  <c r="J2717" i="1"/>
  <c r="I2717" i="1"/>
  <c r="P2717" i="1" s="1"/>
  <c r="H2717" i="1"/>
  <c r="D2717" i="1"/>
  <c r="G2717" i="1" s="1"/>
  <c r="K2716" i="1"/>
  <c r="J2716" i="1"/>
  <c r="I2716" i="1"/>
  <c r="P2716" i="1" s="1"/>
  <c r="H2716" i="1"/>
  <c r="D2716" i="1"/>
  <c r="G2716" i="1" s="1"/>
  <c r="K2715" i="1"/>
  <c r="J2715" i="1"/>
  <c r="M2715" i="1" s="1"/>
  <c r="I2715" i="1"/>
  <c r="P2715" i="1" s="1"/>
  <c r="H2715" i="1"/>
  <c r="D2715" i="1"/>
  <c r="G2715" i="1" s="1"/>
  <c r="K2714" i="1"/>
  <c r="J2714" i="1"/>
  <c r="I2714" i="1"/>
  <c r="P2714" i="1" s="1"/>
  <c r="H2714" i="1"/>
  <c r="D2714" i="1"/>
  <c r="G2714" i="1" s="1"/>
  <c r="K2713" i="1"/>
  <c r="J2713" i="1"/>
  <c r="I2713" i="1"/>
  <c r="P2713" i="1" s="1"/>
  <c r="H2713" i="1"/>
  <c r="D2713" i="1"/>
  <c r="G2713" i="1" s="1"/>
  <c r="K2712" i="1"/>
  <c r="J2712" i="1"/>
  <c r="I2712" i="1"/>
  <c r="P2712" i="1" s="1"/>
  <c r="H2712" i="1"/>
  <c r="D2712" i="1"/>
  <c r="G2712" i="1" s="1"/>
  <c r="K2711" i="1"/>
  <c r="J2711" i="1"/>
  <c r="I2711" i="1"/>
  <c r="P2711" i="1" s="1"/>
  <c r="H2711" i="1"/>
  <c r="D2711" i="1"/>
  <c r="G2711" i="1" s="1"/>
  <c r="K2710" i="1"/>
  <c r="J2710" i="1"/>
  <c r="I2710" i="1"/>
  <c r="P2710" i="1" s="1"/>
  <c r="H2710" i="1"/>
  <c r="D2710" i="1"/>
  <c r="G2710" i="1" s="1"/>
  <c r="K2709" i="1"/>
  <c r="J2709" i="1"/>
  <c r="I2709" i="1"/>
  <c r="P2709" i="1" s="1"/>
  <c r="H2709" i="1"/>
  <c r="D2709" i="1"/>
  <c r="G2709" i="1" s="1"/>
  <c r="K2708" i="1"/>
  <c r="J2708" i="1"/>
  <c r="I2708" i="1"/>
  <c r="P2708" i="1" s="1"/>
  <c r="H2708" i="1"/>
  <c r="D2708" i="1"/>
  <c r="G2708" i="1" s="1"/>
  <c r="K2707" i="1"/>
  <c r="J2707" i="1"/>
  <c r="I2707" i="1"/>
  <c r="P2707" i="1" s="1"/>
  <c r="H2707" i="1"/>
  <c r="D2707" i="1"/>
  <c r="G2707" i="1" s="1"/>
  <c r="K2706" i="1"/>
  <c r="J2706" i="1"/>
  <c r="I2706" i="1"/>
  <c r="P2706" i="1" s="1"/>
  <c r="H2706" i="1"/>
  <c r="D2706" i="1"/>
  <c r="G2706" i="1" s="1"/>
  <c r="K2705" i="1"/>
  <c r="J2705" i="1"/>
  <c r="I2705" i="1"/>
  <c r="P2705" i="1" s="1"/>
  <c r="H2705" i="1"/>
  <c r="D2705" i="1"/>
  <c r="G2705" i="1" s="1"/>
  <c r="K2704" i="1"/>
  <c r="L2704" i="1" s="1"/>
  <c r="J2704" i="1"/>
  <c r="I2704" i="1"/>
  <c r="P2704" i="1" s="1"/>
  <c r="H2704" i="1"/>
  <c r="D2704" i="1"/>
  <c r="G2704" i="1" s="1"/>
  <c r="K2703" i="1"/>
  <c r="J2703" i="1"/>
  <c r="I2703" i="1"/>
  <c r="P2703" i="1" s="1"/>
  <c r="H2703" i="1"/>
  <c r="D2703" i="1"/>
  <c r="G2703" i="1" s="1"/>
  <c r="K2702" i="1"/>
  <c r="J2702" i="1"/>
  <c r="I2702" i="1"/>
  <c r="P2702" i="1" s="1"/>
  <c r="H2702" i="1"/>
  <c r="D2702" i="1"/>
  <c r="G2702" i="1" s="1"/>
  <c r="K2701" i="1"/>
  <c r="J2701" i="1"/>
  <c r="I2701" i="1"/>
  <c r="P2701" i="1" s="1"/>
  <c r="H2701" i="1"/>
  <c r="D2701" i="1"/>
  <c r="G2701" i="1" s="1"/>
  <c r="K2700" i="1"/>
  <c r="J2700" i="1"/>
  <c r="I2700" i="1"/>
  <c r="P2700" i="1" s="1"/>
  <c r="H2700" i="1"/>
  <c r="D2700" i="1"/>
  <c r="G2700" i="1" s="1"/>
  <c r="K2699" i="1"/>
  <c r="J2699" i="1"/>
  <c r="I2699" i="1"/>
  <c r="P2699" i="1" s="1"/>
  <c r="H2699" i="1"/>
  <c r="D2699" i="1"/>
  <c r="G2699" i="1" s="1"/>
  <c r="K2698" i="1"/>
  <c r="J2698" i="1"/>
  <c r="I2698" i="1"/>
  <c r="P2698" i="1" s="1"/>
  <c r="H2698" i="1"/>
  <c r="D2698" i="1"/>
  <c r="G2698" i="1" s="1"/>
  <c r="K2697" i="1"/>
  <c r="J2697" i="1"/>
  <c r="I2697" i="1"/>
  <c r="P2697" i="1" s="1"/>
  <c r="H2697" i="1"/>
  <c r="D2697" i="1"/>
  <c r="G2697" i="1" s="1"/>
  <c r="K2696" i="1"/>
  <c r="J2696" i="1"/>
  <c r="I2696" i="1"/>
  <c r="P2696" i="1" s="1"/>
  <c r="H2696" i="1"/>
  <c r="D2696" i="1"/>
  <c r="G2696" i="1" s="1"/>
  <c r="K2695" i="1"/>
  <c r="J2695" i="1"/>
  <c r="I2695" i="1"/>
  <c r="P2695" i="1" s="1"/>
  <c r="H2695" i="1"/>
  <c r="D2695" i="1"/>
  <c r="G2695" i="1" s="1"/>
  <c r="K2694" i="1"/>
  <c r="J2694" i="1"/>
  <c r="I2694" i="1"/>
  <c r="P2694" i="1" s="1"/>
  <c r="H2694" i="1"/>
  <c r="D2694" i="1"/>
  <c r="G2694" i="1" s="1"/>
  <c r="K2693" i="1"/>
  <c r="J2693" i="1"/>
  <c r="I2693" i="1"/>
  <c r="P2693" i="1" s="1"/>
  <c r="H2693" i="1"/>
  <c r="D2693" i="1"/>
  <c r="G2693" i="1" s="1"/>
  <c r="K2692" i="1"/>
  <c r="J2692" i="1"/>
  <c r="I2692" i="1"/>
  <c r="P2692" i="1" s="1"/>
  <c r="H2692" i="1"/>
  <c r="D2692" i="1"/>
  <c r="G2692" i="1" s="1"/>
  <c r="K2691" i="1"/>
  <c r="J2691" i="1"/>
  <c r="I2691" i="1"/>
  <c r="P2691" i="1" s="1"/>
  <c r="H2691" i="1"/>
  <c r="D2691" i="1"/>
  <c r="G2691" i="1" s="1"/>
  <c r="K2690" i="1"/>
  <c r="J2690" i="1"/>
  <c r="I2690" i="1"/>
  <c r="P2690" i="1" s="1"/>
  <c r="H2690" i="1"/>
  <c r="D2690" i="1"/>
  <c r="G2690" i="1" s="1"/>
  <c r="K2689" i="1"/>
  <c r="J2689" i="1"/>
  <c r="I2689" i="1"/>
  <c r="P2689" i="1" s="1"/>
  <c r="H2689" i="1"/>
  <c r="D2689" i="1"/>
  <c r="G2689" i="1" s="1"/>
  <c r="K2688" i="1"/>
  <c r="J2688" i="1"/>
  <c r="I2688" i="1"/>
  <c r="P2688" i="1" s="1"/>
  <c r="H2688" i="1"/>
  <c r="D2688" i="1"/>
  <c r="G2688" i="1" s="1"/>
  <c r="K2687" i="1"/>
  <c r="J2687" i="1"/>
  <c r="I2687" i="1"/>
  <c r="P2687" i="1" s="1"/>
  <c r="H2687" i="1"/>
  <c r="D2687" i="1"/>
  <c r="G2687" i="1" s="1"/>
  <c r="K2686" i="1"/>
  <c r="J2686" i="1"/>
  <c r="I2686" i="1"/>
  <c r="P2686" i="1" s="1"/>
  <c r="H2686" i="1"/>
  <c r="D2686" i="1"/>
  <c r="G2686" i="1" s="1"/>
  <c r="K2685" i="1"/>
  <c r="J2685" i="1"/>
  <c r="I2685" i="1"/>
  <c r="P2685" i="1" s="1"/>
  <c r="H2685" i="1"/>
  <c r="D2685" i="1"/>
  <c r="G2685" i="1" s="1"/>
  <c r="K2684" i="1"/>
  <c r="J2684" i="1"/>
  <c r="I2684" i="1"/>
  <c r="P2684" i="1" s="1"/>
  <c r="H2684" i="1"/>
  <c r="D2684" i="1"/>
  <c r="G2684" i="1" s="1"/>
  <c r="K2683" i="1"/>
  <c r="J2683" i="1"/>
  <c r="I2683" i="1"/>
  <c r="P2683" i="1" s="1"/>
  <c r="H2683" i="1"/>
  <c r="D2683" i="1"/>
  <c r="G2683" i="1" s="1"/>
  <c r="K2682" i="1"/>
  <c r="J2682" i="1"/>
  <c r="I2682" i="1"/>
  <c r="P2682" i="1" s="1"/>
  <c r="H2682" i="1"/>
  <c r="D2682" i="1"/>
  <c r="G2682" i="1" s="1"/>
  <c r="K2681" i="1"/>
  <c r="J2681" i="1"/>
  <c r="I2681" i="1"/>
  <c r="P2681" i="1" s="1"/>
  <c r="H2681" i="1"/>
  <c r="D2681" i="1"/>
  <c r="G2681" i="1" s="1"/>
  <c r="K2680" i="1"/>
  <c r="J2680" i="1"/>
  <c r="I2680" i="1"/>
  <c r="H2680" i="1"/>
  <c r="D2680" i="1"/>
  <c r="G2680" i="1" s="1"/>
  <c r="K2679" i="1"/>
  <c r="J2679" i="1"/>
  <c r="I2679" i="1"/>
  <c r="P2679" i="1" s="1"/>
  <c r="H2679" i="1"/>
  <c r="D2679" i="1"/>
  <c r="G2679" i="1" s="1"/>
  <c r="K2678" i="1"/>
  <c r="J2678" i="1"/>
  <c r="I2678" i="1"/>
  <c r="P2678" i="1" s="1"/>
  <c r="H2678" i="1"/>
  <c r="D2678" i="1"/>
  <c r="G2678" i="1" s="1"/>
  <c r="K2677" i="1"/>
  <c r="J2677" i="1"/>
  <c r="I2677" i="1"/>
  <c r="P2677" i="1" s="1"/>
  <c r="H2677" i="1"/>
  <c r="D2677" i="1"/>
  <c r="G2677" i="1" s="1"/>
  <c r="K2676" i="1"/>
  <c r="J2676" i="1"/>
  <c r="I2676" i="1"/>
  <c r="P2676" i="1" s="1"/>
  <c r="H2676" i="1"/>
  <c r="D2676" i="1"/>
  <c r="G2676" i="1" s="1"/>
  <c r="K2675" i="1"/>
  <c r="J2675" i="1"/>
  <c r="I2675" i="1"/>
  <c r="P2675" i="1" s="1"/>
  <c r="H2675" i="1"/>
  <c r="D2675" i="1"/>
  <c r="G2675" i="1" s="1"/>
  <c r="K2674" i="1"/>
  <c r="J2674" i="1"/>
  <c r="I2674" i="1"/>
  <c r="P2674" i="1" s="1"/>
  <c r="H2674" i="1"/>
  <c r="D2674" i="1"/>
  <c r="G2674" i="1" s="1"/>
  <c r="K2673" i="1"/>
  <c r="J2673" i="1"/>
  <c r="M2673" i="1" s="1"/>
  <c r="I2673" i="1"/>
  <c r="P2673" i="1" s="1"/>
  <c r="H2673" i="1"/>
  <c r="D2673" i="1"/>
  <c r="G2673" i="1" s="1"/>
  <c r="K2672" i="1"/>
  <c r="J2672" i="1"/>
  <c r="I2672" i="1"/>
  <c r="P2672" i="1" s="1"/>
  <c r="H2672" i="1"/>
  <c r="D2672" i="1"/>
  <c r="G2672" i="1" s="1"/>
  <c r="K2671" i="1"/>
  <c r="J2671" i="1"/>
  <c r="I2671" i="1"/>
  <c r="P2671" i="1" s="1"/>
  <c r="H2671" i="1"/>
  <c r="D2671" i="1"/>
  <c r="G2671" i="1" s="1"/>
  <c r="K2670" i="1"/>
  <c r="J2670" i="1"/>
  <c r="I2670" i="1"/>
  <c r="P2670" i="1" s="1"/>
  <c r="H2670" i="1"/>
  <c r="D2670" i="1"/>
  <c r="G2670" i="1" s="1"/>
  <c r="K2669" i="1"/>
  <c r="J2669" i="1"/>
  <c r="I2669" i="1"/>
  <c r="P2669" i="1" s="1"/>
  <c r="H2669" i="1"/>
  <c r="D2669" i="1"/>
  <c r="G2669" i="1" s="1"/>
  <c r="K2668" i="1"/>
  <c r="J2668" i="1"/>
  <c r="I2668" i="1"/>
  <c r="P2668" i="1" s="1"/>
  <c r="H2668" i="1"/>
  <c r="D2668" i="1"/>
  <c r="G2668" i="1" s="1"/>
  <c r="K2667" i="1"/>
  <c r="J2667" i="1"/>
  <c r="I2667" i="1"/>
  <c r="P2667" i="1" s="1"/>
  <c r="H2667" i="1"/>
  <c r="D2667" i="1"/>
  <c r="G2667" i="1" s="1"/>
  <c r="K2666" i="1"/>
  <c r="M2666" i="1" s="1"/>
  <c r="J2666" i="1"/>
  <c r="I2666" i="1"/>
  <c r="P2666" i="1" s="1"/>
  <c r="H2666" i="1"/>
  <c r="D2666" i="1"/>
  <c r="G2666" i="1" s="1"/>
  <c r="K2665" i="1"/>
  <c r="L2665" i="1" s="1"/>
  <c r="J2665" i="1"/>
  <c r="I2665" i="1"/>
  <c r="P2665" i="1" s="1"/>
  <c r="H2665" i="1"/>
  <c r="D2665" i="1"/>
  <c r="G2665" i="1" s="1"/>
  <c r="K2664" i="1"/>
  <c r="J2664" i="1"/>
  <c r="I2664" i="1"/>
  <c r="P2664" i="1" s="1"/>
  <c r="H2664" i="1"/>
  <c r="D2664" i="1"/>
  <c r="G2664" i="1" s="1"/>
  <c r="K2663" i="1"/>
  <c r="J2663" i="1"/>
  <c r="I2663" i="1"/>
  <c r="P2663" i="1" s="1"/>
  <c r="H2663" i="1"/>
  <c r="D2663" i="1"/>
  <c r="G2663" i="1" s="1"/>
  <c r="K2662" i="1"/>
  <c r="J2662" i="1"/>
  <c r="I2662" i="1"/>
  <c r="H2662" i="1"/>
  <c r="D2662" i="1"/>
  <c r="G2662" i="1" s="1"/>
  <c r="K2661" i="1"/>
  <c r="J2661" i="1"/>
  <c r="I2661" i="1"/>
  <c r="P2661" i="1" s="1"/>
  <c r="H2661" i="1"/>
  <c r="D2661" i="1"/>
  <c r="G2661" i="1" s="1"/>
  <c r="K2660" i="1"/>
  <c r="J2660" i="1"/>
  <c r="I2660" i="1"/>
  <c r="P2660" i="1" s="1"/>
  <c r="H2660" i="1"/>
  <c r="D2660" i="1"/>
  <c r="G2660" i="1" s="1"/>
  <c r="K2659" i="1"/>
  <c r="J2659" i="1"/>
  <c r="I2659" i="1"/>
  <c r="P2659" i="1" s="1"/>
  <c r="H2659" i="1"/>
  <c r="D2659" i="1"/>
  <c r="G2659" i="1" s="1"/>
  <c r="K2658" i="1"/>
  <c r="J2658" i="1"/>
  <c r="I2658" i="1"/>
  <c r="P2658" i="1" s="1"/>
  <c r="H2658" i="1"/>
  <c r="D2658" i="1"/>
  <c r="G2658" i="1" s="1"/>
  <c r="K2657" i="1"/>
  <c r="J2657" i="1"/>
  <c r="I2657" i="1"/>
  <c r="P2657" i="1" s="1"/>
  <c r="H2657" i="1"/>
  <c r="D2657" i="1"/>
  <c r="G2657" i="1" s="1"/>
  <c r="K2656" i="1"/>
  <c r="J2656" i="1"/>
  <c r="I2656" i="1"/>
  <c r="P2656" i="1" s="1"/>
  <c r="H2656" i="1"/>
  <c r="D2656" i="1"/>
  <c r="G2656" i="1" s="1"/>
  <c r="K2655" i="1"/>
  <c r="J2655" i="1"/>
  <c r="I2655" i="1"/>
  <c r="P2655" i="1" s="1"/>
  <c r="H2655" i="1"/>
  <c r="D2655" i="1"/>
  <c r="G2655" i="1" s="1"/>
  <c r="K2654" i="1"/>
  <c r="J2654" i="1"/>
  <c r="I2654" i="1"/>
  <c r="P2654" i="1" s="1"/>
  <c r="H2654" i="1"/>
  <c r="D2654" i="1"/>
  <c r="G2654" i="1" s="1"/>
  <c r="K2653" i="1"/>
  <c r="J2653" i="1"/>
  <c r="I2653" i="1"/>
  <c r="P2653" i="1" s="1"/>
  <c r="H2653" i="1"/>
  <c r="D2653" i="1"/>
  <c r="G2653" i="1" s="1"/>
  <c r="K2652" i="1"/>
  <c r="J2652" i="1"/>
  <c r="I2652" i="1"/>
  <c r="P2652" i="1" s="1"/>
  <c r="H2652" i="1"/>
  <c r="D2652" i="1"/>
  <c r="G2652" i="1" s="1"/>
  <c r="K2651" i="1"/>
  <c r="J2651" i="1"/>
  <c r="L2651" i="1" s="1"/>
  <c r="I2651" i="1"/>
  <c r="P2651" i="1" s="1"/>
  <c r="H2651" i="1"/>
  <c r="D2651" i="1"/>
  <c r="G2651" i="1" s="1"/>
  <c r="K2650" i="1"/>
  <c r="J2650" i="1"/>
  <c r="I2650" i="1"/>
  <c r="P2650" i="1" s="1"/>
  <c r="H2650" i="1"/>
  <c r="D2650" i="1"/>
  <c r="G2650" i="1" s="1"/>
  <c r="K2649" i="1"/>
  <c r="J2649" i="1"/>
  <c r="I2649" i="1"/>
  <c r="P2649" i="1" s="1"/>
  <c r="H2649" i="1"/>
  <c r="D2649" i="1"/>
  <c r="G2649" i="1" s="1"/>
  <c r="K2648" i="1"/>
  <c r="J2648" i="1"/>
  <c r="I2648" i="1"/>
  <c r="P2648" i="1" s="1"/>
  <c r="H2648" i="1"/>
  <c r="D2648" i="1"/>
  <c r="G2648" i="1" s="1"/>
  <c r="K2647" i="1"/>
  <c r="J2647" i="1"/>
  <c r="I2647" i="1"/>
  <c r="P2647" i="1" s="1"/>
  <c r="H2647" i="1"/>
  <c r="D2647" i="1"/>
  <c r="G2647" i="1" s="1"/>
  <c r="K2646" i="1"/>
  <c r="J2646" i="1"/>
  <c r="I2646" i="1"/>
  <c r="P2646" i="1" s="1"/>
  <c r="H2646" i="1"/>
  <c r="D2646" i="1"/>
  <c r="G2646" i="1" s="1"/>
  <c r="K2645" i="1"/>
  <c r="J2645" i="1"/>
  <c r="I2645" i="1"/>
  <c r="P2645" i="1" s="1"/>
  <c r="H2645" i="1"/>
  <c r="D2645" i="1"/>
  <c r="G2645" i="1" s="1"/>
  <c r="K2644" i="1"/>
  <c r="L2644" i="1" s="1"/>
  <c r="J2644" i="1"/>
  <c r="I2644" i="1"/>
  <c r="P2644" i="1" s="1"/>
  <c r="H2644" i="1"/>
  <c r="D2644" i="1"/>
  <c r="G2644" i="1" s="1"/>
  <c r="K2643" i="1"/>
  <c r="J2643" i="1"/>
  <c r="I2643" i="1"/>
  <c r="P2643" i="1" s="1"/>
  <c r="H2643" i="1"/>
  <c r="D2643" i="1"/>
  <c r="G2643" i="1" s="1"/>
  <c r="K2642" i="1"/>
  <c r="J2642" i="1"/>
  <c r="I2642" i="1"/>
  <c r="P2642" i="1" s="1"/>
  <c r="H2642" i="1"/>
  <c r="D2642" i="1"/>
  <c r="G2642" i="1" s="1"/>
  <c r="K2641" i="1"/>
  <c r="J2641" i="1"/>
  <c r="I2641" i="1"/>
  <c r="P2641" i="1" s="1"/>
  <c r="H2641" i="1"/>
  <c r="D2641" i="1"/>
  <c r="G2641" i="1" s="1"/>
  <c r="K2640" i="1"/>
  <c r="J2640" i="1"/>
  <c r="I2640" i="1"/>
  <c r="P2640" i="1" s="1"/>
  <c r="H2640" i="1"/>
  <c r="D2640" i="1"/>
  <c r="G2640" i="1" s="1"/>
  <c r="K2639" i="1"/>
  <c r="J2639" i="1"/>
  <c r="L2639" i="1" s="1"/>
  <c r="I2639" i="1"/>
  <c r="P2639" i="1" s="1"/>
  <c r="H2639" i="1"/>
  <c r="D2639" i="1"/>
  <c r="G2639" i="1" s="1"/>
  <c r="K2638" i="1"/>
  <c r="L2638" i="1" s="1"/>
  <c r="J2638" i="1"/>
  <c r="I2638" i="1"/>
  <c r="P2638" i="1" s="1"/>
  <c r="H2638" i="1"/>
  <c r="D2638" i="1"/>
  <c r="G2638" i="1" s="1"/>
  <c r="K2637" i="1"/>
  <c r="J2637" i="1"/>
  <c r="I2637" i="1"/>
  <c r="P2637" i="1" s="1"/>
  <c r="H2637" i="1"/>
  <c r="D2637" i="1"/>
  <c r="G2637" i="1" s="1"/>
  <c r="K2636" i="1"/>
  <c r="J2636" i="1"/>
  <c r="I2636" i="1"/>
  <c r="P2636" i="1" s="1"/>
  <c r="H2636" i="1"/>
  <c r="D2636" i="1"/>
  <c r="G2636" i="1" s="1"/>
  <c r="K2635" i="1"/>
  <c r="J2635" i="1"/>
  <c r="I2635" i="1"/>
  <c r="P2635" i="1" s="1"/>
  <c r="H2635" i="1"/>
  <c r="D2635" i="1"/>
  <c r="G2635" i="1" s="1"/>
  <c r="K2634" i="1"/>
  <c r="J2634" i="1"/>
  <c r="I2634" i="1"/>
  <c r="P2634" i="1" s="1"/>
  <c r="H2634" i="1"/>
  <c r="D2634" i="1"/>
  <c r="G2634" i="1" s="1"/>
  <c r="K2633" i="1"/>
  <c r="J2633" i="1"/>
  <c r="I2633" i="1"/>
  <c r="P2633" i="1" s="1"/>
  <c r="H2633" i="1"/>
  <c r="D2633" i="1"/>
  <c r="G2633" i="1" s="1"/>
  <c r="K2632" i="1"/>
  <c r="J2632" i="1"/>
  <c r="I2632" i="1"/>
  <c r="P2632" i="1" s="1"/>
  <c r="H2632" i="1"/>
  <c r="D2632" i="1"/>
  <c r="G2632" i="1" s="1"/>
  <c r="K2631" i="1"/>
  <c r="J2631" i="1"/>
  <c r="I2631" i="1"/>
  <c r="P2631" i="1" s="1"/>
  <c r="H2631" i="1"/>
  <c r="D2631" i="1"/>
  <c r="G2631" i="1" s="1"/>
  <c r="K2630" i="1"/>
  <c r="J2630" i="1"/>
  <c r="I2630" i="1"/>
  <c r="P2630" i="1" s="1"/>
  <c r="H2630" i="1"/>
  <c r="D2630" i="1"/>
  <c r="G2630" i="1" s="1"/>
  <c r="K2629" i="1"/>
  <c r="J2629" i="1"/>
  <c r="I2629" i="1"/>
  <c r="P2629" i="1" s="1"/>
  <c r="H2629" i="1"/>
  <c r="D2629" i="1"/>
  <c r="G2629" i="1" s="1"/>
  <c r="K2628" i="1"/>
  <c r="J2628" i="1"/>
  <c r="I2628" i="1"/>
  <c r="P2628" i="1" s="1"/>
  <c r="H2628" i="1"/>
  <c r="D2628" i="1"/>
  <c r="G2628" i="1" s="1"/>
  <c r="K2627" i="1"/>
  <c r="J2627" i="1"/>
  <c r="M2627" i="1" s="1"/>
  <c r="I2627" i="1"/>
  <c r="P2627" i="1" s="1"/>
  <c r="H2627" i="1"/>
  <c r="D2627" i="1"/>
  <c r="G2627" i="1" s="1"/>
  <c r="K2626" i="1"/>
  <c r="J2626" i="1"/>
  <c r="I2626" i="1"/>
  <c r="P2626" i="1" s="1"/>
  <c r="H2626" i="1"/>
  <c r="D2626" i="1"/>
  <c r="G2626" i="1" s="1"/>
  <c r="K2625" i="1"/>
  <c r="J2625" i="1"/>
  <c r="I2625" i="1"/>
  <c r="P2625" i="1" s="1"/>
  <c r="H2625" i="1"/>
  <c r="D2625" i="1"/>
  <c r="G2625" i="1" s="1"/>
  <c r="K2624" i="1"/>
  <c r="L2624" i="1" s="1"/>
  <c r="J2624" i="1"/>
  <c r="I2624" i="1"/>
  <c r="P2624" i="1" s="1"/>
  <c r="H2624" i="1"/>
  <c r="D2624" i="1"/>
  <c r="G2624" i="1" s="1"/>
  <c r="K2623" i="1"/>
  <c r="J2623" i="1"/>
  <c r="I2623" i="1"/>
  <c r="P2623" i="1" s="1"/>
  <c r="H2623" i="1"/>
  <c r="D2623" i="1"/>
  <c r="G2623" i="1" s="1"/>
  <c r="K2622" i="1"/>
  <c r="J2622" i="1"/>
  <c r="I2622" i="1"/>
  <c r="P2622" i="1" s="1"/>
  <c r="H2622" i="1"/>
  <c r="D2622" i="1"/>
  <c r="G2622" i="1" s="1"/>
  <c r="K2621" i="1"/>
  <c r="J2621" i="1"/>
  <c r="I2621" i="1"/>
  <c r="P2621" i="1" s="1"/>
  <c r="H2621" i="1"/>
  <c r="D2621" i="1"/>
  <c r="G2621" i="1" s="1"/>
  <c r="K2620" i="1"/>
  <c r="J2620" i="1"/>
  <c r="I2620" i="1"/>
  <c r="P2620" i="1" s="1"/>
  <c r="H2620" i="1"/>
  <c r="D2620" i="1"/>
  <c r="G2620" i="1" s="1"/>
  <c r="K2619" i="1"/>
  <c r="J2619" i="1"/>
  <c r="I2619" i="1"/>
  <c r="P2619" i="1" s="1"/>
  <c r="H2619" i="1"/>
  <c r="D2619" i="1"/>
  <c r="G2619" i="1" s="1"/>
  <c r="K2618" i="1"/>
  <c r="J2618" i="1"/>
  <c r="I2618" i="1"/>
  <c r="P2618" i="1" s="1"/>
  <c r="H2618" i="1"/>
  <c r="D2618" i="1"/>
  <c r="G2618" i="1" s="1"/>
  <c r="K2617" i="1"/>
  <c r="J2617" i="1"/>
  <c r="I2617" i="1"/>
  <c r="P2617" i="1" s="1"/>
  <c r="H2617" i="1"/>
  <c r="D2617" i="1"/>
  <c r="G2617" i="1" s="1"/>
  <c r="K2616" i="1"/>
  <c r="J2616" i="1"/>
  <c r="I2616" i="1"/>
  <c r="P2616" i="1" s="1"/>
  <c r="H2616" i="1"/>
  <c r="D2616" i="1"/>
  <c r="G2616" i="1" s="1"/>
  <c r="K2615" i="1"/>
  <c r="J2615" i="1"/>
  <c r="I2615" i="1"/>
  <c r="P2615" i="1" s="1"/>
  <c r="H2615" i="1"/>
  <c r="D2615" i="1"/>
  <c r="G2615" i="1" s="1"/>
  <c r="K2614" i="1"/>
  <c r="J2614" i="1"/>
  <c r="I2614" i="1"/>
  <c r="P2614" i="1" s="1"/>
  <c r="H2614" i="1"/>
  <c r="D2614" i="1"/>
  <c r="G2614" i="1" s="1"/>
  <c r="K2613" i="1"/>
  <c r="J2613" i="1"/>
  <c r="I2613" i="1"/>
  <c r="P2613" i="1" s="1"/>
  <c r="H2613" i="1"/>
  <c r="D2613" i="1"/>
  <c r="G2613" i="1" s="1"/>
  <c r="K2612" i="1"/>
  <c r="J2612" i="1"/>
  <c r="I2612" i="1"/>
  <c r="P2612" i="1" s="1"/>
  <c r="H2612" i="1"/>
  <c r="D2612" i="1"/>
  <c r="G2612" i="1" s="1"/>
  <c r="K2611" i="1"/>
  <c r="J2611" i="1"/>
  <c r="I2611" i="1"/>
  <c r="H2611" i="1"/>
  <c r="D2611" i="1"/>
  <c r="G2611" i="1" s="1"/>
  <c r="K2610" i="1"/>
  <c r="J2610" i="1"/>
  <c r="I2610" i="1"/>
  <c r="P2610" i="1" s="1"/>
  <c r="H2610" i="1"/>
  <c r="D2610" i="1"/>
  <c r="G2610" i="1" s="1"/>
  <c r="K2609" i="1"/>
  <c r="J2609" i="1"/>
  <c r="M2609" i="1" s="1"/>
  <c r="I2609" i="1"/>
  <c r="P2609" i="1" s="1"/>
  <c r="H2609" i="1"/>
  <c r="D2609" i="1"/>
  <c r="G2609" i="1" s="1"/>
  <c r="K2608" i="1"/>
  <c r="J2608" i="1"/>
  <c r="I2608" i="1"/>
  <c r="P2608" i="1" s="1"/>
  <c r="H2608" i="1"/>
  <c r="D2608" i="1"/>
  <c r="G2608" i="1" s="1"/>
  <c r="K2607" i="1"/>
  <c r="J2607" i="1"/>
  <c r="I2607" i="1"/>
  <c r="P2607" i="1" s="1"/>
  <c r="H2607" i="1"/>
  <c r="D2607" i="1"/>
  <c r="G2607" i="1" s="1"/>
  <c r="K2606" i="1"/>
  <c r="J2606" i="1"/>
  <c r="I2606" i="1"/>
  <c r="P2606" i="1" s="1"/>
  <c r="H2606" i="1"/>
  <c r="D2606" i="1"/>
  <c r="G2606" i="1" s="1"/>
  <c r="K2605" i="1"/>
  <c r="J2605" i="1"/>
  <c r="I2605" i="1"/>
  <c r="P2605" i="1" s="1"/>
  <c r="H2605" i="1"/>
  <c r="D2605" i="1"/>
  <c r="G2605" i="1" s="1"/>
  <c r="K2604" i="1"/>
  <c r="L2604" i="1" s="1"/>
  <c r="J2604" i="1"/>
  <c r="I2604" i="1"/>
  <c r="P2604" i="1" s="1"/>
  <c r="H2604" i="1"/>
  <c r="D2604" i="1"/>
  <c r="G2604" i="1" s="1"/>
  <c r="K2603" i="1"/>
  <c r="J2603" i="1"/>
  <c r="M2603" i="1" s="1"/>
  <c r="I2603" i="1"/>
  <c r="P2603" i="1" s="1"/>
  <c r="H2603" i="1"/>
  <c r="D2603" i="1"/>
  <c r="G2603" i="1" s="1"/>
  <c r="K2602" i="1"/>
  <c r="J2602" i="1"/>
  <c r="I2602" i="1"/>
  <c r="P2602" i="1" s="1"/>
  <c r="H2602" i="1"/>
  <c r="D2602" i="1"/>
  <c r="G2602" i="1" s="1"/>
  <c r="K2601" i="1"/>
  <c r="J2601" i="1"/>
  <c r="I2601" i="1"/>
  <c r="P2601" i="1" s="1"/>
  <c r="H2601" i="1"/>
  <c r="D2601" i="1"/>
  <c r="G2601" i="1" s="1"/>
  <c r="K2600" i="1"/>
  <c r="J2600" i="1"/>
  <c r="I2600" i="1"/>
  <c r="P2600" i="1" s="1"/>
  <c r="H2600" i="1"/>
  <c r="D2600" i="1"/>
  <c r="G2600" i="1" s="1"/>
  <c r="K2599" i="1"/>
  <c r="J2599" i="1"/>
  <c r="I2599" i="1"/>
  <c r="H2599" i="1"/>
  <c r="D2599" i="1"/>
  <c r="G2599" i="1" s="1"/>
  <c r="K2598" i="1"/>
  <c r="J2598" i="1"/>
  <c r="I2598" i="1"/>
  <c r="P2598" i="1" s="1"/>
  <c r="H2598" i="1"/>
  <c r="D2598" i="1"/>
  <c r="G2598" i="1" s="1"/>
  <c r="K2597" i="1"/>
  <c r="J2597" i="1"/>
  <c r="I2597" i="1"/>
  <c r="P2597" i="1" s="1"/>
  <c r="H2597" i="1"/>
  <c r="D2597" i="1"/>
  <c r="G2597" i="1" s="1"/>
  <c r="K2596" i="1"/>
  <c r="J2596" i="1"/>
  <c r="I2596" i="1"/>
  <c r="P2596" i="1" s="1"/>
  <c r="H2596" i="1"/>
  <c r="D2596" i="1"/>
  <c r="G2596" i="1" s="1"/>
  <c r="K2595" i="1"/>
  <c r="J2595" i="1"/>
  <c r="I2595" i="1"/>
  <c r="P2595" i="1" s="1"/>
  <c r="H2595" i="1"/>
  <c r="D2595" i="1"/>
  <c r="G2595" i="1" s="1"/>
  <c r="K2594" i="1"/>
  <c r="J2594" i="1"/>
  <c r="I2594" i="1"/>
  <c r="P2594" i="1" s="1"/>
  <c r="H2594" i="1"/>
  <c r="D2594" i="1"/>
  <c r="G2594" i="1" s="1"/>
  <c r="K2593" i="1"/>
  <c r="J2593" i="1"/>
  <c r="I2593" i="1"/>
  <c r="P2593" i="1" s="1"/>
  <c r="H2593" i="1"/>
  <c r="D2593" i="1"/>
  <c r="G2593" i="1" s="1"/>
  <c r="K2592" i="1"/>
  <c r="J2592" i="1"/>
  <c r="I2592" i="1"/>
  <c r="P2592" i="1" s="1"/>
  <c r="H2592" i="1"/>
  <c r="D2592" i="1"/>
  <c r="G2592" i="1" s="1"/>
  <c r="K2591" i="1"/>
  <c r="J2591" i="1"/>
  <c r="I2591" i="1"/>
  <c r="P2591" i="1" s="1"/>
  <c r="H2591" i="1"/>
  <c r="D2591" i="1"/>
  <c r="G2591" i="1" s="1"/>
  <c r="K2590" i="1"/>
  <c r="J2590" i="1"/>
  <c r="I2590" i="1"/>
  <c r="P2590" i="1" s="1"/>
  <c r="H2590" i="1"/>
  <c r="D2590" i="1"/>
  <c r="G2590" i="1" s="1"/>
  <c r="K2589" i="1"/>
  <c r="J2589" i="1"/>
  <c r="I2589" i="1"/>
  <c r="P2589" i="1" s="1"/>
  <c r="H2589" i="1"/>
  <c r="D2589" i="1"/>
  <c r="G2589" i="1" s="1"/>
  <c r="K2588" i="1"/>
  <c r="J2588" i="1"/>
  <c r="I2588" i="1"/>
  <c r="P2588" i="1" s="1"/>
  <c r="H2588" i="1"/>
  <c r="D2588" i="1"/>
  <c r="G2588" i="1" s="1"/>
  <c r="K2587" i="1"/>
  <c r="J2587" i="1"/>
  <c r="I2587" i="1"/>
  <c r="P2587" i="1" s="1"/>
  <c r="H2587" i="1"/>
  <c r="D2587" i="1"/>
  <c r="G2587" i="1" s="1"/>
  <c r="K2586" i="1"/>
  <c r="J2586" i="1"/>
  <c r="I2586" i="1"/>
  <c r="P2586" i="1" s="1"/>
  <c r="H2586" i="1"/>
  <c r="D2586" i="1"/>
  <c r="G2586" i="1" s="1"/>
  <c r="K2585" i="1"/>
  <c r="J2585" i="1"/>
  <c r="M2585" i="1" s="1"/>
  <c r="I2585" i="1"/>
  <c r="P2585" i="1" s="1"/>
  <c r="H2585" i="1"/>
  <c r="D2585" i="1"/>
  <c r="G2585" i="1" s="1"/>
  <c r="K2584" i="1"/>
  <c r="J2584" i="1"/>
  <c r="I2584" i="1"/>
  <c r="P2584" i="1" s="1"/>
  <c r="H2584" i="1"/>
  <c r="D2584" i="1"/>
  <c r="G2584" i="1" s="1"/>
  <c r="K2583" i="1"/>
  <c r="J2583" i="1"/>
  <c r="I2583" i="1"/>
  <c r="P2583" i="1" s="1"/>
  <c r="H2583" i="1"/>
  <c r="D2583" i="1"/>
  <c r="G2583" i="1" s="1"/>
  <c r="K2582" i="1"/>
  <c r="J2582" i="1"/>
  <c r="I2582" i="1"/>
  <c r="P2582" i="1" s="1"/>
  <c r="H2582" i="1"/>
  <c r="D2582" i="1"/>
  <c r="G2582" i="1" s="1"/>
  <c r="K2581" i="1"/>
  <c r="J2581" i="1"/>
  <c r="I2581" i="1"/>
  <c r="P2581" i="1" s="1"/>
  <c r="H2581" i="1"/>
  <c r="D2581" i="1"/>
  <c r="G2581" i="1" s="1"/>
  <c r="K2580" i="1"/>
  <c r="J2580" i="1"/>
  <c r="I2580" i="1"/>
  <c r="P2580" i="1" s="1"/>
  <c r="H2580" i="1"/>
  <c r="D2580" i="1"/>
  <c r="G2580" i="1" s="1"/>
  <c r="K2579" i="1"/>
  <c r="J2579" i="1"/>
  <c r="I2579" i="1"/>
  <c r="P2579" i="1" s="1"/>
  <c r="H2579" i="1"/>
  <c r="D2579" i="1"/>
  <c r="G2579" i="1" s="1"/>
  <c r="K2578" i="1"/>
  <c r="J2578" i="1"/>
  <c r="I2578" i="1"/>
  <c r="P2578" i="1" s="1"/>
  <c r="H2578" i="1"/>
  <c r="D2578" i="1"/>
  <c r="G2578" i="1" s="1"/>
  <c r="K2577" i="1"/>
  <c r="J2577" i="1"/>
  <c r="I2577" i="1"/>
  <c r="P2577" i="1" s="1"/>
  <c r="H2577" i="1"/>
  <c r="D2577" i="1"/>
  <c r="G2577" i="1" s="1"/>
  <c r="K2576" i="1"/>
  <c r="J2576" i="1"/>
  <c r="I2576" i="1"/>
  <c r="P2576" i="1" s="1"/>
  <c r="H2576" i="1"/>
  <c r="D2576" i="1"/>
  <c r="G2576" i="1" s="1"/>
  <c r="K2575" i="1"/>
  <c r="J2575" i="1"/>
  <c r="I2575" i="1"/>
  <c r="H2575" i="1"/>
  <c r="D2575" i="1"/>
  <c r="G2575" i="1" s="1"/>
  <c r="K2574" i="1"/>
  <c r="L2574" i="1" s="1"/>
  <c r="J2574" i="1"/>
  <c r="I2574" i="1"/>
  <c r="P2574" i="1" s="1"/>
  <c r="H2574" i="1"/>
  <c r="D2574" i="1"/>
  <c r="G2574" i="1" s="1"/>
  <c r="K2573" i="1"/>
  <c r="J2573" i="1"/>
  <c r="I2573" i="1"/>
  <c r="P2573" i="1" s="1"/>
  <c r="H2573" i="1"/>
  <c r="D2573" i="1"/>
  <c r="G2573" i="1" s="1"/>
  <c r="K2572" i="1"/>
  <c r="J2572" i="1"/>
  <c r="I2572" i="1"/>
  <c r="P2572" i="1" s="1"/>
  <c r="H2572" i="1"/>
  <c r="D2572" i="1"/>
  <c r="G2572" i="1" s="1"/>
  <c r="K2571" i="1"/>
  <c r="J2571" i="1"/>
  <c r="I2571" i="1"/>
  <c r="P2571" i="1" s="1"/>
  <c r="H2571" i="1"/>
  <c r="D2571" i="1"/>
  <c r="G2571" i="1" s="1"/>
  <c r="K2570" i="1"/>
  <c r="J2570" i="1"/>
  <c r="I2570" i="1"/>
  <c r="P2570" i="1" s="1"/>
  <c r="H2570" i="1"/>
  <c r="D2570" i="1"/>
  <c r="G2570" i="1" s="1"/>
  <c r="K2569" i="1"/>
  <c r="J2569" i="1"/>
  <c r="I2569" i="1"/>
  <c r="P2569" i="1" s="1"/>
  <c r="H2569" i="1"/>
  <c r="D2569" i="1"/>
  <c r="G2569" i="1" s="1"/>
  <c r="K2568" i="1"/>
  <c r="J2568" i="1"/>
  <c r="I2568" i="1"/>
  <c r="P2568" i="1" s="1"/>
  <c r="H2568" i="1"/>
  <c r="D2568" i="1"/>
  <c r="G2568" i="1" s="1"/>
  <c r="K2567" i="1"/>
  <c r="J2567" i="1"/>
  <c r="I2567" i="1"/>
  <c r="P2567" i="1" s="1"/>
  <c r="H2567" i="1"/>
  <c r="D2567" i="1"/>
  <c r="G2567" i="1" s="1"/>
  <c r="K2566" i="1"/>
  <c r="J2566" i="1"/>
  <c r="I2566" i="1"/>
  <c r="P2566" i="1" s="1"/>
  <c r="H2566" i="1"/>
  <c r="D2566" i="1"/>
  <c r="G2566" i="1" s="1"/>
  <c r="K2565" i="1"/>
  <c r="J2565" i="1"/>
  <c r="I2565" i="1"/>
  <c r="P2565" i="1" s="1"/>
  <c r="H2565" i="1"/>
  <c r="D2565" i="1"/>
  <c r="G2565" i="1" s="1"/>
  <c r="K2564" i="1"/>
  <c r="J2564" i="1"/>
  <c r="I2564" i="1"/>
  <c r="P2564" i="1" s="1"/>
  <c r="H2564" i="1"/>
  <c r="D2564" i="1"/>
  <c r="G2564" i="1" s="1"/>
  <c r="K2563" i="1"/>
  <c r="J2563" i="1"/>
  <c r="I2563" i="1"/>
  <c r="P2563" i="1" s="1"/>
  <c r="H2563" i="1"/>
  <c r="D2563" i="1"/>
  <c r="G2563" i="1" s="1"/>
  <c r="K2562" i="1"/>
  <c r="J2562" i="1"/>
  <c r="I2562" i="1"/>
  <c r="P2562" i="1" s="1"/>
  <c r="H2562" i="1"/>
  <c r="D2562" i="1"/>
  <c r="G2562" i="1" s="1"/>
  <c r="K2561" i="1"/>
  <c r="J2561" i="1"/>
  <c r="I2561" i="1"/>
  <c r="P2561" i="1" s="1"/>
  <c r="H2561" i="1"/>
  <c r="D2561" i="1"/>
  <c r="G2561" i="1" s="1"/>
  <c r="K2560" i="1"/>
  <c r="J2560" i="1"/>
  <c r="I2560" i="1"/>
  <c r="P2560" i="1" s="1"/>
  <c r="H2560" i="1"/>
  <c r="D2560" i="1"/>
  <c r="G2560" i="1" s="1"/>
  <c r="K2559" i="1"/>
  <c r="J2559" i="1"/>
  <c r="I2559" i="1"/>
  <c r="P2559" i="1" s="1"/>
  <c r="H2559" i="1"/>
  <c r="D2559" i="1"/>
  <c r="G2559" i="1" s="1"/>
  <c r="K2558" i="1"/>
  <c r="J2558" i="1"/>
  <c r="I2558" i="1"/>
  <c r="P2558" i="1" s="1"/>
  <c r="H2558" i="1"/>
  <c r="D2558" i="1"/>
  <c r="G2558" i="1" s="1"/>
  <c r="K2557" i="1"/>
  <c r="J2557" i="1"/>
  <c r="I2557" i="1"/>
  <c r="P2557" i="1" s="1"/>
  <c r="H2557" i="1"/>
  <c r="D2557" i="1"/>
  <c r="G2557" i="1" s="1"/>
  <c r="K2556" i="1"/>
  <c r="J2556" i="1"/>
  <c r="I2556" i="1"/>
  <c r="P2556" i="1" s="1"/>
  <c r="H2556" i="1"/>
  <c r="D2556" i="1"/>
  <c r="G2556" i="1" s="1"/>
  <c r="K2555" i="1"/>
  <c r="J2555" i="1"/>
  <c r="I2555" i="1"/>
  <c r="P2555" i="1" s="1"/>
  <c r="H2555" i="1"/>
  <c r="D2555" i="1"/>
  <c r="G2555" i="1" s="1"/>
  <c r="K2554" i="1"/>
  <c r="J2554" i="1"/>
  <c r="I2554" i="1"/>
  <c r="P2554" i="1" s="1"/>
  <c r="H2554" i="1"/>
  <c r="D2554" i="1"/>
  <c r="G2554" i="1" s="1"/>
  <c r="K2553" i="1"/>
  <c r="J2553" i="1"/>
  <c r="I2553" i="1"/>
  <c r="H2553" i="1"/>
  <c r="D2553" i="1"/>
  <c r="G2553" i="1" s="1"/>
  <c r="K2552" i="1"/>
  <c r="J2552" i="1"/>
  <c r="I2552" i="1"/>
  <c r="P2552" i="1" s="1"/>
  <c r="H2552" i="1"/>
  <c r="D2552" i="1"/>
  <c r="G2552" i="1" s="1"/>
  <c r="K2551" i="1"/>
  <c r="J2551" i="1"/>
  <c r="I2551" i="1"/>
  <c r="P2551" i="1" s="1"/>
  <c r="H2551" i="1"/>
  <c r="D2551" i="1"/>
  <c r="G2551" i="1" s="1"/>
  <c r="K2550" i="1"/>
  <c r="J2550" i="1"/>
  <c r="I2550" i="1"/>
  <c r="P2550" i="1" s="1"/>
  <c r="H2550" i="1"/>
  <c r="D2550" i="1"/>
  <c r="G2550" i="1" s="1"/>
  <c r="K2549" i="1"/>
  <c r="J2549" i="1"/>
  <c r="I2549" i="1"/>
  <c r="P2549" i="1" s="1"/>
  <c r="H2549" i="1"/>
  <c r="D2549" i="1"/>
  <c r="G2549" i="1" s="1"/>
  <c r="K2548" i="1"/>
  <c r="J2548" i="1"/>
  <c r="I2548" i="1"/>
  <c r="P2548" i="1" s="1"/>
  <c r="H2548" i="1"/>
  <c r="D2548" i="1"/>
  <c r="G2548" i="1" s="1"/>
  <c r="K2547" i="1"/>
  <c r="J2547" i="1"/>
  <c r="I2547" i="1"/>
  <c r="P2547" i="1" s="1"/>
  <c r="H2547" i="1"/>
  <c r="D2547" i="1"/>
  <c r="G2547" i="1" s="1"/>
  <c r="K2546" i="1"/>
  <c r="J2546" i="1"/>
  <c r="I2546" i="1"/>
  <c r="P2546" i="1" s="1"/>
  <c r="H2546" i="1"/>
  <c r="D2546" i="1"/>
  <c r="G2546" i="1" s="1"/>
  <c r="K2545" i="1"/>
  <c r="J2545" i="1"/>
  <c r="I2545" i="1"/>
  <c r="P2545" i="1" s="1"/>
  <c r="H2545" i="1"/>
  <c r="D2545" i="1"/>
  <c r="G2545" i="1" s="1"/>
  <c r="K2544" i="1"/>
  <c r="J2544" i="1"/>
  <c r="M2544" i="1" s="1"/>
  <c r="I2544" i="1"/>
  <c r="P2544" i="1" s="1"/>
  <c r="H2544" i="1"/>
  <c r="D2544" i="1"/>
  <c r="G2544" i="1" s="1"/>
  <c r="K2543" i="1"/>
  <c r="J2543" i="1"/>
  <c r="I2543" i="1"/>
  <c r="P2543" i="1" s="1"/>
  <c r="H2543" i="1"/>
  <c r="D2543" i="1"/>
  <c r="G2543" i="1" s="1"/>
  <c r="K2542" i="1"/>
  <c r="J2542" i="1"/>
  <c r="I2542" i="1"/>
  <c r="P2542" i="1" s="1"/>
  <c r="H2542" i="1"/>
  <c r="D2542" i="1"/>
  <c r="G2542" i="1" s="1"/>
  <c r="K2541" i="1"/>
  <c r="J2541" i="1"/>
  <c r="I2541" i="1"/>
  <c r="P2541" i="1" s="1"/>
  <c r="H2541" i="1"/>
  <c r="D2541" i="1"/>
  <c r="G2541" i="1" s="1"/>
  <c r="K2540" i="1"/>
  <c r="J2540" i="1"/>
  <c r="I2540" i="1"/>
  <c r="P2540" i="1" s="1"/>
  <c r="H2540" i="1"/>
  <c r="D2540" i="1"/>
  <c r="G2540" i="1" s="1"/>
  <c r="K2539" i="1"/>
  <c r="J2539" i="1"/>
  <c r="I2539" i="1"/>
  <c r="P2539" i="1" s="1"/>
  <c r="H2539" i="1"/>
  <c r="D2539" i="1"/>
  <c r="G2539" i="1" s="1"/>
  <c r="K2538" i="1"/>
  <c r="J2538" i="1"/>
  <c r="I2538" i="1"/>
  <c r="P2538" i="1" s="1"/>
  <c r="H2538" i="1"/>
  <c r="D2538" i="1"/>
  <c r="G2538" i="1" s="1"/>
  <c r="K2537" i="1"/>
  <c r="J2537" i="1"/>
  <c r="I2537" i="1"/>
  <c r="P2537" i="1" s="1"/>
  <c r="H2537" i="1"/>
  <c r="D2537" i="1"/>
  <c r="G2537" i="1" s="1"/>
  <c r="K2536" i="1"/>
  <c r="J2536" i="1"/>
  <c r="I2536" i="1"/>
  <c r="P2536" i="1" s="1"/>
  <c r="H2536" i="1"/>
  <c r="D2536" i="1"/>
  <c r="G2536" i="1" s="1"/>
  <c r="K2535" i="1"/>
  <c r="L2535" i="1" s="1"/>
  <c r="J2535" i="1"/>
  <c r="I2535" i="1"/>
  <c r="P2535" i="1" s="1"/>
  <c r="H2535" i="1"/>
  <c r="D2535" i="1"/>
  <c r="G2535" i="1" s="1"/>
  <c r="K2534" i="1"/>
  <c r="J2534" i="1"/>
  <c r="I2534" i="1"/>
  <c r="P2534" i="1" s="1"/>
  <c r="H2534" i="1"/>
  <c r="D2534" i="1"/>
  <c r="G2534" i="1" s="1"/>
  <c r="K2533" i="1"/>
  <c r="L2533" i="1" s="1"/>
  <c r="J2533" i="1"/>
  <c r="I2533" i="1"/>
  <c r="P2533" i="1" s="1"/>
  <c r="H2533" i="1"/>
  <c r="D2533" i="1"/>
  <c r="G2533" i="1" s="1"/>
  <c r="K2532" i="1"/>
  <c r="J2532" i="1"/>
  <c r="I2532" i="1"/>
  <c r="P2532" i="1" s="1"/>
  <c r="H2532" i="1"/>
  <c r="D2532" i="1"/>
  <c r="G2532" i="1" s="1"/>
  <c r="K2531" i="1"/>
  <c r="J2531" i="1"/>
  <c r="I2531" i="1"/>
  <c r="P2531" i="1" s="1"/>
  <c r="H2531" i="1"/>
  <c r="D2531" i="1"/>
  <c r="G2531" i="1" s="1"/>
  <c r="K2530" i="1"/>
  <c r="J2530" i="1"/>
  <c r="I2530" i="1"/>
  <c r="P2530" i="1" s="1"/>
  <c r="H2530" i="1"/>
  <c r="D2530" i="1"/>
  <c r="G2530" i="1" s="1"/>
  <c r="K2529" i="1"/>
  <c r="J2529" i="1"/>
  <c r="I2529" i="1"/>
  <c r="P2529" i="1" s="1"/>
  <c r="H2529" i="1"/>
  <c r="D2529" i="1"/>
  <c r="G2529" i="1" s="1"/>
  <c r="K2528" i="1"/>
  <c r="J2528" i="1"/>
  <c r="M2528" i="1" s="1"/>
  <c r="I2528" i="1"/>
  <c r="P2528" i="1" s="1"/>
  <c r="H2528" i="1"/>
  <c r="D2528" i="1"/>
  <c r="G2528" i="1" s="1"/>
  <c r="K2527" i="1"/>
  <c r="J2527" i="1"/>
  <c r="I2527" i="1"/>
  <c r="P2527" i="1" s="1"/>
  <c r="H2527" i="1"/>
  <c r="D2527" i="1"/>
  <c r="G2527" i="1" s="1"/>
  <c r="K2526" i="1"/>
  <c r="J2526" i="1"/>
  <c r="I2526" i="1"/>
  <c r="P2526" i="1" s="1"/>
  <c r="H2526" i="1"/>
  <c r="D2526" i="1"/>
  <c r="G2526" i="1" s="1"/>
  <c r="K2525" i="1"/>
  <c r="J2525" i="1"/>
  <c r="I2525" i="1"/>
  <c r="P2525" i="1" s="1"/>
  <c r="H2525" i="1"/>
  <c r="D2525" i="1"/>
  <c r="G2525" i="1" s="1"/>
  <c r="K2524" i="1"/>
  <c r="L2524" i="1" s="1"/>
  <c r="J2524" i="1"/>
  <c r="I2524" i="1"/>
  <c r="P2524" i="1" s="1"/>
  <c r="H2524" i="1"/>
  <c r="D2524" i="1"/>
  <c r="G2524" i="1" s="1"/>
  <c r="K2523" i="1"/>
  <c r="J2523" i="1"/>
  <c r="I2523" i="1"/>
  <c r="P2523" i="1" s="1"/>
  <c r="H2523" i="1"/>
  <c r="D2523" i="1"/>
  <c r="G2523" i="1" s="1"/>
  <c r="K2522" i="1"/>
  <c r="J2522" i="1"/>
  <c r="I2522" i="1"/>
  <c r="P2522" i="1" s="1"/>
  <c r="H2522" i="1"/>
  <c r="D2522" i="1"/>
  <c r="G2522" i="1" s="1"/>
  <c r="K2521" i="1"/>
  <c r="J2521" i="1"/>
  <c r="M2521" i="1" s="1"/>
  <c r="I2521" i="1"/>
  <c r="P2521" i="1" s="1"/>
  <c r="H2521" i="1"/>
  <c r="D2521" i="1"/>
  <c r="G2521" i="1" s="1"/>
  <c r="K2520" i="1"/>
  <c r="J2520" i="1"/>
  <c r="I2520" i="1"/>
  <c r="P2520" i="1" s="1"/>
  <c r="H2520" i="1"/>
  <c r="D2520" i="1"/>
  <c r="G2520" i="1" s="1"/>
  <c r="K2519" i="1"/>
  <c r="J2519" i="1"/>
  <c r="I2519" i="1"/>
  <c r="P2519" i="1" s="1"/>
  <c r="H2519" i="1"/>
  <c r="D2519" i="1"/>
  <c r="G2519" i="1" s="1"/>
  <c r="K2518" i="1"/>
  <c r="J2518" i="1"/>
  <c r="I2518" i="1"/>
  <c r="P2518" i="1" s="1"/>
  <c r="H2518" i="1"/>
  <c r="D2518" i="1"/>
  <c r="G2518" i="1" s="1"/>
  <c r="K2517" i="1"/>
  <c r="J2517" i="1"/>
  <c r="I2517" i="1"/>
  <c r="P2517" i="1" s="1"/>
  <c r="H2517" i="1"/>
  <c r="D2517" i="1"/>
  <c r="G2517" i="1" s="1"/>
  <c r="K2516" i="1"/>
  <c r="J2516" i="1"/>
  <c r="I2516" i="1"/>
  <c r="P2516" i="1" s="1"/>
  <c r="H2516" i="1"/>
  <c r="D2516" i="1"/>
  <c r="G2516" i="1" s="1"/>
  <c r="K2515" i="1"/>
  <c r="J2515" i="1"/>
  <c r="I2515" i="1"/>
  <c r="P2515" i="1" s="1"/>
  <c r="H2515" i="1"/>
  <c r="D2515" i="1"/>
  <c r="G2515" i="1" s="1"/>
  <c r="K2514" i="1"/>
  <c r="J2514" i="1"/>
  <c r="I2514" i="1"/>
  <c r="H2514" i="1"/>
  <c r="D2514" i="1"/>
  <c r="G2514" i="1" s="1"/>
  <c r="K2513" i="1"/>
  <c r="J2513" i="1"/>
  <c r="I2513" i="1"/>
  <c r="P2513" i="1" s="1"/>
  <c r="H2513" i="1"/>
  <c r="D2513" i="1"/>
  <c r="G2513" i="1" s="1"/>
  <c r="K2512" i="1"/>
  <c r="M2512" i="1" s="1"/>
  <c r="J2512" i="1"/>
  <c r="I2512" i="1"/>
  <c r="P2512" i="1" s="1"/>
  <c r="H2512" i="1"/>
  <c r="D2512" i="1"/>
  <c r="G2512" i="1" s="1"/>
  <c r="K2511" i="1"/>
  <c r="J2511" i="1"/>
  <c r="I2511" i="1"/>
  <c r="P2511" i="1" s="1"/>
  <c r="H2511" i="1"/>
  <c r="D2511" i="1"/>
  <c r="G2511" i="1" s="1"/>
  <c r="K2510" i="1"/>
  <c r="J2510" i="1"/>
  <c r="I2510" i="1"/>
  <c r="P2510" i="1" s="1"/>
  <c r="H2510" i="1"/>
  <c r="D2510" i="1"/>
  <c r="G2510" i="1" s="1"/>
  <c r="K2509" i="1"/>
  <c r="L2509" i="1" s="1"/>
  <c r="J2509" i="1"/>
  <c r="I2509" i="1"/>
  <c r="P2509" i="1" s="1"/>
  <c r="H2509" i="1"/>
  <c r="D2509" i="1"/>
  <c r="G2509" i="1" s="1"/>
  <c r="K2508" i="1"/>
  <c r="J2508" i="1"/>
  <c r="I2508" i="1"/>
  <c r="P2508" i="1" s="1"/>
  <c r="H2508" i="1"/>
  <c r="D2508" i="1"/>
  <c r="G2508" i="1" s="1"/>
  <c r="K2507" i="1"/>
  <c r="J2507" i="1"/>
  <c r="I2507" i="1"/>
  <c r="P2507" i="1" s="1"/>
  <c r="H2507" i="1"/>
  <c r="D2507" i="1"/>
  <c r="G2507" i="1" s="1"/>
  <c r="K2506" i="1"/>
  <c r="J2506" i="1"/>
  <c r="I2506" i="1"/>
  <c r="P2506" i="1" s="1"/>
  <c r="H2506" i="1"/>
  <c r="D2506" i="1"/>
  <c r="G2506" i="1" s="1"/>
  <c r="K2505" i="1"/>
  <c r="J2505" i="1"/>
  <c r="I2505" i="1"/>
  <c r="P2505" i="1" s="1"/>
  <c r="H2505" i="1"/>
  <c r="D2505" i="1"/>
  <c r="G2505" i="1" s="1"/>
  <c r="K2504" i="1"/>
  <c r="J2504" i="1"/>
  <c r="I2504" i="1"/>
  <c r="P2504" i="1" s="1"/>
  <c r="H2504" i="1"/>
  <c r="D2504" i="1"/>
  <c r="G2504" i="1" s="1"/>
  <c r="K2503" i="1"/>
  <c r="J2503" i="1"/>
  <c r="I2503" i="1"/>
  <c r="P2503" i="1" s="1"/>
  <c r="H2503" i="1"/>
  <c r="D2503" i="1"/>
  <c r="G2503" i="1" s="1"/>
  <c r="K2502" i="1"/>
  <c r="J2502" i="1"/>
  <c r="I2502" i="1"/>
  <c r="P2502" i="1" s="1"/>
  <c r="H2502" i="1"/>
  <c r="D2502" i="1"/>
  <c r="G2502" i="1" s="1"/>
  <c r="K2501" i="1"/>
  <c r="J2501" i="1"/>
  <c r="I2501" i="1"/>
  <c r="P2501" i="1" s="1"/>
  <c r="H2501" i="1"/>
  <c r="D2501" i="1"/>
  <c r="G2501" i="1" s="1"/>
  <c r="K2500" i="1"/>
  <c r="J2500" i="1"/>
  <c r="I2500" i="1"/>
  <c r="P2500" i="1" s="1"/>
  <c r="H2500" i="1"/>
  <c r="D2500" i="1"/>
  <c r="G2500" i="1" s="1"/>
  <c r="K2499" i="1"/>
  <c r="J2499" i="1"/>
  <c r="I2499" i="1"/>
  <c r="P2499" i="1" s="1"/>
  <c r="H2499" i="1"/>
  <c r="D2499" i="1"/>
  <c r="G2499" i="1" s="1"/>
  <c r="K2498" i="1"/>
  <c r="J2498" i="1"/>
  <c r="M2498" i="1" s="1"/>
  <c r="I2498" i="1"/>
  <c r="P2498" i="1" s="1"/>
  <c r="H2498" i="1"/>
  <c r="D2498" i="1"/>
  <c r="G2498" i="1" s="1"/>
  <c r="K2497" i="1"/>
  <c r="J2497" i="1"/>
  <c r="I2497" i="1"/>
  <c r="P2497" i="1" s="1"/>
  <c r="H2497" i="1"/>
  <c r="D2497" i="1"/>
  <c r="G2497" i="1" s="1"/>
  <c r="K2496" i="1"/>
  <c r="J2496" i="1"/>
  <c r="I2496" i="1"/>
  <c r="P2496" i="1" s="1"/>
  <c r="H2496" i="1"/>
  <c r="D2496" i="1"/>
  <c r="G2496" i="1" s="1"/>
  <c r="K2495" i="1"/>
  <c r="J2495" i="1"/>
  <c r="I2495" i="1"/>
  <c r="P2495" i="1" s="1"/>
  <c r="H2495" i="1"/>
  <c r="D2495" i="1"/>
  <c r="G2495" i="1" s="1"/>
  <c r="K2494" i="1"/>
  <c r="J2494" i="1"/>
  <c r="I2494" i="1"/>
  <c r="P2494" i="1" s="1"/>
  <c r="H2494" i="1"/>
  <c r="D2494" i="1"/>
  <c r="G2494" i="1" s="1"/>
  <c r="K2493" i="1"/>
  <c r="J2493" i="1"/>
  <c r="I2493" i="1"/>
  <c r="P2493" i="1" s="1"/>
  <c r="H2493" i="1"/>
  <c r="D2493" i="1"/>
  <c r="G2493" i="1" s="1"/>
  <c r="K2492" i="1"/>
  <c r="M2492" i="1" s="1"/>
  <c r="J2492" i="1"/>
  <c r="I2492" i="1"/>
  <c r="P2492" i="1" s="1"/>
  <c r="H2492" i="1"/>
  <c r="D2492" i="1"/>
  <c r="G2492" i="1" s="1"/>
  <c r="K2491" i="1"/>
  <c r="J2491" i="1"/>
  <c r="I2491" i="1"/>
  <c r="P2491" i="1" s="1"/>
  <c r="H2491" i="1"/>
  <c r="D2491" i="1"/>
  <c r="G2491" i="1" s="1"/>
  <c r="K2490" i="1"/>
  <c r="J2490" i="1"/>
  <c r="I2490" i="1"/>
  <c r="P2490" i="1" s="1"/>
  <c r="H2490" i="1"/>
  <c r="D2490" i="1"/>
  <c r="G2490" i="1" s="1"/>
  <c r="K2489" i="1"/>
  <c r="J2489" i="1"/>
  <c r="I2489" i="1"/>
  <c r="P2489" i="1" s="1"/>
  <c r="H2489" i="1"/>
  <c r="D2489" i="1"/>
  <c r="G2489" i="1" s="1"/>
  <c r="K2488" i="1"/>
  <c r="J2488" i="1"/>
  <c r="I2488" i="1"/>
  <c r="P2488" i="1" s="1"/>
  <c r="H2488" i="1"/>
  <c r="D2488" i="1"/>
  <c r="G2488" i="1" s="1"/>
  <c r="K2487" i="1"/>
  <c r="J2487" i="1"/>
  <c r="I2487" i="1"/>
  <c r="P2487" i="1" s="1"/>
  <c r="H2487" i="1"/>
  <c r="D2487" i="1"/>
  <c r="G2487" i="1" s="1"/>
  <c r="K2486" i="1"/>
  <c r="J2486" i="1"/>
  <c r="I2486" i="1"/>
  <c r="P2486" i="1" s="1"/>
  <c r="H2486" i="1"/>
  <c r="D2486" i="1"/>
  <c r="G2486" i="1" s="1"/>
  <c r="K2485" i="1"/>
  <c r="J2485" i="1"/>
  <c r="I2485" i="1"/>
  <c r="P2485" i="1" s="1"/>
  <c r="H2485" i="1"/>
  <c r="D2485" i="1"/>
  <c r="G2485" i="1" s="1"/>
  <c r="K2484" i="1"/>
  <c r="J2484" i="1"/>
  <c r="I2484" i="1"/>
  <c r="P2484" i="1" s="1"/>
  <c r="H2484" i="1"/>
  <c r="D2484" i="1"/>
  <c r="G2484" i="1" s="1"/>
  <c r="K2483" i="1"/>
  <c r="J2483" i="1"/>
  <c r="I2483" i="1"/>
  <c r="P2483" i="1" s="1"/>
  <c r="H2483" i="1"/>
  <c r="D2483" i="1"/>
  <c r="G2483" i="1" s="1"/>
  <c r="K2482" i="1"/>
  <c r="L2482" i="1" s="1"/>
  <c r="J2482" i="1"/>
  <c r="I2482" i="1"/>
  <c r="P2482" i="1" s="1"/>
  <c r="H2482" i="1"/>
  <c r="D2482" i="1"/>
  <c r="G2482" i="1" s="1"/>
  <c r="K2481" i="1"/>
  <c r="J2481" i="1"/>
  <c r="I2481" i="1"/>
  <c r="P2481" i="1" s="1"/>
  <c r="H2481" i="1"/>
  <c r="D2481" i="1"/>
  <c r="G2481" i="1" s="1"/>
  <c r="K2480" i="1"/>
  <c r="J2480" i="1"/>
  <c r="I2480" i="1"/>
  <c r="P2480" i="1" s="1"/>
  <c r="H2480" i="1"/>
  <c r="D2480" i="1"/>
  <c r="G2480" i="1" s="1"/>
  <c r="K2479" i="1"/>
  <c r="J2479" i="1"/>
  <c r="I2479" i="1"/>
  <c r="P2479" i="1" s="1"/>
  <c r="H2479" i="1"/>
  <c r="D2479" i="1"/>
  <c r="G2479" i="1" s="1"/>
  <c r="K2478" i="1"/>
  <c r="J2478" i="1"/>
  <c r="I2478" i="1"/>
  <c r="P2478" i="1" s="1"/>
  <c r="H2478" i="1"/>
  <c r="D2478" i="1"/>
  <c r="G2478" i="1" s="1"/>
  <c r="K2477" i="1"/>
  <c r="J2477" i="1"/>
  <c r="I2477" i="1"/>
  <c r="P2477" i="1" s="1"/>
  <c r="H2477" i="1"/>
  <c r="D2477" i="1"/>
  <c r="G2477" i="1" s="1"/>
  <c r="K2476" i="1"/>
  <c r="J2476" i="1"/>
  <c r="I2476" i="1"/>
  <c r="P2476" i="1" s="1"/>
  <c r="H2476" i="1"/>
  <c r="D2476" i="1"/>
  <c r="G2476" i="1" s="1"/>
  <c r="K2475" i="1"/>
  <c r="J2475" i="1"/>
  <c r="I2475" i="1"/>
  <c r="P2475" i="1" s="1"/>
  <c r="H2475" i="1"/>
  <c r="D2475" i="1"/>
  <c r="G2475" i="1" s="1"/>
  <c r="K2474" i="1"/>
  <c r="J2474" i="1"/>
  <c r="I2474" i="1"/>
  <c r="P2474" i="1" s="1"/>
  <c r="H2474" i="1"/>
  <c r="D2474" i="1"/>
  <c r="G2474" i="1" s="1"/>
  <c r="K2473" i="1"/>
  <c r="J2473" i="1"/>
  <c r="I2473" i="1"/>
  <c r="P2473" i="1" s="1"/>
  <c r="H2473" i="1"/>
  <c r="D2473" i="1"/>
  <c r="G2473" i="1" s="1"/>
  <c r="K2472" i="1"/>
  <c r="J2472" i="1"/>
  <c r="I2472" i="1"/>
  <c r="P2472" i="1" s="1"/>
  <c r="H2472" i="1"/>
  <c r="D2472" i="1"/>
  <c r="G2472" i="1" s="1"/>
  <c r="K2471" i="1"/>
  <c r="J2471" i="1"/>
  <c r="I2471" i="1"/>
  <c r="P2471" i="1" s="1"/>
  <c r="H2471" i="1"/>
  <c r="D2471" i="1"/>
  <c r="G2471" i="1" s="1"/>
  <c r="K2470" i="1"/>
  <c r="J2470" i="1"/>
  <c r="I2470" i="1"/>
  <c r="P2470" i="1" s="1"/>
  <c r="H2470" i="1"/>
  <c r="D2470" i="1"/>
  <c r="G2470" i="1" s="1"/>
  <c r="K2469" i="1"/>
  <c r="J2469" i="1"/>
  <c r="I2469" i="1"/>
  <c r="P2469" i="1" s="1"/>
  <c r="H2469" i="1"/>
  <c r="D2469" i="1"/>
  <c r="G2469" i="1" s="1"/>
  <c r="K2468" i="1"/>
  <c r="J2468" i="1"/>
  <c r="I2468" i="1"/>
  <c r="P2468" i="1" s="1"/>
  <c r="H2468" i="1"/>
  <c r="D2468" i="1"/>
  <c r="G2468" i="1" s="1"/>
  <c r="K2467" i="1"/>
  <c r="J2467" i="1"/>
  <c r="I2467" i="1"/>
  <c r="P2467" i="1" s="1"/>
  <c r="H2467" i="1"/>
  <c r="D2467" i="1"/>
  <c r="G2467" i="1" s="1"/>
  <c r="K2466" i="1"/>
  <c r="J2466" i="1"/>
  <c r="I2466" i="1"/>
  <c r="P2466" i="1" s="1"/>
  <c r="H2466" i="1"/>
  <c r="D2466" i="1"/>
  <c r="G2466" i="1" s="1"/>
  <c r="K2465" i="1"/>
  <c r="J2465" i="1"/>
  <c r="I2465" i="1"/>
  <c r="P2465" i="1" s="1"/>
  <c r="H2465" i="1"/>
  <c r="D2465" i="1"/>
  <c r="G2465" i="1" s="1"/>
  <c r="K2464" i="1"/>
  <c r="J2464" i="1"/>
  <c r="I2464" i="1"/>
  <c r="P2464" i="1" s="1"/>
  <c r="H2464" i="1"/>
  <c r="D2464" i="1"/>
  <c r="G2464" i="1" s="1"/>
  <c r="K2463" i="1"/>
  <c r="J2463" i="1"/>
  <c r="I2463" i="1"/>
  <c r="P2463" i="1" s="1"/>
  <c r="H2463" i="1"/>
  <c r="D2463" i="1"/>
  <c r="G2463" i="1" s="1"/>
  <c r="K2462" i="1"/>
  <c r="J2462" i="1"/>
  <c r="I2462" i="1"/>
  <c r="P2462" i="1" s="1"/>
  <c r="H2462" i="1"/>
  <c r="D2462" i="1"/>
  <c r="G2462" i="1" s="1"/>
  <c r="K2461" i="1"/>
  <c r="J2461" i="1"/>
  <c r="I2461" i="1"/>
  <c r="P2461" i="1" s="1"/>
  <c r="H2461" i="1"/>
  <c r="D2461" i="1"/>
  <c r="G2461" i="1" s="1"/>
  <c r="K2460" i="1"/>
  <c r="J2460" i="1"/>
  <c r="I2460" i="1"/>
  <c r="P2460" i="1" s="1"/>
  <c r="H2460" i="1"/>
  <c r="D2460" i="1"/>
  <c r="G2460" i="1" s="1"/>
  <c r="K2459" i="1"/>
  <c r="J2459" i="1"/>
  <c r="I2459" i="1"/>
  <c r="P2459" i="1" s="1"/>
  <c r="H2459" i="1"/>
  <c r="D2459" i="1"/>
  <c r="G2459" i="1" s="1"/>
  <c r="K2458" i="1"/>
  <c r="J2458" i="1"/>
  <c r="I2458" i="1"/>
  <c r="P2458" i="1" s="1"/>
  <c r="H2458" i="1"/>
  <c r="D2458" i="1"/>
  <c r="G2458" i="1" s="1"/>
  <c r="K2457" i="1"/>
  <c r="J2457" i="1"/>
  <c r="I2457" i="1"/>
  <c r="P2457" i="1" s="1"/>
  <c r="H2457" i="1"/>
  <c r="D2457" i="1"/>
  <c r="G2457" i="1" s="1"/>
  <c r="K2456" i="1"/>
  <c r="J2456" i="1"/>
  <c r="I2456" i="1"/>
  <c r="P2456" i="1" s="1"/>
  <c r="H2456" i="1"/>
  <c r="D2456" i="1"/>
  <c r="G2456" i="1" s="1"/>
  <c r="K2455" i="1"/>
  <c r="J2455" i="1"/>
  <c r="I2455" i="1"/>
  <c r="P2455" i="1" s="1"/>
  <c r="H2455" i="1"/>
  <c r="D2455" i="1"/>
  <c r="G2455" i="1" s="1"/>
  <c r="K2454" i="1"/>
  <c r="J2454" i="1"/>
  <c r="I2454" i="1"/>
  <c r="P2454" i="1" s="1"/>
  <c r="H2454" i="1"/>
  <c r="D2454" i="1"/>
  <c r="G2454" i="1" s="1"/>
  <c r="K2453" i="1"/>
  <c r="L2453" i="1" s="1"/>
  <c r="J2453" i="1"/>
  <c r="I2453" i="1"/>
  <c r="P2453" i="1" s="1"/>
  <c r="H2453" i="1"/>
  <c r="D2453" i="1"/>
  <c r="G2453" i="1" s="1"/>
  <c r="K2452" i="1"/>
  <c r="J2452" i="1"/>
  <c r="I2452" i="1"/>
  <c r="P2452" i="1" s="1"/>
  <c r="H2452" i="1"/>
  <c r="D2452" i="1"/>
  <c r="G2452" i="1" s="1"/>
  <c r="K2451" i="1"/>
  <c r="J2451" i="1"/>
  <c r="I2451" i="1"/>
  <c r="P2451" i="1" s="1"/>
  <c r="H2451" i="1"/>
  <c r="D2451" i="1"/>
  <c r="G2451" i="1" s="1"/>
  <c r="K2450" i="1"/>
  <c r="J2450" i="1"/>
  <c r="I2450" i="1"/>
  <c r="P2450" i="1" s="1"/>
  <c r="H2450" i="1"/>
  <c r="D2450" i="1"/>
  <c r="G2450" i="1" s="1"/>
  <c r="K2449" i="1"/>
  <c r="J2449" i="1"/>
  <c r="I2449" i="1"/>
  <c r="P2449" i="1" s="1"/>
  <c r="H2449" i="1"/>
  <c r="D2449" i="1"/>
  <c r="G2449" i="1" s="1"/>
  <c r="K2448" i="1"/>
  <c r="J2448" i="1"/>
  <c r="I2448" i="1"/>
  <c r="P2448" i="1" s="1"/>
  <c r="H2448" i="1"/>
  <c r="D2448" i="1"/>
  <c r="G2448" i="1" s="1"/>
  <c r="K2447" i="1"/>
  <c r="J2447" i="1"/>
  <c r="I2447" i="1"/>
  <c r="P2447" i="1" s="1"/>
  <c r="H2447" i="1"/>
  <c r="D2447" i="1"/>
  <c r="G2447" i="1" s="1"/>
  <c r="K2446" i="1"/>
  <c r="J2446" i="1"/>
  <c r="I2446" i="1"/>
  <c r="P2446" i="1" s="1"/>
  <c r="H2446" i="1"/>
  <c r="D2446" i="1"/>
  <c r="G2446" i="1" s="1"/>
  <c r="K2445" i="1"/>
  <c r="J2445" i="1"/>
  <c r="I2445" i="1"/>
  <c r="P2445" i="1" s="1"/>
  <c r="H2445" i="1"/>
  <c r="D2445" i="1"/>
  <c r="G2445" i="1" s="1"/>
  <c r="K2444" i="1"/>
  <c r="J2444" i="1"/>
  <c r="I2444" i="1"/>
  <c r="P2444" i="1" s="1"/>
  <c r="H2444" i="1"/>
  <c r="D2444" i="1"/>
  <c r="G2444" i="1" s="1"/>
  <c r="K2443" i="1"/>
  <c r="J2443" i="1"/>
  <c r="I2443" i="1"/>
  <c r="P2443" i="1" s="1"/>
  <c r="H2443" i="1"/>
  <c r="D2443" i="1"/>
  <c r="G2443" i="1" s="1"/>
  <c r="K2442" i="1"/>
  <c r="J2442" i="1"/>
  <c r="I2442" i="1"/>
  <c r="P2442" i="1" s="1"/>
  <c r="H2442" i="1"/>
  <c r="D2442" i="1"/>
  <c r="G2442" i="1" s="1"/>
  <c r="K2441" i="1"/>
  <c r="L2441" i="1" s="1"/>
  <c r="J2441" i="1"/>
  <c r="I2441" i="1"/>
  <c r="P2441" i="1" s="1"/>
  <c r="H2441" i="1"/>
  <c r="D2441" i="1"/>
  <c r="G2441" i="1" s="1"/>
  <c r="K2440" i="1"/>
  <c r="J2440" i="1"/>
  <c r="I2440" i="1"/>
  <c r="P2440" i="1" s="1"/>
  <c r="H2440" i="1"/>
  <c r="D2440" i="1"/>
  <c r="G2440" i="1" s="1"/>
  <c r="K2439" i="1"/>
  <c r="J2439" i="1"/>
  <c r="I2439" i="1"/>
  <c r="P2439" i="1" s="1"/>
  <c r="H2439" i="1"/>
  <c r="D2439" i="1"/>
  <c r="G2439" i="1" s="1"/>
  <c r="K2438" i="1"/>
  <c r="J2438" i="1"/>
  <c r="I2438" i="1"/>
  <c r="P2438" i="1" s="1"/>
  <c r="H2438" i="1"/>
  <c r="D2438" i="1"/>
  <c r="G2438" i="1" s="1"/>
  <c r="K2437" i="1"/>
  <c r="J2437" i="1"/>
  <c r="I2437" i="1"/>
  <c r="P2437" i="1" s="1"/>
  <c r="H2437" i="1"/>
  <c r="D2437" i="1"/>
  <c r="G2437" i="1" s="1"/>
  <c r="K2436" i="1"/>
  <c r="J2436" i="1"/>
  <c r="I2436" i="1"/>
  <c r="P2436" i="1" s="1"/>
  <c r="H2436" i="1"/>
  <c r="D2436" i="1"/>
  <c r="G2436" i="1" s="1"/>
  <c r="K2435" i="1"/>
  <c r="J2435" i="1"/>
  <c r="I2435" i="1"/>
  <c r="P2435" i="1" s="1"/>
  <c r="H2435" i="1"/>
  <c r="D2435" i="1"/>
  <c r="G2435" i="1" s="1"/>
  <c r="K2434" i="1"/>
  <c r="J2434" i="1"/>
  <c r="I2434" i="1"/>
  <c r="P2434" i="1" s="1"/>
  <c r="H2434" i="1"/>
  <c r="D2434" i="1"/>
  <c r="G2434" i="1" s="1"/>
  <c r="K2433" i="1"/>
  <c r="J2433" i="1"/>
  <c r="I2433" i="1"/>
  <c r="P2433" i="1" s="1"/>
  <c r="H2433" i="1"/>
  <c r="D2433" i="1"/>
  <c r="G2433" i="1" s="1"/>
  <c r="K2432" i="1"/>
  <c r="J2432" i="1"/>
  <c r="I2432" i="1"/>
  <c r="P2432" i="1" s="1"/>
  <c r="H2432" i="1"/>
  <c r="D2432" i="1"/>
  <c r="G2432" i="1" s="1"/>
  <c r="K2431" i="1"/>
  <c r="J2431" i="1"/>
  <c r="I2431" i="1"/>
  <c r="P2431" i="1" s="1"/>
  <c r="H2431" i="1"/>
  <c r="D2431" i="1"/>
  <c r="G2431" i="1" s="1"/>
  <c r="K2430" i="1"/>
  <c r="L2430" i="1" s="1"/>
  <c r="J2430" i="1"/>
  <c r="I2430" i="1"/>
  <c r="P2430" i="1" s="1"/>
  <c r="H2430" i="1"/>
  <c r="D2430" i="1"/>
  <c r="G2430" i="1" s="1"/>
  <c r="K2429" i="1"/>
  <c r="J2429" i="1"/>
  <c r="L2429" i="1" s="1"/>
  <c r="I2429" i="1"/>
  <c r="P2429" i="1" s="1"/>
  <c r="H2429" i="1"/>
  <c r="D2429" i="1"/>
  <c r="G2429" i="1" s="1"/>
  <c r="K2428" i="1"/>
  <c r="J2428" i="1"/>
  <c r="I2428" i="1"/>
  <c r="P2428" i="1" s="1"/>
  <c r="H2428" i="1"/>
  <c r="D2428" i="1"/>
  <c r="G2428" i="1" s="1"/>
  <c r="K2427" i="1"/>
  <c r="J2427" i="1"/>
  <c r="I2427" i="1"/>
  <c r="P2427" i="1" s="1"/>
  <c r="H2427" i="1"/>
  <c r="D2427" i="1"/>
  <c r="G2427" i="1" s="1"/>
  <c r="K2426" i="1"/>
  <c r="L2426" i="1" s="1"/>
  <c r="J2426" i="1"/>
  <c r="I2426" i="1"/>
  <c r="P2426" i="1" s="1"/>
  <c r="H2426" i="1"/>
  <c r="D2426" i="1"/>
  <c r="G2426" i="1" s="1"/>
  <c r="K2425" i="1"/>
  <c r="J2425" i="1"/>
  <c r="I2425" i="1"/>
  <c r="P2425" i="1" s="1"/>
  <c r="H2425" i="1"/>
  <c r="D2425" i="1"/>
  <c r="G2425" i="1" s="1"/>
  <c r="K2424" i="1"/>
  <c r="J2424" i="1"/>
  <c r="I2424" i="1"/>
  <c r="P2424" i="1" s="1"/>
  <c r="H2424" i="1"/>
  <c r="D2424" i="1"/>
  <c r="G2424" i="1" s="1"/>
  <c r="K2423" i="1"/>
  <c r="J2423" i="1"/>
  <c r="I2423" i="1"/>
  <c r="P2423" i="1" s="1"/>
  <c r="H2423" i="1"/>
  <c r="D2423" i="1"/>
  <c r="G2423" i="1" s="1"/>
  <c r="K2422" i="1"/>
  <c r="J2422" i="1"/>
  <c r="I2422" i="1"/>
  <c r="P2422" i="1" s="1"/>
  <c r="H2422" i="1"/>
  <c r="D2422" i="1"/>
  <c r="G2422" i="1" s="1"/>
  <c r="K2421" i="1"/>
  <c r="J2421" i="1"/>
  <c r="M2421" i="1" s="1"/>
  <c r="I2421" i="1"/>
  <c r="P2421" i="1" s="1"/>
  <c r="H2421" i="1"/>
  <c r="D2421" i="1"/>
  <c r="G2421" i="1" s="1"/>
  <c r="K2420" i="1"/>
  <c r="J2420" i="1"/>
  <c r="I2420" i="1"/>
  <c r="P2420" i="1" s="1"/>
  <c r="H2420" i="1"/>
  <c r="D2420" i="1"/>
  <c r="G2420" i="1" s="1"/>
  <c r="K2419" i="1"/>
  <c r="J2419" i="1"/>
  <c r="I2419" i="1"/>
  <c r="P2419" i="1" s="1"/>
  <c r="H2419" i="1"/>
  <c r="D2419" i="1"/>
  <c r="G2419" i="1" s="1"/>
  <c r="K2418" i="1"/>
  <c r="J2418" i="1"/>
  <c r="I2418" i="1"/>
  <c r="P2418" i="1" s="1"/>
  <c r="H2418" i="1"/>
  <c r="D2418" i="1"/>
  <c r="G2418" i="1" s="1"/>
  <c r="K2417" i="1"/>
  <c r="J2417" i="1"/>
  <c r="M2417" i="1" s="1"/>
  <c r="I2417" i="1"/>
  <c r="P2417" i="1" s="1"/>
  <c r="H2417" i="1"/>
  <c r="D2417" i="1"/>
  <c r="G2417" i="1" s="1"/>
  <c r="K2416" i="1"/>
  <c r="J2416" i="1"/>
  <c r="I2416" i="1"/>
  <c r="P2416" i="1" s="1"/>
  <c r="H2416" i="1"/>
  <c r="D2416" i="1"/>
  <c r="G2416" i="1" s="1"/>
  <c r="K2415" i="1"/>
  <c r="J2415" i="1"/>
  <c r="I2415" i="1"/>
  <c r="P2415" i="1" s="1"/>
  <c r="H2415" i="1"/>
  <c r="D2415" i="1"/>
  <c r="G2415" i="1" s="1"/>
  <c r="K2414" i="1"/>
  <c r="J2414" i="1"/>
  <c r="I2414" i="1"/>
  <c r="P2414" i="1" s="1"/>
  <c r="H2414" i="1"/>
  <c r="D2414" i="1"/>
  <c r="G2414" i="1" s="1"/>
  <c r="K2413" i="1"/>
  <c r="J2413" i="1"/>
  <c r="I2413" i="1"/>
  <c r="P2413" i="1" s="1"/>
  <c r="H2413" i="1"/>
  <c r="D2413" i="1"/>
  <c r="G2413" i="1" s="1"/>
  <c r="K2412" i="1"/>
  <c r="J2412" i="1"/>
  <c r="I2412" i="1"/>
  <c r="P2412" i="1" s="1"/>
  <c r="H2412" i="1"/>
  <c r="D2412" i="1"/>
  <c r="G2412" i="1" s="1"/>
  <c r="K2411" i="1"/>
  <c r="J2411" i="1"/>
  <c r="I2411" i="1"/>
  <c r="P2411" i="1" s="1"/>
  <c r="H2411" i="1"/>
  <c r="D2411" i="1"/>
  <c r="G2411" i="1" s="1"/>
  <c r="K2410" i="1"/>
  <c r="L2410" i="1" s="1"/>
  <c r="J2410" i="1"/>
  <c r="I2410" i="1"/>
  <c r="P2410" i="1" s="1"/>
  <c r="H2410" i="1"/>
  <c r="D2410" i="1"/>
  <c r="G2410" i="1" s="1"/>
  <c r="K2409" i="1"/>
  <c r="J2409" i="1"/>
  <c r="I2409" i="1"/>
  <c r="P2409" i="1" s="1"/>
  <c r="H2409" i="1"/>
  <c r="D2409" i="1"/>
  <c r="G2409" i="1" s="1"/>
  <c r="K2408" i="1"/>
  <c r="J2408" i="1"/>
  <c r="I2408" i="1"/>
  <c r="P2408" i="1" s="1"/>
  <c r="H2408" i="1"/>
  <c r="D2408" i="1"/>
  <c r="G2408" i="1" s="1"/>
  <c r="K2407" i="1"/>
  <c r="J2407" i="1"/>
  <c r="I2407" i="1"/>
  <c r="P2407" i="1" s="1"/>
  <c r="H2407" i="1"/>
  <c r="D2407" i="1"/>
  <c r="G2407" i="1" s="1"/>
  <c r="K2406" i="1"/>
  <c r="J2406" i="1"/>
  <c r="I2406" i="1"/>
  <c r="P2406" i="1" s="1"/>
  <c r="H2406" i="1"/>
  <c r="D2406" i="1"/>
  <c r="G2406" i="1" s="1"/>
  <c r="K2405" i="1"/>
  <c r="J2405" i="1"/>
  <c r="I2405" i="1"/>
  <c r="P2405" i="1" s="1"/>
  <c r="H2405" i="1"/>
  <c r="D2405" i="1"/>
  <c r="G2405" i="1" s="1"/>
  <c r="P2404" i="1"/>
  <c r="K2404" i="1"/>
  <c r="J2404" i="1"/>
  <c r="I2404" i="1"/>
  <c r="H2404" i="1"/>
  <c r="D2404" i="1"/>
  <c r="G2404" i="1" s="1"/>
  <c r="K2403" i="1"/>
  <c r="J2403" i="1"/>
  <c r="I2403" i="1"/>
  <c r="P2403" i="1" s="1"/>
  <c r="H2403" i="1"/>
  <c r="D2403" i="1"/>
  <c r="G2403" i="1" s="1"/>
  <c r="K2402" i="1"/>
  <c r="J2402" i="1"/>
  <c r="I2402" i="1"/>
  <c r="P2402" i="1" s="1"/>
  <c r="H2402" i="1"/>
  <c r="D2402" i="1"/>
  <c r="G2402" i="1" s="1"/>
  <c r="K2401" i="1"/>
  <c r="J2401" i="1"/>
  <c r="I2401" i="1"/>
  <c r="P2401" i="1" s="1"/>
  <c r="H2401" i="1"/>
  <c r="D2401" i="1"/>
  <c r="G2401" i="1" s="1"/>
  <c r="K2400" i="1"/>
  <c r="J2400" i="1"/>
  <c r="I2400" i="1"/>
  <c r="P2400" i="1" s="1"/>
  <c r="H2400" i="1"/>
  <c r="D2400" i="1"/>
  <c r="G2400" i="1" s="1"/>
  <c r="K2399" i="1"/>
  <c r="J2399" i="1"/>
  <c r="I2399" i="1"/>
  <c r="P2399" i="1" s="1"/>
  <c r="H2399" i="1"/>
  <c r="D2399" i="1"/>
  <c r="G2399" i="1" s="1"/>
  <c r="K2398" i="1"/>
  <c r="J2398" i="1"/>
  <c r="I2398" i="1"/>
  <c r="P2398" i="1" s="1"/>
  <c r="H2398" i="1"/>
  <c r="D2398" i="1"/>
  <c r="G2398" i="1" s="1"/>
  <c r="K2397" i="1"/>
  <c r="J2397" i="1"/>
  <c r="I2397" i="1"/>
  <c r="P2397" i="1" s="1"/>
  <c r="H2397" i="1"/>
  <c r="D2397" i="1"/>
  <c r="G2397" i="1" s="1"/>
  <c r="K2396" i="1"/>
  <c r="J2396" i="1"/>
  <c r="I2396" i="1"/>
  <c r="P2396" i="1" s="1"/>
  <c r="H2396" i="1"/>
  <c r="D2396" i="1"/>
  <c r="G2396" i="1" s="1"/>
  <c r="K2395" i="1"/>
  <c r="J2395" i="1"/>
  <c r="I2395" i="1"/>
  <c r="P2395" i="1" s="1"/>
  <c r="H2395" i="1"/>
  <c r="D2395" i="1"/>
  <c r="G2395" i="1" s="1"/>
  <c r="K2394" i="1"/>
  <c r="J2394" i="1"/>
  <c r="M2394" i="1" s="1"/>
  <c r="I2394" i="1"/>
  <c r="P2394" i="1" s="1"/>
  <c r="H2394" i="1"/>
  <c r="D2394" i="1"/>
  <c r="G2394" i="1" s="1"/>
  <c r="K2393" i="1"/>
  <c r="J2393" i="1"/>
  <c r="I2393" i="1"/>
  <c r="P2393" i="1" s="1"/>
  <c r="H2393" i="1"/>
  <c r="D2393" i="1"/>
  <c r="G2393" i="1" s="1"/>
  <c r="K2392" i="1"/>
  <c r="J2392" i="1"/>
  <c r="I2392" i="1"/>
  <c r="P2392" i="1" s="1"/>
  <c r="H2392" i="1"/>
  <c r="D2392" i="1"/>
  <c r="G2392" i="1" s="1"/>
  <c r="K2391" i="1"/>
  <c r="J2391" i="1"/>
  <c r="I2391" i="1"/>
  <c r="P2391" i="1" s="1"/>
  <c r="H2391" i="1"/>
  <c r="D2391" i="1"/>
  <c r="G2391" i="1" s="1"/>
  <c r="K2390" i="1"/>
  <c r="J2390" i="1"/>
  <c r="I2390" i="1"/>
  <c r="P2390" i="1" s="1"/>
  <c r="H2390" i="1"/>
  <c r="D2390" i="1"/>
  <c r="G2390" i="1" s="1"/>
  <c r="K2389" i="1"/>
  <c r="J2389" i="1"/>
  <c r="I2389" i="1"/>
  <c r="P2389" i="1" s="1"/>
  <c r="H2389" i="1"/>
  <c r="D2389" i="1"/>
  <c r="G2389" i="1" s="1"/>
  <c r="K2388" i="1"/>
  <c r="J2388" i="1"/>
  <c r="I2388" i="1"/>
  <c r="P2388" i="1" s="1"/>
  <c r="H2388" i="1"/>
  <c r="D2388" i="1"/>
  <c r="G2388" i="1" s="1"/>
  <c r="K2387" i="1"/>
  <c r="J2387" i="1"/>
  <c r="I2387" i="1"/>
  <c r="P2387" i="1" s="1"/>
  <c r="H2387" i="1"/>
  <c r="D2387" i="1"/>
  <c r="G2387" i="1" s="1"/>
  <c r="K2386" i="1"/>
  <c r="J2386" i="1"/>
  <c r="I2386" i="1"/>
  <c r="P2386" i="1" s="1"/>
  <c r="H2386" i="1"/>
  <c r="D2386" i="1"/>
  <c r="G2386" i="1" s="1"/>
  <c r="K2385" i="1"/>
  <c r="J2385" i="1"/>
  <c r="I2385" i="1"/>
  <c r="P2385" i="1" s="1"/>
  <c r="H2385" i="1"/>
  <c r="D2385" i="1"/>
  <c r="G2385" i="1" s="1"/>
  <c r="K2384" i="1"/>
  <c r="J2384" i="1"/>
  <c r="I2384" i="1"/>
  <c r="P2384" i="1" s="1"/>
  <c r="H2384" i="1"/>
  <c r="D2384" i="1"/>
  <c r="G2384" i="1" s="1"/>
  <c r="K2383" i="1"/>
  <c r="J2383" i="1"/>
  <c r="I2383" i="1"/>
  <c r="P2383" i="1" s="1"/>
  <c r="H2383" i="1"/>
  <c r="D2383" i="1"/>
  <c r="G2383" i="1" s="1"/>
  <c r="K2382" i="1"/>
  <c r="J2382" i="1"/>
  <c r="I2382" i="1"/>
  <c r="P2382" i="1" s="1"/>
  <c r="H2382" i="1"/>
  <c r="D2382" i="1"/>
  <c r="G2382" i="1" s="1"/>
  <c r="K2381" i="1"/>
  <c r="J2381" i="1"/>
  <c r="M2381" i="1" s="1"/>
  <c r="I2381" i="1"/>
  <c r="H2381" i="1"/>
  <c r="D2381" i="1"/>
  <c r="G2381" i="1" s="1"/>
  <c r="K2380" i="1"/>
  <c r="J2380" i="1"/>
  <c r="I2380" i="1"/>
  <c r="P2380" i="1" s="1"/>
  <c r="H2380" i="1"/>
  <c r="D2380" i="1"/>
  <c r="G2380" i="1" s="1"/>
  <c r="K2379" i="1"/>
  <c r="L2379" i="1" s="1"/>
  <c r="J2379" i="1"/>
  <c r="I2379" i="1"/>
  <c r="P2379" i="1" s="1"/>
  <c r="H2379" i="1"/>
  <c r="D2379" i="1"/>
  <c r="G2379" i="1" s="1"/>
  <c r="K2378" i="1"/>
  <c r="J2378" i="1"/>
  <c r="I2378" i="1"/>
  <c r="P2378" i="1" s="1"/>
  <c r="H2378" i="1"/>
  <c r="D2378" i="1"/>
  <c r="G2378" i="1" s="1"/>
  <c r="K2377" i="1"/>
  <c r="L2377" i="1" s="1"/>
  <c r="J2377" i="1"/>
  <c r="I2377" i="1"/>
  <c r="P2377" i="1" s="1"/>
  <c r="H2377" i="1"/>
  <c r="D2377" i="1"/>
  <c r="G2377" i="1" s="1"/>
  <c r="K2376" i="1"/>
  <c r="J2376" i="1"/>
  <c r="I2376" i="1"/>
  <c r="P2376" i="1" s="1"/>
  <c r="H2376" i="1"/>
  <c r="D2376" i="1"/>
  <c r="G2376" i="1" s="1"/>
  <c r="K2375" i="1"/>
  <c r="J2375" i="1"/>
  <c r="I2375" i="1"/>
  <c r="P2375" i="1" s="1"/>
  <c r="H2375" i="1"/>
  <c r="D2375" i="1"/>
  <c r="G2375" i="1" s="1"/>
  <c r="K2374" i="1"/>
  <c r="J2374" i="1"/>
  <c r="M2374" i="1" s="1"/>
  <c r="I2374" i="1"/>
  <c r="P2374" i="1" s="1"/>
  <c r="H2374" i="1"/>
  <c r="D2374" i="1"/>
  <c r="G2374" i="1" s="1"/>
  <c r="K2373" i="1"/>
  <c r="J2373" i="1"/>
  <c r="I2373" i="1"/>
  <c r="P2373" i="1" s="1"/>
  <c r="H2373" i="1"/>
  <c r="D2373" i="1"/>
  <c r="G2373" i="1" s="1"/>
  <c r="K2372" i="1"/>
  <c r="J2372" i="1"/>
  <c r="I2372" i="1"/>
  <c r="P2372" i="1" s="1"/>
  <c r="H2372" i="1"/>
  <c r="D2372" i="1"/>
  <c r="G2372" i="1" s="1"/>
  <c r="K2371" i="1"/>
  <c r="J2371" i="1"/>
  <c r="I2371" i="1"/>
  <c r="P2371" i="1" s="1"/>
  <c r="H2371" i="1"/>
  <c r="D2371" i="1"/>
  <c r="G2371" i="1" s="1"/>
  <c r="K2370" i="1"/>
  <c r="J2370" i="1"/>
  <c r="I2370" i="1"/>
  <c r="P2370" i="1" s="1"/>
  <c r="H2370" i="1"/>
  <c r="D2370" i="1"/>
  <c r="G2370" i="1" s="1"/>
  <c r="K2369" i="1"/>
  <c r="J2369" i="1"/>
  <c r="I2369" i="1"/>
  <c r="P2369" i="1" s="1"/>
  <c r="H2369" i="1"/>
  <c r="D2369" i="1"/>
  <c r="G2369" i="1" s="1"/>
  <c r="K2368" i="1"/>
  <c r="J2368" i="1"/>
  <c r="I2368" i="1"/>
  <c r="P2368" i="1" s="1"/>
  <c r="H2368" i="1"/>
  <c r="D2368" i="1"/>
  <c r="G2368" i="1" s="1"/>
  <c r="K2367" i="1"/>
  <c r="J2367" i="1"/>
  <c r="I2367" i="1"/>
  <c r="P2367" i="1" s="1"/>
  <c r="H2367" i="1"/>
  <c r="D2367" i="1"/>
  <c r="G2367" i="1" s="1"/>
  <c r="K2366" i="1"/>
  <c r="J2366" i="1"/>
  <c r="I2366" i="1"/>
  <c r="P2366" i="1" s="1"/>
  <c r="H2366" i="1"/>
  <c r="D2366" i="1"/>
  <c r="G2366" i="1" s="1"/>
  <c r="K2365" i="1"/>
  <c r="J2365" i="1"/>
  <c r="I2365" i="1"/>
  <c r="P2365" i="1" s="1"/>
  <c r="H2365" i="1"/>
  <c r="D2365" i="1"/>
  <c r="G2365" i="1" s="1"/>
  <c r="K2364" i="1"/>
  <c r="J2364" i="1"/>
  <c r="I2364" i="1"/>
  <c r="P2364" i="1" s="1"/>
  <c r="H2364" i="1"/>
  <c r="D2364" i="1"/>
  <c r="G2364" i="1" s="1"/>
  <c r="P2363" i="1"/>
  <c r="K2363" i="1"/>
  <c r="J2363" i="1"/>
  <c r="I2363" i="1"/>
  <c r="H2363" i="1"/>
  <c r="D2363" i="1"/>
  <c r="G2363" i="1" s="1"/>
  <c r="K2362" i="1"/>
  <c r="J2362" i="1"/>
  <c r="I2362" i="1"/>
  <c r="P2362" i="1" s="1"/>
  <c r="H2362" i="1"/>
  <c r="D2362" i="1"/>
  <c r="G2362" i="1" s="1"/>
  <c r="K2361" i="1"/>
  <c r="J2361" i="1"/>
  <c r="I2361" i="1"/>
  <c r="P2361" i="1" s="1"/>
  <c r="H2361" i="1"/>
  <c r="D2361" i="1"/>
  <c r="G2361" i="1" s="1"/>
  <c r="K2360" i="1"/>
  <c r="J2360" i="1"/>
  <c r="I2360" i="1"/>
  <c r="P2360" i="1" s="1"/>
  <c r="H2360" i="1"/>
  <c r="D2360" i="1"/>
  <c r="G2360" i="1" s="1"/>
  <c r="K2359" i="1"/>
  <c r="J2359" i="1"/>
  <c r="I2359" i="1"/>
  <c r="P2359" i="1" s="1"/>
  <c r="H2359" i="1"/>
  <c r="D2359" i="1"/>
  <c r="G2359" i="1" s="1"/>
  <c r="K2358" i="1"/>
  <c r="J2358" i="1"/>
  <c r="I2358" i="1"/>
  <c r="P2358" i="1" s="1"/>
  <c r="H2358" i="1"/>
  <c r="D2358" i="1"/>
  <c r="G2358" i="1" s="1"/>
  <c r="K2357" i="1"/>
  <c r="J2357" i="1"/>
  <c r="I2357" i="1"/>
  <c r="P2357" i="1" s="1"/>
  <c r="H2357" i="1"/>
  <c r="D2357" i="1"/>
  <c r="G2357" i="1" s="1"/>
  <c r="K2356" i="1"/>
  <c r="J2356" i="1"/>
  <c r="I2356" i="1"/>
  <c r="P2356" i="1" s="1"/>
  <c r="H2356" i="1"/>
  <c r="D2356" i="1"/>
  <c r="G2356" i="1" s="1"/>
  <c r="K2355" i="1"/>
  <c r="J2355" i="1"/>
  <c r="I2355" i="1"/>
  <c r="P2355" i="1" s="1"/>
  <c r="H2355" i="1"/>
  <c r="D2355" i="1"/>
  <c r="G2355" i="1" s="1"/>
  <c r="K2354" i="1"/>
  <c r="J2354" i="1"/>
  <c r="I2354" i="1"/>
  <c r="P2354" i="1" s="1"/>
  <c r="H2354" i="1"/>
  <c r="D2354" i="1"/>
  <c r="G2354" i="1" s="1"/>
  <c r="K2353" i="1"/>
  <c r="J2353" i="1"/>
  <c r="I2353" i="1"/>
  <c r="P2353" i="1" s="1"/>
  <c r="H2353" i="1"/>
  <c r="D2353" i="1"/>
  <c r="G2353" i="1" s="1"/>
  <c r="K2352" i="1"/>
  <c r="J2352" i="1"/>
  <c r="I2352" i="1"/>
  <c r="P2352" i="1" s="1"/>
  <c r="H2352" i="1"/>
  <c r="D2352" i="1"/>
  <c r="G2352" i="1" s="1"/>
  <c r="K2351" i="1"/>
  <c r="J2351" i="1"/>
  <c r="I2351" i="1"/>
  <c r="P2351" i="1" s="1"/>
  <c r="H2351" i="1"/>
  <c r="D2351" i="1"/>
  <c r="G2351" i="1" s="1"/>
  <c r="K2350" i="1"/>
  <c r="J2350" i="1"/>
  <c r="I2350" i="1"/>
  <c r="P2350" i="1" s="1"/>
  <c r="H2350" i="1"/>
  <c r="D2350" i="1"/>
  <c r="G2350" i="1" s="1"/>
  <c r="K2349" i="1"/>
  <c r="J2349" i="1"/>
  <c r="I2349" i="1"/>
  <c r="P2349" i="1" s="1"/>
  <c r="H2349" i="1"/>
  <c r="D2349" i="1"/>
  <c r="G2349" i="1" s="1"/>
  <c r="K2348" i="1"/>
  <c r="J2348" i="1"/>
  <c r="I2348" i="1"/>
  <c r="P2348" i="1" s="1"/>
  <c r="H2348" i="1"/>
  <c r="D2348" i="1"/>
  <c r="G2348" i="1" s="1"/>
  <c r="K2347" i="1"/>
  <c r="J2347" i="1"/>
  <c r="I2347" i="1"/>
  <c r="P2347" i="1" s="1"/>
  <c r="H2347" i="1"/>
  <c r="D2347" i="1"/>
  <c r="G2347" i="1" s="1"/>
  <c r="K2346" i="1"/>
  <c r="J2346" i="1"/>
  <c r="I2346" i="1"/>
  <c r="P2346" i="1" s="1"/>
  <c r="H2346" i="1"/>
  <c r="D2346" i="1"/>
  <c r="G2346" i="1" s="1"/>
  <c r="K2345" i="1"/>
  <c r="J2345" i="1"/>
  <c r="I2345" i="1"/>
  <c r="P2345" i="1" s="1"/>
  <c r="H2345" i="1"/>
  <c r="D2345" i="1"/>
  <c r="G2345" i="1" s="1"/>
  <c r="K2344" i="1"/>
  <c r="J2344" i="1"/>
  <c r="I2344" i="1"/>
  <c r="P2344" i="1" s="1"/>
  <c r="H2344" i="1"/>
  <c r="D2344" i="1"/>
  <c r="G2344" i="1" s="1"/>
  <c r="K2343" i="1"/>
  <c r="J2343" i="1"/>
  <c r="I2343" i="1"/>
  <c r="P2343" i="1" s="1"/>
  <c r="H2343" i="1"/>
  <c r="D2343" i="1"/>
  <c r="G2343" i="1" s="1"/>
  <c r="K2342" i="1"/>
  <c r="J2342" i="1"/>
  <c r="I2342" i="1"/>
  <c r="P2342" i="1" s="1"/>
  <c r="H2342" i="1"/>
  <c r="D2342" i="1"/>
  <c r="G2342" i="1" s="1"/>
  <c r="P2341" i="1"/>
  <c r="K2341" i="1"/>
  <c r="J2341" i="1"/>
  <c r="I2341" i="1"/>
  <c r="H2341" i="1"/>
  <c r="D2341" i="1"/>
  <c r="G2341" i="1" s="1"/>
  <c r="K2340" i="1"/>
  <c r="J2340" i="1"/>
  <c r="I2340" i="1"/>
  <c r="P2340" i="1" s="1"/>
  <c r="H2340" i="1"/>
  <c r="D2340" i="1"/>
  <c r="G2340" i="1" s="1"/>
  <c r="K2339" i="1"/>
  <c r="J2339" i="1"/>
  <c r="I2339" i="1"/>
  <c r="P2339" i="1" s="1"/>
  <c r="H2339" i="1"/>
  <c r="D2339" i="1"/>
  <c r="G2339" i="1" s="1"/>
  <c r="P2338" i="1"/>
  <c r="K2338" i="1"/>
  <c r="J2338" i="1"/>
  <c r="I2338" i="1"/>
  <c r="H2338" i="1"/>
  <c r="D2338" i="1"/>
  <c r="G2338" i="1" s="1"/>
  <c r="K2337" i="1"/>
  <c r="J2337" i="1"/>
  <c r="I2337" i="1"/>
  <c r="P2337" i="1" s="1"/>
  <c r="H2337" i="1"/>
  <c r="D2337" i="1"/>
  <c r="G2337" i="1" s="1"/>
  <c r="K2336" i="1"/>
  <c r="J2336" i="1"/>
  <c r="I2336" i="1"/>
  <c r="P2336" i="1" s="1"/>
  <c r="H2336" i="1"/>
  <c r="D2336" i="1"/>
  <c r="G2336" i="1" s="1"/>
  <c r="K2335" i="1"/>
  <c r="J2335" i="1"/>
  <c r="I2335" i="1"/>
  <c r="P2335" i="1" s="1"/>
  <c r="H2335" i="1"/>
  <c r="D2335" i="1"/>
  <c r="G2335" i="1" s="1"/>
  <c r="K2334" i="1"/>
  <c r="J2334" i="1"/>
  <c r="I2334" i="1"/>
  <c r="P2334" i="1" s="1"/>
  <c r="H2334" i="1"/>
  <c r="D2334" i="1"/>
  <c r="G2334" i="1" s="1"/>
  <c r="K2333" i="1"/>
  <c r="J2333" i="1"/>
  <c r="I2333" i="1"/>
  <c r="P2333" i="1" s="1"/>
  <c r="H2333" i="1"/>
  <c r="D2333" i="1"/>
  <c r="G2333" i="1" s="1"/>
  <c r="K2332" i="1"/>
  <c r="J2332" i="1"/>
  <c r="I2332" i="1"/>
  <c r="P2332" i="1" s="1"/>
  <c r="H2332" i="1"/>
  <c r="D2332" i="1"/>
  <c r="G2332" i="1" s="1"/>
  <c r="K2331" i="1"/>
  <c r="J2331" i="1"/>
  <c r="I2331" i="1"/>
  <c r="P2331" i="1" s="1"/>
  <c r="H2331" i="1"/>
  <c r="D2331" i="1"/>
  <c r="G2331" i="1" s="1"/>
  <c r="K2330" i="1"/>
  <c r="J2330" i="1"/>
  <c r="I2330" i="1"/>
  <c r="P2330" i="1" s="1"/>
  <c r="H2330" i="1"/>
  <c r="D2330" i="1"/>
  <c r="G2330" i="1" s="1"/>
  <c r="P2329" i="1"/>
  <c r="K2329" i="1"/>
  <c r="J2329" i="1"/>
  <c r="I2329" i="1"/>
  <c r="H2329" i="1"/>
  <c r="D2329" i="1"/>
  <c r="G2329" i="1" s="1"/>
  <c r="K2328" i="1"/>
  <c r="J2328" i="1"/>
  <c r="I2328" i="1"/>
  <c r="P2328" i="1" s="1"/>
  <c r="H2328" i="1"/>
  <c r="D2328" i="1"/>
  <c r="G2328" i="1" s="1"/>
  <c r="K2327" i="1"/>
  <c r="J2327" i="1"/>
  <c r="I2327" i="1"/>
  <c r="P2327" i="1" s="1"/>
  <c r="H2327" i="1"/>
  <c r="D2327" i="1"/>
  <c r="G2327" i="1" s="1"/>
  <c r="K2326" i="1"/>
  <c r="J2326" i="1"/>
  <c r="I2326" i="1"/>
  <c r="P2326" i="1" s="1"/>
  <c r="H2326" i="1"/>
  <c r="D2326" i="1"/>
  <c r="G2326" i="1" s="1"/>
  <c r="K2325" i="1"/>
  <c r="J2325" i="1"/>
  <c r="I2325" i="1"/>
  <c r="P2325" i="1" s="1"/>
  <c r="H2325" i="1"/>
  <c r="D2325" i="1"/>
  <c r="G2325" i="1" s="1"/>
  <c r="K2324" i="1"/>
  <c r="J2324" i="1"/>
  <c r="I2324" i="1"/>
  <c r="P2324" i="1" s="1"/>
  <c r="H2324" i="1"/>
  <c r="D2324" i="1"/>
  <c r="G2324" i="1" s="1"/>
  <c r="K2323" i="1"/>
  <c r="J2323" i="1"/>
  <c r="I2323" i="1"/>
  <c r="P2323" i="1" s="1"/>
  <c r="H2323" i="1"/>
  <c r="D2323" i="1"/>
  <c r="G2323" i="1" s="1"/>
  <c r="K2322" i="1"/>
  <c r="J2322" i="1"/>
  <c r="I2322" i="1"/>
  <c r="P2322" i="1" s="1"/>
  <c r="H2322" i="1"/>
  <c r="D2322" i="1"/>
  <c r="G2322" i="1" s="1"/>
  <c r="K2321" i="1"/>
  <c r="J2321" i="1"/>
  <c r="I2321" i="1"/>
  <c r="P2321" i="1" s="1"/>
  <c r="H2321" i="1"/>
  <c r="D2321" i="1"/>
  <c r="G2321" i="1" s="1"/>
  <c r="K2320" i="1"/>
  <c r="J2320" i="1"/>
  <c r="I2320" i="1"/>
  <c r="P2320" i="1" s="1"/>
  <c r="H2320" i="1"/>
  <c r="D2320" i="1"/>
  <c r="G2320" i="1" s="1"/>
  <c r="K2319" i="1"/>
  <c r="J2319" i="1"/>
  <c r="I2319" i="1"/>
  <c r="P2319" i="1" s="1"/>
  <c r="H2319" i="1"/>
  <c r="D2319" i="1"/>
  <c r="G2319" i="1" s="1"/>
  <c r="K2318" i="1"/>
  <c r="J2318" i="1"/>
  <c r="I2318" i="1"/>
  <c r="H2318" i="1"/>
  <c r="D2318" i="1"/>
  <c r="G2318" i="1" s="1"/>
  <c r="K2317" i="1"/>
  <c r="J2317" i="1"/>
  <c r="I2317" i="1"/>
  <c r="P2317" i="1" s="1"/>
  <c r="H2317" i="1"/>
  <c r="D2317" i="1"/>
  <c r="G2317" i="1" s="1"/>
  <c r="K2316" i="1"/>
  <c r="J2316" i="1"/>
  <c r="I2316" i="1"/>
  <c r="P2316" i="1" s="1"/>
  <c r="H2316" i="1"/>
  <c r="D2316" i="1"/>
  <c r="G2316" i="1" s="1"/>
  <c r="K2315" i="1"/>
  <c r="J2315" i="1"/>
  <c r="I2315" i="1"/>
  <c r="P2315" i="1" s="1"/>
  <c r="H2315" i="1"/>
  <c r="D2315" i="1"/>
  <c r="G2315" i="1" s="1"/>
  <c r="K2314" i="1"/>
  <c r="J2314" i="1"/>
  <c r="I2314" i="1"/>
  <c r="P2314" i="1" s="1"/>
  <c r="H2314" i="1"/>
  <c r="D2314" i="1"/>
  <c r="G2314" i="1" s="1"/>
  <c r="K2313" i="1"/>
  <c r="J2313" i="1"/>
  <c r="I2313" i="1"/>
  <c r="P2313" i="1" s="1"/>
  <c r="H2313" i="1"/>
  <c r="D2313" i="1"/>
  <c r="G2313" i="1" s="1"/>
  <c r="K2312" i="1"/>
  <c r="J2312" i="1"/>
  <c r="I2312" i="1"/>
  <c r="P2312" i="1" s="1"/>
  <c r="H2312" i="1"/>
  <c r="D2312" i="1"/>
  <c r="G2312" i="1" s="1"/>
  <c r="K2311" i="1"/>
  <c r="J2311" i="1"/>
  <c r="I2311" i="1"/>
  <c r="P2311" i="1" s="1"/>
  <c r="H2311" i="1"/>
  <c r="D2311" i="1"/>
  <c r="G2311" i="1" s="1"/>
  <c r="K2310" i="1"/>
  <c r="J2310" i="1"/>
  <c r="I2310" i="1"/>
  <c r="P2310" i="1" s="1"/>
  <c r="H2310" i="1"/>
  <c r="D2310" i="1"/>
  <c r="G2310" i="1" s="1"/>
  <c r="K2309" i="1"/>
  <c r="J2309" i="1"/>
  <c r="I2309" i="1"/>
  <c r="P2309" i="1" s="1"/>
  <c r="H2309" i="1"/>
  <c r="D2309" i="1"/>
  <c r="G2309" i="1" s="1"/>
  <c r="K2308" i="1"/>
  <c r="J2308" i="1"/>
  <c r="I2308" i="1"/>
  <c r="P2308" i="1" s="1"/>
  <c r="H2308" i="1"/>
  <c r="D2308" i="1"/>
  <c r="G2308" i="1" s="1"/>
  <c r="K2307" i="1"/>
  <c r="J2307" i="1"/>
  <c r="I2307" i="1"/>
  <c r="P2307" i="1" s="1"/>
  <c r="H2307" i="1"/>
  <c r="D2307" i="1"/>
  <c r="G2307" i="1" s="1"/>
  <c r="K2306" i="1"/>
  <c r="J2306" i="1"/>
  <c r="I2306" i="1"/>
  <c r="P2306" i="1" s="1"/>
  <c r="H2306" i="1"/>
  <c r="D2306" i="1"/>
  <c r="G2306" i="1" s="1"/>
  <c r="K2305" i="1"/>
  <c r="J2305" i="1"/>
  <c r="I2305" i="1"/>
  <c r="P2305" i="1" s="1"/>
  <c r="H2305" i="1"/>
  <c r="D2305" i="1"/>
  <c r="G2305" i="1" s="1"/>
  <c r="K2304" i="1"/>
  <c r="J2304" i="1"/>
  <c r="I2304" i="1"/>
  <c r="P2304" i="1" s="1"/>
  <c r="H2304" i="1"/>
  <c r="D2304" i="1"/>
  <c r="G2304" i="1" s="1"/>
  <c r="K2303" i="1"/>
  <c r="J2303" i="1"/>
  <c r="I2303" i="1"/>
  <c r="P2303" i="1" s="1"/>
  <c r="H2303" i="1"/>
  <c r="D2303" i="1"/>
  <c r="G2303" i="1" s="1"/>
  <c r="K2302" i="1"/>
  <c r="J2302" i="1"/>
  <c r="I2302" i="1"/>
  <c r="P2302" i="1" s="1"/>
  <c r="H2302" i="1"/>
  <c r="D2302" i="1"/>
  <c r="G2302" i="1" s="1"/>
  <c r="K2301" i="1"/>
  <c r="J2301" i="1"/>
  <c r="I2301" i="1"/>
  <c r="P2301" i="1" s="1"/>
  <c r="H2301" i="1"/>
  <c r="D2301" i="1"/>
  <c r="G2301" i="1" s="1"/>
  <c r="K2300" i="1"/>
  <c r="J2300" i="1"/>
  <c r="I2300" i="1"/>
  <c r="P2300" i="1" s="1"/>
  <c r="H2300" i="1"/>
  <c r="D2300" i="1"/>
  <c r="G2300" i="1" s="1"/>
  <c r="K2299" i="1"/>
  <c r="J2299" i="1"/>
  <c r="I2299" i="1"/>
  <c r="P2299" i="1" s="1"/>
  <c r="H2299" i="1"/>
  <c r="D2299" i="1"/>
  <c r="G2299" i="1" s="1"/>
  <c r="K2298" i="1"/>
  <c r="J2298" i="1"/>
  <c r="I2298" i="1"/>
  <c r="P2298" i="1" s="1"/>
  <c r="H2298" i="1"/>
  <c r="D2298" i="1"/>
  <c r="G2298" i="1" s="1"/>
  <c r="K2297" i="1"/>
  <c r="L2297" i="1" s="1"/>
  <c r="J2297" i="1"/>
  <c r="I2297" i="1"/>
  <c r="P2297" i="1" s="1"/>
  <c r="H2297" i="1"/>
  <c r="D2297" i="1"/>
  <c r="G2297" i="1" s="1"/>
  <c r="K2296" i="1"/>
  <c r="L2296" i="1" s="1"/>
  <c r="J2296" i="1"/>
  <c r="I2296" i="1"/>
  <c r="P2296" i="1" s="1"/>
  <c r="H2296" i="1"/>
  <c r="D2296" i="1"/>
  <c r="G2296" i="1" s="1"/>
  <c r="K2295" i="1"/>
  <c r="J2295" i="1"/>
  <c r="I2295" i="1"/>
  <c r="P2295" i="1" s="1"/>
  <c r="H2295" i="1"/>
  <c r="D2295" i="1"/>
  <c r="G2295" i="1" s="1"/>
  <c r="K2294" i="1"/>
  <c r="J2294" i="1"/>
  <c r="I2294" i="1"/>
  <c r="P2294" i="1" s="1"/>
  <c r="H2294" i="1"/>
  <c r="D2294" i="1"/>
  <c r="G2294" i="1" s="1"/>
  <c r="K2293" i="1"/>
  <c r="J2293" i="1"/>
  <c r="I2293" i="1"/>
  <c r="H2293" i="1"/>
  <c r="D2293" i="1"/>
  <c r="G2293" i="1" s="1"/>
  <c r="K2292" i="1"/>
  <c r="J2292" i="1"/>
  <c r="I2292" i="1"/>
  <c r="P2292" i="1" s="1"/>
  <c r="H2292" i="1"/>
  <c r="D2292" i="1"/>
  <c r="G2292" i="1" s="1"/>
  <c r="K2291" i="1"/>
  <c r="J2291" i="1"/>
  <c r="I2291" i="1"/>
  <c r="P2291" i="1" s="1"/>
  <c r="H2291" i="1"/>
  <c r="D2291" i="1"/>
  <c r="G2291" i="1" s="1"/>
  <c r="K2290" i="1"/>
  <c r="J2290" i="1"/>
  <c r="I2290" i="1"/>
  <c r="P2290" i="1" s="1"/>
  <c r="H2290" i="1"/>
  <c r="D2290" i="1"/>
  <c r="G2290" i="1" s="1"/>
  <c r="K2289" i="1"/>
  <c r="J2289" i="1"/>
  <c r="I2289" i="1"/>
  <c r="P2289" i="1" s="1"/>
  <c r="H2289" i="1"/>
  <c r="D2289" i="1"/>
  <c r="G2289" i="1" s="1"/>
  <c r="K2288" i="1"/>
  <c r="J2288" i="1"/>
  <c r="I2288" i="1"/>
  <c r="P2288" i="1" s="1"/>
  <c r="H2288" i="1"/>
  <c r="D2288" i="1"/>
  <c r="G2288" i="1" s="1"/>
  <c r="K2287" i="1"/>
  <c r="J2287" i="1"/>
  <c r="I2287" i="1"/>
  <c r="P2287" i="1" s="1"/>
  <c r="H2287" i="1"/>
  <c r="D2287" i="1"/>
  <c r="G2287" i="1" s="1"/>
  <c r="K2286" i="1"/>
  <c r="J2286" i="1"/>
  <c r="M2286" i="1" s="1"/>
  <c r="I2286" i="1"/>
  <c r="P2286" i="1" s="1"/>
  <c r="H2286" i="1"/>
  <c r="D2286" i="1"/>
  <c r="G2286" i="1" s="1"/>
  <c r="K2285" i="1"/>
  <c r="J2285" i="1"/>
  <c r="I2285" i="1"/>
  <c r="P2285" i="1" s="1"/>
  <c r="H2285" i="1"/>
  <c r="D2285" i="1"/>
  <c r="G2285" i="1" s="1"/>
  <c r="K2284" i="1"/>
  <c r="J2284" i="1"/>
  <c r="I2284" i="1"/>
  <c r="P2284" i="1" s="1"/>
  <c r="H2284" i="1"/>
  <c r="D2284" i="1"/>
  <c r="G2284" i="1" s="1"/>
  <c r="K2283" i="1"/>
  <c r="J2283" i="1"/>
  <c r="I2283" i="1"/>
  <c r="P2283" i="1" s="1"/>
  <c r="H2283" i="1"/>
  <c r="D2283" i="1"/>
  <c r="G2283" i="1" s="1"/>
  <c r="K2282" i="1"/>
  <c r="J2282" i="1"/>
  <c r="I2282" i="1"/>
  <c r="P2282" i="1" s="1"/>
  <c r="H2282" i="1"/>
  <c r="D2282" i="1"/>
  <c r="G2282" i="1" s="1"/>
  <c r="K2281" i="1"/>
  <c r="L2281" i="1" s="1"/>
  <c r="J2281" i="1"/>
  <c r="I2281" i="1"/>
  <c r="P2281" i="1" s="1"/>
  <c r="H2281" i="1"/>
  <c r="D2281" i="1"/>
  <c r="G2281" i="1" s="1"/>
  <c r="K2280" i="1"/>
  <c r="J2280" i="1"/>
  <c r="I2280" i="1"/>
  <c r="P2280" i="1" s="1"/>
  <c r="H2280" i="1"/>
  <c r="D2280" i="1"/>
  <c r="G2280" i="1" s="1"/>
  <c r="K2279" i="1"/>
  <c r="J2279" i="1"/>
  <c r="I2279" i="1"/>
  <c r="P2279" i="1" s="1"/>
  <c r="H2279" i="1"/>
  <c r="D2279" i="1"/>
  <c r="G2279" i="1" s="1"/>
  <c r="K2278" i="1"/>
  <c r="J2278" i="1"/>
  <c r="I2278" i="1"/>
  <c r="P2278" i="1" s="1"/>
  <c r="H2278" i="1"/>
  <c r="D2278" i="1"/>
  <c r="G2278" i="1" s="1"/>
  <c r="K2277" i="1"/>
  <c r="J2277" i="1"/>
  <c r="I2277" i="1"/>
  <c r="P2277" i="1" s="1"/>
  <c r="H2277" i="1"/>
  <c r="D2277" i="1"/>
  <c r="G2277" i="1" s="1"/>
  <c r="K2276" i="1"/>
  <c r="J2276" i="1"/>
  <c r="I2276" i="1"/>
  <c r="P2276" i="1" s="1"/>
  <c r="H2276" i="1"/>
  <c r="D2276" i="1"/>
  <c r="G2276" i="1" s="1"/>
  <c r="K2275" i="1"/>
  <c r="J2275" i="1"/>
  <c r="I2275" i="1"/>
  <c r="P2275" i="1" s="1"/>
  <c r="H2275" i="1"/>
  <c r="D2275" i="1"/>
  <c r="G2275" i="1" s="1"/>
  <c r="K2274" i="1"/>
  <c r="J2274" i="1"/>
  <c r="I2274" i="1"/>
  <c r="P2274" i="1" s="1"/>
  <c r="H2274" i="1"/>
  <c r="D2274" i="1"/>
  <c r="G2274" i="1" s="1"/>
  <c r="K2273" i="1"/>
  <c r="J2273" i="1"/>
  <c r="I2273" i="1"/>
  <c r="P2273" i="1" s="1"/>
  <c r="H2273" i="1"/>
  <c r="D2273" i="1"/>
  <c r="G2273" i="1" s="1"/>
  <c r="K2272" i="1"/>
  <c r="J2272" i="1"/>
  <c r="I2272" i="1"/>
  <c r="P2272" i="1" s="1"/>
  <c r="H2272" i="1"/>
  <c r="D2272" i="1"/>
  <c r="G2272" i="1" s="1"/>
  <c r="K2271" i="1"/>
  <c r="J2271" i="1"/>
  <c r="I2271" i="1"/>
  <c r="P2271" i="1" s="1"/>
  <c r="H2271" i="1"/>
  <c r="D2271" i="1"/>
  <c r="G2271" i="1" s="1"/>
  <c r="K2270" i="1"/>
  <c r="J2270" i="1"/>
  <c r="I2270" i="1"/>
  <c r="P2270" i="1" s="1"/>
  <c r="H2270" i="1"/>
  <c r="D2270" i="1"/>
  <c r="G2270" i="1" s="1"/>
  <c r="K2269" i="1"/>
  <c r="J2269" i="1"/>
  <c r="I2269" i="1"/>
  <c r="P2269" i="1" s="1"/>
  <c r="H2269" i="1"/>
  <c r="D2269" i="1"/>
  <c r="G2269" i="1" s="1"/>
  <c r="K2268" i="1"/>
  <c r="J2268" i="1"/>
  <c r="I2268" i="1"/>
  <c r="P2268" i="1" s="1"/>
  <c r="H2268" i="1"/>
  <c r="D2268" i="1"/>
  <c r="G2268" i="1" s="1"/>
  <c r="K2267" i="1"/>
  <c r="J2267" i="1"/>
  <c r="I2267" i="1"/>
  <c r="P2267" i="1" s="1"/>
  <c r="H2267" i="1"/>
  <c r="D2267" i="1"/>
  <c r="G2267" i="1" s="1"/>
  <c r="K2266" i="1"/>
  <c r="J2266" i="1"/>
  <c r="I2266" i="1"/>
  <c r="P2266" i="1" s="1"/>
  <c r="H2266" i="1"/>
  <c r="D2266" i="1"/>
  <c r="G2266" i="1" s="1"/>
  <c r="K2265" i="1"/>
  <c r="J2265" i="1"/>
  <c r="I2265" i="1"/>
  <c r="P2265" i="1" s="1"/>
  <c r="H2265" i="1"/>
  <c r="D2265" i="1"/>
  <c r="G2265" i="1" s="1"/>
  <c r="K2264" i="1"/>
  <c r="J2264" i="1"/>
  <c r="I2264" i="1"/>
  <c r="P2264" i="1" s="1"/>
  <c r="H2264" i="1"/>
  <c r="D2264" i="1"/>
  <c r="G2264" i="1" s="1"/>
  <c r="K2263" i="1"/>
  <c r="J2263" i="1"/>
  <c r="I2263" i="1"/>
  <c r="P2263" i="1" s="1"/>
  <c r="H2263" i="1"/>
  <c r="D2263" i="1"/>
  <c r="G2263" i="1" s="1"/>
  <c r="K2262" i="1"/>
  <c r="J2262" i="1"/>
  <c r="I2262" i="1"/>
  <c r="P2262" i="1" s="1"/>
  <c r="H2262" i="1"/>
  <c r="D2262" i="1"/>
  <c r="G2262" i="1" s="1"/>
  <c r="K2261" i="1"/>
  <c r="J2261" i="1"/>
  <c r="I2261" i="1"/>
  <c r="P2261" i="1" s="1"/>
  <c r="H2261" i="1"/>
  <c r="D2261" i="1"/>
  <c r="G2261" i="1" s="1"/>
  <c r="K2260" i="1"/>
  <c r="J2260" i="1"/>
  <c r="I2260" i="1"/>
  <c r="P2260" i="1" s="1"/>
  <c r="H2260" i="1"/>
  <c r="D2260" i="1"/>
  <c r="G2260" i="1" s="1"/>
  <c r="K2259" i="1"/>
  <c r="J2259" i="1"/>
  <c r="I2259" i="1"/>
  <c r="P2259" i="1" s="1"/>
  <c r="H2259" i="1"/>
  <c r="D2259" i="1"/>
  <c r="G2259" i="1" s="1"/>
  <c r="K2258" i="1"/>
  <c r="J2258" i="1"/>
  <c r="I2258" i="1"/>
  <c r="P2258" i="1" s="1"/>
  <c r="H2258" i="1"/>
  <c r="D2258" i="1"/>
  <c r="G2258" i="1" s="1"/>
  <c r="K2257" i="1"/>
  <c r="J2257" i="1"/>
  <c r="I2257" i="1"/>
  <c r="P2257" i="1" s="1"/>
  <c r="H2257" i="1"/>
  <c r="D2257" i="1"/>
  <c r="G2257" i="1" s="1"/>
  <c r="K2256" i="1"/>
  <c r="J2256" i="1"/>
  <c r="I2256" i="1"/>
  <c r="P2256" i="1" s="1"/>
  <c r="H2256" i="1"/>
  <c r="D2256" i="1"/>
  <c r="G2256" i="1" s="1"/>
  <c r="K2255" i="1"/>
  <c r="J2255" i="1"/>
  <c r="I2255" i="1"/>
  <c r="P2255" i="1" s="1"/>
  <c r="H2255" i="1"/>
  <c r="D2255" i="1"/>
  <c r="G2255" i="1" s="1"/>
  <c r="K2254" i="1"/>
  <c r="J2254" i="1"/>
  <c r="I2254" i="1"/>
  <c r="P2254" i="1" s="1"/>
  <c r="H2254" i="1"/>
  <c r="D2254" i="1"/>
  <c r="G2254" i="1" s="1"/>
  <c r="K2253" i="1"/>
  <c r="J2253" i="1"/>
  <c r="I2253" i="1"/>
  <c r="P2253" i="1" s="1"/>
  <c r="H2253" i="1"/>
  <c r="D2253" i="1"/>
  <c r="G2253" i="1" s="1"/>
  <c r="K2252" i="1"/>
  <c r="J2252" i="1"/>
  <c r="I2252" i="1"/>
  <c r="P2252" i="1" s="1"/>
  <c r="H2252" i="1"/>
  <c r="D2252" i="1"/>
  <c r="G2252" i="1" s="1"/>
  <c r="K2251" i="1"/>
  <c r="J2251" i="1"/>
  <c r="I2251" i="1"/>
  <c r="P2251" i="1" s="1"/>
  <c r="H2251" i="1"/>
  <c r="D2251" i="1"/>
  <c r="G2251" i="1" s="1"/>
  <c r="K2250" i="1"/>
  <c r="J2250" i="1"/>
  <c r="I2250" i="1"/>
  <c r="P2250" i="1" s="1"/>
  <c r="H2250" i="1"/>
  <c r="D2250" i="1"/>
  <c r="G2250" i="1" s="1"/>
  <c r="K2249" i="1"/>
  <c r="J2249" i="1"/>
  <c r="I2249" i="1"/>
  <c r="P2249" i="1" s="1"/>
  <c r="H2249" i="1"/>
  <c r="D2249" i="1"/>
  <c r="G2249" i="1" s="1"/>
  <c r="K2248" i="1"/>
  <c r="J2248" i="1"/>
  <c r="I2248" i="1"/>
  <c r="P2248" i="1" s="1"/>
  <c r="H2248" i="1"/>
  <c r="D2248" i="1"/>
  <c r="G2248" i="1" s="1"/>
  <c r="K2247" i="1"/>
  <c r="L2247" i="1" s="1"/>
  <c r="J2247" i="1"/>
  <c r="I2247" i="1"/>
  <c r="P2247" i="1" s="1"/>
  <c r="H2247" i="1"/>
  <c r="D2247" i="1"/>
  <c r="G2247" i="1" s="1"/>
  <c r="K2246" i="1"/>
  <c r="J2246" i="1"/>
  <c r="I2246" i="1"/>
  <c r="P2246" i="1" s="1"/>
  <c r="H2246" i="1"/>
  <c r="D2246" i="1"/>
  <c r="G2246" i="1" s="1"/>
  <c r="K2245" i="1"/>
  <c r="J2245" i="1"/>
  <c r="I2245" i="1"/>
  <c r="P2245" i="1" s="1"/>
  <c r="H2245" i="1"/>
  <c r="D2245" i="1"/>
  <c r="G2245" i="1" s="1"/>
  <c r="K2244" i="1"/>
  <c r="J2244" i="1"/>
  <c r="I2244" i="1"/>
  <c r="P2244" i="1" s="1"/>
  <c r="H2244" i="1"/>
  <c r="D2244" i="1"/>
  <c r="G2244" i="1" s="1"/>
  <c r="K2243" i="1"/>
  <c r="J2243" i="1"/>
  <c r="I2243" i="1"/>
  <c r="P2243" i="1" s="1"/>
  <c r="H2243" i="1"/>
  <c r="D2243" i="1"/>
  <c r="G2243" i="1" s="1"/>
  <c r="K2242" i="1"/>
  <c r="J2242" i="1"/>
  <c r="I2242" i="1"/>
  <c r="P2242" i="1" s="1"/>
  <c r="H2242" i="1"/>
  <c r="D2242" i="1"/>
  <c r="G2242" i="1" s="1"/>
  <c r="P2241" i="1"/>
  <c r="K2241" i="1"/>
  <c r="L2241" i="1" s="1"/>
  <c r="J2241" i="1"/>
  <c r="I2241" i="1"/>
  <c r="H2241" i="1"/>
  <c r="D2241" i="1"/>
  <c r="G2241" i="1" s="1"/>
  <c r="K2240" i="1"/>
  <c r="J2240" i="1"/>
  <c r="I2240" i="1"/>
  <c r="P2240" i="1" s="1"/>
  <c r="H2240" i="1"/>
  <c r="D2240" i="1"/>
  <c r="G2240" i="1" s="1"/>
  <c r="K2239" i="1"/>
  <c r="J2239" i="1"/>
  <c r="I2239" i="1"/>
  <c r="P2239" i="1" s="1"/>
  <c r="H2239" i="1"/>
  <c r="D2239" i="1"/>
  <c r="G2239" i="1" s="1"/>
  <c r="K2238" i="1"/>
  <c r="J2238" i="1"/>
  <c r="I2238" i="1"/>
  <c r="P2238" i="1" s="1"/>
  <c r="H2238" i="1"/>
  <c r="D2238" i="1"/>
  <c r="G2238" i="1" s="1"/>
  <c r="K2237" i="1"/>
  <c r="J2237" i="1"/>
  <c r="I2237" i="1"/>
  <c r="P2237" i="1" s="1"/>
  <c r="H2237" i="1"/>
  <c r="D2237" i="1"/>
  <c r="G2237" i="1" s="1"/>
  <c r="K2236" i="1"/>
  <c r="J2236" i="1"/>
  <c r="I2236" i="1"/>
  <c r="P2236" i="1" s="1"/>
  <c r="H2236" i="1"/>
  <c r="D2236" i="1"/>
  <c r="G2236" i="1" s="1"/>
  <c r="K2235" i="1"/>
  <c r="J2235" i="1"/>
  <c r="I2235" i="1"/>
  <c r="P2235" i="1" s="1"/>
  <c r="H2235" i="1"/>
  <c r="D2235" i="1"/>
  <c r="G2235" i="1" s="1"/>
  <c r="K2234" i="1"/>
  <c r="J2234" i="1"/>
  <c r="M2234" i="1" s="1"/>
  <c r="I2234" i="1"/>
  <c r="P2234" i="1" s="1"/>
  <c r="H2234" i="1"/>
  <c r="D2234" i="1"/>
  <c r="G2234" i="1" s="1"/>
  <c r="K2233" i="1"/>
  <c r="J2233" i="1"/>
  <c r="I2233" i="1"/>
  <c r="P2233" i="1" s="1"/>
  <c r="H2233" i="1"/>
  <c r="D2233" i="1"/>
  <c r="G2233" i="1" s="1"/>
  <c r="M2232" i="1"/>
  <c r="K2232" i="1"/>
  <c r="J2232" i="1"/>
  <c r="I2232" i="1"/>
  <c r="P2232" i="1" s="1"/>
  <c r="H2232" i="1"/>
  <c r="D2232" i="1"/>
  <c r="G2232" i="1" s="1"/>
  <c r="K2231" i="1"/>
  <c r="J2231" i="1"/>
  <c r="I2231" i="1"/>
  <c r="P2231" i="1" s="1"/>
  <c r="H2231" i="1"/>
  <c r="D2231" i="1"/>
  <c r="G2231" i="1" s="1"/>
  <c r="K2230" i="1"/>
  <c r="J2230" i="1"/>
  <c r="I2230" i="1"/>
  <c r="P2230" i="1" s="1"/>
  <c r="H2230" i="1"/>
  <c r="D2230" i="1"/>
  <c r="G2230" i="1" s="1"/>
  <c r="K2229" i="1"/>
  <c r="J2229" i="1"/>
  <c r="I2229" i="1"/>
  <c r="P2229" i="1" s="1"/>
  <c r="H2229" i="1"/>
  <c r="D2229" i="1"/>
  <c r="G2229" i="1" s="1"/>
  <c r="K2228" i="1"/>
  <c r="J2228" i="1"/>
  <c r="I2228" i="1"/>
  <c r="P2228" i="1" s="1"/>
  <c r="H2228" i="1"/>
  <c r="D2228" i="1"/>
  <c r="G2228" i="1" s="1"/>
  <c r="K2227" i="1"/>
  <c r="J2227" i="1"/>
  <c r="I2227" i="1"/>
  <c r="P2227" i="1" s="1"/>
  <c r="H2227" i="1"/>
  <c r="D2227" i="1"/>
  <c r="G2227" i="1" s="1"/>
  <c r="K2226" i="1"/>
  <c r="J2226" i="1"/>
  <c r="I2226" i="1"/>
  <c r="P2226" i="1" s="1"/>
  <c r="H2226" i="1"/>
  <c r="D2226" i="1"/>
  <c r="G2226" i="1" s="1"/>
  <c r="K2225" i="1"/>
  <c r="J2225" i="1"/>
  <c r="I2225" i="1"/>
  <c r="P2225" i="1" s="1"/>
  <c r="H2225" i="1"/>
  <c r="D2225" i="1"/>
  <c r="G2225" i="1" s="1"/>
  <c r="K2224" i="1"/>
  <c r="J2224" i="1"/>
  <c r="I2224" i="1"/>
  <c r="P2224" i="1" s="1"/>
  <c r="H2224" i="1"/>
  <c r="D2224" i="1"/>
  <c r="G2224" i="1" s="1"/>
  <c r="K2223" i="1"/>
  <c r="J2223" i="1"/>
  <c r="I2223" i="1"/>
  <c r="P2223" i="1" s="1"/>
  <c r="H2223" i="1"/>
  <c r="D2223" i="1"/>
  <c r="G2223" i="1" s="1"/>
  <c r="K2222" i="1"/>
  <c r="J2222" i="1"/>
  <c r="I2222" i="1"/>
  <c r="P2222" i="1" s="1"/>
  <c r="H2222" i="1"/>
  <c r="D2222" i="1"/>
  <c r="G2222" i="1" s="1"/>
  <c r="K2221" i="1"/>
  <c r="J2221" i="1"/>
  <c r="I2221" i="1"/>
  <c r="P2221" i="1" s="1"/>
  <c r="H2221" i="1"/>
  <c r="D2221" i="1"/>
  <c r="G2221" i="1" s="1"/>
  <c r="K2220" i="1"/>
  <c r="J2220" i="1"/>
  <c r="I2220" i="1"/>
  <c r="P2220" i="1" s="1"/>
  <c r="H2220" i="1"/>
  <c r="D2220" i="1"/>
  <c r="G2220" i="1" s="1"/>
  <c r="K2219" i="1"/>
  <c r="J2219" i="1"/>
  <c r="M2219" i="1" s="1"/>
  <c r="I2219" i="1"/>
  <c r="P2219" i="1" s="1"/>
  <c r="H2219" i="1"/>
  <c r="D2219" i="1"/>
  <c r="G2219" i="1" s="1"/>
  <c r="K2218" i="1"/>
  <c r="J2218" i="1"/>
  <c r="I2218" i="1"/>
  <c r="P2218" i="1" s="1"/>
  <c r="H2218" i="1"/>
  <c r="D2218" i="1"/>
  <c r="G2218" i="1" s="1"/>
  <c r="K2217" i="1"/>
  <c r="J2217" i="1"/>
  <c r="I2217" i="1"/>
  <c r="P2217" i="1" s="1"/>
  <c r="H2217" i="1"/>
  <c r="D2217" i="1"/>
  <c r="G2217" i="1" s="1"/>
  <c r="K2216" i="1"/>
  <c r="L2216" i="1" s="1"/>
  <c r="J2216" i="1"/>
  <c r="I2216" i="1"/>
  <c r="P2216" i="1" s="1"/>
  <c r="H2216" i="1"/>
  <c r="D2216" i="1"/>
  <c r="G2216" i="1" s="1"/>
  <c r="K2215" i="1"/>
  <c r="J2215" i="1"/>
  <c r="I2215" i="1"/>
  <c r="P2215" i="1" s="1"/>
  <c r="H2215" i="1"/>
  <c r="D2215" i="1"/>
  <c r="G2215" i="1" s="1"/>
  <c r="K2214" i="1"/>
  <c r="J2214" i="1"/>
  <c r="I2214" i="1"/>
  <c r="P2214" i="1" s="1"/>
  <c r="H2214" i="1"/>
  <c r="D2214" i="1"/>
  <c r="G2214" i="1" s="1"/>
  <c r="K2213" i="1"/>
  <c r="J2213" i="1"/>
  <c r="I2213" i="1"/>
  <c r="P2213" i="1" s="1"/>
  <c r="H2213" i="1"/>
  <c r="D2213" i="1"/>
  <c r="G2213" i="1" s="1"/>
  <c r="K2212" i="1"/>
  <c r="J2212" i="1"/>
  <c r="I2212" i="1"/>
  <c r="P2212" i="1" s="1"/>
  <c r="H2212" i="1"/>
  <c r="D2212" i="1"/>
  <c r="G2212" i="1" s="1"/>
  <c r="K2211" i="1"/>
  <c r="J2211" i="1"/>
  <c r="I2211" i="1"/>
  <c r="P2211" i="1" s="1"/>
  <c r="H2211" i="1"/>
  <c r="D2211" i="1"/>
  <c r="G2211" i="1" s="1"/>
  <c r="K2210" i="1"/>
  <c r="J2210" i="1"/>
  <c r="I2210" i="1"/>
  <c r="P2210" i="1" s="1"/>
  <c r="H2210" i="1"/>
  <c r="D2210" i="1"/>
  <c r="G2210" i="1" s="1"/>
  <c r="K2209" i="1"/>
  <c r="J2209" i="1"/>
  <c r="I2209" i="1"/>
  <c r="P2209" i="1" s="1"/>
  <c r="H2209" i="1"/>
  <c r="D2209" i="1"/>
  <c r="G2209" i="1" s="1"/>
  <c r="K2208" i="1"/>
  <c r="J2208" i="1"/>
  <c r="M2208" i="1" s="1"/>
  <c r="I2208" i="1"/>
  <c r="P2208" i="1" s="1"/>
  <c r="H2208" i="1"/>
  <c r="D2208" i="1"/>
  <c r="G2208" i="1" s="1"/>
  <c r="K2207" i="1"/>
  <c r="J2207" i="1"/>
  <c r="I2207" i="1"/>
  <c r="P2207" i="1" s="1"/>
  <c r="H2207" i="1"/>
  <c r="D2207" i="1"/>
  <c r="G2207" i="1" s="1"/>
  <c r="K2206" i="1"/>
  <c r="J2206" i="1"/>
  <c r="I2206" i="1"/>
  <c r="P2206" i="1" s="1"/>
  <c r="H2206" i="1"/>
  <c r="D2206" i="1"/>
  <c r="G2206" i="1" s="1"/>
  <c r="K2205" i="1"/>
  <c r="J2205" i="1"/>
  <c r="I2205" i="1"/>
  <c r="P2205" i="1" s="1"/>
  <c r="H2205" i="1"/>
  <c r="D2205" i="1"/>
  <c r="G2205" i="1" s="1"/>
  <c r="K2204" i="1"/>
  <c r="J2204" i="1"/>
  <c r="I2204" i="1"/>
  <c r="P2204" i="1" s="1"/>
  <c r="H2204" i="1"/>
  <c r="D2204" i="1"/>
  <c r="G2204" i="1" s="1"/>
  <c r="K2203" i="1"/>
  <c r="J2203" i="1"/>
  <c r="I2203" i="1"/>
  <c r="P2203" i="1" s="1"/>
  <c r="H2203" i="1"/>
  <c r="D2203" i="1"/>
  <c r="G2203" i="1" s="1"/>
  <c r="K2202" i="1"/>
  <c r="L2202" i="1" s="1"/>
  <c r="J2202" i="1"/>
  <c r="I2202" i="1"/>
  <c r="H2202" i="1"/>
  <c r="D2202" i="1"/>
  <c r="G2202" i="1" s="1"/>
  <c r="K2201" i="1"/>
  <c r="J2201" i="1"/>
  <c r="I2201" i="1"/>
  <c r="P2201" i="1" s="1"/>
  <c r="H2201" i="1"/>
  <c r="D2201" i="1"/>
  <c r="G2201" i="1" s="1"/>
  <c r="K2200" i="1"/>
  <c r="J2200" i="1"/>
  <c r="I2200" i="1"/>
  <c r="P2200" i="1" s="1"/>
  <c r="H2200" i="1"/>
  <c r="D2200" i="1"/>
  <c r="G2200" i="1" s="1"/>
  <c r="K2199" i="1"/>
  <c r="J2199" i="1"/>
  <c r="I2199" i="1"/>
  <c r="P2199" i="1" s="1"/>
  <c r="H2199" i="1"/>
  <c r="D2199" i="1"/>
  <c r="G2199" i="1" s="1"/>
  <c r="K2198" i="1"/>
  <c r="J2198" i="1"/>
  <c r="I2198" i="1"/>
  <c r="P2198" i="1" s="1"/>
  <c r="H2198" i="1"/>
  <c r="D2198" i="1"/>
  <c r="G2198" i="1" s="1"/>
  <c r="K2197" i="1"/>
  <c r="J2197" i="1"/>
  <c r="I2197" i="1"/>
  <c r="P2197" i="1" s="1"/>
  <c r="H2197" i="1"/>
  <c r="D2197" i="1"/>
  <c r="G2197" i="1" s="1"/>
  <c r="K2196" i="1"/>
  <c r="J2196" i="1"/>
  <c r="I2196" i="1"/>
  <c r="P2196" i="1" s="1"/>
  <c r="H2196" i="1"/>
  <c r="D2196" i="1"/>
  <c r="G2196" i="1" s="1"/>
  <c r="K2195" i="1"/>
  <c r="J2195" i="1"/>
  <c r="I2195" i="1"/>
  <c r="P2195" i="1" s="1"/>
  <c r="H2195" i="1"/>
  <c r="D2195" i="1"/>
  <c r="G2195" i="1" s="1"/>
  <c r="K2194" i="1"/>
  <c r="J2194" i="1"/>
  <c r="I2194" i="1"/>
  <c r="P2194" i="1" s="1"/>
  <c r="H2194" i="1"/>
  <c r="D2194" i="1"/>
  <c r="G2194" i="1" s="1"/>
  <c r="K2193" i="1"/>
  <c r="J2193" i="1"/>
  <c r="I2193" i="1"/>
  <c r="P2193" i="1" s="1"/>
  <c r="H2193" i="1"/>
  <c r="D2193" i="1"/>
  <c r="G2193" i="1" s="1"/>
  <c r="K2192" i="1"/>
  <c r="J2192" i="1"/>
  <c r="I2192" i="1"/>
  <c r="P2192" i="1" s="1"/>
  <c r="H2192" i="1"/>
  <c r="D2192" i="1"/>
  <c r="G2192" i="1" s="1"/>
  <c r="K2191" i="1"/>
  <c r="J2191" i="1"/>
  <c r="I2191" i="1"/>
  <c r="P2191" i="1" s="1"/>
  <c r="H2191" i="1"/>
  <c r="D2191" i="1"/>
  <c r="G2191" i="1" s="1"/>
  <c r="K2190" i="1"/>
  <c r="L2190" i="1" s="1"/>
  <c r="J2190" i="1"/>
  <c r="I2190" i="1"/>
  <c r="P2190" i="1" s="1"/>
  <c r="H2190" i="1"/>
  <c r="D2190" i="1"/>
  <c r="G2190" i="1" s="1"/>
  <c r="K2189" i="1"/>
  <c r="J2189" i="1"/>
  <c r="I2189" i="1"/>
  <c r="P2189" i="1" s="1"/>
  <c r="H2189" i="1"/>
  <c r="D2189" i="1"/>
  <c r="G2189" i="1" s="1"/>
  <c r="K2188" i="1"/>
  <c r="L2188" i="1" s="1"/>
  <c r="J2188" i="1"/>
  <c r="I2188" i="1"/>
  <c r="P2188" i="1" s="1"/>
  <c r="H2188" i="1"/>
  <c r="D2188" i="1"/>
  <c r="G2188" i="1" s="1"/>
  <c r="K2187" i="1"/>
  <c r="J2187" i="1"/>
  <c r="I2187" i="1"/>
  <c r="P2187" i="1" s="1"/>
  <c r="H2187" i="1"/>
  <c r="D2187" i="1"/>
  <c r="G2187" i="1" s="1"/>
  <c r="K2186" i="1"/>
  <c r="J2186" i="1"/>
  <c r="I2186" i="1"/>
  <c r="P2186" i="1" s="1"/>
  <c r="H2186" i="1"/>
  <c r="D2186" i="1"/>
  <c r="G2186" i="1" s="1"/>
  <c r="K2185" i="1"/>
  <c r="J2185" i="1"/>
  <c r="I2185" i="1"/>
  <c r="P2185" i="1" s="1"/>
  <c r="H2185" i="1"/>
  <c r="D2185" i="1"/>
  <c r="G2185" i="1" s="1"/>
  <c r="K2184" i="1"/>
  <c r="J2184" i="1"/>
  <c r="I2184" i="1"/>
  <c r="P2184" i="1" s="1"/>
  <c r="H2184" i="1"/>
  <c r="D2184" i="1"/>
  <c r="G2184" i="1" s="1"/>
  <c r="K2183" i="1"/>
  <c r="J2183" i="1"/>
  <c r="I2183" i="1"/>
  <c r="P2183" i="1" s="1"/>
  <c r="H2183" i="1"/>
  <c r="D2183" i="1"/>
  <c r="G2183" i="1" s="1"/>
  <c r="K2182" i="1"/>
  <c r="J2182" i="1"/>
  <c r="I2182" i="1"/>
  <c r="P2182" i="1" s="1"/>
  <c r="H2182" i="1"/>
  <c r="D2182" i="1"/>
  <c r="G2182" i="1" s="1"/>
  <c r="K2181" i="1"/>
  <c r="J2181" i="1"/>
  <c r="I2181" i="1"/>
  <c r="P2181" i="1" s="1"/>
  <c r="H2181" i="1"/>
  <c r="D2181" i="1"/>
  <c r="G2181" i="1" s="1"/>
  <c r="K2180" i="1"/>
  <c r="J2180" i="1"/>
  <c r="I2180" i="1"/>
  <c r="P2180" i="1" s="1"/>
  <c r="H2180" i="1"/>
  <c r="D2180" i="1"/>
  <c r="G2180" i="1" s="1"/>
  <c r="K2179" i="1"/>
  <c r="L2179" i="1" s="1"/>
  <c r="J2179" i="1"/>
  <c r="I2179" i="1"/>
  <c r="P2179" i="1" s="1"/>
  <c r="H2179" i="1"/>
  <c r="D2179" i="1"/>
  <c r="G2179" i="1" s="1"/>
  <c r="K2178" i="1"/>
  <c r="J2178" i="1"/>
  <c r="I2178" i="1"/>
  <c r="P2178" i="1" s="1"/>
  <c r="H2178" i="1"/>
  <c r="D2178" i="1"/>
  <c r="G2178" i="1" s="1"/>
  <c r="K2177" i="1"/>
  <c r="J2177" i="1"/>
  <c r="I2177" i="1"/>
  <c r="P2177" i="1" s="1"/>
  <c r="H2177" i="1"/>
  <c r="D2177" i="1"/>
  <c r="G2177" i="1" s="1"/>
  <c r="K2176" i="1"/>
  <c r="L2176" i="1" s="1"/>
  <c r="J2176" i="1"/>
  <c r="I2176" i="1"/>
  <c r="P2176" i="1" s="1"/>
  <c r="H2176" i="1"/>
  <c r="D2176" i="1"/>
  <c r="G2176" i="1" s="1"/>
  <c r="K2175" i="1"/>
  <c r="J2175" i="1"/>
  <c r="I2175" i="1"/>
  <c r="P2175" i="1" s="1"/>
  <c r="H2175" i="1"/>
  <c r="D2175" i="1"/>
  <c r="G2175" i="1" s="1"/>
  <c r="K2174" i="1"/>
  <c r="J2174" i="1"/>
  <c r="I2174" i="1"/>
  <c r="P2174" i="1" s="1"/>
  <c r="H2174" i="1"/>
  <c r="D2174" i="1"/>
  <c r="G2174" i="1" s="1"/>
  <c r="K2173" i="1"/>
  <c r="J2173" i="1"/>
  <c r="I2173" i="1"/>
  <c r="H2173" i="1"/>
  <c r="D2173" i="1"/>
  <c r="G2173" i="1" s="1"/>
  <c r="K2172" i="1"/>
  <c r="J2172" i="1"/>
  <c r="L2172" i="1" s="1"/>
  <c r="I2172" i="1"/>
  <c r="P2172" i="1" s="1"/>
  <c r="H2172" i="1"/>
  <c r="D2172" i="1"/>
  <c r="G2172" i="1" s="1"/>
  <c r="K2171" i="1"/>
  <c r="J2171" i="1"/>
  <c r="I2171" i="1"/>
  <c r="P2171" i="1" s="1"/>
  <c r="H2171" i="1"/>
  <c r="D2171" i="1"/>
  <c r="G2171" i="1" s="1"/>
  <c r="K2170" i="1"/>
  <c r="J2170" i="1"/>
  <c r="I2170" i="1"/>
  <c r="P2170" i="1" s="1"/>
  <c r="H2170" i="1"/>
  <c r="D2170" i="1"/>
  <c r="G2170" i="1" s="1"/>
  <c r="K2169" i="1"/>
  <c r="J2169" i="1"/>
  <c r="I2169" i="1"/>
  <c r="P2169" i="1" s="1"/>
  <c r="H2169" i="1"/>
  <c r="D2169" i="1"/>
  <c r="G2169" i="1" s="1"/>
  <c r="K2168" i="1"/>
  <c r="J2168" i="1"/>
  <c r="I2168" i="1"/>
  <c r="P2168" i="1" s="1"/>
  <c r="H2168" i="1"/>
  <c r="D2168" i="1"/>
  <c r="G2168" i="1" s="1"/>
  <c r="K2167" i="1"/>
  <c r="J2167" i="1"/>
  <c r="I2167" i="1"/>
  <c r="P2167" i="1" s="1"/>
  <c r="H2167" i="1"/>
  <c r="D2167" i="1"/>
  <c r="G2167" i="1" s="1"/>
  <c r="K2166" i="1"/>
  <c r="J2166" i="1"/>
  <c r="I2166" i="1"/>
  <c r="P2166" i="1" s="1"/>
  <c r="H2166" i="1"/>
  <c r="D2166" i="1"/>
  <c r="G2166" i="1" s="1"/>
  <c r="K2165" i="1"/>
  <c r="J2165" i="1"/>
  <c r="I2165" i="1"/>
  <c r="P2165" i="1" s="1"/>
  <c r="H2165" i="1"/>
  <c r="D2165" i="1"/>
  <c r="G2165" i="1" s="1"/>
  <c r="K2164" i="1"/>
  <c r="J2164" i="1"/>
  <c r="I2164" i="1"/>
  <c r="P2164" i="1" s="1"/>
  <c r="H2164" i="1"/>
  <c r="D2164" i="1"/>
  <c r="G2164" i="1" s="1"/>
  <c r="K2163" i="1"/>
  <c r="J2163" i="1"/>
  <c r="I2163" i="1"/>
  <c r="P2163" i="1" s="1"/>
  <c r="H2163" i="1"/>
  <c r="D2163" i="1"/>
  <c r="G2163" i="1" s="1"/>
  <c r="K2162" i="1"/>
  <c r="J2162" i="1"/>
  <c r="I2162" i="1"/>
  <c r="P2162" i="1" s="1"/>
  <c r="H2162" i="1"/>
  <c r="D2162" i="1"/>
  <c r="G2162" i="1" s="1"/>
  <c r="K2161" i="1"/>
  <c r="J2161" i="1"/>
  <c r="I2161" i="1"/>
  <c r="P2161" i="1" s="1"/>
  <c r="H2161" i="1"/>
  <c r="D2161" i="1"/>
  <c r="G2161" i="1" s="1"/>
  <c r="K2160" i="1"/>
  <c r="J2160" i="1"/>
  <c r="I2160" i="1"/>
  <c r="P2160" i="1" s="1"/>
  <c r="H2160" i="1"/>
  <c r="D2160" i="1"/>
  <c r="G2160" i="1" s="1"/>
  <c r="K2159" i="1"/>
  <c r="J2159" i="1"/>
  <c r="I2159" i="1"/>
  <c r="P2159" i="1" s="1"/>
  <c r="H2159" i="1"/>
  <c r="D2159" i="1"/>
  <c r="G2159" i="1" s="1"/>
  <c r="K2158" i="1"/>
  <c r="J2158" i="1"/>
  <c r="I2158" i="1"/>
  <c r="P2158" i="1" s="1"/>
  <c r="H2158" i="1"/>
  <c r="D2158" i="1"/>
  <c r="G2158" i="1" s="1"/>
  <c r="K2157" i="1"/>
  <c r="J2157" i="1"/>
  <c r="M2157" i="1" s="1"/>
  <c r="I2157" i="1"/>
  <c r="P2157" i="1" s="1"/>
  <c r="H2157" i="1"/>
  <c r="D2157" i="1"/>
  <c r="G2157" i="1" s="1"/>
  <c r="K2156" i="1"/>
  <c r="J2156" i="1"/>
  <c r="I2156" i="1"/>
  <c r="P2156" i="1" s="1"/>
  <c r="H2156" i="1"/>
  <c r="D2156" i="1"/>
  <c r="G2156" i="1" s="1"/>
  <c r="K2155" i="1"/>
  <c r="J2155" i="1"/>
  <c r="I2155" i="1"/>
  <c r="P2155" i="1" s="1"/>
  <c r="H2155" i="1"/>
  <c r="D2155" i="1"/>
  <c r="G2155" i="1" s="1"/>
  <c r="K2154" i="1"/>
  <c r="J2154" i="1"/>
  <c r="I2154" i="1"/>
  <c r="P2154" i="1" s="1"/>
  <c r="H2154" i="1"/>
  <c r="D2154" i="1"/>
  <c r="G2154" i="1" s="1"/>
  <c r="K2153" i="1"/>
  <c r="J2153" i="1"/>
  <c r="I2153" i="1"/>
  <c r="P2153" i="1" s="1"/>
  <c r="H2153" i="1"/>
  <c r="D2153" i="1"/>
  <c r="G2153" i="1" s="1"/>
  <c r="K2152" i="1"/>
  <c r="J2152" i="1"/>
  <c r="I2152" i="1"/>
  <c r="P2152" i="1" s="1"/>
  <c r="H2152" i="1"/>
  <c r="D2152" i="1"/>
  <c r="G2152" i="1" s="1"/>
  <c r="K2151" i="1"/>
  <c r="J2151" i="1"/>
  <c r="I2151" i="1"/>
  <c r="P2151" i="1" s="1"/>
  <c r="H2151" i="1"/>
  <c r="D2151" i="1"/>
  <c r="G2151" i="1" s="1"/>
  <c r="K2150" i="1"/>
  <c r="J2150" i="1"/>
  <c r="I2150" i="1"/>
  <c r="P2150" i="1" s="1"/>
  <c r="H2150" i="1"/>
  <c r="D2150" i="1"/>
  <c r="G2150" i="1" s="1"/>
  <c r="K2149" i="1"/>
  <c r="J2149" i="1"/>
  <c r="I2149" i="1"/>
  <c r="P2149" i="1" s="1"/>
  <c r="H2149" i="1"/>
  <c r="D2149" i="1"/>
  <c r="G2149" i="1" s="1"/>
  <c r="K2148" i="1"/>
  <c r="J2148" i="1"/>
  <c r="M2148" i="1" s="1"/>
  <c r="I2148" i="1"/>
  <c r="P2148" i="1" s="1"/>
  <c r="H2148" i="1"/>
  <c r="D2148" i="1"/>
  <c r="G2148" i="1" s="1"/>
  <c r="K2147" i="1"/>
  <c r="J2147" i="1"/>
  <c r="I2147" i="1"/>
  <c r="P2147" i="1" s="1"/>
  <c r="H2147" i="1"/>
  <c r="D2147" i="1"/>
  <c r="G2147" i="1" s="1"/>
  <c r="K2146" i="1"/>
  <c r="J2146" i="1"/>
  <c r="I2146" i="1"/>
  <c r="P2146" i="1" s="1"/>
  <c r="H2146" i="1"/>
  <c r="D2146" i="1"/>
  <c r="G2146" i="1" s="1"/>
  <c r="K2145" i="1"/>
  <c r="J2145" i="1"/>
  <c r="I2145" i="1"/>
  <c r="P2145" i="1" s="1"/>
  <c r="H2145" i="1"/>
  <c r="D2145" i="1"/>
  <c r="G2145" i="1" s="1"/>
  <c r="K2144" i="1"/>
  <c r="J2144" i="1"/>
  <c r="I2144" i="1"/>
  <c r="P2144" i="1" s="1"/>
  <c r="H2144" i="1"/>
  <c r="D2144" i="1"/>
  <c r="G2144" i="1" s="1"/>
  <c r="K2143" i="1"/>
  <c r="J2143" i="1"/>
  <c r="I2143" i="1"/>
  <c r="P2143" i="1" s="1"/>
  <c r="H2143" i="1"/>
  <c r="D2143" i="1"/>
  <c r="G2143" i="1" s="1"/>
  <c r="L2142" i="1"/>
  <c r="K2142" i="1"/>
  <c r="J2142" i="1"/>
  <c r="I2142" i="1"/>
  <c r="P2142" i="1" s="1"/>
  <c r="H2142" i="1"/>
  <c r="D2142" i="1"/>
  <c r="G2142" i="1" s="1"/>
  <c r="K2141" i="1"/>
  <c r="J2141" i="1"/>
  <c r="I2141" i="1"/>
  <c r="P2141" i="1" s="1"/>
  <c r="H2141" i="1"/>
  <c r="D2141" i="1"/>
  <c r="G2141" i="1" s="1"/>
  <c r="K2140" i="1"/>
  <c r="J2140" i="1"/>
  <c r="I2140" i="1"/>
  <c r="P2140" i="1" s="1"/>
  <c r="H2140" i="1"/>
  <c r="D2140" i="1"/>
  <c r="G2140" i="1" s="1"/>
  <c r="K2139" i="1"/>
  <c r="J2139" i="1"/>
  <c r="I2139" i="1"/>
  <c r="P2139" i="1" s="1"/>
  <c r="H2139" i="1"/>
  <c r="D2139" i="1"/>
  <c r="G2139" i="1" s="1"/>
  <c r="K2138" i="1"/>
  <c r="J2138" i="1"/>
  <c r="I2138" i="1"/>
  <c r="P2138" i="1" s="1"/>
  <c r="H2138" i="1"/>
  <c r="D2138" i="1"/>
  <c r="G2138" i="1" s="1"/>
  <c r="K2137" i="1"/>
  <c r="J2137" i="1"/>
  <c r="I2137" i="1"/>
  <c r="P2137" i="1" s="1"/>
  <c r="H2137" i="1"/>
  <c r="D2137" i="1"/>
  <c r="G2137" i="1" s="1"/>
  <c r="K2136" i="1"/>
  <c r="J2136" i="1"/>
  <c r="I2136" i="1"/>
  <c r="P2136" i="1" s="1"/>
  <c r="H2136" i="1"/>
  <c r="D2136" i="1"/>
  <c r="G2136" i="1" s="1"/>
  <c r="K2135" i="1"/>
  <c r="J2135" i="1"/>
  <c r="I2135" i="1"/>
  <c r="P2135" i="1" s="1"/>
  <c r="H2135" i="1"/>
  <c r="D2135" i="1"/>
  <c r="G2135" i="1" s="1"/>
  <c r="K2134" i="1"/>
  <c r="J2134" i="1"/>
  <c r="I2134" i="1"/>
  <c r="P2134" i="1" s="1"/>
  <c r="H2134" i="1"/>
  <c r="D2134" i="1"/>
  <c r="G2134" i="1" s="1"/>
  <c r="K2133" i="1"/>
  <c r="J2133" i="1"/>
  <c r="I2133" i="1"/>
  <c r="P2133" i="1" s="1"/>
  <c r="H2133" i="1"/>
  <c r="D2133" i="1"/>
  <c r="G2133" i="1" s="1"/>
  <c r="K2132" i="1"/>
  <c r="J2132" i="1"/>
  <c r="I2132" i="1"/>
  <c r="P2132" i="1" s="1"/>
  <c r="H2132" i="1"/>
  <c r="D2132" i="1"/>
  <c r="G2132" i="1" s="1"/>
  <c r="K2131" i="1"/>
  <c r="J2131" i="1"/>
  <c r="I2131" i="1"/>
  <c r="P2131" i="1" s="1"/>
  <c r="H2131" i="1"/>
  <c r="D2131" i="1"/>
  <c r="G2131" i="1" s="1"/>
  <c r="K2130" i="1"/>
  <c r="J2130" i="1"/>
  <c r="I2130" i="1"/>
  <c r="P2130" i="1" s="1"/>
  <c r="H2130" i="1"/>
  <c r="D2130" i="1"/>
  <c r="G2130" i="1" s="1"/>
  <c r="K2129" i="1"/>
  <c r="J2129" i="1"/>
  <c r="I2129" i="1"/>
  <c r="P2129" i="1" s="1"/>
  <c r="H2129" i="1"/>
  <c r="D2129" i="1"/>
  <c r="G2129" i="1" s="1"/>
  <c r="K2128" i="1"/>
  <c r="J2128" i="1"/>
  <c r="I2128" i="1"/>
  <c r="P2128" i="1" s="1"/>
  <c r="H2128" i="1"/>
  <c r="D2128" i="1"/>
  <c r="G2128" i="1" s="1"/>
  <c r="K2127" i="1"/>
  <c r="J2127" i="1"/>
  <c r="I2127" i="1"/>
  <c r="P2127" i="1" s="1"/>
  <c r="H2127" i="1"/>
  <c r="D2127" i="1"/>
  <c r="G2127" i="1" s="1"/>
  <c r="K2126" i="1"/>
  <c r="J2126" i="1"/>
  <c r="I2126" i="1"/>
  <c r="P2126" i="1" s="1"/>
  <c r="H2126" i="1"/>
  <c r="D2126" i="1"/>
  <c r="G2126" i="1" s="1"/>
  <c r="K2125" i="1"/>
  <c r="J2125" i="1"/>
  <c r="I2125" i="1"/>
  <c r="P2125" i="1" s="1"/>
  <c r="H2125" i="1"/>
  <c r="D2125" i="1"/>
  <c r="G2125" i="1" s="1"/>
  <c r="K2124" i="1"/>
  <c r="J2124" i="1"/>
  <c r="I2124" i="1"/>
  <c r="P2124" i="1" s="1"/>
  <c r="H2124" i="1"/>
  <c r="D2124" i="1"/>
  <c r="G2124" i="1" s="1"/>
  <c r="K2123" i="1"/>
  <c r="J2123" i="1"/>
  <c r="I2123" i="1"/>
  <c r="P2123" i="1" s="1"/>
  <c r="H2123" i="1"/>
  <c r="D2123" i="1"/>
  <c r="G2123" i="1" s="1"/>
  <c r="K2122" i="1"/>
  <c r="J2122" i="1"/>
  <c r="I2122" i="1"/>
  <c r="P2122" i="1" s="1"/>
  <c r="H2122" i="1"/>
  <c r="D2122" i="1"/>
  <c r="G2122" i="1" s="1"/>
  <c r="K2121" i="1"/>
  <c r="J2121" i="1"/>
  <c r="I2121" i="1"/>
  <c r="P2121" i="1" s="1"/>
  <c r="H2121" i="1"/>
  <c r="D2121" i="1"/>
  <c r="G2121" i="1" s="1"/>
  <c r="K2120" i="1"/>
  <c r="J2120" i="1"/>
  <c r="I2120" i="1"/>
  <c r="P2120" i="1" s="1"/>
  <c r="H2120" i="1"/>
  <c r="D2120" i="1"/>
  <c r="G2120" i="1" s="1"/>
  <c r="K2119" i="1"/>
  <c r="J2119" i="1"/>
  <c r="I2119" i="1"/>
  <c r="P2119" i="1" s="1"/>
  <c r="H2119" i="1"/>
  <c r="D2119" i="1"/>
  <c r="G2119" i="1" s="1"/>
  <c r="K2118" i="1"/>
  <c r="J2118" i="1"/>
  <c r="I2118" i="1"/>
  <c r="P2118" i="1" s="1"/>
  <c r="H2118" i="1"/>
  <c r="D2118" i="1"/>
  <c r="G2118" i="1" s="1"/>
  <c r="K2117" i="1"/>
  <c r="J2117" i="1"/>
  <c r="I2117" i="1"/>
  <c r="P2117" i="1" s="1"/>
  <c r="H2117" i="1"/>
  <c r="D2117" i="1"/>
  <c r="G2117" i="1" s="1"/>
  <c r="K2116" i="1"/>
  <c r="J2116" i="1"/>
  <c r="I2116" i="1"/>
  <c r="P2116" i="1" s="1"/>
  <c r="H2116" i="1"/>
  <c r="D2116" i="1"/>
  <c r="G2116" i="1" s="1"/>
  <c r="K2115" i="1"/>
  <c r="J2115" i="1"/>
  <c r="I2115" i="1"/>
  <c r="P2115" i="1" s="1"/>
  <c r="H2115" i="1"/>
  <c r="D2115" i="1"/>
  <c r="G2115" i="1" s="1"/>
  <c r="K2114" i="1"/>
  <c r="J2114" i="1"/>
  <c r="I2114" i="1"/>
  <c r="P2114" i="1" s="1"/>
  <c r="H2114" i="1"/>
  <c r="D2114" i="1"/>
  <c r="G2114" i="1" s="1"/>
  <c r="K2113" i="1"/>
  <c r="J2113" i="1"/>
  <c r="I2113" i="1"/>
  <c r="P2113" i="1" s="1"/>
  <c r="H2113" i="1"/>
  <c r="D2113" i="1"/>
  <c r="G2113" i="1" s="1"/>
  <c r="K2112" i="1"/>
  <c r="J2112" i="1"/>
  <c r="I2112" i="1"/>
  <c r="P2112" i="1" s="1"/>
  <c r="H2112" i="1"/>
  <c r="D2112" i="1"/>
  <c r="G2112" i="1" s="1"/>
  <c r="K2111" i="1"/>
  <c r="J2111" i="1"/>
  <c r="I2111" i="1"/>
  <c r="P2111" i="1" s="1"/>
  <c r="H2111" i="1"/>
  <c r="D2111" i="1"/>
  <c r="G2111" i="1" s="1"/>
  <c r="K2110" i="1"/>
  <c r="J2110" i="1"/>
  <c r="I2110" i="1"/>
  <c r="P2110" i="1" s="1"/>
  <c r="H2110" i="1"/>
  <c r="D2110" i="1"/>
  <c r="G2110" i="1" s="1"/>
  <c r="K2109" i="1"/>
  <c r="J2109" i="1"/>
  <c r="I2109" i="1"/>
  <c r="P2109" i="1" s="1"/>
  <c r="H2109" i="1"/>
  <c r="D2109" i="1"/>
  <c r="G2109" i="1" s="1"/>
  <c r="K2108" i="1"/>
  <c r="J2108" i="1"/>
  <c r="I2108" i="1"/>
  <c r="P2108" i="1" s="1"/>
  <c r="H2108" i="1"/>
  <c r="D2108" i="1"/>
  <c r="G2108" i="1" s="1"/>
  <c r="K2107" i="1"/>
  <c r="J2107" i="1"/>
  <c r="I2107" i="1"/>
  <c r="P2107" i="1" s="1"/>
  <c r="H2107" i="1"/>
  <c r="D2107" i="1"/>
  <c r="G2107" i="1" s="1"/>
  <c r="K2106" i="1"/>
  <c r="J2106" i="1"/>
  <c r="I2106" i="1"/>
  <c r="P2106" i="1" s="1"/>
  <c r="H2106" i="1"/>
  <c r="D2106" i="1"/>
  <c r="G2106" i="1" s="1"/>
  <c r="K2105" i="1"/>
  <c r="J2105" i="1"/>
  <c r="M2105" i="1" s="1"/>
  <c r="I2105" i="1"/>
  <c r="P2105" i="1" s="1"/>
  <c r="H2105" i="1"/>
  <c r="D2105" i="1"/>
  <c r="G2105" i="1" s="1"/>
  <c r="K2104" i="1"/>
  <c r="J2104" i="1"/>
  <c r="I2104" i="1"/>
  <c r="P2104" i="1" s="1"/>
  <c r="H2104" i="1"/>
  <c r="D2104" i="1"/>
  <c r="G2104" i="1" s="1"/>
  <c r="K2103" i="1"/>
  <c r="J2103" i="1"/>
  <c r="I2103" i="1"/>
  <c r="P2103" i="1" s="1"/>
  <c r="H2103" i="1"/>
  <c r="D2103" i="1"/>
  <c r="G2103" i="1" s="1"/>
  <c r="K2102" i="1"/>
  <c r="J2102" i="1"/>
  <c r="I2102" i="1"/>
  <c r="P2102" i="1" s="1"/>
  <c r="H2102" i="1"/>
  <c r="D2102" i="1"/>
  <c r="G2102" i="1" s="1"/>
  <c r="K2101" i="1"/>
  <c r="J2101" i="1"/>
  <c r="I2101" i="1"/>
  <c r="P2101" i="1" s="1"/>
  <c r="H2101" i="1"/>
  <c r="D2101" i="1"/>
  <c r="G2101" i="1" s="1"/>
  <c r="K2100" i="1"/>
  <c r="J2100" i="1"/>
  <c r="I2100" i="1"/>
  <c r="P2100" i="1" s="1"/>
  <c r="H2100" i="1"/>
  <c r="D2100" i="1"/>
  <c r="G2100" i="1" s="1"/>
  <c r="K2099" i="1"/>
  <c r="J2099" i="1"/>
  <c r="I2099" i="1"/>
  <c r="P2099" i="1" s="1"/>
  <c r="H2099" i="1"/>
  <c r="D2099" i="1"/>
  <c r="G2099" i="1" s="1"/>
  <c r="K2098" i="1"/>
  <c r="J2098" i="1"/>
  <c r="I2098" i="1"/>
  <c r="P2098" i="1" s="1"/>
  <c r="H2098" i="1"/>
  <c r="D2098" i="1"/>
  <c r="G2098" i="1" s="1"/>
  <c r="K2097" i="1"/>
  <c r="J2097" i="1"/>
  <c r="I2097" i="1"/>
  <c r="P2097" i="1" s="1"/>
  <c r="H2097" i="1"/>
  <c r="D2097" i="1"/>
  <c r="G2097" i="1" s="1"/>
  <c r="K2096" i="1"/>
  <c r="J2096" i="1"/>
  <c r="L2096" i="1" s="1"/>
  <c r="I2096" i="1"/>
  <c r="P2096" i="1" s="1"/>
  <c r="H2096" i="1"/>
  <c r="D2096" i="1"/>
  <c r="G2096" i="1" s="1"/>
  <c r="K2095" i="1"/>
  <c r="J2095" i="1"/>
  <c r="I2095" i="1"/>
  <c r="P2095" i="1" s="1"/>
  <c r="H2095" i="1"/>
  <c r="D2095" i="1"/>
  <c r="G2095" i="1" s="1"/>
  <c r="K2094" i="1"/>
  <c r="J2094" i="1"/>
  <c r="I2094" i="1"/>
  <c r="P2094" i="1" s="1"/>
  <c r="H2094" i="1"/>
  <c r="D2094" i="1"/>
  <c r="G2094" i="1" s="1"/>
  <c r="K2093" i="1"/>
  <c r="J2093" i="1"/>
  <c r="I2093" i="1"/>
  <c r="P2093" i="1" s="1"/>
  <c r="H2093" i="1"/>
  <c r="D2093" i="1"/>
  <c r="G2093" i="1" s="1"/>
  <c r="K2092" i="1"/>
  <c r="J2092" i="1"/>
  <c r="I2092" i="1"/>
  <c r="P2092" i="1" s="1"/>
  <c r="H2092" i="1"/>
  <c r="D2092" i="1"/>
  <c r="G2092" i="1" s="1"/>
  <c r="K2091" i="1"/>
  <c r="J2091" i="1"/>
  <c r="I2091" i="1"/>
  <c r="P2091" i="1" s="1"/>
  <c r="H2091" i="1"/>
  <c r="D2091" i="1"/>
  <c r="G2091" i="1" s="1"/>
  <c r="K2090" i="1"/>
  <c r="J2090" i="1"/>
  <c r="I2090" i="1"/>
  <c r="P2090" i="1" s="1"/>
  <c r="H2090" i="1"/>
  <c r="D2090" i="1"/>
  <c r="G2090" i="1" s="1"/>
  <c r="K2089" i="1"/>
  <c r="J2089" i="1"/>
  <c r="I2089" i="1"/>
  <c r="P2089" i="1" s="1"/>
  <c r="H2089" i="1"/>
  <c r="D2089" i="1"/>
  <c r="G2089" i="1" s="1"/>
  <c r="K2088" i="1"/>
  <c r="J2088" i="1"/>
  <c r="I2088" i="1"/>
  <c r="P2088" i="1" s="1"/>
  <c r="H2088" i="1"/>
  <c r="D2088" i="1"/>
  <c r="G2088" i="1" s="1"/>
  <c r="K2087" i="1"/>
  <c r="J2087" i="1"/>
  <c r="I2087" i="1"/>
  <c r="P2087" i="1" s="1"/>
  <c r="H2087" i="1"/>
  <c r="D2087" i="1"/>
  <c r="G2087" i="1" s="1"/>
  <c r="K2086" i="1"/>
  <c r="J2086" i="1"/>
  <c r="I2086" i="1"/>
  <c r="P2086" i="1" s="1"/>
  <c r="H2086" i="1"/>
  <c r="D2086" i="1"/>
  <c r="G2086" i="1" s="1"/>
  <c r="K2085" i="1"/>
  <c r="J2085" i="1"/>
  <c r="I2085" i="1"/>
  <c r="P2085" i="1" s="1"/>
  <c r="H2085" i="1"/>
  <c r="D2085" i="1"/>
  <c r="G2085" i="1" s="1"/>
  <c r="K2084" i="1"/>
  <c r="J2084" i="1"/>
  <c r="I2084" i="1"/>
  <c r="P2084" i="1" s="1"/>
  <c r="H2084" i="1"/>
  <c r="D2084" i="1"/>
  <c r="G2084" i="1" s="1"/>
  <c r="K2083" i="1"/>
  <c r="J2083" i="1"/>
  <c r="I2083" i="1"/>
  <c r="P2083" i="1" s="1"/>
  <c r="H2083" i="1"/>
  <c r="D2083" i="1"/>
  <c r="G2083" i="1" s="1"/>
  <c r="K2082" i="1"/>
  <c r="J2082" i="1"/>
  <c r="I2082" i="1"/>
  <c r="P2082" i="1" s="1"/>
  <c r="H2082" i="1"/>
  <c r="D2082" i="1"/>
  <c r="G2082" i="1" s="1"/>
  <c r="K2081" i="1"/>
  <c r="J2081" i="1"/>
  <c r="I2081" i="1"/>
  <c r="P2081" i="1" s="1"/>
  <c r="H2081" i="1"/>
  <c r="D2081" i="1"/>
  <c r="G2081" i="1" s="1"/>
  <c r="K2080" i="1"/>
  <c r="J2080" i="1"/>
  <c r="M2080" i="1" s="1"/>
  <c r="I2080" i="1"/>
  <c r="P2080" i="1" s="1"/>
  <c r="H2080" i="1"/>
  <c r="D2080" i="1"/>
  <c r="G2080" i="1" s="1"/>
  <c r="K2079" i="1"/>
  <c r="L2079" i="1" s="1"/>
  <c r="J2079" i="1"/>
  <c r="I2079" i="1"/>
  <c r="P2079" i="1" s="1"/>
  <c r="H2079" i="1"/>
  <c r="D2079" i="1"/>
  <c r="G2079" i="1" s="1"/>
  <c r="K2078" i="1"/>
  <c r="J2078" i="1"/>
  <c r="I2078" i="1"/>
  <c r="P2078" i="1" s="1"/>
  <c r="H2078" i="1"/>
  <c r="D2078" i="1"/>
  <c r="G2078" i="1" s="1"/>
  <c r="K2077" i="1"/>
  <c r="J2077" i="1"/>
  <c r="I2077" i="1"/>
  <c r="P2077" i="1" s="1"/>
  <c r="H2077" i="1"/>
  <c r="D2077" i="1"/>
  <c r="G2077" i="1" s="1"/>
  <c r="K2076" i="1"/>
  <c r="J2076" i="1"/>
  <c r="I2076" i="1"/>
  <c r="P2076" i="1" s="1"/>
  <c r="H2076" i="1"/>
  <c r="D2076" i="1"/>
  <c r="G2076" i="1" s="1"/>
  <c r="K2075" i="1"/>
  <c r="J2075" i="1"/>
  <c r="I2075" i="1"/>
  <c r="P2075" i="1" s="1"/>
  <c r="H2075" i="1"/>
  <c r="D2075" i="1"/>
  <c r="G2075" i="1" s="1"/>
  <c r="K2074" i="1"/>
  <c r="J2074" i="1"/>
  <c r="I2074" i="1"/>
  <c r="P2074" i="1" s="1"/>
  <c r="H2074" i="1"/>
  <c r="D2074" i="1"/>
  <c r="G2074" i="1" s="1"/>
  <c r="K2073" i="1"/>
  <c r="J2073" i="1"/>
  <c r="I2073" i="1"/>
  <c r="P2073" i="1" s="1"/>
  <c r="H2073" i="1"/>
  <c r="D2073" i="1"/>
  <c r="G2073" i="1" s="1"/>
  <c r="K2072" i="1"/>
  <c r="J2072" i="1"/>
  <c r="I2072" i="1"/>
  <c r="P2072" i="1" s="1"/>
  <c r="H2072" i="1"/>
  <c r="D2072" i="1"/>
  <c r="G2072" i="1" s="1"/>
  <c r="K2071" i="1"/>
  <c r="L2071" i="1" s="1"/>
  <c r="J2071" i="1"/>
  <c r="I2071" i="1"/>
  <c r="P2071" i="1" s="1"/>
  <c r="H2071" i="1"/>
  <c r="D2071" i="1"/>
  <c r="G2071" i="1" s="1"/>
  <c r="K2070" i="1"/>
  <c r="J2070" i="1"/>
  <c r="I2070" i="1"/>
  <c r="P2070" i="1" s="1"/>
  <c r="H2070" i="1"/>
  <c r="D2070" i="1"/>
  <c r="G2070" i="1" s="1"/>
  <c r="P2069" i="1"/>
  <c r="K2069" i="1"/>
  <c r="J2069" i="1"/>
  <c r="I2069" i="1"/>
  <c r="H2069" i="1"/>
  <c r="D2069" i="1"/>
  <c r="G2069" i="1" s="1"/>
  <c r="K2068" i="1"/>
  <c r="L2068" i="1" s="1"/>
  <c r="J2068" i="1"/>
  <c r="I2068" i="1"/>
  <c r="P2068" i="1" s="1"/>
  <c r="H2068" i="1"/>
  <c r="D2068" i="1"/>
  <c r="G2068" i="1" s="1"/>
  <c r="K2067" i="1"/>
  <c r="J2067" i="1"/>
  <c r="I2067" i="1"/>
  <c r="P2067" i="1" s="1"/>
  <c r="H2067" i="1"/>
  <c r="D2067" i="1"/>
  <c r="G2067" i="1" s="1"/>
  <c r="K2066" i="1"/>
  <c r="J2066" i="1"/>
  <c r="I2066" i="1"/>
  <c r="P2066" i="1" s="1"/>
  <c r="H2066" i="1"/>
  <c r="D2066" i="1"/>
  <c r="G2066" i="1" s="1"/>
  <c r="K2065" i="1"/>
  <c r="J2065" i="1"/>
  <c r="I2065" i="1"/>
  <c r="P2065" i="1" s="1"/>
  <c r="H2065" i="1"/>
  <c r="D2065" i="1"/>
  <c r="G2065" i="1" s="1"/>
  <c r="K2064" i="1"/>
  <c r="J2064" i="1"/>
  <c r="I2064" i="1"/>
  <c r="P2064" i="1" s="1"/>
  <c r="H2064" i="1"/>
  <c r="D2064" i="1"/>
  <c r="G2064" i="1" s="1"/>
  <c r="K2063" i="1"/>
  <c r="J2063" i="1"/>
  <c r="I2063" i="1"/>
  <c r="P2063" i="1" s="1"/>
  <c r="H2063" i="1"/>
  <c r="D2063" i="1"/>
  <c r="G2063" i="1" s="1"/>
  <c r="K2062" i="1"/>
  <c r="J2062" i="1"/>
  <c r="I2062" i="1"/>
  <c r="P2062" i="1" s="1"/>
  <c r="H2062" i="1"/>
  <c r="D2062" i="1"/>
  <c r="G2062" i="1" s="1"/>
  <c r="K2061" i="1"/>
  <c r="J2061" i="1"/>
  <c r="I2061" i="1"/>
  <c r="P2061" i="1" s="1"/>
  <c r="H2061" i="1"/>
  <c r="D2061" i="1"/>
  <c r="G2061" i="1" s="1"/>
  <c r="K2060" i="1"/>
  <c r="J2060" i="1"/>
  <c r="I2060" i="1"/>
  <c r="P2060" i="1" s="1"/>
  <c r="H2060" i="1"/>
  <c r="D2060" i="1"/>
  <c r="G2060" i="1" s="1"/>
  <c r="K2059" i="1"/>
  <c r="J2059" i="1"/>
  <c r="I2059" i="1"/>
  <c r="P2059" i="1" s="1"/>
  <c r="H2059" i="1"/>
  <c r="D2059" i="1"/>
  <c r="G2059" i="1" s="1"/>
  <c r="K2058" i="1"/>
  <c r="J2058" i="1"/>
  <c r="I2058" i="1"/>
  <c r="P2058" i="1" s="1"/>
  <c r="H2058" i="1"/>
  <c r="D2058" i="1"/>
  <c r="G2058" i="1" s="1"/>
  <c r="K2057" i="1"/>
  <c r="J2057" i="1"/>
  <c r="I2057" i="1"/>
  <c r="H2057" i="1"/>
  <c r="D2057" i="1"/>
  <c r="G2057" i="1" s="1"/>
  <c r="K2056" i="1"/>
  <c r="J2056" i="1"/>
  <c r="I2056" i="1"/>
  <c r="P2056" i="1" s="1"/>
  <c r="H2056" i="1"/>
  <c r="D2056" i="1"/>
  <c r="G2056" i="1" s="1"/>
  <c r="K2055" i="1"/>
  <c r="J2055" i="1"/>
  <c r="I2055" i="1"/>
  <c r="P2055" i="1" s="1"/>
  <c r="H2055" i="1"/>
  <c r="D2055" i="1"/>
  <c r="G2055" i="1" s="1"/>
  <c r="K2054" i="1"/>
  <c r="J2054" i="1"/>
  <c r="I2054" i="1"/>
  <c r="P2054" i="1" s="1"/>
  <c r="H2054" i="1"/>
  <c r="D2054" i="1"/>
  <c r="G2054" i="1" s="1"/>
  <c r="K2053" i="1"/>
  <c r="J2053" i="1"/>
  <c r="I2053" i="1"/>
  <c r="P2053" i="1" s="1"/>
  <c r="H2053" i="1"/>
  <c r="D2053" i="1"/>
  <c r="G2053" i="1" s="1"/>
  <c r="K2052" i="1"/>
  <c r="J2052" i="1"/>
  <c r="I2052" i="1"/>
  <c r="P2052" i="1" s="1"/>
  <c r="H2052" i="1"/>
  <c r="D2052" i="1"/>
  <c r="G2052" i="1" s="1"/>
  <c r="K2051" i="1"/>
  <c r="J2051" i="1"/>
  <c r="M2051" i="1" s="1"/>
  <c r="I2051" i="1"/>
  <c r="P2051" i="1" s="1"/>
  <c r="H2051" i="1"/>
  <c r="D2051" i="1"/>
  <c r="G2051" i="1" s="1"/>
  <c r="K2050" i="1"/>
  <c r="L2050" i="1" s="1"/>
  <c r="J2050" i="1"/>
  <c r="I2050" i="1"/>
  <c r="P2050" i="1" s="1"/>
  <c r="H2050" i="1"/>
  <c r="D2050" i="1"/>
  <c r="G2050" i="1" s="1"/>
  <c r="K2049" i="1"/>
  <c r="J2049" i="1"/>
  <c r="I2049" i="1"/>
  <c r="P2049" i="1" s="1"/>
  <c r="H2049" i="1"/>
  <c r="D2049" i="1"/>
  <c r="G2049" i="1" s="1"/>
  <c r="K2048" i="1"/>
  <c r="J2048" i="1"/>
  <c r="I2048" i="1"/>
  <c r="P2048" i="1" s="1"/>
  <c r="H2048" i="1"/>
  <c r="D2048" i="1"/>
  <c r="G2048" i="1" s="1"/>
  <c r="K2047" i="1"/>
  <c r="J2047" i="1"/>
  <c r="I2047" i="1"/>
  <c r="P2047" i="1" s="1"/>
  <c r="H2047" i="1"/>
  <c r="D2047" i="1"/>
  <c r="G2047" i="1" s="1"/>
  <c r="K2046" i="1"/>
  <c r="J2046" i="1"/>
  <c r="I2046" i="1"/>
  <c r="P2046" i="1" s="1"/>
  <c r="H2046" i="1"/>
  <c r="D2046" i="1"/>
  <c r="G2046" i="1" s="1"/>
  <c r="K2045" i="1"/>
  <c r="J2045" i="1"/>
  <c r="I2045" i="1"/>
  <c r="P2045" i="1" s="1"/>
  <c r="H2045" i="1"/>
  <c r="D2045" i="1"/>
  <c r="G2045" i="1" s="1"/>
  <c r="K2044" i="1"/>
  <c r="J2044" i="1"/>
  <c r="I2044" i="1"/>
  <c r="P2044" i="1" s="1"/>
  <c r="H2044" i="1"/>
  <c r="D2044" i="1"/>
  <c r="G2044" i="1" s="1"/>
  <c r="K2043" i="1"/>
  <c r="J2043" i="1"/>
  <c r="I2043" i="1"/>
  <c r="P2043" i="1" s="1"/>
  <c r="H2043" i="1"/>
  <c r="D2043" i="1"/>
  <c r="G2043" i="1" s="1"/>
  <c r="K2042" i="1"/>
  <c r="J2042" i="1"/>
  <c r="I2042" i="1"/>
  <c r="P2042" i="1" s="1"/>
  <c r="H2042" i="1"/>
  <c r="D2042" i="1"/>
  <c r="G2042" i="1" s="1"/>
  <c r="K2041" i="1"/>
  <c r="J2041" i="1"/>
  <c r="I2041" i="1"/>
  <c r="P2041" i="1" s="1"/>
  <c r="H2041" i="1"/>
  <c r="D2041" i="1"/>
  <c r="G2041" i="1" s="1"/>
  <c r="K2040" i="1"/>
  <c r="J2040" i="1"/>
  <c r="I2040" i="1"/>
  <c r="P2040" i="1" s="1"/>
  <c r="H2040" i="1"/>
  <c r="D2040" i="1"/>
  <c r="G2040" i="1" s="1"/>
  <c r="K2039" i="1"/>
  <c r="J2039" i="1"/>
  <c r="I2039" i="1"/>
  <c r="P2039" i="1" s="1"/>
  <c r="H2039" i="1"/>
  <c r="D2039" i="1"/>
  <c r="G2039" i="1" s="1"/>
  <c r="K2038" i="1"/>
  <c r="L2038" i="1" s="1"/>
  <c r="J2038" i="1"/>
  <c r="I2038" i="1"/>
  <c r="P2038" i="1" s="1"/>
  <c r="H2038" i="1"/>
  <c r="D2038" i="1"/>
  <c r="G2038" i="1" s="1"/>
  <c r="K2037" i="1"/>
  <c r="J2037" i="1"/>
  <c r="I2037" i="1"/>
  <c r="P2037" i="1" s="1"/>
  <c r="H2037" i="1"/>
  <c r="D2037" i="1"/>
  <c r="G2037" i="1" s="1"/>
  <c r="K2036" i="1"/>
  <c r="J2036" i="1"/>
  <c r="I2036" i="1"/>
  <c r="P2036" i="1" s="1"/>
  <c r="H2036" i="1"/>
  <c r="D2036" i="1"/>
  <c r="G2036" i="1" s="1"/>
  <c r="K2035" i="1"/>
  <c r="J2035" i="1"/>
  <c r="I2035" i="1"/>
  <c r="P2035" i="1" s="1"/>
  <c r="H2035" i="1"/>
  <c r="D2035" i="1"/>
  <c r="G2035" i="1" s="1"/>
  <c r="K2034" i="1"/>
  <c r="J2034" i="1"/>
  <c r="I2034" i="1"/>
  <c r="P2034" i="1" s="1"/>
  <c r="H2034" i="1"/>
  <c r="D2034" i="1"/>
  <c r="G2034" i="1" s="1"/>
  <c r="K2033" i="1"/>
  <c r="J2033" i="1"/>
  <c r="I2033" i="1"/>
  <c r="P2033" i="1" s="1"/>
  <c r="H2033" i="1"/>
  <c r="D2033" i="1"/>
  <c r="G2033" i="1" s="1"/>
  <c r="K2032" i="1"/>
  <c r="J2032" i="1"/>
  <c r="I2032" i="1"/>
  <c r="P2032" i="1" s="1"/>
  <c r="H2032" i="1"/>
  <c r="D2032" i="1"/>
  <c r="G2032" i="1" s="1"/>
  <c r="K2031" i="1"/>
  <c r="J2031" i="1"/>
  <c r="I2031" i="1"/>
  <c r="P2031" i="1" s="1"/>
  <c r="H2031" i="1"/>
  <c r="D2031" i="1"/>
  <c r="G2031" i="1" s="1"/>
  <c r="K2030" i="1"/>
  <c r="J2030" i="1"/>
  <c r="I2030" i="1"/>
  <c r="P2030" i="1" s="1"/>
  <c r="H2030" i="1"/>
  <c r="D2030" i="1"/>
  <c r="G2030" i="1" s="1"/>
  <c r="K2029" i="1"/>
  <c r="J2029" i="1"/>
  <c r="I2029" i="1"/>
  <c r="P2029" i="1" s="1"/>
  <c r="H2029" i="1"/>
  <c r="D2029" i="1"/>
  <c r="G2029" i="1" s="1"/>
  <c r="K2028" i="1"/>
  <c r="J2028" i="1"/>
  <c r="I2028" i="1"/>
  <c r="P2028" i="1" s="1"/>
  <c r="H2028" i="1"/>
  <c r="D2028" i="1"/>
  <c r="G2028" i="1" s="1"/>
  <c r="K2027" i="1"/>
  <c r="J2027" i="1"/>
  <c r="I2027" i="1"/>
  <c r="P2027" i="1" s="1"/>
  <c r="H2027" i="1"/>
  <c r="D2027" i="1"/>
  <c r="G2027" i="1" s="1"/>
  <c r="K2026" i="1"/>
  <c r="L2026" i="1" s="1"/>
  <c r="J2026" i="1"/>
  <c r="I2026" i="1"/>
  <c r="P2026" i="1" s="1"/>
  <c r="H2026" i="1"/>
  <c r="D2026" i="1"/>
  <c r="G2026" i="1" s="1"/>
  <c r="K2025" i="1"/>
  <c r="J2025" i="1"/>
  <c r="I2025" i="1"/>
  <c r="P2025" i="1" s="1"/>
  <c r="H2025" i="1"/>
  <c r="D2025" i="1"/>
  <c r="G2025" i="1" s="1"/>
  <c r="K2024" i="1"/>
  <c r="J2024" i="1"/>
  <c r="I2024" i="1"/>
  <c r="P2024" i="1" s="1"/>
  <c r="H2024" i="1"/>
  <c r="D2024" i="1"/>
  <c r="G2024" i="1" s="1"/>
  <c r="K2023" i="1"/>
  <c r="J2023" i="1"/>
  <c r="I2023" i="1"/>
  <c r="P2023" i="1" s="1"/>
  <c r="H2023" i="1"/>
  <c r="D2023" i="1"/>
  <c r="G2023" i="1" s="1"/>
  <c r="K2022" i="1"/>
  <c r="J2022" i="1"/>
  <c r="I2022" i="1"/>
  <c r="P2022" i="1" s="1"/>
  <c r="H2022" i="1"/>
  <c r="D2022" i="1"/>
  <c r="G2022" i="1" s="1"/>
  <c r="K2021" i="1"/>
  <c r="J2021" i="1"/>
  <c r="I2021" i="1"/>
  <c r="P2021" i="1" s="1"/>
  <c r="H2021" i="1"/>
  <c r="D2021" i="1"/>
  <c r="G2021" i="1" s="1"/>
  <c r="K2020" i="1"/>
  <c r="J2020" i="1"/>
  <c r="I2020" i="1"/>
  <c r="P2020" i="1" s="1"/>
  <c r="H2020" i="1"/>
  <c r="D2020" i="1"/>
  <c r="G2020" i="1" s="1"/>
  <c r="K2019" i="1"/>
  <c r="J2019" i="1"/>
  <c r="I2019" i="1"/>
  <c r="P2019" i="1" s="1"/>
  <c r="H2019" i="1"/>
  <c r="D2019" i="1"/>
  <c r="G2019" i="1" s="1"/>
  <c r="K2018" i="1"/>
  <c r="J2018" i="1"/>
  <c r="I2018" i="1"/>
  <c r="P2018" i="1" s="1"/>
  <c r="H2018" i="1"/>
  <c r="D2018" i="1"/>
  <c r="G2018" i="1" s="1"/>
  <c r="K2017" i="1"/>
  <c r="J2017" i="1"/>
  <c r="I2017" i="1"/>
  <c r="P2017" i="1" s="1"/>
  <c r="H2017" i="1"/>
  <c r="D2017" i="1"/>
  <c r="G2017" i="1" s="1"/>
  <c r="K2016" i="1"/>
  <c r="J2016" i="1"/>
  <c r="I2016" i="1"/>
  <c r="P2016" i="1" s="1"/>
  <c r="H2016" i="1"/>
  <c r="D2016" i="1"/>
  <c r="G2016" i="1" s="1"/>
  <c r="K2015" i="1"/>
  <c r="J2015" i="1"/>
  <c r="I2015" i="1"/>
  <c r="P2015" i="1" s="1"/>
  <c r="H2015" i="1"/>
  <c r="D2015" i="1"/>
  <c r="G2015" i="1" s="1"/>
  <c r="K2014" i="1"/>
  <c r="L2014" i="1" s="1"/>
  <c r="J2014" i="1"/>
  <c r="I2014" i="1"/>
  <c r="P2014" i="1" s="1"/>
  <c r="H2014" i="1"/>
  <c r="D2014" i="1"/>
  <c r="G2014" i="1" s="1"/>
  <c r="K2013" i="1"/>
  <c r="J2013" i="1"/>
  <c r="I2013" i="1"/>
  <c r="P2013" i="1" s="1"/>
  <c r="H2013" i="1"/>
  <c r="D2013" i="1"/>
  <c r="G2013" i="1" s="1"/>
  <c r="K2012" i="1"/>
  <c r="J2012" i="1"/>
  <c r="I2012" i="1"/>
  <c r="P2012" i="1" s="1"/>
  <c r="H2012" i="1"/>
  <c r="D2012" i="1"/>
  <c r="G2012" i="1" s="1"/>
  <c r="K2011" i="1"/>
  <c r="J2011" i="1"/>
  <c r="I2011" i="1"/>
  <c r="P2011" i="1" s="1"/>
  <c r="H2011" i="1"/>
  <c r="D2011" i="1"/>
  <c r="G2011" i="1" s="1"/>
  <c r="K2010" i="1"/>
  <c r="J2010" i="1"/>
  <c r="I2010" i="1"/>
  <c r="P2010" i="1" s="1"/>
  <c r="H2010" i="1"/>
  <c r="D2010" i="1"/>
  <c r="G2010" i="1" s="1"/>
  <c r="K2009" i="1"/>
  <c r="J2009" i="1"/>
  <c r="I2009" i="1"/>
  <c r="P2009" i="1" s="1"/>
  <c r="H2009" i="1"/>
  <c r="D2009" i="1"/>
  <c r="G2009" i="1" s="1"/>
  <c r="K2008" i="1"/>
  <c r="J2008" i="1"/>
  <c r="I2008" i="1"/>
  <c r="P2008" i="1" s="1"/>
  <c r="H2008" i="1"/>
  <c r="D2008" i="1"/>
  <c r="G2008" i="1" s="1"/>
  <c r="K2007" i="1"/>
  <c r="J2007" i="1"/>
  <c r="I2007" i="1"/>
  <c r="P2007" i="1" s="1"/>
  <c r="H2007" i="1"/>
  <c r="D2007" i="1"/>
  <c r="G2007" i="1" s="1"/>
  <c r="K2006" i="1"/>
  <c r="J2006" i="1"/>
  <c r="I2006" i="1"/>
  <c r="P2006" i="1" s="1"/>
  <c r="H2006" i="1"/>
  <c r="D2006" i="1"/>
  <c r="G2006" i="1" s="1"/>
  <c r="K2005" i="1"/>
  <c r="J2005" i="1"/>
  <c r="I2005" i="1"/>
  <c r="P2005" i="1" s="1"/>
  <c r="H2005" i="1"/>
  <c r="D2005" i="1"/>
  <c r="G2005" i="1" s="1"/>
  <c r="K2004" i="1"/>
  <c r="J2004" i="1"/>
  <c r="I2004" i="1"/>
  <c r="P2004" i="1" s="1"/>
  <c r="H2004" i="1"/>
  <c r="D2004" i="1"/>
  <c r="G2004" i="1" s="1"/>
  <c r="K2003" i="1"/>
  <c r="J2003" i="1"/>
  <c r="I2003" i="1"/>
  <c r="P2003" i="1" s="1"/>
  <c r="H2003" i="1"/>
  <c r="D2003" i="1"/>
  <c r="G2003" i="1" s="1"/>
  <c r="K2002" i="1"/>
  <c r="J2002" i="1"/>
  <c r="I2002" i="1"/>
  <c r="P2002" i="1" s="1"/>
  <c r="H2002" i="1"/>
  <c r="D2002" i="1"/>
  <c r="G2002" i="1" s="1"/>
  <c r="K2001" i="1"/>
  <c r="J2001" i="1"/>
  <c r="I2001" i="1"/>
  <c r="P2001" i="1" s="1"/>
  <c r="H2001" i="1"/>
  <c r="D2001" i="1"/>
  <c r="G2001" i="1" s="1"/>
  <c r="K2000" i="1"/>
  <c r="J2000" i="1"/>
  <c r="I2000" i="1"/>
  <c r="P2000" i="1" s="1"/>
  <c r="H2000" i="1"/>
  <c r="D2000" i="1"/>
  <c r="G2000" i="1" s="1"/>
  <c r="K1999" i="1"/>
  <c r="J1999" i="1"/>
  <c r="I1999" i="1"/>
  <c r="P1999" i="1" s="1"/>
  <c r="H1999" i="1"/>
  <c r="D1999" i="1"/>
  <c r="G1999" i="1" s="1"/>
  <c r="K1998" i="1"/>
  <c r="J1998" i="1"/>
  <c r="M1998" i="1" s="1"/>
  <c r="I1998" i="1"/>
  <c r="P1998" i="1" s="1"/>
  <c r="H1998" i="1"/>
  <c r="D1998" i="1"/>
  <c r="G1998" i="1" s="1"/>
  <c r="K1997" i="1"/>
  <c r="L1997" i="1" s="1"/>
  <c r="J1997" i="1"/>
  <c r="I1997" i="1"/>
  <c r="P1997" i="1" s="1"/>
  <c r="H1997" i="1"/>
  <c r="D1997" i="1"/>
  <c r="G1997" i="1" s="1"/>
  <c r="K1996" i="1"/>
  <c r="J1996" i="1"/>
  <c r="I1996" i="1"/>
  <c r="P1996" i="1" s="1"/>
  <c r="H1996" i="1"/>
  <c r="D1996" i="1"/>
  <c r="G1996" i="1" s="1"/>
  <c r="K1995" i="1"/>
  <c r="J1995" i="1"/>
  <c r="I1995" i="1"/>
  <c r="P1995" i="1" s="1"/>
  <c r="H1995" i="1"/>
  <c r="D1995" i="1"/>
  <c r="G1995" i="1" s="1"/>
  <c r="K1994" i="1"/>
  <c r="J1994" i="1"/>
  <c r="I1994" i="1"/>
  <c r="P1994" i="1" s="1"/>
  <c r="H1994" i="1"/>
  <c r="D1994" i="1"/>
  <c r="G1994" i="1" s="1"/>
  <c r="K1993" i="1"/>
  <c r="J1993" i="1"/>
  <c r="I1993" i="1"/>
  <c r="P1993" i="1" s="1"/>
  <c r="H1993" i="1"/>
  <c r="D1993" i="1"/>
  <c r="G1993" i="1" s="1"/>
  <c r="K1992" i="1"/>
  <c r="J1992" i="1"/>
  <c r="I1992" i="1"/>
  <c r="P1992" i="1" s="1"/>
  <c r="H1992" i="1"/>
  <c r="D1992" i="1"/>
  <c r="G1992" i="1" s="1"/>
  <c r="K1991" i="1"/>
  <c r="J1991" i="1"/>
  <c r="I1991" i="1"/>
  <c r="P1991" i="1" s="1"/>
  <c r="H1991" i="1"/>
  <c r="D1991" i="1"/>
  <c r="G1991" i="1" s="1"/>
  <c r="K1990" i="1"/>
  <c r="J1990" i="1"/>
  <c r="I1990" i="1"/>
  <c r="P1990" i="1" s="1"/>
  <c r="H1990" i="1"/>
  <c r="D1990" i="1"/>
  <c r="G1990" i="1" s="1"/>
  <c r="K1989" i="1"/>
  <c r="J1989" i="1"/>
  <c r="I1989" i="1"/>
  <c r="P1989" i="1" s="1"/>
  <c r="H1989" i="1"/>
  <c r="D1989" i="1"/>
  <c r="G1989" i="1" s="1"/>
  <c r="K1988" i="1"/>
  <c r="J1988" i="1"/>
  <c r="I1988" i="1"/>
  <c r="P1988" i="1" s="1"/>
  <c r="H1988" i="1"/>
  <c r="D1988" i="1"/>
  <c r="G1988" i="1" s="1"/>
  <c r="K1987" i="1"/>
  <c r="J1987" i="1"/>
  <c r="I1987" i="1"/>
  <c r="P1987" i="1" s="1"/>
  <c r="H1987" i="1"/>
  <c r="D1987" i="1"/>
  <c r="G1987" i="1" s="1"/>
  <c r="K1986" i="1"/>
  <c r="J1986" i="1"/>
  <c r="I1986" i="1"/>
  <c r="P1986" i="1" s="1"/>
  <c r="H1986" i="1"/>
  <c r="D1986" i="1"/>
  <c r="G1986" i="1" s="1"/>
  <c r="K1985" i="1"/>
  <c r="J1985" i="1"/>
  <c r="I1985" i="1"/>
  <c r="P1985" i="1" s="1"/>
  <c r="H1985" i="1"/>
  <c r="D1985" i="1"/>
  <c r="G1985" i="1" s="1"/>
  <c r="K1984" i="1"/>
  <c r="J1984" i="1"/>
  <c r="M1984" i="1" s="1"/>
  <c r="I1984" i="1"/>
  <c r="P1984" i="1" s="1"/>
  <c r="H1984" i="1"/>
  <c r="D1984" i="1"/>
  <c r="G1984" i="1" s="1"/>
  <c r="K1983" i="1"/>
  <c r="J1983" i="1"/>
  <c r="M1983" i="1" s="1"/>
  <c r="I1983" i="1"/>
  <c r="P1983" i="1" s="1"/>
  <c r="H1983" i="1"/>
  <c r="D1983" i="1"/>
  <c r="G1983" i="1" s="1"/>
  <c r="K1982" i="1"/>
  <c r="J1982" i="1"/>
  <c r="I1982" i="1"/>
  <c r="P1982" i="1" s="1"/>
  <c r="H1982" i="1"/>
  <c r="D1982" i="1"/>
  <c r="G1982" i="1" s="1"/>
  <c r="K1981" i="1"/>
  <c r="J1981" i="1"/>
  <c r="I1981" i="1"/>
  <c r="P1981" i="1" s="1"/>
  <c r="H1981" i="1"/>
  <c r="D1981" i="1"/>
  <c r="G1981" i="1" s="1"/>
  <c r="K1980" i="1"/>
  <c r="J1980" i="1"/>
  <c r="I1980" i="1"/>
  <c r="P1980" i="1" s="1"/>
  <c r="H1980" i="1"/>
  <c r="D1980" i="1"/>
  <c r="G1980" i="1" s="1"/>
  <c r="K1979" i="1"/>
  <c r="J1979" i="1"/>
  <c r="I1979" i="1"/>
  <c r="P1979" i="1" s="1"/>
  <c r="H1979" i="1"/>
  <c r="D1979" i="1"/>
  <c r="G1979" i="1" s="1"/>
  <c r="K1978" i="1"/>
  <c r="J1978" i="1"/>
  <c r="I1978" i="1"/>
  <c r="P1978" i="1" s="1"/>
  <c r="H1978" i="1"/>
  <c r="D1978" i="1"/>
  <c r="G1978" i="1" s="1"/>
  <c r="K1977" i="1"/>
  <c r="J1977" i="1"/>
  <c r="I1977" i="1"/>
  <c r="P1977" i="1" s="1"/>
  <c r="H1977" i="1"/>
  <c r="D1977" i="1"/>
  <c r="G1977" i="1" s="1"/>
  <c r="K1976" i="1"/>
  <c r="J1976" i="1"/>
  <c r="I1976" i="1"/>
  <c r="P1976" i="1" s="1"/>
  <c r="H1976" i="1"/>
  <c r="D1976" i="1"/>
  <c r="G1976" i="1" s="1"/>
  <c r="K1975" i="1"/>
  <c r="J1975" i="1"/>
  <c r="I1975" i="1"/>
  <c r="P1975" i="1" s="1"/>
  <c r="H1975" i="1"/>
  <c r="D1975" i="1"/>
  <c r="G1975" i="1" s="1"/>
  <c r="K1974" i="1"/>
  <c r="J1974" i="1"/>
  <c r="I1974" i="1"/>
  <c r="P1974" i="1" s="1"/>
  <c r="H1974" i="1"/>
  <c r="D1974" i="1"/>
  <c r="G1974" i="1" s="1"/>
  <c r="K1973" i="1"/>
  <c r="J1973" i="1"/>
  <c r="I1973" i="1"/>
  <c r="P1973" i="1" s="1"/>
  <c r="H1973" i="1"/>
  <c r="D1973" i="1"/>
  <c r="G1973" i="1" s="1"/>
  <c r="K1972" i="1"/>
  <c r="J1972" i="1"/>
  <c r="M1972" i="1" s="1"/>
  <c r="I1972" i="1"/>
  <c r="P1972" i="1" s="1"/>
  <c r="H1972" i="1"/>
  <c r="D1972" i="1"/>
  <c r="G1972" i="1" s="1"/>
  <c r="K1971" i="1"/>
  <c r="J1971" i="1"/>
  <c r="M1971" i="1" s="1"/>
  <c r="I1971" i="1"/>
  <c r="P1971" i="1" s="1"/>
  <c r="H1971" i="1"/>
  <c r="D1971" i="1"/>
  <c r="G1971" i="1" s="1"/>
  <c r="K1970" i="1"/>
  <c r="J1970" i="1"/>
  <c r="I1970" i="1"/>
  <c r="P1970" i="1" s="1"/>
  <c r="H1970" i="1"/>
  <c r="D1970" i="1"/>
  <c r="G1970" i="1" s="1"/>
  <c r="K1969" i="1"/>
  <c r="L1969" i="1" s="1"/>
  <c r="J1969" i="1"/>
  <c r="I1969" i="1"/>
  <c r="P1969" i="1" s="1"/>
  <c r="H1969" i="1"/>
  <c r="D1969" i="1"/>
  <c r="G1969" i="1" s="1"/>
  <c r="K1968" i="1"/>
  <c r="J1968" i="1"/>
  <c r="I1968" i="1"/>
  <c r="P1968" i="1" s="1"/>
  <c r="H1968" i="1"/>
  <c r="D1968" i="1"/>
  <c r="G1968" i="1" s="1"/>
  <c r="K1967" i="1"/>
  <c r="J1967" i="1"/>
  <c r="I1967" i="1"/>
  <c r="P1967" i="1" s="1"/>
  <c r="H1967" i="1"/>
  <c r="D1967" i="1"/>
  <c r="G1967" i="1" s="1"/>
  <c r="K1966" i="1"/>
  <c r="J1966" i="1"/>
  <c r="I1966" i="1"/>
  <c r="P1966" i="1" s="1"/>
  <c r="H1966" i="1"/>
  <c r="D1966" i="1"/>
  <c r="G1966" i="1" s="1"/>
  <c r="K1965" i="1"/>
  <c r="J1965" i="1"/>
  <c r="I1965" i="1"/>
  <c r="P1965" i="1" s="1"/>
  <c r="H1965" i="1"/>
  <c r="D1965" i="1"/>
  <c r="G1965" i="1" s="1"/>
  <c r="K1964" i="1"/>
  <c r="J1964" i="1"/>
  <c r="I1964" i="1"/>
  <c r="P1964" i="1" s="1"/>
  <c r="H1964" i="1"/>
  <c r="D1964" i="1"/>
  <c r="G1964" i="1" s="1"/>
  <c r="K1963" i="1"/>
  <c r="J1963" i="1"/>
  <c r="I1963" i="1"/>
  <c r="P1963" i="1" s="1"/>
  <c r="H1963" i="1"/>
  <c r="D1963" i="1"/>
  <c r="G1963" i="1" s="1"/>
  <c r="K1962" i="1"/>
  <c r="J1962" i="1"/>
  <c r="I1962" i="1"/>
  <c r="P1962" i="1" s="1"/>
  <c r="H1962" i="1"/>
  <c r="D1962" i="1"/>
  <c r="G1962" i="1" s="1"/>
  <c r="K1961" i="1"/>
  <c r="L1961" i="1" s="1"/>
  <c r="J1961" i="1"/>
  <c r="I1961" i="1"/>
  <c r="P1961" i="1" s="1"/>
  <c r="H1961" i="1"/>
  <c r="D1961" i="1"/>
  <c r="G1961" i="1" s="1"/>
  <c r="K1960" i="1"/>
  <c r="J1960" i="1"/>
  <c r="I1960" i="1"/>
  <c r="P1960" i="1" s="1"/>
  <c r="H1960" i="1"/>
  <c r="D1960" i="1"/>
  <c r="G1960" i="1" s="1"/>
  <c r="K1959" i="1"/>
  <c r="J1959" i="1"/>
  <c r="I1959" i="1"/>
  <c r="P1959" i="1" s="1"/>
  <c r="H1959" i="1"/>
  <c r="D1959" i="1"/>
  <c r="G1959" i="1" s="1"/>
  <c r="K1958" i="1"/>
  <c r="J1958" i="1"/>
  <c r="I1958" i="1"/>
  <c r="P1958" i="1" s="1"/>
  <c r="H1958" i="1"/>
  <c r="D1958" i="1"/>
  <c r="G1958" i="1" s="1"/>
  <c r="K1957" i="1"/>
  <c r="J1957" i="1"/>
  <c r="I1957" i="1"/>
  <c r="P1957" i="1" s="1"/>
  <c r="H1957" i="1"/>
  <c r="D1957" i="1"/>
  <c r="G1957" i="1" s="1"/>
  <c r="K1956" i="1"/>
  <c r="J1956" i="1"/>
  <c r="I1956" i="1"/>
  <c r="P1956" i="1" s="1"/>
  <c r="H1956" i="1"/>
  <c r="D1956" i="1"/>
  <c r="G1956" i="1" s="1"/>
  <c r="K1955" i="1"/>
  <c r="J1955" i="1"/>
  <c r="I1955" i="1"/>
  <c r="P1955" i="1" s="1"/>
  <c r="H1955" i="1"/>
  <c r="D1955" i="1"/>
  <c r="G1955" i="1" s="1"/>
  <c r="K1954" i="1"/>
  <c r="J1954" i="1"/>
  <c r="I1954" i="1"/>
  <c r="P1954" i="1" s="1"/>
  <c r="H1954" i="1"/>
  <c r="D1954" i="1"/>
  <c r="G1954" i="1" s="1"/>
  <c r="K1953" i="1"/>
  <c r="J1953" i="1"/>
  <c r="I1953" i="1"/>
  <c r="P1953" i="1" s="1"/>
  <c r="H1953" i="1"/>
  <c r="D1953" i="1"/>
  <c r="G1953" i="1" s="1"/>
  <c r="K1952" i="1"/>
  <c r="J1952" i="1"/>
  <c r="I1952" i="1"/>
  <c r="P1952" i="1" s="1"/>
  <c r="H1952" i="1"/>
  <c r="D1952" i="1"/>
  <c r="G1952" i="1" s="1"/>
  <c r="K1951" i="1"/>
  <c r="J1951" i="1"/>
  <c r="I1951" i="1"/>
  <c r="P1951" i="1" s="1"/>
  <c r="H1951" i="1"/>
  <c r="D1951" i="1"/>
  <c r="G1951" i="1" s="1"/>
  <c r="K1950" i="1"/>
  <c r="J1950" i="1"/>
  <c r="I1950" i="1"/>
  <c r="P1950" i="1" s="1"/>
  <c r="H1950" i="1"/>
  <c r="D1950" i="1"/>
  <c r="G1950" i="1" s="1"/>
  <c r="K1949" i="1"/>
  <c r="J1949" i="1"/>
  <c r="I1949" i="1"/>
  <c r="P1949" i="1" s="1"/>
  <c r="H1949" i="1"/>
  <c r="D1949" i="1"/>
  <c r="G1949" i="1" s="1"/>
  <c r="K1948" i="1"/>
  <c r="J1948" i="1"/>
  <c r="I1948" i="1"/>
  <c r="P1948" i="1" s="1"/>
  <c r="H1948" i="1"/>
  <c r="D1948" i="1"/>
  <c r="G1948" i="1" s="1"/>
  <c r="K1947" i="1"/>
  <c r="J1947" i="1"/>
  <c r="I1947" i="1"/>
  <c r="P1947" i="1" s="1"/>
  <c r="H1947" i="1"/>
  <c r="D1947" i="1"/>
  <c r="G1947" i="1" s="1"/>
  <c r="K1946" i="1"/>
  <c r="J1946" i="1"/>
  <c r="I1946" i="1"/>
  <c r="P1946" i="1" s="1"/>
  <c r="H1946" i="1"/>
  <c r="D1946" i="1"/>
  <c r="G1946" i="1" s="1"/>
  <c r="K1945" i="1"/>
  <c r="J1945" i="1"/>
  <c r="I1945" i="1"/>
  <c r="P1945" i="1" s="1"/>
  <c r="H1945" i="1"/>
  <c r="D1945" i="1"/>
  <c r="G1945" i="1" s="1"/>
  <c r="K1944" i="1"/>
  <c r="J1944" i="1"/>
  <c r="I1944" i="1"/>
  <c r="P1944" i="1" s="1"/>
  <c r="H1944" i="1"/>
  <c r="D1944" i="1"/>
  <c r="G1944" i="1" s="1"/>
  <c r="K1943" i="1"/>
  <c r="J1943" i="1"/>
  <c r="I1943" i="1"/>
  <c r="P1943" i="1" s="1"/>
  <c r="H1943" i="1"/>
  <c r="D1943" i="1"/>
  <c r="G1943" i="1" s="1"/>
  <c r="K1942" i="1"/>
  <c r="L1942" i="1" s="1"/>
  <c r="J1942" i="1"/>
  <c r="I1942" i="1"/>
  <c r="P1942" i="1" s="1"/>
  <c r="H1942" i="1"/>
  <c r="D1942" i="1"/>
  <c r="G1942" i="1" s="1"/>
  <c r="K1941" i="1"/>
  <c r="J1941" i="1"/>
  <c r="I1941" i="1"/>
  <c r="P1941" i="1" s="1"/>
  <c r="H1941" i="1"/>
  <c r="D1941" i="1"/>
  <c r="G1941" i="1" s="1"/>
  <c r="K1940" i="1"/>
  <c r="J1940" i="1"/>
  <c r="I1940" i="1"/>
  <c r="P1940" i="1" s="1"/>
  <c r="H1940" i="1"/>
  <c r="D1940" i="1"/>
  <c r="G1940" i="1" s="1"/>
  <c r="K1939" i="1"/>
  <c r="J1939" i="1"/>
  <c r="I1939" i="1"/>
  <c r="P1939" i="1" s="1"/>
  <c r="H1939" i="1"/>
  <c r="D1939" i="1"/>
  <c r="G1939" i="1" s="1"/>
  <c r="K1938" i="1"/>
  <c r="J1938" i="1"/>
  <c r="I1938" i="1"/>
  <c r="P1938" i="1" s="1"/>
  <c r="H1938" i="1"/>
  <c r="D1938" i="1"/>
  <c r="G1938" i="1" s="1"/>
  <c r="K1937" i="1"/>
  <c r="J1937" i="1"/>
  <c r="I1937" i="1"/>
  <c r="P1937" i="1" s="1"/>
  <c r="H1937" i="1"/>
  <c r="D1937" i="1"/>
  <c r="G1937" i="1" s="1"/>
  <c r="K1936" i="1"/>
  <c r="J1936" i="1"/>
  <c r="I1936" i="1"/>
  <c r="P1936" i="1" s="1"/>
  <c r="H1936" i="1"/>
  <c r="D1936" i="1"/>
  <c r="G1936" i="1" s="1"/>
  <c r="K1935" i="1"/>
  <c r="J1935" i="1"/>
  <c r="I1935" i="1"/>
  <c r="P1935" i="1" s="1"/>
  <c r="H1935" i="1"/>
  <c r="D1935" i="1"/>
  <c r="G1935" i="1" s="1"/>
  <c r="K1934" i="1"/>
  <c r="J1934" i="1"/>
  <c r="I1934" i="1"/>
  <c r="P1934" i="1" s="1"/>
  <c r="H1934" i="1"/>
  <c r="D1934" i="1"/>
  <c r="G1934" i="1" s="1"/>
  <c r="K1933" i="1"/>
  <c r="J1933" i="1"/>
  <c r="I1933" i="1"/>
  <c r="P1933" i="1" s="1"/>
  <c r="H1933" i="1"/>
  <c r="D1933" i="1"/>
  <c r="G1933" i="1" s="1"/>
  <c r="K1932" i="1"/>
  <c r="J1932" i="1"/>
  <c r="I1932" i="1"/>
  <c r="P1932" i="1" s="1"/>
  <c r="H1932" i="1"/>
  <c r="D1932" i="1"/>
  <c r="G1932" i="1" s="1"/>
  <c r="K1931" i="1"/>
  <c r="J1931" i="1"/>
  <c r="I1931" i="1"/>
  <c r="P1931" i="1" s="1"/>
  <c r="H1931" i="1"/>
  <c r="D1931" i="1"/>
  <c r="G1931" i="1" s="1"/>
  <c r="K1930" i="1"/>
  <c r="L1930" i="1" s="1"/>
  <c r="J1930" i="1"/>
  <c r="I1930" i="1"/>
  <c r="P1930" i="1" s="1"/>
  <c r="H1930" i="1"/>
  <c r="D1930" i="1"/>
  <c r="G1930" i="1" s="1"/>
  <c r="K1929" i="1"/>
  <c r="J1929" i="1"/>
  <c r="I1929" i="1"/>
  <c r="P1929" i="1" s="1"/>
  <c r="H1929" i="1"/>
  <c r="D1929" i="1"/>
  <c r="G1929" i="1" s="1"/>
  <c r="K1928" i="1"/>
  <c r="J1928" i="1"/>
  <c r="I1928" i="1"/>
  <c r="P1928" i="1" s="1"/>
  <c r="H1928" i="1"/>
  <c r="D1928" i="1"/>
  <c r="G1928" i="1" s="1"/>
  <c r="K1927" i="1"/>
  <c r="J1927" i="1"/>
  <c r="I1927" i="1"/>
  <c r="P1927" i="1" s="1"/>
  <c r="H1927" i="1"/>
  <c r="D1927" i="1"/>
  <c r="G1927" i="1" s="1"/>
  <c r="K1926" i="1"/>
  <c r="J1926" i="1"/>
  <c r="I1926" i="1"/>
  <c r="P1926" i="1" s="1"/>
  <c r="H1926" i="1"/>
  <c r="D1926" i="1"/>
  <c r="G1926" i="1" s="1"/>
  <c r="K1925" i="1"/>
  <c r="J1925" i="1"/>
  <c r="I1925" i="1"/>
  <c r="P1925" i="1" s="1"/>
  <c r="H1925" i="1"/>
  <c r="D1925" i="1"/>
  <c r="G1925" i="1" s="1"/>
  <c r="K1924" i="1"/>
  <c r="J1924" i="1"/>
  <c r="I1924" i="1"/>
  <c r="P1924" i="1" s="1"/>
  <c r="H1924" i="1"/>
  <c r="D1924" i="1"/>
  <c r="G1924" i="1" s="1"/>
  <c r="K1923" i="1"/>
  <c r="J1923" i="1"/>
  <c r="I1923" i="1"/>
  <c r="P1923" i="1" s="1"/>
  <c r="H1923" i="1"/>
  <c r="D1923" i="1"/>
  <c r="G1923" i="1" s="1"/>
  <c r="K1922" i="1"/>
  <c r="J1922" i="1"/>
  <c r="I1922" i="1"/>
  <c r="P1922" i="1" s="1"/>
  <c r="H1922" i="1"/>
  <c r="D1922" i="1"/>
  <c r="G1922" i="1" s="1"/>
  <c r="K1921" i="1"/>
  <c r="J1921" i="1"/>
  <c r="I1921" i="1"/>
  <c r="P1921" i="1" s="1"/>
  <c r="H1921" i="1"/>
  <c r="D1921" i="1"/>
  <c r="G1921" i="1" s="1"/>
  <c r="K1920" i="1"/>
  <c r="J1920" i="1"/>
  <c r="I1920" i="1"/>
  <c r="P1920" i="1" s="1"/>
  <c r="H1920" i="1"/>
  <c r="D1920" i="1"/>
  <c r="G1920" i="1" s="1"/>
  <c r="K1919" i="1"/>
  <c r="J1919" i="1"/>
  <c r="I1919" i="1"/>
  <c r="P1919" i="1" s="1"/>
  <c r="H1919" i="1"/>
  <c r="D1919" i="1"/>
  <c r="G1919" i="1" s="1"/>
  <c r="K1918" i="1"/>
  <c r="J1918" i="1"/>
  <c r="I1918" i="1"/>
  <c r="P1918" i="1" s="1"/>
  <c r="H1918" i="1"/>
  <c r="D1918" i="1"/>
  <c r="G1918" i="1" s="1"/>
  <c r="K1917" i="1"/>
  <c r="J1917" i="1"/>
  <c r="I1917" i="1"/>
  <c r="P1917" i="1" s="1"/>
  <c r="H1917" i="1"/>
  <c r="D1917" i="1"/>
  <c r="G1917" i="1" s="1"/>
  <c r="K1916" i="1"/>
  <c r="J1916" i="1"/>
  <c r="L1916" i="1" s="1"/>
  <c r="I1916" i="1"/>
  <c r="P1916" i="1" s="1"/>
  <c r="H1916" i="1"/>
  <c r="D1916" i="1"/>
  <c r="G1916" i="1" s="1"/>
  <c r="K1915" i="1"/>
  <c r="J1915" i="1"/>
  <c r="I1915" i="1"/>
  <c r="P1915" i="1" s="1"/>
  <c r="H1915" i="1"/>
  <c r="D1915" i="1"/>
  <c r="G1915" i="1" s="1"/>
  <c r="K1914" i="1"/>
  <c r="J1914" i="1"/>
  <c r="I1914" i="1"/>
  <c r="P1914" i="1" s="1"/>
  <c r="H1914" i="1"/>
  <c r="D1914" i="1"/>
  <c r="G1914" i="1" s="1"/>
  <c r="K1913" i="1"/>
  <c r="J1913" i="1"/>
  <c r="L1913" i="1" s="1"/>
  <c r="I1913" i="1"/>
  <c r="P1913" i="1" s="1"/>
  <c r="H1913" i="1"/>
  <c r="D1913" i="1"/>
  <c r="G1913" i="1" s="1"/>
  <c r="K1912" i="1"/>
  <c r="J1912" i="1"/>
  <c r="I1912" i="1"/>
  <c r="P1912" i="1" s="1"/>
  <c r="H1912" i="1"/>
  <c r="D1912" i="1"/>
  <c r="G1912" i="1" s="1"/>
  <c r="K1911" i="1"/>
  <c r="J1911" i="1"/>
  <c r="I1911" i="1"/>
  <c r="P1911" i="1" s="1"/>
  <c r="H1911" i="1"/>
  <c r="D1911" i="1"/>
  <c r="G1911" i="1" s="1"/>
  <c r="K1910" i="1"/>
  <c r="J1910" i="1"/>
  <c r="I1910" i="1"/>
  <c r="P1910" i="1" s="1"/>
  <c r="H1910" i="1"/>
  <c r="D1910" i="1"/>
  <c r="G1910" i="1" s="1"/>
  <c r="K1909" i="1"/>
  <c r="J1909" i="1"/>
  <c r="I1909" i="1"/>
  <c r="P1909" i="1" s="1"/>
  <c r="H1909" i="1"/>
  <c r="D1909" i="1"/>
  <c r="G1909" i="1" s="1"/>
  <c r="K1908" i="1"/>
  <c r="J1908" i="1"/>
  <c r="I1908" i="1"/>
  <c r="P1908" i="1" s="1"/>
  <c r="H1908" i="1"/>
  <c r="D1908" i="1"/>
  <c r="G1908" i="1" s="1"/>
  <c r="K1907" i="1"/>
  <c r="J1907" i="1"/>
  <c r="I1907" i="1"/>
  <c r="P1907" i="1" s="1"/>
  <c r="H1907" i="1"/>
  <c r="D1907" i="1"/>
  <c r="G1907" i="1" s="1"/>
  <c r="K1906" i="1"/>
  <c r="J1906" i="1"/>
  <c r="I1906" i="1"/>
  <c r="P1906" i="1" s="1"/>
  <c r="H1906" i="1"/>
  <c r="D1906" i="1"/>
  <c r="G1906" i="1" s="1"/>
  <c r="K1905" i="1"/>
  <c r="J1905" i="1"/>
  <c r="I1905" i="1"/>
  <c r="P1905" i="1" s="1"/>
  <c r="H1905" i="1"/>
  <c r="D1905" i="1"/>
  <c r="G1905" i="1" s="1"/>
  <c r="K1904" i="1"/>
  <c r="J1904" i="1"/>
  <c r="I1904" i="1"/>
  <c r="P1904" i="1" s="1"/>
  <c r="H1904" i="1"/>
  <c r="D1904" i="1"/>
  <c r="G1904" i="1" s="1"/>
  <c r="K1903" i="1"/>
  <c r="J1903" i="1"/>
  <c r="I1903" i="1"/>
  <c r="P1903" i="1" s="1"/>
  <c r="H1903" i="1"/>
  <c r="D1903" i="1"/>
  <c r="G1903" i="1" s="1"/>
  <c r="K1902" i="1"/>
  <c r="J1902" i="1"/>
  <c r="I1902" i="1"/>
  <c r="P1902" i="1" s="1"/>
  <c r="H1902" i="1"/>
  <c r="D1902" i="1"/>
  <c r="G1902" i="1" s="1"/>
  <c r="K1901" i="1"/>
  <c r="J1901" i="1"/>
  <c r="I1901" i="1"/>
  <c r="P1901" i="1" s="1"/>
  <c r="H1901" i="1"/>
  <c r="D1901" i="1"/>
  <c r="G1901" i="1" s="1"/>
  <c r="K1900" i="1"/>
  <c r="J1900" i="1"/>
  <c r="I1900" i="1"/>
  <c r="P1900" i="1" s="1"/>
  <c r="H1900" i="1"/>
  <c r="D1900" i="1"/>
  <c r="G1900" i="1" s="1"/>
  <c r="K1899" i="1"/>
  <c r="J1899" i="1"/>
  <c r="I1899" i="1"/>
  <c r="P1899" i="1" s="1"/>
  <c r="H1899" i="1"/>
  <c r="D1899" i="1"/>
  <c r="G1899" i="1" s="1"/>
  <c r="K1898" i="1"/>
  <c r="J1898" i="1"/>
  <c r="I1898" i="1"/>
  <c r="P1898" i="1" s="1"/>
  <c r="H1898" i="1"/>
  <c r="D1898" i="1"/>
  <c r="G1898" i="1" s="1"/>
  <c r="K1897" i="1"/>
  <c r="J1897" i="1"/>
  <c r="I1897" i="1"/>
  <c r="P1897" i="1" s="1"/>
  <c r="H1897" i="1"/>
  <c r="D1897" i="1"/>
  <c r="G1897" i="1" s="1"/>
  <c r="K1896" i="1"/>
  <c r="J1896" i="1"/>
  <c r="I1896" i="1"/>
  <c r="P1896" i="1" s="1"/>
  <c r="H1896" i="1"/>
  <c r="D1896" i="1"/>
  <c r="G1896" i="1" s="1"/>
  <c r="K1895" i="1"/>
  <c r="J1895" i="1"/>
  <c r="I1895" i="1"/>
  <c r="P1895" i="1" s="1"/>
  <c r="H1895" i="1"/>
  <c r="D1895" i="1"/>
  <c r="G1895" i="1" s="1"/>
  <c r="K1894" i="1"/>
  <c r="J1894" i="1"/>
  <c r="I1894" i="1"/>
  <c r="P1894" i="1" s="1"/>
  <c r="H1894" i="1"/>
  <c r="D1894" i="1"/>
  <c r="G1894" i="1" s="1"/>
  <c r="K1893" i="1"/>
  <c r="J1893" i="1"/>
  <c r="I1893" i="1"/>
  <c r="P1893" i="1" s="1"/>
  <c r="H1893" i="1"/>
  <c r="D1893" i="1"/>
  <c r="G1893" i="1" s="1"/>
  <c r="K1892" i="1"/>
  <c r="J1892" i="1"/>
  <c r="I1892" i="1"/>
  <c r="P1892" i="1" s="1"/>
  <c r="H1892" i="1"/>
  <c r="D1892" i="1"/>
  <c r="G1892" i="1" s="1"/>
  <c r="K1891" i="1"/>
  <c r="J1891" i="1"/>
  <c r="I1891" i="1"/>
  <c r="P1891" i="1" s="1"/>
  <c r="H1891" i="1"/>
  <c r="D1891" i="1"/>
  <c r="G1891" i="1" s="1"/>
  <c r="K1890" i="1"/>
  <c r="J1890" i="1"/>
  <c r="I1890" i="1"/>
  <c r="P1890" i="1" s="1"/>
  <c r="H1890" i="1"/>
  <c r="D1890" i="1"/>
  <c r="G1890" i="1" s="1"/>
  <c r="K1889" i="1"/>
  <c r="J1889" i="1"/>
  <c r="I1889" i="1"/>
  <c r="P1889" i="1" s="1"/>
  <c r="H1889" i="1"/>
  <c r="D1889" i="1"/>
  <c r="G1889" i="1" s="1"/>
  <c r="K1888" i="1"/>
  <c r="J1888" i="1"/>
  <c r="I1888" i="1"/>
  <c r="P1888" i="1" s="1"/>
  <c r="H1888" i="1"/>
  <c r="D1888" i="1"/>
  <c r="G1888" i="1" s="1"/>
  <c r="K1887" i="1"/>
  <c r="J1887" i="1"/>
  <c r="I1887" i="1"/>
  <c r="P1887" i="1" s="1"/>
  <c r="H1887" i="1"/>
  <c r="D1887" i="1"/>
  <c r="G1887" i="1" s="1"/>
  <c r="K1886" i="1"/>
  <c r="J1886" i="1"/>
  <c r="I1886" i="1"/>
  <c r="P1886" i="1" s="1"/>
  <c r="H1886" i="1"/>
  <c r="D1886" i="1"/>
  <c r="G1886" i="1" s="1"/>
  <c r="K1885" i="1"/>
  <c r="J1885" i="1"/>
  <c r="I1885" i="1"/>
  <c r="P1885" i="1" s="1"/>
  <c r="H1885" i="1"/>
  <c r="D1885" i="1"/>
  <c r="G1885" i="1" s="1"/>
  <c r="K1884" i="1"/>
  <c r="J1884" i="1"/>
  <c r="I1884" i="1"/>
  <c r="P1884" i="1" s="1"/>
  <c r="H1884" i="1"/>
  <c r="D1884" i="1"/>
  <c r="G1884" i="1" s="1"/>
  <c r="K1883" i="1"/>
  <c r="J1883" i="1"/>
  <c r="I1883" i="1"/>
  <c r="P1883" i="1" s="1"/>
  <c r="H1883" i="1"/>
  <c r="D1883" i="1"/>
  <c r="G1883" i="1" s="1"/>
  <c r="K1882" i="1"/>
  <c r="J1882" i="1"/>
  <c r="I1882" i="1"/>
  <c r="P1882" i="1" s="1"/>
  <c r="H1882" i="1"/>
  <c r="D1882" i="1"/>
  <c r="G1882" i="1" s="1"/>
  <c r="K1881" i="1"/>
  <c r="J1881" i="1"/>
  <c r="I1881" i="1"/>
  <c r="P1881" i="1" s="1"/>
  <c r="H1881" i="1"/>
  <c r="D1881" i="1"/>
  <c r="G1881" i="1" s="1"/>
  <c r="K1880" i="1"/>
  <c r="J1880" i="1"/>
  <c r="I1880" i="1"/>
  <c r="P1880" i="1" s="1"/>
  <c r="H1880" i="1"/>
  <c r="D1880" i="1"/>
  <c r="G1880" i="1" s="1"/>
  <c r="K1879" i="1"/>
  <c r="J1879" i="1"/>
  <c r="I1879" i="1"/>
  <c r="P1879" i="1" s="1"/>
  <c r="H1879" i="1"/>
  <c r="D1879" i="1"/>
  <c r="G1879" i="1" s="1"/>
  <c r="K1878" i="1"/>
  <c r="J1878" i="1"/>
  <c r="I1878" i="1"/>
  <c r="P1878" i="1" s="1"/>
  <c r="H1878" i="1"/>
  <c r="D1878" i="1"/>
  <c r="G1878" i="1" s="1"/>
  <c r="K1877" i="1"/>
  <c r="J1877" i="1"/>
  <c r="I1877" i="1"/>
  <c r="P1877" i="1" s="1"/>
  <c r="H1877" i="1"/>
  <c r="D1877" i="1"/>
  <c r="G1877" i="1" s="1"/>
  <c r="K1876" i="1"/>
  <c r="J1876" i="1"/>
  <c r="I1876" i="1"/>
  <c r="P1876" i="1" s="1"/>
  <c r="H1876" i="1"/>
  <c r="D1876" i="1"/>
  <c r="G1876" i="1" s="1"/>
  <c r="K1875" i="1"/>
  <c r="J1875" i="1"/>
  <c r="I1875" i="1"/>
  <c r="P1875" i="1" s="1"/>
  <c r="H1875" i="1"/>
  <c r="D1875" i="1"/>
  <c r="G1875" i="1" s="1"/>
  <c r="K1874" i="1"/>
  <c r="J1874" i="1"/>
  <c r="I1874" i="1"/>
  <c r="P1874" i="1" s="1"/>
  <c r="H1874" i="1"/>
  <c r="D1874" i="1"/>
  <c r="G1874" i="1" s="1"/>
  <c r="K1873" i="1"/>
  <c r="J1873" i="1"/>
  <c r="I1873" i="1"/>
  <c r="P1873" i="1" s="1"/>
  <c r="H1873" i="1"/>
  <c r="D1873" i="1"/>
  <c r="G1873" i="1" s="1"/>
  <c r="K1872" i="1"/>
  <c r="J1872" i="1"/>
  <c r="I1872" i="1"/>
  <c r="P1872" i="1" s="1"/>
  <c r="H1872" i="1"/>
  <c r="D1872" i="1"/>
  <c r="G1872" i="1" s="1"/>
  <c r="K1871" i="1"/>
  <c r="J1871" i="1"/>
  <c r="I1871" i="1"/>
  <c r="P1871" i="1" s="1"/>
  <c r="H1871" i="1"/>
  <c r="D1871" i="1"/>
  <c r="G1871" i="1" s="1"/>
  <c r="K1870" i="1"/>
  <c r="J1870" i="1"/>
  <c r="I1870" i="1"/>
  <c r="P1870" i="1" s="1"/>
  <c r="H1870" i="1"/>
  <c r="D1870" i="1"/>
  <c r="G1870" i="1" s="1"/>
  <c r="K1869" i="1"/>
  <c r="J1869" i="1"/>
  <c r="I1869" i="1"/>
  <c r="P1869" i="1" s="1"/>
  <c r="H1869" i="1"/>
  <c r="D1869" i="1"/>
  <c r="G1869" i="1" s="1"/>
  <c r="K1868" i="1"/>
  <c r="J1868" i="1"/>
  <c r="I1868" i="1"/>
  <c r="P1868" i="1" s="1"/>
  <c r="H1868" i="1"/>
  <c r="D1868" i="1"/>
  <c r="G1868" i="1" s="1"/>
  <c r="K1867" i="1"/>
  <c r="J1867" i="1"/>
  <c r="I1867" i="1"/>
  <c r="P1867" i="1" s="1"/>
  <c r="H1867" i="1"/>
  <c r="D1867" i="1"/>
  <c r="G1867" i="1" s="1"/>
  <c r="K1866" i="1"/>
  <c r="J1866" i="1"/>
  <c r="I1866" i="1"/>
  <c r="P1866" i="1" s="1"/>
  <c r="H1866" i="1"/>
  <c r="D1866" i="1"/>
  <c r="G1866" i="1" s="1"/>
  <c r="K1865" i="1"/>
  <c r="J1865" i="1"/>
  <c r="I1865" i="1"/>
  <c r="P1865" i="1" s="1"/>
  <c r="H1865" i="1"/>
  <c r="D1865" i="1"/>
  <c r="G1865" i="1" s="1"/>
  <c r="K1864" i="1"/>
  <c r="J1864" i="1"/>
  <c r="I1864" i="1"/>
  <c r="P1864" i="1" s="1"/>
  <c r="H1864" i="1"/>
  <c r="D1864" i="1"/>
  <c r="G1864" i="1" s="1"/>
  <c r="K1863" i="1"/>
  <c r="J1863" i="1"/>
  <c r="I1863" i="1"/>
  <c r="P1863" i="1" s="1"/>
  <c r="H1863" i="1"/>
  <c r="D1863" i="1"/>
  <c r="G1863" i="1" s="1"/>
  <c r="K1862" i="1"/>
  <c r="J1862" i="1"/>
  <c r="I1862" i="1"/>
  <c r="P1862" i="1" s="1"/>
  <c r="H1862" i="1"/>
  <c r="D1862" i="1"/>
  <c r="G1862" i="1" s="1"/>
  <c r="K1861" i="1"/>
  <c r="J1861" i="1"/>
  <c r="I1861" i="1"/>
  <c r="P1861" i="1" s="1"/>
  <c r="H1861" i="1"/>
  <c r="D1861" i="1"/>
  <c r="G1861" i="1" s="1"/>
  <c r="K1860" i="1"/>
  <c r="J1860" i="1"/>
  <c r="I1860" i="1"/>
  <c r="P1860" i="1" s="1"/>
  <c r="H1860" i="1"/>
  <c r="D1860" i="1"/>
  <c r="G1860" i="1" s="1"/>
  <c r="K1859" i="1"/>
  <c r="J1859" i="1"/>
  <c r="I1859" i="1"/>
  <c r="P1859" i="1" s="1"/>
  <c r="H1859" i="1"/>
  <c r="D1859" i="1"/>
  <c r="G1859" i="1" s="1"/>
  <c r="K1858" i="1"/>
  <c r="J1858" i="1"/>
  <c r="I1858" i="1"/>
  <c r="P1858" i="1" s="1"/>
  <c r="H1858" i="1"/>
  <c r="D1858" i="1"/>
  <c r="G1858" i="1" s="1"/>
  <c r="K1857" i="1"/>
  <c r="J1857" i="1"/>
  <c r="I1857" i="1"/>
  <c r="P1857" i="1" s="1"/>
  <c r="H1857" i="1"/>
  <c r="D1857" i="1"/>
  <c r="G1857" i="1" s="1"/>
  <c r="K1856" i="1"/>
  <c r="J1856" i="1"/>
  <c r="I1856" i="1"/>
  <c r="P1856" i="1" s="1"/>
  <c r="H1856" i="1"/>
  <c r="D1856" i="1"/>
  <c r="G1856" i="1" s="1"/>
  <c r="K1855" i="1"/>
  <c r="J1855" i="1"/>
  <c r="I1855" i="1"/>
  <c r="P1855" i="1" s="1"/>
  <c r="H1855" i="1"/>
  <c r="D1855" i="1"/>
  <c r="G1855" i="1" s="1"/>
  <c r="K1854" i="1"/>
  <c r="J1854" i="1"/>
  <c r="I1854" i="1"/>
  <c r="P1854" i="1" s="1"/>
  <c r="H1854" i="1"/>
  <c r="D1854" i="1"/>
  <c r="G1854" i="1" s="1"/>
  <c r="K1853" i="1"/>
  <c r="J1853" i="1"/>
  <c r="I1853" i="1"/>
  <c r="P1853" i="1" s="1"/>
  <c r="H1853" i="1"/>
  <c r="D1853" i="1"/>
  <c r="G1853" i="1" s="1"/>
  <c r="K1852" i="1"/>
  <c r="J1852" i="1"/>
  <c r="I1852" i="1"/>
  <c r="P1852" i="1" s="1"/>
  <c r="H1852" i="1"/>
  <c r="D1852" i="1"/>
  <c r="G1852" i="1" s="1"/>
  <c r="K1851" i="1"/>
  <c r="J1851" i="1"/>
  <c r="I1851" i="1"/>
  <c r="P1851" i="1" s="1"/>
  <c r="H1851" i="1"/>
  <c r="D1851" i="1"/>
  <c r="G1851" i="1" s="1"/>
  <c r="K1850" i="1"/>
  <c r="J1850" i="1"/>
  <c r="I1850" i="1"/>
  <c r="P1850" i="1" s="1"/>
  <c r="H1850" i="1"/>
  <c r="D1850" i="1"/>
  <c r="G1850" i="1" s="1"/>
  <c r="K1849" i="1"/>
  <c r="J1849" i="1"/>
  <c r="I1849" i="1"/>
  <c r="P1849" i="1" s="1"/>
  <c r="H1849" i="1"/>
  <c r="D1849" i="1"/>
  <c r="G1849" i="1" s="1"/>
  <c r="K1848" i="1"/>
  <c r="J1848" i="1"/>
  <c r="I1848" i="1"/>
  <c r="P1848" i="1" s="1"/>
  <c r="H1848" i="1"/>
  <c r="D1848" i="1"/>
  <c r="G1848" i="1" s="1"/>
  <c r="K1847" i="1"/>
  <c r="J1847" i="1"/>
  <c r="I1847" i="1"/>
  <c r="P1847" i="1" s="1"/>
  <c r="H1847" i="1"/>
  <c r="D1847" i="1"/>
  <c r="G1847" i="1" s="1"/>
  <c r="K1846" i="1"/>
  <c r="J1846" i="1"/>
  <c r="I1846" i="1"/>
  <c r="P1846" i="1" s="1"/>
  <c r="H1846" i="1"/>
  <c r="D1846" i="1"/>
  <c r="G1846" i="1" s="1"/>
  <c r="K1845" i="1"/>
  <c r="J1845" i="1"/>
  <c r="I1845" i="1"/>
  <c r="P1845" i="1" s="1"/>
  <c r="H1845" i="1"/>
  <c r="D1845" i="1"/>
  <c r="G1845" i="1" s="1"/>
  <c r="K1844" i="1"/>
  <c r="J1844" i="1"/>
  <c r="I1844" i="1"/>
  <c r="P1844" i="1" s="1"/>
  <c r="H1844" i="1"/>
  <c r="D1844" i="1"/>
  <c r="G1844" i="1" s="1"/>
  <c r="K1843" i="1"/>
  <c r="J1843" i="1"/>
  <c r="I1843" i="1"/>
  <c r="P1843" i="1" s="1"/>
  <c r="H1843" i="1"/>
  <c r="D1843" i="1"/>
  <c r="G1843" i="1" s="1"/>
  <c r="K1842" i="1"/>
  <c r="J1842" i="1"/>
  <c r="I1842" i="1"/>
  <c r="P1842" i="1" s="1"/>
  <c r="H1842" i="1"/>
  <c r="D1842" i="1"/>
  <c r="G1842" i="1" s="1"/>
  <c r="K1841" i="1"/>
  <c r="J1841" i="1"/>
  <c r="I1841" i="1"/>
  <c r="P1841" i="1" s="1"/>
  <c r="H1841" i="1"/>
  <c r="D1841" i="1"/>
  <c r="G1841" i="1" s="1"/>
  <c r="K1840" i="1"/>
  <c r="J1840" i="1"/>
  <c r="I1840" i="1"/>
  <c r="P1840" i="1" s="1"/>
  <c r="H1840" i="1"/>
  <c r="D1840" i="1"/>
  <c r="G1840" i="1" s="1"/>
  <c r="K1839" i="1"/>
  <c r="J1839" i="1"/>
  <c r="I1839" i="1"/>
  <c r="P1839" i="1" s="1"/>
  <c r="H1839" i="1"/>
  <c r="D1839" i="1"/>
  <c r="G1839" i="1" s="1"/>
  <c r="K1838" i="1"/>
  <c r="J1838" i="1"/>
  <c r="I1838" i="1"/>
  <c r="P1838" i="1" s="1"/>
  <c r="H1838" i="1"/>
  <c r="D1838" i="1"/>
  <c r="G1838" i="1" s="1"/>
  <c r="K1837" i="1"/>
  <c r="J1837" i="1"/>
  <c r="I1837" i="1"/>
  <c r="P1837" i="1" s="1"/>
  <c r="H1837" i="1"/>
  <c r="D1837" i="1"/>
  <c r="G1837" i="1" s="1"/>
  <c r="K1836" i="1"/>
  <c r="J1836" i="1"/>
  <c r="I1836" i="1"/>
  <c r="P1836" i="1" s="1"/>
  <c r="H1836" i="1"/>
  <c r="D1836" i="1"/>
  <c r="G1836" i="1" s="1"/>
  <c r="K1835" i="1"/>
  <c r="J1835" i="1"/>
  <c r="I1835" i="1"/>
  <c r="P1835" i="1" s="1"/>
  <c r="H1835" i="1"/>
  <c r="D1835" i="1"/>
  <c r="G1835" i="1" s="1"/>
  <c r="K1834" i="1"/>
  <c r="J1834" i="1"/>
  <c r="I1834" i="1"/>
  <c r="P1834" i="1" s="1"/>
  <c r="H1834" i="1"/>
  <c r="D1834" i="1"/>
  <c r="G1834" i="1" s="1"/>
  <c r="K1833" i="1"/>
  <c r="J1833" i="1"/>
  <c r="I1833" i="1"/>
  <c r="P1833" i="1" s="1"/>
  <c r="H1833" i="1"/>
  <c r="D1833" i="1"/>
  <c r="G1833" i="1" s="1"/>
  <c r="K1832" i="1"/>
  <c r="J1832" i="1"/>
  <c r="I1832" i="1"/>
  <c r="P1832" i="1" s="1"/>
  <c r="H1832" i="1"/>
  <c r="D1832" i="1"/>
  <c r="G1832" i="1" s="1"/>
  <c r="K1831" i="1"/>
  <c r="J1831" i="1"/>
  <c r="I1831" i="1"/>
  <c r="P1831" i="1" s="1"/>
  <c r="H1831" i="1"/>
  <c r="D1831" i="1"/>
  <c r="G1831" i="1" s="1"/>
  <c r="K1830" i="1"/>
  <c r="J1830" i="1"/>
  <c r="I1830" i="1"/>
  <c r="P1830" i="1" s="1"/>
  <c r="H1830" i="1"/>
  <c r="D1830" i="1"/>
  <c r="G1830" i="1" s="1"/>
  <c r="K1829" i="1"/>
  <c r="J1829" i="1"/>
  <c r="I1829" i="1"/>
  <c r="P1829" i="1" s="1"/>
  <c r="H1829" i="1"/>
  <c r="D1829" i="1"/>
  <c r="G1829" i="1" s="1"/>
  <c r="K1828" i="1"/>
  <c r="J1828" i="1"/>
  <c r="I1828" i="1"/>
  <c r="P1828" i="1" s="1"/>
  <c r="H1828" i="1"/>
  <c r="D1828" i="1"/>
  <c r="G1828" i="1" s="1"/>
  <c r="K1827" i="1"/>
  <c r="J1827" i="1"/>
  <c r="M1827" i="1" s="1"/>
  <c r="I1827" i="1"/>
  <c r="P1827" i="1" s="1"/>
  <c r="H1827" i="1"/>
  <c r="D1827" i="1"/>
  <c r="G1827" i="1" s="1"/>
  <c r="K1826" i="1"/>
  <c r="J1826" i="1"/>
  <c r="I1826" i="1"/>
  <c r="P1826" i="1" s="1"/>
  <c r="H1826" i="1"/>
  <c r="D1826" i="1"/>
  <c r="G1826" i="1" s="1"/>
  <c r="K1825" i="1"/>
  <c r="J1825" i="1"/>
  <c r="I1825" i="1"/>
  <c r="P1825" i="1" s="1"/>
  <c r="H1825" i="1"/>
  <c r="D1825" i="1"/>
  <c r="G1825" i="1" s="1"/>
  <c r="K1824" i="1"/>
  <c r="J1824" i="1"/>
  <c r="I1824" i="1"/>
  <c r="P1824" i="1" s="1"/>
  <c r="H1824" i="1"/>
  <c r="D1824" i="1"/>
  <c r="G1824" i="1" s="1"/>
  <c r="K1823" i="1"/>
  <c r="J1823" i="1"/>
  <c r="I1823" i="1"/>
  <c r="P1823" i="1" s="1"/>
  <c r="H1823" i="1"/>
  <c r="D1823" i="1"/>
  <c r="G1823" i="1" s="1"/>
  <c r="K1822" i="1"/>
  <c r="J1822" i="1"/>
  <c r="I1822" i="1"/>
  <c r="P1822" i="1" s="1"/>
  <c r="H1822" i="1"/>
  <c r="D1822" i="1"/>
  <c r="G1822" i="1" s="1"/>
  <c r="K1821" i="1"/>
  <c r="J1821" i="1"/>
  <c r="M1821" i="1" s="1"/>
  <c r="I1821" i="1"/>
  <c r="P1821" i="1" s="1"/>
  <c r="H1821" i="1"/>
  <c r="D1821" i="1"/>
  <c r="G1821" i="1" s="1"/>
  <c r="K1820" i="1"/>
  <c r="J1820" i="1"/>
  <c r="I1820" i="1"/>
  <c r="P1820" i="1" s="1"/>
  <c r="H1820" i="1"/>
  <c r="D1820" i="1"/>
  <c r="G1820" i="1" s="1"/>
  <c r="K1819" i="1"/>
  <c r="J1819" i="1"/>
  <c r="I1819" i="1"/>
  <c r="P1819" i="1" s="1"/>
  <c r="H1819" i="1"/>
  <c r="D1819" i="1"/>
  <c r="G1819" i="1" s="1"/>
  <c r="K1818" i="1"/>
  <c r="J1818" i="1"/>
  <c r="I1818" i="1"/>
  <c r="P1818" i="1" s="1"/>
  <c r="H1818" i="1"/>
  <c r="D1818" i="1"/>
  <c r="G1818" i="1" s="1"/>
  <c r="K1817" i="1"/>
  <c r="J1817" i="1"/>
  <c r="I1817" i="1"/>
  <c r="P1817" i="1" s="1"/>
  <c r="H1817" i="1"/>
  <c r="D1817" i="1"/>
  <c r="G1817" i="1" s="1"/>
  <c r="K1816" i="1"/>
  <c r="J1816" i="1"/>
  <c r="I1816" i="1"/>
  <c r="P1816" i="1" s="1"/>
  <c r="H1816" i="1"/>
  <c r="D1816" i="1"/>
  <c r="G1816" i="1" s="1"/>
  <c r="K1815" i="1"/>
  <c r="J1815" i="1"/>
  <c r="M1815" i="1" s="1"/>
  <c r="I1815" i="1"/>
  <c r="P1815" i="1" s="1"/>
  <c r="H1815" i="1"/>
  <c r="D1815" i="1"/>
  <c r="G1815" i="1" s="1"/>
  <c r="K1814" i="1"/>
  <c r="J1814" i="1"/>
  <c r="I1814" i="1"/>
  <c r="P1814" i="1" s="1"/>
  <c r="H1814" i="1"/>
  <c r="D1814" i="1"/>
  <c r="G1814" i="1" s="1"/>
  <c r="K1813" i="1"/>
  <c r="J1813" i="1"/>
  <c r="I1813" i="1"/>
  <c r="P1813" i="1" s="1"/>
  <c r="H1813" i="1"/>
  <c r="D1813" i="1"/>
  <c r="G1813" i="1" s="1"/>
  <c r="K1812" i="1"/>
  <c r="J1812" i="1"/>
  <c r="I1812" i="1"/>
  <c r="P1812" i="1" s="1"/>
  <c r="H1812" i="1"/>
  <c r="D1812" i="1"/>
  <c r="G1812" i="1" s="1"/>
  <c r="K1811" i="1"/>
  <c r="J1811" i="1"/>
  <c r="I1811" i="1"/>
  <c r="P1811" i="1" s="1"/>
  <c r="H1811" i="1"/>
  <c r="D1811" i="1"/>
  <c r="G1811" i="1" s="1"/>
  <c r="K1810" i="1"/>
  <c r="J1810" i="1"/>
  <c r="I1810" i="1"/>
  <c r="P1810" i="1" s="1"/>
  <c r="H1810" i="1"/>
  <c r="D1810" i="1"/>
  <c r="G1810" i="1" s="1"/>
  <c r="K1809" i="1"/>
  <c r="J1809" i="1"/>
  <c r="I1809" i="1"/>
  <c r="P1809" i="1" s="1"/>
  <c r="H1809" i="1"/>
  <c r="D1809" i="1"/>
  <c r="G1809" i="1" s="1"/>
  <c r="K1808" i="1"/>
  <c r="J1808" i="1"/>
  <c r="I1808" i="1"/>
  <c r="P1808" i="1" s="1"/>
  <c r="H1808" i="1"/>
  <c r="D1808" i="1"/>
  <c r="G1808" i="1" s="1"/>
  <c r="K1807" i="1"/>
  <c r="J1807" i="1"/>
  <c r="I1807" i="1"/>
  <c r="P1807" i="1" s="1"/>
  <c r="H1807" i="1"/>
  <c r="D1807" i="1"/>
  <c r="G1807" i="1" s="1"/>
  <c r="K1806" i="1"/>
  <c r="J1806" i="1"/>
  <c r="I1806" i="1"/>
  <c r="P1806" i="1" s="1"/>
  <c r="H1806" i="1"/>
  <c r="D1806" i="1"/>
  <c r="G1806" i="1" s="1"/>
  <c r="K1805" i="1"/>
  <c r="J1805" i="1"/>
  <c r="I1805" i="1"/>
  <c r="P1805" i="1" s="1"/>
  <c r="H1805" i="1"/>
  <c r="D1805" i="1"/>
  <c r="G1805" i="1" s="1"/>
  <c r="K1804" i="1"/>
  <c r="J1804" i="1"/>
  <c r="I1804" i="1"/>
  <c r="P1804" i="1" s="1"/>
  <c r="H1804" i="1"/>
  <c r="D1804" i="1"/>
  <c r="G1804" i="1" s="1"/>
  <c r="K1803" i="1"/>
  <c r="J1803" i="1"/>
  <c r="I1803" i="1"/>
  <c r="P1803" i="1" s="1"/>
  <c r="H1803" i="1"/>
  <c r="D1803" i="1"/>
  <c r="G1803" i="1" s="1"/>
  <c r="K1802" i="1"/>
  <c r="J1802" i="1"/>
  <c r="I1802" i="1"/>
  <c r="P1802" i="1" s="1"/>
  <c r="H1802" i="1"/>
  <c r="D1802" i="1"/>
  <c r="G1802" i="1" s="1"/>
  <c r="K1801" i="1"/>
  <c r="J1801" i="1"/>
  <c r="I1801" i="1"/>
  <c r="P1801" i="1" s="1"/>
  <c r="H1801" i="1"/>
  <c r="D1801" i="1"/>
  <c r="G1801" i="1" s="1"/>
  <c r="K1800" i="1"/>
  <c r="J1800" i="1"/>
  <c r="I1800" i="1"/>
  <c r="P1800" i="1" s="1"/>
  <c r="H1800" i="1"/>
  <c r="D1800" i="1"/>
  <c r="G1800" i="1" s="1"/>
  <c r="K1799" i="1"/>
  <c r="J1799" i="1"/>
  <c r="I1799" i="1"/>
  <c r="P1799" i="1" s="1"/>
  <c r="H1799" i="1"/>
  <c r="D1799" i="1"/>
  <c r="G1799" i="1" s="1"/>
  <c r="K1798" i="1"/>
  <c r="J1798" i="1"/>
  <c r="I1798" i="1"/>
  <c r="P1798" i="1" s="1"/>
  <c r="H1798" i="1"/>
  <c r="D1798" i="1"/>
  <c r="G1798" i="1" s="1"/>
  <c r="K1797" i="1"/>
  <c r="J1797" i="1"/>
  <c r="I1797" i="1"/>
  <c r="P1797" i="1" s="1"/>
  <c r="H1797" i="1"/>
  <c r="D1797" i="1"/>
  <c r="G1797" i="1" s="1"/>
  <c r="K1796" i="1"/>
  <c r="J1796" i="1"/>
  <c r="I1796" i="1"/>
  <c r="P1796" i="1" s="1"/>
  <c r="H1796" i="1"/>
  <c r="D1796" i="1"/>
  <c r="G1796" i="1" s="1"/>
  <c r="K1795" i="1"/>
  <c r="J1795" i="1"/>
  <c r="I1795" i="1"/>
  <c r="P1795" i="1" s="1"/>
  <c r="H1795" i="1"/>
  <c r="D1795" i="1"/>
  <c r="G1795" i="1" s="1"/>
  <c r="K1794" i="1"/>
  <c r="J1794" i="1"/>
  <c r="I1794" i="1"/>
  <c r="P1794" i="1" s="1"/>
  <c r="H1794" i="1"/>
  <c r="D1794" i="1"/>
  <c r="G1794" i="1" s="1"/>
  <c r="K1793" i="1"/>
  <c r="J1793" i="1"/>
  <c r="I1793" i="1"/>
  <c r="P1793" i="1" s="1"/>
  <c r="H1793" i="1"/>
  <c r="D1793" i="1"/>
  <c r="G1793" i="1" s="1"/>
  <c r="K1792" i="1"/>
  <c r="L1792" i="1" s="1"/>
  <c r="J1792" i="1"/>
  <c r="I1792" i="1"/>
  <c r="P1792" i="1" s="1"/>
  <c r="H1792" i="1"/>
  <c r="D1792" i="1"/>
  <c r="G1792" i="1" s="1"/>
  <c r="K1791" i="1"/>
  <c r="J1791" i="1"/>
  <c r="I1791" i="1"/>
  <c r="P1791" i="1" s="1"/>
  <c r="H1791" i="1"/>
  <c r="D1791" i="1"/>
  <c r="G1791" i="1" s="1"/>
  <c r="K1790" i="1"/>
  <c r="J1790" i="1"/>
  <c r="M1790" i="1" s="1"/>
  <c r="I1790" i="1"/>
  <c r="P1790" i="1" s="1"/>
  <c r="H1790" i="1"/>
  <c r="D1790" i="1"/>
  <c r="G1790" i="1" s="1"/>
  <c r="K1789" i="1"/>
  <c r="L1789" i="1" s="1"/>
  <c r="J1789" i="1"/>
  <c r="I1789" i="1"/>
  <c r="P1789" i="1" s="1"/>
  <c r="H1789" i="1"/>
  <c r="D1789" i="1"/>
  <c r="G1789" i="1" s="1"/>
  <c r="K1788" i="1"/>
  <c r="J1788" i="1"/>
  <c r="I1788" i="1"/>
  <c r="P1788" i="1" s="1"/>
  <c r="H1788" i="1"/>
  <c r="D1788" i="1"/>
  <c r="G1788" i="1" s="1"/>
  <c r="K1787" i="1"/>
  <c r="J1787" i="1"/>
  <c r="I1787" i="1"/>
  <c r="P1787" i="1" s="1"/>
  <c r="H1787" i="1"/>
  <c r="D1787" i="1"/>
  <c r="G1787" i="1" s="1"/>
  <c r="K1786" i="1"/>
  <c r="J1786" i="1"/>
  <c r="I1786" i="1"/>
  <c r="P1786" i="1" s="1"/>
  <c r="H1786" i="1"/>
  <c r="D1786" i="1"/>
  <c r="G1786" i="1" s="1"/>
  <c r="K1785" i="1"/>
  <c r="J1785" i="1"/>
  <c r="I1785" i="1"/>
  <c r="P1785" i="1" s="1"/>
  <c r="H1785" i="1"/>
  <c r="D1785" i="1"/>
  <c r="G1785" i="1" s="1"/>
  <c r="K1784" i="1"/>
  <c r="J1784" i="1"/>
  <c r="I1784" i="1"/>
  <c r="P1784" i="1" s="1"/>
  <c r="H1784" i="1"/>
  <c r="D1784" i="1"/>
  <c r="G1784" i="1" s="1"/>
  <c r="K1783" i="1"/>
  <c r="J1783" i="1"/>
  <c r="I1783" i="1"/>
  <c r="P1783" i="1" s="1"/>
  <c r="H1783" i="1"/>
  <c r="D1783" i="1"/>
  <c r="G1783" i="1" s="1"/>
  <c r="K1782" i="1"/>
  <c r="J1782" i="1"/>
  <c r="I1782" i="1"/>
  <c r="P1782" i="1" s="1"/>
  <c r="H1782" i="1"/>
  <c r="D1782" i="1"/>
  <c r="G1782" i="1" s="1"/>
  <c r="K1781" i="1"/>
  <c r="J1781" i="1"/>
  <c r="I1781" i="1"/>
  <c r="P1781" i="1" s="1"/>
  <c r="H1781" i="1"/>
  <c r="D1781" i="1"/>
  <c r="G1781" i="1" s="1"/>
  <c r="K1780" i="1"/>
  <c r="J1780" i="1"/>
  <c r="I1780" i="1"/>
  <c r="P1780" i="1" s="1"/>
  <c r="H1780" i="1"/>
  <c r="D1780" i="1"/>
  <c r="G1780" i="1" s="1"/>
  <c r="K1779" i="1"/>
  <c r="J1779" i="1"/>
  <c r="I1779" i="1"/>
  <c r="P1779" i="1" s="1"/>
  <c r="H1779" i="1"/>
  <c r="D1779" i="1"/>
  <c r="G1779" i="1" s="1"/>
  <c r="K1778" i="1"/>
  <c r="J1778" i="1"/>
  <c r="I1778" i="1"/>
  <c r="P1778" i="1" s="1"/>
  <c r="H1778" i="1"/>
  <c r="D1778" i="1"/>
  <c r="G1778" i="1" s="1"/>
  <c r="K1777" i="1"/>
  <c r="J1777" i="1"/>
  <c r="I1777" i="1"/>
  <c r="P1777" i="1" s="1"/>
  <c r="H1777" i="1"/>
  <c r="D1777" i="1"/>
  <c r="G1777" i="1" s="1"/>
  <c r="K1776" i="1"/>
  <c r="L1776" i="1" s="1"/>
  <c r="J1776" i="1"/>
  <c r="I1776" i="1"/>
  <c r="P1776" i="1" s="1"/>
  <c r="H1776" i="1"/>
  <c r="D1776" i="1"/>
  <c r="G1776" i="1" s="1"/>
  <c r="K1775" i="1"/>
  <c r="J1775" i="1"/>
  <c r="I1775" i="1"/>
  <c r="P1775" i="1" s="1"/>
  <c r="H1775" i="1"/>
  <c r="D1775" i="1"/>
  <c r="G1775" i="1" s="1"/>
  <c r="K1774" i="1"/>
  <c r="J1774" i="1"/>
  <c r="I1774" i="1"/>
  <c r="P1774" i="1" s="1"/>
  <c r="H1774" i="1"/>
  <c r="D1774" i="1"/>
  <c r="G1774" i="1" s="1"/>
  <c r="K1773" i="1"/>
  <c r="J1773" i="1"/>
  <c r="I1773" i="1"/>
  <c r="P1773" i="1" s="1"/>
  <c r="H1773" i="1"/>
  <c r="D1773" i="1"/>
  <c r="G1773" i="1" s="1"/>
  <c r="K1772" i="1"/>
  <c r="J1772" i="1"/>
  <c r="I1772" i="1"/>
  <c r="P1772" i="1" s="1"/>
  <c r="H1772" i="1"/>
  <c r="D1772" i="1"/>
  <c r="G1772" i="1" s="1"/>
  <c r="K1771" i="1"/>
  <c r="J1771" i="1"/>
  <c r="I1771" i="1"/>
  <c r="P1771" i="1" s="1"/>
  <c r="H1771" i="1"/>
  <c r="D1771" i="1"/>
  <c r="G1771" i="1" s="1"/>
  <c r="K1770" i="1"/>
  <c r="J1770" i="1"/>
  <c r="I1770" i="1"/>
  <c r="P1770" i="1" s="1"/>
  <c r="H1770" i="1"/>
  <c r="D1770" i="1"/>
  <c r="G1770" i="1" s="1"/>
  <c r="K1769" i="1"/>
  <c r="J1769" i="1"/>
  <c r="I1769" i="1"/>
  <c r="P1769" i="1" s="1"/>
  <c r="H1769" i="1"/>
  <c r="D1769" i="1"/>
  <c r="G1769" i="1" s="1"/>
  <c r="K1768" i="1"/>
  <c r="J1768" i="1"/>
  <c r="I1768" i="1"/>
  <c r="P1768" i="1" s="1"/>
  <c r="H1768" i="1"/>
  <c r="D1768" i="1"/>
  <c r="G1768" i="1" s="1"/>
  <c r="K1767" i="1"/>
  <c r="J1767" i="1"/>
  <c r="I1767" i="1"/>
  <c r="P1767" i="1" s="1"/>
  <c r="H1767" i="1"/>
  <c r="D1767" i="1"/>
  <c r="G1767" i="1" s="1"/>
  <c r="K1766" i="1"/>
  <c r="J1766" i="1"/>
  <c r="I1766" i="1"/>
  <c r="P1766" i="1" s="1"/>
  <c r="H1766" i="1"/>
  <c r="D1766" i="1"/>
  <c r="G1766" i="1" s="1"/>
  <c r="K1765" i="1"/>
  <c r="J1765" i="1"/>
  <c r="I1765" i="1"/>
  <c r="P1765" i="1" s="1"/>
  <c r="H1765" i="1"/>
  <c r="D1765" i="1"/>
  <c r="G1765" i="1" s="1"/>
  <c r="K1764" i="1"/>
  <c r="J1764" i="1"/>
  <c r="I1764" i="1"/>
  <c r="P1764" i="1" s="1"/>
  <c r="H1764" i="1"/>
  <c r="D1764" i="1"/>
  <c r="G1764" i="1" s="1"/>
  <c r="K1763" i="1"/>
  <c r="J1763" i="1"/>
  <c r="I1763" i="1"/>
  <c r="P1763" i="1" s="1"/>
  <c r="H1763" i="1"/>
  <c r="D1763" i="1"/>
  <c r="G1763" i="1" s="1"/>
  <c r="K1762" i="1"/>
  <c r="J1762" i="1"/>
  <c r="I1762" i="1"/>
  <c r="P1762" i="1" s="1"/>
  <c r="H1762" i="1"/>
  <c r="D1762" i="1"/>
  <c r="G1762" i="1" s="1"/>
  <c r="K1761" i="1"/>
  <c r="J1761" i="1"/>
  <c r="I1761" i="1"/>
  <c r="P1761" i="1" s="1"/>
  <c r="H1761" i="1"/>
  <c r="D1761" i="1"/>
  <c r="G1761" i="1" s="1"/>
  <c r="K1760" i="1"/>
  <c r="J1760" i="1"/>
  <c r="I1760" i="1"/>
  <c r="P1760" i="1" s="1"/>
  <c r="H1760" i="1"/>
  <c r="D1760" i="1"/>
  <c r="G1760" i="1" s="1"/>
  <c r="K1759" i="1"/>
  <c r="J1759" i="1"/>
  <c r="I1759" i="1"/>
  <c r="P1759" i="1" s="1"/>
  <c r="H1759" i="1"/>
  <c r="D1759" i="1"/>
  <c r="G1759" i="1" s="1"/>
  <c r="K1758" i="1"/>
  <c r="J1758" i="1"/>
  <c r="I1758" i="1"/>
  <c r="P1758" i="1" s="1"/>
  <c r="H1758" i="1"/>
  <c r="D1758" i="1"/>
  <c r="G1758" i="1" s="1"/>
  <c r="K1757" i="1"/>
  <c r="J1757" i="1"/>
  <c r="I1757" i="1"/>
  <c r="P1757" i="1" s="1"/>
  <c r="H1757" i="1"/>
  <c r="D1757" i="1"/>
  <c r="G1757" i="1" s="1"/>
  <c r="K1756" i="1"/>
  <c r="J1756" i="1"/>
  <c r="I1756" i="1"/>
  <c r="P1756" i="1" s="1"/>
  <c r="H1756" i="1"/>
  <c r="D1756" i="1"/>
  <c r="G1756" i="1" s="1"/>
  <c r="M1755" i="1"/>
  <c r="K1755" i="1"/>
  <c r="J1755" i="1"/>
  <c r="I1755" i="1"/>
  <c r="P1755" i="1" s="1"/>
  <c r="H1755" i="1"/>
  <c r="D1755" i="1"/>
  <c r="G1755" i="1" s="1"/>
  <c r="K1754" i="1"/>
  <c r="J1754" i="1"/>
  <c r="I1754" i="1"/>
  <c r="P1754" i="1" s="1"/>
  <c r="H1754" i="1"/>
  <c r="D1754" i="1"/>
  <c r="G1754" i="1" s="1"/>
  <c r="K1753" i="1"/>
  <c r="L1753" i="1" s="1"/>
  <c r="J1753" i="1"/>
  <c r="I1753" i="1"/>
  <c r="P1753" i="1" s="1"/>
  <c r="H1753" i="1"/>
  <c r="D1753" i="1"/>
  <c r="G1753" i="1" s="1"/>
  <c r="K1752" i="1"/>
  <c r="J1752" i="1"/>
  <c r="I1752" i="1"/>
  <c r="P1752" i="1" s="1"/>
  <c r="H1752" i="1"/>
  <c r="D1752" i="1"/>
  <c r="G1752" i="1" s="1"/>
  <c r="K1751" i="1"/>
  <c r="J1751" i="1"/>
  <c r="I1751" i="1"/>
  <c r="P1751" i="1" s="1"/>
  <c r="H1751" i="1"/>
  <c r="D1751" i="1"/>
  <c r="G1751" i="1" s="1"/>
  <c r="K1750" i="1"/>
  <c r="L1750" i="1" s="1"/>
  <c r="J1750" i="1"/>
  <c r="I1750" i="1"/>
  <c r="P1750" i="1" s="1"/>
  <c r="H1750" i="1"/>
  <c r="D1750" i="1"/>
  <c r="G1750" i="1" s="1"/>
  <c r="K1749" i="1"/>
  <c r="J1749" i="1"/>
  <c r="I1749" i="1"/>
  <c r="P1749" i="1" s="1"/>
  <c r="H1749" i="1"/>
  <c r="D1749" i="1"/>
  <c r="G1749" i="1" s="1"/>
  <c r="K1748" i="1"/>
  <c r="J1748" i="1"/>
  <c r="I1748" i="1"/>
  <c r="P1748" i="1" s="1"/>
  <c r="H1748" i="1"/>
  <c r="D1748" i="1"/>
  <c r="G1748" i="1" s="1"/>
  <c r="K1747" i="1"/>
  <c r="J1747" i="1"/>
  <c r="I1747" i="1"/>
  <c r="P1747" i="1" s="1"/>
  <c r="H1747" i="1"/>
  <c r="D1747" i="1"/>
  <c r="G1747" i="1" s="1"/>
  <c r="K1746" i="1"/>
  <c r="J1746" i="1"/>
  <c r="I1746" i="1"/>
  <c r="P1746" i="1" s="1"/>
  <c r="H1746" i="1"/>
  <c r="D1746" i="1"/>
  <c r="G1746" i="1" s="1"/>
  <c r="K1745" i="1"/>
  <c r="J1745" i="1"/>
  <c r="I1745" i="1"/>
  <c r="P1745" i="1" s="1"/>
  <c r="H1745" i="1"/>
  <c r="D1745" i="1"/>
  <c r="G1745" i="1" s="1"/>
  <c r="K1744" i="1"/>
  <c r="J1744" i="1"/>
  <c r="I1744" i="1"/>
  <c r="P1744" i="1" s="1"/>
  <c r="H1744" i="1"/>
  <c r="D1744" i="1"/>
  <c r="G1744" i="1" s="1"/>
  <c r="K1743" i="1"/>
  <c r="J1743" i="1"/>
  <c r="I1743" i="1"/>
  <c r="P1743" i="1" s="1"/>
  <c r="H1743" i="1"/>
  <c r="D1743" i="1"/>
  <c r="G1743" i="1" s="1"/>
  <c r="K1742" i="1"/>
  <c r="J1742" i="1"/>
  <c r="I1742" i="1"/>
  <c r="P1742" i="1" s="1"/>
  <c r="H1742" i="1"/>
  <c r="D1742" i="1"/>
  <c r="G1742" i="1" s="1"/>
  <c r="K1741" i="1"/>
  <c r="J1741" i="1"/>
  <c r="I1741" i="1"/>
  <c r="P1741" i="1" s="1"/>
  <c r="H1741" i="1"/>
  <c r="D1741" i="1"/>
  <c r="G1741" i="1" s="1"/>
  <c r="K1740" i="1"/>
  <c r="J1740" i="1"/>
  <c r="I1740" i="1"/>
  <c r="P1740" i="1" s="1"/>
  <c r="H1740" i="1"/>
  <c r="D1740" i="1"/>
  <c r="G1740" i="1" s="1"/>
  <c r="K1739" i="1"/>
  <c r="J1739" i="1"/>
  <c r="I1739" i="1"/>
  <c r="P1739" i="1" s="1"/>
  <c r="H1739" i="1"/>
  <c r="D1739" i="1"/>
  <c r="G1739" i="1" s="1"/>
  <c r="K1738" i="1"/>
  <c r="J1738" i="1"/>
  <c r="I1738" i="1"/>
  <c r="P1738" i="1" s="1"/>
  <c r="H1738" i="1"/>
  <c r="D1738" i="1"/>
  <c r="G1738" i="1" s="1"/>
  <c r="K1737" i="1"/>
  <c r="J1737" i="1"/>
  <c r="I1737" i="1"/>
  <c r="P1737" i="1" s="1"/>
  <c r="H1737" i="1"/>
  <c r="D1737" i="1"/>
  <c r="G1737" i="1" s="1"/>
  <c r="K1736" i="1"/>
  <c r="J1736" i="1"/>
  <c r="I1736" i="1"/>
  <c r="P1736" i="1" s="1"/>
  <c r="H1736" i="1"/>
  <c r="D1736" i="1"/>
  <c r="G1736" i="1" s="1"/>
  <c r="K1735" i="1"/>
  <c r="J1735" i="1"/>
  <c r="I1735" i="1"/>
  <c r="P1735" i="1" s="1"/>
  <c r="H1735" i="1"/>
  <c r="D1735" i="1"/>
  <c r="G1735" i="1" s="1"/>
  <c r="K1734" i="1"/>
  <c r="J1734" i="1"/>
  <c r="I1734" i="1"/>
  <c r="P1734" i="1" s="1"/>
  <c r="H1734" i="1"/>
  <c r="D1734" i="1"/>
  <c r="G1734" i="1" s="1"/>
  <c r="K1733" i="1"/>
  <c r="J1733" i="1"/>
  <c r="I1733" i="1"/>
  <c r="P1733" i="1" s="1"/>
  <c r="H1733" i="1"/>
  <c r="D1733" i="1"/>
  <c r="G1733" i="1" s="1"/>
  <c r="K1732" i="1"/>
  <c r="J1732" i="1"/>
  <c r="I1732" i="1"/>
  <c r="P1732" i="1" s="1"/>
  <c r="H1732" i="1"/>
  <c r="D1732" i="1"/>
  <c r="G1732" i="1" s="1"/>
  <c r="K1731" i="1"/>
  <c r="J1731" i="1"/>
  <c r="I1731" i="1"/>
  <c r="P1731" i="1" s="1"/>
  <c r="H1731" i="1"/>
  <c r="D1731" i="1"/>
  <c r="G1731" i="1" s="1"/>
  <c r="K1730" i="1"/>
  <c r="J1730" i="1"/>
  <c r="I1730" i="1"/>
  <c r="P1730" i="1" s="1"/>
  <c r="H1730" i="1"/>
  <c r="D1730" i="1"/>
  <c r="G1730" i="1" s="1"/>
  <c r="K1729" i="1"/>
  <c r="J1729" i="1"/>
  <c r="I1729" i="1"/>
  <c r="P1729" i="1" s="1"/>
  <c r="H1729" i="1"/>
  <c r="D1729" i="1"/>
  <c r="G1729" i="1" s="1"/>
  <c r="K1728" i="1"/>
  <c r="J1728" i="1"/>
  <c r="I1728" i="1"/>
  <c r="P1728" i="1" s="1"/>
  <c r="H1728" i="1"/>
  <c r="D1728" i="1"/>
  <c r="G1728" i="1" s="1"/>
  <c r="K1727" i="1"/>
  <c r="J1727" i="1"/>
  <c r="I1727" i="1"/>
  <c r="P1727" i="1" s="1"/>
  <c r="H1727" i="1"/>
  <c r="D1727" i="1"/>
  <c r="G1727" i="1" s="1"/>
  <c r="K1726" i="1"/>
  <c r="J1726" i="1"/>
  <c r="I1726" i="1"/>
  <c r="P1726" i="1" s="1"/>
  <c r="H1726" i="1"/>
  <c r="D1726" i="1"/>
  <c r="G1726" i="1" s="1"/>
  <c r="K1725" i="1"/>
  <c r="J1725" i="1"/>
  <c r="I1725" i="1"/>
  <c r="P1725" i="1" s="1"/>
  <c r="H1725" i="1"/>
  <c r="D1725" i="1"/>
  <c r="G1725" i="1" s="1"/>
  <c r="K1724" i="1"/>
  <c r="J1724" i="1"/>
  <c r="I1724" i="1"/>
  <c r="P1724" i="1" s="1"/>
  <c r="H1724" i="1"/>
  <c r="D1724" i="1"/>
  <c r="G1724" i="1" s="1"/>
  <c r="K1723" i="1"/>
  <c r="J1723" i="1"/>
  <c r="I1723" i="1"/>
  <c r="P1723" i="1" s="1"/>
  <c r="H1723" i="1"/>
  <c r="D1723" i="1"/>
  <c r="G1723" i="1" s="1"/>
  <c r="K1722" i="1"/>
  <c r="J1722" i="1"/>
  <c r="I1722" i="1"/>
  <c r="P1722" i="1" s="1"/>
  <c r="H1722" i="1"/>
  <c r="D1722" i="1"/>
  <c r="G1722" i="1" s="1"/>
  <c r="K1721" i="1"/>
  <c r="J1721" i="1"/>
  <c r="I1721" i="1"/>
  <c r="P1721" i="1" s="1"/>
  <c r="H1721" i="1"/>
  <c r="D1721" i="1"/>
  <c r="G1721" i="1" s="1"/>
  <c r="K1720" i="1"/>
  <c r="J1720" i="1"/>
  <c r="I1720" i="1"/>
  <c r="P1720" i="1" s="1"/>
  <c r="H1720" i="1"/>
  <c r="D1720" i="1"/>
  <c r="G1720" i="1" s="1"/>
  <c r="K1719" i="1"/>
  <c r="J1719" i="1"/>
  <c r="I1719" i="1"/>
  <c r="P1719" i="1" s="1"/>
  <c r="H1719" i="1"/>
  <c r="D1719" i="1"/>
  <c r="G1719" i="1" s="1"/>
  <c r="K1718" i="1"/>
  <c r="J1718" i="1"/>
  <c r="I1718" i="1"/>
  <c r="P1718" i="1" s="1"/>
  <c r="H1718" i="1"/>
  <c r="D1718" i="1"/>
  <c r="G1718" i="1" s="1"/>
  <c r="K1717" i="1"/>
  <c r="J1717" i="1"/>
  <c r="I1717" i="1"/>
  <c r="P1717" i="1" s="1"/>
  <c r="H1717" i="1"/>
  <c r="D1717" i="1"/>
  <c r="G1717" i="1" s="1"/>
  <c r="K1716" i="1"/>
  <c r="J1716" i="1"/>
  <c r="I1716" i="1"/>
  <c r="P1716" i="1" s="1"/>
  <c r="H1716" i="1"/>
  <c r="D1716" i="1"/>
  <c r="G1716" i="1" s="1"/>
  <c r="K1715" i="1"/>
  <c r="J1715" i="1"/>
  <c r="I1715" i="1"/>
  <c r="P1715" i="1" s="1"/>
  <c r="H1715" i="1"/>
  <c r="D1715" i="1"/>
  <c r="G1715" i="1" s="1"/>
  <c r="K1714" i="1"/>
  <c r="J1714" i="1"/>
  <c r="I1714" i="1"/>
  <c r="P1714" i="1" s="1"/>
  <c r="H1714" i="1"/>
  <c r="D1714" i="1"/>
  <c r="G1714" i="1" s="1"/>
  <c r="K1713" i="1"/>
  <c r="J1713" i="1"/>
  <c r="I1713" i="1"/>
  <c r="P1713" i="1" s="1"/>
  <c r="H1713" i="1"/>
  <c r="D1713" i="1"/>
  <c r="G1713" i="1" s="1"/>
  <c r="K1712" i="1"/>
  <c r="J1712" i="1"/>
  <c r="I1712" i="1"/>
  <c r="P1712" i="1" s="1"/>
  <c r="H1712" i="1"/>
  <c r="D1712" i="1"/>
  <c r="G1712" i="1" s="1"/>
  <c r="K1711" i="1"/>
  <c r="J1711" i="1"/>
  <c r="I1711" i="1"/>
  <c r="P1711" i="1" s="1"/>
  <c r="H1711" i="1"/>
  <c r="D1711" i="1"/>
  <c r="G1711" i="1" s="1"/>
  <c r="K1710" i="1"/>
  <c r="J1710" i="1"/>
  <c r="I1710" i="1"/>
  <c r="P1710" i="1" s="1"/>
  <c r="H1710" i="1"/>
  <c r="D1710" i="1"/>
  <c r="G1710" i="1" s="1"/>
  <c r="K1709" i="1"/>
  <c r="J1709" i="1"/>
  <c r="I1709" i="1"/>
  <c r="P1709" i="1" s="1"/>
  <c r="H1709" i="1"/>
  <c r="D1709" i="1"/>
  <c r="G1709" i="1" s="1"/>
  <c r="K1708" i="1"/>
  <c r="J1708" i="1"/>
  <c r="I1708" i="1"/>
  <c r="P1708" i="1" s="1"/>
  <c r="H1708" i="1"/>
  <c r="D1708" i="1"/>
  <c r="G1708" i="1" s="1"/>
  <c r="K1707" i="1"/>
  <c r="J1707" i="1"/>
  <c r="I1707" i="1"/>
  <c r="P1707" i="1" s="1"/>
  <c r="H1707" i="1"/>
  <c r="D1707" i="1"/>
  <c r="G1707" i="1" s="1"/>
  <c r="K1706" i="1"/>
  <c r="J1706" i="1"/>
  <c r="I1706" i="1"/>
  <c r="P1706" i="1" s="1"/>
  <c r="H1706" i="1"/>
  <c r="D1706" i="1"/>
  <c r="G1706" i="1" s="1"/>
  <c r="K1705" i="1"/>
  <c r="J1705" i="1"/>
  <c r="I1705" i="1"/>
  <c r="P1705" i="1" s="1"/>
  <c r="H1705" i="1"/>
  <c r="D1705" i="1"/>
  <c r="G1705" i="1" s="1"/>
  <c r="K1704" i="1"/>
  <c r="J1704" i="1"/>
  <c r="I1704" i="1"/>
  <c r="P1704" i="1" s="1"/>
  <c r="H1704" i="1"/>
  <c r="D1704" i="1"/>
  <c r="G1704" i="1" s="1"/>
  <c r="K1703" i="1"/>
  <c r="J1703" i="1"/>
  <c r="I1703" i="1"/>
  <c r="P1703" i="1" s="1"/>
  <c r="H1703" i="1"/>
  <c r="D1703" i="1"/>
  <c r="G1703" i="1" s="1"/>
  <c r="K1702" i="1"/>
  <c r="J1702" i="1"/>
  <c r="I1702" i="1"/>
  <c r="P1702" i="1" s="1"/>
  <c r="H1702" i="1"/>
  <c r="D1702" i="1"/>
  <c r="G1702" i="1" s="1"/>
  <c r="K1701" i="1"/>
  <c r="J1701" i="1"/>
  <c r="I1701" i="1"/>
  <c r="P1701" i="1" s="1"/>
  <c r="H1701" i="1"/>
  <c r="D1701" i="1"/>
  <c r="G1701" i="1" s="1"/>
  <c r="K1700" i="1"/>
  <c r="J1700" i="1"/>
  <c r="I1700" i="1"/>
  <c r="P1700" i="1" s="1"/>
  <c r="H1700" i="1"/>
  <c r="D1700" i="1"/>
  <c r="G1700" i="1" s="1"/>
  <c r="K1699" i="1"/>
  <c r="J1699" i="1"/>
  <c r="I1699" i="1"/>
  <c r="P1699" i="1" s="1"/>
  <c r="H1699" i="1"/>
  <c r="D1699" i="1"/>
  <c r="G1699" i="1" s="1"/>
  <c r="K1698" i="1"/>
  <c r="J1698" i="1"/>
  <c r="I1698" i="1"/>
  <c r="P1698" i="1" s="1"/>
  <c r="H1698" i="1"/>
  <c r="D1698" i="1"/>
  <c r="G1698" i="1" s="1"/>
  <c r="K1697" i="1"/>
  <c r="L1697" i="1" s="1"/>
  <c r="J1697" i="1"/>
  <c r="I1697" i="1"/>
  <c r="P1697" i="1" s="1"/>
  <c r="H1697" i="1"/>
  <c r="D1697" i="1"/>
  <c r="G1697" i="1" s="1"/>
  <c r="K1696" i="1"/>
  <c r="J1696" i="1"/>
  <c r="I1696" i="1"/>
  <c r="P1696" i="1" s="1"/>
  <c r="H1696" i="1"/>
  <c r="D1696" i="1"/>
  <c r="G1696" i="1" s="1"/>
  <c r="K1695" i="1"/>
  <c r="J1695" i="1"/>
  <c r="I1695" i="1"/>
  <c r="P1695" i="1" s="1"/>
  <c r="H1695" i="1"/>
  <c r="D1695" i="1"/>
  <c r="G1695" i="1" s="1"/>
  <c r="K1694" i="1"/>
  <c r="J1694" i="1"/>
  <c r="I1694" i="1"/>
  <c r="P1694" i="1" s="1"/>
  <c r="H1694" i="1"/>
  <c r="D1694" i="1"/>
  <c r="G1694" i="1" s="1"/>
  <c r="K1693" i="1"/>
  <c r="J1693" i="1"/>
  <c r="I1693" i="1"/>
  <c r="P1693" i="1" s="1"/>
  <c r="H1693" i="1"/>
  <c r="D1693" i="1"/>
  <c r="G1693" i="1" s="1"/>
  <c r="K1692" i="1"/>
  <c r="J1692" i="1"/>
  <c r="M1692" i="1" s="1"/>
  <c r="I1692" i="1"/>
  <c r="P1692" i="1" s="1"/>
  <c r="H1692" i="1"/>
  <c r="D1692" i="1"/>
  <c r="G1692" i="1" s="1"/>
  <c r="K1691" i="1"/>
  <c r="J1691" i="1"/>
  <c r="I1691" i="1"/>
  <c r="P1691" i="1" s="1"/>
  <c r="H1691" i="1"/>
  <c r="D1691" i="1"/>
  <c r="G1691" i="1" s="1"/>
  <c r="K1690" i="1"/>
  <c r="J1690" i="1"/>
  <c r="I1690" i="1"/>
  <c r="P1690" i="1" s="1"/>
  <c r="H1690" i="1"/>
  <c r="D1690" i="1"/>
  <c r="G1690" i="1" s="1"/>
  <c r="K1689" i="1"/>
  <c r="J1689" i="1"/>
  <c r="I1689" i="1"/>
  <c r="P1689" i="1" s="1"/>
  <c r="H1689" i="1"/>
  <c r="D1689" i="1"/>
  <c r="G1689" i="1" s="1"/>
  <c r="K1688" i="1"/>
  <c r="J1688" i="1"/>
  <c r="I1688" i="1"/>
  <c r="P1688" i="1" s="1"/>
  <c r="H1688" i="1"/>
  <c r="D1688" i="1"/>
  <c r="G1688" i="1" s="1"/>
  <c r="K1687" i="1"/>
  <c r="J1687" i="1"/>
  <c r="I1687" i="1"/>
  <c r="P1687" i="1" s="1"/>
  <c r="H1687" i="1"/>
  <c r="D1687" i="1"/>
  <c r="G1687" i="1" s="1"/>
  <c r="K1686" i="1"/>
  <c r="J1686" i="1"/>
  <c r="I1686" i="1"/>
  <c r="P1686" i="1" s="1"/>
  <c r="H1686" i="1"/>
  <c r="D1686" i="1"/>
  <c r="G1686" i="1" s="1"/>
  <c r="K1685" i="1"/>
  <c r="J1685" i="1"/>
  <c r="I1685" i="1"/>
  <c r="P1685" i="1" s="1"/>
  <c r="H1685" i="1"/>
  <c r="D1685" i="1"/>
  <c r="G1685" i="1" s="1"/>
  <c r="K1684" i="1"/>
  <c r="J1684" i="1"/>
  <c r="I1684" i="1"/>
  <c r="P1684" i="1" s="1"/>
  <c r="H1684" i="1"/>
  <c r="D1684" i="1"/>
  <c r="G1684" i="1" s="1"/>
  <c r="K1683" i="1"/>
  <c r="J1683" i="1"/>
  <c r="I1683" i="1"/>
  <c r="P1683" i="1" s="1"/>
  <c r="H1683" i="1"/>
  <c r="D1683" i="1"/>
  <c r="G1683" i="1" s="1"/>
  <c r="K1682" i="1"/>
  <c r="J1682" i="1"/>
  <c r="I1682" i="1"/>
  <c r="P1682" i="1" s="1"/>
  <c r="H1682" i="1"/>
  <c r="D1682" i="1"/>
  <c r="G1682" i="1" s="1"/>
  <c r="K1681" i="1"/>
  <c r="J1681" i="1"/>
  <c r="I1681" i="1"/>
  <c r="P1681" i="1" s="1"/>
  <c r="H1681" i="1"/>
  <c r="D1681" i="1"/>
  <c r="G1681" i="1" s="1"/>
  <c r="K1680" i="1"/>
  <c r="J1680" i="1"/>
  <c r="I1680" i="1"/>
  <c r="P1680" i="1" s="1"/>
  <c r="H1680" i="1"/>
  <c r="D1680" i="1"/>
  <c r="G1680" i="1" s="1"/>
  <c r="K1679" i="1"/>
  <c r="J1679" i="1"/>
  <c r="I1679" i="1"/>
  <c r="P1679" i="1" s="1"/>
  <c r="H1679" i="1"/>
  <c r="D1679" i="1"/>
  <c r="G1679" i="1" s="1"/>
  <c r="K1678" i="1"/>
  <c r="J1678" i="1"/>
  <c r="I1678" i="1"/>
  <c r="P1678" i="1" s="1"/>
  <c r="H1678" i="1"/>
  <c r="D1678" i="1"/>
  <c r="G1678" i="1" s="1"/>
  <c r="K1677" i="1"/>
  <c r="J1677" i="1"/>
  <c r="I1677" i="1"/>
  <c r="P1677" i="1" s="1"/>
  <c r="H1677" i="1"/>
  <c r="D1677" i="1"/>
  <c r="G1677" i="1" s="1"/>
  <c r="K1676" i="1"/>
  <c r="J1676" i="1"/>
  <c r="I1676" i="1"/>
  <c r="P1676" i="1" s="1"/>
  <c r="H1676" i="1"/>
  <c r="D1676" i="1"/>
  <c r="G1676" i="1" s="1"/>
  <c r="K1675" i="1"/>
  <c r="J1675" i="1"/>
  <c r="I1675" i="1"/>
  <c r="P1675" i="1" s="1"/>
  <c r="H1675" i="1"/>
  <c r="D1675" i="1"/>
  <c r="G1675" i="1" s="1"/>
  <c r="K1674" i="1"/>
  <c r="J1674" i="1"/>
  <c r="I1674" i="1"/>
  <c r="P1674" i="1" s="1"/>
  <c r="H1674" i="1"/>
  <c r="D1674" i="1"/>
  <c r="G1674" i="1" s="1"/>
  <c r="K1673" i="1"/>
  <c r="J1673" i="1"/>
  <c r="I1673" i="1"/>
  <c r="P1673" i="1" s="1"/>
  <c r="H1673" i="1"/>
  <c r="D1673" i="1"/>
  <c r="G1673" i="1" s="1"/>
  <c r="K1672" i="1"/>
  <c r="J1672" i="1"/>
  <c r="I1672" i="1"/>
  <c r="P1672" i="1" s="1"/>
  <c r="H1672" i="1"/>
  <c r="D1672" i="1"/>
  <c r="G1672" i="1" s="1"/>
  <c r="K1671" i="1"/>
  <c r="J1671" i="1"/>
  <c r="I1671" i="1"/>
  <c r="P1671" i="1" s="1"/>
  <c r="H1671" i="1"/>
  <c r="D1671" i="1"/>
  <c r="G1671" i="1" s="1"/>
  <c r="K1670" i="1"/>
  <c r="J1670" i="1"/>
  <c r="I1670" i="1"/>
  <c r="P1670" i="1" s="1"/>
  <c r="H1670" i="1"/>
  <c r="D1670" i="1"/>
  <c r="G1670" i="1" s="1"/>
  <c r="K1669" i="1"/>
  <c r="J1669" i="1"/>
  <c r="I1669" i="1"/>
  <c r="P1669" i="1" s="1"/>
  <c r="H1669" i="1"/>
  <c r="D1669" i="1"/>
  <c r="G1669" i="1" s="1"/>
  <c r="K1668" i="1"/>
  <c r="J1668" i="1"/>
  <c r="I1668" i="1"/>
  <c r="P1668" i="1" s="1"/>
  <c r="H1668" i="1"/>
  <c r="D1668" i="1"/>
  <c r="G1668" i="1" s="1"/>
  <c r="K1667" i="1"/>
  <c r="J1667" i="1"/>
  <c r="I1667" i="1"/>
  <c r="P1667" i="1" s="1"/>
  <c r="H1667" i="1"/>
  <c r="D1667" i="1"/>
  <c r="G1667" i="1" s="1"/>
  <c r="K1666" i="1"/>
  <c r="J1666" i="1"/>
  <c r="I1666" i="1"/>
  <c r="P1666" i="1" s="1"/>
  <c r="H1666" i="1"/>
  <c r="D1666" i="1"/>
  <c r="G1666" i="1" s="1"/>
  <c r="K1665" i="1"/>
  <c r="J1665" i="1"/>
  <c r="I1665" i="1"/>
  <c r="P1665" i="1" s="1"/>
  <c r="H1665" i="1"/>
  <c r="D1665" i="1"/>
  <c r="G1665" i="1" s="1"/>
  <c r="K1664" i="1"/>
  <c r="J1664" i="1"/>
  <c r="I1664" i="1"/>
  <c r="P1664" i="1" s="1"/>
  <c r="H1664" i="1"/>
  <c r="D1664" i="1"/>
  <c r="G1664" i="1" s="1"/>
  <c r="K1663" i="1"/>
  <c r="J1663" i="1"/>
  <c r="I1663" i="1"/>
  <c r="P1663" i="1" s="1"/>
  <c r="H1663" i="1"/>
  <c r="D1663" i="1"/>
  <c r="G1663" i="1" s="1"/>
  <c r="K1662" i="1"/>
  <c r="J1662" i="1"/>
  <c r="I1662" i="1"/>
  <c r="P1662" i="1" s="1"/>
  <c r="H1662" i="1"/>
  <c r="D1662" i="1"/>
  <c r="G1662" i="1" s="1"/>
  <c r="K1661" i="1"/>
  <c r="J1661" i="1"/>
  <c r="I1661" i="1"/>
  <c r="P1661" i="1" s="1"/>
  <c r="H1661" i="1"/>
  <c r="D1661" i="1"/>
  <c r="G1661" i="1" s="1"/>
  <c r="K1660" i="1"/>
  <c r="J1660" i="1"/>
  <c r="I1660" i="1"/>
  <c r="P1660" i="1" s="1"/>
  <c r="H1660" i="1"/>
  <c r="D1660" i="1"/>
  <c r="G1660" i="1" s="1"/>
  <c r="K1659" i="1"/>
  <c r="J1659" i="1"/>
  <c r="I1659" i="1"/>
  <c r="P1659" i="1" s="1"/>
  <c r="H1659" i="1"/>
  <c r="D1659" i="1"/>
  <c r="G1659" i="1" s="1"/>
  <c r="K1658" i="1"/>
  <c r="J1658" i="1"/>
  <c r="I1658" i="1"/>
  <c r="P1658" i="1" s="1"/>
  <c r="H1658" i="1"/>
  <c r="D1658" i="1"/>
  <c r="G1658" i="1" s="1"/>
  <c r="K1657" i="1"/>
  <c r="J1657" i="1"/>
  <c r="I1657" i="1"/>
  <c r="P1657" i="1" s="1"/>
  <c r="H1657" i="1"/>
  <c r="D1657" i="1"/>
  <c r="G1657" i="1" s="1"/>
  <c r="K1656" i="1"/>
  <c r="J1656" i="1"/>
  <c r="I1656" i="1"/>
  <c r="P1656" i="1" s="1"/>
  <c r="H1656" i="1"/>
  <c r="D1656" i="1"/>
  <c r="G1656" i="1" s="1"/>
  <c r="K1655" i="1"/>
  <c r="J1655" i="1"/>
  <c r="I1655" i="1"/>
  <c r="P1655" i="1" s="1"/>
  <c r="H1655" i="1"/>
  <c r="D1655" i="1"/>
  <c r="G1655" i="1" s="1"/>
  <c r="K1654" i="1"/>
  <c r="J1654" i="1"/>
  <c r="I1654" i="1"/>
  <c r="P1654" i="1" s="1"/>
  <c r="H1654" i="1"/>
  <c r="D1654" i="1"/>
  <c r="G1654" i="1" s="1"/>
  <c r="K1653" i="1"/>
  <c r="J1653" i="1"/>
  <c r="I1653" i="1"/>
  <c r="P1653" i="1" s="1"/>
  <c r="H1653" i="1"/>
  <c r="D1653" i="1"/>
  <c r="G1653" i="1" s="1"/>
  <c r="K1652" i="1"/>
  <c r="J1652" i="1"/>
  <c r="I1652" i="1"/>
  <c r="P1652" i="1" s="1"/>
  <c r="H1652" i="1"/>
  <c r="D1652" i="1"/>
  <c r="G1652" i="1" s="1"/>
  <c r="K1651" i="1"/>
  <c r="J1651" i="1"/>
  <c r="I1651" i="1"/>
  <c r="P1651" i="1" s="1"/>
  <c r="H1651" i="1"/>
  <c r="D1651" i="1"/>
  <c r="G1651" i="1" s="1"/>
  <c r="K1650" i="1"/>
  <c r="J1650" i="1"/>
  <c r="I1650" i="1"/>
  <c r="P1650" i="1" s="1"/>
  <c r="H1650" i="1"/>
  <c r="D1650" i="1"/>
  <c r="G1650" i="1" s="1"/>
  <c r="K1649" i="1"/>
  <c r="J1649" i="1"/>
  <c r="I1649" i="1"/>
  <c r="P1649" i="1" s="1"/>
  <c r="H1649" i="1"/>
  <c r="D1649" i="1"/>
  <c r="G1649" i="1" s="1"/>
  <c r="K1648" i="1"/>
  <c r="J1648" i="1"/>
  <c r="I1648" i="1"/>
  <c r="P1648" i="1" s="1"/>
  <c r="H1648" i="1"/>
  <c r="D1648" i="1"/>
  <c r="G1648" i="1" s="1"/>
  <c r="K1647" i="1"/>
  <c r="J1647" i="1"/>
  <c r="I1647" i="1"/>
  <c r="P1647" i="1" s="1"/>
  <c r="H1647" i="1"/>
  <c r="D1647" i="1"/>
  <c r="G1647" i="1" s="1"/>
  <c r="K1646" i="1"/>
  <c r="J1646" i="1"/>
  <c r="I1646" i="1"/>
  <c r="P1646" i="1" s="1"/>
  <c r="H1646" i="1"/>
  <c r="D1646" i="1"/>
  <c r="G1646" i="1" s="1"/>
  <c r="K1645" i="1"/>
  <c r="J1645" i="1"/>
  <c r="I1645" i="1"/>
  <c r="P1645" i="1" s="1"/>
  <c r="H1645" i="1"/>
  <c r="D1645" i="1"/>
  <c r="G1645" i="1" s="1"/>
  <c r="K1644" i="1"/>
  <c r="J1644" i="1"/>
  <c r="I1644" i="1"/>
  <c r="P1644" i="1" s="1"/>
  <c r="H1644" i="1"/>
  <c r="D1644" i="1"/>
  <c r="G1644" i="1" s="1"/>
  <c r="K1643" i="1"/>
  <c r="J1643" i="1"/>
  <c r="I1643" i="1"/>
  <c r="P1643" i="1" s="1"/>
  <c r="H1643" i="1"/>
  <c r="D1643" i="1"/>
  <c r="G1643" i="1" s="1"/>
  <c r="K1642" i="1"/>
  <c r="J1642" i="1"/>
  <c r="I1642" i="1"/>
  <c r="P1642" i="1" s="1"/>
  <c r="H1642" i="1"/>
  <c r="D1642" i="1"/>
  <c r="G1642" i="1" s="1"/>
  <c r="K1641" i="1"/>
  <c r="J1641" i="1"/>
  <c r="I1641" i="1"/>
  <c r="P1641" i="1" s="1"/>
  <c r="H1641" i="1"/>
  <c r="D1641" i="1"/>
  <c r="G1641" i="1" s="1"/>
  <c r="K1640" i="1"/>
  <c r="J1640" i="1"/>
  <c r="I1640" i="1"/>
  <c r="P1640" i="1" s="1"/>
  <c r="H1640" i="1"/>
  <c r="D1640" i="1"/>
  <c r="G1640" i="1" s="1"/>
  <c r="K1639" i="1"/>
  <c r="J1639" i="1"/>
  <c r="I1639" i="1"/>
  <c r="P1639" i="1" s="1"/>
  <c r="H1639" i="1"/>
  <c r="D1639" i="1"/>
  <c r="G1639" i="1" s="1"/>
  <c r="K1638" i="1"/>
  <c r="J1638" i="1"/>
  <c r="I1638" i="1"/>
  <c r="P1638" i="1" s="1"/>
  <c r="H1638" i="1"/>
  <c r="D1638" i="1"/>
  <c r="G1638" i="1" s="1"/>
  <c r="K1637" i="1"/>
  <c r="J1637" i="1"/>
  <c r="I1637" i="1"/>
  <c r="P1637" i="1" s="1"/>
  <c r="H1637" i="1"/>
  <c r="D1637" i="1"/>
  <c r="G1637" i="1" s="1"/>
  <c r="K1636" i="1"/>
  <c r="J1636" i="1"/>
  <c r="I1636" i="1"/>
  <c r="P1636" i="1" s="1"/>
  <c r="H1636" i="1"/>
  <c r="D1636" i="1"/>
  <c r="G1636" i="1" s="1"/>
  <c r="K1635" i="1"/>
  <c r="J1635" i="1"/>
  <c r="I1635" i="1"/>
  <c r="P1635" i="1" s="1"/>
  <c r="H1635" i="1"/>
  <c r="D1635" i="1"/>
  <c r="G1635" i="1" s="1"/>
  <c r="K1634" i="1"/>
  <c r="J1634" i="1"/>
  <c r="I1634" i="1"/>
  <c r="P1634" i="1" s="1"/>
  <c r="H1634" i="1"/>
  <c r="D1634" i="1"/>
  <c r="G1634" i="1" s="1"/>
  <c r="K1633" i="1"/>
  <c r="J1633" i="1"/>
  <c r="I1633" i="1"/>
  <c r="P1633" i="1" s="1"/>
  <c r="H1633" i="1"/>
  <c r="D1633" i="1"/>
  <c r="G1633" i="1" s="1"/>
  <c r="K1632" i="1"/>
  <c r="J1632" i="1"/>
  <c r="I1632" i="1"/>
  <c r="P1632" i="1" s="1"/>
  <c r="H1632" i="1"/>
  <c r="D1632" i="1"/>
  <c r="G1632" i="1" s="1"/>
  <c r="K1631" i="1"/>
  <c r="J1631" i="1"/>
  <c r="I1631" i="1"/>
  <c r="P1631" i="1" s="1"/>
  <c r="H1631" i="1"/>
  <c r="D1631" i="1"/>
  <c r="G1631" i="1" s="1"/>
  <c r="K1630" i="1"/>
  <c r="J1630" i="1"/>
  <c r="I1630" i="1"/>
  <c r="P1630" i="1" s="1"/>
  <c r="H1630" i="1"/>
  <c r="D1630" i="1"/>
  <c r="G1630" i="1" s="1"/>
  <c r="K1629" i="1"/>
  <c r="J1629" i="1"/>
  <c r="M1629" i="1" s="1"/>
  <c r="I1629" i="1"/>
  <c r="P1629" i="1" s="1"/>
  <c r="H1629" i="1"/>
  <c r="D1629" i="1"/>
  <c r="G1629" i="1" s="1"/>
  <c r="K1628" i="1"/>
  <c r="J1628" i="1"/>
  <c r="I1628" i="1"/>
  <c r="P1628" i="1" s="1"/>
  <c r="H1628" i="1"/>
  <c r="D1628" i="1"/>
  <c r="G1628" i="1" s="1"/>
  <c r="K1627" i="1"/>
  <c r="J1627" i="1"/>
  <c r="I1627" i="1"/>
  <c r="P1627" i="1" s="1"/>
  <c r="H1627" i="1"/>
  <c r="D1627" i="1"/>
  <c r="G1627" i="1" s="1"/>
  <c r="K1626" i="1"/>
  <c r="J1626" i="1"/>
  <c r="I1626" i="1"/>
  <c r="P1626" i="1" s="1"/>
  <c r="H1626" i="1"/>
  <c r="D1626" i="1"/>
  <c r="G1626" i="1" s="1"/>
  <c r="K1625" i="1"/>
  <c r="J1625" i="1"/>
  <c r="I1625" i="1"/>
  <c r="P1625" i="1" s="1"/>
  <c r="H1625" i="1"/>
  <c r="D1625" i="1"/>
  <c r="G1625" i="1" s="1"/>
  <c r="K1624" i="1"/>
  <c r="J1624" i="1"/>
  <c r="I1624" i="1"/>
  <c r="P1624" i="1" s="1"/>
  <c r="H1624" i="1"/>
  <c r="D1624" i="1"/>
  <c r="G1624" i="1" s="1"/>
  <c r="K1623" i="1"/>
  <c r="J1623" i="1"/>
  <c r="I1623" i="1"/>
  <c r="P1623" i="1" s="1"/>
  <c r="H1623" i="1"/>
  <c r="D1623" i="1"/>
  <c r="G1623" i="1" s="1"/>
  <c r="K1622" i="1"/>
  <c r="J1622" i="1"/>
  <c r="I1622" i="1"/>
  <c r="P1622" i="1" s="1"/>
  <c r="H1622" i="1"/>
  <c r="D1622" i="1"/>
  <c r="G1622" i="1" s="1"/>
  <c r="K1621" i="1"/>
  <c r="J1621" i="1"/>
  <c r="I1621" i="1"/>
  <c r="P1621" i="1" s="1"/>
  <c r="H1621" i="1"/>
  <c r="D1621" i="1"/>
  <c r="G1621" i="1" s="1"/>
  <c r="K1620" i="1"/>
  <c r="J1620" i="1"/>
  <c r="I1620" i="1"/>
  <c r="P1620" i="1" s="1"/>
  <c r="H1620" i="1"/>
  <c r="D1620" i="1"/>
  <c r="G1620" i="1" s="1"/>
  <c r="K1619" i="1"/>
  <c r="J1619" i="1"/>
  <c r="I1619" i="1"/>
  <c r="P1619" i="1" s="1"/>
  <c r="H1619" i="1"/>
  <c r="D1619" i="1"/>
  <c r="G1619" i="1" s="1"/>
  <c r="K1618" i="1"/>
  <c r="J1618" i="1"/>
  <c r="L1618" i="1" s="1"/>
  <c r="I1618" i="1"/>
  <c r="P1618" i="1" s="1"/>
  <c r="H1618" i="1"/>
  <c r="D1618" i="1"/>
  <c r="G1618" i="1" s="1"/>
  <c r="K1617" i="1"/>
  <c r="J1617" i="1"/>
  <c r="I1617" i="1"/>
  <c r="P1617" i="1" s="1"/>
  <c r="H1617" i="1"/>
  <c r="D1617" i="1"/>
  <c r="G1617" i="1" s="1"/>
  <c r="K1616" i="1"/>
  <c r="J1616" i="1"/>
  <c r="I1616" i="1"/>
  <c r="P1616" i="1" s="1"/>
  <c r="H1616" i="1"/>
  <c r="D1616" i="1"/>
  <c r="G1616" i="1" s="1"/>
  <c r="K1615" i="1"/>
  <c r="J1615" i="1"/>
  <c r="I1615" i="1"/>
  <c r="P1615" i="1" s="1"/>
  <c r="H1615" i="1"/>
  <c r="D1615" i="1"/>
  <c r="G1615" i="1" s="1"/>
  <c r="K1614" i="1"/>
  <c r="J1614" i="1"/>
  <c r="I1614" i="1"/>
  <c r="P1614" i="1" s="1"/>
  <c r="H1614" i="1"/>
  <c r="D1614" i="1"/>
  <c r="G1614" i="1" s="1"/>
  <c r="K1613" i="1"/>
  <c r="J1613" i="1"/>
  <c r="I1613" i="1"/>
  <c r="P1613" i="1" s="1"/>
  <c r="H1613" i="1"/>
  <c r="D1613" i="1"/>
  <c r="G1613" i="1" s="1"/>
  <c r="K1612" i="1"/>
  <c r="J1612" i="1"/>
  <c r="I1612" i="1"/>
  <c r="P1612" i="1" s="1"/>
  <c r="H1612" i="1"/>
  <c r="D1612" i="1"/>
  <c r="G1612" i="1" s="1"/>
  <c r="K1611" i="1"/>
  <c r="J1611" i="1"/>
  <c r="M1611" i="1" s="1"/>
  <c r="I1611" i="1"/>
  <c r="P1611" i="1" s="1"/>
  <c r="H1611" i="1"/>
  <c r="D1611" i="1"/>
  <c r="G1611" i="1" s="1"/>
  <c r="K1610" i="1"/>
  <c r="J1610" i="1"/>
  <c r="I1610" i="1"/>
  <c r="P1610" i="1" s="1"/>
  <c r="H1610" i="1"/>
  <c r="D1610" i="1"/>
  <c r="G1610" i="1" s="1"/>
  <c r="K1609" i="1"/>
  <c r="J1609" i="1"/>
  <c r="I1609" i="1"/>
  <c r="P1609" i="1" s="1"/>
  <c r="H1609" i="1"/>
  <c r="D1609" i="1"/>
  <c r="G1609" i="1" s="1"/>
  <c r="K1608" i="1"/>
  <c r="J1608" i="1"/>
  <c r="I1608" i="1"/>
  <c r="P1608" i="1" s="1"/>
  <c r="H1608" i="1"/>
  <c r="D1608" i="1"/>
  <c r="G1608" i="1" s="1"/>
  <c r="K1607" i="1"/>
  <c r="J1607" i="1"/>
  <c r="I1607" i="1"/>
  <c r="P1607" i="1" s="1"/>
  <c r="H1607" i="1"/>
  <c r="D1607" i="1"/>
  <c r="G1607" i="1" s="1"/>
  <c r="P1606" i="1"/>
  <c r="K1606" i="1"/>
  <c r="J1606" i="1"/>
  <c r="I1606" i="1"/>
  <c r="H1606" i="1"/>
  <c r="D1606" i="1"/>
  <c r="G1606" i="1" s="1"/>
  <c r="K1605" i="1"/>
  <c r="J1605" i="1"/>
  <c r="I1605" i="1"/>
  <c r="P1605" i="1" s="1"/>
  <c r="H1605" i="1"/>
  <c r="D1605" i="1"/>
  <c r="G1605" i="1" s="1"/>
  <c r="K1604" i="1"/>
  <c r="J1604" i="1"/>
  <c r="I1604" i="1"/>
  <c r="P1604" i="1" s="1"/>
  <c r="H1604" i="1"/>
  <c r="D1604" i="1"/>
  <c r="G1604" i="1" s="1"/>
  <c r="K1603" i="1"/>
  <c r="J1603" i="1"/>
  <c r="I1603" i="1"/>
  <c r="P1603" i="1" s="1"/>
  <c r="H1603" i="1"/>
  <c r="D1603" i="1"/>
  <c r="G1603" i="1" s="1"/>
  <c r="K1602" i="1"/>
  <c r="J1602" i="1"/>
  <c r="I1602" i="1"/>
  <c r="P1602" i="1" s="1"/>
  <c r="H1602" i="1"/>
  <c r="D1602" i="1"/>
  <c r="G1602" i="1" s="1"/>
  <c r="K1601" i="1"/>
  <c r="J1601" i="1"/>
  <c r="I1601" i="1"/>
  <c r="P1601" i="1" s="1"/>
  <c r="H1601" i="1"/>
  <c r="D1601" i="1"/>
  <c r="G1601" i="1" s="1"/>
  <c r="K1600" i="1"/>
  <c r="J1600" i="1"/>
  <c r="I1600" i="1"/>
  <c r="P1600" i="1" s="1"/>
  <c r="H1600" i="1"/>
  <c r="D1600" i="1"/>
  <c r="G1600" i="1" s="1"/>
  <c r="K1599" i="1"/>
  <c r="J1599" i="1"/>
  <c r="I1599" i="1"/>
  <c r="P1599" i="1" s="1"/>
  <c r="H1599" i="1"/>
  <c r="D1599" i="1"/>
  <c r="G1599" i="1" s="1"/>
  <c r="K1598" i="1"/>
  <c r="J1598" i="1"/>
  <c r="I1598" i="1"/>
  <c r="P1598" i="1" s="1"/>
  <c r="H1598" i="1"/>
  <c r="D1598" i="1"/>
  <c r="G1598" i="1" s="1"/>
  <c r="K1597" i="1"/>
  <c r="J1597" i="1"/>
  <c r="I1597" i="1"/>
  <c r="P1597" i="1" s="1"/>
  <c r="H1597" i="1"/>
  <c r="D1597" i="1"/>
  <c r="G1597" i="1" s="1"/>
  <c r="K1596" i="1"/>
  <c r="J1596" i="1"/>
  <c r="I1596" i="1"/>
  <c r="P1596" i="1" s="1"/>
  <c r="H1596" i="1"/>
  <c r="D1596" i="1"/>
  <c r="G1596" i="1" s="1"/>
  <c r="K1595" i="1"/>
  <c r="J1595" i="1"/>
  <c r="I1595" i="1"/>
  <c r="P1595" i="1" s="1"/>
  <c r="H1595" i="1"/>
  <c r="D1595" i="1"/>
  <c r="G1595" i="1" s="1"/>
  <c r="K1594" i="1"/>
  <c r="L1594" i="1" s="1"/>
  <c r="J1594" i="1"/>
  <c r="I1594" i="1"/>
  <c r="P1594" i="1" s="1"/>
  <c r="H1594" i="1"/>
  <c r="D1594" i="1"/>
  <c r="G1594" i="1" s="1"/>
  <c r="K1593" i="1"/>
  <c r="J1593" i="1"/>
  <c r="I1593" i="1"/>
  <c r="P1593" i="1" s="1"/>
  <c r="H1593" i="1"/>
  <c r="D1593" i="1"/>
  <c r="G1593" i="1" s="1"/>
  <c r="K1592" i="1"/>
  <c r="J1592" i="1"/>
  <c r="I1592" i="1"/>
  <c r="P1592" i="1" s="1"/>
  <c r="H1592" i="1"/>
  <c r="D1592" i="1"/>
  <c r="G1592" i="1" s="1"/>
  <c r="K1591" i="1"/>
  <c r="J1591" i="1"/>
  <c r="I1591" i="1"/>
  <c r="P1591" i="1" s="1"/>
  <c r="H1591" i="1"/>
  <c r="D1591" i="1"/>
  <c r="G1591" i="1" s="1"/>
  <c r="K1590" i="1"/>
  <c r="J1590" i="1"/>
  <c r="I1590" i="1"/>
  <c r="P1590" i="1" s="1"/>
  <c r="H1590" i="1"/>
  <c r="D1590" i="1"/>
  <c r="G1590" i="1" s="1"/>
  <c r="K1589" i="1"/>
  <c r="J1589" i="1"/>
  <c r="I1589" i="1"/>
  <c r="P1589" i="1" s="1"/>
  <c r="H1589" i="1"/>
  <c r="D1589" i="1"/>
  <c r="G1589" i="1" s="1"/>
  <c r="K1588" i="1"/>
  <c r="J1588" i="1"/>
  <c r="I1588" i="1"/>
  <c r="P1588" i="1" s="1"/>
  <c r="H1588" i="1"/>
  <c r="D1588" i="1"/>
  <c r="G1588" i="1" s="1"/>
  <c r="K1587" i="1"/>
  <c r="J1587" i="1"/>
  <c r="I1587" i="1"/>
  <c r="P1587" i="1" s="1"/>
  <c r="H1587" i="1"/>
  <c r="D1587" i="1"/>
  <c r="G1587" i="1" s="1"/>
  <c r="K1586" i="1"/>
  <c r="J1586" i="1"/>
  <c r="I1586" i="1"/>
  <c r="P1586" i="1" s="1"/>
  <c r="H1586" i="1"/>
  <c r="D1586" i="1"/>
  <c r="G1586" i="1" s="1"/>
  <c r="K1585" i="1"/>
  <c r="J1585" i="1"/>
  <c r="I1585" i="1"/>
  <c r="P1585" i="1" s="1"/>
  <c r="H1585" i="1"/>
  <c r="D1585" i="1"/>
  <c r="G1585" i="1" s="1"/>
  <c r="K1584" i="1"/>
  <c r="J1584" i="1"/>
  <c r="I1584" i="1"/>
  <c r="P1584" i="1" s="1"/>
  <c r="H1584" i="1"/>
  <c r="D1584" i="1"/>
  <c r="G1584" i="1" s="1"/>
  <c r="K1583" i="1"/>
  <c r="J1583" i="1"/>
  <c r="I1583" i="1"/>
  <c r="P1583" i="1" s="1"/>
  <c r="H1583" i="1"/>
  <c r="D1583" i="1"/>
  <c r="G1583" i="1" s="1"/>
  <c r="L1582" i="1"/>
  <c r="K1582" i="1"/>
  <c r="J1582" i="1"/>
  <c r="I1582" i="1"/>
  <c r="P1582" i="1" s="1"/>
  <c r="H1582" i="1"/>
  <c r="D1582" i="1"/>
  <c r="G1582" i="1" s="1"/>
  <c r="K1581" i="1"/>
  <c r="J1581" i="1"/>
  <c r="I1581" i="1"/>
  <c r="P1581" i="1" s="1"/>
  <c r="H1581" i="1"/>
  <c r="D1581" i="1"/>
  <c r="G1581" i="1" s="1"/>
  <c r="K1580" i="1"/>
  <c r="J1580" i="1"/>
  <c r="I1580" i="1"/>
  <c r="P1580" i="1" s="1"/>
  <c r="H1580" i="1"/>
  <c r="D1580" i="1"/>
  <c r="G1580" i="1" s="1"/>
  <c r="K1579" i="1"/>
  <c r="L1579" i="1" s="1"/>
  <c r="J1579" i="1"/>
  <c r="I1579" i="1"/>
  <c r="P1579" i="1" s="1"/>
  <c r="H1579" i="1"/>
  <c r="D1579" i="1"/>
  <c r="G1579" i="1" s="1"/>
  <c r="K1578" i="1"/>
  <c r="J1578" i="1"/>
  <c r="I1578" i="1"/>
  <c r="P1578" i="1" s="1"/>
  <c r="H1578" i="1"/>
  <c r="D1578" i="1"/>
  <c r="G1578" i="1" s="1"/>
  <c r="K1577" i="1"/>
  <c r="J1577" i="1"/>
  <c r="I1577" i="1"/>
  <c r="P1577" i="1" s="1"/>
  <c r="H1577" i="1"/>
  <c r="D1577" i="1"/>
  <c r="G1577" i="1" s="1"/>
  <c r="K1576" i="1"/>
  <c r="J1576" i="1"/>
  <c r="I1576" i="1"/>
  <c r="P1576" i="1" s="1"/>
  <c r="H1576" i="1"/>
  <c r="D1576" i="1"/>
  <c r="G1576" i="1" s="1"/>
  <c r="K1575" i="1"/>
  <c r="J1575" i="1"/>
  <c r="I1575" i="1"/>
  <c r="P1575" i="1" s="1"/>
  <c r="H1575" i="1"/>
  <c r="D1575" i="1"/>
  <c r="G1575" i="1" s="1"/>
  <c r="K1574" i="1"/>
  <c r="J1574" i="1"/>
  <c r="I1574" i="1"/>
  <c r="P1574" i="1" s="1"/>
  <c r="H1574" i="1"/>
  <c r="D1574" i="1"/>
  <c r="G1574" i="1" s="1"/>
  <c r="K1573" i="1"/>
  <c r="J1573" i="1"/>
  <c r="I1573" i="1"/>
  <c r="P1573" i="1" s="1"/>
  <c r="H1573" i="1"/>
  <c r="D1573" i="1"/>
  <c r="G1573" i="1" s="1"/>
  <c r="K1572" i="1"/>
  <c r="J1572" i="1"/>
  <c r="I1572" i="1"/>
  <c r="P1572" i="1" s="1"/>
  <c r="H1572" i="1"/>
  <c r="D1572" i="1"/>
  <c r="G1572" i="1" s="1"/>
  <c r="K1571" i="1"/>
  <c r="J1571" i="1"/>
  <c r="I1571" i="1"/>
  <c r="P1571" i="1" s="1"/>
  <c r="H1571" i="1"/>
  <c r="D1571" i="1"/>
  <c r="G1571" i="1" s="1"/>
  <c r="K1570" i="1"/>
  <c r="J1570" i="1"/>
  <c r="L1570" i="1" s="1"/>
  <c r="I1570" i="1"/>
  <c r="H1570" i="1"/>
  <c r="D1570" i="1"/>
  <c r="G1570" i="1" s="1"/>
  <c r="K1569" i="1"/>
  <c r="J1569" i="1"/>
  <c r="I1569" i="1"/>
  <c r="P1569" i="1" s="1"/>
  <c r="H1569" i="1"/>
  <c r="D1569" i="1"/>
  <c r="G1569" i="1" s="1"/>
  <c r="K1568" i="1"/>
  <c r="J1568" i="1"/>
  <c r="I1568" i="1"/>
  <c r="P1568" i="1" s="1"/>
  <c r="H1568" i="1"/>
  <c r="D1568" i="1"/>
  <c r="G1568" i="1" s="1"/>
  <c r="K1567" i="1"/>
  <c r="J1567" i="1"/>
  <c r="I1567" i="1"/>
  <c r="P1567" i="1" s="1"/>
  <c r="H1567" i="1"/>
  <c r="D1567" i="1"/>
  <c r="G1567" i="1" s="1"/>
  <c r="K1566" i="1"/>
  <c r="J1566" i="1"/>
  <c r="I1566" i="1"/>
  <c r="P1566" i="1" s="1"/>
  <c r="H1566" i="1"/>
  <c r="D1566" i="1"/>
  <c r="G1566" i="1" s="1"/>
  <c r="K1565" i="1"/>
  <c r="J1565" i="1"/>
  <c r="I1565" i="1"/>
  <c r="P1565" i="1" s="1"/>
  <c r="H1565" i="1"/>
  <c r="D1565" i="1"/>
  <c r="G1565" i="1" s="1"/>
  <c r="K1564" i="1"/>
  <c r="J1564" i="1"/>
  <c r="I1564" i="1"/>
  <c r="P1564" i="1" s="1"/>
  <c r="H1564" i="1"/>
  <c r="D1564" i="1"/>
  <c r="G1564" i="1" s="1"/>
  <c r="K1563" i="1"/>
  <c r="J1563" i="1"/>
  <c r="I1563" i="1"/>
  <c r="P1563" i="1" s="1"/>
  <c r="H1563" i="1"/>
  <c r="D1563" i="1"/>
  <c r="G1563" i="1" s="1"/>
  <c r="K1562" i="1"/>
  <c r="J1562" i="1"/>
  <c r="I1562" i="1"/>
  <c r="P1562" i="1" s="1"/>
  <c r="H1562" i="1"/>
  <c r="D1562" i="1"/>
  <c r="G1562" i="1" s="1"/>
  <c r="K1561" i="1"/>
  <c r="J1561" i="1"/>
  <c r="I1561" i="1"/>
  <c r="P1561" i="1" s="1"/>
  <c r="H1561" i="1"/>
  <c r="D1561" i="1"/>
  <c r="G1561" i="1" s="1"/>
  <c r="K1560" i="1"/>
  <c r="J1560" i="1"/>
  <c r="I1560" i="1"/>
  <c r="P1560" i="1" s="1"/>
  <c r="H1560" i="1"/>
  <c r="D1560" i="1"/>
  <c r="G1560" i="1" s="1"/>
  <c r="K1559" i="1"/>
  <c r="J1559" i="1"/>
  <c r="M1559" i="1" s="1"/>
  <c r="I1559" i="1"/>
  <c r="P1559" i="1" s="1"/>
  <c r="H1559" i="1"/>
  <c r="D1559" i="1"/>
  <c r="G1559" i="1" s="1"/>
  <c r="K1558" i="1"/>
  <c r="J1558" i="1"/>
  <c r="M1558" i="1" s="1"/>
  <c r="I1558" i="1"/>
  <c r="P1558" i="1" s="1"/>
  <c r="H1558" i="1"/>
  <c r="D1558" i="1"/>
  <c r="G1558" i="1" s="1"/>
  <c r="K1557" i="1"/>
  <c r="J1557" i="1"/>
  <c r="I1557" i="1"/>
  <c r="P1557" i="1" s="1"/>
  <c r="H1557" i="1"/>
  <c r="D1557" i="1"/>
  <c r="G1557" i="1" s="1"/>
  <c r="K1556" i="1"/>
  <c r="J1556" i="1"/>
  <c r="I1556" i="1"/>
  <c r="P1556" i="1" s="1"/>
  <c r="H1556" i="1"/>
  <c r="D1556" i="1"/>
  <c r="G1556" i="1" s="1"/>
  <c r="K1555" i="1"/>
  <c r="J1555" i="1"/>
  <c r="I1555" i="1"/>
  <c r="P1555" i="1" s="1"/>
  <c r="H1555" i="1"/>
  <c r="D1555" i="1"/>
  <c r="G1555" i="1" s="1"/>
  <c r="K1554" i="1"/>
  <c r="J1554" i="1"/>
  <c r="I1554" i="1"/>
  <c r="P1554" i="1" s="1"/>
  <c r="H1554" i="1"/>
  <c r="D1554" i="1"/>
  <c r="G1554" i="1" s="1"/>
  <c r="K1553" i="1"/>
  <c r="J1553" i="1"/>
  <c r="I1553" i="1"/>
  <c r="P1553" i="1" s="1"/>
  <c r="H1553" i="1"/>
  <c r="D1553" i="1"/>
  <c r="G1553" i="1" s="1"/>
  <c r="K1552" i="1"/>
  <c r="J1552" i="1"/>
  <c r="M1552" i="1" s="1"/>
  <c r="I1552" i="1"/>
  <c r="P1552" i="1" s="1"/>
  <c r="H1552" i="1"/>
  <c r="D1552" i="1"/>
  <c r="G1552" i="1" s="1"/>
  <c r="K1551" i="1"/>
  <c r="J1551" i="1"/>
  <c r="I1551" i="1"/>
  <c r="P1551" i="1" s="1"/>
  <c r="H1551" i="1"/>
  <c r="D1551" i="1"/>
  <c r="G1551" i="1" s="1"/>
  <c r="K1550" i="1"/>
  <c r="J1550" i="1"/>
  <c r="I1550" i="1"/>
  <c r="P1550" i="1" s="1"/>
  <c r="H1550" i="1"/>
  <c r="D1550" i="1"/>
  <c r="G1550" i="1" s="1"/>
  <c r="K1549" i="1"/>
  <c r="J1549" i="1"/>
  <c r="I1549" i="1"/>
  <c r="P1549" i="1" s="1"/>
  <c r="H1549" i="1"/>
  <c r="D1549" i="1"/>
  <c r="G1549" i="1" s="1"/>
  <c r="K1548" i="1"/>
  <c r="J1548" i="1"/>
  <c r="I1548" i="1"/>
  <c r="H1548" i="1"/>
  <c r="D1548" i="1"/>
  <c r="G1548" i="1" s="1"/>
  <c r="K1547" i="1"/>
  <c r="J1547" i="1"/>
  <c r="I1547" i="1"/>
  <c r="P1547" i="1" s="1"/>
  <c r="H1547" i="1"/>
  <c r="D1547" i="1"/>
  <c r="G1547" i="1" s="1"/>
  <c r="K1546" i="1"/>
  <c r="J1546" i="1"/>
  <c r="I1546" i="1"/>
  <c r="P1546" i="1" s="1"/>
  <c r="H1546" i="1"/>
  <c r="D1546" i="1"/>
  <c r="G1546" i="1" s="1"/>
  <c r="K1545" i="1"/>
  <c r="J1545" i="1"/>
  <c r="I1545" i="1"/>
  <c r="P1545" i="1" s="1"/>
  <c r="H1545" i="1"/>
  <c r="D1545" i="1"/>
  <c r="G1545" i="1" s="1"/>
  <c r="K1544" i="1"/>
  <c r="J1544" i="1"/>
  <c r="I1544" i="1"/>
  <c r="P1544" i="1" s="1"/>
  <c r="H1544" i="1"/>
  <c r="D1544" i="1"/>
  <c r="G1544" i="1" s="1"/>
  <c r="K1543" i="1"/>
  <c r="J1543" i="1"/>
  <c r="I1543" i="1"/>
  <c r="P1543" i="1" s="1"/>
  <c r="H1543" i="1"/>
  <c r="D1543" i="1"/>
  <c r="G1543" i="1" s="1"/>
  <c r="K1542" i="1"/>
  <c r="J1542" i="1"/>
  <c r="I1542" i="1"/>
  <c r="P1542" i="1" s="1"/>
  <c r="H1542" i="1"/>
  <c r="D1542" i="1"/>
  <c r="G1542" i="1" s="1"/>
  <c r="K1541" i="1"/>
  <c r="J1541" i="1"/>
  <c r="I1541" i="1"/>
  <c r="P1541" i="1" s="1"/>
  <c r="H1541" i="1"/>
  <c r="D1541" i="1"/>
  <c r="G1541" i="1" s="1"/>
  <c r="K1540" i="1"/>
  <c r="J1540" i="1"/>
  <c r="I1540" i="1"/>
  <c r="P1540" i="1" s="1"/>
  <c r="H1540" i="1"/>
  <c r="D1540" i="1"/>
  <c r="G1540" i="1" s="1"/>
  <c r="K1539" i="1"/>
  <c r="J1539" i="1"/>
  <c r="I1539" i="1"/>
  <c r="P1539" i="1" s="1"/>
  <c r="H1539" i="1"/>
  <c r="D1539" i="1"/>
  <c r="G1539" i="1" s="1"/>
  <c r="K1538" i="1"/>
  <c r="J1538" i="1"/>
  <c r="I1538" i="1"/>
  <c r="P1538" i="1" s="1"/>
  <c r="H1538" i="1"/>
  <c r="D1538" i="1"/>
  <c r="G1538" i="1" s="1"/>
  <c r="K1537" i="1"/>
  <c r="J1537" i="1"/>
  <c r="I1537" i="1"/>
  <c r="P1537" i="1" s="1"/>
  <c r="H1537" i="1"/>
  <c r="D1537" i="1"/>
  <c r="G1537" i="1" s="1"/>
  <c r="K1536" i="1"/>
  <c r="J1536" i="1"/>
  <c r="I1536" i="1"/>
  <c r="P1536" i="1" s="1"/>
  <c r="H1536" i="1"/>
  <c r="D1536" i="1"/>
  <c r="G1536" i="1" s="1"/>
  <c r="K1535" i="1"/>
  <c r="J1535" i="1"/>
  <c r="I1535" i="1"/>
  <c r="P1535" i="1" s="1"/>
  <c r="H1535" i="1"/>
  <c r="D1535" i="1"/>
  <c r="G1535" i="1" s="1"/>
  <c r="K1534" i="1"/>
  <c r="J1534" i="1"/>
  <c r="I1534" i="1"/>
  <c r="P1534" i="1" s="1"/>
  <c r="H1534" i="1"/>
  <c r="D1534" i="1"/>
  <c r="G1534" i="1" s="1"/>
  <c r="K1533" i="1"/>
  <c r="J1533" i="1"/>
  <c r="I1533" i="1"/>
  <c r="P1533" i="1" s="1"/>
  <c r="H1533" i="1"/>
  <c r="D1533" i="1"/>
  <c r="G1533" i="1" s="1"/>
  <c r="K1532" i="1"/>
  <c r="J1532" i="1"/>
  <c r="I1532" i="1"/>
  <c r="P1532" i="1" s="1"/>
  <c r="H1532" i="1"/>
  <c r="D1532" i="1"/>
  <c r="G1532" i="1" s="1"/>
  <c r="K1531" i="1"/>
  <c r="J1531" i="1"/>
  <c r="I1531" i="1"/>
  <c r="P1531" i="1" s="1"/>
  <c r="H1531" i="1"/>
  <c r="D1531" i="1"/>
  <c r="G1531" i="1" s="1"/>
  <c r="K1530" i="1"/>
  <c r="L1530" i="1" s="1"/>
  <c r="J1530" i="1"/>
  <c r="I1530" i="1"/>
  <c r="P1530" i="1" s="1"/>
  <c r="H1530" i="1"/>
  <c r="D1530" i="1"/>
  <c r="G1530" i="1" s="1"/>
  <c r="K1529" i="1"/>
  <c r="J1529" i="1"/>
  <c r="I1529" i="1"/>
  <c r="P1529" i="1" s="1"/>
  <c r="H1529" i="1"/>
  <c r="D1529" i="1"/>
  <c r="G1529" i="1" s="1"/>
  <c r="K1528" i="1"/>
  <c r="J1528" i="1"/>
  <c r="I1528" i="1"/>
  <c r="P1528" i="1" s="1"/>
  <c r="H1528" i="1"/>
  <c r="D1528" i="1"/>
  <c r="G1528" i="1" s="1"/>
  <c r="K1527" i="1"/>
  <c r="J1527" i="1"/>
  <c r="I1527" i="1"/>
  <c r="P1527" i="1" s="1"/>
  <c r="H1527" i="1"/>
  <c r="D1527" i="1"/>
  <c r="G1527" i="1" s="1"/>
  <c r="K1526" i="1"/>
  <c r="J1526" i="1"/>
  <c r="I1526" i="1"/>
  <c r="P1526" i="1" s="1"/>
  <c r="H1526" i="1"/>
  <c r="D1526" i="1"/>
  <c r="G1526" i="1" s="1"/>
  <c r="K1525" i="1"/>
  <c r="J1525" i="1"/>
  <c r="I1525" i="1"/>
  <c r="P1525" i="1" s="1"/>
  <c r="H1525" i="1"/>
  <c r="D1525" i="1"/>
  <c r="G1525" i="1" s="1"/>
  <c r="K1524" i="1"/>
  <c r="J1524" i="1"/>
  <c r="I1524" i="1"/>
  <c r="P1524" i="1" s="1"/>
  <c r="H1524" i="1"/>
  <c r="D1524" i="1"/>
  <c r="G1524" i="1" s="1"/>
  <c r="K1523" i="1"/>
  <c r="J1523" i="1"/>
  <c r="I1523" i="1"/>
  <c r="P1523" i="1" s="1"/>
  <c r="H1523" i="1"/>
  <c r="D1523" i="1"/>
  <c r="G1523" i="1" s="1"/>
  <c r="K1522" i="1"/>
  <c r="J1522" i="1"/>
  <c r="I1522" i="1"/>
  <c r="P1522" i="1" s="1"/>
  <c r="H1522" i="1"/>
  <c r="D1522" i="1"/>
  <c r="G1522" i="1" s="1"/>
  <c r="K1521" i="1"/>
  <c r="J1521" i="1"/>
  <c r="I1521" i="1"/>
  <c r="P1521" i="1" s="1"/>
  <c r="H1521" i="1"/>
  <c r="D1521" i="1"/>
  <c r="G1521" i="1" s="1"/>
  <c r="K1520" i="1"/>
  <c r="J1520" i="1"/>
  <c r="I1520" i="1"/>
  <c r="P1520" i="1" s="1"/>
  <c r="H1520" i="1"/>
  <c r="D1520" i="1"/>
  <c r="G1520" i="1" s="1"/>
  <c r="K1519" i="1"/>
  <c r="J1519" i="1"/>
  <c r="I1519" i="1"/>
  <c r="P1519" i="1" s="1"/>
  <c r="H1519" i="1"/>
  <c r="D1519" i="1"/>
  <c r="G1519" i="1" s="1"/>
  <c r="K1518" i="1"/>
  <c r="J1518" i="1"/>
  <c r="I1518" i="1"/>
  <c r="P1518" i="1" s="1"/>
  <c r="H1518" i="1"/>
  <c r="D1518" i="1"/>
  <c r="G1518" i="1" s="1"/>
  <c r="K1517" i="1"/>
  <c r="J1517" i="1"/>
  <c r="I1517" i="1"/>
  <c r="P1517" i="1" s="1"/>
  <c r="H1517" i="1"/>
  <c r="D1517" i="1"/>
  <c r="G1517" i="1" s="1"/>
  <c r="K1516" i="1"/>
  <c r="J1516" i="1"/>
  <c r="I1516" i="1"/>
  <c r="P1516" i="1" s="1"/>
  <c r="H1516" i="1"/>
  <c r="D1516" i="1"/>
  <c r="G1516" i="1" s="1"/>
  <c r="K1515" i="1"/>
  <c r="J1515" i="1"/>
  <c r="I1515" i="1"/>
  <c r="P1515" i="1" s="1"/>
  <c r="H1515" i="1"/>
  <c r="D1515" i="1"/>
  <c r="G1515" i="1" s="1"/>
  <c r="K1514" i="1"/>
  <c r="J1514" i="1"/>
  <c r="I1514" i="1"/>
  <c r="P1514" i="1" s="1"/>
  <c r="H1514" i="1"/>
  <c r="D1514" i="1"/>
  <c r="G1514" i="1" s="1"/>
  <c r="K1513" i="1"/>
  <c r="J1513" i="1"/>
  <c r="I1513" i="1"/>
  <c r="P1513" i="1" s="1"/>
  <c r="H1513" i="1"/>
  <c r="D1513" i="1"/>
  <c r="G1513" i="1" s="1"/>
  <c r="K1512" i="1"/>
  <c r="J1512" i="1"/>
  <c r="I1512" i="1"/>
  <c r="P1512" i="1" s="1"/>
  <c r="H1512" i="1"/>
  <c r="D1512" i="1"/>
  <c r="G1512" i="1" s="1"/>
  <c r="K1511" i="1"/>
  <c r="J1511" i="1"/>
  <c r="I1511" i="1"/>
  <c r="P1511" i="1" s="1"/>
  <c r="H1511" i="1"/>
  <c r="D1511" i="1"/>
  <c r="G1511" i="1" s="1"/>
  <c r="K1510" i="1"/>
  <c r="J1510" i="1"/>
  <c r="I1510" i="1"/>
  <c r="P1510" i="1" s="1"/>
  <c r="H1510" i="1"/>
  <c r="D1510" i="1"/>
  <c r="G1510" i="1" s="1"/>
  <c r="K1509" i="1"/>
  <c r="J1509" i="1"/>
  <c r="M1509" i="1" s="1"/>
  <c r="I1509" i="1"/>
  <c r="P1509" i="1" s="1"/>
  <c r="H1509" i="1"/>
  <c r="D1509" i="1"/>
  <c r="G1509" i="1" s="1"/>
  <c r="K1508" i="1"/>
  <c r="J1508" i="1"/>
  <c r="I1508" i="1"/>
  <c r="P1508" i="1" s="1"/>
  <c r="H1508" i="1"/>
  <c r="D1508" i="1"/>
  <c r="G1508" i="1" s="1"/>
  <c r="K1507" i="1"/>
  <c r="J1507" i="1"/>
  <c r="I1507" i="1"/>
  <c r="P1507" i="1" s="1"/>
  <c r="H1507" i="1"/>
  <c r="D1507" i="1"/>
  <c r="G1507" i="1" s="1"/>
  <c r="K1506" i="1"/>
  <c r="J1506" i="1"/>
  <c r="I1506" i="1"/>
  <c r="P1506" i="1" s="1"/>
  <c r="H1506" i="1"/>
  <c r="D1506" i="1"/>
  <c r="G1506" i="1" s="1"/>
  <c r="K1505" i="1"/>
  <c r="J1505" i="1"/>
  <c r="I1505" i="1"/>
  <c r="P1505" i="1" s="1"/>
  <c r="H1505" i="1"/>
  <c r="D1505" i="1"/>
  <c r="G1505" i="1" s="1"/>
  <c r="K1504" i="1"/>
  <c r="J1504" i="1"/>
  <c r="I1504" i="1"/>
  <c r="P1504" i="1" s="1"/>
  <c r="H1504" i="1"/>
  <c r="D1504" i="1"/>
  <c r="G1504" i="1" s="1"/>
  <c r="K1503" i="1"/>
  <c r="J1503" i="1"/>
  <c r="I1503" i="1"/>
  <c r="P1503" i="1" s="1"/>
  <c r="H1503" i="1"/>
  <c r="D1503" i="1"/>
  <c r="G1503" i="1" s="1"/>
  <c r="K1502" i="1"/>
  <c r="J1502" i="1"/>
  <c r="I1502" i="1"/>
  <c r="P1502" i="1" s="1"/>
  <c r="H1502" i="1"/>
  <c r="D1502" i="1"/>
  <c r="G1502" i="1" s="1"/>
  <c r="K1501" i="1"/>
  <c r="J1501" i="1"/>
  <c r="I1501" i="1"/>
  <c r="P1501" i="1" s="1"/>
  <c r="H1501" i="1"/>
  <c r="D1501" i="1"/>
  <c r="G1501" i="1" s="1"/>
  <c r="K1500" i="1"/>
  <c r="J1500" i="1"/>
  <c r="I1500" i="1"/>
  <c r="P1500" i="1" s="1"/>
  <c r="H1500" i="1"/>
  <c r="D1500" i="1"/>
  <c r="G1500" i="1" s="1"/>
  <c r="K1499" i="1"/>
  <c r="J1499" i="1"/>
  <c r="I1499" i="1"/>
  <c r="P1499" i="1" s="1"/>
  <c r="H1499" i="1"/>
  <c r="D1499" i="1"/>
  <c r="G1499" i="1" s="1"/>
  <c r="K1498" i="1"/>
  <c r="J1498" i="1"/>
  <c r="I1498" i="1"/>
  <c r="P1498" i="1" s="1"/>
  <c r="H1498" i="1"/>
  <c r="D1498" i="1"/>
  <c r="G1498" i="1" s="1"/>
  <c r="K1497" i="1"/>
  <c r="J1497" i="1"/>
  <c r="I1497" i="1"/>
  <c r="P1497" i="1" s="1"/>
  <c r="H1497" i="1"/>
  <c r="D1497" i="1"/>
  <c r="G1497" i="1" s="1"/>
  <c r="K1496" i="1"/>
  <c r="J1496" i="1"/>
  <c r="I1496" i="1"/>
  <c r="P1496" i="1" s="1"/>
  <c r="H1496" i="1"/>
  <c r="D1496" i="1"/>
  <c r="G1496" i="1" s="1"/>
  <c r="K1495" i="1"/>
  <c r="J1495" i="1"/>
  <c r="I1495" i="1"/>
  <c r="P1495" i="1" s="1"/>
  <c r="H1495" i="1"/>
  <c r="D1495" i="1"/>
  <c r="G1495" i="1" s="1"/>
  <c r="K1494" i="1"/>
  <c r="J1494" i="1"/>
  <c r="I1494" i="1"/>
  <c r="P1494" i="1" s="1"/>
  <c r="H1494" i="1"/>
  <c r="D1494" i="1"/>
  <c r="G1494" i="1" s="1"/>
  <c r="K1493" i="1"/>
  <c r="J1493" i="1"/>
  <c r="I1493" i="1"/>
  <c r="P1493" i="1" s="1"/>
  <c r="H1493" i="1"/>
  <c r="D1493" i="1"/>
  <c r="G1493" i="1" s="1"/>
  <c r="K1492" i="1"/>
  <c r="J1492" i="1"/>
  <c r="I1492" i="1"/>
  <c r="P1492" i="1" s="1"/>
  <c r="H1492" i="1"/>
  <c r="D1492" i="1"/>
  <c r="G1492" i="1" s="1"/>
  <c r="K1491" i="1"/>
  <c r="J1491" i="1"/>
  <c r="I1491" i="1"/>
  <c r="P1491" i="1" s="1"/>
  <c r="H1491" i="1"/>
  <c r="D1491" i="1"/>
  <c r="G1491" i="1" s="1"/>
  <c r="K1490" i="1"/>
  <c r="J1490" i="1"/>
  <c r="I1490" i="1"/>
  <c r="P1490" i="1" s="1"/>
  <c r="H1490" i="1"/>
  <c r="D1490" i="1"/>
  <c r="G1490" i="1" s="1"/>
  <c r="K1489" i="1"/>
  <c r="J1489" i="1"/>
  <c r="L1489" i="1" s="1"/>
  <c r="I1489" i="1"/>
  <c r="P1489" i="1" s="1"/>
  <c r="H1489" i="1"/>
  <c r="D1489" i="1"/>
  <c r="G1489" i="1" s="1"/>
  <c r="K1488" i="1"/>
  <c r="J1488" i="1"/>
  <c r="I1488" i="1"/>
  <c r="P1488" i="1" s="1"/>
  <c r="H1488" i="1"/>
  <c r="D1488" i="1"/>
  <c r="G1488" i="1" s="1"/>
  <c r="K1487" i="1"/>
  <c r="L1487" i="1" s="1"/>
  <c r="J1487" i="1"/>
  <c r="I1487" i="1"/>
  <c r="P1487" i="1" s="1"/>
  <c r="H1487" i="1"/>
  <c r="D1487" i="1"/>
  <c r="G1487" i="1" s="1"/>
  <c r="K1486" i="1"/>
  <c r="J1486" i="1"/>
  <c r="I1486" i="1"/>
  <c r="P1486" i="1" s="1"/>
  <c r="H1486" i="1"/>
  <c r="D1486" i="1"/>
  <c r="G1486" i="1" s="1"/>
  <c r="K1485" i="1"/>
  <c r="J1485" i="1"/>
  <c r="I1485" i="1"/>
  <c r="P1485" i="1" s="1"/>
  <c r="H1485" i="1"/>
  <c r="D1485" i="1"/>
  <c r="G1485" i="1" s="1"/>
  <c r="K1484" i="1"/>
  <c r="J1484" i="1"/>
  <c r="I1484" i="1"/>
  <c r="P1484" i="1" s="1"/>
  <c r="H1484" i="1"/>
  <c r="D1484" i="1"/>
  <c r="G1484" i="1" s="1"/>
  <c r="K1483" i="1"/>
  <c r="J1483" i="1"/>
  <c r="I1483" i="1"/>
  <c r="P1483" i="1" s="1"/>
  <c r="H1483" i="1"/>
  <c r="D1483" i="1"/>
  <c r="G1483" i="1" s="1"/>
  <c r="K1482" i="1"/>
  <c r="J1482" i="1"/>
  <c r="I1482" i="1"/>
  <c r="P1482" i="1" s="1"/>
  <c r="H1482" i="1"/>
  <c r="D1482" i="1"/>
  <c r="G1482" i="1" s="1"/>
  <c r="K1481" i="1"/>
  <c r="J1481" i="1"/>
  <c r="I1481" i="1"/>
  <c r="P1481" i="1" s="1"/>
  <c r="H1481" i="1"/>
  <c r="D1481" i="1"/>
  <c r="G1481" i="1" s="1"/>
  <c r="K1480" i="1"/>
  <c r="J1480" i="1"/>
  <c r="I1480" i="1"/>
  <c r="P1480" i="1" s="1"/>
  <c r="H1480" i="1"/>
  <c r="D1480" i="1"/>
  <c r="G1480" i="1" s="1"/>
  <c r="K1479" i="1"/>
  <c r="J1479" i="1"/>
  <c r="I1479" i="1"/>
  <c r="P1479" i="1" s="1"/>
  <c r="H1479" i="1"/>
  <c r="D1479" i="1"/>
  <c r="G1479" i="1" s="1"/>
  <c r="K1478" i="1"/>
  <c r="J1478" i="1"/>
  <c r="I1478" i="1"/>
  <c r="P1478" i="1" s="1"/>
  <c r="H1478" i="1"/>
  <c r="D1478" i="1"/>
  <c r="G1478" i="1" s="1"/>
  <c r="K1477" i="1"/>
  <c r="J1477" i="1"/>
  <c r="M1477" i="1" s="1"/>
  <c r="I1477" i="1"/>
  <c r="P1477" i="1" s="1"/>
  <c r="H1477" i="1"/>
  <c r="D1477" i="1"/>
  <c r="G1477" i="1" s="1"/>
  <c r="K1476" i="1"/>
  <c r="J1476" i="1"/>
  <c r="I1476" i="1"/>
  <c r="P1476" i="1" s="1"/>
  <c r="H1476" i="1"/>
  <c r="D1476" i="1"/>
  <c r="G1476" i="1" s="1"/>
  <c r="K1475" i="1"/>
  <c r="J1475" i="1"/>
  <c r="I1475" i="1"/>
  <c r="P1475" i="1" s="1"/>
  <c r="H1475" i="1"/>
  <c r="D1475" i="1"/>
  <c r="G1475" i="1" s="1"/>
  <c r="K1474" i="1"/>
  <c r="J1474" i="1"/>
  <c r="I1474" i="1"/>
  <c r="P1474" i="1" s="1"/>
  <c r="H1474" i="1"/>
  <c r="D1474" i="1"/>
  <c r="G1474" i="1" s="1"/>
  <c r="K1473" i="1"/>
  <c r="J1473" i="1"/>
  <c r="I1473" i="1"/>
  <c r="P1473" i="1" s="1"/>
  <c r="H1473" i="1"/>
  <c r="D1473" i="1"/>
  <c r="G1473" i="1" s="1"/>
  <c r="K1472" i="1"/>
  <c r="M1472" i="1" s="1"/>
  <c r="J1472" i="1"/>
  <c r="I1472" i="1"/>
  <c r="P1472" i="1" s="1"/>
  <c r="H1472" i="1"/>
  <c r="D1472" i="1"/>
  <c r="G1472" i="1" s="1"/>
  <c r="K1471" i="1"/>
  <c r="J1471" i="1"/>
  <c r="I1471" i="1"/>
  <c r="P1471" i="1" s="1"/>
  <c r="H1471" i="1"/>
  <c r="D1471" i="1"/>
  <c r="G1471" i="1" s="1"/>
  <c r="K1470" i="1"/>
  <c r="J1470" i="1"/>
  <c r="I1470" i="1"/>
  <c r="P1470" i="1" s="1"/>
  <c r="H1470" i="1"/>
  <c r="D1470" i="1"/>
  <c r="G1470" i="1" s="1"/>
  <c r="K1469" i="1"/>
  <c r="J1469" i="1"/>
  <c r="I1469" i="1"/>
  <c r="P1469" i="1" s="1"/>
  <c r="H1469" i="1"/>
  <c r="D1469" i="1"/>
  <c r="G1469" i="1" s="1"/>
  <c r="K1468" i="1"/>
  <c r="J1468" i="1"/>
  <c r="I1468" i="1"/>
  <c r="P1468" i="1" s="1"/>
  <c r="H1468" i="1"/>
  <c r="D1468" i="1"/>
  <c r="G1468" i="1" s="1"/>
  <c r="K1467" i="1"/>
  <c r="J1467" i="1"/>
  <c r="I1467" i="1"/>
  <c r="P1467" i="1" s="1"/>
  <c r="H1467" i="1"/>
  <c r="D1467" i="1"/>
  <c r="G1467" i="1" s="1"/>
  <c r="K1466" i="1"/>
  <c r="J1466" i="1"/>
  <c r="I1466" i="1"/>
  <c r="P1466" i="1" s="1"/>
  <c r="H1466" i="1"/>
  <c r="D1466" i="1"/>
  <c r="G1466" i="1" s="1"/>
  <c r="K1465" i="1"/>
  <c r="L1465" i="1" s="1"/>
  <c r="J1465" i="1"/>
  <c r="I1465" i="1"/>
  <c r="P1465" i="1" s="1"/>
  <c r="H1465" i="1"/>
  <c r="D1465" i="1"/>
  <c r="G1465" i="1" s="1"/>
  <c r="K1464" i="1"/>
  <c r="J1464" i="1"/>
  <c r="I1464" i="1"/>
  <c r="P1464" i="1" s="1"/>
  <c r="H1464" i="1"/>
  <c r="D1464" i="1"/>
  <c r="G1464" i="1" s="1"/>
  <c r="K1463" i="1"/>
  <c r="J1463" i="1"/>
  <c r="I1463" i="1"/>
  <c r="P1463" i="1" s="1"/>
  <c r="H1463" i="1"/>
  <c r="D1463" i="1"/>
  <c r="G1463" i="1" s="1"/>
  <c r="K1462" i="1"/>
  <c r="J1462" i="1"/>
  <c r="I1462" i="1"/>
  <c r="H1462" i="1"/>
  <c r="D1462" i="1"/>
  <c r="G1462" i="1" s="1"/>
  <c r="K1461" i="1"/>
  <c r="J1461" i="1"/>
  <c r="M1461" i="1" s="1"/>
  <c r="I1461" i="1"/>
  <c r="P1461" i="1" s="1"/>
  <c r="H1461" i="1"/>
  <c r="D1461" i="1"/>
  <c r="G1461" i="1" s="1"/>
  <c r="K1460" i="1"/>
  <c r="J1460" i="1"/>
  <c r="I1460" i="1"/>
  <c r="P1460" i="1" s="1"/>
  <c r="H1460" i="1"/>
  <c r="D1460" i="1"/>
  <c r="G1460" i="1" s="1"/>
  <c r="K1459" i="1"/>
  <c r="J1459" i="1"/>
  <c r="I1459" i="1"/>
  <c r="P1459" i="1" s="1"/>
  <c r="H1459" i="1"/>
  <c r="D1459" i="1"/>
  <c r="G1459" i="1" s="1"/>
  <c r="K1458" i="1"/>
  <c r="J1458" i="1"/>
  <c r="I1458" i="1"/>
  <c r="P1458" i="1" s="1"/>
  <c r="H1458" i="1"/>
  <c r="D1458" i="1"/>
  <c r="G1458" i="1" s="1"/>
  <c r="K1457" i="1"/>
  <c r="J1457" i="1"/>
  <c r="I1457" i="1"/>
  <c r="P1457" i="1" s="1"/>
  <c r="H1457" i="1"/>
  <c r="D1457" i="1"/>
  <c r="G1457" i="1" s="1"/>
  <c r="K1456" i="1"/>
  <c r="J1456" i="1"/>
  <c r="I1456" i="1"/>
  <c r="P1456" i="1" s="1"/>
  <c r="H1456" i="1"/>
  <c r="D1456" i="1"/>
  <c r="G1456" i="1" s="1"/>
  <c r="K1455" i="1"/>
  <c r="J1455" i="1"/>
  <c r="I1455" i="1"/>
  <c r="P1455" i="1" s="1"/>
  <c r="H1455" i="1"/>
  <c r="D1455" i="1"/>
  <c r="G1455" i="1" s="1"/>
  <c r="K1454" i="1"/>
  <c r="J1454" i="1"/>
  <c r="I1454" i="1"/>
  <c r="P1454" i="1" s="1"/>
  <c r="H1454" i="1"/>
  <c r="D1454" i="1"/>
  <c r="G1454" i="1" s="1"/>
  <c r="K1453" i="1"/>
  <c r="L1453" i="1" s="1"/>
  <c r="J1453" i="1"/>
  <c r="I1453" i="1"/>
  <c r="P1453" i="1" s="1"/>
  <c r="H1453" i="1"/>
  <c r="D1453" i="1"/>
  <c r="G1453" i="1" s="1"/>
  <c r="K1452" i="1"/>
  <c r="J1452" i="1"/>
  <c r="I1452" i="1"/>
  <c r="P1452" i="1" s="1"/>
  <c r="H1452" i="1"/>
  <c r="D1452" i="1"/>
  <c r="G1452" i="1" s="1"/>
  <c r="K1451" i="1"/>
  <c r="J1451" i="1"/>
  <c r="I1451" i="1"/>
  <c r="P1451" i="1" s="1"/>
  <c r="H1451" i="1"/>
  <c r="D1451" i="1"/>
  <c r="G1451" i="1" s="1"/>
  <c r="K1450" i="1"/>
  <c r="J1450" i="1"/>
  <c r="I1450" i="1"/>
  <c r="H1450" i="1"/>
  <c r="D1450" i="1"/>
  <c r="G1450" i="1" s="1"/>
  <c r="K1449" i="1"/>
  <c r="J1449" i="1"/>
  <c r="M1449" i="1" s="1"/>
  <c r="I1449" i="1"/>
  <c r="P1449" i="1" s="1"/>
  <c r="H1449" i="1"/>
  <c r="D1449" i="1"/>
  <c r="G1449" i="1" s="1"/>
  <c r="K1448" i="1"/>
  <c r="J1448" i="1"/>
  <c r="I1448" i="1"/>
  <c r="P1448" i="1" s="1"/>
  <c r="H1448" i="1"/>
  <c r="D1448" i="1"/>
  <c r="G1448" i="1" s="1"/>
  <c r="K1447" i="1"/>
  <c r="J1447" i="1"/>
  <c r="I1447" i="1"/>
  <c r="P1447" i="1" s="1"/>
  <c r="H1447" i="1"/>
  <c r="D1447" i="1"/>
  <c r="G1447" i="1" s="1"/>
  <c r="K1446" i="1"/>
  <c r="J1446" i="1"/>
  <c r="I1446" i="1"/>
  <c r="P1446" i="1" s="1"/>
  <c r="H1446" i="1"/>
  <c r="D1446" i="1"/>
  <c r="G1446" i="1" s="1"/>
  <c r="K1445" i="1"/>
  <c r="J1445" i="1"/>
  <c r="I1445" i="1"/>
  <c r="P1445" i="1" s="1"/>
  <c r="H1445" i="1"/>
  <c r="D1445" i="1"/>
  <c r="G1445" i="1" s="1"/>
  <c r="K1444" i="1"/>
  <c r="J1444" i="1"/>
  <c r="I1444" i="1"/>
  <c r="P1444" i="1" s="1"/>
  <c r="H1444" i="1"/>
  <c r="D1444" i="1"/>
  <c r="G1444" i="1" s="1"/>
  <c r="K1443" i="1"/>
  <c r="J1443" i="1"/>
  <c r="I1443" i="1"/>
  <c r="P1443" i="1" s="1"/>
  <c r="H1443" i="1"/>
  <c r="D1443" i="1"/>
  <c r="G1443" i="1" s="1"/>
  <c r="K1442" i="1"/>
  <c r="J1442" i="1"/>
  <c r="I1442" i="1"/>
  <c r="P1442" i="1" s="1"/>
  <c r="H1442" i="1"/>
  <c r="D1442" i="1"/>
  <c r="G1442" i="1" s="1"/>
  <c r="K1441" i="1"/>
  <c r="J1441" i="1"/>
  <c r="I1441" i="1"/>
  <c r="P1441" i="1" s="1"/>
  <c r="H1441" i="1"/>
  <c r="D1441" i="1"/>
  <c r="G1441" i="1" s="1"/>
  <c r="K1440" i="1"/>
  <c r="J1440" i="1"/>
  <c r="I1440" i="1"/>
  <c r="P1440" i="1" s="1"/>
  <c r="H1440" i="1"/>
  <c r="D1440" i="1"/>
  <c r="G1440" i="1" s="1"/>
  <c r="K1439" i="1"/>
  <c r="J1439" i="1"/>
  <c r="I1439" i="1"/>
  <c r="P1439" i="1" s="1"/>
  <c r="H1439" i="1"/>
  <c r="D1439" i="1"/>
  <c r="G1439" i="1" s="1"/>
  <c r="K1438" i="1"/>
  <c r="J1438" i="1"/>
  <c r="I1438" i="1"/>
  <c r="P1438" i="1" s="1"/>
  <c r="H1438" i="1"/>
  <c r="D1438" i="1"/>
  <c r="G1438" i="1" s="1"/>
  <c r="K1437" i="1"/>
  <c r="J1437" i="1"/>
  <c r="I1437" i="1"/>
  <c r="P1437" i="1" s="1"/>
  <c r="H1437" i="1"/>
  <c r="D1437" i="1"/>
  <c r="G1437" i="1" s="1"/>
  <c r="K1436" i="1"/>
  <c r="J1436" i="1"/>
  <c r="I1436" i="1"/>
  <c r="P1436" i="1" s="1"/>
  <c r="H1436" i="1"/>
  <c r="D1436" i="1"/>
  <c r="G1436" i="1" s="1"/>
  <c r="K1435" i="1"/>
  <c r="J1435" i="1"/>
  <c r="I1435" i="1"/>
  <c r="P1435" i="1" s="1"/>
  <c r="H1435" i="1"/>
  <c r="D1435" i="1"/>
  <c r="G1435" i="1" s="1"/>
  <c r="K1434" i="1"/>
  <c r="J1434" i="1"/>
  <c r="I1434" i="1"/>
  <c r="P1434" i="1" s="1"/>
  <c r="H1434" i="1"/>
  <c r="D1434" i="1"/>
  <c r="G1434" i="1" s="1"/>
  <c r="K1433" i="1"/>
  <c r="J1433" i="1"/>
  <c r="I1433" i="1"/>
  <c r="P1433" i="1" s="1"/>
  <c r="H1433" i="1"/>
  <c r="D1433" i="1"/>
  <c r="G1433" i="1" s="1"/>
  <c r="K1432" i="1"/>
  <c r="J1432" i="1"/>
  <c r="I1432" i="1"/>
  <c r="P1432" i="1" s="1"/>
  <c r="H1432" i="1"/>
  <c r="D1432" i="1"/>
  <c r="G1432" i="1" s="1"/>
  <c r="K1431" i="1"/>
  <c r="J1431" i="1"/>
  <c r="I1431" i="1"/>
  <c r="P1431" i="1" s="1"/>
  <c r="H1431" i="1"/>
  <c r="D1431" i="1"/>
  <c r="G1431" i="1" s="1"/>
  <c r="K1430" i="1"/>
  <c r="J1430" i="1"/>
  <c r="M1430" i="1" s="1"/>
  <c r="I1430" i="1"/>
  <c r="P1430" i="1" s="1"/>
  <c r="H1430" i="1"/>
  <c r="D1430" i="1"/>
  <c r="G1430" i="1" s="1"/>
  <c r="K1429" i="1"/>
  <c r="J1429" i="1"/>
  <c r="I1429" i="1"/>
  <c r="P1429" i="1" s="1"/>
  <c r="H1429" i="1"/>
  <c r="D1429" i="1"/>
  <c r="G1429" i="1" s="1"/>
  <c r="K1428" i="1"/>
  <c r="J1428" i="1"/>
  <c r="I1428" i="1"/>
  <c r="P1428" i="1" s="1"/>
  <c r="H1428" i="1"/>
  <c r="D1428" i="1"/>
  <c r="G1428" i="1" s="1"/>
  <c r="K1427" i="1"/>
  <c r="J1427" i="1"/>
  <c r="I1427" i="1"/>
  <c r="P1427" i="1" s="1"/>
  <c r="H1427" i="1"/>
  <c r="D1427" i="1"/>
  <c r="G1427" i="1" s="1"/>
  <c r="K1426" i="1"/>
  <c r="J1426" i="1"/>
  <c r="I1426" i="1"/>
  <c r="P1426" i="1" s="1"/>
  <c r="H1426" i="1"/>
  <c r="D1426" i="1"/>
  <c r="G1426" i="1" s="1"/>
  <c r="K1425" i="1"/>
  <c r="J1425" i="1"/>
  <c r="I1425" i="1"/>
  <c r="P1425" i="1" s="1"/>
  <c r="H1425" i="1"/>
  <c r="D1425" i="1"/>
  <c r="G1425" i="1" s="1"/>
  <c r="K1424" i="1"/>
  <c r="J1424" i="1"/>
  <c r="I1424" i="1"/>
  <c r="P1424" i="1" s="1"/>
  <c r="H1424" i="1"/>
  <c r="D1424" i="1"/>
  <c r="G1424" i="1" s="1"/>
  <c r="K1423" i="1"/>
  <c r="J1423" i="1"/>
  <c r="M1423" i="1" s="1"/>
  <c r="I1423" i="1"/>
  <c r="P1423" i="1" s="1"/>
  <c r="H1423" i="1"/>
  <c r="D1423" i="1"/>
  <c r="G1423" i="1" s="1"/>
  <c r="K1422" i="1"/>
  <c r="J1422" i="1"/>
  <c r="I1422" i="1"/>
  <c r="P1422" i="1" s="1"/>
  <c r="H1422" i="1"/>
  <c r="D1422" i="1"/>
  <c r="G1422" i="1" s="1"/>
  <c r="K1421" i="1"/>
  <c r="J1421" i="1"/>
  <c r="I1421" i="1"/>
  <c r="P1421" i="1" s="1"/>
  <c r="H1421" i="1"/>
  <c r="D1421" i="1"/>
  <c r="G1421" i="1" s="1"/>
  <c r="K1420" i="1"/>
  <c r="J1420" i="1"/>
  <c r="I1420" i="1"/>
  <c r="P1420" i="1" s="1"/>
  <c r="H1420" i="1"/>
  <c r="D1420" i="1"/>
  <c r="G1420" i="1" s="1"/>
  <c r="K1419" i="1"/>
  <c r="J1419" i="1"/>
  <c r="I1419" i="1"/>
  <c r="P1419" i="1" s="1"/>
  <c r="H1419" i="1"/>
  <c r="D1419" i="1"/>
  <c r="G1419" i="1" s="1"/>
  <c r="K1418" i="1"/>
  <c r="J1418" i="1"/>
  <c r="I1418" i="1"/>
  <c r="P1418" i="1" s="1"/>
  <c r="H1418" i="1"/>
  <c r="D1418" i="1"/>
  <c r="G1418" i="1" s="1"/>
  <c r="K1417" i="1"/>
  <c r="J1417" i="1"/>
  <c r="I1417" i="1"/>
  <c r="P1417" i="1" s="1"/>
  <c r="H1417" i="1"/>
  <c r="D1417" i="1"/>
  <c r="G1417" i="1" s="1"/>
  <c r="K1416" i="1"/>
  <c r="J1416" i="1"/>
  <c r="I1416" i="1"/>
  <c r="P1416" i="1" s="1"/>
  <c r="H1416" i="1"/>
  <c r="D1416" i="1"/>
  <c r="G1416" i="1" s="1"/>
  <c r="K1415" i="1"/>
  <c r="J1415" i="1"/>
  <c r="I1415" i="1"/>
  <c r="P1415" i="1" s="1"/>
  <c r="H1415" i="1"/>
  <c r="D1415" i="1"/>
  <c r="G1415" i="1" s="1"/>
  <c r="K1414" i="1"/>
  <c r="L1414" i="1" s="1"/>
  <c r="J1414" i="1"/>
  <c r="I1414" i="1"/>
  <c r="P1414" i="1" s="1"/>
  <c r="H1414" i="1"/>
  <c r="D1414" i="1"/>
  <c r="G1414" i="1" s="1"/>
  <c r="K1413" i="1"/>
  <c r="J1413" i="1"/>
  <c r="I1413" i="1"/>
  <c r="P1413" i="1" s="1"/>
  <c r="H1413" i="1"/>
  <c r="D1413" i="1"/>
  <c r="G1413" i="1" s="1"/>
  <c r="K1412" i="1"/>
  <c r="J1412" i="1"/>
  <c r="I1412" i="1"/>
  <c r="P1412" i="1" s="1"/>
  <c r="H1412" i="1"/>
  <c r="D1412" i="1"/>
  <c r="G1412" i="1" s="1"/>
  <c r="K1411" i="1"/>
  <c r="J1411" i="1"/>
  <c r="I1411" i="1"/>
  <c r="P1411" i="1" s="1"/>
  <c r="H1411" i="1"/>
  <c r="D1411" i="1"/>
  <c r="G1411" i="1" s="1"/>
  <c r="K1410" i="1"/>
  <c r="J1410" i="1"/>
  <c r="I1410" i="1"/>
  <c r="P1410" i="1" s="1"/>
  <c r="H1410" i="1"/>
  <c r="D1410" i="1"/>
  <c r="G1410" i="1" s="1"/>
  <c r="K1409" i="1"/>
  <c r="J1409" i="1"/>
  <c r="I1409" i="1"/>
  <c r="P1409" i="1" s="1"/>
  <c r="H1409" i="1"/>
  <c r="D1409" i="1"/>
  <c r="G1409" i="1" s="1"/>
  <c r="K1408" i="1"/>
  <c r="J1408" i="1"/>
  <c r="I1408" i="1"/>
  <c r="P1408" i="1" s="1"/>
  <c r="H1408" i="1"/>
  <c r="D1408" i="1"/>
  <c r="G1408" i="1" s="1"/>
  <c r="K1407" i="1"/>
  <c r="J1407" i="1"/>
  <c r="M1407" i="1" s="1"/>
  <c r="I1407" i="1"/>
  <c r="P1407" i="1" s="1"/>
  <c r="H1407" i="1"/>
  <c r="D1407" i="1"/>
  <c r="G1407" i="1" s="1"/>
  <c r="K1406" i="1"/>
  <c r="J1406" i="1"/>
  <c r="I1406" i="1"/>
  <c r="P1406" i="1" s="1"/>
  <c r="H1406" i="1"/>
  <c r="D1406" i="1"/>
  <c r="G1406" i="1" s="1"/>
  <c r="K1405" i="1"/>
  <c r="J1405" i="1"/>
  <c r="I1405" i="1"/>
  <c r="P1405" i="1" s="1"/>
  <c r="H1405" i="1"/>
  <c r="D1405" i="1"/>
  <c r="G1405" i="1" s="1"/>
  <c r="K1404" i="1"/>
  <c r="J1404" i="1"/>
  <c r="I1404" i="1"/>
  <c r="P1404" i="1" s="1"/>
  <c r="H1404" i="1"/>
  <c r="D1404" i="1"/>
  <c r="G1404" i="1" s="1"/>
  <c r="K1403" i="1"/>
  <c r="J1403" i="1"/>
  <c r="I1403" i="1"/>
  <c r="P1403" i="1" s="1"/>
  <c r="H1403" i="1"/>
  <c r="D1403" i="1"/>
  <c r="G1403" i="1" s="1"/>
  <c r="K1402" i="1"/>
  <c r="J1402" i="1"/>
  <c r="I1402" i="1"/>
  <c r="P1402" i="1" s="1"/>
  <c r="H1402" i="1"/>
  <c r="D1402" i="1"/>
  <c r="G1402" i="1" s="1"/>
  <c r="K1401" i="1"/>
  <c r="J1401" i="1"/>
  <c r="I1401" i="1"/>
  <c r="P1401" i="1" s="1"/>
  <c r="H1401" i="1"/>
  <c r="D1401" i="1"/>
  <c r="G1401" i="1" s="1"/>
  <c r="K1400" i="1"/>
  <c r="J1400" i="1"/>
  <c r="I1400" i="1"/>
  <c r="P1400" i="1" s="1"/>
  <c r="H1400" i="1"/>
  <c r="D1400" i="1"/>
  <c r="G1400" i="1" s="1"/>
  <c r="P1399" i="1"/>
  <c r="K1399" i="1"/>
  <c r="J1399" i="1"/>
  <c r="I1399" i="1"/>
  <c r="H1399" i="1"/>
  <c r="D1399" i="1"/>
  <c r="G1399" i="1" s="1"/>
  <c r="K1398" i="1"/>
  <c r="J1398" i="1"/>
  <c r="I1398" i="1"/>
  <c r="P1398" i="1" s="1"/>
  <c r="H1398" i="1"/>
  <c r="D1398" i="1"/>
  <c r="G1398" i="1" s="1"/>
  <c r="K1397" i="1"/>
  <c r="J1397" i="1"/>
  <c r="M1397" i="1" s="1"/>
  <c r="I1397" i="1"/>
  <c r="P1397" i="1" s="1"/>
  <c r="H1397" i="1"/>
  <c r="D1397" i="1"/>
  <c r="G1397" i="1" s="1"/>
  <c r="K1396" i="1"/>
  <c r="J1396" i="1"/>
  <c r="I1396" i="1"/>
  <c r="P1396" i="1" s="1"/>
  <c r="H1396" i="1"/>
  <c r="D1396" i="1"/>
  <c r="G1396" i="1" s="1"/>
  <c r="K1395" i="1"/>
  <c r="J1395" i="1"/>
  <c r="I1395" i="1"/>
  <c r="P1395" i="1" s="1"/>
  <c r="H1395" i="1"/>
  <c r="D1395" i="1"/>
  <c r="G1395" i="1" s="1"/>
  <c r="K1394" i="1"/>
  <c r="J1394" i="1"/>
  <c r="I1394" i="1"/>
  <c r="P1394" i="1" s="1"/>
  <c r="H1394" i="1"/>
  <c r="D1394" i="1"/>
  <c r="G1394" i="1" s="1"/>
  <c r="K1393" i="1"/>
  <c r="J1393" i="1"/>
  <c r="I1393" i="1"/>
  <c r="P1393" i="1" s="1"/>
  <c r="H1393" i="1"/>
  <c r="D1393" i="1"/>
  <c r="G1393" i="1" s="1"/>
  <c r="K1392" i="1"/>
  <c r="J1392" i="1"/>
  <c r="I1392" i="1"/>
  <c r="P1392" i="1" s="1"/>
  <c r="H1392" i="1"/>
  <c r="D1392" i="1"/>
  <c r="G1392" i="1" s="1"/>
  <c r="K1391" i="1"/>
  <c r="J1391" i="1"/>
  <c r="I1391" i="1"/>
  <c r="P1391" i="1" s="1"/>
  <c r="H1391" i="1"/>
  <c r="D1391" i="1"/>
  <c r="G1391" i="1" s="1"/>
  <c r="K1390" i="1"/>
  <c r="J1390" i="1"/>
  <c r="I1390" i="1"/>
  <c r="P1390" i="1" s="1"/>
  <c r="H1390" i="1"/>
  <c r="D1390" i="1"/>
  <c r="G1390" i="1" s="1"/>
  <c r="K1389" i="1"/>
  <c r="L1389" i="1" s="1"/>
  <c r="J1389" i="1"/>
  <c r="I1389" i="1"/>
  <c r="P1389" i="1" s="1"/>
  <c r="H1389" i="1"/>
  <c r="D1389" i="1"/>
  <c r="G1389" i="1" s="1"/>
  <c r="K1388" i="1"/>
  <c r="L1388" i="1" s="1"/>
  <c r="J1388" i="1"/>
  <c r="I1388" i="1"/>
  <c r="P1388" i="1" s="1"/>
  <c r="H1388" i="1"/>
  <c r="D1388" i="1"/>
  <c r="G1388" i="1" s="1"/>
  <c r="K1387" i="1"/>
  <c r="J1387" i="1"/>
  <c r="I1387" i="1"/>
  <c r="P1387" i="1" s="1"/>
  <c r="H1387" i="1"/>
  <c r="D1387" i="1"/>
  <c r="G1387" i="1" s="1"/>
  <c r="K1386" i="1"/>
  <c r="M1386" i="1" s="1"/>
  <c r="J1386" i="1"/>
  <c r="I1386" i="1"/>
  <c r="P1386" i="1" s="1"/>
  <c r="H1386" i="1"/>
  <c r="D1386" i="1"/>
  <c r="G1386" i="1" s="1"/>
  <c r="K1385" i="1"/>
  <c r="J1385" i="1"/>
  <c r="I1385" i="1"/>
  <c r="P1385" i="1" s="1"/>
  <c r="H1385" i="1"/>
  <c r="D1385" i="1"/>
  <c r="G1385" i="1" s="1"/>
  <c r="K1384" i="1"/>
  <c r="J1384" i="1"/>
  <c r="I1384" i="1"/>
  <c r="P1384" i="1" s="1"/>
  <c r="H1384" i="1"/>
  <c r="D1384" i="1"/>
  <c r="G1384" i="1" s="1"/>
  <c r="K1383" i="1"/>
  <c r="J1383" i="1"/>
  <c r="I1383" i="1"/>
  <c r="P1383" i="1" s="1"/>
  <c r="H1383" i="1"/>
  <c r="D1383" i="1"/>
  <c r="G1383" i="1" s="1"/>
  <c r="K1382" i="1"/>
  <c r="J1382" i="1"/>
  <c r="I1382" i="1"/>
  <c r="P1382" i="1" s="1"/>
  <c r="H1382" i="1"/>
  <c r="D1382" i="1"/>
  <c r="G1382" i="1" s="1"/>
  <c r="K1381" i="1"/>
  <c r="J1381" i="1"/>
  <c r="I1381" i="1"/>
  <c r="P1381" i="1" s="1"/>
  <c r="H1381" i="1"/>
  <c r="D1381" i="1"/>
  <c r="G1381" i="1" s="1"/>
  <c r="K1380" i="1"/>
  <c r="J1380" i="1"/>
  <c r="I1380" i="1"/>
  <c r="P1380" i="1" s="1"/>
  <c r="H1380" i="1"/>
  <c r="D1380" i="1"/>
  <c r="G1380" i="1" s="1"/>
  <c r="K1379" i="1"/>
  <c r="J1379" i="1"/>
  <c r="I1379" i="1"/>
  <c r="P1379" i="1" s="1"/>
  <c r="H1379" i="1"/>
  <c r="D1379" i="1"/>
  <c r="G1379" i="1" s="1"/>
  <c r="K1378" i="1"/>
  <c r="J1378" i="1"/>
  <c r="I1378" i="1"/>
  <c r="P1378" i="1" s="1"/>
  <c r="H1378" i="1"/>
  <c r="D1378" i="1"/>
  <c r="G1378" i="1" s="1"/>
  <c r="K1377" i="1"/>
  <c r="J1377" i="1"/>
  <c r="I1377" i="1"/>
  <c r="P1377" i="1" s="1"/>
  <c r="H1377" i="1"/>
  <c r="D1377" i="1"/>
  <c r="G1377" i="1" s="1"/>
  <c r="K1376" i="1"/>
  <c r="J1376" i="1"/>
  <c r="I1376" i="1"/>
  <c r="P1376" i="1" s="1"/>
  <c r="H1376" i="1"/>
  <c r="D1376" i="1"/>
  <c r="G1376" i="1" s="1"/>
  <c r="K1375" i="1"/>
  <c r="M1375" i="1" s="1"/>
  <c r="J1375" i="1"/>
  <c r="I1375" i="1"/>
  <c r="P1375" i="1" s="1"/>
  <c r="H1375" i="1"/>
  <c r="D1375" i="1"/>
  <c r="G1375" i="1" s="1"/>
  <c r="K1374" i="1"/>
  <c r="J1374" i="1"/>
  <c r="I1374" i="1"/>
  <c r="P1374" i="1" s="1"/>
  <c r="H1374" i="1"/>
  <c r="D1374" i="1"/>
  <c r="G1374" i="1" s="1"/>
  <c r="K1373" i="1"/>
  <c r="J1373" i="1"/>
  <c r="I1373" i="1"/>
  <c r="P1373" i="1" s="1"/>
  <c r="H1373" i="1"/>
  <c r="D1373" i="1"/>
  <c r="G1373" i="1" s="1"/>
  <c r="K1372" i="1"/>
  <c r="J1372" i="1"/>
  <c r="I1372" i="1"/>
  <c r="P1372" i="1" s="1"/>
  <c r="H1372" i="1"/>
  <c r="D1372" i="1"/>
  <c r="G1372" i="1" s="1"/>
  <c r="K1371" i="1"/>
  <c r="J1371" i="1"/>
  <c r="M1371" i="1" s="1"/>
  <c r="I1371" i="1"/>
  <c r="P1371" i="1" s="1"/>
  <c r="H1371" i="1"/>
  <c r="D1371" i="1"/>
  <c r="G1371" i="1" s="1"/>
  <c r="K1370" i="1"/>
  <c r="J1370" i="1"/>
  <c r="I1370" i="1"/>
  <c r="P1370" i="1" s="1"/>
  <c r="H1370" i="1"/>
  <c r="D1370" i="1"/>
  <c r="G1370" i="1" s="1"/>
  <c r="K1369" i="1"/>
  <c r="J1369" i="1"/>
  <c r="I1369" i="1"/>
  <c r="P1369" i="1" s="1"/>
  <c r="H1369" i="1"/>
  <c r="D1369" i="1"/>
  <c r="G1369" i="1" s="1"/>
  <c r="K1368" i="1"/>
  <c r="J1368" i="1"/>
  <c r="I1368" i="1"/>
  <c r="P1368" i="1" s="1"/>
  <c r="H1368" i="1"/>
  <c r="D1368" i="1"/>
  <c r="G1368" i="1" s="1"/>
  <c r="K1367" i="1"/>
  <c r="J1367" i="1"/>
  <c r="I1367" i="1"/>
  <c r="H1367" i="1"/>
  <c r="D1367" i="1"/>
  <c r="G1367" i="1" s="1"/>
  <c r="K1366" i="1"/>
  <c r="J1366" i="1"/>
  <c r="I1366" i="1"/>
  <c r="P1366" i="1" s="1"/>
  <c r="H1366" i="1"/>
  <c r="D1366" i="1"/>
  <c r="G1366" i="1" s="1"/>
  <c r="K1365" i="1"/>
  <c r="J1365" i="1"/>
  <c r="I1365" i="1"/>
  <c r="P1365" i="1" s="1"/>
  <c r="H1365" i="1"/>
  <c r="D1365" i="1"/>
  <c r="G1365" i="1" s="1"/>
  <c r="K1364" i="1"/>
  <c r="J1364" i="1"/>
  <c r="I1364" i="1"/>
  <c r="P1364" i="1" s="1"/>
  <c r="H1364" i="1"/>
  <c r="D1364" i="1"/>
  <c r="G1364" i="1" s="1"/>
  <c r="K1363" i="1"/>
  <c r="J1363" i="1"/>
  <c r="I1363" i="1"/>
  <c r="P1363" i="1" s="1"/>
  <c r="H1363" i="1"/>
  <c r="D1363" i="1"/>
  <c r="G1363" i="1" s="1"/>
  <c r="K1362" i="1"/>
  <c r="J1362" i="1"/>
  <c r="I1362" i="1"/>
  <c r="P1362" i="1" s="1"/>
  <c r="H1362" i="1"/>
  <c r="D1362" i="1"/>
  <c r="G1362" i="1" s="1"/>
  <c r="K1361" i="1"/>
  <c r="J1361" i="1"/>
  <c r="I1361" i="1"/>
  <c r="P1361" i="1" s="1"/>
  <c r="H1361" i="1"/>
  <c r="D1361" i="1"/>
  <c r="G1361" i="1" s="1"/>
  <c r="K1360" i="1"/>
  <c r="J1360" i="1"/>
  <c r="I1360" i="1"/>
  <c r="P1360" i="1" s="1"/>
  <c r="H1360" i="1"/>
  <c r="D1360" i="1"/>
  <c r="G1360" i="1" s="1"/>
  <c r="K1359" i="1"/>
  <c r="J1359" i="1"/>
  <c r="I1359" i="1"/>
  <c r="P1359" i="1" s="1"/>
  <c r="H1359" i="1"/>
  <c r="D1359" i="1"/>
  <c r="G1359" i="1" s="1"/>
  <c r="K1358" i="1"/>
  <c r="J1358" i="1"/>
  <c r="I1358" i="1"/>
  <c r="P1358" i="1" s="1"/>
  <c r="H1358" i="1"/>
  <c r="D1358" i="1"/>
  <c r="G1358" i="1" s="1"/>
  <c r="K1357" i="1"/>
  <c r="J1357" i="1"/>
  <c r="I1357" i="1"/>
  <c r="P1357" i="1" s="1"/>
  <c r="H1357" i="1"/>
  <c r="D1357" i="1"/>
  <c r="G1357" i="1" s="1"/>
  <c r="K1356" i="1"/>
  <c r="J1356" i="1"/>
  <c r="I1356" i="1"/>
  <c r="P1356" i="1" s="1"/>
  <c r="H1356" i="1"/>
  <c r="D1356" i="1"/>
  <c r="G1356" i="1" s="1"/>
  <c r="K1355" i="1"/>
  <c r="J1355" i="1"/>
  <c r="I1355" i="1"/>
  <c r="P1355" i="1" s="1"/>
  <c r="H1355" i="1"/>
  <c r="D1355" i="1"/>
  <c r="G1355" i="1" s="1"/>
  <c r="K1354" i="1"/>
  <c r="J1354" i="1"/>
  <c r="I1354" i="1"/>
  <c r="P1354" i="1" s="1"/>
  <c r="H1354" i="1"/>
  <c r="D1354" i="1"/>
  <c r="G1354" i="1" s="1"/>
  <c r="K1353" i="1"/>
  <c r="L1353" i="1" s="1"/>
  <c r="J1353" i="1"/>
  <c r="I1353" i="1"/>
  <c r="P1353" i="1" s="1"/>
  <c r="H1353" i="1"/>
  <c r="D1353" i="1"/>
  <c r="G1353" i="1" s="1"/>
  <c r="K1352" i="1"/>
  <c r="J1352" i="1"/>
  <c r="M1352" i="1" s="1"/>
  <c r="I1352" i="1"/>
  <c r="P1352" i="1" s="1"/>
  <c r="H1352" i="1"/>
  <c r="D1352" i="1"/>
  <c r="G1352" i="1" s="1"/>
  <c r="K1351" i="1"/>
  <c r="J1351" i="1"/>
  <c r="I1351" i="1"/>
  <c r="P1351" i="1" s="1"/>
  <c r="H1351" i="1"/>
  <c r="D1351" i="1"/>
  <c r="G1351" i="1" s="1"/>
  <c r="M1350" i="1"/>
  <c r="K1350" i="1"/>
  <c r="J1350" i="1"/>
  <c r="I1350" i="1"/>
  <c r="P1350" i="1" s="1"/>
  <c r="H1350" i="1"/>
  <c r="D1350" i="1"/>
  <c r="G1350" i="1" s="1"/>
  <c r="K1349" i="1"/>
  <c r="J1349" i="1"/>
  <c r="I1349" i="1"/>
  <c r="P1349" i="1" s="1"/>
  <c r="H1349" i="1"/>
  <c r="D1349" i="1"/>
  <c r="G1349" i="1" s="1"/>
  <c r="K1348" i="1"/>
  <c r="J1348" i="1"/>
  <c r="I1348" i="1"/>
  <c r="P1348" i="1" s="1"/>
  <c r="H1348" i="1"/>
  <c r="D1348" i="1"/>
  <c r="G1348" i="1" s="1"/>
  <c r="K1347" i="1"/>
  <c r="J1347" i="1"/>
  <c r="I1347" i="1"/>
  <c r="P1347" i="1" s="1"/>
  <c r="H1347" i="1"/>
  <c r="D1347" i="1"/>
  <c r="G1347" i="1" s="1"/>
  <c r="K1346" i="1"/>
  <c r="J1346" i="1"/>
  <c r="I1346" i="1"/>
  <c r="P1346" i="1" s="1"/>
  <c r="H1346" i="1"/>
  <c r="D1346" i="1"/>
  <c r="G1346" i="1" s="1"/>
  <c r="K1345" i="1"/>
  <c r="J1345" i="1"/>
  <c r="I1345" i="1"/>
  <c r="P1345" i="1" s="1"/>
  <c r="H1345" i="1"/>
  <c r="D1345" i="1"/>
  <c r="G1345" i="1" s="1"/>
  <c r="K1344" i="1"/>
  <c r="J1344" i="1"/>
  <c r="I1344" i="1"/>
  <c r="P1344" i="1" s="1"/>
  <c r="H1344" i="1"/>
  <c r="D1344" i="1"/>
  <c r="G1344" i="1" s="1"/>
  <c r="K1343" i="1"/>
  <c r="J1343" i="1"/>
  <c r="I1343" i="1"/>
  <c r="P1343" i="1" s="1"/>
  <c r="H1343" i="1"/>
  <c r="D1343" i="1"/>
  <c r="G1343" i="1" s="1"/>
  <c r="K1342" i="1"/>
  <c r="J1342" i="1"/>
  <c r="I1342" i="1"/>
  <c r="P1342" i="1" s="1"/>
  <c r="H1342" i="1"/>
  <c r="D1342" i="1"/>
  <c r="G1342" i="1" s="1"/>
  <c r="K1341" i="1"/>
  <c r="J1341" i="1"/>
  <c r="I1341" i="1"/>
  <c r="P1341" i="1" s="1"/>
  <c r="H1341" i="1"/>
  <c r="D1341" i="1"/>
  <c r="G1341" i="1" s="1"/>
  <c r="K1340" i="1"/>
  <c r="J1340" i="1"/>
  <c r="I1340" i="1"/>
  <c r="P1340" i="1" s="1"/>
  <c r="H1340" i="1"/>
  <c r="D1340" i="1"/>
  <c r="G1340" i="1" s="1"/>
  <c r="K1339" i="1"/>
  <c r="J1339" i="1"/>
  <c r="I1339" i="1"/>
  <c r="P1339" i="1" s="1"/>
  <c r="H1339" i="1"/>
  <c r="D1339" i="1"/>
  <c r="G1339" i="1" s="1"/>
  <c r="K1338" i="1"/>
  <c r="J1338" i="1"/>
  <c r="I1338" i="1"/>
  <c r="P1338" i="1" s="1"/>
  <c r="H1338" i="1"/>
  <c r="D1338" i="1"/>
  <c r="G1338" i="1" s="1"/>
  <c r="K1337" i="1"/>
  <c r="J1337" i="1"/>
  <c r="I1337" i="1"/>
  <c r="P1337" i="1" s="1"/>
  <c r="H1337" i="1"/>
  <c r="D1337" i="1"/>
  <c r="G1337" i="1" s="1"/>
  <c r="K1336" i="1"/>
  <c r="J1336" i="1"/>
  <c r="I1336" i="1"/>
  <c r="P1336" i="1" s="1"/>
  <c r="H1336" i="1"/>
  <c r="D1336" i="1"/>
  <c r="G1336" i="1" s="1"/>
  <c r="K1335" i="1"/>
  <c r="J1335" i="1"/>
  <c r="I1335" i="1"/>
  <c r="P1335" i="1" s="1"/>
  <c r="H1335" i="1"/>
  <c r="D1335" i="1"/>
  <c r="G1335" i="1" s="1"/>
  <c r="K1334" i="1"/>
  <c r="J1334" i="1"/>
  <c r="I1334" i="1"/>
  <c r="P1334" i="1" s="1"/>
  <c r="H1334" i="1"/>
  <c r="D1334" i="1"/>
  <c r="G1334" i="1" s="1"/>
  <c r="K1333" i="1"/>
  <c r="J1333" i="1"/>
  <c r="M1333" i="1" s="1"/>
  <c r="I1333" i="1"/>
  <c r="P1333" i="1" s="1"/>
  <c r="H1333" i="1"/>
  <c r="D1333" i="1"/>
  <c r="G1333" i="1" s="1"/>
  <c r="K1332" i="1"/>
  <c r="J1332" i="1"/>
  <c r="I1332" i="1"/>
  <c r="P1332" i="1" s="1"/>
  <c r="H1332" i="1"/>
  <c r="D1332" i="1"/>
  <c r="G1332" i="1" s="1"/>
  <c r="K1331" i="1"/>
  <c r="J1331" i="1"/>
  <c r="I1331" i="1"/>
  <c r="P1331" i="1" s="1"/>
  <c r="H1331" i="1"/>
  <c r="D1331" i="1"/>
  <c r="G1331" i="1" s="1"/>
  <c r="K1330" i="1"/>
  <c r="J1330" i="1"/>
  <c r="I1330" i="1"/>
  <c r="P1330" i="1" s="1"/>
  <c r="H1330" i="1"/>
  <c r="D1330" i="1"/>
  <c r="G1330" i="1" s="1"/>
  <c r="K1329" i="1"/>
  <c r="J1329" i="1"/>
  <c r="I1329" i="1"/>
  <c r="H1329" i="1"/>
  <c r="D1329" i="1"/>
  <c r="G1329" i="1" s="1"/>
  <c r="K1328" i="1"/>
  <c r="J1328" i="1"/>
  <c r="I1328" i="1"/>
  <c r="P1328" i="1" s="1"/>
  <c r="H1328" i="1"/>
  <c r="D1328" i="1"/>
  <c r="G1328" i="1" s="1"/>
  <c r="K1327" i="1"/>
  <c r="J1327" i="1"/>
  <c r="I1327" i="1"/>
  <c r="P1327" i="1" s="1"/>
  <c r="H1327" i="1"/>
  <c r="D1327" i="1"/>
  <c r="G1327" i="1" s="1"/>
  <c r="K1326" i="1"/>
  <c r="J1326" i="1"/>
  <c r="I1326" i="1"/>
  <c r="P1326" i="1" s="1"/>
  <c r="H1326" i="1"/>
  <c r="D1326" i="1"/>
  <c r="G1326" i="1" s="1"/>
  <c r="K1325" i="1"/>
  <c r="J1325" i="1"/>
  <c r="I1325" i="1"/>
  <c r="P1325" i="1" s="1"/>
  <c r="H1325" i="1"/>
  <c r="D1325" i="1"/>
  <c r="G1325" i="1" s="1"/>
  <c r="K1324" i="1"/>
  <c r="J1324" i="1"/>
  <c r="I1324" i="1"/>
  <c r="P1324" i="1" s="1"/>
  <c r="H1324" i="1"/>
  <c r="D1324" i="1"/>
  <c r="G1324" i="1" s="1"/>
  <c r="K1323" i="1"/>
  <c r="J1323" i="1"/>
  <c r="I1323" i="1"/>
  <c r="P1323" i="1" s="1"/>
  <c r="H1323" i="1"/>
  <c r="D1323" i="1"/>
  <c r="G1323" i="1" s="1"/>
  <c r="K1322" i="1"/>
  <c r="J1322" i="1"/>
  <c r="I1322" i="1"/>
  <c r="P1322" i="1" s="1"/>
  <c r="H1322" i="1"/>
  <c r="D1322" i="1"/>
  <c r="G1322" i="1" s="1"/>
  <c r="K1321" i="1"/>
  <c r="J1321" i="1"/>
  <c r="I1321" i="1"/>
  <c r="P1321" i="1" s="1"/>
  <c r="H1321" i="1"/>
  <c r="D1321" i="1"/>
  <c r="G1321" i="1" s="1"/>
  <c r="K1320" i="1"/>
  <c r="J1320" i="1"/>
  <c r="I1320" i="1"/>
  <c r="P1320" i="1" s="1"/>
  <c r="H1320" i="1"/>
  <c r="D1320" i="1"/>
  <c r="G1320" i="1" s="1"/>
  <c r="K1319" i="1"/>
  <c r="J1319" i="1"/>
  <c r="I1319" i="1"/>
  <c r="P1319" i="1" s="1"/>
  <c r="H1319" i="1"/>
  <c r="D1319" i="1"/>
  <c r="G1319" i="1" s="1"/>
  <c r="K1318" i="1"/>
  <c r="J1318" i="1"/>
  <c r="I1318" i="1"/>
  <c r="P1318" i="1" s="1"/>
  <c r="H1318" i="1"/>
  <c r="D1318" i="1"/>
  <c r="G1318" i="1" s="1"/>
  <c r="K1317" i="1"/>
  <c r="J1317" i="1"/>
  <c r="I1317" i="1"/>
  <c r="P1317" i="1" s="1"/>
  <c r="H1317" i="1"/>
  <c r="D1317" i="1"/>
  <c r="G1317" i="1" s="1"/>
  <c r="K1316" i="1"/>
  <c r="J1316" i="1"/>
  <c r="I1316" i="1"/>
  <c r="P1316" i="1" s="1"/>
  <c r="H1316" i="1"/>
  <c r="D1316" i="1"/>
  <c r="G1316" i="1" s="1"/>
  <c r="K1315" i="1"/>
  <c r="J1315" i="1"/>
  <c r="I1315" i="1"/>
  <c r="P1315" i="1" s="1"/>
  <c r="H1315" i="1"/>
  <c r="D1315" i="1"/>
  <c r="G1315" i="1" s="1"/>
  <c r="K1314" i="1"/>
  <c r="J1314" i="1"/>
  <c r="I1314" i="1"/>
  <c r="P1314" i="1" s="1"/>
  <c r="H1314" i="1"/>
  <c r="D1314" i="1"/>
  <c r="G1314" i="1" s="1"/>
  <c r="K1313" i="1"/>
  <c r="J1313" i="1"/>
  <c r="I1313" i="1"/>
  <c r="P1313" i="1" s="1"/>
  <c r="H1313" i="1"/>
  <c r="D1313" i="1"/>
  <c r="G1313" i="1" s="1"/>
  <c r="K1312" i="1"/>
  <c r="J1312" i="1"/>
  <c r="I1312" i="1"/>
  <c r="P1312" i="1" s="1"/>
  <c r="H1312" i="1"/>
  <c r="D1312" i="1"/>
  <c r="G1312" i="1" s="1"/>
  <c r="K1311" i="1"/>
  <c r="J1311" i="1"/>
  <c r="M1311" i="1" s="1"/>
  <c r="I1311" i="1"/>
  <c r="P1311" i="1" s="1"/>
  <c r="H1311" i="1"/>
  <c r="D1311" i="1"/>
  <c r="G1311" i="1" s="1"/>
  <c r="K1310" i="1"/>
  <c r="J1310" i="1"/>
  <c r="I1310" i="1"/>
  <c r="P1310" i="1" s="1"/>
  <c r="H1310" i="1"/>
  <c r="D1310" i="1"/>
  <c r="G1310" i="1" s="1"/>
  <c r="K1309" i="1"/>
  <c r="J1309" i="1"/>
  <c r="I1309" i="1"/>
  <c r="P1309" i="1" s="1"/>
  <c r="H1309" i="1"/>
  <c r="D1309" i="1"/>
  <c r="G1309" i="1" s="1"/>
  <c r="K1308" i="1"/>
  <c r="J1308" i="1"/>
  <c r="M1308" i="1" s="1"/>
  <c r="I1308" i="1"/>
  <c r="P1308" i="1" s="1"/>
  <c r="H1308" i="1"/>
  <c r="D1308" i="1"/>
  <c r="G1308" i="1" s="1"/>
  <c r="K1307" i="1"/>
  <c r="J1307" i="1"/>
  <c r="I1307" i="1"/>
  <c r="P1307" i="1" s="1"/>
  <c r="H1307" i="1"/>
  <c r="D1307" i="1"/>
  <c r="G1307" i="1" s="1"/>
  <c r="K1306" i="1"/>
  <c r="J1306" i="1"/>
  <c r="I1306" i="1"/>
  <c r="P1306" i="1" s="1"/>
  <c r="H1306" i="1"/>
  <c r="D1306" i="1"/>
  <c r="G1306" i="1" s="1"/>
  <c r="K1305" i="1"/>
  <c r="J1305" i="1"/>
  <c r="I1305" i="1"/>
  <c r="P1305" i="1" s="1"/>
  <c r="H1305" i="1"/>
  <c r="D1305" i="1"/>
  <c r="G1305" i="1" s="1"/>
  <c r="K1304" i="1"/>
  <c r="M1304" i="1" s="1"/>
  <c r="J1304" i="1"/>
  <c r="I1304" i="1"/>
  <c r="P1304" i="1" s="1"/>
  <c r="H1304" i="1"/>
  <c r="D1304" i="1"/>
  <c r="G1304" i="1" s="1"/>
  <c r="K1303" i="1"/>
  <c r="J1303" i="1"/>
  <c r="I1303" i="1"/>
  <c r="P1303" i="1" s="1"/>
  <c r="H1303" i="1"/>
  <c r="D1303" i="1"/>
  <c r="G1303" i="1" s="1"/>
  <c r="K1302" i="1"/>
  <c r="J1302" i="1"/>
  <c r="I1302" i="1"/>
  <c r="P1302" i="1" s="1"/>
  <c r="H1302" i="1"/>
  <c r="D1302" i="1"/>
  <c r="G1302" i="1" s="1"/>
  <c r="K1301" i="1"/>
  <c r="L1301" i="1" s="1"/>
  <c r="J1301" i="1"/>
  <c r="I1301" i="1"/>
  <c r="P1301" i="1" s="1"/>
  <c r="H1301" i="1"/>
  <c r="D1301" i="1"/>
  <c r="G1301" i="1" s="1"/>
  <c r="P1300" i="1"/>
  <c r="K1300" i="1"/>
  <c r="J1300" i="1"/>
  <c r="I1300" i="1"/>
  <c r="H1300" i="1"/>
  <c r="D1300" i="1"/>
  <c r="G1300" i="1" s="1"/>
  <c r="K1299" i="1"/>
  <c r="J1299" i="1"/>
  <c r="I1299" i="1"/>
  <c r="P1299" i="1" s="1"/>
  <c r="H1299" i="1"/>
  <c r="D1299" i="1"/>
  <c r="G1299" i="1" s="1"/>
  <c r="K1298" i="1"/>
  <c r="J1298" i="1"/>
  <c r="I1298" i="1"/>
  <c r="P1298" i="1" s="1"/>
  <c r="H1298" i="1"/>
  <c r="D1298" i="1"/>
  <c r="G1298" i="1" s="1"/>
  <c r="K1297" i="1"/>
  <c r="J1297" i="1"/>
  <c r="I1297" i="1"/>
  <c r="P1297" i="1" s="1"/>
  <c r="H1297" i="1"/>
  <c r="D1297" i="1"/>
  <c r="G1297" i="1" s="1"/>
  <c r="K1296" i="1"/>
  <c r="J1296" i="1"/>
  <c r="I1296" i="1"/>
  <c r="P1296" i="1" s="1"/>
  <c r="H1296" i="1"/>
  <c r="D1296" i="1"/>
  <c r="G1296" i="1" s="1"/>
  <c r="K1295" i="1"/>
  <c r="J1295" i="1"/>
  <c r="I1295" i="1"/>
  <c r="P1295" i="1" s="1"/>
  <c r="H1295" i="1"/>
  <c r="D1295" i="1"/>
  <c r="G1295" i="1" s="1"/>
  <c r="K1294" i="1"/>
  <c r="J1294" i="1"/>
  <c r="I1294" i="1"/>
  <c r="P1294" i="1" s="1"/>
  <c r="H1294" i="1"/>
  <c r="D1294" i="1"/>
  <c r="G1294" i="1" s="1"/>
  <c r="K1293" i="1"/>
  <c r="J1293" i="1"/>
  <c r="I1293" i="1"/>
  <c r="P1293" i="1" s="1"/>
  <c r="H1293" i="1"/>
  <c r="D1293" i="1"/>
  <c r="G1293" i="1" s="1"/>
  <c r="K1292" i="1"/>
  <c r="J1292" i="1"/>
  <c r="I1292" i="1"/>
  <c r="P1292" i="1" s="1"/>
  <c r="H1292" i="1"/>
  <c r="D1292" i="1"/>
  <c r="G1292" i="1" s="1"/>
  <c r="K1291" i="1"/>
  <c r="J1291" i="1"/>
  <c r="I1291" i="1"/>
  <c r="P1291" i="1" s="1"/>
  <c r="H1291" i="1"/>
  <c r="D1291" i="1"/>
  <c r="G1291" i="1" s="1"/>
  <c r="K1290" i="1"/>
  <c r="L1290" i="1" s="1"/>
  <c r="J1290" i="1"/>
  <c r="I1290" i="1"/>
  <c r="P1290" i="1" s="1"/>
  <c r="H1290" i="1"/>
  <c r="D1290" i="1"/>
  <c r="G1290" i="1" s="1"/>
  <c r="K1289" i="1"/>
  <c r="J1289" i="1"/>
  <c r="I1289" i="1"/>
  <c r="P1289" i="1" s="1"/>
  <c r="H1289" i="1"/>
  <c r="D1289" i="1"/>
  <c r="G1289" i="1" s="1"/>
  <c r="K1288" i="1"/>
  <c r="J1288" i="1"/>
  <c r="I1288" i="1"/>
  <c r="P1288" i="1" s="1"/>
  <c r="H1288" i="1"/>
  <c r="D1288" i="1"/>
  <c r="G1288" i="1" s="1"/>
  <c r="K1287" i="1"/>
  <c r="J1287" i="1"/>
  <c r="I1287" i="1"/>
  <c r="P1287" i="1" s="1"/>
  <c r="H1287" i="1"/>
  <c r="D1287" i="1"/>
  <c r="G1287" i="1" s="1"/>
  <c r="K1286" i="1"/>
  <c r="J1286" i="1"/>
  <c r="M1286" i="1" s="1"/>
  <c r="I1286" i="1"/>
  <c r="H1286" i="1"/>
  <c r="D1286" i="1"/>
  <c r="G1286" i="1" s="1"/>
  <c r="K1285" i="1"/>
  <c r="J1285" i="1"/>
  <c r="I1285" i="1"/>
  <c r="P1285" i="1" s="1"/>
  <c r="H1285" i="1"/>
  <c r="D1285" i="1"/>
  <c r="G1285" i="1" s="1"/>
  <c r="K1284" i="1"/>
  <c r="M1284" i="1" s="1"/>
  <c r="J1284" i="1"/>
  <c r="I1284" i="1"/>
  <c r="P1284" i="1" s="1"/>
  <c r="H1284" i="1"/>
  <c r="D1284" i="1"/>
  <c r="G1284" i="1" s="1"/>
  <c r="K1283" i="1"/>
  <c r="J1283" i="1"/>
  <c r="I1283" i="1"/>
  <c r="P1283" i="1" s="1"/>
  <c r="H1283" i="1"/>
  <c r="D1283" i="1"/>
  <c r="G1283" i="1" s="1"/>
  <c r="K1282" i="1"/>
  <c r="L1282" i="1" s="1"/>
  <c r="J1282" i="1"/>
  <c r="I1282" i="1"/>
  <c r="P1282" i="1" s="1"/>
  <c r="H1282" i="1"/>
  <c r="D1282" i="1"/>
  <c r="G1282" i="1" s="1"/>
  <c r="K1281" i="1"/>
  <c r="J1281" i="1"/>
  <c r="I1281" i="1"/>
  <c r="P1281" i="1" s="1"/>
  <c r="H1281" i="1"/>
  <c r="D1281" i="1"/>
  <c r="G1281" i="1" s="1"/>
  <c r="K1280" i="1"/>
  <c r="J1280" i="1"/>
  <c r="I1280" i="1"/>
  <c r="P1280" i="1" s="1"/>
  <c r="H1280" i="1"/>
  <c r="D1280" i="1"/>
  <c r="G1280" i="1" s="1"/>
  <c r="K1279" i="1"/>
  <c r="J1279" i="1"/>
  <c r="L1279" i="1" s="1"/>
  <c r="I1279" i="1"/>
  <c r="P1279" i="1" s="1"/>
  <c r="H1279" i="1"/>
  <c r="D1279" i="1"/>
  <c r="G1279" i="1" s="1"/>
  <c r="K1278" i="1"/>
  <c r="J1278" i="1"/>
  <c r="I1278" i="1"/>
  <c r="P1278" i="1" s="1"/>
  <c r="H1278" i="1"/>
  <c r="D1278" i="1"/>
  <c r="G1278" i="1" s="1"/>
  <c r="K1277" i="1"/>
  <c r="J1277" i="1"/>
  <c r="M1277" i="1" s="1"/>
  <c r="I1277" i="1"/>
  <c r="P1277" i="1" s="1"/>
  <c r="H1277" i="1"/>
  <c r="D1277" i="1"/>
  <c r="G1277" i="1" s="1"/>
  <c r="K1276" i="1"/>
  <c r="J1276" i="1"/>
  <c r="I1276" i="1"/>
  <c r="P1276" i="1" s="1"/>
  <c r="H1276" i="1"/>
  <c r="D1276" i="1"/>
  <c r="G1276" i="1" s="1"/>
  <c r="K1275" i="1"/>
  <c r="L1275" i="1" s="1"/>
  <c r="J1275" i="1"/>
  <c r="I1275" i="1"/>
  <c r="P1275" i="1" s="1"/>
  <c r="H1275" i="1"/>
  <c r="D1275" i="1"/>
  <c r="G1275" i="1" s="1"/>
  <c r="K1274" i="1"/>
  <c r="J1274" i="1"/>
  <c r="I1274" i="1"/>
  <c r="P1274" i="1" s="1"/>
  <c r="H1274" i="1"/>
  <c r="D1274" i="1"/>
  <c r="G1274" i="1" s="1"/>
  <c r="K1273" i="1"/>
  <c r="J1273" i="1"/>
  <c r="L1273" i="1" s="1"/>
  <c r="I1273" i="1"/>
  <c r="P1273" i="1" s="1"/>
  <c r="H1273" i="1"/>
  <c r="D1273" i="1"/>
  <c r="G1273" i="1" s="1"/>
  <c r="K1272" i="1"/>
  <c r="J1272" i="1"/>
  <c r="I1272" i="1"/>
  <c r="P1272" i="1" s="1"/>
  <c r="H1272" i="1"/>
  <c r="D1272" i="1"/>
  <c r="G1272" i="1" s="1"/>
  <c r="K1271" i="1"/>
  <c r="J1271" i="1"/>
  <c r="I1271" i="1"/>
  <c r="P1271" i="1" s="1"/>
  <c r="H1271" i="1"/>
  <c r="D1271" i="1"/>
  <c r="G1271" i="1" s="1"/>
  <c r="K1270" i="1"/>
  <c r="J1270" i="1"/>
  <c r="I1270" i="1"/>
  <c r="P1270" i="1" s="1"/>
  <c r="H1270" i="1"/>
  <c r="D1270" i="1"/>
  <c r="G1270" i="1" s="1"/>
  <c r="K1269" i="1"/>
  <c r="J1269" i="1"/>
  <c r="I1269" i="1"/>
  <c r="P1269" i="1" s="1"/>
  <c r="H1269" i="1"/>
  <c r="D1269" i="1"/>
  <c r="G1269" i="1" s="1"/>
  <c r="K1268" i="1"/>
  <c r="J1268" i="1"/>
  <c r="I1268" i="1"/>
  <c r="P1268" i="1" s="1"/>
  <c r="H1268" i="1"/>
  <c r="D1268" i="1"/>
  <c r="G1268" i="1" s="1"/>
  <c r="K1267" i="1"/>
  <c r="J1267" i="1"/>
  <c r="I1267" i="1"/>
  <c r="P1267" i="1" s="1"/>
  <c r="H1267" i="1"/>
  <c r="D1267" i="1"/>
  <c r="G1267" i="1" s="1"/>
  <c r="K1266" i="1"/>
  <c r="J1266" i="1"/>
  <c r="I1266" i="1"/>
  <c r="P1266" i="1" s="1"/>
  <c r="H1266" i="1"/>
  <c r="D1266" i="1"/>
  <c r="G1266" i="1" s="1"/>
  <c r="K1265" i="1"/>
  <c r="J1265" i="1"/>
  <c r="I1265" i="1"/>
  <c r="P1265" i="1" s="1"/>
  <c r="H1265" i="1"/>
  <c r="D1265" i="1"/>
  <c r="G1265" i="1" s="1"/>
  <c r="K1264" i="1"/>
  <c r="J1264" i="1"/>
  <c r="I1264" i="1"/>
  <c r="P1264" i="1" s="1"/>
  <c r="H1264" i="1"/>
  <c r="D1264" i="1"/>
  <c r="G1264" i="1" s="1"/>
  <c r="K1263" i="1"/>
  <c r="J1263" i="1"/>
  <c r="I1263" i="1"/>
  <c r="P1263" i="1" s="1"/>
  <c r="H1263" i="1"/>
  <c r="D1263" i="1"/>
  <c r="G1263" i="1" s="1"/>
  <c r="K1262" i="1"/>
  <c r="J1262" i="1"/>
  <c r="I1262" i="1"/>
  <c r="P1262" i="1" s="1"/>
  <c r="H1262" i="1"/>
  <c r="D1262" i="1"/>
  <c r="G1262" i="1" s="1"/>
  <c r="K1261" i="1"/>
  <c r="J1261" i="1"/>
  <c r="I1261" i="1"/>
  <c r="P1261" i="1" s="1"/>
  <c r="H1261" i="1"/>
  <c r="D1261" i="1"/>
  <c r="G1261" i="1" s="1"/>
  <c r="K1260" i="1"/>
  <c r="J1260" i="1"/>
  <c r="I1260" i="1"/>
  <c r="P1260" i="1" s="1"/>
  <c r="H1260" i="1"/>
  <c r="D1260" i="1"/>
  <c r="G1260" i="1" s="1"/>
  <c r="K1259" i="1"/>
  <c r="J1259" i="1"/>
  <c r="I1259" i="1"/>
  <c r="P1259" i="1" s="1"/>
  <c r="H1259" i="1"/>
  <c r="D1259" i="1"/>
  <c r="G1259" i="1" s="1"/>
  <c r="K1258" i="1"/>
  <c r="J1258" i="1"/>
  <c r="I1258" i="1"/>
  <c r="P1258" i="1" s="1"/>
  <c r="H1258" i="1"/>
  <c r="D1258" i="1"/>
  <c r="G1258" i="1" s="1"/>
  <c r="K1257" i="1"/>
  <c r="J1257" i="1"/>
  <c r="I1257" i="1"/>
  <c r="P1257" i="1" s="1"/>
  <c r="H1257" i="1"/>
  <c r="D1257" i="1"/>
  <c r="G1257" i="1" s="1"/>
  <c r="K1256" i="1"/>
  <c r="J1256" i="1"/>
  <c r="I1256" i="1"/>
  <c r="P1256" i="1" s="1"/>
  <c r="H1256" i="1"/>
  <c r="D1256" i="1"/>
  <c r="G1256" i="1" s="1"/>
  <c r="K1255" i="1"/>
  <c r="J1255" i="1"/>
  <c r="M1255" i="1" s="1"/>
  <c r="I1255" i="1"/>
  <c r="P1255" i="1" s="1"/>
  <c r="H1255" i="1"/>
  <c r="D1255" i="1"/>
  <c r="G1255" i="1" s="1"/>
  <c r="K1254" i="1"/>
  <c r="J1254" i="1"/>
  <c r="I1254" i="1"/>
  <c r="P1254" i="1" s="1"/>
  <c r="H1254" i="1"/>
  <c r="D1254" i="1"/>
  <c r="G1254" i="1" s="1"/>
  <c r="K1253" i="1"/>
  <c r="J1253" i="1"/>
  <c r="I1253" i="1"/>
  <c r="P1253" i="1" s="1"/>
  <c r="H1253" i="1"/>
  <c r="D1253" i="1"/>
  <c r="G1253" i="1" s="1"/>
  <c r="K1252" i="1"/>
  <c r="J1252" i="1"/>
  <c r="I1252" i="1"/>
  <c r="P1252" i="1" s="1"/>
  <c r="H1252" i="1"/>
  <c r="D1252" i="1"/>
  <c r="G1252" i="1" s="1"/>
  <c r="K1251" i="1"/>
  <c r="J1251" i="1"/>
  <c r="I1251" i="1"/>
  <c r="P1251" i="1" s="1"/>
  <c r="H1251" i="1"/>
  <c r="D1251" i="1"/>
  <c r="G1251" i="1" s="1"/>
  <c r="K1250" i="1"/>
  <c r="J1250" i="1"/>
  <c r="I1250" i="1"/>
  <c r="P1250" i="1" s="1"/>
  <c r="H1250" i="1"/>
  <c r="D1250" i="1"/>
  <c r="G1250" i="1" s="1"/>
  <c r="K1249" i="1"/>
  <c r="J1249" i="1"/>
  <c r="M1249" i="1" s="1"/>
  <c r="I1249" i="1"/>
  <c r="P1249" i="1" s="1"/>
  <c r="H1249" i="1"/>
  <c r="D1249" i="1"/>
  <c r="G1249" i="1" s="1"/>
  <c r="K1248" i="1"/>
  <c r="J1248" i="1"/>
  <c r="I1248" i="1"/>
  <c r="P1248" i="1" s="1"/>
  <c r="H1248" i="1"/>
  <c r="D1248" i="1"/>
  <c r="G1248" i="1" s="1"/>
  <c r="K1247" i="1"/>
  <c r="J1247" i="1"/>
  <c r="I1247" i="1"/>
  <c r="P1247" i="1" s="1"/>
  <c r="H1247" i="1"/>
  <c r="D1247" i="1"/>
  <c r="G1247" i="1" s="1"/>
  <c r="K1246" i="1"/>
  <c r="J1246" i="1"/>
  <c r="I1246" i="1"/>
  <c r="P1246" i="1" s="1"/>
  <c r="H1246" i="1"/>
  <c r="D1246" i="1"/>
  <c r="G1246" i="1" s="1"/>
  <c r="K1245" i="1"/>
  <c r="J1245" i="1"/>
  <c r="I1245" i="1"/>
  <c r="P1245" i="1" s="1"/>
  <c r="H1245" i="1"/>
  <c r="D1245" i="1"/>
  <c r="G1245" i="1" s="1"/>
  <c r="K1244" i="1"/>
  <c r="J1244" i="1"/>
  <c r="I1244" i="1"/>
  <c r="P1244" i="1" s="1"/>
  <c r="H1244" i="1"/>
  <c r="D1244" i="1"/>
  <c r="G1244" i="1" s="1"/>
  <c r="K1243" i="1"/>
  <c r="J1243" i="1"/>
  <c r="I1243" i="1"/>
  <c r="P1243" i="1" s="1"/>
  <c r="H1243" i="1"/>
  <c r="D1243" i="1"/>
  <c r="G1243" i="1" s="1"/>
  <c r="K1242" i="1"/>
  <c r="J1242" i="1"/>
  <c r="I1242" i="1"/>
  <c r="P1242" i="1" s="1"/>
  <c r="H1242" i="1"/>
  <c r="D1242" i="1"/>
  <c r="G1242" i="1" s="1"/>
  <c r="K1241" i="1"/>
  <c r="J1241" i="1"/>
  <c r="I1241" i="1"/>
  <c r="P1241" i="1" s="1"/>
  <c r="H1241" i="1"/>
  <c r="D1241" i="1"/>
  <c r="G1241" i="1" s="1"/>
  <c r="K1240" i="1"/>
  <c r="J1240" i="1"/>
  <c r="I1240" i="1"/>
  <c r="P1240" i="1" s="1"/>
  <c r="H1240" i="1"/>
  <c r="D1240" i="1"/>
  <c r="G1240" i="1" s="1"/>
  <c r="K1239" i="1"/>
  <c r="J1239" i="1"/>
  <c r="I1239" i="1"/>
  <c r="P1239" i="1" s="1"/>
  <c r="H1239" i="1"/>
  <c r="D1239" i="1"/>
  <c r="G1239" i="1" s="1"/>
  <c r="K1238" i="1"/>
  <c r="J1238" i="1"/>
  <c r="I1238" i="1"/>
  <c r="P1238" i="1" s="1"/>
  <c r="H1238" i="1"/>
  <c r="D1238" i="1"/>
  <c r="G1238" i="1" s="1"/>
  <c r="K1237" i="1"/>
  <c r="J1237" i="1"/>
  <c r="I1237" i="1"/>
  <c r="P1237" i="1" s="1"/>
  <c r="H1237" i="1"/>
  <c r="D1237" i="1"/>
  <c r="G1237" i="1" s="1"/>
  <c r="K1236" i="1"/>
  <c r="J1236" i="1"/>
  <c r="I1236" i="1"/>
  <c r="P1236" i="1" s="1"/>
  <c r="H1236" i="1"/>
  <c r="D1236" i="1"/>
  <c r="G1236" i="1" s="1"/>
  <c r="K1235" i="1"/>
  <c r="J1235" i="1"/>
  <c r="I1235" i="1"/>
  <c r="P1235" i="1" s="1"/>
  <c r="H1235" i="1"/>
  <c r="D1235" i="1"/>
  <c r="G1235" i="1" s="1"/>
  <c r="K1234" i="1"/>
  <c r="J1234" i="1"/>
  <c r="I1234" i="1"/>
  <c r="P1234" i="1" s="1"/>
  <c r="H1234" i="1"/>
  <c r="D1234" i="1"/>
  <c r="G1234" i="1" s="1"/>
  <c r="K1233" i="1"/>
  <c r="J1233" i="1"/>
  <c r="I1233" i="1"/>
  <c r="P1233" i="1" s="1"/>
  <c r="H1233" i="1"/>
  <c r="D1233" i="1"/>
  <c r="G1233" i="1" s="1"/>
  <c r="K1232" i="1"/>
  <c r="J1232" i="1"/>
  <c r="I1232" i="1"/>
  <c r="P1232" i="1" s="1"/>
  <c r="H1232" i="1"/>
  <c r="D1232" i="1"/>
  <c r="G1232" i="1" s="1"/>
  <c r="K1231" i="1"/>
  <c r="J1231" i="1"/>
  <c r="I1231" i="1"/>
  <c r="P1231" i="1" s="1"/>
  <c r="H1231" i="1"/>
  <c r="D1231" i="1"/>
  <c r="G1231" i="1" s="1"/>
  <c r="K1230" i="1"/>
  <c r="J1230" i="1"/>
  <c r="I1230" i="1"/>
  <c r="P1230" i="1" s="1"/>
  <c r="H1230" i="1"/>
  <c r="D1230" i="1"/>
  <c r="G1230" i="1" s="1"/>
  <c r="K1229" i="1"/>
  <c r="J1229" i="1"/>
  <c r="I1229" i="1"/>
  <c r="P1229" i="1" s="1"/>
  <c r="H1229" i="1"/>
  <c r="D1229" i="1"/>
  <c r="G1229" i="1" s="1"/>
  <c r="K1228" i="1"/>
  <c r="L1228" i="1" s="1"/>
  <c r="J1228" i="1"/>
  <c r="I1228" i="1"/>
  <c r="P1228" i="1" s="1"/>
  <c r="H1228" i="1"/>
  <c r="D1228" i="1"/>
  <c r="G1228" i="1" s="1"/>
  <c r="K1227" i="1"/>
  <c r="J1227" i="1"/>
  <c r="I1227" i="1"/>
  <c r="P1227" i="1" s="1"/>
  <c r="H1227" i="1"/>
  <c r="D1227" i="1"/>
  <c r="G1227" i="1" s="1"/>
  <c r="K1226" i="1"/>
  <c r="M1226" i="1" s="1"/>
  <c r="J1226" i="1"/>
  <c r="I1226" i="1"/>
  <c r="P1226" i="1" s="1"/>
  <c r="H1226" i="1"/>
  <c r="D1226" i="1"/>
  <c r="G1226" i="1" s="1"/>
  <c r="K1225" i="1"/>
  <c r="J1225" i="1"/>
  <c r="I1225" i="1"/>
  <c r="P1225" i="1" s="1"/>
  <c r="H1225" i="1"/>
  <c r="D1225" i="1"/>
  <c r="G1225" i="1" s="1"/>
  <c r="K1224" i="1"/>
  <c r="J1224" i="1"/>
  <c r="I1224" i="1"/>
  <c r="P1224" i="1" s="1"/>
  <c r="H1224" i="1"/>
  <c r="D1224" i="1"/>
  <c r="G1224" i="1" s="1"/>
  <c r="K1223" i="1"/>
  <c r="J1223" i="1"/>
  <c r="I1223" i="1"/>
  <c r="P1223" i="1" s="1"/>
  <c r="H1223" i="1"/>
  <c r="D1223" i="1"/>
  <c r="G1223" i="1" s="1"/>
  <c r="K1222" i="1"/>
  <c r="J1222" i="1"/>
  <c r="I1222" i="1"/>
  <c r="P1222" i="1" s="1"/>
  <c r="H1222" i="1"/>
  <c r="D1222" i="1"/>
  <c r="G1222" i="1" s="1"/>
  <c r="K1221" i="1"/>
  <c r="J1221" i="1"/>
  <c r="I1221" i="1"/>
  <c r="P1221" i="1" s="1"/>
  <c r="H1221" i="1"/>
  <c r="D1221" i="1"/>
  <c r="G1221" i="1" s="1"/>
  <c r="K1220" i="1"/>
  <c r="J1220" i="1"/>
  <c r="I1220" i="1"/>
  <c r="P1220" i="1" s="1"/>
  <c r="H1220" i="1"/>
  <c r="D1220" i="1"/>
  <c r="G1220" i="1" s="1"/>
  <c r="K1219" i="1"/>
  <c r="J1219" i="1"/>
  <c r="M1219" i="1" s="1"/>
  <c r="I1219" i="1"/>
  <c r="P1219" i="1" s="1"/>
  <c r="H1219" i="1"/>
  <c r="D1219" i="1"/>
  <c r="G1219" i="1" s="1"/>
  <c r="K1218" i="1"/>
  <c r="J1218" i="1"/>
  <c r="I1218" i="1"/>
  <c r="P1218" i="1" s="1"/>
  <c r="H1218" i="1"/>
  <c r="D1218" i="1"/>
  <c r="G1218" i="1" s="1"/>
  <c r="K1217" i="1"/>
  <c r="J1217" i="1"/>
  <c r="I1217" i="1"/>
  <c r="P1217" i="1" s="1"/>
  <c r="H1217" i="1"/>
  <c r="D1217" i="1"/>
  <c r="G1217" i="1" s="1"/>
  <c r="K1216" i="1"/>
  <c r="J1216" i="1"/>
  <c r="I1216" i="1"/>
  <c r="P1216" i="1" s="1"/>
  <c r="H1216" i="1"/>
  <c r="D1216" i="1"/>
  <c r="G1216" i="1" s="1"/>
  <c r="K1215" i="1"/>
  <c r="J1215" i="1"/>
  <c r="I1215" i="1"/>
  <c r="P1215" i="1" s="1"/>
  <c r="H1215" i="1"/>
  <c r="D1215" i="1"/>
  <c r="G1215" i="1" s="1"/>
  <c r="K1214" i="1"/>
  <c r="J1214" i="1"/>
  <c r="I1214" i="1"/>
  <c r="P1214" i="1" s="1"/>
  <c r="H1214" i="1"/>
  <c r="D1214" i="1"/>
  <c r="G1214" i="1" s="1"/>
  <c r="K1213" i="1"/>
  <c r="J1213" i="1"/>
  <c r="I1213" i="1"/>
  <c r="P1213" i="1" s="1"/>
  <c r="H1213" i="1"/>
  <c r="D1213" i="1"/>
  <c r="G1213" i="1" s="1"/>
  <c r="K1212" i="1"/>
  <c r="J1212" i="1"/>
  <c r="I1212" i="1"/>
  <c r="P1212" i="1" s="1"/>
  <c r="H1212" i="1"/>
  <c r="D1212" i="1"/>
  <c r="G1212" i="1" s="1"/>
  <c r="K1211" i="1"/>
  <c r="J1211" i="1"/>
  <c r="I1211" i="1"/>
  <c r="P1211" i="1" s="1"/>
  <c r="H1211" i="1"/>
  <c r="D1211" i="1"/>
  <c r="G1211" i="1" s="1"/>
  <c r="K1210" i="1"/>
  <c r="J1210" i="1"/>
  <c r="I1210" i="1"/>
  <c r="P1210" i="1" s="1"/>
  <c r="H1210" i="1"/>
  <c r="D1210" i="1"/>
  <c r="G1210" i="1" s="1"/>
  <c r="K1209" i="1"/>
  <c r="J1209" i="1"/>
  <c r="I1209" i="1"/>
  <c r="P1209" i="1" s="1"/>
  <c r="H1209" i="1"/>
  <c r="D1209" i="1"/>
  <c r="G1209" i="1" s="1"/>
  <c r="K1208" i="1"/>
  <c r="J1208" i="1"/>
  <c r="I1208" i="1"/>
  <c r="P1208" i="1" s="1"/>
  <c r="H1208" i="1"/>
  <c r="D1208" i="1"/>
  <c r="G1208" i="1" s="1"/>
  <c r="K1207" i="1"/>
  <c r="J1207" i="1"/>
  <c r="I1207" i="1"/>
  <c r="P1207" i="1" s="1"/>
  <c r="H1207" i="1"/>
  <c r="D1207" i="1"/>
  <c r="G1207" i="1" s="1"/>
  <c r="K1206" i="1"/>
  <c r="J1206" i="1"/>
  <c r="I1206" i="1"/>
  <c r="P1206" i="1" s="1"/>
  <c r="H1206" i="1"/>
  <c r="D1206" i="1"/>
  <c r="G1206" i="1" s="1"/>
  <c r="K1205" i="1"/>
  <c r="J1205" i="1"/>
  <c r="I1205" i="1"/>
  <c r="P1205" i="1" s="1"/>
  <c r="H1205" i="1"/>
  <c r="D1205" i="1"/>
  <c r="G1205" i="1" s="1"/>
  <c r="K1204" i="1"/>
  <c r="J1204" i="1"/>
  <c r="I1204" i="1"/>
  <c r="P1204" i="1" s="1"/>
  <c r="H1204" i="1"/>
  <c r="D1204" i="1"/>
  <c r="G1204" i="1" s="1"/>
  <c r="K1203" i="1"/>
  <c r="J1203" i="1"/>
  <c r="M1203" i="1" s="1"/>
  <c r="I1203" i="1"/>
  <c r="P1203" i="1" s="1"/>
  <c r="H1203" i="1"/>
  <c r="D1203" i="1"/>
  <c r="G1203" i="1" s="1"/>
  <c r="K1202" i="1"/>
  <c r="J1202" i="1"/>
  <c r="I1202" i="1"/>
  <c r="P1202" i="1" s="1"/>
  <c r="H1202" i="1"/>
  <c r="D1202" i="1"/>
  <c r="G1202" i="1" s="1"/>
  <c r="K1201" i="1"/>
  <c r="J1201" i="1"/>
  <c r="I1201" i="1"/>
  <c r="P1201" i="1" s="1"/>
  <c r="H1201" i="1"/>
  <c r="D1201" i="1"/>
  <c r="G1201" i="1" s="1"/>
  <c r="K1200" i="1"/>
  <c r="J1200" i="1"/>
  <c r="I1200" i="1"/>
  <c r="P1200" i="1" s="1"/>
  <c r="H1200" i="1"/>
  <c r="D1200" i="1"/>
  <c r="G1200" i="1" s="1"/>
  <c r="K1199" i="1"/>
  <c r="J1199" i="1"/>
  <c r="I1199" i="1"/>
  <c r="P1199" i="1" s="1"/>
  <c r="H1199" i="1"/>
  <c r="D1199" i="1"/>
  <c r="G1199" i="1" s="1"/>
  <c r="K1198" i="1"/>
  <c r="J1198" i="1"/>
  <c r="I1198" i="1"/>
  <c r="P1198" i="1" s="1"/>
  <c r="H1198" i="1"/>
  <c r="D1198" i="1"/>
  <c r="G1198" i="1" s="1"/>
  <c r="K1197" i="1"/>
  <c r="J1197" i="1"/>
  <c r="I1197" i="1"/>
  <c r="P1197" i="1" s="1"/>
  <c r="H1197" i="1"/>
  <c r="D1197" i="1"/>
  <c r="G1197" i="1" s="1"/>
  <c r="K1196" i="1"/>
  <c r="J1196" i="1"/>
  <c r="I1196" i="1"/>
  <c r="P1196" i="1" s="1"/>
  <c r="H1196" i="1"/>
  <c r="D1196" i="1"/>
  <c r="G1196" i="1" s="1"/>
  <c r="K1195" i="1"/>
  <c r="J1195" i="1"/>
  <c r="I1195" i="1"/>
  <c r="P1195" i="1" s="1"/>
  <c r="H1195" i="1"/>
  <c r="D1195" i="1"/>
  <c r="G1195" i="1" s="1"/>
  <c r="K1194" i="1"/>
  <c r="J1194" i="1"/>
  <c r="I1194" i="1"/>
  <c r="P1194" i="1" s="1"/>
  <c r="H1194" i="1"/>
  <c r="D1194" i="1"/>
  <c r="G1194" i="1" s="1"/>
  <c r="K1193" i="1"/>
  <c r="J1193" i="1"/>
  <c r="I1193" i="1"/>
  <c r="P1193" i="1" s="1"/>
  <c r="H1193" i="1"/>
  <c r="D1193" i="1"/>
  <c r="G1193" i="1" s="1"/>
  <c r="K1192" i="1"/>
  <c r="J1192" i="1"/>
  <c r="I1192" i="1"/>
  <c r="P1192" i="1" s="1"/>
  <c r="H1192" i="1"/>
  <c r="D1192" i="1"/>
  <c r="G1192" i="1" s="1"/>
  <c r="K1191" i="1"/>
  <c r="J1191" i="1"/>
  <c r="I1191" i="1"/>
  <c r="P1191" i="1" s="1"/>
  <c r="H1191" i="1"/>
  <c r="D1191" i="1"/>
  <c r="G1191" i="1" s="1"/>
  <c r="K1190" i="1"/>
  <c r="J1190" i="1"/>
  <c r="I1190" i="1"/>
  <c r="P1190" i="1" s="1"/>
  <c r="H1190" i="1"/>
  <c r="D1190" i="1"/>
  <c r="G1190" i="1" s="1"/>
  <c r="K1189" i="1"/>
  <c r="J1189" i="1"/>
  <c r="I1189" i="1"/>
  <c r="P1189" i="1" s="1"/>
  <c r="H1189" i="1"/>
  <c r="D1189" i="1"/>
  <c r="G1189" i="1" s="1"/>
  <c r="K1188" i="1"/>
  <c r="L1188" i="1" s="1"/>
  <c r="J1188" i="1"/>
  <c r="I1188" i="1"/>
  <c r="P1188" i="1" s="1"/>
  <c r="H1188" i="1"/>
  <c r="D1188" i="1"/>
  <c r="G1188" i="1" s="1"/>
  <c r="K1187" i="1"/>
  <c r="J1187" i="1"/>
  <c r="I1187" i="1"/>
  <c r="P1187" i="1" s="1"/>
  <c r="H1187" i="1"/>
  <c r="D1187" i="1"/>
  <c r="G1187" i="1" s="1"/>
  <c r="K1186" i="1"/>
  <c r="J1186" i="1"/>
  <c r="I1186" i="1"/>
  <c r="P1186" i="1" s="1"/>
  <c r="H1186" i="1"/>
  <c r="D1186" i="1"/>
  <c r="G1186" i="1" s="1"/>
  <c r="K1185" i="1"/>
  <c r="J1185" i="1"/>
  <c r="I1185" i="1"/>
  <c r="P1185" i="1" s="1"/>
  <c r="H1185" i="1"/>
  <c r="D1185" i="1"/>
  <c r="G1185" i="1" s="1"/>
  <c r="K1184" i="1"/>
  <c r="J1184" i="1"/>
  <c r="I1184" i="1"/>
  <c r="P1184" i="1" s="1"/>
  <c r="H1184" i="1"/>
  <c r="D1184" i="1"/>
  <c r="G1184" i="1" s="1"/>
  <c r="K1183" i="1"/>
  <c r="J1183" i="1"/>
  <c r="I1183" i="1"/>
  <c r="P1183" i="1" s="1"/>
  <c r="H1183" i="1"/>
  <c r="D1183" i="1"/>
  <c r="G1183" i="1" s="1"/>
  <c r="K1182" i="1"/>
  <c r="J1182" i="1"/>
  <c r="I1182" i="1"/>
  <c r="P1182" i="1" s="1"/>
  <c r="H1182" i="1"/>
  <c r="D1182" i="1"/>
  <c r="G1182" i="1" s="1"/>
  <c r="K1181" i="1"/>
  <c r="J1181" i="1"/>
  <c r="I1181" i="1"/>
  <c r="P1181" i="1" s="1"/>
  <c r="H1181" i="1"/>
  <c r="D1181" i="1"/>
  <c r="G1181" i="1" s="1"/>
  <c r="K1180" i="1"/>
  <c r="J1180" i="1"/>
  <c r="I1180" i="1"/>
  <c r="P1180" i="1" s="1"/>
  <c r="H1180" i="1"/>
  <c r="D1180" i="1"/>
  <c r="G1180" i="1" s="1"/>
  <c r="K1179" i="1"/>
  <c r="J1179" i="1"/>
  <c r="I1179" i="1"/>
  <c r="P1179" i="1" s="1"/>
  <c r="H1179" i="1"/>
  <c r="D1179" i="1"/>
  <c r="G1179" i="1" s="1"/>
  <c r="K1178" i="1"/>
  <c r="J1178" i="1"/>
  <c r="I1178" i="1"/>
  <c r="P1178" i="1" s="1"/>
  <c r="H1178" i="1"/>
  <c r="D1178" i="1"/>
  <c r="G1178" i="1" s="1"/>
  <c r="K1177" i="1"/>
  <c r="J1177" i="1"/>
  <c r="I1177" i="1"/>
  <c r="P1177" i="1" s="1"/>
  <c r="H1177" i="1"/>
  <c r="D1177" i="1"/>
  <c r="G1177" i="1" s="1"/>
  <c r="K1176" i="1"/>
  <c r="J1176" i="1"/>
  <c r="I1176" i="1"/>
  <c r="P1176" i="1" s="1"/>
  <c r="H1176" i="1"/>
  <c r="D1176" i="1"/>
  <c r="G1176" i="1" s="1"/>
  <c r="K1175" i="1"/>
  <c r="J1175" i="1"/>
  <c r="I1175" i="1"/>
  <c r="P1175" i="1" s="1"/>
  <c r="H1175" i="1"/>
  <c r="D1175" i="1"/>
  <c r="G1175" i="1" s="1"/>
  <c r="K1174" i="1"/>
  <c r="J1174" i="1"/>
  <c r="I1174" i="1"/>
  <c r="P1174" i="1" s="1"/>
  <c r="H1174" i="1"/>
  <c r="D1174" i="1"/>
  <c r="G1174" i="1" s="1"/>
  <c r="K1173" i="1"/>
  <c r="J1173" i="1"/>
  <c r="I1173" i="1"/>
  <c r="P1173" i="1" s="1"/>
  <c r="H1173" i="1"/>
  <c r="D1173" i="1"/>
  <c r="G1173" i="1" s="1"/>
  <c r="K1172" i="1"/>
  <c r="J1172" i="1"/>
  <c r="I1172" i="1"/>
  <c r="P1172" i="1" s="1"/>
  <c r="H1172" i="1"/>
  <c r="D1172" i="1"/>
  <c r="G1172" i="1" s="1"/>
  <c r="K1171" i="1"/>
  <c r="J1171" i="1"/>
  <c r="I1171" i="1"/>
  <c r="P1171" i="1" s="1"/>
  <c r="H1171" i="1"/>
  <c r="D1171" i="1"/>
  <c r="G1171" i="1" s="1"/>
  <c r="K1170" i="1"/>
  <c r="J1170" i="1"/>
  <c r="I1170" i="1"/>
  <c r="P1170" i="1" s="1"/>
  <c r="H1170" i="1"/>
  <c r="D1170" i="1"/>
  <c r="G1170" i="1" s="1"/>
  <c r="K1169" i="1"/>
  <c r="J1169" i="1"/>
  <c r="I1169" i="1"/>
  <c r="P1169" i="1" s="1"/>
  <c r="H1169" i="1"/>
  <c r="D1169" i="1"/>
  <c r="G1169" i="1" s="1"/>
  <c r="K1168" i="1"/>
  <c r="J1168" i="1"/>
  <c r="I1168" i="1"/>
  <c r="P1168" i="1" s="1"/>
  <c r="H1168" i="1"/>
  <c r="D1168" i="1"/>
  <c r="G1168" i="1" s="1"/>
  <c r="K1167" i="1"/>
  <c r="J1167" i="1"/>
  <c r="I1167" i="1"/>
  <c r="P1167" i="1" s="1"/>
  <c r="H1167" i="1"/>
  <c r="D1167" i="1"/>
  <c r="G1167" i="1" s="1"/>
  <c r="K1166" i="1"/>
  <c r="L1166" i="1" s="1"/>
  <c r="J1166" i="1"/>
  <c r="I1166" i="1"/>
  <c r="P1166" i="1" s="1"/>
  <c r="H1166" i="1"/>
  <c r="D1166" i="1"/>
  <c r="G1166" i="1" s="1"/>
  <c r="K1165" i="1"/>
  <c r="J1165" i="1"/>
  <c r="I1165" i="1"/>
  <c r="P1165" i="1" s="1"/>
  <c r="H1165" i="1"/>
  <c r="D1165" i="1"/>
  <c r="G1165" i="1" s="1"/>
  <c r="K1164" i="1"/>
  <c r="J1164" i="1"/>
  <c r="I1164" i="1"/>
  <c r="P1164" i="1" s="1"/>
  <c r="H1164" i="1"/>
  <c r="D1164" i="1"/>
  <c r="G1164" i="1" s="1"/>
  <c r="K1163" i="1"/>
  <c r="J1163" i="1"/>
  <c r="I1163" i="1"/>
  <c r="P1163" i="1" s="1"/>
  <c r="H1163" i="1"/>
  <c r="D1163" i="1"/>
  <c r="G1163" i="1" s="1"/>
  <c r="K1162" i="1"/>
  <c r="J1162" i="1"/>
  <c r="I1162" i="1"/>
  <c r="P1162" i="1" s="1"/>
  <c r="H1162" i="1"/>
  <c r="D1162" i="1"/>
  <c r="G1162" i="1" s="1"/>
  <c r="K1161" i="1"/>
  <c r="J1161" i="1"/>
  <c r="I1161" i="1"/>
  <c r="P1161" i="1" s="1"/>
  <c r="H1161" i="1"/>
  <c r="D1161" i="1"/>
  <c r="G1161" i="1" s="1"/>
  <c r="K1160" i="1"/>
  <c r="J1160" i="1"/>
  <c r="I1160" i="1"/>
  <c r="P1160" i="1" s="1"/>
  <c r="H1160" i="1"/>
  <c r="D1160" i="1"/>
  <c r="G1160" i="1" s="1"/>
  <c r="K1159" i="1"/>
  <c r="J1159" i="1"/>
  <c r="I1159" i="1"/>
  <c r="P1159" i="1" s="1"/>
  <c r="H1159" i="1"/>
  <c r="D1159" i="1"/>
  <c r="G1159" i="1" s="1"/>
  <c r="K1158" i="1"/>
  <c r="J1158" i="1"/>
  <c r="I1158" i="1"/>
  <c r="P1158" i="1" s="1"/>
  <c r="H1158" i="1"/>
  <c r="D1158" i="1"/>
  <c r="G1158" i="1" s="1"/>
  <c r="K1157" i="1"/>
  <c r="J1157" i="1"/>
  <c r="I1157" i="1"/>
  <c r="P1157" i="1" s="1"/>
  <c r="H1157" i="1"/>
  <c r="D1157" i="1"/>
  <c r="G1157" i="1" s="1"/>
  <c r="K1156" i="1"/>
  <c r="J1156" i="1"/>
  <c r="I1156" i="1"/>
  <c r="P1156" i="1" s="1"/>
  <c r="H1156" i="1"/>
  <c r="D1156" i="1"/>
  <c r="G1156" i="1" s="1"/>
  <c r="K1155" i="1"/>
  <c r="J1155" i="1"/>
  <c r="I1155" i="1"/>
  <c r="P1155" i="1" s="1"/>
  <c r="H1155" i="1"/>
  <c r="D1155" i="1"/>
  <c r="G1155" i="1" s="1"/>
  <c r="K1154" i="1"/>
  <c r="J1154" i="1"/>
  <c r="I1154" i="1"/>
  <c r="P1154" i="1" s="1"/>
  <c r="H1154" i="1"/>
  <c r="D1154" i="1"/>
  <c r="G1154" i="1" s="1"/>
  <c r="K1153" i="1"/>
  <c r="J1153" i="1"/>
  <c r="M1153" i="1" s="1"/>
  <c r="I1153" i="1"/>
  <c r="P1153" i="1" s="1"/>
  <c r="H1153" i="1"/>
  <c r="D1153" i="1"/>
  <c r="G1153" i="1" s="1"/>
  <c r="K1152" i="1"/>
  <c r="J1152" i="1"/>
  <c r="I1152" i="1"/>
  <c r="P1152" i="1" s="1"/>
  <c r="H1152" i="1"/>
  <c r="D1152" i="1"/>
  <c r="G1152" i="1" s="1"/>
  <c r="K1151" i="1"/>
  <c r="J1151" i="1"/>
  <c r="I1151" i="1"/>
  <c r="P1151" i="1" s="1"/>
  <c r="H1151" i="1"/>
  <c r="D1151" i="1"/>
  <c r="G1151" i="1" s="1"/>
  <c r="K1150" i="1"/>
  <c r="J1150" i="1"/>
  <c r="I1150" i="1"/>
  <c r="P1150" i="1" s="1"/>
  <c r="H1150" i="1"/>
  <c r="D1150" i="1"/>
  <c r="G1150" i="1" s="1"/>
  <c r="K1149" i="1"/>
  <c r="J1149" i="1"/>
  <c r="I1149" i="1"/>
  <c r="P1149" i="1" s="1"/>
  <c r="H1149" i="1"/>
  <c r="D1149" i="1"/>
  <c r="G1149" i="1" s="1"/>
  <c r="K1148" i="1"/>
  <c r="J1148" i="1"/>
  <c r="I1148" i="1"/>
  <c r="P1148" i="1" s="1"/>
  <c r="H1148" i="1"/>
  <c r="D1148" i="1"/>
  <c r="G1148" i="1" s="1"/>
  <c r="K1147" i="1"/>
  <c r="J1147" i="1"/>
  <c r="I1147" i="1"/>
  <c r="P1147" i="1" s="1"/>
  <c r="H1147" i="1"/>
  <c r="D1147" i="1"/>
  <c r="G1147" i="1" s="1"/>
  <c r="K1146" i="1"/>
  <c r="M1146" i="1" s="1"/>
  <c r="J1146" i="1"/>
  <c r="I1146" i="1"/>
  <c r="P1146" i="1" s="1"/>
  <c r="H1146" i="1"/>
  <c r="D1146" i="1"/>
  <c r="G1146" i="1" s="1"/>
  <c r="K1145" i="1"/>
  <c r="J1145" i="1"/>
  <c r="I1145" i="1"/>
  <c r="P1145" i="1" s="1"/>
  <c r="H1145" i="1"/>
  <c r="D1145" i="1"/>
  <c r="G1145" i="1" s="1"/>
  <c r="K1144" i="1"/>
  <c r="J1144" i="1"/>
  <c r="I1144" i="1"/>
  <c r="P1144" i="1" s="1"/>
  <c r="H1144" i="1"/>
  <c r="D1144" i="1"/>
  <c r="G1144" i="1" s="1"/>
  <c r="K1143" i="1"/>
  <c r="J1143" i="1"/>
  <c r="I1143" i="1"/>
  <c r="P1143" i="1" s="1"/>
  <c r="H1143" i="1"/>
  <c r="D1143" i="1"/>
  <c r="G1143" i="1" s="1"/>
  <c r="K1142" i="1"/>
  <c r="J1142" i="1"/>
  <c r="I1142" i="1"/>
  <c r="P1142" i="1" s="1"/>
  <c r="H1142" i="1"/>
  <c r="D1142" i="1"/>
  <c r="G1142" i="1" s="1"/>
  <c r="K1141" i="1"/>
  <c r="M1141" i="1" s="1"/>
  <c r="J1141" i="1"/>
  <c r="I1141" i="1"/>
  <c r="P1141" i="1" s="1"/>
  <c r="H1141" i="1"/>
  <c r="D1141" i="1"/>
  <c r="G1141" i="1" s="1"/>
  <c r="K1140" i="1"/>
  <c r="J1140" i="1"/>
  <c r="I1140" i="1"/>
  <c r="P1140" i="1" s="1"/>
  <c r="H1140" i="1"/>
  <c r="D1140" i="1"/>
  <c r="G1140" i="1" s="1"/>
  <c r="K1139" i="1"/>
  <c r="J1139" i="1"/>
  <c r="I1139" i="1"/>
  <c r="P1139" i="1" s="1"/>
  <c r="H1139" i="1"/>
  <c r="D1139" i="1"/>
  <c r="G1139" i="1" s="1"/>
  <c r="K1138" i="1"/>
  <c r="J1138" i="1"/>
  <c r="I1138" i="1"/>
  <c r="P1138" i="1" s="1"/>
  <c r="H1138" i="1"/>
  <c r="D1138" i="1"/>
  <c r="G1138" i="1" s="1"/>
  <c r="K1137" i="1"/>
  <c r="J1137" i="1"/>
  <c r="I1137" i="1"/>
  <c r="P1137" i="1" s="1"/>
  <c r="H1137" i="1"/>
  <c r="D1137" i="1"/>
  <c r="G1137" i="1" s="1"/>
  <c r="K1136" i="1"/>
  <c r="J1136" i="1"/>
  <c r="I1136" i="1"/>
  <c r="P1136" i="1" s="1"/>
  <c r="H1136" i="1"/>
  <c r="D1136" i="1"/>
  <c r="G1136" i="1" s="1"/>
  <c r="K1135" i="1"/>
  <c r="J1135" i="1"/>
  <c r="I1135" i="1"/>
  <c r="P1135" i="1" s="1"/>
  <c r="H1135" i="1"/>
  <c r="D1135" i="1"/>
  <c r="G1135" i="1" s="1"/>
  <c r="K1134" i="1"/>
  <c r="J1134" i="1"/>
  <c r="I1134" i="1"/>
  <c r="P1134" i="1" s="1"/>
  <c r="H1134" i="1"/>
  <c r="D1134" i="1"/>
  <c r="G1134" i="1" s="1"/>
  <c r="K1133" i="1"/>
  <c r="J1133" i="1"/>
  <c r="I1133" i="1"/>
  <c r="P1133" i="1" s="1"/>
  <c r="H1133" i="1"/>
  <c r="D1133" i="1"/>
  <c r="G1133" i="1" s="1"/>
  <c r="K1132" i="1"/>
  <c r="J1132" i="1"/>
  <c r="I1132" i="1"/>
  <c r="P1132" i="1" s="1"/>
  <c r="H1132" i="1"/>
  <c r="D1132" i="1"/>
  <c r="G1132" i="1" s="1"/>
  <c r="K1131" i="1"/>
  <c r="J1131" i="1"/>
  <c r="I1131" i="1"/>
  <c r="P1131" i="1" s="1"/>
  <c r="H1131" i="1"/>
  <c r="D1131" i="1"/>
  <c r="G1131" i="1" s="1"/>
  <c r="K1130" i="1"/>
  <c r="J1130" i="1"/>
  <c r="I1130" i="1"/>
  <c r="P1130" i="1" s="1"/>
  <c r="H1130" i="1"/>
  <c r="D1130" i="1"/>
  <c r="G1130" i="1" s="1"/>
  <c r="K1129" i="1"/>
  <c r="J1129" i="1"/>
  <c r="M1129" i="1" s="1"/>
  <c r="I1129" i="1"/>
  <c r="P1129" i="1" s="1"/>
  <c r="H1129" i="1"/>
  <c r="D1129" i="1"/>
  <c r="G1129" i="1" s="1"/>
  <c r="K1128" i="1"/>
  <c r="M1128" i="1" s="1"/>
  <c r="J1128" i="1"/>
  <c r="I1128" i="1"/>
  <c r="P1128" i="1" s="1"/>
  <c r="H1128" i="1"/>
  <c r="D1128" i="1"/>
  <c r="G1128" i="1" s="1"/>
  <c r="K1127" i="1"/>
  <c r="J1127" i="1"/>
  <c r="I1127" i="1"/>
  <c r="P1127" i="1" s="1"/>
  <c r="H1127" i="1"/>
  <c r="D1127" i="1"/>
  <c r="G1127" i="1" s="1"/>
  <c r="K1126" i="1"/>
  <c r="J1126" i="1"/>
  <c r="I1126" i="1"/>
  <c r="P1126" i="1" s="1"/>
  <c r="H1126" i="1"/>
  <c r="D1126" i="1"/>
  <c r="G1126" i="1" s="1"/>
  <c r="K1125" i="1"/>
  <c r="J1125" i="1"/>
  <c r="I1125" i="1"/>
  <c r="P1125" i="1" s="1"/>
  <c r="H1125" i="1"/>
  <c r="D1125" i="1"/>
  <c r="G1125" i="1" s="1"/>
  <c r="K1124" i="1"/>
  <c r="J1124" i="1"/>
  <c r="I1124" i="1"/>
  <c r="P1124" i="1" s="1"/>
  <c r="H1124" i="1"/>
  <c r="D1124" i="1"/>
  <c r="G1124" i="1" s="1"/>
  <c r="K1123" i="1"/>
  <c r="J1123" i="1"/>
  <c r="I1123" i="1"/>
  <c r="P1123" i="1" s="1"/>
  <c r="H1123" i="1"/>
  <c r="D1123" i="1"/>
  <c r="G1123" i="1" s="1"/>
  <c r="K1122" i="1"/>
  <c r="J1122" i="1"/>
  <c r="I1122" i="1"/>
  <c r="P1122" i="1" s="1"/>
  <c r="H1122" i="1"/>
  <c r="D1122" i="1"/>
  <c r="G1122" i="1" s="1"/>
  <c r="K1121" i="1"/>
  <c r="J1121" i="1"/>
  <c r="I1121" i="1"/>
  <c r="P1121" i="1" s="1"/>
  <c r="H1121" i="1"/>
  <c r="D1121" i="1"/>
  <c r="G1121" i="1" s="1"/>
  <c r="K1120" i="1"/>
  <c r="J1120" i="1"/>
  <c r="L1120" i="1" s="1"/>
  <c r="I1120" i="1"/>
  <c r="P1120" i="1" s="1"/>
  <c r="H1120" i="1"/>
  <c r="D1120" i="1"/>
  <c r="G1120" i="1" s="1"/>
  <c r="K1119" i="1"/>
  <c r="J1119" i="1"/>
  <c r="I1119" i="1"/>
  <c r="P1119" i="1" s="1"/>
  <c r="H1119" i="1"/>
  <c r="D1119" i="1"/>
  <c r="G1119" i="1" s="1"/>
  <c r="K1118" i="1"/>
  <c r="L1118" i="1" s="1"/>
  <c r="J1118" i="1"/>
  <c r="I1118" i="1"/>
  <c r="P1118" i="1" s="1"/>
  <c r="H1118" i="1"/>
  <c r="D1118" i="1"/>
  <c r="G1118" i="1" s="1"/>
  <c r="K1117" i="1"/>
  <c r="J1117" i="1"/>
  <c r="I1117" i="1"/>
  <c r="P1117" i="1" s="1"/>
  <c r="H1117" i="1"/>
  <c r="D1117" i="1"/>
  <c r="G1117" i="1" s="1"/>
  <c r="K1116" i="1"/>
  <c r="J1116" i="1"/>
  <c r="L1116" i="1" s="1"/>
  <c r="I1116" i="1"/>
  <c r="P1116" i="1" s="1"/>
  <c r="H1116" i="1"/>
  <c r="D1116" i="1"/>
  <c r="G1116" i="1" s="1"/>
  <c r="K1115" i="1"/>
  <c r="J1115" i="1"/>
  <c r="I1115" i="1"/>
  <c r="P1115" i="1" s="1"/>
  <c r="H1115" i="1"/>
  <c r="D1115" i="1"/>
  <c r="G1115" i="1" s="1"/>
  <c r="K1114" i="1"/>
  <c r="J1114" i="1"/>
  <c r="I1114" i="1"/>
  <c r="P1114" i="1" s="1"/>
  <c r="H1114" i="1"/>
  <c r="D1114" i="1"/>
  <c r="G1114" i="1" s="1"/>
  <c r="K1113" i="1"/>
  <c r="J1113" i="1"/>
  <c r="I1113" i="1"/>
  <c r="P1113" i="1" s="1"/>
  <c r="H1113" i="1"/>
  <c r="D1113" i="1"/>
  <c r="G1113" i="1" s="1"/>
  <c r="K1112" i="1"/>
  <c r="J1112" i="1"/>
  <c r="I1112" i="1"/>
  <c r="P1112" i="1" s="1"/>
  <c r="H1112" i="1"/>
  <c r="D1112" i="1"/>
  <c r="G1112" i="1" s="1"/>
  <c r="K1111" i="1"/>
  <c r="J1111" i="1"/>
  <c r="I1111" i="1"/>
  <c r="P1111" i="1" s="1"/>
  <c r="H1111" i="1"/>
  <c r="D1111" i="1"/>
  <c r="G1111" i="1" s="1"/>
  <c r="K1110" i="1"/>
  <c r="J1110" i="1"/>
  <c r="I1110" i="1"/>
  <c r="P1110" i="1" s="1"/>
  <c r="H1110" i="1"/>
  <c r="D1110" i="1"/>
  <c r="G1110" i="1" s="1"/>
  <c r="K1109" i="1"/>
  <c r="J1109" i="1"/>
  <c r="I1109" i="1"/>
  <c r="P1109" i="1" s="1"/>
  <c r="H1109" i="1"/>
  <c r="D1109" i="1"/>
  <c r="G1109" i="1" s="1"/>
  <c r="K1108" i="1"/>
  <c r="J1108" i="1"/>
  <c r="I1108" i="1"/>
  <c r="P1108" i="1" s="1"/>
  <c r="H1108" i="1"/>
  <c r="D1108" i="1"/>
  <c r="G1108" i="1" s="1"/>
  <c r="K1107" i="1"/>
  <c r="J1107" i="1"/>
  <c r="I1107" i="1"/>
  <c r="P1107" i="1" s="1"/>
  <c r="H1107" i="1"/>
  <c r="D1107" i="1"/>
  <c r="G1107" i="1" s="1"/>
  <c r="K1106" i="1"/>
  <c r="J1106" i="1"/>
  <c r="I1106" i="1"/>
  <c r="P1106" i="1" s="1"/>
  <c r="H1106" i="1"/>
  <c r="D1106" i="1"/>
  <c r="G1106" i="1" s="1"/>
  <c r="K1105" i="1"/>
  <c r="J1105" i="1"/>
  <c r="I1105" i="1"/>
  <c r="P1105" i="1" s="1"/>
  <c r="H1105" i="1"/>
  <c r="D1105" i="1"/>
  <c r="G1105" i="1" s="1"/>
  <c r="K1104" i="1"/>
  <c r="J1104" i="1"/>
  <c r="I1104" i="1"/>
  <c r="P1104" i="1" s="1"/>
  <c r="H1104" i="1"/>
  <c r="D1104" i="1"/>
  <c r="G1104" i="1" s="1"/>
  <c r="K1103" i="1"/>
  <c r="J1103" i="1"/>
  <c r="I1103" i="1"/>
  <c r="P1103" i="1" s="1"/>
  <c r="H1103" i="1"/>
  <c r="D1103" i="1"/>
  <c r="G1103" i="1" s="1"/>
  <c r="K1102" i="1"/>
  <c r="J1102" i="1"/>
  <c r="I1102" i="1"/>
  <c r="P1102" i="1" s="1"/>
  <c r="H1102" i="1"/>
  <c r="D1102" i="1"/>
  <c r="G1102" i="1" s="1"/>
  <c r="K1101" i="1"/>
  <c r="J1101" i="1"/>
  <c r="I1101" i="1"/>
  <c r="P1101" i="1" s="1"/>
  <c r="H1101" i="1"/>
  <c r="D1101" i="1"/>
  <c r="G1101" i="1" s="1"/>
  <c r="K1100" i="1"/>
  <c r="J1100" i="1"/>
  <c r="I1100" i="1"/>
  <c r="P1100" i="1" s="1"/>
  <c r="H1100" i="1"/>
  <c r="D1100" i="1"/>
  <c r="G1100" i="1" s="1"/>
  <c r="K1099" i="1"/>
  <c r="J1099" i="1"/>
  <c r="I1099" i="1"/>
  <c r="P1099" i="1" s="1"/>
  <c r="H1099" i="1"/>
  <c r="D1099" i="1"/>
  <c r="G1099" i="1" s="1"/>
  <c r="K1098" i="1"/>
  <c r="J1098" i="1"/>
  <c r="I1098" i="1"/>
  <c r="P1098" i="1" s="1"/>
  <c r="H1098" i="1"/>
  <c r="D1098" i="1"/>
  <c r="G1098" i="1" s="1"/>
  <c r="K1097" i="1"/>
  <c r="J1097" i="1"/>
  <c r="I1097" i="1"/>
  <c r="P1097" i="1" s="1"/>
  <c r="H1097" i="1"/>
  <c r="D1097" i="1"/>
  <c r="G1097" i="1" s="1"/>
  <c r="K1096" i="1"/>
  <c r="J1096" i="1"/>
  <c r="I1096" i="1"/>
  <c r="P1096" i="1" s="1"/>
  <c r="H1096" i="1"/>
  <c r="D1096" i="1"/>
  <c r="G1096" i="1" s="1"/>
  <c r="K1095" i="1"/>
  <c r="J1095" i="1"/>
  <c r="I1095" i="1"/>
  <c r="P1095" i="1" s="1"/>
  <c r="H1095" i="1"/>
  <c r="D1095" i="1"/>
  <c r="G1095" i="1" s="1"/>
  <c r="K1094" i="1"/>
  <c r="J1094" i="1"/>
  <c r="I1094" i="1"/>
  <c r="P1094" i="1" s="1"/>
  <c r="H1094" i="1"/>
  <c r="D1094" i="1"/>
  <c r="G1094" i="1" s="1"/>
  <c r="K1093" i="1"/>
  <c r="L1093" i="1" s="1"/>
  <c r="J1093" i="1"/>
  <c r="I1093" i="1"/>
  <c r="P1093" i="1" s="1"/>
  <c r="H1093" i="1"/>
  <c r="D1093" i="1"/>
  <c r="G1093" i="1" s="1"/>
  <c r="K1092" i="1"/>
  <c r="J1092" i="1"/>
  <c r="I1092" i="1"/>
  <c r="P1092" i="1" s="1"/>
  <c r="H1092" i="1"/>
  <c r="D1092" i="1"/>
  <c r="G1092" i="1" s="1"/>
  <c r="K1091" i="1"/>
  <c r="J1091" i="1"/>
  <c r="I1091" i="1"/>
  <c r="P1091" i="1" s="1"/>
  <c r="H1091" i="1"/>
  <c r="D1091" i="1"/>
  <c r="G1091" i="1" s="1"/>
  <c r="K1090" i="1"/>
  <c r="J1090" i="1"/>
  <c r="I1090" i="1"/>
  <c r="P1090" i="1" s="1"/>
  <c r="H1090" i="1"/>
  <c r="D1090" i="1"/>
  <c r="G1090" i="1" s="1"/>
  <c r="K1089" i="1"/>
  <c r="J1089" i="1"/>
  <c r="I1089" i="1"/>
  <c r="P1089" i="1" s="1"/>
  <c r="H1089" i="1"/>
  <c r="D1089" i="1"/>
  <c r="G1089" i="1" s="1"/>
  <c r="K1088" i="1"/>
  <c r="J1088" i="1"/>
  <c r="I1088" i="1"/>
  <c r="P1088" i="1" s="1"/>
  <c r="H1088" i="1"/>
  <c r="D1088" i="1"/>
  <c r="G1088" i="1" s="1"/>
  <c r="K1087" i="1"/>
  <c r="J1087" i="1"/>
  <c r="I1087" i="1"/>
  <c r="P1087" i="1" s="1"/>
  <c r="H1087" i="1"/>
  <c r="D1087" i="1"/>
  <c r="G1087" i="1" s="1"/>
  <c r="K1086" i="1"/>
  <c r="J1086" i="1"/>
  <c r="I1086" i="1"/>
  <c r="P1086" i="1" s="1"/>
  <c r="H1086" i="1"/>
  <c r="D1086" i="1"/>
  <c r="G1086" i="1" s="1"/>
  <c r="K1085" i="1"/>
  <c r="J1085" i="1"/>
  <c r="M1085" i="1" s="1"/>
  <c r="I1085" i="1"/>
  <c r="P1085" i="1" s="1"/>
  <c r="H1085" i="1"/>
  <c r="D1085" i="1"/>
  <c r="G1085" i="1" s="1"/>
  <c r="K1084" i="1"/>
  <c r="J1084" i="1"/>
  <c r="I1084" i="1"/>
  <c r="P1084" i="1" s="1"/>
  <c r="H1084" i="1"/>
  <c r="D1084" i="1"/>
  <c r="G1084" i="1" s="1"/>
  <c r="K1083" i="1"/>
  <c r="J1083" i="1"/>
  <c r="I1083" i="1"/>
  <c r="P1083" i="1" s="1"/>
  <c r="H1083" i="1"/>
  <c r="D1083" i="1"/>
  <c r="G1083" i="1" s="1"/>
  <c r="K1082" i="1"/>
  <c r="J1082" i="1"/>
  <c r="I1082" i="1"/>
  <c r="P1082" i="1" s="1"/>
  <c r="H1082" i="1"/>
  <c r="D1082" i="1"/>
  <c r="G1082" i="1" s="1"/>
  <c r="K1081" i="1"/>
  <c r="L1081" i="1" s="1"/>
  <c r="J1081" i="1"/>
  <c r="I1081" i="1"/>
  <c r="P1081" i="1" s="1"/>
  <c r="H1081" i="1"/>
  <c r="D1081" i="1"/>
  <c r="G1081" i="1" s="1"/>
  <c r="K1080" i="1"/>
  <c r="J1080" i="1"/>
  <c r="I1080" i="1"/>
  <c r="P1080" i="1" s="1"/>
  <c r="H1080" i="1"/>
  <c r="D1080" i="1"/>
  <c r="G1080" i="1" s="1"/>
  <c r="K1079" i="1"/>
  <c r="J1079" i="1"/>
  <c r="I1079" i="1"/>
  <c r="P1079" i="1" s="1"/>
  <c r="H1079" i="1"/>
  <c r="D1079" i="1"/>
  <c r="G1079" i="1" s="1"/>
  <c r="K1078" i="1"/>
  <c r="J1078" i="1"/>
  <c r="I1078" i="1"/>
  <c r="P1078" i="1" s="1"/>
  <c r="H1078" i="1"/>
  <c r="D1078" i="1"/>
  <c r="G1078" i="1" s="1"/>
  <c r="K1077" i="1"/>
  <c r="J1077" i="1"/>
  <c r="I1077" i="1"/>
  <c r="P1077" i="1" s="1"/>
  <c r="H1077" i="1"/>
  <c r="D1077" i="1"/>
  <c r="G1077" i="1" s="1"/>
  <c r="K1076" i="1"/>
  <c r="J1076" i="1"/>
  <c r="I1076" i="1"/>
  <c r="P1076" i="1" s="1"/>
  <c r="H1076" i="1"/>
  <c r="D1076" i="1"/>
  <c r="G1076" i="1" s="1"/>
  <c r="K1075" i="1"/>
  <c r="J1075" i="1"/>
  <c r="I1075" i="1"/>
  <c r="P1075" i="1" s="1"/>
  <c r="H1075" i="1"/>
  <c r="D1075" i="1"/>
  <c r="G1075" i="1" s="1"/>
  <c r="K1074" i="1"/>
  <c r="J1074" i="1"/>
  <c r="I1074" i="1"/>
  <c r="P1074" i="1" s="1"/>
  <c r="H1074" i="1"/>
  <c r="D1074" i="1"/>
  <c r="G1074" i="1" s="1"/>
  <c r="K1073" i="1"/>
  <c r="J1073" i="1"/>
  <c r="I1073" i="1"/>
  <c r="P1073" i="1" s="1"/>
  <c r="H1073" i="1"/>
  <c r="D1073" i="1"/>
  <c r="G1073" i="1" s="1"/>
  <c r="K1072" i="1"/>
  <c r="J1072" i="1"/>
  <c r="I1072" i="1"/>
  <c r="P1072" i="1" s="1"/>
  <c r="H1072" i="1"/>
  <c r="D1072" i="1"/>
  <c r="G1072" i="1" s="1"/>
  <c r="K1071" i="1"/>
  <c r="J1071" i="1"/>
  <c r="I1071" i="1"/>
  <c r="H1071" i="1"/>
  <c r="D1071" i="1"/>
  <c r="G1071" i="1" s="1"/>
  <c r="K1070" i="1"/>
  <c r="J1070" i="1"/>
  <c r="I1070" i="1"/>
  <c r="P1070" i="1" s="1"/>
  <c r="H1070" i="1"/>
  <c r="D1070" i="1"/>
  <c r="G1070" i="1" s="1"/>
  <c r="K1069" i="1"/>
  <c r="J1069" i="1"/>
  <c r="I1069" i="1"/>
  <c r="P1069" i="1" s="1"/>
  <c r="H1069" i="1"/>
  <c r="D1069" i="1"/>
  <c r="G1069" i="1" s="1"/>
  <c r="K1068" i="1"/>
  <c r="J1068" i="1"/>
  <c r="I1068" i="1"/>
  <c r="P1068" i="1" s="1"/>
  <c r="H1068" i="1"/>
  <c r="D1068" i="1"/>
  <c r="G1068" i="1" s="1"/>
  <c r="K1067" i="1"/>
  <c r="J1067" i="1"/>
  <c r="I1067" i="1"/>
  <c r="P1067" i="1" s="1"/>
  <c r="H1067" i="1"/>
  <c r="D1067" i="1"/>
  <c r="G1067" i="1" s="1"/>
  <c r="K1066" i="1"/>
  <c r="J1066" i="1"/>
  <c r="I1066" i="1"/>
  <c r="P1066" i="1" s="1"/>
  <c r="H1066" i="1"/>
  <c r="D1066" i="1"/>
  <c r="G1066" i="1" s="1"/>
  <c r="K1065" i="1"/>
  <c r="J1065" i="1"/>
  <c r="I1065" i="1"/>
  <c r="P1065" i="1" s="1"/>
  <c r="H1065" i="1"/>
  <c r="D1065" i="1"/>
  <c r="G1065" i="1" s="1"/>
  <c r="K1064" i="1"/>
  <c r="J1064" i="1"/>
  <c r="I1064" i="1"/>
  <c r="P1064" i="1" s="1"/>
  <c r="H1064" i="1"/>
  <c r="D1064" i="1"/>
  <c r="G1064" i="1" s="1"/>
  <c r="K1063" i="1"/>
  <c r="J1063" i="1"/>
  <c r="I1063" i="1"/>
  <c r="P1063" i="1" s="1"/>
  <c r="H1063" i="1"/>
  <c r="D1063" i="1"/>
  <c r="G1063" i="1" s="1"/>
  <c r="K1062" i="1"/>
  <c r="J1062" i="1"/>
  <c r="I1062" i="1"/>
  <c r="P1062" i="1" s="1"/>
  <c r="H1062" i="1"/>
  <c r="D1062" i="1"/>
  <c r="G1062" i="1" s="1"/>
  <c r="K1061" i="1"/>
  <c r="J1061" i="1"/>
  <c r="I1061" i="1"/>
  <c r="P1061" i="1" s="1"/>
  <c r="H1061" i="1"/>
  <c r="D1061" i="1"/>
  <c r="G1061" i="1" s="1"/>
  <c r="K1060" i="1"/>
  <c r="J1060" i="1"/>
  <c r="I1060" i="1"/>
  <c r="P1060" i="1" s="1"/>
  <c r="H1060" i="1"/>
  <c r="D1060" i="1"/>
  <c r="G1060" i="1" s="1"/>
  <c r="K1059" i="1"/>
  <c r="J1059" i="1"/>
  <c r="I1059" i="1"/>
  <c r="P1059" i="1" s="1"/>
  <c r="H1059" i="1"/>
  <c r="D1059" i="1"/>
  <c r="G1059" i="1" s="1"/>
  <c r="K1058" i="1"/>
  <c r="J1058" i="1"/>
  <c r="I1058" i="1"/>
  <c r="P1058" i="1" s="1"/>
  <c r="H1058" i="1"/>
  <c r="D1058" i="1"/>
  <c r="G1058" i="1" s="1"/>
  <c r="K1057" i="1"/>
  <c r="J1057" i="1"/>
  <c r="I1057" i="1"/>
  <c r="P1057" i="1" s="1"/>
  <c r="H1057" i="1"/>
  <c r="D1057" i="1"/>
  <c r="G1057" i="1" s="1"/>
  <c r="K1056" i="1"/>
  <c r="J1056" i="1"/>
  <c r="I1056" i="1"/>
  <c r="P1056" i="1" s="1"/>
  <c r="H1056" i="1"/>
  <c r="D1056" i="1"/>
  <c r="G1056" i="1" s="1"/>
  <c r="K1055" i="1"/>
  <c r="J1055" i="1"/>
  <c r="I1055" i="1"/>
  <c r="P1055" i="1" s="1"/>
  <c r="H1055" i="1"/>
  <c r="D1055" i="1"/>
  <c r="G1055" i="1" s="1"/>
  <c r="K1054" i="1"/>
  <c r="M1054" i="1" s="1"/>
  <c r="J1054" i="1"/>
  <c r="I1054" i="1"/>
  <c r="P1054" i="1" s="1"/>
  <c r="H1054" i="1"/>
  <c r="D1054" i="1"/>
  <c r="G1054" i="1" s="1"/>
  <c r="K1053" i="1"/>
  <c r="J1053" i="1"/>
  <c r="I1053" i="1"/>
  <c r="P1053" i="1" s="1"/>
  <c r="H1053" i="1"/>
  <c r="D1053" i="1"/>
  <c r="G1053" i="1" s="1"/>
  <c r="K1052" i="1"/>
  <c r="J1052" i="1"/>
  <c r="I1052" i="1"/>
  <c r="P1052" i="1" s="1"/>
  <c r="H1052" i="1"/>
  <c r="D1052" i="1"/>
  <c r="G1052" i="1" s="1"/>
  <c r="K1051" i="1"/>
  <c r="J1051" i="1"/>
  <c r="I1051" i="1"/>
  <c r="P1051" i="1" s="1"/>
  <c r="H1051" i="1"/>
  <c r="D1051" i="1"/>
  <c r="G1051" i="1" s="1"/>
  <c r="K1050" i="1"/>
  <c r="J1050" i="1"/>
  <c r="I1050" i="1"/>
  <c r="P1050" i="1" s="1"/>
  <c r="H1050" i="1"/>
  <c r="D1050" i="1"/>
  <c r="G1050" i="1" s="1"/>
  <c r="K1049" i="1"/>
  <c r="J1049" i="1"/>
  <c r="I1049" i="1"/>
  <c r="P1049" i="1" s="1"/>
  <c r="H1049" i="1"/>
  <c r="D1049" i="1"/>
  <c r="G1049" i="1" s="1"/>
  <c r="K1048" i="1"/>
  <c r="J1048" i="1"/>
  <c r="I1048" i="1"/>
  <c r="P1048" i="1" s="1"/>
  <c r="H1048" i="1"/>
  <c r="D1048" i="1"/>
  <c r="G1048" i="1" s="1"/>
  <c r="K1047" i="1"/>
  <c r="J1047" i="1"/>
  <c r="I1047" i="1"/>
  <c r="P1047" i="1" s="1"/>
  <c r="H1047" i="1"/>
  <c r="D1047" i="1"/>
  <c r="G1047" i="1" s="1"/>
  <c r="K1046" i="1"/>
  <c r="J1046" i="1"/>
  <c r="I1046" i="1"/>
  <c r="P1046" i="1" s="1"/>
  <c r="H1046" i="1"/>
  <c r="D1046" i="1"/>
  <c r="G1046" i="1" s="1"/>
  <c r="K1045" i="1"/>
  <c r="J1045" i="1"/>
  <c r="I1045" i="1"/>
  <c r="P1045" i="1" s="1"/>
  <c r="H1045" i="1"/>
  <c r="D1045" i="1"/>
  <c r="G1045" i="1" s="1"/>
  <c r="K1044" i="1"/>
  <c r="L1044" i="1" s="1"/>
  <c r="J1044" i="1"/>
  <c r="I1044" i="1"/>
  <c r="P1044" i="1" s="1"/>
  <c r="H1044" i="1"/>
  <c r="D1044" i="1"/>
  <c r="G1044" i="1" s="1"/>
  <c r="K1043" i="1"/>
  <c r="J1043" i="1"/>
  <c r="I1043" i="1"/>
  <c r="P1043" i="1" s="1"/>
  <c r="H1043" i="1"/>
  <c r="D1043" i="1"/>
  <c r="G1043" i="1" s="1"/>
  <c r="K1042" i="1"/>
  <c r="J1042" i="1"/>
  <c r="I1042" i="1"/>
  <c r="P1042" i="1" s="1"/>
  <c r="H1042" i="1"/>
  <c r="D1042" i="1"/>
  <c r="G1042" i="1" s="1"/>
  <c r="K1041" i="1"/>
  <c r="J1041" i="1"/>
  <c r="I1041" i="1"/>
  <c r="P1041" i="1" s="1"/>
  <c r="H1041" i="1"/>
  <c r="D1041" i="1"/>
  <c r="G1041" i="1" s="1"/>
  <c r="K1040" i="1"/>
  <c r="J1040" i="1"/>
  <c r="I1040" i="1"/>
  <c r="P1040" i="1" s="1"/>
  <c r="H1040" i="1"/>
  <c r="D1040" i="1"/>
  <c r="G1040" i="1" s="1"/>
  <c r="K1039" i="1"/>
  <c r="J1039" i="1"/>
  <c r="M1039" i="1" s="1"/>
  <c r="I1039" i="1"/>
  <c r="P1039" i="1" s="1"/>
  <c r="H1039" i="1"/>
  <c r="D1039" i="1"/>
  <c r="G1039" i="1" s="1"/>
  <c r="K1038" i="1"/>
  <c r="J1038" i="1"/>
  <c r="I1038" i="1"/>
  <c r="P1038" i="1" s="1"/>
  <c r="H1038" i="1"/>
  <c r="D1038" i="1"/>
  <c r="G1038" i="1" s="1"/>
  <c r="K1037" i="1"/>
  <c r="J1037" i="1"/>
  <c r="I1037" i="1"/>
  <c r="P1037" i="1" s="1"/>
  <c r="H1037" i="1"/>
  <c r="D1037" i="1"/>
  <c r="G1037" i="1" s="1"/>
  <c r="K1036" i="1"/>
  <c r="J1036" i="1"/>
  <c r="I1036" i="1"/>
  <c r="P1036" i="1" s="1"/>
  <c r="H1036" i="1"/>
  <c r="D1036" i="1"/>
  <c r="G1036" i="1" s="1"/>
  <c r="K1035" i="1"/>
  <c r="J1035" i="1"/>
  <c r="I1035" i="1"/>
  <c r="P1035" i="1" s="1"/>
  <c r="H1035" i="1"/>
  <c r="D1035" i="1"/>
  <c r="G1035" i="1" s="1"/>
  <c r="K1034" i="1"/>
  <c r="J1034" i="1"/>
  <c r="M1034" i="1" s="1"/>
  <c r="I1034" i="1"/>
  <c r="P1034" i="1" s="1"/>
  <c r="H1034" i="1"/>
  <c r="D1034" i="1"/>
  <c r="G1034" i="1" s="1"/>
  <c r="K1033" i="1"/>
  <c r="J1033" i="1"/>
  <c r="L1033" i="1" s="1"/>
  <c r="I1033" i="1"/>
  <c r="P1033" i="1" s="1"/>
  <c r="H1033" i="1"/>
  <c r="D1033" i="1"/>
  <c r="G1033" i="1" s="1"/>
  <c r="K1032" i="1"/>
  <c r="J1032" i="1"/>
  <c r="I1032" i="1"/>
  <c r="P1032" i="1" s="1"/>
  <c r="H1032" i="1"/>
  <c r="D1032" i="1"/>
  <c r="G1032" i="1" s="1"/>
  <c r="K1031" i="1"/>
  <c r="J1031" i="1"/>
  <c r="I1031" i="1"/>
  <c r="P1031" i="1" s="1"/>
  <c r="H1031" i="1"/>
  <c r="D1031" i="1"/>
  <c r="G1031" i="1" s="1"/>
  <c r="K1030" i="1"/>
  <c r="J1030" i="1"/>
  <c r="I1030" i="1"/>
  <c r="P1030" i="1" s="1"/>
  <c r="H1030" i="1"/>
  <c r="D1030" i="1"/>
  <c r="G1030" i="1" s="1"/>
  <c r="K1029" i="1"/>
  <c r="L1029" i="1" s="1"/>
  <c r="J1029" i="1"/>
  <c r="I1029" i="1"/>
  <c r="P1029" i="1" s="1"/>
  <c r="H1029" i="1"/>
  <c r="D1029" i="1"/>
  <c r="G1029" i="1" s="1"/>
  <c r="K1028" i="1"/>
  <c r="J1028" i="1"/>
  <c r="I1028" i="1"/>
  <c r="P1028" i="1" s="1"/>
  <c r="H1028" i="1"/>
  <c r="D1028" i="1"/>
  <c r="G1028" i="1" s="1"/>
  <c r="K1027" i="1"/>
  <c r="J1027" i="1"/>
  <c r="I1027" i="1"/>
  <c r="P1027" i="1" s="1"/>
  <c r="H1027" i="1"/>
  <c r="D1027" i="1"/>
  <c r="G1027" i="1" s="1"/>
  <c r="K1026" i="1"/>
  <c r="J1026" i="1"/>
  <c r="I1026" i="1"/>
  <c r="P1026" i="1" s="1"/>
  <c r="H1026" i="1"/>
  <c r="D1026" i="1"/>
  <c r="G1026" i="1" s="1"/>
  <c r="K1025" i="1"/>
  <c r="J1025" i="1"/>
  <c r="I1025" i="1"/>
  <c r="P1025" i="1" s="1"/>
  <c r="H1025" i="1"/>
  <c r="D1025" i="1"/>
  <c r="G1025" i="1" s="1"/>
  <c r="K1024" i="1"/>
  <c r="J1024" i="1"/>
  <c r="I1024" i="1"/>
  <c r="P1024" i="1" s="1"/>
  <c r="H1024" i="1"/>
  <c r="D1024" i="1"/>
  <c r="G1024" i="1" s="1"/>
  <c r="K1023" i="1"/>
  <c r="J1023" i="1"/>
  <c r="I1023" i="1"/>
  <c r="P1023" i="1" s="1"/>
  <c r="H1023" i="1"/>
  <c r="D1023" i="1"/>
  <c r="G1023" i="1" s="1"/>
  <c r="K1022" i="1"/>
  <c r="J1022" i="1"/>
  <c r="I1022" i="1"/>
  <c r="P1022" i="1" s="1"/>
  <c r="H1022" i="1"/>
  <c r="D1022" i="1"/>
  <c r="G1022" i="1" s="1"/>
  <c r="K1021" i="1"/>
  <c r="J1021" i="1"/>
  <c r="I1021" i="1"/>
  <c r="P1021" i="1" s="1"/>
  <c r="H1021" i="1"/>
  <c r="D1021" i="1"/>
  <c r="G1021" i="1" s="1"/>
  <c r="K1020" i="1"/>
  <c r="J1020" i="1"/>
  <c r="I1020" i="1"/>
  <c r="P1020" i="1" s="1"/>
  <c r="H1020" i="1"/>
  <c r="D1020" i="1"/>
  <c r="G1020" i="1" s="1"/>
  <c r="K1019" i="1"/>
  <c r="J1019" i="1"/>
  <c r="I1019" i="1"/>
  <c r="P1019" i="1" s="1"/>
  <c r="H1019" i="1"/>
  <c r="D1019" i="1"/>
  <c r="G1019" i="1" s="1"/>
  <c r="K1018" i="1"/>
  <c r="J1018" i="1"/>
  <c r="I1018" i="1"/>
  <c r="P1018" i="1" s="1"/>
  <c r="H1018" i="1"/>
  <c r="D1018" i="1"/>
  <c r="G1018" i="1" s="1"/>
  <c r="K1017" i="1"/>
  <c r="J1017" i="1"/>
  <c r="I1017" i="1"/>
  <c r="P1017" i="1" s="1"/>
  <c r="H1017" i="1"/>
  <c r="D1017" i="1"/>
  <c r="G1017" i="1" s="1"/>
  <c r="K1016" i="1"/>
  <c r="J1016" i="1"/>
  <c r="I1016" i="1"/>
  <c r="P1016" i="1" s="1"/>
  <c r="H1016" i="1"/>
  <c r="D1016" i="1"/>
  <c r="G1016" i="1" s="1"/>
  <c r="K1015" i="1"/>
  <c r="J1015" i="1"/>
  <c r="I1015" i="1"/>
  <c r="P1015" i="1" s="1"/>
  <c r="H1015" i="1"/>
  <c r="D1015" i="1"/>
  <c r="G1015" i="1" s="1"/>
  <c r="K1014" i="1"/>
  <c r="J1014" i="1"/>
  <c r="I1014" i="1"/>
  <c r="P1014" i="1" s="1"/>
  <c r="H1014" i="1"/>
  <c r="D1014" i="1"/>
  <c r="G1014" i="1" s="1"/>
  <c r="K1013" i="1"/>
  <c r="J1013" i="1"/>
  <c r="I1013" i="1"/>
  <c r="P1013" i="1" s="1"/>
  <c r="H1013" i="1"/>
  <c r="D1013" i="1"/>
  <c r="G1013" i="1" s="1"/>
  <c r="K1012" i="1"/>
  <c r="J1012" i="1"/>
  <c r="I1012" i="1"/>
  <c r="P1012" i="1" s="1"/>
  <c r="H1012" i="1"/>
  <c r="D1012" i="1"/>
  <c r="G1012" i="1" s="1"/>
  <c r="K1011" i="1"/>
  <c r="J1011" i="1"/>
  <c r="I1011" i="1"/>
  <c r="P1011" i="1" s="1"/>
  <c r="H1011" i="1"/>
  <c r="D1011" i="1"/>
  <c r="G1011" i="1" s="1"/>
  <c r="K1010" i="1"/>
  <c r="J1010" i="1"/>
  <c r="I1010" i="1"/>
  <c r="P1010" i="1" s="1"/>
  <c r="H1010" i="1"/>
  <c r="D1010" i="1"/>
  <c r="G1010" i="1" s="1"/>
  <c r="K1009" i="1"/>
  <c r="J1009" i="1"/>
  <c r="I1009" i="1"/>
  <c r="P1009" i="1" s="1"/>
  <c r="H1009" i="1"/>
  <c r="D1009" i="1"/>
  <c r="G1009" i="1" s="1"/>
  <c r="K1008" i="1"/>
  <c r="J1008" i="1"/>
  <c r="I1008" i="1"/>
  <c r="P1008" i="1" s="1"/>
  <c r="H1008" i="1"/>
  <c r="D1008" i="1"/>
  <c r="G1008" i="1" s="1"/>
  <c r="K1007" i="1"/>
  <c r="J1007" i="1"/>
  <c r="I1007" i="1"/>
  <c r="P1007" i="1" s="1"/>
  <c r="H1007" i="1"/>
  <c r="D1007" i="1"/>
  <c r="G1007" i="1" s="1"/>
  <c r="K1006" i="1"/>
  <c r="J1006" i="1"/>
  <c r="I1006" i="1"/>
  <c r="P1006" i="1" s="1"/>
  <c r="H1006" i="1"/>
  <c r="D1006" i="1"/>
  <c r="G1006" i="1" s="1"/>
  <c r="K1005" i="1"/>
  <c r="J1005" i="1"/>
  <c r="I1005" i="1"/>
  <c r="P1005" i="1" s="1"/>
  <c r="H1005" i="1"/>
  <c r="D1005" i="1"/>
  <c r="G1005" i="1" s="1"/>
  <c r="K1004" i="1"/>
  <c r="J1004" i="1"/>
  <c r="I1004" i="1"/>
  <c r="P1004" i="1" s="1"/>
  <c r="H1004" i="1"/>
  <c r="D1004" i="1"/>
  <c r="G1004" i="1" s="1"/>
  <c r="K1003" i="1"/>
  <c r="J1003" i="1"/>
  <c r="I1003" i="1"/>
  <c r="P1003" i="1" s="1"/>
  <c r="H1003" i="1"/>
  <c r="D1003" i="1"/>
  <c r="G1003" i="1" s="1"/>
  <c r="K1002" i="1"/>
  <c r="J1002" i="1"/>
  <c r="I1002" i="1"/>
  <c r="P1002" i="1" s="1"/>
  <c r="H1002" i="1"/>
  <c r="D1002" i="1"/>
  <c r="G1002" i="1" s="1"/>
  <c r="K1001" i="1"/>
  <c r="J1001" i="1"/>
  <c r="I1001" i="1"/>
  <c r="P1001" i="1" s="1"/>
  <c r="H1001" i="1"/>
  <c r="D1001" i="1"/>
  <c r="G1001" i="1" s="1"/>
  <c r="K1000" i="1"/>
  <c r="J1000" i="1"/>
  <c r="M1000" i="1" s="1"/>
  <c r="I1000" i="1"/>
  <c r="P1000" i="1" s="1"/>
  <c r="H1000" i="1"/>
  <c r="D1000" i="1"/>
  <c r="G1000" i="1" s="1"/>
  <c r="K999" i="1"/>
  <c r="J999" i="1"/>
  <c r="I999" i="1"/>
  <c r="P999" i="1" s="1"/>
  <c r="H999" i="1"/>
  <c r="D999" i="1"/>
  <c r="G999" i="1" s="1"/>
  <c r="K998" i="1"/>
  <c r="J998" i="1"/>
  <c r="I998" i="1"/>
  <c r="P998" i="1" s="1"/>
  <c r="H998" i="1"/>
  <c r="D998" i="1"/>
  <c r="G998" i="1" s="1"/>
  <c r="K997" i="1"/>
  <c r="J997" i="1"/>
  <c r="I997" i="1"/>
  <c r="P997" i="1" s="1"/>
  <c r="H997" i="1"/>
  <c r="D997" i="1"/>
  <c r="G997" i="1" s="1"/>
  <c r="K996" i="1"/>
  <c r="J996" i="1"/>
  <c r="I996" i="1"/>
  <c r="P996" i="1" s="1"/>
  <c r="H996" i="1"/>
  <c r="D996" i="1"/>
  <c r="G996" i="1" s="1"/>
  <c r="K995" i="1"/>
  <c r="J995" i="1"/>
  <c r="I995" i="1"/>
  <c r="P995" i="1" s="1"/>
  <c r="H995" i="1"/>
  <c r="D995" i="1"/>
  <c r="G995" i="1" s="1"/>
  <c r="K994" i="1"/>
  <c r="J994" i="1"/>
  <c r="I994" i="1"/>
  <c r="P994" i="1" s="1"/>
  <c r="H994" i="1"/>
  <c r="D994" i="1"/>
  <c r="G994" i="1" s="1"/>
  <c r="K993" i="1"/>
  <c r="J993" i="1"/>
  <c r="I993" i="1"/>
  <c r="P993" i="1" s="1"/>
  <c r="H993" i="1"/>
  <c r="D993" i="1"/>
  <c r="G993" i="1" s="1"/>
  <c r="K992" i="1"/>
  <c r="J992" i="1"/>
  <c r="I992" i="1"/>
  <c r="P992" i="1" s="1"/>
  <c r="H992" i="1"/>
  <c r="D992" i="1"/>
  <c r="G992" i="1" s="1"/>
  <c r="K991" i="1"/>
  <c r="J991" i="1"/>
  <c r="I991" i="1"/>
  <c r="P991" i="1" s="1"/>
  <c r="H991" i="1"/>
  <c r="D991" i="1"/>
  <c r="G991" i="1" s="1"/>
  <c r="K990" i="1"/>
  <c r="J990" i="1"/>
  <c r="I990" i="1"/>
  <c r="P990" i="1" s="1"/>
  <c r="H990" i="1"/>
  <c r="D990" i="1"/>
  <c r="G990" i="1" s="1"/>
  <c r="K989" i="1"/>
  <c r="J989" i="1"/>
  <c r="I989" i="1"/>
  <c r="P989" i="1" s="1"/>
  <c r="H989" i="1"/>
  <c r="D989" i="1"/>
  <c r="G989" i="1" s="1"/>
  <c r="K988" i="1"/>
  <c r="J988" i="1"/>
  <c r="I988" i="1"/>
  <c r="P988" i="1" s="1"/>
  <c r="H988" i="1"/>
  <c r="D988" i="1"/>
  <c r="G988" i="1" s="1"/>
  <c r="K987" i="1"/>
  <c r="J987" i="1"/>
  <c r="I987" i="1"/>
  <c r="P987" i="1" s="1"/>
  <c r="H987" i="1"/>
  <c r="D987" i="1"/>
  <c r="G987" i="1" s="1"/>
  <c r="K986" i="1"/>
  <c r="J986" i="1"/>
  <c r="I986" i="1"/>
  <c r="P986" i="1" s="1"/>
  <c r="H986" i="1"/>
  <c r="D986" i="1"/>
  <c r="G986" i="1" s="1"/>
  <c r="K985" i="1"/>
  <c r="J985" i="1"/>
  <c r="I985" i="1"/>
  <c r="P985" i="1" s="1"/>
  <c r="H985" i="1"/>
  <c r="D985" i="1"/>
  <c r="G985" i="1" s="1"/>
  <c r="K984" i="1"/>
  <c r="J984" i="1"/>
  <c r="I984" i="1"/>
  <c r="P984" i="1" s="1"/>
  <c r="H984" i="1"/>
  <c r="D984" i="1"/>
  <c r="G984" i="1" s="1"/>
  <c r="K983" i="1"/>
  <c r="J983" i="1"/>
  <c r="I983" i="1"/>
  <c r="P983" i="1" s="1"/>
  <c r="H983" i="1"/>
  <c r="D983" i="1"/>
  <c r="G983" i="1" s="1"/>
  <c r="K982" i="1"/>
  <c r="J982" i="1"/>
  <c r="I982" i="1"/>
  <c r="P982" i="1" s="1"/>
  <c r="H982" i="1"/>
  <c r="D982" i="1"/>
  <c r="G982" i="1" s="1"/>
  <c r="K981" i="1"/>
  <c r="J981" i="1"/>
  <c r="I981" i="1"/>
  <c r="P981" i="1" s="1"/>
  <c r="H981" i="1"/>
  <c r="D981" i="1"/>
  <c r="G981" i="1" s="1"/>
  <c r="K980" i="1"/>
  <c r="J980" i="1"/>
  <c r="I980" i="1"/>
  <c r="P980" i="1" s="1"/>
  <c r="H980" i="1"/>
  <c r="D980" i="1"/>
  <c r="G980" i="1" s="1"/>
  <c r="K979" i="1"/>
  <c r="J979" i="1"/>
  <c r="I979" i="1"/>
  <c r="P979" i="1" s="1"/>
  <c r="H979" i="1"/>
  <c r="D979" i="1"/>
  <c r="G979" i="1" s="1"/>
  <c r="K978" i="1"/>
  <c r="J978" i="1"/>
  <c r="I978" i="1"/>
  <c r="P978" i="1" s="1"/>
  <c r="H978" i="1"/>
  <c r="D978" i="1"/>
  <c r="G978" i="1" s="1"/>
  <c r="K977" i="1"/>
  <c r="J977" i="1"/>
  <c r="I977" i="1"/>
  <c r="P977" i="1" s="1"/>
  <c r="H977" i="1"/>
  <c r="D977" i="1"/>
  <c r="G977" i="1" s="1"/>
  <c r="K976" i="1"/>
  <c r="J976" i="1"/>
  <c r="I976" i="1"/>
  <c r="P976" i="1" s="1"/>
  <c r="H976" i="1"/>
  <c r="D976" i="1"/>
  <c r="G976" i="1" s="1"/>
  <c r="K975" i="1"/>
  <c r="J975" i="1"/>
  <c r="I975" i="1"/>
  <c r="P975" i="1" s="1"/>
  <c r="H975" i="1"/>
  <c r="D975" i="1"/>
  <c r="G975" i="1" s="1"/>
  <c r="K974" i="1"/>
  <c r="J974" i="1"/>
  <c r="I974" i="1"/>
  <c r="P974" i="1" s="1"/>
  <c r="H974" i="1"/>
  <c r="D974" i="1"/>
  <c r="G974" i="1" s="1"/>
  <c r="K973" i="1"/>
  <c r="J973" i="1"/>
  <c r="I973" i="1"/>
  <c r="P973" i="1" s="1"/>
  <c r="H973" i="1"/>
  <c r="D973" i="1"/>
  <c r="G973" i="1" s="1"/>
  <c r="K972" i="1"/>
  <c r="J972" i="1"/>
  <c r="I972" i="1"/>
  <c r="P972" i="1" s="1"/>
  <c r="H972" i="1"/>
  <c r="D972" i="1"/>
  <c r="G972" i="1" s="1"/>
  <c r="K971" i="1"/>
  <c r="J971" i="1"/>
  <c r="I971" i="1"/>
  <c r="P971" i="1" s="1"/>
  <c r="H971" i="1"/>
  <c r="D971" i="1"/>
  <c r="G971" i="1" s="1"/>
  <c r="K970" i="1"/>
  <c r="J970" i="1"/>
  <c r="I970" i="1"/>
  <c r="P970" i="1" s="1"/>
  <c r="H970" i="1"/>
  <c r="D970" i="1"/>
  <c r="G970" i="1" s="1"/>
  <c r="K969" i="1"/>
  <c r="J969" i="1"/>
  <c r="I969" i="1"/>
  <c r="P969" i="1" s="1"/>
  <c r="H969" i="1"/>
  <c r="D969" i="1"/>
  <c r="G969" i="1" s="1"/>
  <c r="K968" i="1"/>
  <c r="J968" i="1"/>
  <c r="I968" i="1"/>
  <c r="P968" i="1" s="1"/>
  <c r="H968" i="1"/>
  <c r="D968" i="1"/>
  <c r="G968" i="1" s="1"/>
  <c r="K967" i="1"/>
  <c r="J967" i="1"/>
  <c r="I967" i="1"/>
  <c r="P967" i="1" s="1"/>
  <c r="H967" i="1"/>
  <c r="D967" i="1"/>
  <c r="G967" i="1" s="1"/>
  <c r="K966" i="1"/>
  <c r="J966" i="1"/>
  <c r="I966" i="1"/>
  <c r="P966" i="1" s="1"/>
  <c r="H966" i="1"/>
  <c r="D966" i="1"/>
  <c r="G966" i="1" s="1"/>
  <c r="K965" i="1"/>
  <c r="J965" i="1"/>
  <c r="I965" i="1"/>
  <c r="P965" i="1" s="1"/>
  <c r="H965" i="1"/>
  <c r="D965" i="1"/>
  <c r="G965" i="1" s="1"/>
  <c r="K964" i="1"/>
  <c r="J964" i="1"/>
  <c r="I964" i="1"/>
  <c r="P964" i="1" s="1"/>
  <c r="H964" i="1"/>
  <c r="D964" i="1"/>
  <c r="G964" i="1" s="1"/>
  <c r="K963" i="1"/>
  <c r="J963" i="1"/>
  <c r="I963" i="1"/>
  <c r="P963" i="1" s="1"/>
  <c r="H963" i="1"/>
  <c r="D963" i="1"/>
  <c r="G963" i="1" s="1"/>
  <c r="K962" i="1"/>
  <c r="J962" i="1"/>
  <c r="I962" i="1"/>
  <c r="P962" i="1" s="1"/>
  <c r="H962" i="1"/>
  <c r="D962" i="1"/>
  <c r="G962" i="1" s="1"/>
  <c r="K961" i="1"/>
  <c r="L961" i="1" s="1"/>
  <c r="J961" i="1"/>
  <c r="I961" i="1"/>
  <c r="P961" i="1" s="1"/>
  <c r="H961" i="1"/>
  <c r="D961" i="1"/>
  <c r="G961" i="1" s="1"/>
  <c r="K960" i="1"/>
  <c r="J960" i="1"/>
  <c r="I960" i="1"/>
  <c r="P960" i="1" s="1"/>
  <c r="H960" i="1"/>
  <c r="D960" i="1"/>
  <c r="G960" i="1" s="1"/>
  <c r="K959" i="1"/>
  <c r="J959" i="1"/>
  <c r="I959" i="1"/>
  <c r="P959" i="1" s="1"/>
  <c r="H959" i="1"/>
  <c r="D959" i="1"/>
  <c r="G959" i="1" s="1"/>
  <c r="K958" i="1"/>
  <c r="J958" i="1"/>
  <c r="I958" i="1"/>
  <c r="P958" i="1" s="1"/>
  <c r="H958" i="1"/>
  <c r="D958" i="1"/>
  <c r="G958" i="1" s="1"/>
  <c r="K957" i="1"/>
  <c r="J957" i="1"/>
  <c r="I957" i="1"/>
  <c r="P957" i="1" s="1"/>
  <c r="H957" i="1"/>
  <c r="D957" i="1"/>
  <c r="G957" i="1" s="1"/>
  <c r="K956" i="1"/>
  <c r="J956" i="1"/>
  <c r="I956" i="1"/>
  <c r="P956" i="1" s="1"/>
  <c r="H956" i="1"/>
  <c r="D956" i="1"/>
  <c r="G956" i="1" s="1"/>
  <c r="K955" i="1"/>
  <c r="J955" i="1"/>
  <c r="I955" i="1"/>
  <c r="P955" i="1" s="1"/>
  <c r="H955" i="1"/>
  <c r="D955" i="1"/>
  <c r="G955" i="1" s="1"/>
  <c r="K954" i="1"/>
  <c r="J954" i="1"/>
  <c r="I954" i="1"/>
  <c r="P954" i="1" s="1"/>
  <c r="H954" i="1"/>
  <c r="D954" i="1"/>
  <c r="G954" i="1" s="1"/>
  <c r="K953" i="1"/>
  <c r="J953" i="1"/>
  <c r="I953" i="1"/>
  <c r="P953" i="1" s="1"/>
  <c r="H953" i="1"/>
  <c r="D953" i="1"/>
  <c r="G953" i="1" s="1"/>
  <c r="K952" i="1"/>
  <c r="J952" i="1"/>
  <c r="I952" i="1"/>
  <c r="P952" i="1" s="1"/>
  <c r="H952" i="1"/>
  <c r="D952" i="1"/>
  <c r="G952" i="1" s="1"/>
  <c r="K951" i="1"/>
  <c r="L951" i="1" s="1"/>
  <c r="J951" i="1"/>
  <c r="I951" i="1"/>
  <c r="P951" i="1" s="1"/>
  <c r="H951" i="1"/>
  <c r="D951" i="1"/>
  <c r="G951" i="1" s="1"/>
  <c r="K950" i="1"/>
  <c r="J950" i="1"/>
  <c r="I950" i="1"/>
  <c r="P950" i="1" s="1"/>
  <c r="H950" i="1"/>
  <c r="D950" i="1"/>
  <c r="G950" i="1" s="1"/>
  <c r="K949" i="1"/>
  <c r="J949" i="1"/>
  <c r="I949" i="1"/>
  <c r="P949" i="1" s="1"/>
  <c r="H949" i="1"/>
  <c r="D949" i="1"/>
  <c r="G949" i="1" s="1"/>
  <c r="K948" i="1"/>
  <c r="J948" i="1"/>
  <c r="I948" i="1"/>
  <c r="P948" i="1" s="1"/>
  <c r="H948" i="1"/>
  <c r="D948" i="1"/>
  <c r="G948" i="1" s="1"/>
  <c r="K947" i="1"/>
  <c r="J947" i="1"/>
  <c r="I947" i="1"/>
  <c r="P947" i="1" s="1"/>
  <c r="H947" i="1"/>
  <c r="D947" i="1"/>
  <c r="G947" i="1" s="1"/>
  <c r="K946" i="1"/>
  <c r="J946" i="1"/>
  <c r="I946" i="1"/>
  <c r="P946" i="1" s="1"/>
  <c r="H946" i="1"/>
  <c r="D946" i="1"/>
  <c r="G946" i="1" s="1"/>
  <c r="K945" i="1"/>
  <c r="J945" i="1"/>
  <c r="I945" i="1"/>
  <c r="P945" i="1" s="1"/>
  <c r="H945" i="1"/>
  <c r="D945" i="1"/>
  <c r="G945" i="1" s="1"/>
  <c r="K944" i="1"/>
  <c r="J944" i="1"/>
  <c r="I944" i="1"/>
  <c r="P944" i="1" s="1"/>
  <c r="H944" i="1"/>
  <c r="D944" i="1"/>
  <c r="G944" i="1" s="1"/>
  <c r="K943" i="1"/>
  <c r="J943" i="1"/>
  <c r="I943" i="1"/>
  <c r="P943" i="1" s="1"/>
  <c r="H943" i="1"/>
  <c r="D943" i="1"/>
  <c r="G943" i="1" s="1"/>
  <c r="K942" i="1"/>
  <c r="J942" i="1"/>
  <c r="I942" i="1"/>
  <c r="P942" i="1" s="1"/>
  <c r="H942" i="1"/>
  <c r="D942" i="1"/>
  <c r="G942" i="1" s="1"/>
  <c r="K941" i="1"/>
  <c r="J941" i="1"/>
  <c r="I941" i="1"/>
  <c r="P941" i="1" s="1"/>
  <c r="H941" i="1"/>
  <c r="D941" i="1"/>
  <c r="G941" i="1" s="1"/>
  <c r="K940" i="1"/>
  <c r="J940" i="1"/>
  <c r="I940" i="1"/>
  <c r="P940" i="1" s="1"/>
  <c r="H940" i="1"/>
  <c r="D940" i="1"/>
  <c r="G940" i="1" s="1"/>
  <c r="K939" i="1"/>
  <c r="J939" i="1"/>
  <c r="I939" i="1"/>
  <c r="P939" i="1" s="1"/>
  <c r="H939" i="1"/>
  <c r="D939" i="1"/>
  <c r="G939" i="1" s="1"/>
  <c r="K938" i="1"/>
  <c r="J938" i="1"/>
  <c r="I938" i="1"/>
  <c r="P938" i="1" s="1"/>
  <c r="H938" i="1"/>
  <c r="D938" i="1"/>
  <c r="G938" i="1" s="1"/>
  <c r="K937" i="1"/>
  <c r="J937" i="1"/>
  <c r="I937" i="1"/>
  <c r="P937" i="1" s="1"/>
  <c r="H937" i="1"/>
  <c r="D937" i="1"/>
  <c r="G937" i="1" s="1"/>
  <c r="K936" i="1"/>
  <c r="J936" i="1"/>
  <c r="I936" i="1"/>
  <c r="P936" i="1" s="1"/>
  <c r="H936" i="1"/>
  <c r="D936" i="1"/>
  <c r="G936" i="1" s="1"/>
  <c r="K935" i="1"/>
  <c r="J935" i="1"/>
  <c r="I935" i="1"/>
  <c r="P935" i="1" s="1"/>
  <c r="H935" i="1"/>
  <c r="D935" i="1"/>
  <c r="G935" i="1" s="1"/>
  <c r="K934" i="1"/>
  <c r="J934" i="1"/>
  <c r="I934" i="1"/>
  <c r="P934" i="1" s="1"/>
  <c r="H934" i="1"/>
  <c r="D934" i="1"/>
  <c r="G934" i="1" s="1"/>
  <c r="K933" i="1"/>
  <c r="J933" i="1"/>
  <c r="I933" i="1"/>
  <c r="P933" i="1" s="1"/>
  <c r="H933" i="1"/>
  <c r="D933" i="1"/>
  <c r="G933" i="1" s="1"/>
  <c r="K932" i="1"/>
  <c r="J932" i="1"/>
  <c r="I932" i="1"/>
  <c r="P932" i="1" s="1"/>
  <c r="H932" i="1"/>
  <c r="D932" i="1"/>
  <c r="G932" i="1" s="1"/>
  <c r="K931" i="1"/>
  <c r="J931" i="1"/>
  <c r="I931" i="1"/>
  <c r="P931" i="1" s="1"/>
  <c r="H931" i="1"/>
  <c r="D931" i="1"/>
  <c r="G931" i="1" s="1"/>
  <c r="K930" i="1"/>
  <c r="J930" i="1"/>
  <c r="I930" i="1"/>
  <c r="P930" i="1" s="1"/>
  <c r="H930" i="1"/>
  <c r="D930" i="1"/>
  <c r="G930" i="1" s="1"/>
  <c r="K929" i="1"/>
  <c r="J929" i="1"/>
  <c r="I929" i="1"/>
  <c r="P929" i="1" s="1"/>
  <c r="H929" i="1"/>
  <c r="D929" i="1"/>
  <c r="G929" i="1" s="1"/>
  <c r="K928" i="1"/>
  <c r="J928" i="1"/>
  <c r="I928" i="1"/>
  <c r="P928" i="1" s="1"/>
  <c r="H928" i="1"/>
  <c r="D928" i="1"/>
  <c r="G928" i="1" s="1"/>
  <c r="K927" i="1"/>
  <c r="J927" i="1"/>
  <c r="I927" i="1"/>
  <c r="P927" i="1" s="1"/>
  <c r="H927" i="1"/>
  <c r="D927" i="1"/>
  <c r="G927" i="1" s="1"/>
  <c r="K926" i="1"/>
  <c r="J926" i="1"/>
  <c r="M926" i="1" s="1"/>
  <c r="I926" i="1"/>
  <c r="P926" i="1" s="1"/>
  <c r="H926" i="1"/>
  <c r="D926" i="1"/>
  <c r="G926" i="1" s="1"/>
  <c r="K925" i="1"/>
  <c r="J925" i="1"/>
  <c r="M925" i="1" s="1"/>
  <c r="I925" i="1"/>
  <c r="P925" i="1" s="1"/>
  <c r="H925" i="1"/>
  <c r="D925" i="1"/>
  <c r="G925" i="1" s="1"/>
  <c r="K924" i="1"/>
  <c r="J924" i="1"/>
  <c r="I924" i="1"/>
  <c r="P924" i="1" s="1"/>
  <c r="H924" i="1"/>
  <c r="D924" i="1"/>
  <c r="G924" i="1" s="1"/>
  <c r="K923" i="1"/>
  <c r="J923" i="1"/>
  <c r="I923" i="1"/>
  <c r="P923" i="1" s="1"/>
  <c r="H923" i="1"/>
  <c r="D923" i="1"/>
  <c r="G923" i="1" s="1"/>
  <c r="K922" i="1"/>
  <c r="J922" i="1"/>
  <c r="I922" i="1"/>
  <c r="P922" i="1" s="1"/>
  <c r="H922" i="1"/>
  <c r="D922" i="1"/>
  <c r="G922" i="1" s="1"/>
  <c r="K921" i="1"/>
  <c r="J921" i="1"/>
  <c r="I921" i="1"/>
  <c r="P921" i="1" s="1"/>
  <c r="H921" i="1"/>
  <c r="D921" i="1"/>
  <c r="G921" i="1" s="1"/>
  <c r="K920" i="1"/>
  <c r="J920" i="1"/>
  <c r="I920" i="1"/>
  <c r="P920" i="1" s="1"/>
  <c r="H920" i="1"/>
  <c r="D920" i="1"/>
  <c r="G920" i="1" s="1"/>
  <c r="K919" i="1"/>
  <c r="J919" i="1"/>
  <c r="I919" i="1"/>
  <c r="P919" i="1" s="1"/>
  <c r="H919" i="1"/>
  <c r="D919" i="1"/>
  <c r="G919" i="1" s="1"/>
  <c r="K918" i="1"/>
  <c r="L918" i="1" s="1"/>
  <c r="J918" i="1"/>
  <c r="I918" i="1"/>
  <c r="P918" i="1" s="1"/>
  <c r="H918" i="1"/>
  <c r="D918" i="1"/>
  <c r="G918" i="1" s="1"/>
  <c r="K917" i="1"/>
  <c r="J917" i="1"/>
  <c r="I917" i="1"/>
  <c r="P917" i="1" s="1"/>
  <c r="H917" i="1"/>
  <c r="D917" i="1"/>
  <c r="G917" i="1" s="1"/>
  <c r="K916" i="1"/>
  <c r="J916" i="1"/>
  <c r="I916" i="1"/>
  <c r="P916" i="1" s="1"/>
  <c r="H916" i="1"/>
  <c r="D916" i="1"/>
  <c r="G916" i="1" s="1"/>
  <c r="K915" i="1"/>
  <c r="J915" i="1"/>
  <c r="I915" i="1"/>
  <c r="P915" i="1" s="1"/>
  <c r="H915" i="1"/>
  <c r="D915" i="1"/>
  <c r="G915" i="1" s="1"/>
  <c r="K914" i="1"/>
  <c r="J914" i="1"/>
  <c r="I914" i="1"/>
  <c r="P914" i="1" s="1"/>
  <c r="H914" i="1"/>
  <c r="D914" i="1"/>
  <c r="G914" i="1" s="1"/>
  <c r="K913" i="1"/>
  <c r="J913" i="1"/>
  <c r="I913" i="1"/>
  <c r="P913" i="1" s="1"/>
  <c r="H913" i="1"/>
  <c r="D913" i="1"/>
  <c r="G913" i="1" s="1"/>
  <c r="K912" i="1"/>
  <c r="J912" i="1"/>
  <c r="I912" i="1"/>
  <c r="P912" i="1" s="1"/>
  <c r="H912" i="1"/>
  <c r="D912" i="1"/>
  <c r="G912" i="1" s="1"/>
  <c r="K911" i="1"/>
  <c r="J911" i="1"/>
  <c r="I911" i="1"/>
  <c r="P911" i="1" s="1"/>
  <c r="H911" i="1"/>
  <c r="D911" i="1"/>
  <c r="G911" i="1" s="1"/>
  <c r="K910" i="1"/>
  <c r="J910" i="1"/>
  <c r="I910" i="1"/>
  <c r="P910" i="1" s="1"/>
  <c r="H910" i="1"/>
  <c r="D910" i="1"/>
  <c r="G910" i="1" s="1"/>
  <c r="K909" i="1"/>
  <c r="J909" i="1"/>
  <c r="I909" i="1"/>
  <c r="P909" i="1" s="1"/>
  <c r="H909" i="1"/>
  <c r="D909" i="1"/>
  <c r="G909" i="1" s="1"/>
  <c r="K908" i="1"/>
  <c r="J908" i="1"/>
  <c r="I908" i="1"/>
  <c r="P908" i="1" s="1"/>
  <c r="H908" i="1"/>
  <c r="D908" i="1"/>
  <c r="G908" i="1" s="1"/>
  <c r="K907" i="1"/>
  <c r="J907" i="1"/>
  <c r="I907" i="1"/>
  <c r="P907" i="1" s="1"/>
  <c r="H907" i="1"/>
  <c r="D907" i="1"/>
  <c r="G907" i="1" s="1"/>
  <c r="K906" i="1"/>
  <c r="J906" i="1"/>
  <c r="I906" i="1"/>
  <c r="P906" i="1" s="1"/>
  <c r="H906" i="1"/>
  <c r="D906" i="1"/>
  <c r="G906" i="1" s="1"/>
  <c r="K905" i="1"/>
  <c r="J905" i="1"/>
  <c r="I905" i="1"/>
  <c r="P905" i="1" s="1"/>
  <c r="H905" i="1"/>
  <c r="D905" i="1"/>
  <c r="G905" i="1" s="1"/>
  <c r="K904" i="1"/>
  <c r="J904" i="1"/>
  <c r="I904" i="1"/>
  <c r="P904" i="1" s="1"/>
  <c r="H904" i="1"/>
  <c r="D904" i="1"/>
  <c r="G904" i="1" s="1"/>
  <c r="K903" i="1"/>
  <c r="J903" i="1"/>
  <c r="I903" i="1"/>
  <c r="P903" i="1" s="1"/>
  <c r="H903" i="1"/>
  <c r="D903" i="1"/>
  <c r="G903" i="1" s="1"/>
  <c r="K902" i="1"/>
  <c r="J902" i="1"/>
  <c r="I902" i="1"/>
  <c r="P902" i="1" s="1"/>
  <c r="H902" i="1"/>
  <c r="D902" i="1"/>
  <c r="G902" i="1" s="1"/>
  <c r="K901" i="1"/>
  <c r="J901" i="1"/>
  <c r="I901" i="1"/>
  <c r="P901" i="1" s="1"/>
  <c r="H901" i="1"/>
  <c r="D901" i="1"/>
  <c r="G901" i="1" s="1"/>
  <c r="K900" i="1"/>
  <c r="J900" i="1"/>
  <c r="I900" i="1"/>
  <c r="P900" i="1" s="1"/>
  <c r="H900" i="1"/>
  <c r="D900" i="1"/>
  <c r="G900" i="1" s="1"/>
  <c r="K899" i="1"/>
  <c r="J899" i="1"/>
  <c r="I899" i="1"/>
  <c r="P899" i="1" s="1"/>
  <c r="H899" i="1"/>
  <c r="D899" i="1"/>
  <c r="G899" i="1" s="1"/>
  <c r="K898" i="1"/>
  <c r="J898" i="1"/>
  <c r="I898" i="1"/>
  <c r="P898" i="1" s="1"/>
  <c r="H898" i="1"/>
  <c r="D898" i="1"/>
  <c r="G898" i="1" s="1"/>
  <c r="K897" i="1"/>
  <c r="J897" i="1"/>
  <c r="I897" i="1"/>
  <c r="P897" i="1" s="1"/>
  <c r="H897" i="1"/>
  <c r="D897" i="1"/>
  <c r="G897" i="1" s="1"/>
  <c r="K896" i="1"/>
  <c r="J896" i="1"/>
  <c r="I896" i="1"/>
  <c r="P896" i="1" s="1"/>
  <c r="H896" i="1"/>
  <c r="D896" i="1"/>
  <c r="G896" i="1" s="1"/>
  <c r="K895" i="1"/>
  <c r="J895" i="1"/>
  <c r="I895" i="1"/>
  <c r="P895" i="1" s="1"/>
  <c r="H895" i="1"/>
  <c r="D895" i="1"/>
  <c r="G895" i="1" s="1"/>
  <c r="K894" i="1"/>
  <c r="J894" i="1"/>
  <c r="I894" i="1"/>
  <c r="P894" i="1" s="1"/>
  <c r="H894" i="1"/>
  <c r="D894" i="1"/>
  <c r="G894" i="1" s="1"/>
  <c r="K893" i="1"/>
  <c r="J893" i="1"/>
  <c r="I893" i="1"/>
  <c r="P893" i="1" s="1"/>
  <c r="H893" i="1"/>
  <c r="D893" i="1"/>
  <c r="G893" i="1" s="1"/>
  <c r="K892" i="1"/>
  <c r="J892" i="1"/>
  <c r="I892" i="1"/>
  <c r="P892" i="1" s="1"/>
  <c r="H892" i="1"/>
  <c r="D892" i="1"/>
  <c r="G892" i="1" s="1"/>
  <c r="K891" i="1"/>
  <c r="J891" i="1"/>
  <c r="M891" i="1" s="1"/>
  <c r="I891" i="1"/>
  <c r="P891" i="1" s="1"/>
  <c r="H891" i="1"/>
  <c r="D891" i="1"/>
  <c r="G891" i="1" s="1"/>
  <c r="K890" i="1"/>
  <c r="J890" i="1"/>
  <c r="M890" i="1" s="1"/>
  <c r="I890" i="1"/>
  <c r="P890" i="1" s="1"/>
  <c r="H890" i="1"/>
  <c r="D890" i="1"/>
  <c r="G890" i="1" s="1"/>
  <c r="K889" i="1"/>
  <c r="J889" i="1"/>
  <c r="I889" i="1"/>
  <c r="P889" i="1" s="1"/>
  <c r="H889" i="1"/>
  <c r="D889" i="1"/>
  <c r="G889" i="1" s="1"/>
  <c r="K888" i="1"/>
  <c r="J888" i="1"/>
  <c r="I888" i="1"/>
  <c r="P888" i="1" s="1"/>
  <c r="H888" i="1"/>
  <c r="D888" i="1"/>
  <c r="G888" i="1" s="1"/>
  <c r="K887" i="1"/>
  <c r="J887" i="1"/>
  <c r="I887" i="1"/>
  <c r="P887" i="1" s="1"/>
  <c r="H887" i="1"/>
  <c r="D887" i="1"/>
  <c r="G887" i="1" s="1"/>
  <c r="K886" i="1"/>
  <c r="J886" i="1"/>
  <c r="I886" i="1"/>
  <c r="P886" i="1" s="1"/>
  <c r="H886" i="1"/>
  <c r="D886" i="1"/>
  <c r="G886" i="1" s="1"/>
  <c r="K885" i="1"/>
  <c r="J885" i="1"/>
  <c r="I885" i="1"/>
  <c r="P885" i="1" s="1"/>
  <c r="H885" i="1"/>
  <c r="D885" i="1"/>
  <c r="G885" i="1" s="1"/>
  <c r="K884" i="1"/>
  <c r="J884" i="1"/>
  <c r="I884" i="1"/>
  <c r="P884" i="1" s="1"/>
  <c r="H884" i="1"/>
  <c r="D884" i="1"/>
  <c r="G884" i="1" s="1"/>
  <c r="K883" i="1"/>
  <c r="J883" i="1"/>
  <c r="I883" i="1"/>
  <c r="P883" i="1" s="1"/>
  <c r="H883" i="1"/>
  <c r="D883" i="1"/>
  <c r="G883" i="1" s="1"/>
  <c r="K882" i="1"/>
  <c r="J882" i="1"/>
  <c r="I882" i="1"/>
  <c r="P882" i="1" s="1"/>
  <c r="H882" i="1"/>
  <c r="D882" i="1"/>
  <c r="G882" i="1" s="1"/>
  <c r="K881" i="1"/>
  <c r="J881" i="1"/>
  <c r="I881" i="1"/>
  <c r="P881" i="1" s="1"/>
  <c r="H881" i="1"/>
  <c r="D881" i="1"/>
  <c r="G881" i="1" s="1"/>
  <c r="K880" i="1"/>
  <c r="J880" i="1"/>
  <c r="I880" i="1"/>
  <c r="P880" i="1" s="1"/>
  <c r="H880" i="1"/>
  <c r="D880" i="1"/>
  <c r="G880" i="1" s="1"/>
  <c r="K879" i="1"/>
  <c r="J879" i="1"/>
  <c r="I879" i="1"/>
  <c r="P879" i="1" s="1"/>
  <c r="H879" i="1"/>
  <c r="D879" i="1"/>
  <c r="G879" i="1" s="1"/>
  <c r="K878" i="1"/>
  <c r="J878" i="1"/>
  <c r="I878" i="1"/>
  <c r="P878" i="1" s="1"/>
  <c r="H878" i="1"/>
  <c r="D878" i="1"/>
  <c r="G878" i="1" s="1"/>
  <c r="K877" i="1"/>
  <c r="J877" i="1"/>
  <c r="I877" i="1"/>
  <c r="P877" i="1" s="1"/>
  <c r="H877" i="1"/>
  <c r="D877" i="1"/>
  <c r="G877" i="1" s="1"/>
  <c r="K876" i="1"/>
  <c r="J876" i="1"/>
  <c r="I876" i="1"/>
  <c r="P876" i="1" s="1"/>
  <c r="H876" i="1"/>
  <c r="D876" i="1"/>
  <c r="G876" i="1" s="1"/>
  <c r="K875" i="1"/>
  <c r="J875" i="1"/>
  <c r="I875" i="1"/>
  <c r="P875" i="1" s="1"/>
  <c r="H875" i="1"/>
  <c r="D875" i="1"/>
  <c r="G875" i="1" s="1"/>
  <c r="K874" i="1"/>
  <c r="J874" i="1"/>
  <c r="I874" i="1"/>
  <c r="P874" i="1" s="1"/>
  <c r="H874" i="1"/>
  <c r="D874" i="1"/>
  <c r="G874" i="1" s="1"/>
  <c r="K873" i="1"/>
  <c r="J873" i="1"/>
  <c r="I873" i="1"/>
  <c r="P873" i="1" s="1"/>
  <c r="H873" i="1"/>
  <c r="D873" i="1"/>
  <c r="G873" i="1" s="1"/>
  <c r="K872" i="1"/>
  <c r="J872" i="1"/>
  <c r="I872" i="1"/>
  <c r="P872" i="1" s="1"/>
  <c r="H872" i="1"/>
  <c r="D872" i="1"/>
  <c r="G872" i="1" s="1"/>
  <c r="K871" i="1"/>
  <c r="J871" i="1"/>
  <c r="I871" i="1"/>
  <c r="P871" i="1" s="1"/>
  <c r="H871" i="1"/>
  <c r="D871" i="1"/>
  <c r="G871" i="1" s="1"/>
  <c r="K870" i="1"/>
  <c r="J870" i="1"/>
  <c r="I870" i="1"/>
  <c r="P870" i="1" s="1"/>
  <c r="H870" i="1"/>
  <c r="D870" i="1"/>
  <c r="G870" i="1" s="1"/>
  <c r="K869" i="1"/>
  <c r="J869" i="1"/>
  <c r="I869" i="1"/>
  <c r="P869" i="1" s="1"/>
  <c r="H869" i="1"/>
  <c r="D869" i="1"/>
  <c r="G869" i="1" s="1"/>
  <c r="K868" i="1"/>
  <c r="J868" i="1"/>
  <c r="I868" i="1"/>
  <c r="P868" i="1" s="1"/>
  <c r="H868" i="1"/>
  <c r="D868" i="1"/>
  <c r="G868" i="1" s="1"/>
  <c r="K867" i="1"/>
  <c r="J867" i="1"/>
  <c r="I867" i="1"/>
  <c r="P867" i="1" s="1"/>
  <c r="H867" i="1"/>
  <c r="D867" i="1"/>
  <c r="G867" i="1" s="1"/>
  <c r="K866" i="1"/>
  <c r="J866" i="1"/>
  <c r="I866" i="1"/>
  <c r="P866" i="1" s="1"/>
  <c r="H866" i="1"/>
  <c r="D866" i="1"/>
  <c r="G866" i="1" s="1"/>
  <c r="K865" i="1"/>
  <c r="J865" i="1"/>
  <c r="I865" i="1"/>
  <c r="P865" i="1" s="1"/>
  <c r="H865" i="1"/>
  <c r="D865" i="1"/>
  <c r="G865" i="1" s="1"/>
  <c r="K864" i="1"/>
  <c r="J864" i="1"/>
  <c r="I864" i="1"/>
  <c r="P864" i="1" s="1"/>
  <c r="H864" i="1"/>
  <c r="D864" i="1"/>
  <c r="G864" i="1" s="1"/>
  <c r="K863" i="1"/>
  <c r="J863" i="1"/>
  <c r="I863" i="1"/>
  <c r="P863" i="1" s="1"/>
  <c r="H863" i="1"/>
  <c r="D863" i="1"/>
  <c r="G863" i="1" s="1"/>
  <c r="K862" i="1"/>
  <c r="J862" i="1"/>
  <c r="I862" i="1"/>
  <c r="P862" i="1" s="1"/>
  <c r="H862" i="1"/>
  <c r="D862" i="1"/>
  <c r="G862" i="1" s="1"/>
  <c r="K861" i="1"/>
  <c r="J861" i="1"/>
  <c r="I861" i="1"/>
  <c r="P861" i="1" s="1"/>
  <c r="H861" i="1"/>
  <c r="D861" i="1"/>
  <c r="G861" i="1" s="1"/>
  <c r="K860" i="1"/>
  <c r="J860" i="1"/>
  <c r="I860" i="1"/>
  <c r="P860" i="1" s="1"/>
  <c r="H860" i="1"/>
  <c r="D860" i="1"/>
  <c r="G860" i="1" s="1"/>
  <c r="K859" i="1"/>
  <c r="J859" i="1"/>
  <c r="I859" i="1"/>
  <c r="P859" i="1" s="1"/>
  <c r="H859" i="1"/>
  <c r="D859" i="1"/>
  <c r="G859" i="1" s="1"/>
  <c r="K858" i="1"/>
  <c r="J858" i="1"/>
  <c r="I858" i="1"/>
  <c r="P858" i="1" s="1"/>
  <c r="H858" i="1"/>
  <c r="D858" i="1"/>
  <c r="G858" i="1" s="1"/>
  <c r="K857" i="1"/>
  <c r="J857" i="1"/>
  <c r="I857" i="1"/>
  <c r="P857" i="1" s="1"/>
  <c r="H857" i="1"/>
  <c r="D857" i="1"/>
  <c r="G857" i="1" s="1"/>
  <c r="K856" i="1"/>
  <c r="J856" i="1"/>
  <c r="I856" i="1"/>
  <c r="P856" i="1" s="1"/>
  <c r="H856" i="1"/>
  <c r="D856" i="1"/>
  <c r="G856" i="1" s="1"/>
  <c r="K855" i="1"/>
  <c r="J855" i="1"/>
  <c r="I855" i="1"/>
  <c r="P855" i="1" s="1"/>
  <c r="H855" i="1"/>
  <c r="D855" i="1"/>
  <c r="G855" i="1" s="1"/>
  <c r="K854" i="1"/>
  <c r="J854" i="1"/>
  <c r="I854" i="1"/>
  <c r="P854" i="1" s="1"/>
  <c r="H854" i="1"/>
  <c r="D854" i="1"/>
  <c r="G854" i="1" s="1"/>
  <c r="K853" i="1"/>
  <c r="J853" i="1"/>
  <c r="I853" i="1"/>
  <c r="P853" i="1" s="1"/>
  <c r="H853" i="1"/>
  <c r="D853" i="1"/>
  <c r="G853" i="1" s="1"/>
  <c r="K852" i="1"/>
  <c r="J852" i="1"/>
  <c r="I852" i="1"/>
  <c r="P852" i="1" s="1"/>
  <c r="H852" i="1"/>
  <c r="D852" i="1"/>
  <c r="G852" i="1" s="1"/>
  <c r="K851" i="1"/>
  <c r="J851" i="1"/>
  <c r="I851" i="1"/>
  <c r="P851" i="1" s="1"/>
  <c r="H851" i="1"/>
  <c r="D851" i="1"/>
  <c r="G851" i="1" s="1"/>
  <c r="K850" i="1"/>
  <c r="J850" i="1"/>
  <c r="I850" i="1"/>
  <c r="P850" i="1" s="1"/>
  <c r="H850" i="1"/>
  <c r="D850" i="1"/>
  <c r="G850" i="1" s="1"/>
  <c r="K849" i="1"/>
  <c r="J849" i="1"/>
  <c r="I849" i="1"/>
  <c r="P849" i="1" s="1"/>
  <c r="H849" i="1"/>
  <c r="D849" i="1"/>
  <c r="G849" i="1" s="1"/>
  <c r="K848" i="1"/>
  <c r="J848" i="1"/>
  <c r="I848" i="1"/>
  <c r="P848" i="1" s="1"/>
  <c r="H848" i="1"/>
  <c r="D848" i="1"/>
  <c r="G848" i="1" s="1"/>
  <c r="K847" i="1"/>
  <c r="J847" i="1"/>
  <c r="I847" i="1"/>
  <c r="P847" i="1" s="1"/>
  <c r="H847" i="1"/>
  <c r="D847" i="1"/>
  <c r="G847" i="1" s="1"/>
  <c r="K846" i="1"/>
  <c r="J846" i="1"/>
  <c r="I846" i="1"/>
  <c r="P846" i="1" s="1"/>
  <c r="H846" i="1"/>
  <c r="D846" i="1"/>
  <c r="G846" i="1" s="1"/>
  <c r="K845" i="1"/>
  <c r="J845" i="1"/>
  <c r="I845" i="1"/>
  <c r="P845" i="1" s="1"/>
  <c r="H845" i="1"/>
  <c r="D845" i="1"/>
  <c r="G845" i="1" s="1"/>
  <c r="K844" i="1"/>
  <c r="J844" i="1"/>
  <c r="I844" i="1"/>
  <c r="P844" i="1" s="1"/>
  <c r="H844" i="1"/>
  <c r="D844" i="1"/>
  <c r="G844" i="1" s="1"/>
  <c r="K843" i="1"/>
  <c r="J843" i="1"/>
  <c r="I843" i="1"/>
  <c r="P843" i="1" s="1"/>
  <c r="H843" i="1"/>
  <c r="D843" i="1"/>
  <c r="G843" i="1" s="1"/>
  <c r="K842" i="1"/>
  <c r="L842" i="1" s="1"/>
  <c r="J842" i="1"/>
  <c r="I842" i="1"/>
  <c r="P842" i="1" s="1"/>
  <c r="H842" i="1"/>
  <c r="D842" i="1"/>
  <c r="G842" i="1" s="1"/>
  <c r="K841" i="1"/>
  <c r="J841" i="1"/>
  <c r="I841" i="1"/>
  <c r="P841" i="1" s="1"/>
  <c r="H841" i="1"/>
  <c r="D841" i="1"/>
  <c r="G841" i="1" s="1"/>
  <c r="K840" i="1"/>
  <c r="J840" i="1"/>
  <c r="I840" i="1"/>
  <c r="P840" i="1" s="1"/>
  <c r="H840" i="1"/>
  <c r="D840" i="1"/>
  <c r="G840" i="1" s="1"/>
  <c r="K839" i="1"/>
  <c r="J839" i="1"/>
  <c r="I839" i="1"/>
  <c r="P839" i="1" s="1"/>
  <c r="H839" i="1"/>
  <c r="D839" i="1"/>
  <c r="G839" i="1" s="1"/>
  <c r="K838" i="1"/>
  <c r="J838" i="1"/>
  <c r="I838" i="1"/>
  <c r="P838" i="1" s="1"/>
  <c r="H838" i="1"/>
  <c r="D838" i="1"/>
  <c r="G838" i="1" s="1"/>
  <c r="K837" i="1"/>
  <c r="J837" i="1"/>
  <c r="I837" i="1"/>
  <c r="P837" i="1" s="1"/>
  <c r="H837" i="1"/>
  <c r="D837" i="1"/>
  <c r="G837" i="1" s="1"/>
  <c r="K836" i="1"/>
  <c r="J836" i="1"/>
  <c r="I836" i="1"/>
  <c r="P836" i="1" s="1"/>
  <c r="H836" i="1"/>
  <c r="D836" i="1"/>
  <c r="G836" i="1" s="1"/>
  <c r="K835" i="1"/>
  <c r="J835" i="1"/>
  <c r="I835" i="1"/>
  <c r="P835" i="1" s="1"/>
  <c r="H835" i="1"/>
  <c r="D835" i="1"/>
  <c r="G835" i="1" s="1"/>
  <c r="K834" i="1"/>
  <c r="J834" i="1"/>
  <c r="I834" i="1"/>
  <c r="P834" i="1" s="1"/>
  <c r="H834" i="1"/>
  <c r="D834" i="1"/>
  <c r="G834" i="1" s="1"/>
  <c r="K833" i="1"/>
  <c r="J833" i="1"/>
  <c r="I833" i="1"/>
  <c r="P833" i="1" s="1"/>
  <c r="H833" i="1"/>
  <c r="D833" i="1"/>
  <c r="G833" i="1" s="1"/>
  <c r="K832" i="1"/>
  <c r="J832" i="1"/>
  <c r="I832" i="1"/>
  <c r="P832" i="1" s="1"/>
  <c r="H832" i="1"/>
  <c r="D832" i="1"/>
  <c r="G832" i="1" s="1"/>
  <c r="K831" i="1"/>
  <c r="J831" i="1"/>
  <c r="I831" i="1"/>
  <c r="P831" i="1" s="1"/>
  <c r="H831" i="1"/>
  <c r="D831" i="1"/>
  <c r="G831" i="1" s="1"/>
  <c r="K830" i="1"/>
  <c r="J830" i="1"/>
  <c r="I830" i="1"/>
  <c r="P830" i="1" s="1"/>
  <c r="H830" i="1"/>
  <c r="D830" i="1"/>
  <c r="G830" i="1" s="1"/>
  <c r="K829" i="1"/>
  <c r="J829" i="1"/>
  <c r="I829" i="1"/>
  <c r="P829" i="1" s="1"/>
  <c r="H829" i="1"/>
  <c r="D829" i="1"/>
  <c r="G829" i="1" s="1"/>
  <c r="K828" i="1"/>
  <c r="J828" i="1"/>
  <c r="I828" i="1"/>
  <c r="P828" i="1" s="1"/>
  <c r="H828" i="1"/>
  <c r="D828" i="1"/>
  <c r="G828" i="1" s="1"/>
  <c r="K827" i="1"/>
  <c r="J827" i="1"/>
  <c r="I827" i="1"/>
  <c r="P827" i="1" s="1"/>
  <c r="H827" i="1"/>
  <c r="D827" i="1"/>
  <c r="G827" i="1" s="1"/>
  <c r="K826" i="1"/>
  <c r="J826" i="1"/>
  <c r="I826" i="1"/>
  <c r="P826" i="1" s="1"/>
  <c r="H826" i="1"/>
  <c r="D826" i="1"/>
  <c r="G826" i="1" s="1"/>
  <c r="K825" i="1"/>
  <c r="J825" i="1"/>
  <c r="I825" i="1"/>
  <c r="P825" i="1" s="1"/>
  <c r="H825" i="1"/>
  <c r="D825" i="1"/>
  <c r="G825" i="1" s="1"/>
  <c r="K824" i="1"/>
  <c r="J824" i="1"/>
  <c r="I824" i="1"/>
  <c r="P824" i="1" s="1"/>
  <c r="H824" i="1"/>
  <c r="D824" i="1"/>
  <c r="G824" i="1" s="1"/>
  <c r="K823" i="1"/>
  <c r="J823" i="1"/>
  <c r="I823" i="1"/>
  <c r="P823" i="1" s="1"/>
  <c r="H823" i="1"/>
  <c r="D823" i="1"/>
  <c r="G823" i="1" s="1"/>
  <c r="K822" i="1"/>
  <c r="J822" i="1"/>
  <c r="I822" i="1"/>
  <c r="P822" i="1" s="1"/>
  <c r="H822" i="1"/>
  <c r="D822" i="1"/>
  <c r="G822" i="1" s="1"/>
  <c r="K821" i="1"/>
  <c r="J821" i="1"/>
  <c r="I821" i="1"/>
  <c r="P821" i="1" s="1"/>
  <c r="H821" i="1"/>
  <c r="D821" i="1"/>
  <c r="G821" i="1" s="1"/>
  <c r="K820" i="1"/>
  <c r="J820" i="1"/>
  <c r="I820" i="1"/>
  <c r="P820" i="1" s="1"/>
  <c r="H820" i="1"/>
  <c r="D820" i="1"/>
  <c r="G820" i="1" s="1"/>
  <c r="K819" i="1"/>
  <c r="J819" i="1"/>
  <c r="I819" i="1"/>
  <c r="P819" i="1" s="1"/>
  <c r="H819" i="1"/>
  <c r="D819" i="1"/>
  <c r="G819" i="1" s="1"/>
  <c r="K818" i="1"/>
  <c r="J818" i="1"/>
  <c r="I818" i="1"/>
  <c r="P818" i="1" s="1"/>
  <c r="H818" i="1"/>
  <c r="D818" i="1"/>
  <c r="G818" i="1" s="1"/>
  <c r="K817" i="1"/>
  <c r="J817" i="1"/>
  <c r="I817" i="1"/>
  <c r="P817" i="1" s="1"/>
  <c r="H817" i="1"/>
  <c r="D817" i="1"/>
  <c r="G817" i="1" s="1"/>
  <c r="K816" i="1"/>
  <c r="J816" i="1"/>
  <c r="I816" i="1"/>
  <c r="P816" i="1" s="1"/>
  <c r="H816" i="1"/>
  <c r="D816" i="1"/>
  <c r="G816" i="1" s="1"/>
  <c r="K815" i="1"/>
  <c r="J815" i="1"/>
  <c r="I815" i="1"/>
  <c r="P815" i="1" s="1"/>
  <c r="H815" i="1"/>
  <c r="D815" i="1"/>
  <c r="G815" i="1" s="1"/>
  <c r="K814" i="1"/>
  <c r="J814" i="1"/>
  <c r="I814" i="1"/>
  <c r="P814" i="1" s="1"/>
  <c r="H814" i="1"/>
  <c r="D814" i="1"/>
  <c r="G814" i="1" s="1"/>
  <c r="K813" i="1"/>
  <c r="J813" i="1"/>
  <c r="I813" i="1"/>
  <c r="P813" i="1" s="1"/>
  <c r="H813" i="1"/>
  <c r="D813" i="1"/>
  <c r="G813" i="1" s="1"/>
  <c r="K812" i="1"/>
  <c r="J812" i="1"/>
  <c r="I812" i="1"/>
  <c r="P812" i="1" s="1"/>
  <c r="H812" i="1"/>
  <c r="D812" i="1"/>
  <c r="G812" i="1" s="1"/>
  <c r="K811" i="1"/>
  <c r="J811" i="1"/>
  <c r="I811" i="1"/>
  <c r="P811" i="1" s="1"/>
  <c r="H811" i="1"/>
  <c r="D811" i="1"/>
  <c r="G811" i="1" s="1"/>
  <c r="K810" i="1"/>
  <c r="J810" i="1"/>
  <c r="I810" i="1"/>
  <c r="P810" i="1" s="1"/>
  <c r="H810" i="1"/>
  <c r="D810" i="1"/>
  <c r="G810" i="1" s="1"/>
  <c r="K809" i="1"/>
  <c r="J809" i="1"/>
  <c r="I809" i="1"/>
  <c r="P809" i="1" s="1"/>
  <c r="H809" i="1"/>
  <c r="D809" i="1"/>
  <c r="G809" i="1" s="1"/>
  <c r="K808" i="1"/>
  <c r="J808" i="1"/>
  <c r="I808" i="1"/>
  <c r="P808" i="1" s="1"/>
  <c r="H808" i="1"/>
  <c r="D808" i="1"/>
  <c r="G808" i="1" s="1"/>
  <c r="K807" i="1"/>
  <c r="J807" i="1"/>
  <c r="I807" i="1"/>
  <c r="P807" i="1" s="1"/>
  <c r="H807" i="1"/>
  <c r="D807" i="1"/>
  <c r="G807" i="1" s="1"/>
  <c r="K806" i="1"/>
  <c r="J806" i="1"/>
  <c r="I806" i="1"/>
  <c r="P806" i="1" s="1"/>
  <c r="H806" i="1"/>
  <c r="D806" i="1"/>
  <c r="G806" i="1" s="1"/>
  <c r="K805" i="1"/>
  <c r="J805" i="1"/>
  <c r="I805" i="1"/>
  <c r="P805" i="1" s="1"/>
  <c r="H805" i="1"/>
  <c r="D805" i="1"/>
  <c r="G805" i="1" s="1"/>
  <c r="K804" i="1"/>
  <c r="J804" i="1"/>
  <c r="I804" i="1"/>
  <c r="P804" i="1" s="1"/>
  <c r="H804" i="1"/>
  <c r="D804" i="1"/>
  <c r="G804" i="1" s="1"/>
  <c r="K803" i="1"/>
  <c r="J803" i="1"/>
  <c r="I803" i="1"/>
  <c r="P803" i="1" s="1"/>
  <c r="H803" i="1"/>
  <c r="D803" i="1"/>
  <c r="G803" i="1" s="1"/>
  <c r="K802" i="1"/>
  <c r="J802" i="1"/>
  <c r="I802" i="1"/>
  <c r="P802" i="1" s="1"/>
  <c r="H802" i="1"/>
  <c r="D802" i="1"/>
  <c r="G802" i="1" s="1"/>
  <c r="K801" i="1"/>
  <c r="J801" i="1"/>
  <c r="I801" i="1"/>
  <c r="P801" i="1" s="1"/>
  <c r="H801" i="1"/>
  <c r="D801" i="1"/>
  <c r="G801" i="1" s="1"/>
  <c r="K800" i="1"/>
  <c r="J800" i="1"/>
  <c r="I800" i="1"/>
  <c r="P800" i="1" s="1"/>
  <c r="H800" i="1"/>
  <c r="D800" i="1"/>
  <c r="G800" i="1" s="1"/>
  <c r="K799" i="1"/>
  <c r="J799" i="1"/>
  <c r="I799" i="1"/>
  <c r="P799" i="1" s="1"/>
  <c r="H799" i="1"/>
  <c r="D799" i="1"/>
  <c r="G799" i="1" s="1"/>
  <c r="K798" i="1"/>
  <c r="J798" i="1"/>
  <c r="I798" i="1"/>
  <c r="P798" i="1" s="1"/>
  <c r="H798" i="1"/>
  <c r="D798" i="1"/>
  <c r="G798" i="1" s="1"/>
  <c r="K797" i="1"/>
  <c r="J797" i="1"/>
  <c r="I797" i="1"/>
  <c r="P797" i="1" s="1"/>
  <c r="H797" i="1"/>
  <c r="D797" i="1"/>
  <c r="G797" i="1" s="1"/>
  <c r="K796" i="1"/>
  <c r="J796" i="1"/>
  <c r="I796" i="1"/>
  <c r="P796" i="1" s="1"/>
  <c r="H796" i="1"/>
  <c r="D796" i="1"/>
  <c r="G796" i="1" s="1"/>
  <c r="K795" i="1"/>
  <c r="J795" i="1"/>
  <c r="I795" i="1"/>
  <c r="P795" i="1" s="1"/>
  <c r="H795" i="1"/>
  <c r="D795" i="1"/>
  <c r="G795" i="1" s="1"/>
  <c r="K794" i="1"/>
  <c r="J794" i="1"/>
  <c r="I794" i="1"/>
  <c r="P794" i="1" s="1"/>
  <c r="H794" i="1"/>
  <c r="D794" i="1"/>
  <c r="G794" i="1" s="1"/>
  <c r="K793" i="1"/>
  <c r="J793" i="1"/>
  <c r="I793" i="1"/>
  <c r="P793" i="1" s="1"/>
  <c r="H793" i="1"/>
  <c r="D793" i="1"/>
  <c r="G793" i="1" s="1"/>
  <c r="K792" i="1"/>
  <c r="J792" i="1"/>
  <c r="I792" i="1"/>
  <c r="P792" i="1" s="1"/>
  <c r="H792" i="1"/>
  <c r="D792" i="1"/>
  <c r="G792" i="1" s="1"/>
  <c r="K791" i="1"/>
  <c r="J791" i="1"/>
  <c r="I791" i="1"/>
  <c r="P791" i="1" s="1"/>
  <c r="H791" i="1"/>
  <c r="D791" i="1"/>
  <c r="G791" i="1" s="1"/>
  <c r="K790" i="1"/>
  <c r="J790" i="1"/>
  <c r="I790" i="1"/>
  <c r="P790" i="1" s="1"/>
  <c r="H790" i="1"/>
  <c r="D790" i="1"/>
  <c r="G790" i="1" s="1"/>
  <c r="K789" i="1"/>
  <c r="J789" i="1"/>
  <c r="I789" i="1"/>
  <c r="P789" i="1" s="1"/>
  <c r="H789" i="1"/>
  <c r="D789" i="1"/>
  <c r="G789" i="1" s="1"/>
  <c r="K788" i="1"/>
  <c r="J788" i="1"/>
  <c r="I788" i="1"/>
  <c r="P788" i="1" s="1"/>
  <c r="H788" i="1"/>
  <c r="D788" i="1"/>
  <c r="G788" i="1" s="1"/>
  <c r="K787" i="1"/>
  <c r="J787" i="1"/>
  <c r="I787" i="1"/>
  <c r="P787" i="1" s="1"/>
  <c r="H787" i="1"/>
  <c r="D787" i="1"/>
  <c r="G787" i="1" s="1"/>
  <c r="K786" i="1"/>
  <c r="J786" i="1"/>
  <c r="I786" i="1"/>
  <c r="P786" i="1" s="1"/>
  <c r="H786" i="1"/>
  <c r="D786" i="1"/>
  <c r="G786" i="1" s="1"/>
  <c r="K785" i="1"/>
  <c r="J785" i="1"/>
  <c r="I785" i="1"/>
  <c r="P785" i="1" s="1"/>
  <c r="H785" i="1"/>
  <c r="D785" i="1"/>
  <c r="G785" i="1" s="1"/>
  <c r="K784" i="1"/>
  <c r="J784" i="1"/>
  <c r="I784" i="1"/>
  <c r="P784" i="1" s="1"/>
  <c r="H784" i="1"/>
  <c r="D784" i="1"/>
  <c r="G784" i="1" s="1"/>
  <c r="K783" i="1"/>
  <c r="J783" i="1"/>
  <c r="I783" i="1"/>
  <c r="P783" i="1" s="1"/>
  <c r="H783" i="1"/>
  <c r="D783" i="1"/>
  <c r="G783" i="1" s="1"/>
  <c r="K782" i="1"/>
  <c r="J782" i="1"/>
  <c r="I782" i="1"/>
  <c r="P782" i="1" s="1"/>
  <c r="H782" i="1"/>
  <c r="D782" i="1"/>
  <c r="G782" i="1" s="1"/>
  <c r="K781" i="1"/>
  <c r="J781" i="1"/>
  <c r="I781" i="1"/>
  <c r="P781" i="1" s="1"/>
  <c r="H781" i="1"/>
  <c r="D781" i="1"/>
  <c r="G781" i="1" s="1"/>
  <c r="K780" i="1"/>
  <c r="J780" i="1"/>
  <c r="I780" i="1"/>
  <c r="P780" i="1" s="1"/>
  <c r="H780" i="1"/>
  <c r="D780" i="1"/>
  <c r="G780" i="1" s="1"/>
  <c r="K779" i="1"/>
  <c r="J779" i="1"/>
  <c r="I779" i="1"/>
  <c r="P779" i="1" s="1"/>
  <c r="H779" i="1"/>
  <c r="D779" i="1"/>
  <c r="G779" i="1" s="1"/>
  <c r="K778" i="1"/>
  <c r="J778" i="1"/>
  <c r="I778" i="1"/>
  <c r="P778" i="1" s="1"/>
  <c r="H778" i="1"/>
  <c r="D778" i="1"/>
  <c r="G778" i="1" s="1"/>
  <c r="K777" i="1"/>
  <c r="J777" i="1"/>
  <c r="I777" i="1"/>
  <c r="P777" i="1" s="1"/>
  <c r="H777" i="1"/>
  <c r="D777" i="1"/>
  <c r="G777" i="1" s="1"/>
  <c r="K776" i="1"/>
  <c r="J776" i="1"/>
  <c r="I776" i="1"/>
  <c r="P776" i="1" s="1"/>
  <c r="H776" i="1"/>
  <c r="D776" i="1"/>
  <c r="G776" i="1" s="1"/>
  <c r="K775" i="1"/>
  <c r="J775" i="1"/>
  <c r="I775" i="1"/>
  <c r="P775" i="1" s="1"/>
  <c r="H775" i="1"/>
  <c r="D775" i="1"/>
  <c r="G775" i="1" s="1"/>
  <c r="K774" i="1"/>
  <c r="J774" i="1"/>
  <c r="I774" i="1"/>
  <c r="P774" i="1" s="1"/>
  <c r="H774" i="1"/>
  <c r="D774" i="1"/>
  <c r="G774" i="1" s="1"/>
  <c r="K773" i="1"/>
  <c r="J773" i="1"/>
  <c r="I773" i="1"/>
  <c r="P773" i="1" s="1"/>
  <c r="H773" i="1"/>
  <c r="D773" i="1"/>
  <c r="G773" i="1" s="1"/>
  <c r="K772" i="1"/>
  <c r="J772" i="1"/>
  <c r="I772" i="1"/>
  <c r="P772" i="1" s="1"/>
  <c r="H772" i="1"/>
  <c r="D772" i="1"/>
  <c r="G772" i="1" s="1"/>
  <c r="K771" i="1"/>
  <c r="J771" i="1"/>
  <c r="I771" i="1"/>
  <c r="P771" i="1" s="1"/>
  <c r="H771" i="1"/>
  <c r="D771" i="1"/>
  <c r="G771" i="1" s="1"/>
  <c r="K770" i="1"/>
  <c r="J770" i="1"/>
  <c r="I770" i="1"/>
  <c r="P770" i="1" s="1"/>
  <c r="H770" i="1"/>
  <c r="D770" i="1"/>
  <c r="G770" i="1" s="1"/>
  <c r="K769" i="1"/>
  <c r="J769" i="1"/>
  <c r="M769" i="1" s="1"/>
  <c r="I769" i="1"/>
  <c r="P769" i="1" s="1"/>
  <c r="H769" i="1"/>
  <c r="D769" i="1"/>
  <c r="G769" i="1" s="1"/>
  <c r="K768" i="1"/>
  <c r="J768" i="1"/>
  <c r="I768" i="1"/>
  <c r="P768" i="1" s="1"/>
  <c r="H768" i="1"/>
  <c r="D768" i="1"/>
  <c r="G768" i="1" s="1"/>
  <c r="K767" i="1"/>
  <c r="J767" i="1"/>
  <c r="I767" i="1"/>
  <c r="P767" i="1" s="1"/>
  <c r="H767" i="1"/>
  <c r="D767" i="1"/>
  <c r="G767" i="1" s="1"/>
  <c r="K766" i="1"/>
  <c r="J766" i="1"/>
  <c r="I766" i="1"/>
  <c r="P766" i="1" s="1"/>
  <c r="H766" i="1"/>
  <c r="D766" i="1"/>
  <c r="G766" i="1" s="1"/>
  <c r="K765" i="1"/>
  <c r="J765" i="1"/>
  <c r="I765" i="1"/>
  <c r="P765" i="1" s="1"/>
  <c r="H765" i="1"/>
  <c r="D765" i="1"/>
  <c r="G765" i="1" s="1"/>
  <c r="K764" i="1"/>
  <c r="J764" i="1"/>
  <c r="I764" i="1"/>
  <c r="P764" i="1" s="1"/>
  <c r="H764" i="1"/>
  <c r="D764" i="1"/>
  <c r="G764" i="1" s="1"/>
  <c r="K763" i="1"/>
  <c r="J763" i="1"/>
  <c r="I763" i="1"/>
  <c r="P763" i="1" s="1"/>
  <c r="H763" i="1"/>
  <c r="D763" i="1"/>
  <c r="G763" i="1" s="1"/>
  <c r="K762" i="1"/>
  <c r="J762" i="1"/>
  <c r="I762" i="1"/>
  <c r="P762" i="1" s="1"/>
  <c r="H762" i="1"/>
  <c r="D762" i="1"/>
  <c r="G762" i="1" s="1"/>
  <c r="K761" i="1"/>
  <c r="J761" i="1"/>
  <c r="I761" i="1"/>
  <c r="P761" i="1" s="1"/>
  <c r="H761" i="1"/>
  <c r="D761" i="1"/>
  <c r="G761" i="1" s="1"/>
  <c r="K760" i="1"/>
  <c r="J760" i="1"/>
  <c r="I760" i="1"/>
  <c r="P760" i="1" s="1"/>
  <c r="H760" i="1"/>
  <c r="D760" i="1"/>
  <c r="G760" i="1" s="1"/>
  <c r="K759" i="1"/>
  <c r="J759" i="1"/>
  <c r="I759" i="1"/>
  <c r="P759" i="1" s="1"/>
  <c r="H759" i="1"/>
  <c r="D759" i="1"/>
  <c r="G759" i="1" s="1"/>
  <c r="K758" i="1"/>
  <c r="J758" i="1"/>
  <c r="I758" i="1"/>
  <c r="P758" i="1" s="1"/>
  <c r="H758" i="1"/>
  <c r="D758" i="1"/>
  <c r="G758" i="1" s="1"/>
  <c r="K757" i="1"/>
  <c r="J757" i="1"/>
  <c r="I757" i="1"/>
  <c r="P757" i="1" s="1"/>
  <c r="H757" i="1"/>
  <c r="D757" i="1"/>
  <c r="G757" i="1" s="1"/>
  <c r="K756" i="1"/>
  <c r="J756" i="1"/>
  <c r="I756" i="1"/>
  <c r="P756" i="1" s="1"/>
  <c r="H756" i="1"/>
  <c r="D756" i="1"/>
  <c r="G756" i="1" s="1"/>
  <c r="K755" i="1"/>
  <c r="J755" i="1"/>
  <c r="I755" i="1"/>
  <c r="P755" i="1" s="1"/>
  <c r="H755" i="1"/>
  <c r="D755" i="1"/>
  <c r="G755" i="1" s="1"/>
  <c r="K754" i="1"/>
  <c r="J754" i="1"/>
  <c r="I754" i="1"/>
  <c r="P754" i="1" s="1"/>
  <c r="H754" i="1"/>
  <c r="D754" i="1"/>
  <c r="G754" i="1" s="1"/>
  <c r="K753" i="1"/>
  <c r="J753" i="1"/>
  <c r="I753" i="1"/>
  <c r="P753" i="1" s="1"/>
  <c r="H753" i="1"/>
  <c r="D753" i="1"/>
  <c r="G753" i="1" s="1"/>
  <c r="K752" i="1"/>
  <c r="J752" i="1"/>
  <c r="I752" i="1"/>
  <c r="P752" i="1" s="1"/>
  <c r="H752" i="1"/>
  <c r="D752" i="1"/>
  <c r="G752" i="1" s="1"/>
  <c r="K751" i="1"/>
  <c r="J751" i="1"/>
  <c r="I751" i="1"/>
  <c r="P751" i="1" s="1"/>
  <c r="H751" i="1"/>
  <c r="D751" i="1"/>
  <c r="G751" i="1" s="1"/>
  <c r="K750" i="1"/>
  <c r="J750" i="1"/>
  <c r="M750" i="1" s="1"/>
  <c r="I750" i="1"/>
  <c r="P750" i="1" s="1"/>
  <c r="H750" i="1"/>
  <c r="D750" i="1"/>
  <c r="G750" i="1" s="1"/>
  <c r="K749" i="1"/>
  <c r="J749" i="1"/>
  <c r="I749" i="1"/>
  <c r="P749" i="1" s="1"/>
  <c r="H749" i="1"/>
  <c r="D749" i="1"/>
  <c r="G749" i="1" s="1"/>
  <c r="K748" i="1"/>
  <c r="J748" i="1"/>
  <c r="I748" i="1"/>
  <c r="P748" i="1" s="1"/>
  <c r="H748" i="1"/>
  <c r="D748" i="1"/>
  <c r="G748" i="1" s="1"/>
  <c r="K747" i="1"/>
  <c r="J747" i="1"/>
  <c r="I747" i="1"/>
  <c r="P747" i="1" s="1"/>
  <c r="H747" i="1"/>
  <c r="D747" i="1"/>
  <c r="G747" i="1" s="1"/>
  <c r="K746" i="1"/>
  <c r="J746" i="1"/>
  <c r="I746" i="1"/>
  <c r="P746" i="1" s="1"/>
  <c r="H746" i="1"/>
  <c r="D746" i="1"/>
  <c r="G746" i="1" s="1"/>
  <c r="K745" i="1"/>
  <c r="J745" i="1"/>
  <c r="I745" i="1"/>
  <c r="P745" i="1" s="1"/>
  <c r="H745" i="1"/>
  <c r="D745" i="1"/>
  <c r="G745" i="1" s="1"/>
  <c r="K744" i="1"/>
  <c r="J744" i="1"/>
  <c r="I744" i="1"/>
  <c r="P744" i="1" s="1"/>
  <c r="H744" i="1"/>
  <c r="D744" i="1"/>
  <c r="G744" i="1" s="1"/>
  <c r="K743" i="1"/>
  <c r="J743" i="1"/>
  <c r="I743" i="1"/>
  <c r="P743" i="1" s="1"/>
  <c r="H743" i="1"/>
  <c r="D743" i="1"/>
  <c r="G743" i="1" s="1"/>
  <c r="K742" i="1"/>
  <c r="J742" i="1"/>
  <c r="I742" i="1"/>
  <c r="P742" i="1" s="1"/>
  <c r="H742" i="1"/>
  <c r="D742" i="1"/>
  <c r="G742" i="1" s="1"/>
  <c r="K741" i="1"/>
  <c r="J741" i="1"/>
  <c r="I741" i="1"/>
  <c r="P741" i="1" s="1"/>
  <c r="H741" i="1"/>
  <c r="D741" i="1"/>
  <c r="G741" i="1" s="1"/>
  <c r="K740" i="1"/>
  <c r="J740" i="1"/>
  <c r="I740" i="1"/>
  <c r="P740" i="1" s="1"/>
  <c r="H740" i="1"/>
  <c r="D740" i="1"/>
  <c r="G740" i="1" s="1"/>
  <c r="K739" i="1"/>
  <c r="J739" i="1"/>
  <c r="I739" i="1"/>
  <c r="P739" i="1" s="1"/>
  <c r="H739" i="1"/>
  <c r="D739" i="1"/>
  <c r="G739" i="1" s="1"/>
  <c r="K738" i="1"/>
  <c r="J738" i="1"/>
  <c r="I738" i="1"/>
  <c r="P738" i="1" s="1"/>
  <c r="H738" i="1"/>
  <c r="D738" i="1"/>
  <c r="G738" i="1" s="1"/>
  <c r="K737" i="1"/>
  <c r="J737" i="1"/>
  <c r="I737" i="1"/>
  <c r="P737" i="1" s="1"/>
  <c r="H737" i="1"/>
  <c r="D737" i="1"/>
  <c r="G737" i="1" s="1"/>
  <c r="K736" i="1"/>
  <c r="J736" i="1"/>
  <c r="I736" i="1"/>
  <c r="P736" i="1" s="1"/>
  <c r="H736" i="1"/>
  <c r="D736" i="1"/>
  <c r="G736" i="1" s="1"/>
  <c r="K735" i="1"/>
  <c r="J735" i="1"/>
  <c r="I735" i="1"/>
  <c r="P735" i="1" s="1"/>
  <c r="H735" i="1"/>
  <c r="D735" i="1"/>
  <c r="G735" i="1" s="1"/>
  <c r="K734" i="1"/>
  <c r="J734" i="1"/>
  <c r="I734" i="1"/>
  <c r="P734" i="1" s="1"/>
  <c r="H734" i="1"/>
  <c r="D734" i="1"/>
  <c r="G734" i="1" s="1"/>
  <c r="K733" i="1"/>
  <c r="J733" i="1"/>
  <c r="I733" i="1"/>
  <c r="P733" i="1" s="1"/>
  <c r="H733" i="1"/>
  <c r="D733" i="1"/>
  <c r="G733" i="1" s="1"/>
  <c r="K732" i="1"/>
  <c r="J732" i="1"/>
  <c r="I732" i="1"/>
  <c r="P732" i="1" s="1"/>
  <c r="H732" i="1"/>
  <c r="D732" i="1"/>
  <c r="G732" i="1" s="1"/>
  <c r="K731" i="1"/>
  <c r="J731" i="1"/>
  <c r="I731" i="1"/>
  <c r="P731" i="1" s="1"/>
  <c r="H731" i="1"/>
  <c r="D731" i="1"/>
  <c r="G731" i="1" s="1"/>
  <c r="K730" i="1"/>
  <c r="J730" i="1"/>
  <c r="I730" i="1"/>
  <c r="P730" i="1" s="1"/>
  <c r="H730" i="1"/>
  <c r="D730" i="1"/>
  <c r="G730" i="1" s="1"/>
  <c r="K729" i="1"/>
  <c r="J729" i="1"/>
  <c r="I729" i="1"/>
  <c r="P729" i="1" s="1"/>
  <c r="H729" i="1"/>
  <c r="D729" i="1"/>
  <c r="G729" i="1" s="1"/>
  <c r="K728" i="1"/>
  <c r="J728" i="1"/>
  <c r="I728" i="1"/>
  <c r="P728" i="1" s="1"/>
  <c r="H728" i="1"/>
  <c r="D728" i="1"/>
  <c r="G728" i="1" s="1"/>
  <c r="K727" i="1"/>
  <c r="J727" i="1"/>
  <c r="I727" i="1"/>
  <c r="P727" i="1" s="1"/>
  <c r="H727" i="1"/>
  <c r="D727" i="1"/>
  <c r="G727" i="1" s="1"/>
  <c r="K726" i="1"/>
  <c r="J726" i="1"/>
  <c r="I726" i="1"/>
  <c r="P726" i="1" s="1"/>
  <c r="H726" i="1"/>
  <c r="D726" i="1"/>
  <c r="G726" i="1" s="1"/>
  <c r="K725" i="1"/>
  <c r="J725" i="1"/>
  <c r="I725" i="1"/>
  <c r="P725" i="1" s="1"/>
  <c r="H725" i="1"/>
  <c r="D725" i="1"/>
  <c r="G725" i="1" s="1"/>
  <c r="K724" i="1"/>
  <c r="L724" i="1" s="1"/>
  <c r="J724" i="1"/>
  <c r="I724" i="1"/>
  <c r="P724" i="1" s="1"/>
  <c r="H724" i="1"/>
  <c r="D724" i="1"/>
  <c r="G724" i="1" s="1"/>
  <c r="K723" i="1"/>
  <c r="J723" i="1"/>
  <c r="I723" i="1"/>
  <c r="P723" i="1" s="1"/>
  <c r="H723" i="1"/>
  <c r="D723" i="1"/>
  <c r="G723" i="1" s="1"/>
  <c r="K722" i="1"/>
  <c r="J722" i="1"/>
  <c r="I722" i="1"/>
  <c r="P722" i="1" s="1"/>
  <c r="H722" i="1"/>
  <c r="D722" i="1"/>
  <c r="G722" i="1" s="1"/>
  <c r="K721" i="1"/>
  <c r="J721" i="1"/>
  <c r="I721" i="1"/>
  <c r="P721" i="1" s="1"/>
  <c r="H721" i="1"/>
  <c r="D721" i="1"/>
  <c r="G721" i="1" s="1"/>
  <c r="K720" i="1"/>
  <c r="J720" i="1"/>
  <c r="I720" i="1"/>
  <c r="P720" i="1" s="1"/>
  <c r="H720" i="1"/>
  <c r="D720" i="1"/>
  <c r="G720" i="1" s="1"/>
  <c r="K719" i="1"/>
  <c r="J719" i="1"/>
  <c r="I719" i="1"/>
  <c r="P719" i="1" s="1"/>
  <c r="H719" i="1"/>
  <c r="D719" i="1"/>
  <c r="G719" i="1" s="1"/>
  <c r="K718" i="1"/>
  <c r="J718" i="1"/>
  <c r="I718" i="1"/>
  <c r="P718" i="1" s="1"/>
  <c r="H718" i="1"/>
  <c r="D718" i="1"/>
  <c r="G718" i="1" s="1"/>
  <c r="K717" i="1"/>
  <c r="J717" i="1"/>
  <c r="I717" i="1"/>
  <c r="P717" i="1" s="1"/>
  <c r="H717" i="1"/>
  <c r="D717" i="1"/>
  <c r="G717" i="1" s="1"/>
  <c r="K716" i="1"/>
  <c r="J716" i="1"/>
  <c r="I716" i="1"/>
  <c r="P716" i="1" s="1"/>
  <c r="H716" i="1"/>
  <c r="D716" i="1"/>
  <c r="G716" i="1" s="1"/>
  <c r="K715" i="1"/>
  <c r="J715" i="1"/>
  <c r="I715" i="1"/>
  <c r="P715" i="1" s="1"/>
  <c r="H715" i="1"/>
  <c r="D715" i="1"/>
  <c r="G715" i="1" s="1"/>
  <c r="K714" i="1"/>
  <c r="J714" i="1"/>
  <c r="I714" i="1"/>
  <c r="P714" i="1" s="1"/>
  <c r="H714" i="1"/>
  <c r="D714" i="1"/>
  <c r="G714" i="1" s="1"/>
  <c r="K713" i="1"/>
  <c r="J713" i="1"/>
  <c r="I713" i="1"/>
  <c r="P713" i="1" s="1"/>
  <c r="H713" i="1"/>
  <c r="D713" i="1"/>
  <c r="G713" i="1" s="1"/>
  <c r="K712" i="1"/>
  <c r="J712" i="1"/>
  <c r="I712" i="1"/>
  <c r="P712" i="1" s="1"/>
  <c r="H712" i="1"/>
  <c r="D712" i="1"/>
  <c r="G712" i="1" s="1"/>
  <c r="K711" i="1"/>
  <c r="J711" i="1"/>
  <c r="I711" i="1"/>
  <c r="P711" i="1" s="1"/>
  <c r="H711" i="1"/>
  <c r="D711" i="1"/>
  <c r="G711" i="1" s="1"/>
  <c r="K710" i="1"/>
  <c r="J710" i="1"/>
  <c r="I710" i="1"/>
  <c r="P710" i="1" s="1"/>
  <c r="H710" i="1"/>
  <c r="D710" i="1"/>
  <c r="G710" i="1" s="1"/>
  <c r="K709" i="1"/>
  <c r="J709" i="1"/>
  <c r="I709" i="1"/>
  <c r="P709" i="1" s="1"/>
  <c r="H709" i="1"/>
  <c r="D709" i="1"/>
  <c r="G709" i="1" s="1"/>
  <c r="K708" i="1"/>
  <c r="J708" i="1"/>
  <c r="I708" i="1"/>
  <c r="P708" i="1" s="1"/>
  <c r="H708" i="1"/>
  <c r="D708" i="1"/>
  <c r="G708" i="1" s="1"/>
  <c r="K707" i="1"/>
  <c r="J707" i="1"/>
  <c r="I707" i="1"/>
  <c r="P707" i="1" s="1"/>
  <c r="H707" i="1"/>
  <c r="D707" i="1"/>
  <c r="G707" i="1" s="1"/>
  <c r="K706" i="1"/>
  <c r="J706" i="1"/>
  <c r="I706" i="1"/>
  <c r="P706" i="1" s="1"/>
  <c r="H706" i="1"/>
  <c r="D706" i="1"/>
  <c r="G706" i="1" s="1"/>
  <c r="K705" i="1"/>
  <c r="J705" i="1"/>
  <c r="M705" i="1" s="1"/>
  <c r="I705" i="1"/>
  <c r="P705" i="1" s="1"/>
  <c r="H705" i="1"/>
  <c r="D705" i="1"/>
  <c r="G705" i="1" s="1"/>
  <c r="K704" i="1"/>
  <c r="J704" i="1"/>
  <c r="I704" i="1"/>
  <c r="P704" i="1" s="1"/>
  <c r="H704" i="1"/>
  <c r="D704" i="1"/>
  <c r="G704" i="1" s="1"/>
  <c r="K703" i="1"/>
  <c r="J703" i="1"/>
  <c r="I703" i="1"/>
  <c r="P703" i="1" s="1"/>
  <c r="H703" i="1"/>
  <c r="D703" i="1"/>
  <c r="G703" i="1" s="1"/>
  <c r="K702" i="1"/>
  <c r="J702" i="1"/>
  <c r="I702" i="1"/>
  <c r="P702" i="1" s="1"/>
  <c r="H702" i="1"/>
  <c r="D702" i="1"/>
  <c r="G702" i="1" s="1"/>
  <c r="K701" i="1"/>
  <c r="J701" i="1"/>
  <c r="I701" i="1"/>
  <c r="P701" i="1" s="1"/>
  <c r="H701" i="1"/>
  <c r="D701" i="1"/>
  <c r="G701" i="1" s="1"/>
  <c r="K700" i="1"/>
  <c r="J700" i="1"/>
  <c r="I700" i="1"/>
  <c r="P700" i="1" s="1"/>
  <c r="H700" i="1"/>
  <c r="D700" i="1"/>
  <c r="G700" i="1" s="1"/>
  <c r="K699" i="1"/>
  <c r="J699" i="1"/>
  <c r="I699" i="1"/>
  <c r="P699" i="1" s="1"/>
  <c r="H699" i="1"/>
  <c r="D699" i="1"/>
  <c r="G699" i="1" s="1"/>
  <c r="K698" i="1"/>
  <c r="J698" i="1"/>
  <c r="I698" i="1"/>
  <c r="P698" i="1" s="1"/>
  <c r="H698" i="1"/>
  <c r="D698" i="1"/>
  <c r="G698" i="1" s="1"/>
  <c r="K697" i="1"/>
  <c r="J697" i="1"/>
  <c r="I697" i="1"/>
  <c r="P697" i="1" s="1"/>
  <c r="H697" i="1"/>
  <c r="D697" i="1"/>
  <c r="G697" i="1" s="1"/>
  <c r="K696" i="1"/>
  <c r="J696" i="1"/>
  <c r="I696" i="1"/>
  <c r="P696" i="1" s="1"/>
  <c r="H696" i="1"/>
  <c r="D696" i="1"/>
  <c r="G696" i="1" s="1"/>
  <c r="K695" i="1"/>
  <c r="J695" i="1"/>
  <c r="I695" i="1"/>
  <c r="P695" i="1" s="1"/>
  <c r="H695" i="1"/>
  <c r="D695" i="1"/>
  <c r="G695" i="1" s="1"/>
  <c r="K694" i="1"/>
  <c r="J694" i="1"/>
  <c r="I694" i="1"/>
  <c r="P694" i="1" s="1"/>
  <c r="H694" i="1"/>
  <c r="D694" i="1"/>
  <c r="G694" i="1" s="1"/>
  <c r="K693" i="1"/>
  <c r="J693" i="1"/>
  <c r="I693" i="1"/>
  <c r="P693" i="1" s="1"/>
  <c r="H693" i="1"/>
  <c r="D693" i="1"/>
  <c r="G693" i="1" s="1"/>
  <c r="K692" i="1"/>
  <c r="J692" i="1"/>
  <c r="I692" i="1"/>
  <c r="P692" i="1" s="1"/>
  <c r="H692" i="1"/>
  <c r="D692" i="1"/>
  <c r="G692" i="1" s="1"/>
  <c r="K691" i="1"/>
  <c r="J691" i="1"/>
  <c r="I691" i="1"/>
  <c r="P691" i="1" s="1"/>
  <c r="H691" i="1"/>
  <c r="D691" i="1"/>
  <c r="G691" i="1" s="1"/>
  <c r="K690" i="1"/>
  <c r="J690" i="1"/>
  <c r="I690" i="1"/>
  <c r="P690" i="1" s="1"/>
  <c r="H690" i="1"/>
  <c r="D690" i="1"/>
  <c r="G690" i="1" s="1"/>
  <c r="K689" i="1"/>
  <c r="J689" i="1"/>
  <c r="I689" i="1"/>
  <c r="P689" i="1" s="1"/>
  <c r="H689" i="1"/>
  <c r="D689" i="1"/>
  <c r="G689" i="1" s="1"/>
  <c r="K688" i="1"/>
  <c r="J688" i="1"/>
  <c r="I688" i="1"/>
  <c r="P688" i="1" s="1"/>
  <c r="H688" i="1"/>
  <c r="D688" i="1"/>
  <c r="G688" i="1" s="1"/>
  <c r="K687" i="1"/>
  <c r="J687" i="1"/>
  <c r="I687" i="1"/>
  <c r="P687" i="1" s="1"/>
  <c r="H687" i="1"/>
  <c r="D687" i="1"/>
  <c r="G687" i="1" s="1"/>
  <c r="K686" i="1"/>
  <c r="J686" i="1"/>
  <c r="I686" i="1"/>
  <c r="P686" i="1" s="1"/>
  <c r="H686" i="1"/>
  <c r="D686" i="1"/>
  <c r="G686" i="1" s="1"/>
  <c r="K685" i="1"/>
  <c r="J685" i="1"/>
  <c r="I685" i="1"/>
  <c r="P685" i="1" s="1"/>
  <c r="H685" i="1"/>
  <c r="D685" i="1"/>
  <c r="G685" i="1" s="1"/>
  <c r="K684" i="1"/>
  <c r="J684" i="1"/>
  <c r="I684" i="1"/>
  <c r="P684" i="1" s="1"/>
  <c r="H684" i="1"/>
  <c r="D684" i="1"/>
  <c r="G684" i="1" s="1"/>
  <c r="K683" i="1"/>
  <c r="J683" i="1"/>
  <c r="I683" i="1"/>
  <c r="P683" i="1" s="1"/>
  <c r="H683" i="1"/>
  <c r="D683" i="1"/>
  <c r="G683" i="1" s="1"/>
  <c r="K682" i="1"/>
  <c r="J682" i="1"/>
  <c r="I682" i="1"/>
  <c r="P682" i="1" s="1"/>
  <c r="H682" i="1"/>
  <c r="D682" i="1"/>
  <c r="G682" i="1" s="1"/>
  <c r="K681" i="1"/>
  <c r="J681" i="1"/>
  <c r="I681" i="1"/>
  <c r="P681" i="1" s="1"/>
  <c r="H681" i="1"/>
  <c r="D681" i="1"/>
  <c r="G681" i="1" s="1"/>
  <c r="K680" i="1"/>
  <c r="J680" i="1"/>
  <c r="I680" i="1"/>
  <c r="P680" i="1" s="1"/>
  <c r="H680" i="1"/>
  <c r="D680" i="1"/>
  <c r="G680" i="1" s="1"/>
  <c r="K679" i="1"/>
  <c r="J679" i="1"/>
  <c r="I679" i="1"/>
  <c r="H679" i="1"/>
  <c r="D679" i="1"/>
  <c r="G679" i="1" s="1"/>
  <c r="K678" i="1"/>
  <c r="J678" i="1"/>
  <c r="I678" i="1"/>
  <c r="P678" i="1" s="1"/>
  <c r="H678" i="1"/>
  <c r="D678" i="1"/>
  <c r="G678" i="1" s="1"/>
  <c r="K677" i="1"/>
  <c r="J677" i="1"/>
  <c r="I677" i="1"/>
  <c r="P677" i="1" s="1"/>
  <c r="H677" i="1"/>
  <c r="D677" i="1"/>
  <c r="G677" i="1" s="1"/>
  <c r="K676" i="1"/>
  <c r="J676" i="1"/>
  <c r="I676" i="1"/>
  <c r="P676" i="1" s="1"/>
  <c r="H676" i="1"/>
  <c r="D676" i="1"/>
  <c r="G676" i="1" s="1"/>
  <c r="K675" i="1"/>
  <c r="J675" i="1"/>
  <c r="I675" i="1"/>
  <c r="P675" i="1" s="1"/>
  <c r="H675" i="1"/>
  <c r="D675" i="1"/>
  <c r="G675" i="1" s="1"/>
  <c r="K674" i="1"/>
  <c r="J674" i="1"/>
  <c r="I674" i="1"/>
  <c r="P674" i="1" s="1"/>
  <c r="H674" i="1"/>
  <c r="D674" i="1"/>
  <c r="G674" i="1" s="1"/>
  <c r="K673" i="1"/>
  <c r="J673" i="1"/>
  <c r="I673" i="1"/>
  <c r="P673" i="1" s="1"/>
  <c r="H673" i="1"/>
  <c r="D673" i="1"/>
  <c r="G673" i="1" s="1"/>
  <c r="K672" i="1"/>
  <c r="J672" i="1"/>
  <c r="I672" i="1"/>
  <c r="P672" i="1" s="1"/>
  <c r="H672" i="1"/>
  <c r="D672" i="1"/>
  <c r="G672" i="1" s="1"/>
  <c r="K671" i="1"/>
  <c r="J671" i="1"/>
  <c r="M671" i="1" s="1"/>
  <c r="I671" i="1"/>
  <c r="P671" i="1" s="1"/>
  <c r="H671" i="1"/>
  <c r="D671" i="1"/>
  <c r="G671" i="1" s="1"/>
  <c r="K670" i="1"/>
  <c r="J670" i="1"/>
  <c r="I670" i="1"/>
  <c r="P670" i="1" s="1"/>
  <c r="H670" i="1"/>
  <c r="D670" i="1"/>
  <c r="G670" i="1" s="1"/>
  <c r="K669" i="1"/>
  <c r="J669" i="1"/>
  <c r="I669" i="1"/>
  <c r="P669" i="1" s="1"/>
  <c r="H669" i="1"/>
  <c r="D669" i="1"/>
  <c r="G669" i="1" s="1"/>
  <c r="K668" i="1"/>
  <c r="J668" i="1"/>
  <c r="I668" i="1"/>
  <c r="P668" i="1" s="1"/>
  <c r="H668" i="1"/>
  <c r="D668" i="1"/>
  <c r="G668" i="1" s="1"/>
  <c r="K667" i="1"/>
  <c r="J667" i="1"/>
  <c r="I667" i="1"/>
  <c r="P667" i="1" s="1"/>
  <c r="H667" i="1"/>
  <c r="D667" i="1"/>
  <c r="G667" i="1" s="1"/>
  <c r="K666" i="1"/>
  <c r="L666" i="1" s="1"/>
  <c r="J666" i="1"/>
  <c r="I666" i="1"/>
  <c r="P666" i="1" s="1"/>
  <c r="H666" i="1"/>
  <c r="D666" i="1"/>
  <c r="G666" i="1" s="1"/>
  <c r="K665" i="1"/>
  <c r="J665" i="1"/>
  <c r="I665" i="1"/>
  <c r="P665" i="1" s="1"/>
  <c r="H665" i="1"/>
  <c r="D665" i="1"/>
  <c r="G665" i="1" s="1"/>
  <c r="K664" i="1"/>
  <c r="J664" i="1"/>
  <c r="I664" i="1"/>
  <c r="P664" i="1" s="1"/>
  <c r="H664" i="1"/>
  <c r="D664" i="1"/>
  <c r="G664" i="1" s="1"/>
  <c r="K663" i="1"/>
  <c r="J663" i="1"/>
  <c r="I663" i="1"/>
  <c r="P663" i="1" s="1"/>
  <c r="H663" i="1"/>
  <c r="D663" i="1"/>
  <c r="G663" i="1" s="1"/>
  <c r="K662" i="1"/>
  <c r="J662" i="1"/>
  <c r="I662" i="1"/>
  <c r="P662" i="1" s="1"/>
  <c r="H662" i="1"/>
  <c r="D662" i="1"/>
  <c r="G662" i="1" s="1"/>
  <c r="K661" i="1"/>
  <c r="J661" i="1"/>
  <c r="I661" i="1"/>
  <c r="P661" i="1" s="1"/>
  <c r="H661" i="1"/>
  <c r="D661" i="1"/>
  <c r="G661" i="1" s="1"/>
  <c r="K660" i="1"/>
  <c r="J660" i="1"/>
  <c r="I660" i="1"/>
  <c r="P660" i="1" s="1"/>
  <c r="H660" i="1"/>
  <c r="D660" i="1"/>
  <c r="G660" i="1" s="1"/>
  <c r="K659" i="1"/>
  <c r="J659" i="1"/>
  <c r="I659" i="1"/>
  <c r="P659" i="1" s="1"/>
  <c r="H659" i="1"/>
  <c r="D659" i="1"/>
  <c r="G659" i="1" s="1"/>
  <c r="K658" i="1"/>
  <c r="J658" i="1"/>
  <c r="I658" i="1"/>
  <c r="P658" i="1" s="1"/>
  <c r="H658" i="1"/>
  <c r="D658" i="1"/>
  <c r="G658" i="1" s="1"/>
  <c r="K657" i="1"/>
  <c r="J657" i="1"/>
  <c r="I657" i="1"/>
  <c r="P657" i="1" s="1"/>
  <c r="H657" i="1"/>
  <c r="D657" i="1"/>
  <c r="G657" i="1" s="1"/>
  <c r="K656" i="1"/>
  <c r="J656" i="1"/>
  <c r="I656" i="1"/>
  <c r="P656" i="1" s="1"/>
  <c r="H656" i="1"/>
  <c r="D656" i="1"/>
  <c r="G656" i="1" s="1"/>
  <c r="K655" i="1"/>
  <c r="J655" i="1"/>
  <c r="I655" i="1"/>
  <c r="P655" i="1" s="1"/>
  <c r="H655" i="1"/>
  <c r="D655" i="1"/>
  <c r="G655" i="1" s="1"/>
  <c r="K654" i="1"/>
  <c r="J654" i="1"/>
  <c r="I654" i="1"/>
  <c r="P654" i="1" s="1"/>
  <c r="H654" i="1"/>
  <c r="D654" i="1"/>
  <c r="G654" i="1" s="1"/>
  <c r="K653" i="1"/>
  <c r="J653" i="1"/>
  <c r="I653" i="1"/>
  <c r="P653" i="1" s="1"/>
  <c r="H653" i="1"/>
  <c r="D653" i="1"/>
  <c r="G653" i="1" s="1"/>
  <c r="K652" i="1"/>
  <c r="J652" i="1"/>
  <c r="I652" i="1"/>
  <c r="P652" i="1" s="1"/>
  <c r="H652" i="1"/>
  <c r="D652" i="1"/>
  <c r="G652" i="1" s="1"/>
  <c r="K651" i="1"/>
  <c r="J651" i="1"/>
  <c r="I651" i="1"/>
  <c r="P651" i="1" s="1"/>
  <c r="H651" i="1"/>
  <c r="D651" i="1"/>
  <c r="G651" i="1" s="1"/>
  <c r="K650" i="1"/>
  <c r="J650" i="1"/>
  <c r="I650" i="1"/>
  <c r="P650" i="1" s="1"/>
  <c r="H650" i="1"/>
  <c r="D650" i="1"/>
  <c r="G650" i="1" s="1"/>
  <c r="K649" i="1"/>
  <c r="J649" i="1"/>
  <c r="I649" i="1"/>
  <c r="P649" i="1" s="1"/>
  <c r="H649" i="1"/>
  <c r="D649" i="1"/>
  <c r="G649" i="1" s="1"/>
  <c r="K648" i="1"/>
  <c r="J648" i="1"/>
  <c r="I648" i="1"/>
  <c r="P648" i="1" s="1"/>
  <c r="H648" i="1"/>
  <c r="D648" i="1"/>
  <c r="G648" i="1" s="1"/>
  <c r="K647" i="1"/>
  <c r="J647" i="1"/>
  <c r="I647" i="1"/>
  <c r="P647" i="1" s="1"/>
  <c r="H647" i="1"/>
  <c r="D647" i="1"/>
  <c r="G647" i="1" s="1"/>
  <c r="K646" i="1"/>
  <c r="J646" i="1"/>
  <c r="I646" i="1"/>
  <c r="P646" i="1" s="1"/>
  <c r="H646" i="1"/>
  <c r="D646" i="1"/>
  <c r="G646" i="1" s="1"/>
  <c r="K645" i="1"/>
  <c r="J645" i="1"/>
  <c r="I645" i="1"/>
  <c r="P645" i="1" s="1"/>
  <c r="H645" i="1"/>
  <c r="D645" i="1"/>
  <c r="G645" i="1" s="1"/>
  <c r="K644" i="1"/>
  <c r="J644" i="1"/>
  <c r="I644" i="1"/>
  <c r="P644" i="1" s="1"/>
  <c r="H644" i="1"/>
  <c r="D644" i="1"/>
  <c r="G644" i="1" s="1"/>
  <c r="K643" i="1"/>
  <c r="J643" i="1"/>
  <c r="I643" i="1"/>
  <c r="P643" i="1" s="1"/>
  <c r="H643" i="1"/>
  <c r="D643" i="1"/>
  <c r="G643" i="1" s="1"/>
  <c r="K642" i="1"/>
  <c r="J642" i="1"/>
  <c r="I642" i="1"/>
  <c r="P642" i="1" s="1"/>
  <c r="H642" i="1"/>
  <c r="D642" i="1"/>
  <c r="G642" i="1" s="1"/>
  <c r="K641" i="1"/>
  <c r="J641" i="1"/>
  <c r="I641" i="1"/>
  <c r="P641" i="1" s="1"/>
  <c r="H641" i="1"/>
  <c r="D641" i="1"/>
  <c r="G641" i="1" s="1"/>
  <c r="K640" i="1"/>
  <c r="J640" i="1"/>
  <c r="I640" i="1"/>
  <c r="P640" i="1" s="1"/>
  <c r="H640" i="1"/>
  <c r="D640" i="1"/>
  <c r="G640" i="1" s="1"/>
  <c r="K639" i="1"/>
  <c r="J639" i="1"/>
  <c r="I639" i="1"/>
  <c r="P639" i="1" s="1"/>
  <c r="H639" i="1"/>
  <c r="D639" i="1"/>
  <c r="G639" i="1" s="1"/>
  <c r="K638" i="1"/>
  <c r="J638" i="1"/>
  <c r="I638" i="1"/>
  <c r="P638" i="1" s="1"/>
  <c r="H638" i="1"/>
  <c r="D638" i="1"/>
  <c r="G638" i="1" s="1"/>
  <c r="K637" i="1"/>
  <c r="J637" i="1"/>
  <c r="I637" i="1"/>
  <c r="P637" i="1" s="1"/>
  <c r="H637" i="1"/>
  <c r="D637" i="1"/>
  <c r="G637" i="1" s="1"/>
  <c r="K636" i="1"/>
  <c r="J636" i="1"/>
  <c r="I636" i="1"/>
  <c r="P636" i="1" s="1"/>
  <c r="H636" i="1"/>
  <c r="D636" i="1"/>
  <c r="G636" i="1" s="1"/>
  <c r="K635" i="1"/>
  <c r="J635" i="1"/>
  <c r="I635" i="1"/>
  <c r="P635" i="1" s="1"/>
  <c r="H635" i="1"/>
  <c r="D635" i="1"/>
  <c r="G635" i="1" s="1"/>
  <c r="K634" i="1"/>
  <c r="J634" i="1"/>
  <c r="I634" i="1"/>
  <c r="P634" i="1" s="1"/>
  <c r="H634" i="1"/>
  <c r="D634" i="1"/>
  <c r="G634" i="1" s="1"/>
  <c r="K633" i="1"/>
  <c r="J633" i="1"/>
  <c r="I633" i="1"/>
  <c r="P633" i="1" s="1"/>
  <c r="H633" i="1"/>
  <c r="D633" i="1"/>
  <c r="G633" i="1" s="1"/>
  <c r="K632" i="1"/>
  <c r="J632" i="1"/>
  <c r="I632" i="1"/>
  <c r="P632" i="1" s="1"/>
  <c r="H632" i="1"/>
  <c r="D632" i="1"/>
  <c r="G632" i="1" s="1"/>
  <c r="K631" i="1"/>
  <c r="J631" i="1"/>
  <c r="I631" i="1"/>
  <c r="P631" i="1" s="1"/>
  <c r="H631" i="1"/>
  <c r="D631" i="1"/>
  <c r="G631" i="1" s="1"/>
  <c r="K630" i="1"/>
  <c r="J630" i="1"/>
  <c r="I630" i="1"/>
  <c r="P630" i="1" s="1"/>
  <c r="H630" i="1"/>
  <c r="D630" i="1"/>
  <c r="G630" i="1" s="1"/>
  <c r="K629" i="1"/>
  <c r="J629" i="1"/>
  <c r="I629" i="1"/>
  <c r="P629" i="1" s="1"/>
  <c r="H629" i="1"/>
  <c r="D629" i="1"/>
  <c r="G629" i="1" s="1"/>
  <c r="K628" i="1"/>
  <c r="J628" i="1"/>
  <c r="I628" i="1"/>
  <c r="P628" i="1" s="1"/>
  <c r="H628" i="1"/>
  <c r="D628" i="1"/>
  <c r="G628" i="1" s="1"/>
  <c r="K627" i="1"/>
  <c r="J627" i="1"/>
  <c r="I627" i="1"/>
  <c r="P627" i="1" s="1"/>
  <c r="H627" i="1"/>
  <c r="D627" i="1"/>
  <c r="G627" i="1" s="1"/>
  <c r="K626" i="1"/>
  <c r="J626" i="1"/>
  <c r="I626" i="1"/>
  <c r="P626" i="1" s="1"/>
  <c r="H626" i="1"/>
  <c r="D626" i="1"/>
  <c r="G626" i="1" s="1"/>
  <c r="K625" i="1"/>
  <c r="J625" i="1"/>
  <c r="I625" i="1"/>
  <c r="P625" i="1" s="1"/>
  <c r="H625" i="1"/>
  <c r="D625" i="1"/>
  <c r="G625" i="1" s="1"/>
  <c r="K624" i="1"/>
  <c r="J624" i="1"/>
  <c r="I624" i="1"/>
  <c r="P624" i="1" s="1"/>
  <c r="H624" i="1"/>
  <c r="D624" i="1"/>
  <c r="G624" i="1" s="1"/>
  <c r="K623" i="1"/>
  <c r="J623" i="1"/>
  <c r="I623" i="1"/>
  <c r="P623" i="1" s="1"/>
  <c r="H623" i="1"/>
  <c r="D623" i="1"/>
  <c r="G623" i="1" s="1"/>
  <c r="K622" i="1"/>
  <c r="J622" i="1"/>
  <c r="I622" i="1"/>
  <c r="P622" i="1" s="1"/>
  <c r="H622" i="1"/>
  <c r="D622" i="1"/>
  <c r="G622" i="1" s="1"/>
  <c r="K621" i="1"/>
  <c r="J621" i="1"/>
  <c r="I621" i="1"/>
  <c r="P621" i="1" s="1"/>
  <c r="H621" i="1"/>
  <c r="D621" i="1"/>
  <c r="G621" i="1" s="1"/>
  <c r="K620" i="1"/>
  <c r="J620" i="1"/>
  <c r="I620" i="1"/>
  <c r="P620" i="1" s="1"/>
  <c r="H620" i="1"/>
  <c r="D620" i="1"/>
  <c r="G620" i="1" s="1"/>
  <c r="K619" i="1"/>
  <c r="J619" i="1"/>
  <c r="I619" i="1"/>
  <c r="P619" i="1" s="1"/>
  <c r="H619" i="1"/>
  <c r="D619" i="1"/>
  <c r="G619" i="1" s="1"/>
  <c r="K618" i="1"/>
  <c r="J618" i="1"/>
  <c r="I618" i="1"/>
  <c r="P618" i="1" s="1"/>
  <c r="H618" i="1"/>
  <c r="D618" i="1"/>
  <c r="G618" i="1" s="1"/>
  <c r="K617" i="1"/>
  <c r="J617" i="1"/>
  <c r="I617" i="1"/>
  <c r="P617" i="1" s="1"/>
  <c r="H617" i="1"/>
  <c r="D617" i="1"/>
  <c r="G617" i="1" s="1"/>
  <c r="K616" i="1"/>
  <c r="J616" i="1"/>
  <c r="I616" i="1"/>
  <c r="P616" i="1" s="1"/>
  <c r="H616" i="1"/>
  <c r="D616" i="1"/>
  <c r="G616" i="1" s="1"/>
  <c r="K615" i="1"/>
  <c r="J615" i="1"/>
  <c r="I615" i="1"/>
  <c r="P615" i="1" s="1"/>
  <c r="H615" i="1"/>
  <c r="D615" i="1"/>
  <c r="G615" i="1" s="1"/>
  <c r="K614" i="1"/>
  <c r="J614" i="1"/>
  <c r="I614" i="1"/>
  <c r="P614" i="1" s="1"/>
  <c r="H614" i="1"/>
  <c r="D614" i="1"/>
  <c r="G614" i="1" s="1"/>
  <c r="K613" i="1"/>
  <c r="J613" i="1"/>
  <c r="I613" i="1"/>
  <c r="P613" i="1" s="1"/>
  <c r="H613" i="1"/>
  <c r="D613" i="1"/>
  <c r="G613" i="1" s="1"/>
  <c r="K612" i="1"/>
  <c r="J612" i="1"/>
  <c r="I612" i="1"/>
  <c r="P612" i="1" s="1"/>
  <c r="H612" i="1"/>
  <c r="D612" i="1"/>
  <c r="G612" i="1" s="1"/>
  <c r="K611" i="1"/>
  <c r="J611" i="1"/>
  <c r="I611" i="1"/>
  <c r="P611" i="1" s="1"/>
  <c r="H611" i="1"/>
  <c r="D611" i="1"/>
  <c r="G611" i="1" s="1"/>
  <c r="K610" i="1"/>
  <c r="J610" i="1"/>
  <c r="I610" i="1"/>
  <c r="P610" i="1" s="1"/>
  <c r="H610" i="1"/>
  <c r="D610" i="1"/>
  <c r="G610" i="1" s="1"/>
  <c r="K609" i="1"/>
  <c r="J609" i="1"/>
  <c r="I609" i="1"/>
  <c r="P609" i="1" s="1"/>
  <c r="H609" i="1"/>
  <c r="D609" i="1"/>
  <c r="G609" i="1" s="1"/>
  <c r="K608" i="1"/>
  <c r="J608" i="1"/>
  <c r="I608" i="1"/>
  <c r="P608" i="1" s="1"/>
  <c r="H608" i="1"/>
  <c r="D608" i="1"/>
  <c r="G608" i="1" s="1"/>
  <c r="K607" i="1"/>
  <c r="J607" i="1"/>
  <c r="I607" i="1"/>
  <c r="P607" i="1" s="1"/>
  <c r="H607" i="1"/>
  <c r="D607" i="1"/>
  <c r="G607" i="1" s="1"/>
  <c r="K606" i="1"/>
  <c r="J606" i="1"/>
  <c r="I606" i="1"/>
  <c r="P606" i="1" s="1"/>
  <c r="H606" i="1"/>
  <c r="D606" i="1"/>
  <c r="G606" i="1" s="1"/>
  <c r="K605" i="1"/>
  <c r="J605" i="1"/>
  <c r="I605" i="1"/>
  <c r="P605" i="1" s="1"/>
  <c r="H605" i="1"/>
  <c r="D605" i="1"/>
  <c r="G605" i="1" s="1"/>
  <c r="K604" i="1"/>
  <c r="J604" i="1"/>
  <c r="I604" i="1"/>
  <c r="P604" i="1" s="1"/>
  <c r="H604" i="1"/>
  <c r="D604" i="1"/>
  <c r="G604" i="1" s="1"/>
  <c r="K603" i="1"/>
  <c r="J603" i="1"/>
  <c r="I603" i="1"/>
  <c r="P603" i="1" s="1"/>
  <c r="H603" i="1"/>
  <c r="D603" i="1"/>
  <c r="G603" i="1" s="1"/>
  <c r="K602" i="1"/>
  <c r="J602" i="1"/>
  <c r="I602" i="1"/>
  <c r="P602" i="1" s="1"/>
  <c r="H602" i="1"/>
  <c r="D602" i="1"/>
  <c r="G602" i="1" s="1"/>
  <c r="K601" i="1"/>
  <c r="J601" i="1"/>
  <c r="I601" i="1"/>
  <c r="P601" i="1" s="1"/>
  <c r="H601" i="1"/>
  <c r="D601" i="1"/>
  <c r="G601" i="1" s="1"/>
  <c r="K600" i="1"/>
  <c r="J600" i="1"/>
  <c r="I600" i="1"/>
  <c r="P600" i="1" s="1"/>
  <c r="H600" i="1"/>
  <c r="D600" i="1"/>
  <c r="G600" i="1" s="1"/>
  <c r="K599" i="1"/>
  <c r="J599" i="1"/>
  <c r="I599" i="1"/>
  <c r="P599" i="1" s="1"/>
  <c r="H599" i="1"/>
  <c r="D599" i="1"/>
  <c r="G599" i="1" s="1"/>
  <c r="K598" i="1"/>
  <c r="J598" i="1"/>
  <c r="I598" i="1"/>
  <c r="P598" i="1" s="1"/>
  <c r="H598" i="1"/>
  <c r="D598" i="1"/>
  <c r="G598" i="1" s="1"/>
  <c r="K597" i="1"/>
  <c r="J597" i="1"/>
  <c r="I597" i="1"/>
  <c r="P597" i="1" s="1"/>
  <c r="H597" i="1"/>
  <c r="D597" i="1"/>
  <c r="G597" i="1" s="1"/>
  <c r="K596" i="1"/>
  <c r="J596" i="1"/>
  <c r="I596" i="1"/>
  <c r="P596" i="1" s="1"/>
  <c r="H596" i="1"/>
  <c r="D596" i="1"/>
  <c r="G596" i="1" s="1"/>
  <c r="K595" i="1"/>
  <c r="J595" i="1"/>
  <c r="I595" i="1"/>
  <c r="P595" i="1" s="1"/>
  <c r="H595" i="1"/>
  <c r="D595" i="1"/>
  <c r="G595" i="1" s="1"/>
  <c r="K594" i="1"/>
  <c r="J594" i="1"/>
  <c r="I594" i="1"/>
  <c r="P594" i="1" s="1"/>
  <c r="H594" i="1"/>
  <c r="D594" i="1"/>
  <c r="G594" i="1" s="1"/>
  <c r="K593" i="1"/>
  <c r="J593" i="1"/>
  <c r="I593" i="1"/>
  <c r="P593" i="1" s="1"/>
  <c r="H593" i="1"/>
  <c r="D593" i="1"/>
  <c r="G593" i="1" s="1"/>
  <c r="K592" i="1"/>
  <c r="J592" i="1"/>
  <c r="I592" i="1"/>
  <c r="P592" i="1" s="1"/>
  <c r="H592" i="1"/>
  <c r="D592" i="1"/>
  <c r="G592" i="1" s="1"/>
  <c r="K591" i="1"/>
  <c r="J591" i="1"/>
  <c r="I591" i="1"/>
  <c r="P591" i="1" s="1"/>
  <c r="H591" i="1"/>
  <c r="D591" i="1"/>
  <c r="G591" i="1" s="1"/>
  <c r="K590" i="1"/>
  <c r="J590" i="1"/>
  <c r="I590" i="1"/>
  <c r="P590" i="1" s="1"/>
  <c r="H590" i="1"/>
  <c r="D590" i="1"/>
  <c r="G590" i="1" s="1"/>
  <c r="K589" i="1"/>
  <c r="J589" i="1"/>
  <c r="I589" i="1"/>
  <c r="P589" i="1" s="1"/>
  <c r="H589" i="1"/>
  <c r="D589" i="1"/>
  <c r="G589" i="1" s="1"/>
  <c r="K588" i="1"/>
  <c r="J588" i="1"/>
  <c r="I588" i="1"/>
  <c r="P588" i="1" s="1"/>
  <c r="H588" i="1"/>
  <c r="D588" i="1"/>
  <c r="G588" i="1" s="1"/>
  <c r="K587" i="1"/>
  <c r="J587" i="1"/>
  <c r="I587" i="1"/>
  <c r="P587" i="1" s="1"/>
  <c r="H587" i="1"/>
  <c r="D587" i="1"/>
  <c r="G587" i="1" s="1"/>
  <c r="K586" i="1"/>
  <c r="J586" i="1"/>
  <c r="I586" i="1"/>
  <c r="P586" i="1" s="1"/>
  <c r="H586" i="1"/>
  <c r="D586" i="1"/>
  <c r="G586" i="1" s="1"/>
  <c r="K585" i="1"/>
  <c r="J585" i="1"/>
  <c r="I585" i="1"/>
  <c r="P585" i="1" s="1"/>
  <c r="H585" i="1"/>
  <c r="D585" i="1"/>
  <c r="G585" i="1" s="1"/>
  <c r="K584" i="1"/>
  <c r="J584" i="1"/>
  <c r="I584" i="1"/>
  <c r="P584" i="1" s="1"/>
  <c r="H584" i="1"/>
  <c r="D584" i="1"/>
  <c r="G584" i="1" s="1"/>
  <c r="K583" i="1"/>
  <c r="J583" i="1"/>
  <c r="I583" i="1"/>
  <c r="P583" i="1" s="1"/>
  <c r="H583" i="1"/>
  <c r="D583" i="1"/>
  <c r="G583" i="1" s="1"/>
  <c r="K582" i="1"/>
  <c r="J582" i="1"/>
  <c r="I582" i="1"/>
  <c r="P582" i="1" s="1"/>
  <c r="H582" i="1"/>
  <c r="D582" i="1"/>
  <c r="G582" i="1" s="1"/>
  <c r="K581" i="1"/>
  <c r="J581" i="1"/>
  <c r="I581" i="1"/>
  <c r="P581" i="1" s="1"/>
  <c r="H581" i="1"/>
  <c r="D581" i="1"/>
  <c r="G581" i="1" s="1"/>
  <c r="K580" i="1"/>
  <c r="J580" i="1"/>
  <c r="I580" i="1"/>
  <c r="P580" i="1" s="1"/>
  <c r="H580" i="1"/>
  <c r="D580" i="1"/>
  <c r="G580" i="1" s="1"/>
  <c r="K579" i="1"/>
  <c r="J579" i="1"/>
  <c r="I579" i="1"/>
  <c r="P579" i="1" s="1"/>
  <c r="H579" i="1"/>
  <c r="D579" i="1"/>
  <c r="G579" i="1" s="1"/>
  <c r="K578" i="1"/>
  <c r="J578" i="1"/>
  <c r="I578" i="1"/>
  <c r="P578" i="1" s="1"/>
  <c r="H578" i="1"/>
  <c r="D578" i="1"/>
  <c r="G578" i="1" s="1"/>
  <c r="K577" i="1"/>
  <c r="J577" i="1"/>
  <c r="I577" i="1"/>
  <c r="P577" i="1" s="1"/>
  <c r="H577" i="1"/>
  <c r="D577" i="1"/>
  <c r="G577" i="1" s="1"/>
  <c r="K576" i="1"/>
  <c r="J576" i="1"/>
  <c r="I576" i="1"/>
  <c r="P576" i="1" s="1"/>
  <c r="H576" i="1"/>
  <c r="D576" i="1"/>
  <c r="G576" i="1" s="1"/>
  <c r="K575" i="1"/>
  <c r="J575" i="1"/>
  <c r="I575" i="1"/>
  <c r="P575" i="1" s="1"/>
  <c r="H575" i="1"/>
  <c r="D575" i="1"/>
  <c r="G575" i="1" s="1"/>
  <c r="K574" i="1"/>
  <c r="J574" i="1"/>
  <c r="I574" i="1"/>
  <c r="P574" i="1" s="1"/>
  <c r="H574" i="1"/>
  <c r="D574" i="1"/>
  <c r="G574" i="1" s="1"/>
  <c r="K573" i="1"/>
  <c r="J573" i="1"/>
  <c r="I573" i="1"/>
  <c r="P573" i="1" s="1"/>
  <c r="H573" i="1"/>
  <c r="D573" i="1"/>
  <c r="G573" i="1" s="1"/>
  <c r="K572" i="1"/>
  <c r="J572" i="1"/>
  <c r="I572" i="1"/>
  <c r="P572" i="1" s="1"/>
  <c r="H572" i="1"/>
  <c r="D572" i="1"/>
  <c r="G572" i="1" s="1"/>
  <c r="K571" i="1"/>
  <c r="J571" i="1"/>
  <c r="I571" i="1"/>
  <c r="P571" i="1" s="1"/>
  <c r="H571" i="1"/>
  <c r="D571" i="1"/>
  <c r="G571" i="1" s="1"/>
  <c r="K570" i="1"/>
  <c r="J570" i="1"/>
  <c r="I570" i="1"/>
  <c r="P570" i="1" s="1"/>
  <c r="H570" i="1"/>
  <c r="D570" i="1"/>
  <c r="G570" i="1" s="1"/>
  <c r="K569" i="1"/>
  <c r="J569" i="1"/>
  <c r="I569" i="1"/>
  <c r="P569" i="1" s="1"/>
  <c r="H569" i="1"/>
  <c r="D569" i="1"/>
  <c r="G569" i="1" s="1"/>
  <c r="K568" i="1"/>
  <c r="J568" i="1"/>
  <c r="M568" i="1" s="1"/>
  <c r="I568" i="1"/>
  <c r="P568" i="1" s="1"/>
  <c r="H568" i="1"/>
  <c r="D568" i="1"/>
  <c r="G568" i="1" s="1"/>
  <c r="K567" i="1"/>
  <c r="J567" i="1"/>
  <c r="I567" i="1"/>
  <c r="P567" i="1" s="1"/>
  <c r="H567" i="1"/>
  <c r="D567" i="1"/>
  <c r="G567" i="1" s="1"/>
  <c r="K566" i="1"/>
  <c r="J566" i="1"/>
  <c r="I566" i="1"/>
  <c r="P566" i="1" s="1"/>
  <c r="H566" i="1"/>
  <c r="D566" i="1"/>
  <c r="G566" i="1" s="1"/>
  <c r="K565" i="1"/>
  <c r="J565" i="1"/>
  <c r="I565" i="1"/>
  <c r="P565" i="1" s="1"/>
  <c r="H565" i="1"/>
  <c r="D565" i="1"/>
  <c r="G565" i="1" s="1"/>
  <c r="K564" i="1"/>
  <c r="J564" i="1"/>
  <c r="I564" i="1"/>
  <c r="P564" i="1" s="1"/>
  <c r="H564" i="1"/>
  <c r="D564" i="1"/>
  <c r="G564" i="1" s="1"/>
  <c r="K563" i="1"/>
  <c r="J563" i="1"/>
  <c r="I563" i="1"/>
  <c r="P563" i="1" s="1"/>
  <c r="H563" i="1"/>
  <c r="D563" i="1"/>
  <c r="G563" i="1" s="1"/>
  <c r="K562" i="1"/>
  <c r="J562" i="1"/>
  <c r="I562" i="1"/>
  <c r="P562" i="1" s="1"/>
  <c r="H562" i="1"/>
  <c r="D562" i="1"/>
  <c r="G562" i="1" s="1"/>
  <c r="K561" i="1"/>
  <c r="J561" i="1"/>
  <c r="I561" i="1"/>
  <c r="P561" i="1" s="1"/>
  <c r="H561" i="1"/>
  <c r="D561" i="1"/>
  <c r="G561" i="1" s="1"/>
  <c r="K560" i="1"/>
  <c r="J560" i="1"/>
  <c r="I560" i="1"/>
  <c r="P560" i="1" s="1"/>
  <c r="H560" i="1"/>
  <c r="D560" i="1"/>
  <c r="G560" i="1" s="1"/>
  <c r="K559" i="1"/>
  <c r="J559" i="1"/>
  <c r="I559" i="1"/>
  <c r="P559" i="1" s="1"/>
  <c r="H559" i="1"/>
  <c r="D559" i="1"/>
  <c r="G559" i="1" s="1"/>
  <c r="K558" i="1"/>
  <c r="J558" i="1"/>
  <c r="I558" i="1"/>
  <c r="P558" i="1" s="1"/>
  <c r="H558" i="1"/>
  <c r="D558" i="1"/>
  <c r="G558" i="1" s="1"/>
  <c r="K557" i="1"/>
  <c r="J557" i="1"/>
  <c r="I557" i="1"/>
  <c r="P557" i="1" s="1"/>
  <c r="H557" i="1"/>
  <c r="D557" i="1"/>
  <c r="G557" i="1" s="1"/>
  <c r="K556" i="1"/>
  <c r="J556" i="1"/>
  <c r="I556" i="1"/>
  <c r="P556" i="1" s="1"/>
  <c r="H556" i="1"/>
  <c r="D556" i="1"/>
  <c r="G556" i="1" s="1"/>
  <c r="K555" i="1"/>
  <c r="J555" i="1"/>
  <c r="I555" i="1"/>
  <c r="P555" i="1" s="1"/>
  <c r="H555" i="1"/>
  <c r="D555" i="1"/>
  <c r="G555" i="1" s="1"/>
  <c r="K554" i="1"/>
  <c r="J554" i="1"/>
  <c r="I554" i="1"/>
  <c r="P554" i="1" s="1"/>
  <c r="H554" i="1"/>
  <c r="D554" i="1"/>
  <c r="G554" i="1" s="1"/>
  <c r="K553" i="1"/>
  <c r="J553" i="1"/>
  <c r="I553" i="1"/>
  <c r="P553" i="1" s="1"/>
  <c r="H553" i="1"/>
  <c r="D553" i="1"/>
  <c r="G553" i="1" s="1"/>
  <c r="K552" i="1"/>
  <c r="J552" i="1"/>
  <c r="I552" i="1"/>
  <c r="P552" i="1" s="1"/>
  <c r="H552" i="1"/>
  <c r="D552" i="1"/>
  <c r="G552" i="1" s="1"/>
  <c r="K551" i="1"/>
  <c r="J551" i="1"/>
  <c r="I551" i="1"/>
  <c r="P551" i="1" s="1"/>
  <c r="H551" i="1"/>
  <c r="D551" i="1"/>
  <c r="G551" i="1" s="1"/>
  <c r="K550" i="1"/>
  <c r="J550" i="1"/>
  <c r="I550" i="1"/>
  <c r="P550" i="1" s="1"/>
  <c r="H550" i="1"/>
  <c r="D550" i="1"/>
  <c r="G550" i="1" s="1"/>
  <c r="K549" i="1"/>
  <c r="J549" i="1"/>
  <c r="I549" i="1"/>
  <c r="P549" i="1" s="1"/>
  <c r="H549" i="1"/>
  <c r="D549" i="1"/>
  <c r="G549" i="1" s="1"/>
  <c r="K548" i="1"/>
  <c r="J548" i="1"/>
  <c r="I548" i="1"/>
  <c r="P548" i="1" s="1"/>
  <c r="H548" i="1"/>
  <c r="D548" i="1"/>
  <c r="G548" i="1" s="1"/>
  <c r="K547" i="1"/>
  <c r="J547" i="1"/>
  <c r="I547" i="1"/>
  <c r="P547" i="1" s="1"/>
  <c r="H547" i="1"/>
  <c r="D547" i="1"/>
  <c r="G547" i="1" s="1"/>
  <c r="K546" i="1"/>
  <c r="J546" i="1"/>
  <c r="I546" i="1"/>
  <c r="P546" i="1" s="1"/>
  <c r="H546" i="1"/>
  <c r="D546" i="1"/>
  <c r="G546" i="1" s="1"/>
  <c r="K545" i="1"/>
  <c r="J545" i="1"/>
  <c r="I545" i="1"/>
  <c r="P545" i="1" s="1"/>
  <c r="H545" i="1"/>
  <c r="D545" i="1"/>
  <c r="G545" i="1" s="1"/>
  <c r="K544" i="1"/>
  <c r="J544" i="1"/>
  <c r="I544" i="1"/>
  <c r="P544" i="1" s="1"/>
  <c r="H544" i="1"/>
  <c r="D544" i="1"/>
  <c r="G544" i="1" s="1"/>
  <c r="K543" i="1"/>
  <c r="J543" i="1"/>
  <c r="I543" i="1"/>
  <c r="P543" i="1" s="1"/>
  <c r="H543" i="1"/>
  <c r="D543" i="1"/>
  <c r="G543" i="1" s="1"/>
  <c r="K542" i="1"/>
  <c r="J542" i="1"/>
  <c r="I542" i="1"/>
  <c r="P542" i="1" s="1"/>
  <c r="H542" i="1"/>
  <c r="D542" i="1"/>
  <c r="G542" i="1" s="1"/>
  <c r="K541" i="1"/>
  <c r="J541" i="1"/>
  <c r="I541" i="1"/>
  <c r="P541" i="1" s="1"/>
  <c r="H541" i="1"/>
  <c r="D541" i="1"/>
  <c r="G541" i="1" s="1"/>
  <c r="K540" i="1"/>
  <c r="J540" i="1"/>
  <c r="I540" i="1"/>
  <c r="P540" i="1" s="1"/>
  <c r="H540" i="1"/>
  <c r="D540" i="1"/>
  <c r="G540" i="1" s="1"/>
  <c r="K539" i="1"/>
  <c r="J539" i="1"/>
  <c r="I539" i="1"/>
  <c r="P539" i="1" s="1"/>
  <c r="H539" i="1"/>
  <c r="D539" i="1"/>
  <c r="G539" i="1" s="1"/>
  <c r="K538" i="1"/>
  <c r="J538" i="1"/>
  <c r="I538" i="1"/>
  <c r="P538" i="1" s="1"/>
  <c r="H538" i="1"/>
  <c r="D538" i="1"/>
  <c r="G538" i="1" s="1"/>
  <c r="K537" i="1"/>
  <c r="J537" i="1"/>
  <c r="I537" i="1"/>
  <c r="P537" i="1" s="1"/>
  <c r="H537" i="1"/>
  <c r="D537" i="1"/>
  <c r="G537" i="1" s="1"/>
  <c r="K536" i="1"/>
  <c r="J536" i="1"/>
  <c r="I536" i="1"/>
  <c r="P536" i="1" s="1"/>
  <c r="H536" i="1"/>
  <c r="D536" i="1"/>
  <c r="G536" i="1" s="1"/>
  <c r="K535" i="1"/>
  <c r="J535" i="1"/>
  <c r="I535" i="1"/>
  <c r="P535" i="1" s="1"/>
  <c r="H535" i="1"/>
  <c r="D535" i="1"/>
  <c r="G535" i="1" s="1"/>
  <c r="K534" i="1"/>
  <c r="J534" i="1"/>
  <c r="I534" i="1"/>
  <c r="P534" i="1" s="1"/>
  <c r="H534" i="1"/>
  <c r="D534" i="1"/>
  <c r="G534" i="1" s="1"/>
  <c r="K533" i="1"/>
  <c r="J533" i="1"/>
  <c r="I533" i="1"/>
  <c r="P533" i="1" s="1"/>
  <c r="H533" i="1"/>
  <c r="D533" i="1"/>
  <c r="G533" i="1" s="1"/>
  <c r="K532" i="1"/>
  <c r="J532" i="1"/>
  <c r="I532" i="1"/>
  <c r="P532" i="1" s="1"/>
  <c r="H532" i="1"/>
  <c r="D532" i="1"/>
  <c r="G532" i="1" s="1"/>
  <c r="K531" i="1"/>
  <c r="J531" i="1"/>
  <c r="I531" i="1"/>
  <c r="P531" i="1" s="1"/>
  <c r="H531" i="1"/>
  <c r="D531" i="1"/>
  <c r="G531" i="1" s="1"/>
  <c r="K530" i="1"/>
  <c r="J530" i="1"/>
  <c r="I530" i="1"/>
  <c r="P530" i="1" s="1"/>
  <c r="H530" i="1"/>
  <c r="D530" i="1"/>
  <c r="G530" i="1" s="1"/>
  <c r="K529" i="1"/>
  <c r="J529" i="1"/>
  <c r="I529" i="1"/>
  <c r="P529" i="1" s="1"/>
  <c r="H529" i="1"/>
  <c r="D529" i="1"/>
  <c r="G529" i="1" s="1"/>
  <c r="K528" i="1"/>
  <c r="J528" i="1"/>
  <c r="I528" i="1"/>
  <c r="P528" i="1" s="1"/>
  <c r="H528" i="1"/>
  <c r="D528" i="1"/>
  <c r="G528" i="1" s="1"/>
  <c r="K527" i="1"/>
  <c r="J527" i="1"/>
  <c r="I527" i="1"/>
  <c r="P527" i="1" s="1"/>
  <c r="H527" i="1"/>
  <c r="D527" i="1"/>
  <c r="G527" i="1" s="1"/>
  <c r="K526" i="1"/>
  <c r="J526" i="1"/>
  <c r="I526" i="1"/>
  <c r="P526" i="1" s="1"/>
  <c r="H526" i="1"/>
  <c r="D526" i="1"/>
  <c r="G526" i="1" s="1"/>
  <c r="K525" i="1"/>
  <c r="J525" i="1"/>
  <c r="I525" i="1"/>
  <c r="P525" i="1" s="1"/>
  <c r="H525" i="1"/>
  <c r="D525" i="1"/>
  <c r="G525" i="1" s="1"/>
  <c r="K524" i="1"/>
  <c r="J524" i="1"/>
  <c r="I524" i="1"/>
  <c r="P524" i="1" s="1"/>
  <c r="H524" i="1"/>
  <c r="D524" i="1"/>
  <c r="G524" i="1" s="1"/>
  <c r="K523" i="1"/>
  <c r="J523" i="1"/>
  <c r="I523" i="1"/>
  <c r="P523" i="1" s="1"/>
  <c r="H523" i="1"/>
  <c r="D523" i="1"/>
  <c r="G523" i="1" s="1"/>
  <c r="K522" i="1"/>
  <c r="J522" i="1"/>
  <c r="I522" i="1"/>
  <c r="P522" i="1" s="1"/>
  <c r="H522" i="1"/>
  <c r="D522" i="1"/>
  <c r="G522" i="1" s="1"/>
  <c r="K521" i="1"/>
  <c r="J521" i="1"/>
  <c r="I521" i="1"/>
  <c r="P521" i="1" s="1"/>
  <c r="H521" i="1"/>
  <c r="D521" i="1"/>
  <c r="G521" i="1" s="1"/>
  <c r="K520" i="1"/>
  <c r="J520" i="1"/>
  <c r="I520" i="1"/>
  <c r="P520" i="1" s="1"/>
  <c r="H520" i="1"/>
  <c r="D520" i="1"/>
  <c r="G520" i="1" s="1"/>
  <c r="K519" i="1"/>
  <c r="J519" i="1"/>
  <c r="I519" i="1"/>
  <c r="P519" i="1" s="1"/>
  <c r="H519" i="1"/>
  <c r="D519" i="1"/>
  <c r="G519" i="1" s="1"/>
  <c r="K518" i="1"/>
  <c r="J518" i="1"/>
  <c r="I518" i="1"/>
  <c r="P518" i="1" s="1"/>
  <c r="H518" i="1"/>
  <c r="D518" i="1"/>
  <c r="G518" i="1" s="1"/>
  <c r="K517" i="1"/>
  <c r="J517" i="1"/>
  <c r="I517" i="1"/>
  <c r="P517" i="1" s="1"/>
  <c r="H517" i="1"/>
  <c r="D517" i="1"/>
  <c r="G517" i="1" s="1"/>
  <c r="K516" i="1"/>
  <c r="J516" i="1"/>
  <c r="I516" i="1"/>
  <c r="P516" i="1" s="1"/>
  <c r="H516" i="1"/>
  <c r="D516" i="1"/>
  <c r="G516" i="1" s="1"/>
  <c r="K515" i="1"/>
  <c r="J515" i="1"/>
  <c r="I515" i="1"/>
  <c r="P515" i="1" s="1"/>
  <c r="H515" i="1"/>
  <c r="D515" i="1"/>
  <c r="G515" i="1" s="1"/>
  <c r="K514" i="1"/>
  <c r="J514" i="1"/>
  <c r="I514" i="1"/>
  <c r="P514" i="1" s="1"/>
  <c r="H514" i="1"/>
  <c r="D514" i="1"/>
  <c r="G514" i="1" s="1"/>
  <c r="K513" i="1"/>
  <c r="J513" i="1"/>
  <c r="I513" i="1"/>
  <c r="P513" i="1" s="1"/>
  <c r="H513" i="1"/>
  <c r="D513" i="1"/>
  <c r="G513" i="1" s="1"/>
  <c r="K512" i="1"/>
  <c r="J512" i="1"/>
  <c r="I512" i="1"/>
  <c r="P512" i="1" s="1"/>
  <c r="H512" i="1"/>
  <c r="D512" i="1"/>
  <c r="G512" i="1" s="1"/>
  <c r="K511" i="1"/>
  <c r="J511" i="1"/>
  <c r="I511" i="1"/>
  <c r="P511" i="1" s="1"/>
  <c r="H511" i="1"/>
  <c r="D511" i="1"/>
  <c r="G511" i="1" s="1"/>
  <c r="K510" i="1"/>
  <c r="J510" i="1"/>
  <c r="I510" i="1"/>
  <c r="P510" i="1" s="1"/>
  <c r="H510" i="1"/>
  <c r="D510" i="1"/>
  <c r="G510" i="1" s="1"/>
  <c r="K509" i="1"/>
  <c r="J509" i="1"/>
  <c r="I509" i="1"/>
  <c r="P509" i="1" s="1"/>
  <c r="H509" i="1"/>
  <c r="D509" i="1"/>
  <c r="G509" i="1" s="1"/>
  <c r="K508" i="1"/>
  <c r="J508" i="1"/>
  <c r="I508" i="1"/>
  <c r="P508" i="1" s="1"/>
  <c r="H508" i="1"/>
  <c r="D508" i="1"/>
  <c r="G508" i="1" s="1"/>
  <c r="K507" i="1"/>
  <c r="J507" i="1"/>
  <c r="I507" i="1"/>
  <c r="P507" i="1" s="1"/>
  <c r="H507" i="1"/>
  <c r="D507" i="1"/>
  <c r="G507" i="1" s="1"/>
  <c r="K506" i="1"/>
  <c r="J506" i="1"/>
  <c r="I506" i="1"/>
  <c r="P506" i="1" s="1"/>
  <c r="H506" i="1"/>
  <c r="D506" i="1"/>
  <c r="G506" i="1" s="1"/>
  <c r="K505" i="1"/>
  <c r="J505" i="1"/>
  <c r="I505" i="1"/>
  <c r="P505" i="1" s="1"/>
  <c r="H505" i="1"/>
  <c r="D505" i="1"/>
  <c r="G505" i="1" s="1"/>
  <c r="K504" i="1"/>
  <c r="J504" i="1"/>
  <c r="I504" i="1"/>
  <c r="P504" i="1" s="1"/>
  <c r="H504" i="1"/>
  <c r="D504" i="1"/>
  <c r="G504" i="1" s="1"/>
  <c r="K503" i="1"/>
  <c r="J503" i="1"/>
  <c r="I503" i="1"/>
  <c r="P503" i="1" s="1"/>
  <c r="H503" i="1"/>
  <c r="D503" i="1"/>
  <c r="G503" i="1" s="1"/>
  <c r="K502" i="1"/>
  <c r="J502" i="1"/>
  <c r="I502" i="1"/>
  <c r="P502" i="1" s="1"/>
  <c r="H502" i="1"/>
  <c r="D502" i="1"/>
  <c r="G502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2" i="1"/>
  <c r="D3" i="1"/>
  <c r="G3" i="1" s="1"/>
  <c r="I3" i="1"/>
  <c r="P3" i="1" s="1"/>
  <c r="J3" i="1"/>
  <c r="K3" i="1"/>
  <c r="D4" i="1"/>
  <c r="G4" i="1" s="1"/>
  <c r="I4" i="1"/>
  <c r="P4" i="1" s="1"/>
  <c r="J4" i="1"/>
  <c r="K4" i="1"/>
  <c r="D5" i="1"/>
  <c r="G5" i="1" s="1"/>
  <c r="I5" i="1"/>
  <c r="P5" i="1" s="1"/>
  <c r="J5" i="1"/>
  <c r="K5" i="1"/>
  <c r="D6" i="1"/>
  <c r="G6" i="1" s="1"/>
  <c r="I6" i="1"/>
  <c r="P6" i="1" s="1"/>
  <c r="J6" i="1"/>
  <c r="K6" i="1"/>
  <c r="D7" i="1"/>
  <c r="G7" i="1" s="1"/>
  <c r="I7" i="1"/>
  <c r="P7" i="1" s="1"/>
  <c r="J7" i="1"/>
  <c r="K7" i="1"/>
  <c r="D8" i="1"/>
  <c r="G8" i="1" s="1"/>
  <c r="I8" i="1"/>
  <c r="P8" i="1" s="1"/>
  <c r="J8" i="1"/>
  <c r="K8" i="1"/>
  <c r="D9" i="1"/>
  <c r="G9" i="1" s="1"/>
  <c r="I9" i="1"/>
  <c r="P9" i="1" s="1"/>
  <c r="J9" i="1"/>
  <c r="K9" i="1"/>
  <c r="D10" i="1"/>
  <c r="G10" i="1" s="1"/>
  <c r="I10" i="1"/>
  <c r="P10" i="1" s="1"/>
  <c r="J10" i="1"/>
  <c r="K10" i="1"/>
  <c r="D11" i="1"/>
  <c r="G11" i="1" s="1"/>
  <c r="I11" i="1"/>
  <c r="P11" i="1" s="1"/>
  <c r="J11" i="1"/>
  <c r="K11" i="1"/>
  <c r="D12" i="1"/>
  <c r="G12" i="1" s="1"/>
  <c r="I12" i="1"/>
  <c r="P12" i="1" s="1"/>
  <c r="J12" i="1"/>
  <c r="K12" i="1"/>
  <c r="D13" i="1"/>
  <c r="G13" i="1" s="1"/>
  <c r="I13" i="1"/>
  <c r="P13" i="1" s="1"/>
  <c r="J13" i="1"/>
  <c r="K13" i="1"/>
  <c r="D14" i="1"/>
  <c r="G14" i="1" s="1"/>
  <c r="I14" i="1"/>
  <c r="P14" i="1" s="1"/>
  <c r="J14" i="1"/>
  <c r="K14" i="1"/>
  <c r="D15" i="1"/>
  <c r="G15" i="1" s="1"/>
  <c r="I15" i="1"/>
  <c r="P15" i="1" s="1"/>
  <c r="J15" i="1"/>
  <c r="K15" i="1"/>
  <c r="D16" i="1"/>
  <c r="G16" i="1" s="1"/>
  <c r="I16" i="1"/>
  <c r="P16" i="1" s="1"/>
  <c r="J16" i="1"/>
  <c r="K16" i="1"/>
  <c r="D17" i="1"/>
  <c r="G17" i="1" s="1"/>
  <c r="I17" i="1"/>
  <c r="P17" i="1" s="1"/>
  <c r="J17" i="1"/>
  <c r="K17" i="1"/>
  <c r="D18" i="1"/>
  <c r="G18" i="1" s="1"/>
  <c r="I18" i="1"/>
  <c r="P18" i="1" s="1"/>
  <c r="J18" i="1"/>
  <c r="K18" i="1"/>
  <c r="D19" i="1"/>
  <c r="G19" i="1" s="1"/>
  <c r="I19" i="1"/>
  <c r="P19" i="1" s="1"/>
  <c r="J19" i="1"/>
  <c r="K19" i="1"/>
  <c r="D20" i="1"/>
  <c r="G20" i="1" s="1"/>
  <c r="I20" i="1"/>
  <c r="P20" i="1" s="1"/>
  <c r="J20" i="1"/>
  <c r="K20" i="1"/>
  <c r="D21" i="1"/>
  <c r="G21" i="1" s="1"/>
  <c r="I21" i="1"/>
  <c r="P21" i="1" s="1"/>
  <c r="J21" i="1"/>
  <c r="K21" i="1"/>
  <c r="D22" i="1"/>
  <c r="G22" i="1" s="1"/>
  <c r="I22" i="1"/>
  <c r="P22" i="1" s="1"/>
  <c r="J22" i="1"/>
  <c r="K22" i="1"/>
  <c r="D23" i="1"/>
  <c r="G23" i="1" s="1"/>
  <c r="I23" i="1"/>
  <c r="P23" i="1" s="1"/>
  <c r="J23" i="1"/>
  <c r="K23" i="1"/>
  <c r="D24" i="1"/>
  <c r="G24" i="1" s="1"/>
  <c r="I24" i="1"/>
  <c r="P24" i="1" s="1"/>
  <c r="J24" i="1"/>
  <c r="K24" i="1"/>
  <c r="D25" i="1"/>
  <c r="G25" i="1" s="1"/>
  <c r="I25" i="1"/>
  <c r="P25" i="1" s="1"/>
  <c r="J25" i="1"/>
  <c r="K25" i="1"/>
  <c r="D26" i="1"/>
  <c r="G26" i="1" s="1"/>
  <c r="I26" i="1"/>
  <c r="P26" i="1" s="1"/>
  <c r="J26" i="1"/>
  <c r="K26" i="1"/>
  <c r="D27" i="1"/>
  <c r="G27" i="1" s="1"/>
  <c r="I27" i="1"/>
  <c r="P27" i="1" s="1"/>
  <c r="J27" i="1"/>
  <c r="K27" i="1"/>
  <c r="D28" i="1"/>
  <c r="G28" i="1" s="1"/>
  <c r="I28" i="1"/>
  <c r="P28" i="1" s="1"/>
  <c r="J28" i="1"/>
  <c r="K28" i="1"/>
  <c r="D29" i="1"/>
  <c r="G29" i="1" s="1"/>
  <c r="I29" i="1"/>
  <c r="P29" i="1" s="1"/>
  <c r="J29" i="1"/>
  <c r="K29" i="1"/>
  <c r="D30" i="1"/>
  <c r="G30" i="1" s="1"/>
  <c r="I30" i="1"/>
  <c r="P30" i="1" s="1"/>
  <c r="J30" i="1"/>
  <c r="K30" i="1"/>
  <c r="D31" i="1"/>
  <c r="G31" i="1" s="1"/>
  <c r="I31" i="1"/>
  <c r="P31" i="1" s="1"/>
  <c r="J31" i="1"/>
  <c r="K31" i="1"/>
  <c r="D32" i="1"/>
  <c r="G32" i="1" s="1"/>
  <c r="I32" i="1"/>
  <c r="P32" i="1" s="1"/>
  <c r="J32" i="1"/>
  <c r="K32" i="1"/>
  <c r="D33" i="1"/>
  <c r="G33" i="1" s="1"/>
  <c r="I33" i="1"/>
  <c r="P33" i="1" s="1"/>
  <c r="J33" i="1"/>
  <c r="K33" i="1"/>
  <c r="D34" i="1"/>
  <c r="G34" i="1" s="1"/>
  <c r="I34" i="1"/>
  <c r="P34" i="1" s="1"/>
  <c r="J34" i="1"/>
  <c r="K34" i="1"/>
  <c r="D35" i="1"/>
  <c r="G35" i="1" s="1"/>
  <c r="I35" i="1"/>
  <c r="P35" i="1" s="1"/>
  <c r="J35" i="1"/>
  <c r="K35" i="1"/>
  <c r="D36" i="1"/>
  <c r="G36" i="1" s="1"/>
  <c r="I36" i="1"/>
  <c r="P36" i="1" s="1"/>
  <c r="J36" i="1"/>
  <c r="K36" i="1"/>
  <c r="D37" i="1"/>
  <c r="G37" i="1" s="1"/>
  <c r="I37" i="1"/>
  <c r="P37" i="1" s="1"/>
  <c r="J37" i="1"/>
  <c r="K37" i="1"/>
  <c r="D38" i="1"/>
  <c r="G38" i="1" s="1"/>
  <c r="I38" i="1"/>
  <c r="P38" i="1" s="1"/>
  <c r="J38" i="1"/>
  <c r="K38" i="1"/>
  <c r="D39" i="1"/>
  <c r="G39" i="1" s="1"/>
  <c r="I39" i="1"/>
  <c r="P39" i="1" s="1"/>
  <c r="J39" i="1"/>
  <c r="K39" i="1"/>
  <c r="D40" i="1"/>
  <c r="G40" i="1" s="1"/>
  <c r="I40" i="1"/>
  <c r="P40" i="1" s="1"/>
  <c r="J40" i="1"/>
  <c r="K40" i="1"/>
  <c r="D41" i="1"/>
  <c r="G41" i="1" s="1"/>
  <c r="I41" i="1"/>
  <c r="P41" i="1" s="1"/>
  <c r="J41" i="1"/>
  <c r="K41" i="1"/>
  <c r="D42" i="1"/>
  <c r="G42" i="1" s="1"/>
  <c r="I42" i="1"/>
  <c r="P42" i="1" s="1"/>
  <c r="J42" i="1"/>
  <c r="K42" i="1"/>
  <c r="D43" i="1"/>
  <c r="G43" i="1" s="1"/>
  <c r="I43" i="1"/>
  <c r="P43" i="1" s="1"/>
  <c r="J43" i="1"/>
  <c r="K43" i="1"/>
  <c r="D44" i="1"/>
  <c r="G44" i="1" s="1"/>
  <c r="I44" i="1"/>
  <c r="P44" i="1" s="1"/>
  <c r="J44" i="1"/>
  <c r="K44" i="1"/>
  <c r="D45" i="1"/>
  <c r="G45" i="1" s="1"/>
  <c r="I45" i="1"/>
  <c r="P45" i="1" s="1"/>
  <c r="J45" i="1"/>
  <c r="K45" i="1"/>
  <c r="D46" i="1"/>
  <c r="G46" i="1" s="1"/>
  <c r="I46" i="1"/>
  <c r="P46" i="1" s="1"/>
  <c r="J46" i="1"/>
  <c r="K46" i="1"/>
  <c r="D47" i="1"/>
  <c r="G47" i="1" s="1"/>
  <c r="I47" i="1"/>
  <c r="P47" i="1" s="1"/>
  <c r="J47" i="1"/>
  <c r="K47" i="1"/>
  <c r="D48" i="1"/>
  <c r="G48" i="1" s="1"/>
  <c r="I48" i="1"/>
  <c r="P48" i="1" s="1"/>
  <c r="J48" i="1"/>
  <c r="K48" i="1"/>
  <c r="D49" i="1"/>
  <c r="G49" i="1" s="1"/>
  <c r="I49" i="1"/>
  <c r="P49" i="1" s="1"/>
  <c r="J49" i="1"/>
  <c r="K49" i="1"/>
  <c r="D50" i="1"/>
  <c r="G50" i="1" s="1"/>
  <c r="I50" i="1"/>
  <c r="P50" i="1" s="1"/>
  <c r="J50" i="1"/>
  <c r="K50" i="1"/>
  <c r="D51" i="1"/>
  <c r="G51" i="1" s="1"/>
  <c r="I51" i="1"/>
  <c r="P51" i="1" s="1"/>
  <c r="J51" i="1"/>
  <c r="K51" i="1"/>
  <c r="D52" i="1"/>
  <c r="G52" i="1" s="1"/>
  <c r="I52" i="1"/>
  <c r="P52" i="1" s="1"/>
  <c r="J52" i="1"/>
  <c r="K52" i="1"/>
  <c r="D53" i="1"/>
  <c r="G53" i="1" s="1"/>
  <c r="I53" i="1"/>
  <c r="P53" i="1" s="1"/>
  <c r="J53" i="1"/>
  <c r="K53" i="1"/>
  <c r="D54" i="1"/>
  <c r="G54" i="1" s="1"/>
  <c r="I54" i="1"/>
  <c r="P54" i="1" s="1"/>
  <c r="J54" i="1"/>
  <c r="K54" i="1"/>
  <c r="D55" i="1"/>
  <c r="G55" i="1" s="1"/>
  <c r="I55" i="1"/>
  <c r="P55" i="1" s="1"/>
  <c r="J55" i="1"/>
  <c r="K55" i="1"/>
  <c r="D56" i="1"/>
  <c r="G56" i="1" s="1"/>
  <c r="I56" i="1"/>
  <c r="P56" i="1" s="1"/>
  <c r="J56" i="1"/>
  <c r="K56" i="1"/>
  <c r="D57" i="1"/>
  <c r="G57" i="1" s="1"/>
  <c r="I57" i="1"/>
  <c r="P57" i="1" s="1"/>
  <c r="J57" i="1"/>
  <c r="K57" i="1"/>
  <c r="D58" i="1"/>
  <c r="G58" i="1" s="1"/>
  <c r="I58" i="1"/>
  <c r="P58" i="1" s="1"/>
  <c r="J58" i="1"/>
  <c r="K58" i="1"/>
  <c r="D59" i="1"/>
  <c r="G59" i="1" s="1"/>
  <c r="I59" i="1"/>
  <c r="P59" i="1" s="1"/>
  <c r="J59" i="1"/>
  <c r="K59" i="1"/>
  <c r="D60" i="1"/>
  <c r="G60" i="1" s="1"/>
  <c r="I60" i="1"/>
  <c r="P60" i="1" s="1"/>
  <c r="J60" i="1"/>
  <c r="K60" i="1"/>
  <c r="D61" i="1"/>
  <c r="G61" i="1" s="1"/>
  <c r="I61" i="1"/>
  <c r="P61" i="1" s="1"/>
  <c r="J61" i="1"/>
  <c r="K61" i="1"/>
  <c r="D62" i="1"/>
  <c r="G62" i="1" s="1"/>
  <c r="I62" i="1"/>
  <c r="P62" i="1" s="1"/>
  <c r="J62" i="1"/>
  <c r="K62" i="1"/>
  <c r="D63" i="1"/>
  <c r="G63" i="1" s="1"/>
  <c r="I63" i="1"/>
  <c r="P63" i="1" s="1"/>
  <c r="J63" i="1"/>
  <c r="K63" i="1"/>
  <c r="D64" i="1"/>
  <c r="G64" i="1" s="1"/>
  <c r="I64" i="1"/>
  <c r="P64" i="1" s="1"/>
  <c r="J64" i="1"/>
  <c r="K64" i="1"/>
  <c r="D65" i="1"/>
  <c r="G65" i="1" s="1"/>
  <c r="I65" i="1"/>
  <c r="P65" i="1" s="1"/>
  <c r="J65" i="1"/>
  <c r="K65" i="1"/>
  <c r="D66" i="1"/>
  <c r="G66" i="1" s="1"/>
  <c r="I66" i="1"/>
  <c r="P66" i="1" s="1"/>
  <c r="J66" i="1"/>
  <c r="K66" i="1"/>
  <c r="D67" i="1"/>
  <c r="G67" i="1" s="1"/>
  <c r="I67" i="1"/>
  <c r="P67" i="1" s="1"/>
  <c r="J67" i="1"/>
  <c r="K67" i="1"/>
  <c r="D68" i="1"/>
  <c r="G68" i="1" s="1"/>
  <c r="I68" i="1"/>
  <c r="P68" i="1" s="1"/>
  <c r="J68" i="1"/>
  <c r="K68" i="1"/>
  <c r="D69" i="1"/>
  <c r="G69" i="1" s="1"/>
  <c r="I69" i="1"/>
  <c r="P69" i="1" s="1"/>
  <c r="J69" i="1"/>
  <c r="K69" i="1"/>
  <c r="D70" i="1"/>
  <c r="G70" i="1" s="1"/>
  <c r="I70" i="1"/>
  <c r="P70" i="1" s="1"/>
  <c r="J70" i="1"/>
  <c r="K70" i="1"/>
  <c r="D71" i="1"/>
  <c r="G71" i="1" s="1"/>
  <c r="I71" i="1"/>
  <c r="P71" i="1" s="1"/>
  <c r="J71" i="1"/>
  <c r="K71" i="1"/>
  <c r="D72" i="1"/>
  <c r="G72" i="1" s="1"/>
  <c r="I72" i="1"/>
  <c r="P72" i="1" s="1"/>
  <c r="J72" i="1"/>
  <c r="K72" i="1"/>
  <c r="D73" i="1"/>
  <c r="G73" i="1" s="1"/>
  <c r="I73" i="1"/>
  <c r="P73" i="1" s="1"/>
  <c r="J73" i="1"/>
  <c r="K73" i="1"/>
  <c r="D74" i="1"/>
  <c r="G74" i="1" s="1"/>
  <c r="I74" i="1"/>
  <c r="P74" i="1" s="1"/>
  <c r="J74" i="1"/>
  <c r="K74" i="1"/>
  <c r="D75" i="1"/>
  <c r="G75" i="1" s="1"/>
  <c r="I75" i="1"/>
  <c r="P75" i="1" s="1"/>
  <c r="J75" i="1"/>
  <c r="K75" i="1"/>
  <c r="D76" i="1"/>
  <c r="G76" i="1" s="1"/>
  <c r="I76" i="1"/>
  <c r="P76" i="1" s="1"/>
  <c r="J76" i="1"/>
  <c r="K76" i="1"/>
  <c r="D77" i="1"/>
  <c r="G77" i="1" s="1"/>
  <c r="I77" i="1"/>
  <c r="P77" i="1" s="1"/>
  <c r="J77" i="1"/>
  <c r="K77" i="1"/>
  <c r="D78" i="1"/>
  <c r="G78" i="1" s="1"/>
  <c r="I78" i="1"/>
  <c r="P78" i="1" s="1"/>
  <c r="J78" i="1"/>
  <c r="K78" i="1"/>
  <c r="D79" i="1"/>
  <c r="G79" i="1" s="1"/>
  <c r="I79" i="1"/>
  <c r="P79" i="1" s="1"/>
  <c r="J79" i="1"/>
  <c r="K79" i="1"/>
  <c r="D80" i="1"/>
  <c r="G80" i="1" s="1"/>
  <c r="I80" i="1"/>
  <c r="P80" i="1" s="1"/>
  <c r="J80" i="1"/>
  <c r="K80" i="1"/>
  <c r="D81" i="1"/>
  <c r="G81" i="1" s="1"/>
  <c r="I81" i="1"/>
  <c r="P81" i="1" s="1"/>
  <c r="J81" i="1"/>
  <c r="K81" i="1"/>
  <c r="D82" i="1"/>
  <c r="G82" i="1" s="1"/>
  <c r="I82" i="1"/>
  <c r="P82" i="1" s="1"/>
  <c r="J82" i="1"/>
  <c r="K82" i="1"/>
  <c r="D83" i="1"/>
  <c r="G83" i="1" s="1"/>
  <c r="I83" i="1"/>
  <c r="P83" i="1" s="1"/>
  <c r="J83" i="1"/>
  <c r="K83" i="1"/>
  <c r="D84" i="1"/>
  <c r="G84" i="1" s="1"/>
  <c r="I84" i="1"/>
  <c r="P84" i="1" s="1"/>
  <c r="J84" i="1"/>
  <c r="K84" i="1"/>
  <c r="D85" i="1"/>
  <c r="G85" i="1" s="1"/>
  <c r="I85" i="1"/>
  <c r="P85" i="1" s="1"/>
  <c r="J85" i="1"/>
  <c r="K85" i="1"/>
  <c r="D86" i="1"/>
  <c r="G86" i="1" s="1"/>
  <c r="I86" i="1"/>
  <c r="P86" i="1" s="1"/>
  <c r="J86" i="1"/>
  <c r="K86" i="1"/>
  <c r="D87" i="1"/>
  <c r="G87" i="1" s="1"/>
  <c r="I87" i="1"/>
  <c r="P87" i="1" s="1"/>
  <c r="J87" i="1"/>
  <c r="K87" i="1"/>
  <c r="D88" i="1"/>
  <c r="G88" i="1" s="1"/>
  <c r="I88" i="1"/>
  <c r="P88" i="1" s="1"/>
  <c r="J88" i="1"/>
  <c r="K88" i="1"/>
  <c r="D89" i="1"/>
  <c r="G89" i="1" s="1"/>
  <c r="I89" i="1"/>
  <c r="P89" i="1" s="1"/>
  <c r="J89" i="1"/>
  <c r="K89" i="1"/>
  <c r="D90" i="1"/>
  <c r="G90" i="1" s="1"/>
  <c r="I90" i="1"/>
  <c r="P90" i="1" s="1"/>
  <c r="J90" i="1"/>
  <c r="K90" i="1"/>
  <c r="D91" i="1"/>
  <c r="G91" i="1" s="1"/>
  <c r="I91" i="1"/>
  <c r="P91" i="1" s="1"/>
  <c r="J91" i="1"/>
  <c r="K91" i="1"/>
  <c r="D92" i="1"/>
  <c r="G92" i="1" s="1"/>
  <c r="I92" i="1"/>
  <c r="P92" i="1" s="1"/>
  <c r="J92" i="1"/>
  <c r="K92" i="1"/>
  <c r="D93" i="1"/>
  <c r="G93" i="1" s="1"/>
  <c r="I93" i="1"/>
  <c r="P93" i="1" s="1"/>
  <c r="J93" i="1"/>
  <c r="K93" i="1"/>
  <c r="D94" i="1"/>
  <c r="G94" i="1" s="1"/>
  <c r="I94" i="1"/>
  <c r="P94" i="1" s="1"/>
  <c r="J94" i="1"/>
  <c r="K94" i="1"/>
  <c r="D95" i="1"/>
  <c r="G95" i="1" s="1"/>
  <c r="I95" i="1"/>
  <c r="P95" i="1" s="1"/>
  <c r="J95" i="1"/>
  <c r="K95" i="1"/>
  <c r="D96" i="1"/>
  <c r="G96" i="1" s="1"/>
  <c r="I96" i="1"/>
  <c r="P96" i="1" s="1"/>
  <c r="J96" i="1"/>
  <c r="K96" i="1"/>
  <c r="D97" i="1"/>
  <c r="G97" i="1" s="1"/>
  <c r="I97" i="1"/>
  <c r="P97" i="1" s="1"/>
  <c r="J97" i="1"/>
  <c r="K97" i="1"/>
  <c r="D98" i="1"/>
  <c r="G98" i="1" s="1"/>
  <c r="I98" i="1"/>
  <c r="P98" i="1" s="1"/>
  <c r="J98" i="1"/>
  <c r="K98" i="1"/>
  <c r="D99" i="1"/>
  <c r="G99" i="1" s="1"/>
  <c r="I99" i="1"/>
  <c r="P99" i="1" s="1"/>
  <c r="J99" i="1"/>
  <c r="K99" i="1"/>
  <c r="D100" i="1"/>
  <c r="G100" i="1" s="1"/>
  <c r="I100" i="1"/>
  <c r="P100" i="1" s="1"/>
  <c r="J100" i="1"/>
  <c r="K100" i="1"/>
  <c r="D101" i="1"/>
  <c r="G101" i="1" s="1"/>
  <c r="I101" i="1"/>
  <c r="P101" i="1" s="1"/>
  <c r="J101" i="1"/>
  <c r="K101" i="1"/>
  <c r="D102" i="1"/>
  <c r="G102" i="1" s="1"/>
  <c r="I102" i="1"/>
  <c r="P102" i="1" s="1"/>
  <c r="J102" i="1"/>
  <c r="K102" i="1"/>
  <c r="D103" i="1"/>
  <c r="G103" i="1" s="1"/>
  <c r="I103" i="1"/>
  <c r="P103" i="1" s="1"/>
  <c r="J103" i="1"/>
  <c r="K103" i="1"/>
  <c r="D104" i="1"/>
  <c r="G104" i="1" s="1"/>
  <c r="I104" i="1"/>
  <c r="P104" i="1" s="1"/>
  <c r="J104" i="1"/>
  <c r="K104" i="1"/>
  <c r="D105" i="1"/>
  <c r="G105" i="1" s="1"/>
  <c r="I105" i="1"/>
  <c r="P105" i="1" s="1"/>
  <c r="J105" i="1"/>
  <c r="K105" i="1"/>
  <c r="D106" i="1"/>
  <c r="G106" i="1" s="1"/>
  <c r="I106" i="1"/>
  <c r="P106" i="1" s="1"/>
  <c r="J106" i="1"/>
  <c r="K106" i="1"/>
  <c r="D107" i="1"/>
  <c r="G107" i="1" s="1"/>
  <c r="I107" i="1"/>
  <c r="P107" i="1" s="1"/>
  <c r="J107" i="1"/>
  <c r="K107" i="1"/>
  <c r="D108" i="1"/>
  <c r="G108" i="1" s="1"/>
  <c r="I108" i="1"/>
  <c r="P108" i="1" s="1"/>
  <c r="J108" i="1"/>
  <c r="K108" i="1"/>
  <c r="D109" i="1"/>
  <c r="G109" i="1" s="1"/>
  <c r="I109" i="1"/>
  <c r="P109" i="1" s="1"/>
  <c r="J109" i="1"/>
  <c r="K109" i="1"/>
  <c r="D110" i="1"/>
  <c r="G110" i="1" s="1"/>
  <c r="I110" i="1"/>
  <c r="P110" i="1" s="1"/>
  <c r="J110" i="1"/>
  <c r="K110" i="1"/>
  <c r="D111" i="1"/>
  <c r="G111" i="1" s="1"/>
  <c r="I111" i="1"/>
  <c r="P111" i="1" s="1"/>
  <c r="J111" i="1"/>
  <c r="K111" i="1"/>
  <c r="D112" i="1"/>
  <c r="G112" i="1" s="1"/>
  <c r="I112" i="1"/>
  <c r="P112" i="1" s="1"/>
  <c r="J112" i="1"/>
  <c r="K112" i="1"/>
  <c r="D113" i="1"/>
  <c r="G113" i="1" s="1"/>
  <c r="I113" i="1"/>
  <c r="P113" i="1" s="1"/>
  <c r="J113" i="1"/>
  <c r="K113" i="1"/>
  <c r="D114" i="1"/>
  <c r="G114" i="1" s="1"/>
  <c r="I114" i="1"/>
  <c r="P114" i="1" s="1"/>
  <c r="J114" i="1"/>
  <c r="K114" i="1"/>
  <c r="D115" i="1"/>
  <c r="G115" i="1" s="1"/>
  <c r="I115" i="1"/>
  <c r="P115" i="1" s="1"/>
  <c r="J115" i="1"/>
  <c r="K115" i="1"/>
  <c r="D116" i="1"/>
  <c r="G116" i="1" s="1"/>
  <c r="I116" i="1"/>
  <c r="P116" i="1" s="1"/>
  <c r="J116" i="1"/>
  <c r="K116" i="1"/>
  <c r="D117" i="1"/>
  <c r="G117" i="1" s="1"/>
  <c r="I117" i="1"/>
  <c r="P117" i="1" s="1"/>
  <c r="J117" i="1"/>
  <c r="K117" i="1"/>
  <c r="D118" i="1"/>
  <c r="G118" i="1" s="1"/>
  <c r="I118" i="1"/>
  <c r="P118" i="1" s="1"/>
  <c r="J118" i="1"/>
  <c r="K118" i="1"/>
  <c r="D119" i="1"/>
  <c r="G119" i="1" s="1"/>
  <c r="I119" i="1"/>
  <c r="P119" i="1" s="1"/>
  <c r="J119" i="1"/>
  <c r="K119" i="1"/>
  <c r="D120" i="1"/>
  <c r="G120" i="1" s="1"/>
  <c r="I120" i="1"/>
  <c r="P120" i="1" s="1"/>
  <c r="J120" i="1"/>
  <c r="K120" i="1"/>
  <c r="D121" i="1"/>
  <c r="G121" i="1" s="1"/>
  <c r="I121" i="1"/>
  <c r="P121" i="1" s="1"/>
  <c r="J121" i="1"/>
  <c r="K121" i="1"/>
  <c r="D122" i="1"/>
  <c r="G122" i="1" s="1"/>
  <c r="I122" i="1"/>
  <c r="P122" i="1" s="1"/>
  <c r="J122" i="1"/>
  <c r="K122" i="1"/>
  <c r="D123" i="1"/>
  <c r="G123" i="1" s="1"/>
  <c r="I123" i="1"/>
  <c r="P123" i="1" s="1"/>
  <c r="J123" i="1"/>
  <c r="K123" i="1"/>
  <c r="D124" i="1"/>
  <c r="G124" i="1" s="1"/>
  <c r="I124" i="1"/>
  <c r="P124" i="1" s="1"/>
  <c r="J124" i="1"/>
  <c r="K124" i="1"/>
  <c r="D125" i="1"/>
  <c r="G125" i="1" s="1"/>
  <c r="I125" i="1"/>
  <c r="P125" i="1" s="1"/>
  <c r="J125" i="1"/>
  <c r="K125" i="1"/>
  <c r="D126" i="1"/>
  <c r="G126" i="1" s="1"/>
  <c r="I126" i="1"/>
  <c r="P126" i="1" s="1"/>
  <c r="J126" i="1"/>
  <c r="K126" i="1"/>
  <c r="D127" i="1"/>
  <c r="G127" i="1" s="1"/>
  <c r="I127" i="1"/>
  <c r="P127" i="1" s="1"/>
  <c r="J127" i="1"/>
  <c r="K127" i="1"/>
  <c r="D128" i="1"/>
  <c r="G128" i="1" s="1"/>
  <c r="I128" i="1"/>
  <c r="P128" i="1" s="1"/>
  <c r="J128" i="1"/>
  <c r="K128" i="1"/>
  <c r="D129" i="1"/>
  <c r="G129" i="1" s="1"/>
  <c r="I129" i="1"/>
  <c r="P129" i="1" s="1"/>
  <c r="J129" i="1"/>
  <c r="K129" i="1"/>
  <c r="D130" i="1"/>
  <c r="G130" i="1" s="1"/>
  <c r="I130" i="1"/>
  <c r="P130" i="1" s="1"/>
  <c r="J130" i="1"/>
  <c r="K130" i="1"/>
  <c r="D131" i="1"/>
  <c r="G131" i="1" s="1"/>
  <c r="I131" i="1"/>
  <c r="P131" i="1" s="1"/>
  <c r="J131" i="1"/>
  <c r="K131" i="1"/>
  <c r="D132" i="1"/>
  <c r="G132" i="1" s="1"/>
  <c r="I132" i="1"/>
  <c r="P132" i="1" s="1"/>
  <c r="J132" i="1"/>
  <c r="K132" i="1"/>
  <c r="D133" i="1"/>
  <c r="G133" i="1" s="1"/>
  <c r="I133" i="1"/>
  <c r="P133" i="1" s="1"/>
  <c r="J133" i="1"/>
  <c r="K133" i="1"/>
  <c r="D134" i="1"/>
  <c r="G134" i="1" s="1"/>
  <c r="I134" i="1"/>
  <c r="P134" i="1" s="1"/>
  <c r="J134" i="1"/>
  <c r="K134" i="1"/>
  <c r="D135" i="1"/>
  <c r="G135" i="1" s="1"/>
  <c r="I135" i="1"/>
  <c r="P135" i="1" s="1"/>
  <c r="J135" i="1"/>
  <c r="K135" i="1"/>
  <c r="D136" i="1"/>
  <c r="G136" i="1" s="1"/>
  <c r="I136" i="1"/>
  <c r="P136" i="1" s="1"/>
  <c r="J136" i="1"/>
  <c r="K136" i="1"/>
  <c r="D137" i="1"/>
  <c r="G137" i="1" s="1"/>
  <c r="I137" i="1"/>
  <c r="P137" i="1" s="1"/>
  <c r="J137" i="1"/>
  <c r="K137" i="1"/>
  <c r="D138" i="1"/>
  <c r="G138" i="1" s="1"/>
  <c r="I138" i="1"/>
  <c r="P138" i="1" s="1"/>
  <c r="J138" i="1"/>
  <c r="K138" i="1"/>
  <c r="D139" i="1"/>
  <c r="G139" i="1" s="1"/>
  <c r="I139" i="1"/>
  <c r="P139" i="1" s="1"/>
  <c r="J139" i="1"/>
  <c r="K139" i="1"/>
  <c r="D140" i="1"/>
  <c r="G140" i="1" s="1"/>
  <c r="I140" i="1"/>
  <c r="P140" i="1" s="1"/>
  <c r="J140" i="1"/>
  <c r="L140" i="1" s="1"/>
  <c r="K140" i="1"/>
  <c r="D141" i="1"/>
  <c r="G141" i="1" s="1"/>
  <c r="I141" i="1"/>
  <c r="P141" i="1" s="1"/>
  <c r="J141" i="1"/>
  <c r="K141" i="1"/>
  <c r="D142" i="1"/>
  <c r="G142" i="1" s="1"/>
  <c r="I142" i="1"/>
  <c r="P142" i="1" s="1"/>
  <c r="J142" i="1"/>
  <c r="K142" i="1"/>
  <c r="D143" i="1"/>
  <c r="G143" i="1" s="1"/>
  <c r="I143" i="1"/>
  <c r="P143" i="1" s="1"/>
  <c r="J143" i="1"/>
  <c r="K143" i="1"/>
  <c r="D144" i="1"/>
  <c r="G144" i="1" s="1"/>
  <c r="I144" i="1"/>
  <c r="P144" i="1" s="1"/>
  <c r="J144" i="1"/>
  <c r="K144" i="1"/>
  <c r="D145" i="1"/>
  <c r="G145" i="1" s="1"/>
  <c r="I145" i="1"/>
  <c r="P145" i="1" s="1"/>
  <c r="J145" i="1"/>
  <c r="K145" i="1"/>
  <c r="D146" i="1"/>
  <c r="G146" i="1" s="1"/>
  <c r="I146" i="1"/>
  <c r="P146" i="1" s="1"/>
  <c r="J146" i="1"/>
  <c r="K146" i="1"/>
  <c r="D147" i="1"/>
  <c r="G147" i="1" s="1"/>
  <c r="I147" i="1"/>
  <c r="P147" i="1" s="1"/>
  <c r="J147" i="1"/>
  <c r="K147" i="1"/>
  <c r="D148" i="1"/>
  <c r="G148" i="1" s="1"/>
  <c r="I148" i="1"/>
  <c r="P148" i="1" s="1"/>
  <c r="J148" i="1"/>
  <c r="K148" i="1"/>
  <c r="D149" i="1"/>
  <c r="G149" i="1" s="1"/>
  <c r="I149" i="1"/>
  <c r="P149" i="1" s="1"/>
  <c r="J149" i="1"/>
  <c r="K149" i="1"/>
  <c r="D150" i="1"/>
  <c r="G150" i="1" s="1"/>
  <c r="I150" i="1"/>
  <c r="P150" i="1" s="1"/>
  <c r="J150" i="1"/>
  <c r="K150" i="1"/>
  <c r="D151" i="1"/>
  <c r="G151" i="1" s="1"/>
  <c r="I151" i="1"/>
  <c r="P151" i="1" s="1"/>
  <c r="J151" i="1"/>
  <c r="K151" i="1"/>
  <c r="D152" i="1"/>
  <c r="G152" i="1" s="1"/>
  <c r="I152" i="1"/>
  <c r="P152" i="1" s="1"/>
  <c r="J152" i="1"/>
  <c r="M152" i="1" s="1"/>
  <c r="K152" i="1"/>
  <c r="D153" i="1"/>
  <c r="G153" i="1" s="1"/>
  <c r="I153" i="1"/>
  <c r="P153" i="1" s="1"/>
  <c r="J153" i="1"/>
  <c r="K153" i="1"/>
  <c r="D154" i="1"/>
  <c r="G154" i="1" s="1"/>
  <c r="I154" i="1"/>
  <c r="P154" i="1" s="1"/>
  <c r="J154" i="1"/>
  <c r="K154" i="1"/>
  <c r="D155" i="1"/>
  <c r="G155" i="1" s="1"/>
  <c r="I155" i="1"/>
  <c r="P155" i="1" s="1"/>
  <c r="J155" i="1"/>
  <c r="K155" i="1"/>
  <c r="D156" i="1"/>
  <c r="G156" i="1" s="1"/>
  <c r="I156" i="1"/>
  <c r="P156" i="1" s="1"/>
  <c r="J156" i="1"/>
  <c r="K156" i="1"/>
  <c r="D157" i="1"/>
  <c r="G157" i="1" s="1"/>
  <c r="I157" i="1"/>
  <c r="P157" i="1" s="1"/>
  <c r="J157" i="1"/>
  <c r="K157" i="1"/>
  <c r="D158" i="1"/>
  <c r="G158" i="1" s="1"/>
  <c r="I158" i="1"/>
  <c r="P158" i="1" s="1"/>
  <c r="J158" i="1"/>
  <c r="K158" i="1"/>
  <c r="D159" i="1"/>
  <c r="G159" i="1" s="1"/>
  <c r="I159" i="1"/>
  <c r="P159" i="1" s="1"/>
  <c r="J159" i="1"/>
  <c r="K159" i="1"/>
  <c r="D160" i="1"/>
  <c r="G160" i="1" s="1"/>
  <c r="I160" i="1"/>
  <c r="P160" i="1" s="1"/>
  <c r="J160" i="1"/>
  <c r="K160" i="1"/>
  <c r="D161" i="1"/>
  <c r="G161" i="1" s="1"/>
  <c r="I161" i="1"/>
  <c r="P161" i="1" s="1"/>
  <c r="J161" i="1"/>
  <c r="K161" i="1"/>
  <c r="D162" i="1"/>
  <c r="G162" i="1" s="1"/>
  <c r="I162" i="1"/>
  <c r="P162" i="1" s="1"/>
  <c r="J162" i="1"/>
  <c r="K162" i="1"/>
  <c r="D163" i="1"/>
  <c r="G163" i="1" s="1"/>
  <c r="I163" i="1"/>
  <c r="P163" i="1" s="1"/>
  <c r="J163" i="1"/>
  <c r="K163" i="1"/>
  <c r="D164" i="1"/>
  <c r="G164" i="1" s="1"/>
  <c r="I164" i="1"/>
  <c r="P164" i="1" s="1"/>
  <c r="J164" i="1"/>
  <c r="K164" i="1"/>
  <c r="D165" i="1"/>
  <c r="G165" i="1" s="1"/>
  <c r="I165" i="1"/>
  <c r="P165" i="1" s="1"/>
  <c r="J165" i="1"/>
  <c r="K165" i="1"/>
  <c r="D166" i="1"/>
  <c r="G166" i="1" s="1"/>
  <c r="I166" i="1"/>
  <c r="P166" i="1" s="1"/>
  <c r="J166" i="1"/>
  <c r="K166" i="1"/>
  <c r="D167" i="1"/>
  <c r="G167" i="1" s="1"/>
  <c r="I167" i="1"/>
  <c r="P167" i="1" s="1"/>
  <c r="J167" i="1"/>
  <c r="K167" i="1"/>
  <c r="D168" i="1"/>
  <c r="G168" i="1" s="1"/>
  <c r="I168" i="1"/>
  <c r="P168" i="1" s="1"/>
  <c r="J168" i="1"/>
  <c r="K168" i="1"/>
  <c r="D169" i="1"/>
  <c r="G169" i="1" s="1"/>
  <c r="I169" i="1"/>
  <c r="P169" i="1" s="1"/>
  <c r="J169" i="1"/>
  <c r="K169" i="1"/>
  <c r="D170" i="1"/>
  <c r="G170" i="1" s="1"/>
  <c r="I170" i="1"/>
  <c r="P170" i="1" s="1"/>
  <c r="J170" i="1"/>
  <c r="K170" i="1"/>
  <c r="D171" i="1"/>
  <c r="G171" i="1" s="1"/>
  <c r="I171" i="1"/>
  <c r="P171" i="1" s="1"/>
  <c r="J171" i="1"/>
  <c r="K171" i="1"/>
  <c r="D172" i="1"/>
  <c r="G172" i="1" s="1"/>
  <c r="I172" i="1"/>
  <c r="P172" i="1" s="1"/>
  <c r="J172" i="1"/>
  <c r="K172" i="1"/>
  <c r="D173" i="1"/>
  <c r="G173" i="1" s="1"/>
  <c r="I173" i="1"/>
  <c r="P173" i="1" s="1"/>
  <c r="J173" i="1"/>
  <c r="K173" i="1"/>
  <c r="D174" i="1"/>
  <c r="G174" i="1" s="1"/>
  <c r="I174" i="1"/>
  <c r="P174" i="1" s="1"/>
  <c r="J174" i="1"/>
  <c r="K174" i="1"/>
  <c r="D175" i="1"/>
  <c r="G175" i="1" s="1"/>
  <c r="I175" i="1"/>
  <c r="P175" i="1" s="1"/>
  <c r="J175" i="1"/>
  <c r="K175" i="1"/>
  <c r="D176" i="1"/>
  <c r="G176" i="1" s="1"/>
  <c r="I176" i="1"/>
  <c r="P176" i="1" s="1"/>
  <c r="J176" i="1"/>
  <c r="K176" i="1"/>
  <c r="D177" i="1"/>
  <c r="G177" i="1" s="1"/>
  <c r="I177" i="1"/>
  <c r="P177" i="1" s="1"/>
  <c r="J177" i="1"/>
  <c r="K177" i="1"/>
  <c r="D178" i="1"/>
  <c r="G178" i="1" s="1"/>
  <c r="I178" i="1"/>
  <c r="P178" i="1" s="1"/>
  <c r="J178" i="1"/>
  <c r="K178" i="1"/>
  <c r="D179" i="1"/>
  <c r="G179" i="1" s="1"/>
  <c r="I179" i="1"/>
  <c r="P179" i="1" s="1"/>
  <c r="J179" i="1"/>
  <c r="K179" i="1"/>
  <c r="D180" i="1"/>
  <c r="G180" i="1" s="1"/>
  <c r="I180" i="1"/>
  <c r="P180" i="1" s="1"/>
  <c r="J180" i="1"/>
  <c r="K180" i="1"/>
  <c r="D181" i="1"/>
  <c r="G181" i="1" s="1"/>
  <c r="I181" i="1"/>
  <c r="P181" i="1" s="1"/>
  <c r="J181" i="1"/>
  <c r="K181" i="1"/>
  <c r="D182" i="1"/>
  <c r="G182" i="1" s="1"/>
  <c r="I182" i="1"/>
  <c r="P182" i="1" s="1"/>
  <c r="J182" i="1"/>
  <c r="K182" i="1"/>
  <c r="D183" i="1"/>
  <c r="G183" i="1" s="1"/>
  <c r="I183" i="1"/>
  <c r="P183" i="1" s="1"/>
  <c r="J183" i="1"/>
  <c r="K183" i="1"/>
  <c r="D184" i="1"/>
  <c r="G184" i="1" s="1"/>
  <c r="I184" i="1"/>
  <c r="P184" i="1" s="1"/>
  <c r="J184" i="1"/>
  <c r="K184" i="1"/>
  <c r="D185" i="1"/>
  <c r="G185" i="1" s="1"/>
  <c r="I185" i="1"/>
  <c r="P185" i="1" s="1"/>
  <c r="J185" i="1"/>
  <c r="K185" i="1"/>
  <c r="D186" i="1"/>
  <c r="G186" i="1" s="1"/>
  <c r="I186" i="1"/>
  <c r="P186" i="1" s="1"/>
  <c r="J186" i="1"/>
  <c r="K186" i="1"/>
  <c r="D187" i="1"/>
  <c r="G187" i="1" s="1"/>
  <c r="I187" i="1"/>
  <c r="P187" i="1" s="1"/>
  <c r="J187" i="1"/>
  <c r="K187" i="1"/>
  <c r="D188" i="1"/>
  <c r="G188" i="1" s="1"/>
  <c r="I188" i="1"/>
  <c r="P188" i="1" s="1"/>
  <c r="J188" i="1"/>
  <c r="K188" i="1"/>
  <c r="D189" i="1"/>
  <c r="G189" i="1" s="1"/>
  <c r="I189" i="1"/>
  <c r="P189" i="1" s="1"/>
  <c r="J189" i="1"/>
  <c r="K189" i="1"/>
  <c r="D190" i="1"/>
  <c r="G190" i="1" s="1"/>
  <c r="I190" i="1"/>
  <c r="P190" i="1" s="1"/>
  <c r="J190" i="1"/>
  <c r="K190" i="1"/>
  <c r="D191" i="1"/>
  <c r="G191" i="1" s="1"/>
  <c r="I191" i="1"/>
  <c r="P191" i="1" s="1"/>
  <c r="J191" i="1"/>
  <c r="K191" i="1"/>
  <c r="D192" i="1"/>
  <c r="G192" i="1" s="1"/>
  <c r="I192" i="1"/>
  <c r="P192" i="1" s="1"/>
  <c r="J192" i="1"/>
  <c r="K192" i="1"/>
  <c r="D193" i="1"/>
  <c r="G193" i="1" s="1"/>
  <c r="I193" i="1"/>
  <c r="P193" i="1" s="1"/>
  <c r="J193" i="1"/>
  <c r="K193" i="1"/>
  <c r="D194" i="1"/>
  <c r="G194" i="1" s="1"/>
  <c r="I194" i="1"/>
  <c r="P194" i="1" s="1"/>
  <c r="J194" i="1"/>
  <c r="K194" i="1"/>
  <c r="D195" i="1"/>
  <c r="G195" i="1" s="1"/>
  <c r="I195" i="1"/>
  <c r="P195" i="1" s="1"/>
  <c r="J195" i="1"/>
  <c r="K195" i="1"/>
  <c r="D196" i="1"/>
  <c r="G196" i="1" s="1"/>
  <c r="I196" i="1"/>
  <c r="P196" i="1" s="1"/>
  <c r="J196" i="1"/>
  <c r="K196" i="1"/>
  <c r="D197" i="1"/>
  <c r="G197" i="1" s="1"/>
  <c r="I197" i="1"/>
  <c r="P197" i="1" s="1"/>
  <c r="J197" i="1"/>
  <c r="K197" i="1"/>
  <c r="D198" i="1"/>
  <c r="G198" i="1" s="1"/>
  <c r="I198" i="1"/>
  <c r="P198" i="1" s="1"/>
  <c r="J198" i="1"/>
  <c r="K198" i="1"/>
  <c r="D199" i="1"/>
  <c r="G199" i="1" s="1"/>
  <c r="I199" i="1"/>
  <c r="P199" i="1" s="1"/>
  <c r="J199" i="1"/>
  <c r="K199" i="1"/>
  <c r="D200" i="1"/>
  <c r="G200" i="1" s="1"/>
  <c r="I200" i="1"/>
  <c r="P200" i="1" s="1"/>
  <c r="J200" i="1"/>
  <c r="K200" i="1"/>
  <c r="D201" i="1"/>
  <c r="G201" i="1" s="1"/>
  <c r="I201" i="1"/>
  <c r="P201" i="1" s="1"/>
  <c r="J201" i="1"/>
  <c r="K201" i="1"/>
  <c r="D202" i="1"/>
  <c r="G202" i="1" s="1"/>
  <c r="I202" i="1"/>
  <c r="P202" i="1" s="1"/>
  <c r="J202" i="1"/>
  <c r="K202" i="1"/>
  <c r="D203" i="1"/>
  <c r="G203" i="1" s="1"/>
  <c r="I203" i="1"/>
  <c r="P203" i="1" s="1"/>
  <c r="J203" i="1"/>
  <c r="K203" i="1"/>
  <c r="D204" i="1"/>
  <c r="G204" i="1" s="1"/>
  <c r="I204" i="1"/>
  <c r="P204" i="1" s="1"/>
  <c r="J204" i="1"/>
  <c r="K204" i="1"/>
  <c r="D205" i="1"/>
  <c r="G205" i="1" s="1"/>
  <c r="I205" i="1"/>
  <c r="P205" i="1" s="1"/>
  <c r="J205" i="1"/>
  <c r="K205" i="1"/>
  <c r="D206" i="1"/>
  <c r="G206" i="1" s="1"/>
  <c r="I206" i="1"/>
  <c r="P206" i="1" s="1"/>
  <c r="J206" i="1"/>
  <c r="K206" i="1"/>
  <c r="D207" i="1"/>
  <c r="G207" i="1" s="1"/>
  <c r="I207" i="1"/>
  <c r="P207" i="1" s="1"/>
  <c r="J207" i="1"/>
  <c r="K207" i="1"/>
  <c r="D208" i="1"/>
  <c r="G208" i="1" s="1"/>
  <c r="I208" i="1"/>
  <c r="P208" i="1" s="1"/>
  <c r="J208" i="1"/>
  <c r="K208" i="1"/>
  <c r="D209" i="1"/>
  <c r="G209" i="1" s="1"/>
  <c r="I209" i="1"/>
  <c r="P209" i="1" s="1"/>
  <c r="J209" i="1"/>
  <c r="K209" i="1"/>
  <c r="D210" i="1"/>
  <c r="G210" i="1" s="1"/>
  <c r="I210" i="1"/>
  <c r="P210" i="1" s="1"/>
  <c r="J210" i="1"/>
  <c r="K210" i="1"/>
  <c r="D211" i="1"/>
  <c r="G211" i="1" s="1"/>
  <c r="I211" i="1"/>
  <c r="P211" i="1" s="1"/>
  <c r="J211" i="1"/>
  <c r="K211" i="1"/>
  <c r="D212" i="1"/>
  <c r="G212" i="1" s="1"/>
  <c r="I212" i="1"/>
  <c r="P212" i="1" s="1"/>
  <c r="J212" i="1"/>
  <c r="K212" i="1"/>
  <c r="D213" i="1"/>
  <c r="G213" i="1" s="1"/>
  <c r="I213" i="1"/>
  <c r="P213" i="1" s="1"/>
  <c r="J213" i="1"/>
  <c r="K213" i="1"/>
  <c r="D214" i="1"/>
  <c r="G214" i="1" s="1"/>
  <c r="I214" i="1"/>
  <c r="P214" i="1" s="1"/>
  <c r="J214" i="1"/>
  <c r="K214" i="1"/>
  <c r="D215" i="1"/>
  <c r="G215" i="1" s="1"/>
  <c r="I215" i="1"/>
  <c r="P215" i="1" s="1"/>
  <c r="J215" i="1"/>
  <c r="K215" i="1"/>
  <c r="D216" i="1"/>
  <c r="G216" i="1" s="1"/>
  <c r="I216" i="1"/>
  <c r="P216" i="1" s="1"/>
  <c r="J216" i="1"/>
  <c r="K216" i="1"/>
  <c r="D217" i="1"/>
  <c r="G217" i="1" s="1"/>
  <c r="I217" i="1"/>
  <c r="P217" i="1" s="1"/>
  <c r="J217" i="1"/>
  <c r="K217" i="1"/>
  <c r="D218" i="1"/>
  <c r="G218" i="1" s="1"/>
  <c r="I218" i="1"/>
  <c r="P218" i="1" s="1"/>
  <c r="J218" i="1"/>
  <c r="K218" i="1"/>
  <c r="D219" i="1"/>
  <c r="G219" i="1" s="1"/>
  <c r="I219" i="1"/>
  <c r="P219" i="1" s="1"/>
  <c r="J219" i="1"/>
  <c r="K219" i="1"/>
  <c r="D220" i="1"/>
  <c r="G220" i="1" s="1"/>
  <c r="I220" i="1"/>
  <c r="P220" i="1" s="1"/>
  <c r="J220" i="1"/>
  <c r="K220" i="1"/>
  <c r="D221" i="1"/>
  <c r="G221" i="1" s="1"/>
  <c r="I221" i="1"/>
  <c r="P221" i="1" s="1"/>
  <c r="J221" i="1"/>
  <c r="K221" i="1"/>
  <c r="D222" i="1"/>
  <c r="G222" i="1" s="1"/>
  <c r="I222" i="1"/>
  <c r="P222" i="1" s="1"/>
  <c r="J222" i="1"/>
  <c r="K222" i="1"/>
  <c r="D223" i="1"/>
  <c r="G223" i="1" s="1"/>
  <c r="I223" i="1"/>
  <c r="P223" i="1" s="1"/>
  <c r="J223" i="1"/>
  <c r="K223" i="1"/>
  <c r="D224" i="1"/>
  <c r="G224" i="1" s="1"/>
  <c r="I224" i="1"/>
  <c r="P224" i="1" s="1"/>
  <c r="J224" i="1"/>
  <c r="K224" i="1"/>
  <c r="D225" i="1"/>
  <c r="G225" i="1" s="1"/>
  <c r="I225" i="1"/>
  <c r="P225" i="1" s="1"/>
  <c r="J225" i="1"/>
  <c r="K225" i="1"/>
  <c r="D226" i="1"/>
  <c r="G226" i="1" s="1"/>
  <c r="I226" i="1"/>
  <c r="P226" i="1" s="1"/>
  <c r="J226" i="1"/>
  <c r="K226" i="1"/>
  <c r="D227" i="1"/>
  <c r="G227" i="1" s="1"/>
  <c r="I227" i="1"/>
  <c r="P227" i="1" s="1"/>
  <c r="J227" i="1"/>
  <c r="K227" i="1"/>
  <c r="D228" i="1"/>
  <c r="G228" i="1" s="1"/>
  <c r="I228" i="1"/>
  <c r="P228" i="1" s="1"/>
  <c r="J228" i="1"/>
  <c r="K228" i="1"/>
  <c r="D229" i="1"/>
  <c r="G229" i="1" s="1"/>
  <c r="I229" i="1"/>
  <c r="P229" i="1" s="1"/>
  <c r="J229" i="1"/>
  <c r="K229" i="1"/>
  <c r="D230" i="1"/>
  <c r="G230" i="1" s="1"/>
  <c r="I230" i="1"/>
  <c r="P230" i="1" s="1"/>
  <c r="J230" i="1"/>
  <c r="K230" i="1"/>
  <c r="D231" i="1"/>
  <c r="G231" i="1" s="1"/>
  <c r="I231" i="1"/>
  <c r="P231" i="1" s="1"/>
  <c r="J231" i="1"/>
  <c r="K231" i="1"/>
  <c r="D232" i="1"/>
  <c r="G232" i="1" s="1"/>
  <c r="I232" i="1"/>
  <c r="P232" i="1" s="1"/>
  <c r="J232" i="1"/>
  <c r="K232" i="1"/>
  <c r="D233" i="1"/>
  <c r="G233" i="1" s="1"/>
  <c r="I233" i="1"/>
  <c r="P233" i="1" s="1"/>
  <c r="J233" i="1"/>
  <c r="K233" i="1"/>
  <c r="D234" i="1"/>
  <c r="G234" i="1" s="1"/>
  <c r="I234" i="1"/>
  <c r="P234" i="1" s="1"/>
  <c r="J234" i="1"/>
  <c r="K234" i="1"/>
  <c r="D235" i="1"/>
  <c r="G235" i="1" s="1"/>
  <c r="I235" i="1"/>
  <c r="P235" i="1" s="1"/>
  <c r="J235" i="1"/>
  <c r="K235" i="1"/>
  <c r="D236" i="1"/>
  <c r="G236" i="1" s="1"/>
  <c r="I236" i="1"/>
  <c r="P236" i="1" s="1"/>
  <c r="J236" i="1"/>
  <c r="K236" i="1"/>
  <c r="D237" i="1"/>
  <c r="G237" i="1" s="1"/>
  <c r="I237" i="1"/>
  <c r="P237" i="1" s="1"/>
  <c r="J237" i="1"/>
  <c r="K237" i="1"/>
  <c r="D238" i="1"/>
  <c r="G238" i="1" s="1"/>
  <c r="I238" i="1"/>
  <c r="P238" i="1" s="1"/>
  <c r="J238" i="1"/>
  <c r="K238" i="1"/>
  <c r="D239" i="1"/>
  <c r="G239" i="1" s="1"/>
  <c r="I239" i="1"/>
  <c r="P239" i="1" s="1"/>
  <c r="J239" i="1"/>
  <c r="K239" i="1"/>
  <c r="D240" i="1"/>
  <c r="G240" i="1" s="1"/>
  <c r="I240" i="1"/>
  <c r="P240" i="1" s="1"/>
  <c r="J240" i="1"/>
  <c r="K240" i="1"/>
  <c r="D241" i="1"/>
  <c r="G241" i="1" s="1"/>
  <c r="I241" i="1"/>
  <c r="P241" i="1" s="1"/>
  <c r="J241" i="1"/>
  <c r="K241" i="1"/>
  <c r="D242" i="1"/>
  <c r="G242" i="1" s="1"/>
  <c r="I242" i="1"/>
  <c r="P242" i="1" s="1"/>
  <c r="J242" i="1"/>
  <c r="K242" i="1"/>
  <c r="D243" i="1"/>
  <c r="G243" i="1" s="1"/>
  <c r="I243" i="1"/>
  <c r="P243" i="1" s="1"/>
  <c r="J243" i="1"/>
  <c r="K243" i="1"/>
  <c r="D244" i="1"/>
  <c r="G244" i="1" s="1"/>
  <c r="I244" i="1"/>
  <c r="P244" i="1" s="1"/>
  <c r="J244" i="1"/>
  <c r="K244" i="1"/>
  <c r="D245" i="1"/>
  <c r="G245" i="1" s="1"/>
  <c r="I245" i="1"/>
  <c r="P245" i="1" s="1"/>
  <c r="J245" i="1"/>
  <c r="K245" i="1"/>
  <c r="D246" i="1"/>
  <c r="G246" i="1" s="1"/>
  <c r="I246" i="1"/>
  <c r="P246" i="1" s="1"/>
  <c r="J246" i="1"/>
  <c r="K246" i="1"/>
  <c r="D247" i="1"/>
  <c r="G247" i="1" s="1"/>
  <c r="I247" i="1"/>
  <c r="P247" i="1" s="1"/>
  <c r="J247" i="1"/>
  <c r="K247" i="1"/>
  <c r="D248" i="1"/>
  <c r="G248" i="1" s="1"/>
  <c r="I248" i="1"/>
  <c r="P248" i="1" s="1"/>
  <c r="J248" i="1"/>
  <c r="K248" i="1"/>
  <c r="D249" i="1"/>
  <c r="G249" i="1" s="1"/>
  <c r="I249" i="1"/>
  <c r="P249" i="1" s="1"/>
  <c r="J249" i="1"/>
  <c r="K249" i="1"/>
  <c r="D250" i="1"/>
  <c r="G250" i="1" s="1"/>
  <c r="I250" i="1"/>
  <c r="P250" i="1" s="1"/>
  <c r="J250" i="1"/>
  <c r="K250" i="1"/>
  <c r="D251" i="1"/>
  <c r="G251" i="1" s="1"/>
  <c r="I251" i="1"/>
  <c r="P251" i="1" s="1"/>
  <c r="J251" i="1"/>
  <c r="K251" i="1"/>
  <c r="D252" i="1"/>
  <c r="G252" i="1" s="1"/>
  <c r="I252" i="1"/>
  <c r="P252" i="1" s="1"/>
  <c r="J252" i="1"/>
  <c r="K252" i="1"/>
  <c r="D253" i="1"/>
  <c r="G253" i="1" s="1"/>
  <c r="I253" i="1"/>
  <c r="P253" i="1" s="1"/>
  <c r="J253" i="1"/>
  <c r="K253" i="1"/>
  <c r="D254" i="1"/>
  <c r="G254" i="1" s="1"/>
  <c r="I254" i="1"/>
  <c r="P254" i="1" s="1"/>
  <c r="J254" i="1"/>
  <c r="K254" i="1"/>
  <c r="D255" i="1"/>
  <c r="G255" i="1" s="1"/>
  <c r="I255" i="1"/>
  <c r="P255" i="1" s="1"/>
  <c r="J255" i="1"/>
  <c r="K255" i="1"/>
  <c r="D256" i="1"/>
  <c r="G256" i="1" s="1"/>
  <c r="I256" i="1"/>
  <c r="P256" i="1" s="1"/>
  <c r="J256" i="1"/>
  <c r="K256" i="1"/>
  <c r="D257" i="1"/>
  <c r="G257" i="1" s="1"/>
  <c r="I257" i="1"/>
  <c r="P257" i="1" s="1"/>
  <c r="J257" i="1"/>
  <c r="K257" i="1"/>
  <c r="D258" i="1"/>
  <c r="G258" i="1" s="1"/>
  <c r="I258" i="1"/>
  <c r="P258" i="1" s="1"/>
  <c r="J258" i="1"/>
  <c r="K258" i="1"/>
  <c r="D259" i="1"/>
  <c r="G259" i="1" s="1"/>
  <c r="I259" i="1"/>
  <c r="P259" i="1" s="1"/>
  <c r="J259" i="1"/>
  <c r="K259" i="1"/>
  <c r="D260" i="1"/>
  <c r="G260" i="1" s="1"/>
  <c r="I260" i="1"/>
  <c r="P260" i="1" s="1"/>
  <c r="J260" i="1"/>
  <c r="K260" i="1"/>
  <c r="D261" i="1"/>
  <c r="G261" i="1" s="1"/>
  <c r="I261" i="1"/>
  <c r="P261" i="1" s="1"/>
  <c r="J261" i="1"/>
  <c r="K261" i="1"/>
  <c r="D262" i="1"/>
  <c r="G262" i="1" s="1"/>
  <c r="I262" i="1"/>
  <c r="P262" i="1" s="1"/>
  <c r="J262" i="1"/>
  <c r="K262" i="1"/>
  <c r="D263" i="1"/>
  <c r="G263" i="1" s="1"/>
  <c r="I263" i="1"/>
  <c r="P263" i="1" s="1"/>
  <c r="J263" i="1"/>
  <c r="K263" i="1"/>
  <c r="D264" i="1"/>
  <c r="G264" i="1" s="1"/>
  <c r="I264" i="1"/>
  <c r="P264" i="1" s="1"/>
  <c r="J264" i="1"/>
  <c r="K264" i="1"/>
  <c r="D265" i="1"/>
  <c r="G265" i="1" s="1"/>
  <c r="I265" i="1"/>
  <c r="P265" i="1" s="1"/>
  <c r="J265" i="1"/>
  <c r="K265" i="1"/>
  <c r="D266" i="1"/>
  <c r="G266" i="1" s="1"/>
  <c r="I266" i="1"/>
  <c r="P266" i="1" s="1"/>
  <c r="J266" i="1"/>
  <c r="M266" i="1" s="1"/>
  <c r="K266" i="1"/>
  <c r="D267" i="1"/>
  <c r="G267" i="1" s="1"/>
  <c r="I267" i="1"/>
  <c r="P267" i="1" s="1"/>
  <c r="J267" i="1"/>
  <c r="K267" i="1"/>
  <c r="D268" i="1"/>
  <c r="G268" i="1" s="1"/>
  <c r="I268" i="1"/>
  <c r="P268" i="1" s="1"/>
  <c r="J268" i="1"/>
  <c r="K268" i="1"/>
  <c r="D269" i="1"/>
  <c r="G269" i="1" s="1"/>
  <c r="I269" i="1"/>
  <c r="P269" i="1" s="1"/>
  <c r="J269" i="1"/>
  <c r="K269" i="1"/>
  <c r="D270" i="1"/>
  <c r="G270" i="1" s="1"/>
  <c r="I270" i="1"/>
  <c r="P270" i="1" s="1"/>
  <c r="J270" i="1"/>
  <c r="K270" i="1"/>
  <c r="D271" i="1"/>
  <c r="G271" i="1" s="1"/>
  <c r="I271" i="1"/>
  <c r="P271" i="1" s="1"/>
  <c r="J271" i="1"/>
  <c r="K271" i="1"/>
  <c r="D272" i="1"/>
  <c r="G272" i="1" s="1"/>
  <c r="I272" i="1"/>
  <c r="P272" i="1" s="1"/>
  <c r="J272" i="1"/>
  <c r="K272" i="1"/>
  <c r="D273" i="1"/>
  <c r="G273" i="1" s="1"/>
  <c r="I273" i="1"/>
  <c r="P273" i="1" s="1"/>
  <c r="J273" i="1"/>
  <c r="K273" i="1"/>
  <c r="D274" i="1"/>
  <c r="G274" i="1" s="1"/>
  <c r="I274" i="1"/>
  <c r="P274" i="1" s="1"/>
  <c r="J274" i="1"/>
  <c r="K274" i="1"/>
  <c r="D275" i="1"/>
  <c r="G275" i="1" s="1"/>
  <c r="I275" i="1"/>
  <c r="P275" i="1" s="1"/>
  <c r="J275" i="1"/>
  <c r="K275" i="1"/>
  <c r="D276" i="1"/>
  <c r="G276" i="1" s="1"/>
  <c r="I276" i="1"/>
  <c r="P276" i="1" s="1"/>
  <c r="J276" i="1"/>
  <c r="K276" i="1"/>
  <c r="D277" i="1"/>
  <c r="G277" i="1" s="1"/>
  <c r="I277" i="1"/>
  <c r="P277" i="1" s="1"/>
  <c r="J277" i="1"/>
  <c r="K277" i="1"/>
  <c r="D278" i="1"/>
  <c r="G278" i="1" s="1"/>
  <c r="I278" i="1"/>
  <c r="P278" i="1" s="1"/>
  <c r="J278" i="1"/>
  <c r="K278" i="1"/>
  <c r="D279" i="1"/>
  <c r="G279" i="1" s="1"/>
  <c r="I279" i="1"/>
  <c r="P279" i="1" s="1"/>
  <c r="J279" i="1"/>
  <c r="K279" i="1"/>
  <c r="D280" i="1"/>
  <c r="G280" i="1" s="1"/>
  <c r="I280" i="1"/>
  <c r="P280" i="1" s="1"/>
  <c r="J280" i="1"/>
  <c r="K280" i="1"/>
  <c r="D281" i="1"/>
  <c r="G281" i="1" s="1"/>
  <c r="I281" i="1"/>
  <c r="P281" i="1" s="1"/>
  <c r="J281" i="1"/>
  <c r="K281" i="1"/>
  <c r="D282" i="1"/>
  <c r="G282" i="1" s="1"/>
  <c r="I282" i="1"/>
  <c r="P282" i="1" s="1"/>
  <c r="J282" i="1"/>
  <c r="K282" i="1"/>
  <c r="D283" i="1"/>
  <c r="G283" i="1" s="1"/>
  <c r="I283" i="1"/>
  <c r="P283" i="1" s="1"/>
  <c r="J283" i="1"/>
  <c r="K283" i="1"/>
  <c r="D284" i="1"/>
  <c r="G284" i="1" s="1"/>
  <c r="I284" i="1"/>
  <c r="P284" i="1" s="1"/>
  <c r="J284" i="1"/>
  <c r="K284" i="1"/>
  <c r="D285" i="1"/>
  <c r="G285" i="1" s="1"/>
  <c r="I285" i="1"/>
  <c r="P285" i="1" s="1"/>
  <c r="J285" i="1"/>
  <c r="K285" i="1"/>
  <c r="D286" i="1"/>
  <c r="G286" i="1" s="1"/>
  <c r="I286" i="1"/>
  <c r="P286" i="1" s="1"/>
  <c r="J286" i="1"/>
  <c r="K286" i="1"/>
  <c r="D287" i="1"/>
  <c r="G287" i="1" s="1"/>
  <c r="I287" i="1"/>
  <c r="P287" i="1" s="1"/>
  <c r="J287" i="1"/>
  <c r="K287" i="1"/>
  <c r="D288" i="1"/>
  <c r="G288" i="1" s="1"/>
  <c r="I288" i="1"/>
  <c r="P288" i="1" s="1"/>
  <c r="J288" i="1"/>
  <c r="K288" i="1"/>
  <c r="D289" i="1"/>
  <c r="G289" i="1" s="1"/>
  <c r="I289" i="1"/>
  <c r="P289" i="1" s="1"/>
  <c r="J289" i="1"/>
  <c r="K289" i="1"/>
  <c r="D290" i="1"/>
  <c r="G290" i="1" s="1"/>
  <c r="I290" i="1"/>
  <c r="P290" i="1" s="1"/>
  <c r="J290" i="1"/>
  <c r="K290" i="1"/>
  <c r="D291" i="1"/>
  <c r="G291" i="1" s="1"/>
  <c r="I291" i="1"/>
  <c r="P291" i="1" s="1"/>
  <c r="J291" i="1"/>
  <c r="K291" i="1"/>
  <c r="D292" i="1"/>
  <c r="G292" i="1" s="1"/>
  <c r="I292" i="1"/>
  <c r="P292" i="1" s="1"/>
  <c r="J292" i="1"/>
  <c r="K292" i="1"/>
  <c r="D293" i="1"/>
  <c r="G293" i="1" s="1"/>
  <c r="I293" i="1"/>
  <c r="P293" i="1" s="1"/>
  <c r="J293" i="1"/>
  <c r="K293" i="1"/>
  <c r="D294" i="1"/>
  <c r="G294" i="1" s="1"/>
  <c r="I294" i="1"/>
  <c r="P294" i="1" s="1"/>
  <c r="J294" i="1"/>
  <c r="K294" i="1"/>
  <c r="D295" i="1"/>
  <c r="G295" i="1" s="1"/>
  <c r="I295" i="1"/>
  <c r="P295" i="1" s="1"/>
  <c r="J295" i="1"/>
  <c r="K295" i="1"/>
  <c r="D296" i="1"/>
  <c r="G296" i="1" s="1"/>
  <c r="I296" i="1"/>
  <c r="P296" i="1" s="1"/>
  <c r="J296" i="1"/>
  <c r="K296" i="1"/>
  <c r="D297" i="1"/>
  <c r="G297" i="1" s="1"/>
  <c r="I297" i="1"/>
  <c r="P297" i="1" s="1"/>
  <c r="J297" i="1"/>
  <c r="K297" i="1"/>
  <c r="D298" i="1"/>
  <c r="G298" i="1" s="1"/>
  <c r="I298" i="1"/>
  <c r="P298" i="1" s="1"/>
  <c r="J298" i="1"/>
  <c r="K298" i="1"/>
  <c r="D299" i="1"/>
  <c r="G299" i="1" s="1"/>
  <c r="I299" i="1"/>
  <c r="P299" i="1" s="1"/>
  <c r="J299" i="1"/>
  <c r="K299" i="1"/>
  <c r="D300" i="1"/>
  <c r="G300" i="1" s="1"/>
  <c r="I300" i="1"/>
  <c r="P300" i="1" s="1"/>
  <c r="J300" i="1"/>
  <c r="K300" i="1"/>
  <c r="D301" i="1"/>
  <c r="G301" i="1" s="1"/>
  <c r="I301" i="1"/>
  <c r="P301" i="1" s="1"/>
  <c r="J301" i="1"/>
  <c r="K301" i="1"/>
  <c r="D302" i="1"/>
  <c r="G302" i="1" s="1"/>
  <c r="I302" i="1"/>
  <c r="P302" i="1" s="1"/>
  <c r="J302" i="1"/>
  <c r="K302" i="1"/>
  <c r="D303" i="1"/>
  <c r="G303" i="1" s="1"/>
  <c r="I303" i="1"/>
  <c r="P303" i="1" s="1"/>
  <c r="J303" i="1"/>
  <c r="K303" i="1"/>
  <c r="D304" i="1"/>
  <c r="G304" i="1" s="1"/>
  <c r="I304" i="1"/>
  <c r="P304" i="1" s="1"/>
  <c r="J304" i="1"/>
  <c r="K304" i="1"/>
  <c r="D305" i="1"/>
  <c r="G305" i="1" s="1"/>
  <c r="I305" i="1"/>
  <c r="P305" i="1" s="1"/>
  <c r="J305" i="1"/>
  <c r="K305" i="1"/>
  <c r="D306" i="1"/>
  <c r="G306" i="1" s="1"/>
  <c r="I306" i="1"/>
  <c r="P306" i="1" s="1"/>
  <c r="J306" i="1"/>
  <c r="K306" i="1"/>
  <c r="D307" i="1"/>
  <c r="G307" i="1" s="1"/>
  <c r="I307" i="1"/>
  <c r="P307" i="1" s="1"/>
  <c r="J307" i="1"/>
  <c r="K307" i="1"/>
  <c r="D308" i="1"/>
  <c r="G308" i="1" s="1"/>
  <c r="I308" i="1"/>
  <c r="P308" i="1" s="1"/>
  <c r="J308" i="1"/>
  <c r="K308" i="1"/>
  <c r="D309" i="1"/>
  <c r="G309" i="1" s="1"/>
  <c r="I309" i="1"/>
  <c r="P309" i="1" s="1"/>
  <c r="J309" i="1"/>
  <c r="K309" i="1"/>
  <c r="D310" i="1"/>
  <c r="G310" i="1" s="1"/>
  <c r="I310" i="1"/>
  <c r="P310" i="1" s="1"/>
  <c r="J310" i="1"/>
  <c r="K310" i="1"/>
  <c r="D311" i="1"/>
  <c r="G311" i="1" s="1"/>
  <c r="I311" i="1"/>
  <c r="P311" i="1" s="1"/>
  <c r="J311" i="1"/>
  <c r="K311" i="1"/>
  <c r="D312" i="1"/>
  <c r="G312" i="1" s="1"/>
  <c r="I312" i="1"/>
  <c r="P312" i="1" s="1"/>
  <c r="J312" i="1"/>
  <c r="K312" i="1"/>
  <c r="D313" i="1"/>
  <c r="G313" i="1" s="1"/>
  <c r="I313" i="1"/>
  <c r="P313" i="1" s="1"/>
  <c r="J313" i="1"/>
  <c r="K313" i="1"/>
  <c r="D314" i="1"/>
  <c r="G314" i="1" s="1"/>
  <c r="I314" i="1"/>
  <c r="P314" i="1" s="1"/>
  <c r="J314" i="1"/>
  <c r="K314" i="1"/>
  <c r="D315" i="1"/>
  <c r="G315" i="1" s="1"/>
  <c r="I315" i="1"/>
  <c r="P315" i="1" s="1"/>
  <c r="J315" i="1"/>
  <c r="K315" i="1"/>
  <c r="D316" i="1"/>
  <c r="G316" i="1" s="1"/>
  <c r="I316" i="1"/>
  <c r="P316" i="1" s="1"/>
  <c r="J316" i="1"/>
  <c r="K316" i="1"/>
  <c r="D317" i="1"/>
  <c r="G317" i="1" s="1"/>
  <c r="I317" i="1"/>
  <c r="P317" i="1" s="1"/>
  <c r="J317" i="1"/>
  <c r="K317" i="1"/>
  <c r="D318" i="1"/>
  <c r="G318" i="1" s="1"/>
  <c r="I318" i="1"/>
  <c r="P318" i="1" s="1"/>
  <c r="J318" i="1"/>
  <c r="K318" i="1"/>
  <c r="D319" i="1"/>
  <c r="G319" i="1" s="1"/>
  <c r="I319" i="1"/>
  <c r="P319" i="1" s="1"/>
  <c r="J319" i="1"/>
  <c r="K319" i="1"/>
  <c r="D320" i="1"/>
  <c r="G320" i="1" s="1"/>
  <c r="I320" i="1"/>
  <c r="P320" i="1" s="1"/>
  <c r="J320" i="1"/>
  <c r="K320" i="1"/>
  <c r="D321" i="1"/>
  <c r="G321" i="1" s="1"/>
  <c r="I321" i="1"/>
  <c r="P321" i="1" s="1"/>
  <c r="J321" i="1"/>
  <c r="K321" i="1"/>
  <c r="D322" i="1"/>
  <c r="G322" i="1" s="1"/>
  <c r="I322" i="1"/>
  <c r="P322" i="1" s="1"/>
  <c r="J322" i="1"/>
  <c r="K322" i="1"/>
  <c r="D323" i="1"/>
  <c r="G323" i="1" s="1"/>
  <c r="I323" i="1"/>
  <c r="P323" i="1" s="1"/>
  <c r="J323" i="1"/>
  <c r="K323" i="1"/>
  <c r="D324" i="1"/>
  <c r="G324" i="1" s="1"/>
  <c r="I324" i="1"/>
  <c r="P324" i="1" s="1"/>
  <c r="J324" i="1"/>
  <c r="K324" i="1"/>
  <c r="D325" i="1"/>
  <c r="G325" i="1" s="1"/>
  <c r="I325" i="1"/>
  <c r="P325" i="1" s="1"/>
  <c r="J325" i="1"/>
  <c r="K325" i="1"/>
  <c r="D326" i="1"/>
  <c r="G326" i="1" s="1"/>
  <c r="I326" i="1"/>
  <c r="P326" i="1" s="1"/>
  <c r="J326" i="1"/>
  <c r="K326" i="1"/>
  <c r="D327" i="1"/>
  <c r="G327" i="1" s="1"/>
  <c r="I327" i="1"/>
  <c r="P327" i="1" s="1"/>
  <c r="J327" i="1"/>
  <c r="K327" i="1"/>
  <c r="D328" i="1"/>
  <c r="G328" i="1" s="1"/>
  <c r="I328" i="1"/>
  <c r="P328" i="1" s="1"/>
  <c r="J328" i="1"/>
  <c r="K328" i="1"/>
  <c r="D329" i="1"/>
  <c r="G329" i="1" s="1"/>
  <c r="I329" i="1"/>
  <c r="P329" i="1" s="1"/>
  <c r="J329" i="1"/>
  <c r="K329" i="1"/>
  <c r="D330" i="1"/>
  <c r="G330" i="1" s="1"/>
  <c r="I330" i="1"/>
  <c r="P330" i="1" s="1"/>
  <c r="J330" i="1"/>
  <c r="K330" i="1"/>
  <c r="D331" i="1"/>
  <c r="G331" i="1" s="1"/>
  <c r="I331" i="1"/>
  <c r="P331" i="1" s="1"/>
  <c r="J331" i="1"/>
  <c r="K331" i="1"/>
  <c r="D332" i="1"/>
  <c r="G332" i="1" s="1"/>
  <c r="I332" i="1"/>
  <c r="P332" i="1" s="1"/>
  <c r="J332" i="1"/>
  <c r="K332" i="1"/>
  <c r="D333" i="1"/>
  <c r="G333" i="1" s="1"/>
  <c r="I333" i="1"/>
  <c r="P333" i="1" s="1"/>
  <c r="J333" i="1"/>
  <c r="K333" i="1"/>
  <c r="D334" i="1"/>
  <c r="G334" i="1" s="1"/>
  <c r="I334" i="1"/>
  <c r="P334" i="1" s="1"/>
  <c r="J334" i="1"/>
  <c r="K334" i="1"/>
  <c r="D335" i="1"/>
  <c r="G335" i="1" s="1"/>
  <c r="I335" i="1"/>
  <c r="P335" i="1" s="1"/>
  <c r="J335" i="1"/>
  <c r="K335" i="1"/>
  <c r="D336" i="1"/>
  <c r="G336" i="1" s="1"/>
  <c r="I336" i="1"/>
  <c r="P336" i="1" s="1"/>
  <c r="J336" i="1"/>
  <c r="K336" i="1"/>
  <c r="D337" i="1"/>
  <c r="G337" i="1" s="1"/>
  <c r="I337" i="1"/>
  <c r="P337" i="1" s="1"/>
  <c r="J337" i="1"/>
  <c r="K337" i="1"/>
  <c r="D338" i="1"/>
  <c r="G338" i="1" s="1"/>
  <c r="I338" i="1"/>
  <c r="P338" i="1" s="1"/>
  <c r="J338" i="1"/>
  <c r="K338" i="1"/>
  <c r="D339" i="1"/>
  <c r="G339" i="1" s="1"/>
  <c r="I339" i="1"/>
  <c r="P339" i="1" s="1"/>
  <c r="J339" i="1"/>
  <c r="K339" i="1"/>
  <c r="D340" i="1"/>
  <c r="G340" i="1" s="1"/>
  <c r="I340" i="1"/>
  <c r="P340" i="1" s="1"/>
  <c r="J340" i="1"/>
  <c r="K340" i="1"/>
  <c r="D341" i="1"/>
  <c r="G341" i="1" s="1"/>
  <c r="I341" i="1"/>
  <c r="P341" i="1" s="1"/>
  <c r="J341" i="1"/>
  <c r="K341" i="1"/>
  <c r="D342" i="1"/>
  <c r="G342" i="1" s="1"/>
  <c r="I342" i="1"/>
  <c r="P342" i="1" s="1"/>
  <c r="J342" i="1"/>
  <c r="K342" i="1"/>
  <c r="D343" i="1"/>
  <c r="G343" i="1" s="1"/>
  <c r="I343" i="1"/>
  <c r="P343" i="1" s="1"/>
  <c r="J343" i="1"/>
  <c r="K343" i="1"/>
  <c r="D344" i="1"/>
  <c r="G344" i="1" s="1"/>
  <c r="I344" i="1"/>
  <c r="P344" i="1" s="1"/>
  <c r="J344" i="1"/>
  <c r="M344" i="1" s="1"/>
  <c r="K344" i="1"/>
  <c r="D345" i="1"/>
  <c r="G345" i="1" s="1"/>
  <c r="I345" i="1"/>
  <c r="P345" i="1" s="1"/>
  <c r="J345" i="1"/>
  <c r="K345" i="1"/>
  <c r="D346" i="1"/>
  <c r="G346" i="1" s="1"/>
  <c r="I346" i="1"/>
  <c r="P346" i="1" s="1"/>
  <c r="J346" i="1"/>
  <c r="M346" i="1" s="1"/>
  <c r="K346" i="1"/>
  <c r="D347" i="1"/>
  <c r="G347" i="1" s="1"/>
  <c r="I347" i="1"/>
  <c r="P347" i="1" s="1"/>
  <c r="J347" i="1"/>
  <c r="K347" i="1"/>
  <c r="D348" i="1"/>
  <c r="G348" i="1" s="1"/>
  <c r="I348" i="1"/>
  <c r="P348" i="1" s="1"/>
  <c r="J348" i="1"/>
  <c r="K348" i="1"/>
  <c r="D349" i="1"/>
  <c r="G349" i="1" s="1"/>
  <c r="I349" i="1"/>
  <c r="P349" i="1" s="1"/>
  <c r="J349" i="1"/>
  <c r="K349" i="1"/>
  <c r="D350" i="1"/>
  <c r="G350" i="1" s="1"/>
  <c r="I350" i="1"/>
  <c r="P350" i="1" s="1"/>
  <c r="J350" i="1"/>
  <c r="K350" i="1"/>
  <c r="D351" i="1"/>
  <c r="G351" i="1" s="1"/>
  <c r="I351" i="1"/>
  <c r="P351" i="1" s="1"/>
  <c r="J351" i="1"/>
  <c r="K351" i="1"/>
  <c r="D352" i="1"/>
  <c r="G352" i="1" s="1"/>
  <c r="I352" i="1"/>
  <c r="P352" i="1" s="1"/>
  <c r="J352" i="1"/>
  <c r="K352" i="1"/>
  <c r="D353" i="1"/>
  <c r="G353" i="1" s="1"/>
  <c r="I353" i="1"/>
  <c r="P353" i="1" s="1"/>
  <c r="J353" i="1"/>
  <c r="K353" i="1"/>
  <c r="D354" i="1"/>
  <c r="G354" i="1" s="1"/>
  <c r="I354" i="1"/>
  <c r="P354" i="1" s="1"/>
  <c r="J354" i="1"/>
  <c r="K354" i="1"/>
  <c r="D355" i="1"/>
  <c r="G355" i="1" s="1"/>
  <c r="I355" i="1"/>
  <c r="P355" i="1" s="1"/>
  <c r="J355" i="1"/>
  <c r="K355" i="1"/>
  <c r="D356" i="1"/>
  <c r="G356" i="1" s="1"/>
  <c r="I356" i="1"/>
  <c r="P356" i="1" s="1"/>
  <c r="J356" i="1"/>
  <c r="K356" i="1"/>
  <c r="D357" i="1"/>
  <c r="G357" i="1" s="1"/>
  <c r="I357" i="1"/>
  <c r="P357" i="1" s="1"/>
  <c r="J357" i="1"/>
  <c r="K357" i="1"/>
  <c r="D358" i="1"/>
  <c r="G358" i="1" s="1"/>
  <c r="I358" i="1"/>
  <c r="P358" i="1" s="1"/>
  <c r="J358" i="1"/>
  <c r="K358" i="1"/>
  <c r="D359" i="1"/>
  <c r="G359" i="1" s="1"/>
  <c r="I359" i="1"/>
  <c r="P359" i="1" s="1"/>
  <c r="J359" i="1"/>
  <c r="K359" i="1"/>
  <c r="D360" i="1"/>
  <c r="G360" i="1" s="1"/>
  <c r="I360" i="1"/>
  <c r="P360" i="1" s="1"/>
  <c r="J360" i="1"/>
  <c r="K360" i="1"/>
  <c r="D361" i="1"/>
  <c r="G361" i="1" s="1"/>
  <c r="I361" i="1"/>
  <c r="P361" i="1" s="1"/>
  <c r="J361" i="1"/>
  <c r="K361" i="1"/>
  <c r="D362" i="1"/>
  <c r="G362" i="1" s="1"/>
  <c r="I362" i="1"/>
  <c r="P362" i="1" s="1"/>
  <c r="J362" i="1"/>
  <c r="K362" i="1"/>
  <c r="D363" i="1"/>
  <c r="G363" i="1" s="1"/>
  <c r="I363" i="1"/>
  <c r="P363" i="1" s="1"/>
  <c r="J363" i="1"/>
  <c r="K363" i="1"/>
  <c r="D364" i="1"/>
  <c r="G364" i="1" s="1"/>
  <c r="I364" i="1"/>
  <c r="P364" i="1" s="1"/>
  <c r="J364" i="1"/>
  <c r="K364" i="1"/>
  <c r="D365" i="1"/>
  <c r="G365" i="1" s="1"/>
  <c r="I365" i="1"/>
  <c r="P365" i="1" s="1"/>
  <c r="J365" i="1"/>
  <c r="K365" i="1"/>
  <c r="D366" i="1"/>
  <c r="G366" i="1" s="1"/>
  <c r="I366" i="1"/>
  <c r="P366" i="1" s="1"/>
  <c r="J366" i="1"/>
  <c r="K366" i="1"/>
  <c r="D367" i="1"/>
  <c r="G367" i="1" s="1"/>
  <c r="I367" i="1"/>
  <c r="P367" i="1" s="1"/>
  <c r="J367" i="1"/>
  <c r="K367" i="1"/>
  <c r="D368" i="1"/>
  <c r="G368" i="1" s="1"/>
  <c r="I368" i="1"/>
  <c r="P368" i="1" s="1"/>
  <c r="J368" i="1"/>
  <c r="K368" i="1"/>
  <c r="D369" i="1"/>
  <c r="G369" i="1" s="1"/>
  <c r="I369" i="1"/>
  <c r="P369" i="1" s="1"/>
  <c r="J369" i="1"/>
  <c r="K369" i="1"/>
  <c r="D370" i="1"/>
  <c r="G370" i="1" s="1"/>
  <c r="I370" i="1"/>
  <c r="P370" i="1" s="1"/>
  <c r="J370" i="1"/>
  <c r="K370" i="1"/>
  <c r="D371" i="1"/>
  <c r="G371" i="1" s="1"/>
  <c r="I371" i="1"/>
  <c r="P371" i="1" s="1"/>
  <c r="J371" i="1"/>
  <c r="K371" i="1"/>
  <c r="D372" i="1"/>
  <c r="G372" i="1" s="1"/>
  <c r="I372" i="1"/>
  <c r="P372" i="1" s="1"/>
  <c r="J372" i="1"/>
  <c r="K372" i="1"/>
  <c r="D373" i="1"/>
  <c r="G373" i="1" s="1"/>
  <c r="I373" i="1"/>
  <c r="P373" i="1" s="1"/>
  <c r="J373" i="1"/>
  <c r="K373" i="1"/>
  <c r="D374" i="1"/>
  <c r="G374" i="1" s="1"/>
  <c r="I374" i="1"/>
  <c r="P374" i="1" s="1"/>
  <c r="J374" i="1"/>
  <c r="K374" i="1"/>
  <c r="D375" i="1"/>
  <c r="G375" i="1" s="1"/>
  <c r="I375" i="1"/>
  <c r="P375" i="1" s="1"/>
  <c r="J375" i="1"/>
  <c r="K375" i="1"/>
  <c r="D376" i="1"/>
  <c r="G376" i="1" s="1"/>
  <c r="I376" i="1"/>
  <c r="P376" i="1" s="1"/>
  <c r="J376" i="1"/>
  <c r="K376" i="1"/>
  <c r="D377" i="1"/>
  <c r="G377" i="1" s="1"/>
  <c r="I377" i="1"/>
  <c r="P377" i="1" s="1"/>
  <c r="J377" i="1"/>
  <c r="K377" i="1"/>
  <c r="D378" i="1"/>
  <c r="G378" i="1" s="1"/>
  <c r="I378" i="1"/>
  <c r="P378" i="1" s="1"/>
  <c r="J378" i="1"/>
  <c r="K378" i="1"/>
  <c r="D379" i="1"/>
  <c r="G379" i="1" s="1"/>
  <c r="I379" i="1"/>
  <c r="P379" i="1" s="1"/>
  <c r="J379" i="1"/>
  <c r="K379" i="1"/>
  <c r="D380" i="1"/>
  <c r="G380" i="1" s="1"/>
  <c r="I380" i="1"/>
  <c r="P380" i="1" s="1"/>
  <c r="J380" i="1"/>
  <c r="K380" i="1"/>
  <c r="D381" i="1"/>
  <c r="G381" i="1" s="1"/>
  <c r="I381" i="1"/>
  <c r="P381" i="1" s="1"/>
  <c r="J381" i="1"/>
  <c r="K381" i="1"/>
  <c r="D382" i="1"/>
  <c r="G382" i="1" s="1"/>
  <c r="I382" i="1"/>
  <c r="P382" i="1" s="1"/>
  <c r="J382" i="1"/>
  <c r="K382" i="1"/>
  <c r="D383" i="1"/>
  <c r="G383" i="1" s="1"/>
  <c r="I383" i="1"/>
  <c r="P383" i="1" s="1"/>
  <c r="J383" i="1"/>
  <c r="K383" i="1"/>
  <c r="D384" i="1"/>
  <c r="G384" i="1" s="1"/>
  <c r="I384" i="1"/>
  <c r="P384" i="1" s="1"/>
  <c r="J384" i="1"/>
  <c r="K384" i="1"/>
  <c r="D385" i="1"/>
  <c r="G385" i="1" s="1"/>
  <c r="I385" i="1"/>
  <c r="P385" i="1" s="1"/>
  <c r="J385" i="1"/>
  <c r="K385" i="1"/>
  <c r="D386" i="1"/>
  <c r="G386" i="1" s="1"/>
  <c r="I386" i="1"/>
  <c r="P386" i="1" s="1"/>
  <c r="J386" i="1"/>
  <c r="K386" i="1"/>
  <c r="D387" i="1"/>
  <c r="G387" i="1" s="1"/>
  <c r="I387" i="1"/>
  <c r="P387" i="1" s="1"/>
  <c r="J387" i="1"/>
  <c r="K387" i="1"/>
  <c r="D388" i="1"/>
  <c r="G388" i="1" s="1"/>
  <c r="I388" i="1"/>
  <c r="P388" i="1" s="1"/>
  <c r="J388" i="1"/>
  <c r="K388" i="1"/>
  <c r="D389" i="1"/>
  <c r="G389" i="1" s="1"/>
  <c r="I389" i="1"/>
  <c r="P389" i="1" s="1"/>
  <c r="J389" i="1"/>
  <c r="K389" i="1"/>
  <c r="D390" i="1"/>
  <c r="G390" i="1" s="1"/>
  <c r="I390" i="1"/>
  <c r="P390" i="1" s="1"/>
  <c r="J390" i="1"/>
  <c r="K390" i="1"/>
  <c r="D391" i="1"/>
  <c r="G391" i="1" s="1"/>
  <c r="I391" i="1"/>
  <c r="P391" i="1" s="1"/>
  <c r="J391" i="1"/>
  <c r="K391" i="1"/>
  <c r="D392" i="1"/>
  <c r="G392" i="1" s="1"/>
  <c r="I392" i="1"/>
  <c r="J392" i="1"/>
  <c r="K392" i="1"/>
  <c r="D393" i="1"/>
  <c r="G393" i="1" s="1"/>
  <c r="I393" i="1"/>
  <c r="P393" i="1" s="1"/>
  <c r="J393" i="1"/>
  <c r="K393" i="1"/>
  <c r="D394" i="1"/>
  <c r="G394" i="1" s="1"/>
  <c r="I394" i="1"/>
  <c r="P394" i="1" s="1"/>
  <c r="J394" i="1"/>
  <c r="K394" i="1"/>
  <c r="D395" i="1"/>
  <c r="G395" i="1" s="1"/>
  <c r="I395" i="1"/>
  <c r="P395" i="1" s="1"/>
  <c r="J395" i="1"/>
  <c r="K395" i="1"/>
  <c r="D396" i="1"/>
  <c r="G396" i="1" s="1"/>
  <c r="I396" i="1"/>
  <c r="P396" i="1" s="1"/>
  <c r="J396" i="1"/>
  <c r="K396" i="1"/>
  <c r="D397" i="1"/>
  <c r="G397" i="1" s="1"/>
  <c r="I397" i="1"/>
  <c r="P397" i="1" s="1"/>
  <c r="J397" i="1"/>
  <c r="K397" i="1"/>
  <c r="D398" i="1"/>
  <c r="G398" i="1" s="1"/>
  <c r="I398" i="1"/>
  <c r="P398" i="1" s="1"/>
  <c r="J398" i="1"/>
  <c r="K398" i="1"/>
  <c r="D399" i="1"/>
  <c r="G399" i="1" s="1"/>
  <c r="I399" i="1"/>
  <c r="P399" i="1" s="1"/>
  <c r="J399" i="1"/>
  <c r="K399" i="1"/>
  <c r="D400" i="1"/>
  <c r="G400" i="1" s="1"/>
  <c r="I400" i="1"/>
  <c r="P400" i="1" s="1"/>
  <c r="J400" i="1"/>
  <c r="K400" i="1"/>
  <c r="D401" i="1"/>
  <c r="G401" i="1" s="1"/>
  <c r="I401" i="1"/>
  <c r="P401" i="1" s="1"/>
  <c r="J401" i="1"/>
  <c r="K401" i="1"/>
  <c r="D402" i="1"/>
  <c r="G402" i="1" s="1"/>
  <c r="I402" i="1"/>
  <c r="P402" i="1" s="1"/>
  <c r="J402" i="1"/>
  <c r="K402" i="1"/>
  <c r="D403" i="1"/>
  <c r="G403" i="1" s="1"/>
  <c r="I403" i="1"/>
  <c r="P403" i="1" s="1"/>
  <c r="J403" i="1"/>
  <c r="K403" i="1"/>
  <c r="D404" i="1"/>
  <c r="G404" i="1" s="1"/>
  <c r="I404" i="1"/>
  <c r="P404" i="1" s="1"/>
  <c r="J404" i="1"/>
  <c r="K404" i="1"/>
  <c r="D405" i="1"/>
  <c r="G405" i="1" s="1"/>
  <c r="I405" i="1"/>
  <c r="P405" i="1" s="1"/>
  <c r="J405" i="1"/>
  <c r="K405" i="1"/>
  <c r="D406" i="1"/>
  <c r="G406" i="1" s="1"/>
  <c r="I406" i="1"/>
  <c r="P406" i="1" s="1"/>
  <c r="J406" i="1"/>
  <c r="K406" i="1"/>
  <c r="D407" i="1"/>
  <c r="G407" i="1" s="1"/>
  <c r="I407" i="1"/>
  <c r="J407" i="1"/>
  <c r="K407" i="1"/>
  <c r="P407" i="1"/>
  <c r="D408" i="1"/>
  <c r="G408" i="1" s="1"/>
  <c r="I408" i="1"/>
  <c r="P408" i="1" s="1"/>
  <c r="J408" i="1"/>
  <c r="K408" i="1"/>
  <c r="D409" i="1"/>
  <c r="G409" i="1" s="1"/>
  <c r="I409" i="1"/>
  <c r="P409" i="1" s="1"/>
  <c r="J409" i="1"/>
  <c r="K409" i="1"/>
  <c r="D410" i="1"/>
  <c r="G410" i="1" s="1"/>
  <c r="I410" i="1"/>
  <c r="P410" i="1" s="1"/>
  <c r="J410" i="1"/>
  <c r="K410" i="1"/>
  <c r="D411" i="1"/>
  <c r="G411" i="1" s="1"/>
  <c r="I411" i="1"/>
  <c r="P411" i="1" s="1"/>
  <c r="J411" i="1"/>
  <c r="K411" i="1"/>
  <c r="D412" i="1"/>
  <c r="G412" i="1" s="1"/>
  <c r="I412" i="1"/>
  <c r="P412" i="1" s="1"/>
  <c r="J412" i="1"/>
  <c r="K412" i="1"/>
  <c r="D413" i="1"/>
  <c r="G413" i="1" s="1"/>
  <c r="I413" i="1"/>
  <c r="P413" i="1" s="1"/>
  <c r="J413" i="1"/>
  <c r="K413" i="1"/>
  <c r="D414" i="1"/>
  <c r="G414" i="1" s="1"/>
  <c r="I414" i="1"/>
  <c r="P414" i="1" s="1"/>
  <c r="J414" i="1"/>
  <c r="K414" i="1"/>
  <c r="D415" i="1"/>
  <c r="G415" i="1" s="1"/>
  <c r="I415" i="1"/>
  <c r="P415" i="1" s="1"/>
  <c r="J415" i="1"/>
  <c r="K415" i="1"/>
  <c r="D416" i="1"/>
  <c r="G416" i="1" s="1"/>
  <c r="I416" i="1"/>
  <c r="P416" i="1" s="1"/>
  <c r="J416" i="1"/>
  <c r="K416" i="1"/>
  <c r="D417" i="1"/>
  <c r="G417" i="1" s="1"/>
  <c r="I417" i="1"/>
  <c r="P417" i="1" s="1"/>
  <c r="J417" i="1"/>
  <c r="K417" i="1"/>
  <c r="D418" i="1"/>
  <c r="G418" i="1" s="1"/>
  <c r="I418" i="1"/>
  <c r="P418" i="1" s="1"/>
  <c r="J418" i="1"/>
  <c r="K418" i="1"/>
  <c r="D419" i="1"/>
  <c r="G419" i="1" s="1"/>
  <c r="I419" i="1"/>
  <c r="P419" i="1" s="1"/>
  <c r="J419" i="1"/>
  <c r="K419" i="1"/>
  <c r="D420" i="1"/>
  <c r="G420" i="1" s="1"/>
  <c r="I420" i="1"/>
  <c r="P420" i="1" s="1"/>
  <c r="J420" i="1"/>
  <c r="K420" i="1"/>
  <c r="D421" i="1"/>
  <c r="G421" i="1" s="1"/>
  <c r="I421" i="1"/>
  <c r="P421" i="1" s="1"/>
  <c r="J421" i="1"/>
  <c r="K421" i="1"/>
  <c r="D422" i="1"/>
  <c r="G422" i="1" s="1"/>
  <c r="I422" i="1"/>
  <c r="P422" i="1" s="1"/>
  <c r="J422" i="1"/>
  <c r="K422" i="1"/>
  <c r="D423" i="1"/>
  <c r="G423" i="1" s="1"/>
  <c r="I423" i="1"/>
  <c r="P423" i="1" s="1"/>
  <c r="J423" i="1"/>
  <c r="K423" i="1"/>
  <c r="D424" i="1"/>
  <c r="G424" i="1" s="1"/>
  <c r="I424" i="1"/>
  <c r="P424" i="1" s="1"/>
  <c r="J424" i="1"/>
  <c r="K424" i="1"/>
  <c r="D425" i="1"/>
  <c r="G425" i="1" s="1"/>
  <c r="I425" i="1"/>
  <c r="P425" i="1" s="1"/>
  <c r="J425" i="1"/>
  <c r="K425" i="1"/>
  <c r="L425" i="1" s="1"/>
  <c r="D426" i="1"/>
  <c r="G426" i="1" s="1"/>
  <c r="I426" i="1"/>
  <c r="P426" i="1" s="1"/>
  <c r="J426" i="1"/>
  <c r="K426" i="1"/>
  <c r="D427" i="1"/>
  <c r="G427" i="1" s="1"/>
  <c r="I427" i="1"/>
  <c r="P427" i="1" s="1"/>
  <c r="J427" i="1"/>
  <c r="K427" i="1"/>
  <c r="D428" i="1"/>
  <c r="G428" i="1" s="1"/>
  <c r="I428" i="1"/>
  <c r="P428" i="1" s="1"/>
  <c r="J428" i="1"/>
  <c r="K428" i="1"/>
  <c r="D429" i="1"/>
  <c r="G429" i="1" s="1"/>
  <c r="I429" i="1"/>
  <c r="P429" i="1" s="1"/>
  <c r="J429" i="1"/>
  <c r="K429" i="1"/>
  <c r="D430" i="1"/>
  <c r="G430" i="1" s="1"/>
  <c r="I430" i="1"/>
  <c r="P430" i="1" s="1"/>
  <c r="J430" i="1"/>
  <c r="K430" i="1"/>
  <c r="D431" i="1"/>
  <c r="G431" i="1" s="1"/>
  <c r="I431" i="1"/>
  <c r="P431" i="1" s="1"/>
  <c r="J431" i="1"/>
  <c r="K431" i="1"/>
  <c r="D432" i="1"/>
  <c r="G432" i="1" s="1"/>
  <c r="I432" i="1"/>
  <c r="P432" i="1" s="1"/>
  <c r="J432" i="1"/>
  <c r="K432" i="1"/>
  <c r="D433" i="1"/>
  <c r="G433" i="1" s="1"/>
  <c r="I433" i="1"/>
  <c r="P433" i="1" s="1"/>
  <c r="J433" i="1"/>
  <c r="K433" i="1"/>
  <c r="D434" i="1"/>
  <c r="G434" i="1" s="1"/>
  <c r="I434" i="1"/>
  <c r="P434" i="1" s="1"/>
  <c r="J434" i="1"/>
  <c r="K434" i="1"/>
  <c r="D435" i="1"/>
  <c r="G435" i="1" s="1"/>
  <c r="I435" i="1"/>
  <c r="P435" i="1" s="1"/>
  <c r="J435" i="1"/>
  <c r="K435" i="1"/>
  <c r="D436" i="1"/>
  <c r="G436" i="1" s="1"/>
  <c r="I436" i="1"/>
  <c r="P436" i="1" s="1"/>
  <c r="J436" i="1"/>
  <c r="K436" i="1"/>
  <c r="D437" i="1"/>
  <c r="G437" i="1" s="1"/>
  <c r="I437" i="1"/>
  <c r="P437" i="1" s="1"/>
  <c r="J437" i="1"/>
  <c r="K437" i="1"/>
  <c r="D438" i="1"/>
  <c r="G438" i="1" s="1"/>
  <c r="I438" i="1"/>
  <c r="P438" i="1" s="1"/>
  <c r="J438" i="1"/>
  <c r="K438" i="1"/>
  <c r="D439" i="1"/>
  <c r="G439" i="1" s="1"/>
  <c r="I439" i="1"/>
  <c r="P439" i="1" s="1"/>
  <c r="J439" i="1"/>
  <c r="K439" i="1"/>
  <c r="D440" i="1"/>
  <c r="G440" i="1" s="1"/>
  <c r="I440" i="1"/>
  <c r="P440" i="1" s="1"/>
  <c r="J440" i="1"/>
  <c r="K440" i="1"/>
  <c r="D441" i="1"/>
  <c r="G441" i="1" s="1"/>
  <c r="I441" i="1"/>
  <c r="P441" i="1" s="1"/>
  <c r="J441" i="1"/>
  <c r="K441" i="1"/>
  <c r="D442" i="1"/>
  <c r="G442" i="1" s="1"/>
  <c r="I442" i="1"/>
  <c r="P442" i="1" s="1"/>
  <c r="J442" i="1"/>
  <c r="K442" i="1"/>
  <c r="D443" i="1"/>
  <c r="G443" i="1" s="1"/>
  <c r="I443" i="1"/>
  <c r="P443" i="1" s="1"/>
  <c r="J443" i="1"/>
  <c r="K443" i="1"/>
  <c r="D444" i="1"/>
  <c r="G444" i="1" s="1"/>
  <c r="I444" i="1"/>
  <c r="P444" i="1" s="1"/>
  <c r="J444" i="1"/>
  <c r="K444" i="1"/>
  <c r="D445" i="1"/>
  <c r="G445" i="1" s="1"/>
  <c r="I445" i="1"/>
  <c r="P445" i="1" s="1"/>
  <c r="J445" i="1"/>
  <c r="K445" i="1"/>
  <c r="D446" i="1"/>
  <c r="G446" i="1" s="1"/>
  <c r="I446" i="1"/>
  <c r="P446" i="1" s="1"/>
  <c r="J446" i="1"/>
  <c r="K446" i="1"/>
  <c r="D447" i="1"/>
  <c r="G447" i="1" s="1"/>
  <c r="I447" i="1"/>
  <c r="P447" i="1" s="1"/>
  <c r="J447" i="1"/>
  <c r="K447" i="1"/>
  <c r="D448" i="1"/>
  <c r="G448" i="1" s="1"/>
  <c r="I448" i="1"/>
  <c r="P448" i="1" s="1"/>
  <c r="J448" i="1"/>
  <c r="K448" i="1"/>
  <c r="D449" i="1"/>
  <c r="G449" i="1" s="1"/>
  <c r="I449" i="1"/>
  <c r="P449" i="1" s="1"/>
  <c r="J449" i="1"/>
  <c r="K449" i="1"/>
  <c r="D450" i="1"/>
  <c r="G450" i="1" s="1"/>
  <c r="I450" i="1"/>
  <c r="P450" i="1" s="1"/>
  <c r="J450" i="1"/>
  <c r="K450" i="1"/>
  <c r="D451" i="1"/>
  <c r="G451" i="1" s="1"/>
  <c r="I451" i="1"/>
  <c r="P451" i="1" s="1"/>
  <c r="J451" i="1"/>
  <c r="K451" i="1"/>
  <c r="D452" i="1"/>
  <c r="G452" i="1" s="1"/>
  <c r="I452" i="1"/>
  <c r="P452" i="1" s="1"/>
  <c r="J452" i="1"/>
  <c r="K452" i="1"/>
  <c r="D453" i="1"/>
  <c r="G453" i="1" s="1"/>
  <c r="I453" i="1"/>
  <c r="P453" i="1" s="1"/>
  <c r="J453" i="1"/>
  <c r="K453" i="1"/>
  <c r="D454" i="1"/>
  <c r="G454" i="1" s="1"/>
  <c r="I454" i="1"/>
  <c r="P454" i="1" s="1"/>
  <c r="J454" i="1"/>
  <c r="K454" i="1"/>
  <c r="D455" i="1"/>
  <c r="G455" i="1" s="1"/>
  <c r="I455" i="1"/>
  <c r="P455" i="1" s="1"/>
  <c r="J455" i="1"/>
  <c r="K455" i="1"/>
  <c r="D456" i="1"/>
  <c r="G456" i="1" s="1"/>
  <c r="I456" i="1"/>
  <c r="P456" i="1" s="1"/>
  <c r="J456" i="1"/>
  <c r="K456" i="1"/>
  <c r="D457" i="1"/>
  <c r="G457" i="1" s="1"/>
  <c r="I457" i="1"/>
  <c r="P457" i="1" s="1"/>
  <c r="J457" i="1"/>
  <c r="K457" i="1"/>
  <c r="D458" i="1"/>
  <c r="G458" i="1" s="1"/>
  <c r="I458" i="1"/>
  <c r="P458" i="1" s="1"/>
  <c r="J458" i="1"/>
  <c r="K458" i="1"/>
  <c r="D459" i="1"/>
  <c r="G459" i="1" s="1"/>
  <c r="I459" i="1"/>
  <c r="P459" i="1" s="1"/>
  <c r="J459" i="1"/>
  <c r="K459" i="1"/>
  <c r="D460" i="1"/>
  <c r="G460" i="1" s="1"/>
  <c r="I460" i="1"/>
  <c r="P460" i="1" s="1"/>
  <c r="J460" i="1"/>
  <c r="K460" i="1"/>
  <c r="D461" i="1"/>
  <c r="G461" i="1" s="1"/>
  <c r="I461" i="1"/>
  <c r="P461" i="1" s="1"/>
  <c r="J461" i="1"/>
  <c r="K461" i="1"/>
  <c r="D462" i="1"/>
  <c r="G462" i="1" s="1"/>
  <c r="I462" i="1"/>
  <c r="P462" i="1" s="1"/>
  <c r="J462" i="1"/>
  <c r="K462" i="1"/>
  <c r="D463" i="1"/>
  <c r="G463" i="1" s="1"/>
  <c r="I463" i="1"/>
  <c r="P463" i="1" s="1"/>
  <c r="J463" i="1"/>
  <c r="K463" i="1"/>
  <c r="D464" i="1"/>
  <c r="G464" i="1" s="1"/>
  <c r="I464" i="1"/>
  <c r="P464" i="1" s="1"/>
  <c r="J464" i="1"/>
  <c r="K464" i="1"/>
  <c r="D465" i="1"/>
  <c r="G465" i="1" s="1"/>
  <c r="I465" i="1"/>
  <c r="P465" i="1" s="1"/>
  <c r="J465" i="1"/>
  <c r="K465" i="1"/>
  <c r="M465" i="1" s="1"/>
  <c r="D466" i="1"/>
  <c r="G466" i="1" s="1"/>
  <c r="I466" i="1"/>
  <c r="P466" i="1" s="1"/>
  <c r="J466" i="1"/>
  <c r="K466" i="1"/>
  <c r="D467" i="1"/>
  <c r="G467" i="1" s="1"/>
  <c r="I467" i="1"/>
  <c r="P467" i="1" s="1"/>
  <c r="J467" i="1"/>
  <c r="K467" i="1"/>
  <c r="D468" i="1"/>
  <c r="G468" i="1" s="1"/>
  <c r="I468" i="1"/>
  <c r="P468" i="1" s="1"/>
  <c r="J468" i="1"/>
  <c r="K468" i="1"/>
  <c r="D469" i="1"/>
  <c r="G469" i="1" s="1"/>
  <c r="I469" i="1"/>
  <c r="P469" i="1" s="1"/>
  <c r="J469" i="1"/>
  <c r="K469" i="1"/>
  <c r="D470" i="1"/>
  <c r="G470" i="1" s="1"/>
  <c r="I470" i="1"/>
  <c r="P470" i="1" s="1"/>
  <c r="J470" i="1"/>
  <c r="K470" i="1"/>
  <c r="D471" i="1"/>
  <c r="G471" i="1" s="1"/>
  <c r="I471" i="1"/>
  <c r="P471" i="1" s="1"/>
  <c r="J471" i="1"/>
  <c r="K471" i="1"/>
  <c r="D472" i="1"/>
  <c r="G472" i="1" s="1"/>
  <c r="I472" i="1"/>
  <c r="P472" i="1" s="1"/>
  <c r="J472" i="1"/>
  <c r="K472" i="1"/>
  <c r="D473" i="1"/>
  <c r="G473" i="1" s="1"/>
  <c r="I473" i="1"/>
  <c r="P473" i="1" s="1"/>
  <c r="J473" i="1"/>
  <c r="K473" i="1"/>
  <c r="D474" i="1"/>
  <c r="G474" i="1" s="1"/>
  <c r="I474" i="1"/>
  <c r="P474" i="1" s="1"/>
  <c r="J474" i="1"/>
  <c r="K474" i="1"/>
  <c r="D475" i="1"/>
  <c r="G475" i="1" s="1"/>
  <c r="I475" i="1"/>
  <c r="P475" i="1" s="1"/>
  <c r="J475" i="1"/>
  <c r="K475" i="1"/>
  <c r="D476" i="1"/>
  <c r="G476" i="1" s="1"/>
  <c r="I476" i="1"/>
  <c r="P476" i="1" s="1"/>
  <c r="J476" i="1"/>
  <c r="K476" i="1"/>
  <c r="D477" i="1"/>
  <c r="G477" i="1" s="1"/>
  <c r="I477" i="1"/>
  <c r="P477" i="1" s="1"/>
  <c r="J477" i="1"/>
  <c r="K477" i="1"/>
  <c r="D478" i="1"/>
  <c r="G478" i="1" s="1"/>
  <c r="I478" i="1"/>
  <c r="P478" i="1" s="1"/>
  <c r="J478" i="1"/>
  <c r="K478" i="1"/>
  <c r="D479" i="1"/>
  <c r="G479" i="1" s="1"/>
  <c r="I479" i="1"/>
  <c r="P479" i="1" s="1"/>
  <c r="J479" i="1"/>
  <c r="K479" i="1"/>
  <c r="D480" i="1"/>
  <c r="G480" i="1" s="1"/>
  <c r="I480" i="1"/>
  <c r="P480" i="1" s="1"/>
  <c r="J480" i="1"/>
  <c r="K480" i="1"/>
  <c r="D481" i="1"/>
  <c r="G481" i="1" s="1"/>
  <c r="I481" i="1"/>
  <c r="P481" i="1" s="1"/>
  <c r="J481" i="1"/>
  <c r="K481" i="1"/>
  <c r="D482" i="1"/>
  <c r="G482" i="1" s="1"/>
  <c r="I482" i="1"/>
  <c r="P482" i="1" s="1"/>
  <c r="J482" i="1"/>
  <c r="K482" i="1"/>
  <c r="D483" i="1"/>
  <c r="G483" i="1" s="1"/>
  <c r="I483" i="1"/>
  <c r="P483" i="1" s="1"/>
  <c r="J483" i="1"/>
  <c r="K483" i="1"/>
  <c r="D484" i="1"/>
  <c r="G484" i="1" s="1"/>
  <c r="I484" i="1"/>
  <c r="P484" i="1" s="1"/>
  <c r="J484" i="1"/>
  <c r="K484" i="1"/>
  <c r="D485" i="1"/>
  <c r="G485" i="1" s="1"/>
  <c r="I485" i="1"/>
  <c r="P485" i="1" s="1"/>
  <c r="J485" i="1"/>
  <c r="K485" i="1"/>
  <c r="D486" i="1"/>
  <c r="G486" i="1" s="1"/>
  <c r="I486" i="1"/>
  <c r="P486" i="1" s="1"/>
  <c r="J486" i="1"/>
  <c r="K486" i="1"/>
  <c r="D487" i="1"/>
  <c r="G487" i="1" s="1"/>
  <c r="I487" i="1"/>
  <c r="P487" i="1" s="1"/>
  <c r="J487" i="1"/>
  <c r="K487" i="1"/>
  <c r="D488" i="1"/>
  <c r="G488" i="1" s="1"/>
  <c r="I488" i="1"/>
  <c r="P488" i="1" s="1"/>
  <c r="J488" i="1"/>
  <c r="K488" i="1"/>
  <c r="D489" i="1"/>
  <c r="G489" i="1" s="1"/>
  <c r="I489" i="1"/>
  <c r="P489" i="1" s="1"/>
  <c r="J489" i="1"/>
  <c r="K489" i="1"/>
  <c r="D490" i="1"/>
  <c r="G490" i="1" s="1"/>
  <c r="I490" i="1"/>
  <c r="P490" i="1" s="1"/>
  <c r="J490" i="1"/>
  <c r="K490" i="1"/>
  <c r="D491" i="1"/>
  <c r="G491" i="1" s="1"/>
  <c r="I491" i="1"/>
  <c r="P491" i="1" s="1"/>
  <c r="J491" i="1"/>
  <c r="K491" i="1"/>
  <c r="D492" i="1"/>
  <c r="G492" i="1" s="1"/>
  <c r="I492" i="1"/>
  <c r="P492" i="1" s="1"/>
  <c r="J492" i="1"/>
  <c r="K492" i="1"/>
  <c r="D493" i="1"/>
  <c r="G493" i="1" s="1"/>
  <c r="I493" i="1"/>
  <c r="P493" i="1" s="1"/>
  <c r="J493" i="1"/>
  <c r="K493" i="1"/>
  <c r="M493" i="1" s="1"/>
  <c r="D494" i="1"/>
  <c r="G494" i="1" s="1"/>
  <c r="I494" i="1"/>
  <c r="P494" i="1" s="1"/>
  <c r="J494" i="1"/>
  <c r="K494" i="1"/>
  <c r="D495" i="1"/>
  <c r="G495" i="1" s="1"/>
  <c r="I495" i="1"/>
  <c r="P495" i="1" s="1"/>
  <c r="J495" i="1"/>
  <c r="K495" i="1"/>
  <c r="D496" i="1"/>
  <c r="G496" i="1" s="1"/>
  <c r="I496" i="1"/>
  <c r="P496" i="1" s="1"/>
  <c r="J496" i="1"/>
  <c r="K496" i="1"/>
  <c r="D497" i="1"/>
  <c r="G497" i="1" s="1"/>
  <c r="I497" i="1"/>
  <c r="P497" i="1" s="1"/>
  <c r="J497" i="1"/>
  <c r="K497" i="1"/>
  <c r="D498" i="1"/>
  <c r="G498" i="1" s="1"/>
  <c r="I498" i="1"/>
  <c r="P498" i="1" s="1"/>
  <c r="J498" i="1"/>
  <c r="K498" i="1"/>
  <c r="D499" i="1"/>
  <c r="G499" i="1" s="1"/>
  <c r="I499" i="1"/>
  <c r="P499" i="1" s="1"/>
  <c r="J499" i="1"/>
  <c r="K499" i="1"/>
  <c r="D500" i="1"/>
  <c r="G500" i="1" s="1"/>
  <c r="I500" i="1"/>
  <c r="P500" i="1" s="1"/>
  <c r="J500" i="1"/>
  <c r="K500" i="1"/>
  <c r="D501" i="1"/>
  <c r="G501" i="1" s="1"/>
  <c r="I501" i="1"/>
  <c r="P501" i="1" s="1"/>
  <c r="J501" i="1"/>
  <c r="K501" i="1"/>
  <c r="K2" i="1"/>
  <c r="J2" i="1"/>
  <c r="I2" i="1"/>
  <c r="P2" i="1" s="1"/>
  <c r="D2" i="1"/>
  <c r="G2" i="1" s="1"/>
  <c r="B3" i="2"/>
  <c r="B15" i="2"/>
  <c r="B16" i="2" s="1"/>
  <c r="L1016" i="1" l="1"/>
  <c r="L1028" i="1"/>
  <c r="M1140" i="1"/>
  <c r="L1498" i="1"/>
  <c r="L1722" i="1"/>
  <c r="M2021" i="1"/>
  <c r="M2033" i="1"/>
  <c r="M2057" i="1"/>
  <c r="L2243" i="1"/>
  <c r="L2317" i="1"/>
  <c r="N2317" i="1" s="1"/>
  <c r="O2317" i="1" s="1"/>
  <c r="M2357" i="1"/>
  <c r="N2357" i="1" s="1"/>
  <c r="O2357" i="1" s="1"/>
  <c r="L2502" i="1"/>
  <c r="M2507" i="1"/>
  <c r="L2514" i="1"/>
  <c r="L2564" i="1"/>
  <c r="L2703" i="1"/>
  <c r="L2791" i="1"/>
  <c r="L2803" i="1"/>
  <c r="L3144" i="1"/>
  <c r="L3237" i="1"/>
  <c r="L3261" i="1"/>
  <c r="M3297" i="1"/>
  <c r="N3297" i="1" s="1"/>
  <c r="O3297" i="1" s="1"/>
  <c r="L3311" i="1"/>
  <c r="L3423" i="1"/>
  <c r="L3454" i="1"/>
  <c r="L3473" i="1"/>
  <c r="L3716" i="1"/>
  <c r="L3759" i="1"/>
  <c r="L3783" i="1"/>
  <c r="L4339" i="1"/>
  <c r="L4607" i="1"/>
  <c r="L4664" i="1"/>
  <c r="M4836" i="1"/>
  <c r="M496" i="1"/>
  <c r="M548" i="1"/>
  <c r="M1093" i="1"/>
  <c r="L1138" i="1"/>
  <c r="M1193" i="1"/>
  <c r="M1296" i="1"/>
  <c r="M1315" i="1"/>
  <c r="M1327" i="1"/>
  <c r="L1496" i="1"/>
  <c r="M1532" i="1"/>
  <c r="M1551" i="1"/>
  <c r="L1727" i="1"/>
  <c r="M1935" i="1"/>
  <c r="M1947" i="1"/>
  <c r="M2124" i="1"/>
  <c r="M2136" i="1"/>
  <c r="M2167" i="1"/>
  <c r="M2758" i="1"/>
  <c r="M2913" i="1"/>
  <c r="M3056" i="1"/>
  <c r="M3211" i="1"/>
  <c r="M3302" i="1"/>
  <c r="M3309" i="1"/>
  <c r="M3321" i="1"/>
  <c r="M3478" i="1"/>
  <c r="L3497" i="1"/>
  <c r="L3509" i="1"/>
  <c r="L3616" i="1"/>
  <c r="L3690" i="1"/>
  <c r="L3702" i="1"/>
  <c r="L3709" i="1"/>
  <c r="M3769" i="1"/>
  <c r="M3805" i="1"/>
  <c r="M3843" i="1"/>
  <c r="M3903" i="1"/>
  <c r="M3939" i="1"/>
  <c r="M3951" i="1"/>
  <c r="L4058" i="1"/>
  <c r="L4213" i="1"/>
  <c r="M4452" i="1"/>
  <c r="M4576" i="1"/>
  <c r="M4600" i="1"/>
  <c r="L4657" i="1"/>
  <c r="M4705" i="1"/>
  <c r="M4803" i="1"/>
  <c r="M4817" i="1"/>
  <c r="M4877" i="1"/>
  <c r="M4989" i="1"/>
  <c r="L5001" i="1"/>
  <c r="N5001" i="1" s="1"/>
  <c r="O5001" i="1" s="1"/>
  <c r="L663" i="1"/>
  <c r="M1067" i="1"/>
  <c r="L1117" i="1"/>
  <c r="L1150" i="1"/>
  <c r="L1544" i="1"/>
  <c r="L1580" i="1"/>
  <c r="L1656" i="1"/>
  <c r="L1663" i="1"/>
  <c r="M1725" i="1"/>
  <c r="L1892" i="1"/>
  <c r="L1995" i="1"/>
  <c r="M2043" i="1"/>
  <c r="L2381" i="1"/>
  <c r="N2381" i="1" s="1"/>
  <c r="O2381" i="1" s="1"/>
  <c r="L2474" i="1"/>
  <c r="L2531" i="1"/>
  <c r="L2543" i="1"/>
  <c r="L2567" i="1"/>
  <c r="L2794" i="1"/>
  <c r="L2856" i="1"/>
  <c r="L3049" i="1"/>
  <c r="L3264" i="1"/>
  <c r="L3495" i="1"/>
  <c r="M3583" i="1"/>
  <c r="L3626" i="1"/>
  <c r="L3980" i="1"/>
  <c r="L4118" i="1"/>
  <c r="L4261" i="1"/>
  <c r="L4634" i="1"/>
  <c r="L4722" i="1"/>
  <c r="L4770" i="1"/>
  <c r="L4875" i="1"/>
  <c r="M4954" i="1"/>
  <c r="M551" i="1"/>
  <c r="M608" i="1"/>
  <c r="M716" i="1"/>
  <c r="M766" i="1"/>
  <c r="M1160" i="1"/>
  <c r="N1160" i="1" s="1"/>
  <c r="O1160" i="1" s="1"/>
  <c r="M1420" i="1"/>
  <c r="M1444" i="1"/>
  <c r="M1542" i="1"/>
  <c r="L1592" i="1"/>
  <c r="M1597" i="1"/>
  <c r="L1604" i="1"/>
  <c r="M1773" i="1"/>
  <c r="L1854" i="1"/>
  <c r="M2048" i="1"/>
  <c r="L2067" i="1"/>
  <c r="L2122" i="1"/>
  <c r="L2139" i="1"/>
  <c r="L2165" i="1"/>
  <c r="L2177" i="1"/>
  <c r="L2213" i="1"/>
  <c r="L2225" i="1"/>
  <c r="L2246" i="1"/>
  <c r="L2282" i="1"/>
  <c r="M2294" i="1"/>
  <c r="M2318" i="1"/>
  <c r="M2560" i="1"/>
  <c r="L2591" i="1"/>
  <c r="M2644" i="1"/>
  <c r="N2644" i="1" s="1"/>
  <c r="O2644" i="1" s="1"/>
  <c r="M2668" i="1"/>
  <c r="N2668" i="1" s="1"/>
  <c r="O2668" i="1" s="1"/>
  <c r="L2711" i="1"/>
  <c r="L2756" i="1"/>
  <c r="L2780" i="1"/>
  <c r="L2935" i="1"/>
  <c r="M2966" i="1"/>
  <c r="M3023" i="1"/>
  <c r="M3090" i="1"/>
  <c r="L3169" i="1"/>
  <c r="M3188" i="1"/>
  <c r="M3226" i="1"/>
  <c r="M3305" i="1"/>
  <c r="N3305" i="1" s="1"/>
  <c r="O3305" i="1" s="1"/>
  <c r="M3343" i="1"/>
  <c r="L3393" i="1"/>
  <c r="L3417" i="1"/>
  <c r="L3443" i="1"/>
  <c r="L3469" i="1"/>
  <c r="M3474" i="1"/>
  <c r="M3505" i="1"/>
  <c r="L3607" i="1"/>
  <c r="M3698" i="1"/>
  <c r="L3906" i="1"/>
  <c r="L4049" i="1"/>
  <c r="L4347" i="1"/>
  <c r="M4376" i="1"/>
  <c r="N4376" i="1" s="1"/>
  <c r="O4376" i="1" s="1"/>
  <c r="M4479" i="1"/>
  <c r="M4653" i="1"/>
  <c r="L4672" i="1"/>
  <c r="M4696" i="1"/>
  <c r="L4744" i="1"/>
  <c r="L4928" i="1"/>
  <c r="L977" i="1"/>
  <c r="L1201" i="1"/>
  <c r="L1385" i="1"/>
  <c r="L1473" i="1"/>
  <c r="L1559" i="1"/>
  <c r="N1559" i="1" s="1"/>
  <c r="O1559" i="1" s="1"/>
  <c r="M1635" i="1"/>
  <c r="M1785" i="1"/>
  <c r="M1950" i="1"/>
  <c r="L2151" i="1"/>
  <c r="L2175" i="1"/>
  <c r="M2273" i="1"/>
  <c r="L2323" i="1"/>
  <c r="M2458" i="1"/>
  <c r="M2470" i="1"/>
  <c r="L2489" i="1"/>
  <c r="M2494" i="1"/>
  <c r="M2501" i="1"/>
  <c r="N2501" i="1" s="1"/>
  <c r="O2501" i="1" s="1"/>
  <c r="L2721" i="1"/>
  <c r="M2864" i="1"/>
  <c r="M2878" i="1"/>
  <c r="M2890" i="1"/>
  <c r="L3193" i="1"/>
  <c r="M3205" i="1"/>
  <c r="M3224" i="1"/>
  <c r="L3329" i="1"/>
  <c r="L3536" i="1"/>
  <c r="L3660" i="1"/>
  <c r="L3672" i="1"/>
  <c r="L3703" i="1"/>
  <c r="L3801" i="1"/>
  <c r="M3983" i="1"/>
  <c r="L4369" i="1"/>
  <c r="L4491" i="1"/>
  <c r="L4799" i="1"/>
  <c r="M4945" i="1"/>
  <c r="L1070" i="1"/>
  <c r="M3401" i="1"/>
  <c r="M3825" i="1"/>
  <c r="L3832" i="1"/>
  <c r="M4205" i="1"/>
  <c r="N4205" i="1" s="1"/>
  <c r="O4205" i="1" s="1"/>
  <c r="M4281" i="1"/>
  <c r="M4293" i="1"/>
  <c r="L4534" i="1"/>
  <c r="M4539" i="1"/>
  <c r="L4759" i="1"/>
  <c r="L378" i="1"/>
  <c r="L306" i="1"/>
  <c r="M583" i="1"/>
  <c r="M592" i="1"/>
  <c r="L1934" i="1"/>
  <c r="L2106" i="1"/>
  <c r="M2118" i="1"/>
  <c r="L2342" i="1"/>
  <c r="M2432" i="1"/>
  <c r="L2475" i="1"/>
  <c r="L2549" i="1"/>
  <c r="M2573" i="1"/>
  <c r="M2616" i="1"/>
  <c r="L2623" i="1"/>
  <c r="L2845" i="1"/>
  <c r="M2850" i="1"/>
  <c r="M2974" i="1"/>
  <c r="M2986" i="1"/>
  <c r="L2993" i="1"/>
  <c r="M3246" i="1"/>
  <c r="N3246" i="1" s="1"/>
  <c r="O3246" i="1" s="1"/>
  <c r="M3577" i="1"/>
  <c r="M3620" i="1"/>
  <c r="L3632" i="1"/>
  <c r="M3651" i="1"/>
  <c r="L3720" i="1"/>
  <c r="M4699" i="1"/>
  <c r="M4857" i="1"/>
  <c r="L798" i="1"/>
  <c r="L803" i="1"/>
  <c r="L1240" i="1"/>
  <c r="L4131" i="1"/>
  <c r="M4389" i="1"/>
  <c r="M4401" i="1"/>
  <c r="M4444" i="1"/>
  <c r="L4580" i="1"/>
  <c r="M4592" i="1"/>
  <c r="M4776" i="1"/>
  <c r="M4795" i="1"/>
  <c r="M4874" i="1"/>
  <c r="L609" i="1"/>
  <c r="M1042" i="1"/>
  <c r="M1090" i="1"/>
  <c r="L1369" i="1"/>
  <c r="N1369" i="1" s="1"/>
  <c r="O1369" i="1" s="1"/>
  <c r="M1462" i="1"/>
  <c r="N1462" i="1" s="1"/>
  <c r="O1462" i="1" s="1"/>
  <c r="M1481" i="1"/>
  <c r="M1591" i="1"/>
  <c r="M1691" i="1"/>
  <c r="L1879" i="1"/>
  <c r="M1951" i="1"/>
  <c r="L2207" i="1"/>
  <c r="M2293" i="1"/>
  <c r="M2404" i="1"/>
  <c r="M2447" i="1"/>
  <c r="L2461" i="1"/>
  <c r="L2497" i="1"/>
  <c r="L2523" i="1"/>
  <c r="N2523" i="1" s="1"/>
  <c r="O2523" i="1" s="1"/>
  <c r="M2542" i="1"/>
  <c r="L2693" i="1"/>
  <c r="M2722" i="1"/>
  <c r="L2774" i="1"/>
  <c r="L2786" i="1"/>
  <c r="M2798" i="1"/>
  <c r="M3175" i="1"/>
  <c r="M3325" i="1"/>
  <c r="M3354" i="1"/>
  <c r="L3449" i="1"/>
  <c r="L3754" i="1"/>
  <c r="L3816" i="1"/>
  <c r="N3816" i="1" s="1"/>
  <c r="O3816" i="1" s="1"/>
  <c r="M3835" i="1"/>
  <c r="L4055" i="1"/>
  <c r="M4530" i="1"/>
  <c r="M4812" i="1"/>
  <c r="L491" i="1"/>
  <c r="M874" i="1"/>
  <c r="M886" i="1"/>
  <c r="M1107" i="1"/>
  <c r="M1344" i="1"/>
  <c r="M1370" i="1"/>
  <c r="L1433" i="1"/>
  <c r="M1459" i="1"/>
  <c r="M1473" i="1"/>
  <c r="M1634" i="1"/>
  <c r="M1708" i="1"/>
  <c r="L2473" i="1"/>
  <c r="L3007" i="1"/>
  <c r="L3184" i="1"/>
  <c r="L4130" i="1"/>
  <c r="L377" i="1"/>
  <c r="M374" i="1"/>
  <c r="L371" i="1"/>
  <c r="L245" i="1"/>
  <c r="L221" i="1"/>
  <c r="M209" i="1"/>
  <c r="L203" i="1"/>
  <c r="M92" i="1"/>
  <c r="M652" i="1"/>
  <c r="M676" i="1"/>
  <c r="L879" i="1"/>
  <c r="L958" i="1"/>
  <c r="L1041" i="1"/>
  <c r="M1048" i="1"/>
  <c r="L1079" i="1"/>
  <c r="L1100" i="1"/>
  <c r="N1100" i="1" s="1"/>
  <c r="O1100" i="1" s="1"/>
  <c r="M1105" i="1"/>
  <c r="L1112" i="1"/>
  <c r="L1164" i="1"/>
  <c r="L1195" i="1"/>
  <c r="M1212" i="1"/>
  <c r="M1236" i="1"/>
  <c r="M1274" i="1"/>
  <c r="L1349" i="1"/>
  <c r="M1433" i="1"/>
  <c r="M1450" i="1"/>
  <c r="M1457" i="1"/>
  <c r="M1471" i="1"/>
  <c r="M1485" i="1"/>
  <c r="L1516" i="1"/>
  <c r="L1535" i="1"/>
  <c r="L1542" i="1"/>
  <c r="L1554" i="1"/>
  <c r="M1632" i="1"/>
  <c r="L1870" i="1"/>
  <c r="M1899" i="1"/>
  <c r="L1899" i="1"/>
  <c r="L2359" i="1"/>
  <c r="L3117" i="1"/>
  <c r="L3976" i="1"/>
  <c r="N3976" i="1" s="1"/>
  <c r="O3976" i="1" s="1"/>
  <c r="L4028" i="1"/>
  <c r="L4608" i="1"/>
  <c r="M4632" i="1"/>
  <c r="L4665" i="1"/>
  <c r="M2071" i="1"/>
  <c r="N2071" i="1" s="1"/>
  <c r="O2071" i="1" s="1"/>
  <c r="L2705" i="1"/>
  <c r="L3520" i="1"/>
  <c r="L3553" i="1"/>
  <c r="L3560" i="1"/>
  <c r="M4921" i="1"/>
  <c r="M463" i="1"/>
  <c r="L693" i="1"/>
  <c r="L1006" i="1"/>
  <c r="M1082" i="1"/>
  <c r="M1115" i="1"/>
  <c r="L1129" i="1"/>
  <c r="M1134" i="1"/>
  <c r="L1162" i="1"/>
  <c r="M1179" i="1"/>
  <c r="L1217" i="1"/>
  <c r="M1234" i="1"/>
  <c r="L1241" i="1"/>
  <c r="L1248" i="1"/>
  <c r="L1295" i="1"/>
  <c r="M1302" i="1"/>
  <c r="M1314" i="1"/>
  <c r="M1340" i="1"/>
  <c r="L1361" i="1"/>
  <c r="M1366" i="1"/>
  <c r="L1375" i="1"/>
  <c r="L1424" i="1"/>
  <c r="M1545" i="1"/>
  <c r="M1571" i="1"/>
  <c r="L1668" i="1"/>
  <c r="L1680" i="1"/>
  <c r="M1704" i="1"/>
  <c r="L1718" i="1"/>
  <c r="L1737" i="1"/>
  <c r="M2088" i="1"/>
  <c r="M2355" i="1"/>
  <c r="M2636" i="1"/>
  <c r="M1569" i="1"/>
  <c r="L1581" i="1"/>
  <c r="M1647" i="1"/>
  <c r="M1678" i="1"/>
  <c r="M1690" i="1"/>
  <c r="M2313" i="1"/>
  <c r="L2320" i="1"/>
  <c r="M3316" i="1"/>
  <c r="M3473" i="1"/>
  <c r="L3907" i="1"/>
  <c r="L4336" i="1"/>
  <c r="L436" i="1"/>
  <c r="L343" i="1"/>
  <c r="L259" i="1"/>
  <c r="L205" i="1"/>
  <c r="L202" i="1"/>
  <c r="M112" i="1"/>
  <c r="L94" i="1"/>
  <c r="M67" i="1"/>
  <c r="L64" i="1"/>
  <c r="L555" i="1"/>
  <c r="L567" i="1"/>
  <c r="L624" i="1"/>
  <c r="L758" i="1"/>
  <c r="M782" i="1"/>
  <c r="M806" i="1"/>
  <c r="L1127" i="1"/>
  <c r="M1165" i="1"/>
  <c r="L1184" i="1"/>
  <c r="L1215" i="1"/>
  <c r="M1312" i="1"/>
  <c r="L1394" i="1"/>
  <c r="N1394" i="1" s="1"/>
  <c r="O1394" i="1" s="1"/>
  <c r="L1474" i="1"/>
  <c r="L4303" i="1"/>
  <c r="M4315" i="1"/>
  <c r="M861" i="1"/>
  <c r="M1002" i="1"/>
  <c r="M1106" i="1"/>
  <c r="M1151" i="1"/>
  <c r="M1213" i="1"/>
  <c r="M1225" i="1"/>
  <c r="L1352" i="1"/>
  <c r="M1486" i="1"/>
  <c r="M1498" i="1"/>
  <c r="N1498" i="1" s="1"/>
  <c r="O1498" i="1" s="1"/>
  <c r="L1512" i="1"/>
  <c r="M1517" i="1"/>
  <c r="L1543" i="1"/>
  <c r="M2256" i="1"/>
  <c r="L2287" i="1"/>
  <c r="L2306" i="1"/>
  <c r="L4542" i="1"/>
  <c r="L4769" i="1"/>
  <c r="L3788" i="1"/>
  <c r="L4497" i="1"/>
  <c r="M489" i="1"/>
  <c r="M468" i="1"/>
  <c r="M603" i="1"/>
  <c r="L634" i="1"/>
  <c r="L1040" i="1"/>
  <c r="L1111" i="1"/>
  <c r="M1156" i="1"/>
  <c r="L1187" i="1"/>
  <c r="M1268" i="1"/>
  <c r="L1329" i="1"/>
  <c r="L1348" i="1"/>
  <c r="L1463" i="1"/>
  <c r="L1541" i="1"/>
  <c r="M1598" i="1"/>
  <c r="L1960" i="1"/>
  <c r="L2522" i="1"/>
  <c r="L4244" i="1"/>
  <c r="L919" i="1"/>
  <c r="L974" i="1"/>
  <c r="M1012" i="1"/>
  <c r="M1019" i="1"/>
  <c r="M1031" i="1"/>
  <c r="L1156" i="1"/>
  <c r="L1261" i="1"/>
  <c r="L1367" i="1"/>
  <c r="L1423" i="1"/>
  <c r="L1558" i="1"/>
  <c r="L1643" i="1"/>
  <c r="L1922" i="1"/>
  <c r="M1946" i="1"/>
  <c r="L2221" i="1"/>
  <c r="L2508" i="1"/>
  <c r="L3657" i="1"/>
  <c r="L3688" i="1"/>
  <c r="L3700" i="1"/>
  <c r="L366" i="1"/>
  <c r="M300" i="1"/>
  <c r="M165" i="1"/>
  <c r="N165" i="1" s="1"/>
  <c r="O165" i="1" s="1"/>
  <c r="M984" i="1"/>
  <c r="M1024" i="1"/>
  <c r="L1114" i="1"/>
  <c r="L1133" i="1"/>
  <c r="L1221" i="1"/>
  <c r="M1233" i="1"/>
  <c r="M1252" i="1"/>
  <c r="M1271" i="1"/>
  <c r="M1301" i="1"/>
  <c r="N1301" i="1" s="1"/>
  <c r="O1301" i="1" s="1"/>
  <c r="M1379" i="1"/>
  <c r="L1442" i="1"/>
  <c r="N1442" i="1" s="1"/>
  <c r="O1442" i="1" s="1"/>
  <c r="M1454" i="1"/>
  <c r="M1468" i="1"/>
  <c r="M1525" i="1"/>
  <c r="L1596" i="1"/>
  <c r="M1610" i="1"/>
  <c r="M1641" i="1"/>
  <c r="M1698" i="1"/>
  <c r="L1710" i="1"/>
  <c r="L1958" i="1"/>
  <c r="M2482" i="1"/>
  <c r="N2482" i="1" s="1"/>
  <c r="O2482" i="1" s="1"/>
  <c r="L3415" i="1"/>
  <c r="M3424" i="1"/>
  <c r="N3424" i="1" s="1"/>
  <c r="O3424" i="1" s="1"/>
  <c r="L4149" i="1"/>
  <c r="L4180" i="1"/>
  <c r="L4366" i="1"/>
  <c r="L4674" i="1"/>
  <c r="M2418" i="1"/>
  <c r="M2555" i="1"/>
  <c r="M2662" i="1"/>
  <c r="M2669" i="1"/>
  <c r="M2752" i="1"/>
  <c r="M2799" i="1"/>
  <c r="M2879" i="1"/>
  <c r="M2891" i="1"/>
  <c r="M2976" i="1"/>
  <c r="N2976" i="1" s="1"/>
  <c r="O2976" i="1" s="1"/>
  <c r="M3058" i="1"/>
  <c r="M3082" i="1"/>
  <c r="L3339" i="1"/>
  <c r="M3461" i="1"/>
  <c r="M3548" i="1"/>
  <c r="M3895" i="1"/>
  <c r="M3997" i="1"/>
  <c r="M4004" i="1"/>
  <c r="M4016" i="1"/>
  <c r="M4037" i="1"/>
  <c r="M4340" i="1"/>
  <c r="M4373" i="1"/>
  <c r="N4373" i="1" s="1"/>
  <c r="O4373" i="1" s="1"/>
  <c r="M4648" i="1"/>
  <c r="M4678" i="1"/>
  <c r="M4871" i="1"/>
  <c r="M4897" i="1"/>
  <c r="L4899" i="1"/>
  <c r="M4944" i="1"/>
  <c r="L4975" i="1"/>
  <c r="L4987" i="1"/>
  <c r="L1756" i="1"/>
  <c r="L1849" i="1"/>
  <c r="M2112" i="1"/>
  <c r="L2143" i="1"/>
  <c r="N2143" i="1" s="1"/>
  <c r="O2143" i="1" s="1"/>
  <c r="L2224" i="1"/>
  <c r="M2254" i="1"/>
  <c r="L2478" i="1"/>
  <c r="L2513" i="1"/>
  <c r="L2553" i="1"/>
  <c r="L2660" i="1"/>
  <c r="L2698" i="1"/>
  <c r="L2837" i="1"/>
  <c r="L2948" i="1"/>
  <c r="L3250" i="1"/>
  <c r="L3262" i="1"/>
  <c r="N3262" i="1" s="1"/>
  <c r="O3262" i="1" s="1"/>
  <c r="L3302" i="1"/>
  <c r="N3302" i="1" s="1"/>
  <c r="O3302" i="1" s="1"/>
  <c r="L3358" i="1"/>
  <c r="L3396" i="1"/>
  <c r="L3475" i="1"/>
  <c r="L3674" i="1"/>
  <c r="L3681" i="1"/>
  <c r="L3812" i="1"/>
  <c r="L3974" i="1"/>
  <c r="L4021" i="1"/>
  <c r="L4085" i="1"/>
  <c r="L4166" i="1"/>
  <c r="M4237" i="1"/>
  <c r="L4296" i="1"/>
  <c r="L4327" i="1"/>
  <c r="L4571" i="1"/>
  <c r="L4700" i="1"/>
  <c r="L4724" i="1"/>
  <c r="L4748" i="1"/>
  <c r="M4952" i="1"/>
  <c r="M4990" i="1"/>
  <c r="M1726" i="1"/>
  <c r="M1752" i="1"/>
  <c r="L1830" i="1"/>
  <c r="L1965" i="1"/>
  <c r="L1977" i="1"/>
  <c r="M2032" i="1"/>
  <c r="L2376" i="1"/>
  <c r="L2409" i="1"/>
  <c r="M2445" i="1"/>
  <c r="L2485" i="1"/>
  <c r="M2608" i="1"/>
  <c r="L2627" i="1"/>
  <c r="L2672" i="1"/>
  <c r="L2684" i="1"/>
  <c r="L2710" i="1"/>
  <c r="M2953" i="1"/>
  <c r="N2953" i="1" s="1"/>
  <c r="O2953" i="1" s="1"/>
  <c r="L2965" i="1"/>
  <c r="N2965" i="1" s="1"/>
  <c r="O2965" i="1" s="1"/>
  <c r="L2972" i="1"/>
  <c r="M3033" i="1"/>
  <c r="M3035" i="1"/>
  <c r="M3054" i="1"/>
  <c r="M3066" i="1"/>
  <c r="M3078" i="1"/>
  <c r="M3248" i="1"/>
  <c r="L3307" i="1"/>
  <c r="L3342" i="1"/>
  <c r="M3370" i="1"/>
  <c r="M3382" i="1"/>
  <c r="L3464" i="1"/>
  <c r="N3464" i="1" s="1"/>
  <c r="O3464" i="1" s="1"/>
  <c r="L3480" i="1"/>
  <c r="L3570" i="1"/>
  <c r="L3598" i="1"/>
  <c r="M3615" i="1"/>
  <c r="M3867" i="1"/>
  <c r="M3972" i="1"/>
  <c r="M4012" i="1"/>
  <c r="L4078" i="1"/>
  <c r="M4095" i="1"/>
  <c r="L4102" i="1"/>
  <c r="M4107" i="1"/>
  <c r="L4121" i="1"/>
  <c r="N4121" i="1" s="1"/>
  <c r="O4121" i="1" s="1"/>
  <c r="M4223" i="1"/>
  <c r="M4294" i="1"/>
  <c r="M4362" i="1"/>
  <c r="L4388" i="1"/>
  <c r="M4393" i="1"/>
  <c r="M4514" i="1"/>
  <c r="M4569" i="1"/>
  <c r="L4595" i="1"/>
  <c r="L4604" i="1"/>
  <c r="L4824" i="1"/>
  <c r="L4836" i="1"/>
  <c r="N4836" i="1" s="1"/>
  <c r="O4836" i="1" s="1"/>
  <c r="M1797" i="1"/>
  <c r="M2580" i="1"/>
  <c r="L2677" i="1"/>
  <c r="L2727" i="1"/>
  <c r="L2776" i="1"/>
  <c r="L2899" i="1"/>
  <c r="M2911" i="1"/>
  <c r="M3236" i="1"/>
  <c r="M3791" i="1"/>
  <c r="M3803" i="1"/>
  <c r="L4976" i="1"/>
  <c r="L1738" i="1"/>
  <c r="L1923" i="1"/>
  <c r="N1923" i="1" s="1"/>
  <c r="O1923" i="1" s="1"/>
  <c r="M2049" i="1"/>
  <c r="L2103" i="1"/>
  <c r="L2276" i="1"/>
  <c r="M2295" i="1"/>
  <c r="M2398" i="1"/>
  <c r="M2405" i="1"/>
  <c r="L2450" i="1"/>
  <c r="L2457" i="1"/>
  <c r="M2462" i="1"/>
  <c r="M2483" i="1"/>
  <c r="M2675" i="1"/>
  <c r="M2781" i="1"/>
  <c r="L2951" i="1"/>
  <c r="L3326" i="1"/>
  <c r="L3387" i="1"/>
  <c r="M3425" i="1"/>
  <c r="L3556" i="1"/>
  <c r="L3596" i="1"/>
  <c r="L3896" i="1"/>
  <c r="L4374" i="1"/>
  <c r="M4391" i="1"/>
  <c r="L4493" i="1"/>
  <c r="M4642" i="1"/>
  <c r="L4772" i="1"/>
  <c r="N4772" i="1" s="1"/>
  <c r="O4772" i="1" s="1"/>
  <c r="L4827" i="1"/>
  <c r="L4834" i="1"/>
  <c r="M4865" i="1"/>
  <c r="M4884" i="1"/>
  <c r="M4910" i="1"/>
  <c r="M4936" i="1"/>
  <c r="M4986" i="1"/>
  <c r="L4988" i="1"/>
  <c r="L2585" i="1"/>
  <c r="L2618" i="1"/>
  <c r="M2642" i="1"/>
  <c r="N2642" i="1" s="1"/>
  <c r="O2642" i="1" s="1"/>
  <c r="M3006" i="1"/>
  <c r="M3239" i="1"/>
  <c r="L3303" i="1"/>
  <c r="L3317" i="1"/>
  <c r="M3324" i="1"/>
  <c r="M3338" i="1"/>
  <c r="L3392" i="1"/>
  <c r="M3460" i="1"/>
  <c r="L3483" i="1"/>
  <c r="L3589" i="1"/>
  <c r="L3606" i="1"/>
  <c r="M3663" i="1"/>
  <c r="M3715" i="1"/>
  <c r="M3739" i="1"/>
  <c r="M3763" i="1"/>
  <c r="L3853" i="1"/>
  <c r="M3913" i="1"/>
  <c r="L3991" i="1"/>
  <c r="M4015" i="1"/>
  <c r="M4074" i="1"/>
  <c r="L4150" i="1"/>
  <c r="L4162" i="1"/>
  <c r="L4285" i="1"/>
  <c r="L4479" i="1"/>
  <c r="N4479" i="1" s="1"/>
  <c r="O4479" i="1" s="1"/>
  <c r="M4503" i="1"/>
  <c r="N4503" i="1" s="1"/>
  <c r="O4503" i="1" s="1"/>
  <c r="L4524" i="1"/>
  <c r="M4579" i="1"/>
  <c r="M4689" i="1"/>
  <c r="L4696" i="1"/>
  <c r="N4696" i="1" s="1"/>
  <c r="O4696" i="1" s="1"/>
  <c r="M4737" i="1"/>
  <c r="M4801" i="1"/>
  <c r="M4813" i="1"/>
  <c r="M1729" i="1"/>
  <c r="M1795" i="1"/>
  <c r="L1826" i="1"/>
  <c r="M1874" i="1"/>
  <c r="L1938" i="1"/>
  <c r="M1961" i="1"/>
  <c r="M2099" i="1"/>
  <c r="M2142" i="1"/>
  <c r="N2142" i="1" s="1"/>
  <c r="O2142" i="1" s="1"/>
  <c r="L2144" i="1"/>
  <c r="M2149" i="1"/>
  <c r="M2180" i="1"/>
  <c r="L2199" i="1"/>
  <c r="L2234" i="1"/>
  <c r="L2250" i="1"/>
  <c r="M2255" i="1"/>
  <c r="L2262" i="1"/>
  <c r="M2347" i="1"/>
  <c r="L2356" i="1"/>
  <c r="L2654" i="1"/>
  <c r="L2668" i="1"/>
  <c r="L2680" i="1"/>
  <c r="M2685" i="1"/>
  <c r="M2779" i="1"/>
  <c r="L2914" i="1"/>
  <c r="L4903" i="1"/>
  <c r="M4908" i="1"/>
  <c r="M4932" i="1"/>
  <c r="M4960" i="1"/>
  <c r="N4960" i="1" s="1"/>
  <c r="O4960" i="1" s="1"/>
  <c r="M1912" i="1"/>
  <c r="N1912" i="1" s="1"/>
  <c r="O1912" i="1" s="1"/>
  <c r="M1919" i="1"/>
  <c r="M2009" i="1"/>
  <c r="M2298" i="1"/>
  <c r="M2370" i="1"/>
  <c r="M2415" i="1"/>
  <c r="L2422" i="1"/>
  <c r="L2472" i="1"/>
  <c r="M2486" i="1"/>
  <c r="L2540" i="1"/>
  <c r="L2559" i="1"/>
  <c r="M2576" i="1"/>
  <c r="N2576" i="1" s="1"/>
  <c r="O2576" i="1" s="1"/>
  <c r="M2628" i="1"/>
  <c r="M2888" i="1"/>
  <c r="L2980" i="1"/>
  <c r="M3011" i="1"/>
  <c r="M3282" i="1"/>
  <c r="M3301" i="1"/>
  <c r="M3345" i="1"/>
  <c r="L3442" i="1"/>
  <c r="M3500" i="1"/>
  <c r="L3540" i="1"/>
  <c r="L3611" i="1"/>
  <c r="M3642" i="1"/>
  <c r="N3642" i="1" s="1"/>
  <c r="O3642" i="1" s="1"/>
  <c r="L3649" i="1"/>
  <c r="M3654" i="1"/>
  <c r="L3687" i="1"/>
  <c r="L3699" i="1"/>
  <c r="L3813" i="1"/>
  <c r="M3923" i="1"/>
  <c r="L3961" i="1"/>
  <c r="L3989" i="1"/>
  <c r="L4072" i="1"/>
  <c r="M4096" i="1"/>
  <c r="L4115" i="1"/>
  <c r="M4153" i="1"/>
  <c r="M4184" i="1"/>
  <c r="M4224" i="1"/>
  <c r="L4231" i="1"/>
  <c r="L4243" i="1"/>
  <c r="L4351" i="1"/>
  <c r="L4508" i="1"/>
  <c r="M4546" i="1"/>
  <c r="M4605" i="1"/>
  <c r="L4624" i="1"/>
  <c r="L4666" i="1"/>
  <c r="L4675" i="1"/>
  <c r="L4749" i="1"/>
  <c r="N4749" i="1" s="1"/>
  <c r="O4749" i="1" s="1"/>
  <c r="M4754" i="1"/>
  <c r="N4754" i="1" s="1"/>
  <c r="O4754" i="1" s="1"/>
  <c r="M4787" i="1"/>
  <c r="L4887" i="1"/>
  <c r="M4913" i="1"/>
  <c r="L1812" i="1"/>
  <c r="M1841" i="1"/>
  <c r="L2092" i="1"/>
  <c r="M2140" i="1"/>
  <c r="L2178" i="1"/>
  <c r="M2209" i="1"/>
  <c r="M2265" i="1"/>
  <c r="M2277" i="1"/>
  <c r="M2733" i="1"/>
  <c r="N2733" i="1" s="1"/>
  <c r="O2733" i="1" s="1"/>
  <c r="M2745" i="1"/>
  <c r="M2754" i="1"/>
  <c r="M1803" i="1"/>
  <c r="M2109" i="1"/>
  <c r="M2183" i="1"/>
  <c r="L2223" i="1"/>
  <c r="M2425" i="1"/>
  <c r="L2538" i="1"/>
  <c r="L2607" i="1"/>
  <c r="M2612" i="1"/>
  <c r="M2688" i="1"/>
  <c r="M2695" i="1"/>
  <c r="M2846" i="1"/>
  <c r="M2898" i="1"/>
  <c r="L2926" i="1"/>
  <c r="M2971" i="1"/>
  <c r="N2971" i="1" s="1"/>
  <c r="O2971" i="1" s="1"/>
  <c r="M3060" i="1"/>
  <c r="L3223" i="1"/>
  <c r="M3235" i="1"/>
  <c r="M3273" i="1"/>
  <c r="M3369" i="1"/>
  <c r="M3678" i="1"/>
  <c r="M3711" i="1"/>
  <c r="N3711" i="1" s="1"/>
  <c r="O3711" i="1" s="1"/>
  <c r="L3718" i="1"/>
  <c r="N3718" i="1" s="1"/>
  <c r="O3718" i="1" s="1"/>
  <c r="M3735" i="1"/>
  <c r="M3823" i="1"/>
  <c r="L3837" i="1"/>
  <c r="M3842" i="1"/>
  <c r="L3987" i="1"/>
  <c r="L4094" i="1"/>
  <c r="M4101" i="1"/>
  <c r="L4113" i="1"/>
  <c r="M4139" i="1"/>
  <c r="M4175" i="1"/>
  <c r="M4177" i="1"/>
  <c r="L4312" i="1"/>
  <c r="L4319" i="1"/>
  <c r="M4406" i="1"/>
  <c r="L4527" i="1"/>
  <c r="M4603" i="1"/>
  <c r="L4629" i="1"/>
  <c r="L4650" i="1"/>
  <c r="L4680" i="1"/>
  <c r="M4685" i="1"/>
  <c r="M4709" i="1"/>
  <c r="M4809" i="1"/>
  <c r="M4878" i="1"/>
  <c r="N4878" i="1" s="1"/>
  <c r="O4878" i="1" s="1"/>
  <c r="N1423" i="1"/>
  <c r="O1423" i="1" s="1"/>
  <c r="L295" i="1"/>
  <c r="M289" i="1"/>
  <c r="L286" i="1"/>
  <c r="L277" i="1"/>
  <c r="M224" i="1"/>
  <c r="L188" i="1"/>
  <c r="L173" i="1"/>
  <c r="M518" i="1"/>
  <c r="M544" i="1"/>
  <c r="M844" i="1"/>
  <c r="M1187" i="1"/>
  <c r="N1187" i="1" s="1"/>
  <c r="O1187" i="1" s="1"/>
  <c r="M1201" i="1"/>
  <c r="N1201" i="1" s="1"/>
  <c r="O1201" i="1" s="1"/>
  <c r="M1220" i="1"/>
  <c r="M1272" i="1"/>
  <c r="M1439" i="1"/>
  <c r="M1510" i="1"/>
  <c r="M1531" i="1"/>
  <c r="M1605" i="1"/>
  <c r="M1612" i="1"/>
  <c r="M1703" i="1"/>
  <c r="M1740" i="1"/>
  <c r="M1768" i="1"/>
  <c r="M1808" i="1"/>
  <c r="L1808" i="1"/>
  <c r="N1808" i="1" s="1"/>
  <c r="O1808" i="1" s="1"/>
  <c r="M98" i="1"/>
  <c r="L86" i="1"/>
  <c r="M83" i="1"/>
  <c r="M15" i="1"/>
  <c r="M9" i="1"/>
  <c r="L782" i="1"/>
  <c r="L1004" i="1"/>
  <c r="L1013" i="1"/>
  <c r="M1025" i="1"/>
  <c r="M1046" i="1"/>
  <c r="M1058" i="1"/>
  <c r="M1097" i="1"/>
  <c r="N1097" i="1" s="1"/>
  <c r="O1097" i="1" s="1"/>
  <c r="M1123" i="1"/>
  <c r="M1145" i="1"/>
  <c r="M1152" i="1"/>
  <c r="L1168" i="1"/>
  <c r="L1244" i="1"/>
  <c r="L1258" i="1"/>
  <c r="L1265" i="1"/>
  <c r="L1277" i="1"/>
  <c r="L1373" i="1"/>
  <c r="L1400" i="1"/>
  <c r="L1409" i="1"/>
  <c r="M1529" i="1"/>
  <c r="L1536" i="1"/>
  <c r="L1563" i="1"/>
  <c r="L1577" i="1"/>
  <c r="M1582" i="1"/>
  <c r="N1582" i="1" s="1"/>
  <c r="O1582" i="1" s="1"/>
  <c r="M1715" i="1"/>
  <c r="L1875" i="1"/>
  <c r="L493" i="1"/>
  <c r="M407" i="1"/>
  <c r="M398" i="1"/>
  <c r="M618" i="1"/>
  <c r="M1139" i="1"/>
  <c r="N1139" i="1" s="1"/>
  <c r="O1139" i="1" s="1"/>
  <c r="L1143" i="1"/>
  <c r="L1152" i="1"/>
  <c r="M1211" i="1"/>
  <c r="M1235" i="1"/>
  <c r="M1254" i="1"/>
  <c r="L1284" i="1"/>
  <c r="M1313" i="1"/>
  <c r="M1320" i="1"/>
  <c r="L1334" i="1"/>
  <c r="L1359" i="1"/>
  <c r="M1364" i="1"/>
  <c r="M1382" i="1"/>
  <c r="N1382" i="1" s="1"/>
  <c r="O1382" i="1" s="1"/>
  <c r="M1391" i="1"/>
  <c r="L1467" i="1"/>
  <c r="M1474" i="1"/>
  <c r="M1501" i="1"/>
  <c r="L1545" i="1"/>
  <c r="N1545" i="1" s="1"/>
  <c r="O1545" i="1" s="1"/>
  <c r="L1557" i="1"/>
  <c r="M1601" i="1"/>
  <c r="L1624" i="1"/>
  <c r="M1671" i="1"/>
  <c r="L1699" i="1"/>
  <c r="M1743" i="1"/>
  <c r="M229" i="1"/>
  <c r="L154" i="1"/>
  <c r="M53" i="1"/>
  <c r="M47" i="1"/>
  <c r="L32" i="1"/>
  <c r="L23" i="1"/>
  <c r="L20" i="1"/>
  <c r="M692" i="1"/>
  <c r="M828" i="1"/>
  <c r="M871" i="1"/>
  <c r="M883" i="1"/>
  <c r="M938" i="1"/>
  <c r="M1044" i="1"/>
  <c r="N1044" i="1" s="1"/>
  <c r="O1044" i="1" s="1"/>
  <c r="L1051" i="1"/>
  <c r="M1072" i="1"/>
  <c r="L1091" i="1"/>
  <c r="L1095" i="1"/>
  <c r="M1119" i="1"/>
  <c r="M1171" i="1"/>
  <c r="M1209" i="1"/>
  <c r="M1369" i="1"/>
  <c r="M1447" i="1"/>
  <c r="M1490" i="1"/>
  <c r="M1497" i="1"/>
  <c r="M1513" i="1"/>
  <c r="M1520" i="1"/>
  <c r="N1520" i="1" s="1"/>
  <c r="O1520" i="1" s="1"/>
  <c r="M1550" i="1"/>
  <c r="M1631" i="1"/>
  <c r="M1664" i="1"/>
  <c r="L1809" i="1"/>
  <c r="L1816" i="1"/>
  <c r="L79" i="1"/>
  <c r="M519" i="1"/>
  <c r="M524" i="1"/>
  <c r="M597" i="1"/>
  <c r="L716" i="1"/>
  <c r="N716" i="1" s="1"/>
  <c r="O716" i="1" s="1"/>
  <c r="M831" i="1"/>
  <c r="M893" i="1"/>
  <c r="M900" i="1"/>
  <c r="M905" i="1"/>
  <c r="M917" i="1"/>
  <c r="L924" i="1"/>
  <c r="M948" i="1"/>
  <c r="L972" i="1"/>
  <c r="L1042" i="1"/>
  <c r="M1061" i="1"/>
  <c r="M1098" i="1"/>
  <c r="M1117" i="1"/>
  <c r="N1117" i="1" s="1"/>
  <c r="O1117" i="1" s="1"/>
  <c r="M1126" i="1"/>
  <c r="M1266" i="1"/>
  <c r="M1289" i="1"/>
  <c r="M1328" i="1"/>
  <c r="L1337" i="1"/>
  <c r="M1401" i="1"/>
  <c r="M1417" i="1"/>
  <c r="M1426" i="1"/>
  <c r="M1452" i="1"/>
  <c r="L1488" i="1"/>
  <c r="L1504" i="1"/>
  <c r="L1539" i="1"/>
  <c r="M1564" i="1"/>
  <c r="N1564" i="1" s="1"/>
  <c r="O1564" i="1" s="1"/>
  <c r="L1587" i="1"/>
  <c r="L1599" i="1"/>
  <c r="M1686" i="1"/>
  <c r="M1723" i="1"/>
  <c r="M1730" i="1"/>
  <c r="L1732" i="1"/>
  <c r="L1741" i="1"/>
  <c r="M1878" i="1"/>
  <c r="L1878" i="1"/>
  <c r="M459" i="1"/>
  <c r="L373" i="1"/>
  <c r="L370" i="1"/>
  <c r="L358" i="1"/>
  <c r="L355" i="1"/>
  <c r="L352" i="1"/>
  <c r="M198" i="1"/>
  <c r="M915" i="1"/>
  <c r="M927" i="1"/>
  <c r="M934" i="1"/>
  <c r="L1066" i="1"/>
  <c r="L1174" i="1"/>
  <c r="L1186" i="1"/>
  <c r="M1200" i="1"/>
  <c r="M1276" i="1"/>
  <c r="N1276" i="1" s="1"/>
  <c r="O1276" i="1" s="1"/>
  <c r="M1278" i="1"/>
  <c r="M1321" i="1"/>
  <c r="L1408" i="1"/>
  <c r="L1422" i="1"/>
  <c r="L1479" i="1"/>
  <c r="L1546" i="1"/>
  <c r="L1569" i="1"/>
  <c r="M1590" i="1"/>
  <c r="M1672" i="1"/>
  <c r="L1691" i="1"/>
  <c r="L1702" i="1"/>
  <c r="N1702" i="1" s="1"/>
  <c r="O1702" i="1" s="1"/>
  <c r="L1714" i="1"/>
  <c r="L1760" i="1"/>
  <c r="L96" i="1"/>
  <c r="M541" i="1"/>
  <c r="L700" i="1"/>
  <c r="M841" i="1"/>
  <c r="L872" i="1"/>
  <c r="L884" i="1"/>
  <c r="M982" i="1"/>
  <c r="M1017" i="1"/>
  <c r="L1024" i="1"/>
  <c r="N1024" i="1" s="1"/>
  <c r="O1024" i="1" s="1"/>
  <c r="M1036" i="1"/>
  <c r="M1045" i="1"/>
  <c r="L1059" i="1"/>
  <c r="M1224" i="1"/>
  <c r="L1784" i="1"/>
  <c r="N1784" i="1" s="1"/>
  <c r="O1784" i="1" s="1"/>
  <c r="M1784" i="1"/>
  <c r="L1296" i="1"/>
  <c r="L1390" i="1"/>
  <c r="L1406" i="1"/>
  <c r="L1436" i="1"/>
  <c r="L1464" i="1"/>
  <c r="L1466" i="1"/>
  <c r="L1514" i="1"/>
  <c r="M1521" i="1"/>
  <c r="L1595" i="1"/>
  <c r="L1696" i="1"/>
  <c r="L1698" i="1"/>
  <c r="N1698" i="1" s="1"/>
  <c r="O1698" i="1" s="1"/>
  <c r="L1777" i="1"/>
  <c r="M2154" i="1"/>
  <c r="L2154" i="1"/>
  <c r="N493" i="1"/>
  <c r="O493" i="1" s="1"/>
  <c r="L546" i="1"/>
  <c r="M650" i="1"/>
  <c r="M679" i="1"/>
  <c r="L686" i="1"/>
  <c r="M839" i="1"/>
  <c r="L846" i="1"/>
  <c r="M937" i="1"/>
  <c r="M1050" i="1"/>
  <c r="L1099" i="1"/>
  <c r="L1140" i="1"/>
  <c r="M1147" i="1"/>
  <c r="L1189" i="1"/>
  <c r="L1227" i="1"/>
  <c r="M1290" i="1"/>
  <c r="L1340" i="1"/>
  <c r="N1340" i="1" s="1"/>
  <c r="O1340" i="1" s="1"/>
  <c r="M1356" i="1"/>
  <c r="M1418" i="1"/>
  <c r="M1427" i="1"/>
  <c r="L1441" i="1"/>
  <c r="L1455" i="1"/>
  <c r="N1455" i="1" s="1"/>
  <c r="O1455" i="1" s="1"/>
  <c r="L1482" i="1"/>
  <c r="M1505" i="1"/>
  <c r="M1519" i="1"/>
  <c r="M1540" i="1"/>
  <c r="L1549" i="1"/>
  <c r="M1621" i="1"/>
  <c r="M1675" i="1"/>
  <c r="N1675" i="1" s="1"/>
  <c r="O1675" i="1" s="1"/>
  <c r="M1687" i="1"/>
  <c r="N1687" i="1" s="1"/>
  <c r="O1687" i="1" s="1"/>
  <c r="L1742" i="1"/>
  <c r="M1763" i="1"/>
  <c r="L1770" i="1"/>
  <c r="M1796" i="1"/>
  <c r="M2380" i="1"/>
  <c r="L2380" i="1"/>
  <c r="M1766" i="1"/>
  <c r="M1883" i="1"/>
  <c r="M1895" i="1"/>
  <c r="L1904" i="1"/>
  <c r="M1909" i="1"/>
  <c r="M1925" i="1"/>
  <c r="N1925" i="1" s="1"/>
  <c r="O1925" i="1" s="1"/>
  <c r="M1937" i="1"/>
  <c r="M1967" i="1"/>
  <c r="M1974" i="1"/>
  <c r="M1986" i="1"/>
  <c r="L2047" i="1"/>
  <c r="L2059" i="1"/>
  <c r="M2061" i="1"/>
  <c r="L2070" i="1"/>
  <c r="L2084" i="1"/>
  <c r="L2091" i="1"/>
  <c r="M2102" i="1"/>
  <c r="M2128" i="1"/>
  <c r="L2156" i="1"/>
  <c r="M2161" i="1"/>
  <c r="L2168" i="1"/>
  <c r="M2201" i="1"/>
  <c r="L2203" i="1"/>
  <c r="L2212" i="1"/>
  <c r="L2228" i="1"/>
  <c r="M2246" i="1"/>
  <c r="M2333" i="1"/>
  <c r="L2386" i="1"/>
  <c r="M2412" i="1"/>
  <c r="M2456" i="1"/>
  <c r="L2465" i="1"/>
  <c r="M2474" i="1"/>
  <c r="L2498" i="1"/>
  <c r="M2519" i="1"/>
  <c r="L2530" i="1"/>
  <c r="L2537" i="1"/>
  <c r="L2565" i="1"/>
  <c r="M2610" i="1"/>
  <c r="L2630" i="1"/>
  <c r="L2650" i="1"/>
  <c r="M2689" i="1"/>
  <c r="M2696" i="1"/>
  <c r="M2710" i="1"/>
  <c r="M2726" i="1"/>
  <c r="L2733" i="1"/>
  <c r="L2788" i="1"/>
  <c r="M2793" i="1"/>
  <c r="M2800" i="1"/>
  <c r="M2811" i="1"/>
  <c r="L2818" i="1"/>
  <c r="L2902" i="1"/>
  <c r="M2907" i="1"/>
  <c r="L2978" i="1"/>
  <c r="N2978" i="1" s="1"/>
  <c r="O2978" i="1" s="1"/>
  <c r="M3013" i="1"/>
  <c r="M3728" i="1"/>
  <c r="L3728" i="1"/>
  <c r="L1759" i="1"/>
  <c r="L1785" i="1"/>
  <c r="N1785" i="1" s="1"/>
  <c r="O1785" i="1" s="1"/>
  <c r="M1820" i="1"/>
  <c r="M1822" i="1"/>
  <c r="M1834" i="1"/>
  <c r="M1867" i="1"/>
  <c r="M1881" i="1"/>
  <c r="M1914" i="1"/>
  <c r="L1921" i="1"/>
  <c r="M1940" i="1"/>
  <c r="N1940" i="1" s="1"/>
  <c r="O1940" i="1" s="1"/>
  <c r="L1991" i="1"/>
  <c r="M1996" i="1"/>
  <c r="L2012" i="1"/>
  <c r="L2126" i="1"/>
  <c r="M2131" i="1"/>
  <c r="L2147" i="1"/>
  <c r="M2171" i="1"/>
  <c r="L2208" i="1"/>
  <c r="N2208" i="1" s="1"/>
  <c r="O2208" i="1" s="1"/>
  <c r="L2219" i="1"/>
  <c r="M2226" i="1"/>
  <c r="M2244" i="1"/>
  <c r="M2251" i="1"/>
  <c r="L2265" i="1"/>
  <c r="L2318" i="1"/>
  <c r="L2340" i="1"/>
  <c r="M2349" i="1"/>
  <c r="M2366" i="1"/>
  <c r="L2368" i="1"/>
  <c r="M2382" i="1"/>
  <c r="L2401" i="1"/>
  <c r="L2417" i="1"/>
  <c r="L2433" i="1"/>
  <c r="M2438" i="1"/>
  <c r="N2438" i="1" s="1"/>
  <c r="O2438" i="1" s="1"/>
  <c r="M2450" i="1"/>
  <c r="N2450" i="1" s="1"/>
  <c r="O2450" i="1" s="1"/>
  <c r="L2454" i="1"/>
  <c r="L2496" i="1"/>
  <c r="M2556" i="1"/>
  <c r="L2575" i="1"/>
  <c r="L2635" i="1"/>
  <c r="L2648" i="1"/>
  <c r="L2655" i="1"/>
  <c r="M2660" i="1"/>
  <c r="L2662" i="1"/>
  <c r="M2671" i="1"/>
  <c r="M2687" i="1"/>
  <c r="L2708" i="1"/>
  <c r="M2724" i="1"/>
  <c r="L2731" i="1"/>
  <c r="L2745" i="1"/>
  <c r="L2768" i="1"/>
  <c r="M2777" i="1"/>
  <c r="L2798" i="1"/>
  <c r="L2816" i="1"/>
  <c r="L2825" i="1"/>
  <c r="L2916" i="1"/>
  <c r="L2937" i="1"/>
  <c r="N2937" i="1" s="1"/>
  <c r="O2937" i="1" s="1"/>
  <c r="M3002" i="1"/>
  <c r="L3011" i="1"/>
  <c r="N3011" i="1" s="1"/>
  <c r="O3011" i="1" s="1"/>
  <c r="M3018" i="1"/>
  <c r="N2715" i="1"/>
  <c r="O2715" i="1" s="1"/>
  <c r="M1769" i="1"/>
  <c r="L1813" i="1"/>
  <c r="L1839" i="1"/>
  <c r="L1851" i="1"/>
  <c r="L1858" i="1"/>
  <c r="M1886" i="1"/>
  <c r="M1898" i="1"/>
  <c r="L1900" i="1"/>
  <c r="M1975" i="1"/>
  <c r="L2080" i="1"/>
  <c r="N2080" i="1" s="1"/>
  <c r="O2080" i="1" s="1"/>
  <c r="L2112" i="1"/>
  <c r="M2231" i="1"/>
  <c r="M2233" i="1"/>
  <c r="L2284" i="1"/>
  <c r="L2293" i="1"/>
  <c r="L2309" i="1"/>
  <c r="L2336" i="1"/>
  <c r="M2490" i="1"/>
  <c r="L2501" i="1"/>
  <c r="M2524" i="1"/>
  <c r="L2580" i="1"/>
  <c r="N2580" i="1" s="1"/>
  <c r="O2580" i="1" s="1"/>
  <c r="L2587" i="1"/>
  <c r="L2615" i="1"/>
  <c r="M2622" i="1"/>
  <c r="L2642" i="1"/>
  <c r="L2692" i="1"/>
  <c r="L2715" i="1"/>
  <c r="L2784" i="1"/>
  <c r="L2854" i="1"/>
  <c r="L2967" i="1"/>
  <c r="L1832" i="1"/>
  <c r="L1844" i="1"/>
  <c r="L1896" i="1"/>
  <c r="N1896" i="1" s="1"/>
  <c r="O1896" i="1" s="1"/>
  <c r="M1943" i="1"/>
  <c r="N1943" i="1" s="1"/>
  <c r="O1943" i="1" s="1"/>
  <c r="M1987" i="1"/>
  <c r="M2211" i="1"/>
  <c r="L2231" i="1"/>
  <c r="M2238" i="1"/>
  <c r="L2240" i="1"/>
  <c r="L2302" i="1"/>
  <c r="M2314" i="1"/>
  <c r="M2325" i="1"/>
  <c r="L2360" i="1"/>
  <c r="M2406" i="1"/>
  <c r="M2413" i="1"/>
  <c r="N2413" i="1" s="1"/>
  <c r="O2413" i="1" s="1"/>
  <c r="M2427" i="1"/>
  <c r="M2429" i="1"/>
  <c r="L2466" i="1"/>
  <c r="M2592" i="1"/>
  <c r="M2599" i="1"/>
  <c r="M2631" i="1"/>
  <c r="M2690" i="1"/>
  <c r="M2697" i="1"/>
  <c r="L2713" i="1"/>
  <c r="L2734" i="1"/>
  <c r="M2739" i="1"/>
  <c r="M2748" i="1"/>
  <c r="M2750" i="1"/>
  <c r="L2759" i="1"/>
  <c r="M2771" i="1"/>
  <c r="L2789" i="1"/>
  <c r="L2833" i="1"/>
  <c r="N2833" i="1" s="1"/>
  <c r="O2833" i="1" s="1"/>
  <c r="M2852" i="1"/>
  <c r="L2870" i="1"/>
  <c r="M2908" i="1"/>
  <c r="L2928" i="1"/>
  <c r="M2942" i="1"/>
  <c r="M2947" i="1"/>
  <c r="M2996" i="1"/>
  <c r="N2996" i="1" s="1"/>
  <c r="O2996" i="1" s="1"/>
  <c r="M4765" i="1"/>
  <c r="N4765" i="1" s="1"/>
  <c r="O4765" i="1" s="1"/>
  <c r="L4765" i="1"/>
  <c r="M2434" i="1"/>
  <c r="M2446" i="1"/>
  <c r="M2453" i="1"/>
  <c r="N2453" i="1" s="1"/>
  <c r="O2453" i="1" s="1"/>
  <c r="L2455" i="1"/>
  <c r="M2810" i="1"/>
  <c r="M2877" i="1"/>
  <c r="M3021" i="1"/>
  <c r="L3041" i="1"/>
  <c r="L2032" i="1"/>
  <c r="L2046" i="1"/>
  <c r="L2058" i="1"/>
  <c r="L2099" i="1"/>
  <c r="L2115" i="1"/>
  <c r="M2155" i="1"/>
  <c r="M2268" i="1"/>
  <c r="L2332" i="1"/>
  <c r="L2341" i="1"/>
  <c r="L2354" i="1"/>
  <c r="L2385" i="1"/>
  <c r="L2397" i="1"/>
  <c r="M1807" i="1"/>
  <c r="L1835" i="1"/>
  <c r="N1835" i="1" s="1"/>
  <c r="O1835" i="1" s="1"/>
  <c r="L1847" i="1"/>
  <c r="M1859" i="1"/>
  <c r="L1929" i="1"/>
  <c r="L1985" i="1"/>
  <c r="M2044" i="1"/>
  <c r="M2076" i="1"/>
  <c r="M2113" i="1"/>
  <c r="L2120" i="1"/>
  <c r="M2125" i="1"/>
  <c r="M2137" i="1"/>
  <c r="L2146" i="1"/>
  <c r="L2153" i="1"/>
  <c r="L2160" i="1"/>
  <c r="M2243" i="1"/>
  <c r="M2245" i="1"/>
  <c r="L2252" i="1"/>
  <c r="L2319" i="1"/>
  <c r="L2321" i="1"/>
  <c r="L2390" i="1"/>
  <c r="M2402" i="1"/>
  <c r="M2451" i="1"/>
  <c r="M2484" i="1"/>
  <c r="L2486" i="1"/>
  <c r="M2495" i="1"/>
  <c r="M2527" i="1"/>
  <c r="L2541" i="1"/>
  <c r="M2588" i="1"/>
  <c r="M2654" i="1"/>
  <c r="M2693" i="1"/>
  <c r="N2693" i="1" s="1"/>
  <c r="O2693" i="1" s="1"/>
  <c r="M2707" i="1"/>
  <c r="L2709" i="1"/>
  <c r="M2716" i="1"/>
  <c r="L2725" i="1"/>
  <c r="M2730" i="1"/>
  <c r="L2746" i="1"/>
  <c r="M2755" i="1"/>
  <c r="L2762" i="1"/>
  <c r="N2762" i="1" s="1"/>
  <c r="O2762" i="1" s="1"/>
  <c r="M2778" i="1"/>
  <c r="L2838" i="1"/>
  <c r="L2882" i="1"/>
  <c r="M2887" i="1"/>
  <c r="M2894" i="1"/>
  <c r="L2915" i="1"/>
  <c r="L2922" i="1"/>
  <c r="M2924" i="1"/>
  <c r="L2936" i="1"/>
  <c r="M2975" i="1"/>
  <c r="L2982" i="1"/>
  <c r="M2987" i="1"/>
  <c r="L2994" i="1"/>
  <c r="M3003" i="1"/>
  <c r="M4179" i="1"/>
  <c r="M1775" i="1"/>
  <c r="M1845" i="1"/>
  <c r="M1880" i="1"/>
  <c r="L1887" i="1"/>
  <c r="L1955" i="1"/>
  <c r="L1990" i="1"/>
  <c r="L1999" i="1"/>
  <c r="L2023" i="1"/>
  <c r="N2023" i="1" s="1"/>
  <c r="O2023" i="1" s="1"/>
  <c r="M2035" i="1"/>
  <c r="N2035" i="1" s="1"/>
  <c r="O2035" i="1" s="1"/>
  <c r="M2063" i="1"/>
  <c r="L2111" i="1"/>
  <c r="M2158" i="1"/>
  <c r="M2177" i="1"/>
  <c r="N2177" i="1" s="1"/>
  <c r="O2177" i="1" s="1"/>
  <c r="M2271" i="1"/>
  <c r="M2285" i="1"/>
  <c r="L2303" i="1"/>
  <c r="M2430" i="1"/>
  <c r="M2449" i="1"/>
  <c r="M2478" i="1"/>
  <c r="M2502" i="1"/>
  <c r="N2502" i="1" s="1"/>
  <c r="O2502" i="1" s="1"/>
  <c r="L2555" i="1"/>
  <c r="M2632" i="1"/>
  <c r="M2677" i="1"/>
  <c r="M2723" i="1"/>
  <c r="M2760" i="1"/>
  <c r="M2790" i="1"/>
  <c r="M2862" i="1"/>
  <c r="L2875" i="1"/>
  <c r="N2875" i="1" s="1"/>
  <c r="O2875" i="1" s="1"/>
  <c r="M2943" i="1"/>
  <c r="M3026" i="1"/>
  <c r="L3028" i="1"/>
  <c r="M3084" i="1"/>
  <c r="M3261" i="1"/>
  <c r="M1871" i="1"/>
  <c r="M1897" i="1"/>
  <c r="L1911" i="1"/>
  <c r="M1918" i="1"/>
  <c r="M2135" i="1"/>
  <c r="M2191" i="1"/>
  <c r="N2234" i="1"/>
  <c r="O2234" i="1" s="1"/>
  <c r="M2335" i="1"/>
  <c r="M2393" i="1"/>
  <c r="M2414" i="1"/>
  <c r="M2489" i="1"/>
  <c r="N2489" i="1" s="1"/>
  <c r="O2489" i="1" s="1"/>
  <c r="L2491" i="1"/>
  <c r="M2493" i="1"/>
  <c r="L2525" i="1"/>
  <c r="M2600" i="1"/>
  <c r="M2643" i="1"/>
  <c r="M2691" i="1"/>
  <c r="M2698" i="1"/>
  <c r="M2721" i="1"/>
  <c r="M2765" i="1"/>
  <c r="L2772" i="1"/>
  <c r="M2948" i="1"/>
  <c r="M2973" i="1"/>
  <c r="M2985" i="1"/>
  <c r="N2985" i="1" s="1"/>
  <c r="O2985" i="1" s="1"/>
  <c r="M3053" i="1"/>
  <c r="M3065" i="1"/>
  <c r="L3077" i="1"/>
  <c r="M3114" i="1"/>
  <c r="L3122" i="1"/>
  <c r="L3134" i="1"/>
  <c r="L3157" i="1"/>
  <c r="L3185" i="1"/>
  <c r="M3207" i="1"/>
  <c r="M3216" i="1"/>
  <c r="M3249" i="1"/>
  <c r="N3249" i="1" s="1"/>
  <c r="O3249" i="1" s="1"/>
  <c r="M3270" i="1"/>
  <c r="L3291" i="1"/>
  <c r="M3411" i="1"/>
  <c r="M3495" i="1"/>
  <c r="L3535" i="1"/>
  <c r="L3544" i="1"/>
  <c r="M3604" i="1"/>
  <c r="L3761" i="1"/>
  <c r="L3773" i="1"/>
  <c r="M3813" i="1"/>
  <c r="M3858" i="1"/>
  <c r="M3891" i="1"/>
  <c r="M3907" i="1"/>
  <c r="N3907" i="1" s="1"/>
  <c r="O3907" i="1" s="1"/>
  <c r="L3914" i="1"/>
  <c r="M3947" i="1"/>
  <c r="M4035" i="1"/>
  <c r="M4054" i="1"/>
  <c r="M4075" i="1"/>
  <c r="M4082" i="1"/>
  <c r="M4181" i="1"/>
  <c r="M4291" i="1"/>
  <c r="M4449" i="1"/>
  <c r="M4461" i="1"/>
  <c r="M4649" i="1"/>
  <c r="M4686" i="1"/>
  <c r="L4733" i="1"/>
  <c r="L4767" i="1"/>
  <c r="M4860" i="1"/>
  <c r="M4867" i="1"/>
  <c r="M4879" i="1"/>
  <c r="M4939" i="1"/>
  <c r="M4941" i="1"/>
  <c r="L4948" i="1"/>
  <c r="M4976" i="1"/>
  <c r="M4985" i="1"/>
  <c r="M4999" i="1"/>
  <c r="L3052" i="1"/>
  <c r="L3071" i="1"/>
  <c r="M3083" i="1"/>
  <c r="L3103" i="1"/>
  <c r="L3115" i="1"/>
  <c r="N3115" i="1" s="1"/>
  <c r="O3115" i="1" s="1"/>
  <c r="L3127" i="1"/>
  <c r="M3176" i="1"/>
  <c r="M3212" i="1"/>
  <c r="M3268" i="1"/>
  <c r="M3289" i="1"/>
  <c r="M3327" i="1"/>
  <c r="M3334" i="1"/>
  <c r="L3341" i="1"/>
  <c r="N3341" i="1" s="1"/>
  <c r="O3341" i="1" s="1"/>
  <c r="M3357" i="1"/>
  <c r="L3397" i="1"/>
  <c r="M3402" i="1"/>
  <c r="M3430" i="1"/>
  <c r="L3455" i="1"/>
  <c r="L3502" i="1"/>
  <c r="M3519" i="1"/>
  <c r="M3597" i="1"/>
  <c r="M3614" i="1"/>
  <c r="M3721" i="1"/>
  <c r="M3766" i="1"/>
  <c r="N3766" i="1" s="1"/>
  <c r="O3766" i="1" s="1"/>
  <c r="M3771" i="1"/>
  <c r="M3792" i="1"/>
  <c r="M3804" i="1"/>
  <c r="M3844" i="1"/>
  <c r="L3863" i="1"/>
  <c r="M3931" i="1"/>
  <c r="L3938" i="1"/>
  <c r="L4000" i="1"/>
  <c r="L4026" i="1"/>
  <c r="L4047" i="1"/>
  <c r="L4066" i="1"/>
  <c r="M4126" i="1"/>
  <c r="N4126" i="1" s="1"/>
  <c r="O4126" i="1" s="1"/>
  <c r="M4163" i="1"/>
  <c r="L4186" i="1"/>
  <c r="M4249" i="1"/>
  <c r="M4261" i="1"/>
  <c r="M4268" i="1"/>
  <c r="L4353" i="1"/>
  <c r="M4358" i="1"/>
  <c r="M4386" i="1"/>
  <c r="M4407" i="1"/>
  <c r="M4419" i="1"/>
  <c r="M4440" i="1"/>
  <c r="M4473" i="1"/>
  <c r="L4503" i="1"/>
  <c r="M4524" i="1"/>
  <c r="L4547" i="1"/>
  <c r="L4552" i="1"/>
  <c r="L4559" i="1"/>
  <c r="L4594" i="1"/>
  <c r="M4617" i="1"/>
  <c r="M4629" i="1"/>
  <c r="M4638" i="1"/>
  <c r="N4638" i="1" s="1"/>
  <c r="O4638" i="1" s="1"/>
  <c r="M4640" i="1"/>
  <c r="L4654" i="1"/>
  <c r="L4698" i="1"/>
  <c r="M4761" i="1"/>
  <c r="N4761" i="1" s="1"/>
  <c r="O4761" i="1" s="1"/>
  <c r="L4793" i="1"/>
  <c r="L4807" i="1"/>
  <c r="L4816" i="1"/>
  <c r="L4946" i="1"/>
  <c r="L4974" i="1"/>
  <c r="M3565" i="1"/>
  <c r="M3572" i="1"/>
  <c r="M3588" i="1"/>
  <c r="M3638" i="1"/>
  <c r="M3861" i="1"/>
  <c r="M3917" i="1"/>
  <c r="N3917" i="1" s="1"/>
  <c r="O3917" i="1" s="1"/>
  <c r="M3936" i="1"/>
  <c r="M3969" i="1"/>
  <c r="M3987" i="1"/>
  <c r="M3996" i="1"/>
  <c r="M4024" i="1"/>
  <c r="M4750" i="1"/>
  <c r="M4772" i="1"/>
  <c r="M4821" i="1"/>
  <c r="M4837" i="1"/>
  <c r="M4856" i="1"/>
  <c r="L4884" i="1"/>
  <c r="M4900" i="1"/>
  <c r="N4900" i="1" s="1"/>
  <c r="O4900" i="1" s="1"/>
  <c r="M4912" i="1"/>
  <c r="M4970" i="1"/>
  <c r="L4972" i="1"/>
  <c r="M3181" i="1"/>
  <c r="M3203" i="1"/>
  <c r="N3203" i="1" s="1"/>
  <c r="O3203" i="1" s="1"/>
  <c r="L3219" i="1"/>
  <c r="L3294" i="1"/>
  <c r="L3395" i="1"/>
  <c r="L3444" i="1"/>
  <c r="L3512" i="1"/>
  <c r="L3524" i="1"/>
  <c r="L4203" i="1"/>
  <c r="L4221" i="1"/>
  <c r="L4259" i="1"/>
  <c r="L4301" i="1"/>
  <c r="L4317" i="1"/>
  <c r="L4342" i="1"/>
  <c r="L4363" i="1"/>
  <c r="M4384" i="1"/>
  <c r="M4396" i="1"/>
  <c r="M4410" i="1"/>
  <c r="M4429" i="1"/>
  <c r="L4457" i="1"/>
  <c r="M4506" i="1"/>
  <c r="L4545" i="1"/>
  <c r="N4545" i="1" s="1"/>
  <c r="O4545" i="1" s="1"/>
  <c r="M4590" i="1"/>
  <c r="L4592" i="1"/>
  <c r="L4610" i="1"/>
  <c r="M4627" i="1"/>
  <c r="M4636" i="1"/>
  <c r="M4708" i="1"/>
  <c r="M4770" i="1"/>
  <c r="M4810" i="1"/>
  <c r="M4849" i="1"/>
  <c r="M4898" i="1"/>
  <c r="M4924" i="1"/>
  <c r="N4924" i="1" s="1"/>
  <c r="O4924" i="1" s="1"/>
  <c r="M4933" i="1"/>
  <c r="M4949" i="1"/>
  <c r="L4990" i="1"/>
  <c r="M3048" i="1"/>
  <c r="M3079" i="1"/>
  <c r="M3088" i="1"/>
  <c r="M3106" i="1"/>
  <c r="L3118" i="1"/>
  <c r="M3135" i="1"/>
  <c r="M3142" i="1"/>
  <c r="L3158" i="1"/>
  <c r="L3287" i="1"/>
  <c r="M3303" i="1"/>
  <c r="N3303" i="1" s="1"/>
  <c r="O3303" i="1" s="1"/>
  <c r="L3321" i="1"/>
  <c r="N3321" i="1" s="1"/>
  <c r="O3321" i="1" s="1"/>
  <c r="M3330" i="1"/>
  <c r="M3355" i="1"/>
  <c r="M3405" i="1"/>
  <c r="N3405" i="1" s="1"/>
  <c r="O3405" i="1" s="1"/>
  <c r="M3412" i="1"/>
  <c r="L3421" i="1"/>
  <c r="M3449" i="1"/>
  <c r="N3449" i="1" s="1"/>
  <c r="O3449" i="1" s="1"/>
  <c r="L3467" i="1"/>
  <c r="L3487" i="1"/>
  <c r="L3529" i="1"/>
  <c r="M3549" i="1"/>
  <c r="M3586" i="1"/>
  <c r="N3586" i="1" s="1"/>
  <c r="O3586" i="1" s="1"/>
  <c r="M3593" i="1"/>
  <c r="L3619" i="1"/>
  <c r="L3631" i="1"/>
  <c r="M3650" i="1"/>
  <c r="M3694" i="1"/>
  <c r="L3701" i="1"/>
  <c r="L3802" i="1"/>
  <c r="M3807" i="1"/>
  <c r="M3847" i="1"/>
  <c r="M3859" i="1"/>
  <c r="L3943" i="1"/>
  <c r="N3943" i="1" s="1"/>
  <c r="O3943" i="1" s="1"/>
  <c r="M3960" i="1"/>
  <c r="M3967" i="1"/>
  <c r="L3983" i="1"/>
  <c r="L4022" i="1"/>
  <c r="L4057" i="1"/>
  <c r="M4076" i="1"/>
  <c r="M4083" i="1"/>
  <c r="L4090" i="1"/>
  <c r="L4157" i="1"/>
  <c r="L4159" i="1"/>
  <c r="L4210" i="1"/>
  <c r="L4219" i="1"/>
  <c r="N4219" i="1" s="1"/>
  <c r="O4219" i="1" s="1"/>
  <c r="L4233" i="1"/>
  <c r="L4315" i="1"/>
  <c r="M4664" i="1"/>
  <c r="M4687" i="1"/>
  <c r="M4701" i="1"/>
  <c r="M4713" i="1"/>
  <c r="M4819" i="1"/>
  <c r="L3097" i="1"/>
  <c r="M3104" i="1"/>
  <c r="M3116" i="1"/>
  <c r="M3128" i="1"/>
  <c r="M3140" i="1"/>
  <c r="M3299" i="1"/>
  <c r="M3328" i="1"/>
  <c r="M3386" i="1"/>
  <c r="L3447" i="1"/>
  <c r="M3575" i="1"/>
  <c r="M3641" i="1"/>
  <c r="M3643" i="1"/>
  <c r="M3655" i="1"/>
  <c r="L3678" i="1"/>
  <c r="N3678" i="1" s="1"/>
  <c r="O3678" i="1" s="1"/>
  <c r="L3708" i="1"/>
  <c r="M3736" i="1"/>
  <c r="M3767" i="1"/>
  <c r="N3767" i="1" s="1"/>
  <c r="O3767" i="1" s="1"/>
  <c r="L3852" i="1"/>
  <c r="M3953" i="1"/>
  <c r="M4013" i="1"/>
  <c r="M4067" i="1"/>
  <c r="M4166" i="1"/>
  <c r="N4166" i="1" s="1"/>
  <c r="O4166" i="1" s="1"/>
  <c r="M4199" i="1"/>
  <c r="L4257" i="1"/>
  <c r="M4264" i="1"/>
  <c r="M4345" i="1"/>
  <c r="M4354" i="1"/>
  <c r="M4380" i="1"/>
  <c r="L4403" i="1"/>
  <c r="N4403" i="1" s="1"/>
  <c r="O4403" i="1" s="1"/>
  <c r="M4504" i="1"/>
  <c r="L4511" i="1"/>
  <c r="M4541" i="1"/>
  <c r="L4548" i="1"/>
  <c r="M4574" i="1"/>
  <c r="M4581" i="1"/>
  <c r="L4599" i="1"/>
  <c r="L4601" i="1"/>
  <c r="M4613" i="1"/>
  <c r="M4625" i="1"/>
  <c r="M4706" i="1"/>
  <c r="M4718" i="1"/>
  <c r="N4718" i="1" s="1"/>
  <c r="O4718" i="1" s="1"/>
  <c r="M4725" i="1"/>
  <c r="M4808" i="1"/>
  <c r="L4873" i="1"/>
  <c r="M4896" i="1"/>
  <c r="M4961" i="1"/>
  <c r="M3335" i="1"/>
  <c r="M3403" i="1"/>
  <c r="M3410" i="1"/>
  <c r="L3456" i="1"/>
  <c r="L3503" i="1"/>
  <c r="M4148" i="1"/>
  <c r="M4192" i="1"/>
  <c r="L4572" i="1"/>
  <c r="M3145" i="1"/>
  <c r="M3152" i="1"/>
  <c r="L3154" i="1"/>
  <c r="L3156" i="1"/>
  <c r="L3260" i="1"/>
  <c r="L3295" i="1"/>
  <c r="L3501" i="1"/>
  <c r="M3566" i="1"/>
  <c r="L3568" i="1"/>
  <c r="L3573" i="1"/>
  <c r="L3580" i="1"/>
  <c r="N3580" i="1" s="1"/>
  <c r="O3580" i="1" s="1"/>
  <c r="M3603" i="1"/>
  <c r="M3639" i="1"/>
  <c r="M3662" i="1"/>
  <c r="M3692" i="1"/>
  <c r="L3857" i="1"/>
  <c r="L3883" i="1"/>
  <c r="L3965" i="1"/>
  <c r="L4236" i="1"/>
  <c r="L4269" i="1"/>
  <c r="M4276" i="1"/>
  <c r="L4297" i="1"/>
  <c r="L4399" i="1"/>
  <c r="M4441" i="1"/>
  <c r="L4448" i="1"/>
  <c r="L4460" i="1"/>
  <c r="L4630" i="1"/>
  <c r="L4632" i="1"/>
  <c r="N4632" i="1" s="1"/>
  <c r="O4632" i="1" s="1"/>
  <c r="L4641" i="1"/>
  <c r="L4648" i="1"/>
  <c r="L4699" i="1"/>
  <c r="L4762" i="1"/>
  <c r="L4831" i="1"/>
  <c r="M4840" i="1"/>
  <c r="L4852" i="1"/>
  <c r="N4852" i="1" s="1"/>
  <c r="O4852" i="1" s="1"/>
  <c r="L4859" i="1"/>
  <c r="N4859" i="1" s="1"/>
  <c r="O4859" i="1" s="1"/>
  <c r="M4957" i="1"/>
  <c r="M4973" i="1"/>
  <c r="L4977" i="1"/>
  <c r="L3704" i="1"/>
  <c r="L3746" i="1"/>
  <c r="L3765" i="1"/>
  <c r="L3902" i="1"/>
  <c r="L3939" i="1"/>
  <c r="N3939" i="1" s="1"/>
  <c r="O3939" i="1" s="1"/>
  <c r="L3951" i="1"/>
  <c r="M4011" i="1"/>
  <c r="L4025" i="1"/>
  <c r="M4065" i="1"/>
  <c r="L4093" i="1"/>
  <c r="L4204" i="1"/>
  <c r="M4304" i="1"/>
  <c r="M4378" i="1"/>
  <c r="L4392" i="1"/>
  <c r="L4465" i="1"/>
  <c r="L4472" i="1"/>
  <c r="L4481" i="1"/>
  <c r="M4495" i="1"/>
  <c r="L4525" i="1"/>
  <c r="M4593" i="1"/>
  <c r="N4593" i="1" s="1"/>
  <c r="O4593" i="1" s="1"/>
  <c r="L4637" i="1"/>
  <c r="N4637" i="1" s="1"/>
  <c r="O4637" i="1" s="1"/>
  <c r="L4742" i="1"/>
  <c r="L4751" i="1"/>
  <c r="L4815" i="1"/>
  <c r="L4920" i="1"/>
  <c r="M3089" i="1"/>
  <c r="L3119" i="1"/>
  <c r="L3246" i="1"/>
  <c r="L3333" i="1"/>
  <c r="L3377" i="1"/>
  <c r="M3422" i="1"/>
  <c r="L3468" i="1"/>
  <c r="L3486" i="1"/>
  <c r="M3488" i="1"/>
  <c r="M3550" i="1"/>
  <c r="L3578" i="1"/>
  <c r="L3601" i="1"/>
  <c r="L3667" i="1"/>
  <c r="L3956" i="1"/>
  <c r="L4051" i="1"/>
  <c r="L4063" i="1"/>
  <c r="M4072" i="1"/>
  <c r="L4158" i="1"/>
  <c r="N4158" i="1" s="1"/>
  <c r="O4158" i="1" s="1"/>
  <c r="L4190" i="1"/>
  <c r="N4190" i="1" s="1"/>
  <c r="O4190" i="1" s="1"/>
  <c r="L4211" i="1"/>
  <c r="L4253" i="1"/>
  <c r="L4318" i="1"/>
  <c r="L4357" i="1"/>
  <c r="L4371" i="1"/>
  <c r="L4383" i="1"/>
  <c r="L4418" i="1"/>
  <c r="M4507" i="1"/>
  <c r="L4570" i="1"/>
  <c r="L4577" i="1"/>
  <c r="M4628" i="1"/>
  <c r="L4695" i="1"/>
  <c r="M4702" i="1"/>
  <c r="M4714" i="1"/>
  <c r="L4747" i="1"/>
  <c r="L4785" i="1"/>
  <c r="L4797" i="1"/>
  <c r="L4804" i="1"/>
  <c r="M4820" i="1"/>
  <c r="L4876" i="1"/>
  <c r="M4911" i="1"/>
  <c r="L4925" i="1"/>
  <c r="M5001" i="1"/>
  <c r="L3029" i="1"/>
  <c r="L3031" i="1"/>
  <c r="L3173" i="1"/>
  <c r="M3187" i="1"/>
  <c r="L3200" i="1"/>
  <c r="M3230" i="1"/>
  <c r="L3251" i="1"/>
  <c r="M3366" i="1"/>
  <c r="L3394" i="1"/>
  <c r="M3413" i="1"/>
  <c r="L3420" i="1"/>
  <c r="M3427" i="1"/>
  <c r="M3448" i="1"/>
  <c r="N3448" i="1" s="1"/>
  <c r="O3448" i="1" s="1"/>
  <c r="M3457" i="1"/>
  <c r="M3504" i="1"/>
  <c r="M3516" i="1"/>
  <c r="L3548" i="1"/>
  <c r="M3557" i="1"/>
  <c r="M3576" i="1"/>
  <c r="L3658" i="1"/>
  <c r="M3709" i="1"/>
  <c r="L3725" i="1"/>
  <c r="M3737" i="1"/>
  <c r="M3749" i="1"/>
  <c r="L3796" i="1"/>
  <c r="M3801" i="1"/>
  <c r="M3829" i="1"/>
  <c r="M3879" i="1"/>
  <c r="M3928" i="1"/>
  <c r="M3942" i="1"/>
  <c r="L3949" i="1"/>
  <c r="M3954" i="1"/>
  <c r="L3986" i="1"/>
  <c r="M4014" i="1"/>
  <c r="M4200" i="1"/>
  <c r="M4232" i="1"/>
  <c r="M4244" i="1"/>
  <c r="N4244" i="1" s="1"/>
  <c r="O4244" i="1" s="1"/>
  <c r="L4246" i="1"/>
  <c r="L4258" i="1"/>
  <c r="M4272" i="1"/>
  <c r="M4279" i="1"/>
  <c r="M4286" i="1"/>
  <c r="L4330" i="1"/>
  <c r="L4341" i="1"/>
  <c r="M4346" i="1"/>
  <c r="M4468" i="1"/>
  <c r="M4512" i="1"/>
  <c r="M4575" i="1"/>
  <c r="M4582" i="1"/>
  <c r="N4582" i="1" s="1"/>
  <c r="O4582" i="1" s="1"/>
  <c r="L4651" i="1"/>
  <c r="M4693" i="1"/>
  <c r="M1210" i="1"/>
  <c r="L1210" i="1"/>
  <c r="M2008" i="1"/>
  <c r="N2008" i="1" s="1"/>
  <c r="O2008" i="1" s="1"/>
  <c r="L2008" i="1"/>
  <c r="L1147" i="1"/>
  <c r="L1276" i="1"/>
  <c r="M1365" i="1"/>
  <c r="L1365" i="1"/>
  <c r="M1534" i="1"/>
  <c r="L1534" i="1"/>
  <c r="M2083" i="1"/>
  <c r="L2083" i="1"/>
  <c r="L1012" i="1"/>
  <c r="M1040" i="1"/>
  <c r="M1065" i="1"/>
  <c r="N1065" i="1" s="1"/>
  <c r="O1065" i="1" s="1"/>
  <c r="L1065" i="1"/>
  <c r="M1189" i="1"/>
  <c r="L1267" i="1"/>
  <c r="M1267" i="1"/>
  <c r="N1267" i="1" s="1"/>
  <c r="O1267" i="1" s="1"/>
  <c r="L1314" i="1"/>
  <c r="N1314" i="1" s="1"/>
  <c r="O1314" i="1" s="1"/>
  <c r="M1711" i="1"/>
  <c r="M1778" i="1"/>
  <c r="L1778" i="1"/>
  <c r="M1008" i="1"/>
  <c r="L1010" i="1"/>
  <c r="L1017" i="1"/>
  <c r="M1029" i="1"/>
  <c r="N1029" i="1" s="1"/>
  <c r="O1029" i="1" s="1"/>
  <c r="M1038" i="1"/>
  <c r="L1123" i="1"/>
  <c r="M1265" i="1"/>
  <c r="M1771" i="1"/>
  <c r="L1771" i="1"/>
  <c r="L1876" i="1"/>
  <c r="M1876" i="1"/>
  <c r="N1876" i="1" s="1"/>
  <c r="O1876" i="1" s="1"/>
  <c r="M2047" i="1"/>
  <c r="L1121" i="1"/>
  <c r="M1121" i="1"/>
  <c r="L1036" i="1"/>
  <c r="L1183" i="1"/>
  <c r="M1218" i="1"/>
  <c r="L1218" i="1"/>
  <c r="L1303" i="1"/>
  <c r="L1477" i="1"/>
  <c r="L1627" i="1"/>
  <c r="M1627" i="1"/>
  <c r="M1155" i="1"/>
  <c r="M1162" i="1"/>
  <c r="N1162" i="1" s="1"/>
  <c r="O1162" i="1" s="1"/>
  <c r="L1211" i="1"/>
  <c r="M1359" i="1"/>
  <c r="M1625" i="1"/>
  <c r="L1625" i="1"/>
  <c r="M1842" i="1"/>
  <c r="L1842" i="1"/>
  <c r="L1011" i="1"/>
  <c r="M1144" i="1"/>
  <c r="L1144" i="1"/>
  <c r="M2291" i="1"/>
  <c r="L2291" i="1"/>
  <c r="M1076" i="1"/>
  <c r="N1076" i="1" s="1"/>
  <c r="O1076" i="1" s="1"/>
  <c r="L1153" i="1"/>
  <c r="M1273" i="1"/>
  <c r="N1273" i="1" s="1"/>
  <c r="O1273" i="1" s="1"/>
  <c r="L1449" i="1"/>
  <c r="N1449" i="1" s="1"/>
  <c r="O1449" i="1" s="1"/>
  <c r="M1028" i="1"/>
  <c r="M1035" i="1"/>
  <c r="L1037" i="1"/>
  <c r="L1447" i="1"/>
  <c r="L1605" i="1"/>
  <c r="M2020" i="1"/>
  <c r="L2020" i="1"/>
  <c r="N2020" i="1" s="1"/>
  <c r="O2020" i="1" s="1"/>
  <c r="M1102" i="1"/>
  <c r="N1102" i="1" s="1"/>
  <c r="O1102" i="1" s="1"/>
  <c r="L1126" i="1"/>
  <c r="M1177" i="1"/>
  <c r="M1195" i="1"/>
  <c r="N1195" i="1" s="1"/>
  <c r="O1195" i="1" s="1"/>
  <c r="L1204" i="1"/>
  <c r="M1250" i="1"/>
  <c r="M1275" i="1"/>
  <c r="M1298" i="1"/>
  <c r="L1309" i="1"/>
  <c r="M1329" i="1"/>
  <c r="L1338" i="1"/>
  <c r="M1342" i="1"/>
  <c r="M1353" i="1"/>
  <c r="N1353" i="1" s="1"/>
  <c r="O1353" i="1" s="1"/>
  <c r="M1362" i="1"/>
  <c r="M1377" i="1"/>
  <c r="M1408" i="1"/>
  <c r="N1408" i="1" s="1"/>
  <c r="O1408" i="1" s="1"/>
  <c r="M1424" i="1"/>
  <c r="N1424" i="1" s="1"/>
  <c r="O1424" i="1" s="1"/>
  <c r="M1442" i="1"/>
  <c r="M1455" i="1"/>
  <c r="M1499" i="1"/>
  <c r="M1522" i="1"/>
  <c r="M1546" i="1"/>
  <c r="M1555" i="1"/>
  <c r="M1570" i="1"/>
  <c r="N1570" i="1" s="1"/>
  <c r="O1570" i="1" s="1"/>
  <c r="M1586" i="1"/>
  <c r="M1609" i="1"/>
  <c r="M1616" i="1"/>
  <c r="M1618" i="1"/>
  <c r="N1618" i="1" s="1"/>
  <c r="O1618" i="1" s="1"/>
  <c r="L1629" i="1"/>
  <c r="N1629" i="1" s="1"/>
  <c r="O1629" i="1" s="1"/>
  <c r="M1662" i="1"/>
  <c r="L1690" i="1"/>
  <c r="M1697" i="1"/>
  <c r="M1699" i="1"/>
  <c r="M1722" i="1"/>
  <c r="L1724" i="1"/>
  <c r="M1750" i="1"/>
  <c r="N1750" i="1" s="1"/>
  <c r="O1750" i="1" s="1"/>
  <c r="M1791" i="1"/>
  <c r="M1800" i="1"/>
  <c r="M1809" i="1"/>
  <c r="N1809" i="1" s="1"/>
  <c r="O1809" i="1" s="1"/>
  <c r="M1818" i="1"/>
  <c r="M1825" i="1"/>
  <c r="M1832" i="1"/>
  <c r="M1839" i="1"/>
  <c r="N1839" i="1" s="1"/>
  <c r="O1839" i="1" s="1"/>
  <c r="L1848" i="1"/>
  <c r="M1887" i="1"/>
  <c r="M1922" i="1"/>
  <c r="M1936" i="1"/>
  <c r="L1943" i="1"/>
  <c r="M1948" i="1"/>
  <c r="M1957" i="1"/>
  <c r="L1959" i="1"/>
  <c r="L1989" i="1"/>
  <c r="M1994" i="1"/>
  <c r="M2026" i="1"/>
  <c r="L2035" i="1"/>
  <c r="L2069" i="1"/>
  <c r="M2094" i="1"/>
  <c r="M2116" i="1"/>
  <c r="L2116" i="1"/>
  <c r="M2213" i="1"/>
  <c r="N2213" i="1" s="1"/>
  <c r="O2213" i="1" s="1"/>
  <c r="M2240" i="1"/>
  <c r="N2240" i="1" s="1"/>
  <c r="O2240" i="1" s="1"/>
  <c r="M2465" i="1"/>
  <c r="M2514" i="1"/>
  <c r="N2514" i="1" s="1"/>
  <c r="O2514" i="1" s="1"/>
  <c r="L1064" i="1"/>
  <c r="M1116" i="1"/>
  <c r="M1120" i="1"/>
  <c r="L1122" i="1"/>
  <c r="L1135" i="1"/>
  <c r="L1148" i="1"/>
  <c r="L1154" i="1"/>
  <c r="M1202" i="1"/>
  <c r="M1262" i="1"/>
  <c r="M1264" i="1"/>
  <c r="L1266" i="1"/>
  <c r="N1266" i="1" s="1"/>
  <c r="O1266" i="1" s="1"/>
  <c r="M1292" i="1"/>
  <c r="L1302" i="1"/>
  <c r="L1316" i="1"/>
  <c r="L1347" i="1"/>
  <c r="L1358" i="1"/>
  <c r="L1360" i="1"/>
  <c r="N1375" i="1"/>
  <c r="O1375" i="1" s="1"/>
  <c r="M1400" i="1"/>
  <c r="M1438" i="1"/>
  <c r="L1440" i="1"/>
  <c r="L1462" i="1"/>
  <c r="L1475" i="1"/>
  <c r="L1493" i="1"/>
  <c r="L1538" i="1"/>
  <c r="N1542" i="1"/>
  <c r="O1542" i="1" s="1"/>
  <c r="L1584" i="1"/>
  <c r="L1603" i="1"/>
  <c r="M1607" i="1"/>
  <c r="L1614" i="1"/>
  <c r="M1623" i="1"/>
  <c r="L1641" i="1"/>
  <c r="N1641" i="1" s="1"/>
  <c r="O1641" i="1" s="1"/>
  <c r="M1648" i="1"/>
  <c r="L1660" i="1"/>
  <c r="L1667" i="1"/>
  <c r="L1674" i="1"/>
  <c r="L1695" i="1"/>
  <c r="L1706" i="1"/>
  <c r="M1720" i="1"/>
  <c r="L1735" i="1"/>
  <c r="M1759" i="1"/>
  <c r="L1814" i="1"/>
  <c r="M1823" i="1"/>
  <c r="L1846" i="1"/>
  <c r="M1851" i="1"/>
  <c r="L1874" i="1"/>
  <c r="L1883" i="1"/>
  <c r="N1883" i="1" s="1"/>
  <c r="O1883" i="1" s="1"/>
  <c r="M1911" i="1"/>
  <c r="M1934" i="1"/>
  <c r="N1934" i="1" s="1"/>
  <c r="O1934" i="1" s="1"/>
  <c r="L1941" i="1"/>
  <c r="M1966" i="1"/>
  <c r="L1973" i="1"/>
  <c r="M1978" i="1"/>
  <c r="M1985" i="1"/>
  <c r="M2001" i="1"/>
  <c r="L2010" i="1"/>
  <c r="L2024" i="1"/>
  <c r="M2031" i="1"/>
  <c r="M2056" i="1"/>
  <c r="L2087" i="1"/>
  <c r="M2103" i="1"/>
  <c r="N2103" i="1" s="1"/>
  <c r="O2103" i="1" s="1"/>
  <c r="L2121" i="1"/>
  <c r="L2133" i="1"/>
  <c r="M2200" i="1"/>
  <c r="L2200" i="1"/>
  <c r="M2282" i="1"/>
  <c r="N2282" i="1" s="1"/>
  <c r="O2282" i="1" s="1"/>
  <c r="M2378" i="1"/>
  <c r="M2454" i="1"/>
  <c r="M1022" i="1"/>
  <c r="L1046" i="1"/>
  <c r="M1055" i="1"/>
  <c r="M1071" i="1"/>
  <c r="M1073" i="1"/>
  <c r="M1078" i="1"/>
  <c r="L1087" i="1"/>
  <c r="L1105" i="1"/>
  <c r="M1110" i="1"/>
  <c r="M1131" i="1"/>
  <c r="M1142" i="1"/>
  <c r="L1159" i="1"/>
  <c r="L1191" i="1"/>
  <c r="M1198" i="1"/>
  <c r="L1207" i="1"/>
  <c r="M1223" i="1"/>
  <c r="L1225" i="1"/>
  <c r="M1239" i="1"/>
  <c r="M1246" i="1"/>
  <c r="L1271" i="1"/>
  <c r="L1326" i="1"/>
  <c r="L1382" i="1"/>
  <c r="M1389" i="1"/>
  <c r="N1389" i="1" s="1"/>
  <c r="O1389" i="1" s="1"/>
  <c r="L1398" i="1"/>
  <c r="L1407" i="1"/>
  <c r="N1407" i="1" s="1"/>
  <c r="O1407" i="1" s="1"/>
  <c r="M1460" i="1"/>
  <c r="L1469" i="1"/>
  <c r="L1502" i="1"/>
  <c r="L1518" i="1"/>
  <c r="L1532" i="1"/>
  <c r="L1589" i="1"/>
  <c r="M1619" i="1"/>
  <c r="M1637" i="1"/>
  <c r="M1674" i="1"/>
  <c r="L1686" i="1"/>
  <c r="N1686" i="1" s="1"/>
  <c r="O1686" i="1" s="1"/>
  <c r="L1693" i="1"/>
  <c r="L1731" i="1"/>
  <c r="M1735" i="1"/>
  <c r="N1735" i="1" s="1"/>
  <c r="O1735" i="1" s="1"/>
  <c r="M1744" i="1"/>
  <c r="M1794" i="1"/>
  <c r="L1796" i="1"/>
  <c r="M1814" i="1"/>
  <c r="M1828" i="1"/>
  <c r="M1835" i="1"/>
  <c r="M1849" i="1"/>
  <c r="M1856" i="1"/>
  <c r="M1863" i="1"/>
  <c r="L1872" i="1"/>
  <c r="M1888" i="1"/>
  <c r="L1902" i="1"/>
  <c r="M1916" i="1"/>
  <c r="N1916" i="1" s="1"/>
  <c r="O1916" i="1" s="1"/>
  <c r="M1953" i="1"/>
  <c r="M1964" i="1"/>
  <c r="M1976" i="1"/>
  <c r="L1983" i="1"/>
  <c r="M1997" i="1"/>
  <c r="N1997" i="1" s="1"/>
  <c r="O1997" i="1" s="1"/>
  <c r="L2029" i="1"/>
  <c r="M2074" i="1"/>
  <c r="L2090" i="1"/>
  <c r="L2101" i="1"/>
  <c r="M2205" i="1"/>
  <c r="M2280" i="1"/>
  <c r="L2280" i="1"/>
  <c r="M2436" i="1"/>
  <c r="L2438" i="1"/>
  <c r="L2570" i="1"/>
  <c r="M1103" i="1"/>
  <c r="L1157" i="1"/>
  <c r="M1178" i="1"/>
  <c r="M1205" i="1"/>
  <c r="M1324" i="1"/>
  <c r="M1354" i="1"/>
  <c r="M1378" i="1"/>
  <c r="M1396" i="1"/>
  <c r="M1432" i="1"/>
  <c r="M1480" i="1"/>
  <c r="M1500" i="1"/>
  <c r="M1523" i="1"/>
  <c r="M1556" i="1"/>
  <c r="M1599" i="1"/>
  <c r="M1670" i="1"/>
  <c r="M1684" i="1"/>
  <c r="M1702" i="1"/>
  <c r="M1742" i="1"/>
  <c r="L1762" i="1"/>
  <c r="M1801" i="1"/>
  <c r="M1826" i="1"/>
  <c r="N1826" i="1" s="1"/>
  <c r="O1826" i="1" s="1"/>
  <c r="M1854" i="1"/>
  <c r="N1854" i="1" s="1"/>
  <c r="O1854" i="1" s="1"/>
  <c r="M1893" i="1"/>
  <c r="M1907" i="1"/>
  <c r="M1923" i="1"/>
  <c r="M1995" i="1"/>
  <c r="M2027" i="1"/>
  <c r="M2041" i="1"/>
  <c r="M2059" i="1"/>
  <c r="N2059" i="1" s="1"/>
  <c r="O2059" i="1" s="1"/>
  <c r="M2068" i="1"/>
  <c r="L2072" i="1"/>
  <c r="M2081" i="1"/>
  <c r="M2343" i="1"/>
  <c r="M2345" i="1"/>
  <c r="M2635" i="1"/>
  <c r="N2635" i="1" s="1"/>
  <c r="O2635" i="1" s="1"/>
  <c r="L2995" i="1"/>
  <c r="M2995" i="1"/>
  <c r="M1374" i="1"/>
  <c r="M1394" i="1"/>
  <c r="L1405" i="1"/>
  <c r="M1414" i="1"/>
  <c r="N1414" i="1" s="1"/>
  <c r="O1414" i="1" s="1"/>
  <c r="M1434" i="1"/>
  <c r="M1441" i="1"/>
  <c r="M1547" i="1"/>
  <c r="M1560" i="1"/>
  <c r="M1567" i="1"/>
  <c r="M1576" i="1"/>
  <c r="M1585" i="1"/>
  <c r="M1649" i="1"/>
  <c r="L1700" i="1"/>
  <c r="M1716" i="1"/>
  <c r="M1767" i="1"/>
  <c r="L1783" i="1"/>
  <c r="M1833" i="1"/>
  <c r="L1884" i="1"/>
  <c r="M1900" i="1"/>
  <c r="N1900" i="1" s="1"/>
  <c r="O1900" i="1" s="1"/>
  <c r="M1988" i="1"/>
  <c r="M2095" i="1"/>
  <c r="M2143" i="1"/>
  <c r="L2330" i="1"/>
  <c r="M2330" i="1"/>
  <c r="M3466" i="1"/>
  <c r="L3466" i="1"/>
  <c r="M1176" i="1"/>
  <c r="M1230" i="1"/>
  <c r="M1242" i="1"/>
  <c r="L1263" i="1"/>
  <c r="L1289" i="1"/>
  <c r="N1289" i="1" s="1"/>
  <c r="O1289" i="1" s="1"/>
  <c r="L1308" i="1"/>
  <c r="N1308" i="1" s="1"/>
  <c r="O1308" i="1" s="1"/>
  <c r="L1322" i="1"/>
  <c r="L1341" i="1"/>
  <c r="M1376" i="1"/>
  <c r="L1401" i="1"/>
  <c r="L1476" i="1"/>
  <c r="L1485" i="1"/>
  <c r="L1521" i="1"/>
  <c r="N1521" i="1" s="1"/>
  <c r="O1521" i="1" s="1"/>
  <c r="L1608" i="1"/>
  <c r="L1682" i="1"/>
  <c r="M1721" i="1"/>
  <c r="M1747" i="1"/>
  <c r="L1790" i="1"/>
  <c r="L1824" i="1"/>
  <c r="M1838" i="1"/>
  <c r="L1866" i="1"/>
  <c r="L1905" i="1"/>
  <c r="L1928" i="1"/>
  <c r="L1935" i="1"/>
  <c r="L1947" i="1"/>
  <c r="L1979" i="1"/>
  <c r="L2002" i="1"/>
  <c r="L2039" i="1"/>
  <c r="L2104" i="1"/>
  <c r="L2171" i="1"/>
  <c r="L2201" i="1"/>
  <c r="M2317" i="1"/>
  <c r="L2425" i="1"/>
  <c r="M1007" i="1"/>
  <c r="M1023" i="1"/>
  <c r="L1027" i="1"/>
  <c r="M1056" i="1"/>
  <c r="L1063" i="1"/>
  <c r="L1074" i="1"/>
  <c r="M1167" i="1"/>
  <c r="N1167" i="1" s="1"/>
  <c r="O1167" i="1" s="1"/>
  <c r="M1169" i="1"/>
  <c r="M1186" i="1"/>
  <c r="M1199" i="1"/>
  <c r="M1217" i="1"/>
  <c r="M1261" i="1"/>
  <c r="L1278" i="1"/>
  <c r="L1287" i="1"/>
  <c r="M1306" i="1"/>
  <c r="M1368" i="1"/>
  <c r="L1370" i="1"/>
  <c r="N1370" i="1" s="1"/>
  <c r="O1370" i="1" s="1"/>
  <c r="L1403" i="1"/>
  <c r="L1412" i="1"/>
  <c r="L1446" i="1"/>
  <c r="L1448" i="1"/>
  <c r="L1450" i="1"/>
  <c r="L1461" i="1"/>
  <c r="M1483" i="1"/>
  <c r="L1492" i="1"/>
  <c r="L1503" i="1"/>
  <c r="L1565" i="1"/>
  <c r="M1581" i="1"/>
  <c r="L1583" i="1"/>
  <c r="L1606" i="1"/>
  <c r="N1606" i="1" s="1"/>
  <c r="O1606" i="1" s="1"/>
  <c r="L1613" i="1"/>
  <c r="M1620" i="1"/>
  <c r="L1622" i="1"/>
  <c r="L1633" i="1"/>
  <c r="L1647" i="1"/>
  <c r="N1647" i="1" s="1"/>
  <c r="O1647" i="1" s="1"/>
  <c r="L1666" i="1"/>
  <c r="M1710" i="1"/>
  <c r="M1738" i="1"/>
  <c r="M1745" i="1"/>
  <c r="M1772" i="1"/>
  <c r="L1797" i="1"/>
  <c r="M1804" i="1"/>
  <c r="L1815" i="1"/>
  <c r="N1815" i="1" s="1"/>
  <c r="O1815" i="1" s="1"/>
  <c r="M1836" i="1"/>
  <c r="M1850" i="1"/>
  <c r="M1857" i="1"/>
  <c r="M1864" i="1"/>
  <c r="L1882" i="1"/>
  <c r="L1889" i="1"/>
  <c r="M1954" i="1"/>
  <c r="L1984" i="1"/>
  <c r="N1984" i="1" s="1"/>
  <c r="O1984" i="1" s="1"/>
  <c r="M2000" i="1"/>
  <c r="M2023" i="1"/>
  <c r="M2030" i="1"/>
  <c r="L2044" i="1"/>
  <c r="M2064" i="1"/>
  <c r="M2075" i="1"/>
  <c r="L2086" i="1"/>
  <c r="M2091" i="1"/>
  <c r="M2176" i="1"/>
  <c r="L2520" i="1"/>
  <c r="N2520" i="1" s="1"/>
  <c r="O2520" i="1" s="1"/>
  <c r="M2520" i="1"/>
  <c r="M2536" i="1"/>
  <c r="M2759" i="1"/>
  <c r="L2805" i="1"/>
  <c r="M2805" i="1"/>
  <c r="L1327" i="1"/>
  <c r="L1730" i="1"/>
  <c r="N1730" i="1" s="1"/>
  <c r="O1730" i="1" s="1"/>
  <c r="M2178" i="1"/>
  <c r="N2178" i="1" s="1"/>
  <c r="O2178" i="1" s="1"/>
  <c r="L2518" i="1"/>
  <c r="M2518" i="1"/>
  <c r="M1005" i="1"/>
  <c r="M1043" i="1"/>
  <c r="L1045" i="1"/>
  <c r="M1052" i="1"/>
  <c r="M1070" i="1"/>
  <c r="L1072" i="1"/>
  <c r="L1109" i="1"/>
  <c r="L1128" i="1"/>
  <c r="N1128" i="1" s="1"/>
  <c r="O1128" i="1" s="1"/>
  <c r="M1130" i="1"/>
  <c r="M1158" i="1"/>
  <c r="M1163" i="1"/>
  <c r="L1165" i="1"/>
  <c r="N1165" i="1" s="1"/>
  <c r="O1165" i="1" s="1"/>
  <c r="M1172" i="1"/>
  <c r="L1190" i="1"/>
  <c r="M1238" i="1"/>
  <c r="M1318" i="1"/>
  <c r="L1325" i="1"/>
  <c r="L1331" i="1"/>
  <c r="L1364" i="1"/>
  <c r="M1388" i="1"/>
  <c r="N1388" i="1" s="1"/>
  <c r="O1388" i="1" s="1"/>
  <c r="L1426" i="1"/>
  <c r="N1426" i="1" s="1"/>
  <c r="O1426" i="1" s="1"/>
  <c r="L1481" i="1"/>
  <c r="M1495" i="1"/>
  <c r="L1508" i="1"/>
  <c r="L1515" i="1"/>
  <c r="L1524" i="1"/>
  <c r="M1548" i="1"/>
  <c r="M1568" i="1"/>
  <c r="L1572" i="1"/>
  <c r="L1600" i="1"/>
  <c r="M1657" i="1"/>
  <c r="M1685" i="1"/>
  <c r="L1692" i="1"/>
  <c r="N1692" i="1" s="1"/>
  <c r="O1692" i="1" s="1"/>
  <c r="L1726" i="1"/>
  <c r="L1743" i="1"/>
  <c r="L1795" i="1"/>
  <c r="N1795" i="1" s="1"/>
  <c r="O1795" i="1" s="1"/>
  <c r="L1802" i="1"/>
  <c r="L1820" i="1"/>
  <c r="M1855" i="1"/>
  <c r="L1871" i="1"/>
  <c r="L1894" i="1"/>
  <c r="M1908" i="1"/>
  <c r="L1917" i="1"/>
  <c r="L1931" i="1"/>
  <c r="M1982" i="1"/>
  <c r="L1996" i="1"/>
  <c r="N1996" i="1" s="1"/>
  <c r="O1996" i="1" s="1"/>
  <c r="M2019" i="1"/>
  <c r="L2062" i="1"/>
  <c r="L2082" i="1"/>
  <c r="L2100" i="1"/>
  <c r="M2146" i="1"/>
  <c r="L2235" i="1"/>
  <c r="L2609" i="1"/>
  <c r="L2739" i="1"/>
  <c r="M2130" i="1"/>
  <c r="L2150" i="1"/>
  <c r="L2159" i="1"/>
  <c r="L2173" i="1"/>
  <c r="M2184" i="1"/>
  <c r="M2215" i="1"/>
  <c r="M2261" i="1"/>
  <c r="L2294" i="1"/>
  <c r="N2294" i="1" s="1"/>
  <c r="O2294" i="1" s="1"/>
  <c r="L2312" i="1"/>
  <c r="L2327" i="1"/>
  <c r="L2370" i="1"/>
  <c r="M2375" i="1"/>
  <c r="L2395" i="1"/>
  <c r="L2431" i="1"/>
  <c r="M2460" i="1"/>
  <c r="L2462" i="1"/>
  <c r="N2462" i="1" s="1"/>
  <c r="O2462" i="1" s="1"/>
  <c r="L2487" i="1"/>
  <c r="L2493" i="1"/>
  <c r="M2500" i="1"/>
  <c r="L2526" i="1"/>
  <c r="M2567" i="1"/>
  <c r="N2567" i="1" s="1"/>
  <c r="O2567" i="1" s="1"/>
  <c r="L2576" i="1"/>
  <c r="L2636" i="1"/>
  <c r="L2673" i="1"/>
  <c r="M2680" i="1"/>
  <c r="L2689" i="1"/>
  <c r="M2703" i="1"/>
  <c r="N2703" i="1" s="1"/>
  <c r="O2703" i="1" s="1"/>
  <c r="L2722" i="1"/>
  <c r="M2727" i="1"/>
  <c r="M2734" i="1"/>
  <c r="N2734" i="1" s="1"/>
  <c r="O2734" i="1" s="1"/>
  <c r="M2741" i="1"/>
  <c r="L2754" i="1"/>
  <c r="L2765" i="1"/>
  <c r="M2774" i="1"/>
  <c r="N2774" i="1" s="1"/>
  <c r="O2774" i="1" s="1"/>
  <c r="M2807" i="1"/>
  <c r="M2809" i="1"/>
  <c r="L2832" i="1"/>
  <c r="M2834" i="1"/>
  <c r="M2853" i="1"/>
  <c r="L2864" i="1"/>
  <c r="M2882" i="1"/>
  <c r="L2894" i="1"/>
  <c r="N2894" i="1" s="1"/>
  <c r="O2894" i="1" s="1"/>
  <c r="M2919" i="1"/>
  <c r="M2960" i="1"/>
  <c r="M2992" i="1"/>
  <c r="M3005" i="1"/>
  <c r="M3014" i="1"/>
  <c r="L3025" i="1"/>
  <c r="L3036" i="1"/>
  <c r="M3043" i="1"/>
  <c r="L3045" i="1"/>
  <c r="M3071" i="1"/>
  <c r="L3083" i="1"/>
  <c r="L3098" i="1"/>
  <c r="M3193" i="1"/>
  <c r="L3330" i="1"/>
  <c r="M3342" i="1"/>
  <c r="N3548" i="1"/>
  <c r="O3548" i="1" s="1"/>
  <c r="L2105" i="1"/>
  <c r="N2105" i="1" s="1"/>
  <c r="O2105" i="1" s="1"/>
  <c r="M2123" i="1"/>
  <c r="L2148" i="1"/>
  <c r="N2148" i="1" s="1"/>
  <c r="O2148" i="1" s="1"/>
  <c r="M2153" i="1"/>
  <c r="M2196" i="1"/>
  <c r="M2252" i="1"/>
  <c r="M2259" i="1"/>
  <c r="L2270" i="1"/>
  <c r="L2362" i="1"/>
  <c r="L2364" i="1"/>
  <c r="M2373" i="1"/>
  <c r="L2418" i="1"/>
  <c r="M2420" i="1"/>
  <c r="L2445" i="1"/>
  <c r="L2458" i="1"/>
  <c r="N2458" i="1" s="1"/>
  <c r="O2458" i="1" s="1"/>
  <c r="L2481" i="1"/>
  <c r="M2509" i="1"/>
  <c r="N2509" i="1" s="1"/>
  <c r="O2509" i="1" s="1"/>
  <c r="M2529" i="1"/>
  <c r="M2565" i="1"/>
  <c r="N2565" i="1" s="1"/>
  <c r="O2565" i="1" s="1"/>
  <c r="M2615" i="1"/>
  <c r="L2619" i="1"/>
  <c r="M2656" i="1"/>
  <c r="L2667" i="1"/>
  <c r="L2669" i="1"/>
  <c r="N2669" i="1" s="1"/>
  <c r="O2669" i="1" s="1"/>
  <c r="M2676" i="1"/>
  <c r="M2701" i="1"/>
  <c r="L2712" i="1"/>
  <c r="L2714" i="1"/>
  <c r="L2732" i="1"/>
  <c r="M2761" i="1"/>
  <c r="L2770" i="1"/>
  <c r="L2792" i="1"/>
  <c r="M2823" i="1"/>
  <c r="L2830" i="1"/>
  <c r="L2846" i="1"/>
  <c r="M2851" i="1"/>
  <c r="L2871" i="1"/>
  <c r="M2880" i="1"/>
  <c r="M2899" i="1"/>
  <c r="N2899" i="1" s="1"/>
  <c r="O2899" i="1" s="1"/>
  <c r="L2906" i="1"/>
  <c r="N2906" i="1" s="1"/>
  <c r="O2906" i="1" s="1"/>
  <c r="L2924" i="1"/>
  <c r="N2924" i="1" s="1"/>
  <c r="O2924" i="1" s="1"/>
  <c r="L2933" i="1"/>
  <c r="L2958" i="1"/>
  <c r="L2971" i="1"/>
  <c r="M2978" i="1"/>
  <c r="L2985" i="1"/>
  <c r="M3001" i="1"/>
  <c r="M3012" i="1"/>
  <c r="M3030" i="1"/>
  <c r="M3039" i="1"/>
  <c r="M3069" i="1"/>
  <c r="L3094" i="1"/>
  <c r="M3115" i="1"/>
  <c r="M3223" i="1"/>
  <c r="L3281" i="1"/>
  <c r="L2685" i="1"/>
  <c r="L2737" i="1"/>
  <c r="L2750" i="1"/>
  <c r="L2783" i="1"/>
  <c r="M2797" i="1"/>
  <c r="L2801" i="1"/>
  <c r="L2828" i="1"/>
  <c r="L2860" i="1"/>
  <c r="L2867" i="1"/>
  <c r="L2940" i="1"/>
  <c r="L2947" i="1"/>
  <c r="N2947" i="1" s="1"/>
  <c r="O2947" i="1" s="1"/>
  <c r="M2983" i="1"/>
  <c r="L2999" i="1"/>
  <c r="L3019" i="1"/>
  <c r="L3074" i="1"/>
  <c r="L3249" i="1"/>
  <c r="M3679" i="1"/>
  <c r="L3679" i="1"/>
  <c r="M2165" i="1"/>
  <c r="N2165" i="1" s="1"/>
  <c r="O2165" i="1" s="1"/>
  <c r="M2185" i="1"/>
  <c r="M2194" i="1"/>
  <c r="M2216" i="1"/>
  <c r="M2218" i="1"/>
  <c r="M2220" i="1"/>
  <c r="M2227" i="1"/>
  <c r="L2266" i="1"/>
  <c r="L2299" i="1"/>
  <c r="M2306" i="1"/>
  <c r="N2306" i="1" s="1"/>
  <c r="O2306" i="1" s="1"/>
  <c r="L2328" i="1"/>
  <c r="M2337" i="1"/>
  <c r="L2352" i="1"/>
  <c r="L2405" i="1"/>
  <c r="N2405" i="1" s="1"/>
  <c r="O2405" i="1" s="1"/>
  <c r="L2414" i="1"/>
  <c r="M2423" i="1"/>
  <c r="M2441" i="1"/>
  <c r="N2441" i="1" s="1"/>
  <c r="O2441" i="1" s="1"/>
  <c r="L2448" i="1"/>
  <c r="L2469" i="1"/>
  <c r="L2488" i="1"/>
  <c r="L2490" i="1"/>
  <c r="L2494" i="1"/>
  <c r="M2505" i="1"/>
  <c r="L2527" i="1"/>
  <c r="M2552" i="1"/>
  <c r="N2552" i="1" s="1"/>
  <c r="O2552" i="1" s="1"/>
  <c r="L2561" i="1"/>
  <c r="M2568" i="1"/>
  <c r="M2586" i="1"/>
  <c r="L2611" i="1"/>
  <c r="L2633" i="1"/>
  <c r="M2650" i="1"/>
  <c r="L2663" i="1"/>
  <c r="L2697" i="1"/>
  <c r="M2728" i="1"/>
  <c r="M2735" i="1"/>
  <c r="M2746" i="1"/>
  <c r="N2746" i="1" s="1"/>
  <c r="O2746" i="1" s="1"/>
  <c r="L2775" i="1"/>
  <c r="M2795" i="1"/>
  <c r="L2810" i="1"/>
  <c r="M2817" i="1"/>
  <c r="L2826" i="1"/>
  <c r="M2833" i="1"/>
  <c r="L2835" i="1"/>
  <c r="M2854" i="1"/>
  <c r="M2874" i="1"/>
  <c r="L2878" i="1"/>
  <c r="M2883" i="1"/>
  <c r="L2890" i="1"/>
  <c r="N2890" i="1" s="1"/>
  <c r="O2890" i="1" s="1"/>
  <c r="L2909" i="1"/>
  <c r="L2929" i="1"/>
  <c r="L2938" i="1"/>
  <c r="L2949" i="1"/>
  <c r="M2954" i="1"/>
  <c r="N2954" i="1" s="1"/>
  <c r="O2954" i="1" s="1"/>
  <c r="M2961" i="1"/>
  <c r="L2963" i="1"/>
  <c r="M2965" i="1"/>
  <c r="M2981" i="1"/>
  <c r="L2988" i="1"/>
  <c r="L2997" i="1"/>
  <c r="M3017" i="1"/>
  <c r="L3037" i="1"/>
  <c r="L3055" i="1"/>
  <c r="M3072" i="1"/>
  <c r="L3247" i="1"/>
  <c r="M3247" i="1"/>
  <c r="N3247" i="1" s="1"/>
  <c r="O3247" i="1" s="1"/>
  <c r="M3393" i="1"/>
  <c r="M2936" i="1"/>
  <c r="M3291" i="1"/>
  <c r="M3712" i="1"/>
  <c r="L3712" i="1"/>
  <c r="M3754" i="1"/>
  <c r="M3935" i="1"/>
  <c r="N3935" i="1" s="1"/>
  <c r="O3935" i="1" s="1"/>
  <c r="L3935" i="1"/>
  <c r="M2106" i="1"/>
  <c r="N2106" i="1" s="1"/>
  <c r="O2106" i="1" s="1"/>
  <c r="M2117" i="1"/>
  <c r="L2124" i="1"/>
  <c r="M2145" i="1"/>
  <c r="M2163" i="1"/>
  <c r="L2183" i="1"/>
  <c r="L2192" i="1"/>
  <c r="M2197" i="1"/>
  <c r="M2214" i="1"/>
  <c r="L2244" i="1"/>
  <c r="M2253" i="1"/>
  <c r="M2260" i="1"/>
  <c r="L2278" i="1"/>
  <c r="L2289" i="1"/>
  <c r="L2311" i="1"/>
  <c r="L2348" i="1"/>
  <c r="L2367" i="1"/>
  <c r="M2369" i="1"/>
  <c r="M2439" i="1"/>
  <c r="M2459" i="1"/>
  <c r="M2499" i="1"/>
  <c r="L2503" i="1"/>
  <c r="M2510" i="1"/>
  <c r="N2510" i="1" s="1"/>
  <c r="O2510" i="1" s="1"/>
  <c r="L2517" i="1"/>
  <c r="M2550" i="1"/>
  <c r="M2582" i="1"/>
  <c r="M2605" i="1"/>
  <c r="L2657" i="1"/>
  <c r="L2717" i="1"/>
  <c r="L2753" i="1"/>
  <c r="L2773" i="1"/>
  <c r="L2806" i="1"/>
  <c r="L2974" i="1"/>
  <c r="L2986" i="1"/>
  <c r="L3024" i="1"/>
  <c r="N3024" i="1" s="1"/>
  <c r="O3024" i="1" s="1"/>
  <c r="M3086" i="1"/>
  <c r="L3099" i="1"/>
  <c r="M3245" i="1"/>
  <c r="M3377" i="1"/>
  <c r="N3377" i="1" s="1"/>
  <c r="O3377" i="1" s="1"/>
  <c r="L3923" i="1"/>
  <c r="N3923" i="1" s="1"/>
  <c r="O3923" i="1" s="1"/>
  <c r="M2122" i="1"/>
  <c r="M2134" i="1"/>
  <c r="L2141" i="1"/>
  <c r="M2190" i="1"/>
  <c r="N2190" i="1" s="1"/>
  <c r="O2190" i="1" s="1"/>
  <c r="L2214" i="1"/>
  <c r="M2269" i="1"/>
  <c r="L2361" i="1"/>
  <c r="L2421" i="1"/>
  <c r="N2421" i="1" s="1"/>
  <c r="O2421" i="1" s="1"/>
  <c r="M2426" i="1"/>
  <c r="N2426" i="1" s="1"/>
  <c r="O2426" i="1" s="1"/>
  <c r="M2508" i="1"/>
  <c r="M2515" i="1"/>
  <c r="M2571" i="1"/>
  <c r="M2598" i="1"/>
  <c r="N2627" i="1"/>
  <c r="O2627" i="1" s="1"/>
  <c r="M2655" i="1"/>
  <c r="M2709" i="1"/>
  <c r="M2738" i="1"/>
  <c r="L2740" i="1"/>
  <c r="L2778" i="1"/>
  <c r="M2786" i="1"/>
  <c r="M2802" i="1"/>
  <c r="L2804" i="1"/>
  <c r="M2820" i="1"/>
  <c r="L2822" i="1"/>
  <c r="N2822" i="1" s="1"/>
  <c r="O2822" i="1" s="1"/>
  <c r="M2838" i="1"/>
  <c r="N2838" i="1" s="1"/>
  <c r="O2838" i="1" s="1"/>
  <c r="M2845" i="1"/>
  <c r="N2845" i="1" s="1"/>
  <c r="O2845" i="1" s="1"/>
  <c r="L2852" i="1"/>
  <c r="L2893" i="1"/>
  <c r="M2918" i="1"/>
  <c r="L2927" i="1"/>
  <c r="M2932" i="1"/>
  <c r="L2952" i="1"/>
  <c r="M2957" i="1"/>
  <c r="M2972" i="1"/>
  <c r="N2972" i="1" s="1"/>
  <c r="O2972" i="1" s="1"/>
  <c r="L2991" i="1"/>
  <c r="M3000" i="1"/>
  <c r="M3009" i="1"/>
  <c r="L3040" i="1"/>
  <c r="M3051" i="1"/>
  <c r="M3075" i="1"/>
  <c r="L3082" i="1"/>
  <c r="N3082" i="1" s="1"/>
  <c r="O3082" i="1" s="1"/>
  <c r="L3366" i="1"/>
  <c r="M3447" i="1"/>
  <c r="N3447" i="1" s="1"/>
  <c r="O3447" i="1" s="1"/>
  <c r="L3844" i="1"/>
  <c r="N3844" i="1" s="1"/>
  <c r="O3844" i="1" s="1"/>
  <c r="M3197" i="1"/>
  <c r="M3456" i="1"/>
  <c r="N3456" i="1" s="1"/>
  <c r="O3456" i="1" s="1"/>
  <c r="M3536" i="1"/>
  <c r="N3536" i="1" s="1"/>
  <c r="O3536" i="1" s="1"/>
  <c r="M3959" i="1"/>
  <c r="L3959" i="1"/>
  <c r="M2132" i="1"/>
  <c r="M2188" i="1"/>
  <c r="L2195" i="1"/>
  <c r="M2204" i="1"/>
  <c r="M2206" i="1"/>
  <c r="L2232" i="1"/>
  <c r="N2232" i="1" s="1"/>
  <c r="O2232" i="1" s="1"/>
  <c r="L2258" i="1"/>
  <c r="M2263" i="1"/>
  <c r="L2274" i="1"/>
  <c r="M2283" i="1"/>
  <c r="L2300" i="1"/>
  <c r="M2307" i="1"/>
  <c r="L2329" i="1"/>
  <c r="L2331" i="1"/>
  <c r="L2344" i="1"/>
  <c r="L2353" i="1"/>
  <c r="M2390" i="1"/>
  <c r="N2390" i="1" s="1"/>
  <c r="O2390" i="1" s="1"/>
  <c r="M2408" i="1"/>
  <c r="M2442" i="1"/>
  <c r="M2506" i="1"/>
  <c r="M2513" i="1"/>
  <c r="L2528" i="1"/>
  <c r="M2546" i="1"/>
  <c r="M2564" i="1"/>
  <c r="N2564" i="1" s="1"/>
  <c r="O2564" i="1" s="1"/>
  <c r="M2569" i="1"/>
  <c r="L2603" i="1"/>
  <c r="M2638" i="1"/>
  <c r="L2666" i="1"/>
  <c r="L2691" i="1"/>
  <c r="N2691" i="1" s="1"/>
  <c r="O2691" i="1" s="1"/>
  <c r="M2705" i="1"/>
  <c r="N2705" i="1" s="1"/>
  <c r="O2705" i="1" s="1"/>
  <c r="L2720" i="1"/>
  <c r="M2736" i="1"/>
  <c r="M2756" i="1"/>
  <c r="N2756" i="1" s="1"/>
  <c r="O2756" i="1" s="1"/>
  <c r="M2796" i="1"/>
  <c r="L2813" i="1"/>
  <c r="M2843" i="1"/>
  <c r="M2884" i="1"/>
  <c r="M2903" i="1"/>
  <c r="L2910" i="1"/>
  <c r="M2930" i="1"/>
  <c r="M2939" i="1"/>
  <c r="M2946" i="1"/>
  <c r="L2950" i="1"/>
  <c r="M2955" i="1"/>
  <c r="M2962" i="1"/>
  <c r="M2977" i="1"/>
  <c r="L2989" i="1"/>
  <c r="M3027" i="1"/>
  <c r="L3038" i="1"/>
  <c r="M3047" i="1"/>
  <c r="L3068" i="1"/>
  <c r="L3091" i="1"/>
  <c r="M3107" i="1"/>
  <c r="L3114" i="1"/>
  <c r="M3119" i="1"/>
  <c r="N3119" i="1" s="1"/>
  <c r="O3119" i="1" s="1"/>
  <c r="N2864" i="1"/>
  <c r="O2864" i="1" s="1"/>
  <c r="N2948" i="1"/>
  <c r="O2948" i="1" s="1"/>
  <c r="M3352" i="1"/>
  <c r="M3397" i="1"/>
  <c r="L3513" i="1"/>
  <c r="L3525" i="1"/>
  <c r="M3607" i="1"/>
  <c r="M3612" i="1"/>
  <c r="M3619" i="1"/>
  <c r="M3631" i="1"/>
  <c r="N3631" i="1" s="1"/>
  <c r="O3631" i="1" s="1"/>
  <c r="M3633" i="1"/>
  <c r="M3674" i="1"/>
  <c r="N3674" i="1" s="1"/>
  <c r="O3674" i="1" s="1"/>
  <c r="M3703" i="1"/>
  <c r="M3747" i="1"/>
  <c r="M3756" i="1"/>
  <c r="M3786" i="1"/>
  <c r="M3802" i="1"/>
  <c r="M3848" i="1"/>
  <c r="M3857" i="1"/>
  <c r="M3864" i="1"/>
  <c r="M3901" i="1"/>
  <c r="M3925" i="1"/>
  <c r="N3925" i="1" s="1"/>
  <c r="O3925" i="1" s="1"/>
  <c r="M3932" i="1"/>
  <c r="M3940" i="1"/>
  <c r="L3942" i="1"/>
  <c r="M3992" i="1"/>
  <c r="M4003" i="1"/>
  <c r="M4066" i="1"/>
  <c r="M4525" i="1"/>
  <c r="N4525" i="1" s="1"/>
  <c r="O4525" i="1" s="1"/>
  <c r="M4669" i="1"/>
  <c r="L3139" i="1"/>
  <c r="M3144" i="1"/>
  <c r="N3144" i="1" s="1"/>
  <c r="O3144" i="1" s="1"/>
  <c r="M3153" i="1"/>
  <c r="M3178" i="1"/>
  <c r="N3178" i="1" s="1"/>
  <c r="O3178" i="1" s="1"/>
  <c r="L3204" i="1"/>
  <c r="M3213" i="1"/>
  <c r="L3243" i="1"/>
  <c r="M3256" i="1"/>
  <c r="M3277" i="1"/>
  <c r="M3286" i="1"/>
  <c r="M3313" i="1"/>
  <c r="M3326" i="1"/>
  <c r="N3326" i="1" s="1"/>
  <c r="O3326" i="1" s="1"/>
  <c r="M3359" i="1"/>
  <c r="M3379" i="1"/>
  <c r="L3386" i="1"/>
  <c r="M3416" i="1"/>
  <c r="L3429" i="1"/>
  <c r="N3429" i="1" s="1"/>
  <c r="O3429" i="1" s="1"/>
  <c r="L3451" i="1"/>
  <c r="L3482" i="1"/>
  <c r="M3511" i="1"/>
  <c r="M3525" i="1"/>
  <c r="M3569" i="1"/>
  <c r="M3610" i="1"/>
  <c r="M3617" i="1"/>
  <c r="M3629" i="1"/>
  <c r="L3654" i="1"/>
  <c r="L3656" i="1"/>
  <c r="M3665" i="1"/>
  <c r="N3665" i="1" s="1"/>
  <c r="O3665" i="1" s="1"/>
  <c r="M3672" i="1"/>
  <c r="N3672" i="1" s="1"/>
  <c r="O3672" i="1" s="1"/>
  <c r="L3697" i="1"/>
  <c r="L3722" i="1"/>
  <c r="M3731" i="1"/>
  <c r="M3798" i="1"/>
  <c r="M3812" i="1"/>
  <c r="M3828" i="1"/>
  <c r="L3846" i="1"/>
  <c r="L3878" i="1"/>
  <c r="M3883" i="1"/>
  <c r="M3899" i="1"/>
  <c r="L3905" i="1"/>
  <c r="L3912" i="1"/>
  <c r="L3947" i="1"/>
  <c r="N3947" i="1" s="1"/>
  <c r="O3947" i="1" s="1"/>
  <c r="M3963" i="1"/>
  <c r="M3979" i="1"/>
  <c r="M3990" i="1"/>
  <c r="L4008" i="1"/>
  <c r="L4300" i="1"/>
  <c r="L4064" i="1"/>
  <c r="L4265" i="1"/>
  <c r="M4484" i="1"/>
  <c r="M4491" i="1"/>
  <c r="M4498" i="1"/>
  <c r="M4626" i="1"/>
  <c r="N4626" i="1" s="1"/>
  <c r="O4626" i="1" s="1"/>
  <c r="L4628" i="1"/>
  <c r="M4651" i="1"/>
  <c r="M4756" i="1"/>
  <c r="M3118" i="1"/>
  <c r="L3125" i="1"/>
  <c r="M3137" i="1"/>
  <c r="L3160" i="1"/>
  <c r="L3192" i="1"/>
  <c r="L3196" i="1"/>
  <c r="L3211" i="1"/>
  <c r="M3225" i="1"/>
  <c r="M3232" i="1"/>
  <c r="L3234" i="1"/>
  <c r="L3263" i="1"/>
  <c r="L3270" i="1"/>
  <c r="L3306" i="1"/>
  <c r="M3318" i="1"/>
  <c r="L3337" i="1"/>
  <c r="M3346" i="1"/>
  <c r="L3355" i="1"/>
  <c r="N3355" i="1" s="1"/>
  <c r="O3355" i="1" s="1"/>
  <c r="L3357" i="1"/>
  <c r="M3368" i="1"/>
  <c r="M3373" i="1"/>
  <c r="L3375" i="1"/>
  <c r="N3375" i="1" s="1"/>
  <c r="O3375" i="1" s="1"/>
  <c r="M3400" i="1"/>
  <c r="L3418" i="1"/>
  <c r="L3441" i="1"/>
  <c r="L3460" i="1"/>
  <c r="L3493" i="1"/>
  <c r="M3521" i="1"/>
  <c r="M3547" i="1"/>
  <c r="M3560" i="1"/>
  <c r="N3560" i="1" s="1"/>
  <c r="O3560" i="1" s="1"/>
  <c r="L3581" i="1"/>
  <c r="L3597" i="1"/>
  <c r="N3597" i="1" s="1"/>
  <c r="O3597" i="1" s="1"/>
  <c r="M3599" i="1"/>
  <c r="N3599" i="1" s="1"/>
  <c r="O3599" i="1" s="1"/>
  <c r="M3606" i="1"/>
  <c r="N3606" i="1" s="1"/>
  <c r="O3606" i="1" s="1"/>
  <c r="M3627" i="1"/>
  <c r="M3645" i="1"/>
  <c r="M3668" i="1"/>
  <c r="M3677" i="1"/>
  <c r="M3714" i="1"/>
  <c r="M3729" i="1"/>
  <c r="L3766" i="1"/>
  <c r="L3768" i="1"/>
  <c r="M3775" i="1"/>
  <c r="L3777" i="1"/>
  <c r="M3810" i="1"/>
  <c r="N3810" i="1" s="1"/>
  <c r="O3810" i="1" s="1"/>
  <c r="L3821" i="1"/>
  <c r="M3833" i="1"/>
  <c r="L3840" i="1"/>
  <c r="L3851" i="1"/>
  <c r="N3851" i="1" s="1"/>
  <c r="O3851" i="1" s="1"/>
  <c r="L3860" i="1"/>
  <c r="M3874" i="1"/>
  <c r="M3876" i="1"/>
  <c r="L3890" i="1"/>
  <c r="M3897" i="1"/>
  <c r="M3919" i="1"/>
  <c r="L3945" i="1"/>
  <c r="M3950" i="1"/>
  <c r="M3957" i="1"/>
  <c r="L3968" i="1"/>
  <c r="M3977" i="1"/>
  <c r="M3988" i="1"/>
  <c r="M3995" i="1"/>
  <c r="L3997" i="1"/>
  <c r="L3999" i="1"/>
  <c r="L4013" i="1"/>
  <c r="M4027" i="1"/>
  <c r="M4055" i="1"/>
  <c r="L4198" i="1"/>
  <c r="L4256" i="1"/>
  <c r="M4619" i="1"/>
  <c r="M4862" i="1"/>
  <c r="M4869" i="1"/>
  <c r="L4936" i="1"/>
  <c r="M3296" i="1"/>
  <c r="M3344" i="1"/>
  <c r="M3362" i="1"/>
  <c r="L3382" i="1"/>
  <c r="M3389" i="1"/>
  <c r="L3407" i="1"/>
  <c r="L3448" i="1"/>
  <c r="M3476" i="1"/>
  <c r="L3500" i="1"/>
  <c r="N3500" i="1" s="1"/>
  <c r="O3500" i="1" s="1"/>
  <c r="L3541" i="1"/>
  <c r="L3565" i="1"/>
  <c r="L3572" i="1"/>
  <c r="L3590" i="1"/>
  <c r="L3634" i="1"/>
  <c r="L3641" i="1"/>
  <c r="L3675" i="1"/>
  <c r="L3693" i="1"/>
  <c r="M3704" i="1"/>
  <c r="L3734" i="1"/>
  <c r="L3757" i="1"/>
  <c r="M3886" i="1"/>
  <c r="N3886" i="1" s="1"/>
  <c r="O3886" i="1" s="1"/>
  <c r="L3895" i="1"/>
  <c r="N3895" i="1" s="1"/>
  <c r="O3895" i="1" s="1"/>
  <c r="L3937" i="1"/>
  <c r="L3941" i="1"/>
  <c r="M3943" i="1"/>
  <c r="L3966" i="1"/>
  <c r="M3984" i="1"/>
  <c r="L4018" i="1"/>
  <c r="L4419" i="1"/>
  <c r="L4605" i="1"/>
  <c r="L4745" i="1"/>
  <c r="L4848" i="1"/>
  <c r="N4848" i="1" s="1"/>
  <c r="O4848" i="1" s="1"/>
  <c r="L4853" i="1"/>
  <c r="M4853" i="1"/>
  <c r="L4923" i="1"/>
  <c r="L4932" i="1"/>
  <c r="L3140" i="1"/>
  <c r="L3165" i="1"/>
  <c r="L3203" i="1"/>
  <c r="M3214" i="1"/>
  <c r="M3244" i="1"/>
  <c r="L3248" i="1"/>
  <c r="M3250" i="1"/>
  <c r="N3250" i="1" s="1"/>
  <c r="O3250" i="1" s="1"/>
  <c r="L3257" i="1"/>
  <c r="L3273" i="1"/>
  <c r="N3273" i="1" s="1"/>
  <c r="O3273" i="1" s="1"/>
  <c r="L3280" i="1"/>
  <c r="M3294" i="1"/>
  <c r="L3351" i="1"/>
  <c r="M3360" i="1"/>
  <c r="L3389" i="1"/>
  <c r="L3405" i="1"/>
  <c r="M3435" i="1"/>
  <c r="L3437" i="1"/>
  <c r="M3470" i="1"/>
  <c r="L3472" i="1"/>
  <c r="M3498" i="1"/>
  <c r="M3512" i="1"/>
  <c r="N3512" i="1" s="1"/>
  <c r="O3512" i="1" s="1"/>
  <c r="M3524" i="1"/>
  <c r="N3524" i="1" s="1"/>
  <c r="O3524" i="1" s="1"/>
  <c r="M3535" i="1"/>
  <c r="M3556" i="1"/>
  <c r="L3577" i="1"/>
  <c r="M3602" i="1"/>
  <c r="M3611" i="1"/>
  <c r="M3691" i="1"/>
  <c r="N3691" i="1" s="1"/>
  <c r="O3691" i="1" s="1"/>
  <c r="M3723" i="1"/>
  <c r="M3732" i="1"/>
  <c r="L3753" i="1"/>
  <c r="M3755" i="1"/>
  <c r="L3764" i="1"/>
  <c r="L3771" i="1"/>
  <c r="M3773" i="1"/>
  <c r="N3773" i="1" s="1"/>
  <c r="O3773" i="1" s="1"/>
  <c r="L3785" i="1"/>
  <c r="L3794" i="1"/>
  <c r="M3799" i="1"/>
  <c r="M3817" i="1"/>
  <c r="L3824" i="1"/>
  <c r="L3831" i="1"/>
  <c r="M3836" i="1"/>
  <c r="L3847" i="1"/>
  <c r="M3856" i="1"/>
  <c r="M3863" i="1"/>
  <c r="M3870" i="1"/>
  <c r="M3884" i="1"/>
  <c r="L3886" i="1"/>
  <c r="L3893" i="1"/>
  <c r="L3900" i="1"/>
  <c r="L3908" i="1"/>
  <c r="L3915" i="1"/>
  <c r="L3931" i="1"/>
  <c r="L3955" i="1"/>
  <c r="M3964" i="1"/>
  <c r="L3971" i="1"/>
  <c r="N3971" i="1" s="1"/>
  <c r="O3971" i="1" s="1"/>
  <c r="L3975" i="1"/>
  <c r="M4002" i="1"/>
  <c r="L4009" i="1"/>
  <c r="N4009" i="1" s="1"/>
  <c r="O4009" i="1" s="1"/>
  <c r="L4060" i="1"/>
  <c r="M4127" i="1"/>
  <c r="L4143" i="1"/>
  <c r="M4150" i="1"/>
  <c r="N4150" i="1" s="1"/>
  <c r="O4150" i="1" s="1"/>
  <c r="L4240" i="1"/>
  <c r="M4356" i="1"/>
  <c r="M4370" i="1"/>
  <c r="M4647" i="1"/>
  <c r="L4731" i="1"/>
  <c r="N4731" i="1" s="1"/>
  <c r="O4731" i="1" s="1"/>
  <c r="M4962" i="1"/>
  <c r="L4980" i="1"/>
  <c r="M3632" i="1"/>
  <c r="N3632" i="1" s="1"/>
  <c r="O3632" i="1" s="1"/>
  <c r="L3655" i="1"/>
  <c r="L3721" i="1"/>
  <c r="L3843" i="1"/>
  <c r="L3131" i="1"/>
  <c r="L3161" i="1"/>
  <c r="L3163" i="1"/>
  <c r="L3170" i="1"/>
  <c r="L3177" i="1"/>
  <c r="M3219" i="1"/>
  <c r="L3235" i="1"/>
  <c r="N3235" i="1" s="1"/>
  <c r="O3235" i="1" s="1"/>
  <c r="M3237" i="1"/>
  <c r="N3237" i="1" s="1"/>
  <c r="O3237" i="1" s="1"/>
  <c r="M3242" i="1"/>
  <c r="M3276" i="1"/>
  <c r="L3278" i="1"/>
  <c r="M3312" i="1"/>
  <c r="L3314" i="1"/>
  <c r="L3319" i="1"/>
  <c r="L3338" i="1"/>
  <c r="N3338" i="1" s="1"/>
  <c r="O3338" i="1" s="1"/>
  <c r="M3347" i="1"/>
  <c r="L3365" i="1"/>
  <c r="M3374" i="1"/>
  <c r="N3374" i="1" s="1"/>
  <c r="O3374" i="1" s="1"/>
  <c r="M3392" i="1"/>
  <c r="N3392" i="1" s="1"/>
  <c r="O3392" i="1" s="1"/>
  <c r="M3415" i="1"/>
  <c r="N3415" i="1" s="1"/>
  <c r="O3415" i="1" s="1"/>
  <c r="L3419" i="1"/>
  <c r="L3428" i="1"/>
  <c r="M3433" i="1"/>
  <c r="L3479" i="1"/>
  <c r="L3481" i="1"/>
  <c r="M3490" i="1"/>
  <c r="M3503" i="1"/>
  <c r="N3503" i="1" s="1"/>
  <c r="O3503" i="1" s="1"/>
  <c r="M3510" i="1"/>
  <c r="L3517" i="1"/>
  <c r="M3529" i="1"/>
  <c r="N3529" i="1" s="1"/>
  <c r="O3529" i="1" s="1"/>
  <c r="L3552" i="1"/>
  <c r="L3554" i="1"/>
  <c r="L3561" i="1"/>
  <c r="M3568" i="1"/>
  <c r="M3580" i="1"/>
  <c r="L3582" i="1"/>
  <c r="L3584" i="1"/>
  <c r="L3586" i="1"/>
  <c r="M3600" i="1"/>
  <c r="M3653" i="1"/>
  <c r="M3680" i="1"/>
  <c r="L3696" i="1"/>
  <c r="L3717" i="1"/>
  <c r="M3730" i="1"/>
  <c r="L3742" i="1"/>
  <c r="M3751" i="1"/>
  <c r="M3753" i="1"/>
  <c r="L3762" i="1"/>
  <c r="L3822" i="1"/>
  <c r="M3827" i="1"/>
  <c r="M3834" i="1"/>
  <c r="M3854" i="1"/>
  <c r="L3877" i="1"/>
  <c r="M3882" i="1"/>
  <c r="M3911" i="1"/>
  <c r="M3915" i="1"/>
  <c r="N3915" i="1" s="1"/>
  <c r="O3915" i="1" s="1"/>
  <c r="M3920" i="1"/>
  <c r="M3962" i="1"/>
  <c r="M3998" i="1"/>
  <c r="M4000" i="1"/>
  <c r="L4109" i="1"/>
  <c r="M4327" i="1"/>
  <c r="N4327" i="1" s="1"/>
  <c r="O4327" i="1" s="1"/>
  <c r="L4590" i="1"/>
  <c r="N4590" i="1" s="1"/>
  <c r="O4590" i="1" s="1"/>
  <c r="L4960" i="1"/>
  <c r="L4900" i="1"/>
  <c r="M3129" i="1"/>
  <c r="L3148" i="1"/>
  <c r="N3148" i="1" s="1"/>
  <c r="O3148" i="1" s="1"/>
  <c r="L3175" i="1"/>
  <c r="N3175" i="1" s="1"/>
  <c r="O3175" i="1" s="1"/>
  <c r="L3189" i="1"/>
  <c r="L3195" i="1"/>
  <c r="M3274" i="1"/>
  <c r="L3283" i="1"/>
  <c r="L3290" i="1"/>
  <c r="L3297" i="1"/>
  <c r="M3310" i="1"/>
  <c r="L3323" i="1"/>
  <c r="M3341" i="1"/>
  <c r="L3354" i="1"/>
  <c r="N3354" i="1" s="1"/>
  <c r="O3354" i="1" s="1"/>
  <c r="M3356" i="1"/>
  <c r="M3399" i="1"/>
  <c r="M3406" i="1"/>
  <c r="M3431" i="1"/>
  <c r="L3440" i="1"/>
  <c r="M3453" i="1"/>
  <c r="L3477" i="1"/>
  <c r="L3488" i="1"/>
  <c r="M3508" i="1"/>
  <c r="M3520" i="1"/>
  <c r="M3534" i="1"/>
  <c r="L3542" i="1"/>
  <c r="N3542" i="1" s="1"/>
  <c r="O3542" i="1" s="1"/>
  <c r="M3578" i="1"/>
  <c r="N3578" i="1" s="1"/>
  <c r="O3578" i="1" s="1"/>
  <c r="M3591" i="1"/>
  <c r="M3596" i="1"/>
  <c r="M3644" i="1"/>
  <c r="M3667" i="1"/>
  <c r="N3667" i="1" s="1"/>
  <c r="O3667" i="1" s="1"/>
  <c r="L3669" i="1"/>
  <c r="L3676" i="1"/>
  <c r="L3685" i="1"/>
  <c r="M3701" i="1"/>
  <c r="M3705" i="1"/>
  <c r="L3711" i="1"/>
  <c r="L3713" i="1"/>
  <c r="M3724" i="1"/>
  <c r="N3724" i="1" s="1"/>
  <c r="O3724" i="1" s="1"/>
  <c r="M3740" i="1"/>
  <c r="M3742" i="1"/>
  <c r="L3749" i="1"/>
  <c r="M3774" i="1"/>
  <c r="M3781" i="1"/>
  <c r="L3820" i="1"/>
  <c r="L3839" i="1"/>
  <c r="L3866" i="1"/>
  <c r="L3873" i="1"/>
  <c r="L3889" i="1"/>
  <c r="M3909" i="1"/>
  <c r="M3918" i="1"/>
  <c r="L3927" i="1"/>
  <c r="L3944" i="1"/>
  <c r="L3996" i="1"/>
  <c r="L4005" i="1"/>
  <c r="M4010" i="1"/>
  <c r="L4035" i="1"/>
  <c r="N4035" i="1" s="1"/>
  <c r="O4035" i="1" s="1"/>
  <c r="M4047" i="1"/>
  <c r="L4100" i="1"/>
  <c r="N4100" i="1" s="1"/>
  <c r="O4100" i="1" s="1"/>
  <c r="L4107" i="1"/>
  <c r="L4114" i="1"/>
  <c r="M4211" i="1"/>
  <c r="M4560" i="1"/>
  <c r="L4560" i="1"/>
  <c r="M4680" i="1"/>
  <c r="M4789" i="1"/>
  <c r="L4944" i="1"/>
  <c r="N4944" i="1" s="1"/>
  <c r="O4944" i="1" s="1"/>
  <c r="L4155" i="1"/>
  <c r="L4184" i="1"/>
  <c r="L4209" i="1"/>
  <c r="L4279" i="1"/>
  <c r="L4375" i="1"/>
  <c r="L4405" i="1"/>
  <c r="L4424" i="1"/>
  <c r="M4445" i="1"/>
  <c r="M4475" i="1"/>
  <c r="L4505" i="1"/>
  <c r="M4521" i="1"/>
  <c r="M4532" i="1"/>
  <c r="M4588" i="1"/>
  <c r="L4708" i="1"/>
  <c r="L4727" i="1"/>
  <c r="M4729" i="1"/>
  <c r="M4828" i="1"/>
  <c r="L4896" i="1"/>
  <c r="N4896" i="1" s="1"/>
  <c r="O4896" i="1" s="1"/>
  <c r="L4902" i="1"/>
  <c r="L4934" i="1"/>
  <c r="M4978" i="1"/>
  <c r="L4045" i="1"/>
  <c r="L4062" i="1"/>
  <c r="L4173" i="1"/>
  <c r="L4207" i="1"/>
  <c r="L4222" i="1"/>
  <c r="L4229" i="1"/>
  <c r="L4247" i="1"/>
  <c r="L4291" i="1"/>
  <c r="L4298" i="1"/>
  <c r="L4325" i="1"/>
  <c r="L4332" i="1"/>
  <c r="M4343" i="1"/>
  <c r="M4366" i="1"/>
  <c r="N4366" i="1" s="1"/>
  <c r="O4366" i="1" s="1"/>
  <c r="L4368" i="1"/>
  <c r="M4387" i="1"/>
  <c r="L4401" i="1"/>
  <c r="N4401" i="1" s="1"/>
  <c r="O4401" i="1" s="1"/>
  <c r="L4410" i="1"/>
  <c r="L4422" i="1"/>
  <c r="M4434" i="1"/>
  <c r="L4436" i="1"/>
  <c r="L4496" i="1"/>
  <c r="N4496" i="1" s="1"/>
  <c r="O4496" i="1" s="1"/>
  <c r="L4558" i="1"/>
  <c r="L4586" i="1"/>
  <c r="L4588" i="1"/>
  <c r="M4639" i="1"/>
  <c r="M4643" i="1"/>
  <c r="M4656" i="1"/>
  <c r="M4663" i="1"/>
  <c r="M4665" i="1"/>
  <c r="L4780" i="1"/>
  <c r="L4860" i="1"/>
  <c r="L4949" i="1"/>
  <c r="N4949" i="1" s="1"/>
  <c r="O4949" i="1" s="1"/>
  <c r="M4956" i="1"/>
  <c r="M4965" i="1"/>
  <c r="M4998" i="1"/>
  <c r="L4038" i="1"/>
  <c r="L4054" i="1"/>
  <c r="L4096" i="1"/>
  <c r="N4096" i="1" s="1"/>
  <c r="O4096" i="1" s="1"/>
  <c r="L4112" i="1"/>
  <c r="L4164" i="1"/>
  <c r="M4180" i="1"/>
  <c r="M4216" i="1"/>
  <c r="M4245" i="1"/>
  <c r="L4268" i="1"/>
  <c r="M4303" i="1"/>
  <c r="M4305" i="1"/>
  <c r="M4350" i="1"/>
  <c r="M4364" i="1"/>
  <c r="M4408" i="1"/>
  <c r="L4473" i="1"/>
  <c r="M4480" i="1"/>
  <c r="M4508" i="1"/>
  <c r="M4544" i="1"/>
  <c r="M4615" i="1"/>
  <c r="M4676" i="1"/>
  <c r="M4683" i="1"/>
  <c r="M4711" i="1"/>
  <c r="M4723" i="1"/>
  <c r="L4725" i="1"/>
  <c r="L4801" i="1"/>
  <c r="N4801" i="1" s="1"/>
  <c r="O4801" i="1" s="1"/>
  <c r="M4844" i="1"/>
  <c r="L4872" i="1"/>
  <c r="N4872" i="1" s="1"/>
  <c r="O4872" i="1" s="1"/>
  <c r="L4877" i="1"/>
  <c r="L4914" i="1"/>
  <c r="L4016" i="1"/>
  <c r="N4016" i="1" s="1"/>
  <c r="O4016" i="1" s="1"/>
  <c r="M4036" i="1"/>
  <c r="M4103" i="1"/>
  <c r="M4119" i="1"/>
  <c r="M4144" i="1"/>
  <c r="N4144" i="1" s="1"/>
  <c r="O4144" i="1" s="1"/>
  <c r="M4282" i="1"/>
  <c r="M4328" i="1"/>
  <c r="N4328" i="1" s="1"/>
  <c r="O4328" i="1" s="1"/>
  <c r="M4335" i="1"/>
  <c r="M4337" i="1"/>
  <c r="M4420" i="1"/>
  <c r="M4467" i="1"/>
  <c r="M4478" i="1"/>
  <c r="M4485" i="1"/>
  <c r="M4528" i="1"/>
  <c r="M4535" i="1"/>
  <c r="M4542" i="1"/>
  <c r="N4542" i="1" s="1"/>
  <c r="O4542" i="1" s="1"/>
  <c r="L4568" i="1"/>
  <c r="L4620" i="1"/>
  <c r="M4631" i="1"/>
  <c r="L4633" i="1"/>
  <c r="M4654" i="1"/>
  <c r="N4654" i="1" s="1"/>
  <c r="O4654" i="1" s="1"/>
  <c r="N4665" i="1"/>
  <c r="O4665" i="1" s="1"/>
  <c r="M4670" i="1"/>
  <c r="M4688" i="1"/>
  <c r="M4704" i="1"/>
  <c r="M4716" i="1"/>
  <c r="M4783" i="1"/>
  <c r="L4790" i="1"/>
  <c r="L4947" i="1"/>
  <c r="M4972" i="1"/>
  <c r="L4983" i="1"/>
  <c r="L4989" i="1"/>
  <c r="N4989" i="1" s="1"/>
  <c r="O4989" i="1" s="1"/>
  <c r="L4996" i="1"/>
  <c r="N4996" i="1" s="1"/>
  <c r="O4996" i="1" s="1"/>
  <c r="M4050" i="1"/>
  <c r="L4822" i="1"/>
  <c r="M4842" i="1"/>
  <c r="L4856" i="1"/>
  <c r="L4863" i="1"/>
  <c r="L4870" i="1"/>
  <c r="L4888" i="1"/>
  <c r="L4890" i="1"/>
  <c r="M4917" i="1"/>
  <c r="L4963" i="1"/>
  <c r="M4994" i="1"/>
  <c r="M4156" i="1"/>
  <c r="L4212" i="1"/>
  <c r="M4225" i="1"/>
  <c r="L4232" i="1"/>
  <c r="L4234" i="1"/>
  <c r="L4273" i="1"/>
  <c r="L4280" i="1"/>
  <c r="L4287" i="1"/>
  <c r="L4376" i="1"/>
  <c r="M4381" i="1"/>
  <c r="M4430" i="1"/>
  <c r="M4472" i="1"/>
  <c r="M4511" i="1"/>
  <c r="N4511" i="1" s="1"/>
  <c r="O4511" i="1" s="1"/>
  <c r="L4522" i="1"/>
  <c r="M4540" i="1"/>
  <c r="L4591" i="1"/>
  <c r="L4593" i="1"/>
  <c r="L4606" i="1"/>
  <c r="L4613" i="1"/>
  <c r="L4625" i="1"/>
  <c r="M4633" i="1"/>
  <c r="L4659" i="1"/>
  <c r="L4681" i="1"/>
  <c r="L4721" i="1"/>
  <c r="L4728" i="1"/>
  <c r="N4728" i="1" s="1"/>
  <c r="O4728" i="1" s="1"/>
  <c r="L4732" i="1"/>
  <c r="M4755" i="1"/>
  <c r="L4776" i="1"/>
  <c r="M4788" i="1"/>
  <c r="L4924" i="1"/>
  <c r="L4952" i="1"/>
  <c r="L4959" i="1"/>
  <c r="M4968" i="1"/>
  <c r="L4034" i="1"/>
  <c r="M4039" i="1"/>
  <c r="M4048" i="1"/>
  <c r="L4065" i="1"/>
  <c r="L4083" i="1"/>
  <c r="M4088" i="1"/>
  <c r="M4099" i="1"/>
  <c r="M4106" i="1"/>
  <c r="M4108" i="1"/>
  <c r="M4124" i="1"/>
  <c r="L4126" i="1"/>
  <c r="L4174" i="1"/>
  <c r="M4183" i="1"/>
  <c r="N4183" i="1" s="1"/>
  <c r="O4183" i="1" s="1"/>
  <c r="M4197" i="1"/>
  <c r="L4208" i="1"/>
  <c r="N4208" i="1" s="1"/>
  <c r="O4208" i="1" s="1"/>
  <c r="M4253" i="1"/>
  <c r="M4269" i="1"/>
  <c r="M4271" i="1"/>
  <c r="L4292" i="1"/>
  <c r="M4344" i="1"/>
  <c r="M4374" i="1"/>
  <c r="N4374" i="1" s="1"/>
  <c r="O4374" i="1" s="1"/>
  <c r="M4388" i="1"/>
  <c r="M4404" i="1"/>
  <c r="M4411" i="1"/>
  <c r="M4589" i="1"/>
  <c r="L4618" i="1"/>
  <c r="M4657" i="1"/>
  <c r="N4657" i="1" s="1"/>
  <c r="O4657" i="1" s="1"/>
  <c r="L4668" i="1"/>
  <c r="L4686" i="1"/>
  <c r="M4691" i="1"/>
  <c r="M4707" i="1"/>
  <c r="L4838" i="1"/>
  <c r="L4840" i="1"/>
  <c r="L4847" i="1"/>
  <c r="M4852" i="1"/>
  <c r="L4908" i="1"/>
  <c r="N4908" i="1" s="1"/>
  <c r="O4908" i="1" s="1"/>
  <c r="M4915" i="1"/>
  <c r="L4935" i="1"/>
  <c r="M4950" i="1"/>
  <c r="M4966" i="1"/>
  <c r="L4979" i="1"/>
  <c r="L4059" i="1"/>
  <c r="M4133" i="1"/>
  <c r="M4219" i="1"/>
  <c r="M4290" i="1"/>
  <c r="M4306" i="1"/>
  <c r="M4324" i="1"/>
  <c r="M4342" i="1"/>
  <c r="M4365" i="1"/>
  <c r="M4367" i="1"/>
  <c r="M4379" i="1"/>
  <c r="M4435" i="1"/>
  <c r="L4520" i="1"/>
  <c r="L4538" i="1"/>
  <c r="M4578" i="1"/>
  <c r="M4602" i="1"/>
  <c r="M4684" i="1"/>
  <c r="M4742" i="1"/>
  <c r="M4753" i="1"/>
  <c r="M4779" i="1"/>
  <c r="M4786" i="1"/>
  <c r="M4793" i="1"/>
  <c r="N4793" i="1" s="1"/>
  <c r="O4793" i="1" s="1"/>
  <c r="M4807" i="1"/>
  <c r="L4845" i="1"/>
  <c r="M4859" i="1"/>
  <c r="M4880" i="1"/>
  <c r="M4920" i="1"/>
  <c r="M4927" i="1"/>
  <c r="L4937" i="1"/>
  <c r="M4948" i="1"/>
  <c r="M4977" i="1"/>
  <c r="M4984" i="1"/>
  <c r="M4988" i="1"/>
  <c r="N4988" i="1" s="1"/>
  <c r="O4988" i="1" s="1"/>
  <c r="L4992" i="1"/>
  <c r="N4990" i="1"/>
  <c r="O4990" i="1" s="1"/>
  <c r="M4017" i="1"/>
  <c r="M4053" i="1"/>
  <c r="M4070" i="1"/>
  <c r="L4086" i="1"/>
  <c r="L4095" i="1"/>
  <c r="N4095" i="1" s="1"/>
  <c r="O4095" i="1" s="1"/>
  <c r="M4102" i="1"/>
  <c r="L4111" i="1"/>
  <c r="M4118" i="1"/>
  <c r="N4118" i="1" s="1"/>
  <c r="O4118" i="1" s="1"/>
  <c r="L4152" i="1"/>
  <c r="M4159" i="1"/>
  <c r="N4159" i="1" s="1"/>
  <c r="O4159" i="1" s="1"/>
  <c r="M4235" i="1"/>
  <c r="L4260" i="1"/>
  <c r="L4267" i="1"/>
  <c r="M4288" i="1"/>
  <c r="M4295" i="1"/>
  <c r="L4311" i="1"/>
  <c r="M4322" i="1"/>
  <c r="M4329" i="1"/>
  <c r="M4336" i="1"/>
  <c r="L4340" i="1"/>
  <c r="M4377" i="1"/>
  <c r="L4386" i="1"/>
  <c r="N4386" i="1" s="1"/>
  <c r="O4386" i="1" s="1"/>
  <c r="M4398" i="1"/>
  <c r="L4442" i="1"/>
  <c r="M4447" i="1"/>
  <c r="M4454" i="1"/>
  <c r="M4518" i="1"/>
  <c r="M4562" i="1"/>
  <c r="L4569" i="1"/>
  <c r="M4583" i="1"/>
  <c r="M4596" i="1"/>
  <c r="L4598" i="1"/>
  <c r="L4600" i="1"/>
  <c r="N4600" i="1" s="1"/>
  <c r="O4600" i="1" s="1"/>
  <c r="M4614" i="1"/>
  <c r="M4621" i="1"/>
  <c r="L4636" i="1"/>
  <c r="L4640" i="1"/>
  <c r="L4655" i="1"/>
  <c r="L4662" i="1"/>
  <c r="L4671" i="1"/>
  <c r="M4694" i="1"/>
  <c r="M4710" i="1"/>
  <c r="L4717" i="1"/>
  <c r="M4722" i="1"/>
  <c r="N4722" i="1" s="1"/>
  <c r="O4722" i="1" s="1"/>
  <c r="L4735" i="1"/>
  <c r="M4740" i="1"/>
  <c r="L4760" i="1"/>
  <c r="L4764" i="1"/>
  <c r="L4768" i="1"/>
  <c r="M4777" i="1"/>
  <c r="L4800" i="1"/>
  <c r="L4805" i="1"/>
  <c r="L4812" i="1"/>
  <c r="L4823" i="1"/>
  <c r="M4830" i="1"/>
  <c r="M4843" i="1"/>
  <c r="L4864" i="1"/>
  <c r="N4864" i="1" s="1"/>
  <c r="O4864" i="1" s="1"/>
  <c r="L4871" i="1"/>
  <c r="N4871" i="1" s="1"/>
  <c r="O4871" i="1" s="1"/>
  <c r="M4876" i="1"/>
  <c r="N4876" i="1" s="1"/>
  <c r="O4876" i="1" s="1"/>
  <c r="L4891" i="1"/>
  <c r="L4911" i="1"/>
  <c r="M4918" i="1"/>
  <c r="L4929" i="1"/>
  <c r="M4953" i="1"/>
  <c r="L4964" i="1"/>
  <c r="L4971" i="1"/>
  <c r="L4973" i="1"/>
  <c r="L3149" i="1"/>
  <c r="M3149" i="1"/>
  <c r="N3149" i="1" s="1"/>
  <c r="O3149" i="1" s="1"/>
  <c r="M301" i="1"/>
  <c r="M233" i="1"/>
  <c r="M230" i="1"/>
  <c r="L565" i="1"/>
  <c r="L739" i="1"/>
  <c r="M744" i="1"/>
  <c r="M943" i="1"/>
  <c r="M974" i="1"/>
  <c r="M1011" i="1"/>
  <c r="M1013" i="1"/>
  <c r="N1013" i="1" s="1"/>
  <c r="O1013" i="1" s="1"/>
  <c r="M1037" i="1"/>
  <c r="N1037" i="1" s="1"/>
  <c r="O1037" i="1" s="1"/>
  <c r="M1057" i="1"/>
  <c r="N1057" i="1" s="1"/>
  <c r="O1057" i="1" s="1"/>
  <c r="L1057" i="1"/>
  <c r="M1079" i="1"/>
  <c r="L1088" i="1"/>
  <c r="M1088" i="1"/>
  <c r="L1291" i="1"/>
  <c r="M1291" i="1"/>
  <c r="L1313" i="1"/>
  <c r="L1357" i="1"/>
  <c r="M1357" i="1"/>
  <c r="L1383" i="1"/>
  <c r="M1383" i="1"/>
  <c r="M1448" i="1"/>
  <c r="N1448" i="1" s="1"/>
  <c r="O1448" i="1" s="1"/>
  <c r="M421" i="1"/>
  <c r="M362" i="1"/>
  <c r="M218" i="1"/>
  <c r="M41" i="1"/>
  <c r="L35" i="1"/>
  <c r="L587" i="1"/>
  <c r="M690" i="1"/>
  <c r="L718" i="1"/>
  <c r="L936" i="1"/>
  <c r="L986" i="1"/>
  <c r="L1022" i="1"/>
  <c r="N1022" i="1" s="1"/>
  <c r="O1022" i="1" s="1"/>
  <c r="M1075" i="1"/>
  <c r="L1075" i="1"/>
  <c r="M1084" i="1"/>
  <c r="L1084" i="1"/>
  <c r="L1252" i="1"/>
  <c r="L1311" i="1"/>
  <c r="M126" i="1"/>
  <c r="M123" i="1"/>
  <c r="M26" i="1"/>
  <c r="M580" i="1"/>
  <c r="L655" i="1"/>
  <c r="L794" i="1"/>
  <c r="L960" i="1"/>
  <c r="L1007" i="1"/>
  <c r="M1020" i="1"/>
  <c r="M1033" i="1"/>
  <c r="N1033" i="1" s="1"/>
  <c r="O1033" i="1" s="1"/>
  <c r="M1053" i="1"/>
  <c r="L1053" i="1"/>
  <c r="M444" i="1"/>
  <c r="M438" i="1"/>
  <c r="L429" i="1"/>
  <c r="M382" i="1"/>
  <c r="L379" i="1"/>
  <c r="L341" i="1"/>
  <c r="L303" i="1"/>
  <c r="M241" i="1"/>
  <c r="M170" i="1"/>
  <c r="M158" i="1"/>
  <c r="M73" i="1"/>
  <c r="L49" i="1"/>
  <c r="L14" i="1"/>
  <c r="L8" i="1"/>
  <c r="M526" i="1"/>
  <c r="L561" i="1"/>
  <c r="L573" i="1"/>
  <c r="M599" i="1"/>
  <c r="M606" i="1"/>
  <c r="L641" i="1"/>
  <c r="L830" i="1"/>
  <c r="M842" i="1"/>
  <c r="M868" i="1"/>
  <c r="M887" i="1"/>
  <c r="M894" i="1"/>
  <c r="M906" i="1"/>
  <c r="L946" i="1"/>
  <c r="L953" i="1"/>
  <c r="L965" i="1"/>
  <c r="L1005" i="1"/>
  <c r="N1005" i="1" s="1"/>
  <c r="O1005" i="1" s="1"/>
  <c r="M1016" i="1"/>
  <c r="N1016" i="1" s="1"/>
  <c r="O1016" i="1" s="1"/>
  <c r="L1102" i="1"/>
  <c r="L1177" i="1"/>
  <c r="L1377" i="1"/>
  <c r="N1377" i="1" s="1"/>
  <c r="O1377" i="1" s="1"/>
  <c r="L1009" i="1"/>
  <c r="M1009" i="1"/>
  <c r="M1069" i="1"/>
  <c r="L1069" i="1"/>
  <c r="M1080" i="1"/>
  <c r="N1080" i="1" s="1"/>
  <c r="O1080" i="1" s="1"/>
  <c r="L1080" i="1"/>
  <c r="L478" i="1"/>
  <c r="M323" i="1"/>
  <c r="M320" i="1"/>
  <c r="L294" i="1"/>
  <c r="M288" i="1"/>
  <c r="M196" i="1"/>
  <c r="L552" i="1"/>
  <c r="L1003" i="1"/>
  <c r="L1175" i="1"/>
  <c r="M1175" i="1"/>
  <c r="L1307" i="1"/>
  <c r="M31" i="1"/>
  <c r="L505" i="1"/>
  <c r="M522" i="1"/>
  <c r="L531" i="1"/>
  <c r="M616" i="1"/>
  <c r="M637" i="1"/>
  <c r="L670" i="1"/>
  <c r="M675" i="1"/>
  <c r="L691" i="1"/>
  <c r="M776" i="1"/>
  <c r="M783" i="1"/>
  <c r="M795" i="1"/>
  <c r="L802" i="1"/>
  <c r="M819" i="1"/>
  <c r="M845" i="1"/>
  <c r="M878" i="1"/>
  <c r="L949" i="1"/>
  <c r="M961" i="1"/>
  <c r="L1001" i="1"/>
  <c r="M1010" i="1"/>
  <c r="L1021" i="1"/>
  <c r="L1023" i="1"/>
  <c r="L1025" i="1"/>
  <c r="N1025" i="1" s="1"/>
  <c r="O1025" i="1" s="1"/>
  <c r="L1345" i="1"/>
  <c r="M1345" i="1"/>
  <c r="M1399" i="1"/>
  <c r="L1399" i="1"/>
  <c r="N1399" i="1" s="1"/>
  <c r="O1399" i="1" s="1"/>
  <c r="L463" i="1"/>
  <c r="N463" i="1" s="1"/>
  <c r="O463" i="1" s="1"/>
  <c r="L337" i="1"/>
  <c r="M299" i="1"/>
  <c r="L293" i="1"/>
  <c r="L281" i="1"/>
  <c r="L275" i="1"/>
  <c r="L216" i="1"/>
  <c r="M195" i="1"/>
  <c r="M142" i="1"/>
  <c r="L130" i="1"/>
  <c r="L39" i="1"/>
  <c r="M508" i="1"/>
  <c r="M520" i="1"/>
  <c r="M527" i="1"/>
  <c r="L529" i="1"/>
  <c r="L628" i="1"/>
  <c r="M673" i="1"/>
  <c r="L682" i="1"/>
  <c r="L703" i="1"/>
  <c r="L748" i="1"/>
  <c r="M762" i="1"/>
  <c r="L788" i="1"/>
  <c r="L800" i="1"/>
  <c r="M843" i="1"/>
  <c r="N843" i="1" s="1"/>
  <c r="O843" i="1" s="1"/>
  <c r="L871" i="1"/>
  <c r="N871" i="1" s="1"/>
  <c r="O871" i="1" s="1"/>
  <c r="L926" i="1"/>
  <c r="L954" i="1"/>
  <c r="M1021" i="1"/>
  <c r="N1045" i="1"/>
  <c r="O1045" i="1" s="1"/>
  <c r="M1081" i="1"/>
  <c r="L1083" i="1"/>
  <c r="L1237" i="1"/>
  <c r="M1237" i="1"/>
  <c r="N1237" i="1" s="1"/>
  <c r="O1237" i="1" s="1"/>
  <c r="M4289" i="1"/>
  <c r="L4289" i="1"/>
  <c r="M476" i="1"/>
  <c r="L492" i="1"/>
  <c r="L483" i="1"/>
  <c r="L445" i="1"/>
  <c r="M442" i="1"/>
  <c r="L348" i="1"/>
  <c r="M310" i="1"/>
  <c r="M307" i="1"/>
  <c r="L304" i="1"/>
  <c r="L257" i="1"/>
  <c r="L183" i="1"/>
  <c r="L180" i="1"/>
  <c r="L74" i="1"/>
  <c r="N74" i="1" s="1"/>
  <c r="O74" i="1" s="1"/>
  <c r="M525" i="1"/>
  <c r="M539" i="1"/>
  <c r="M659" i="1"/>
  <c r="M746" i="1"/>
  <c r="L767" i="1"/>
  <c r="M786" i="1"/>
  <c r="M888" i="1"/>
  <c r="M1004" i="1"/>
  <c r="N1028" i="1"/>
  <c r="O1028" i="1" s="1"/>
  <c r="L1214" i="1"/>
  <c r="M1214" i="1"/>
  <c r="M1341" i="1"/>
  <c r="N1341" i="1" s="1"/>
  <c r="O1341" i="1" s="1"/>
  <c r="M1387" i="1"/>
  <c r="L1387" i="1"/>
  <c r="L1509" i="1"/>
  <c r="N1509" i="1" s="1"/>
  <c r="O1509" i="1" s="1"/>
  <c r="L1551" i="1"/>
  <c r="N1551" i="1" s="1"/>
  <c r="O1551" i="1" s="1"/>
  <c r="L1181" i="1"/>
  <c r="M1181" i="1"/>
  <c r="N1313" i="1"/>
  <c r="O1313" i="1" s="1"/>
  <c r="M1063" i="1"/>
  <c r="L1085" i="1"/>
  <c r="M1087" i="1"/>
  <c r="N1087" i="1" s="1"/>
  <c r="O1087" i="1" s="1"/>
  <c r="M1112" i="1"/>
  <c r="M1118" i="1"/>
  <c r="N1118" i="1" s="1"/>
  <c r="O1118" i="1" s="1"/>
  <c r="M1136" i="1"/>
  <c r="N1140" i="1"/>
  <c r="O1140" i="1" s="1"/>
  <c r="N1144" i="1"/>
  <c r="O1144" i="1" s="1"/>
  <c r="M1154" i="1"/>
  <c r="M1183" i="1"/>
  <c r="M1241" i="1"/>
  <c r="M1243" i="1"/>
  <c r="L1283" i="1"/>
  <c r="L1285" i="1"/>
  <c r="L1297" i="1"/>
  <c r="M1323" i="1"/>
  <c r="M1347" i="1"/>
  <c r="N1347" i="1" s="1"/>
  <c r="O1347" i="1" s="1"/>
  <c r="M1367" i="1"/>
  <c r="N1367" i="1" s="1"/>
  <c r="O1367" i="1" s="1"/>
  <c r="M1402" i="1"/>
  <c r="L1404" i="1"/>
  <c r="M1429" i="1"/>
  <c r="M1446" i="1"/>
  <c r="M1475" i="1"/>
  <c r="M1492" i="1"/>
  <c r="M1502" i="1"/>
  <c r="M1577" i="1"/>
  <c r="M1606" i="1"/>
  <c r="P2057" i="1"/>
  <c r="N1093" i="1"/>
  <c r="O1093" i="1" s="1"/>
  <c r="M1104" i="1"/>
  <c r="M1108" i="1"/>
  <c r="L1110" i="1"/>
  <c r="N1110" i="1" s="1"/>
  <c r="O1110" i="1" s="1"/>
  <c r="L1130" i="1"/>
  <c r="M1132" i="1"/>
  <c r="L1134" i="1"/>
  <c r="L1142" i="1"/>
  <c r="N1189" i="1"/>
  <c r="O1189" i="1" s="1"/>
  <c r="M1206" i="1"/>
  <c r="L1212" i="1"/>
  <c r="L1319" i="1"/>
  <c r="L1343" i="1"/>
  <c r="L1379" i="1"/>
  <c r="N1379" i="1" s="1"/>
  <c r="O1379" i="1" s="1"/>
  <c r="L1500" i="1"/>
  <c r="N1500" i="1" s="1"/>
  <c r="O1500" i="1" s="1"/>
  <c r="M1575" i="1"/>
  <c r="L1575" i="1"/>
  <c r="M1593" i="1"/>
  <c r="L1926" i="1"/>
  <c r="M1926" i="1"/>
  <c r="M1015" i="1"/>
  <c r="L1019" i="1"/>
  <c r="M1027" i="1"/>
  <c r="N1027" i="1" s="1"/>
  <c r="O1027" i="1" s="1"/>
  <c r="L1031" i="1"/>
  <c r="N1031" i="1" s="1"/>
  <c r="O1031" i="1" s="1"/>
  <c r="L1035" i="1"/>
  <c r="N1035" i="1" s="1"/>
  <c r="O1035" i="1" s="1"/>
  <c r="M1041" i="1"/>
  <c r="M1049" i="1"/>
  <c r="M1051" i="1"/>
  <c r="L1073" i="1"/>
  <c r="M1100" i="1"/>
  <c r="L1104" i="1"/>
  <c r="L1106" i="1"/>
  <c r="N1106" i="1" s="1"/>
  <c r="O1106" i="1" s="1"/>
  <c r="L1108" i="1"/>
  <c r="L1132" i="1"/>
  <c r="M1159" i="1"/>
  <c r="N1159" i="1" s="1"/>
  <c r="O1159" i="1" s="1"/>
  <c r="L1163" i="1"/>
  <c r="N1163" i="1" s="1"/>
  <c r="O1163" i="1" s="1"/>
  <c r="L1169" i="1"/>
  <c r="L1179" i="1"/>
  <c r="M1196" i="1"/>
  <c r="M1204" i="1"/>
  <c r="M1260" i="1"/>
  <c r="L1270" i="1"/>
  <c r="M1317" i="1"/>
  <c r="L1355" i="1"/>
  <c r="L1395" i="1"/>
  <c r="N1401" i="1"/>
  <c r="O1401" i="1" s="1"/>
  <c r="L1419" i="1"/>
  <c r="M1425" i="1"/>
  <c r="M1436" i="1"/>
  <c r="N1436" i="1" s="1"/>
  <c r="O1436" i="1" s="1"/>
  <c r="L1444" i="1"/>
  <c r="N1444" i="1" s="1"/>
  <c r="O1444" i="1" s="1"/>
  <c r="N1450" i="1"/>
  <c r="O1450" i="1" s="1"/>
  <c r="L1456" i="1"/>
  <c r="M1458" i="1"/>
  <c r="M1482" i="1"/>
  <c r="L1484" i="1"/>
  <c r="M1488" i="1"/>
  <c r="N1488" i="1" s="1"/>
  <c r="O1488" i="1" s="1"/>
  <c r="L1490" i="1"/>
  <c r="N1490" i="1" s="1"/>
  <c r="O1490" i="1" s="1"/>
  <c r="M1507" i="1"/>
  <c r="L1519" i="1"/>
  <c r="L1529" i="1"/>
  <c r="N1529" i="1" s="1"/>
  <c r="O1529" i="1" s="1"/>
  <c r="L1547" i="1"/>
  <c r="M1584" i="1"/>
  <c r="N1584" i="1" s="1"/>
  <c r="O1584" i="1" s="1"/>
  <c r="L1611" i="1"/>
  <c r="L1779" i="1"/>
  <c r="M1779" i="1"/>
  <c r="M1802" i="1"/>
  <c r="N1802" i="1" s="1"/>
  <c r="O1802" i="1" s="1"/>
  <c r="L2134" i="1"/>
  <c r="L1171" i="1"/>
  <c r="L1198" i="1"/>
  <c r="M1221" i="1"/>
  <c r="L1223" i="1"/>
  <c r="L1233" i="1"/>
  <c r="N1233" i="1" s="1"/>
  <c r="O1233" i="1" s="1"/>
  <c r="L1254" i="1"/>
  <c r="L1272" i="1"/>
  <c r="M1279" i="1"/>
  <c r="M1309" i="1"/>
  <c r="N1309" i="1" s="1"/>
  <c r="O1309" i="1" s="1"/>
  <c r="L1417" i="1"/>
  <c r="N1417" i="1" s="1"/>
  <c r="O1417" i="1" s="1"/>
  <c r="L1438" i="1"/>
  <c r="L1486" i="1"/>
  <c r="L1531" i="1"/>
  <c r="N1531" i="1" s="1"/>
  <c r="O1531" i="1" s="1"/>
  <c r="N2091" i="1"/>
  <c r="O2091" i="1" s="1"/>
  <c r="M2166" i="1"/>
  <c r="L2166" i="1"/>
  <c r="L1039" i="1"/>
  <c r="N1039" i="1" s="1"/>
  <c r="O1039" i="1" s="1"/>
  <c r="L1047" i="1"/>
  <c r="L1071" i="1"/>
  <c r="M1092" i="1"/>
  <c r="M1096" i="1"/>
  <c r="L1098" i="1"/>
  <c r="N1098" i="1" s="1"/>
  <c r="O1098" i="1" s="1"/>
  <c r="M1127" i="1"/>
  <c r="N1127" i="1" s="1"/>
  <c r="O1127" i="1" s="1"/>
  <c r="L1139" i="1"/>
  <c r="L1151" i="1"/>
  <c r="L1167" i="1"/>
  <c r="M1192" i="1"/>
  <c r="M1194" i="1"/>
  <c r="L1200" i="1"/>
  <c r="L1202" i="1"/>
  <c r="L1209" i="1"/>
  <c r="L1219" i="1"/>
  <c r="N1219" i="1" s="1"/>
  <c r="O1219" i="1" s="1"/>
  <c r="M1229" i="1"/>
  <c r="M1248" i="1"/>
  <c r="M1303" i="1"/>
  <c r="N1303" i="1" s="1"/>
  <c r="O1303" i="1" s="1"/>
  <c r="L1315" i="1"/>
  <c r="M1326" i="1"/>
  <c r="L1328" i="1"/>
  <c r="N1328" i="1" s="1"/>
  <c r="O1328" i="1" s="1"/>
  <c r="L1336" i="1"/>
  <c r="L1374" i="1"/>
  <c r="N1374" i="1" s="1"/>
  <c r="O1374" i="1" s="1"/>
  <c r="L1391" i="1"/>
  <c r="M1409" i="1"/>
  <c r="L1432" i="1"/>
  <c r="N1432" i="1" s="1"/>
  <c r="O1432" i="1" s="1"/>
  <c r="M1456" i="1"/>
  <c r="L1495" i="1"/>
  <c r="N1495" i="1" s="1"/>
  <c r="O1495" i="1" s="1"/>
  <c r="L1513" i="1"/>
  <c r="L1517" i="1"/>
  <c r="L1525" i="1"/>
  <c r="M1535" i="1"/>
  <c r="N1535" i="1" s="1"/>
  <c r="O1535" i="1" s="1"/>
  <c r="L1924" i="1"/>
  <c r="M1924" i="1"/>
  <c r="L1963" i="1"/>
  <c r="M1963" i="1"/>
  <c r="M1064" i="1"/>
  <c r="M1066" i="1"/>
  <c r="N1066" i="1" s="1"/>
  <c r="O1066" i="1" s="1"/>
  <c r="L1092" i="1"/>
  <c r="M1094" i="1"/>
  <c r="L1096" i="1"/>
  <c r="M1111" i="1"/>
  <c r="L1115" i="1"/>
  <c r="L1119" i="1"/>
  <c r="M1135" i="1"/>
  <c r="M1143" i="1"/>
  <c r="L1145" i="1"/>
  <c r="N1145" i="1" s="1"/>
  <c r="O1145" i="1" s="1"/>
  <c r="L1155" i="1"/>
  <c r="M1157" i="1"/>
  <c r="N1157" i="1" s="1"/>
  <c r="O1157" i="1" s="1"/>
  <c r="M1174" i="1"/>
  <c r="M1184" i="1"/>
  <c r="M1188" i="1"/>
  <c r="M1190" i="1"/>
  <c r="L1192" i="1"/>
  <c r="M1207" i="1"/>
  <c r="L1229" i="1"/>
  <c r="M1240" i="1"/>
  <c r="M1256" i="1"/>
  <c r="L1286" i="1"/>
  <c r="L1288" i="1"/>
  <c r="L1294" i="1"/>
  <c r="L1298" i="1"/>
  <c r="N1298" i="1" s="1"/>
  <c r="O1298" i="1" s="1"/>
  <c r="L1300" i="1"/>
  <c r="L1320" i="1"/>
  <c r="M1322" i="1"/>
  <c r="L1324" i="1"/>
  <c r="M1330" i="1"/>
  <c r="M1338" i="1"/>
  <c r="L1350" i="1"/>
  <c r="L1362" i="1"/>
  <c r="L1372" i="1"/>
  <c r="M1405" i="1"/>
  <c r="N1405" i="1" s="1"/>
  <c r="O1405" i="1" s="1"/>
  <c r="L1430" i="1"/>
  <c r="N1430" i="1" s="1"/>
  <c r="O1430" i="1" s="1"/>
  <c r="L1434" i="1"/>
  <c r="N1434" i="1" s="1"/>
  <c r="O1434" i="1" s="1"/>
  <c r="L1452" i="1"/>
  <c r="M1476" i="1"/>
  <c r="N1476" i="1" s="1"/>
  <c r="O1476" i="1" s="1"/>
  <c r="M1478" i="1"/>
  <c r="M1493" i="1"/>
  <c r="L1497" i="1"/>
  <c r="M1594" i="1"/>
  <c r="P1462" i="1"/>
  <c r="N1474" i="1"/>
  <c r="O1474" i="1" s="1"/>
  <c r="L1062" i="1"/>
  <c r="M1068" i="1"/>
  <c r="L1082" i="1"/>
  <c r="N1082" i="1" s="1"/>
  <c r="O1082" i="1" s="1"/>
  <c r="L1086" i="1"/>
  <c r="L1103" i="1"/>
  <c r="N1103" i="1" s="1"/>
  <c r="O1103" i="1" s="1"/>
  <c r="N1129" i="1"/>
  <c r="O1129" i="1" s="1"/>
  <c r="L1131" i="1"/>
  <c r="L1141" i="1"/>
  <c r="L1176" i="1"/>
  <c r="N1176" i="1" s="1"/>
  <c r="O1176" i="1" s="1"/>
  <c r="M1180" i="1"/>
  <c r="M1182" i="1"/>
  <c r="N1211" i="1"/>
  <c r="O1211" i="1" s="1"/>
  <c r="L1236" i="1"/>
  <c r="L1242" i="1"/>
  <c r="N1242" i="1" s="1"/>
  <c r="O1242" i="1" s="1"/>
  <c r="N1271" i="1"/>
  <c r="O1271" i="1" s="1"/>
  <c r="N1296" i="1"/>
  <c r="O1296" i="1" s="1"/>
  <c r="L1312" i="1"/>
  <c r="L1346" i="1"/>
  <c r="L1376" i="1"/>
  <c r="L1384" i="1"/>
  <c r="M1398" i="1"/>
  <c r="N1398" i="1" s="1"/>
  <c r="O1398" i="1" s="1"/>
  <c r="L1420" i="1"/>
  <c r="N1420" i="1" s="1"/>
  <c r="O1420" i="1" s="1"/>
  <c r="L1428" i="1"/>
  <c r="M1445" i="1"/>
  <c r="M1466" i="1"/>
  <c r="N1466" i="1" s="1"/>
  <c r="O1466" i="1" s="1"/>
  <c r="L1501" i="1"/>
  <c r="N1501" i="1" s="1"/>
  <c r="O1501" i="1" s="1"/>
  <c r="L1552" i="1"/>
  <c r="L1560" i="1"/>
  <c r="L1576" i="1"/>
  <c r="M1032" i="1"/>
  <c r="N1040" i="1"/>
  <c r="O1040" i="1" s="1"/>
  <c r="L1052" i="1"/>
  <c r="N1052" i="1" s="1"/>
  <c r="O1052" i="1" s="1"/>
  <c r="L1054" i="1"/>
  <c r="N1054" i="1" s="1"/>
  <c r="O1054" i="1" s="1"/>
  <c r="M1060" i="1"/>
  <c r="L1068" i="1"/>
  <c r="L1076" i="1"/>
  <c r="M1099" i="1"/>
  <c r="N1099" i="1" s="1"/>
  <c r="O1099" i="1" s="1"/>
  <c r="L1107" i="1"/>
  <c r="N1107" i="1" s="1"/>
  <c r="O1107" i="1" s="1"/>
  <c r="M1109" i="1"/>
  <c r="M1133" i="1"/>
  <c r="N1152" i="1"/>
  <c r="O1152" i="1" s="1"/>
  <c r="L1178" i="1"/>
  <c r="N1178" i="1" s="1"/>
  <c r="O1178" i="1" s="1"/>
  <c r="L1180" i="1"/>
  <c r="L1199" i="1"/>
  <c r="N1199" i="1" s="1"/>
  <c r="O1199" i="1" s="1"/>
  <c r="L1251" i="1"/>
  <c r="M1253" i="1"/>
  <c r="N1253" i="1" s="1"/>
  <c r="O1253" i="1" s="1"/>
  <c r="L1259" i="1"/>
  <c r="M1280" i="1"/>
  <c r="L1310" i="1"/>
  <c r="L1418" i="1"/>
  <c r="N1418" i="1" s="1"/>
  <c r="O1418" i="1" s="1"/>
  <c r="L1459" i="1"/>
  <c r="L1471" i="1"/>
  <c r="M1512" i="1"/>
  <c r="M1516" i="1"/>
  <c r="N1516" i="1" s="1"/>
  <c r="O1516" i="1" s="1"/>
  <c r="L1548" i="1"/>
  <c r="L1550" i="1"/>
  <c r="L1704" i="1"/>
  <c r="N1849" i="1"/>
  <c r="O1849" i="1" s="1"/>
  <c r="L1895" i="1"/>
  <c r="N1895" i="1" s="1"/>
  <c r="O1895" i="1" s="1"/>
  <c r="L2015" i="1"/>
  <c r="M2015" i="1"/>
  <c r="N2015" i="1" s="1"/>
  <c r="O2015" i="1" s="1"/>
  <c r="L1002" i="1"/>
  <c r="N1002" i="1" s="1"/>
  <c r="O1002" i="1" s="1"/>
  <c r="M1014" i="1"/>
  <c r="L1018" i="1"/>
  <c r="M1026" i="1"/>
  <c r="L1030" i="1"/>
  <c r="L1034" i="1"/>
  <c r="N1034" i="1" s="1"/>
  <c r="O1034" i="1" s="1"/>
  <c r="N1070" i="1"/>
  <c r="O1070" i="1" s="1"/>
  <c r="L1097" i="1"/>
  <c r="M1124" i="1"/>
  <c r="M1138" i="1"/>
  <c r="M1150" i="1"/>
  <c r="N1150" i="1" s="1"/>
  <c r="O1150" i="1" s="1"/>
  <c r="L1160" i="1"/>
  <c r="M1164" i="1"/>
  <c r="N1164" i="1" s="1"/>
  <c r="O1164" i="1" s="1"/>
  <c r="M1168" i="1"/>
  <c r="M1170" i="1"/>
  <c r="L1193" i="1"/>
  <c r="L1203" i="1"/>
  <c r="L1220" i="1"/>
  <c r="N1220" i="1" s="1"/>
  <c r="O1220" i="1" s="1"/>
  <c r="M1222" i="1"/>
  <c r="L1224" i="1"/>
  <c r="N1224" i="1" s="1"/>
  <c r="O1224" i="1" s="1"/>
  <c r="L1247" i="1"/>
  <c r="L1253" i="1"/>
  <c r="L1255" i="1"/>
  <c r="N1255" i="1" s="1"/>
  <c r="O1255" i="1" s="1"/>
  <c r="M1287" i="1"/>
  <c r="M1316" i="1"/>
  <c r="N1316" i="1" s="1"/>
  <c r="O1316" i="1" s="1"/>
  <c r="N1329" i="1"/>
  <c r="O1329" i="1" s="1"/>
  <c r="M1337" i="1"/>
  <c r="M1363" i="1"/>
  <c r="M1390" i="1"/>
  <c r="M1406" i="1"/>
  <c r="N1406" i="1" s="1"/>
  <c r="O1406" i="1" s="1"/>
  <c r="M1412" i="1"/>
  <c r="L1416" i="1"/>
  <c r="L1439" i="1"/>
  <c r="L1443" i="1"/>
  <c r="M1453" i="1"/>
  <c r="N1453" i="1" s="1"/>
  <c r="O1453" i="1" s="1"/>
  <c r="L1457" i="1"/>
  <c r="N1457" i="1" s="1"/>
  <c r="O1457" i="1" s="1"/>
  <c r="M1487" i="1"/>
  <c r="N1487" i="1" s="1"/>
  <c r="O1487" i="1" s="1"/>
  <c r="M1504" i="1"/>
  <c r="N1504" i="1" s="1"/>
  <c r="O1504" i="1" s="1"/>
  <c r="L1510" i="1"/>
  <c r="L1522" i="1"/>
  <c r="N1522" i="1" s="1"/>
  <c r="O1522" i="1" s="1"/>
  <c r="M1526" i="1"/>
  <c r="N1532" i="1"/>
  <c r="O1532" i="1" s="1"/>
  <c r="M1536" i="1"/>
  <c r="M1563" i="1"/>
  <c r="N1563" i="1" s="1"/>
  <c r="O1563" i="1" s="1"/>
  <c r="M1583" i="1"/>
  <c r="N1583" i="1" s="1"/>
  <c r="O1583" i="1" s="1"/>
  <c r="L2036" i="1"/>
  <c r="M2036" i="1"/>
  <c r="L2189" i="1"/>
  <c r="M2189" i="1"/>
  <c r="M1095" i="1"/>
  <c r="N1095" i="1" s="1"/>
  <c r="O1095" i="1" s="1"/>
  <c r="M1114" i="1"/>
  <c r="M1122" i="1"/>
  <c r="N1122" i="1" s="1"/>
  <c r="O1122" i="1" s="1"/>
  <c r="M1148" i="1"/>
  <c r="M1166" i="1"/>
  <c r="N1166" i="1" s="1"/>
  <c r="O1166" i="1" s="1"/>
  <c r="M1191" i="1"/>
  <c r="M1216" i="1"/>
  <c r="M1228" i="1"/>
  <c r="M1245" i="1"/>
  <c r="M1299" i="1"/>
  <c r="M1335" i="1"/>
  <c r="M1339" i="1"/>
  <c r="M1349" i="1"/>
  <c r="M1351" i="1"/>
  <c r="M1361" i="1"/>
  <c r="L1371" i="1"/>
  <c r="M1451" i="1"/>
  <c r="M1463" i="1"/>
  <c r="N1463" i="1" s="1"/>
  <c r="O1463" i="1" s="1"/>
  <c r="M1465" i="1"/>
  <c r="N1465" i="1" s="1"/>
  <c r="O1465" i="1" s="1"/>
  <c r="M1479" i="1"/>
  <c r="N1479" i="1" s="1"/>
  <c r="O1479" i="1" s="1"/>
  <c r="M1494" i="1"/>
  <c r="M1595" i="1"/>
  <c r="N1595" i="1" s="1"/>
  <c r="O1595" i="1" s="1"/>
  <c r="M1615" i="1"/>
  <c r="N1615" i="1" s="1"/>
  <c r="O1615" i="1" s="1"/>
  <c r="L1615" i="1"/>
  <c r="L1861" i="1"/>
  <c r="M1861" i="1"/>
  <c r="M1875" i="1"/>
  <c r="N1875" i="1" s="1"/>
  <c r="O1875" i="1" s="1"/>
  <c r="M1588" i="1"/>
  <c r="M1613" i="1"/>
  <c r="M1640" i="1"/>
  <c r="M1642" i="1"/>
  <c r="M1659" i="1"/>
  <c r="M1666" i="1"/>
  <c r="M1681" i="1"/>
  <c r="L1716" i="1"/>
  <c r="N1716" i="1" s="1"/>
  <c r="O1716" i="1" s="1"/>
  <c r="L1729" i="1"/>
  <c r="M1748" i="1"/>
  <c r="L1769" i="1"/>
  <c r="M1781" i="1"/>
  <c r="M1812" i="1"/>
  <c r="M1816" i="1"/>
  <c r="N1816" i="1" s="1"/>
  <c r="O1816" i="1" s="1"/>
  <c r="L1863" i="1"/>
  <c r="M1866" i="1"/>
  <c r="N1866" i="1" s="1"/>
  <c r="O1866" i="1" s="1"/>
  <c r="M1905" i="1"/>
  <c r="L1907" i="1"/>
  <c r="M1928" i="1"/>
  <c r="M1938" i="1"/>
  <c r="N1938" i="1" s="1"/>
  <c r="O1938" i="1" s="1"/>
  <c r="L1940" i="1"/>
  <c r="M1955" i="1"/>
  <c r="M1959" i="1"/>
  <c r="M1965" i="1"/>
  <c r="M1973" i="1"/>
  <c r="M2002" i="1"/>
  <c r="M2038" i="1"/>
  <c r="N2038" i="1" s="1"/>
  <c r="O2038" i="1" s="1"/>
  <c r="L2048" i="1"/>
  <c r="M2067" i="1"/>
  <c r="N2067" i="1" s="1"/>
  <c r="O2067" i="1" s="1"/>
  <c r="M2069" i="1"/>
  <c r="N2069" i="1" s="1"/>
  <c r="O2069" i="1" s="1"/>
  <c r="L2081" i="1"/>
  <c r="M2087" i="1"/>
  <c r="M2097" i="1"/>
  <c r="M2107" i="1"/>
  <c r="L2145" i="1"/>
  <c r="N2145" i="1" s="1"/>
  <c r="O2145" i="1" s="1"/>
  <c r="M2147" i="1"/>
  <c r="M2159" i="1"/>
  <c r="M2168" i="1"/>
  <c r="N2168" i="1" s="1"/>
  <c r="O2168" i="1" s="1"/>
  <c r="M2172" i="1"/>
  <c r="N2172" i="1" s="1"/>
  <c r="O2172" i="1" s="1"/>
  <c r="M2198" i="1"/>
  <c r="M2258" i="1"/>
  <c r="L1601" i="1"/>
  <c r="L1634" i="1"/>
  <c r="N1634" i="1" s="1"/>
  <c r="O1634" i="1" s="1"/>
  <c r="M1636" i="1"/>
  <c r="L1679" i="1"/>
  <c r="N1690" i="1"/>
  <c r="O1690" i="1" s="1"/>
  <c r="L1694" i="1"/>
  <c r="L1723" i="1"/>
  <c r="M1746" i="1"/>
  <c r="L1767" i="1"/>
  <c r="N1767" i="1" s="1"/>
  <c r="O1767" i="1" s="1"/>
  <c r="L1806" i="1"/>
  <c r="M1810" i="1"/>
  <c r="M1865" i="1"/>
  <c r="L1885" i="1"/>
  <c r="M1901" i="1"/>
  <c r="N1901" i="1" s="1"/>
  <c r="O1901" i="1" s="1"/>
  <c r="M1903" i="1"/>
  <c r="L1945" i="1"/>
  <c r="M1970" i="1"/>
  <c r="L1978" i="1"/>
  <c r="L1986" i="1"/>
  <c r="L1988" i="1"/>
  <c r="N1988" i="1" s="1"/>
  <c r="O1988" i="1" s="1"/>
  <c r="L2000" i="1"/>
  <c r="N2000" i="1" s="1"/>
  <c r="O2000" i="1" s="1"/>
  <c r="M2011" i="1"/>
  <c r="L2034" i="1"/>
  <c r="M2055" i="1"/>
  <c r="L2075" i="1"/>
  <c r="N2075" i="1" s="1"/>
  <c r="O2075" i="1" s="1"/>
  <c r="M2085" i="1"/>
  <c r="L2113" i="1"/>
  <c r="N2113" i="1" s="1"/>
  <c r="O2113" i="1" s="1"/>
  <c r="M2162" i="1"/>
  <c r="M2164" i="1"/>
  <c r="L2191" i="1"/>
  <c r="N2191" i="1" s="1"/>
  <c r="O2191" i="1" s="1"/>
  <c r="L2215" i="1"/>
  <c r="M1574" i="1"/>
  <c r="L1607" i="1"/>
  <c r="N1607" i="1" s="1"/>
  <c r="O1607" i="1" s="1"/>
  <c r="M1617" i="1"/>
  <c r="M1673" i="1"/>
  <c r="L1675" i="1"/>
  <c r="L1765" i="1"/>
  <c r="L1800" i="1"/>
  <c r="L1804" i="1"/>
  <c r="N1804" i="1" s="1"/>
  <c r="O1804" i="1" s="1"/>
  <c r="M1831" i="1"/>
  <c r="L1845" i="1"/>
  <c r="L1859" i="1"/>
  <c r="N1859" i="1" s="1"/>
  <c r="O1859" i="1" s="1"/>
  <c r="L1865" i="1"/>
  <c r="M1877" i="1"/>
  <c r="L1901" i="1"/>
  <c r="L1918" i="1"/>
  <c r="M1949" i="1"/>
  <c r="L1953" i="1"/>
  <c r="L1970" i="1"/>
  <c r="L1972" i="1"/>
  <c r="N1972" i="1" s="1"/>
  <c r="O1972" i="1" s="1"/>
  <c r="L1993" i="1"/>
  <c r="L1998" i="1"/>
  <c r="L2011" i="1"/>
  <c r="L2055" i="1"/>
  <c r="L2057" i="1"/>
  <c r="N2057" i="1" s="1"/>
  <c r="O2057" i="1" s="1"/>
  <c r="M2073" i="1"/>
  <c r="M2267" i="1"/>
  <c r="L2267" i="1"/>
  <c r="M2686" i="1"/>
  <c r="L2686" i="1"/>
  <c r="L1520" i="1"/>
  <c r="L1528" i="1"/>
  <c r="M1530" i="1"/>
  <c r="N1530" i="1" s="1"/>
  <c r="O1530" i="1" s="1"/>
  <c r="L1556" i="1"/>
  <c r="N1556" i="1" s="1"/>
  <c r="O1556" i="1" s="1"/>
  <c r="L1568" i="1"/>
  <c r="N1568" i="1" s="1"/>
  <c r="O1568" i="1" s="1"/>
  <c r="M1572" i="1"/>
  <c r="N1572" i="1" s="1"/>
  <c r="O1572" i="1" s="1"/>
  <c r="M1579" i="1"/>
  <c r="N1579" i="1" s="1"/>
  <c r="O1579" i="1" s="1"/>
  <c r="L1649" i="1"/>
  <c r="N1649" i="1" s="1"/>
  <c r="O1649" i="1" s="1"/>
  <c r="L1653" i="1"/>
  <c r="L1794" i="1"/>
  <c r="L1825" i="1"/>
  <c r="L1827" i="1"/>
  <c r="L1831" i="1"/>
  <c r="L1833" i="1"/>
  <c r="N1833" i="1" s="1"/>
  <c r="O1833" i="1" s="1"/>
  <c r="L1841" i="1"/>
  <c r="N1841" i="1" s="1"/>
  <c r="O1841" i="1" s="1"/>
  <c r="L1843" i="1"/>
  <c r="M1853" i="1"/>
  <c r="L1855" i="1"/>
  <c r="N1855" i="1" s="1"/>
  <c r="O1855" i="1" s="1"/>
  <c r="M1869" i="1"/>
  <c r="L1877" i="1"/>
  <c r="L1881" i="1"/>
  <c r="M1889" i="1"/>
  <c r="M1891" i="1"/>
  <c r="L1893" i="1"/>
  <c r="L1908" i="1"/>
  <c r="L1912" i="1"/>
  <c r="L1914" i="1"/>
  <c r="N1914" i="1" s="1"/>
  <c r="O1914" i="1" s="1"/>
  <c r="M1931" i="1"/>
  <c r="L1933" i="1"/>
  <c r="M1941" i="1"/>
  <c r="N1941" i="1" s="1"/>
  <c r="O1941" i="1" s="1"/>
  <c r="L1949" i="1"/>
  <c r="L1951" i="1"/>
  <c r="N1951" i="1" s="1"/>
  <c r="O1951" i="1" s="1"/>
  <c r="M1958" i="1"/>
  <c r="L1974" i="1"/>
  <c r="L1976" i="1"/>
  <c r="N1976" i="1" s="1"/>
  <c r="O1976" i="1" s="1"/>
  <c r="M1981" i="1"/>
  <c r="M1991" i="1"/>
  <c r="M2005" i="1"/>
  <c r="M2007" i="1"/>
  <c r="M2018" i="1"/>
  <c r="L2022" i="1"/>
  <c r="L2063" i="1"/>
  <c r="N2063" i="1" s="1"/>
  <c r="O2063" i="1" s="1"/>
  <c r="M2090" i="1"/>
  <c r="N2090" i="1" s="1"/>
  <c r="O2090" i="1" s="1"/>
  <c r="M2092" i="1"/>
  <c r="N2092" i="1" s="1"/>
  <c r="O2092" i="1" s="1"/>
  <c r="M2096" i="1"/>
  <c r="N2096" i="1" s="1"/>
  <c r="O2096" i="1" s="1"/>
  <c r="M2104" i="1"/>
  <c r="L2136" i="1"/>
  <c r="N2136" i="1" s="1"/>
  <c r="O2136" i="1" s="1"/>
  <c r="L2140" i="1"/>
  <c r="L2158" i="1"/>
  <c r="M2160" i="1"/>
  <c r="N2160" i="1" s="1"/>
  <c r="O2160" i="1" s="1"/>
  <c r="M2173" i="1"/>
  <c r="M2207" i="1"/>
  <c r="M2274" i="1"/>
  <c r="N2638" i="1"/>
  <c r="O2638" i="1" s="1"/>
  <c r="L2829" i="1"/>
  <c r="M2829" i="1"/>
  <c r="N1548" i="1"/>
  <c r="O1548" i="1" s="1"/>
  <c r="M1624" i="1"/>
  <c r="M1630" i="1"/>
  <c r="L1645" i="1"/>
  <c r="M1660" i="1"/>
  <c r="N1660" i="1" s="1"/>
  <c r="O1660" i="1" s="1"/>
  <c r="M1669" i="1"/>
  <c r="M1682" i="1"/>
  <c r="M1707" i="1"/>
  <c r="M1709" i="1"/>
  <c r="L1711" i="1"/>
  <c r="M1713" i="1"/>
  <c r="L1715" i="1"/>
  <c r="M1728" i="1"/>
  <c r="M1732" i="1"/>
  <c r="N1732" i="1" s="1"/>
  <c r="O1732" i="1" s="1"/>
  <c r="M1734" i="1"/>
  <c r="L1736" i="1"/>
  <c r="M1749" i="1"/>
  <c r="L1751" i="1"/>
  <c r="M1753" i="1"/>
  <c r="N1753" i="1" s="1"/>
  <c r="O1753" i="1" s="1"/>
  <c r="M1757" i="1"/>
  <c r="L1761" i="1"/>
  <c r="L1788" i="1"/>
  <c r="M1798" i="1"/>
  <c r="M1813" i="1"/>
  <c r="M1819" i="1"/>
  <c r="L1821" i="1"/>
  <c r="M2045" i="1"/>
  <c r="L2094" i="1"/>
  <c r="N2094" i="1" s="1"/>
  <c r="O2094" i="1" s="1"/>
  <c r="M2100" i="1"/>
  <c r="N2100" i="1" s="1"/>
  <c r="O2100" i="1" s="1"/>
  <c r="M2108" i="1"/>
  <c r="L2118" i="1"/>
  <c r="L2130" i="1"/>
  <c r="M2156" i="1"/>
  <c r="N2156" i="1" s="1"/>
  <c r="O2156" i="1" s="1"/>
  <c r="N2171" i="1"/>
  <c r="O2171" i="1" s="1"/>
  <c r="M2179" i="1"/>
  <c r="N2179" i="1" s="1"/>
  <c r="O2179" i="1" s="1"/>
  <c r="M2203" i="1"/>
  <c r="N2252" i="1"/>
  <c r="O2252" i="1" s="1"/>
  <c r="M2621" i="1"/>
  <c r="L2621" i="1"/>
  <c r="M2729" i="1"/>
  <c r="L2729" i="1"/>
  <c r="M1587" i="1"/>
  <c r="N1587" i="1" s="1"/>
  <c r="O1587" i="1" s="1"/>
  <c r="M1622" i="1"/>
  <c r="N1622" i="1" s="1"/>
  <c r="O1622" i="1" s="1"/>
  <c r="M1628" i="1"/>
  <c r="M1656" i="1"/>
  <c r="M1658" i="1"/>
  <c r="M1680" i="1"/>
  <c r="M1695" i="1"/>
  <c r="M1811" i="1"/>
  <c r="L1867" i="1"/>
  <c r="N1867" i="1" s="1"/>
  <c r="O1867" i="1" s="1"/>
  <c r="M1879" i="1"/>
  <c r="M1904" i="1"/>
  <c r="L1906" i="1"/>
  <c r="M1929" i="1"/>
  <c r="N1929" i="1" s="1"/>
  <c r="O1929" i="1" s="1"/>
  <c r="L1937" i="1"/>
  <c r="N1937" i="1" s="1"/>
  <c r="O1937" i="1" s="1"/>
  <c r="M1939" i="1"/>
  <c r="M1960" i="1"/>
  <c r="N1960" i="1" s="1"/>
  <c r="O1960" i="1" s="1"/>
  <c r="L1962" i="1"/>
  <c r="L1966" i="1"/>
  <c r="M1979" i="1"/>
  <c r="N1979" i="1" s="1"/>
  <c r="O1979" i="1" s="1"/>
  <c r="M1989" i="1"/>
  <c r="M2003" i="1"/>
  <c r="M2014" i="1"/>
  <c r="M2029" i="1"/>
  <c r="M2039" i="1"/>
  <c r="N2039" i="1" s="1"/>
  <c r="O2039" i="1" s="1"/>
  <c r="L2043" i="1"/>
  <c r="L2051" i="1"/>
  <c r="N2051" i="1" s="1"/>
  <c r="O2051" i="1" s="1"/>
  <c r="M2070" i="1"/>
  <c r="M2082" i="1"/>
  <c r="M2086" i="1"/>
  <c r="N2086" i="1" s="1"/>
  <c r="O2086" i="1" s="1"/>
  <c r="M2192" i="1"/>
  <c r="M2250" i="1"/>
  <c r="M2270" i="1"/>
  <c r="M2477" i="1"/>
  <c r="L2477" i="1"/>
  <c r="N2754" i="1"/>
  <c r="O2754" i="1" s="1"/>
  <c r="N1874" i="1"/>
  <c r="O1874" i="1" s="1"/>
  <c r="L1483" i="1"/>
  <c r="N1483" i="1" s="1"/>
  <c r="O1483" i="1" s="1"/>
  <c r="M1489" i="1"/>
  <c r="L1491" i="1"/>
  <c r="L1505" i="1"/>
  <c r="M1511" i="1"/>
  <c r="L1564" i="1"/>
  <c r="M1592" i="1"/>
  <c r="M1596" i="1"/>
  <c r="M1600" i="1"/>
  <c r="L1612" i="1"/>
  <c r="L1635" i="1"/>
  <c r="L1637" i="1"/>
  <c r="N1637" i="1" s="1"/>
  <c r="O1637" i="1" s="1"/>
  <c r="M1654" i="1"/>
  <c r="L1665" i="1"/>
  <c r="M1693" i="1"/>
  <c r="N1693" i="1" s="1"/>
  <c r="O1693" i="1" s="1"/>
  <c r="M1701" i="1"/>
  <c r="L1703" i="1"/>
  <c r="N1703" i="1" s="1"/>
  <c r="O1703" i="1" s="1"/>
  <c r="L1745" i="1"/>
  <c r="L1747" i="1"/>
  <c r="L1768" i="1"/>
  <c r="L1772" i="1"/>
  <c r="L1780" i="1"/>
  <c r="L1801" i="1"/>
  <c r="L1803" i="1"/>
  <c r="N1803" i="1" s="1"/>
  <c r="O1803" i="1" s="1"/>
  <c r="M1844" i="1"/>
  <c r="N1844" i="1" s="1"/>
  <c r="O1844" i="1" s="1"/>
  <c r="M1848" i="1"/>
  <c r="M1862" i="1"/>
  <c r="L1864" i="1"/>
  <c r="M1872" i="1"/>
  <c r="N1872" i="1" s="1"/>
  <c r="O1872" i="1" s="1"/>
  <c r="L1888" i="1"/>
  <c r="L1925" i="1"/>
  <c r="M1927" i="1"/>
  <c r="L1946" i="1"/>
  <c r="L1948" i="1"/>
  <c r="L1950" i="1"/>
  <c r="L1954" i="1"/>
  <c r="M1962" i="1"/>
  <c r="M1977" i="1"/>
  <c r="L1987" i="1"/>
  <c r="N1987" i="1" s="1"/>
  <c r="O1987" i="1" s="1"/>
  <c r="M1999" i="1"/>
  <c r="L2001" i="1"/>
  <c r="N2001" i="1" s="1"/>
  <c r="O2001" i="1" s="1"/>
  <c r="M2010" i="1"/>
  <c r="M2058" i="1"/>
  <c r="L2114" i="1"/>
  <c r="M2133" i="1"/>
  <c r="L2163" i="1"/>
  <c r="N2163" i="1" s="1"/>
  <c r="O2163" i="1" s="1"/>
  <c r="L2167" i="1"/>
  <c r="N2167" i="1" s="1"/>
  <c r="O2167" i="1" s="1"/>
  <c r="L2184" i="1"/>
  <c r="N2184" i="1" s="1"/>
  <c r="O2184" i="1" s="1"/>
  <c r="L2393" i="1"/>
  <c r="N2393" i="1" s="1"/>
  <c r="O2393" i="1" s="1"/>
  <c r="M2604" i="1"/>
  <c r="N2739" i="1"/>
  <c r="O2739" i="1" s="1"/>
  <c r="M1608" i="1"/>
  <c r="L1616" i="1"/>
  <c r="M1646" i="1"/>
  <c r="M1652" i="1"/>
  <c r="L1678" i="1"/>
  <c r="M1714" i="1"/>
  <c r="M1718" i="1"/>
  <c r="M1764" i="1"/>
  <c r="L1766" i="1"/>
  <c r="M1789" i="1"/>
  <c r="N1789" i="1" s="1"/>
  <c r="O1789" i="1" s="1"/>
  <c r="M1799" i="1"/>
  <c r="M1824" i="1"/>
  <c r="N1824" i="1" s="1"/>
  <c r="O1824" i="1" s="1"/>
  <c r="L1850" i="1"/>
  <c r="N1850" i="1" s="1"/>
  <c r="O1850" i="1" s="1"/>
  <c r="M1852" i="1"/>
  <c r="M1884" i="1"/>
  <c r="L1890" i="1"/>
  <c r="M1892" i="1"/>
  <c r="N1892" i="1" s="1"/>
  <c r="O1892" i="1" s="1"/>
  <c r="M1896" i="1"/>
  <c r="M1902" i="1"/>
  <c r="M1917" i="1"/>
  <c r="L1919" i="1"/>
  <c r="N1919" i="1" s="1"/>
  <c r="O1919" i="1" s="1"/>
  <c r="M1942" i="1"/>
  <c r="N1942" i="1" s="1"/>
  <c r="O1942" i="1" s="1"/>
  <c r="M1952" i="1"/>
  <c r="L1971" i="1"/>
  <c r="L1994" i="1"/>
  <c r="N1994" i="1" s="1"/>
  <c r="O1994" i="1" s="1"/>
  <c r="M2006" i="1"/>
  <c r="L2056" i="1"/>
  <c r="L2060" i="1"/>
  <c r="M2062" i="1"/>
  <c r="M2072" i="1"/>
  <c r="L2074" i="1"/>
  <c r="N2074" i="1" s="1"/>
  <c r="O2074" i="1" s="1"/>
  <c r="M2084" i="1"/>
  <c r="N2084" i="1" s="1"/>
  <c r="O2084" i="1" s="1"/>
  <c r="M2121" i="1"/>
  <c r="N2121" i="1" s="1"/>
  <c r="O2121" i="1" s="1"/>
  <c r="L2135" i="1"/>
  <c r="N2135" i="1" s="1"/>
  <c r="O2135" i="1" s="1"/>
  <c r="M2195" i="1"/>
  <c r="N2195" i="1" s="1"/>
  <c r="O2195" i="1" s="1"/>
  <c r="M2579" i="1"/>
  <c r="L2579" i="1"/>
  <c r="L2238" i="1"/>
  <c r="M1496" i="1"/>
  <c r="N1496" i="1" s="1"/>
  <c r="O1496" i="1" s="1"/>
  <c r="L1499" i="1"/>
  <c r="N1499" i="1" s="1"/>
  <c r="O1499" i="1" s="1"/>
  <c r="L1523" i="1"/>
  <c r="N1523" i="1" s="1"/>
  <c r="O1523" i="1" s="1"/>
  <c r="L1527" i="1"/>
  <c r="M1539" i="1"/>
  <c r="N1539" i="1" s="1"/>
  <c r="O1539" i="1" s="1"/>
  <c r="M1543" i="1"/>
  <c r="N1543" i="1" s="1"/>
  <c r="O1543" i="1" s="1"/>
  <c r="M1549" i="1"/>
  <c r="N1549" i="1" s="1"/>
  <c r="O1549" i="1" s="1"/>
  <c r="M1553" i="1"/>
  <c r="L1555" i="1"/>
  <c r="N1555" i="1" s="1"/>
  <c r="O1555" i="1" s="1"/>
  <c r="M1557" i="1"/>
  <c r="L1567" i="1"/>
  <c r="L1571" i="1"/>
  <c r="M1603" i="1"/>
  <c r="M1644" i="1"/>
  <c r="M1668" i="1"/>
  <c r="N1668" i="1" s="1"/>
  <c r="O1668" i="1" s="1"/>
  <c r="L1687" i="1"/>
  <c r="L1708" i="1"/>
  <c r="N1708" i="1" s="1"/>
  <c r="O1708" i="1" s="1"/>
  <c r="L1712" i="1"/>
  <c r="M1727" i="1"/>
  <c r="N1727" i="1" s="1"/>
  <c r="O1727" i="1" s="1"/>
  <c r="M1731" i="1"/>
  <c r="M1739" i="1"/>
  <c r="M1756" i="1"/>
  <c r="M1762" i="1"/>
  <c r="M1777" i="1"/>
  <c r="M1783" i="1"/>
  <c r="M1787" i="1"/>
  <c r="L1791" i="1"/>
  <c r="L1828" i="1"/>
  <c r="N1828" i="1" s="1"/>
  <c r="O1828" i="1" s="1"/>
  <c r="L1836" i="1"/>
  <c r="L1838" i="1"/>
  <c r="N1838" i="1" s="1"/>
  <c r="O1838" i="1" s="1"/>
  <c r="L1840" i="1"/>
  <c r="M1868" i="1"/>
  <c r="M1890" i="1"/>
  <c r="N1890" i="1" s="1"/>
  <c r="O1890" i="1" s="1"/>
  <c r="M1913" i="1"/>
  <c r="N1913" i="1" s="1"/>
  <c r="O1913" i="1" s="1"/>
  <c r="M1915" i="1"/>
  <c r="M1930" i="1"/>
  <c r="L1936" i="1"/>
  <c r="L1967" i="1"/>
  <c r="L1975" i="1"/>
  <c r="M1990" i="1"/>
  <c r="M2017" i="1"/>
  <c r="L2019" i="1"/>
  <c r="N2019" i="1" s="1"/>
  <c r="O2019" i="1" s="1"/>
  <c r="L2042" i="1"/>
  <c r="M2050" i="1"/>
  <c r="N2050" i="1" s="1"/>
  <c r="O2050" i="1" s="1"/>
  <c r="M2060" i="1"/>
  <c r="M2079" i="1"/>
  <c r="N2079" i="1" s="1"/>
  <c r="O2079" i="1" s="1"/>
  <c r="M2093" i="1"/>
  <c r="M2101" i="1"/>
  <c r="N2101" i="1" s="1"/>
  <c r="O2101" i="1" s="1"/>
  <c r="L2109" i="1"/>
  <c r="M2111" i="1"/>
  <c r="M2119" i="1"/>
  <c r="L2125" i="1"/>
  <c r="N2125" i="1" s="1"/>
  <c r="O2125" i="1" s="1"/>
  <c r="L2127" i="1"/>
  <c r="M2129" i="1"/>
  <c r="L2137" i="1"/>
  <c r="N2137" i="1" s="1"/>
  <c r="O2137" i="1" s="1"/>
  <c r="M2141" i="1"/>
  <c r="N2141" i="1" s="1"/>
  <c r="O2141" i="1" s="1"/>
  <c r="L2180" i="1"/>
  <c r="N2180" i="1" s="1"/>
  <c r="O2180" i="1" s="1"/>
  <c r="M2193" i="1"/>
  <c r="M2202" i="1"/>
  <c r="L2204" i="1"/>
  <c r="M2225" i="1"/>
  <c r="N2246" i="1"/>
  <c r="O2246" i="1" s="1"/>
  <c r="M2262" i="1"/>
  <c r="M2674" i="1"/>
  <c r="L2674" i="1"/>
  <c r="M2766" i="1"/>
  <c r="L2766" i="1"/>
  <c r="M2309" i="1"/>
  <c r="M2397" i="1"/>
  <c r="M2399" i="1"/>
  <c r="N2490" i="1"/>
  <c r="O2490" i="1" s="1"/>
  <c r="M2551" i="1"/>
  <c r="M2570" i="1"/>
  <c r="M2583" i="1"/>
  <c r="L2646" i="1"/>
  <c r="M2652" i="1"/>
  <c r="N2654" i="1"/>
  <c r="O2654" i="1" s="1"/>
  <c r="L2670" i="1"/>
  <c r="M2717" i="1"/>
  <c r="N2717" i="1" s="1"/>
  <c r="O2717" i="1" s="1"/>
  <c r="M2725" i="1"/>
  <c r="M2731" i="1"/>
  <c r="M2737" i="1"/>
  <c r="N2737" i="1" s="1"/>
  <c r="O2737" i="1" s="1"/>
  <c r="M2747" i="1"/>
  <c r="N2747" i="1" s="1"/>
  <c r="O2747" i="1" s="1"/>
  <c r="L2751" i="1"/>
  <c r="L2865" i="1"/>
  <c r="M2865" i="1"/>
  <c r="M3151" i="1"/>
  <c r="L3151" i="1"/>
  <c r="M3202" i="1"/>
  <c r="N3202" i="1" s="1"/>
  <c r="O3202" i="1" s="1"/>
  <c r="L3202" i="1"/>
  <c r="M2138" i="1"/>
  <c r="L2161" i="1"/>
  <c r="N2161" i="1" s="1"/>
  <c r="O2161" i="1" s="1"/>
  <c r="L2197" i="1"/>
  <c r="L2260" i="1"/>
  <c r="L2272" i="1"/>
  <c r="L2305" i="1"/>
  <c r="M2389" i="1"/>
  <c r="L2424" i="1"/>
  <c r="L2442" i="1"/>
  <c r="M2444" i="1"/>
  <c r="L2446" i="1"/>
  <c r="N2446" i="1" s="1"/>
  <c r="O2446" i="1" s="1"/>
  <c r="M2473" i="1"/>
  <c r="M2504" i="1"/>
  <c r="L2510" i="1"/>
  <c r="M2535" i="1"/>
  <c r="M2537" i="1"/>
  <c r="N2537" i="1" s="1"/>
  <c r="O2537" i="1" s="1"/>
  <c r="M2541" i="1"/>
  <c r="M2543" i="1"/>
  <c r="N2543" i="1" s="1"/>
  <c r="O2543" i="1" s="1"/>
  <c r="L2547" i="1"/>
  <c r="L2562" i="1"/>
  <c r="L2566" i="1"/>
  <c r="L2568" i="1"/>
  <c r="M2575" i="1"/>
  <c r="M2581" i="1"/>
  <c r="L2598" i="1"/>
  <c r="L2600" i="1"/>
  <c r="M2623" i="1"/>
  <c r="M2646" i="1"/>
  <c r="M2678" i="1"/>
  <c r="L2690" i="1"/>
  <c r="N2690" i="1" s="1"/>
  <c r="O2690" i="1" s="1"/>
  <c r="L2696" i="1"/>
  <c r="L2702" i="1"/>
  <c r="L2735" i="1"/>
  <c r="N2735" i="1" s="1"/>
  <c r="O2735" i="1" s="1"/>
  <c r="M2751" i="1"/>
  <c r="M2764" i="1"/>
  <c r="L2823" i="1"/>
  <c r="M2825" i="1"/>
  <c r="N2825" i="1" s="1"/>
  <c r="O2825" i="1" s="1"/>
  <c r="M2876" i="1"/>
  <c r="L2876" i="1"/>
  <c r="M2912" i="1"/>
  <c r="L2912" i="1"/>
  <c r="M3190" i="1"/>
  <c r="L3190" i="1"/>
  <c r="M2174" i="1"/>
  <c r="M2186" i="1"/>
  <c r="M2210" i="1"/>
  <c r="M2212" i="1"/>
  <c r="M2224" i="1"/>
  <c r="N2224" i="1" s="1"/>
  <c r="O2224" i="1" s="1"/>
  <c r="M2228" i="1"/>
  <c r="M2230" i="1"/>
  <c r="L2236" i="1"/>
  <c r="M2242" i="1"/>
  <c r="L2248" i="1"/>
  <c r="M2301" i="1"/>
  <c r="M2303" i="1"/>
  <c r="M2316" i="1"/>
  <c r="M2320" i="1"/>
  <c r="N2320" i="1" s="1"/>
  <c r="O2320" i="1" s="1"/>
  <c r="L2324" i="1"/>
  <c r="M2385" i="1"/>
  <c r="M2387" i="1"/>
  <c r="M2422" i="1"/>
  <c r="N2422" i="1" s="1"/>
  <c r="O2422" i="1" s="1"/>
  <c r="L2434" i="1"/>
  <c r="M2461" i="1"/>
  <c r="M2475" i="1"/>
  <c r="M2485" i="1"/>
  <c r="M2533" i="1"/>
  <c r="N2533" i="1" s="1"/>
  <c r="O2533" i="1" s="1"/>
  <c r="L2573" i="1"/>
  <c r="N2573" i="1" s="1"/>
  <c r="O2573" i="1" s="1"/>
  <c r="M2959" i="1"/>
  <c r="L2959" i="1"/>
  <c r="M3004" i="1"/>
  <c r="L3004" i="1"/>
  <c r="M2222" i="1"/>
  <c r="L2226" i="1"/>
  <c r="M2297" i="1"/>
  <c r="M2299" i="1"/>
  <c r="M2312" i="1"/>
  <c r="M2341" i="1"/>
  <c r="N2341" i="1" s="1"/>
  <c r="O2341" i="1" s="1"/>
  <c r="M2353" i="1"/>
  <c r="N2353" i="1" s="1"/>
  <c r="O2353" i="1" s="1"/>
  <c r="M2359" i="1"/>
  <c r="M2361" i="1"/>
  <c r="N2361" i="1" s="1"/>
  <c r="O2361" i="1" s="1"/>
  <c r="M2367" i="1"/>
  <c r="N2367" i="1" s="1"/>
  <c r="O2367" i="1" s="1"/>
  <c r="M2377" i="1"/>
  <c r="N2377" i="1" s="1"/>
  <c r="O2377" i="1" s="1"/>
  <c r="L2402" i="1"/>
  <c r="M2410" i="1"/>
  <c r="N2410" i="1" s="1"/>
  <c r="O2410" i="1" s="1"/>
  <c r="M2457" i="1"/>
  <c r="N2457" i="1" s="1"/>
  <c r="O2457" i="1" s="1"/>
  <c r="M2463" i="1"/>
  <c r="L2467" i="1"/>
  <c r="M2469" i="1"/>
  <c r="N2469" i="1" s="1"/>
  <c r="O2469" i="1" s="1"/>
  <c r="M2471" i="1"/>
  <c r="L2479" i="1"/>
  <c r="M2481" i="1"/>
  <c r="M2487" i="1"/>
  <c r="N2487" i="1" s="1"/>
  <c r="O2487" i="1" s="1"/>
  <c r="M2497" i="1"/>
  <c r="N2497" i="1" s="1"/>
  <c r="O2497" i="1" s="1"/>
  <c r="M2517" i="1"/>
  <c r="M2523" i="1"/>
  <c r="M2531" i="1"/>
  <c r="N2531" i="1" s="1"/>
  <c r="O2531" i="1" s="1"/>
  <c r="M2539" i="1"/>
  <c r="M2558" i="1"/>
  <c r="M2594" i="1"/>
  <c r="M2596" i="1"/>
  <c r="M2611" i="1"/>
  <c r="M2617" i="1"/>
  <c r="M2629" i="1"/>
  <c r="L2631" i="1"/>
  <c r="N2631" i="1" s="1"/>
  <c r="O2631" i="1" s="1"/>
  <c r="M2633" i="1"/>
  <c r="N2633" i="1" s="1"/>
  <c r="O2633" i="1" s="1"/>
  <c r="L2659" i="1"/>
  <c r="M2661" i="1"/>
  <c r="M2665" i="1"/>
  <c r="N2665" i="1" s="1"/>
  <c r="O2665" i="1" s="1"/>
  <c r="M2692" i="1"/>
  <c r="L2700" i="1"/>
  <c r="M2704" i="1"/>
  <c r="N2704" i="1" s="1"/>
  <c r="O2704" i="1" s="1"/>
  <c r="M2762" i="1"/>
  <c r="M2792" i="1"/>
  <c r="N2792" i="1" s="1"/>
  <c r="O2792" i="1" s="1"/>
  <c r="M2794" i="1"/>
  <c r="N2794" i="1" s="1"/>
  <c r="O2794" i="1" s="1"/>
  <c r="L2808" i="1"/>
  <c r="L2812" i="1"/>
  <c r="M2821" i="1"/>
  <c r="L2925" i="1"/>
  <c r="M2925" i="1"/>
  <c r="M2984" i="1"/>
  <c r="L2984" i="1"/>
  <c r="M2941" i="1"/>
  <c r="L2941" i="1"/>
  <c r="M2998" i="1"/>
  <c r="L2998" i="1"/>
  <c r="M3093" i="1"/>
  <c r="L3093" i="1"/>
  <c r="L2220" i="1"/>
  <c r="N2220" i="1" s="1"/>
  <c r="O2220" i="1" s="1"/>
  <c r="N2265" i="1"/>
  <c r="O2265" i="1" s="1"/>
  <c r="L2269" i="1"/>
  <c r="N2269" i="1" s="1"/>
  <c r="O2269" i="1" s="1"/>
  <c r="L2277" i="1"/>
  <c r="M2279" i="1"/>
  <c r="M2310" i="1"/>
  <c r="M2331" i="1"/>
  <c r="N2331" i="1" s="1"/>
  <c r="O2331" i="1" s="1"/>
  <c r="L2333" i="1"/>
  <c r="N2333" i="1" s="1"/>
  <c r="O2333" i="1" s="1"/>
  <c r="L2339" i="1"/>
  <c r="L2343" i="1"/>
  <c r="L2351" i="1"/>
  <c r="L2355" i="1"/>
  <c r="N2355" i="1" s="1"/>
  <c r="O2355" i="1" s="1"/>
  <c r="L2357" i="1"/>
  <c r="L2363" i="1"/>
  <c r="L2369" i="1"/>
  <c r="N2369" i="1" s="1"/>
  <c r="O2369" i="1" s="1"/>
  <c r="L2400" i="1"/>
  <c r="L2406" i="1"/>
  <c r="N2406" i="1" s="1"/>
  <c r="O2406" i="1" s="1"/>
  <c r="L2449" i="1"/>
  <c r="N2449" i="1" s="1"/>
  <c r="O2449" i="1" s="1"/>
  <c r="L2451" i="1"/>
  <c r="N2451" i="1" s="1"/>
  <c r="O2451" i="1" s="1"/>
  <c r="L2459" i="1"/>
  <c r="L2550" i="1"/>
  <c r="L2552" i="1"/>
  <c r="L2554" i="1"/>
  <c r="L2556" i="1"/>
  <c r="N2556" i="1" s="1"/>
  <c r="O2556" i="1" s="1"/>
  <c r="M2584" i="1"/>
  <c r="L2586" i="1"/>
  <c r="N2586" i="1" s="1"/>
  <c r="O2586" i="1" s="1"/>
  <c r="L2592" i="1"/>
  <c r="M2637" i="1"/>
  <c r="L2641" i="1"/>
  <c r="M2657" i="1"/>
  <c r="N2657" i="1" s="1"/>
  <c r="O2657" i="1" s="1"/>
  <c r="M2663" i="1"/>
  <c r="M2681" i="1"/>
  <c r="L2683" i="1"/>
  <c r="M2714" i="1"/>
  <c r="L2748" i="1"/>
  <c r="L2760" i="1"/>
  <c r="M2783" i="1"/>
  <c r="N2783" i="1" s="1"/>
  <c r="O2783" i="1" s="1"/>
  <c r="M3143" i="1"/>
  <c r="L3143" i="1"/>
  <c r="P3392" i="1"/>
  <c r="L2275" i="1"/>
  <c r="L2285" i="1"/>
  <c r="N2285" i="1" s="1"/>
  <c r="O2285" i="1" s="1"/>
  <c r="L2335" i="1"/>
  <c r="L2337" i="1"/>
  <c r="L2347" i="1"/>
  <c r="L2349" i="1"/>
  <c r="M2392" i="1"/>
  <c r="L2437" i="1"/>
  <c r="L2495" i="1"/>
  <c r="L2507" i="1"/>
  <c r="M2525" i="1"/>
  <c r="N2525" i="1" s="1"/>
  <c r="O2525" i="1" s="1"/>
  <c r="M2548" i="1"/>
  <c r="L2588" i="1"/>
  <c r="L2637" i="1"/>
  <c r="M2645" i="1"/>
  <c r="M2649" i="1"/>
  <c r="L2653" i="1"/>
  <c r="M2667" i="1"/>
  <c r="L2681" i="1"/>
  <c r="N2681" i="1" s="1"/>
  <c r="O2681" i="1" s="1"/>
  <c r="L2716" i="1"/>
  <c r="L2724" i="1"/>
  <c r="N2724" i="1" s="1"/>
  <c r="O2724" i="1" s="1"/>
  <c r="L2726" i="1"/>
  <c r="L2736" i="1"/>
  <c r="N2736" i="1" s="1"/>
  <c r="O2736" i="1" s="1"/>
  <c r="L2738" i="1"/>
  <c r="N2738" i="1" s="1"/>
  <c r="O2738" i="1" s="1"/>
  <c r="M2773" i="1"/>
  <c r="L2817" i="1"/>
  <c r="N2851" i="1"/>
  <c r="O2851" i="1" s="1"/>
  <c r="M2857" i="1"/>
  <c r="N2857" i="1" s="1"/>
  <c r="O2857" i="1" s="1"/>
  <c r="L2857" i="1"/>
  <c r="M3061" i="1"/>
  <c r="L3061" i="1"/>
  <c r="L2196" i="1"/>
  <c r="L2249" i="1"/>
  <c r="L2255" i="1"/>
  <c r="L2271" i="1"/>
  <c r="N2271" i="1" s="1"/>
  <c r="O2271" i="1" s="1"/>
  <c r="M2304" i="1"/>
  <c r="L2308" i="1"/>
  <c r="M2323" i="1"/>
  <c r="N2323" i="1" s="1"/>
  <c r="O2323" i="1" s="1"/>
  <c r="L2392" i="1"/>
  <c r="M2396" i="1"/>
  <c r="L2398" i="1"/>
  <c r="L2413" i="1"/>
  <c r="L2427" i="1"/>
  <c r="N2427" i="1" s="1"/>
  <c r="O2427" i="1" s="1"/>
  <c r="M2433" i="1"/>
  <c r="N2433" i="1" s="1"/>
  <c r="O2433" i="1" s="1"/>
  <c r="M2435" i="1"/>
  <c r="L2443" i="1"/>
  <c r="L2505" i="1"/>
  <c r="N2505" i="1" s="1"/>
  <c r="O2505" i="1" s="1"/>
  <c r="L2511" i="1"/>
  <c r="L2582" i="1"/>
  <c r="M2597" i="1"/>
  <c r="L2645" i="1"/>
  <c r="M2651" i="1"/>
  <c r="N2651" i="1" s="1"/>
  <c r="O2651" i="1" s="1"/>
  <c r="L2728" i="1"/>
  <c r="N2728" i="1" s="1"/>
  <c r="O2728" i="1" s="1"/>
  <c r="M2740" i="1"/>
  <c r="L2767" i="1"/>
  <c r="M3016" i="1"/>
  <c r="N3016" i="1" s="1"/>
  <c r="O3016" i="1" s="1"/>
  <c r="L3016" i="1"/>
  <c r="N3083" i="1"/>
  <c r="O3083" i="1" s="1"/>
  <c r="L2187" i="1"/>
  <c r="L2211" i="1"/>
  <c r="N2211" i="1" s="1"/>
  <c r="O2211" i="1" s="1"/>
  <c r="M2223" i="1"/>
  <c r="N2223" i="1" s="1"/>
  <c r="O2223" i="1" s="1"/>
  <c r="M2229" i="1"/>
  <c r="M2235" i="1"/>
  <c r="N2235" i="1" s="1"/>
  <c r="O2235" i="1" s="1"/>
  <c r="L2237" i="1"/>
  <c r="M2239" i="1"/>
  <c r="M2241" i="1"/>
  <c r="N2241" i="1" s="1"/>
  <c r="O2241" i="1" s="1"/>
  <c r="M2247" i="1"/>
  <c r="N2247" i="1" s="1"/>
  <c r="O2247" i="1" s="1"/>
  <c r="L2251" i="1"/>
  <c r="N2251" i="1" s="1"/>
  <c r="O2251" i="1" s="1"/>
  <c r="L2253" i="1"/>
  <c r="M2290" i="1"/>
  <c r="M2300" i="1"/>
  <c r="M2319" i="1"/>
  <c r="M2321" i="1"/>
  <c r="N2321" i="1" s="1"/>
  <c r="O2321" i="1" s="1"/>
  <c r="L2325" i="1"/>
  <c r="N2325" i="1" s="1"/>
  <c r="O2325" i="1" s="1"/>
  <c r="L2373" i="1"/>
  <c r="L2388" i="1"/>
  <c r="L2394" i="1"/>
  <c r="M2409" i="1"/>
  <c r="N2409" i="1" s="1"/>
  <c r="O2409" i="1" s="1"/>
  <c r="M2411" i="1"/>
  <c r="L2419" i="1"/>
  <c r="L2423" i="1"/>
  <c r="M2472" i="1"/>
  <c r="N2472" i="1" s="1"/>
  <c r="O2472" i="1" s="1"/>
  <c r="M2488" i="1"/>
  <c r="L2542" i="1"/>
  <c r="N2542" i="1" s="1"/>
  <c r="O2542" i="1" s="1"/>
  <c r="L2544" i="1"/>
  <c r="N2544" i="1" s="1"/>
  <c r="O2544" i="1" s="1"/>
  <c r="M2595" i="1"/>
  <c r="L2599" i="1"/>
  <c r="M2618" i="1"/>
  <c r="L2622" i="1"/>
  <c r="M2630" i="1"/>
  <c r="N2630" i="1" s="1"/>
  <c r="O2630" i="1" s="1"/>
  <c r="L2632" i="1"/>
  <c r="L2687" i="1"/>
  <c r="N2687" i="1" s="1"/>
  <c r="O2687" i="1" s="1"/>
  <c r="M2713" i="1"/>
  <c r="L2763" i="1"/>
  <c r="M2801" i="1"/>
  <c r="L2811" i="1"/>
  <c r="M2813" i="1"/>
  <c r="N2813" i="1" s="1"/>
  <c r="O2813" i="1" s="1"/>
  <c r="M3059" i="1"/>
  <c r="L3059" i="1"/>
  <c r="N2429" i="1"/>
  <c r="O2429" i="1" s="1"/>
  <c r="N2555" i="1"/>
  <c r="O2555" i="1" s="1"/>
  <c r="L2658" i="1"/>
  <c r="M2664" i="1"/>
  <c r="M2699" i="1"/>
  <c r="M2711" i="1"/>
  <c r="N2711" i="1" s="1"/>
  <c r="O2711" i="1" s="1"/>
  <c r="M2826" i="1"/>
  <c r="L2842" i="1"/>
  <c r="M2842" i="1"/>
  <c r="M2917" i="1"/>
  <c r="L2917" i="1"/>
  <c r="M3085" i="1"/>
  <c r="L3085" i="1"/>
  <c r="L3155" i="1"/>
  <c r="M3155" i="1"/>
  <c r="L2185" i="1"/>
  <c r="M2199" i="1"/>
  <c r="L2209" i="1"/>
  <c r="M2217" i="1"/>
  <c r="M2221" i="1"/>
  <c r="N2221" i="1" s="1"/>
  <c r="O2221" i="1" s="1"/>
  <c r="L2227" i="1"/>
  <c r="M2266" i="1"/>
  <c r="L2268" i="1"/>
  <c r="M2276" i="1"/>
  <c r="M2288" i="1"/>
  <c r="L2298" i="1"/>
  <c r="M2311" i="1"/>
  <c r="L2313" i="1"/>
  <c r="M2328" i="1"/>
  <c r="N2328" i="1" s="1"/>
  <c r="O2328" i="1" s="1"/>
  <c r="M2340" i="1"/>
  <c r="N2340" i="1" s="1"/>
  <c r="O2340" i="1" s="1"/>
  <c r="M2342" i="1"/>
  <c r="M2344" i="1"/>
  <c r="N2344" i="1" s="1"/>
  <c r="O2344" i="1" s="1"/>
  <c r="M2352" i="1"/>
  <c r="M2354" i="1"/>
  <c r="M2356" i="1"/>
  <c r="N2356" i="1" s="1"/>
  <c r="O2356" i="1" s="1"/>
  <c r="L2366" i="1"/>
  <c r="M2368" i="1"/>
  <c r="L2378" i="1"/>
  <c r="L2382" i="1"/>
  <c r="M2386" i="1"/>
  <c r="M2401" i="1"/>
  <c r="N2401" i="1" s="1"/>
  <c r="O2401" i="1" s="1"/>
  <c r="L2403" i="1"/>
  <c r="L2407" i="1"/>
  <c r="L2460" i="1"/>
  <c r="M2466" i="1"/>
  <c r="M2468" i="1"/>
  <c r="L2470" i="1"/>
  <c r="N2470" i="1" s="1"/>
  <c r="O2470" i="1" s="1"/>
  <c r="N2478" i="1"/>
  <c r="O2478" i="1" s="1"/>
  <c r="M2480" i="1"/>
  <c r="L2484" i="1"/>
  <c r="N2484" i="1" s="1"/>
  <c r="O2484" i="1" s="1"/>
  <c r="M2496" i="1"/>
  <c r="N2496" i="1" s="1"/>
  <c r="O2496" i="1" s="1"/>
  <c r="L2500" i="1"/>
  <c r="M2516" i="1"/>
  <c r="M2522" i="1"/>
  <c r="N2522" i="1" s="1"/>
  <c r="O2522" i="1" s="1"/>
  <c r="L2532" i="1"/>
  <c r="M2538" i="1"/>
  <c r="N2538" i="1" s="1"/>
  <c r="O2538" i="1" s="1"/>
  <c r="M2549" i="1"/>
  <c r="N2549" i="1" s="1"/>
  <c r="O2549" i="1" s="1"/>
  <c r="M2553" i="1"/>
  <c r="M2557" i="1"/>
  <c r="M2587" i="1"/>
  <c r="M2591" i="1"/>
  <c r="M2593" i="1"/>
  <c r="M2606" i="1"/>
  <c r="L2608" i="1"/>
  <c r="L2610" i="1"/>
  <c r="N2610" i="1" s="1"/>
  <c r="O2610" i="1" s="1"/>
  <c r="L2612" i="1"/>
  <c r="L2616" i="1"/>
  <c r="M2624" i="1"/>
  <c r="N2624" i="1" s="1"/>
  <c r="O2624" i="1" s="1"/>
  <c r="L2628" i="1"/>
  <c r="M2640" i="1"/>
  <c r="M2672" i="1"/>
  <c r="M2684" i="1"/>
  <c r="N2684" i="1" s="1"/>
  <c r="O2684" i="1" s="1"/>
  <c r="M2719" i="1"/>
  <c r="M2757" i="1"/>
  <c r="L2793" i="1"/>
  <c r="N2793" i="1" s="1"/>
  <c r="O2793" i="1" s="1"/>
  <c r="M3057" i="1"/>
  <c r="L3057" i="1"/>
  <c r="M2732" i="1"/>
  <c r="N2732" i="1" s="1"/>
  <c r="O2732" i="1" s="1"/>
  <c r="L2741" i="1"/>
  <c r="N2741" i="1" s="1"/>
  <c r="O2741" i="1" s="1"/>
  <c r="M2749" i="1"/>
  <c r="N2749" i="1" s="1"/>
  <c r="O2749" i="1" s="1"/>
  <c r="M2769" i="1"/>
  <c r="L2777" i="1"/>
  <c r="L2779" i="1"/>
  <c r="N2779" i="1" s="1"/>
  <c r="O2779" i="1" s="1"/>
  <c r="L2781" i="1"/>
  <c r="M2785" i="1"/>
  <c r="L2787" i="1"/>
  <c r="M2804" i="1"/>
  <c r="N2804" i="1" s="1"/>
  <c r="O2804" i="1" s="1"/>
  <c r="M2806" i="1"/>
  <c r="M2828" i="1"/>
  <c r="M2830" i="1"/>
  <c r="N2830" i="1" s="1"/>
  <c r="O2830" i="1" s="1"/>
  <c r="L2834" i="1"/>
  <c r="L2840" i="1"/>
  <c r="M2858" i="1"/>
  <c r="M2870" i="1"/>
  <c r="L2872" i="1"/>
  <c r="M2895" i="1"/>
  <c r="M2915" i="1"/>
  <c r="L2921" i="1"/>
  <c r="M2923" i="1"/>
  <c r="L2945" i="1"/>
  <c r="L2962" i="1"/>
  <c r="M3046" i="1"/>
  <c r="L3089" i="1"/>
  <c r="N3089" i="1" s="1"/>
  <c r="O3089" i="1" s="1"/>
  <c r="M3091" i="1"/>
  <c r="N3091" i="1" s="1"/>
  <c r="O3091" i="1" s="1"/>
  <c r="L3110" i="1"/>
  <c r="M3163" i="1"/>
  <c r="M3200" i="1"/>
  <c r="M3285" i="1"/>
  <c r="L3285" i="1"/>
  <c r="N3314" i="1"/>
  <c r="O3314" i="1" s="1"/>
  <c r="M3333" i="1"/>
  <c r="N3333" i="1" s="1"/>
  <c r="O3333" i="1" s="1"/>
  <c r="M3387" i="1"/>
  <c r="N3387" i="1" s="1"/>
  <c r="O3387" i="1" s="1"/>
  <c r="M3441" i="1"/>
  <c r="N3441" i="1" s="1"/>
  <c r="O3441" i="1" s="1"/>
  <c r="M3469" i="1"/>
  <c r="N3619" i="1"/>
  <c r="O3619" i="1" s="1"/>
  <c r="L2814" i="1"/>
  <c r="M2816" i="1"/>
  <c r="M2818" i="1"/>
  <c r="L2824" i="1"/>
  <c r="L2868" i="1"/>
  <c r="M2902" i="1"/>
  <c r="N2902" i="1" s="1"/>
  <c r="O2902" i="1" s="1"/>
  <c r="M2910" i="1"/>
  <c r="N2910" i="1" s="1"/>
  <c r="O2910" i="1" s="1"/>
  <c r="M2927" i="1"/>
  <c r="N2927" i="1" s="1"/>
  <c r="O2927" i="1" s="1"/>
  <c r="M2929" i="1"/>
  <c r="M2931" i="1"/>
  <c r="L2939" i="1"/>
  <c r="L2943" i="1"/>
  <c r="N2943" i="1" s="1"/>
  <c r="O2943" i="1" s="1"/>
  <c r="M2951" i="1"/>
  <c r="N2966" i="1"/>
  <c r="O2966" i="1" s="1"/>
  <c r="M2980" i="1"/>
  <c r="M2988" i="1"/>
  <c r="L2990" i="1"/>
  <c r="L2992" i="1"/>
  <c r="L3000" i="1"/>
  <c r="N3000" i="1" s="1"/>
  <c r="O3000" i="1" s="1"/>
  <c r="L3006" i="1"/>
  <c r="M3008" i="1"/>
  <c r="L3012" i="1"/>
  <c r="L3018" i="1"/>
  <c r="N3018" i="1" s="1"/>
  <c r="O3018" i="1" s="1"/>
  <c r="M3020" i="1"/>
  <c r="M3028" i="1"/>
  <c r="N3028" i="1" s="1"/>
  <c r="O3028" i="1" s="1"/>
  <c r="L3030" i="1"/>
  <c r="M3032" i="1"/>
  <c r="M3038" i="1"/>
  <c r="M3040" i="1"/>
  <c r="L3042" i="1"/>
  <c r="N3042" i="1" s="1"/>
  <c r="O3042" i="1" s="1"/>
  <c r="M3068" i="1"/>
  <c r="N3068" i="1" s="1"/>
  <c r="O3068" i="1" s="1"/>
  <c r="L3087" i="1"/>
  <c r="M3097" i="1"/>
  <c r="N3097" i="1" s="1"/>
  <c r="O3097" i="1" s="1"/>
  <c r="L3108" i="1"/>
  <c r="M3125" i="1"/>
  <c r="N3125" i="1" s="1"/>
  <c r="O3125" i="1" s="1"/>
  <c r="M3127" i="1"/>
  <c r="L3137" i="1"/>
  <c r="M3139" i="1"/>
  <c r="N3139" i="1" s="1"/>
  <c r="O3139" i="1" s="1"/>
  <c r="M3141" i="1"/>
  <c r="L3147" i="1"/>
  <c r="M3157" i="1"/>
  <c r="N3157" i="1" s="1"/>
  <c r="O3157" i="1" s="1"/>
  <c r="L3159" i="1"/>
  <c r="M3184" i="1"/>
  <c r="N3184" i="1" s="1"/>
  <c r="O3184" i="1" s="1"/>
  <c r="L3188" i="1"/>
  <c r="N3188" i="1" s="1"/>
  <c r="O3188" i="1" s="1"/>
  <c r="M3196" i="1"/>
  <c r="N3196" i="1" s="1"/>
  <c r="O3196" i="1" s="1"/>
  <c r="M3198" i="1"/>
  <c r="L3220" i="1"/>
  <c r="M3258" i="1"/>
  <c r="N3258" i="1" s="1"/>
  <c r="O3258" i="1" s="1"/>
  <c r="L3258" i="1"/>
  <c r="L3312" i="1"/>
  <c r="N3312" i="1" s="1"/>
  <c r="O3312" i="1" s="1"/>
  <c r="L3331" i="1"/>
  <c r="M3331" i="1"/>
  <c r="L3369" i="1"/>
  <c r="L3410" i="1"/>
  <c r="N3410" i="1" s="1"/>
  <c r="O3410" i="1" s="1"/>
  <c r="L3425" i="1"/>
  <c r="M3437" i="1"/>
  <c r="N3437" i="1" s="1"/>
  <c r="O3437" i="1" s="1"/>
  <c r="M3467" i="1"/>
  <c r="N3467" i="1" s="1"/>
  <c r="O3467" i="1" s="1"/>
  <c r="N3654" i="1"/>
  <c r="O3654" i="1" s="1"/>
  <c r="P3225" i="1"/>
  <c r="L3267" i="1"/>
  <c r="M3267" i="1"/>
  <c r="L3465" i="1"/>
  <c r="M3465" i="1"/>
  <c r="M3581" i="1"/>
  <c r="L3585" i="1"/>
  <c r="M3585" i="1"/>
  <c r="N3585" i="1" s="1"/>
  <c r="O3585" i="1" s="1"/>
  <c r="M2814" i="1"/>
  <c r="N2814" i="1" s="1"/>
  <c r="O2814" i="1" s="1"/>
  <c r="L2843" i="1"/>
  <c r="N2843" i="1" s="1"/>
  <c r="O2843" i="1" s="1"/>
  <c r="M2863" i="1"/>
  <c r="L2898" i="1"/>
  <c r="L2904" i="1"/>
  <c r="L2953" i="1"/>
  <c r="L2955" i="1"/>
  <c r="L2961" i="1"/>
  <c r="N2961" i="1" s="1"/>
  <c r="O2961" i="1" s="1"/>
  <c r="L2976" i="1"/>
  <c r="M2990" i="1"/>
  <c r="M3036" i="1"/>
  <c r="L3066" i="1"/>
  <c r="N3066" i="1" s="1"/>
  <c r="O3066" i="1" s="1"/>
  <c r="M3070" i="1"/>
  <c r="M3080" i="1"/>
  <c r="M3121" i="1"/>
  <c r="L3123" i="1"/>
  <c r="M3133" i="1"/>
  <c r="L3145" i="1"/>
  <c r="N3145" i="1" s="1"/>
  <c r="O3145" i="1" s="1"/>
  <c r="L3178" i="1"/>
  <c r="L3180" i="1"/>
  <c r="L3209" i="1"/>
  <c r="M3209" i="1"/>
  <c r="L3288" i="1"/>
  <c r="N3288" i="1" s="1"/>
  <c r="O3288" i="1" s="1"/>
  <c r="L3629" i="1"/>
  <c r="N3629" i="1" s="1"/>
  <c r="O3629" i="1" s="1"/>
  <c r="L3727" i="1"/>
  <c r="M3727" i="1"/>
  <c r="L3809" i="1"/>
  <c r="M3809" i="1"/>
  <c r="M2742" i="1"/>
  <c r="L2744" i="1"/>
  <c r="M2780" i="1"/>
  <c r="M2837" i="1"/>
  <c r="N2837" i="1" s="1"/>
  <c r="O2837" i="1" s="1"/>
  <c r="M2841" i="1"/>
  <c r="L2847" i="1"/>
  <c r="N2847" i="1" s="1"/>
  <c r="O2847" i="1" s="1"/>
  <c r="L2853" i="1"/>
  <c r="M2859" i="1"/>
  <c r="L2861" i="1"/>
  <c r="L2863" i="1"/>
  <c r="N2863" i="1" s="1"/>
  <c r="O2863" i="1" s="1"/>
  <c r="M2873" i="1"/>
  <c r="L2892" i="1"/>
  <c r="M2896" i="1"/>
  <c r="M2914" i="1"/>
  <c r="N2914" i="1" s="1"/>
  <c r="O2914" i="1" s="1"/>
  <c r="M2934" i="1"/>
  <c r="L2946" i="1"/>
  <c r="M2963" i="1"/>
  <c r="N2963" i="1" s="1"/>
  <c r="O2963" i="1" s="1"/>
  <c r="L2969" i="1"/>
  <c r="M3049" i="1"/>
  <c r="N3049" i="1" s="1"/>
  <c r="O3049" i="1" s="1"/>
  <c r="M3064" i="1"/>
  <c r="N3064" i="1" s="1"/>
  <c r="O3064" i="1" s="1"/>
  <c r="L3070" i="1"/>
  <c r="M3076" i="1"/>
  <c r="L3104" i="1"/>
  <c r="L3121" i="1"/>
  <c r="M3131" i="1"/>
  <c r="L3133" i="1"/>
  <c r="M3166" i="1"/>
  <c r="M3172" i="1"/>
  <c r="L3225" i="1"/>
  <c r="L3463" i="1"/>
  <c r="L3652" i="1"/>
  <c r="M2768" i="1"/>
  <c r="M2782" i="1"/>
  <c r="N2782" i="1" s="1"/>
  <c r="O2782" i="1" s="1"/>
  <c r="L2799" i="1"/>
  <c r="N2799" i="1" s="1"/>
  <c r="O2799" i="1" s="1"/>
  <c r="M2835" i="1"/>
  <c r="N2835" i="1" s="1"/>
  <c r="O2835" i="1" s="1"/>
  <c r="M2871" i="1"/>
  <c r="N2871" i="1" s="1"/>
  <c r="O2871" i="1" s="1"/>
  <c r="M2916" i="1"/>
  <c r="M2920" i="1"/>
  <c r="M2922" i="1"/>
  <c r="M2938" i="1"/>
  <c r="N2938" i="1" s="1"/>
  <c r="O2938" i="1" s="1"/>
  <c r="M2940" i="1"/>
  <c r="M2944" i="1"/>
  <c r="M2958" i="1"/>
  <c r="M2967" i="1"/>
  <c r="N2967" i="1" s="1"/>
  <c r="O2967" i="1" s="1"/>
  <c r="M2993" i="1"/>
  <c r="N2993" i="1" s="1"/>
  <c r="O2993" i="1" s="1"/>
  <c r="M3015" i="1"/>
  <c r="N3015" i="1" s="1"/>
  <c r="O3015" i="1" s="1"/>
  <c r="N3047" i="1"/>
  <c r="O3047" i="1" s="1"/>
  <c r="L3060" i="1"/>
  <c r="M3062" i="1"/>
  <c r="L3064" i="1"/>
  <c r="L3086" i="1"/>
  <c r="M3092" i="1"/>
  <c r="M3102" i="1"/>
  <c r="L3111" i="1"/>
  <c r="M3164" i="1"/>
  <c r="L3166" i="1"/>
  <c r="M3170" i="1"/>
  <c r="L3172" i="1"/>
  <c r="L3191" i="1"/>
  <c r="M3191" i="1"/>
  <c r="L3205" i="1"/>
  <c r="L3221" i="1"/>
  <c r="M3221" i="1"/>
  <c r="L3259" i="1"/>
  <c r="M3306" i="1"/>
  <c r="M3308" i="1"/>
  <c r="L3433" i="1"/>
  <c r="N3577" i="1"/>
  <c r="O3577" i="1" s="1"/>
  <c r="L2850" i="1"/>
  <c r="N2850" i="1" s="1"/>
  <c r="O2850" i="1" s="1"/>
  <c r="M2867" i="1"/>
  <c r="N2867" i="1" s="1"/>
  <c r="O2867" i="1" s="1"/>
  <c r="M2869" i="1"/>
  <c r="L2877" i="1"/>
  <c r="L2918" i="1"/>
  <c r="M2926" i="1"/>
  <c r="M2928" i="1"/>
  <c r="L2942" i="1"/>
  <c r="N2942" i="1" s="1"/>
  <c r="O2942" i="1" s="1"/>
  <c r="M2950" i="1"/>
  <c r="M2952" i="1"/>
  <c r="M2956" i="1"/>
  <c r="L2973" i="1"/>
  <c r="N2973" i="1" s="1"/>
  <c r="O2973" i="1" s="1"/>
  <c r="L2983" i="1"/>
  <c r="N2983" i="1" s="1"/>
  <c r="O2983" i="1" s="1"/>
  <c r="M2989" i="1"/>
  <c r="N2989" i="1" s="1"/>
  <c r="O2989" i="1" s="1"/>
  <c r="M2991" i="1"/>
  <c r="M2997" i="1"/>
  <c r="N2997" i="1" s="1"/>
  <c r="O2997" i="1" s="1"/>
  <c r="M2999" i="1"/>
  <c r="N2999" i="1" s="1"/>
  <c r="O2999" i="1" s="1"/>
  <c r="L3003" i="1"/>
  <c r="L3005" i="1"/>
  <c r="N3005" i="1" s="1"/>
  <c r="O3005" i="1" s="1"/>
  <c r="M3007" i="1"/>
  <c r="L3009" i="1"/>
  <c r="L3013" i="1"/>
  <c r="L3017" i="1"/>
  <c r="M3019" i="1"/>
  <c r="N3019" i="1" s="1"/>
  <c r="O3019" i="1" s="1"/>
  <c r="L3021" i="1"/>
  <c r="N3021" i="1" s="1"/>
  <c r="O3021" i="1" s="1"/>
  <c r="L3023" i="1"/>
  <c r="N3023" i="1" s="1"/>
  <c r="O3023" i="1" s="1"/>
  <c r="M3025" i="1"/>
  <c r="N3025" i="1" s="1"/>
  <c r="O3025" i="1" s="1"/>
  <c r="L3027" i="1"/>
  <c r="M3031" i="1"/>
  <c r="L3033" i="1"/>
  <c r="L3035" i="1"/>
  <c r="M3037" i="1"/>
  <c r="L3039" i="1"/>
  <c r="M3045" i="1"/>
  <c r="L3081" i="1"/>
  <c r="L3088" i="1"/>
  <c r="L3090" i="1"/>
  <c r="N3090" i="1" s="1"/>
  <c r="O3090" i="1" s="1"/>
  <c r="M3094" i="1"/>
  <c r="L3109" i="1"/>
  <c r="N3109" i="1" s="1"/>
  <c r="O3109" i="1" s="1"/>
  <c r="L3146" i="1"/>
  <c r="M3148" i="1"/>
  <c r="M3154" i="1"/>
  <c r="M3160" i="1"/>
  <c r="L3179" i="1"/>
  <c r="L3183" i="1"/>
  <c r="L3244" i="1"/>
  <c r="M3257" i="1"/>
  <c r="N3257" i="1" s="1"/>
  <c r="O3257" i="1" s="1"/>
  <c r="M3337" i="1"/>
  <c r="N3337" i="1" s="1"/>
  <c r="O3337" i="1" s="1"/>
  <c r="L3416" i="1"/>
  <c r="M3477" i="1"/>
  <c r="M3481" i="1"/>
  <c r="M3483" i="1"/>
  <c r="L3643" i="1"/>
  <c r="N3643" i="1" s="1"/>
  <c r="O3643" i="1" s="1"/>
  <c r="M3657" i="1"/>
  <c r="L3666" i="1"/>
  <c r="N3666" i="1" s="1"/>
  <c r="O3666" i="1" s="1"/>
  <c r="L2930" i="1"/>
  <c r="N2930" i="1" s="1"/>
  <c r="O2930" i="1" s="1"/>
  <c r="L2960" i="1"/>
  <c r="N2960" i="1" s="1"/>
  <c r="O2960" i="1" s="1"/>
  <c r="L3001" i="1"/>
  <c r="N3001" i="1" s="1"/>
  <c r="O3001" i="1" s="1"/>
  <c r="M3029" i="1"/>
  <c r="N3029" i="1" s="1"/>
  <c r="O3029" i="1" s="1"/>
  <c r="M3041" i="1"/>
  <c r="N3041" i="1" s="1"/>
  <c r="O3041" i="1" s="1"/>
  <c r="L3069" i="1"/>
  <c r="M3098" i="1"/>
  <c r="M3158" i="1"/>
  <c r="M3185" i="1"/>
  <c r="L3187" i="1"/>
  <c r="M3459" i="1"/>
  <c r="N3459" i="1" s="1"/>
  <c r="O3459" i="1" s="1"/>
  <c r="L3459" i="1"/>
  <c r="M3689" i="1"/>
  <c r="L3689" i="1"/>
  <c r="M2743" i="1"/>
  <c r="L2848" i="1"/>
  <c r="L2862" i="1"/>
  <c r="L2885" i="1"/>
  <c r="L2887" i="1"/>
  <c r="L2889" i="1"/>
  <c r="L2891" i="1"/>
  <c r="M2905" i="1"/>
  <c r="L2970" i="1"/>
  <c r="L2975" i="1"/>
  <c r="L2977" i="1"/>
  <c r="L2979" i="1"/>
  <c r="N2979" i="1" s="1"/>
  <c r="O2979" i="1" s="1"/>
  <c r="L2987" i="1"/>
  <c r="N2987" i="1" s="1"/>
  <c r="O2987" i="1" s="1"/>
  <c r="L3054" i="1"/>
  <c r="L3067" i="1"/>
  <c r="M3073" i="1"/>
  <c r="L3079" i="1"/>
  <c r="M3081" i="1"/>
  <c r="M3105" i="1"/>
  <c r="L3116" i="1"/>
  <c r="N3116" i="1" s="1"/>
  <c r="O3116" i="1" s="1"/>
  <c r="L3120" i="1"/>
  <c r="M3124" i="1"/>
  <c r="L3128" i="1"/>
  <c r="N3128" i="1" s="1"/>
  <c r="O3128" i="1" s="1"/>
  <c r="M3130" i="1"/>
  <c r="M3136" i="1"/>
  <c r="L3138" i="1"/>
  <c r="M3179" i="1"/>
  <c r="L3181" i="1"/>
  <c r="N3181" i="1" s="1"/>
  <c r="O3181" i="1" s="1"/>
  <c r="N3224" i="1"/>
  <c r="O3224" i="1" s="1"/>
  <c r="L3242" i="1"/>
  <c r="L3282" i="1"/>
  <c r="L3318" i="1"/>
  <c r="N3318" i="1" s="1"/>
  <c r="O3318" i="1" s="1"/>
  <c r="L3400" i="1"/>
  <c r="N3400" i="1" s="1"/>
  <c r="O3400" i="1" s="1"/>
  <c r="M3475" i="1"/>
  <c r="N3475" i="1" s="1"/>
  <c r="O3475" i="1" s="1"/>
  <c r="L3637" i="1"/>
  <c r="L2874" i="1"/>
  <c r="N2874" i="1" s="1"/>
  <c r="O2874" i="1" s="1"/>
  <c r="M2881" i="1"/>
  <c r="L2883" i="1"/>
  <c r="N2883" i="1" s="1"/>
  <c r="O2883" i="1" s="1"/>
  <c r="M2893" i="1"/>
  <c r="L2897" i="1"/>
  <c r="L2905" i="1"/>
  <c r="L2913" i="1"/>
  <c r="N2913" i="1" s="1"/>
  <c r="O2913" i="1" s="1"/>
  <c r="M2935" i="1"/>
  <c r="N2935" i="1" s="1"/>
  <c r="O2935" i="1" s="1"/>
  <c r="M2964" i="1"/>
  <c r="N2964" i="1" s="1"/>
  <c r="O2964" i="1" s="1"/>
  <c r="M2968" i="1"/>
  <c r="L3048" i="1"/>
  <c r="N3048" i="1" s="1"/>
  <c r="O3048" i="1" s="1"/>
  <c r="M3050" i="1"/>
  <c r="M3052" i="1"/>
  <c r="N3052" i="1" s="1"/>
  <c r="O3052" i="1" s="1"/>
  <c r="M3063" i="1"/>
  <c r="L3073" i="1"/>
  <c r="M3077" i="1"/>
  <c r="L3130" i="1"/>
  <c r="L3132" i="1"/>
  <c r="M3134" i="1"/>
  <c r="N3134" i="1" s="1"/>
  <c r="O3134" i="1" s="1"/>
  <c r="M3165" i="1"/>
  <c r="M3169" i="1"/>
  <c r="N3169" i="1" s="1"/>
  <c r="O3169" i="1" s="1"/>
  <c r="L3171" i="1"/>
  <c r="M3233" i="1"/>
  <c r="L3233" i="1"/>
  <c r="M3451" i="1"/>
  <c r="M3280" i="1"/>
  <c r="M3323" i="1"/>
  <c r="M3358" i="1"/>
  <c r="N3358" i="1" s="1"/>
  <c r="O3358" i="1" s="1"/>
  <c r="L3367" i="1"/>
  <c r="N3367" i="1" s="1"/>
  <c r="O3367" i="1" s="1"/>
  <c r="M3378" i="1"/>
  <c r="M3421" i="1"/>
  <c r="N3421" i="1" s="1"/>
  <c r="O3421" i="1" s="1"/>
  <c r="M3445" i="1"/>
  <c r="N3445" i="1" s="1"/>
  <c r="O3445" i="1" s="1"/>
  <c r="M3455" i="1"/>
  <c r="L3457" i="1"/>
  <c r="M3544" i="1"/>
  <c r="M3589" i="1"/>
  <c r="L3608" i="1"/>
  <c r="M3782" i="1"/>
  <c r="N3782" i="1" s="1"/>
  <c r="O3782" i="1" s="1"/>
  <c r="L3782" i="1"/>
  <c r="N3802" i="1"/>
  <c r="O3802" i="1" s="1"/>
  <c r="M3831" i="1"/>
  <c r="N3831" i="1" s="1"/>
  <c r="O3831" i="1" s="1"/>
  <c r="M3887" i="1"/>
  <c r="L3887" i="1"/>
  <c r="M3956" i="1"/>
  <c r="N3956" i="1" s="1"/>
  <c r="O3956" i="1" s="1"/>
  <c r="N3996" i="1"/>
  <c r="O3996" i="1" s="1"/>
  <c r="M4041" i="1"/>
  <c r="L4041" i="1"/>
  <c r="M4078" i="1"/>
  <c r="M4252" i="1"/>
  <c r="L4252" i="1"/>
  <c r="M4312" i="1"/>
  <c r="L4352" i="1"/>
  <c r="M4352" i="1"/>
  <c r="L3698" i="1"/>
  <c r="N3698" i="1" s="1"/>
  <c r="O3698" i="1" s="1"/>
  <c r="L3714" i="1"/>
  <c r="N3714" i="1" s="1"/>
  <c r="O3714" i="1" s="1"/>
  <c r="L3807" i="1"/>
  <c r="N3807" i="1" s="1"/>
  <c r="O3807" i="1" s="1"/>
  <c r="M3818" i="1"/>
  <c r="L3818" i="1"/>
  <c r="L3827" i="1"/>
  <c r="L3829" i="1"/>
  <c r="N3829" i="1" s="1"/>
  <c r="O3829" i="1" s="1"/>
  <c r="L3838" i="1"/>
  <c r="M3838" i="1"/>
  <c r="L3925" i="1"/>
  <c r="M3930" i="1"/>
  <c r="L3930" i="1"/>
  <c r="L4010" i="1"/>
  <c r="N4010" i="1" s="1"/>
  <c r="O4010" i="1" s="1"/>
  <c r="L4039" i="1"/>
  <c r="M3231" i="1"/>
  <c r="M3255" i="1"/>
  <c r="L3286" i="1"/>
  <c r="N3286" i="1" s="1"/>
  <c r="O3286" i="1" s="1"/>
  <c r="L3346" i="1"/>
  <c r="N3346" i="1" s="1"/>
  <c r="O3346" i="1" s="1"/>
  <c r="L3427" i="1"/>
  <c r="N3427" i="1" s="1"/>
  <c r="O3427" i="1" s="1"/>
  <c r="L3528" i="1"/>
  <c r="M3538" i="1"/>
  <c r="M3559" i="1"/>
  <c r="M3571" i="1"/>
  <c r="M3579" i="1"/>
  <c r="L3587" i="1"/>
  <c r="N3587" i="1" s="1"/>
  <c r="O3587" i="1" s="1"/>
  <c r="L3602" i="1"/>
  <c r="L3625" i="1"/>
  <c r="L3633" i="1"/>
  <c r="M3664" i="1"/>
  <c r="L3680" i="1"/>
  <c r="M3696" i="1"/>
  <c r="M3765" i="1"/>
  <c r="N3765" i="1" s="1"/>
  <c r="O3765" i="1" s="1"/>
  <c r="L3825" i="1"/>
  <c r="M3921" i="1"/>
  <c r="L3954" i="1"/>
  <c r="N3954" i="1" s="1"/>
  <c r="O3954" i="1" s="1"/>
  <c r="M4008" i="1"/>
  <c r="N4008" i="1" s="1"/>
  <c r="O4008" i="1" s="1"/>
  <c r="M3217" i="1"/>
  <c r="L3229" i="1"/>
  <c r="M3241" i="1"/>
  <c r="L3255" i="1"/>
  <c r="L3274" i="1"/>
  <c r="L3301" i="1"/>
  <c r="N3301" i="1" s="1"/>
  <c r="O3301" i="1" s="1"/>
  <c r="L3335" i="1"/>
  <c r="N3335" i="1" s="1"/>
  <c r="O3335" i="1" s="1"/>
  <c r="M3361" i="1"/>
  <c r="M3371" i="1"/>
  <c r="L3383" i="1"/>
  <c r="L3404" i="1"/>
  <c r="M3514" i="1"/>
  <c r="L3518" i="1"/>
  <c r="L3522" i="1"/>
  <c r="L3559" i="1"/>
  <c r="L3571" i="1"/>
  <c r="L3594" i="1"/>
  <c r="L3600" i="1"/>
  <c r="L3613" i="1"/>
  <c r="N3613" i="1" s="1"/>
  <c r="O3613" i="1" s="1"/>
  <c r="L3621" i="1"/>
  <c r="M3623" i="1"/>
  <c r="L3645" i="1"/>
  <c r="M3778" i="1"/>
  <c r="L3778" i="1"/>
  <c r="L3787" i="1"/>
  <c r="L3805" i="1"/>
  <c r="L3823" i="1"/>
  <c r="L3899" i="1"/>
  <c r="N3899" i="1" s="1"/>
  <c r="O3899" i="1" s="1"/>
  <c r="L4183" i="1"/>
  <c r="L3215" i="1"/>
  <c r="L3217" i="1"/>
  <c r="L3227" i="1"/>
  <c r="L3241" i="1"/>
  <c r="M3243" i="1"/>
  <c r="L3245" i="1"/>
  <c r="L3253" i="1"/>
  <c r="L3266" i="1"/>
  <c r="L3293" i="1"/>
  <c r="L3353" i="1"/>
  <c r="M3398" i="1"/>
  <c r="L3406" i="1"/>
  <c r="N3406" i="1" s="1"/>
  <c r="O3406" i="1" s="1"/>
  <c r="M3446" i="1"/>
  <c r="L3490" i="1"/>
  <c r="N3490" i="1" s="1"/>
  <c r="O3490" i="1" s="1"/>
  <c r="M3492" i="1"/>
  <c r="M3494" i="1"/>
  <c r="M3496" i="1"/>
  <c r="N3496" i="1" s="1"/>
  <c r="O3496" i="1" s="1"/>
  <c r="L3498" i="1"/>
  <c r="L3506" i="1"/>
  <c r="M3526" i="1"/>
  <c r="M3553" i="1"/>
  <c r="M3567" i="1"/>
  <c r="M3592" i="1"/>
  <c r="M3598" i="1"/>
  <c r="N3598" i="1" s="1"/>
  <c r="O3598" i="1" s="1"/>
  <c r="M3609" i="1"/>
  <c r="M3660" i="1"/>
  <c r="N3660" i="1" s="1"/>
  <c r="O3660" i="1" s="1"/>
  <c r="L3668" i="1"/>
  <c r="N3668" i="1" s="1"/>
  <c r="O3668" i="1" s="1"/>
  <c r="M3670" i="1"/>
  <c r="L3729" i="1"/>
  <c r="L3736" i="1"/>
  <c r="M3772" i="1"/>
  <c r="L3772" i="1"/>
  <c r="M3785" i="1"/>
  <c r="M3821" i="1"/>
  <c r="L3888" i="1"/>
  <c r="M3888" i="1"/>
  <c r="M3195" i="1"/>
  <c r="N3195" i="1" s="1"/>
  <c r="O3195" i="1" s="1"/>
  <c r="L3197" i="1"/>
  <c r="N3197" i="1" s="1"/>
  <c r="O3197" i="1" s="1"/>
  <c r="L3201" i="1"/>
  <c r="L3207" i="1"/>
  <c r="M3262" i="1"/>
  <c r="M3295" i="1"/>
  <c r="N3295" i="1" s="1"/>
  <c r="O3295" i="1" s="1"/>
  <c r="L3299" i="1"/>
  <c r="M3320" i="1"/>
  <c r="M3322" i="1"/>
  <c r="L3343" i="1"/>
  <c r="L3359" i="1"/>
  <c r="L3379" i="1"/>
  <c r="N3379" i="1" s="1"/>
  <c r="O3379" i="1" s="1"/>
  <c r="M3388" i="1"/>
  <c r="M3394" i="1"/>
  <c r="N3394" i="1" s="1"/>
  <c r="O3394" i="1" s="1"/>
  <c r="M3418" i="1"/>
  <c r="M3440" i="1"/>
  <c r="M3472" i="1"/>
  <c r="M3482" i="1"/>
  <c r="M3541" i="1"/>
  <c r="M3545" i="1"/>
  <c r="L3549" i="1"/>
  <c r="M3561" i="1"/>
  <c r="M3573" i="1"/>
  <c r="N3573" i="1" s="1"/>
  <c r="O3573" i="1" s="1"/>
  <c r="M3605" i="1"/>
  <c r="M3640" i="1"/>
  <c r="M3648" i="1"/>
  <c r="M3658" i="1"/>
  <c r="L3662" i="1"/>
  <c r="M3690" i="1"/>
  <c r="N3690" i="1" s="1"/>
  <c r="O3690" i="1" s="1"/>
  <c r="M3699" i="1"/>
  <c r="N3721" i="1"/>
  <c r="O3721" i="1" s="1"/>
  <c r="M3734" i="1"/>
  <c r="M3741" i="1"/>
  <c r="L3741" i="1"/>
  <c r="M3814" i="1"/>
  <c r="L3814" i="1"/>
  <c r="L3870" i="1"/>
  <c r="M3926" i="1"/>
  <c r="L3926" i="1"/>
  <c r="L3950" i="1"/>
  <c r="L4006" i="1"/>
  <c r="M4049" i="1"/>
  <c r="N4049" i="1" s="1"/>
  <c r="O4049" i="1" s="1"/>
  <c r="M4129" i="1"/>
  <c r="N4129" i="1" s="1"/>
  <c r="O4129" i="1" s="1"/>
  <c r="M4131" i="1"/>
  <c r="L4138" i="1"/>
  <c r="M4138" i="1"/>
  <c r="N4138" i="1" s="1"/>
  <c r="O4138" i="1" s="1"/>
  <c r="M3748" i="1"/>
  <c r="L3748" i="1"/>
  <c r="M3808" i="1"/>
  <c r="L3808" i="1"/>
  <c r="M3830" i="1"/>
  <c r="L3830" i="1"/>
  <c r="L3948" i="1"/>
  <c r="M3948" i="1"/>
  <c r="M4084" i="1"/>
  <c r="L4084" i="1"/>
  <c r="L3269" i="1"/>
  <c r="L3277" i="1"/>
  <c r="N3277" i="1" s="1"/>
  <c r="O3277" i="1" s="1"/>
  <c r="M3287" i="1"/>
  <c r="M3311" i="1"/>
  <c r="L3313" i="1"/>
  <c r="N3313" i="1" s="1"/>
  <c r="O3313" i="1" s="1"/>
  <c r="L3315" i="1"/>
  <c r="N3315" i="1" s="1"/>
  <c r="O3315" i="1" s="1"/>
  <c r="N3330" i="1"/>
  <c r="O3330" i="1" s="1"/>
  <c r="M3332" i="1"/>
  <c r="M3336" i="1"/>
  <c r="L3345" i="1"/>
  <c r="N3345" i="1" s="1"/>
  <c r="O3345" i="1" s="1"/>
  <c r="L3347" i="1"/>
  <c r="L3364" i="1"/>
  <c r="M3384" i="1"/>
  <c r="L3422" i="1"/>
  <c r="N3422" i="1" s="1"/>
  <c r="O3422" i="1" s="1"/>
  <c r="M3426" i="1"/>
  <c r="M3428" i="1"/>
  <c r="N3428" i="1" s="1"/>
  <c r="O3428" i="1" s="1"/>
  <c r="M3434" i="1"/>
  <c r="L3438" i="1"/>
  <c r="M3442" i="1"/>
  <c r="M3452" i="1"/>
  <c r="L3458" i="1"/>
  <c r="M3462" i="1"/>
  <c r="L3537" i="1"/>
  <c r="L3588" i="1"/>
  <c r="M3590" i="1"/>
  <c r="N3590" i="1" s="1"/>
  <c r="O3590" i="1" s="1"/>
  <c r="M3601" i="1"/>
  <c r="N3601" i="1" s="1"/>
  <c r="O3601" i="1" s="1"/>
  <c r="M3626" i="1"/>
  <c r="M3628" i="1"/>
  <c r="M3630" i="1"/>
  <c r="M3634" i="1"/>
  <c r="N3634" i="1" s="1"/>
  <c r="O3634" i="1" s="1"/>
  <c r="M3636" i="1"/>
  <c r="L3642" i="1"/>
  <c r="M3646" i="1"/>
  <c r="M3656" i="1"/>
  <c r="M3675" i="1"/>
  <c r="N3675" i="1" s="1"/>
  <c r="O3675" i="1" s="1"/>
  <c r="L3677" i="1"/>
  <c r="M3681" i="1"/>
  <c r="N3681" i="1" s="1"/>
  <c r="O3681" i="1" s="1"/>
  <c r="M3697" i="1"/>
  <c r="N3697" i="1" s="1"/>
  <c r="O3697" i="1" s="1"/>
  <c r="L3705" i="1"/>
  <c r="N3705" i="1" s="1"/>
  <c r="O3705" i="1" s="1"/>
  <c r="M3713" i="1"/>
  <c r="L3739" i="1"/>
  <c r="M3746" i="1"/>
  <c r="N3746" i="1" s="1"/>
  <c r="O3746" i="1" s="1"/>
  <c r="L3781" i="1"/>
  <c r="M3790" i="1"/>
  <c r="L3790" i="1"/>
  <c r="M3806" i="1"/>
  <c r="L3806" i="1"/>
  <c r="L3819" i="1"/>
  <c r="M3837" i="1"/>
  <c r="N3837" i="1" s="1"/>
  <c r="O3837" i="1" s="1"/>
  <c r="L3850" i="1"/>
  <c r="N3850" i="1" s="1"/>
  <c r="O3850" i="1" s="1"/>
  <c r="M3866" i="1"/>
  <c r="N3866" i="1" s="1"/>
  <c r="O3866" i="1" s="1"/>
  <c r="L4004" i="1"/>
  <c r="N4004" i="1" s="1"/>
  <c r="O4004" i="1" s="1"/>
  <c r="M3307" i="1"/>
  <c r="N3307" i="1" s="1"/>
  <c r="O3307" i="1" s="1"/>
  <c r="L3309" i="1"/>
  <c r="L3797" i="1"/>
  <c r="M3797" i="1"/>
  <c r="M3826" i="1"/>
  <c r="L3826" i="1"/>
  <c r="M3875" i="1"/>
  <c r="L3875" i="1"/>
  <c r="L3212" i="1"/>
  <c r="N3212" i="1" s="1"/>
  <c r="O3212" i="1" s="1"/>
  <c r="L3214" i="1"/>
  <c r="N3214" i="1" s="1"/>
  <c r="O3214" i="1" s="1"/>
  <c r="M3218" i="1"/>
  <c r="L3230" i="1"/>
  <c r="L3254" i="1"/>
  <c r="M3269" i="1"/>
  <c r="L3275" i="1"/>
  <c r="M3315" i="1"/>
  <c r="L3340" i="1"/>
  <c r="L3362" i="1"/>
  <c r="L3376" i="1"/>
  <c r="N3376" i="1" s="1"/>
  <c r="O3376" i="1" s="1"/>
  <c r="L3411" i="1"/>
  <c r="N3411" i="1" s="1"/>
  <c r="O3411" i="1" s="1"/>
  <c r="L3413" i="1"/>
  <c r="N3413" i="1" s="1"/>
  <c r="O3413" i="1" s="1"/>
  <c r="M3499" i="1"/>
  <c r="L3519" i="1"/>
  <c r="N3519" i="1" s="1"/>
  <c r="O3519" i="1" s="1"/>
  <c r="L3523" i="1"/>
  <c r="N3523" i="1" s="1"/>
  <c r="O3523" i="1" s="1"/>
  <c r="N3534" i="1"/>
  <c r="O3534" i="1" s="1"/>
  <c r="M3537" i="1"/>
  <c r="L3558" i="1"/>
  <c r="L3564" i="1"/>
  <c r="L3566" i="1"/>
  <c r="N3566" i="1" s="1"/>
  <c r="O3566" i="1" s="1"/>
  <c r="L3576" i="1"/>
  <c r="N3576" i="1" s="1"/>
  <c r="O3576" i="1" s="1"/>
  <c r="M3595" i="1"/>
  <c r="L3618" i="1"/>
  <c r="N3618" i="1" s="1"/>
  <c r="O3618" i="1" s="1"/>
  <c r="L3622" i="1"/>
  <c r="L3644" i="1"/>
  <c r="L3651" i="1"/>
  <c r="L3653" i="1"/>
  <c r="L3673" i="1"/>
  <c r="M3686" i="1"/>
  <c r="L3686" i="1"/>
  <c r="L3730" i="1"/>
  <c r="L3737" i="1"/>
  <c r="L3779" i="1"/>
  <c r="N3779" i="1" s="1"/>
  <c r="O3779" i="1" s="1"/>
  <c r="M3784" i="1"/>
  <c r="L3784" i="1"/>
  <c r="L3817" i="1"/>
  <c r="L3835" i="1"/>
  <c r="N3835" i="1" s="1"/>
  <c r="O3835" i="1" s="1"/>
  <c r="L3882" i="1"/>
  <c r="L3929" i="1"/>
  <c r="N3929" i="1" s="1"/>
  <c r="O3929" i="1" s="1"/>
  <c r="L4043" i="1"/>
  <c r="N4043" i="1" s="1"/>
  <c r="O4043" i="1" s="1"/>
  <c r="L4082" i="1"/>
  <c r="M3208" i="1"/>
  <c r="M3210" i="1"/>
  <c r="L3226" i="1"/>
  <c r="N3226" i="1" s="1"/>
  <c r="O3226" i="1" s="1"/>
  <c r="L3228" i="1"/>
  <c r="L3236" i="1"/>
  <c r="M3238" i="1"/>
  <c r="L3240" i="1"/>
  <c r="M3252" i="1"/>
  <c r="M3265" i="1"/>
  <c r="M3292" i="1"/>
  <c r="M3298" i="1"/>
  <c r="M3304" i="1"/>
  <c r="M3319" i="1"/>
  <c r="N3319" i="1" s="1"/>
  <c r="O3319" i="1" s="1"/>
  <c r="L3325" i="1"/>
  <c r="L3327" i="1"/>
  <c r="N3327" i="1" s="1"/>
  <c r="O3327" i="1" s="1"/>
  <c r="M3350" i="1"/>
  <c r="N3350" i="1" s="1"/>
  <c r="O3350" i="1" s="1"/>
  <c r="L3370" i="1"/>
  <c r="L3380" i="1"/>
  <c r="L3391" i="1"/>
  <c r="L3401" i="1"/>
  <c r="N3401" i="1" s="1"/>
  <c r="O3401" i="1" s="1"/>
  <c r="L3403" i="1"/>
  <c r="L3430" i="1"/>
  <c r="M3485" i="1"/>
  <c r="M3487" i="1"/>
  <c r="M3491" i="1"/>
  <c r="M3493" i="1"/>
  <c r="N3493" i="1" s="1"/>
  <c r="O3493" i="1" s="1"/>
  <c r="M3497" i="1"/>
  <c r="M3501" i="1"/>
  <c r="N3501" i="1" s="1"/>
  <c r="O3501" i="1" s="1"/>
  <c r="M3507" i="1"/>
  <c r="L3521" i="1"/>
  <c r="M3532" i="1"/>
  <c r="M3546" i="1"/>
  <c r="M3552" i="1"/>
  <c r="M3554" i="1"/>
  <c r="M3562" i="1"/>
  <c r="M3574" i="1"/>
  <c r="L3599" i="1"/>
  <c r="L3612" i="1"/>
  <c r="N3612" i="1" s="1"/>
  <c r="O3612" i="1" s="1"/>
  <c r="M3669" i="1"/>
  <c r="N3669" i="1" s="1"/>
  <c r="O3669" i="1" s="1"/>
  <c r="M3684" i="1"/>
  <c r="L3684" i="1"/>
  <c r="M3702" i="1"/>
  <c r="P3730" i="1"/>
  <c r="M3811" i="1"/>
  <c r="M3815" i="1"/>
  <c r="N3815" i="1" s="1"/>
  <c r="O3815" i="1" s="1"/>
  <c r="M3862" i="1"/>
  <c r="N3862" i="1" s="1"/>
  <c r="O3862" i="1" s="1"/>
  <c r="L3864" i="1"/>
  <c r="N3864" i="1" s="1"/>
  <c r="O3864" i="1" s="1"/>
  <c r="L3911" i="1"/>
  <c r="M3927" i="1"/>
  <c r="L3962" i="1"/>
  <c r="N3962" i="1" s="1"/>
  <c r="O3962" i="1" s="1"/>
  <c r="L4014" i="1"/>
  <c r="N4014" i="1" s="1"/>
  <c r="O4014" i="1" s="1"/>
  <c r="N4036" i="1"/>
  <c r="O4036" i="1" s="1"/>
  <c r="L3733" i="1"/>
  <c r="L3745" i="1"/>
  <c r="L3769" i="1"/>
  <c r="N3769" i="1" s="1"/>
  <c r="O3769" i="1" s="1"/>
  <c r="L3791" i="1"/>
  <c r="N3791" i="1" s="1"/>
  <c r="O3791" i="1" s="1"/>
  <c r="L3793" i="1"/>
  <c r="L3795" i="1"/>
  <c r="L3803" i="1"/>
  <c r="N3803" i="1" s="1"/>
  <c r="O3803" i="1" s="1"/>
  <c r="L3901" i="1"/>
  <c r="N3901" i="1" s="1"/>
  <c r="O3901" i="1" s="1"/>
  <c r="L3919" i="1"/>
  <c r="N3919" i="1" s="1"/>
  <c r="O3919" i="1" s="1"/>
  <c r="L3979" i="1"/>
  <c r="N3979" i="1" s="1"/>
  <c r="O3979" i="1" s="1"/>
  <c r="L3992" i="1"/>
  <c r="N3992" i="1" s="1"/>
  <c r="O3992" i="1" s="1"/>
  <c r="L4002" i="1"/>
  <c r="L4033" i="1"/>
  <c r="N4114" i="1"/>
  <c r="O4114" i="1" s="1"/>
  <c r="L4245" i="1"/>
  <c r="N4245" i="1" s="1"/>
  <c r="O4245" i="1" s="1"/>
  <c r="M4310" i="1"/>
  <c r="L4310" i="1"/>
  <c r="N4310" i="1" s="1"/>
  <c r="O4310" i="1" s="1"/>
  <c r="M4385" i="1"/>
  <c r="N4385" i="1" s="1"/>
  <c r="O4385" i="1" s="1"/>
  <c r="L4385" i="1"/>
  <c r="M3676" i="1"/>
  <c r="N3676" i="1" s="1"/>
  <c r="O3676" i="1" s="1"/>
  <c r="M3708" i="1"/>
  <c r="N3708" i="1" s="1"/>
  <c r="O3708" i="1" s="1"/>
  <c r="M3710" i="1"/>
  <c r="M3716" i="1"/>
  <c r="N3716" i="1" s="1"/>
  <c r="O3716" i="1" s="1"/>
  <c r="M3718" i="1"/>
  <c r="L3724" i="1"/>
  <c r="L3726" i="1"/>
  <c r="M3743" i="1"/>
  <c r="L3767" i="1"/>
  <c r="M3776" i="1"/>
  <c r="N3812" i="1"/>
  <c r="O3812" i="1" s="1"/>
  <c r="L3842" i="1"/>
  <c r="L3848" i="1"/>
  <c r="N3848" i="1" s="1"/>
  <c r="O3848" i="1" s="1"/>
  <c r="M3852" i="1"/>
  <c r="L3913" i="1"/>
  <c r="L3917" i="1"/>
  <c r="L3936" i="1"/>
  <c r="M3938" i="1"/>
  <c r="N3944" i="1"/>
  <c r="O3944" i="1" s="1"/>
  <c r="N4000" i="1"/>
  <c r="O4000" i="1" s="1"/>
  <c r="M4029" i="1"/>
  <c r="L4031" i="1"/>
  <c r="N4031" i="1" s="1"/>
  <c r="O4031" i="1" s="1"/>
  <c r="L4037" i="1"/>
  <c r="N4037" i="1" s="1"/>
  <c r="O4037" i="1" s="1"/>
  <c r="L4074" i="1"/>
  <c r="N4074" i="1" s="1"/>
  <c r="O4074" i="1" s="1"/>
  <c r="M4125" i="1"/>
  <c r="L4127" i="1"/>
  <c r="N4127" i="1" s="1"/>
  <c r="O4127" i="1" s="1"/>
  <c r="M4143" i="1"/>
  <c r="N4143" i="1" s="1"/>
  <c r="O4143" i="1" s="1"/>
  <c r="M4157" i="1"/>
  <c r="N4157" i="1" s="1"/>
  <c r="O4157" i="1" s="1"/>
  <c r="L4161" i="1"/>
  <c r="M4195" i="1"/>
  <c r="L4195" i="1"/>
  <c r="N4195" i="1" s="1"/>
  <c r="O4195" i="1" s="1"/>
  <c r="L4541" i="1"/>
  <c r="M3682" i="1"/>
  <c r="N3692" i="1"/>
  <c r="O3692" i="1" s="1"/>
  <c r="M3706" i="1"/>
  <c r="M3722" i="1"/>
  <c r="L3751" i="1"/>
  <c r="N3751" i="1" s="1"/>
  <c r="O3751" i="1" s="1"/>
  <c r="M3761" i="1"/>
  <c r="N3761" i="1" s="1"/>
  <c r="O3761" i="1" s="1"/>
  <c r="M3788" i="1"/>
  <c r="M3840" i="1"/>
  <c r="M3873" i="1"/>
  <c r="M3905" i="1"/>
  <c r="L3969" i="1"/>
  <c r="L3973" i="1"/>
  <c r="L3977" i="1"/>
  <c r="L3984" i="1"/>
  <c r="N3984" i="1" s="1"/>
  <c r="O3984" i="1" s="1"/>
  <c r="M3986" i="1"/>
  <c r="N3986" i="1" s="1"/>
  <c r="O3986" i="1" s="1"/>
  <c r="L3990" i="1"/>
  <c r="N3990" i="1" s="1"/>
  <c r="O3990" i="1" s="1"/>
  <c r="L3998" i="1"/>
  <c r="L4029" i="1"/>
  <c r="M4052" i="1"/>
  <c r="L4070" i="1"/>
  <c r="N4070" i="1" s="1"/>
  <c r="O4070" i="1" s="1"/>
  <c r="M4228" i="1"/>
  <c r="L4228" i="1"/>
  <c r="L3755" i="1"/>
  <c r="M3780" i="1"/>
  <c r="L3786" i="1"/>
  <c r="M3794" i="1"/>
  <c r="N3794" i="1" s="1"/>
  <c r="O3794" i="1" s="1"/>
  <c r="M3796" i="1"/>
  <c r="L3800" i="1"/>
  <c r="L3810" i="1"/>
  <c r="M3816" i="1"/>
  <c r="M3820" i="1"/>
  <c r="N3820" i="1" s="1"/>
  <c r="O3820" i="1" s="1"/>
  <c r="M3822" i="1"/>
  <c r="L3828" i="1"/>
  <c r="M3832" i="1"/>
  <c r="N3832" i="1" s="1"/>
  <c r="O3832" i="1" s="1"/>
  <c r="L3834" i="1"/>
  <c r="L3836" i="1"/>
  <c r="N3836" i="1" s="1"/>
  <c r="O3836" i="1" s="1"/>
  <c r="L3859" i="1"/>
  <c r="N3859" i="1" s="1"/>
  <c r="O3859" i="1" s="1"/>
  <c r="L3861" i="1"/>
  <c r="N3861" i="1" s="1"/>
  <c r="O3861" i="1" s="1"/>
  <c r="M3871" i="1"/>
  <c r="L3885" i="1"/>
  <c r="L3891" i="1"/>
  <c r="N3903" i="1"/>
  <c r="O3903" i="1" s="1"/>
  <c r="L3924" i="1"/>
  <c r="L3932" i="1"/>
  <c r="L3957" i="1"/>
  <c r="M3965" i="1"/>
  <c r="N3965" i="1" s="1"/>
  <c r="O3965" i="1" s="1"/>
  <c r="L3967" i="1"/>
  <c r="N3967" i="1" s="1"/>
  <c r="O3967" i="1" s="1"/>
  <c r="M3975" i="1"/>
  <c r="M3980" i="1"/>
  <c r="L3988" i="1"/>
  <c r="N3988" i="1" s="1"/>
  <c r="O3988" i="1" s="1"/>
  <c r="M3993" i="1"/>
  <c r="L4017" i="1"/>
  <c r="L4019" i="1"/>
  <c r="M4021" i="1"/>
  <c r="M4023" i="1"/>
  <c r="M4025" i="1"/>
  <c r="L4042" i="1"/>
  <c r="M4044" i="1"/>
  <c r="L4046" i="1"/>
  <c r="L4050" i="1"/>
  <c r="N4050" i="1" s="1"/>
  <c r="O4050" i="1" s="1"/>
  <c r="N4060" i="1"/>
  <c r="O4060" i="1" s="1"/>
  <c r="M4089" i="1"/>
  <c r="L4119" i="1"/>
  <c r="M4130" i="1"/>
  <c r="N4130" i="1" s="1"/>
  <c r="O4130" i="1" s="1"/>
  <c r="L4148" i="1"/>
  <c r="N4148" i="1" s="1"/>
  <c r="O4148" i="1" s="1"/>
  <c r="L4402" i="1"/>
  <c r="M4402" i="1"/>
  <c r="L3995" i="1"/>
  <c r="N3995" i="1" s="1"/>
  <c r="O3995" i="1" s="1"/>
  <c r="L4048" i="1"/>
  <c r="N4048" i="1" s="1"/>
  <c r="O4048" i="1" s="1"/>
  <c r="L4106" i="1"/>
  <c r="L4132" i="1"/>
  <c r="M4132" i="1"/>
  <c r="M3687" i="1"/>
  <c r="N3687" i="1" s="1"/>
  <c r="O3687" i="1" s="1"/>
  <c r="M3725" i="1"/>
  <c r="N3725" i="1" s="1"/>
  <c r="O3725" i="1" s="1"/>
  <c r="M3738" i="1"/>
  <c r="L3740" i="1"/>
  <c r="M3744" i="1"/>
  <c r="M3750" i="1"/>
  <c r="M3752" i="1"/>
  <c r="M3760" i="1"/>
  <c r="N3760" i="1" s="1"/>
  <c r="O3760" i="1" s="1"/>
  <c r="M3762" i="1"/>
  <c r="N3762" i="1" s="1"/>
  <c r="O3762" i="1" s="1"/>
  <c r="M3768" i="1"/>
  <c r="N3768" i="1" s="1"/>
  <c r="O3768" i="1" s="1"/>
  <c r="L3798" i="1"/>
  <c r="N3798" i="1" s="1"/>
  <c r="O3798" i="1" s="1"/>
  <c r="L3804" i="1"/>
  <c r="M3849" i="1"/>
  <c r="L3865" i="1"/>
  <c r="L3867" i="1"/>
  <c r="N3867" i="1" s="1"/>
  <c r="O3867" i="1" s="1"/>
  <c r="L3879" i="1"/>
  <c r="M3902" i="1"/>
  <c r="N3902" i="1" s="1"/>
  <c r="O3902" i="1" s="1"/>
  <c r="M3914" i="1"/>
  <c r="N3914" i="1" s="1"/>
  <c r="O3914" i="1" s="1"/>
  <c r="L3920" i="1"/>
  <c r="M3924" i="1"/>
  <c r="M3945" i="1"/>
  <c r="N3945" i="1" s="1"/>
  <c r="O3945" i="1" s="1"/>
  <c r="L3953" i="1"/>
  <c r="L3963" i="1"/>
  <c r="L3972" i="1"/>
  <c r="N3972" i="1" s="1"/>
  <c r="O3972" i="1" s="1"/>
  <c r="M3974" i="1"/>
  <c r="N3974" i="1" s="1"/>
  <c r="O3974" i="1" s="1"/>
  <c r="M3978" i="1"/>
  <c r="M3991" i="1"/>
  <c r="N3991" i="1" s="1"/>
  <c r="O3991" i="1" s="1"/>
  <c r="M4001" i="1"/>
  <c r="L4007" i="1"/>
  <c r="M4030" i="1"/>
  <c r="M4032" i="1"/>
  <c r="L4040" i="1"/>
  <c r="M4042" i="1"/>
  <c r="N4042" i="1" s="1"/>
  <c r="O4042" i="1" s="1"/>
  <c r="M4071" i="1"/>
  <c r="M4077" i="1"/>
  <c r="L4079" i="1"/>
  <c r="N4079" i="1" s="1"/>
  <c r="O4079" i="1" s="1"/>
  <c r="L4081" i="1"/>
  <c r="N4081" i="1" s="1"/>
  <c r="O4081" i="1" s="1"/>
  <c r="M4085" i="1"/>
  <c r="N4085" i="1" s="1"/>
  <c r="O4085" i="1" s="1"/>
  <c r="M4098" i="1"/>
  <c r="N4098" i="1" s="1"/>
  <c r="O4098" i="1" s="1"/>
  <c r="M4115" i="1"/>
  <c r="L4153" i="1"/>
  <c r="M4171" i="1"/>
  <c r="L4171" i="1"/>
  <c r="M4258" i="1"/>
  <c r="N4258" i="1" s="1"/>
  <c r="O4258" i="1" s="1"/>
  <c r="M4437" i="1"/>
  <c r="L4437" i="1"/>
  <c r="L4478" i="1"/>
  <c r="M3693" i="1"/>
  <c r="M3719" i="1"/>
  <c r="M3758" i="1"/>
  <c r="N3758" i="1" s="1"/>
  <c r="O3758" i="1" s="1"/>
  <c r="M3841" i="1"/>
  <c r="M3894" i="1"/>
  <c r="M3896" i="1"/>
  <c r="M3900" i="1"/>
  <c r="M3906" i="1"/>
  <c r="N3906" i="1" s="1"/>
  <c r="O3906" i="1" s="1"/>
  <c r="M3908" i="1"/>
  <c r="M3912" i="1"/>
  <c r="M3916" i="1"/>
  <c r="L3918" i="1"/>
  <c r="M3999" i="1"/>
  <c r="M4063" i="1"/>
  <c r="N4063" i="1" s="1"/>
  <c r="O4063" i="1" s="1"/>
  <c r="M4069" i="1"/>
  <c r="M4094" i="1"/>
  <c r="N4094" i="1" s="1"/>
  <c r="O4094" i="1" s="1"/>
  <c r="M4135" i="1"/>
  <c r="M4160" i="1"/>
  <c r="M4207" i="1"/>
  <c r="N4207" i="1" s="1"/>
  <c r="O4207" i="1" s="1"/>
  <c r="M4256" i="1"/>
  <c r="N4256" i="1" s="1"/>
  <c r="O4256" i="1" s="1"/>
  <c r="M3839" i="1"/>
  <c r="N3839" i="1" s="1"/>
  <c r="O3839" i="1" s="1"/>
  <c r="M3845" i="1"/>
  <c r="N3874" i="1"/>
  <c r="O3874" i="1" s="1"/>
  <c r="M3933" i="1"/>
  <c r="M3937" i="1"/>
  <c r="M3941" i="1"/>
  <c r="L3960" i="1"/>
  <c r="N3960" i="1" s="1"/>
  <c r="O3960" i="1" s="1"/>
  <c r="M3968" i="1"/>
  <c r="M3976" i="1"/>
  <c r="M3989" i="1"/>
  <c r="N3989" i="1" s="1"/>
  <c r="O3989" i="1" s="1"/>
  <c r="M4018" i="1"/>
  <c r="N4018" i="1" s="1"/>
  <c r="O4018" i="1" s="1"/>
  <c r="M4020" i="1"/>
  <c r="N4020" i="1" s="1"/>
  <c r="O4020" i="1" s="1"/>
  <c r="M4022" i="1"/>
  <c r="N4022" i="1" s="1"/>
  <c r="O4022" i="1" s="1"/>
  <c r="L4024" i="1"/>
  <c r="N4024" i="1" s="1"/>
  <c r="O4024" i="1" s="1"/>
  <c r="M4026" i="1"/>
  <c r="N4026" i="1" s="1"/>
  <c r="O4026" i="1" s="1"/>
  <c r="M4051" i="1"/>
  <c r="M4061" i="1"/>
  <c r="N4061" i="1" s="1"/>
  <c r="O4061" i="1" s="1"/>
  <c r="M4090" i="1"/>
  <c r="M4142" i="1"/>
  <c r="N4142" i="1" s="1"/>
  <c r="O4142" i="1" s="1"/>
  <c r="L4142" i="1"/>
  <c r="M3860" i="1"/>
  <c r="N3860" i="1" s="1"/>
  <c r="O3860" i="1" s="1"/>
  <c r="M3872" i="1"/>
  <c r="L3876" i="1"/>
  <c r="N3876" i="1" s="1"/>
  <c r="O3876" i="1" s="1"/>
  <c r="M3878" i="1"/>
  <c r="N3878" i="1" s="1"/>
  <c r="O3878" i="1" s="1"/>
  <c r="M3890" i="1"/>
  <c r="N3890" i="1" s="1"/>
  <c r="O3890" i="1" s="1"/>
  <c r="M3904" i="1"/>
  <c r="M3966" i="1"/>
  <c r="N3966" i="1" s="1"/>
  <c r="O3966" i="1" s="1"/>
  <c r="M3981" i="1"/>
  <c r="L4012" i="1"/>
  <c r="N4012" i="1" s="1"/>
  <c r="O4012" i="1" s="1"/>
  <c r="M4174" i="1"/>
  <c r="M4203" i="1"/>
  <c r="N4203" i="1" s="1"/>
  <c r="O4203" i="1" s="1"/>
  <c r="M4277" i="1"/>
  <c r="L4277" i="1"/>
  <c r="N4410" i="1"/>
  <c r="O4410" i="1" s="1"/>
  <c r="L4067" i="1"/>
  <c r="M4087" i="1"/>
  <c r="L4091" i="1"/>
  <c r="N4091" i="1" s="1"/>
  <c r="O4091" i="1" s="1"/>
  <c r="L4103" i="1"/>
  <c r="M4109" i="1"/>
  <c r="M4136" i="1"/>
  <c r="M4165" i="1"/>
  <c r="L4167" i="1"/>
  <c r="M4178" i="1"/>
  <c r="L4188" i="1"/>
  <c r="M4213" i="1"/>
  <c r="N4213" i="1" s="1"/>
  <c r="O4213" i="1" s="1"/>
  <c r="L4217" i="1"/>
  <c r="N4217" i="1" s="1"/>
  <c r="O4217" i="1" s="1"/>
  <c r="M4221" i="1"/>
  <c r="L4223" i="1"/>
  <c r="L4225" i="1"/>
  <c r="N4225" i="1" s="1"/>
  <c r="O4225" i="1" s="1"/>
  <c r="M4234" i="1"/>
  <c r="M4243" i="1"/>
  <c r="M4247" i="1"/>
  <c r="L4249" i="1"/>
  <c r="M4260" i="1"/>
  <c r="N4260" i="1" s="1"/>
  <c r="O4260" i="1" s="1"/>
  <c r="L4270" i="1"/>
  <c r="N4270" i="1" s="1"/>
  <c r="O4270" i="1" s="1"/>
  <c r="L4272" i="1"/>
  <c r="L4282" i="1"/>
  <c r="L4294" i="1"/>
  <c r="N4294" i="1" s="1"/>
  <c r="O4294" i="1" s="1"/>
  <c r="M4301" i="1"/>
  <c r="N4301" i="1" s="1"/>
  <c r="O4301" i="1" s="1"/>
  <c r="L4305" i="1"/>
  <c r="L4314" i="1"/>
  <c r="N4314" i="1" s="1"/>
  <c r="O4314" i="1" s="1"/>
  <c r="L4316" i="1"/>
  <c r="N4316" i="1" s="1"/>
  <c r="O4316" i="1" s="1"/>
  <c r="M4318" i="1"/>
  <c r="L4320" i="1"/>
  <c r="M4339" i="1"/>
  <c r="N4339" i="1" s="1"/>
  <c r="O4339" i="1" s="1"/>
  <c r="M4341" i="1"/>
  <c r="N4341" i="1" s="1"/>
  <c r="O4341" i="1" s="1"/>
  <c r="L4378" i="1"/>
  <c r="L4393" i="1"/>
  <c r="M4416" i="1"/>
  <c r="L4420" i="1"/>
  <c r="N4420" i="1" s="1"/>
  <c r="O4420" i="1" s="1"/>
  <c r="M4422" i="1"/>
  <c r="N4422" i="1" s="1"/>
  <c r="O4422" i="1" s="1"/>
  <c r="M4497" i="1"/>
  <c r="M4520" i="1"/>
  <c r="N4520" i="1" s="1"/>
  <c r="O4520" i="1" s="1"/>
  <c r="M4522" i="1"/>
  <c r="M4565" i="1"/>
  <c r="L4565" i="1"/>
  <c r="L4602" i="1"/>
  <c r="N4602" i="1" s="1"/>
  <c r="O4602" i="1" s="1"/>
  <c r="M4616" i="1"/>
  <c r="L4616" i="1"/>
  <c r="L4333" i="1"/>
  <c r="M4348" i="1"/>
  <c r="L4350" i="1"/>
  <c r="L4356" i="1"/>
  <c r="N4356" i="1" s="1"/>
  <c r="O4356" i="1" s="1"/>
  <c r="L4400" i="1"/>
  <c r="L4435" i="1"/>
  <c r="N4435" i="1" s="1"/>
  <c r="O4435" i="1" s="1"/>
  <c r="L4447" i="1"/>
  <c r="N4447" i="1" s="1"/>
  <c r="O4447" i="1" s="1"/>
  <c r="M4490" i="1"/>
  <c r="M4502" i="1"/>
  <c r="L4512" i="1"/>
  <c r="N4512" i="1" s="1"/>
  <c r="O4512" i="1" s="1"/>
  <c r="M4516" i="1"/>
  <c r="M4549" i="1"/>
  <c r="L4549" i="1"/>
  <c r="L4581" i="1"/>
  <c r="N4581" i="1" s="1"/>
  <c r="O4581" i="1" s="1"/>
  <c r="L4120" i="1"/>
  <c r="N4120" i="1" s="1"/>
  <c r="O4120" i="1" s="1"/>
  <c r="M4147" i="1"/>
  <c r="M4149" i="1"/>
  <c r="M4172" i="1"/>
  <c r="M4193" i="1"/>
  <c r="L4197" i="1"/>
  <c r="M4201" i="1"/>
  <c r="L4205" i="1"/>
  <c r="M4265" i="1"/>
  <c r="N4265" i="1" s="1"/>
  <c r="O4265" i="1" s="1"/>
  <c r="M4267" i="1"/>
  <c r="N4267" i="1" s="1"/>
  <c r="O4267" i="1" s="1"/>
  <c r="N4269" i="1"/>
  <c r="O4269" i="1" s="1"/>
  <c r="M4285" i="1"/>
  <c r="N4285" i="1" s="1"/>
  <c r="O4285" i="1" s="1"/>
  <c r="M4297" i="1"/>
  <c r="M4325" i="1"/>
  <c r="M4331" i="1"/>
  <c r="L4348" i="1"/>
  <c r="L4361" i="1"/>
  <c r="M4363" i="1"/>
  <c r="L4381" i="1"/>
  <c r="L4389" i="1"/>
  <c r="L4408" i="1"/>
  <c r="N4408" i="1" s="1"/>
  <c r="O4408" i="1" s="1"/>
  <c r="M4412" i="1"/>
  <c r="M4431" i="1"/>
  <c r="M4453" i="1"/>
  <c r="M4455" i="1"/>
  <c r="M4457" i="1"/>
  <c r="N4457" i="1" s="1"/>
  <c r="O4457" i="1" s="1"/>
  <c r="L4480" i="1"/>
  <c r="N4480" i="1" s="1"/>
  <c r="O4480" i="1" s="1"/>
  <c r="M4486" i="1"/>
  <c r="L4490" i="1"/>
  <c r="L4502" i="1"/>
  <c r="L4504" i="1"/>
  <c r="L4514" i="1"/>
  <c r="N4514" i="1" s="1"/>
  <c r="O4514" i="1" s="1"/>
  <c r="L4526" i="1"/>
  <c r="N4526" i="1" s="1"/>
  <c r="O4526" i="1" s="1"/>
  <c r="L4528" i="1"/>
  <c r="N4528" i="1" s="1"/>
  <c r="O4528" i="1" s="1"/>
  <c r="M4537" i="1"/>
  <c r="L4543" i="1"/>
  <c r="M4545" i="1"/>
  <c r="L4563" i="1"/>
  <c r="M4577" i="1"/>
  <c r="N4577" i="1" s="1"/>
  <c r="O4577" i="1" s="1"/>
  <c r="M4586" i="1"/>
  <c r="L4703" i="1"/>
  <c r="N4703" i="1" s="1"/>
  <c r="O4703" i="1" s="1"/>
  <c r="L4715" i="1"/>
  <c r="N4715" i="1" s="1"/>
  <c r="O4715" i="1" s="1"/>
  <c r="L4789" i="1"/>
  <c r="N4789" i="1" s="1"/>
  <c r="O4789" i="1" s="1"/>
  <c r="L4843" i="1"/>
  <c r="N4279" i="1"/>
  <c r="O4279" i="1" s="1"/>
  <c r="L4354" i="1"/>
  <c r="N4354" i="1" s="1"/>
  <c r="O4354" i="1" s="1"/>
  <c r="L4373" i="1"/>
  <c r="L4387" i="1"/>
  <c r="L4396" i="1"/>
  <c r="N4396" i="1" s="1"/>
  <c r="O4396" i="1" s="1"/>
  <c r="L4404" i="1"/>
  <c r="L4406" i="1"/>
  <c r="N4406" i="1" s="1"/>
  <c r="O4406" i="1" s="1"/>
  <c r="L4449" i="1"/>
  <c r="N4449" i="1" s="1"/>
  <c r="O4449" i="1" s="1"/>
  <c r="L4461" i="1"/>
  <c r="L4467" i="1"/>
  <c r="N4467" i="1" s="1"/>
  <c r="O4467" i="1" s="1"/>
  <c r="L4484" i="1"/>
  <c r="N4484" i="1" s="1"/>
  <c r="O4484" i="1" s="1"/>
  <c r="L4141" i="1"/>
  <c r="M4168" i="1"/>
  <c r="M4189" i="1"/>
  <c r="L4191" i="1"/>
  <c r="L4237" i="1"/>
  <c r="M4287" i="1"/>
  <c r="L4293" i="1"/>
  <c r="N4293" i="1" s="1"/>
  <c r="O4293" i="1" s="1"/>
  <c r="L4359" i="1"/>
  <c r="N4359" i="1" s="1"/>
  <c r="O4359" i="1" s="1"/>
  <c r="M4361" i="1"/>
  <c r="L4365" i="1"/>
  <c r="M4421" i="1"/>
  <c r="L4423" i="1"/>
  <c r="M4425" i="1"/>
  <c r="M4469" i="1"/>
  <c r="M4492" i="1"/>
  <c r="N4492" i="1" s="1"/>
  <c r="O4492" i="1" s="1"/>
  <c r="M4584" i="1"/>
  <c r="L4617" i="1"/>
  <c r="N4617" i="1" s="1"/>
  <c r="O4617" i="1" s="1"/>
  <c r="L4713" i="1"/>
  <c r="N4713" i="1" s="1"/>
  <c r="O4713" i="1" s="1"/>
  <c r="L4108" i="1"/>
  <c r="N4108" i="1" s="1"/>
  <c r="O4108" i="1" s="1"/>
  <c r="M4137" i="1"/>
  <c r="L4139" i="1"/>
  <c r="L4145" i="1"/>
  <c r="L4168" i="1"/>
  <c r="L4179" i="1"/>
  <c r="L4181" i="1"/>
  <c r="N4181" i="1" s="1"/>
  <c r="O4181" i="1" s="1"/>
  <c r="L4185" i="1"/>
  <c r="L4187" i="1"/>
  <c r="N4187" i="1" s="1"/>
  <c r="O4187" i="1" s="1"/>
  <c r="L4189" i="1"/>
  <c r="M4210" i="1"/>
  <c r="N4210" i="1" s="1"/>
  <c r="O4210" i="1" s="1"/>
  <c r="M4212" i="1"/>
  <c r="N4212" i="1" s="1"/>
  <c r="O4212" i="1" s="1"/>
  <c r="L4220" i="1"/>
  <c r="N4220" i="1" s="1"/>
  <c r="O4220" i="1" s="1"/>
  <c r="M4222" i="1"/>
  <c r="N4222" i="1" s="1"/>
  <c r="O4222" i="1" s="1"/>
  <c r="L4224" i="1"/>
  <c r="M4231" i="1"/>
  <c r="N4231" i="1" s="1"/>
  <c r="O4231" i="1" s="1"/>
  <c r="M4233" i="1"/>
  <c r="L4235" i="1"/>
  <c r="L4248" i="1"/>
  <c r="N4248" i="1" s="1"/>
  <c r="O4248" i="1" s="1"/>
  <c r="M4259" i="1"/>
  <c r="N4259" i="1" s="1"/>
  <c r="O4259" i="1" s="1"/>
  <c r="L4281" i="1"/>
  <c r="M4313" i="1"/>
  <c r="M4317" i="1"/>
  <c r="N4317" i="1" s="1"/>
  <c r="O4317" i="1" s="1"/>
  <c r="M4319" i="1"/>
  <c r="N4319" i="1" s="1"/>
  <c r="O4319" i="1" s="1"/>
  <c r="L4329" i="1"/>
  <c r="N4329" i="1" s="1"/>
  <c r="O4329" i="1" s="1"/>
  <c r="M4334" i="1"/>
  <c r="L4338" i="1"/>
  <c r="N4338" i="1" s="1"/>
  <c r="O4338" i="1" s="1"/>
  <c r="L4377" i="1"/>
  <c r="M4392" i="1"/>
  <c r="N4392" i="1" s="1"/>
  <c r="O4392" i="1" s="1"/>
  <c r="L4469" i="1"/>
  <c r="M4517" i="1"/>
  <c r="M4519" i="1"/>
  <c r="L4521" i="1"/>
  <c r="L4523" i="1"/>
  <c r="M4557" i="1"/>
  <c r="L4557" i="1"/>
  <c r="L4584" i="1"/>
  <c r="M4601" i="1"/>
  <c r="N4601" i="1" s="1"/>
  <c r="O4601" i="1" s="1"/>
  <c r="M4641" i="1"/>
  <c r="N4641" i="1" s="1"/>
  <c r="O4641" i="1" s="1"/>
  <c r="N4139" i="1"/>
  <c r="O4139" i="1" s="1"/>
  <c r="M4162" i="1"/>
  <c r="N4162" i="1" s="1"/>
  <c r="O4162" i="1" s="1"/>
  <c r="M4198" i="1"/>
  <c r="M4202" i="1"/>
  <c r="M4204" i="1"/>
  <c r="M4240" i="1"/>
  <c r="N4240" i="1" s="1"/>
  <c r="O4240" i="1" s="1"/>
  <c r="M4246" i="1"/>
  <c r="M4255" i="1"/>
  <c r="M4257" i="1"/>
  <c r="N4336" i="1"/>
  <c r="O4336" i="1" s="1"/>
  <c r="M4347" i="1"/>
  <c r="M4351" i="1"/>
  <c r="M4173" i="1"/>
  <c r="M4196" i="1"/>
  <c r="M4229" i="1"/>
  <c r="M4298" i="1"/>
  <c r="N4298" i="1" s="1"/>
  <c r="O4298" i="1" s="1"/>
  <c r="M4311" i="1"/>
  <c r="N4311" i="1" s="1"/>
  <c r="O4311" i="1" s="1"/>
  <c r="M4332" i="1"/>
  <c r="M4353" i="1"/>
  <c r="M4355" i="1"/>
  <c r="L4384" i="1"/>
  <c r="N4384" i="1" s="1"/>
  <c r="O4384" i="1" s="1"/>
  <c r="M4390" i="1"/>
  <c r="L4415" i="1"/>
  <c r="M4432" i="1"/>
  <c r="L4438" i="1"/>
  <c r="M4446" i="1"/>
  <c r="M4448" i="1"/>
  <c r="M4460" i="1"/>
  <c r="N4460" i="1" s="1"/>
  <c r="O4460" i="1" s="1"/>
  <c r="M4505" i="1"/>
  <c r="N4505" i="1" s="1"/>
  <c r="O4505" i="1" s="1"/>
  <c r="M4509" i="1"/>
  <c r="M4513" i="1"/>
  <c r="L4515" i="1"/>
  <c r="M4533" i="1"/>
  <c r="N4533" i="1" s="1"/>
  <c r="O4533" i="1" s="1"/>
  <c r="M4564" i="1"/>
  <c r="L4564" i="1"/>
  <c r="M4580" i="1"/>
  <c r="N4613" i="1"/>
  <c r="O4613" i="1" s="1"/>
  <c r="N4856" i="1"/>
  <c r="O4856" i="1" s="1"/>
  <c r="L4912" i="1"/>
  <c r="L4965" i="1"/>
  <c r="L4529" i="1"/>
  <c r="N4529" i="1" s="1"/>
  <c r="O4529" i="1" s="1"/>
  <c r="M4529" i="1"/>
  <c r="L4781" i="1"/>
  <c r="M4781" i="1"/>
  <c r="M4105" i="1"/>
  <c r="N4105" i="1" s="1"/>
  <c r="O4105" i="1" s="1"/>
  <c r="M4111" i="1"/>
  <c r="M4113" i="1"/>
  <c r="N4113" i="1" s="1"/>
  <c r="O4113" i="1" s="1"/>
  <c r="L4117" i="1"/>
  <c r="M4121" i="1"/>
  <c r="L4133" i="1"/>
  <c r="N4133" i="1" s="1"/>
  <c r="O4133" i="1" s="1"/>
  <c r="M4152" i="1"/>
  <c r="M4154" i="1"/>
  <c r="L4169" i="1"/>
  <c r="M4186" i="1"/>
  <c r="N4186" i="1" s="1"/>
  <c r="O4186" i="1" s="1"/>
  <c r="M4190" i="1"/>
  <c r="M4236" i="1"/>
  <c r="L4276" i="1"/>
  <c r="M4284" i="1"/>
  <c r="L4288" i="1"/>
  <c r="N4288" i="1" s="1"/>
  <c r="O4288" i="1" s="1"/>
  <c r="L4290" i="1"/>
  <c r="N4290" i="1" s="1"/>
  <c r="O4290" i="1" s="1"/>
  <c r="M4307" i="1"/>
  <c r="M4330" i="1"/>
  <c r="N4330" i="1" s="1"/>
  <c r="O4330" i="1" s="1"/>
  <c r="L4345" i="1"/>
  <c r="N4345" i="1" s="1"/>
  <c r="O4345" i="1" s="1"/>
  <c r="M4360" i="1"/>
  <c r="L4362" i="1"/>
  <c r="N4362" i="1" s="1"/>
  <c r="O4362" i="1" s="1"/>
  <c r="L4364" i="1"/>
  <c r="M4368" i="1"/>
  <c r="M4372" i="1"/>
  <c r="L4380" i="1"/>
  <c r="N4380" i="1" s="1"/>
  <c r="O4380" i="1" s="1"/>
  <c r="M4395" i="1"/>
  <c r="M4397" i="1"/>
  <c r="L4407" i="1"/>
  <c r="N4407" i="1" s="1"/>
  <c r="O4407" i="1" s="1"/>
  <c r="M4413" i="1"/>
  <c r="M4428" i="1"/>
  <c r="M4438" i="1"/>
  <c r="M4464" i="1"/>
  <c r="L4466" i="1"/>
  <c r="N4466" i="1" s="1"/>
  <c r="O4466" i="1" s="1"/>
  <c r="L4468" i="1"/>
  <c r="N4468" i="1" s="1"/>
  <c r="O4468" i="1" s="1"/>
  <c r="M4481" i="1"/>
  <c r="M4487" i="1"/>
  <c r="M4499" i="1"/>
  <c r="L4544" i="1"/>
  <c r="M4553" i="1"/>
  <c r="L4553" i="1"/>
  <c r="L4578" i="1"/>
  <c r="N4578" i="1" s="1"/>
  <c r="O4578" i="1" s="1"/>
  <c r="L4585" i="1"/>
  <c r="M4585" i="1"/>
  <c r="L4589" i="1"/>
  <c r="N4589" i="1" s="1"/>
  <c r="O4589" i="1" s="1"/>
  <c r="L4795" i="1"/>
  <c r="N4795" i="1" s="1"/>
  <c r="O4795" i="1" s="1"/>
  <c r="L4192" i="1"/>
  <c r="N4223" i="1"/>
  <c r="O4223" i="1" s="1"/>
  <c r="L4264" i="1"/>
  <c r="N4264" i="1" s="1"/>
  <c r="O4264" i="1" s="1"/>
  <c r="L4286" i="1"/>
  <c r="L4322" i="1"/>
  <c r="L4324" i="1"/>
  <c r="L4370" i="1"/>
  <c r="L4430" i="1"/>
  <c r="L4440" i="1"/>
  <c r="N4440" i="1" s="1"/>
  <c r="O4440" i="1" s="1"/>
  <c r="L4454" i="1"/>
  <c r="N4454" i="1" s="1"/>
  <c r="O4454" i="1" s="1"/>
  <c r="N4472" i="1"/>
  <c r="O4472" i="1" s="1"/>
  <c r="M4536" i="1"/>
  <c r="L4536" i="1"/>
  <c r="M4591" i="1"/>
  <c r="L4597" i="1"/>
  <c r="N4640" i="1"/>
  <c r="O4640" i="1" s="1"/>
  <c r="M4644" i="1"/>
  <c r="M4660" i="1"/>
  <c r="M4671" i="1"/>
  <c r="N4671" i="1" s="1"/>
  <c r="O4671" i="1" s="1"/>
  <c r="M4673" i="1"/>
  <c r="M4695" i="1"/>
  <c r="M4697" i="1"/>
  <c r="M4721" i="1"/>
  <c r="M4785" i="1"/>
  <c r="M4797" i="1"/>
  <c r="M4833" i="1"/>
  <c r="L4841" i="1"/>
  <c r="L4885" i="1"/>
  <c r="L4889" i="1"/>
  <c r="M4891" i="1"/>
  <c r="L4901" i="1"/>
  <c r="N4913" i="1"/>
  <c r="O4913" i="1" s="1"/>
  <c r="M4922" i="1"/>
  <c r="M4926" i="1"/>
  <c r="M4930" i="1"/>
  <c r="M4938" i="1"/>
  <c r="M4942" i="1"/>
  <c r="M4959" i="1"/>
  <c r="N4959" i="1" s="1"/>
  <c r="O4959" i="1" s="1"/>
  <c r="M4963" i="1"/>
  <c r="M4969" i="1"/>
  <c r="M4979" i="1"/>
  <c r="M4991" i="1"/>
  <c r="L4579" i="1"/>
  <c r="N4579" i="1" s="1"/>
  <c r="O4579" i="1" s="1"/>
  <c r="L4583" i="1"/>
  <c r="N4583" i="1" s="1"/>
  <c r="O4583" i="1" s="1"/>
  <c r="M4597" i="1"/>
  <c r="L4652" i="1"/>
  <c r="L4656" i="1"/>
  <c r="L4707" i="1"/>
  <c r="N4707" i="1" s="1"/>
  <c r="O4707" i="1" s="1"/>
  <c r="L4709" i="1"/>
  <c r="N4709" i="1" s="1"/>
  <c r="O4709" i="1" s="1"/>
  <c r="L4723" i="1"/>
  <c r="L4740" i="1"/>
  <c r="L4777" i="1"/>
  <c r="L4811" i="1"/>
  <c r="L4825" i="1"/>
  <c r="N4825" i="1" s="1"/>
  <c r="O4825" i="1" s="1"/>
  <c r="M4841" i="1"/>
  <c r="L4855" i="1"/>
  <c r="L4869" i="1"/>
  <c r="L4879" i="1"/>
  <c r="M4881" i="1"/>
  <c r="M4889" i="1"/>
  <c r="M4901" i="1"/>
  <c r="M4955" i="1"/>
  <c r="L4961" i="1"/>
  <c r="M4967" i="1"/>
  <c r="L4531" i="1"/>
  <c r="L4551" i="1"/>
  <c r="L4555" i="1"/>
  <c r="M4559" i="1"/>
  <c r="L4567" i="1"/>
  <c r="L4573" i="1"/>
  <c r="L4603" i="1"/>
  <c r="M4607" i="1"/>
  <c r="L4609" i="1"/>
  <c r="L4611" i="1"/>
  <c r="L4615" i="1"/>
  <c r="N4615" i="1" s="1"/>
  <c r="O4615" i="1" s="1"/>
  <c r="L4619" i="1"/>
  <c r="L4621" i="1"/>
  <c r="L4623" i="1"/>
  <c r="L4642" i="1"/>
  <c r="M4667" i="1"/>
  <c r="M4677" i="1"/>
  <c r="M4681" i="1"/>
  <c r="M4717" i="1"/>
  <c r="L4719" i="1"/>
  <c r="L4736" i="1"/>
  <c r="L4753" i="1"/>
  <c r="N4753" i="1" s="1"/>
  <c r="O4753" i="1" s="1"/>
  <c r="M4759" i="1"/>
  <c r="N4759" i="1" s="1"/>
  <c r="O4759" i="1" s="1"/>
  <c r="M4769" i="1"/>
  <c r="N4769" i="1" s="1"/>
  <c r="O4769" i="1" s="1"/>
  <c r="M4771" i="1"/>
  <c r="L4775" i="1"/>
  <c r="M4791" i="1"/>
  <c r="L4817" i="1"/>
  <c r="N4817" i="1" s="1"/>
  <c r="O4817" i="1" s="1"/>
  <c r="L4849" i="1"/>
  <c r="L4851" i="1"/>
  <c r="L4857" i="1"/>
  <c r="N4857" i="1" s="1"/>
  <c r="O4857" i="1" s="1"/>
  <c r="M4861" i="1"/>
  <c r="L4865" i="1"/>
  <c r="N4865" i="1" s="1"/>
  <c r="O4865" i="1" s="1"/>
  <c r="L4867" i="1"/>
  <c r="M4916" i="1"/>
  <c r="L4951" i="1"/>
  <c r="N4951" i="1" s="1"/>
  <c r="O4951" i="1" s="1"/>
  <c r="L4679" i="1"/>
  <c r="N4679" i="1" s="1"/>
  <c r="O4679" i="1" s="1"/>
  <c r="L4683" i="1"/>
  <c r="N4683" i="1" s="1"/>
  <c r="O4683" i="1" s="1"/>
  <c r="L4689" i="1"/>
  <c r="N4689" i="1" s="1"/>
  <c r="O4689" i="1" s="1"/>
  <c r="L4705" i="1"/>
  <c r="N4705" i="1" s="1"/>
  <c r="O4705" i="1" s="1"/>
  <c r="M4734" i="1"/>
  <c r="M4747" i="1"/>
  <c r="M4763" i="1"/>
  <c r="N4763" i="1" s="1"/>
  <c r="O4763" i="1" s="1"/>
  <c r="M4767" i="1"/>
  <c r="M4773" i="1"/>
  <c r="M4805" i="1"/>
  <c r="N4805" i="1" s="1"/>
  <c r="O4805" i="1" s="1"/>
  <c r="L4809" i="1"/>
  <c r="N4809" i="1" s="1"/>
  <c r="O4809" i="1" s="1"/>
  <c r="M4904" i="1"/>
  <c r="M4914" i="1"/>
  <c r="N4914" i="1" s="1"/>
  <c r="O4914" i="1" s="1"/>
  <c r="M4982" i="1"/>
  <c r="L5000" i="1"/>
  <c r="N5000" i="1" s="1"/>
  <c r="O5000" i="1" s="1"/>
  <c r="M4609" i="1"/>
  <c r="L4627" i="1"/>
  <c r="L4631" i="1"/>
  <c r="L4639" i="1"/>
  <c r="M4645" i="1"/>
  <c r="L4647" i="1"/>
  <c r="M4661" i="1"/>
  <c r="M4730" i="1"/>
  <c r="M4745" i="1"/>
  <c r="N4771" i="1"/>
  <c r="O4771" i="1" s="1"/>
  <c r="M4834" i="1"/>
  <c r="N4834" i="1" s="1"/>
  <c r="O4834" i="1" s="1"/>
  <c r="M4992" i="1"/>
  <c r="L4998" i="1"/>
  <c r="M4594" i="1"/>
  <c r="N4594" i="1" s="1"/>
  <c r="O4594" i="1" s="1"/>
  <c r="M4598" i="1"/>
  <c r="N4625" i="1"/>
  <c r="O4625" i="1" s="1"/>
  <c r="M4655" i="1"/>
  <c r="N4655" i="1" s="1"/>
  <c r="O4655" i="1" s="1"/>
  <c r="M4780" i="1"/>
  <c r="N4780" i="1" s="1"/>
  <c r="O4780" i="1" s="1"/>
  <c r="M4798" i="1"/>
  <c r="M4832" i="1"/>
  <c r="N4832" i="1" s="1"/>
  <c r="O4832" i="1" s="1"/>
  <c r="M4870" i="1"/>
  <c r="N4870" i="1" s="1"/>
  <c r="O4870" i="1" s="1"/>
  <c r="L4886" i="1"/>
  <c r="M4890" i="1"/>
  <c r="M4892" i="1"/>
  <c r="M4902" i="1"/>
  <c r="M4923" i="1"/>
  <c r="L4927" i="1"/>
  <c r="N4927" i="1" s="1"/>
  <c r="O4927" i="1" s="1"/>
  <c r="M4931" i="1"/>
  <c r="L4939" i="1"/>
  <c r="M4943" i="1"/>
  <c r="M4958" i="1"/>
  <c r="M4964" i="1"/>
  <c r="N4964" i="1" s="1"/>
  <c r="O4964" i="1" s="1"/>
  <c r="L4970" i="1"/>
  <c r="N4970" i="1" s="1"/>
  <c r="O4970" i="1" s="1"/>
  <c r="M4974" i="1"/>
  <c r="M4980" i="1"/>
  <c r="L4986" i="1"/>
  <c r="N4986" i="1" s="1"/>
  <c r="O4986" i="1" s="1"/>
  <c r="L4676" i="1"/>
  <c r="N4676" i="1" s="1"/>
  <c r="O4676" i="1" s="1"/>
  <c r="M4700" i="1"/>
  <c r="N4700" i="1" s="1"/>
  <c r="O4700" i="1" s="1"/>
  <c r="L4702" i="1"/>
  <c r="L4714" i="1"/>
  <c r="N4714" i="1" s="1"/>
  <c r="O4714" i="1" s="1"/>
  <c r="L4720" i="1"/>
  <c r="M4741" i="1"/>
  <c r="L4788" i="1"/>
  <c r="N4788" i="1" s="1"/>
  <c r="O4788" i="1" s="1"/>
  <c r="L4796" i="1"/>
  <c r="M4800" i="1"/>
  <c r="N4800" i="1" s="1"/>
  <c r="O4800" i="1" s="1"/>
  <c r="L4808" i="1"/>
  <c r="N4808" i="1" s="1"/>
  <c r="O4808" i="1" s="1"/>
  <c r="L4820" i="1"/>
  <c r="M4822" i="1"/>
  <c r="N4824" i="1"/>
  <c r="O4824" i="1" s="1"/>
  <c r="L4826" i="1"/>
  <c r="L4828" i="1"/>
  <c r="N4828" i="1" s="1"/>
  <c r="O4828" i="1" s="1"/>
  <c r="L4830" i="1"/>
  <c r="N4830" i="1" s="1"/>
  <c r="O4830" i="1" s="1"/>
  <c r="M4907" i="1"/>
  <c r="M4919" i="1"/>
  <c r="M4925" i="1"/>
  <c r="N4925" i="1" s="1"/>
  <c r="O4925" i="1" s="1"/>
  <c r="M4929" i="1"/>
  <c r="N4929" i="1" s="1"/>
  <c r="O4929" i="1" s="1"/>
  <c r="M4937" i="1"/>
  <c r="N4937" i="1" s="1"/>
  <c r="O4937" i="1" s="1"/>
  <c r="L4956" i="1"/>
  <c r="L4968" i="1"/>
  <c r="M4534" i="1"/>
  <c r="M4548" i="1"/>
  <c r="N4548" i="1" s="1"/>
  <c r="O4548" i="1" s="1"/>
  <c r="M4550" i="1"/>
  <c r="M4552" i="1"/>
  <c r="N4552" i="1" s="1"/>
  <c r="O4552" i="1" s="1"/>
  <c r="M4554" i="1"/>
  <c r="M4556" i="1"/>
  <c r="M4566" i="1"/>
  <c r="M4568" i="1"/>
  <c r="M4572" i="1"/>
  <c r="L4574" i="1"/>
  <c r="L4582" i="1"/>
  <c r="M4604" i="1"/>
  <c r="M4610" i="1"/>
  <c r="N4610" i="1" s="1"/>
  <c r="O4610" i="1" s="1"/>
  <c r="M4612" i="1"/>
  <c r="L4614" i="1"/>
  <c r="M4618" i="1"/>
  <c r="M4620" i="1"/>
  <c r="M4622" i="1"/>
  <c r="M4624" i="1"/>
  <c r="N4624" i="1" s="1"/>
  <c r="O4624" i="1" s="1"/>
  <c r="L4678" i="1"/>
  <c r="N4678" i="1" s="1"/>
  <c r="O4678" i="1" s="1"/>
  <c r="M4682" i="1"/>
  <c r="L4688" i="1"/>
  <c r="N4688" i="1" s="1"/>
  <c r="O4688" i="1" s="1"/>
  <c r="L4690" i="1"/>
  <c r="L4692" i="1"/>
  <c r="L4704" i="1"/>
  <c r="N4704" i="1" s="1"/>
  <c r="O4704" i="1" s="1"/>
  <c r="L4710" i="1"/>
  <c r="N4710" i="1" s="1"/>
  <c r="O4710" i="1" s="1"/>
  <c r="L4716" i="1"/>
  <c r="N4716" i="1" s="1"/>
  <c r="O4716" i="1" s="1"/>
  <c r="L4739" i="1"/>
  <c r="M4752" i="1"/>
  <c r="M4774" i="1"/>
  <c r="L4782" i="1"/>
  <c r="L4792" i="1"/>
  <c r="L4802" i="1"/>
  <c r="M4816" i="1"/>
  <c r="L4850" i="1"/>
  <c r="L4854" i="1"/>
  <c r="L4858" i="1"/>
  <c r="M4866" i="1"/>
  <c r="L4878" i="1"/>
  <c r="L4917" i="1"/>
  <c r="M4558" i="1"/>
  <c r="M4570" i="1"/>
  <c r="N4570" i="1" s="1"/>
  <c r="O4570" i="1" s="1"/>
  <c r="M4606" i="1"/>
  <c r="M4634" i="1"/>
  <c r="L4718" i="1"/>
  <c r="M4733" i="1"/>
  <c r="L4737" i="1"/>
  <c r="L4754" i="1"/>
  <c r="L4756" i="1"/>
  <c r="N4756" i="1" s="1"/>
  <c r="O4756" i="1" s="1"/>
  <c r="P4848" i="1"/>
  <c r="M4905" i="1"/>
  <c r="L4915" i="1"/>
  <c r="M4934" i="1"/>
  <c r="N4934" i="1" s="1"/>
  <c r="O4934" i="1" s="1"/>
  <c r="M4940" i="1"/>
  <c r="N4940" i="1" s="1"/>
  <c r="O4940" i="1" s="1"/>
  <c r="M4946" i="1"/>
  <c r="M4987" i="1"/>
  <c r="N4987" i="1" s="1"/>
  <c r="O4987" i="1" s="1"/>
  <c r="M4993" i="1"/>
  <c r="M4587" i="1"/>
  <c r="M4630" i="1"/>
  <c r="M4662" i="1"/>
  <c r="N4662" i="1" s="1"/>
  <c r="O4662" i="1" s="1"/>
  <c r="N4680" i="1"/>
  <c r="O4680" i="1" s="1"/>
  <c r="M4746" i="1"/>
  <c r="N4748" i="1"/>
  <c r="O4748" i="1" s="1"/>
  <c r="M4762" i="1"/>
  <c r="N4762" i="1" s="1"/>
  <c r="O4762" i="1" s="1"/>
  <c r="M4766" i="1"/>
  <c r="M4799" i="1"/>
  <c r="N4799" i="1" s="1"/>
  <c r="O4799" i="1" s="1"/>
  <c r="M4839" i="1"/>
  <c r="L4897" i="1"/>
  <c r="M4899" i="1"/>
  <c r="N4899" i="1" s="1"/>
  <c r="O4899" i="1" s="1"/>
  <c r="M4903" i="1"/>
  <c r="M4928" i="1"/>
  <c r="N4928" i="1" s="1"/>
  <c r="O4928" i="1" s="1"/>
  <c r="M4975" i="1"/>
  <c r="N4975" i="1" s="1"/>
  <c r="O4975" i="1" s="1"/>
  <c r="M4981" i="1"/>
  <c r="L4985" i="1"/>
  <c r="N4985" i="1" s="1"/>
  <c r="O4985" i="1" s="1"/>
  <c r="L4997" i="1"/>
  <c r="N4997" i="1" s="1"/>
  <c r="O4997" i="1" s="1"/>
  <c r="L4999" i="1"/>
  <c r="N1320" i="1"/>
  <c r="O1320" i="1" s="1"/>
  <c r="P1570" i="1"/>
  <c r="N1611" i="1"/>
  <c r="O1611" i="1" s="1"/>
  <c r="N1674" i="1"/>
  <c r="O1674" i="1" s="1"/>
  <c r="N1978" i="1"/>
  <c r="O1978" i="1" s="1"/>
  <c r="P2926" i="1"/>
  <c r="N2926" i="1"/>
  <c r="O2926" i="1" s="1"/>
  <c r="P3430" i="1"/>
  <c r="P1071" i="1"/>
  <c r="N1073" i="1"/>
  <c r="O1073" i="1" s="1"/>
  <c r="N1079" i="1"/>
  <c r="O1079" i="1" s="1"/>
  <c r="N1123" i="1"/>
  <c r="O1123" i="1" s="1"/>
  <c r="N1322" i="1"/>
  <c r="O1322" i="1" s="1"/>
  <c r="N1594" i="1"/>
  <c r="O1594" i="1" s="1"/>
  <c r="N1596" i="1"/>
  <c r="O1596" i="1" s="1"/>
  <c r="N1656" i="1"/>
  <c r="O1656" i="1" s="1"/>
  <c r="N1666" i="1"/>
  <c r="O1666" i="1" s="1"/>
  <c r="N1710" i="1"/>
  <c r="O1710" i="1" s="1"/>
  <c r="N1742" i="1"/>
  <c r="O1742" i="1" s="1"/>
  <c r="N1864" i="1"/>
  <c r="O1864" i="1" s="1"/>
  <c r="N1955" i="1"/>
  <c r="O1955" i="1" s="1"/>
  <c r="N1990" i="1"/>
  <c r="O1990" i="1" s="1"/>
  <c r="N2312" i="1"/>
  <c r="O2312" i="1" s="1"/>
  <c r="N1142" i="1"/>
  <c r="O1142" i="1" s="1"/>
  <c r="N1153" i="1"/>
  <c r="O1153" i="1" s="1"/>
  <c r="N1277" i="1"/>
  <c r="O1277" i="1" s="1"/>
  <c r="N1290" i="1"/>
  <c r="O1290" i="1" s="1"/>
  <c r="N1536" i="1"/>
  <c r="O1536" i="1" s="1"/>
  <c r="N1756" i="1"/>
  <c r="O1756" i="1" s="1"/>
  <c r="N1908" i="1"/>
  <c r="O1908" i="1" s="1"/>
  <c r="N2203" i="1"/>
  <c r="O2203" i="1" s="1"/>
  <c r="N2207" i="1"/>
  <c r="O2207" i="1" s="1"/>
  <c r="P2599" i="1"/>
  <c r="N2637" i="1"/>
  <c r="O2637" i="1" s="1"/>
  <c r="N2846" i="1"/>
  <c r="O2846" i="1" s="1"/>
  <c r="P3425" i="1"/>
  <c r="N1081" i="1"/>
  <c r="O1081" i="1" s="1"/>
  <c r="N1085" i="1"/>
  <c r="O1085" i="1" s="1"/>
  <c r="N1279" i="1"/>
  <c r="O1279" i="1" s="1"/>
  <c r="N1577" i="1"/>
  <c r="O1577" i="1" s="1"/>
  <c r="N1603" i="1"/>
  <c r="O1603" i="1" s="1"/>
  <c r="N1772" i="1"/>
  <c r="O1772" i="1" s="1"/>
  <c r="N1832" i="1"/>
  <c r="O1832" i="1" s="1"/>
  <c r="N1851" i="1"/>
  <c r="O1851" i="1" s="1"/>
  <c r="N1879" i="1"/>
  <c r="O1879" i="1" s="1"/>
  <c r="P2381" i="1"/>
  <c r="N2500" i="1"/>
  <c r="O2500" i="1" s="1"/>
  <c r="N1017" i="1"/>
  <c r="O1017" i="1" s="1"/>
  <c r="N1019" i="1"/>
  <c r="O1019" i="1" s="1"/>
  <c r="N1188" i="1"/>
  <c r="O1188" i="1" s="1"/>
  <c r="N1697" i="1"/>
  <c r="O1697" i="1" s="1"/>
  <c r="N1814" i="1"/>
  <c r="O1814" i="1" s="1"/>
  <c r="N1961" i="1"/>
  <c r="O1961" i="1" s="1"/>
  <c r="N2068" i="1"/>
  <c r="O2068" i="1" s="1"/>
  <c r="N2219" i="1"/>
  <c r="O2219" i="1" s="1"/>
  <c r="P2514" i="1"/>
  <c r="P2553" i="1"/>
  <c r="N2553" i="1"/>
  <c r="O2553" i="1" s="1"/>
  <c r="N2622" i="1"/>
  <c r="O2622" i="1" s="1"/>
  <c r="N2632" i="1"/>
  <c r="O2632" i="1" s="1"/>
  <c r="N1053" i="1"/>
  <c r="O1053" i="1" s="1"/>
  <c r="N1116" i="1"/>
  <c r="O1116" i="1" s="1"/>
  <c r="N1190" i="1"/>
  <c r="O1190" i="1" s="1"/>
  <c r="N1209" i="1"/>
  <c r="O1209" i="1" s="1"/>
  <c r="N1315" i="1"/>
  <c r="O1315" i="1" s="1"/>
  <c r="N1357" i="1"/>
  <c r="O1357" i="1" s="1"/>
  <c r="N1552" i="1"/>
  <c r="O1552" i="1" s="1"/>
  <c r="N1601" i="1"/>
  <c r="O1601" i="1" s="1"/>
  <c r="N1995" i="1"/>
  <c r="O1995" i="1" s="1"/>
  <c r="N2048" i="1"/>
  <c r="O2048" i="1" s="1"/>
  <c r="P2202" i="1"/>
  <c r="N2202" i="1"/>
  <c r="O2202" i="1" s="1"/>
  <c r="N1021" i="1"/>
  <c r="O1021" i="1" s="1"/>
  <c r="N1120" i="1"/>
  <c r="O1120" i="1" s="1"/>
  <c r="N1156" i="1"/>
  <c r="O1156" i="1" s="1"/>
  <c r="N1214" i="1"/>
  <c r="O1214" i="1" s="1"/>
  <c r="N1461" i="1"/>
  <c r="O1461" i="1" s="1"/>
  <c r="N1482" i="1"/>
  <c r="O1482" i="1" s="1"/>
  <c r="P1548" i="1"/>
  <c r="N1605" i="1"/>
  <c r="O1605" i="1" s="1"/>
  <c r="N2498" i="1"/>
  <c r="O2498" i="1" s="1"/>
  <c r="P2680" i="1"/>
  <c r="P2780" i="1"/>
  <c r="N2780" i="1"/>
  <c r="O2780" i="1" s="1"/>
  <c r="N1312" i="1"/>
  <c r="O1312" i="1" s="1"/>
  <c r="N1327" i="1"/>
  <c r="O1327" i="1" s="1"/>
  <c r="N1376" i="1"/>
  <c r="O1376" i="1" s="1"/>
  <c r="N1447" i="1"/>
  <c r="O1447" i="1" s="1"/>
  <c r="N1505" i="1"/>
  <c r="O1505" i="1" s="1"/>
  <c r="N1550" i="1"/>
  <c r="O1550" i="1" s="1"/>
  <c r="N1558" i="1"/>
  <c r="O1558" i="1" s="1"/>
  <c r="N1777" i="1"/>
  <c r="O1777" i="1" s="1"/>
  <c r="N1973" i="1"/>
  <c r="O1973" i="1" s="1"/>
  <c r="N2124" i="1"/>
  <c r="O2124" i="1" s="1"/>
  <c r="N2475" i="1"/>
  <c r="O2475" i="1" s="1"/>
  <c r="N2535" i="1"/>
  <c r="O2535" i="1" s="1"/>
  <c r="N2541" i="1"/>
  <c r="O2541" i="1" s="1"/>
  <c r="P2575" i="1"/>
  <c r="N2616" i="1"/>
  <c r="O2616" i="1" s="1"/>
  <c r="P2782" i="1"/>
  <c r="N1010" i="1"/>
  <c r="O1010" i="1" s="1"/>
  <c r="N1439" i="1"/>
  <c r="O1439" i="1" s="1"/>
  <c r="P2173" i="1"/>
  <c r="P2293" i="1"/>
  <c r="N2293" i="1"/>
  <c r="O2293" i="1" s="1"/>
  <c r="P2727" i="1"/>
  <c r="N2727" i="1"/>
  <c r="O2727" i="1" s="1"/>
  <c r="N1141" i="1"/>
  <c r="O1141" i="1" s="1"/>
  <c r="N1151" i="1"/>
  <c r="O1151" i="1" s="1"/>
  <c r="N1240" i="1"/>
  <c r="O1240" i="1" s="1"/>
  <c r="N1352" i="1"/>
  <c r="O1352" i="1" s="1"/>
  <c r="N1365" i="1"/>
  <c r="O1365" i="1" s="1"/>
  <c r="N1473" i="1"/>
  <c r="O1473" i="1" s="1"/>
  <c r="N1592" i="1"/>
  <c r="O1592" i="1" s="1"/>
  <c r="N1821" i="1"/>
  <c r="O1821" i="1" s="1"/>
  <c r="N2725" i="1"/>
  <c r="O2725" i="1" s="1"/>
  <c r="N1041" i="1"/>
  <c r="O1041" i="1" s="1"/>
  <c r="N1252" i="1"/>
  <c r="O1252" i="1" s="1"/>
  <c r="P1367" i="1"/>
  <c r="P2318" i="1"/>
  <c r="N2318" i="1"/>
  <c r="O2318" i="1" s="1"/>
  <c r="N2368" i="1"/>
  <c r="O2368" i="1" s="1"/>
  <c r="P2611" i="1"/>
  <c r="P3754" i="1"/>
  <c r="P3703" i="1"/>
  <c r="P3798" i="1"/>
  <c r="N3588" i="1"/>
  <c r="O3588" i="1" s="1"/>
  <c r="P3760" i="1"/>
  <c r="P3762" i="1"/>
  <c r="N2158" i="1"/>
  <c r="O2158" i="1" s="1"/>
  <c r="N2266" i="1"/>
  <c r="O2266" i="1" s="1"/>
  <c r="N2277" i="1"/>
  <c r="O2277" i="1" s="1"/>
  <c r="N2394" i="1"/>
  <c r="O2394" i="1" s="1"/>
  <c r="N2485" i="1"/>
  <c r="O2485" i="1" s="1"/>
  <c r="N2494" i="1"/>
  <c r="O2494" i="1" s="1"/>
  <c r="N2666" i="1"/>
  <c r="O2666" i="1" s="1"/>
  <c r="N2698" i="1"/>
  <c r="O2698" i="1" s="1"/>
  <c r="N2878" i="1"/>
  <c r="O2878" i="1" s="1"/>
  <c r="N3389" i="1"/>
  <c r="O3389" i="1" s="1"/>
  <c r="P3525" i="1"/>
  <c r="N3525" i="1"/>
  <c r="O3525" i="1" s="1"/>
  <c r="N2204" i="1"/>
  <c r="O2204" i="1" s="1"/>
  <c r="N2225" i="1"/>
  <c r="O2225" i="1" s="1"/>
  <c r="N2231" i="1"/>
  <c r="O2231" i="1" s="1"/>
  <c r="N2366" i="1"/>
  <c r="O2366" i="1" s="1"/>
  <c r="N2585" i="1"/>
  <c r="O2585" i="1" s="1"/>
  <c r="N2710" i="1"/>
  <c r="O2710" i="1" s="1"/>
  <c r="N2761" i="1"/>
  <c r="O2761" i="1" s="1"/>
  <c r="N2852" i="1"/>
  <c r="O2852" i="1" s="1"/>
  <c r="N2986" i="1"/>
  <c r="O2986" i="1" s="1"/>
  <c r="P3236" i="1"/>
  <c r="N3236" i="1"/>
  <c r="O3236" i="1" s="1"/>
  <c r="P3249" i="1"/>
  <c r="P3896" i="1"/>
  <c r="N3896" i="1"/>
  <c r="O3896" i="1" s="1"/>
  <c r="N2524" i="1"/>
  <c r="O2524" i="1" s="1"/>
  <c r="N2862" i="1"/>
  <c r="O2862" i="1" s="1"/>
  <c r="N2882" i="1"/>
  <c r="O2882" i="1" s="1"/>
  <c r="N2898" i="1"/>
  <c r="O2898" i="1" s="1"/>
  <c r="N2949" i="1"/>
  <c r="O2949" i="1" s="1"/>
  <c r="N2992" i="1"/>
  <c r="O2992" i="1" s="1"/>
  <c r="N3007" i="1"/>
  <c r="O3007" i="1" s="1"/>
  <c r="P3109" i="1"/>
  <c r="P3343" i="1"/>
  <c r="P3779" i="1"/>
  <c r="N2133" i="1"/>
  <c r="O2133" i="1" s="1"/>
  <c r="N2183" i="1"/>
  <c r="O2183" i="1" s="1"/>
  <c r="N2199" i="1"/>
  <c r="O2199" i="1" s="1"/>
  <c r="N2243" i="1"/>
  <c r="O2243" i="1" s="1"/>
  <c r="N2270" i="1"/>
  <c r="O2270" i="1" s="1"/>
  <c r="N2276" i="1"/>
  <c r="O2276" i="1" s="1"/>
  <c r="N2299" i="1"/>
  <c r="O2299" i="1" s="1"/>
  <c r="N2397" i="1"/>
  <c r="O2397" i="1" s="1"/>
  <c r="N2425" i="1"/>
  <c r="O2425" i="1" s="1"/>
  <c r="N2528" i="1"/>
  <c r="O2528" i="1" s="1"/>
  <c r="N2615" i="1"/>
  <c r="O2615" i="1" s="1"/>
  <c r="N2623" i="1"/>
  <c r="O2623" i="1" s="1"/>
  <c r="N2655" i="1"/>
  <c r="O2655" i="1" s="1"/>
  <c r="N2740" i="1"/>
  <c r="O2740" i="1" s="1"/>
  <c r="N2823" i="1"/>
  <c r="O2823" i="1" s="1"/>
  <c r="N3261" i="1"/>
  <c r="O3261" i="1" s="1"/>
  <c r="P3261" i="1"/>
  <c r="N3805" i="1"/>
  <c r="O3805" i="1" s="1"/>
  <c r="P3815" i="1"/>
  <c r="P3997" i="1"/>
  <c r="N3997" i="1"/>
  <c r="O3997" i="1" s="1"/>
  <c r="N2380" i="1"/>
  <c r="O2380" i="1" s="1"/>
  <c r="N2621" i="1"/>
  <c r="O2621" i="1" s="1"/>
  <c r="P3524" i="1"/>
  <c r="N2058" i="1"/>
  <c r="O2058" i="1" s="1"/>
  <c r="N2070" i="1"/>
  <c r="O2070" i="1" s="1"/>
  <c r="N2147" i="1"/>
  <c r="O2147" i="1" s="1"/>
  <c r="N2226" i="1"/>
  <c r="O2226" i="1" s="1"/>
  <c r="N2255" i="1"/>
  <c r="O2255" i="1" s="1"/>
  <c r="N2313" i="1"/>
  <c r="O2313" i="1" s="1"/>
  <c r="N2359" i="1"/>
  <c r="O2359" i="1" s="1"/>
  <c r="N2434" i="1"/>
  <c r="O2434" i="1" s="1"/>
  <c r="N2488" i="1"/>
  <c r="O2488" i="1" s="1"/>
  <c r="N2663" i="1"/>
  <c r="O2663" i="1" s="1"/>
  <c r="N2713" i="1"/>
  <c r="O2713" i="1" s="1"/>
  <c r="N2798" i="1"/>
  <c r="O2798" i="1" s="1"/>
  <c r="N2998" i="1"/>
  <c r="O2998" i="1" s="1"/>
  <c r="P3424" i="1"/>
  <c r="N4448" i="1"/>
  <c r="O4448" i="1" s="1"/>
  <c r="P4448" i="1"/>
  <c r="P4180" i="1"/>
  <c r="N4180" i="1"/>
  <c r="O4180" i="1" s="1"/>
  <c r="N2818" i="1"/>
  <c r="O2818" i="1" s="1"/>
  <c r="N2916" i="1"/>
  <c r="O2916" i="1" s="1"/>
  <c r="N2974" i="1"/>
  <c r="O2974" i="1" s="1"/>
  <c r="N3208" i="1"/>
  <c r="O3208" i="1" s="1"/>
  <c r="N3223" i="1"/>
  <c r="O3223" i="1" s="1"/>
  <c r="N3386" i="1"/>
  <c r="O3386" i="1" s="1"/>
  <c r="N3568" i="1"/>
  <c r="O3568" i="1" s="1"/>
  <c r="N3607" i="1"/>
  <c r="O3607" i="1" s="1"/>
  <c r="N3651" i="1"/>
  <c r="O3651" i="1" s="1"/>
  <c r="N3717" i="1"/>
  <c r="O3717" i="1" s="1"/>
  <c r="P3768" i="1"/>
  <c r="N3778" i="1"/>
  <c r="O3778" i="1" s="1"/>
  <c r="N3786" i="1"/>
  <c r="O3786" i="1" s="1"/>
  <c r="P4315" i="1"/>
  <c r="N4315" i="1"/>
  <c r="O4315" i="1" s="1"/>
  <c r="N3085" i="1"/>
  <c r="O3085" i="1" s="1"/>
  <c r="N3207" i="1"/>
  <c r="O3207" i="1" s="1"/>
  <c r="N3255" i="1"/>
  <c r="O3255" i="1" s="1"/>
  <c r="N3323" i="1"/>
  <c r="O3323" i="1" s="1"/>
  <c r="N3325" i="1"/>
  <c r="O3325" i="1" s="1"/>
  <c r="N3362" i="1"/>
  <c r="O3362" i="1" s="1"/>
  <c r="N3465" i="1"/>
  <c r="O3465" i="1" s="1"/>
  <c r="N3657" i="1"/>
  <c r="O3657" i="1" s="1"/>
  <c r="N3677" i="1"/>
  <c r="O3677" i="1" s="1"/>
  <c r="N3712" i="1"/>
  <c r="O3712" i="1" s="1"/>
  <c r="N3734" i="1"/>
  <c r="O3734" i="1" s="1"/>
  <c r="N4017" i="1"/>
  <c r="O4017" i="1" s="1"/>
  <c r="N4021" i="1"/>
  <c r="O4021" i="1" s="1"/>
  <c r="N4067" i="1"/>
  <c r="O4067" i="1" s="1"/>
  <c r="N3158" i="1"/>
  <c r="O3158" i="1" s="1"/>
  <c r="N3205" i="1"/>
  <c r="O3205" i="1" s="1"/>
  <c r="N3244" i="1"/>
  <c r="O3244" i="1" s="1"/>
  <c r="N3267" i="1"/>
  <c r="O3267" i="1" s="1"/>
  <c r="N3366" i="1"/>
  <c r="O3366" i="1" s="1"/>
  <c r="N3397" i="1"/>
  <c r="O3397" i="1" s="1"/>
  <c r="N3403" i="1"/>
  <c r="O3403" i="1" s="1"/>
  <c r="N3487" i="1"/>
  <c r="O3487" i="1" s="1"/>
  <c r="N3553" i="1"/>
  <c r="O3553" i="1" s="1"/>
  <c r="N3565" i="1"/>
  <c r="O3565" i="1" s="1"/>
  <c r="N3602" i="1"/>
  <c r="O3602" i="1" s="1"/>
  <c r="N3655" i="1"/>
  <c r="O3655" i="1" s="1"/>
  <c r="N3729" i="1"/>
  <c r="O3729" i="1" s="1"/>
  <c r="N3983" i="1"/>
  <c r="O3983" i="1" s="1"/>
  <c r="N3093" i="1"/>
  <c r="O3093" i="1" s="1"/>
  <c r="N3209" i="1"/>
  <c r="O3209" i="1" s="1"/>
  <c r="N3233" i="1"/>
  <c r="O3233" i="1" s="1"/>
  <c r="N3309" i="1"/>
  <c r="O3309" i="1" s="1"/>
  <c r="N3442" i="1"/>
  <c r="O3442" i="1" s="1"/>
  <c r="N3941" i="1"/>
  <c r="O3941" i="1" s="1"/>
  <c r="N3953" i="1"/>
  <c r="O3953" i="1" s="1"/>
  <c r="N3959" i="1"/>
  <c r="O3959" i="1" s="1"/>
  <c r="N4013" i="1"/>
  <c r="O4013" i="1" s="1"/>
  <c r="P4603" i="1"/>
  <c r="N3030" i="1"/>
  <c r="O3030" i="1" s="1"/>
  <c r="N3495" i="1"/>
  <c r="O3495" i="1" s="1"/>
  <c r="N3819" i="1"/>
  <c r="O3819" i="1" s="1"/>
  <c r="N3827" i="1"/>
  <c r="O3827" i="1" s="1"/>
  <c r="N4083" i="1"/>
  <c r="O4083" i="1" s="1"/>
  <c r="N4119" i="1"/>
  <c r="O4119" i="1" s="1"/>
  <c r="N3165" i="1"/>
  <c r="O3165" i="1" s="1"/>
  <c r="P3377" i="1"/>
  <c r="N3521" i="1"/>
  <c r="O3521" i="1" s="1"/>
  <c r="N3589" i="1"/>
  <c r="O3589" i="1" s="1"/>
  <c r="N3644" i="1"/>
  <c r="O3644" i="1" s="1"/>
  <c r="N3662" i="1"/>
  <c r="O3662" i="1" s="1"/>
  <c r="N3843" i="1"/>
  <c r="O3843" i="1" s="1"/>
  <c r="N3938" i="1"/>
  <c r="O3938" i="1" s="1"/>
  <c r="N4103" i="1"/>
  <c r="O4103" i="1" s="1"/>
  <c r="N4115" i="1"/>
  <c r="O4115" i="1" s="1"/>
  <c r="N3104" i="1"/>
  <c r="O3104" i="1" s="1"/>
  <c r="N3159" i="1"/>
  <c r="O3159" i="1" s="1"/>
  <c r="N3241" i="1"/>
  <c r="O3241" i="1" s="1"/>
  <c r="N3248" i="1"/>
  <c r="O3248" i="1" s="1"/>
  <c r="N3285" i="1"/>
  <c r="O3285" i="1" s="1"/>
  <c r="N3291" i="1"/>
  <c r="O3291" i="1" s="1"/>
  <c r="N3306" i="1"/>
  <c r="O3306" i="1" s="1"/>
  <c r="N3357" i="1"/>
  <c r="O3357" i="1" s="1"/>
  <c r="N3433" i="1"/>
  <c r="O3433" i="1" s="1"/>
  <c r="N3656" i="1"/>
  <c r="O3656" i="1" s="1"/>
  <c r="N3702" i="1"/>
  <c r="O3702" i="1" s="1"/>
  <c r="N3739" i="1"/>
  <c r="O3739" i="1" s="1"/>
  <c r="N4066" i="1"/>
  <c r="O4066" i="1" s="1"/>
  <c r="N4072" i="1"/>
  <c r="O4072" i="1" s="1"/>
  <c r="P4362" i="1"/>
  <c r="N4491" i="1"/>
  <c r="O4491" i="1" s="1"/>
  <c r="N4524" i="1"/>
  <c r="O4524" i="1" s="1"/>
  <c r="N4216" i="1"/>
  <c r="O4216" i="1" s="1"/>
  <c r="N4297" i="1"/>
  <c r="O4297" i="1" s="1"/>
  <c r="N4434" i="1"/>
  <c r="O4434" i="1" s="1"/>
  <c r="N4534" i="1"/>
  <c r="O4534" i="1" s="1"/>
  <c r="N4540" i="1"/>
  <c r="O4540" i="1" s="1"/>
  <c r="N4591" i="1"/>
  <c r="O4591" i="1" s="1"/>
  <c r="N4605" i="1"/>
  <c r="O4605" i="1" s="1"/>
  <c r="N4742" i="1"/>
  <c r="O4742" i="1" s="1"/>
  <c r="N4179" i="1"/>
  <c r="O4179" i="1" s="1"/>
  <c r="N4236" i="1"/>
  <c r="O4236" i="1" s="1"/>
  <c r="N4276" i="1"/>
  <c r="O4276" i="1" s="1"/>
  <c r="N4291" i="1"/>
  <c r="O4291" i="1" s="1"/>
  <c r="N4303" i="1"/>
  <c r="O4303" i="1" s="1"/>
  <c r="N4497" i="1"/>
  <c r="O4497" i="1" s="1"/>
  <c r="N4538" i="1"/>
  <c r="O4538" i="1" s="1"/>
  <c r="N4767" i="1"/>
  <c r="O4767" i="1" s="1"/>
  <c r="N4232" i="1"/>
  <c r="O4232" i="1" s="1"/>
  <c r="N4390" i="1"/>
  <c r="O4390" i="1" s="1"/>
  <c r="N4580" i="1"/>
  <c r="O4580" i="1" s="1"/>
  <c r="N4604" i="1"/>
  <c r="O4604" i="1" s="1"/>
  <c r="N4785" i="1"/>
  <c r="O4785" i="1" s="1"/>
  <c r="N4813" i="1"/>
  <c r="O4813" i="1" s="1"/>
  <c r="N4860" i="1"/>
  <c r="O4860" i="1" s="1"/>
  <c r="N4877" i="1"/>
  <c r="O4877" i="1" s="1"/>
  <c r="N4840" i="1"/>
  <c r="O4840" i="1" s="1"/>
  <c r="N4941" i="1"/>
  <c r="O4941" i="1" s="1"/>
  <c r="N4911" i="1"/>
  <c r="O4911" i="1" s="1"/>
  <c r="N4932" i="1"/>
  <c r="O4932" i="1" s="1"/>
  <c r="N4953" i="1"/>
  <c r="O4953" i="1" s="1"/>
  <c r="N4229" i="1"/>
  <c r="O4229" i="1" s="1"/>
  <c r="N4243" i="1"/>
  <c r="O4243" i="1" s="1"/>
  <c r="N4255" i="1"/>
  <c r="O4255" i="1" s="1"/>
  <c r="N4375" i="1"/>
  <c r="O4375" i="1" s="1"/>
  <c r="N4393" i="1"/>
  <c r="O4393" i="1" s="1"/>
  <c r="N4608" i="1"/>
  <c r="O4608" i="1" s="1"/>
  <c r="N4733" i="1"/>
  <c r="O4733" i="1" s="1"/>
  <c r="N4977" i="1"/>
  <c r="O4977" i="1" s="1"/>
  <c r="N4253" i="1"/>
  <c r="O4253" i="1" s="1"/>
  <c r="N4306" i="1"/>
  <c r="O4306" i="1" s="1"/>
  <c r="N4504" i="1"/>
  <c r="O4504" i="1" s="1"/>
  <c r="N4508" i="1"/>
  <c r="O4508" i="1" s="1"/>
  <c r="N4776" i="1"/>
  <c r="O4776" i="1" s="1"/>
  <c r="N4952" i="1"/>
  <c r="O4952" i="1" s="1"/>
  <c r="N4249" i="1"/>
  <c r="O4249" i="1" s="1"/>
  <c r="N4257" i="1"/>
  <c r="O4257" i="1" s="1"/>
  <c r="N4289" i="1"/>
  <c r="O4289" i="1" s="1"/>
  <c r="N4419" i="1"/>
  <c r="O4419" i="1" s="1"/>
  <c r="N4478" i="1"/>
  <c r="O4478" i="1" s="1"/>
  <c r="N4592" i="1"/>
  <c r="O4592" i="1" s="1"/>
  <c r="N4737" i="1"/>
  <c r="O4737" i="1" s="1"/>
  <c r="N4822" i="1"/>
  <c r="O4822" i="1" s="1"/>
  <c r="N4976" i="1"/>
  <c r="O4976" i="1" s="1"/>
  <c r="N4629" i="1"/>
  <c r="O4629" i="1" s="1"/>
  <c r="N4006" i="1"/>
  <c r="O4006" i="1" s="1"/>
  <c r="N4055" i="1"/>
  <c r="O4055" i="1" s="1"/>
  <c r="N4287" i="1"/>
  <c r="O4287" i="1" s="1"/>
  <c r="N4324" i="1"/>
  <c r="O4324" i="1" s="1"/>
  <c r="N4485" i="1"/>
  <c r="O4485" i="1" s="1"/>
  <c r="N4569" i="1"/>
  <c r="O4569" i="1" s="1"/>
  <c r="N4664" i="1"/>
  <c r="O4664" i="1" s="1"/>
  <c r="N4888" i="1"/>
  <c r="O4888" i="1" s="1"/>
  <c r="N4972" i="1"/>
  <c r="O4972" i="1" s="1"/>
  <c r="L4088" i="1"/>
  <c r="N4088" i="1" s="1"/>
  <c r="O4088" i="1" s="1"/>
  <c r="L4097" i="1"/>
  <c r="N4097" i="1" s="1"/>
  <c r="O4097" i="1" s="1"/>
  <c r="L4137" i="1"/>
  <c r="N4137" i="1" s="1"/>
  <c r="O4137" i="1" s="1"/>
  <c r="M4250" i="1"/>
  <c r="L4250" i="1"/>
  <c r="L4011" i="1"/>
  <c r="N4011" i="1" s="1"/>
  <c r="O4011" i="1" s="1"/>
  <c r="L4023" i="1"/>
  <c r="N4023" i="1" s="1"/>
  <c r="O4023" i="1" s="1"/>
  <c r="L4027" i="1"/>
  <c r="N4027" i="1" s="1"/>
  <c r="O4027" i="1" s="1"/>
  <c r="L4030" i="1"/>
  <c r="L4044" i="1"/>
  <c r="M4062" i="1"/>
  <c r="L4077" i="1"/>
  <c r="N4077" i="1" s="1"/>
  <c r="O4077" i="1" s="1"/>
  <c r="M4080" i="1"/>
  <c r="L4080" i="1"/>
  <c r="N4102" i="1"/>
  <c r="O4102" i="1" s="1"/>
  <c r="M4110" i="1"/>
  <c r="L4110" i="1"/>
  <c r="N4145" i="1"/>
  <c r="O4145" i="1" s="1"/>
  <c r="M4161" i="1"/>
  <c r="N4161" i="1" s="1"/>
  <c r="O4161" i="1" s="1"/>
  <c r="L4172" i="1"/>
  <c r="N4172" i="1" s="1"/>
  <c r="O4172" i="1" s="1"/>
  <c r="L4196" i="1"/>
  <c r="N4196" i="1" s="1"/>
  <c r="O4196" i="1" s="1"/>
  <c r="L4003" i="1"/>
  <c r="N4003" i="1" s="1"/>
  <c r="O4003" i="1" s="1"/>
  <c r="L4015" i="1"/>
  <c r="N4015" i="1" s="1"/>
  <c r="O4015" i="1" s="1"/>
  <c r="M4068" i="1"/>
  <c r="L4068" i="1"/>
  <c r="L4099" i="1"/>
  <c r="N4099" i="1" s="1"/>
  <c r="O4099" i="1" s="1"/>
  <c r="M4134" i="1"/>
  <c r="L4134" i="1"/>
  <c r="M4007" i="1"/>
  <c r="N4007" i="1" s="1"/>
  <c r="O4007" i="1" s="1"/>
  <c r="M4019" i="1"/>
  <c r="N4019" i="1" s="1"/>
  <c r="O4019" i="1" s="1"/>
  <c r="M4033" i="1"/>
  <c r="N4033" i="1" s="1"/>
  <c r="O4033" i="1" s="1"/>
  <c r="M4040" i="1"/>
  <c r="N4047" i="1"/>
  <c r="O4047" i="1" s="1"/>
  <c r="L4053" i="1"/>
  <c r="N4053" i="1" s="1"/>
  <c r="O4053" i="1" s="1"/>
  <c r="M4056" i="1"/>
  <c r="L4056" i="1"/>
  <c r="N4071" i="1"/>
  <c r="O4071" i="1" s="1"/>
  <c r="M4112" i="1"/>
  <c r="N4112" i="1" s="1"/>
  <c r="O4112" i="1" s="1"/>
  <c r="L4136" i="1"/>
  <c r="N4136" i="1" s="1"/>
  <c r="O4136" i="1" s="1"/>
  <c r="M4046" i="1"/>
  <c r="N4046" i="1" s="1"/>
  <c r="O4046" i="1" s="1"/>
  <c r="N4059" i="1"/>
  <c r="O4059" i="1" s="1"/>
  <c r="L4076" i="1"/>
  <c r="N4082" i="1"/>
  <c r="O4082" i="1" s="1"/>
  <c r="M4093" i="1"/>
  <c r="N4093" i="1" s="1"/>
  <c r="O4093" i="1" s="1"/>
  <c r="L4101" i="1"/>
  <c r="N4101" i="1" s="1"/>
  <c r="O4101" i="1" s="1"/>
  <c r="M4104" i="1"/>
  <c r="L4104" i="1"/>
  <c r="L4123" i="1"/>
  <c r="N4123" i="1" s="1"/>
  <c r="O4123" i="1" s="1"/>
  <c r="L4147" i="1"/>
  <c r="L4154" i="1"/>
  <c r="M4128" i="1"/>
  <c r="L4128" i="1"/>
  <c r="M4005" i="1"/>
  <c r="L4052" i="1"/>
  <c r="M4058" i="1"/>
  <c r="M4064" i="1"/>
  <c r="N4064" i="1" s="1"/>
  <c r="O4064" i="1" s="1"/>
  <c r="L4073" i="1"/>
  <c r="N4073" i="1" s="1"/>
  <c r="O4073" i="1" s="1"/>
  <c r="N4090" i="1"/>
  <c r="O4090" i="1" s="1"/>
  <c r="N4109" i="1"/>
  <c r="O4109" i="1" s="1"/>
  <c r="M4117" i="1"/>
  <c r="N4117" i="1" s="1"/>
  <c r="O4117" i="1" s="1"/>
  <c r="L4125" i="1"/>
  <c r="N4125" i="1" s="1"/>
  <c r="O4125" i="1" s="1"/>
  <c r="M4141" i="1"/>
  <c r="L4032" i="1"/>
  <c r="L4087" i="1"/>
  <c r="N4087" i="1" s="1"/>
  <c r="O4087" i="1" s="1"/>
  <c r="N4106" i="1"/>
  <c r="O4106" i="1" s="1"/>
  <c r="N4111" i="1"/>
  <c r="O4111" i="1" s="1"/>
  <c r="L4151" i="1"/>
  <c r="M4151" i="1"/>
  <c r="M4169" i="1"/>
  <c r="M4122" i="1"/>
  <c r="N4122" i="1" s="1"/>
  <c r="O4122" i="1" s="1"/>
  <c r="L4122" i="1"/>
  <c r="M4146" i="1"/>
  <c r="L4146" i="1"/>
  <c r="M4028" i="1"/>
  <c r="M4038" i="1"/>
  <c r="M4045" i="1"/>
  <c r="L4089" i="1"/>
  <c r="M4092" i="1"/>
  <c r="L4092" i="1"/>
  <c r="L4124" i="1"/>
  <c r="N4124" i="1" s="1"/>
  <c r="O4124" i="1" s="1"/>
  <c r="P4168" i="1"/>
  <c r="L4177" i="1"/>
  <c r="N4177" i="1" s="1"/>
  <c r="O4177" i="1" s="1"/>
  <c r="P4192" i="1"/>
  <c r="L4201" i="1"/>
  <c r="N4201" i="1" s="1"/>
  <c r="O4201" i="1" s="1"/>
  <c r="M4034" i="1"/>
  <c r="N4051" i="1"/>
  <c r="O4051" i="1" s="1"/>
  <c r="M4057" i="1"/>
  <c r="L4069" i="1"/>
  <c r="L4075" i="1"/>
  <c r="N4078" i="1"/>
  <c r="O4078" i="1" s="1"/>
  <c r="M4086" i="1"/>
  <c r="N4086" i="1" s="1"/>
  <c r="O4086" i="1" s="1"/>
  <c r="L4135" i="1"/>
  <c r="N4135" i="1" s="1"/>
  <c r="O4135" i="1" s="1"/>
  <c r="M4116" i="1"/>
  <c r="L4116" i="1"/>
  <c r="M4140" i="1"/>
  <c r="L4140" i="1"/>
  <c r="M4214" i="1"/>
  <c r="L4214" i="1"/>
  <c r="M4476" i="1"/>
  <c r="L4476" i="1"/>
  <c r="N4273" i="1"/>
  <c r="O4273" i="1" s="1"/>
  <c r="M4349" i="1"/>
  <c r="L4349" i="1"/>
  <c r="M4185" i="1"/>
  <c r="L4193" i="1"/>
  <c r="N4193" i="1" s="1"/>
  <c r="O4193" i="1" s="1"/>
  <c r="N4198" i="1"/>
  <c r="O4198" i="1" s="1"/>
  <c r="M4209" i="1"/>
  <c r="N4209" i="1" s="1"/>
  <c r="O4209" i="1" s="1"/>
  <c r="M4218" i="1"/>
  <c r="L4218" i="1"/>
  <c r="M4254" i="1"/>
  <c r="L4254" i="1"/>
  <c r="N4261" i="1"/>
  <c r="O4261" i="1" s="1"/>
  <c r="M4275" i="1"/>
  <c r="L4275" i="1"/>
  <c r="M4227" i="1"/>
  <c r="L4227" i="1"/>
  <c r="M4263" i="1"/>
  <c r="L4263" i="1"/>
  <c r="L4323" i="1"/>
  <c r="M4323" i="1"/>
  <c r="L4160" i="1"/>
  <c r="N4160" i="1" s="1"/>
  <c r="O4160" i="1" s="1"/>
  <c r="L4163" i="1"/>
  <c r="M4182" i="1"/>
  <c r="L4182" i="1"/>
  <c r="M4206" i="1"/>
  <c r="L4206" i="1"/>
  <c r="N4234" i="1"/>
  <c r="O4234" i="1" s="1"/>
  <c r="N4153" i="1"/>
  <c r="O4153" i="1" s="1"/>
  <c r="M4238" i="1"/>
  <c r="L4238" i="1"/>
  <c r="L4302" i="1"/>
  <c r="M4302" i="1"/>
  <c r="L4156" i="1"/>
  <c r="N4165" i="1"/>
  <c r="O4165" i="1" s="1"/>
  <c r="L4176" i="1"/>
  <c r="N4176" i="1" s="1"/>
  <c r="O4176" i="1" s="1"/>
  <c r="L4200" i="1"/>
  <c r="N4200" i="1" s="1"/>
  <c r="O4200" i="1" s="1"/>
  <c r="M4242" i="1"/>
  <c r="L4242" i="1"/>
  <c r="N4247" i="1"/>
  <c r="O4247" i="1" s="1"/>
  <c r="M4251" i="1"/>
  <c r="L4251" i="1"/>
  <c r="M4215" i="1"/>
  <c r="L4215" i="1"/>
  <c r="M4274" i="1"/>
  <c r="L4274" i="1"/>
  <c r="L4178" i="1"/>
  <c r="L4202" i="1"/>
  <c r="N4224" i="1"/>
  <c r="O4224" i="1" s="1"/>
  <c r="M4226" i="1"/>
  <c r="L4226" i="1"/>
  <c r="M4262" i="1"/>
  <c r="L4262" i="1"/>
  <c r="M4170" i="1"/>
  <c r="L4170" i="1"/>
  <c r="M4194" i="1"/>
  <c r="L4194" i="1"/>
  <c r="M4230" i="1"/>
  <c r="L4230" i="1"/>
  <c r="L4299" i="1"/>
  <c r="M4299" i="1"/>
  <c r="M4155" i="1"/>
  <c r="M4164" i="1"/>
  <c r="N4164" i="1" s="1"/>
  <c r="O4164" i="1" s="1"/>
  <c r="M4167" i="1"/>
  <c r="L4175" i="1"/>
  <c r="N4175" i="1" s="1"/>
  <c r="O4175" i="1" s="1"/>
  <c r="M4188" i="1"/>
  <c r="N4188" i="1" s="1"/>
  <c r="O4188" i="1" s="1"/>
  <c r="M4191" i="1"/>
  <c r="L4199" i="1"/>
  <c r="N4199" i="1" s="1"/>
  <c r="O4199" i="1" s="1"/>
  <c r="N4235" i="1"/>
  <c r="O4235" i="1" s="1"/>
  <c r="M4239" i="1"/>
  <c r="L4239" i="1"/>
  <c r="L4241" i="1"/>
  <c r="N4241" i="1" s="1"/>
  <c r="O4241" i="1" s="1"/>
  <c r="M4266" i="1"/>
  <c r="L4266" i="1"/>
  <c r="L4326" i="1"/>
  <c r="M4326" i="1"/>
  <c r="M4283" i="1"/>
  <c r="L4283" i="1"/>
  <c r="N4292" i="1"/>
  <c r="O4292" i="1" s="1"/>
  <c r="N4370" i="1"/>
  <c r="O4370" i="1" s="1"/>
  <c r="M4426" i="1"/>
  <c r="L4426" i="1"/>
  <c r="N4481" i="1"/>
  <c r="O4481" i="1" s="1"/>
  <c r="M4333" i="1"/>
  <c r="N4333" i="1" s="1"/>
  <c r="O4333" i="1" s="1"/>
  <c r="M4357" i="1"/>
  <c r="N4357" i="1" s="1"/>
  <c r="O4357" i="1" s="1"/>
  <c r="N4368" i="1"/>
  <c r="O4368" i="1" s="1"/>
  <c r="M4394" i="1"/>
  <c r="L4394" i="1"/>
  <c r="M4405" i="1"/>
  <c r="N4405" i="1" s="1"/>
  <c r="O4405" i="1" s="1"/>
  <c r="M4414" i="1"/>
  <c r="L4414" i="1"/>
  <c r="M4433" i="1"/>
  <c r="L4433" i="1"/>
  <c r="M4471" i="1"/>
  <c r="L4471" i="1"/>
  <c r="N4280" i="1"/>
  <c r="O4280" i="1" s="1"/>
  <c r="N4322" i="1"/>
  <c r="O4322" i="1" s="1"/>
  <c r="L4335" i="1"/>
  <c r="L4344" i="1"/>
  <c r="N4344" i="1" s="1"/>
  <c r="O4344" i="1" s="1"/>
  <c r="L4346" i="1"/>
  <c r="N4346" i="1" s="1"/>
  <c r="O4346" i="1" s="1"/>
  <c r="L4372" i="1"/>
  <c r="M4382" i="1"/>
  <c r="L4382" i="1"/>
  <c r="M4418" i="1"/>
  <c r="N4418" i="1" s="1"/>
  <c r="O4418" i="1" s="1"/>
  <c r="M4296" i="1"/>
  <c r="M4300" i="1"/>
  <c r="N4300" i="1" s="1"/>
  <c r="O4300" i="1" s="1"/>
  <c r="N4304" i="1"/>
  <c r="O4304" i="1" s="1"/>
  <c r="M4309" i="1"/>
  <c r="L4309" i="1"/>
  <c r="N4320" i="1"/>
  <c r="O4320" i="1" s="1"/>
  <c r="M4409" i="1"/>
  <c r="L4409" i="1"/>
  <c r="M4465" i="1"/>
  <c r="N4465" i="1" s="1"/>
  <c r="O4465" i="1" s="1"/>
  <c r="M4369" i="1"/>
  <c r="N4369" i="1" s="1"/>
  <c r="O4369" i="1" s="1"/>
  <c r="N4404" i="1"/>
  <c r="O4404" i="1" s="1"/>
  <c r="L4271" i="1"/>
  <c r="N4271" i="1" s="1"/>
  <c r="O4271" i="1" s="1"/>
  <c r="L4337" i="1"/>
  <c r="L4284" i="1"/>
  <c r="N4284" i="1" s="1"/>
  <c r="O4284" i="1" s="1"/>
  <c r="M4371" i="1"/>
  <c r="M4383" i="1"/>
  <c r="N4383" i="1" s="1"/>
  <c r="O4383" i="1" s="1"/>
  <c r="L4395" i="1"/>
  <c r="N4395" i="1" s="1"/>
  <c r="O4395" i="1" s="1"/>
  <c r="M4451" i="1"/>
  <c r="L4451" i="1"/>
  <c r="L4313" i="1"/>
  <c r="L4334" i="1"/>
  <c r="N4334" i="1" s="1"/>
  <c r="O4334" i="1" s="1"/>
  <c r="L4358" i="1"/>
  <c r="N4358" i="1" s="1"/>
  <c r="O4358" i="1" s="1"/>
  <c r="M4443" i="1"/>
  <c r="L4443" i="1"/>
  <c r="M4278" i="1"/>
  <c r="N4278" i="1" s="1"/>
  <c r="O4278" i="1" s="1"/>
  <c r="L4295" i="1"/>
  <c r="N4295" i="1" s="1"/>
  <c r="O4295" i="1" s="1"/>
  <c r="L4308" i="1"/>
  <c r="N4308" i="1" s="1"/>
  <c r="O4308" i="1" s="1"/>
  <c r="M4321" i="1"/>
  <c r="L4321" i="1"/>
  <c r="L4360" i="1"/>
  <c r="M4436" i="1"/>
  <c r="N4436" i="1" s="1"/>
  <c r="O4436" i="1" s="1"/>
  <c r="M4462" i="1"/>
  <c r="L4462" i="1"/>
  <c r="M4510" i="1"/>
  <c r="L4510" i="1"/>
  <c r="M4488" i="1"/>
  <c r="L4488" i="1"/>
  <c r="M4500" i="1"/>
  <c r="L4500" i="1"/>
  <c r="L4561" i="1"/>
  <c r="M4561" i="1"/>
  <c r="M4399" i="1"/>
  <c r="L4413" i="1"/>
  <c r="N4413" i="1" s="1"/>
  <c r="O4413" i="1" s="1"/>
  <c r="L4429" i="1"/>
  <c r="N4429" i="1" s="1"/>
  <c r="O4429" i="1" s="1"/>
  <c r="L4432" i="1"/>
  <c r="N4432" i="1" s="1"/>
  <c r="O4432" i="1" s="1"/>
  <c r="L4453" i="1"/>
  <c r="M4483" i="1"/>
  <c r="L4483" i="1"/>
  <c r="N4493" i="1"/>
  <c r="O4493" i="1" s="1"/>
  <c r="L4398" i="1"/>
  <c r="N4398" i="1" s="1"/>
  <c r="O4398" i="1" s="1"/>
  <c r="L4417" i="1"/>
  <c r="N4417" i="1" s="1"/>
  <c r="O4417" i="1" s="1"/>
  <c r="L4421" i="1"/>
  <c r="M4424" i="1"/>
  <c r="L4425" i="1"/>
  <c r="M4442" i="1"/>
  <c r="N4442" i="1" s="1"/>
  <c r="O4442" i="1" s="1"/>
  <c r="L4446" i="1"/>
  <c r="N4446" i="1" s="1"/>
  <c r="O4446" i="1" s="1"/>
  <c r="M4450" i="1"/>
  <c r="N4450" i="1" s="1"/>
  <c r="O4450" i="1" s="1"/>
  <c r="L4450" i="1"/>
  <c r="M4456" i="1"/>
  <c r="N4456" i="1" s="1"/>
  <c r="O4456" i="1" s="1"/>
  <c r="M4459" i="1"/>
  <c r="L4459" i="1"/>
  <c r="M4470" i="1"/>
  <c r="L4470" i="1"/>
  <c r="N4490" i="1"/>
  <c r="O4490" i="1" s="1"/>
  <c r="L4307" i="1"/>
  <c r="N4307" i="1" s="1"/>
  <c r="O4307" i="1" s="1"/>
  <c r="L4331" i="1"/>
  <c r="L4343" i="1"/>
  <c r="N4343" i="1" s="1"/>
  <c r="O4343" i="1" s="1"/>
  <c r="L4355" i="1"/>
  <c r="N4355" i="1" s="1"/>
  <c r="O4355" i="1" s="1"/>
  <c r="L4367" i="1"/>
  <c r="N4367" i="1" s="1"/>
  <c r="O4367" i="1" s="1"/>
  <c r="L4379" i="1"/>
  <c r="N4379" i="1" s="1"/>
  <c r="O4379" i="1" s="1"/>
  <c r="L4391" i="1"/>
  <c r="N4391" i="1" s="1"/>
  <c r="O4391" i="1" s="1"/>
  <c r="L4412" i="1"/>
  <c r="L4464" i="1"/>
  <c r="M4439" i="1"/>
  <c r="L4439" i="1"/>
  <c r="L4397" i="1"/>
  <c r="N4397" i="1" s="1"/>
  <c r="O4397" i="1" s="1"/>
  <c r="L4416" i="1"/>
  <c r="L4428" i="1"/>
  <c r="L4431" i="1"/>
  <c r="N4431" i="1" s="1"/>
  <c r="O4431" i="1" s="1"/>
  <c r="L4455" i="1"/>
  <c r="N4455" i="1" s="1"/>
  <c r="O4455" i="1" s="1"/>
  <c r="M4458" i="1"/>
  <c r="L4458" i="1"/>
  <c r="M4477" i="1"/>
  <c r="L4477" i="1"/>
  <c r="M4482" i="1"/>
  <c r="L4482" i="1"/>
  <c r="L4411" i="1"/>
  <c r="L4445" i="1"/>
  <c r="L4452" i="1"/>
  <c r="N4452" i="1" s="1"/>
  <c r="O4452" i="1" s="1"/>
  <c r="N4461" i="1"/>
  <c r="O4461" i="1" s="1"/>
  <c r="M4463" i="1"/>
  <c r="L4463" i="1"/>
  <c r="M4474" i="1"/>
  <c r="L4474" i="1"/>
  <c r="M4400" i="1"/>
  <c r="N4400" i="1" s="1"/>
  <c r="O4400" i="1" s="1"/>
  <c r="M4415" i="1"/>
  <c r="N4415" i="1" s="1"/>
  <c r="O4415" i="1" s="1"/>
  <c r="M4423" i="1"/>
  <c r="N4423" i="1" s="1"/>
  <c r="O4423" i="1" s="1"/>
  <c r="M4427" i="1"/>
  <c r="L4427" i="1"/>
  <c r="L4441" i="1"/>
  <c r="L4444" i="1"/>
  <c r="N4444" i="1" s="1"/>
  <c r="O4444" i="1" s="1"/>
  <c r="M4489" i="1"/>
  <c r="L4489" i="1"/>
  <c r="M4494" i="1"/>
  <c r="L4494" i="1"/>
  <c r="M4501" i="1"/>
  <c r="L4501" i="1"/>
  <c r="N4541" i="1"/>
  <c r="O4541" i="1" s="1"/>
  <c r="M4531" i="1"/>
  <c r="N4531" i="1" s="1"/>
  <c r="O4531" i="1" s="1"/>
  <c r="M4555" i="1"/>
  <c r="M4567" i="1"/>
  <c r="N4567" i="1" s="1"/>
  <c r="O4567" i="1" s="1"/>
  <c r="N4607" i="1"/>
  <c r="O4607" i="1" s="1"/>
  <c r="N4634" i="1"/>
  <c r="O4634" i="1" s="1"/>
  <c r="L4517" i="1"/>
  <c r="M4551" i="1"/>
  <c r="M4563" i="1"/>
  <c r="M4573" i="1"/>
  <c r="L4575" i="1"/>
  <c r="N4575" i="1" s="1"/>
  <c r="O4575" i="1" s="1"/>
  <c r="M4611" i="1"/>
  <c r="N4611" i="1" s="1"/>
  <c r="O4611" i="1" s="1"/>
  <c r="L4475" i="1"/>
  <c r="L4487" i="1"/>
  <c r="N4487" i="1" s="1"/>
  <c r="O4487" i="1" s="1"/>
  <c r="L4499" i="1"/>
  <c r="L4509" i="1"/>
  <c r="N4509" i="1" s="1"/>
  <c r="O4509" i="1" s="1"/>
  <c r="M4515" i="1"/>
  <c r="L4516" i="1"/>
  <c r="L4530" i="1"/>
  <c r="N4530" i="1" s="1"/>
  <c r="O4530" i="1" s="1"/>
  <c r="L4554" i="1"/>
  <c r="L4566" i="1"/>
  <c r="N4588" i="1"/>
  <c r="O4588" i="1" s="1"/>
  <c r="N4596" i="1"/>
  <c r="O4596" i="1" s="1"/>
  <c r="M4623" i="1"/>
  <c r="L4486" i="1"/>
  <c r="N4486" i="1" s="1"/>
  <c r="O4486" i="1" s="1"/>
  <c r="L4498" i="1"/>
  <c r="L4537" i="1"/>
  <c r="N4537" i="1" s="1"/>
  <c r="O4537" i="1" s="1"/>
  <c r="N4544" i="1"/>
  <c r="O4544" i="1" s="1"/>
  <c r="M4547" i="1"/>
  <c r="N4547" i="1" s="1"/>
  <c r="O4547" i="1" s="1"/>
  <c r="N4606" i="1"/>
  <c r="O4606" i="1" s="1"/>
  <c r="N4621" i="1"/>
  <c r="O4621" i="1" s="1"/>
  <c r="M4635" i="1"/>
  <c r="N4635" i="1" s="1"/>
  <c r="O4635" i="1" s="1"/>
  <c r="L4712" i="1"/>
  <c r="M4712" i="1"/>
  <c r="L4495" i="1"/>
  <c r="N4495" i="1" s="1"/>
  <c r="O4495" i="1" s="1"/>
  <c r="L4507" i="1"/>
  <c r="N4507" i="1" s="1"/>
  <c r="O4507" i="1" s="1"/>
  <c r="M4543" i="1"/>
  <c r="L4550" i="1"/>
  <c r="N4557" i="1"/>
  <c r="O4557" i="1" s="1"/>
  <c r="L4562" i="1"/>
  <c r="N4562" i="1" s="1"/>
  <c r="O4562" i="1" s="1"/>
  <c r="L4587" i="1"/>
  <c r="N4587" i="1" s="1"/>
  <c r="O4587" i="1" s="1"/>
  <c r="M4595" i="1"/>
  <c r="N4595" i="1" s="1"/>
  <c r="O4595" i="1" s="1"/>
  <c r="L4506" i="1"/>
  <c r="L4513" i="1"/>
  <c r="N4513" i="1" s="1"/>
  <c r="O4513" i="1" s="1"/>
  <c r="L4519" i="1"/>
  <c r="M4523" i="1"/>
  <c r="L4539" i="1"/>
  <c r="N4539" i="1" s="1"/>
  <c r="O4539" i="1" s="1"/>
  <c r="M4571" i="1"/>
  <c r="N4571" i="1" s="1"/>
  <c r="O4571" i="1" s="1"/>
  <c r="N4630" i="1"/>
  <c r="O4630" i="1" s="1"/>
  <c r="L4518" i="1"/>
  <c r="N4518" i="1" s="1"/>
  <c r="O4518" i="1" s="1"/>
  <c r="M4527" i="1"/>
  <c r="N4527" i="1" s="1"/>
  <c r="O4527" i="1" s="1"/>
  <c r="L4532" i="1"/>
  <c r="L4535" i="1"/>
  <c r="N4535" i="1" s="1"/>
  <c r="O4535" i="1" s="1"/>
  <c r="L4546" i="1"/>
  <c r="N4546" i="1" s="1"/>
  <c r="O4546" i="1" s="1"/>
  <c r="L4556" i="1"/>
  <c r="L4576" i="1"/>
  <c r="N4576" i="1" s="1"/>
  <c r="O4576" i="1" s="1"/>
  <c r="M4599" i="1"/>
  <c r="N4599" i="1" s="1"/>
  <c r="O4599" i="1" s="1"/>
  <c r="L4612" i="1"/>
  <c r="L4622" i="1"/>
  <c r="N4648" i="1"/>
  <c r="O4648" i="1" s="1"/>
  <c r="L4658" i="1"/>
  <c r="N4658" i="1" s="1"/>
  <c r="O4658" i="1" s="1"/>
  <c r="L4661" i="1"/>
  <c r="N4661" i="1" s="1"/>
  <c r="O4661" i="1" s="1"/>
  <c r="N4672" i="1"/>
  <c r="O4672" i="1" s="1"/>
  <c r="L4682" i="1"/>
  <c r="L4685" i="1"/>
  <c r="N4685" i="1" s="1"/>
  <c r="O4685" i="1" s="1"/>
  <c r="L4706" i="1"/>
  <c r="N4706" i="1" s="1"/>
  <c r="O4706" i="1" s="1"/>
  <c r="L4738" i="1"/>
  <c r="M4738" i="1"/>
  <c r="L4743" i="1"/>
  <c r="M4743" i="1"/>
  <c r="M4757" i="1"/>
  <c r="L4757" i="1"/>
  <c r="M4778" i="1"/>
  <c r="L4778" i="1"/>
  <c r="M4829" i="1"/>
  <c r="L4829" i="1"/>
  <c r="L4644" i="1"/>
  <c r="N4644" i="1" s="1"/>
  <c r="O4644" i="1" s="1"/>
  <c r="N4675" i="1"/>
  <c r="O4675" i="1" s="1"/>
  <c r="N4699" i="1"/>
  <c r="O4699" i="1" s="1"/>
  <c r="L4752" i="1"/>
  <c r="M4650" i="1"/>
  <c r="N4650" i="1" s="1"/>
  <c r="O4650" i="1" s="1"/>
  <c r="M4668" i="1"/>
  <c r="M4674" i="1"/>
  <c r="N4674" i="1" s="1"/>
  <c r="O4674" i="1" s="1"/>
  <c r="M4692" i="1"/>
  <c r="N4692" i="1" s="1"/>
  <c r="O4692" i="1" s="1"/>
  <c r="M4698" i="1"/>
  <c r="N4708" i="1"/>
  <c r="O4708" i="1" s="1"/>
  <c r="L4711" i="1"/>
  <c r="N4730" i="1"/>
  <c r="O4730" i="1" s="1"/>
  <c r="M4735" i="1"/>
  <c r="N4790" i="1"/>
  <c r="O4790" i="1" s="1"/>
  <c r="N4702" i="1"/>
  <c r="O4702" i="1" s="1"/>
  <c r="N4717" i="1"/>
  <c r="O4717" i="1" s="1"/>
  <c r="M4835" i="1"/>
  <c r="L4835" i="1"/>
  <c r="L4784" i="1"/>
  <c r="M4784" i="1"/>
  <c r="L4794" i="1"/>
  <c r="M4794" i="1"/>
  <c r="L4643" i="1"/>
  <c r="N4643" i="1" s="1"/>
  <c r="O4643" i="1" s="1"/>
  <c r="L4660" i="1"/>
  <c r="N4660" i="1" s="1"/>
  <c r="O4660" i="1" s="1"/>
  <c r="L4684" i="1"/>
  <c r="N4684" i="1" s="1"/>
  <c r="O4684" i="1" s="1"/>
  <c r="L4846" i="1"/>
  <c r="M4846" i="1"/>
  <c r="L4646" i="1"/>
  <c r="N4646" i="1" s="1"/>
  <c r="O4646" i="1" s="1"/>
  <c r="L4649" i="1"/>
  <c r="L4653" i="1"/>
  <c r="N4653" i="1" s="1"/>
  <c r="O4653" i="1" s="1"/>
  <c r="M4659" i="1"/>
  <c r="L4663" i="1"/>
  <c r="N4663" i="1" s="1"/>
  <c r="O4663" i="1" s="1"/>
  <c r="L4667" i="1"/>
  <c r="L4670" i="1"/>
  <c r="N4670" i="1" s="1"/>
  <c r="O4670" i="1" s="1"/>
  <c r="L4673" i="1"/>
  <c r="L4677" i="1"/>
  <c r="N4677" i="1" s="1"/>
  <c r="O4677" i="1" s="1"/>
  <c r="L4687" i="1"/>
  <c r="N4687" i="1" s="1"/>
  <c r="O4687" i="1" s="1"/>
  <c r="L4691" i="1"/>
  <c r="N4691" i="1" s="1"/>
  <c r="O4691" i="1" s="1"/>
  <c r="L4694" i="1"/>
  <c r="N4694" i="1" s="1"/>
  <c r="O4694" i="1" s="1"/>
  <c r="L4697" i="1"/>
  <c r="L4701" i="1"/>
  <c r="P4765" i="1"/>
  <c r="N4777" i="1"/>
  <c r="O4777" i="1" s="1"/>
  <c r="M4719" i="1"/>
  <c r="N4719" i="1" s="1"/>
  <c r="O4719" i="1" s="1"/>
  <c r="M4724" i="1"/>
  <c r="N4770" i="1"/>
  <c r="O4770" i="1" s="1"/>
  <c r="M4666" i="1"/>
  <c r="N4666" i="1" s="1"/>
  <c r="O4666" i="1" s="1"/>
  <c r="M4690" i="1"/>
  <c r="N4690" i="1" s="1"/>
  <c r="O4690" i="1" s="1"/>
  <c r="M4736" i="1"/>
  <c r="L4645" i="1"/>
  <c r="N4645" i="1" s="1"/>
  <c r="O4645" i="1" s="1"/>
  <c r="M4652" i="1"/>
  <c r="L4669" i="1"/>
  <c r="N4669" i="1" s="1"/>
  <c r="O4669" i="1" s="1"/>
  <c r="L4693" i="1"/>
  <c r="N4693" i="1" s="1"/>
  <c r="O4693" i="1" s="1"/>
  <c r="L4726" i="1"/>
  <c r="M4726" i="1"/>
  <c r="L4814" i="1"/>
  <c r="M4814" i="1"/>
  <c r="L4758" i="1"/>
  <c r="N4758" i="1" s="1"/>
  <c r="O4758" i="1" s="1"/>
  <c r="L4787" i="1"/>
  <c r="N4787" i="1" s="1"/>
  <c r="O4787" i="1" s="1"/>
  <c r="M4802" i="1"/>
  <c r="M4823" i="1"/>
  <c r="N4823" i="1" s="1"/>
  <c r="O4823" i="1" s="1"/>
  <c r="L4839" i="1"/>
  <c r="N4839" i="1" s="1"/>
  <c r="O4839" i="1" s="1"/>
  <c r="N4844" i="1"/>
  <c r="O4844" i="1" s="1"/>
  <c r="N4889" i="1"/>
  <c r="O4889" i="1" s="1"/>
  <c r="L4766" i="1"/>
  <c r="L4774" i="1"/>
  <c r="L4783" i="1"/>
  <c r="N4783" i="1" s="1"/>
  <c r="O4783" i="1" s="1"/>
  <c r="N4807" i="1"/>
  <c r="O4807" i="1" s="1"/>
  <c r="L4810" i="1"/>
  <c r="N4810" i="1" s="1"/>
  <c r="O4810" i="1" s="1"/>
  <c r="L4729" i="1"/>
  <c r="N4729" i="1" s="1"/>
  <c r="O4729" i="1" s="1"/>
  <c r="L4741" i="1"/>
  <c r="M4751" i="1"/>
  <c r="L4786" i="1"/>
  <c r="N4786" i="1" s="1"/>
  <c r="O4786" i="1" s="1"/>
  <c r="M4804" i="1"/>
  <c r="N4804" i="1" s="1"/>
  <c r="O4804" i="1" s="1"/>
  <c r="N4820" i="1"/>
  <c r="O4820" i="1" s="1"/>
  <c r="M4906" i="1"/>
  <c r="L4906" i="1"/>
  <c r="L4734" i="1"/>
  <c r="N4734" i="1" s="1"/>
  <c r="O4734" i="1" s="1"/>
  <c r="L4746" i="1"/>
  <c r="N4849" i="1"/>
  <c r="O4849" i="1" s="1"/>
  <c r="M4883" i="1"/>
  <c r="L4883" i="1"/>
  <c r="L4982" i="1"/>
  <c r="M4727" i="1"/>
  <c r="N4727" i="1" s="1"/>
  <c r="O4727" i="1" s="1"/>
  <c r="M4739" i="1"/>
  <c r="N4739" i="1" s="1"/>
  <c r="O4739" i="1" s="1"/>
  <c r="M4782" i="1"/>
  <c r="N4816" i="1"/>
  <c r="O4816" i="1" s="1"/>
  <c r="M4720" i="1"/>
  <c r="N4720" i="1" s="1"/>
  <c r="O4720" i="1" s="1"/>
  <c r="M4732" i="1"/>
  <c r="N4732" i="1" s="1"/>
  <c r="O4732" i="1" s="1"/>
  <c r="M4744" i="1"/>
  <c r="N4744" i="1" s="1"/>
  <c r="O4744" i="1" s="1"/>
  <c r="L4750" i="1"/>
  <c r="L4755" i="1"/>
  <c r="N4755" i="1" s="1"/>
  <c r="O4755" i="1" s="1"/>
  <c r="M4768" i="1"/>
  <c r="N4768" i="1" s="1"/>
  <c r="O4768" i="1" s="1"/>
  <c r="L4773" i="1"/>
  <c r="M4792" i="1"/>
  <c r="M4796" i="1"/>
  <c r="L4803" i="1"/>
  <c r="N4803" i="1" s="1"/>
  <c r="O4803" i="1" s="1"/>
  <c r="L4819" i="1"/>
  <c r="N4819" i="1" s="1"/>
  <c r="O4819" i="1" s="1"/>
  <c r="M4845" i="1"/>
  <c r="N4845" i="1" s="1"/>
  <c r="O4845" i="1" s="1"/>
  <c r="N4957" i="1"/>
  <c r="O4957" i="1" s="1"/>
  <c r="N4760" i="1"/>
  <c r="O4760" i="1" s="1"/>
  <c r="N4764" i="1"/>
  <c r="O4764" i="1" s="1"/>
  <c r="N4781" i="1"/>
  <c r="O4781" i="1" s="1"/>
  <c r="M4806" i="1"/>
  <c r="L4806" i="1"/>
  <c r="M4775" i="1"/>
  <c r="M4811" i="1"/>
  <c r="N4811" i="1" s="1"/>
  <c r="O4811" i="1" s="1"/>
  <c r="N4812" i="1"/>
  <c r="O4812" i="1" s="1"/>
  <c r="M4815" i="1"/>
  <c r="N4815" i="1" s="1"/>
  <c r="O4815" i="1" s="1"/>
  <c r="M4847" i="1"/>
  <c r="N4847" i="1" s="1"/>
  <c r="O4847" i="1" s="1"/>
  <c r="M4882" i="1"/>
  <c r="L4882" i="1"/>
  <c r="L4898" i="1"/>
  <c r="N4898" i="1" s="1"/>
  <c r="O4898" i="1" s="1"/>
  <c r="N4948" i="1"/>
  <c r="O4948" i="1" s="1"/>
  <c r="L4833" i="1"/>
  <c r="N4833" i="1" s="1"/>
  <c r="O4833" i="1" s="1"/>
  <c r="L4779" i="1"/>
  <c r="L4791" i="1"/>
  <c r="L4798" i="1"/>
  <c r="M4818" i="1"/>
  <c r="L4818" i="1"/>
  <c r="L4821" i="1"/>
  <c r="N4821" i="1" s="1"/>
  <c r="O4821" i="1" s="1"/>
  <c r="M4827" i="1"/>
  <c r="N4827" i="1" s="1"/>
  <c r="O4827" i="1" s="1"/>
  <c r="L4866" i="1"/>
  <c r="M4873" i="1"/>
  <c r="N4873" i="1" s="1"/>
  <c r="O4873" i="1" s="1"/>
  <c r="M4909" i="1"/>
  <c r="L4909" i="1"/>
  <c r="M4855" i="1"/>
  <c r="M4858" i="1"/>
  <c r="L4862" i="1"/>
  <c r="M4868" i="1"/>
  <c r="L4868" i="1"/>
  <c r="N4891" i="1"/>
  <c r="O4891" i="1" s="1"/>
  <c r="L4910" i="1"/>
  <c r="N4910" i="1" s="1"/>
  <c r="O4910" i="1" s="1"/>
  <c r="L4922" i="1"/>
  <c r="N4922" i="1" s="1"/>
  <c r="O4922" i="1" s="1"/>
  <c r="N4936" i="1"/>
  <c r="O4936" i="1" s="1"/>
  <c r="M4947" i="1"/>
  <c r="M4851" i="1"/>
  <c r="M4875" i="1"/>
  <c r="N4875" i="1" s="1"/>
  <c r="O4875" i="1" s="1"/>
  <c r="N4903" i="1"/>
  <c r="O4903" i="1" s="1"/>
  <c r="M4935" i="1"/>
  <c r="N4984" i="1"/>
  <c r="O4984" i="1" s="1"/>
  <c r="N4991" i="1"/>
  <c r="O4991" i="1" s="1"/>
  <c r="M4995" i="1"/>
  <c r="L4995" i="1"/>
  <c r="M4895" i="1"/>
  <c r="L4895" i="1"/>
  <c r="M4838" i="1"/>
  <c r="N4838" i="1" s="1"/>
  <c r="O4838" i="1" s="1"/>
  <c r="L4842" i="1"/>
  <c r="N4842" i="1" s="1"/>
  <c r="O4842" i="1" s="1"/>
  <c r="M4854" i="1"/>
  <c r="N4854" i="1" s="1"/>
  <c r="O4854" i="1" s="1"/>
  <c r="L4861" i="1"/>
  <c r="N4861" i="1" s="1"/>
  <c r="O4861" i="1" s="1"/>
  <c r="M4885" i="1"/>
  <c r="M4887" i="1"/>
  <c r="N4887" i="1" s="1"/>
  <c r="O4887" i="1" s="1"/>
  <c r="N4912" i="1"/>
  <c r="O4912" i="1" s="1"/>
  <c r="L4958" i="1"/>
  <c r="N4979" i="1"/>
  <c r="O4979" i="1" s="1"/>
  <c r="M4983" i="1"/>
  <c r="N4983" i="1" s="1"/>
  <c r="O4983" i="1" s="1"/>
  <c r="M4826" i="1"/>
  <c r="M4850" i="1"/>
  <c r="N4850" i="1" s="1"/>
  <c r="O4850" i="1" s="1"/>
  <c r="M4831" i="1"/>
  <c r="N4831" i="1" s="1"/>
  <c r="O4831" i="1" s="1"/>
  <c r="L4837" i="1"/>
  <c r="N4837" i="1" s="1"/>
  <c r="O4837" i="1" s="1"/>
  <c r="L4874" i="1"/>
  <c r="N4874" i="1" s="1"/>
  <c r="O4874" i="1" s="1"/>
  <c r="N4939" i="1"/>
  <c r="O4939" i="1" s="1"/>
  <c r="M4971" i="1"/>
  <c r="N4971" i="1" s="1"/>
  <c r="O4971" i="1" s="1"/>
  <c r="L4994" i="1"/>
  <c r="N4994" i="1" s="1"/>
  <c r="O4994" i="1" s="1"/>
  <c r="M4863" i="1"/>
  <c r="N4863" i="1" s="1"/>
  <c r="O4863" i="1" s="1"/>
  <c r="M4886" i="1"/>
  <c r="M4894" i="1"/>
  <c r="L4894" i="1"/>
  <c r="L4921" i="1"/>
  <c r="N4921" i="1" s="1"/>
  <c r="O4921" i="1" s="1"/>
  <c r="L4933" i="1"/>
  <c r="L4945" i="1"/>
  <c r="N4945" i="1" s="1"/>
  <c r="O4945" i="1" s="1"/>
  <c r="L4957" i="1"/>
  <c r="L4969" i="1"/>
  <c r="L4981" i="1"/>
  <c r="L4993" i="1"/>
  <c r="N4993" i="1" s="1"/>
  <c r="O4993" i="1" s="1"/>
  <c r="L4907" i="1"/>
  <c r="N4907" i="1" s="1"/>
  <c r="O4907" i="1" s="1"/>
  <c r="L4919" i="1"/>
  <c r="L4931" i="1"/>
  <c r="L4943" i="1"/>
  <c r="N4943" i="1" s="1"/>
  <c r="O4943" i="1" s="1"/>
  <c r="L4955" i="1"/>
  <c r="N4955" i="1" s="1"/>
  <c r="O4955" i="1" s="1"/>
  <c r="L4967" i="1"/>
  <c r="L4918" i="1"/>
  <c r="N4918" i="1" s="1"/>
  <c r="O4918" i="1" s="1"/>
  <c r="L4930" i="1"/>
  <c r="L4942" i="1"/>
  <c r="L4954" i="1"/>
  <c r="N4954" i="1" s="1"/>
  <c r="O4954" i="1" s="1"/>
  <c r="L4966" i="1"/>
  <c r="L4978" i="1"/>
  <c r="N4978" i="1" s="1"/>
  <c r="O4978" i="1" s="1"/>
  <c r="L4881" i="1"/>
  <c r="L4893" i="1"/>
  <c r="N4893" i="1" s="1"/>
  <c r="O4893" i="1" s="1"/>
  <c r="L4905" i="1"/>
  <c r="N4905" i="1" s="1"/>
  <c r="O4905" i="1" s="1"/>
  <c r="L4880" i="1"/>
  <c r="N4880" i="1" s="1"/>
  <c r="O4880" i="1" s="1"/>
  <c r="L4892" i="1"/>
  <c r="N4892" i="1" s="1"/>
  <c r="O4892" i="1" s="1"/>
  <c r="L4904" i="1"/>
  <c r="L4916" i="1"/>
  <c r="N4916" i="1" s="1"/>
  <c r="O4916" i="1" s="1"/>
  <c r="L4926" i="1"/>
  <c r="L4938" i="1"/>
  <c r="N4938" i="1" s="1"/>
  <c r="O4938" i="1" s="1"/>
  <c r="L4950" i="1"/>
  <c r="L4962" i="1"/>
  <c r="N3003" i="1"/>
  <c r="O3003" i="1" s="1"/>
  <c r="N3012" i="1"/>
  <c r="O3012" i="1" s="1"/>
  <c r="M3034" i="1"/>
  <c r="L3034" i="1"/>
  <c r="L3056" i="1"/>
  <c r="N3056" i="1" s="1"/>
  <c r="O3056" i="1" s="1"/>
  <c r="L3167" i="1"/>
  <c r="M3167" i="1"/>
  <c r="N3038" i="1"/>
  <c r="O3038" i="1" s="1"/>
  <c r="M3095" i="1"/>
  <c r="L3095" i="1"/>
  <c r="N3027" i="1"/>
  <c r="O3027" i="1" s="1"/>
  <c r="N3060" i="1"/>
  <c r="O3060" i="1" s="1"/>
  <c r="M3100" i="1"/>
  <c r="L3100" i="1"/>
  <c r="M3022" i="1"/>
  <c r="L3022" i="1"/>
  <c r="N3033" i="1"/>
  <c r="O3033" i="1" s="1"/>
  <c r="P3073" i="1"/>
  <c r="M3112" i="1"/>
  <c r="L3112" i="1"/>
  <c r="L3126" i="1"/>
  <c r="M3126" i="1"/>
  <c r="L3096" i="1"/>
  <c r="M3096" i="1"/>
  <c r="M3044" i="1"/>
  <c r="L3044" i="1"/>
  <c r="M3162" i="1"/>
  <c r="L3162" i="1"/>
  <c r="M3010" i="1"/>
  <c r="L3010" i="1"/>
  <c r="N3035" i="1"/>
  <c r="O3035" i="1" s="1"/>
  <c r="L3051" i="1"/>
  <c r="N3051" i="1" s="1"/>
  <c r="O3051" i="1" s="1"/>
  <c r="L3063" i="1"/>
  <c r="L3129" i="1"/>
  <c r="L3153" i="1"/>
  <c r="N3153" i="1" s="1"/>
  <c r="O3153" i="1" s="1"/>
  <c r="N3074" i="1"/>
  <c r="O3074" i="1" s="1"/>
  <c r="L3078" i="1"/>
  <c r="N3078" i="1" s="1"/>
  <c r="O3078" i="1" s="1"/>
  <c r="M3087" i="1"/>
  <c r="M3108" i="1"/>
  <c r="M3132" i="1"/>
  <c r="L3135" i="1"/>
  <c r="N3135" i="1" s="1"/>
  <c r="O3135" i="1" s="1"/>
  <c r="M3156" i="1"/>
  <c r="L3164" i="1"/>
  <c r="N3164" i="1" s="1"/>
  <c r="O3164" i="1" s="1"/>
  <c r="N3185" i="1"/>
  <c r="O3185" i="1" s="1"/>
  <c r="M3253" i="1"/>
  <c r="N3253" i="1" s="1"/>
  <c r="O3253" i="1" s="1"/>
  <c r="L3008" i="1"/>
  <c r="L3020" i="1"/>
  <c r="L3032" i="1"/>
  <c r="N3032" i="1" s="1"/>
  <c r="O3032" i="1" s="1"/>
  <c r="L3043" i="1"/>
  <c r="L3050" i="1"/>
  <c r="N3050" i="1" s="1"/>
  <c r="O3050" i="1" s="1"/>
  <c r="M3055" i="1"/>
  <c r="L3062" i="1"/>
  <c r="N3062" i="1" s="1"/>
  <c r="O3062" i="1" s="1"/>
  <c r="M3067" i="1"/>
  <c r="N3067" i="1" s="1"/>
  <c r="O3067" i="1" s="1"/>
  <c r="M3099" i="1"/>
  <c r="L3107" i="1"/>
  <c r="M3111" i="1"/>
  <c r="M3138" i="1"/>
  <c r="N3138" i="1" s="1"/>
  <c r="O3138" i="1" s="1"/>
  <c r="L3141" i="1"/>
  <c r="N3141" i="1" s="1"/>
  <c r="O3141" i="1" s="1"/>
  <c r="M3147" i="1"/>
  <c r="N3147" i="1" s="1"/>
  <c r="O3147" i="1" s="1"/>
  <c r="M3150" i="1"/>
  <c r="L3150" i="1"/>
  <c r="M3177" i="1"/>
  <c r="N3199" i="1"/>
  <c r="O3199" i="1" s="1"/>
  <c r="N3211" i="1"/>
  <c r="O3211" i="1" s="1"/>
  <c r="L3271" i="1"/>
  <c r="M3271" i="1"/>
  <c r="N3118" i="1"/>
  <c r="O3118" i="1" s="1"/>
  <c r="L3072" i="1"/>
  <c r="N3072" i="1" s="1"/>
  <c r="O3072" i="1" s="1"/>
  <c r="L3102" i="1"/>
  <c r="L3106" i="1"/>
  <c r="N3106" i="1" s="1"/>
  <c r="O3106" i="1" s="1"/>
  <c r="M3117" i="1"/>
  <c r="N3117" i="1" s="1"/>
  <c r="O3117" i="1" s="1"/>
  <c r="M3122" i="1"/>
  <c r="L3152" i="1"/>
  <c r="N3152" i="1" s="1"/>
  <c r="O3152" i="1" s="1"/>
  <c r="M3161" i="1"/>
  <c r="N3161" i="1" s="1"/>
  <c r="O3161" i="1" s="1"/>
  <c r="N3166" i="1"/>
  <c r="O3166" i="1" s="1"/>
  <c r="M3182" i="1"/>
  <c r="L3182" i="1"/>
  <c r="M3189" i="1"/>
  <c r="N3189" i="1" s="1"/>
  <c r="O3189" i="1" s="1"/>
  <c r="N3245" i="1"/>
  <c r="O3245" i="1" s="1"/>
  <c r="M3414" i="1"/>
  <c r="L3414" i="1"/>
  <c r="N3077" i="1"/>
  <c r="O3077" i="1" s="1"/>
  <c r="N3131" i="1"/>
  <c r="O3131" i="1" s="1"/>
  <c r="M3171" i="1"/>
  <c r="M3174" i="1"/>
  <c r="L3174" i="1"/>
  <c r="M3194" i="1"/>
  <c r="L3194" i="1"/>
  <c r="M3201" i="1"/>
  <c r="N3201" i="1" s="1"/>
  <c r="O3201" i="1" s="1"/>
  <c r="M3220" i="1"/>
  <c r="N3259" i="1"/>
  <c r="O3259" i="1" s="1"/>
  <c r="N3137" i="1"/>
  <c r="O3137" i="1" s="1"/>
  <c r="M3206" i="1"/>
  <c r="L3206" i="1"/>
  <c r="M3300" i="1"/>
  <c r="L3300" i="1"/>
  <c r="L3076" i="1"/>
  <c r="L3080" i="1"/>
  <c r="L3105" i="1"/>
  <c r="N3105" i="1" s="1"/>
  <c r="O3105" i="1" s="1"/>
  <c r="L3124" i="1"/>
  <c r="N3154" i="1"/>
  <c r="O3154" i="1" s="1"/>
  <c r="N3160" i="1"/>
  <c r="O3160" i="1" s="1"/>
  <c r="L3176" i="1"/>
  <c r="N3176" i="1" s="1"/>
  <c r="O3176" i="1" s="1"/>
  <c r="L3002" i="1"/>
  <c r="L3014" i="1"/>
  <c r="N3014" i="1" s="1"/>
  <c r="O3014" i="1" s="1"/>
  <c r="L3026" i="1"/>
  <c r="N3026" i="1" s="1"/>
  <c r="O3026" i="1" s="1"/>
  <c r="L3046" i="1"/>
  <c r="L3058" i="1"/>
  <c r="N3058" i="1" s="1"/>
  <c r="O3058" i="1" s="1"/>
  <c r="L3092" i="1"/>
  <c r="L3101" i="1"/>
  <c r="N3101" i="1" s="1"/>
  <c r="O3101" i="1" s="1"/>
  <c r="M3110" i="1"/>
  <c r="N3110" i="1" s="1"/>
  <c r="O3110" i="1" s="1"/>
  <c r="L3113" i="1"/>
  <c r="N3113" i="1" s="1"/>
  <c r="O3113" i="1" s="1"/>
  <c r="M3146" i="1"/>
  <c r="N3146" i="1" s="1"/>
  <c r="O3146" i="1" s="1"/>
  <c r="L3168" i="1"/>
  <c r="M3168" i="1"/>
  <c r="L3053" i="1"/>
  <c r="N3053" i="1" s="1"/>
  <c r="O3053" i="1" s="1"/>
  <c r="L3065" i="1"/>
  <c r="N3065" i="1" s="1"/>
  <c r="O3065" i="1" s="1"/>
  <c r="L3075" i="1"/>
  <c r="N3075" i="1" s="1"/>
  <c r="O3075" i="1" s="1"/>
  <c r="M3120" i="1"/>
  <c r="L3136" i="1"/>
  <c r="L3232" i="1"/>
  <c r="L3084" i="1"/>
  <c r="N3084" i="1" s="1"/>
  <c r="O3084" i="1" s="1"/>
  <c r="M3103" i="1"/>
  <c r="N3103" i="1" s="1"/>
  <c r="O3103" i="1" s="1"/>
  <c r="M3123" i="1"/>
  <c r="N3123" i="1" s="1"/>
  <c r="O3123" i="1" s="1"/>
  <c r="L3142" i="1"/>
  <c r="N3142" i="1" s="1"/>
  <c r="O3142" i="1" s="1"/>
  <c r="M3173" i="1"/>
  <c r="N3173" i="1" s="1"/>
  <c r="O3173" i="1" s="1"/>
  <c r="M3183" i="1"/>
  <c r="N3193" i="1"/>
  <c r="O3193" i="1" s="1"/>
  <c r="N3200" i="1"/>
  <c r="O3200" i="1" s="1"/>
  <c r="M3180" i="1"/>
  <c r="N3180" i="1" s="1"/>
  <c r="O3180" i="1" s="1"/>
  <c r="M3192" i="1"/>
  <c r="N3192" i="1" s="1"/>
  <c r="O3192" i="1" s="1"/>
  <c r="M3204" i="1"/>
  <c r="M3222" i="1"/>
  <c r="N3222" i="1" s="1"/>
  <c r="O3222" i="1" s="1"/>
  <c r="M3228" i="1"/>
  <c r="M3229" i="1"/>
  <c r="N3229" i="1" s="1"/>
  <c r="O3229" i="1" s="1"/>
  <c r="M3234" i="1"/>
  <c r="M3254" i="1"/>
  <c r="M3275" i="1"/>
  <c r="N3275" i="1" s="1"/>
  <c r="O3275" i="1" s="1"/>
  <c r="M3348" i="1"/>
  <c r="L3348" i="1"/>
  <c r="M3363" i="1"/>
  <c r="L3363" i="1"/>
  <c r="M3365" i="1"/>
  <c r="L3213" i="1"/>
  <c r="L3239" i="1"/>
  <c r="N3239" i="1" s="1"/>
  <c r="O3239" i="1" s="1"/>
  <c r="L3298" i="1"/>
  <c r="L3328" i="1"/>
  <c r="N3328" i="1" s="1"/>
  <c r="O3328" i="1" s="1"/>
  <c r="M3432" i="1"/>
  <c r="L3432" i="1"/>
  <c r="M3227" i="1"/>
  <c r="M3263" i="1"/>
  <c r="M3266" i="1"/>
  <c r="N3266" i="1" s="1"/>
  <c r="O3266" i="1" s="1"/>
  <c r="M3284" i="1"/>
  <c r="L3284" i="1"/>
  <c r="M3290" i="1"/>
  <c r="M3293" i="1"/>
  <c r="N3293" i="1" s="1"/>
  <c r="O3293" i="1" s="1"/>
  <c r="N3294" i="1"/>
  <c r="O3294" i="1" s="1"/>
  <c r="N3342" i="1"/>
  <c r="O3342" i="1" s="1"/>
  <c r="L3352" i="1"/>
  <c r="N3352" i="1" s="1"/>
  <c r="O3352" i="1" s="1"/>
  <c r="M3391" i="1"/>
  <c r="M3339" i="1"/>
  <c r="N3339" i="1" s="1"/>
  <c r="O3339" i="1" s="1"/>
  <c r="M3372" i="1"/>
  <c r="L3372" i="1"/>
  <c r="M3436" i="1"/>
  <c r="L3436" i="1"/>
  <c r="L3186" i="1"/>
  <c r="N3186" i="1" s="1"/>
  <c r="O3186" i="1" s="1"/>
  <c r="L3198" i="1"/>
  <c r="L3210" i="1"/>
  <c r="L3218" i="1"/>
  <c r="N3218" i="1" s="1"/>
  <c r="O3218" i="1" s="1"/>
  <c r="L3231" i="1"/>
  <c r="N3231" i="1" s="1"/>
  <c r="O3231" i="1" s="1"/>
  <c r="L3238" i="1"/>
  <c r="N3238" i="1" s="1"/>
  <c r="O3238" i="1" s="1"/>
  <c r="L3256" i="1"/>
  <c r="N3256" i="1" s="1"/>
  <c r="O3256" i="1" s="1"/>
  <c r="L3316" i="1"/>
  <c r="L3334" i="1"/>
  <c r="N3370" i="1"/>
  <c r="O3370" i="1" s="1"/>
  <c r="M3409" i="1"/>
  <c r="L3409" i="1"/>
  <c r="M3423" i="1"/>
  <c r="N3423" i="1" s="1"/>
  <c r="O3423" i="1" s="1"/>
  <c r="L3252" i="1"/>
  <c r="N3252" i="1" s="1"/>
  <c r="O3252" i="1" s="1"/>
  <c r="L3336" i="1"/>
  <c r="N3336" i="1" s="1"/>
  <c r="O3336" i="1" s="1"/>
  <c r="N3347" i="1"/>
  <c r="O3347" i="1" s="1"/>
  <c r="M3364" i="1"/>
  <c r="N3364" i="1" s="1"/>
  <c r="O3364" i="1" s="1"/>
  <c r="M3349" i="1"/>
  <c r="L3349" i="1"/>
  <c r="M3390" i="1"/>
  <c r="L3390" i="1"/>
  <c r="M3251" i="1"/>
  <c r="N3251" i="1" s="1"/>
  <c r="O3251" i="1" s="1"/>
  <c r="L3265" i="1"/>
  <c r="N3265" i="1" s="1"/>
  <c r="O3265" i="1" s="1"/>
  <c r="L3279" i="1"/>
  <c r="N3279" i="1" s="1"/>
  <c r="O3279" i="1" s="1"/>
  <c r="M3283" i="1"/>
  <c r="L3289" i="1"/>
  <c r="N3289" i="1" s="1"/>
  <c r="O3289" i="1" s="1"/>
  <c r="L3292" i="1"/>
  <c r="L3304" i="1"/>
  <c r="N3304" i="1" s="1"/>
  <c r="O3304" i="1" s="1"/>
  <c r="L3322" i="1"/>
  <c r="N3322" i="1" s="1"/>
  <c r="O3322" i="1" s="1"/>
  <c r="M3329" i="1"/>
  <c r="N3329" i="1" s="1"/>
  <c r="O3329" i="1" s="1"/>
  <c r="M3215" i="1"/>
  <c r="L3216" i="1"/>
  <c r="N3216" i="1" s="1"/>
  <c r="O3216" i="1" s="1"/>
  <c r="M3240" i="1"/>
  <c r="L3268" i="1"/>
  <c r="N3268" i="1" s="1"/>
  <c r="O3268" i="1" s="1"/>
  <c r="L3276" i="1"/>
  <c r="N3276" i="1" s="1"/>
  <c r="O3276" i="1" s="1"/>
  <c r="L3324" i="1"/>
  <c r="M3340" i="1"/>
  <c r="N3340" i="1" s="1"/>
  <c r="O3340" i="1" s="1"/>
  <c r="M3351" i="1"/>
  <c r="N3351" i="1" s="1"/>
  <c r="O3351" i="1" s="1"/>
  <c r="M3353" i="1"/>
  <c r="M3260" i="1"/>
  <c r="N3260" i="1" s="1"/>
  <c r="O3260" i="1" s="1"/>
  <c r="M3264" i="1"/>
  <c r="N3264" i="1" s="1"/>
  <c r="O3264" i="1" s="1"/>
  <c r="M3272" i="1"/>
  <c r="L3272" i="1"/>
  <c r="M3278" i="1"/>
  <c r="N3278" i="1" s="1"/>
  <c r="O3278" i="1" s="1"/>
  <c r="M3281" i="1"/>
  <c r="L3310" i="1"/>
  <c r="N3310" i="1" s="1"/>
  <c r="O3310" i="1" s="1"/>
  <c r="M3317" i="1"/>
  <c r="N3317" i="1" s="1"/>
  <c r="O3317" i="1" s="1"/>
  <c r="N3359" i="1"/>
  <c r="O3359" i="1" s="1"/>
  <c r="L3373" i="1"/>
  <c r="M3381" i="1"/>
  <c r="L3381" i="1"/>
  <c r="M3385" i="1"/>
  <c r="L3385" i="1"/>
  <c r="L3399" i="1"/>
  <c r="M3395" i="1"/>
  <c r="N3395" i="1" s="1"/>
  <c r="O3395" i="1" s="1"/>
  <c r="M3419" i="1"/>
  <c r="N3440" i="1"/>
  <c r="O3440" i="1" s="1"/>
  <c r="M3471" i="1"/>
  <c r="L3471" i="1"/>
  <c r="M3509" i="1"/>
  <c r="N3509" i="1" s="1"/>
  <c r="O3509" i="1" s="1"/>
  <c r="M3380" i="1"/>
  <c r="N3380" i="1" s="1"/>
  <c r="O3380" i="1" s="1"/>
  <c r="M3404" i="1"/>
  <c r="N3404" i="1" s="1"/>
  <c r="O3404" i="1" s="1"/>
  <c r="L3435" i="1"/>
  <c r="N3435" i="1" s="1"/>
  <c r="O3435" i="1" s="1"/>
  <c r="M3443" i="1"/>
  <c r="N3443" i="1" s="1"/>
  <c r="O3443" i="1" s="1"/>
  <c r="L3446" i="1"/>
  <c r="N3481" i="1"/>
  <c r="O3481" i="1" s="1"/>
  <c r="N3518" i="1"/>
  <c r="O3518" i="1" s="1"/>
  <c r="M3450" i="1"/>
  <c r="L3450" i="1"/>
  <c r="N3488" i="1"/>
  <c r="O3488" i="1" s="1"/>
  <c r="L3361" i="1"/>
  <c r="N3361" i="1" s="1"/>
  <c r="O3361" i="1" s="1"/>
  <c r="L3371" i="1"/>
  <c r="L3398" i="1"/>
  <c r="N3398" i="1" s="1"/>
  <c r="O3398" i="1" s="1"/>
  <c r="N3460" i="1"/>
  <c r="O3460" i="1" s="1"/>
  <c r="M3468" i="1"/>
  <c r="L3478" i="1"/>
  <c r="N3483" i="1"/>
  <c r="O3483" i="1" s="1"/>
  <c r="L3504" i="1"/>
  <c r="N3504" i="1" s="1"/>
  <c r="O3504" i="1" s="1"/>
  <c r="L3360" i="1"/>
  <c r="N3360" i="1" s="1"/>
  <c r="O3360" i="1" s="1"/>
  <c r="L3384" i="1"/>
  <c r="L3388" i="1"/>
  <c r="L3408" i="1"/>
  <c r="N3408" i="1" s="1"/>
  <c r="O3408" i="1" s="1"/>
  <c r="L3412" i="1"/>
  <c r="L3434" i="1"/>
  <c r="L3439" i="1"/>
  <c r="M3439" i="1"/>
  <c r="N3439" i="1" s="1"/>
  <c r="O3439" i="1" s="1"/>
  <c r="L3453" i="1"/>
  <c r="L3426" i="1"/>
  <c r="L3431" i="1"/>
  <c r="N3431" i="1" s="1"/>
  <c r="O3431" i="1" s="1"/>
  <c r="L3462" i="1"/>
  <c r="N3462" i="1" s="1"/>
  <c r="O3462" i="1" s="1"/>
  <c r="L3470" i="1"/>
  <c r="N3470" i="1" s="1"/>
  <c r="O3470" i="1" s="1"/>
  <c r="L3499" i="1"/>
  <c r="N3499" i="1" s="1"/>
  <c r="O3499" i="1" s="1"/>
  <c r="L3378" i="1"/>
  <c r="N3378" i="1" s="1"/>
  <c r="O3378" i="1" s="1"/>
  <c r="M3383" i="1"/>
  <c r="L3402" i="1"/>
  <c r="N3402" i="1" s="1"/>
  <c r="O3402" i="1" s="1"/>
  <c r="M3407" i="1"/>
  <c r="N3407" i="1" s="1"/>
  <c r="O3407" i="1" s="1"/>
  <c r="L3494" i="1"/>
  <c r="N3494" i="1" s="1"/>
  <c r="O3494" i="1" s="1"/>
  <c r="N3520" i="1"/>
  <c r="O3520" i="1" s="1"/>
  <c r="M3438" i="1"/>
  <c r="M3489" i="1"/>
  <c r="L3489" i="1"/>
  <c r="L3296" i="1"/>
  <c r="N3296" i="1" s="1"/>
  <c r="O3296" i="1" s="1"/>
  <c r="L3308" i="1"/>
  <c r="L3320" i="1"/>
  <c r="N3320" i="1" s="1"/>
  <c r="O3320" i="1" s="1"/>
  <c r="L3332" i="1"/>
  <c r="N3332" i="1" s="1"/>
  <c r="O3332" i="1" s="1"/>
  <c r="L3344" i="1"/>
  <c r="N3344" i="1" s="1"/>
  <c r="O3344" i="1" s="1"/>
  <c r="L3356" i="1"/>
  <c r="N3356" i="1" s="1"/>
  <c r="O3356" i="1" s="1"/>
  <c r="L3368" i="1"/>
  <c r="N3368" i="1" s="1"/>
  <c r="O3368" i="1" s="1"/>
  <c r="N3369" i="1"/>
  <c r="O3369" i="1" s="1"/>
  <c r="N3393" i="1"/>
  <c r="O3393" i="1" s="1"/>
  <c r="M3396" i="1"/>
  <c r="N3396" i="1" s="1"/>
  <c r="O3396" i="1" s="1"/>
  <c r="N3417" i="1"/>
  <c r="O3417" i="1" s="1"/>
  <c r="M3420" i="1"/>
  <c r="N3420" i="1" s="1"/>
  <c r="O3420" i="1" s="1"/>
  <c r="M3444" i="1"/>
  <c r="N3444" i="1" s="1"/>
  <c r="O3444" i="1" s="1"/>
  <c r="L3452" i="1"/>
  <c r="N3452" i="1" s="1"/>
  <c r="O3452" i="1" s="1"/>
  <c r="M3454" i="1"/>
  <c r="N3454" i="1" s="1"/>
  <c r="O3454" i="1" s="1"/>
  <c r="M3484" i="1"/>
  <c r="L3484" i="1"/>
  <c r="L3533" i="1"/>
  <c r="M3533" i="1"/>
  <c r="M3463" i="1"/>
  <c r="N3463" i="1" s="1"/>
  <c r="O3463" i="1" s="1"/>
  <c r="N3469" i="1"/>
  <c r="O3469" i="1" s="1"/>
  <c r="M3458" i="1"/>
  <c r="N3458" i="1" s="1"/>
  <c r="O3458" i="1" s="1"/>
  <c r="L3474" i="1"/>
  <c r="N3474" i="1" s="1"/>
  <c r="O3474" i="1" s="1"/>
  <c r="M3479" i="1"/>
  <c r="N3479" i="1" s="1"/>
  <c r="O3479" i="1" s="1"/>
  <c r="M3480" i="1"/>
  <c r="N3480" i="1" s="1"/>
  <c r="O3480" i="1" s="1"/>
  <c r="L3505" i="1"/>
  <c r="N3505" i="1" s="1"/>
  <c r="O3505" i="1" s="1"/>
  <c r="L3510" i="1"/>
  <c r="M3528" i="1"/>
  <c r="M3570" i="1"/>
  <c r="N3570" i="1" s="1"/>
  <c r="O3570" i="1" s="1"/>
  <c r="M3624" i="1"/>
  <c r="L3624" i="1"/>
  <c r="M3659" i="1"/>
  <c r="L3659" i="1"/>
  <c r="L3661" i="1"/>
  <c r="M3661" i="1"/>
  <c r="M3555" i="1"/>
  <c r="L3555" i="1"/>
  <c r="M3563" i="1"/>
  <c r="L3563" i="1"/>
  <c r="N3596" i="1"/>
  <c r="O3596" i="1" s="1"/>
  <c r="L3605" i="1"/>
  <c r="N3605" i="1" s="1"/>
  <c r="O3605" i="1" s="1"/>
  <c r="L3640" i="1"/>
  <c r="L3530" i="1"/>
  <c r="N3530" i="1" s="1"/>
  <c r="O3530" i="1" s="1"/>
  <c r="L3547" i="1"/>
  <c r="N3547" i="1" s="1"/>
  <c r="O3547" i="1" s="1"/>
  <c r="M3539" i="1"/>
  <c r="L3539" i="1"/>
  <c r="L3557" i="1"/>
  <c r="N3584" i="1"/>
  <c r="O3584" i="1" s="1"/>
  <c r="L3508" i="1"/>
  <c r="N3508" i="1" s="1"/>
  <c r="O3508" i="1" s="1"/>
  <c r="M3513" i="1"/>
  <c r="N3513" i="1" s="1"/>
  <c r="O3513" i="1" s="1"/>
  <c r="L3516" i="1"/>
  <c r="M3527" i="1"/>
  <c r="L3527" i="1"/>
  <c r="N3572" i="1"/>
  <c r="O3572" i="1" s="1"/>
  <c r="N3581" i="1"/>
  <c r="O3581" i="1" s="1"/>
  <c r="L3593" i="1"/>
  <c r="N3593" i="1" s="1"/>
  <c r="O3593" i="1" s="1"/>
  <c r="L3595" i="1"/>
  <c r="M3635" i="1"/>
  <c r="L3635" i="1"/>
  <c r="M3647" i="1"/>
  <c r="L3647" i="1"/>
  <c r="L3461" i="1"/>
  <c r="L3492" i="1"/>
  <c r="N3492" i="1" s="1"/>
  <c r="O3492" i="1" s="1"/>
  <c r="L3507" i="1"/>
  <c r="N3507" i="1" s="1"/>
  <c r="O3507" i="1" s="1"/>
  <c r="M3522" i="1"/>
  <c r="N3522" i="1" s="1"/>
  <c r="O3522" i="1" s="1"/>
  <c r="L3532" i="1"/>
  <c r="L3546" i="1"/>
  <c r="L3569" i="1"/>
  <c r="N3569" i="1" s="1"/>
  <c r="O3569" i="1" s="1"/>
  <c r="L3583" i="1"/>
  <c r="N3583" i="1" s="1"/>
  <c r="O3583" i="1" s="1"/>
  <c r="N3611" i="1"/>
  <c r="O3611" i="1" s="1"/>
  <c r="L3476" i="1"/>
  <c r="M3486" i="1"/>
  <c r="M3502" i="1"/>
  <c r="N3502" i="1" s="1"/>
  <c r="O3502" i="1" s="1"/>
  <c r="N3556" i="1"/>
  <c r="O3556" i="1" s="1"/>
  <c r="M3515" i="1"/>
  <c r="L3515" i="1"/>
  <c r="M3543" i="1"/>
  <c r="L3543" i="1"/>
  <c r="M3551" i="1"/>
  <c r="L3551" i="1"/>
  <c r="M3564" i="1"/>
  <c r="N3564" i="1" s="1"/>
  <c r="O3564" i="1" s="1"/>
  <c r="M3594" i="1"/>
  <c r="N3594" i="1" s="1"/>
  <c r="O3594" i="1" s="1"/>
  <c r="L3620" i="1"/>
  <c r="N3620" i="1" s="1"/>
  <c r="O3620" i="1" s="1"/>
  <c r="N3506" i="1"/>
  <c r="O3506" i="1" s="1"/>
  <c r="N3511" i="1"/>
  <c r="O3511" i="1" s="1"/>
  <c r="L3485" i="1"/>
  <c r="N3485" i="1" s="1"/>
  <c r="O3485" i="1" s="1"/>
  <c r="L3491" i="1"/>
  <c r="N3491" i="1" s="1"/>
  <c r="O3491" i="1" s="1"/>
  <c r="M3517" i="1"/>
  <c r="M3531" i="1"/>
  <c r="L3531" i="1"/>
  <c r="M3540" i="1"/>
  <c r="N3540" i="1" s="1"/>
  <c r="O3540" i="1" s="1"/>
  <c r="L3545" i="1"/>
  <c r="N3545" i="1" s="1"/>
  <c r="O3545" i="1" s="1"/>
  <c r="M3558" i="1"/>
  <c r="N3558" i="1" s="1"/>
  <c r="O3558" i="1" s="1"/>
  <c r="M3582" i="1"/>
  <c r="N3582" i="1" s="1"/>
  <c r="O3582" i="1" s="1"/>
  <c r="L3610" i="1"/>
  <c r="N3610" i="1" s="1"/>
  <c r="O3610" i="1" s="1"/>
  <c r="L3682" i="1"/>
  <c r="L3694" i="1"/>
  <c r="L3706" i="1"/>
  <c r="L3752" i="1"/>
  <c r="L3615" i="1"/>
  <c r="L3627" i="1"/>
  <c r="M3649" i="1"/>
  <c r="L3663" i="1"/>
  <c r="M3688" i="1"/>
  <c r="N3688" i="1" s="1"/>
  <c r="O3688" i="1" s="1"/>
  <c r="M3700" i="1"/>
  <c r="N3700" i="1" s="1"/>
  <c r="O3700" i="1" s="1"/>
  <c r="L3710" i="1"/>
  <c r="N3710" i="1" s="1"/>
  <c r="O3710" i="1" s="1"/>
  <c r="L3592" i="1"/>
  <c r="N3592" i="1" s="1"/>
  <c r="O3592" i="1" s="1"/>
  <c r="L3604" i="1"/>
  <c r="N3604" i="1" s="1"/>
  <c r="O3604" i="1" s="1"/>
  <c r="L3614" i="1"/>
  <c r="N3614" i="1" s="1"/>
  <c r="O3614" i="1" s="1"/>
  <c r="N3637" i="1"/>
  <c r="O3637" i="1" s="1"/>
  <c r="N3658" i="1"/>
  <c r="O3658" i="1" s="1"/>
  <c r="M3671" i="1"/>
  <c r="L3671" i="1"/>
  <c r="M3770" i="1"/>
  <c r="L3770" i="1"/>
  <c r="L3567" i="1"/>
  <c r="L3579" i="1"/>
  <c r="L3591" i="1"/>
  <c r="L3603" i="1"/>
  <c r="N3603" i="1" s="1"/>
  <c r="O3603" i="1" s="1"/>
  <c r="L3623" i="1"/>
  <c r="L3630" i="1"/>
  <c r="N3686" i="1"/>
  <c r="O3686" i="1" s="1"/>
  <c r="M3726" i="1"/>
  <c r="L3609" i="1"/>
  <c r="M3622" i="1"/>
  <c r="L3639" i="1"/>
  <c r="N3639" i="1" s="1"/>
  <c r="O3639" i="1" s="1"/>
  <c r="L3646" i="1"/>
  <c r="N3646" i="1" s="1"/>
  <c r="O3646" i="1" s="1"/>
  <c r="L3665" i="1"/>
  <c r="M3673" i="1"/>
  <c r="N3693" i="1"/>
  <c r="O3693" i="1" s="1"/>
  <c r="M3683" i="1"/>
  <c r="L3683" i="1"/>
  <c r="M3695" i="1"/>
  <c r="L3695" i="1"/>
  <c r="M3707" i="1"/>
  <c r="L3707" i="1"/>
  <c r="L3648" i="1"/>
  <c r="N3736" i="1"/>
  <c r="O3736" i="1" s="1"/>
  <c r="L3575" i="1"/>
  <c r="M3608" i="1"/>
  <c r="L3617" i="1"/>
  <c r="N3617" i="1" s="1"/>
  <c r="O3617" i="1" s="1"/>
  <c r="L3636" i="1"/>
  <c r="N3636" i="1" s="1"/>
  <c r="O3636" i="1" s="1"/>
  <c r="N3685" i="1"/>
  <c r="O3685" i="1" s="1"/>
  <c r="N3699" i="1"/>
  <c r="O3699" i="1" s="1"/>
  <c r="M3789" i="1"/>
  <c r="L3789" i="1"/>
  <c r="L3514" i="1"/>
  <c r="N3514" i="1" s="1"/>
  <c r="O3514" i="1" s="1"/>
  <c r="L3526" i="1"/>
  <c r="L3538" i="1"/>
  <c r="N3538" i="1" s="1"/>
  <c r="O3538" i="1" s="1"/>
  <c r="L3550" i="1"/>
  <c r="L3562" i="1"/>
  <c r="L3574" i="1"/>
  <c r="N3574" i="1" s="1"/>
  <c r="O3574" i="1" s="1"/>
  <c r="M3616" i="1"/>
  <c r="N3616" i="1" s="1"/>
  <c r="O3616" i="1" s="1"/>
  <c r="M3621" i="1"/>
  <c r="L3650" i="1"/>
  <c r="L3664" i="1"/>
  <c r="N3664" i="1" s="1"/>
  <c r="O3664" i="1" s="1"/>
  <c r="L3670" i="1"/>
  <c r="N3670" i="1" s="1"/>
  <c r="O3670" i="1" s="1"/>
  <c r="N3701" i="1"/>
  <c r="O3701" i="1" s="1"/>
  <c r="N3625" i="1"/>
  <c r="O3625" i="1" s="1"/>
  <c r="L3628" i="1"/>
  <c r="N3628" i="1" s="1"/>
  <c r="O3628" i="1" s="1"/>
  <c r="L3638" i="1"/>
  <c r="N3638" i="1" s="1"/>
  <c r="O3638" i="1" s="1"/>
  <c r="N3641" i="1"/>
  <c r="O3641" i="1" s="1"/>
  <c r="M3652" i="1"/>
  <c r="M3733" i="1"/>
  <c r="N3733" i="1" s="1"/>
  <c r="O3733" i="1" s="1"/>
  <c r="M3745" i="1"/>
  <c r="M3764" i="1"/>
  <c r="M3800" i="1"/>
  <c r="N3800" i="1" s="1"/>
  <c r="O3800" i="1" s="1"/>
  <c r="N3823" i="1"/>
  <c r="O3823" i="1" s="1"/>
  <c r="L3855" i="1"/>
  <c r="M3855" i="1"/>
  <c r="L3719" i="1"/>
  <c r="N3737" i="1"/>
  <c r="O3737" i="1" s="1"/>
  <c r="N3749" i="1"/>
  <c r="O3749" i="1" s="1"/>
  <c r="L3841" i="1"/>
  <c r="L3756" i="1"/>
  <c r="N3756" i="1" s="1"/>
  <c r="O3756" i="1" s="1"/>
  <c r="M3759" i="1"/>
  <c r="N3759" i="1" s="1"/>
  <c r="O3759" i="1" s="1"/>
  <c r="L3775" i="1"/>
  <c r="N3775" i="1" s="1"/>
  <c r="O3775" i="1" s="1"/>
  <c r="L3792" i="1"/>
  <c r="N3792" i="1" s="1"/>
  <c r="O3792" i="1" s="1"/>
  <c r="M3795" i="1"/>
  <c r="N3825" i="1"/>
  <c r="O3825" i="1" s="1"/>
  <c r="N3788" i="1"/>
  <c r="O3788" i="1" s="1"/>
  <c r="L3732" i="1"/>
  <c r="N3732" i="1" s="1"/>
  <c r="O3732" i="1" s="1"/>
  <c r="L3744" i="1"/>
  <c r="N3744" i="1" s="1"/>
  <c r="O3744" i="1" s="1"/>
  <c r="L3811" i="1"/>
  <c r="N3811" i="1" s="1"/>
  <c r="O3811" i="1" s="1"/>
  <c r="M3824" i="1"/>
  <c r="N3824" i="1" s="1"/>
  <c r="O3824" i="1" s="1"/>
  <c r="N3709" i="1"/>
  <c r="O3709" i="1" s="1"/>
  <c r="L3715" i="1"/>
  <c r="L3723" i="1"/>
  <c r="N3723" i="1" s="1"/>
  <c r="O3723" i="1" s="1"/>
  <c r="L3731" i="1"/>
  <c r="N3731" i="1" s="1"/>
  <c r="O3731" i="1" s="1"/>
  <c r="L3735" i="1"/>
  <c r="N3735" i="1" s="1"/>
  <c r="O3735" i="1" s="1"/>
  <c r="L3743" i="1"/>
  <c r="L3747" i="1"/>
  <c r="N3747" i="1" s="1"/>
  <c r="O3747" i="1" s="1"/>
  <c r="L3763" i="1"/>
  <c r="N3763" i="1" s="1"/>
  <c r="O3763" i="1" s="1"/>
  <c r="N3777" i="1"/>
  <c r="O3777" i="1" s="1"/>
  <c r="L3780" i="1"/>
  <c r="M3783" i="1"/>
  <c r="N3783" i="1" s="1"/>
  <c r="O3783" i="1" s="1"/>
  <c r="L3799" i="1"/>
  <c r="N3799" i="1" s="1"/>
  <c r="O3799" i="1" s="1"/>
  <c r="N3804" i="1"/>
  <c r="O3804" i="1" s="1"/>
  <c r="N3809" i="1"/>
  <c r="O3809" i="1" s="1"/>
  <c r="N3813" i="1"/>
  <c r="O3813" i="1" s="1"/>
  <c r="N3822" i="1"/>
  <c r="O3822" i="1" s="1"/>
  <c r="L3849" i="1"/>
  <c r="L3774" i="1"/>
  <c r="L3738" i="1"/>
  <c r="L3750" i="1"/>
  <c r="N3750" i="1" s="1"/>
  <c r="O3750" i="1" s="1"/>
  <c r="M3757" i="1"/>
  <c r="L3776" i="1"/>
  <c r="N3785" i="1"/>
  <c r="O3785" i="1" s="1"/>
  <c r="M3787" i="1"/>
  <c r="N3787" i="1" s="1"/>
  <c r="O3787" i="1" s="1"/>
  <c r="M3793" i="1"/>
  <c r="N3793" i="1" s="1"/>
  <c r="O3793" i="1" s="1"/>
  <c r="N3817" i="1"/>
  <c r="O3817" i="1" s="1"/>
  <c r="M3720" i="1"/>
  <c r="N3720" i="1" s="1"/>
  <c r="O3720" i="1" s="1"/>
  <c r="N3828" i="1"/>
  <c r="O3828" i="1" s="1"/>
  <c r="M3898" i="1"/>
  <c r="L3898" i="1"/>
  <c r="L3921" i="1"/>
  <c r="M3946" i="1"/>
  <c r="L3946" i="1"/>
  <c r="L3872" i="1"/>
  <c r="M3881" i="1"/>
  <c r="L3881" i="1"/>
  <c r="M3970" i="1"/>
  <c r="L3970" i="1"/>
  <c r="L3981" i="1"/>
  <c r="N3981" i="1" s="1"/>
  <c r="O3981" i="1" s="1"/>
  <c r="L3833" i="1"/>
  <c r="L3854" i="1"/>
  <c r="L3858" i="1"/>
  <c r="N3858" i="1" s="1"/>
  <c r="O3858" i="1" s="1"/>
  <c r="M3885" i="1"/>
  <c r="N3885" i="1" s="1"/>
  <c r="O3885" i="1" s="1"/>
  <c r="N3891" i="1"/>
  <c r="O3891" i="1" s="1"/>
  <c r="M3893" i="1"/>
  <c r="N3893" i="1" s="1"/>
  <c r="O3893" i="1" s="1"/>
  <c r="N3883" i="1"/>
  <c r="O3883" i="1" s="1"/>
  <c r="N3900" i="1"/>
  <c r="O3900" i="1" s="1"/>
  <c r="L3909" i="1"/>
  <c r="M3934" i="1"/>
  <c r="L3934" i="1"/>
  <c r="N3948" i="1"/>
  <c r="O3948" i="1" s="1"/>
  <c r="N3955" i="1"/>
  <c r="O3955" i="1" s="1"/>
  <c r="N3998" i="1"/>
  <c r="O3998" i="1" s="1"/>
  <c r="M3869" i="1"/>
  <c r="L3869" i="1"/>
  <c r="M3846" i="1"/>
  <c r="N3846" i="1" s="1"/>
  <c r="O3846" i="1" s="1"/>
  <c r="M3853" i="1"/>
  <c r="N3853" i="1" s="1"/>
  <c r="O3853" i="1" s="1"/>
  <c r="M3865" i="1"/>
  <c r="M3880" i="1"/>
  <c r="L3880" i="1"/>
  <c r="L3897" i="1"/>
  <c r="N3897" i="1" s="1"/>
  <c r="O3897" i="1" s="1"/>
  <c r="L3993" i="1"/>
  <c r="N3847" i="1"/>
  <c r="O3847" i="1" s="1"/>
  <c r="M3922" i="1"/>
  <c r="L3922" i="1"/>
  <c r="M3982" i="1"/>
  <c r="L3982" i="1"/>
  <c r="M3868" i="1"/>
  <c r="L3868" i="1"/>
  <c r="L3871" i="1"/>
  <c r="N3873" i="1"/>
  <c r="O3873" i="1" s="1"/>
  <c r="M3892" i="1"/>
  <c r="L3892" i="1"/>
  <c r="M3958" i="1"/>
  <c r="L3958" i="1"/>
  <c r="N3969" i="1"/>
  <c r="O3969" i="1" s="1"/>
  <c r="N3987" i="1"/>
  <c r="O3987" i="1" s="1"/>
  <c r="L3845" i="1"/>
  <c r="L3884" i="1"/>
  <c r="N3894" i="1"/>
  <c r="O3894" i="1" s="1"/>
  <c r="N3908" i="1"/>
  <c r="O3908" i="1" s="1"/>
  <c r="L3856" i="1"/>
  <c r="M3910" i="1"/>
  <c r="L3910" i="1"/>
  <c r="L3933" i="1"/>
  <c r="N3933" i="1" s="1"/>
  <c r="O3933" i="1" s="1"/>
  <c r="N4001" i="1"/>
  <c r="O4001" i="1" s="1"/>
  <c r="M3994" i="1"/>
  <c r="L3994" i="1"/>
  <c r="N3999" i="1"/>
  <c r="O3999" i="1" s="1"/>
  <c r="M3877" i="1"/>
  <c r="M3889" i="1"/>
  <c r="N3889" i="1" s="1"/>
  <c r="O3889" i="1" s="1"/>
  <c r="M3949" i="1"/>
  <c r="N3949" i="1" s="1"/>
  <c r="O3949" i="1" s="1"/>
  <c r="M3961" i="1"/>
  <c r="N3961" i="1" s="1"/>
  <c r="O3961" i="1" s="1"/>
  <c r="M3973" i="1"/>
  <c r="N3973" i="1" s="1"/>
  <c r="O3973" i="1" s="1"/>
  <c r="M3985" i="1"/>
  <c r="N3985" i="1" s="1"/>
  <c r="O3985" i="1" s="1"/>
  <c r="L3978" i="1"/>
  <c r="L3904" i="1"/>
  <c r="N3904" i="1" s="1"/>
  <c r="O3904" i="1" s="1"/>
  <c r="L3916" i="1"/>
  <c r="N3916" i="1" s="1"/>
  <c r="O3916" i="1" s="1"/>
  <c r="L3928" i="1"/>
  <c r="N3928" i="1" s="1"/>
  <c r="O3928" i="1" s="1"/>
  <c r="L3940" i="1"/>
  <c r="L3952" i="1"/>
  <c r="N3952" i="1" s="1"/>
  <c r="O3952" i="1" s="1"/>
  <c r="L3964" i="1"/>
  <c r="L2007" i="1"/>
  <c r="M2034" i="1"/>
  <c r="N2034" i="1" s="1"/>
  <c r="O2034" i="1" s="1"/>
  <c r="M2052" i="1"/>
  <c r="L2052" i="1"/>
  <c r="M2065" i="1"/>
  <c r="L2065" i="1"/>
  <c r="M2110" i="1"/>
  <c r="L2110" i="1"/>
  <c r="M2346" i="1"/>
  <c r="L2346" i="1"/>
  <c r="L2031" i="1"/>
  <c r="M2037" i="1"/>
  <c r="L2037" i="1"/>
  <c r="M2264" i="1"/>
  <c r="L2264" i="1"/>
  <c r="L2003" i="1"/>
  <c r="N2003" i="1" s="1"/>
  <c r="O2003" i="1" s="1"/>
  <c r="L2006" i="1"/>
  <c r="L2009" i="1"/>
  <c r="N2009" i="1" s="1"/>
  <c r="O2009" i="1" s="1"/>
  <c r="L2017" i="1"/>
  <c r="M2028" i="1"/>
  <c r="L2028" i="1"/>
  <c r="M2078" i="1"/>
  <c r="L2078" i="1"/>
  <c r="M2012" i="1"/>
  <c r="N2012" i="1" s="1"/>
  <c r="O2012" i="1" s="1"/>
  <c r="N2014" i="1"/>
  <c r="O2014" i="1" s="1"/>
  <c r="L2041" i="1"/>
  <c r="N2041" i="1" s="1"/>
  <c r="O2041" i="1" s="1"/>
  <c r="M2046" i="1"/>
  <c r="M2053" i="1"/>
  <c r="L2053" i="1"/>
  <c r="M2022" i="1"/>
  <c r="M2025" i="1"/>
  <c r="L2025" i="1"/>
  <c r="L2030" i="1"/>
  <c r="N2030" i="1" s="1"/>
  <c r="O2030" i="1" s="1"/>
  <c r="L2033" i="1"/>
  <c r="N2033" i="1" s="1"/>
  <c r="O2033" i="1" s="1"/>
  <c r="M2089" i="1"/>
  <c r="L2089" i="1"/>
  <c r="N2011" i="1"/>
  <c r="O2011" i="1" s="1"/>
  <c r="N2055" i="1"/>
  <c r="O2055" i="1" s="1"/>
  <c r="N2082" i="1"/>
  <c r="O2082" i="1" s="1"/>
  <c r="M2098" i="1"/>
  <c r="L2098" i="1"/>
  <c r="M2066" i="1"/>
  <c r="L2066" i="1"/>
  <c r="M2169" i="1"/>
  <c r="L2169" i="1"/>
  <c r="L2005" i="1"/>
  <c r="M2016" i="1"/>
  <c r="L2016" i="1"/>
  <c r="L2027" i="1"/>
  <c r="N2027" i="1" s="1"/>
  <c r="O2027" i="1" s="1"/>
  <c r="N2029" i="1"/>
  <c r="O2029" i="1" s="1"/>
  <c r="M2077" i="1"/>
  <c r="L2077" i="1"/>
  <c r="N2111" i="1"/>
  <c r="O2111" i="1" s="1"/>
  <c r="M2013" i="1"/>
  <c r="L2013" i="1"/>
  <c r="L2018" i="1"/>
  <c r="N2018" i="1" s="1"/>
  <c r="O2018" i="1" s="1"/>
  <c r="L2021" i="1"/>
  <c r="N2021" i="1" s="1"/>
  <c r="O2021" i="1" s="1"/>
  <c r="N2032" i="1"/>
  <c r="O2032" i="1" s="1"/>
  <c r="M2040" i="1"/>
  <c r="L2040" i="1"/>
  <c r="L2045" i="1"/>
  <c r="N2045" i="1" s="1"/>
  <c r="O2045" i="1" s="1"/>
  <c r="M2152" i="1"/>
  <c r="L2152" i="1"/>
  <c r="M2004" i="1"/>
  <c r="L2004" i="1"/>
  <c r="M2024" i="1"/>
  <c r="N2024" i="1" s="1"/>
  <c r="O2024" i="1" s="1"/>
  <c r="N2026" i="1"/>
  <c r="O2026" i="1" s="1"/>
  <c r="M2042" i="1"/>
  <c r="N2042" i="1" s="1"/>
  <c r="O2042" i="1" s="1"/>
  <c r="M2054" i="1"/>
  <c r="L2054" i="1"/>
  <c r="M2115" i="1"/>
  <c r="N2115" i="1" s="1"/>
  <c r="O2115" i="1" s="1"/>
  <c r="L2174" i="1"/>
  <c r="L2210" i="1"/>
  <c r="N2210" i="1" s="1"/>
  <c r="O2210" i="1" s="1"/>
  <c r="N2212" i="1"/>
  <c r="O2212" i="1" s="1"/>
  <c r="M2182" i="1"/>
  <c r="L2182" i="1"/>
  <c r="L2257" i="1"/>
  <c r="M2257" i="1"/>
  <c r="M2315" i="1"/>
  <c r="L2315" i="1"/>
  <c r="M2428" i="1"/>
  <c r="L2428" i="1"/>
  <c r="L2064" i="1"/>
  <c r="L2076" i="1"/>
  <c r="N2076" i="1" s="1"/>
  <c r="O2076" i="1" s="1"/>
  <c r="L2088" i="1"/>
  <c r="N2088" i="1" s="1"/>
  <c r="O2088" i="1" s="1"/>
  <c r="L2097" i="1"/>
  <c r="N2097" i="1" s="1"/>
  <c r="O2097" i="1" s="1"/>
  <c r="L2119" i="1"/>
  <c r="L2129" i="1"/>
  <c r="N2146" i="1"/>
  <c r="O2146" i="1" s="1"/>
  <c r="L2162" i="1"/>
  <c r="N2162" i="1" s="1"/>
  <c r="O2162" i="1" s="1"/>
  <c r="L2239" i="1"/>
  <c r="N2239" i="1" s="1"/>
  <c r="O2239" i="1" s="1"/>
  <c r="M2114" i="1"/>
  <c r="N2114" i="1" s="1"/>
  <c r="O2114" i="1" s="1"/>
  <c r="L2138" i="1"/>
  <c r="L2149" i="1"/>
  <c r="N2149" i="1" s="1"/>
  <c r="O2149" i="1" s="1"/>
  <c r="M2151" i="1"/>
  <c r="N2151" i="1" s="1"/>
  <c r="O2151" i="1" s="1"/>
  <c r="L2155" i="1"/>
  <c r="N2155" i="1" s="1"/>
  <c r="O2155" i="1" s="1"/>
  <c r="L2198" i="1"/>
  <c r="N2198" i="1" s="1"/>
  <c r="O2198" i="1" s="1"/>
  <c r="N2200" i="1"/>
  <c r="O2200" i="1" s="1"/>
  <c r="N2176" i="1"/>
  <c r="O2176" i="1" s="1"/>
  <c r="L2049" i="1"/>
  <c r="N2049" i="1" s="1"/>
  <c r="O2049" i="1" s="1"/>
  <c r="L2061" i="1"/>
  <c r="L2073" i="1"/>
  <c r="L2085" i="1"/>
  <c r="L2095" i="1"/>
  <c r="L2102" i="1"/>
  <c r="L2123" i="1"/>
  <c r="L2128" i="1"/>
  <c r="L2164" i="1"/>
  <c r="N2164" i="1" s="1"/>
  <c r="O2164" i="1" s="1"/>
  <c r="M2175" i="1"/>
  <c r="N2175" i="1" s="1"/>
  <c r="O2175" i="1" s="1"/>
  <c r="L2186" i="1"/>
  <c r="N2216" i="1"/>
  <c r="O2216" i="1" s="1"/>
  <c r="L2108" i="1"/>
  <c r="M2127" i="1"/>
  <c r="N2127" i="1" s="1"/>
  <c r="O2127" i="1" s="1"/>
  <c r="L2132" i="1"/>
  <c r="N2132" i="1" s="1"/>
  <c r="O2132" i="1" s="1"/>
  <c r="M2144" i="1"/>
  <c r="M2181" i="1"/>
  <c r="L2181" i="1"/>
  <c r="N2188" i="1"/>
  <c r="O2188" i="1" s="1"/>
  <c r="N2209" i="1"/>
  <c r="O2209" i="1" s="1"/>
  <c r="N2227" i="1"/>
  <c r="O2227" i="1" s="1"/>
  <c r="N2254" i="1"/>
  <c r="O2254" i="1" s="1"/>
  <c r="M2292" i="1"/>
  <c r="L2292" i="1"/>
  <c r="L2093" i="1"/>
  <c r="N2093" i="1" s="1"/>
  <c r="O2093" i="1" s="1"/>
  <c r="L2107" i="1"/>
  <c r="N2107" i="1" s="1"/>
  <c r="O2107" i="1" s="1"/>
  <c r="L2117" i="1"/>
  <c r="N2117" i="1" s="1"/>
  <c r="O2117" i="1" s="1"/>
  <c r="L2131" i="1"/>
  <c r="N2131" i="1" s="1"/>
  <c r="O2131" i="1" s="1"/>
  <c r="N2140" i="1"/>
  <c r="O2140" i="1" s="1"/>
  <c r="M2170" i="1"/>
  <c r="L2170" i="1"/>
  <c r="M2126" i="1"/>
  <c r="M2139" i="1"/>
  <c r="M2150" i="1"/>
  <c r="L2157" i="1"/>
  <c r="N2157" i="1" s="1"/>
  <c r="O2157" i="1" s="1"/>
  <c r="L2222" i="1"/>
  <c r="M2120" i="1"/>
  <c r="M2187" i="1"/>
  <c r="N2187" i="1" s="1"/>
  <c r="O2187" i="1" s="1"/>
  <c r="M2284" i="1"/>
  <c r="M2287" i="1"/>
  <c r="N2287" i="1" s="1"/>
  <c r="O2287" i="1" s="1"/>
  <c r="L2326" i="1"/>
  <c r="M2326" i="1"/>
  <c r="L2391" i="1"/>
  <c r="M2391" i="1"/>
  <c r="M2296" i="1"/>
  <c r="N2296" i="1" s="1"/>
  <c r="O2296" i="1" s="1"/>
  <c r="L2304" i="1"/>
  <c r="N2304" i="1" s="1"/>
  <c r="O2304" i="1" s="1"/>
  <c r="L2310" i="1"/>
  <c r="N2310" i="1" s="1"/>
  <c r="O2310" i="1" s="1"/>
  <c r="M2364" i="1"/>
  <c r="N2364" i="1" s="1"/>
  <c r="O2364" i="1" s="1"/>
  <c r="L2371" i="1"/>
  <c r="M2371" i="1"/>
  <c r="M2379" i="1"/>
  <c r="N2379" i="1" s="1"/>
  <c r="O2379" i="1" s="1"/>
  <c r="L2307" i="1"/>
  <c r="N2307" i="1" s="1"/>
  <c r="O2307" i="1" s="1"/>
  <c r="L2338" i="1"/>
  <c r="M2338" i="1"/>
  <c r="L2233" i="1"/>
  <c r="N2233" i="1" s="1"/>
  <c r="O2233" i="1" s="1"/>
  <c r="L2245" i="1"/>
  <c r="N2245" i="1" s="1"/>
  <c r="O2245" i="1" s="1"/>
  <c r="L2256" i="1"/>
  <c r="L2261" i="1"/>
  <c r="N2261" i="1" s="1"/>
  <c r="O2261" i="1" s="1"/>
  <c r="L2279" i="1"/>
  <c r="M2289" i="1"/>
  <c r="N2289" i="1" s="1"/>
  <c r="O2289" i="1" s="1"/>
  <c r="L2301" i="1"/>
  <c r="N2335" i="1"/>
  <c r="O2335" i="1" s="1"/>
  <c r="L2273" i="1"/>
  <c r="N2273" i="1" s="1"/>
  <c r="O2273" i="1" s="1"/>
  <c r="L2283" i="1"/>
  <c r="L2286" i="1"/>
  <c r="N2286" i="1" s="1"/>
  <c r="O2286" i="1" s="1"/>
  <c r="N2309" i="1"/>
  <c r="O2309" i="1" s="1"/>
  <c r="L2345" i="1"/>
  <c r="L2350" i="1"/>
  <c r="M2350" i="1"/>
  <c r="N2330" i="1"/>
  <c r="O2330" i="1" s="1"/>
  <c r="N2342" i="1"/>
  <c r="O2342" i="1" s="1"/>
  <c r="L2194" i="1"/>
  <c r="N2194" i="1" s="1"/>
  <c r="O2194" i="1" s="1"/>
  <c r="L2206" i="1"/>
  <c r="L2218" i="1"/>
  <c r="L2230" i="1"/>
  <c r="N2230" i="1" s="1"/>
  <c r="O2230" i="1" s="1"/>
  <c r="M2237" i="1"/>
  <c r="N2237" i="1" s="1"/>
  <c r="O2237" i="1" s="1"/>
  <c r="M2249" i="1"/>
  <c r="N2249" i="1" s="1"/>
  <c r="O2249" i="1" s="1"/>
  <c r="N2250" i="1"/>
  <c r="O2250" i="1" s="1"/>
  <c r="M2272" i="1"/>
  <c r="N2272" i="1" s="1"/>
  <c r="O2272" i="1" s="1"/>
  <c r="M2275" i="1"/>
  <c r="M2278" i="1"/>
  <c r="L2295" i="1"/>
  <c r="N2298" i="1"/>
  <c r="O2298" i="1" s="1"/>
  <c r="N2300" i="1"/>
  <c r="O2300" i="1" s="1"/>
  <c r="L2314" i="1"/>
  <c r="M2329" i="1"/>
  <c r="N2329" i="1" s="1"/>
  <c r="O2329" i="1" s="1"/>
  <c r="M2332" i="1"/>
  <c r="N2332" i="1" s="1"/>
  <c r="O2332" i="1" s="1"/>
  <c r="L2193" i="1"/>
  <c r="N2193" i="1" s="1"/>
  <c r="O2193" i="1" s="1"/>
  <c r="L2205" i="1"/>
  <c r="L2217" i="1"/>
  <c r="L2229" i="1"/>
  <c r="N2229" i="1" s="1"/>
  <c r="O2229" i="1" s="1"/>
  <c r="L2242" i="1"/>
  <c r="N2242" i="1" s="1"/>
  <c r="O2242" i="1" s="1"/>
  <c r="L2254" i="1"/>
  <c r="L2263" i="1"/>
  <c r="N2263" i="1" s="1"/>
  <c r="O2263" i="1" s="1"/>
  <c r="L2288" i="1"/>
  <c r="N2288" i="1" s="1"/>
  <c r="O2288" i="1" s="1"/>
  <c r="M2365" i="1"/>
  <c r="L2365" i="1"/>
  <c r="N2297" i="1"/>
  <c r="O2297" i="1" s="1"/>
  <c r="M2322" i="1"/>
  <c r="L2322" i="1"/>
  <c r="M2236" i="1"/>
  <c r="N2236" i="1" s="1"/>
  <c r="O2236" i="1" s="1"/>
  <c r="M2248" i="1"/>
  <c r="N2248" i="1" s="1"/>
  <c r="O2248" i="1" s="1"/>
  <c r="L2259" i="1"/>
  <c r="N2259" i="1" s="1"/>
  <c r="O2259" i="1" s="1"/>
  <c r="M2281" i="1"/>
  <c r="N2281" i="1" s="1"/>
  <c r="O2281" i="1" s="1"/>
  <c r="M2302" i="1"/>
  <c r="N2302" i="1" s="1"/>
  <c r="O2302" i="1" s="1"/>
  <c r="M2305" i="1"/>
  <c r="N2305" i="1" s="1"/>
  <c r="O2305" i="1" s="1"/>
  <c r="M2308" i="1"/>
  <c r="N2308" i="1" s="1"/>
  <c r="O2308" i="1" s="1"/>
  <c r="L2316" i="1"/>
  <c r="L2290" i="1"/>
  <c r="M2334" i="1"/>
  <c r="L2334" i="1"/>
  <c r="M2358" i="1"/>
  <c r="L2358" i="1"/>
  <c r="N2385" i="1"/>
  <c r="O2385" i="1" s="1"/>
  <c r="M2620" i="1"/>
  <c r="L2620" i="1"/>
  <c r="L2374" i="1"/>
  <c r="N2374" i="1" s="1"/>
  <c r="O2374" i="1" s="1"/>
  <c r="L2411" i="1"/>
  <c r="N2411" i="1" s="1"/>
  <c r="O2411" i="1" s="1"/>
  <c r="N2423" i="1"/>
  <c r="O2423" i="1" s="1"/>
  <c r="M2440" i="1"/>
  <c r="L2440" i="1"/>
  <c r="N2474" i="1"/>
  <c r="O2474" i="1" s="1"/>
  <c r="M2476" i="1"/>
  <c r="L2476" i="1"/>
  <c r="N2486" i="1"/>
  <c r="O2486" i="1" s="1"/>
  <c r="M2324" i="1"/>
  <c r="N2324" i="1" s="1"/>
  <c r="O2324" i="1" s="1"/>
  <c r="M2336" i="1"/>
  <c r="M2348" i="1"/>
  <c r="N2348" i="1" s="1"/>
  <c r="O2348" i="1" s="1"/>
  <c r="M2360" i="1"/>
  <c r="N2360" i="1" s="1"/>
  <c r="O2360" i="1" s="1"/>
  <c r="M2376" i="1"/>
  <c r="N2376" i="1" s="1"/>
  <c r="O2376" i="1" s="1"/>
  <c r="L2415" i="1"/>
  <c r="N2415" i="1" s="1"/>
  <c r="O2415" i="1" s="1"/>
  <c r="M2437" i="1"/>
  <c r="M2452" i="1"/>
  <c r="L2452" i="1"/>
  <c r="M2464" i="1"/>
  <c r="L2464" i="1"/>
  <c r="L2534" i="1"/>
  <c r="M2534" i="1"/>
  <c r="N2373" i="1"/>
  <c r="O2373" i="1" s="1"/>
  <c r="L2387" i="1"/>
  <c r="L2435" i="1"/>
  <c r="N2461" i="1"/>
  <c r="O2461" i="1" s="1"/>
  <c r="L2471" i="1"/>
  <c r="N2471" i="1" s="1"/>
  <c r="O2471" i="1" s="1"/>
  <c r="L2483" i="1"/>
  <c r="N2483" i="1" s="1"/>
  <c r="O2483" i="1" s="1"/>
  <c r="L2499" i="1"/>
  <c r="M2327" i="1"/>
  <c r="N2327" i="1" s="1"/>
  <c r="O2327" i="1" s="1"/>
  <c r="M2339" i="1"/>
  <c r="N2339" i="1" s="1"/>
  <c r="O2339" i="1" s="1"/>
  <c r="M2351" i="1"/>
  <c r="N2351" i="1" s="1"/>
  <c r="O2351" i="1" s="1"/>
  <c r="M2363" i="1"/>
  <c r="M2384" i="1"/>
  <c r="N2384" i="1" s="1"/>
  <c r="O2384" i="1" s="1"/>
  <c r="L2384" i="1"/>
  <c r="L2399" i="1"/>
  <c r="N2399" i="1" s="1"/>
  <c r="O2399" i="1" s="1"/>
  <c r="N2430" i="1"/>
  <c r="O2430" i="1" s="1"/>
  <c r="L2439" i="1"/>
  <c r="L2447" i="1"/>
  <c r="N2447" i="1" s="1"/>
  <c r="O2447" i="1" s="1"/>
  <c r="N2466" i="1"/>
  <c r="O2466" i="1" s="1"/>
  <c r="L2383" i="1"/>
  <c r="M2383" i="1"/>
  <c r="L2389" i="1"/>
  <c r="L2404" i="1"/>
  <c r="N2404" i="1" s="1"/>
  <c r="O2404" i="1" s="1"/>
  <c r="L2412" i="1"/>
  <c r="M2424" i="1"/>
  <c r="N2424" i="1" s="1"/>
  <c r="O2424" i="1" s="1"/>
  <c r="N2454" i="1"/>
  <c r="O2454" i="1" s="1"/>
  <c r="L2463" i="1"/>
  <c r="N2463" i="1" s="1"/>
  <c r="O2463" i="1" s="1"/>
  <c r="L2375" i="1"/>
  <c r="N2375" i="1" s="1"/>
  <c r="O2375" i="1" s="1"/>
  <c r="N2417" i="1"/>
  <c r="O2417" i="1" s="1"/>
  <c r="N2508" i="1"/>
  <c r="O2508" i="1" s="1"/>
  <c r="M2372" i="1"/>
  <c r="L2372" i="1"/>
  <c r="M2563" i="1"/>
  <c r="L2563" i="1"/>
  <c r="M2572" i="1"/>
  <c r="L2572" i="1"/>
  <c r="M2362" i="1"/>
  <c r="N2362" i="1" s="1"/>
  <c r="O2362" i="1" s="1"/>
  <c r="N2386" i="1"/>
  <c r="O2386" i="1" s="1"/>
  <c r="M2388" i="1"/>
  <c r="N2388" i="1" s="1"/>
  <c r="O2388" i="1" s="1"/>
  <c r="N2398" i="1"/>
  <c r="O2398" i="1" s="1"/>
  <c r="M2400" i="1"/>
  <c r="N2400" i="1" s="1"/>
  <c r="O2400" i="1" s="1"/>
  <c r="M2403" i="1"/>
  <c r="N2403" i="1" s="1"/>
  <c r="O2403" i="1" s="1"/>
  <c r="M2416" i="1"/>
  <c r="L2416" i="1"/>
  <c r="L2436" i="1"/>
  <c r="M2448" i="1"/>
  <c r="N2448" i="1" s="1"/>
  <c r="O2448" i="1" s="1"/>
  <c r="N2507" i="1"/>
  <c r="O2507" i="1" s="1"/>
  <c r="M2395" i="1"/>
  <c r="N2395" i="1" s="1"/>
  <c r="O2395" i="1" s="1"/>
  <c r="M2407" i="1"/>
  <c r="M2419" i="1"/>
  <c r="M2431" i="1"/>
  <c r="M2443" i="1"/>
  <c r="N2443" i="1" s="1"/>
  <c r="O2443" i="1" s="1"/>
  <c r="M2455" i="1"/>
  <c r="N2455" i="1" s="1"/>
  <c r="O2455" i="1" s="1"/>
  <c r="M2467" i="1"/>
  <c r="N2467" i="1" s="1"/>
  <c r="O2467" i="1" s="1"/>
  <c r="M2479" i="1"/>
  <c r="M2491" i="1"/>
  <c r="M2503" i="1"/>
  <c r="N2503" i="1" s="1"/>
  <c r="O2503" i="1" s="1"/>
  <c r="M2561" i="1"/>
  <c r="M2578" i="1"/>
  <c r="L2578" i="1"/>
  <c r="M2601" i="1"/>
  <c r="L2601" i="1"/>
  <c r="N2603" i="1"/>
  <c r="O2603" i="1" s="1"/>
  <c r="N2588" i="1"/>
  <c r="O2588" i="1" s="1"/>
  <c r="L2595" i="1"/>
  <c r="N2595" i="1" s="1"/>
  <c r="O2595" i="1" s="1"/>
  <c r="M2613" i="1"/>
  <c r="L2613" i="1"/>
  <c r="M2625" i="1"/>
  <c r="L2625" i="1"/>
  <c r="L2643" i="1"/>
  <c r="N2643" i="1" s="1"/>
  <c r="O2643" i="1" s="1"/>
  <c r="L2558" i="1"/>
  <c r="N2558" i="1" s="1"/>
  <c r="O2558" i="1" s="1"/>
  <c r="N2582" i="1"/>
  <c r="O2582" i="1" s="1"/>
  <c r="M2607" i="1"/>
  <c r="N2607" i="1" s="1"/>
  <c r="O2607" i="1" s="1"/>
  <c r="M2577" i="1"/>
  <c r="L2577" i="1"/>
  <c r="M2590" i="1"/>
  <c r="L2590" i="1"/>
  <c r="L2597" i="1"/>
  <c r="L2512" i="1"/>
  <c r="N2512" i="1" s="1"/>
  <c r="O2512" i="1" s="1"/>
  <c r="L2516" i="1"/>
  <c r="M2530" i="1"/>
  <c r="N2530" i="1" s="1"/>
  <c r="O2530" i="1" s="1"/>
  <c r="L2560" i="1"/>
  <c r="N2560" i="1" s="1"/>
  <c r="O2560" i="1" s="1"/>
  <c r="M2566" i="1"/>
  <c r="M2574" i="1"/>
  <c r="N2574" i="1" s="1"/>
  <c r="O2574" i="1" s="1"/>
  <c r="M2619" i="1"/>
  <c r="N2619" i="1" s="1"/>
  <c r="O2619" i="1" s="1"/>
  <c r="M2511" i="1"/>
  <c r="N2511" i="1" s="1"/>
  <c r="O2511" i="1" s="1"/>
  <c r="M2526" i="1"/>
  <c r="N2526" i="1" s="1"/>
  <c r="O2526" i="1" s="1"/>
  <c r="L2536" i="1"/>
  <c r="N2536" i="1" s="1"/>
  <c r="O2536" i="1" s="1"/>
  <c r="M2540" i="1"/>
  <c r="N2540" i="1" s="1"/>
  <c r="O2540" i="1" s="1"/>
  <c r="L2546" i="1"/>
  <c r="N2546" i="1" s="1"/>
  <c r="O2546" i="1" s="1"/>
  <c r="L2551" i="1"/>
  <c r="N2551" i="1" s="1"/>
  <c r="O2551" i="1" s="1"/>
  <c r="L2571" i="1"/>
  <c r="L2584" i="1"/>
  <c r="N2584" i="1" s="1"/>
  <c r="O2584" i="1" s="1"/>
  <c r="N2600" i="1"/>
  <c r="O2600" i="1" s="1"/>
  <c r="M2634" i="1"/>
  <c r="L2634" i="1"/>
  <c r="M2679" i="1"/>
  <c r="L2679" i="1"/>
  <c r="L2506" i="1"/>
  <c r="L2519" i="1"/>
  <c r="M2602" i="1"/>
  <c r="L2602" i="1"/>
  <c r="N2609" i="1"/>
  <c r="O2609" i="1" s="1"/>
  <c r="L2647" i="1"/>
  <c r="M2647" i="1"/>
  <c r="N2650" i="1"/>
  <c r="O2650" i="1" s="1"/>
  <c r="L2515" i="1"/>
  <c r="L2529" i="1"/>
  <c r="N2529" i="1" s="1"/>
  <c r="O2529" i="1" s="1"/>
  <c r="L2539" i="1"/>
  <c r="N2539" i="1" s="1"/>
  <c r="O2539" i="1" s="1"/>
  <c r="L2548" i="1"/>
  <c r="N2548" i="1" s="1"/>
  <c r="O2548" i="1" s="1"/>
  <c r="M2554" i="1"/>
  <c r="N2554" i="1" s="1"/>
  <c r="O2554" i="1" s="1"/>
  <c r="M2559" i="1"/>
  <c r="N2559" i="1" s="1"/>
  <c r="O2559" i="1" s="1"/>
  <c r="M2562" i="1"/>
  <c r="N2562" i="1" s="1"/>
  <c r="O2562" i="1" s="1"/>
  <c r="M2589" i="1"/>
  <c r="L2589" i="1"/>
  <c r="N2592" i="1"/>
  <c r="O2592" i="1" s="1"/>
  <c r="L2594" i="1"/>
  <c r="N2594" i="1" s="1"/>
  <c r="O2594" i="1" s="1"/>
  <c r="N2612" i="1"/>
  <c r="O2612" i="1" s="1"/>
  <c r="P2662" i="1"/>
  <c r="N2662" i="1"/>
  <c r="O2662" i="1" s="1"/>
  <c r="M2545" i="1"/>
  <c r="L2545" i="1"/>
  <c r="M2614" i="1"/>
  <c r="L2614" i="1"/>
  <c r="M2626" i="1"/>
  <c r="L2626" i="1"/>
  <c r="N2667" i="1"/>
  <c r="O2667" i="1" s="1"/>
  <c r="L2396" i="1"/>
  <c r="L2408" i="1"/>
  <c r="L2420" i="1"/>
  <c r="N2420" i="1" s="1"/>
  <c r="O2420" i="1" s="1"/>
  <c r="L2432" i="1"/>
  <c r="N2432" i="1" s="1"/>
  <c r="O2432" i="1" s="1"/>
  <c r="L2444" i="1"/>
  <c r="L2456" i="1"/>
  <c r="L2468" i="1"/>
  <c r="N2468" i="1" s="1"/>
  <c r="O2468" i="1" s="1"/>
  <c r="L2480" i="1"/>
  <c r="N2480" i="1" s="1"/>
  <c r="O2480" i="1" s="1"/>
  <c r="L2492" i="1"/>
  <c r="N2492" i="1" s="1"/>
  <c r="O2492" i="1" s="1"/>
  <c r="L2504" i="1"/>
  <c r="M2532" i="1"/>
  <c r="N2532" i="1" s="1"/>
  <c r="O2532" i="1" s="1"/>
  <c r="N2568" i="1"/>
  <c r="O2568" i="1" s="1"/>
  <c r="L2583" i="1"/>
  <c r="N2583" i="1" s="1"/>
  <c r="O2583" i="1" s="1"/>
  <c r="N2591" i="1"/>
  <c r="O2591" i="1" s="1"/>
  <c r="L2596" i="1"/>
  <c r="N2596" i="1" s="1"/>
  <c r="O2596" i="1" s="1"/>
  <c r="N2604" i="1"/>
  <c r="O2604" i="1" s="1"/>
  <c r="L2606" i="1"/>
  <c r="L2521" i="1"/>
  <c r="N2521" i="1" s="1"/>
  <c r="O2521" i="1" s="1"/>
  <c r="M2547" i="1"/>
  <c r="N2570" i="1"/>
  <c r="O2570" i="1" s="1"/>
  <c r="N2608" i="1"/>
  <c r="O2608" i="1" s="1"/>
  <c r="N2618" i="1"/>
  <c r="O2618" i="1" s="1"/>
  <c r="M2639" i="1"/>
  <c r="N2639" i="1" s="1"/>
  <c r="O2639" i="1" s="1"/>
  <c r="M2670" i="1"/>
  <c r="N2670" i="1" s="1"/>
  <c r="O2670" i="1" s="1"/>
  <c r="M2694" i="1"/>
  <c r="L2694" i="1"/>
  <c r="N2745" i="1"/>
  <c r="O2745" i="1" s="1"/>
  <c r="M2648" i="1"/>
  <c r="N2648" i="1" s="1"/>
  <c r="O2648" i="1" s="1"/>
  <c r="L2649" i="1"/>
  <c r="M2653" i="1"/>
  <c r="N2653" i="1" s="1"/>
  <c r="O2653" i="1" s="1"/>
  <c r="L2676" i="1"/>
  <c r="N2676" i="1" s="1"/>
  <c r="O2676" i="1" s="1"/>
  <c r="N2726" i="1"/>
  <c r="O2726" i="1" s="1"/>
  <c r="L2557" i="1"/>
  <c r="N2557" i="1" s="1"/>
  <c r="O2557" i="1" s="1"/>
  <c r="L2569" i="1"/>
  <c r="N2569" i="1" s="1"/>
  <c r="O2569" i="1" s="1"/>
  <c r="L2581" i="1"/>
  <c r="N2581" i="1" s="1"/>
  <c r="O2581" i="1" s="1"/>
  <c r="L2593" i="1"/>
  <c r="L2605" i="1"/>
  <c r="L2617" i="1"/>
  <c r="L2629" i="1"/>
  <c r="M2658" i="1"/>
  <c r="N2672" i="1"/>
  <c r="O2672" i="1" s="1"/>
  <c r="N2673" i="1"/>
  <c r="O2673" i="1" s="1"/>
  <c r="M2682" i="1"/>
  <c r="L2682" i="1"/>
  <c r="L2688" i="1"/>
  <c r="N2688" i="1" s="1"/>
  <c r="O2688" i="1" s="1"/>
  <c r="L2699" i="1"/>
  <c r="M2702" i="1"/>
  <c r="N2702" i="1" s="1"/>
  <c r="O2702" i="1" s="1"/>
  <c r="L2723" i="1"/>
  <c r="N2723" i="1" s="1"/>
  <c r="O2723" i="1" s="1"/>
  <c r="N2685" i="1"/>
  <c r="O2685" i="1" s="1"/>
  <c r="L2707" i="1"/>
  <c r="N2707" i="1" s="1"/>
  <c r="O2707" i="1" s="1"/>
  <c r="M2718" i="1"/>
  <c r="L2718" i="1"/>
  <c r="M2720" i="1"/>
  <c r="M2744" i="1"/>
  <c r="N2744" i="1" s="1"/>
  <c r="O2744" i="1" s="1"/>
  <c r="M2641" i="1"/>
  <c r="L2652" i="1"/>
  <c r="L2656" i="1"/>
  <c r="N2656" i="1" s="1"/>
  <c r="O2656" i="1" s="1"/>
  <c r="L2661" i="1"/>
  <c r="N2661" i="1" s="1"/>
  <c r="O2661" i="1" s="1"/>
  <c r="L2675" i="1"/>
  <c r="L2678" i="1"/>
  <c r="N2678" i="1" s="1"/>
  <c r="O2678" i="1" s="1"/>
  <c r="M2712" i="1"/>
  <c r="N2660" i="1"/>
  <c r="O2660" i="1" s="1"/>
  <c r="L2664" i="1"/>
  <c r="N2664" i="1" s="1"/>
  <c r="O2664" i="1" s="1"/>
  <c r="L2671" i="1"/>
  <c r="N2671" i="1" s="1"/>
  <c r="O2671" i="1" s="1"/>
  <c r="L2695" i="1"/>
  <c r="L2701" i="1"/>
  <c r="N2709" i="1"/>
  <c r="O2709" i="1" s="1"/>
  <c r="N2748" i="1"/>
  <c r="O2748" i="1" s="1"/>
  <c r="N2772" i="1"/>
  <c r="O2772" i="1" s="1"/>
  <c r="N2677" i="1"/>
  <c r="O2677" i="1" s="1"/>
  <c r="M2706" i="1"/>
  <c r="L2706" i="1"/>
  <c r="L2640" i="1"/>
  <c r="N2640" i="1" s="1"/>
  <c r="O2640" i="1" s="1"/>
  <c r="M2659" i="1"/>
  <c r="M2683" i="1"/>
  <c r="N2683" i="1" s="1"/>
  <c r="O2683" i="1" s="1"/>
  <c r="M2700" i="1"/>
  <c r="N2700" i="1" s="1"/>
  <c r="O2700" i="1" s="1"/>
  <c r="M2708" i="1"/>
  <c r="L2719" i="1"/>
  <c r="N2719" i="1" s="1"/>
  <c r="O2719" i="1" s="1"/>
  <c r="N2722" i="1"/>
  <c r="O2722" i="1" s="1"/>
  <c r="N2731" i="1"/>
  <c r="O2731" i="1" s="1"/>
  <c r="L2743" i="1"/>
  <c r="M2831" i="1"/>
  <c r="L2831" i="1"/>
  <c r="M2753" i="1"/>
  <c r="N2753" i="1" s="1"/>
  <c r="O2753" i="1" s="1"/>
  <c r="M2776" i="1"/>
  <c r="M2789" i="1"/>
  <c r="N2789" i="1" s="1"/>
  <c r="O2789" i="1" s="1"/>
  <c r="N2810" i="1"/>
  <c r="O2810" i="1" s="1"/>
  <c r="M2812" i="1"/>
  <c r="N2759" i="1"/>
  <c r="O2759" i="1" s="1"/>
  <c r="L2764" i="1"/>
  <c r="N2786" i="1"/>
  <c r="O2786" i="1" s="1"/>
  <c r="L2800" i="1"/>
  <c r="N2800" i="1" s="1"/>
  <c r="O2800" i="1" s="1"/>
  <c r="L2807" i="1"/>
  <c r="N2807" i="1" s="1"/>
  <c r="O2807" i="1" s="1"/>
  <c r="M2815" i="1"/>
  <c r="L2815" i="1"/>
  <c r="L2752" i="1"/>
  <c r="N2752" i="1" s="1"/>
  <c r="O2752" i="1" s="1"/>
  <c r="M2788" i="1"/>
  <c r="L2795" i="1"/>
  <c r="L2820" i="1"/>
  <c r="M2836" i="1"/>
  <c r="L2836" i="1"/>
  <c r="L2841" i="1"/>
  <c r="N2841" i="1" s="1"/>
  <c r="O2841" i="1" s="1"/>
  <c r="N2946" i="1"/>
  <c r="O2946" i="1" s="1"/>
  <c r="L2730" i="1"/>
  <c r="N2730" i="1" s="1"/>
  <c r="O2730" i="1" s="1"/>
  <c r="L2742" i="1"/>
  <c r="N2742" i="1" s="1"/>
  <c r="O2742" i="1" s="1"/>
  <c r="L2758" i="1"/>
  <c r="N2758" i="1" s="1"/>
  <c r="O2758" i="1" s="1"/>
  <c r="L2771" i="1"/>
  <c r="N2771" i="1" s="1"/>
  <c r="O2771" i="1" s="1"/>
  <c r="L2901" i="1"/>
  <c r="M2901" i="1"/>
  <c r="L2757" i="1"/>
  <c r="M2803" i="1"/>
  <c r="N2803" i="1" s="1"/>
  <c r="O2803" i="1" s="1"/>
  <c r="L2809" i="1"/>
  <c r="N2809" i="1" s="1"/>
  <c r="O2809" i="1" s="1"/>
  <c r="M2763" i="1"/>
  <c r="M2767" i="1"/>
  <c r="N2767" i="1" s="1"/>
  <c r="O2767" i="1" s="1"/>
  <c r="M2770" i="1"/>
  <c r="M2775" i="1"/>
  <c r="L2785" i="1"/>
  <c r="N2785" i="1" s="1"/>
  <c r="O2785" i="1" s="1"/>
  <c r="M2791" i="1"/>
  <c r="N2791" i="1" s="1"/>
  <c r="O2791" i="1" s="1"/>
  <c r="L2797" i="1"/>
  <c r="N2797" i="1" s="1"/>
  <c r="O2797" i="1" s="1"/>
  <c r="N2817" i="1"/>
  <c r="O2817" i="1" s="1"/>
  <c r="M2824" i="1"/>
  <c r="N2824" i="1" s="1"/>
  <c r="O2824" i="1" s="1"/>
  <c r="M2840" i="1"/>
  <c r="L2855" i="1"/>
  <c r="M2855" i="1"/>
  <c r="M2819" i="1"/>
  <c r="L2819" i="1"/>
  <c r="N2778" i="1"/>
  <c r="O2778" i="1" s="1"/>
  <c r="M2784" i="1"/>
  <c r="N2784" i="1" s="1"/>
  <c r="O2784" i="1" s="1"/>
  <c r="M2808" i="1"/>
  <c r="N2808" i="1" s="1"/>
  <c r="O2808" i="1" s="1"/>
  <c r="M2827" i="1"/>
  <c r="L2827" i="1"/>
  <c r="M2832" i="1"/>
  <c r="M2861" i="1"/>
  <c r="M2900" i="1"/>
  <c r="L2900" i="1"/>
  <c r="N2777" i="1"/>
  <c r="O2777" i="1" s="1"/>
  <c r="L2802" i="1"/>
  <c r="N2802" i="1" s="1"/>
  <c r="O2802" i="1" s="1"/>
  <c r="M2844" i="1"/>
  <c r="L2844" i="1"/>
  <c r="M2849" i="1"/>
  <c r="L2849" i="1"/>
  <c r="M2866" i="1"/>
  <c r="L2866" i="1"/>
  <c r="L2755" i="1"/>
  <c r="N2765" i="1"/>
  <c r="O2765" i="1" s="1"/>
  <c r="L2769" i="1"/>
  <c r="N2769" i="1" s="1"/>
  <c r="O2769" i="1" s="1"/>
  <c r="M2787" i="1"/>
  <c r="L2790" i="1"/>
  <c r="N2790" i="1" s="1"/>
  <c r="O2790" i="1" s="1"/>
  <c r="L2796" i="1"/>
  <c r="N2796" i="1" s="1"/>
  <c r="O2796" i="1" s="1"/>
  <c r="N2805" i="1"/>
  <c r="O2805" i="1" s="1"/>
  <c r="N2870" i="1"/>
  <c r="O2870" i="1" s="1"/>
  <c r="L2821" i="1"/>
  <c r="M2839" i="1"/>
  <c r="L2839" i="1"/>
  <c r="M2886" i="1"/>
  <c r="L2886" i="1"/>
  <c r="N2936" i="1"/>
  <c r="O2936" i="1" s="1"/>
  <c r="M2856" i="1"/>
  <c r="N2856" i="1" s="1"/>
  <c r="O2856" i="1" s="1"/>
  <c r="M2860" i="1"/>
  <c r="L2880" i="1"/>
  <c r="L2931" i="1"/>
  <c r="M2904" i="1"/>
  <c r="N2904" i="1" s="1"/>
  <c r="O2904" i="1" s="1"/>
  <c r="M2921" i="1"/>
  <c r="N2928" i="1"/>
  <c r="O2928" i="1" s="1"/>
  <c r="L2944" i="1"/>
  <c r="L2981" i="1"/>
  <c r="N2981" i="1" s="1"/>
  <c r="O2981" i="1" s="1"/>
  <c r="L2879" i="1"/>
  <c r="N2879" i="1" s="1"/>
  <c r="O2879" i="1" s="1"/>
  <c r="M2885" i="1"/>
  <c r="N2885" i="1" s="1"/>
  <c r="O2885" i="1" s="1"/>
  <c r="N2893" i="1"/>
  <c r="O2893" i="1" s="1"/>
  <c r="L2896" i="1"/>
  <c r="N2896" i="1" s="1"/>
  <c r="O2896" i="1" s="1"/>
  <c r="L2907" i="1"/>
  <c r="N2907" i="1" s="1"/>
  <c r="O2907" i="1" s="1"/>
  <c r="M2909" i="1"/>
  <c r="L2919" i="1"/>
  <c r="N2919" i="1" s="1"/>
  <c r="O2919" i="1" s="1"/>
  <c r="L2956" i="1"/>
  <c r="N2956" i="1" s="1"/>
  <c r="O2956" i="1" s="1"/>
  <c r="M2970" i="1"/>
  <c r="N2995" i="1"/>
  <c r="O2995" i="1" s="1"/>
  <c r="L2859" i="1"/>
  <c r="L2869" i="1"/>
  <c r="N2869" i="1" s="1"/>
  <c r="O2869" i="1" s="1"/>
  <c r="M2889" i="1"/>
  <c r="N2889" i="1" s="1"/>
  <c r="O2889" i="1" s="1"/>
  <c r="L2903" i="1"/>
  <c r="N2903" i="1" s="1"/>
  <c r="O2903" i="1" s="1"/>
  <c r="L2923" i="1"/>
  <c r="L2932" i="1"/>
  <c r="N2932" i="1" s="1"/>
  <c r="O2932" i="1" s="1"/>
  <c r="N2951" i="1"/>
  <c r="O2951" i="1" s="1"/>
  <c r="L2968" i="1"/>
  <c r="M2982" i="1"/>
  <c r="N2988" i="1"/>
  <c r="O2988" i="1" s="1"/>
  <c r="M2848" i="1"/>
  <c r="N2848" i="1" s="1"/>
  <c r="O2848" i="1" s="1"/>
  <c r="M2868" i="1"/>
  <c r="N2868" i="1" s="1"/>
  <c r="O2868" i="1" s="1"/>
  <c r="M2872" i="1"/>
  <c r="N2872" i="1" s="1"/>
  <c r="O2872" i="1" s="1"/>
  <c r="L2873" i="1"/>
  <c r="N2873" i="1" s="1"/>
  <c r="O2873" i="1" s="1"/>
  <c r="L2888" i="1"/>
  <c r="N2888" i="1" s="1"/>
  <c r="O2888" i="1" s="1"/>
  <c r="M2892" i="1"/>
  <c r="N2892" i="1" s="1"/>
  <c r="O2892" i="1" s="1"/>
  <c r="L2934" i="1"/>
  <c r="N2934" i="1" s="1"/>
  <c r="O2934" i="1" s="1"/>
  <c r="M2945" i="1"/>
  <c r="N2945" i="1" s="1"/>
  <c r="O2945" i="1" s="1"/>
  <c r="N2980" i="1"/>
  <c r="O2980" i="1" s="1"/>
  <c r="M2994" i="1"/>
  <c r="N2994" i="1" s="1"/>
  <c r="O2994" i="1" s="1"/>
  <c r="L2858" i="1"/>
  <c r="N2858" i="1" s="1"/>
  <c r="O2858" i="1" s="1"/>
  <c r="L2884" i="1"/>
  <c r="N2884" i="1" s="1"/>
  <c r="O2884" i="1" s="1"/>
  <c r="L2895" i="1"/>
  <c r="N2895" i="1" s="1"/>
  <c r="O2895" i="1" s="1"/>
  <c r="L2911" i="1"/>
  <c r="N2911" i="1" s="1"/>
  <c r="O2911" i="1" s="1"/>
  <c r="N2915" i="1"/>
  <c r="O2915" i="1" s="1"/>
  <c r="L2920" i="1"/>
  <c r="N2920" i="1" s="1"/>
  <c r="O2920" i="1" s="1"/>
  <c r="L2881" i="1"/>
  <c r="L2908" i="1"/>
  <c r="N2918" i="1"/>
  <c r="O2918" i="1" s="1"/>
  <c r="N2940" i="1"/>
  <c r="O2940" i="1" s="1"/>
  <c r="N2955" i="1"/>
  <c r="O2955" i="1" s="1"/>
  <c r="L2957" i="1"/>
  <c r="N2975" i="1"/>
  <c r="O2975" i="1" s="1"/>
  <c r="N2990" i="1"/>
  <c r="O2990" i="1" s="1"/>
  <c r="M2897" i="1"/>
  <c r="M2933" i="1"/>
  <c r="N2933" i="1" s="1"/>
  <c r="O2933" i="1" s="1"/>
  <c r="M2969" i="1"/>
  <c r="N2969" i="1" s="1"/>
  <c r="O2969" i="1" s="1"/>
  <c r="N1011" i="1"/>
  <c r="O1011" i="1" s="1"/>
  <c r="N1004" i="1"/>
  <c r="O1004" i="1" s="1"/>
  <c r="N1007" i="1"/>
  <c r="O1007" i="1" s="1"/>
  <c r="M1006" i="1"/>
  <c r="M1018" i="1"/>
  <c r="N1018" i="1" s="1"/>
  <c r="O1018" i="1" s="1"/>
  <c r="M1030" i="1"/>
  <c r="N1030" i="1" s="1"/>
  <c r="O1030" i="1" s="1"/>
  <c r="L1050" i="1"/>
  <c r="L1090" i="1"/>
  <c r="M1125" i="1"/>
  <c r="L1125" i="1"/>
  <c r="N1174" i="1"/>
  <c r="O1174" i="1" s="1"/>
  <c r="N1184" i="1"/>
  <c r="O1184" i="1" s="1"/>
  <c r="L1196" i="1"/>
  <c r="N1196" i="1" s="1"/>
  <c r="O1196" i="1" s="1"/>
  <c r="N1203" i="1"/>
  <c r="O1203" i="1" s="1"/>
  <c r="P1286" i="1"/>
  <c r="N1286" i="1"/>
  <c r="O1286" i="1" s="1"/>
  <c r="N1012" i="1"/>
  <c r="O1012" i="1" s="1"/>
  <c r="L1058" i="1"/>
  <c r="M1062" i="1"/>
  <c r="N1062" i="1" s="1"/>
  <c r="O1062" i="1" s="1"/>
  <c r="N1115" i="1"/>
  <c r="O1115" i="1" s="1"/>
  <c r="L1172" i="1"/>
  <c r="N1172" i="1" s="1"/>
  <c r="O1172" i="1" s="1"/>
  <c r="N1179" i="1"/>
  <c r="O1179" i="1" s="1"/>
  <c r="N1261" i="1"/>
  <c r="O1261" i="1" s="1"/>
  <c r="M1003" i="1"/>
  <c r="N1003" i="1" s="1"/>
  <c r="O1003" i="1" s="1"/>
  <c r="L1078" i="1"/>
  <c r="N1078" i="1" s="1"/>
  <c r="O1078" i="1" s="1"/>
  <c r="N1084" i="1"/>
  <c r="O1084" i="1" s="1"/>
  <c r="N1138" i="1"/>
  <c r="O1138" i="1" s="1"/>
  <c r="N1148" i="1"/>
  <c r="O1148" i="1" s="1"/>
  <c r="M1113" i="1"/>
  <c r="L1113" i="1"/>
  <c r="L1049" i="1"/>
  <c r="N1049" i="1" s="1"/>
  <c r="O1049" i="1" s="1"/>
  <c r="N1069" i="1"/>
  <c r="O1069" i="1" s="1"/>
  <c r="M1089" i="1"/>
  <c r="L1089" i="1"/>
  <c r="N1114" i="1"/>
  <c r="O1114" i="1" s="1"/>
  <c r="L1136" i="1"/>
  <c r="N1193" i="1"/>
  <c r="O1193" i="1" s="1"/>
  <c r="L1015" i="1"/>
  <c r="L1061" i="1"/>
  <c r="N1061" i="1" s="1"/>
  <c r="O1061" i="1" s="1"/>
  <c r="N1072" i="1"/>
  <c r="O1072" i="1" s="1"/>
  <c r="M1083" i="1"/>
  <c r="N1083" i="1" s="1"/>
  <c r="O1083" i="1" s="1"/>
  <c r="M1086" i="1"/>
  <c r="N1086" i="1" s="1"/>
  <c r="O1086" i="1" s="1"/>
  <c r="N1112" i="1"/>
  <c r="O1112" i="1" s="1"/>
  <c r="L1124" i="1"/>
  <c r="N1124" i="1" s="1"/>
  <c r="O1124" i="1" s="1"/>
  <c r="N1131" i="1"/>
  <c r="O1131" i="1" s="1"/>
  <c r="N1171" i="1"/>
  <c r="O1171" i="1" s="1"/>
  <c r="N1181" i="1"/>
  <c r="O1181" i="1" s="1"/>
  <c r="M1197" i="1"/>
  <c r="L1197" i="1"/>
  <c r="L1216" i="1"/>
  <c r="N1216" i="1" s="1"/>
  <c r="O1216" i="1" s="1"/>
  <c r="N1221" i="1"/>
  <c r="O1221" i="1" s="1"/>
  <c r="M1185" i="1"/>
  <c r="L1185" i="1"/>
  <c r="N1265" i="1"/>
  <c r="O1265" i="1" s="1"/>
  <c r="M1231" i="1"/>
  <c r="L1231" i="1"/>
  <c r="L1008" i="1"/>
  <c r="N1008" i="1" s="1"/>
  <c r="O1008" i="1" s="1"/>
  <c r="L1014" i="1"/>
  <c r="N1014" i="1" s="1"/>
  <c r="O1014" i="1" s="1"/>
  <c r="L1020" i="1"/>
  <c r="N1020" i="1" s="1"/>
  <c r="O1020" i="1" s="1"/>
  <c r="L1026" i="1"/>
  <c r="N1026" i="1" s="1"/>
  <c r="O1026" i="1" s="1"/>
  <c r="L1032" i="1"/>
  <c r="L1038" i="1"/>
  <c r="N1038" i="1" s="1"/>
  <c r="O1038" i="1" s="1"/>
  <c r="L1043" i="1"/>
  <c r="N1043" i="1" s="1"/>
  <c r="O1043" i="1" s="1"/>
  <c r="L1048" i="1"/>
  <c r="N1048" i="1" s="1"/>
  <c r="O1048" i="1" s="1"/>
  <c r="L1056" i="1"/>
  <c r="N1056" i="1" s="1"/>
  <c r="O1056" i="1" s="1"/>
  <c r="M1077" i="1"/>
  <c r="L1077" i="1"/>
  <c r="M1091" i="1"/>
  <c r="N1091" i="1" s="1"/>
  <c r="O1091" i="1" s="1"/>
  <c r="L1094" i="1"/>
  <c r="N1094" i="1" s="1"/>
  <c r="O1094" i="1" s="1"/>
  <c r="M1173" i="1"/>
  <c r="L1173" i="1"/>
  <c r="N1228" i="1"/>
  <c r="O1228" i="1" s="1"/>
  <c r="M1047" i="1"/>
  <c r="L1055" i="1"/>
  <c r="L1060" i="1"/>
  <c r="L1067" i="1"/>
  <c r="N1067" i="1" s="1"/>
  <c r="O1067" i="1" s="1"/>
  <c r="M1074" i="1"/>
  <c r="N1135" i="1"/>
  <c r="O1135" i="1" s="1"/>
  <c r="M1161" i="1"/>
  <c r="L1161" i="1"/>
  <c r="N1175" i="1"/>
  <c r="O1175" i="1" s="1"/>
  <c r="L1232" i="1"/>
  <c r="M1232" i="1"/>
  <c r="N1241" i="1"/>
  <c r="O1241" i="1" s="1"/>
  <c r="M1059" i="1"/>
  <c r="N1059" i="1" s="1"/>
  <c r="O1059" i="1" s="1"/>
  <c r="N1090" i="1"/>
  <c r="O1090" i="1" s="1"/>
  <c r="M1101" i="1"/>
  <c r="L1101" i="1"/>
  <c r="M1149" i="1"/>
  <c r="L1149" i="1"/>
  <c r="N1154" i="1"/>
  <c r="O1154" i="1" s="1"/>
  <c r="M1208" i="1"/>
  <c r="L1208" i="1"/>
  <c r="M1137" i="1"/>
  <c r="L1137" i="1"/>
  <c r="N1186" i="1"/>
  <c r="O1186" i="1" s="1"/>
  <c r="N1217" i="1"/>
  <c r="O1217" i="1" s="1"/>
  <c r="M1269" i="1"/>
  <c r="L1269" i="1"/>
  <c r="L1226" i="1"/>
  <c r="N1226" i="1" s="1"/>
  <c r="O1226" i="1" s="1"/>
  <c r="L1262" i="1"/>
  <c r="N1262" i="1" s="1"/>
  <c r="O1262" i="1" s="1"/>
  <c r="M1295" i="1"/>
  <c r="N1295" i="1" s="1"/>
  <c r="O1295" i="1" s="1"/>
  <c r="N1311" i="1"/>
  <c r="O1311" i="1" s="1"/>
  <c r="M1325" i="1"/>
  <c r="N1325" i="1" s="1"/>
  <c r="O1325" i="1" s="1"/>
  <c r="L1246" i="1"/>
  <c r="N1246" i="1" s="1"/>
  <c r="O1246" i="1" s="1"/>
  <c r="M1281" i="1"/>
  <c r="L1281" i="1"/>
  <c r="N1284" i="1"/>
  <c r="O1284" i="1" s="1"/>
  <c r="M1215" i="1"/>
  <c r="N1215" i="1" s="1"/>
  <c r="O1215" i="1" s="1"/>
  <c r="L1250" i="1"/>
  <c r="N1250" i="1" s="1"/>
  <c r="O1250" i="1" s="1"/>
  <c r="M1258" i="1"/>
  <c r="N1258" i="1" s="1"/>
  <c r="O1258" i="1" s="1"/>
  <c r="N1272" i="1"/>
  <c r="O1272" i="1" s="1"/>
  <c r="M1283" i="1"/>
  <c r="L1306" i="1"/>
  <c r="M1332" i="1"/>
  <c r="L1332" i="1"/>
  <c r="N1225" i="1"/>
  <c r="O1225" i="1" s="1"/>
  <c r="N1236" i="1"/>
  <c r="O1236" i="1" s="1"/>
  <c r="L1146" i="1"/>
  <c r="N1146" i="1" s="1"/>
  <c r="O1146" i="1" s="1"/>
  <c r="L1158" i="1"/>
  <c r="N1158" i="1" s="1"/>
  <c r="O1158" i="1" s="1"/>
  <c r="L1170" i="1"/>
  <c r="N1170" i="1" s="1"/>
  <c r="O1170" i="1" s="1"/>
  <c r="L1182" i="1"/>
  <c r="L1194" i="1"/>
  <c r="N1194" i="1" s="1"/>
  <c r="O1194" i="1" s="1"/>
  <c r="L1206" i="1"/>
  <c r="N1206" i="1" s="1"/>
  <c r="O1206" i="1" s="1"/>
  <c r="L1222" i="1"/>
  <c r="N1222" i="1" s="1"/>
  <c r="O1222" i="1" s="1"/>
  <c r="L1230" i="1"/>
  <c r="L1245" i="1"/>
  <c r="N1245" i="1" s="1"/>
  <c r="O1245" i="1" s="1"/>
  <c r="L1264" i="1"/>
  <c r="L1274" i="1"/>
  <c r="N1274" i="1" s="1"/>
  <c r="O1274" i="1" s="1"/>
  <c r="M1300" i="1"/>
  <c r="N1300" i="1" s="1"/>
  <c r="O1300" i="1" s="1"/>
  <c r="L1318" i="1"/>
  <c r="N1318" i="1" s="1"/>
  <c r="O1318" i="1" s="1"/>
  <c r="L1205" i="1"/>
  <c r="N1205" i="1" s="1"/>
  <c r="O1205" i="1" s="1"/>
  <c r="L1235" i="1"/>
  <c r="N1235" i="1" s="1"/>
  <c r="O1235" i="1" s="1"/>
  <c r="L1239" i="1"/>
  <c r="N1239" i="1" s="1"/>
  <c r="O1239" i="1" s="1"/>
  <c r="L1249" i="1"/>
  <c r="N1249" i="1" s="1"/>
  <c r="O1249" i="1" s="1"/>
  <c r="M1263" i="1"/>
  <c r="M1294" i="1"/>
  <c r="M1297" i="1"/>
  <c r="N1297" i="1" s="1"/>
  <c r="O1297" i="1" s="1"/>
  <c r="M1310" i="1"/>
  <c r="M1257" i="1"/>
  <c r="L1257" i="1"/>
  <c r="L1213" i="1"/>
  <c r="N1213" i="1" s="1"/>
  <c r="O1213" i="1" s="1"/>
  <c r="L1234" i="1"/>
  <c r="N1234" i="1" s="1"/>
  <c r="O1234" i="1" s="1"/>
  <c r="M1244" i="1"/>
  <c r="N1244" i="1" s="1"/>
  <c r="O1244" i="1" s="1"/>
  <c r="L1260" i="1"/>
  <c r="N1260" i="1" s="1"/>
  <c r="O1260" i="1" s="1"/>
  <c r="M1288" i="1"/>
  <c r="L1299" i="1"/>
  <c r="M1305" i="1"/>
  <c r="L1305" i="1"/>
  <c r="M1307" i="1"/>
  <c r="N1326" i="1"/>
  <c r="O1326" i="1" s="1"/>
  <c r="N1349" i="1"/>
  <c r="O1349" i="1" s="1"/>
  <c r="M1227" i="1"/>
  <c r="N1227" i="1" s="1"/>
  <c r="O1227" i="1" s="1"/>
  <c r="L1238" i="1"/>
  <c r="N1238" i="1" s="1"/>
  <c r="O1238" i="1" s="1"/>
  <c r="L1243" i="1"/>
  <c r="N1243" i="1" s="1"/>
  <c r="O1243" i="1" s="1"/>
  <c r="M1270" i="1"/>
  <c r="N1270" i="1" s="1"/>
  <c r="O1270" i="1" s="1"/>
  <c r="M1282" i="1"/>
  <c r="N1282" i="1" s="1"/>
  <c r="O1282" i="1" s="1"/>
  <c r="M1285" i="1"/>
  <c r="N1285" i="1" s="1"/>
  <c r="O1285" i="1" s="1"/>
  <c r="N1361" i="1"/>
  <c r="O1361" i="1" s="1"/>
  <c r="M1247" i="1"/>
  <c r="N1247" i="1" s="1"/>
  <c r="O1247" i="1" s="1"/>
  <c r="N1248" i="1"/>
  <c r="O1248" i="1" s="1"/>
  <c r="M1251" i="1"/>
  <c r="N1251" i="1" s="1"/>
  <c r="O1251" i="1" s="1"/>
  <c r="M1259" i="1"/>
  <c r="N1259" i="1" s="1"/>
  <c r="O1259" i="1" s="1"/>
  <c r="N1275" i="1"/>
  <c r="O1275" i="1" s="1"/>
  <c r="M1293" i="1"/>
  <c r="L1293" i="1"/>
  <c r="L1321" i="1"/>
  <c r="N1321" i="1" s="1"/>
  <c r="O1321" i="1" s="1"/>
  <c r="P1329" i="1"/>
  <c r="L1333" i="1"/>
  <c r="N1333" i="1" s="1"/>
  <c r="O1333" i="1" s="1"/>
  <c r="L1342" i="1"/>
  <c r="L1354" i="1"/>
  <c r="N1354" i="1" s="1"/>
  <c r="O1354" i="1" s="1"/>
  <c r="L1366" i="1"/>
  <c r="M1410" i="1"/>
  <c r="L1410" i="1"/>
  <c r="M1372" i="1"/>
  <c r="L1396" i="1"/>
  <c r="M1421" i="1"/>
  <c r="L1421" i="1"/>
  <c r="L1429" i="1"/>
  <c r="N1429" i="1" s="1"/>
  <c r="O1429" i="1" s="1"/>
  <c r="M1431" i="1"/>
  <c r="L1431" i="1"/>
  <c r="M1319" i="1"/>
  <c r="M1331" i="1"/>
  <c r="N1331" i="1" s="1"/>
  <c r="O1331" i="1" s="1"/>
  <c r="M1384" i="1"/>
  <c r="M1336" i="1"/>
  <c r="M1348" i="1"/>
  <c r="N1348" i="1" s="1"/>
  <c r="O1348" i="1" s="1"/>
  <c r="M1360" i="1"/>
  <c r="N1360" i="1" s="1"/>
  <c r="O1360" i="1" s="1"/>
  <c r="M1393" i="1"/>
  <c r="L1393" i="1"/>
  <c r="M1470" i="1"/>
  <c r="L1470" i="1"/>
  <c r="L1330" i="1"/>
  <c r="N1330" i="1" s="1"/>
  <c r="O1330" i="1" s="1"/>
  <c r="L1386" i="1"/>
  <c r="N1386" i="1" s="1"/>
  <c r="O1386" i="1" s="1"/>
  <c r="M1422" i="1"/>
  <c r="M1435" i="1"/>
  <c r="L1435" i="1"/>
  <c r="L1317" i="1"/>
  <c r="L1323" i="1"/>
  <c r="L1335" i="1"/>
  <c r="L1339" i="1"/>
  <c r="N1339" i="1" s="1"/>
  <c r="O1339" i="1" s="1"/>
  <c r="L1344" i="1"/>
  <c r="N1344" i="1" s="1"/>
  <c r="O1344" i="1" s="1"/>
  <c r="L1351" i="1"/>
  <c r="N1351" i="1" s="1"/>
  <c r="O1351" i="1" s="1"/>
  <c r="L1356" i="1"/>
  <c r="L1363" i="1"/>
  <c r="N1363" i="1" s="1"/>
  <c r="O1363" i="1" s="1"/>
  <c r="L1368" i="1"/>
  <c r="N1368" i="1" s="1"/>
  <c r="O1368" i="1" s="1"/>
  <c r="M1381" i="1"/>
  <c r="L1381" i="1"/>
  <c r="M1411" i="1"/>
  <c r="L1411" i="1"/>
  <c r="M1437" i="1"/>
  <c r="L1437" i="1"/>
  <c r="M1602" i="1"/>
  <c r="L1602" i="1"/>
  <c r="L1256" i="1"/>
  <c r="L1268" i="1"/>
  <c r="N1268" i="1" s="1"/>
  <c r="O1268" i="1" s="1"/>
  <c r="L1280" i="1"/>
  <c r="L1292" i="1"/>
  <c r="N1292" i="1" s="1"/>
  <c r="O1292" i="1" s="1"/>
  <c r="L1304" i="1"/>
  <c r="N1304" i="1" s="1"/>
  <c r="O1304" i="1" s="1"/>
  <c r="M1334" i="1"/>
  <c r="N1334" i="1" s="1"/>
  <c r="O1334" i="1" s="1"/>
  <c r="M1343" i="1"/>
  <c r="N1343" i="1" s="1"/>
  <c r="O1343" i="1" s="1"/>
  <c r="M1355" i="1"/>
  <c r="N1355" i="1" s="1"/>
  <c r="O1355" i="1" s="1"/>
  <c r="N1371" i="1"/>
  <c r="O1371" i="1" s="1"/>
  <c r="L1378" i="1"/>
  <c r="M1395" i="1"/>
  <c r="N1395" i="1" s="1"/>
  <c r="O1395" i="1" s="1"/>
  <c r="N1359" i="1"/>
  <c r="O1359" i="1" s="1"/>
  <c r="M1373" i="1"/>
  <c r="N1373" i="1" s="1"/>
  <c r="O1373" i="1" s="1"/>
  <c r="M1385" i="1"/>
  <c r="N1385" i="1" s="1"/>
  <c r="O1385" i="1" s="1"/>
  <c r="M1392" i="1"/>
  <c r="L1392" i="1"/>
  <c r="L1397" i="1"/>
  <c r="N1397" i="1" s="1"/>
  <c r="O1397" i="1" s="1"/>
  <c r="M1413" i="1"/>
  <c r="L1413" i="1"/>
  <c r="N1338" i="1"/>
  <c r="O1338" i="1" s="1"/>
  <c r="M1346" i="1"/>
  <c r="N1346" i="1" s="1"/>
  <c r="O1346" i="1" s="1"/>
  <c r="N1350" i="1"/>
  <c r="O1350" i="1" s="1"/>
  <c r="M1358" i="1"/>
  <c r="N1358" i="1" s="1"/>
  <c r="O1358" i="1" s="1"/>
  <c r="L1415" i="1"/>
  <c r="M1415" i="1"/>
  <c r="M1380" i="1"/>
  <c r="L1380" i="1"/>
  <c r="M1419" i="1"/>
  <c r="M1443" i="1"/>
  <c r="N1443" i="1" s="1"/>
  <c r="O1443" i="1" s="1"/>
  <c r="M1506" i="1"/>
  <c r="L1506" i="1"/>
  <c r="M1537" i="1"/>
  <c r="L1537" i="1"/>
  <c r="M1544" i="1"/>
  <c r="N1544" i="1" s="1"/>
  <c r="O1544" i="1" s="1"/>
  <c r="L1651" i="1"/>
  <c r="M1651" i="1"/>
  <c r="P1450" i="1"/>
  <c r="M1578" i="1"/>
  <c r="L1578" i="1"/>
  <c r="M1754" i="1"/>
  <c r="L1754" i="1"/>
  <c r="L1468" i="1"/>
  <c r="N1468" i="1" s="1"/>
  <c r="O1468" i="1" s="1"/>
  <c r="N1477" i="1"/>
  <c r="O1477" i="1" s="1"/>
  <c r="M1484" i="1"/>
  <c r="N1484" i="1" s="1"/>
  <c r="O1484" i="1" s="1"/>
  <c r="M1508" i="1"/>
  <c r="N1569" i="1"/>
  <c r="O1569" i="1" s="1"/>
  <c r="M1793" i="1"/>
  <c r="L1793" i="1"/>
  <c r="M1428" i="1"/>
  <c r="N1428" i="1" s="1"/>
  <c r="O1428" i="1" s="1"/>
  <c r="L1458" i="1"/>
  <c r="N1458" i="1" s="1"/>
  <c r="O1458" i="1" s="1"/>
  <c r="N1492" i="1"/>
  <c r="O1492" i="1" s="1"/>
  <c r="M1404" i="1"/>
  <c r="N1404" i="1" s="1"/>
  <c r="O1404" i="1" s="1"/>
  <c r="M1467" i="1"/>
  <c r="N1467" i="1" s="1"/>
  <c r="O1467" i="1" s="1"/>
  <c r="M1503" i="1"/>
  <c r="M1518" i="1"/>
  <c r="N1518" i="1" s="1"/>
  <c r="O1518" i="1" s="1"/>
  <c r="N1722" i="1"/>
  <c r="O1722" i="1" s="1"/>
  <c r="N1481" i="1"/>
  <c r="O1481" i="1" s="1"/>
  <c r="M1533" i="1"/>
  <c r="L1533" i="1"/>
  <c r="N1546" i="1"/>
  <c r="O1546" i="1" s="1"/>
  <c r="M1566" i="1"/>
  <c r="L1566" i="1"/>
  <c r="L1427" i="1"/>
  <c r="N1427" i="1" s="1"/>
  <c r="O1427" i="1" s="1"/>
  <c r="N1441" i="1"/>
  <c r="O1441" i="1" s="1"/>
  <c r="L1445" i="1"/>
  <c r="N1445" i="1" s="1"/>
  <c r="O1445" i="1" s="1"/>
  <c r="L1451" i="1"/>
  <c r="L1454" i="1"/>
  <c r="M1464" i="1"/>
  <c r="N1464" i="1" s="1"/>
  <c r="O1464" i="1" s="1"/>
  <c r="L1494" i="1"/>
  <c r="L1507" i="1"/>
  <c r="N1507" i="1" s="1"/>
  <c r="O1507" i="1" s="1"/>
  <c r="M1528" i="1"/>
  <c r="N1557" i="1"/>
  <c r="O1557" i="1" s="1"/>
  <c r="N1571" i="1"/>
  <c r="O1571" i="1" s="1"/>
  <c r="M1403" i="1"/>
  <c r="L1460" i="1"/>
  <c r="N1460" i="1" s="1"/>
  <c r="O1460" i="1" s="1"/>
  <c r="L1472" i="1"/>
  <c r="N1472" i="1" s="1"/>
  <c r="O1472" i="1" s="1"/>
  <c r="N1489" i="1"/>
  <c r="O1489" i="1" s="1"/>
  <c r="N1581" i="1"/>
  <c r="O1581" i="1" s="1"/>
  <c r="L1402" i="1"/>
  <c r="N1402" i="1" s="1"/>
  <c r="O1402" i="1" s="1"/>
  <c r="M1416" i="1"/>
  <c r="L1425" i="1"/>
  <c r="M1440" i="1"/>
  <c r="N1440" i="1" s="1"/>
  <c r="O1440" i="1" s="1"/>
  <c r="M1469" i="1"/>
  <c r="N1469" i="1" s="1"/>
  <c r="O1469" i="1" s="1"/>
  <c r="L1478" i="1"/>
  <c r="N1478" i="1" s="1"/>
  <c r="O1478" i="1" s="1"/>
  <c r="M1491" i="1"/>
  <c r="N1491" i="1" s="1"/>
  <c r="O1491" i="1" s="1"/>
  <c r="N1517" i="1"/>
  <c r="O1517" i="1" s="1"/>
  <c r="L1480" i="1"/>
  <c r="N1512" i="1"/>
  <c r="O1512" i="1" s="1"/>
  <c r="N1525" i="1"/>
  <c r="O1525" i="1" s="1"/>
  <c r="M1562" i="1"/>
  <c r="L1562" i="1"/>
  <c r="M1524" i="1"/>
  <c r="N1524" i="1" s="1"/>
  <c r="O1524" i="1" s="1"/>
  <c r="M1541" i="1"/>
  <c r="M1561" i="1"/>
  <c r="L1561" i="1"/>
  <c r="N1576" i="1"/>
  <c r="O1576" i="1" s="1"/>
  <c r="M1580" i="1"/>
  <c r="N1580" i="1" s="1"/>
  <c r="O1580" i="1" s="1"/>
  <c r="M1589" i="1"/>
  <c r="N1589" i="1" s="1"/>
  <c r="O1589" i="1" s="1"/>
  <c r="L1591" i="1"/>
  <c r="N1591" i="1" s="1"/>
  <c r="O1591" i="1" s="1"/>
  <c r="N1600" i="1"/>
  <c r="O1600" i="1" s="1"/>
  <c r="M1604" i="1"/>
  <c r="N1604" i="1" s="1"/>
  <c r="O1604" i="1" s="1"/>
  <c r="L1620" i="1"/>
  <c r="N1624" i="1"/>
  <c r="O1624" i="1" s="1"/>
  <c r="L1655" i="1"/>
  <c r="M1655" i="1"/>
  <c r="M1626" i="1"/>
  <c r="L1626" i="1"/>
  <c r="L1646" i="1"/>
  <c r="N1646" i="1" s="1"/>
  <c r="O1646" i="1" s="1"/>
  <c r="M1683" i="1"/>
  <c r="L1683" i="1"/>
  <c r="M1514" i="1"/>
  <c r="M1527" i="1"/>
  <c r="N1527" i="1" s="1"/>
  <c r="O1527" i="1" s="1"/>
  <c r="M1538" i="1"/>
  <c r="L1553" i="1"/>
  <c r="M1650" i="1"/>
  <c r="L1650" i="1"/>
  <c r="M1661" i="1"/>
  <c r="L1661" i="1"/>
  <c r="N1699" i="1"/>
  <c r="O1699" i="1" s="1"/>
  <c r="L1740" i="1"/>
  <c r="N1740" i="1" s="1"/>
  <c r="O1740" i="1" s="1"/>
  <c r="L1782" i="1"/>
  <c r="M1782" i="1"/>
  <c r="M1573" i="1"/>
  <c r="L1573" i="1"/>
  <c r="L1639" i="1"/>
  <c r="M1639" i="1"/>
  <c r="M1696" i="1"/>
  <c r="N1696" i="1" s="1"/>
  <c r="O1696" i="1" s="1"/>
  <c r="M1719" i="1"/>
  <c r="L1719" i="1"/>
  <c r="M1733" i="1"/>
  <c r="L1733" i="1"/>
  <c r="L1593" i="1"/>
  <c r="N1593" i="1" s="1"/>
  <c r="O1593" i="1" s="1"/>
  <c r="L1540" i="1"/>
  <c r="N1540" i="1" s="1"/>
  <c r="O1540" i="1" s="1"/>
  <c r="M1565" i="1"/>
  <c r="N1575" i="1"/>
  <c r="O1575" i="1" s="1"/>
  <c r="N1599" i="1"/>
  <c r="O1599" i="1" s="1"/>
  <c r="N1612" i="1"/>
  <c r="O1612" i="1" s="1"/>
  <c r="M1614" i="1"/>
  <c r="N1614" i="1" s="1"/>
  <c r="O1614" i="1" s="1"/>
  <c r="N1680" i="1"/>
  <c r="O1680" i="1" s="1"/>
  <c r="L1511" i="1"/>
  <c r="L1526" i="1"/>
  <c r="N1526" i="1" s="1"/>
  <c r="O1526" i="1" s="1"/>
  <c r="L1588" i="1"/>
  <c r="N1588" i="1" s="1"/>
  <c r="O1588" i="1" s="1"/>
  <c r="L1590" i="1"/>
  <c r="L1621" i="1"/>
  <c r="N1621" i="1" s="1"/>
  <c r="O1621" i="1" s="1"/>
  <c r="M1638" i="1"/>
  <c r="L1638" i="1"/>
  <c r="L1658" i="1"/>
  <c r="M1515" i="1"/>
  <c r="N1515" i="1" s="1"/>
  <c r="O1515" i="1" s="1"/>
  <c r="M1554" i="1"/>
  <c r="L1669" i="1"/>
  <c r="L1709" i="1"/>
  <c r="N1709" i="1" s="1"/>
  <c r="O1709" i="1" s="1"/>
  <c r="L1631" i="1"/>
  <c r="N1631" i="1" s="1"/>
  <c r="O1631" i="1" s="1"/>
  <c r="M1689" i="1"/>
  <c r="L1689" i="1"/>
  <c r="N1715" i="1"/>
  <c r="O1715" i="1" s="1"/>
  <c r="M1717" i="1"/>
  <c r="L1717" i="1"/>
  <c r="M1643" i="1"/>
  <c r="N1643" i="1" s="1"/>
  <c r="O1643" i="1" s="1"/>
  <c r="M1665" i="1"/>
  <c r="N1665" i="1" s="1"/>
  <c r="O1665" i="1" s="1"/>
  <c r="M1706" i="1"/>
  <c r="N1706" i="1" s="1"/>
  <c r="O1706" i="1" s="1"/>
  <c r="N1759" i="1"/>
  <c r="O1759" i="1" s="1"/>
  <c r="M1677" i="1"/>
  <c r="L1677" i="1"/>
  <c r="N1827" i="1"/>
  <c r="O1827" i="1" s="1"/>
  <c r="L1619" i="1"/>
  <c r="N1619" i="1" s="1"/>
  <c r="O1619" i="1" s="1"/>
  <c r="L1654" i="1"/>
  <c r="L1671" i="1"/>
  <c r="N1671" i="1" s="1"/>
  <c r="O1671" i="1" s="1"/>
  <c r="L1685" i="1"/>
  <c r="L1688" i="1"/>
  <c r="M1688" i="1"/>
  <c r="L1721" i="1"/>
  <c r="N1729" i="1"/>
  <c r="O1729" i="1" s="1"/>
  <c r="L1744" i="1"/>
  <c r="M1788" i="1"/>
  <c r="L1630" i="1"/>
  <c r="N1630" i="1" s="1"/>
  <c r="O1630" i="1" s="1"/>
  <c r="L1642" i="1"/>
  <c r="N1642" i="1" s="1"/>
  <c r="O1642" i="1" s="1"/>
  <c r="L1657" i="1"/>
  <c r="N1657" i="1" s="1"/>
  <c r="O1657" i="1" s="1"/>
  <c r="L1664" i="1"/>
  <c r="N1664" i="1" s="1"/>
  <c r="O1664" i="1" s="1"/>
  <c r="N1691" i="1"/>
  <c r="O1691" i="1" s="1"/>
  <c r="M1758" i="1"/>
  <c r="L1758" i="1"/>
  <c r="L1676" i="1"/>
  <c r="M1676" i="1"/>
  <c r="L1574" i="1"/>
  <c r="N1574" i="1" s="1"/>
  <c r="O1574" i="1" s="1"/>
  <c r="L1586" i="1"/>
  <c r="L1598" i="1"/>
  <c r="L1610" i="1"/>
  <c r="L1623" i="1"/>
  <c r="N1623" i="1" s="1"/>
  <c r="O1623" i="1" s="1"/>
  <c r="M1633" i="1"/>
  <c r="N1633" i="1" s="1"/>
  <c r="O1633" i="1" s="1"/>
  <c r="L1636" i="1"/>
  <c r="M1645" i="1"/>
  <c r="N1645" i="1" s="1"/>
  <c r="O1645" i="1" s="1"/>
  <c r="L1648" i="1"/>
  <c r="N1648" i="1" s="1"/>
  <c r="O1648" i="1" s="1"/>
  <c r="M1653" i="1"/>
  <c r="N1653" i="1" s="1"/>
  <c r="O1653" i="1" s="1"/>
  <c r="L1670" i="1"/>
  <c r="N1670" i="1" s="1"/>
  <c r="O1670" i="1" s="1"/>
  <c r="L1673" i="1"/>
  <c r="N1673" i="1" s="1"/>
  <c r="O1673" i="1" s="1"/>
  <c r="M1679" i="1"/>
  <c r="N1679" i="1" s="1"/>
  <c r="O1679" i="1" s="1"/>
  <c r="L1684" i="1"/>
  <c r="N1684" i="1" s="1"/>
  <c r="O1684" i="1" s="1"/>
  <c r="L1720" i="1"/>
  <c r="N1720" i="1" s="1"/>
  <c r="O1720" i="1" s="1"/>
  <c r="L1585" i="1"/>
  <c r="N1585" i="1" s="1"/>
  <c r="O1585" i="1" s="1"/>
  <c r="L1597" i="1"/>
  <c r="N1597" i="1" s="1"/>
  <c r="O1597" i="1" s="1"/>
  <c r="L1609" i="1"/>
  <c r="N1609" i="1" s="1"/>
  <c r="O1609" i="1" s="1"/>
  <c r="M1663" i="1"/>
  <c r="N1663" i="1" s="1"/>
  <c r="O1663" i="1" s="1"/>
  <c r="M1667" i="1"/>
  <c r="L1734" i="1"/>
  <c r="N1734" i="1" s="1"/>
  <c r="O1734" i="1" s="1"/>
  <c r="L1617" i="1"/>
  <c r="N1617" i="1" s="1"/>
  <c r="O1617" i="1" s="1"/>
  <c r="L1659" i="1"/>
  <c r="N1659" i="1" s="1"/>
  <c r="O1659" i="1" s="1"/>
  <c r="L1662" i="1"/>
  <c r="N1662" i="1" s="1"/>
  <c r="O1662" i="1" s="1"/>
  <c r="L1681" i="1"/>
  <c r="M1705" i="1"/>
  <c r="L1705" i="1"/>
  <c r="N1726" i="1"/>
  <c r="O1726" i="1" s="1"/>
  <c r="N1769" i="1"/>
  <c r="O1769" i="1" s="1"/>
  <c r="L1628" i="1"/>
  <c r="L1632" i="1"/>
  <c r="N1632" i="1" s="1"/>
  <c r="O1632" i="1" s="1"/>
  <c r="L1640" i="1"/>
  <c r="N1640" i="1" s="1"/>
  <c r="O1640" i="1" s="1"/>
  <c r="L1644" i="1"/>
  <c r="N1644" i="1" s="1"/>
  <c r="O1644" i="1" s="1"/>
  <c r="L1652" i="1"/>
  <c r="N1652" i="1" s="1"/>
  <c r="O1652" i="1" s="1"/>
  <c r="L1672" i="1"/>
  <c r="N1672" i="1" s="1"/>
  <c r="O1672" i="1" s="1"/>
  <c r="N1678" i="1"/>
  <c r="O1678" i="1" s="1"/>
  <c r="M1694" i="1"/>
  <c r="N1694" i="1" s="1"/>
  <c r="O1694" i="1" s="1"/>
  <c r="L1707" i="1"/>
  <c r="L1764" i="1"/>
  <c r="N1764" i="1" s="1"/>
  <c r="O1764" i="1" s="1"/>
  <c r="M1776" i="1"/>
  <c r="N1776" i="1" s="1"/>
  <c r="O1776" i="1" s="1"/>
  <c r="M1700" i="1"/>
  <c r="N1700" i="1" s="1"/>
  <c r="O1700" i="1" s="1"/>
  <c r="M1712" i="1"/>
  <c r="N1712" i="1" s="1"/>
  <c r="O1712" i="1" s="1"/>
  <c r="M1724" i="1"/>
  <c r="N1724" i="1" s="1"/>
  <c r="O1724" i="1" s="1"/>
  <c r="M1736" i="1"/>
  <c r="N1736" i="1" s="1"/>
  <c r="O1736" i="1" s="1"/>
  <c r="M1751" i="1"/>
  <c r="L1755" i="1"/>
  <c r="N1755" i="1" s="1"/>
  <c r="O1755" i="1" s="1"/>
  <c r="M1760" i="1"/>
  <c r="N1760" i="1" s="1"/>
  <c r="O1760" i="1" s="1"/>
  <c r="L1773" i="1"/>
  <c r="N1773" i="1" s="1"/>
  <c r="O1773" i="1" s="1"/>
  <c r="M1806" i="1"/>
  <c r="N1806" i="1" s="1"/>
  <c r="O1806" i="1" s="1"/>
  <c r="N1820" i="1"/>
  <c r="O1820" i="1" s="1"/>
  <c r="M1829" i="1"/>
  <c r="L1829" i="1"/>
  <c r="L1749" i="1"/>
  <c r="N1749" i="1" s="1"/>
  <c r="O1749" i="1" s="1"/>
  <c r="M1817" i="1"/>
  <c r="L1817" i="1"/>
  <c r="M1860" i="1"/>
  <c r="L1860" i="1"/>
  <c r="L1728" i="1"/>
  <c r="N1728" i="1" s="1"/>
  <c r="O1728" i="1" s="1"/>
  <c r="L1739" i="1"/>
  <c r="L1748" i="1"/>
  <c r="N1748" i="1" s="1"/>
  <c r="O1748" i="1" s="1"/>
  <c r="L1763" i="1"/>
  <c r="N1763" i="1" s="1"/>
  <c r="O1763" i="1" s="1"/>
  <c r="L1775" i="1"/>
  <c r="L1781" i="1"/>
  <c r="N1781" i="1" s="1"/>
  <c r="O1781" i="1" s="1"/>
  <c r="L1787" i="1"/>
  <c r="N1787" i="1" s="1"/>
  <c r="O1787" i="1" s="1"/>
  <c r="M1805" i="1"/>
  <c r="L1805" i="1"/>
  <c r="L1819" i="1"/>
  <c r="N1819" i="1" s="1"/>
  <c r="O1819" i="1" s="1"/>
  <c r="L1757" i="1"/>
  <c r="N1757" i="1" s="1"/>
  <c r="O1757" i="1" s="1"/>
  <c r="N1790" i="1"/>
  <c r="O1790" i="1" s="1"/>
  <c r="M1830" i="1"/>
  <c r="N1830" i="1" s="1"/>
  <c r="O1830" i="1" s="1"/>
  <c r="M1837" i="1"/>
  <c r="L1837" i="1"/>
  <c r="L1752" i="1"/>
  <c r="N1752" i="1" s="1"/>
  <c r="O1752" i="1" s="1"/>
  <c r="M1774" i="1"/>
  <c r="L1774" i="1"/>
  <c r="M1780" i="1"/>
  <c r="N1780" i="1" s="1"/>
  <c r="O1780" i="1" s="1"/>
  <c r="M1792" i="1"/>
  <c r="N1792" i="1" s="1"/>
  <c r="O1792" i="1" s="1"/>
  <c r="L1807" i="1"/>
  <c r="N1807" i="1" s="1"/>
  <c r="O1807" i="1" s="1"/>
  <c r="N1848" i="1"/>
  <c r="O1848" i="1" s="1"/>
  <c r="M1910" i="1"/>
  <c r="L1910" i="1"/>
  <c r="M1786" i="1"/>
  <c r="L1786" i="1"/>
  <c r="L1701" i="1"/>
  <c r="N1701" i="1" s="1"/>
  <c r="O1701" i="1" s="1"/>
  <c r="L1713" i="1"/>
  <c r="L1725" i="1"/>
  <c r="N1725" i="1" s="1"/>
  <c r="O1725" i="1" s="1"/>
  <c r="M1737" i="1"/>
  <c r="N1737" i="1" s="1"/>
  <c r="O1737" i="1" s="1"/>
  <c r="M1741" i="1"/>
  <c r="N1741" i="1" s="1"/>
  <c r="O1741" i="1" s="1"/>
  <c r="L1746" i="1"/>
  <c r="M1761" i="1"/>
  <c r="N1761" i="1" s="1"/>
  <c r="O1761" i="1" s="1"/>
  <c r="M1765" i="1"/>
  <c r="N1765" i="1" s="1"/>
  <c r="O1765" i="1" s="1"/>
  <c r="M1770" i="1"/>
  <c r="N1770" i="1" s="1"/>
  <c r="O1770" i="1" s="1"/>
  <c r="L1818" i="1"/>
  <c r="N1825" i="1"/>
  <c r="O1825" i="1" s="1"/>
  <c r="M1873" i="1"/>
  <c r="L1873" i="1"/>
  <c r="N1811" i="1"/>
  <c r="O1811" i="1" s="1"/>
  <c r="M1858" i="1"/>
  <c r="M1885" i="1"/>
  <c r="N1885" i="1" s="1"/>
  <c r="O1885" i="1" s="1"/>
  <c r="M1956" i="1"/>
  <c r="L1956" i="1"/>
  <c r="N1958" i="1"/>
  <c r="O1958" i="1" s="1"/>
  <c r="N1991" i="1"/>
  <c r="O1991" i="1" s="1"/>
  <c r="N1893" i="1"/>
  <c r="O1893" i="1" s="1"/>
  <c r="M1920" i="1"/>
  <c r="L1920" i="1"/>
  <c r="N1922" i="1"/>
  <c r="O1922" i="1" s="1"/>
  <c r="N1930" i="1"/>
  <c r="O1930" i="1" s="1"/>
  <c r="M1932" i="1"/>
  <c r="L1932" i="1"/>
  <c r="M1944" i="1"/>
  <c r="L1944" i="1"/>
  <c r="N1998" i="1"/>
  <c r="O1998" i="1" s="1"/>
  <c r="M1843" i="1"/>
  <c r="N1843" i="1" s="1"/>
  <c r="O1843" i="1" s="1"/>
  <c r="L1897" i="1"/>
  <c r="N1897" i="1" s="1"/>
  <c r="O1897" i="1" s="1"/>
  <c r="N1907" i="1"/>
  <c r="O1907" i="1" s="1"/>
  <c r="L1981" i="1"/>
  <c r="N1981" i="1" s="1"/>
  <c r="O1981" i="1" s="1"/>
  <c r="M1846" i="1"/>
  <c r="L1853" i="1"/>
  <c r="N1853" i="1" s="1"/>
  <c r="O1853" i="1" s="1"/>
  <c r="L1857" i="1"/>
  <c r="N1857" i="1" s="1"/>
  <c r="O1857" i="1" s="1"/>
  <c r="M1870" i="1"/>
  <c r="N1870" i="1" s="1"/>
  <c r="O1870" i="1" s="1"/>
  <c r="M1882" i="1"/>
  <c r="N1882" i="1" s="1"/>
  <c r="O1882" i="1" s="1"/>
  <c r="N1905" i="1"/>
  <c r="O1905" i="1" s="1"/>
  <c r="N1967" i="1"/>
  <c r="O1967" i="1" s="1"/>
  <c r="M1969" i="1"/>
  <c r="N1969" i="1" s="1"/>
  <c r="O1969" i="1" s="1"/>
  <c r="N1983" i="1"/>
  <c r="O1983" i="1" s="1"/>
  <c r="M1992" i="1"/>
  <c r="L1992" i="1"/>
  <c r="N1842" i="1"/>
  <c r="O1842" i="1" s="1"/>
  <c r="L1852" i="1"/>
  <c r="L1862" i="1"/>
  <c r="N1862" i="1" s="1"/>
  <c r="O1862" i="1" s="1"/>
  <c r="L1909" i="1"/>
  <c r="L1957" i="1"/>
  <c r="L1886" i="1"/>
  <c r="N1886" i="1" s="1"/>
  <c r="O1886" i="1" s="1"/>
  <c r="M1894" i="1"/>
  <c r="N1894" i="1" s="1"/>
  <c r="O1894" i="1" s="1"/>
  <c r="N1899" i="1"/>
  <c r="O1899" i="1" s="1"/>
  <c r="N1917" i="1"/>
  <c r="O1917" i="1" s="1"/>
  <c r="M1921" i="1"/>
  <c r="M1933" i="1"/>
  <c r="N1933" i="1" s="1"/>
  <c r="O1933" i="1" s="1"/>
  <c r="M1945" i="1"/>
  <c r="N1945" i="1" s="1"/>
  <c r="O1945" i="1" s="1"/>
  <c r="N1971" i="1"/>
  <c r="O1971" i="1" s="1"/>
  <c r="L1799" i="1"/>
  <c r="L1811" i="1"/>
  <c r="L1823" i="1"/>
  <c r="N1823" i="1" s="1"/>
  <c r="O1823" i="1" s="1"/>
  <c r="L1834" i="1"/>
  <c r="N1974" i="1"/>
  <c r="O1974" i="1" s="1"/>
  <c r="M1980" i="1"/>
  <c r="L1980" i="1"/>
  <c r="N1999" i="1"/>
  <c r="O1999" i="1" s="1"/>
  <c r="L1798" i="1"/>
  <c r="L1810" i="1"/>
  <c r="N1810" i="1" s="1"/>
  <c r="O1810" i="1" s="1"/>
  <c r="L1822" i="1"/>
  <c r="N1822" i="1" s="1"/>
  <c r="O1822" i="1" s="1"/>
  <c r="M1840" i="1"/>
  <c r="N1845" i="1"/>
  <c r="O1845" i="1" s="1"/>
  <c r="N1871" i="1"/>
  <c r="O1871" i="1" s="1"/>
  <c r="N1904" i="1"/>
  <c r="O1904" i="1" s="1"/>
  <c r="L1982" i="1"/>
  <c r="M1847" i="1"/>
  <c r="L1869" i="1"/>
  <c r="N1881" i="1"/>
  <c r="O1881" i="1" s="1"/>
  <c r="L1898" i="1"/>
  <c r="N1898" i="1" s="1"/>
  <c r="O1898" i="1" s="1"/>
  <c r="M1906" i="1"/>
  <c r="N1950" i="1"/>
  <c r="O1950" i="1" s="1"/>
  <c r="M1968" i="1"/>
  <c r="L1968" i="1"/>
  <c r="N1970" i="1"/>
  <c r="O1970" i="1" s="1"/>
  <c r="M1993" i="1"/>
  <c r="L1856" i="1"/>
  <c r="N1856" i="1" s="1"/>
  <c r="O1856" i="1" s="1"/>
  <c r="L1868" i="1"/>
  <c r="L1880" i="1"/>
  <c r="N1880" i="1" s="1"/>
  <c r="O1880" i="1" s="1"/>
  <c r="L1952" i="1"/>
  <c r="L1964" i="1"/>
  <c r="N1964" i="1" s="1"/>
  <c r="O1964" i="1" s="1"/>
  <c r="L1891" i="1"/>
  <c r="N1891" i="1" s="1"/>
  <c r="O1891" i="1" s="1"/>
  <c r="L1903" i="1"/>
  <c r="L1915" i="1"/>
  <c r="N1915" i="1" s="1"/>
  <c r="O1915" i="1" s="1"/>
  <c r="L1927" i="1"/>
  <c r="N1927" i="1" s="1"/>
  <c r="O1927" i="1" s="1"/>
  <c r="L1939" i="1"/>
  <c r="N1939" i="1" s="1"/>
  <c r="O1939" i="1" s="1"/>
  <c r="M543" i="1"/>
  <c r="L566" i="1"/>
  <c r="M571" i="1"/>
  <c r="L601" i="1"/>
  <c r="L694" i="1"/>
  <c r="N694" i="1" s="1"/>
  <c r="O694" i="1" s="1"/>
  <c r="M715" i="1"/>
  <c r="M761" i="1"/>
  <c r="M808" i="1"/>
  <c r="L877" i="1"/>
  <c r="M889" i="1"/>
  <c r="M901" i="1"/>
  <c r="M913" i="1"/>
  <c r="L922" i="1"/>
  <c r="M958" i="1"/>
  <c r="N958" i="1" s="1"/>
  <c r="O958" i="1" s="1"/>
  <c r="L518" i="1"/>
  <c r="L534" i="1"/>
  <c r="L620" i="1"/>
  <c r="L643" i="1"/>
  <c r="L706" i="1"/>
  <c r="M731" i="1"/>
  <c r="L780" i="1"/>
  <c r="L801" i="1"/>
  <c r="L836" i="1"/>
  <c r="L852" i="1"/>
  <c r="L931" i="1"/>
  <c r="L970" i="1"/>
  <c r="L979" i="1"/>
  <c r="L511" i="1"/>
  <c r="L523" i="1"/>
  <c r="M588" i="1"/>
  <c r="N588" i="1" s="1"/>
  <c r="O588" i="1" s="1"/>
  <c r="L648" i="1"/>
  <c r="L678" i="1"/>
  <c r="M697" i="1"/>
  <c r="M711" i="1"/>
  <c r="L736" i="1"/>
  <c r="L818" i="1"/>
  <c r="M904" i="1"/>
  <c r="L929" i="1"/>
  <c r="L963" i="1"/>
  <c r="L516" i="1"/>
  <c r="L532" i="1"/>
  <c r="M537" i="1"/>
  <c r="L611" i="1"/>
  <c r="M734" i="1"/>
  <c r="M771" i="1"/>
  <c r="M996" i="1"/>
  <c r="L923" i="1"/>
  <c r="L948" i="1"/>
  <c r="N948" i="1" s="1"/>
  <c r="O948" i="1" s="1"/>
  <c r="L959" i="1"/>
  <c r="M966" i="1"/>
  <c r="M973" i="1"/>
  <c r="M507" i="1"/>
  <c r="L551" i="1"/>
  <c r="N551" i="1" s="1"/>
  <c r="O551" i="1" s="1"/>
  <c r="L572" i="1"/>
  <c r="M725" i="1"/>
  <c r="L727" i="1"/>
  <c r="M869" i="1"/>
  <c r="M876" i="1"/>
  <c r="M895" i="1"/>
  <c r="M914" i="1"/>
  <c r="M971" i="1"/>
  <c r="L994" i="1"/>
  <c r="M912" i="1"/>
  <c r="M919" i="1"/>
  <c r="M939" i="1"/>
  <c r="M964" i="1"/>
  <c r="M517" i="1"/>
  <c r="L526" i="1"/>
  <c r="L528" i="1"/>
  <c r="M540" i="1"/>
  <c r="M563" i="1"/>
  <c r="L774" i="1"/>
  <c r="L807" i="1"/>
  <c r="L826" i="1"/>
  <c r="L930" i="1"/>
  <c r="L626" i="1"/>
  <c r="L712" i="1"/>
  <c r="L730" i="1"/>
  <c r="L819" i="1"/>
  <c r="M849" i="1"/>
  <c r="L867" i="1"/>
  <c r="L928" i="1"/>
  <c r="M955" i="1"/>
  <c r="L978" i="1"/>
  <c r="L510" i="1"/>
  <c r="L538" i="1"/>
  <c r="M545" i="1"/>
  <c r="M596" i="1"/>
  <c r="L635" i="1"/>
  <c r="M640" i="1"/>
  <c r="L661" i="1"/>
  <c r="L677" i="1"/>
  <c r="L742" i="1"/>
  <c r="M763" i="1"/>
  <c r="M777" i="1"/>
  <c r="L935" i="1"/>
  <c r="M942" i="1"/>
  <c r="L955" i="1"/>
  <c r="M967" i="1"/>
  <c r="L990" i="1"/>
  <c r="L810" i="1"/>
  <c r="L817" i="1"/>
  <c r="M822" i="1"/>
  <c r="L903" i="1"/>
  <c r="M547" i="1"/>
  <c r="M620" i="1"/>
  <c r="M453" i="1"/>
  <c r="L253" i="1"/>
  <c r="L38" i="1"/>
  <c r="L545" i="1"/>
  <c r="N545" i="1" s="1"/>
  <c r="O545" i="1" s="1"/>
  <c r="L755" i="1"/>
  <c r="M285" i="1"/>
  <c r="M55" i="1"/>
  <c r="M534" i="1"/>
  <c r="L864" i="1"/>
  <c r="M864" i="1"/>
  <c r="L400" i="1"/>
  <c r="M400" i="1"/>
  <c r="M995" i="1"/>
  <c r="L995" i="1"/>
  <c r="M644" i="1"/>
  <c r="L78" i="1"/>
  <c r="M75" i="1"/>
  <c r="L888" i="1"/>
  <c r="N888" i="1" s="1"/>
  <c r="O888" i="1" s="1"/>
  <c r="M495" i="1"/>
  <c r="L434" i="1"/>
  <c r="M434" i="1"/>
  <c r="M343" i="1"/>
  <c r="M340" i="1"/>
  <c r="L95" i="1"/>
  <c r="M510" i="1"/>
  <c r="L517" i="1"/>
  <c r="L751" i="1"/>
  <c r="L498" i="1"/>
  <c r="L470" i="1"/>
  <c r="L397" i="1"/>
  <c r="M386" i="1"/>
  <c r="L383" i="1"/>
  <c r="L372" i="1"/>
  <c r="M332" i="1"/>
  <c r="L314" i="1"/>
  <c r="L300" i="1"/>
  <c r="N300" i="1" s="1"/>
  <c r="O300" i="1" s="1"/>
  <c r="M256" i="1"/>
  <c r="M248" i="1"/>
  <c r="M245" i="1"/>
  <c r="L236" i="1"/>
  <c r="M153" i="1"/>
  <c r="L141" i="1"/>
  <c r="L124" i="1"/>
  <c r="M104" i="1"/>
  <c r="L61" i="1"/>
  <c r="M27" i="1"/>
  <c r="M24" i="1"/>
  <c r="M13" i="1"/>
  <c r="M4" i="1"/>
  <c r="N4" i="1" s="1"/>
  <c r="O4" i="1" s="1"/>
  <c r="L512" i="1"/>
  <c r="M521" i="1"/>
  <c r="M536" i="1"/>
  <c r="M549" i="1"/>
  <c r="L553" i="1"/>
  <c r="L591" i="1"/>
  <c r="M598" i="1"/>
  <c r="L613" i="1"/>
  <c r="M626" i="1"/>
  <c r="M628" i="1"/>
  <c r="N628" i="1" s="1"/>
  <c r="O628" i="1" s="1"/>
  <c r="M630" i="1"/>
  <c r="M639" i="1"/>
  <c r="M663" i="1"/>
  <c r="L667" i="1"/>
  <c r="L685" i="1"/>
  <c r="M708" i="1"/>
  <c r="L710" i="1"/>
  <c r="M736" i="1"/>
  <c r="L740" i="1"/>
  <c r="M774" i="1"/>
  <c r="M798" i="1"/>
  <c r="M807" i="1"/>
  <c r="L814" i="1"/>
  <c r="M907" i="1"/>
  <c r="L914" i="1"/>
  <c r="M916" i="1"/>
  <c r="M959" i="1"/>
  <c r="N959" i="1" s="1"/>
  <c r="O959" i="1" s="1"/>
  <c r="M976" i="1"/>
  <c r="L757" i="1"/>
  <c r="L783" i="1"/>
  <c r="N783" i="1" s="1"/>
  <c r="O783" i="1" s="1"/>
  <c r="L997" i="1"/>
  <c r="L447" i="1"/>
  <c r="M405" i="1"/>
  <c r="M402" i="1"/>
  <c r="M334" i="1"/>
  <c r="L328" i="1"/>
  <c r="M270" i="1"/>
  <c r="L227" i="1"/>
  <c r="L213" i="1"/>
  <c r="L210" i="1"/>
  <c r="L181" i="1"/>
  <c r="M164" i="1"/>
  <c r="L149" i="1"/>
  <c r="M109" i="1"/>
  <c r="L92" i="1"/>
  <c r="L89" i="1"/>
  <c r="L63" i="1"/>
  <c r="M52" i="1"/>
  <c r="M29" i="1"/>
  <c r="M6" i="1"/>
  <c r="L508" i="1"/>
  <c r="L515" i="1"/>
  <c r="L524" i="1"/>
  <c r="L539" i="1"/>
  <c r="N539" i="1" s="1"/>
  <c r="O539" i="1" s="1"/>
  <c r="M556" i="1"/>
  <c r="L563" i="1"/>
  <c r="M572" i="1"/>
  <c r="M574" i="1"/>
  <c r="L603" i="1"/>
  <c r="N603" i="1" s="1"/>
  <c r="O603" i="1" s="1"/>
  <c r="M642" i="1"/>
  <c r="L659" i="1"/>
  <c r="L672" i="1"/>
  <c r="M681" i="1"/>
  <c r="M698" i="1"/>
  <c r="L747" i="1"/>
  <c r="M810" i="1"/>
  <c r="N810" i="1" s="1"/>
  <c r="O810" i="1" s="1"/>
  <c r="M823" i="1"/>
  <c r="M836" i="1"/>
  <c r="L849" i="1"/>
  <c r="N849" i="1" s="1"/>
  <c r="O849" i="1" s="1"/>
  <c r="L853" i="1"/>
  <c r="L862" i="1"/>
  <c r="L873" i="1"/>
  <c r="L886" i="1"/>
  <c r="N886" i="1" s="1"/>
  <c r="O886" i="1" s="1"/>
  <c r="L894" i="1"/>
  <c r="L901" i="1"/>
  <c r="L943" i="1"/>
  <c r="M991" i="1"/>
  <c r="L790" i="1"/>
  <c r="L866" i="1"/>
  <c r="L912" i="1"/>
  <c r="L945" i="1"/>
  <c r="L419" i="1"/>
  <c r="L399" i="1"/>
  <c r="L382" i="1"/>
  <c r="L235" i="1"/>
  <c r="M143" i="1"/>
  <c r="L57" i="1"/>
  <c r="L26" i="1"/>
  <c r="M504" i="1"/>
  <c r="M513" i="1"/>
  <c r="M570" i="1"/>
  <c r="M601" i="1"/>
  <c r="M653" i="1"/>
  <c r="M655" i="1"/>
  <c r="L880" i="1"/>
  <c r="L882" i="1"/>
  <c r="M892" i="1"/>
  <c r="L899" i="1"/>
  <c r="M903" i="1"/>
  <c r="N903" i="1" s="1"/>
  <c r="O903" i="1" s="1"/>
  <c r="M923" i="1"/>
  <c r="L941" i="1"/>
  <c r="M954" i="1"/>
  <c r="N954" i="1" s="1"/>
  <c r="O954" i="1" s="1"/>
  <c r="M960" i="1"/>
  <c r="M979" i="1"/>
  <c r="L985" i="1"/>
  <c r="L987" i="1"/>
  <c r="L989" i="1"/>
  <c r="L991" i="1"/>
  <c r="N991" i="1" s="1"/>
  <c r="O991" i="1" s="1"/>
  <c r="L696" i="1"/>
  <c r="M700" i="1"/>
  <c r="N700" i="1" s="1"/>
  <c r="O700" i="1" s="1"/>
  <c r="L722" i="1"/>
  <c r="M743" i="1"/>
  <c r="L764" i="1"/>
  <c r="L770" i="1"/>
  <c r="L777" i="1"/>
  <c r="L828" i="1"/>
  <c r="N828" i="1" s="1"/>
  <c r="O828" i="1" s="1"/>
  <c r="M830" i="1"/>
  <c r="N830" i="1" s="1"/>
  <c r="O830" i="1" s="1"/>
  <c r="M847" i="1"/>
  <c r="L860" i="1"/>
  <c r="L878" i="1"/>
  <c r="L890" i="1"/>
  <c r="N890" i="1" s="1"/>
  <c r="O890" i="1" s="1"/>
  <c r="L925" i="1"/>
  <c r="N925" i="1" s="1"/>
  <c r="O925" i="1" s="1"/>
  <c r="L937" i="1"/>
  <c r="N937" i="1" s="1"/>
  <c r="O937" i="1" s="1"/>
  <c r="L825" i="1"/>
  <c r="M483" i="1"/>
  <c r="N483" i="1" s="1"/>
  <c r="O483" i="1" s="1"/>
  <c r="L477" i="1"/>
  <c r="M452" i="1"/>
  <c r="M433" i="1"/>
  <c r="L390" i="1"/>
  <c r="L347" i="1"/>
  <c r="M342" i="1"/>
  <c r="L336" i="1"/>
  <c r="M278" i="1"/>
  <c r="L272" i="1"/>
  <c r="L218" i="1"/>
  <c r="N218" i="1" s="1"/>
  <c r="O218" i="1" s="1"/>
  <c r="L163" i="1"/>
  <c r="M137" i="1"/>
  <c r="M71" i="1"/>
  <c r="L48" i="1"/>
  <c r="M40" i="1"/>
  <c r="M37" i="1"/>
  <c r="M23" i="1"/>
  <c r="M502" i="1"/>
  <c r="L554" i="1"/>
  <c r="M559" i="1"/>
  <c r="M577" i="1"/>
  <c r="M584" i="1"/>
  <c r="L586" i="1"/>
  <c r="L588" i="1"/>
  <c r="L679" i="1"/>
  <c r="L728" i="1"/>
  <c r="L760" i="1"/>
  <c r="M775" i="1"/>
  <c r="M797" i="1"/>
  <c r="L799" i="1"/>
  <c r="L843" i="1"/>
  <c r="L876" i="1"/>
  <c r="L927" i="1"/>
  <c r="N927" i="1" s="1"/>
  <c r="O927" i="1" s="1"/>
  <c r="L950" i="1"/>
  <c r="L952" i="1"/>
  <c r="L962" i="1"/>
  <c r="L969" i="1"/>
  <c r="M975" i="1"/>
  <c r="M994" i="1"/>
  <c r="M998" i="1"/>
  <c r="L599" i="1"/>
  <c r="L608" i="1"/>
  <c r="N608" i="1" s="1"/>
  <c r="O608" i="1" s="1"/>
  <c r="M719" i="1"/>
  <c r="L485" i="1"/>
  <c r="M474" i="1"/>
  <c r="L471" i="1"/>
  <c r="L418" i="1"/>
  <c r="L415" i="1"/>
  <c r="M387" i="1"/>
  <c r="M384" i="1"/>
  <c r="L367" i="1"/>
  <c r="L364" i="1"/>
  <c r="L324" i="1"/>
  <c r="L298" i="1"/>
  <c r="L212" i="1"/>
  <c r="L200" i="1"/>
  <c r="M189" i="1"/>
  <c r="M151" i="1"/>
  <c r="M148" i="1"/>
  <c r="L122" i="1"/>
  <c r="M116" i="1"/>
  <c r="M99" i="1"/>
  <c r="L68" i="1"/>
  <c r="L65" i="1"/>
  <c r="L509" i="1"/>
  <c r="M516" i="1"/>
  <c r="L535" i="1"/>
  <c r="L544" i="1"/>
  <c r="N544" i="1" s="1"/>
  <c r="O544" i="1" s="1"/>
  <c r="M557" i="1"/>
  <c r="L564" i="1"/>
  <c r="M573" i="1"/>
  <c r="M575" i="1"/>
  <c r="L610" i="1"/>
  <c r="M660" i="1"/>
  <c r="M662" i="1"/>
  <c r="M682" i="1"/>
  <c r="N682" i="1" s="1"/>
  <c r="O682" i="1" s="1"/>
  <c r="L699" i="1"/>
  <c r="M718" i="1"/>
  <c r="N718" i="1" s="1"/>
  <c r="O718" i="1" s="1"/>
  <c r="M733" i="1"/>
  <c r="M737" i="1"/>
  <c r="M748" i="1"/>
  <c r="N748" i="1" s="1"/>
  <c r="O748" i="1" s="1"/>
  <c r="L750" i="1"/>
  <c r="N750" i="1" s="1"/>
  <c r="O750" i="1" s="1"/>
  <c r="L752" i="1"/>
  <c r="L754" i="1"/>
  <c r="L756" i="1"/>
  <c r="M780" i="1"/>
  <c r="L806" i="1"/>
  <c r="M811" i="1"/>
  <c r="M824" i="1"/>
  <c r="M852" i="1"/>
  <c r="L854" i="1"/>
  <c r="L865" i="1"/>
  <c r="L874" i="1"/>
  <c r="N874" i="1" s="1"/>
  <c r="O874" i="1" s="1"/>
  <c r="L887" i="1"/>
  <c r="N887" i="1" s="1"/>
  <c r="O887" i="1" s="1"/>
  <c r="L895" i="1"/>
  <c r="L900" i="1"/>
  <c r="N900" i="1" s="1"/>
  <c r="O900" i="1" s="1"/>
  <c r="L906" i="1"/>
  <c r="N906" i="1" s="1"/>
  <c r="O906" i="1" s="1"/>
  <c r="L53" i="1"/>
  <c r="N53" i="1" s="1"/>
  <c r="O53" i="1" s="1"/>
  <c r="L705" i="1"/>
  <c r="L984" i="1"/>
  <c r="N984" i="1" s="1"/>
  <c r="O984" i="1" s="1"/>
  <c r="M855" i="1"/>
  <c r="M482" i="1"/>
  <c r="L462" i="1"/>
  <c r="M454" i="1"/>
  <c r="L451" i="1"/>
  <c r="M432" i="1"/>
  <c r="L423" i="1"/>
  <c r="M392" i="1"/>
  <c r="L389" i="1"/>
  <c r="L335" i="1"/>
  <c r="M295" i="1"/>
  <c r="L262" i="1"/>
  <c r="M254" i="1"/>
  <c r="M191" i="1"/>
  <c r="M168" i="1"/>
  <c r="L159" i="1"/>
  <c r="L110" i="1"/>
  <c r="M93" i="1"/>
  <c r="M50" i="1"/>
  <c r="L30" i="1"/>
  <c r="M19" i="1"/>
  <c r="M569" i="1"/>
  <c r="L595" i="1"/>
  <c r="L604" i="1"/>
  <c r="L617" i="1"/>
  <c r="L652" i="1"/>
  <c r="L658" i="1"/>
  <c r="L671" i="1"/>
  <c r="L689" i="1"/>
  <c r="M691" i="1"/>
  <c r="N691" i="1" s="1"/>
  <c r="O691" i="1" s="1"/>
  <c r="M699" i="1"/>
  <c r="L744" i="1"/>
  <c r="M767" i="1"/>
  <c r="N767" i="1" s="1"/>
  <c r="O767" i="1" s="1"/>
  <c r="L769" i="1"/>
  <c r="N769" i="1" s="1"/>
  <c r="O769" i="1" s="1"/>
  <c r="L778" i="1"/>
  <c r="M787" i="1"/>
  <c r="M794" i="1"/>
  <c r="N794" i="1" s="1"/>
  <c r="O794" i="1" s="1"/>
  <c r="L816" i="1"/>
  <c r="M820" i="1"/>
  <c r="L850" i="1"/>
  <c r="L881" i="1"/>
  <c r="M902" i="1"/>
  <c r="M909" i="1"/>
  <c r="M924" i="1"/>
  <c r="M936" i="1"/>
  <c r="N936" i="1" s="1"/>
  <c r="O936" i="1" s="1"/>
  <c r="M940" i="1"/>
  <c r="L957" i="1"/>
  <c r="M972" i="1"/>
  <c r="N972" i="1" s="1"/>
  <c r="O972" i="1" s="1"/>
  <c r="L982" i="1"/>
  <c r="N982" i="1" s="1"/>
  <c r="O982" i="1" s="1"/>
  <c r="L988" i="1"/>
  <c r="L822" i="1"/>
  <c r="N822" i="1" s="1"/>
  <c r="O822" i="1" s="1"/>
  <c r="L883" i="1"/>
  <c r="M918" i="1"/>
  <c r="N918" i="1" s="1"/>
  <c r="O918" i="1" s="1"/>
  <c r="M947" i="1"/>
  <c r="M949" i="1"/>
  <c r="N949" i="1" s="1"/>
  <c r="O949" i="1" s="1"/>
  <c r="N961" i="1"/>
  <c r="O961" i="1" s="1"/>
  <c r="M978" i="1"/>
  <c r="N978" i="1" s="1"/>
  <c r="O978" i="1" s="1"/>
  <c r="M999" i="1"/>
  <c r="M447" i="1"/>
  <c r="N447" i="1" s="1"/>
  <c r="O447" i="1" s="1"/>
  <c r="L500" i="1"/>
  <c r="M492" i="1"/>
  <c r="N492" i="1" s="1"/>
  <c r="O492" i="1" s="1"/>
  <c r="L465" i="1"/>
  <c r="N465" i="1" s="1"/>
  <c r="O465" i="1" s="1"/>
  <c r="L442" i="1"/>
  <c r="N442" i="1" s="1"/>
  <c r="O442" i="1" s="1"/>
  <c r="M440" i="1"/>
  <c r="L432" i="1"/>
  <c r="L416" i="1"/>
  <c r="M413" i="1"/>
  <c r="M379" i="1"/>
  <c r="N379" i="1" s="1"/>
  <c r="O379" i="1" s="1"/>
  <c r="L365" i="1"/>
  <c r="M317" i="1"/>
  <c r="L285" i="1"/>
  <c r="L282" i="1"/>
  <c r="L279" i="1"/>
  <c r="M277" i="1"/>
  <c r="L269" i="1"/>
  <c r="L266" i="1"/>
  <c r="N266" i="1" s="1"/>
  <c r="O266" i="1" s="1"/>
  <c r="L263" i="1"/>
  <c r="M258" i="1"/>
  <c r="M247" i="1"/>
  <c r="M236" i="1"/>
  <c r="M203" i="1"/>
  <c r="N203" i="1" s="1"/>
  <c r="O203" i="1" s="1"/>
  <c r="M181" i="1"/>
  <c r="M178" i="1"/>
  <c r="L131" i="1"/>
  <c r="L128" i="1"/>
  <c r="M125" i="1"/>
  <c r="M108" i="1"/>
  <c r="L105" i="1"/>
  <c r="M100" i="1"/>
  <c r="M97" i="1"/>
  <c r="L83" i="1"/>
  <c r="M72" i="1"/>
  <c r="L69" i="1"/>
  <c r="M61" i="1"/>
  <c r="N61" i="1" s="1"/>
  <c r="O61" i="1" s="1"/>
  <c r="M58" i="1"/>
  <c r="L47" i="1"/>
  <c r="L36" i="1"/>
  <c r="L28" i="1"/>
  <c r="L7" i="1"/>
  <c r="L4" i="1"/>
  <c r="M505" i="1"/>
  <c r="N505" i="1" s="1"/>
  <c r="O505" i="1" s="1"/>
  <c r="M528" i="1"/>
  <c r="N528" i="1" s="1"/>
  <c r="O528" i="1" s="1"/>
  <c r="M530" i="1"/>
  <c r="M555" i="1"/>
  <c r="N555" i="1" s="1"/>
  <c r="O555" i="1" s="1"/>
  <c r="M585" i="1"/>
  <c r="L585" i="1"/>
  <c r="M875" i="1"/>
  <c r="L875" i="1"/>
  <c r="L907" i="1"/>
  <c r="N926" i="1"/>
  <c r="O926" i="1" s="1"/>
  <c r="L486" i="1"/>
  <c r="M475" i="1"/>
  <c r="M381" i="1"/>
  <c r="L362" i="1"/>
  <c r="N362" i="1" s="1"/>
  <c r="O362" i="1" s="1"/>
  <c r="L359" i="1"/>
  <c r="M336" i="1"/>
  <c r="L322" i="1"/>
  <c r="M298" i="1"/>
  <c r="M293" i="1"/>
  <c r="M290" i="1"/>
  <c r="M260" i="1"/>
  <c r="L241" i="1"/>
  <c r="N241" i="1" s="1"/>
  <c r="O241" i="1" s="1"/>
  <c r="L238" i="1"/>
  <c r="L230" i="1"/>
  <c r="L214" i="1"/>
  <c r="L194" i="1"/>
  <c r="M183" i="1"/>
  <c r="L169" i="1"/>
  <c r="M155" i="1"/>
  <c r="L133" i="1"/>
  <c r="M119" i="1"/>
  <c r="L102" i="1"/>
  <c r="L91" i="1"/>
  <c r="M44" i="1"/>
  <c r="M33" i="1"/>
  <c r="L15" i="1"/>
  <c r="L12" i="1"/>
  <c r="M503" i="1"/>
  <c r="M509" i="1"/>
  <c r="M511" i="1"/>
  <c r="M532" i="1"/>
  <c r="L568" i="1"/>
  <c r="N568" i="1" s="1"/>
  <c r="O568" i="1" s="1"/>
  <c r="L576" i="1"/>
  <c r="M611" i="1"/>
  <c r="M613" i="1"/>
  <c r="M666" i="1"/>
  <c r="N666" i="1" s="1"/>
  <c r="O666" i="1" s="1"/>
  <c r="L675" i="1"/>
  <c r="N675" i="1" s="1"/>
  <c r="O675" i="1" s="1"/>
  <c r="M899" i="1"/>
  <c r="L507" i="1"/>
  <c r="M851" i="1"/>
  <c r="L851" i="1"/>
  <c r="M983" i="1"/>
  <c r="L983" i="1"/>
  <c r="N518" i="1"/>
  <c r="O518" i="1" s="1"/>
  <c r="L454" i="1"/>
  <c r="L404" i="1"/>
  <c r="M338" i="1"/>
  <c r="M319" i="1"/>
  <c r="M276" i="1"/>
  <c r="L152" i="1"/>
  <c r="N152" i="1" s="1"/>
  <c r="O152" i="1" s="1"/>
  <c r="M130" i="1"/>
  <c r="M88" i="1"/>
  <c r="M74" i="1"/>
  <c r="M57" i="1"/>
  <c r="M515" i="1"/>
  <c r="N515" i="1" s="1"/>
  <c r="O515" i="1" s="1"/>
  <c r="M546" i="1"/>
  <c r="N546" i="1" s="1"/>
  <c r="O546" i="1" s="1"/>
  <c r="L662" i="1"/>
  <c r="L673" i="1"/>
  <c r="N673" i="1" s="1"/>
  <c r="O673" i="1" s="1"/>
  <c r="L786" i="1"/>
  <c r="N786" i="1" s="1"/>
  <c r="O786" i="1" s="1"/>
  <c r="L971" i="1"/>
  <c r="N971" i="1" s="1"/>
  <c r="O971" i="1" s="1"/>
  <c r="M462" i="1"/>
  <c r="M480" i="1"/>
  <c r="L464" i="1"/>
  <c r="L459" i="1"/>
  <c r="N459" i="1" s="1"/>
  <c r="O459" i="1" s="1"/>
  <c r="L446" i="1"/>
  <c r="M436" i="1"/>
  <c r="N436" i="1" s="1"/>
  <c r="O436" i="1" s="1"/>
  <c r="M431" i="1"/>
  <c r="M378" i="1"/>
  <c r="N378" i="1" s="1"/>
  <c r="O378" i="1" s="1"/>
  <c r="M367" i="1"/>
  <c r="N367" i="1" s="1"/>
  <c r="O367" i="1" s="1"/>
  <c r="L353" i="1"/>
  <c r="L330" i="1"/>
  <c r="M308" i="1"/>
  <c r="L289" i="1"/>
  <c r="N289" i="1" s="1"/>
  <c r="O289" i="1" s="1"/>
  <c r="L271" i="1"/>
  <c r="L254" i="1"/>
  <c r="M227" i="1"/>
  <c r="N227" i="1" s="1"/>
  <c r="O227" i="1" s="1"/>
  <c r="L196" i="1"/>
  <c r="L182" i="1"/>
  <c r="M174" i="1"/>
  <c r="M160" i="1"/>
  <c r="N160" i="1" s="1"/>
  <c r="O160" i="1" s="1"/>
  <c r="L143" i="1"/>
  <c r="M127" i="1"/>
  <c r="M85" i="1"/>
  <c r="M54" i="1"/>
  <c r="L46" i="1"/>
  <c r="M25" i="1"/>
  <c r="M3" i="1"/>
  <c r="L519" i="1"/>
  <c r="L525" i="1"/>
  <c r="M529" i="1"/>
  <c r="N529" i="1" s="1"/>
  <c r="O529" i="1" s="1"/>
  <c r="M531" i="1"/>
  <c r="M579" i="1"/>
  <c r="L579" i="1"/>
  <c r="M815" i="1"/>
  <c r="L815" i="1"/>
  <c r="M867" i="1"/>
  <c r="N867" i="1" s="1"/>
  <c r="O867" i="1" s="1"/>
  <c r="M931" i="1"/>
  <c r="L461" i="1"/>
  <c r="M420" i="1"/>
  <c r="L417" i="1"/>
  <c r="M396" i="1"/>
  <c r="L385" i="1"/>
  <c r="M380" i="1"/>
  <c r="L361" i="1"/>
  <c r="L350" i="1"/>
  <c r="M297" i="1"/>
  <c r="M294" i="1"/>
  <c r="M273" i="1"/>
  <c r="M251" i="1"/>
  <c r="L248" i="1"/>
  <c r="L207" i="1"/>
  <c r="L193" i="1"/>
  <c r="L190" i="1"/>
  <c r="M179" i="1"/>
  <c r="M171" i="1"/>
  <c r="M154" i="1"/>
  <c r="L151" i="1"/>
  <c r="M115" i="1"/>
  <c r="L98" i="1"/>
  <c r="N98" i="1" s="1"/>
  <c r="O98" i="1" s="1"/>
  <c r="L87" i="1"/>
  <c r="L62" i="1"/>
  <c r="L59" i="1"/>
  <c r="M51" i="1"/>
  <c r="M43" i="1"/>
  <c r="M32" i="1"/>
  <c r="N32" i="1" s="1"/>
  <c r="O32" i="1" s="1"/>
  <c r="L29" i="1"/>
  <c r="M22" i="1"/>
  <c r="L506" i="1"/>
  <c r="L556" i="1"/>
  <c r="N573" i="1"/>
  <c r="O573" i="1" s="1"/>
  <c r="L575" i="1"/>
  <c r="N575" i="1" s="1"/>
  <c r="O575" i="1" s="1"/>
  <c r="L592" i="1"/>
  <c r="N592" i="1" s="1"/>
  <c r="O592" i="1" s="1"/>
  <c r="L639" i="1"/>
  <c r="L501" i="1"/>
  <c r="M490" i="1"/>
  <c r="L453" i="1"/>
  <c r="L411" i="1"/>
  <c r="L393" i="1"/>
  <c r="L342" i="1"/>
  <c r="M337" i="1"/>
  <c r="L307" i="1"/>
  <c r="N307" i="1" s="1"/>
  <c r="O307" i="1" s="1"/>
  <c r="M283" i="1"/>
  <c r="L264" i="1"/>
  <c r="L187" i="1"/>
  <c r="L184" i="1"/>
  <c r="L106" i="1"/>
  <c r="M84" i="1"/>
  <c r="L70" i="1"/>
  <c r="L56" i="1"/>
  <c r="M48" i="1"/>
  <c r="L37" i="1"/>
  <c r="L24" i="1"/>
  <c r="M533" i="1"/>
  <c r="M535" i="1"/>
  <c r="L541" i="1"/>
  <c r="L577" i="1"/>
  <c r="L644" i="1"/>
  <c r="N883" i="1"/>
  <c r="O883" i="1" s="1"/>
  <c r="L967" i="1"/>
  <c r="N967" i="1" s="1"/>
  <c r="O967" i="1" s="1"/>
  <c r="N26" i="1"/>
  <c r="O26" i="1" s="1"/>
  <c r="M615" i="1"/>
  <c r="L615" i="1"/>
  <c r="L487" i="1"/>
  <c r="M484" i="1"/>
  <c r="M471" i="1"/>
  <c r="M458" i="1"/>
  <c r="L455" i="1"/>
  <c r="M435" i="1"/>
  <c r="M427" i="1"/>
  <c r="L360" i="1"/>
  <c r="M355" i="1"/>
  <c r="N355" i="1" s="1"/>
  <c r="O355" i="1" s="1"/>
  <c r="L326" i="1"/>
  <c r="M315" i="1"/>
  <c r="M312" i="1"/>
  <c r="M275" i="1"/>
  <c r="N275" i="1" s="1"/>
  <c r="O275" i="1" s="1"/>
  <c r="M242" i="1"/>
  <c r="L239" i="1"/>
  <c r="L223" i="1"/>
  <c r="L209" i="1"/>
  <c r="N209" i="1" s="1"/>
  <c r="O209" i="1" s="1"/>
  <c r="L156" i="1"/>
  <c r="M145" i="1"/>
  <c r="L142" i="1"/>
  <c r="L134" i="1"/>
  <c r="L120" i="1"/>
  <c r="L114" i="1"/>
  <c r="M81" i="1"/>
  <c r="L50" i="1"/>
  <c r="N50" i="1" s="1"/>
  <c r="O50" i="1" s="1"/>
  <c r="M45" i="1"/>
  <c r="M42" i="1"/>
  <c r="M34" i="1"/>
  <c r="M16" i="1"/>
  <c r="L10" i="1"/>
  <c r="M512" i="1"/>
  <c r="M514" i="1"/>
  <c r="L549" i="1"/>
  <c r="L559" i="1"/>
  <c r="L902" i="1"/>
  <c r="N924" i="1"/>
  <c r="O924" i="1" s="1"/>
  <c r="L942" i="1"/>
  <c r="M21" i="1"/>
  <c r="L840" i="1"/>
  <c r="M840" i="1"/>
  <c r="M595" i="1"/>
  <c r="N595" i="1" s="1"/>
  <c r="O595" i="1" s="1"/>
  <c r="L633" i="1"/>
  <c r="L637" i="1"/>
  <c r="N637" i="1" s="1"/>
  <c r="O637" i="1" s="1"/>
  <c r="M641" i="1"/>
  <c r="N641" i="1" s="1"/>
  <c r="O641" i="1" s="1"/>
  <c r="M667" i="1"/>
  <c r="N667" i="1" s="1"/>
  <c r="O667" i="1" s="1"/>
  <c r="L680" i="1"/>
  <c r="M684" i="1"/>
  <c r="M686" i="1"/>
  <c r="L688" i="1"/>
  <c r="L690" i="1"/>
  <c r="N690" i="1" s="1"/>
  <c r="O690" i="1" s="1"/>
  <c r="M703" i="1"/>
  <c r="N703" i="1" s="1"/>
  <c r="O703" i="1" s="1"/>
  <c r="M722" i="1"/>
  <c r="M742" i="1"/>
  <c r="L746" i="1"/>
  <c r="N746" i="1" s="1"/>
  <c r="O746" i="1" s="1"/>
  <c r="M751" i="1"/>
  <c r="M753" i="1"/>
  <c r="M755" i="1"/>
  <c r="N755" i="1" s="1"/>
  <c r="O755" i="1" s="1"/>
  <c r="M770" i="1"/>
  <c r="M778" i="1"/>
  <c r="N778" i="1" s="1"/>
  <c r="O778" i="1" s="1"/>
  <c r="L792" i="1"/>
  <c r="M799" i="1"/>
  <c r="M803" i="1"/>
  <c r="N803" i="1" s="1"/>
  <c r="O803" i="1" s="1"/>
  <c r="L824" i="1"/>
  <c r="M826" i="1"/>
  <c r="L847" i="1"/>
  <c r="N847" i="1" s="1"/>
  <c r="O847" i="1" s="1"/>
  <c r="M856" i="1"/>
  <c r="L858" i="1"/>
  <c r="M860" i="1"/>
  <c r="M862" i="1"/>
  <c r="M865" i="1"/>
  <c r="M879" i="1"/>
  <c r="N879" i="1" s="1"/>
  <c r="O879" i="1" s="1"/>
  <c r="L921" i="1"/>
  <c r="M933" i="1"/>
  <c r="M935" i="1"/>
  <c r="L938" i="1"/>
  <c r="M963" i="1"/>
  <c r="N963" i="1" s="1"/>
  <c r="O963" i="1" s="1"/>
  <c r="M965" i="1"/>
  <c r="L975" i="1"/>
  <c r="M977" i="1"/>
  <c r="M981" i="1"/>
  <c r="M997" i="1"/>
  <c r="N997" i="1" s="1"/>
  <c r="O997" i="1" s="1"/>
  <c r="L999" i="1"/>
  <c r="L540" i="1"/>
  <c r="L558" i="1"/>
  <c r="L560" i="1"/>
  <c r="M562" i="1"/>
  <c r="L578" i="1"/>
  <c r="L584" i="1"/>
  <c r="L605" i="1"/>
  <c r="M680" i="1"/>
  <c r="L692" i="1"/>
  <c r="N692" i="1" s="1"/>
  <c r="O692" i="1" s="1"/>
  <c r="L761" i="1"/>
  <c r="N761" i="1" s="1"/>
  <c r="O761" i="1" s="1"/>
  <c r="L776" i="1"/>
  <c r="N776" i="1" s="1"/>
  <c r="O776" i="1" s="1"/>
  <c r="M788" i="1"/>
  <c r="N788" i="1" s="1"/>
  <c r="O788" i="1" s="1"/>
  <c r="M792" i="1"/>
  <c r="M809" i="1"/>
  <c r="L838" i="1"/>
  <c r="L885" i="1"/>
  <c r="L891" i="1"/>
  <c r="N891" i="1" s="1"/>
  <c r="O891" i="1" s="1"/>
  <c r="L893" i="1"/>
  <c r="N893" i="1" s="1"/>
  <c r="O893" i="1" s="1"/>
  <c r="L897" i="1"/>
  <c r="L905" i="1"/>
  <c r="N905" i="1" s="1"/>
  <c r="O905" i="1" s="1"/>
  <c r="L940" i="1"/>
  <c r="M986" i="1"/>
  <c r="L520" i="1"/>
  <c r="N520" i="1" s="1"/>
  <c r="O520" i="1" s="1"/>
  <c r="M542" i="1"/>
  <c r="M553" i="1"/>
  <c r="L580" i="1"/>
  <c r="N580" i="1" s="1"/>
  <c r="O580" i="1" s="1"/>
  <c r="L616" i="1"/>
  <c r="N616" i="1" s="1"/>
  <c r="O616" i="1" s="1"/>
  <c r="M624" i="1"/>
  <c r="N624" i="1" s="1"/>
  <c r="O624" i="1" s="1"/>
  <c r="M648" i="1"/>
  <c r="N648" i="1" s="1"/>
  <c r="O648" i="1" s="1"/>
  <c r="L650" i="1"/>
  <c r="N650" i="1" s="1"/>
  <c r="O650" i="1" s="1"/>
  <c r="L669" i="1"/>
  <c r="M694" i="1"/>
  <c r="M707" i="1"/>
  <c r="M739" i="1"/>
  <c r="N739" i="1" s="1"/>
  <c r="O739" i="1" s="1"/>
  <c r="M765" i="1"/>
  <c r="M832" i="1"/>
  <c r="L834" i="1"/>
  <c r="L913" i="1"/>
  <c r="L916" i="1"/>
  <c r="N916" i="1" s="1"/>
  <c r="O916" i="1" s="1"/>
  <c r="M951" i="1"/>
  <c r="N951" i="1" s="1"/>
  <c r="O951" i="1" s="1"/>
  <c r="M953" i="1"/>
  <c r="N953" i="1" s="1"/>
  <c r="O953" i="1" s="1"/>
  <c r="M988" i="1"/>
  <c r="M990" i="1"/>
  <c r="N990" i="1" s="1"/>
  <c r="O990" i="1" s="1"/>
  <c r="M634" i="1"/>
  <c r="N634" i="1" s="1"/>
  <c r="O634" i="1" s="1"/>
  <c r="M658" i="1"/>
  <c r="M677" i="1"/>
  <c r="N677" i="1" s="1"/>
  <c r="O677" i="1" s="1"/>
  <c r="M689" i="1"/>
  <c r="L711" i="1"/>
  <c r="M724" i="1"/>
  <c r="N724" i="1" s="1"/>
  <c r="O724" i="1" s="1"/>
  <c r="N782" i="1"/>
  <c r="O782" i="1" s="1"/>
  <c r="M796" i="1"/>
  <c r="M825" i="1"/>
  <c r="N825" i="1" s="1"/>
  <c r="O825" i="1" s="1"/>
  <c r="N842" i="1"/>
  <c r="O842" i="1" s="1"/>
  <c r="M850" i="1"/>
  <c r="N864" i="1"/>
  <c r="O864" i="1" s="1"/>
  <c r="M870" i="1"/>
  <c r="M880" i="1"/>
  <c r="M882" i="1"/>
  <c r="M922" i="1"/>
  <c r="M928" i="1"/>
  <c r="M930" i="1"/>
  <c r="N930" i="1" s="1"/>
  <c r="O930" i="1" s="1"/>
  <c r="N974" i="1"/>
  <c r="O974" i="1" s="1"/>
  <c r="M992" i="1"/>
  <c r="M728" i="1"/>
  <c r="M745" i="1"/>
  <c r="M747" i="1"/>
  <c r="M756" i="1"/>
  <c r="M800" i="1"/>
  <c r="M866" i="1"/>
  <c r="M821" i="1"/>
  <c r="M827" i="1"/>
  <c r="L844" i="1"/>
  <c r="M853" i="1"/>
  <c r="L855" i="1"/>
  <c r="M877" i="1"/>
  <c r="L889" i="1"/>
  <c r="M962" i="1"/>
  <c r="N962" i="1" s="1"/>
  <c r="O962" i="1" s="1"/>
  <c r="L976" i="1"/>
  <c r="N976" i="1" s="1"/>
  <c r="O976" i="1" s="1"/>
  <c r="L996" i="1"/>
  <c r="L998" i="1"/>
  <c r="L1000" i="1"/>
  <c r="N1000" i="1" s="1"/>
  <c r="O1000" i="1" s="1"/>
  <c r="L640" i="1"/>
  <c r="L681" i="1"/>
  <c r="M713" i="1"/>
  <c r="L771" i="1"/>
  <c r="N771" i="1" s="1"/>
  <c r="O771" i="1" s="1"/>
  <c r="M791" i="1"/>
  <c r="L812" i="1"/>
  <c r="L827" i="1"/>
  <c r="L857" i="1"/>
  <c r="M859" i="1"/>
  <c r="L868" i="1"/>
  <c r="N868" i="1" s="1"/>
  <c r="O868" i="1" s="1"/>
  <c r="M872" i="1"/>
  <c r="L898" i="1"/>
  <c r="L910" i="1"/>
  <c r="M941" i="1"/>
  <c r="N941" i="1" s="1"/>
  <c r="O941" i="1" s="1"/>
  <c r="L964" i="1"/>
  <c r="L548" i="1"/>
  <c r="M565" i="1"/>
  <c r="N565" i="1" s="1"/>
  <c r="O565" i="1" s="1"/>
  <c r="L570" i="1"/>
  <c r="M587" i="1"/>
  <c r="N587" i="1" s="1"/>
  <c r="O587" i="1" s="1"/>
  <c r="L596" i="1"/>
  <c r="N596" i="1" s="1"/>
  <c r="O596" i="1" s="1"/>
  <c r="L598" i="1"/>
  <c r="M604" i="1"/>
  <c r="L606" i="1"/>
  <c r="M617" i="1"/>
  <c r="L651" i="1"/>
  <c r="L668" i="1"/>
  <c r="M674" i="1"/>
  <c r="M693" i="1"/>
  <c r="N693" i="1" s="1"/>
  <c r="O693" i="1" s="1"/>
  <c r="M704" i="1"/>
  <c r="L708" i="1"/>
  <c r="N708" i="1" s="1"/>
  <c r="O708" i="1" s="1"/>
  <c r="M710" i="1"/>
  <c r="L713" i="1"/>
  <c r="L721" i="1"/>
  <c r="M730" i="1"/>
  <c r="M740" i="1"/>
  <c r="M760" i="1"/>
  <c r="M779" i="1"/>
  <c r="L791" i="1"/>
  <c r="M816" i="1"/>
  <c r="L839" i="1"/>
  <c r="N839" i="1" s="1"/>
  <c r="O839" i="1" s="1"/>
  <c r="L859" i="1"/>
  <c r="M863" i="1"/>
  <c r="M884" i="1"/>
  <c r="N884" i="1" s="1"/>
  <c r="O884" i="1" s="1"/>
  <c r="L904" i="1"/>
  <c r="N904" i="1" s="1"/>
  <c r="O904" i="1" s="1"/>
  <c r="L915" i="1"/>
  <c r="N915" i="1" s="1"/>
  <c r="O915" i="1" s="1"/>
  <c r="L939" i="1"/>
  <c r="L947" i="1"/>
  <c r="L966" i="1"/>
  <c r="L973" i="1"/>
  <c r="N973" i="1" s="1"/>
  <c r="O973" i="1" s="1"/>
  <c r="M985" i="1"/>
  <c r="L734" i="1"/>
  <c r="L762" i="1"/>
  <c r="L795" i="1"/>
  <c r="M818" i="1"/>
  <c r="L829" i="1"/>
  <c r="L831" i="1"/>
  <c r="N831" i="1" s="1"/>
  <c r="O831" i="1" s="1"/>
  <c r="L835" i="1"/>
  <c r="L837" i="1"/>
  <c r="L841" i="1"/>
  <c r="N841" i="1" s="1"/>
  <c r="O841" i="1" s="1"/>
  <c r="L863" i="1"/>
  <c r="L917" i="1"/>
  <c r="M950" i="1"/>
  <c r="M952" i="1"/>
  <c r="N952" i="1" s="1"/>
  <c r="O952" i="1" s="1"/>
  <c r="M987" i="1"/>
  <c r="N987" i="1" s="1"/>
  <c r="O987" i="1" s="1"/>
  <c r="M993" i="1"/>
  <c r="L543" i="1"/>
  <c r="N543" i="1" s="1"/>
  <c r="O543" i="1" s="1"/>
  <c r="M550" i="1"/>
  <c r="M567" i="1"/>
  <c r="N567" i="1" s="1"/>
  <c r="O567" i="1" s="1"/>
  <c r="M591" i="1"/>
  <c r="M619" i="1"/>
  <c r="M635" i="1"/>
  <c r="M651" i="1"/>
  <c r="M657" i="1"/>
  <c r="L676" i="1"/>
  <c r="N676" i="1" s="1"/>
  <c r="O676" i="1" s="1"/>
  <c r="M712" i="1"/>
  <c r="L787" i="1"/>
  <c r="M801" i="1"/>
  <c r="L833" i="1"/>
  <c r="M854" i="1"/>
  <c r="M929" i="1"/>
  <c r="M989" i="1"/>
  <c r="M1001" i="1"/>
  <c r="N1001" i="1" s="1"/>
  <c r="O1001" i="1" s="1"/>
  <c r="N524" i="1"/>
  <c r="O524" i="1" s="1"/>
  <c r="M623" i="1"/>
  <c r="L623" i="1"/>
  <c r="M646" i="1"/>
  <c r="L646" i="1"/>
  <c r="M582" i="1"/>
  <c r="L582" i="1"/>
  <c r="L514" i="1"/>
  <c r="L530" i="1"/>
  <c r="M506" i="1"/>
  <c r="L522" i="1"/>
  <c r="M538" i="1"/>
  <c r="M558" i="1"/>
  <c r="L597" i="1"/>
  <c r="N597" i="1" s="1"/>
  <c r="O597" i="1" s="1"/>
  <c r="M607" i="1"/>
  <c r="L607" i="1"/>
  <c r="L621" i="1"/>
  <c r="M621" i="1"/>
  <c r="L664" i="1"/>
  <c r="M664" i="1"/>
  <c r="M590" i="1"/>
  <c r="L590" i="1"/>
  <c r="L504" i="1"/>
  <c r="L513" i="1"/>
  <c r="L537" i="1"/>
  <c r="L547" i="1"/>
  <c r="N547" i="1" s="1"/>
  <c r="O547" i="1" s="1"/>
  <c r="L571" i="1"/>
  <c r="N571" i="1" s="1"/>
  <c r="O571" i="1" s="1"/>
  <c r="M581" i="1"/>
  <c r="L581" i="1"/>
  <c r="M589" i="1"/>
  <c r="L589" i="1"/>
  <c r="M614" i="1"/>
  <c r="L614" i="1"/>
  <c r="M632" i="1"/>
  <c r="L632" i="1"/>
  <c r="M612" i="1"/>
  <c r="L612" i="1"/>
  <c r="L503" i="1"/>
  <c r="L521" i="1"/>
  <c r="N521" i="1" s="1"/>
  <c r="O521" i="1" s="1"/>
  <c r="L550" i="1"/>
  <c r="M554" i="1"/>
  <c r="M564" i="1"/>
  <c r="L574" i="1"/>
  <c r="M578" i="1"/>
  <c r="M609" i="1"/>
  <c r="N609" i="1" s="1"/>
  <c r="O609" i="1" s="1"/>
  <c r="M625" i="1"/>
  <c r="L625" i="1"/>
  <c r="L502" i="1"/>
  <c r="L527" i="1"/>
  <c r="N527" i="1" s="1"/>
  <c r="O527" i="1" s="1"/>
  <c r="L536" i="1"/>
  <c r="L542" i="1"/>
  <c r="L557" i="1"/>
  <c r="M594" i="1"/>
  <c r="L594" i="1"/>
  <c r="M627" i="1"/>
  <c r="L627" i="1"/>
  <c r="M602" i="1"/>
  <c r="L602" i="1"/>
  <c r="M560" i="1"/>
  <c r="M586" i="1"/>
  <c r="N586" i="1" s="1"/>
  <c r="O586" i="1" s="1"/>
  <c r="M636" i="1"/>
  <c r="L636" i="1"/>
  <c r="M665" i="1"/>
  <c r="L665" i="1"/>
  <c r="L583" i="1"/>
  <c r="N583" i="1" s="1"/>
  <c r="O583" i="1" s="1"/>
  <c r="M622" i="1"/>
  <c r="L622" i="1"/>
  <c r="M629" i="1"/>
  <c r="L629" i="1"/>
  <c r="M647" i="1"/>
  <c r="L647" i="1"/>
  <c r="M672" i="1"/>
  <c r="N672" i="1" s="1"/>
  <c r="O672" i="1" s="1"/>
  <c r="M593" i="1"/>
  <c r="L593" i="1"/>
  <c r="L645" i="1"/>
  <c r="M645" i="1"/>
  <c r="M649" i="1"/>
  <c r="L649" i="1"/>
  <c r="P679" i="1"/>
  <c r="L749" i="1"/>
  <c r="M749" i="1"/>
  <c r="M638" i="1"/>
  <c r="L638" i="1"/>
  <c r="L656" i="1"/>
  <c r="M656" i="1"/>
  <c r="M735" i="1"/>
  <c r="L735" i="1"/>
  <c r="L533" i="1"/>
  <c r="M552" i="1"/>
  <c r="N552" i="1" s="1"/>
  <c r="O552" i="1" s="1"/>
  <c r="L562" i="1"/>
  <c r="M566" i="1"/>
  <c r="M576" i="1"/>
  <c r="L654" i="1"/>
  <c r="M654" i="1"/>
  <c r="M523" i="1"/>
  <c r="M561" i="1"/>
  <c r="N561" i="1" s="1"/>
  <c r="O561" i="1" s="1"/>
  <c r="L569" i="1"/>
  <c r="M600" i="1"/>
  <c r="L600" i="1"/>
  <c r="M631" i="1"/>
  <c r="L631" i="1"/>
  <c r="N671" i="1"/>
  <c r="O671" i="1" s="1"/>
  <c r="M687" i="1"/>
  <c r="L687" i="1"/>
  <c r="M610" i="1"/>
  <c r="M683" i="1"/>
  <c r="L683" i="1"/>
  <c r="M685" i="1"/>
  <c r="M706" i="1"/>
  <c r="N706" i="1" s="1"/>
  <c r="O706" i="1" s="1"/>
  <c r="M714" i="1"/>
  <c r="L714" i="1"/>
  <c r="M784" i="1"/>
  <c r="L784" i="1"/>
  <c r="N659" i="1"/>
  <c r="O659" i="1" s="1"/>
  <c r="L697" i="1"/>
  <c r="N697" i="1" s="1"/>
  <c r="O697" i="1" s="1"/>
  <c r="M726" i="1"/>
  <c r="L726" i="1"/>
  <c r="M768" i="1"/>
  <c r="L768" i="1"/>
  <c r="L630" i="1"/>
  <c r="M661" i="1"/>
  <c r="N661" i="1" s="1"/>
  <c r="O661" i="1" s="1"/>
  <c r="M669" i="1"/>
  <c r="M688" i="1"/>
  <c r="N688" i="1" s="1"/>
  <c r="O688" i="1" s="1"/>
  <c r="M721" i="1"/>
  <c r="L733" i="1"/>
  <c r="N733" i="1" s="1"/>
  <c r="O733" i="1" s="1"/>
  <c r="M643" i="1"/>
  <c r="N705" i="1"/>
  <c r="O705" i="1" s="1"/>
  <c r="M723" i="1"/>
  <c r="L723" i="1"/>
  <c r="L619" i="1"/>
  <c r="M633" i="1"/>
  <c r="M696" i="1"/>
  <c r="N696" i="1" s="1"/>
  <c r="O696" i="1" s="1"/>
  <c r="L702" i="1"/>
  <c r="M702" i="1"/>
  <c r="M732" i="1"/>
  <c r="L732" i="1"/>
  <c r="L781" i="1"/>
  <c r="M781" i="1"/>
  <c r="M813" i="1"/>
  <c r="L813" i="1"/>
  <c r="M720" i="1"/>
  <c r="L720" i="1"/>
  <c r="M741" i="1"/>
  <c r="L741" i="1"/>
  <c r="M789" i="1"/>
  <c r="L789" i="1"/>
  <c r="L618" i="1"/>
  <c r="L642" i="1"/>
  <c r="L657" i="1"/>
  <c r="L660" i="1"/>
  <c r="M668" i="1"/>
  <c r="L674" i="1"/>
  <c r="L684" i="1"/>
  <c r="L698" i="1"/>
  <c r="N698" i="1" s="1"/>
  <c r="O698" i="1" s="1"/>
  <c r="M701" i="1"/>
  <c r="L701" i="1"/>
  <c r="L707" i="1"/>
  <c r="L715" i="1"/>
  <c r="M727" i="1"/>
  <c r="N727" i="1" s="1"/>
  <c r="O727" i="1" s="1"/>
  <c r="L804" i="1"/>
  <c r="M804" i="1"/>
  <c r="M605" i="1"/>
  <c r="L653" i="1"/>
  <c r="N653" i="1" s="1"/>
  <c r="O653" i="1" s="1"/>
  <c r="M670" i="1"/>
  <c r="N670" i="1" s="1"/>
  <c r="O670" i="1" s="1"/>
  <c r="M678" i="1"/>
  <c r="M709" i="1"/>
  <c r="L709" i="1"/>
  <c r="M717" i="1"/>
  <c r="L717" i="1"/>
  <c r="M729" i="1"/>
  <c r="L729" i="1"/>
  <c r="M695" i="1"/>
  <c r="L695" i="1"/>
  <c r="M738" i="1"/>
  <c r="L738" i="1"/>
  <c r="L759" i="1"/>
  <c r="M759" i="1"/>
  <c r="M848" i="1"/>
  <c r="L848" i="1"/>
  <c r="M911" i="1"/>
  <c r="L911" i="1"/>
  <c r="M932" i="1"/>
  <c r="L932" i="1"/>
  <c r="L934" i="1"/>
  <c r="N934" i="1" s="1"/>
  <c r="O934" i="1" s="1"/>
  <c r="M752" i="1"/>
  <c r="N752" i="1" s="1"/>
  <c r="O752" i="1" s="1"/>
  <c r="M758" i="1"/>
  <c r="L763" i="1"/>
  <c r="L766" i="1"/>
  <c r="M772" i="1"/>
  <c r="L772" i="1"/>
  <c r="L775" i="1"/>
  <c r="N819" i="1"/>
  <c r="O819" i="1" s="1"/>
  <c r="M835" i="1"/>
  <c r="N806" i="1"/>
  <c r="O806" i="1" s="1"/>
  <c r="N744" i="1"/>
  <c r="O744" i="1" s="1"/>
  <c r="L823" i="1"/>
  <c r="L811" i="1"/>
  <c r="L765" i="1"/>
  <c r="M785" i="1"/>
  <c r="L785" i="1"/>
  <c r="L793" i="1"/>
  <c r="M793" i="1"/>
  <c r="L743" i="1"/>
  <c r="N743" i="1" s="1"/>
  <c r="O743" i="1" s="1"/>
  <c r="M754" i="1"/>
  <c r="N754" i="1" s="1"/>
  <c r="O754" i="1" s="1"/>
  <c r="M757" i="1"/>
  <c r="N757" i="1" s="1"/>
  <c r="O757" i="1" s="1"/>
  <c r="L779" i="1"/>
  <c r="M790" i="1"/>
  <c r="N798" i="1"/>
  <c r="O798" i="1" s="1"/>
  <c r="N800" i="1"/>
  <c r="O800" i="1" s="1"/>
  <c r="L719" i="1"/>
  <c r="L725" i="1"/>
  <c r="N725" i="1" s="1"/>
  <c r="O725" i="1" s="1"/>
  <c r="L731" i="1"/>
  <c r="N731" i="1" s="1"/>
  <c r="O731" i="1" s="1"/>
  <c r="L737" i="1"/>
  <c r="M764" i="1"/>
  <c r="N764" i="1" s="1"/>
  <c r="O764" i="1" s="1"/>
  <c r="L805" i="1"/>
  <c r="M805" i="1"/>
  <c r="L704" i="1"/>
  <c r="M773" i="1"/>
  <c r="L773" i="1"/>
  <c r="M802" i="1"/>
  <c r="N802" i="1" s="1"/>
  <c r="O802" i="1" s="1"/>
  <c r="M812" i="1"/>
  <c r="L745" i="1"/>
  <c r="N745" i="1" s="1"/>
  <c r="O745" i="1" s="1"/>
  <c r="L753" i="1"/>
  <c r="N753" i="1" s="1"/>
  <c r="O753" i="1" s="1"/>
  <c r="M814" i="1"/>
  <c r="M817" i="1"/>
  <c r="M829" i="1"/>
  <c r="M846" i="1"/>
  <c r="N846" i="1" s="1"/>
  <c r="O846" i="1" s="1"/>
  <c r="L870" i="1"/>
  <c r="M885" i="1"/>
  <c r="M945" i="1"/>
  <c r="N945" i="1" s="1"/>
  <c r="O945" i="1" s="1"/>
  <c r="M834" i="1"/>
  <c r="M838" i="1"/>
  <c r="M897" i="1"/>
  <c r="L909" i="1"/>
  <c r="N909" i="1" s="1"/>
  <c r="O909" i="1" s="1"/>
  <c r="N923" i="1"/>
  <c r="O923" i="1" s="1"/>
  <c r="N943" i="1"/>
  <c r="O943" i="1" s="1"/>
  <c r="M970" i="1"/>
  <c r="L981" i="1"/>
  <c r="L892" i="1"/>
  <c r="N892" i="1" s="1"/>
  <c r="O892" i="1" s="1"/>
  <c r="N894" i="1"/>
  <c r="O894" i="1" s="1"/>
  <c r="M968" i="1"/>
  <c r="L968" i="1"/>
  <c r="L993" i="1"/>
  <c r="L856" i="1"/>
  <c r="M858" i="1"/>
  <c r="L861" i="1"/>
  <c r="L869" i="1"/>
  <c r="N869" i="1" s="1"/>
  <c r="O869" i="1" s="1"/>
  <c r="M920" i="1"/>
  <c r="L920" i="1"/>
  <c r="M946" i="1"/>
  <c r="M957" i="1"/>
  <c r="N957" i="1" s="1"/>
  <c r="O957" i="1" s="1"/>
  <c r="L797" i="1"/>
  <c r="L809" i="1"/>
  <c r="L821" i="1"/>
  <c r="M833" i="1"/>
  <c r="M837" i="1"/>
  <c r="L845" i="1"/>
  <c r="M881" i="1"/>
  <c r="M896" i="1"/>
  <c r="L896" i="1"/>
  <c r="M908" i="1"/>
  <c r="L908" i="1"/>
  <c r="M910" i="1"/>
  <c r="M944" i="1"/>
  <c r="L944" i="1"/>
  <c r="N965" i="1"/>
  <c r="O965" i="1" s="1"/>
  <c r="L796" i="1"/>
  <c r="N796" i="1" s="1"/>
  <c r="O796" i="1" s="1"/>
  <c r="L808" i="1"/>
  <c r="N808" i="1" s="1"/>
  <c r="O808" i="1" s="1"/>
  <c r="L820" i="1"/>
  <c r="L832" i="1"/>
  <c r="M980" i="1"/>
  <c r="L980" i="1"/>
  <c r="M873" i="1"/>
  <c r="N873" i="1" s="1"/>
  <c r="O873" i="1" s="1"/>
  <c r="M898" i="1"/>
  <c r="L933" i="1"/>
  <c r="M969" i="1"/>
  <c r="M857" i="1"/>
  <c r="M921" i="1"/>
  <c r="M956" i="1"/>
  <c r="L956" i="1"/>
  <c r="N977" i="1"/>
  <c r="O977" i="1" s="1"/>
  <c r="L992" i="1"/>
  <c r="L484" i="1"/>
  <c r="M472" i="1"/>
  <c r="L472" i="1"/>
  <c r="L440" i="1"/>
  <c r="N440" i="1" s="1"/>
  <c r="O440" i="1" s="1"/>
  <c r="L388" i="1"/>
  <c r="M388" i="1"/>
  <c r="N295" i="1"/>
  <c r="O295" i="1" s="1"/>
  <c r="L157" i="1"/>
  <c r="M157" i="1"/>
  <c r="M313" i="1"/>
  <c r="L313" i="1"/>
  <c r="L489" i="1"/>
  <c r="M469" i="1"/>
  <c r="L407" i="1"/>
  <c r="N407" i="1" s="1"/>
  <c r="O407" i="1" s="1"/>
  <c r="M385" i="1"/>
  <c r="N385" i="1" s="1"/>
  <c r="O385" i="1" s="1"/>
  <c r="L354" i="1"/>
  <c r="M354" i="1"/>
  <c r="M63" i="1"/>
  <c r="M430" i="1"/>
  <c r="L430" i="1"/>
  <c r="L427" i="1"/>
  <c r="M372" i="1"/>
  <c r="N372" i="1" s="1"/>
  <c r="O372" i="1" s="1"/>
  <c r="M101" i="1"/>
  <c r="L101" i="1"/>
  <c r="M498" i="1"/>
  <c r="L481" i="1"/>
  <c r="M481" i="1"/>
  <c r="M466" i="1"/>
  <c r="L466" i="1"/>
  <c r="M449" i="1"/>
  <c r="L449" i="1"/>
  <c r="M439" i="1"/>
  <c r="L439" i="1"/>
  <c r="M409" i="1"/>
  <c r="L409" i="1"/>
  <c r="N343" i="1"/>
  <c r="O343" i="1" s="1"/>
  <c r="M223" i="1"/>
  <c r="M7" i="1"/>
  <c r="L412" i="1"/>
  <c r="M412" i="1"/>
  <c r="L356" i="1"/>
  <c r="M356" i="1"/>
  <c r="M117" i="1"/>
  <c r="L117" i="1"/>
  <c r="M456" i="1"/>
  <c r="L456" i="1"/>
  <c r="M446" i="1"/>
  <c r="L349" i="1"/>
  <c r="M349" i="1"/>
  <c r="M486" i="1"/>
  <c r="M500" i="1"/>
  <c r="M451" i="1"/>
  <c r="L413" i="1"/>
  <c r="N413" i="1" s="1"/>
  <c r="O413" i="1" s="1"/>
  <c r="M406" i="1"/>
  <c r="L394" i="1"/>
  <c r="M394" i="1"/>
  <c r="M366" i="1"/>
  <c r="N366" i="1" s="1"/>
  <c r="O366" i="1" s="1"/>
  <c r="M331" i="1"/>
  <c r="L331" i="1"/>
  <c r="M20" i="1"/>
  <c r="N20" i="1" s="1"/>
  <c r="O20" i="1" s="1"/>
  <c r="L490" i="1"/>
  <c r="L473" i="1"/>
  <c r="M460" i="1"/>
  <c r="L460" i="1"/>
  <c r="M309" i="1"/>
  <c r="L309" i="1"/>
  <c r="L495" i="1"/>
  <c r="M408" i="1"/>
  <c r="L396" i="1"/>
  <c r="M133" i="1"/>
  <c r="M105" i="1"/>
  <c r="N105" i="1" s="1"/>
  <c r="O105" i="1" s="1"/>
  <c r="L496" i="1"/>
  <c r="L497" i="1"/>
  <c r="M487" i="1"/>
  <c r="M477" i="1"/>
  <c r="L433" i="1"/>
  <c r="M426" i="1"/>
  <c r="L426" i="1"/>
  <c r="M391" i="1"/>
  <c r="L391" i="1"/>
  <c r="M376" i="1"/>
  <c r="L376" i="1"/>
  <c r="M360" i="1"/>
  <c r="N360" i="1" s="1"/>
  <c r="O360" i="1" s="1"/>
  <c r="M232" i="1"/>
  <c r="L232" i="1"/>
  <c r="L499" i="1"/>
  <c r="M499" i="1"/>
  <c r="L457" i="1"/>
  <c r="M457" i="1"/>
  <c r="M415" i="1"/>
  <c r="M368" i="1"/>
  <c r="N337" i="1"/>
  <c r="O337" i="1" s="1"/>
  <c r="M282" i="1"/>
  <c r="N282" i="1" s="1"/>
  <c r="O282" i="1" s="1"/>
  <c r="M272" i="1"/>
  <c r="N196" i="1"/>
  <c r="O196" i="1" s="1"/>
  <c r="L428" i="1"/>
  <c r="L476" i="1"/>
  <c r="L474" i="1"/>
  <c r="L467" i="1"/>
  <c r="L458" i="1"/>
  <c r="L452" i="1"/>
  <c r="L443" i="1"/>
  <c r="L441" i="1"/>
  <c r="L410" i="1"/>
  <c r="L374" i="1"/>
  <c r="N374" i="1" s="1"/>
  <c r="O374" i="1" s="1"/>
  <c r="M318" i="1"/>
  <c r="M291" i="1"/>
  <c r="M250" i="1"/>
  <c r="M221" i="1"/>
  <c r="M216" i="1"/>
  <c r="N216" i="1" s="1"/>
  <c r="O216" i="1" s="1"/>
  <c r="L206" i="1"/>
  <c r="M204" i="1"/>
  <c r="L195" i="1"/>
  <c r="N195" i="1" s="1"/>
  <c r="O195" i="1" s="1"/>
  <c r="M188" i="1"/>
  <c r="N188" i="1" s="1"/>
  <c r="O188" i="1" s="1"/>
  <c r="M176" i="1"/>
  <c r="L150" i="1"/>
  <c r="L145" i="1"/>
  <c r="N145" i="1" s="1"/>
  <c r="O145" i="1" s="1"/>
  <c r="M131" i="1"/>
  <c r="L126" i="1"/>
  <c r="N126" i="1" s="1"/>
  <c r="O126" i="1" s="1"/>
  <c r="L103" i="1"/>
  <c r="M86" i="1"/>
  <c r="N86" i="1" s="1"/>
  <c r="O86" i="1" s="1"/>
  <c r="L77" i="1"/>
  <c r="M68" i="1"/>
  <c r="N68" i="1" s="1"/>
  <c r="O68" i="1" s="1"/>
  <c r="L52" i="1"/>
  <c r="N52" i="1" s="1"/>
  <c r="O52" i="1" s="1"/>
  <c r="M35" i="1"/>
  <c r="L22" i="1"/>
  <c r="N22" i="1" s="1"/>
  <c r="O22" i="1" s="1"/>
  <c r="M18" i="1"/>
  <c r="M501" i="1"/>
  <c r="N501" i="1" s="1"/>
  <c r="O501" i="1" s="1"/>
  <c r="L494" i="1"/>
  <c r="M478" i="1"/>
  <c r="N478" i="1" s="1"/>
  <c r="O478" i="1" s="1"/>
  <c r="L469" i="1"/>
  <c r="L421" i="1"/>
  <c r="N421" i="1" s="1"/>
  <c r="O421" i="1" s="1"/>
  <c r="L414" i="1"/>
  <c r="L403" i="1"/>
  <c r="L401" i="1"/>
  <c r="L384" i="1"/>
  <c r="L380" i="1"/>
  <c r="M361" i="1"/>
  <c r="M304" i="1"/>
  <c r="N304" i="1" s="1"/>
  <c r="O304" i="1" s="1"/>
  <c r="M263" i="1"/>
  <c r="M190" i="1"/>
  <c r="M166" i="1"/>
  <c r="M161" i="1"/>
  <c r="M159" i="1"/>
  <c r="N159" i="1" s="1"/>
  <c r="O159" i="1" s="1"/>
  <c r="L119" i="1"/>
  <c r="N119" i="1" s="1"/>
  <c r="O119" i="1" s="1"/>
  <c r="M11" i="1"/>
  <c r="L346" i="1"/>
  <c r="N346" i="1" s="1"/>
  <c r="O346" i="1" s="1"/>
  <c r="L340" i="1"/>
  <c r="L334" i="1"/>
  <c r="M326" i="1"/>
  <c r="L317" i="1"/>
  <c r="L256" i="1"/>
  <c r="N256" i="1" s="1"/>
  <c r="O256" i="1" s="1"/>
  <c r="M185" i="1"/>
  <c r="M173" i="1"/>
  <c r="N173" i="1" s="1"/>
  <c r="O173" i="1" s="1"/>
  <c r="L121" i="1"/>
  <c r="L107" i="1"/>
  <c r="L81" i="1"/>
  <c r="L58" i="1"/>
  <c r="M28" i="1"/>
  <c r="L482" i="1"/>
  <c r="L480" i="1"/>
  <c r="N480" i="1" s="1"/>
  <c r="O480" i="1" s="1"/>
  <c r="M464" i="1"/>
  <c r="L438" i="1"/>
  <c r="N438" i="1" s="1"/>
  <c r="O438" i="1" s="1"/>
  <c r="L405" i="1"/>
  <c r="N405" i="1" s="1"/>
  <c r="O405" i="1" s="1"/>
  <c r="L392" i="1"/>
  <c r="N392" i="1" s="1"/>
  <c r="O392" i="1" s="1"/>
  <c r="L386" i="1"/>
  <c r="M373" i="1"/>
  <c r="N373" i="1" s="1"/>
  <c r="O373" i="1" s="1"/>
  <c r="M350" i="1"/>
  <c r="M348" i="1"/>
  <c r="N348" i="1" s="1"/>
  <c r="O348" i="1" s="1"/>
  <c r="L344" i="1"/>
  <c r="N344" i="1" s="1"/>
  <c r="O344" i="1" s="1"/>
  <c r="L338" i="1"/>
  <c r="L332" i="1"/>
  <c r="N332" i="1" s="1"/>
  <c r="O332" i="1" s="1"/>
  <c r="M328" i="1"/>
  <c r="L315" i="1"/>
  <c r="N315" i="1" s="1"/>
  <c r="O315" i="1" s="1"/>
  <c r="L297" i="1"/>
  <c r="N297" i="1" s="1"/>
  <c r="O297" i="1" s="1"/>
  <c r="M286" i="1"/>
  <c r="N286" i="1" s="1"/>
  <c r="O286" i="1" s="1"/>
  <c r="M267" i="1"/>
  <c r="L247" i="1"/>
  <c r="N247" i="1" s="1"/>
  <c r="O247" i="1" s="1"/>
  <c r="M238" i="1"/>
  <c r="M220" i="1"/>
  <c r="M208" i="1"/>
  <c r="L201" i="1"/>
  <c r="M187" i="1"/>
  <c r="L175" i="1"/>
  <c r="L123" i="1"/>
  <c r="N123" i="1" s="1"/>
  <c r="O123" i="1" s="1"/>
  <c r="L109" i="1"/>
  <c r="N109" i="1" s="1"/>
  <c r="O109" i="1" s="1"/>
  <c r="M102" i="1"/>
  <c r="N102" i="1" s="1"/>
  <c r="O102" i="1" s="1"/>
  <c r="L76" i="1"/>
  <c r="M56" i="1"/>
  <c r="L45" i="1"/>
  <c r="N45" i="1" s="1"/>
  <c r="O45" i="1" s="1"/>
  <c r="L34" i="1"/>
  <c r="M30" i="1"/>
  <c r="N30" i="1" s="1"/>
  <c r="O30" i="1" s="1"/>
  <c r="L13" i="1"/>
  <c r="M8" i="1"/>
  <c r="N8" i="1" s="1"/>
  <c r="O8" i="1" s="1"/>
  <c r="L323" i="1"/>
  <c r="L319" i="1"/>
  <c r="L301" i="1"/>
  <c r="N301" i="1" s="1"/>
  <c r="O301" i="1" s="1"/>
  <c r="L288" i="1"/>
  <c r="N288" i="1" s="1"/>
  <c r="O288" i="1" s="1"/>
  <c r="L260" i="1"/>
  <c r="N260" i="1" s="1"/>
  <c r="O260" i="1" s="1"/>
  <c r="L258" i="1"/>
  <c r="L242" i="1"/>
  <c r="L229" i="1"/>
  <c r="L215" i="1"/>
  <c r="M205" i="1"/>
  <c r="N205" i="1" s="1"/>
  <c r="O205" i="1" s="1"/>
  <c r="L168" i="1"/>
  <c r="N168" i="1" s="1"/>
  <c r="O168" i="1" s="1"/>
  <c r="M149" i="1"/>
  <c r="L137" i="1"/>
  <c r="N137" i="1" s="1"/>
  <c r="O137" i="1" s="1"/>
  <c r="L116" i="1"/>
  <c r="M114" i="1"/>
  <c r="N114" i="1" s="1"/>
  <c r="O114" i="1" s="1"/>
  <c r="M89" i="1"/>
  <c r="N89" i="1" s="1"/>
  <c r="O89" i="1" s="1"/>
  <c r="M87" i="1"/>
  <c r="M69" i="1"/>
  <c r="M60" i="1"/>
  <c r="L51" i="1"/>
  <c r="M49" i="1"/>
  <c r="N49" i="1" s="1"/>
  <c r="O49" i="1" s="1"/>
  <c r="L40" i="1"/>
  <c r="M38" i="1"/>
  <c r="N38" i="1" s="1"/>
  <c r="O38" i="1" s="1"/>
  <c r="M36" i="1"/>
  <c r="L21" i="1"/>
  <c r="M17" i="1"/>
  <c r="L6" i="1"/>
  <c r="M303" i="1"/>
  <c r="N303" i="1" s="1"/>
  <c r="O303" i="1" s="1"/>
  <c r="L251" i="1"/>
  <c r="N251" i="1" s="1"/>
  <c r="O251" i="1" s="1"/>
  <c r="L233" i="1"/>
  <c r="N233" i="1" s="1"/>
  <c r="O233" i="1" s="1"/>
  <c r="L189" i="1"/>
  <c r="L165" i="1"/>
  <c r="L160" i="1"/>
  <c r="N130" i="1"/>
  <c r="O130" i="1" s="1"/>
  <c r="L104" i="1"/>
  <c r="L475" i="1"/>
  <c r="L468" i="1"/>
  <c r="L444" i="1"/>
  <c r="N444" i="1" s="1"/>
  <c r="O444" i="1" s="1"/>
  <c r="L437" i="1"/>
  <c r="L431" i="1"/>
  <c r="N431" i="1" s="1"/>
  <c r="O431" i="1" s="1"/>
  <c r="L420" i="1"/>
  <c r="N420" i="1" s="1"/>
  <c r="O420" i="1" s="1"/>
  <c r="L398" i="1"/>
  <c r="N398" i="1" s="1"/>
  <c r="O398" i="1" s="1"/>
  <c r="M390" i="1"/>
  <c r="N390" i="1" s="1"/>
  <c r="O390" i="1" s="1"/>
  <c r="M352" i="1"/>
  <c r="N352" i="1" s="1"/>
  <c r="O352" i="1" s="1"/>
  <c r="M330" i="1"/>
  <c r="L312" i="1"/>
  <c r="L310" i="1"/>
  <c r="N310" i="1" s="1"/>
  <c r="O310" i="1" s="1"/>
  <c r="L305" i="1"/>
  <c r="M292" i="1"/>
  <c r="L283" i="1"/>
  <c r="M271" i="1"/>
  <c r="M262" i="1"/>
  <c r="N262" i="1" s="1"/>
  <c r="O262" i="1" s="1"/>
  <c r="M244" i="1"/>
  <c r="L224" i="1"/>
  <c r="N224" i="1" s="1"/>
  <c r="O224" i="1" s="1"/>
  <c r="M200" i="1"/>
  <c r="N200" i="1" s="1"/>
  <c r="O200" i="1" s="1"/>
  <c r="M182" i="1"/>
  <c r="L146" i="1"/>
  <c r="L139" i="1"/>
  <c r="L127" i="1"/>
  <c r="L125" i="1"/>
  <c r="M120" i="1"/>
  <c r="M106" i="1"/>
  <c r="N106" i="1" s="1"/>
  <c r="O106" i="1" s="1"/>
  <c r="M95" i="1"/>
  <c r="L93" i="1"/>
  <c r="M78" i="1"/>
  <c r="L71" i="1"/>
  <c r="M62" i="1"/>
  <c r="N62" i="1" s="1"/>
  <c r="O62" i="1" s="1"/>
  <c r="L42" i="1"/>
  <c r="L27" i="1"/>
  <c r="N27" i="1" s="1"/>
  <c r="O27" i="1" s="1"/>
  <c r="L19" i="1"/>
  <c r="N19" i="1" s="1"/>
  <c r="O19" i="1" s="1"/>
  <c r="M10" i="1"/>
  <c r="M193" i="1"/>
  <c r="L153" i="1"/>
  <c r="N153" i="1" s="1"/>
  <c r="O153" i="1" s="1"/>
  <c r="M14" i="1"/>
  <c r="N14" i="1" s="1"/>
  <c r="O14" i="1" s="1"/>
  <c r="L3" i="1"/>
  <c r="L488" i="1"/>
  <c r="L479" i="1"/>
  <c r="M470" i="1"/>
  <c r="N470" i="1" s="1"/>
  <c r="O470" i="1" s="1"/>
  <c r="M448" i="1"/>
  <c r="L422" i="1"/>
  <c r="L402" i="1"/>
  <c r="M358" i="1"/>
  <c r="N358" i="1" s="1"/>
  <c r="O358" i="1" s="1"/>
  <c r="M325" i="1"/>
  <c r="M296" i="1"/>
  <c r="L287" i="1"/>
  <c r="M281" i="1"/>
  <c r="N281" i="1" s="1"/>
  <c r="O281" i="1" s="1"/>
  <c r="M279" i="1"/>
  <c r="M226" i="1"/>
  <c r="M207" i="1"/>
  <c r="N207" i="1" s="1"/>
  <c r="O207" i="1" s="1"/>
  <c r="M197" i="1"/>
  <c r="M184" i="1"/>
  <c r="N184" i="1" s="1"/>
  <c r="O184" i="1" s="1"/>
  <c r="L174" i="1"/>
  <c r="M118" i="1"/>
  <c r="L108" i="1"/>
  <c r="L99" i="1"/>
  <c r="M91" i="1"/>
  <c r="L84" i="1"/>
  <c r="L82" i="1"/>
  <c r="L75" i="1"/>
  <c r="N75" i="1" s="1"/>
  <c r="O75" i="1" s="1"/>
  <c r="L73" i="1"/>
  <c r="N73" i="1" s="1"/>
  <c r="O73" i="1" s="1"/>
  <c r="M64" i="1"/>
  <c r="L44" i="1"/>
  <c r="M39" i="1"/>
  <c r="N39" i="1" s="1"/>
  <c r="O39" i="1" s="1"/>
  <c r="L33" i="1"/>
  <c r="L25" i="1"/>
  <c r="N25" i="1" s="1"/>
  <c r="O25" i="1" s="1"/>
  <c r="L16" i="1"/>
  <c r="M12" i="1"/>
  <c r="M450" i="1"/>
  <c r="M424" i="1"/>
  <c r="L408" i="1"/>
  <c r="L406" i="1"/>
  <c r="M395" i="1"/>
  <c r="M370" i="1"/>
  <c r="N370" i="1" s="1"/>
  <c r="O370" i="1" s="1"/>
  <c r="L368" i="1"/>
  <c r="M364" i="1"/>
  <c r="N364" i="1" s="1"/>
  <c r="O364" i="1" s="1"/>
  <c r="M329" i="1"/>
  <c r="M322" i="1"/>
  <c r="N322" i="1" s="1"/>
  <c r="O322" i="1" s="1"/>
  <c r="L320" i="1"/>
  <c r="M257" i="1"/>
  <c r="M239" i="1"/>
  <c r="M141" i="1"/>
  <c r="N141" i="1" s="1"/>
  <c r="O141" i="1" s="1"/>
  <c r="M136" i="1"/>
  <c r="M124" i="1"/>
  <c r="M122" i="1"/>
  <c r="M59" i="1"/>
  <c r="M46" i="1"/>
  <c r="N46" i="1" s="1"/>
  <c r="O46" i="1" s="1"/>
  <c r="L31" i="1"/>
  <c r="N31" i="1" s="1"/>
  <c r="O31" i="1" s="1"/>
  <c r="L18" i="1"/>
  <c r="L9" i="1"/>
  <c r="N9" i="1" s="1"/>
  <c r="O9" i="1" s="1"/>
  <c r="M488" i="1"/>
  <c r="M494" i="1"/>
  <c r="L448" i="1"/>
  <c r="M428" i="1"/>
  <c r="L424" i="1"/>
  <c r="L381" i="1"/>
  <c r="L375" i="1"/>
  <c r="M375" i="1"/>
  <c r="L369" i="1"/>
  <c r="M369" i="1"/>
  <c r="L363" i="1"/>
  <c r="M363" i="1"/>
  <c r="L357" i="1"/>
  <c r="M357" i="1"/>
  <c r="L351" i="1"/>
  <c r="M351" i="1"/>
  <c r="L345" i="1"/>
  <c r="M345" i="1"/>
  <c r="L339" i="1"/>
  <c r="M339" i="1"/>
  <c r="L333" i="1"/>
  <c r="M333" i="1"/>
  <c r="L325" i="1"/>
  <c r="L318" i="1"/>
  <c r="M311" i="1"/>
  <c r="L311" i="1"/>
  <c r="N293" i="1"/>
  <c r="O293" i="1" s="1"/>
  <c r="L291" i="1"/>
  <c r="M280" i="1"/>
  <c r="L280" i="1"/>
  <c r="M443" i="1"/>
  <c r="M401" i="1"/>
  <c r="L316" i="1"/>
  <c r="M316" i="1"/>
  <c r="M417" i="1"/>
  <c r="M410" i="1"/>
  <c r="P392" i="1"/>
  <c r="N382" i="1"/>
  <c r="O382" i="1" s="1"/>
  <c r="M314" i="1"/>
  <c r="M268" i="1"/>
  <c r="L268" i="1"/>
  <c r="M418" i="1"/>
  <c r="N418" i="1" s="1"/>
  <c r="O418" i="1" s="1"/>
  <c r="M414" i="1"/>
  <c r="L321" i="1"/>
  <c r="M321" i="1"/>
  <c r="N294" i="1"/>
  <c r="O294" i="1" s="1"/>
  <c r="M274" i="1"/>
  <c r="L274" i="1"/>
  <c r="M497" i="1"/>
  <c r="M491" i="1"/>
  <c r="N491" i="1" s="1"/>
  <c r="O491" i="1" s="1"/>
  <c r="M485" i="1"/>
  <c r="N485" i="1" s="1"/>
  <c r="O485" i="1" s="1"/>
  <c r="M473" i="1"/>
  <c r="N473" i="1" s="1"/>
  <c r="O473" i="1" s="1"/>
  <c r="M467" i="1"/>
  <c r="M461" i="1"/>
  <c r="L450" i="1"/>
  <c r="M445" i="1"/>
  <c r="N445" i="1" s="1"/>
  <c r="O445" i="1" s="1"/>
  <c r="M441" i="1"/>
  <c r="M429" i="1"/>
  <c r="M422" i="1"/>
  <c r="M403" i="1"/>
  <c r="L395" i="1"/>
  <c r="N340" i="1"/>
  <c r="O340" i="1" s="1"/>
  <c r="M177" i="1"/>
  <c r="L177" i="1"/>
  <c r="M479" i="1"/>
  <c r="M455" i="1"/>
  <c r="M425" i="1"/>
  <c r="N425" i="1" s="1"/>
  <c r="O425" i="1" s="1"/>
  <c r="M399" i="1"/>
  <c r="L329" i="1"/>
  <c r="N277" i="1"/>
  <c r="O277" i="1" s="1"/>
  <c r="M253" i="1"/>
  <c r="N253" i="1" s="1"/>
  <c r="O253" i="1" s="1"/>
  <c r="M437" i="1"/>
  <c r="M411" i="1"/>
  <c r="N411" i="1" s="1"/>
  <c r="O411" i="1" s="1"/>
  <c r="M404" i="1"/>
  <c r="L327" i="1"/>
  <c r="M327" i="1"/>
  <c r="M324" i="1"/>
  <c r="M265" i="1"/>
  <c r="L265" i="1"/>
  <c r="L435" i="1"/>
  <c r="M423" i="1"/>
  <c r="N423" i="1" s="1"/>
  <c r="O423" i="1" s="1"/>
  <c r="M416" i="1"/>
  <c r="N416" i="1" s="1"/>
  <c r="O416" i="1" s="1"/>
  <c r="M397" i="1"/>
  <c r="N397" i="1" s="1"/>
  <c r="O397" i="1" s="1"/>
  <c r="M389" i="1"/>
  <c r="M419" i="1"/>
  <c r="M393" i="1"/>
  <c r="L387" i="1"/>
  <c r="M383" i="1"/>
  <c r="M377" i="1"/>
  <c r="N377" i="1" s="1"/>
  <c r="O377" i="1" s="1"/>
  <c r="M371" i="1"/>
  <c r="N371" i="1" s="1"/>
  <c r="O371" i="1" s="1"/>
  <c r="M365" i="1"/>
  <c r="M359" i="1"/>
  <c r="N359" i="1" s="1"/>
  <c r="O359" i="1" s="1"/>
  <c r="M353" i="1"/>
  <c r="N353" i="1" s="1"/>
  <c r="O353" i="1" s="1"/>
  <c r="M347" i="1"/>
  <c r="N347" i="1" s="1"/>
  <c r="O347" i="1" s="1"/>
  <c r="M341" i="1"/>
  <c r="M335" i="1"/>
  <c r="L302" i="1"/>
  <c r="M302" i="1"/>
  <c r="L284" i="1"/>
  <c r="M284" i="1"/>
  <c r="L308" i="1"/>
  <c r="L290" i="1"/>
  <c r="L255" i="1"/>
  <c r="M255" i="1"/>
  <c r="L246" i="1"/>
  <c r="M246" i="1"/>
  <c r="L231" i="1"/>
  <c r="M231" i="1"/>
  <c r="L222" i="1"/>
  <c r="M222" i="1"/>
  <c r="M212" i="1"/>
  <c r="N212" i="1" s="1"/>
  <c r="O212" i="1" s="1"/>
  <c r="L208" i="1"/>
  <c r="L192" i="1"/>
  <c r="M192" i="1"/>
  <c r="N149" i="1"/>
  <c r="O149" i="1" s="1"/>
  <c r="M305" i="1"/>
  <c r="M287" i="1"/>
  <c r="L249" i="1"/>
  <c r="M249" i="1"/>
  <c r="L240" i="1"/>
  <c r="M240" i="1"/>
  <c r="N240" i="1" s="1"/>
  <c r="O240" i="1" s="1"/>
  <c r="L225" i="1"/>
  <c r="M225" i="1"/>
  <c r="L261" i="1"/>
  <c r="M261" i="1"/>
  <c r="M306" i="1"/>
  <c r="N306" i="1" s="1"/>
  <c r="O306" i="1" s="1"/>
  <c r="L299" i="1"/>
  <c r="N299" i="1" s="1"/>
  <c r="O299" i="1" s="1"/>
  <c r="L292" i="1"/>
  <c r="N183" i="1"/>
  <c r="O183" i="1" s="1"/>
  <c r="M172" i="1"/>
  <c r="L172" i="1"/>
  <c r="L278" i="1"/>
  <c r="N278" i="1" s="1"/>
  <c r="O278" i="1" s="1"/>
  <c r="M269" i="1"/>
  <c r="L267" i="1"/>
  <c r="L243" i="1"/>
  <c r="M243" i="1"/>
  <c r="L234" i="1"/>
  <c r="M234" i="1"/>
  <c r="N230" i="1"/>
  <c r="O230" i="1" s="1"/>
  <c r="L219" i="1"/>
  <c r="M219" i="1"/>
  <c r="L217" i="1"/>
  <c r="M217" i="1"/>
  <c r="M213" i="1"/>
  <c r="M135" i="1"/>
  <c r="L135" i="1"/>
  <c r="L273" i="1"/>
  <c r="M259" i="1"/>
  <c r="N259" i="1" s="1"/>
  <c r="O259" i="1" s="1"/>
  <c r="L250" i="1"/>
  <c r="L226" i="1"/>
  <c r="L211" i="1"/>
  <c r="M211" i="1"/>
  <c r="L199" i="1"/>
  <c r="M199" i="1"/>
  <c r="L296" i="1"/>
  <c r="M264" i="1"/>
  <c r="M167" i="1"/>
  <c r="L167" i="1"/>
  <c r="L252" i="1"/>
  <c r="M252" i="1"/>
  <c r="L237" i="1"/>
  <c r="M237" i="1"/>
  <c r="L228" i="1"/>
  <c r="M228" i="1"/>
  <c r="L270" i="1"/>
  <c r="L244" i="1"/>
  <c r="M235" i="1"/>
  <c r="N235" i="1" s="1"/>
  <c r="O235" i="1" s="1"/>
  <c r="L220" i="1"/>
  <c r="M147" i="1"/>
  <c r="L147" i="1"/>
  <c r="L276" i="1"/>
  <c r="L186" i="1"/>
  <c r="M186" i="1"/>
  <c r="L162" i="1"/>
  <c r="M162" i="1"/>
  <c r="L204" i="1"/>
  <c r="M180" i="1"/>
  <c r="N180" i="1" s="1"/>
  <c r="O180" i="1" s="1"/>
  <c r="M175" i="1"/>
  <c r="N175" i="1" s="1"/>
  <c r="O175" i="1" s="1"/>
  <c r="L170" i="1"/>
  <c r="N170" i="1" s="1"/>
  <c r="O170" i="1" s="1"/>
  <c r="L155" i="1"/>
  <c r="M150" i="1"/>
  <c r="M111" i="1"/>
  <c r="L111" i="1"/>
  <c r="M103" i="1"/>
  <c r="L138" i="1"/>
  <c r="M138" i="1"/>
  <c r="L113" i="1"/>
  <c r="M113" i="1"/>
  <c r="M214" i="1"/>
  <c r="L178" i="1"/>
  <c r="M163" i="1"/>
  <c r="N163" i="1" s="1"/>
  <c r="O163" i="1" s="1"/>
  <c r="L158" i="1"/>
  <c r="N158" i="1" s="1"/>
  <c r="O158" i="1" s="1"/>
  <c r="L148" i="1"/>
  <c r="N148" i="1" s="1"/>
  <c r="O148" i="1" s="1"/>
  <c r="L136" i="1"/>
  <c r="M129" i="1"/>
  <c r="L129" i="1"/>
  <c r="M121" i="1"/>
  <c r="M210" i="1"/>
  <c r="N210" i="1" s="1"/>
  <c r="O210" i="1" s="1"/>
  <c r="M201" i="1"/>
  <c r="L197" i="1"/>
  <c r="N197" i="1" s="1"/>
  <c r="O197" i="1" s="1"/>
  <c r="N181" i="1"/>
  <c r="O181" i="1" s="1"/>
  <c r="N42" i="1"/>
  <c r="O42" i="1" s="1"/>
  <c r="M215" i="1"/>
  <c r="M206" i="1"/>
  <c r="L171" i="1"/>
  <c r="N171" i="1" s="1"/>
  <c r="O171" i="1" s="1"/>
  <c r="L166" i="1"/>
  <c r="M146" i="1"/>
  <c r="M134" i="1"/>
  <c r="M90" i="1"/>
  <c r="L90" i="1"/>
  <c r="L80" i="1"/>
  <c r="M80" i="1"/>
  <c r="L176" i="1"/>
  <c r="L161" i="1"/>
  <c r="M156" i="1"/>
  <c r="M139" i="1"/>
  <c r="M110" i="1"/>
  <c r="M96" i="1"/>
  <c r="N96" i="1" s="1"/>
  <c r="O96" i="1" s="1"/>
  <c r="M202" i="1"/>
  <c r="N202" i="1" s="1"/>
  <c r="O202" i="1" s="1"/>
  <c r="M194" i="1"/>
  <c r="L198" i="1"/>
  <c r="L191" i="1"/>
  <c r="L185" i="1"/>
  <c r="L179" i="1"/>
  <c r="N179" i="1" s="1"/>
  <c r="O179" i="1" s="1"/>
  <c r="M169" i="1"/>
  <c r="L164" i="1"/>
  <c r="L144" i="1"/>
  <c r="M144" i="1"/>
  <c r="L132" i="1"/>
  <c r="M132" i="1"/>
  <c r="M128" i="1"/>
  <c r="N128" i="1" s="1"/>
  <c r="O128" i="1" s="1"/>
  <c r="M94" i="1"/>
  <c r="N94" i="1" s="1"/>
  <c r="O94" i="1" s="1"/>
  <c r="N122" i="1"/>
  <c r="O122" i="1" s="1"/>
  <c r="M140" i="1"/>
  <c r="N140" i="1" s="1"/>
  <c r="O140" i="1" s="1"/>
  <c r="M107" i="1"/>
  <c r="M66" i="1"/>
  <c r="L66" i="1"/>
  <c r="L118" i="1"/>
  <c r="L100" i="1"/>
  <c r="N100" i="1" s="1"/>
  <c r="O100" i="1" s="1"/>
  <c r="N35" i="1"/>
  <c r="O35" i="1" s="1"/>
  <c r="L115" i="1"/>
  <c r="L97" i="1"/>
  <c r="M76" i="1"/>
  <c r="L55" i="1"/>
  <c r="N29" i="1"/>
  <c r="O29" i="1" s="1"/>
  <c r="L112" i="1"/>
  <c r="N112" i="1" s="1"/>
  <c r="O112" i="1" s="1"/>
  <c r="N92" i="1"/>
  <c r="O92" i="1" s="1"/>
  <c r="M79" i="1"/>
  <c r="N79" i="1" s="1"/>
  <c r="O79" i="1" s="1"/>
  <c r="L60" i="1"/>
  <c r="M77" i="1"/>
  <c r="N34" i="1"/>
  <c r="O34" i="1" s="1"/>
  <c r="N6" i="1"/>
  <c r="O6" i="1" s="1"/>
  <c r="M82" i="1"/>
  <c r="L67" i="1"/>
  <c r="N67" i="1" s="1"/>
  <c r="O67" i="1" s="1"/>
  <c r="M65" i="1"/>
  <c r="N65" i="1" s="1"/>
  <c r="O65" i="1" s="1"/>
  <c r="N47" i="1"/>
  <c r="O47" i="1" s="1"/>
  <c r="L72" i="1"/>
  <c r="N72" i="1" s="1"/>
  <c r="O72" i="1" s="1"/>
  <c r="L54" i="1"/>
  <c r="L41" i="1"/>
  <c r="N41" i="1" s="1"/>
  <c r="O41" i="1" s="1"/>
  <c r="L17" i="1"/>
  <c r="L43" i="1"/>
  <c r="L88" i="1"/>
  <c r="L85" i="1"/>
  <c r="N85" i="1" s="1"/>
  <c r="O85" i="1" s="1"/>
  <c r="N83" i="1"/>
  <c r="O83" i="1" s="1"/>
  <c r="M70" i="1"/>
  <c r="N70" i="1" s="1"/>
  <c r="O70" i="1" s="1"/>
  <c r="L11" i="1"/>
  <c r="N11" i="1" s="1"/>
  <c r="O11" i="1" s="1"/>
  <c r="L5" i="1"/>
  <c r="M5" i="1"/>
  <c r="L2" i="1"/>
  <c r="M2" i="1"/>
  <c r="N490" i="1" l="1"/>
  <c r="O490" i="1" s="1"/>
  <c r="N498" i="1"/>
  <c r="O498" i="1" s="1"/>
  <c r="N88" i="1"/>
  <c r="O88" i="1" s="1"/>
  <c r="N548" i="1"/>
  <c r="O548" i="1" s="1"/>
  <c r="N3006" i="1"/>
  <c r="O3006" i="1" s="1"/>
  <c r="N3155" i="1"/>
  <c r="O3155" i="1" s="1"/>
  <c r="N1409" i="1"/>
  <c r="O1409" i="1" s="1"/>
  <c r="N599" i="1"/>
  <c r="O599" i="1" s="1"/>
  <c r="N4340" i="1"/>
  <c r="O4340" i="1" s="1"/>
  <c r="N64" i="1"/>
  <c r="O64" i="1" s="1"/>
  <c r="N87" i="1"/>
  <c r="O87" i="1" s="1"/>
  <c r="N715" i="1"/>
  <c r="O715" i="1" s="1"/>
  <c r="N640" i="1"/>
  <c r="O640" i="1" s="1"/>
  <c r="N2043" i="1"/>
  <c r="O2043" i="1" s="1"/>
  <c r="N1126" i="1"/>
  <c r="O1126" i="1" s="1"/>
  <c r="N2921" i="1"/>
  <c r="O2921" i="1" s="1"/>
  <c r="N1800" i="1"/>
  <c r="O1800" i="1" s="1"/>
  <c r="N3801" i="1"/>
  <c r="O3801" i="1" s="1"/>
  <c r="N1200" i="1"/>
  <c r="O1200" i="1" s="1"/>
  <c r="N1778" i="1"/>
  <c r="O1778" i="1" s="1"/>
  <c r="N2689" i="1"/>
  <c r="O2689" i="1" s="1"/>
  <c r="N1903" i="1"/>
  <c r="O1903" i="1" s="1"/>
  <c r="N4519" i="1"/>
  <c r="O4519" i="1" s="1"/>
  <c r="N4185" i="1"/>
  <c r="O4185" i="1" s="1"/>
  <c r="N3696" i="1"/>
  <c r="O3696" i="1" s="1"/>
  <c r="N194" i="1"/>
  <c r="O194" i="1" s="1"/>
  <c r="N308" i="1"/>
  <c r="O308" i="1" s="1"/>
  <c r="N933" i="1"/>
  <c r="O933" i="1" s="1"/>
  <c r="N910" i="1"/>
  <c r="O910" i="1" s="1"/>
  <c r="N468" i="1"/>
  <c r="O468" i="1" s="1"/>
  <c r="N598" i="1"/>
  <c r="O598" i="1" s="1"/>
  <c r="N1310" i="1"/>
  <c r="O1310" i="1" s="1"/>
  <c r="N3715" i="1"/>
  <c r="O3715" i="1" s="1"/>
  <c r="N273" i="1"/>
  <c r="O273" i="1" s="1"/>
  <c r="N3796" i="1"/>
  <c r="O3796" i="1" s="1"/>
  <c r="N3151" i="1"/>
  <c r="O3151" i="1" s="1"/>
  <c r="N2527" i="1"/>
  <c r="O2527" i="1" s="1"/>
  <c r="N1006" i="1"/>
  <c r="O1006" i="1" s="1"/>
  <c r="N4616" i="1"/>
  <c r="O4616" i="1" s="1"/>
  <c r="N4211" i="1"/>
  <c r="O4211" i="1" s="1"/>
  <c r="N1391" i="1"/>
  <c r="O1391" i="1" s="1"/>
  <c r="N154" i="1"/>
  <c r="O154" i="1" s="1"/>
  <c r="N496" i="1"/>
  <c r="O496" i="1" s="1"/>
  <c r="N765" i="1"/>
  <c r="O765" i="1" s="1"/>
  <c r="N643" i="1"/>
  <c r="O643" i="1" s="1"/>
  <c r="N48" i="1"/>
  <c r="O48" i="1" s="1"/>
  <c r="N766" i="1"/>
  <c r="O766" i="1" s="1"/>
  <c r="N522" i="1"/>
  <c r="O522" i="1" s="1"/>
  <c r="N730" i="1"/>
  <c r="O730" i="1" s="1"/>
  <c r="N10" i="1"/>
  <c r="O10" i="1" s="1"/>
  <c r="N878" i="1"/>
  <c r="O878" i="1" s="1"/>
  <c r="N777" i="1"/>
  <c r="O777" i="1" s="1"/>
  <c r="N1909" i="1"/>
  <c r="O1909" i="1" s="1"/>
  <c r="N1636" i="1"/>
  <c r="O1636" i="1" s="1"/>
  <c r="N1654" i="1"/>
  <c r="O1654" i="1" s="1"/>
  <c r="N1264" i="1"/>
  <c r="O1264" i="1" s="1"/>
  <c r="N2821" i="1"/>
  <c r="O2821" i="1" s="1"/>
  <c r="N2775" i="1"/>
  <c r="O2775" i="1" s="1"/>
  <c r="N2206" i="1"/>
  <c r="O2206" i="1" s="1"/>
  <c r="N3795" i="1"/>
  <c r="O3795" i="1" s="1"/>
  <c r="N3630" i="1"/>
  <c r="O3630" i="1" s="1"/>
  <c r="N3434" i="1"/>
  <c r="O3434" i="1" s="1"/>
  <c r="N4652" i="1"/>
  <c r="O4652" i="1" s="1"/>
  <c r="N4649" i="1"/>
  <c r="O4649" i="1" s="1"/>
  <c r="N4612" i="1"/>
  <c r="O4612" i="1" s="1"/>
  <c r="N4167" i="1"/>
  <c r="O4167" i="1" s="1"/>
  <c r="N4281" i="1"/>
  <c r="O4281" i="1" s="1"/>
  <c r="N4312" i="1"/>
  <c r="O4312" i="1" s="1"/>
  <c r="N3416" i="1"/>
  <c r="O3416" i="1" s="1"/>
  <c r="N2253" i="1"/>
  <c r="O2253" i="1" s="1"/>
  <c r="N2495" i="1"/>
  <c r="O2495" i="1" s="1"/>
  <c r="N3143" i="1"/>
  <c r="O3143" i="1" s="1"/>
  <c r="N2517" i="1"/>
  <c r="O2517" i="1" s="1"/>
  <c r="N1977" i="1"/>
  <c r="O1977" i="1" s="1"/>
  <c r="N2118" i="1"/>
  <c r="O2118" i="1" s="1"/>
  <c r="N1682" i="1"/>
  <c r="O1682" i="1" s="1"/>
  <c r="N1459" i="1"/>
  <c r="O1459" i="1" s="1"/>
  <c r="N1109" i="1"/>
  <c r="O1109" i="1" s="1"/>
  <c r="N4992" i="1"/>
  <c r="O4992" i="1" s="1"/>
  <c r="N4631" i="1"/>
  <c r="O4631" i="1" s="1"/>
  <c r="N4725" i="1"/>
  <c r="O4725" i="1" s="1"/>
  <c r="N4586" i="1"/>
  <c r="O4586" i="1" s="1"/>
  <c r="N4332" i="1"/>
  <c r="O4332" i="1" s="1"/>
  <c r="N4560" i="1"/>
  <c r="O4560" i="1" s="1"/>
  <c r="N3740" i="1"/>
  <c r="O3740" i="1" s="1"/>
  <c r="N3399" i="1"/>
  <c r="O3399" i="1" s="1"/>
  <c r="N3554" i="1"/>
  <c r="O3554" i="1" s="1"/>
  <c r="N4002" i="1"/>
  <c r="O4002" i="1" s="1"/>
  <c r="N3771" i="1"/>
  <c r="O3771" i="1" s="1"/>
  <c r="N3280" i="1"/>
  <c r="O3280" i="1" s="1"/>
  <c r="N3968" i="1"/>
  <c r="O3968" i="1" s="1"/>
  <c r="N2258" i="1"/>
  <c r="O2258" i="1" s="1"/>
  <c r="N1836" i="1"/>
  <c r="O1836" i="1" s="1"/>
  <c r="N1446" i="1"/>
  <c r="O1446" i="1" s="1"/>
  <c r="N1169" i="1"/>
  <c r="O1169" i="1" s="1"/>
  <c r="N1747" i="1"/>
  <c r="O1747" i="1" s="1"/>
  <c r="N1911" i="1"/>
  <c r="O1911" i="1" s="1"/>
  <c r="N2083" i="1"/>
  <c r="O2083" i="1" s="1"/>
  <c r="N2099" i="1"/>
  <c r="O2099" i="1" s="1"/>
  <c r="N2112" i="1"/>
  <c r="O2112" i="1" s="1"/>
  <c r="N3728" i="1"/>
  <c r="O3728" i="1" s="1"/>
  <c r="N3473" i="1"/>
  <c r="O3473" i="1" s="1"/>
  <c r="N471" i="1"/>
  <c r="O471" i="1" s="1"/>
  <c r="N572" i="1"/>
  <c r="O572" i="1" s="1"/>
  <c r="N1906" i="1"/>
  <c r="O1906" i="1" s="1"/>
  <c r="N1403" i="1"/>
  <c r="O1403" i="1" s="1"/>
  <c r="N1074" i="1"/>
  <c r="O1074" i="1" s="1"/>
  <c r="N2708" i="1"/>
  <c r="O2708" i="1" s="1"/>
  <c r="N2412" i="1"/>
  <c r="O2412" i="1" s="1"/>
  <c r="N2017" i="1"/>
  <c r="O2017" i="1" s="1"/>
  <c r="N3673" i="1"/>
  <c r="O3673" i="1" s="1"/>
  <c r="N3528" i="1"/>
  <c r="O3528" i="1" s="1"/>
  <c r="N3080" i="1"/>
  <c r="O3080" i="1" s="1"/>
  <c r="N3087" i="1"/>
  <c r="O3087" i="1" s="1"/>
  <c r="N4881" i="1"/>
  <c r="O4881" i="1" s="1"/>
  <c r="N4296" i="1"/>
  <c r="O4296" i="1" s="1"/>
  <c r="N4695" i="1"/>
  <c r="O4695" i="1" s="1"/>
  <c r="N4585" i="1"/>
  <c r="O4585" i="1" s="1"/>
  <c r="N4389" i="1"/>
  <c r="O4389" i="1" s="1"/>
  <c r="N3980" i="1"/>
  <c r="O3980" i="1" s="1"/>
  <c r="N3552" i="1"/>
  <c r="O3552" i="1" s="1"/>
  <c r="N3882" i="1"/>
  <c r="O3882" i="1" s="1"/>
  <c r="N3713" i="1"/>
  <c r="O3713" i="1" s="1"/>
  <c r="N3311" i="1"/>
  <c r="O3311" i="1" s="1"/>
  <c r="N3013" i="1"/>
  <c r="O3013" i="1" s="1"/>
  <c r="N3061" i="1"/>
  <c r="O3061" i="1" s="1"/>
  <c r="N2262" i="1"/>
  <c r="O2262" i="1" s="1"/>
  <c r="N1635" i="1"/>
  <c r="O1635" i="1" s="1"/>
  <c r="N2244" i="1"/>
  <c r="O2244" i="1" s="1"/>
  <c r="N3754" i="1"/>
  <c r="O3754" i="1" s="1"/>
  <c r="N1797" i="1"/>
  <c r="O1797" i="1" s="1"/>
  <c r="N1534" i="1"/>
  <c r="O1534" i="1" s="1"/>
  <c r="N97" i="1"/>
  <c r="O97" i="1" s="1"/>
  <c r="N383" i="1"/>
  <c r="O383" i="1" s="1"/>
  <c r="N380" i="1"/>
  <c r="O380" i="1" s="1"/>
  <c r="N452" i="1"/>
  <c r="O452" i="1" s="1"/>
  <c r="N823" i="1"/>
  <c r="O823" i="1" s="1"/>
  <c r="N570" i="1"/>
  <c r="O570" i="1" s="1"/>
  <c r="N877" i="1"/>
  <c r="O877" i="1" s="1"/>
  <c r="N728" i="1"/>
  <c r="O728" i="1" s="1"/>
  <c r="N1921" i="1"/>
  <c r="O1921" i="1" s="1"/>
  <c r="N1920" i="1"/>
  <c r="O1920" i="1" s="1"/>
  <c r="N1598" i="1"/>
  <c r="O1598" i="1" s="1"/>
  <c r="N1669" i="1"/>
  <c r="O1669" i="1" s="1"/>
  <c r="N1263" i="1"/>
  <c r="O1263" i="1" s="1"/>
  <c r="N2880" i="1"/>
  <c r="O2880" i="1" s="1"/>
  <c r="N2812" i="1"/>
  <c r="O2812" i="1" s="1"/>
  <c r="N2701" i="1"/>
  <c r="O2701" i="1" s="1"/>
  <c r="N3776" i="1"/>
  <c r="O3776" i="1" s="1"/>
  <c r="N3562" i="1"/>
  <c r="O3562" i="1" s="1"/>
  <c r="N3608" i="1"/>
  <c r="O3608" i="1" s="1"/>
  <c r="N3136" i="1"/>
  <c r="O3136" i="1" s="1"/>
  <c r="N3076" i="1"/>
  <c r="O3076" i="1" s="1"/>
  <c r="N3043" i="1"/>
  <c r="O3043" i="1" s="1"/>
  <c r="N4735" i="1"/>
  <c r="O4735" i="1" s="1"/>
  <c r="N4506" i="1"/>
  <c r="O4506" i="1" s="1"/>
  <c r="N4058" i="1"/>
  <c r="O4058" i="1" s="1"/>
  <c r="N4956" i="1"/>
  <c r="O4956" i="1" s="1"/>
  <c r="N4233" i="1"/>
  <c r="O4233" i="1" s="1"/>
  <c r="N3975" i="1"/>
  <c r="O3975" i="1" s="1"/>
  <c r="N3626" i="1"/>
  <c r="O3626" i="1" s="1"/>
  <c r="N3287" i="1"/>
  <c r="O3287" i="1" s="1"/>
  <c r="N3748" i="1"/>
  <c r="O3748" i="1" s="1"/>
  <c r="N3814" i="1"/>
  <c r="O3814" i="1" s="1"/>
  <c r="N3039" i="1"/>
  <c r="O3039" i="1" s="1"/>
  <c r="N2952" i="1"/>
  <c r="O2952" i="1" s="1"/>
  <c r="N3036" i="1"/>
  <c r="O3036" i="1" s="1"/>
  <c r="N2781" i="1"/>
  <c r="O2781" i="1" s="1"/>
  <c r="N2587" i="1"/>
  <c r="O2587" i="1" s="1"/>
  <c r="N2696" i="1"/>
  <c r="O2696" i="1" s="1"/>
  <c r="N1975" i="1"/>
  <c r="O1975" i="1" s="1"/>
  <c r="N1791" i="1"/>
  <c r="O1791" i="1" s="1"/>
  <c r="N2072" i="1"/>
  <c r="O2072" i="1" s="1"/>
  <c r="N1902" i="1"/>
  <c r="O1902" i="1" s="1"/>
  <c r="N1718" i="1"/>
  <c r="O1718" i="1" s="1"/>
  <c r="N1948" i="1"/>
  <c r="O1948" i="1" s="1"/>
  <c r="N1362" i="1"/>
  <c r="O1362" i="1" s="1"/>
  <c r="N1143" i="1"/>
  <c r="O1143" i="1" s="1"/>
  <c r="N1924" i="1"/>
  <c r="O1924" i="1" s="1"/>
  <c r="N4107" i="1"/>
  <c r="O4107" i="1" s="1"/>
  <c r="N1947" i="1"/>
  <c r="O1947" i="1" s="1"/>
  <c r="N3951" i="1"/>
  <c r="O3951" i="1" s="1"/>
  <c r="N1586" i="1"/>
  <c r="O1586" i="1" s="1"/>
  <c r="N1541" i="1"/>
  <c r="O1541" i="1" s="1"/>
  <c r="N1299" i="1"/>
  <c r="O1299" i="1" s="1"/>
  <c r="N2881" i="1"/>
  <c r="O2881" i="1" s="1"/>
  <c r="N2787" i="1"/>
  <c r="O2787" i="1" s="1"/>
  <c r="N2695" i="1"/>
  <c r="O2695" i="1" s="1"/>
  <c r="N2491" i="1"/>
  <c r="O2491" i="1" s="1"/>
  <c r="N2139" i="1"/>
  <c r="O2139" i="1" s="1"/>
  <c r="N3978" i="1"/>
  <c r="O3978" i="1" s="1"/>
  <c r="N3757" i="1"/>
  <c r="O3757" i="1" s="1"/>
  <c r="N3841" i="1"/>
  <c r="O3841" i="1" s="1"/>
  <c r="N3486" i="1"/>
  <c r="O3486" i="1" s="1"/>
  <c r="N3334" i="1"/>
  <c r="O3334" i="1" s="1"/>
  <c r="N4858" i="1"/>
  <c r="O4858" i="1" s="1"/>
  <c r="N4573" i="1"/>
  <c r="O4573" i="1" s="1"/>
  <c r="N4890" i="1"/>
  <c r="O4890" i="1" s="1"/>
  <c r="N4642" i="1"/>
  <c r="O4642" i="1" s="1"/>
  <c r="N4841" i="1"/>
  <c r="O4841" i="1" s="1"/>
  <c r="N3918" i="1"/>
  <c r="O3918" i="1" s="1"/>
  <c r="N3343" i="1"/>
  <c r="O3343" i="1" s="1"/>
  <c r="N3821" i="1"/>
  <c r="O3821" i="1" s="1"/>
  <c r="N3457" i="1"/>
  <c r="O3457" i="1" s="1"/>
  <c r="N2347" i="1"/>
  <c r="O2347" i="1" s="1"/>
  <c r="N1714" i="1"/>
  <c r="O1714" i="1" s="1"/>
  <c r="N2750" i="1"/>
  <c r="O2750" i="1" s="1"/>
  <c r="N1935" i="1"/>
  <c r="O1935" i="1" s="1"/>
  <c r="N1878" i="1"/>
  <c r="O1878" i="1" s="1"/>
  <c r="N1042" i="1"/>
  <c r="O1042" i="1" s="1"/>
  <c r="N679" i="1"/>
  <c r="O679" i="1" s="1"/>
  <c r="N71" i="1"/>
  <c r="O71" i="1" s="1"/>
  <c r="N1681" i="1"/>
  <c r="O1681" i="1" s="1"/>
  <c r="N1425" i="1"/>
  <c r="O1425" i="1" s="1"/>
  <c r="N2757" i="1"/>
  <c r="O2757" i="1" s="1"/>
  <c r="N2363" i="1"/>
  <c r="O2363" i="1" s="1"/>
  <c r="N3993" i="1"/>
  <c r="O3993" i="1" s="1"/>
  <c r="N3663" i="1"/>
  <c r="O3663" i="1" s="1"/>
  <c r="N3476" i="1"/>
  <c r="O3476" i="1" s="1"/>
  <c r="N3215" i="1"/>
  <c r="O3215" i="1" s="1"/>
  <c r="N3316" i="1"/>
  <c r="O3316" i="1" s="1"/>
  <c r="N4711" i="1"/>
  <c r="O4711" i="1" s="1"/>
  <c r="N4202" i="1"/>
  <c r="O4202" i="1" s="1"/>
  <c r="N4069" i="1"/>
  <c r="O4069" i="1" s="1"/>
  <c r="N4089" i="1"/>
  <c r="O4089" i="1" s="1"/>
  <c r="N4572" i="1"/>
  <c r="O4572" i="1" s="1"/>
  <c r="N3905" i="1"/>
  <c r="O3905" i="1" s="1"/>
  <c r="N3549" i="1"/>
  <c r="O3549" i="1" s="1"/>
  <c r="N3225" i="1"/>
  <c r="O3225" i="1" s="1"/>
  <c r="N1191" i="1"/>
  <c r="O1191" i="1" s="1"/>
  <c r="N1412" i="1"/>
  <c r="O1412" i="1" s="1"/>
  <c r="N1704" i="1"/>
  <c r="O1704" i="1" s="1"/>
  <c r="N3382" i="1"/>
  <c r="O3382" i="1" s="1"/>
  <c r="N1738" i="1"/>
  <c r="O1738" i="1" s="1"/>
  <c r="N1485" i="1"/>
  <c r="O1485" i="1" s="1"/>
  <c r="N1985" i="1"/>
  <c r="O1985" i="1" s="1"/>
  <c r="N2721" i="1"/>
  <c r="O2721" i="1" s="1"/>
  <c r="N686" i="1"/>
  <c r="O686" i="1" s="1"/>
  <c r="N155" i="1"/>
  <c r="O155" i="1" s="1"/>
  <c r="N500" i="1"/>
  <c r="O500" i="1" s="1"/>
  <c r="N809" i="1"/>
  <c r="O809" i="1" s="1"/>
  <c r="N734" i="1"/>
  <c r="O734" i="1" s="1"/>
  <c r="N964" i="1"/>
  <c r="O964" i="1" s="1"/>
  <c r="N540" i="1"/>
  <c r="O540" i="1" s="1"/>
  <c r="N983" i="1"/>
  <c r="O983" i="1" s="1"/>
  <c r="N336" i="1"/>
  <c r="O336" i="1" s="1"/>
  <c r="N1847" i="1"/>
  <c r="O1847" i="1" s="1"/>
  <c r="N1721" i="1"/>
  <c r="O1721" i="1" s="1"/>
  <c r="N1528" i="1"/>
  <c r="O1528" i="1" s="1"/>
  <c r="N1356" i="1"/>
  <c r="O1356" i="1" s="1"/>
  <c r="N1047" i="1"/>
  <c r="O1047" i="1" s="1"/>
  <c r="N2456" i="1"/>
  <c r="O2456" i="1" s="1"/>
  <c r="N2128" i="1"/>
  <c r="O2128" i="1" s="1"/>
  <c r="N2046" i="1"/>
  <c r="O2046" i="1" s="1"/>
  <c r="N3648" i="1"/>
  <c r="O3648" i="1" s="1"/>
  <c r="N3649" i="1"/>
  <c r="O3649" i="1" s="1"/>
  <c r="N3446" i="1"/>
  <c r="O3446" i="1" s="1"/>
  <c r="N3129" i="1"/>
  <c r="O3129" i="1" s="1"/>
  <c r="N4851" i="1"/>
  <c r="O4851" i="1" s="1"/>
  <c r="N4372" i="1"/>
  <c r="O4372" i="1" s="1"/>
  <c r="N4178" i="1"/>
  <c r="O4178" i="1" s="1"/>
  <c r="N4568" i="1"/>
  <c r="O4568" i="1" s="1"/>
  <c r="N4347" i="1"/>
  <c r="O4347" i="1" s="1"/>
  <c r="N3912" i="1"/>
  <c r="O3912" i="1" s="1"/>
  <c r="N4437" i="1"/>
  <c r="O4437" i="1" s="1"/>
  <c r="N3936" i="1"/>
  <c r="O3936" i="1" s="1"/>
  <c r="N4131" i="1"/>
  <c r="O4131" i="1" s="1"/>
  <c r="N2891" i="1"/>
  <c r="O2891" i="1" s="1"/>
  <c r="N3086" i="1"/>
  <c r="O3086" i="1" s="1"/>
  <c r="N2628" i="1"/>
  <c r="O2628" i="1" s="1"/>
  <c r="N2260" i="1"/>
  <c r="O2260" i="1" s="1"/>
  <c r="N2002" i="1"/>
  <c r="O2002" i="1" s="1"/>
  <c r="N1613" i="1"/>
  <c r="O1613" i="1" s="1"/>
  <c r="N1486" i="1"/>
  <c r="O1486" i="1" s="1"/>
  <c r="N4184" i="1"/>
  <c r="O4184" i="1" s="1"/>
  <c r="N1105" i="1"/>
  <c r="O1105" i="1" s="1"/>
  <c r="N531" i="1"/>
  <c r="O531" i="1" s="1"/>
  <c r="N43" i="1"/>
  <c r="O43" i="1" s="1"/>
  <c r="N264" i="1"/>
  <c r="O264" i="1" s="1"/>
  <c r="N335" i="1"/>
  <c r="O335" i="1" s="1"/>
  <c r="N320" i="1"/>
  <c r="O320" i="1" s="1"/>
  <c r="N104" i="1"/>
  <c r="O104" i="1" s="1"/>
  <c r="N221" i="1"/>
  <c r="O221" i="1" s="1"/>
  <c r="N797" i="1"/>
  <c r="O797" i="1" s="1"/>
  <c r="N870" i="1"/>
  <c r="O870" i="1" s="1"/>
  <c r="N503" i="1"/>
  <c r="O503" i="1" s="1"/>
  <c r="N928" i="1"/>
  <c r="O928" i="1" s="1"/>
  <c r="N711" i="1"/>
  <c r="O711" i="1" s="1"/>
  <c r="N525" i="1"/>
  <c r="O525" i="1" s="1"/>
  <c r="N2755" i="1"/>
  <c r="O2755" i="1" s="1"/>
  <c r="N2832" i="1"/>
  <c r="O2832" i="1" s="1"/>
  <c r="N2205" i="1"/>
  <c r="O2205" i="1" s="1"/>
  <c r="N2123" i="1"/>
  <c r="O2123" i="1" s="1"/>
  <c r="N3738" i="1"/>
  <c r="O3738" i="1" s="1"/>
  <c r="N3478" i="1"/>
  <c r="O3478" i="1" s="1"/>
  <c r="N3002" i="1"/>
  <c r="O3002" i="1" s="1"/>
  <c r="N3063" i="1"/>
  <c r="O3063" i="1" s="1"/>
  <c r="N4930" i="1"/>
  <c r="O4930" i="1" s="1"/>
  <c r="N4698" i="1"/>
  <c r="O4698" i="1" s="1"/>
  <c r="N4517" i="1"/>
  <c r="O4517" i="1" s="1"/>
  <c r="N4425" i="1"/>
  <c r="O4425" i="1" s="1"/>
  <c r="N4399" i="1"/>
  <c r="O4399" i="1" s="1"/>
  <c r="N4163" i="1"/>
  <c r="O4163" i="1" s="1"/>
  <c r="N4254" i="1"/>
  <c r="O4254" i="1" s="1"/>
  <c r="N4149" i="1"/>
  <c r="O4149" i="1" s="1"/>
  <c r="N4025" i="1"/>
  <c r="O4025" i="1" s="1"/>
  <c r="N3806" i="1"/>
  <c r="O3806" i="1" s="1"/>
  <c r="N4084" i="1"/>
  <c r="O4084" i="1" s="1"/>
  <c r="N3299" i="1"/>
  <c r="O3299" i="1" s="1"/>
  <c r="N3217" i="1"/>
  <c r="O3217" i="1" s="1"/>
  <c r="N3887" i="1"/>
  <c r="O3887" i="1" s="1"/>
  <c r="N3081" i="1"/>
  <c r="O3081" i="1" s="1"/>
  <c r="N3031" i="1"/>
  <c r="O3031" i="1" s="1"/>
  <c r="N1762" i="1"/>
  <c r="O1762" i="1" s="1"/>
  <c r="N1884" i="1"/>
  <c r="O1884" i="1" s="1"/>
  <c r="N1888" i="1"/>
  <c r="O1888" i="1" s="1"/>
  <c r="N1966" i="1"/>
  <c r="O1966" i="1" s="1"/>
  <c r="N2122" i="1"/>
  <c r="O2122" i="1" s="1"/>
  <c r="N1993" i="1"/>
  <c r="O1993" i="1" s="1"/>
  <c r="N1514" i="1"/>
  <c r="O1514" i="1" s="1"/>
  <c r="N2712" i="1"/>
  <c r="O2712" i="1" s="1"/>
  <c r="N2102" i="1"/>
  <c r="O2102" i="1" s="1"/>
  <c r="N3438" i="1"/>
  <c r="O3438" i="1" s="1"/>
  <c r="N3468" i="1"/>
  <c r="O3468" i="1" s="1"/>
  <c r="N4933" i="1"/>
  <c r="O4933" i="1" s="1"/>
  <c r="N4947" i="1"/>
  <c r="O4947" i="1" s="1"/>
  <c r="N4424" i="1"/>
  <c r="O4424" i="1" s="1"/>
  <c r="N4034" i="1"/>
  <c r="O4034" i="1" s="1"/>
  <c r="N4028" i="1"/>
  <c r="O4028" i="1" s="1"/>
  <c r="N4141" i="1"/>
  <c r="O4141" i="1" s="1"/>
  <c r="N4154" i="1"/>
  <c r="O4154" i="1" s="1"/>
  <c r="N4325" i="1"/>
  <c r="O4325" i="1" s="1"/>
  <c r="N4221" i="1"/>
  <c r="O4221" i="1" s="1"/>
  <c r="N3497" i="1"/>
  <c r="O3497" i="1" s="1"/>
  <c r="N2834" i="1"/>
  <c r="O2834" i="1" s="1"/>
  <c r="N1965" i="1"/>
  <c r="O1965" i="1" s="1"/>
  <c r="N1513" i="1"/>
  <c r="O1513" i="1" s="1"/>
  <c r="N4686" i="1"/>
  <c r="O4686" i="1" s="1"/>
  <c r="N4473" i="1"/>
  <c r="O4473" i="1" s="1"/>
  <c r="N3140" i="1"/>
  <c r="O3140" i="1" s="1"/>
  <c r="N4286" i="1"/>
  <c r="O4286" i="1" s="1"/>
  <c r="N3230" i="1"/>
  <c r="O3230" i="1" s="1"/>
  <c r="N4920" i="1"/>
  <c r="O4920" i="1" s="1"/>
  <c r="N4378" i="1"/>
  <c r="O4378" i="1" s="1"/>
  <c r="N3704" i="1"/>
  <c r="O3704" i="1" s="1"/>
  <c r="N4961" i="1"/>
  <c r="O4961" i="1" s="1"/>
  <c r="N4574" i="1"/>
  <c r="O4574" i="1" s="1"/>
  <c r="N4627" i="1"/>
  <c r="O4627" i="1" s="1"/>
  <c r="N4946" i="1"/>
  <c r="O4946" i="1" s="1"/>
  <c r="N4268" i="1"/>
  <c r="O4268" i="1" s="1"/>
  <c r="N3863" i="1"/>
  <c r="O3863" i="1" s="1"/>
  <c r="N3430" i="1"/>
  <c r="O3430" i="1" s="1"/>
  <c r="N4867" i="1"/>
  <c r="O4867" i="1" s="1"/>
  <c r="N1918" i="1"/>
  <c r="O1918" i="1" s="1"/>
  <c r="N2044" i="1"/>
  <c r="O2044" i="1" s="1"/>
  <c r="N2268" i="1"/>
  <c r="O2268" i="1" s="1"/>
  <c r="N2599" i="1"/>
  <c r="O2599" i="1" s="1"/>
  <c r="N2238" i="1"/>
  <c r="O2238" i="1" s="1"/>
  <c r="N1813" i="1"/>
  <c r="O1813" i="1" s="1"/>
  <c r="N2768" i="1"/>
  <c r="O2768" i="1" s="1"/>
  <c r="N2201" i="1"/>
  <c r="O2201" i="1" s="1"/>
  <c r="N1796" i="1"/>
  <c r="O1796" i="1" s="1"/>
  <c r="N1337" i="1"/>
  <c r="O1337" i="1" s="1"/>
  <c r="N23" i="1"/>
  <c r="O23" i="1" s="1"/>
  <c r="N4603" i="1"/>
  <c r="O4603" i="1" s="1"/>
  <c r="N2109" i="1"/>
  <c r="O2109" i="1" s="1"/>
  <c r="N3282" i="1"/>
  <c r="O3282" i="1" s="1"/>
  <c r="N2370" i="1"/>
  <c r="O2370" i="1" s="1"/>
  <c r="N2680" i="1"/>
  <c r="O2680" i="1" s="1"/>
  <c r="N4884" i="1"/>
  <c r="O4884" i="1" s="1"/>
  <c r="N3425" i="1"/>
  <c r="O3425" i="1" s="1"/>
  <c r="N4388" i="1"/>
  <c r="O4388" i="1" s="1"/>
  <c r="N2445" i="1"/>
  <c r="O2445" i="1" s="1"/>
  <c r="N4897" i="1"/>
  <c r="O4897" i="1" s="1"/>
  <c r="N2418" i="1"/>
  <c r="O2418" i="1" s="1"/>
  <c r="N1133" i="1"/>
  <c r="O1133" i="1" s="1"/>
  <c r="N1946" i="1"/>
  <c r="O1946" i="1" s="1"/>
  <c r="N1134" i="1"/>
  <c r="O1134" i="1" s="1"/>
  <c r="N489" i="1"/>
  <c r="O489" i="1" s="1"/>
  <c r="N560" i="1"/>
  <c r="O560" i="1" s="1"/>
  <c r="N537" i="1"/>
  <c r="O537" i="1" s="1"/>
  <c r="N617" i="1"/>
  <c r="O617" i="1" s="1"/>
  <c r="N245" i="1"/>
  <c r="O245" i="1" s="1"/>
  <c r="N1751" i="1"/>
  <c r="O1751" i="1" s="1"/>
  <c r="N1685" i="1"/>
  <c r="O1685" i="1" s="1"/>
  <c r="N1136" i="1"/>
  <c r="O1136" i="1" s="1"/>
  <c r="N1058" i="1"/>
  <c r="O1058" i="1" s="1"/>
  <c r="N2007" i="1"/>
  <c r="O2007" i="1" s="1"/>
  <c r="N3871" i="1"/>
  <c r="O3871" i="1" s="1"/>
  <c r="N3880" i="1"/>
  <c r="O3880" i="1" s="1"/>
  <c r="N3909" i="1"/>
  <c r="O3909" i="1" s="1"/>
  <c r="N3531" i="1"/>
  <c r="O3531" i="1" s="1"/>
  <c r="N3107" i="1"/>
  <c r="O3107" i="1" s="1"/>
  <c r="N4826" i="1"/>
  <c r="O4826" i="1" s="1"/>
  <c r="N4866" i="1"/>
  <c r="O4866" i="1" s="1"/>
  <c r="N4498" i="1"/>
  <c r="O4498" i="1" s="1"/>
  <c r="N4441" i="1"/>
  <c r="O4441" i="1" s="1"/>
  <c r="N4999" i="1"/>
  <c r="O4999" i="1" s="1"/>
  <c r="N4915" i="1"/>
  <c r="O4915" i="1" s="1"/>
  <c r="N4237" i="1"/>
  <c r="O4237" i="1" s="1"/>
  <c r="N3852" i="1"/>
  <c r="O3852" i="1" s="1"/>
  <c r="N2939" i="1"/>
  <c r="O2939" i="1" s="1"/>
  <c r="N2984" i="1"/>
  <c r="O2984" i="1" s="1"/>
  <c r="N1051" i="1"/>
  <c r="O1051" i="1" s="1"/>
  <c r="N4065" i="1"/>
  <c r="O4065" i="1" s="1"/>
  <c r="N3270" i="1"/>
  <c r="O3270" i="1" s="1"/>
  <c r="N1036" i="1"/>
  <c r="O1036" i="1" s="1"/>
  <c r="N54" i="1"/>
  <c r="O54" i="1" s="1"/>
  <c r="N204" i="1"/>
  <c r="O204" i="1" s="1"/>
  <c r="N174" i="1"/>
  <c r="O174" i="1" s="1"/>
  <c r="N51" i="1"/>
  <c r="O51" i="1" s="1"/>
  <c r="N229" i="1"/>
  <c r="O229" i="1" s="1"/>
  <c r="N133" i="1"/>
  <c r="O133" i="1" s="1"/>
  <c r="N817" i="1"/>
  <c r="O817" i="1" s="1"/>
  <c r="N678" i="1"/>
  <c r="O678" i="1" s="1"/>
  <c r="N740" i="1"/>
  <c r="O740" i="1" s="1"/>
  <c r="N606" i="1"/>
  <c r="O606" i="1" s="1"/>
  <c r="N866" i="1"/>
  <c r="O866" i="1" s="1"/>
  <c r="N751" i="1"/>
  <c r="O751" i="1" s="1"/>
  <c r="N644" i="1"/>
  <c r="O644" i="1" s="1"/>
  <c r="N663" i="1"/>
  <c r="O663" i="1" s="1"/>
  <c r="N1667" i="1"/>
  <c r="O1667" i="1" s="1"/>
  <c r="N1454" i="1"/>
  <c r="O1454" i="1" s="1"/>
  <c r="N1537" i="1"/>
  <c r="O1537" i="1" s="1"/>
  <c r="N1378" i="1"/>
  <c r="O1378" i="1" s="1"/>
  <c r="N2982" i="1"/>
  <c r="O2982" i="1" s="1"/>
  <c r="N2743" i="1"/>
  <c r="O2743" i="1" s="1"/>
  <c r="N2675" i="1"/>
  <c r="O2675" i="1" s="1"/>
  <c r="N2593" i="1"/>
  <c r="O2593" i="1" s="1"/>
  <c r="N2408" i="1"/>
  <c r="O2408" i="1" s="1"/>
  <c r="N2566" i="1"/>
  <c r="O2566" i="1" s="1"/>
  <c r="N2437" i="1"/>
  <c r="O2437" i="1" s="1"/>
  <c r="N2085" i="1"/>
  <c r="O2085" i="1" s="1"/>
  <c r="N2315" i="1"/>
  <c r="O2315" i="1" s="1"/>
  <c r="N2005" i="1"/>
  <c r="O2005" i="1" s="1"/>
  <c r="N2031" i="1"/>
  <c r="O2031" i="1" s="1"/>
  <c r="N3865" i="1"/>
  <c r="O3865" i="1" s="1"/>
  <c r="N3659" i="1"/>
  <c r="O3659" i="1" s="1"/>
  <c r="N3373" i="1"/>
  <c r="O3373" i="1" s="1"/>
  <c r="N3292" i="1"/>
  <c r="O3292" i="1" s="1"/>
  <c r="N3298" i="1"/>
  <c r="O3298" i="1" s="1"/>
  <c r="N4192" i="1"/>
  <c r="O4192" i="1" s="1"/>
  <c r="N4246" i="1"/>
  <c r="O4246" i="1" s="1"/>
  <c r="N4189" i="1"/>
  <c r="O4189" i="1" s="1"/>
  <c r="N3911" i="1"/>
  <c r="O3911" i="1" s="1"/>
  <c r="N3950" i="1"/>
  <c r="O3950" i="1" s="1"/>
  <c r="N1731" i="1"/>
  <c r="O1731" i="1" s="1"/>
  <c r="N2130" i="1"/>
  <c r="O2130" i="1" s="1"/>
  <c r="N1471" i="1"/>
  <c r="O1471" i="1" s="1"/>
  <c r="N1456" i="1"/>
  <c r="O1456" i="1" s="1"/>
  <c r="N4633" i="1"/>
  <c r="O4633" i="1" s="1"/>
  <c r="N4651" i="1"/>
  <c r="O4651" i="1" s="1"/>
  <c r="N3703" i="1"/>
  <c r="O3703" i="1" s="1"/>
  <c r="N1567" i="1"/>
  <c r="O1567" i="1" s="1"/>
  <c r="N1794" i="1"/>
  <c r="O1794" i="1" s="1"/>
  <c r="N1695" i="1"/>
  <c r="O1695" i="1" s="1"/>
  <c r="N1302" i="1"/>
  <c r="O1302" i="1" s="1"/>
  <c r="N1210" i="1"/>
  <c r="O1210" i="1" s="1"/>
  <c r="N198" i="1"/>
  <c r="O198" i="1" s="1"/>
  <c r="N833" i="1"/>
  <c r="O833" i="1" s="1"/>
  <c r="N897" i="1"/>
  <c r="O897" i="1" s="1"/>
  <c r="N812" i="1"/>
  <c r="O812" i="1" s="1"/>
  <c r="N758" i="1"/>
  <c r="O758" i="1" s="1"/>
  <c r="N605" i="1"/>
  <c r="O605" i="1" s="1"/>
  <c r="N576" i="1"/>
  <c r="O576" i="1" s="1"/>
  <c r="N506" i="1"/>
  <c r="O506" i="1" s="1"/>
  <c r="N947" i="1"/>
  <c r="O947" i="1" s="1"/>
  <c r="N919" i="1"/>
  <c r="O919" i="1" s="1"/>
  <c r="N1336" i="1"/>
  <c r="O1336" i="1" s="1"/>
  <c r="N2126" i="1"/>
  <c r="O2126" i="1" s="1"/>
  <c r="N3650" i="1"/>
  <c r="O3650" i="1" s="1"/>
  <c r="N4262" i="1"/>
  <c r="O4262" i="1" s="1"/>
  <c r="N4128" i="1"/>
  <c r="O4128" i="1" s="1"/>
  <c r="N4963" i="1"/>
  <c r="O4963" i="1" s="1"/>
  <c r="N3924" i="1"/>
  <c r="O3924" i="1" s="1"/>
  <c r="N3741" i="1"/>
  <c r="O3741" i="1" s="1"/>
  <c r="N3818" i="1"/>
  <c r="O3818" i="1" s="1"/>
  <c r="N2950" i="1"/>
  <c r="O2950" i="1" s="1"/>
  <c r="N2473" i="1"/>
  <c r="O2473" i="1" s="1"/>
  <c r="N2766" i="1"/>
  <c r="O2766" i="1" s="1"/>
  <c r="N1949" i="1"/>
  <c r="O1949" i="1" s="1"/>
  <c r="N1812" i="1"/>
  <c r="O1812" i="1" s="1"/>
  <c r="N1212" i="1"/>
  <c r="O1212" i="1" s="1"/>
  <c r="N4381" i="1"/>
  <c r="O4381" i="1" s="1"/>
  <c r="N4620" i="1"/>
  <c r="O4620" i="1" s="1"/>
  <c r="N4723" i="1"/>
  <c r="O4723" i="1" s="1"/>
  <c r="N4305" i="1"/>
  <c r="O4305" i="1" s="1"/>
  <c r="N4965" i="1"/>
  <c r="O4965" i="1" s="1"/>
  <c r="N4902" i="1"/>
  <c r="O4902" i="1" s="1"/>
  <c r="N4853" i="1"/>
  <c r="O4853" i="1" s="1"/>
  <c r="N3114" i="1"/>
  <c r="O3114" i="1" s="1"/>
  <c r="N182" i="1"/>
  <c r="O182" i="1" s="1"/>
  <c r="N386" i="1"/>
  <c r="O386" i="1" s="1"/>
  <c r="N131" i="1"/>
  <c r="O131" i="1" s="1"/>
  <c r="N376" i="1"/>
  <c r="O376" i="1" s="1"/>
  <c r="N898" i="1"/>
  <c r="O898" i="1" s="1"/>
  <c r="N811" i="1"/>
  <c r="O811" i="1" s="1"/>
  <c r="N680" i="1"/>
  <c r="O680" i="1" s="1"/>
  <c r="N1982" i="1"/>
  <c r="O1982" i="1" s="1"/>
  <c r="N1554" i="1"/>
  <c r="O1554" i="1" s="1"/>
  <c r="N2504" i="1"/>
  <c r="O2504" i="1" s="1"/>
  <c r="N2064" i="1"/>
  <c r="O2064" i="1" s="1"/>
  <c r="N3683" i="1"/>
  <c r="O3683" i="1" s="1"/>
  <c r="N4462" i="1"/>
  <c r="O4462" i="1" s="1"/>
  <c r="N4313" i="1"/>
  <c r="O4313" i="1" s="1"/>
  <c r="N4171" i="1"/>
  <c r="O4171" i="1" s="1"/>
  <c r="N2575" i="1"/>
  <c r="O2575" i="1" s="1"/>
  <c r="N1986" i="1"/>
  <c r="O1986" i="1" s="1"/>
  <c r="N1723" i="1"/>
  <c r="O1723" i="1" s="1"/>
  <c r="N1119" i="1"/>
  <c r="O1119" i="1" s="1"/>
  <c r="N1108" i="1"/>
  <c r="O1108" i="1" s="1"/>
  <c r="N4598" i="1"/>
  <c r="O4598" i="1" s="1"/>
  <c r="N4342" i="1"/>
  <c r="O4342" i="1" s="1"/>
  <c r="N4174" i="1"/>
  <c r="O4174" i="1" s="1"/>
  <c r="N3679" i="1"/>
  <c r="O3679" i="1" s="1"/>
  <c r="N2465" i="1"/>
  <c r="O2465" i="1" s="1"/>
  <c r="N4272" i="1"/>
  <c r="O4272" i="1" s="1"/>
  <c r="N3187" i="1"/>
  <c r="O3187" i="1" s="1"/>
  <c r="N4318" i="1"/>
  <c r="O4318" i="1" s="1"/>
  <c r="N4973" i="1"/>
  <c r="O4973" i="1" s="1"/>
  <c r="N2006" i="1"/>
  <c r="O2006" i="1" s="1"/>
  <c r="N3353" i="1"/>
  <c r="O3353" i="1" s="1"/>
  <c r="N4969" i="1"/>
  <c r="O4969" i="1" s="1"/>
  <c r="N4331" i="1"/>
  <c r="O4331" i="1" s="1"/>
  <c r="N4797" i="1"/>
  <c r="O4797" i="1" s="1"/>
  <c r="N4350" i="1"/>
  <c r="O4350" i="1" s="1"/>
  <c r="N2760" i="1"/>
  <c r="O2760" i="1" s="1"/>
  <c r="N1510" i="1"/>
  <c r="O1510" i="1" s="1"/>
  <c r="N142" i="1"/>
  <c r="O142" i="1" s="1"/>
  <c r="N526" i="1"/>
  <c r="O526" i="1" s="1"/>
  <c r="N59" i="1"/>
  <c r="O59" i="1" s="1"/>
  <c r="N69" i="1"/>
  <c r="O69" i="1" s="1"/>
  <c r="N258" i="1"/>
  <c r="O258" i="1" s="1"/>
  <c r="N790" i="1"/>
  <c r="O790" i="1" s="1"/>
  <c r="N541" i="1"/>
  <c r="O541" i="1" s="1"/>
  <c r="N15" i="1"/>
  <c r="O15" i="1" s="1"/>
  <c r="N432" i="1"/>
  <c r="O432" i="1" s="1"/>
  <c r="N1775" i="1"/>
  <c r="O1775" i="1" s="1"/>
  <c r="N1538" i="1"/>
  <c r="O1538" i="1" s="1"/>
  <c r="N1620" i="1"/>
  <c r="O1620" i="1" s="1"/>
  <c r="N1422" i="1"/>
  <c r="O1422" i="1" s="1"/>
  <c r="N2720" i="1"/>
  <c r="O2720" i="1" s="1"/>
  <c r="N2519" i="1"/>
  <c r="O2519" i="1" s="1"/>
  <c r="N2436" i="1"/>
  <c r="O2436" i="1" s="1"/>
  <c r="N2284" i="1"/>
  <c r="O2284" i="1" s="1"/>
  <c r="N2138" i="1"/>
  <c r="O2138" i="1" s="1"/>
  <c r="N4942" i="1"/>
  <c r="O4942" i="1" s="1"/>
  <c r="N4550" i="1"/>
  <c r="O4550" i="1" s="1"/>
  <c r="N4536" i="1"/>
  <c r="O4536" i="1" s="1"/>
  <c r="N4402" i="1"/>
  <c r="O4402" i="1" s="1"/>
  <c r="N3913" i="1"/>
  <c r="O3913" i="1" s="1"/>
  <c r="N3079" i="1"/>
  <c r="O3079" i="1" s="1"/>
  <c r="N2887" i="1"/>
  <c r="O2887" i="1" s="1"/>
  <c r="N2349" i="1"/>
  <c r="O2349" i="1" s="1"/>
  <c r="N2959" i="1"/>
  <c r="O2959" i="1" s="1"/>
  <c r="N2442" i="1"/>
  <c r="O2442" i="1" s="1"/>
  <c r="N1168" i="1"/>
  <c r="O1168" i="1" s="1"/>
  <c r="N1111" i="1"/>
  <c r="O1111" i="1" s="1"/>
  <c r="N1104" i="1"/>
  <c r="O1104" i="1" s="1"/>
  <c r="N1926" i="1"/>
  <c r="O1926" i="1" s="1"/>
  <c r="N1063" i="1"/>
  <c r="O1063" i="1" s="1"/>
  <c r="N2636" i="1"/>
  <c r="O2636" i="1" s="1"/>
  <c r="N2291" i="1"/>
  <c r="O2291" i="1" s="1"/>
  <c r="N250" i="1"/>
  <c r="O250" i="1" s="1"/>
  <c r="N461" i="1"/>
  <c r="O461" i="1" s="1"/>
  <c r="N381" i="1"/>
  <c r="O381" i="1" s="1"/>
  <c r="N78" i="1"/>
  <c r="O78" i="1" s="1"/>
  <c r="N885" i="1"/>
  <c r="O885" i="1" s="1"/>
  <c r="N584" i="1"/>
  <c r="O584" i="1" s="1"/>
  <c r="N722" i="1"/>
  <c r="O722" i="1" s="1"/>
  <c r="N1366" i="1"/>
  <c r="O1366" i="1" s="1"/>
  <c r="N2788" i="1"/>
  <c r="O2788" i="1" s="1"/>
  <c r="N2776" i="1"/>
  <c r="O2776" i="1" s="1"/>
  <c r="N3461" i="1"/>
  <c r="O3461" i="1" s="1"/>
  <c r="N4885" i="1"/>
  <c r="O4885" i="1" s="1"/>
  <c r="N4736" i="1"/>
  <c r="O4736" i="1" s="1"/>
  <c r="N4622" i="1"/>
  <c r="O4622" i="1" s="1"/>
  <c r="N4543" i="1"/>
  <c r="O4543" i="1" s="1"/>
  <c r="N3730" i="1"/>
  <c r="O3730" i="1" s="1"/>
  <c r="N3130" i="1"/>
  <c r="O3130" i="1" s="1"/>
  <c r="N3073" i="1"/>
  <c r="O3073" i="1" s="1"/>
  <c r="N1783" i="1"/>
  <c r="O1783" i="1" s="1"/>
  <c r="N1324" i="1"/>
  <c r="O1324" i="1" s="1"/>
  <c r="N1202" i="1"/>
  <c r="O1202" i="1" s="1"/>
  <c r="N2116" i="1"/>
  <c r="O2116" i="1" s="1"/>
  <c r="N1936" i="1"/>
  <c r="O1936" i="1" s="1"/>
  <c r="N508" i="1"/>
  <c r="O508" i="1" s="1"/>
  <c r="N124" i="1"/>
  <c r="O124" i="1" s="1"/>
  <c r="N736" i="1"/>
  <c r="O736" i="1" s="1"/>
  <c r="N1319" i="1"/>
  <c r="O1319" i="1" s="1"/>
  <c r="N1050" i="1"/>
  <c r="O1050" i="1" s="1"/>
  <c r="N2970" i="1"/>
  <c r="O2970" i="1" s="1"/>
  <c r="N2658" i="1"/>
  <c r="O2658" i="1" s="1"/>
  <c r="N2606" i="1"/>
  <c r="O2606" i="1" s="1"/>
  <c r="N2387" i="1"/>
  <c r="O2387" i="1" s="1"/>
  <c r="N2144" i="1"/>
  <c r="O2144" i="1" s="1"/>
  <c r="N3567" i="1"/>
  <c r="O3567" i="1" s="1"/>
  <c r="N3308" i="1"/>
  <c r="O3308" i="1" s="1"/>
  <c r="N3324" i="1"/>
  <c r="O3324" i="1" s="1"/>
  <c r="N4773" i="1"/>
  <c r="O4773" i="1" s="1"/>
  <c r="N4499" i="1"/>
  <c r="O4499" i="1" s="1"/>
  <c r="N4239" i="1"/>
  <c r="O4239" i="1" s="1"/>
  <c r="N4230" i="1"/>
  <c r="O4230" i="1" s="1"/>
  <c r="N4998" i="1"/>
  <c r="O4998" i="1" s="1"/>
  <c r="N4681" i="1"/>
  <c r="O4681" i="1" s="1"/>
  <c r="N4438" i="1"/>
  <c r="O4438" i="1" s="1"/>
  <c r="N3921" i="1"/>
  <c r="O3921" i="1" s="1"/>
  <c r="N3559" i="1"/>
  <c r="O3559" i="1" s="1"/>
  <c r="N3930" i="1"/>
  <c r="O3930" i="1" s="1"/>
  <c r="N4352" i="1"/>
  <c r="O4352" i="1" s="1"/>
  <c r="N3059" i="1"/>
  <c r="O3059" i="1" s="1"/>
  <c r="N2550" i="1"/>
  <c r="O2550" i="1" s="1"/>
  <c r="N2729" i="1"/>
  <c r="O2729" i="1" s="1"/>
  <c r="N2189" i="1"/>
  <c r="O2189" i="1" s="1"/>
  <c r="N1229" i="1"/>
  <c r="O1229" i="1" s="1"/>
  <c r="N1096" i="1"/>
  <c r="O1096" i="1" s="1"/>
  <c r="N1954" i="1"/>
  <c r="O1954" i="1" s="1"/>
  <c r="N1023" i="1"/>
  <c r="O1023" i="1" s="1"/>
  <c r="N3466" i="1"/>
  <c r="O3466" i="1" s="1"/>
  <c r="N1771" i="1"/>
  <c r="O1771" i="1" s="1"/>
  <c r="N2414" i="1"/>
  <c r="O2414" i="1" s="1"/>
  <c r="N1743" i="1"/>
  <c r="O1743" i="1" s="1"/>
  <c r="N1364" i="1"/>
  <c r="O1364" i="1" s="1"/>
  <c r="N1768" i="1"/>
  <c r="O1768" i="1" s="1"/>
  <c r="N387" i="1"/>
  <c r="O387" i="1" s="1"/>
  <c r="N268" i="1"/>
  <c r="O268" i="1" s="1"/>
  <c r="N428" i="1"/>
  <c r="O428" i="1" s="1"/>
  <c r="N3" i="1"/>
  <c r="O3" i="1" s="1"/>
  <c r="N556" i="1"/>
  <c r="O556" i="1" s="1"/>
  <c r="N907" i="1"/>
  <c r="O907" i="1" s="1"/>
  <c r="N652" i="1"/>
  <c r="O652" i="1" s="1"/>
  <c r="N482" i="1"/>
  <c r="O482" i="1" s="1"/>
  <c r="N298" i="1"/>
  <c r="O298" i="1" s="1"/>
  <c r="N880" i="1"/>
  <c r="O880" i="1" s="1"/>
  <c r="N334" i="1"/>
  <c r="O334" i="1" s="1"/>
  <c r="N620" i="1"/>
  <c r="O620" i="1" s="1"/>
  <c r="N1739" i="1"/>
  <c r="O1739" i="1" s="1"/>
  <c r="N2957" i="1"/>
  <c r="O2957" i="1" s="1"/>
  <c r="N2968" i="1"/>
  <c r="O2968" i="1" s="1"/>
  <c r="N2577" i="1"/>
  <c r="O2577" i="1" s="1"/>
  <c r="N2295" i="1"/>
  <c r="O2295" i="1" s="1"/>
  <c r="N2073" i="1"/>
  <c r="O2073" i="1" s="1"/>
  <c r="N3099" i="1"/>
  <c r="O3099" i="1" s="1"/>
  <c r="N4904" i="1"/>
  <c r="O4904" i="1" s="1"/>
  <c r="N4967" i="1"/>
  <c r="O4967" i="1" s="1"/>
  <c r="N4523" i="1"/>
  <c r="O4523" i="1" s="1"/>
  <c r="N4597" i="1"/>
  <c r="O4597" i="1" s="1"/>
  <c r="N3842" i="1"/>
  <c r="O3842" i="1" s="1"/>
  <c r="N3537" i="1"/>
  <c r="O3537" i="1" s="1"/>
  <c r="N3054" i="1"/>
  <c r="O3054" i="1" s="1"/>
  <c r="N2460" i="1"/>
  <c r="O2460" i="1" s="1"/>
  <c r="N2859" i="1"/>
  <c r="O2859" i="1" s="1"/>
  <c r="N93" i="1"/>
  <c r="O93" i="1" s="1"/>
  <c r="N495" i="1"/>
  <c r="O495" i="1" s="1"/>
  <c r="N156" i="1"/>
  <c r="O156" i="1" s="1"/>
  <c r="N164" i="1"/>
  <c r="O164" i="1" s="1"/>
  <c r="N267" i="1"/>
  <c r="O267" i="1" s="1"/>
  <c r="N116" i="1"/>
  <c r="O116" i="1" s="1"/>
  <c r="N319" i="1"/>
  <c r="O319" i="1" s="1"/>
  <c r="N980" i="1"/>
  <c r="O980" i="1" s="1"/>
  <c r="N37" i="1"/>
  <c r="O37" i="1" s="1"/>
  <c r="N151" i="1"/>
  <c r="O151" i="1" s="1"/>
  <c r="N875" i="1"/>
  <c r="O875" i="1" s="1"/>
  <c r="N1852" i="1"/>
  <c r="O1852" i="1" s="1"/>
  <c r="N1256" i="1"/>
  <c r="O1256" i="1" s="1"/>
  <c r="N1182" i="1"/>
  <c r="O1182" i="1" s="1"/>
  <c r="N2278" i="1"/>
  <c r="O2278" i="1" s="1"/>
  <c r="N3622" i="1"/>
  <c r="O3622" i="1" s="1"/>
  <c r="N3557" i="1"/>
  <c r="O3557" i="1" s="1"/>
  <c r="N3010" i="1"/>
  <c r="O3010" i="1" s="1"/>
  <c r="N4475" i="1"/>
  <c r="O4475" i="1" s="1"/>
  <c r="N4980" i="1"/>
  <c r="O4980" i="1" s="1"/>
  <c r="N4609" i="1"/>
  <c r="O4609" i="1" s="1"/>
  <c r="N4559" i="1"/>
  <c r="O4559" i="1" s="1"/>
  <c r="N4430" i="1"/>
  <c r="O4430" i="1" s="1"/>
  <c r="N2319" i="1"/>
  <c r="O2319" i="1" s="1"/>
  <c r="N1452" i="1"/>
  <c r="O1452" i="1" s="1"/>
  <c r="N1433" i="1"/>
  <c r="O1433" i="1" s="1"/>
  <c r="N187" i="1"/>
  <c r="O187" i="1" s="1"/>
  <c r="N477" i="1"/>
  <c r="O477" i="1" s="1"/>
  <c r="N523" i="1"/>
  <c r="O523" i="1" s="1"/>
  <c r="N712" i="1"/>
  <c r="O712" i="1" s="1"/>
  <c r="N1610" i="1"/>
  <c r="O1610" i="1" s="1"/>
  <c r="N2256" i="1"/>
  <c r="O2256" i="1" s="1"/>
  <c r="N2222" i="1"/>
  <c r="O2222" i="1" s="1"/>
  <c r="N3627" i="1"/>
  <c r="O3627" i="1" s="1"/>
  <c r="N4556" i="1"/>
  <c r="O4556" i="1" s="1"/>
  <c r="N4371" i="1"/>
  <c r="O4371" i="1" s="1"/>
  <c r="N3870" i="1"/>
  <c r="O3870" i="1" s="1"/>
  <c r="N1064" i="1"/>
  <c r="O1064" i="1" s="1"/>
  <c r="N2958" i="1"/>
  <c r="O2958" i="1" s="1"/>
  <c r="N2493" i="1"/>
  <c r="O2493" i="1" s="1"/>
  <c r="N2215" i="1"/>
  <c r="O2215" i="1" s="1"/>
  <c r="N2303" i="1"/>
  <c r="O2303" i="1" s="1"/>
  <c r="N1887" i="1"/>
  <c r="O1887" i="1" s="1"/>
  <c r="N2716" i="1"/>
  <c r="O2716" i="1" s="1"/>
  <c r="N2402" i="1"/>
  <c r="O2402" i="1" s="1"/>
  <c r="N2354" i="1"/>
  <c r="O2354" i="1" s="1"/>
  <c r="N2697" i="1"/>
  <c r="O2697" i="1" s="1"/>
  <c r="N2854" i="1"/>
  <c r="O2854" i="1" s="1"/>
  <c r="N1766" i="1"/>
  <c r="O1766" i="1" s="1"/>
  <c r="N1147" i="1"/>
  <c r="O1147" i="1" s="1"/>
  <c r="N2154" i="1"/>
  <c r="O2154" i="1" s="1"/>
  <c r="N57" i="1"/>
  <c r="O57" i="1" s="1"/>
  <c r="N494" i="1"/>
  <c r="O494" i="1" s="1"/>
  <c r="N323" i="1"/>
  <c r="O323" i="1" s="1"/>
  <c r="N214" i="1"/>
  <c r="O214" i="1" s="1"/>
  <c r="N389" i="1"/>
  <c r="O389" i="1" s="1"/>
  <c r="N488" i="1"/>
  <c r="O488" i="1" s="1"/>
  <c r="N861" i="1"/>
  <c r="O861" i="1" s="1"/>
  <c r="N950" i="1"/>
  <c r="O950" i="1" s="1"/>
  <c r="N1798" i="1"/>
  <c r="O1798" i="1" s="1"/>
  <c r="N1060" i="1"/>
  <c r="O1060" i="1" s="1"/>
  <c r="N2419" i="1"/>
  <c r="O2419" i="1" s="1"/>
  <c r="N3726" i="1"/>
  <c r="O3726" i="1" s="1"/>
  <c r="N3671" i="1"/>
  <c r="O3671" i="1" s="1"/>
  <c r="N3615" i="1"/>
  <c r="O3615" i="1" s="1"/>
  <c r="N3055" i="1"/>
  <c r="O3055" i="1" s="1"/>
  <c r="N4931" i="1"/>
  <c r="O4931" i="1" s="1"/>
  <c r="N4746" i="1"/>
  <c r="O4746" i="1" s="1"/>
  <c r="N4726" i="1"/>
  <c r="O4726" i="1" s="1"/>
  <c r="N4724" i="1"/>
  <c r="O4724" i="1" s="1"/>
  <c r="N4057" i="1"/>
  <c r="O4057" i="1" s="1"/>
  <c r="N4052" i="1"/>
  <c r="O4052" i="1" s="1"/>
  <c r="N4030" i="1"/>
  <c r="O4030" i="1" s="1"/>
  <c r="N4351" i="1"/>
  <c r="O4351" i="1" s="1"/>
  <c r="N3888" i="1"/>
  <c r="O3888" i="1" s="1"/>
  <c r="N2104" i="1"/>
  <c r="O2104" i="1" s="1"/>
  <c r="N1254" i="1"/>
  <c r="O1254" i="1" s="1"/>
  <c r="N4054" i="1"/>
  <c r="O4054" i="1" s="1"/>
  <c r="N2962" i="1"/>
  <c r="O2962" i="1" s="1"/>
  <c r="N2513" i="1"/>
  <c r="O2513" i="1" s="1"/>
  <c r="N2311" i="1"/>
  <c r="O2311" i="1" s="1"/>
  <c r="N365" i="1"/>
  <c r="O365" i="1" s="1"/>
  <c r="N1419" i="1"/>
  <c r="O1419" i="1" s="1"/>
  <c r="N169" i="1"/>
  <c r="O169" i="1" s="1"/>
  <c r="N185" i="1"/>
  <c r="O185" i="1" s="1"/>
  <c r="N341" i="1"/>
  <c r="O341" i="1" s="1"/>
  <c r="N12" i="1"/>
  <c r="O12" i="1" s="1"/>
  <c r="N476" i="1"/>
  <c r="O476" i="1" s="1"/>
  <c r="N845" i="1"/>
  <c r="O845" i="1" s="1"/>
  <c r="N513" i="1"/>
  <c r="O513" i="1" s="1"/>
  <c r="N917" i="1"/>
  <c r="O917" i="1" s="1"/>
  <c r="N960" i="1"/>
  <c r="O960" i="1" s="1"/>
  <c r="N1713" i="1"/>
  <c r="O1713" i="1" s="1"/>
  <c r="N1511" i="1"/>
  <c r="O1511" i="1" s="1"/>
  <c r="N1451" i="1"/>
  <c r="O1451" i="1" s="1"/>
  <c r="N2923" i="1"/>
  <c r="O2923" i="1" s="1"/>
  <c r="N3183" i="1"/>
  <c r="O3183" i="1" s="1"/>
  <c r="N4774" i="1"/>
  <c r="O4774" i="1" s="1"/>
  <c r="N4453" i="1"/>
  <c r="O4453" i="1" s="1"/>
  <c r="N3426" i="1"/>
  <c r="O3426" i="1" s="1"/>
  <c r="N3070" i="1"/>
  <c r="O3070" i="1" s="1"/>
  <c r="N2692" i="1"/>
  <c r="O2692" i="1" s="1"/>
  <c r="N3535" i="1"/>
  <c r="O3535" i="1" s="1"/>
  <c r="N4923" i="1"/>
  <c r="O4923" i="1" s="1"/>
  <c r="N4869" i="1"/>
  <c r="O4869" i="1" s="1"/>
  <c r="N3418" i="1"/>
  <c r="O3418" i="1" s="1"/>
  <c r="N3963" i="1"/>
  <c r="O3963" i="1" s="1"/>
  <c r="N3722" i="1"/>
  <c r="O3722" i="1" s="1"/>
  <c r="N3942" i="1"/>
  <c r="O3942" i="1" s="1"/>
  <c r="N3071" i="1"/>
  <c r="O3071" i="1" s="1"/>
  <c r="N4076" i="1"/>
  <c r="O4076" i="1" s="1"/>
  <c r="N4636" i="1"/>
  <c r="O4636" i="1" s="1"/>
  <c r="N3219" i="1"/>
  <c r="O3219" i="1" s="1"/>
  <c r="N3931" i="1"/>
  <c r="O3931" i="1" s="1"/>
  <c r="N3544" i="1"/>
  <c r="O3544" i="1" s="1"/>
  <c r="N618" i="1"/>
  <c r="O618" i="1" s="1"/>
  <c r="N1799" i="1"/>
  <c r="O1799" i="1" s="1"/>
  <c r="N1508" i="1"/>
  <c r="O1508" i="1" s="1"/>
  <c r="N1342" i="1"/>
  <c r="O1342" i="1" s="1"/>
  <c r="N1283" i="1"/>
  <c r="O1283" i="1" s="1"/>
  <c r="N2908" i="1"/>
  <c r="O2908" i="1" s="1"/>
  <c r="N2516" i="1"/>
  <c r="O2516" i="1" s="1"/>
  <c r="N2301" i="1"/>
  <c r="O2301" i="1" s="1"/>
  <c r="N3855" i="1"/>
  <c r="O3855" i="1" s="1"/>
  <c r="N4044" i="1"/>
  <c r="O4044" i="1" s="1"/>
  <c r="N4974" i="1"/>
  <c r="O4974" i="1" s="1"/>
  <c r="N4584" i="1"/>
  <c r="O4584" i="1" s="1"/>
  <c r="N2905" i="1"/>
  <c r="O2905" i="1" s="1"/>
  <c r="N3190" i="1"/>
  <c r="O3190" i="1" s="1"/>
  <c r="N1863" i="1"/>
  <c r="O1863" i="1" s="1"/>
  <c r="N1438" i="1"/>
  <c r="O1438" i="1" s="1"/>
  <c r="N3742" i="1"/>
  <c r="O3742" i="1" s="1"/>
  <c r="N2283" i="1"/>
  <c r="O2283" i="1" s="1"/>
  <c r="N1745" i="1"/>
  <c r="O1745" i="1" s="1"/>
  <c r="N2047" i="1"/>
  <c r="O2047" i="1" s="1"/>
  <c r="N115" i="1"/>
  <c r="O115" i="1" s="1"/>
  <c r="N146" i="1"/>
  <c r="O146" i="1" s="1"/>
  <c r="N103" i="1"/>
  <c r="O103" i="1" s="1"/>
  <c r="N290" i="1"/>
  <c r="O290" i="1" s="1"/>
  <c r="N435" i="1"/>
  <c r="O435" i="1" s="1"/>
  <c r="N239" i="1"/>
  <c r="O239" i="1" s="1"/>
  <c r="N279" i="1"/>
  <c r="O279" i="1" s="1"/>
  <c r="N95" i="1"/>
  <c r="O95" i="1" s="1"/>
  <c r="N271" i="1"/>
  <c r="O271" i="1" s="1"/>
  <c r="N326" i="1"/>
  <c r="O326" i="1" s="1"/>
  <c r="N415" i="1"/>
  <c r="O415" i="1" s="1"/>
  <c r="N446" i="1"/>
  <c r="O446" i="1" s="1"/>
  <c r="N737" i="1"/>
  <c r="O737" i="1" s="1"/>
  <c r="N562" i="1"/>
  <c r="O562" i="1" s="1"/>
  <c r="N530" i="1"/>
  <c r="O530" i="1" s="1"/>
  <c r="N635" i="1"/>
  <c r="O635" i="1" s="1"/>
  <c r="N922" i="1"/>
  <c r="O922" i="1" s="1"/>
  <c r="N770" i="1"/>
  <c r="O770" i="1" s="1"/>
  <c r="N902" i="1"/>
  <c r="O902" i="1" s="1"/>
  <c r="N143" i="1"/>
  <c r="O143" i="1" s="1"/>
  <c r="N454" i="1"/>
  <c r="O454" i="1" s="1"/>
  <c r="N655" i="1"/>
  <c r="O655" i="1" s="1"/>
  <c r="N1688" i="1"/>
  <c r="O1688" i="1" s="1"/>
  <c r="N1503" i="1"/>
  <c r="O1503" i="1" s="1"/>
  <c r="N2547" i="1"/>
  <c r="O2547" i="1" s="1"/>
  <c r="N2040" i="1"/>
  <c r="O2040" i="1" s="1"/>
  <c r="N3869" i="1"/>
  <c r="O3869" i="1" s="1"/>
  <c r="N3419" i="1"/>
  <c r="O3419" i="1" s="1"/>
  <c r="N3168" i="1"/>
  <c r="O3168" i="1" s="1"/>
  <c r="N3122" i="1"/>
  <c r="O3122" i="1" s="1"/>
  <c r="N4659" i="1"/>
  <c r="O4659" i="1" s="1"/>
  <c r="N4778" i="1"/>
  <c r="O4778" i="1" s="1"/>
  <c r="N4263" i="1"/>
  <c r="O4263" i="1" s="1"/>
  <c r="N4140" i="1"/>
  <c r="O4140" i="1" s="1"/>
  <c r="N4204" i="1"/>
  <c r="O4204" i="1" s="1"/>
  <c r="N2941" i="1"/>
  <c r="O2941" i="1" s="1"/>
  <c r="N2611" i="1"/>
  <c r="O2611" i="1" s="1"/>
  <c r="N1092" i="1"/>
  <c r="O1092" i="1" s="1"/>
  <c r="N1779" i="1"/>
  <c r="O1779" i="1" s="1"/>
  <c r="N3541" i="1"/>
  <c r="O3541" i="1" s="1"/>
  <c r="N4628" i="1"/>
  <c r="O4628" i="1" s="1"/>
  <c r="N1889" i="1"/>
  <c r="O1889" i="1" s="1"/>
  <c r="N1278" i="1"/>
  <c r="O1278" i="1" s="1"/>
  <c r="N1400" i="1"/>
  <c r="O1400" i="1" s="1"/>
  <c r="N429" i="1"/>
  <c r="O429" i="1" s="1"/>
  <c r="N986" i="1"/>
  <c r="O986" i="1" s="1"/>
  <c r="N862" i="1"/>
  <c r="O862" i="1" s="1"/>
  <c r="N1846" i="1"/>
  <c r="O1846" i="1" s="1"/>
  <c r="N1658" i="1"/>
  <c r="O1658" i="1" s="1"/>
  <c r="N2770" i="1"/>
  <c r="O2770" i="1" s="1"/>
  <c r="N3546" i="1"/>
  <c r="O3546" i="1" s="1"/>
  <c r="N3281" i="1"/>
  <c r="O3281" i="1" s="1"/>
  <c r="N4558" i="1"/>
  <c r="O4558" i="1" s="1"/>
  <c r="N3920" i="1"/>
  <c r="O3920" i="1" s="1"/>
  <c r="N3384" i="1"/>
  <c r="O3384" i="1" s="1"/>
  <c r="N3269" i="1"/>
  <c r="O3269" i="1" s="1"/>
  <c r="N2382" i="1"/>
  <c r="O2382" i="1" s="1"/>
  <c r="N1962" i="1"/>
  <c r="O1962" i="1" s="1"/>
  <c r="N2274" i="1"/>
  <c r="O2274" i="1" s="1"/>
  <c r="N1155" i="1"/>
  <c r="O1155" i="1" s="1"/>
  <c r="N4619" i="1"/>
  <c r="O4619" i="1" s="1"/>
  <c r="N3957" i="1"/>
  <c r="O3957" i="1" s="1"/>
  <c r="N2196" i="1"/>
  <c r="O2196" i="1" s="1"/>
  <c r="N2173" i="1"/>
  <c r="O2173" i="1" s="1"/>
  <c r="N399" i="1"/>
  <c r="O399" i="1" s="1"/>
  <c r="N257" i="1"/>
  <c r="O257" i="1" s="1"/>
  <c r="N328" i="1"/>
  <c r="O328" i="1" s="1"/>
  <c r="N872" i="1"/>
  <c r="O872" i="1" s="1"/>
  <c r="N144" i="1"/>
  <c r="O144" i="1" s="1"/>
  <c r="N208" i="1"/>
  <c r="O208" i="1" s="1"/>
  <c r="N321" i="1"/>
  <c r="O321" i="1" s="1"/>
  <c r="N333" i="1"/>
  <c r="O333" i="1" s="1"/>
  <c r="N369" i="1"/>
  <c r="O369" i="1" s="1"/>
  <c r="N18" i="1"/>
  <c r="O18" i="1" s="1"/>
  <c r="N120" i="1"/>
  <c r="O120" i="1" s="1"/>
  <c r="N21" i="1"/>
  <c r="O21" i="1" s="1"/>
  <c r="N309" i="1"/>
  <c r="O309" i="1" s="1"/>
  <c r="N456" i="1"/>
  <c r="O456" i="1" s="1"/>
  <c r="N427" i="1"/>
  <c r="O427" i="1" s="1"/>
  <c r="N759" i="1"/>
  <c r="O759" i="1" s="1"/>
  <c r="N533" i="1"/>
  <c r="O533" i="1" s="1"/>
  <c r="N564" i="1"/>
  <c r="O564" i="1" s="1"/>
  <c r="N989" i="1"/>
  <c r="O989" i="1" s="1"/>
  <c r="N591" i="1"/>
  <c r="O591" i="1" s="1"/>
  <c r="N939" i="1"/>
  <c r="O939" i="1" s="1"/>
  <c r="N604" i="1"/>
  <c r="O604" i="1" s="1"/>
  <c r="N996" i="1"/>
  <c r="O996" i="1" s="1"/>
  <c r="N860" i="1"/>
  <c r="O860" i="1" s="1"/>
  <c r="N549" i="1"/>
  <c r="O549" i="1" s="1"/>
  <c r="N453" i="1"/>
  <c r="O453" i="1" s="1"/>
  <c r="N532" i="1"/>
  <c r="O532" i="1" s="1"/>
  <c r="N662" i="1"/>
  <c r="O662" i="1" s="1"/>
  <c r="N979" i="1"/>
  <c r="O979" i="1" s="1"/>
  <c r="N912" i="1"/>
  <c r="O912" i="1" s="1"/>
  <c r="N836" i="1"/>
  <c r="O836" i="1" s="1"/>
  <c r="N1858" i="1"/>
  <c r="O1858" i="1" s="1"/>
  <c r="N1413" i="1"/>
  <c r="O1413" i="1" s="1"/>
  <c r="N1317" i="1"/>
  <c r="O1317" i="1" s="1"/>
  <c r="N1125" i="1"/>
  <c r="O1125" i="1" s="1"/>
  <c r="N2897" i="1"/>
  <c r="O2897" i="1" s="1"/>
  <c r="N2605" i="1"/>
  <c r="O2605" i="1" s="1"/>
  <c r="N2120" i="1"/>
  <c r="O2120" i="1" s="1"/>
  <c r="N4701" i="1"/>
  <c r="O4701" i="1" s="1"/>
  <c r="N4563" i="1"/>
  <c r="O4563" i="1" s="1"/>
  <c r="N4474" i="1"/>
  <c r="O4474" i="1" s="1"/>
  <c r="N4553" i="1"/>
  <c r="O4553" i="1" s="1"/>
  <c r="N3784" i="1"/>
  <c r="O3784" i="1" s="1"/>
  <c r="N3561" i="1"/>
  <c r="O3561" i="1" s="1"/>
  <c r="N3221" i="1"/>
  <c r="O3221" i="1" s="1"/>
  <c r="N2922" i="1"/>
  <c r="O2922" i="1" s="1"/>
  <c r="N2378" i="1"/>
  <c r="O2378" i="1" s="1"/>
  <c r="N2279" i="1"/>
  <c r="O2279" i="1" s="1"/>
  <c r="N2912" i="1"/>
  <c r="O2912" i="1" s="1"/>
  <c r="N1390" i="1"/>
  <c r="O1390" i="1" s="1"/>
  <c r="N2185" i="1"/>
  <c r="O2185" i="1" s="1"/>
  <c r="N2153" i="1"/>
  <c r="O2153" i="1" s="1"/>
  <c r="N3045" i="1"/>
  <c r="O3045" i="1" s="1"/>
  <c r="N1130" i="1"/>
  <c r="O1130" i="1" s="1"/>
  <c r="N125" i="1"/>
  <c r="O125" i="1" s="1"/>
  <c r="N36" i="1"/>
  <c r="O36" i="1" s="1"/>
  <c r="N28" i="1"/>
  <c r="O28" i="1" s="1"/>
  <c r="N946" i="1"/>
  <c r="O946" i="1" s="1"/>
  <c r="N719" i="1"/>
  <c r="O719" i="1" s="1"/>
  <c r="N554" i="1"/>
  <c r="O554" i="1" s="1"/>
  <c r="N1952" i="1"/>
  <c r="O1952" i="1" s="1"/>
  <c r="N2763" i="1"/>
  <c r="O2763" i="1" s="1"/>
  <c r="N2479" i="1"/>
  <c r="O2479" i="1" s="1"/>
  <c r="N2061" i="1"/>
  <c r="O2061" i="1" s="1"/>
  <c r="N3694" i="1"/>
  <c r="O3694" i="1" s="1"/>
  <c r="N3008" i="1"/>
  <c r="O3008" i="1" s="1"/>
  <c r="N4792" i="1"/>
  <c r="O4792" i="1" s="1"/>
  <c r="N4751" i="1"/>
  <c r="O4751" i="1" s="1"/>
  <c r="N4917" i="1"/>
  <c r="O4917" i="1" s="1"/>
  <c r="N4168" i="1"/>
  <c r="O4168" i="1" s="1"/>
  <c r="N4348" i="1"/>
  <c r="O4348" i="1" s="1"/>
  <c r="N4282" i="1"/>
  <c r="O4282" i="1" s="1"/>
  <c r="N4277" i="1"/>
  <c r="O4277" i="1" s="1"/>
  <c r="N3098" i="1"/>
  <c r="O3098" i="1" s="1"/>
  <c r="N2876" i="1"/>
  <c r="O2876" i="1" s="1"/>
  <c r="N1291" i="1"/>
  <c r="O1291" i="1" s="1"/>
  <c r="N4647" i="1"/>
  <c r="O4647" i="1" s="1"/>
  <c r="N3964" i="1"/>
  <c r="O3964" i="1" s="1"/>
  <c r="N3753" i="1"/>
  <c r="O3753" i="1" s="1"/>
  <c r="N3472" i="1"/>
  <c r="O3472" i="1" s="1"/>
  <c r="N2828" i="1"/>
  <c r="O2828" i="1" s="1"/>
  <c r="N1931" i="1"/>
  <c r="O1931" i="1" s="1"/>
  <c r="N215" i="1"/>
  <c r="O215" i="1" s="1"/>
  <c r="N487" i="1"/>
  <c r="O487" i="1" s="1"/>
  <c r="N763" i="1"/>
  <c r="O763" i="1" s="1"/>
  <c r="N684" i="1"/>
  <c r="O684" i="1" s="1"/>
  <c r="N630" i="1"/>
  <c r="O630" i="1" s="1"/>
  <c r="N854" i="1"/>
  <c r="O854" i="1" s="1"/>
  <c r="N1416" i="1"/>
  <c r="O1416" i="1" s="1"/>
  <c r="N2699" i="1"/>
  <c r="O2699" i="1" s="1"/>
  <c r="N4779" i="1"/>
  <c r="O4779" i="1" s="1"/>
  <c r="N4846" i="1"/>
  <c r="O4846" i="1" s="1"/>
  <c r="N4191" i="1"/>
  <c r="O4191" i="1" s="1"/>
  <c r="N4147" i="1"/>
  <c r="O4147" i="1" s="1"/>
  <c r="N3879" i="1"/>
  <c r="O3879" i="1" s="1"/>
  <c r="N2877" i="1"/>
  <c r="O2877" i="1" s="1"/>
  <c r="N2228" i="1"/>
  <c r="O2228" i="1" s="1"/>
  <c r="N2062" i="1"/>
  <c r="O2062" i="1" s="1"/>
  <c r="N3170" i="1"/>
  <c r="O3170" i="1" s="1"/>
  <c r="N2337" i="1"/>
  <c r="O2337" i="1" s="1"/>
  <c r="N2801" i="1"/>
  <c r="O2801" i="1" s="1"/>
  <c r="N312" i="1"/>
  <c r="O312" i="1" s="1"/>
  <c r="N13" i="1"/>
  <c r="O13" i="1" s="1"/>
  <c r="N63" i="1"/>
  <c r="O63" i="1" s="1"/>
  <c r="N820" i="1"/>
  <c r="O820" i="1" s="1"/>
  <c r="N889" i="1"/>
  <c r="O889" i="1" s="1"/>
  <c r="N988" i="1"/>
  <c r="O988" i="1" s="1"/>
  <c r="N519" i="1"/>
  <c r="O519" i="1" s="1"/>
  <c r="N516" i="1"/>
  <c r="O516" i="1" s="1"/>
  <c r="N1590" i="1"/>
  <c r="O1590" i="1" s="1"/>
  <c r="N2515" i="1"/>
  <c r="O2515" i="1" s="1"/>
  <c r="N2290" i="1"/>
  <c r="O2290" i="1" s="1"/>
  <c r="N2119" i="1"/>
  <c r="O2119" i="1" s="1"/>
  <c r="N3591" i="1"/>
  <c r="O3591" i="1" s="1"/>
  <c r="N3111" i="1"/>
  <c r="O3111" i="1" s="1"/>
  <c r="N4564" i="1"/>
  <c r="O4564" i="1" s="1"/>
  <c r="N4361" i="1"/>
  <c r="O4361" i="1" s="1"/>
  <c r="N3927" i="1"/>
  <c r="O3927" i="1" s="1"/>
  <c r="N3797" i="1"/>
  <c r="O3797" i="1" s="1"/>
  <c r="N2991" i="1"/>
  <c r="O2991" i="1" s="1"/>
  <c r="N3191" i="1"/>
  <c r="O3191" i="1" s="1"/>
  <c r="N1088" i="1"/>
  <c r="O1088" i="1" s="1"/>
  <c r="N3834" i="1"/>
  <c r="O3834" i="1" s="1"/>
  <c r="N3600" i="1"/>
  <c r="O3600" i="1" s="1"/>
  <c r="N3163" i="1"/>
  <c r="O3163" i="1" s="1"/>
  <c r="N3857" i="1"/>
  <c r="O3857" i="1" s="1"/>
  <c r="N2214" i="1"/>
  <c r="O2214" i="1" s="1"/>
  <c r="N1218" i="1"/>
  <c r="O1218" i="1" s="1"/>
  <c r="N176" i="1"/>
  <c r="O176" i="1" s="1"/>
  <c r="N801" i="1"/>
  <c r="O801" i="1" s="1"/>
  <c r="N795" i="1"/>
  <c r="O795" i="1" s="1"/>
  <c r="N639" i="1"/>
  <c r="O639" i="1" s="1"/>
  <c r="N895" i="1"/>
  <c r="O895" i="1" s="1"/>
  <c r="N1788" i="1"/>
  <c r="O1788" i="1" s="1"/>
  <c r="N2861" i="1"/>
  <c r="O2861" i="1" s="1"/>
  <c r="N2820" i="1"/>
  <c r="O2820" i="1" s="1"/>
  <c r="N2641" i="1"/>
  <c r="O2641" i="1" s="1"/>
  <c r="N2416" i="1"/>
  <c r="O2416" i="1" s="1"/>
  <c r="N2389" i="1"/>
  <c r="O2389" i="1" s="1"/>
  <c r="N2365" i="1"/>
  <c r="O2365" i="1" s="1"/>
  <c r="N2314" i="1"/>
  <c r="O2314" i="1" s="1"/>
  <c r="N3934" i="1"/>
  <c r="O3934" i="1" s="1"/>
  <c r="N3652" i="1"/>
  <c r="O3652" i="1" s="1"/>
  <c r="N3516" i="1"/>
  <c r="O3516" i="1" s="1"/>
  <c r="N3533" i="1"/>
  <c r="O3533" i="1" s="1"/>
  <c r="N4428" i="1"/>
  <c r="O4428" i="1" s="1"/>
  <c r="N4075" i="1"/>
  <c r="O4075" i="1" s="1"/>
  <c r="N2816" i="1"/>
  <c r="O2816" i="1" s="1"/>
  <c r="N2649" i="1"/>
  <c r="O2649" i="1" s="1"/>
  <c r="N2925" i="1"/>
  <c r="O2925" i="1" s="1"/>
  <c r="N1497" i="1"/>
  <c r="O1497" i="1" s="1"/>
  <c r="N1519" i="1"/>
  <c r="O1519" i="1" s="1"/>
  <c r="N4387" i="1"/>
  <c r="O4387" i="1" s="1"/>
  <c r="N4173" i="1"/>
  <c r="O4173" i="1" s="1"/>
  <c r="N4532" i="1"/>
  <c r="O4532" i="1" s="1"/>
  <c r="N2459" i="1"/>
  <c r="O2459" i="1" s="1"/>
  <c r="N2197" i="1"/>
  <c r="O2197" i="1" s="1"/>
  <c r="N1502" i="1"/>
  <c r="O1502" i="1" s="1"/>
  <c r="N1989" i="1"/>
  <c r="O1989" i="1" s="1"/>
  <c r="N1183" i="1"/>
  <c r="O1183" i="1" s="1"/>
  <c r="N80" i="1"/>
  <c r="O80" i="1" s="1"/>
  <c r="N762" i="1"/>
  <c r="O762" i="1" s="1"/>
  <c r="N938" i="1"/>
  <c r="O938" i="1" s="1"/>
  <c r="N901" i="1"/>
  <c r="O901" i="1" s="1"/>
  <c r="N955" i="1"/>
  <c r="O955" i="1" s="1"/>
  <c r="N966" i="1"/>
  <c r="O966" i="1" s="1"/>
  <c r="N1834" i="1"/>
  <c r="O1834" i="1" s="1"/>
  <c r="N1280" i="1"/>
  <c r="O1280" i="1" s="1"/>
  <c r="N1307" i="1"/>
  <c r="O1307" i="1" s="1"/>
  <c r="N2336" i="1"/>
  <c r="O2336" i="1" s="1"/>
  <c r="N2218" i="1"/>
  <c r="O2218" i="1" s="1"/>
  <c r="N3884" i="1"/>
  <c r="O3884" i="1" s="1"/>
  <c r="N3550" i="1"/>
  <c r="O3550" i="1" s="1"/>
  <c r="N3575" i="1"/>
  <c r="O3575" i="1" s="1"/>
  <c r="N4750" i="1"/>
  <c r="O4750" i="1" s="1"/>
  <c r="N4968" i="1"/>
  <c r="O4968" i="1" s="1"/>
  <c r="N4363" i="1"/>
  <c r="O4363" i="1" s="1"/>
  <c r="N3455" i="1"/>
  <c r="O3455" i="1" s="1"/>
  <c r="N3088" i="1"/>
  <c r="O3088" i="1" s="1"/>
  <c r="N2036" i="1"/>
  <c r="O2036" i="1" s="1"/>
  <c r="N1287" i="1"/>
  <c r="O1287" i="1" s="1"/>
  <c r="N3781" i="1"/>
  <c r="O3781" i="1" s="1"/>
  <c r="N2773" i="1"/>
  <c r="O2773" i="1" s="1"/>
  <c r="N1560" i="1"/>
  <c r="O1560" i="1" s="1"/>
  <c r="N1207" i="1"/>
  <c r="O1207" i="1" s="1"/>
  <c r="N2087" i="1"/>
  <c r="O2087" i="1" s="1"/>
  <c r="N191" i="1"/>
  <c r="O191" i="1" s="1"/>
  <c r="N779" i="1"/>
  <c r="O779" i="1" s="1"/>
  <c r="N535" i="1"/>
  <c r="O535" i="1" s="1"/>
  <c r="N462" i="1"/>
  <c r="O462" i="1" s="1"/>
  <c r="N510" i="1"/>
  <c r="O510" i="1" s="1"/>
  <c r="N2944" i="1"/>
  <c r="O2944" i="1" s="1"/>
  <c r="N3412" i="1"/>
  <c r="O3412" i="1" s="1"/>
  <c r="N3156" i="1"/>
  <c r="O3156" i="1" s="1"/>
  <c r="N4445" i="1"/>
  <c r="O4445" i="1" s="1"/>
  <c r="N4747" i="1"/>
  <c r="O4747" i="1" s="1"/>
  <c r="N4879" i="1"/>
  <c r="O4879" i="1" s="1"/>
  <c r="N4353" i="1"/>
  <c r="O4353" i="1" s="1"/>
  <c r="N3937" i="1"/>
  <c r="O3937" i="1" s="1"/>
  <c r="N3127" i="1"/>
  <c r="O3127" i="1" s="1"/>
  <c r="N3020" i="1"/>
  <c r="O3020" i="1" s="1"/>
  <c r="N2842" i="1"/>
  <c r="O2842" i="1" s="1"/>
  <c r="N2674" i="1"/>
  <c r="O2674" i="1" s="1"/>
  <c r="N2010" i="1"/>
  <c r="O2010" i="1" s="1"/>
  <c r="N1547" i="1"/>
  <c r="O1547" i="1" s="1"/>
  <c r="N1046" i="1"/>
  <c r="O1046" i="1" s="1"/>
  <c r="N2056" i="1"/>
  <c r="O2056" i="1" s="1"/>
  <c r="N1177" i="1"/>
  <c r="O1177" i="1" s="1"/>
  <c r="N1121" i="1"/>
  <c r="O1121" i="1" s="1"/>
  <c r="N814" i="1"/>
  <c r="O814" i="1" s="1"/>
  <c r="N642" i="1"/>
  <c r="O642" i="1" s="1"/>
  <c r="N816" i="1"/>
  <c r="O816" i="1" s="1"/>
  <c r="N844" i="1"/>
  <c r="O844" i="1" s="1"/>
  <c r="N108" i="1"/>
  <c r="O108" i="1" s="1"/>
  <c r="N876" i="1"/>
  <c r="O876" i="1" s="1"/>
  <c r="N3994" i="1"/>
  <c r="O3994" i="1" s="1"/>
  <c r="N3743" i="1"/>
  <c r="O3743" i="1" s="1"/>
  <c r="N4411" i="1"/>
  <c r="O4411" i="1" s="1"/>
  <c r="N4266" i="1"/>
  <c r="O4266" i="1" s="1"/>
  <c r="N4323" i="1"/>
  <c r="O4323" i="1" s="1"/>
  <c r="N3780" i="1"/>
  <c r="O3780" i="1" s="1"/>
  <c r="N3243" i="1"/>
  <c r="O3243" i="1" s="1"/>
  <c r="N3242" i="1"/>
  <c r="O3242" i="1" s="1"/>
  <c r="N2217" i="1"/>
  <c r="O2217" i="1" s="1"/>
  <c r="N2826" i="1"/>
  <c r="O2826" i="1" s="1"/>
  <c r="N2811" i="1"/>
  <c r="O2811" i="1" s="1"/>
  <c r="N1075" i="1"/>
  <c r="O1075" i="1" s="1"/>
  <c r="N4740" i="1"/>
  <c r="O4740" i="1" s="1"/>
  <c r="N4614" i="1"/>
  <c r="O4614" i="1" s="1"/>
  <c r="N4618" i="1"/>
  <c r="O4618" i="1" s="1"/>
  <c r="N3009" i="1"/>
  <c r="O3009" i="1" s="1"/>
  <c r="N2396" i="1"/>
  <c r="O2396" i="1" s="1"/>
  <c r="N3689" i="1"/>
  <c r="O3689" i="1" s="1"/>
  <c r="N3755" i="1"/>
  <c r="O3755" i="1" s="1"/>
  <c r="N1980" i="1"/>
  <c r="O1980" i="1" s="1"/>
  <c r="N3177" i="1"/>
  <c r="O3177" i="1" s="1"/>
  <c r="N4794" i="1"/>
  <c r="O4794" i="1" s="1"/>
  <c r="N2481" i="1"/>
  <c r="O2481" i="1" s="1"/>
  <c r="N3453" i="1"/>
  <c r="O3453" i="1" s="1"/>
  <c r="N1480" i="1"/>
  <c r="O1480" i="1" s="1"/>
  <c r="N1071" i="1"/>
  <c r="O1071" i="1" s="1"/>
  <c r="N2439" i="1"/>
  <c r="O2439" i="1" s="1"/>
  <c r="N1625" i="1"/>
  <c r="O1625" i="1" s="1"/>
  <c r="N1410" i="1"/>
  <c r="O1410" i="1" s="1"/>
  <c r="N2764" i="1"/>
  <c r="O2764" i="1" s="1"/>
  <c r="N2853" i="1"/>
  <c r="O2853" i="1" s="1"/>
  <c r="N4039" i="1"/>
  <c r="O4039" i="1" s="1"/>
  <c r="N4364" i="1"/>
  <c r="O4364" i="1" s="1"/>
  <c r="N2134" i="1"/>
  <c r="O2134" i="1" s="1"/>
  <c r="N1801" i="1"/>
  <c r="O1801" i="1" s="1"/>
  <c r="N2280" i="1"/>
  <c r="O2280" i="1" s="1"/>
  <c r="N4782" i="1"/>
  <c r="O4782" i="1" s="1"/>
  <c r="N4377" i="1"/>
  <c r="O4377" i="1" s="1"/>
  <c r="N4365" i="1"/>
  <c r="O4365" i="1" s="1"/>
  <c r="N1431" i="1"/>
  <c r="O1431" i="1" s="1"/>
  <c r="N2110" i="1"/>
  <c r="O2110" i="1" s="1"/>
  <c r="N3527" i="1"/>
  <c r="O3527" i="1" s="1"/>
  <c r="N3640" i="1"/>
  <c r="O3640" i="1" s="1"/>
  <c r="N4894" i="1"/>
  <c r="O4894" i="1" s="1"/>
  <c r="N4549" i="1"/>
  <c r="O4549" i="1" s="1"/>
  <c r="N2159" i="1"/>
  <c r="O2159" i="1" s="1"/>
  <c r="N4843" i="1"/>
  <c r="O4843" i="1" s="1"/>
  <c r="N3977" i="1"/>
  <c r="O3977" i="1" s="1"/>
  <c r="N3645" i="1"/>
  <c r="O3645" i="1" s="1"/>
  <c r="N2840" i="1"/>
  <c r="O2840" i="1" s="1"/>
  <c r="N2563" i="1"/>
  <c r="O2563" i="1" s="1"/>
  <c r="N4775" i="1"/>
  <c r="O4775" i="1" s="1"/>
  <c r="N2518" i="1"/>
  <c r="O2518" i="1" s="1"/>
  <c r="N3094" i="1"/>
  <c r="O3094" i="1" s="1"/>
  <c r="N3232" i="1"/>
  <c r="O3232" i="1" s="1"/>
  <c r="N2499" i="1"/>
  <c r="O2499" i="1" s="1"/>
  <c r="N2316" i="1"/>
  <c r="O2316" i="1" s="1"/>
  <c r="N2345" i="1"/>
  <c r="O2345" i="1" s="1"/>
  <c r="N3940" i="1"/>
  <c r="O3940" i="1" s="1"/>
  <c r="N3856" i="1"/>
  <c r="O3856" i="1" s="1"/>
  <c r="N3227" i="1"/>
  <c r="O3227" i="1" s="1"/>
  <c r="N4791" i="1"/>
  <c r="O4791" i="1" s="1"/>
  <c r="N4796" i="1"/>
  <c r="O4796" i="1" s="1"/>
  <c r="N4766" i="1"/>
  <c r="O4766" i="1" s="1"/>
  <c r="N4673" i="1"/>
  <c r="O4673" i="1" s="1"/>
  <c r="N4623" i="1"/>
  <c r="O4623" i="1" s="1"/>
  <c r="N4337" i="1"/>
  <c r="O4337" i="1" s="1"/>
  <c r="N4335" i="1"/>
  <c r="O4335" i="1" s="1"/>
  <c r="N4299" i="1"/>
  <c r="O4299" i="1" s="1"/>
  <c r="N4032" i="1"/>
  <c r="O4032" i="1" s="1"/>
  <c r="N4926" i="1"/>
  <c r="O4926" i="1" s="1"/>
  <c r="N2977" i="1"/>
  <c r="O2977" i="1" s="1"/>
  <c r="N3069" i="1"/>
  <c r="O3069" i="1" s="1"/>
  <c r="N3477" i="1"/>
  <c r="O3477" i="1" s="1"/>
  <c r="N3727" i="1"/>
  <c r="O3727" i="1" s="1"/>
  <c r="N2352" i="1"/>
  <c r="O2352" i="1" s="1"/>
  <c r="N1711" i="1"/>
  <c r="O1711" i="1" s="1"/>
  <c r="N1877" i="1"/>
  <c r="O1877" i="1" s="1"/>
  <c r="N1198" i="1"/>
  <c r="O1198" i="1" s="1"/>
  <c r="N1746" i="1"/>
  <c r="O1746" i="1" s="1"/>
  <c r="N1628" i="1"/>
  <c r="O1628" i="1" s="1"/>
  <c r="N1506" i="1"/>
  <c r="O1506" i="1" s="1"/>
  <c r="N1335" i="1"/>
  <c r="O1335" i="1" s="1"/>
  <c r="N1230" i="1"/>
  <c r="O1230" i="1" s="1"/>
  <c r="N1332" i="1"/>
  <c r="O1332" i="1" s="1"/>
  <c r="N1055" i="1"/>
  <c r="O1055" i="1" s="1"/>
  <c r="N1185" i="1"/>
  <c r="O1185" i="1" s="1"/>
  <c r="N1089" i="1"/>
  <c r="O1089" i="1" s="1"/>
  <c r="N2629" i="1"/>
  <c r="O2629" i="1" s="1"/>
  <c r="N3234" i="1"/>
  <c r="O3234" i="1" s="1"/>
  <c r="N3092" i="1"/>
  <c r="O3092" i="1" s="1"/>
  <c r="N3220" i="1"/>
  <c r="O3220" i="1" s="1"/>
  <c r="N3102" i="1"/>
  <c r="O3102" i="1" s="1"/>
  <c r="N4919" i="1"/>
  <c r="O4919" i="1" s="1"/>
  <c r="N4886" i="1"/>
  <c r="O4886" i="1" s="1"/>
  <c r="N4935" i="1"/>
  <c r="O4935" i="1" s="1"/>
  <c r="N4682" i="1"/>
  <c r="O4682" i="1" s="1"/>
  <c r="N4566" i="1"/>
  <c r="O4566" i="1" s="1"/>
  <c r="N4152" i="1"/>
  <c r="O4152" i="1" s="1"/>
  <c r="N3017" i="1"/>
  <c r="O3017" i="1" s="1"/>
  <c r="N2929" i="1"/>
  <c r="O2929" i="1" s="1"/>
  <c r="N2645" i="1"/>
  <c r="O2645" i="1" s="1"/>
  <c r="N1957" i="1"/>
  <c r="O1957" i="1" s="1"/>
  <c r="N1323" i="1"/>
  <c r="O1323" i="1" s="1"/>
  <c r="N1305" i="1"/>
  <c r="O1305" i="1" s="1"/>
  <c r="N1294" i="1"/>
  <c r="O1294" i="1" s="1"/>
  <c r="N1306" i="1"/>
  <c r="O1306" i="1" s="1"/>
  <c r="N2909" i="1"/>
  <c r="O2909" i="1" s="1"/>
  <c r="N2617" i="1"/>
  <c r="O2617" i="1" s="1"/>
  <c r="N2571" i="1"/>
  <c r="O2571" i="1" s="1"/>
  <c r="N2431" i="1"/>
  <c r="O2431" i="1" s="1"/>
  <c r="N2174" i="1"/>
  <c r="O2174" i="1" s="1"/>
  <c r="N3764" i="1"/>
  <c r="O3764" i="1" s="1"/>
  <c r="N3623" i="1"/>
  <c r="O3623" i="1" s="1"/>
  <c r="N3752" i="1"/>
  <c r="O3752" i="1" s="1"/>
  <c r="N3371" i="1"/>
  <c r="O3371" i="1" s="1"/>
  <c r="N3283" i="1"/>
  <c r="O3283" i="1" s="1"/>
  <c r="N3210" i="1"/>
  <c r="O3210" i="1" s="1"/>
  <c r="N3120" i="1"/>
  <c r="O3120" i="1" s="1"/>
  <c r="N3124" i="1"/>
  <c r="O3124" i="1" s="1"/>
  <c r="N3108" i="1"/>
  <c r="O3108" i="1" s="1"/>
  <c r="N4982" i="1"/>
  <c r="O4982" i="1" s="1"/>
  <c r="N4802" i="1"/>
  <c r="O4802" i="1" s="1"/>
  <c r="N4416" i="1"/>
  <c r="O4416" i="1" s="1"/>
  <c r="N4169" i="1"/>
  <c r="O4169" i="1" s="1"/>
  <c r="N4981" i="1"/>
  <c r="O4981" i="1" s="1"/>
  <c r="N4745" i="1"/>
  <c r="O4745" i="1" s="1"/>
  <c r="N4502" i="1"/>
  <c r="O4502" i="1" s="1"/>
  <c r="N4197" i="1"/>
  <c r="O4197" i="1" s="1"/>
  <c r="N2806" i="1"/>
  <c r="O2806" i="1" s="1"/>
  <c r="N2865" i="1"/>
  <c r="O2865" i="1" s="1"/>
  <c r="N2477" i="1"/>
  <c r="O2477" i="1" s="1"/>
  <c r="N1959" i="1"/>
  <c r="O1959" i="1" s="1"/>
  <c r="N2095" i="1"/>
  <c r="O2095" i="1" s="1"/>
  <c r="N3706" i="1"/>
  <c r="O3706" i="1" s="1"/>
  <c r="N3510" i="1"/>
  <c r="O3510" i="1" s="1"/>
  <c r="N3383" i="1"/>
  <c r="O3383" i="1" s="1"/>
  <c r="N3198" i="1"/>
  <c r="O3198" i="1" s="1"/>
  <c r="N3228" i="1"/>
  <c r="O3228" i="1" s="1"/>
  <c r="N4555" i="1"/>
  <c r="O4555" i="1" s="1"/>
  <c r="N4045" i="1"/>
  <c r="O4045" i="1" s="1"/>
  <c r="N3932" i="1"/>
  <c r="O3932" i="1" s="1"/>
  <c r="N2714" i="1"/>
  <c r="O2714" i="1" s="1"/>
  <c r="N1840" i="1"/>
  <c r="O1840" i="1" s="1"/>
  <c r="N1860" i="1"/>
  <c r="O1860" i="1" s="1"/>
  <c r="N1707" i="1"/>
  <c r="O1707" i="1" s="1"/>
  <c r="N1494" i="1"/>
  <c r="O1494" i="1" s="1"/>
  <c r="N1533" i="1"/>
  <c r="O1533" i="1" s="1"/>
  <c r="N1396" i="1"/>
  <c r="O1396" i="1" s="1"/>
  <c r="N1288" i="1"/>
  <c r="O1288" i="1" s="1"/>
  <c r="N1032" i="1"/>
  <c r="O1032" i="1" s="1"/>
  <c r="N2407" i="1"/>
  <c r="O2407" i="1" s="1"/>
  <c r="N2358" i="1"/>
  <c r="O2358" i="1" s="1"/>
  <c r="N3517" i="1"/>
  <c r="O3517" i="1" s="1"/>
  <c r="N3543" i="1"/>
  <c r="O3543" i="1" s="1"/>
  <c r="N3385" i="1"/>
  <c r="O3385" i="1" s="1"/>
  <c r="N3290" i="1"/>
  <c r="O3290" i="1" s="1"/>
  <c r="N3213" i="1"/>
  <c r="O3213" i="1" s="1"/>
  <c r="N3046" i="1"/>
  <c r="O3046" i="1" s="1"/>
  <c r="N4962" i="1"/>
  <c r="O4962" i="1" s="1"/>
  <c r="N4966" i="1"/>
  <c r="O4966" i="1" s="1"/>
  <c r="N4835" i="1"/>
  <c r="O4835" i="1" s="1"/>
  <c r="N4038" i="1"/>
  <c r="O4038" i="1" s="1"/>
  <c r="N3571" i="1"/>
  <c r="O3571" i="1" s="1"/>
  <c r="N3274" i="1"/>
  <c r="O3274" i="1" s="1"/>
  <c r="N3680" i="1"/>
  <c r="O3680" i="1" s="1"/>
  <c r="N3838" i="1"/>
  <c r="O3838" i="1" s="1"/>
  <c r="N3037" i="1"/>
  <c r="O3037" i="1" s="1"/>
  <c r="N2579" i="1"/>
  <c r="O2579" i="1" s="1"/>
  <c r="N1616" i="1"/>
  <c r="O1616" i="1" s="1"/>
  <c r="N1861" i="1"/>
  <c r="O1861" i="1" s="1"/>
  <c r="N1192" i="1"/>
  <c r="O1192" i="1" s="1"/>
  <c r="N1204" i="1"/>
  <c r="O1204" i="1" s="1"/>
  <c r="N1345" i="1"/>
  <c r="O1345" i="1" s="1"/>
  <c r="N2795" i="1"/>
  <c r="O2795" i="1" s="1"/>
  <c r="N2652" i="1"/>
  <c r="O2652" i="1" s="1"/>
  <c r="N2444" i="1"/>
  <c r="O2444" i="1" s="1"/>
  <c r="N2597" i="1"/>
  <c r="O2597" i="1" s="1"/>
  <c r="N3854" i="1"/>
  <c r="O3854" i="1" s="1"/>
  <c r="N3774" i="1"/>
  <c r="O3774" i="1" s="1"/>
  <c r="N3579" i="1"/>
  <c r="O3579" i="1" s="1"/>
  <c r="N3595" i="1"/>
  <c r="O3595" i="1" s="1"/>
  <c r="N3388" i="1"/>
  <c r="O3388" i="1" s="1"/>
  <c r="N3204" i="1"/>
  <c r="O3204" i="1" s="1"/>
  <c r="N4950" i="1"/>
  <c r="O4950" i="1" s="1"/>
  <c r="N4668" i="1"/>
  <c r="O4668" i="1" s="1"/>
  <c r="N4421" i="1"/>
  <c r="O4421" i="1" s="1"/>
  <c r="N4156" i="1"/>
  <c r="O4156" i="1" s="1"/>
  <c r="N4901" i="1"/>
  <c r="O4901" i="1" s="1"/>
  <c r="N3840" i="1"/>
  <c r="O3840" i="1" s="1"/>
  <c r="N3040" i="1"/>
  <c r="O3040" i="1" s="1"/>
  <c r="N2646" i="1"/>
  <c r="O2646" i="1" s="1"/>
  <c r="N1608" i="1"/>
  <c r="O1608" i="1" s="1"/>
  <c r="N1953" i="1"/>
  <c r="O1953" i="1" s="1"/>
  <c r="N1493" i="1"/>
  <c r="O1493" i="1" s="1"/>
  <c r="N1475" i="1"/>
  <c r="O1475" i="1" s="1"/>
  <c r="N1627" i="1"/>
  <c r="O1627" i="1" s="1"/>
  <c r="N1868" i="1"/>
  <c r="O1868" i="1" s="1"/>
  <c r="N1553" i="1"/>
  <c r="O1553" i="1" s="1"/>
  <c r="N1384" i="1"/>
  <c r="O1384" i="1" s="1"/>
  <c r="N1372" i="1"/>
  <c r="O1372" i="1" s="1"/>
  <c r="N1149" i="1"/>
  <c r="O1149" i="1" s="1"/>
  <c r="N1015" i="1"/>
  <c r="O1015" i="1" s="1"/>
  <c r="N2931" i="1"/>
  <c r="O2931" i="1" s="1"/>
  <c r="N2694" i="1"/>
  <c r="O2694" i="1" s="1"/>
  <c r="N2506" i="1"/>
  <c r="O2506" i="1" s="1"/>
  <c r="N2561" i="1"/>
  <c r="O2561" i="1" s="1"/>
  <c r="N2150" i="1"/>
  <c r="O2150" i="1" s="1"/>
  <c r="N2108" i="1"/>
  <c r="O2108" i="1" s="1"/>
  <c r="N2037" i="1"/>
  <c r="O2037" i="1" s="1"/>
  <c r="N3833" i="1"/>
  <c r="O3833" i="1" s="1"/>
  <c r="N3707" i="1"/>
  <c r="O3707" i="1" s="1"/>
  <c r="N3365" i="1"/>
  <c r="O3365" i="1" s="1"/>
  <c r="N3162" i="1"/>
  <c r="O3162" i="1" s="1"/>
  <c r="N4862" i="1"/>
  <c r="O4862" i="1" s="1"/>
  <c r="N4302" i="1"/>
  <c r="O4302" i="1" s="1"/>
  <c r="N4521" i="1"/>
  <c r="O4521" i="1" s="1"/>
  <c r="N3849" i="1"/>
  <c r="O3849" i="1" s="1"/>
  <c r="N3653" i="1"/>
  <c r="O3653" i="1" s="1"/>
  <c r="N3482" i="1"/>
  <c r="O3482" i="1" s="1"/>
  <c r="N3498" i="1"/>
  <c r="O3498" i="1" s="1"/>
  <c r="N3633" i="1"/>
  <c r="O3633" i="1" s="1"/>
  <c r="N3451" i="1"/>
  <c r="O3451" i="1" s="1"/>
  <c r="N2192" i="1"/>
  <c r="O2192" i="1" s="1"/>
  <c r="N2081" i="1"/>
  <c r="O2081" i="1" s="1"/>
  <c r="N1928" i="1"/>
  <c r="O1928" i="1" s="1"/>
  <c r="N3877" i="1"/>
  <c r="O3877" i="1" s="1"/>
  <c r="N3621" i="1"/>
  <c r="O3621" i="1" s="1"/>
  <c r="N3609" i="1"/>
  <c r="O3609" i="1" s="1"/>
  <c r="N4515" i="1"/>
  <c r="O4515" i="1" s="1"/>
  <c r="N4551" i="1"/>
  <c r="O4551" i="1" s="1"/>
  <c r="N4464" i="1"/>
  <c r="O4464" i="1" s="1"/>
  <c r="N4639" i="1"/>
  <c r="O4639" i="1" s="1"/>
  <c r="N4656" i="1"/>
  <c r="O4656" i="1" s="1"/>
  <c r="N4469" i="1"/>
  <c r="O4469" i="1" s="1"/>
  <c r="N4522" i="1"/>
  <c r="O4522" i="1" s="1"/>
  <c r="N2343" i="1"/>
  <c r="O2343" i="1" s="1"/>
  <c r="N1068" i="1"/>
  <c r="O1068" i="1" s="1"/>
  <c r="N1223" i="1"/>
  <c r="O1223" i="1" s="1"/>
  <c r="N1869" i="1"/>
  <c r="O1869" i="1" s="1"/>
  <c r="N1818" i="1"/>
  <c r="O1818" i="1" s="1"/>
  <c r="N1744" i="1"/>
  <c r="O1744" i="1" s="1"/>
  <c r="N1565" i="1"/>
  <c r="O1565" i="1" s="1"/>
  <c r="N1415" i="1"/>
  <c r="O1415" i="1" s="1"/>
  <c r="N1101" i="1"/>
  <c r="O1101" i="1" s="1"/>
  <c r="N2860" i="1"/>
  <c r="O2860" i="1" s="1"/>
  <c r="N2186" i="1"/>
  <c r="O2186" i="1" s="1"/>
  <c r="N2129" i="1"/>
  <c r="O2129" i="1" s="1"/>
  <c r="N2098" i="1"/>
  <c r="O2098" i="1" s="1"/>
  <c r="N2022" i="1"/>
  <c r="O2022" i="1" s="1"/>
  <c r="N3489" i="1"/>
  <c r="O3489" i="1" s="1"/>
  <c r="N3372" i="1"/>
  <c r="O3372" i="1" s="1"/>
  <c r="N3263" i="1"/>
  <c r="O3263" i="1" s="1"/>
  <c r="N3171" i="1"/>
  <c r="O3171" i="1" s="1"/>
  <c r="N4895" i="1"/>
  <c r="O4895" i="1" s="1"/>
  <c r="N4412" i="1"/>
  <c r="O4412" i="1" s="1"/>
  <c r="N4360" i="1"/>
  <c r="O4360" i="1" s="1"/>
  <c r="N4155" i="1"/>
  <c r="O4155" i="1" s="1"/>
  <c r="N4005" i="1"/>
  <c r="O4005" i="1" s="1"/>
  <c r="N4040" i="1"/>
  <c r="O4040" i="1" s="1"/>
  <c r="N4062" i="1"/>
  <c r="O4062" i="1" s="1"/>
  <c r="N4721" i="1"/>
  <c r="O4721" i="1" s="1"/>
  <c r="N3808" i="1"/>
  <c r="O3808" i="1" s="1"/>
  <c r="N2917" i="1"/>
  <c r="O2917" i="1" s="1"/>
  <c r="N2598" i="1"/>
  <c r="O2598" i="1" s="1"/>
  <c r="N2829" i="1"/>
  <c r="O2829" i="1" s="1"/>
  <c r="N110" i="1"/>
  <c r="O110" i="1" s="1"/>
  <c r="N150" i="1"/>
  <c r="O150" i="1" s="1"/>
  <c r="N566" i="1"/>
  <c r="O566" i="1" s="1"/>
  <c r="N787" i="1"/>
  <c r="O787" i="1" s="1"/>
  <c r="N863" i="1"/>
  <c r="O863" i="1" s="1"/>
  <c r="N507" i="1"/>
  <c r="O507" i="1" s="1"/>
  <c r="N2901" i="1"/>
  <c r="O2901" i="1" s="1"/>
  <c r="N2391" i="1"/>
  <c r="O2391" i="1" s="1"/>
  <c r="N272" i="1"/>
  <c r="O272" i="1" s="1"/>
  <c r="N189" i="1"/>
  <c r="O189" i="1" s="1"/>
  <c r="N56" i="1"/>
  <c r="O56" i="1" s="1"/>
  <c r="N7" i="1"/>
  <c r="O7" i="1" s="1"/>
  <c r="N881" i="1"/>
  <c r="O881" i="1" s="1"/>
  <c r="N633" i="1"/>
  <c r="O633" i="1" s="1"/>
  <c r="N669" i="1"/>
  <c r="O669" i="1" s="1"/>
  <c r="N747" i="1"/>
  <c r="O747" i="1" s="1"/>
  <c r="N1639" i="1"/>
  <c r="O1639" i="1" s="1"/>
  <c r="N1626" i="1"/>
  <c r="O1626" i="1" s="1"/>
  <c r="N1208" i="1"/>
  <c r="O1208" i="1" s="1"/>
  <c r="N2634" i="1"/>
  <c r="O2634" i="1" s="1"/>
  <c r="N401" i="1"/>
  <c r="O401" i="1" s="1"/>
  <c r="N472" i="1"/>
  <c r="O472" i="1" s="1"/>
  <c r="N970" i="1"/>
  <c r="O970" i="1" s="1"/>
  <c r="N685" i="1"/>
  <c r="O685" i="1" s="1"/>
  <c r="N557" i="1"/>
  <c r="O557" i="1" s="1"/>
  <c r="N651" i="1"/>
  <c r="O651" i="1" s="1"/>
  <c r="N791" i="1"/>
  <c r="O791" i="1" s="1"/>
  <c r="N681" i="1"/>
  <c r="O681" i="1" s="1"/>
  <c r="N742" i="1"/>
  <c r="O742" i="1" s="1"/>
  <c r="N127" i="1"/>
  <c r="O127" i="1" s="1"/>
  <c r="N1873" i="1"/>
  <c r="O1873" i="1" s="1"/>
  <c r="N1655" i="1"/>
  <c r="O1655" i="1" s="1"/>
  <c r="N1566" i="1"/>
  <c r="O1566" i="1" s="1"/>
  <c r="N2334" i="1"/>
  <c r="O2334" i="1" s="1"/>
  <c r="N2322" i="1"/>
  <c r="O2322" i="1" s="1"/>
  <c r="N2292" i="1"/>
  <c r="O2292" i="1" s="1"/>
  <c r="N3532" i="1"/>
  <c r="O3532" i="1" s="1"/>
  <c r="N393" i="1"/>
  <c r="O393" i="1" s="1"/>
  <c r="N826" i="1"/>
  <c r="O826" i="1" s="1"/>
  <c r="N914" i="1"/>
  <c r="O914" i="1" s="1"/>
  <c r="N913" i="1"/>
  <c r="O913" i="1" s="1"/>
  <c r="N2620" i="1"/>
  <c r="O2620" i="1" s="1"/>
  <c r="N856" i="1"/>
  <c r="O856" i="1" s="1"/>
  <c r="N656" i="1"/>
  <c r="O656" i="1" s="1"/>
  <c r="N536" i="1"/>
  <c r="O536" i="1" s="1"/>
  <c r="N342" i="1"/>
  <c r="O342" i="1" s="1"/>
  <c r="N995" i="1"/>
  <c r="O995" i="1" s="1"/>
  <c r="N563" i="1"/>
  <c r="O563" i="1" s="1"/>
  <c r="N1968" i="1"/>
  <c r="O1968" i="1" s="1"/>
  <c r="N2886" i="1"/>
  <c r="O2886" i="1" s="1"/>
  <c r="N269" i="1"/>
  <c r="O269" i="1" s="1"/>
  <c r="N213" i="1"/>
  <c r="O213" i="1" s="1"/>
  <c r="N134" i="1"/>
  <c r="O134" i="1" s="1"/>
  <c r="N704" i="1"/>
  <c r="O704" i="1" s="1"/>
  <c r="N929" i="1"/>
  <c r="O929" i="1" s="1"/>
  <c r="N998" i="1"/>
  <c r="O998" i="1" s="1"/>
  <c r="N553" i="1"/>
  <c r="O553" i="1" s="1"/>
  <c r="N16" i="1"/>
  <c r="O16" i="1" s="1"/>
  <c r="N396" i="1"/>
  <c r="O396" i="1" s="1"/>
  <c r="N1782" i="1"/>
  <c r="O1782" i="1" s="1"/>
  <c r="N577" i="1"/>
  <c r="O577" i="1" s="1"/>
  <c r="N338" i="1"/>
  <c r="O338" i="1" s="1"/>
  <c r="N305" i="1"/>
  <c r="O305" i="1" s="1"/>
  <c r="N474" i="1"/>
  <c r="O474" i="1" s="1"/>
  <c r="N558" i="1"/>
  <c r="O558" i="1" s="1"/>
  <c r="N859" i="1"/>
  <c r="O859" i="1" s="1"/>
  <c r="N689" i="1"/>
  <c r="O689" i="1" s="1"/>
  <c r="N511" i="1"/>
  <c r="O511" i="1" s="1"/>
  <c r="N994" i="1"/>
  <c r="O994" i="1" s="1"/>
  <c r="N433" i="1"/>
  <c r="O433" i="1" s="1"/>
  <c r="N626" i="1"/>
  <c r="O626" i="1" s="1"/>
  <c r="N1992" i="1"/>
  <c r="O1992" i="1" s="1"/>
  <c r="N1956" i="1"/>
  <c r="O1956" i="1" s="1"/>
  <c r="N1281" i="1"/>
  <c r="O1281" i="1" s="1"/>
  <c r="N538" i="1"/>
  <c r="O538" i="1" s="1"/>
  <c r="N484" i="1"/>
  <c r="O484" i="1" s="1"/>
  <c r="N236" i="1"/>
  <c r="O236" i="1" s="1"/>
  <c r="N780" i="1"/>
  <c r="O780" i="1" s="1"/>
  <c r="N384" i="1"/>
  <c r="O384" i="1" s="1"/>
  <c r="N601" i="1"/>
  <c r="O601" i="1" s="1"/>
  <c r="N774" i="1"/>
  <c r="O774" i="1" s="1"/>
  <c r="N517" i="1"/>
  <c r="O517" i="1" s="1"/>
  <c r="N1137" i="1"/>
  <c r="O1137" i="1" s="1"/>
  <c r="N1231" i="1"/>
  <c r="O1231" i="1" s="1"/>
  <c r="N2836" i="1"/>
  <c r="O2836" i="1" s="1"/>
  <c r="N226" i="1"/>
  <c r="O226" i="1" s="1"/>
  <c r="N234" i="1"/>
  <c r="O234" i="1" s="1"/>
  <c r="N406" i="1"/>
  <c r="O406" i="1" s="1"/>
  <c r="N330" i="1"/>
  <c r="O330" i="1" s="1"/>
  <c r="N350" i="1"/>
  <c r="O350" i="1" s="1"/>
  <c r="N232" i="1"/>
  <c r="O232" i="1" s="1"/>
  <c r="N451" i="1"/>
  <c r="O451" i="1" s="1"/>
  <c r="N921" i="1"/>
  <c r="O921" i="1" s="1"/>
  <c r="N832" i="1"/>
  <c r="O832" i="1" s="1"/>
  <c r="N775" i="1"/>
  <c r="O775" i="1" s="1"/>
  <c r="N504" i="1"/>
  <c r="O504" i="1" s="1"/>
  <c r="N710" i="1"/>
  <c r="O710" i="1" s="1"/>
  <c r="N658" i="1"/>
  <c r="O658" i="1" s="1"/>
  <c r="N756" i="1"/>
  <c r="O756" i="1" s="1"/>
  <c r="N534" i="1"/>
  <c r="O534" i="1" s="1"/>
  <c r="N1683" i="1"/>
  <c r="O1683" i="1" s="1"/>
  <c r="N1562" i="1"/>
  <c r="O1562" i="1" s="1"/>
  <c r="N1392" i="1"/>
  <c r="O1392" i="1" s="1"/>
  <c r="N1421" i="1"/>
  <c r="O1421" i="1" s="1"/>
  <c r="N3172" i="1"/>
  <c r="O3172" i="1" s="1"/>
  <c r="N2625" i="1"/>
  <c r="O2625" i="1" s="1"/>
  <c r="N2452" i="1"/>
  <c r="O2452" i="1" s="1"/>
  <c r="N2371" i="1"/>
  <c r="O2371" i="1" s="1"/>
  <c r="N2016" i="1"/>
  <c r="O2016" i="1" s="1"/>
  <c r="N3240" i="1"/>
  <c r="O3240" i="1" s="1"/>
  <c r="N4868" i="1"/>
  <c r="O4868" i="1" s="1"/>
  <c r="N4752" i="1"/>
  <c r="O4752" i="1" s="1"/>
  <c r="N4554" i="1"/>
  <c r="O4554" i="1" s="1"/>
  <c r="N4470" i="1"/>
  <c r="O4470" i="1" s="1"/>
  <c r="N4226" i="1"/>
  <c r="O4226" i="1" s="1"/>
  <c r="N4056" i="1"/>
  <c r="O4056" i="1" s="1"/>
  <c r="N4228" i="1"/>
  <c r="O4228" i="1" s="1"/>
  <c r="N3826" i="1"/>
  <c r="O3826" i="1" s="1"/>
  <c r="N2060" i="1"/>
  <c r="O2060" i="1" s="1"/>
  <c r="N2267" i="1"/>
  <c r="O2267" i="1" s="1"/>
  <c r="N1009" i="1"/>
  <c r="O1009" i="1" s="1"/>
  <c r="N3970" i="1"/>
  <c r="O3970" i="1" s="1"/>
  <c r="N3898" i="1"/>
  <c r="O3898" i="1" s="1"/>
  <c r="N3789" i="1"/>
  <c r="O3789" i="1" s="1"/>
  <c r="N3484" i="1"/>
  <c r="O3484" i="1" s="1"/>
  <c r="N3391" i="1"/>
  <c r="O3391" i="1" s="1"/>
  <c r="N3348" i="1"/>
  <c r="O3348" i="1" s="1"/>
  <c r="N3182" i="1"/>
  <c r="O3182" i="1" s="1"/>
  <c r="N4882" i="1"/>
  <c r="O4882" i="1" s="1"/>
  <c r="N4068" i="1"/>
  <c r="O4068" i="1" s="1"/>
  <c r="N4080" i="1"/>
  <c r="O4080" i="1" s="1"/>
  <c r="N3772" i="1"/>
  <c r="O3772" i="1" s="1"/>
  <c r="N3845" i="1"/>
  <c r="O3845" i="1" s="1"/>
  <c r="N3300" i="1"/>
  <c r="O3300" i="1" s="1"/>
  <c r="N4958" i="1"/>
  <c r="O4958" i="1" s="1"/>
  <c r="N4855" i="1"/>
  <c r="O4855" i="1" s="1"/>
  <c r="N4818" i="1"/>
  <c r="O4818" i="1" s="1"/>
  <c r="N4667" i="1"/>
  <c r="O4667" i="1" s="1"/>
  <c r="N4427" i="1"/>
  <c r="O4427" i="1" s="1"/>
  <c r="N4488" i="1"/>
  <c r="O4488" i="1" s="1"/>
  <c r="N4382" i="1"/>
  <c r="O4382" i="1" s="1"/>
  <c r="N4218" i="1"/>
  <c r="O4218" i="1" s="1"/>
  <c r="N4214" i="1"/>
  <c r="O4214" i="1" s="1"/>
  <c r="N3926" i="1"/>
  <c r="O3926" i="1" s="1"/>
  <c r="N4252" i="1"/>
  <c r="O4252" i="1" s="1"/>
  <c r="N3004" i="1"/>
  <c r="O3004" i="1" s="1"/>
  <c r="N2166" i="1"/>
  <c r="O2166" i="1" s="1"/>
  <c r="N2659" i="1"/>
  <c r="O2659" i="1" s="1"/>
  <c r="N2170" i="1"/>
  <c r="O2170" i="1" s="1"/>
  <c r="N2004" i="1"/>
  <c r="O2004" i="1" s="1"/>
  <c r="N4798" i="1"/>
  <c r="O4798" i="1" s="1"/>
  <c r="N4741" i="1"/>
  <c r="O4741" i="1" s="1"/>
  <c r="N4516" i="1"/>
  <c r="O4516" i="1" s="1"/>
  <c r="N4483" i="1"/>
  <c r="O4483" i="1" s="1"/>
  <c r="N4409" i="1"/>
  <c r="O4409" i="1" s="1"/>
  <c r="N4132" i="1"/>
  <c r="O4132" i="1" s="1"/>
  <c r="N3684" i="1"/>
  <c r="O3684" i="1" s="1"/>
  <c r="N3179" i="1"/>
  <c r="O3179" i="1" s="1"/>
  <c r="N1865" i="1"/>
  <c r="O1865" i="1" s="1"/>
  <c r="N1180" i="1"/>
  <c r="O1180" i="1" s="1"/>
  <c r="N3719" i="1"/>
  <c r="O3719" i="1" s="1"/>
  <c r="N3254" i="1"/>
  <c r="O3254" i="1" s="1"/>
  <c r="N4784" i="1"/>
  <c r="O4784" i="1" s="1"/>
  <c r="N4326" i="1"/>
  <c r="O4326" i="1" s="1"/>
  <c r="N4041" i="1"/>
  <c r="O4041" i="1" s="1"/>
  <c r="N3121" i="1"/>
  <c r="O3121" i="1" s="1"/>
  <c r="N3057" i="1"/>
  <c r="O3057" i="1" s="1"/>
  <c r="N1132" i="1"/>
  <c r="O1132" i="1" s="1"/>
  <c r="N3910" i="1"/>
  <c r="O3910" i="1" s="1"/>
  <c r="N3868" i="1"/>
  <c r="O3868" i="1" s="1"/>
  <c r="N2849" i="1"/>
  <c r="O2849" i="1" s="1"/>
  <c r="N2602" i="1"/>
  <c r="O2602" i="1" s="1"/>
  <c r="N2275" i="1"/>
  <c r="O2275" i="1" s="1"/>
  <c r="N2257" i="1"/>
  <c r="O2257" i="1" s="1"/>
  <c r="N2077" i="1"/>
  <c r="O2077" i="1" s="1"/>
  <c r="N2066" i="1"/>
  <c r="O2066" i="1" s="1"/>
  <c r="N2346" i="1"/>
  <c r="O2346" i="1" s="1"/>
  <c r="N3881" i="1"/>
  <c r="O3881" i="1" s="1"/>
  <c r="N3695" i="1"/>
  <c r="O3695" i="1" s="1"/>
  <c r="N3349" i="1"/>
  <c r="O3349" i="1" s="1"/>
  <c r="N3436" i="1"/>
  <c r="O3436" i="1" s="1"/>
  <c r="N4814" i="1"/>
  <c r="O4814" i="1" s="1"/>
  <c r="N4501" i="1"/>
  <c r="O4501" i="1" s="1"/>
  <c r="N4170" i="1"/>
  <c r="O4170" i="1" s="1"/>
  <c r="N4206" i="1"/>
  <c r="O4206" i="1" s="1"/>
  <c r="N4227" i="1"/>
  <c r="O4227" i="1" s="1"/>
  <c r="N4565" i="1"/>
  <c r="O4565" i="1" s="1"/>
  <c r="N4029" i="1"/>
  <c r="O4029" i="1" s="1"/>
  <c r="N3790" i="1"/>
  <c r="O3790" i="1" s="1"/>
  <c r="N3133" i="1"/>
  <c r="O3133" i="1" s="1"/>
  <c r="N2392" i="1"/>
  <c r="O2392" i="1" s="1"/>
  <c r="N2751" i="1"/>
  <c r="O2751" i="1" s="1"/>
  <c r="N1831" i="1"/>
  <c r="O1831" i="1" s="1"/>
  <c r="N1387" i="1"/>
  <c r="O1387" i="1" s="1"/>
  <c r="N3872" i="1"/>
  <c r="O3872" i="1" s="1"/>
  <c r="N3096" i="1"/>
  <c r="O3096" i="1" s="1"/>
  <c r="N4697" i="1"/>
  <c r="O4697" i="1" s="1"/>
  <c r="N3875" i="1"/>
  <c r="O3875" i="1" s="1"/>
  <c r="N1383" i="1"/>
  <c r="O1383" i="1" s="1"/>
  <c r="N2686" i="1"/>
  <c r="O2686" i="1" s="1"/>
  <c r="N3946" i="1"/>
  <c r="O3946" i="1" s="1"/>
  <c r="N3682" i="1"/>
  <c r="O3682" i="1" s="1"/>
  <c r="N3647" i="1"/>
  <c r="O3647" i="1" s="1"/>
  <c r="N3381" i="1"/>
  <c r="O3381" i="1" s="1"/>
  <c r="N3414" i="1"/>
  <c r="O3414" i="1" s="1"/>
  <c r="N4757" i="1"/>
  <c r="O4757" i="1" s="1"/>
  <c r="N4394" i="1"/>
  <c r="O4394" i="1" s="1"/>
  <c r="N4182" i="1"/>
  <c r="O4182" i="1" s="1"/>
  <c r="N4275" i="1"/>
  <c r="O4275" i="1" s="1"/>
  <c r="N3331" i="1"/>
  <c r="O3331" i="1" s="1"/>
  <c r="N1963" i="1"/>
  <c r="O1963" i="1" s="1"/>
  <c r="N2578" i="1"/>
  <c r="O2578" i="1" s="1"/>
  <c r="N2435" i="1"/>
  <c r="O2435" i="1" s="1"/>
  <c r="N2054" i="1"/>
  <c r="O2054" i="1" s="1"/>
  <c r="N2065" i="1"/>
  <c r="O2065" i="1" s="1"/>
  <c r="N3745" i="1"/>
  <c r="O3745" i="1" s="1"/>
  <c r="N3526" i="1"/>
  <c r="O3526" i="1" s="1"/>
  <c r="N3624" i="1"/>
  <c r="O3624" i="1" s="1"/>
  <c r="N3450" i="1"/>
  <c r="O3450" i="1" s="1"/>
  <c r="N3363" i="1"/>
  <c r="O3363" i="1" s="1"/>
  <c r="N3132" i="1"/>
  <c r="O3132" i="1" s="1"/>
  <c r="N4489" i="1"/>
  <c r="O4489" i="1" s="1"/>
  <c r="N4463" i="1"/>
  <c r="O4463" i="1" s="1"/>
  <c r="N4104" i="1"/>
  <c r="O4104" i="1" s="1"/>
  <c r="N3830" i="1"/>
  <c r="O3830" i="1" s="1"/>
  <c r="N4151" i="1"/>
  <c r="O4151" i="1" s="1"/>
  <c r="N4806" i="1"/>
  <c r="O4806" i="1" s="1"/>
  <c r="N4829" i="1"/>
  <c r="O4829" i="1" s="1"/>
  <c r="N4494" i="1"/>
  <c r="O4494" i="1" s="1"/>
  <c r="N4510" i="1"/>
  <c r="O4510" i="1" s="1"/>
  <c r="N4321" i="1"/>
  <c r="O4321" i="1" s="1"/>
  <c r="N4251" i="1"/>
  <c r="O4251" i="1" s="1"/>
  <c r="N4561" i="1"/>
  <c r="O4561" i="1" s="1"/>
  <c r="N4482" i="1"/>
  <c r="O4482" i="1" s="1"/>
  <c r="N4459" i="1"/>
  <c r="O4459" i="1" s="1"/>
  <c r="N4471" i="1"/>
  <c r="O4471" i="1" s="1"/>
  <c r="N4116" i="1"/>
  <c r="O4116" i="1" s="1"/>
  <c r="N4092" i="1"/>
  <c r="O4092" i="1" s="1"/>
  <c r="N4146" i="1"/>
  <c r="O4146" i="1" s="1"/>
  <c r="N4134" i="1"/>
  <c r="O4134" i="1" s="1"/>
  <c r="N4906" i="1"/>
  <c r="O4906" i="1" s="1"/>
  <c r="N4477" i="1"/>
  <c r="O4477" i="1" s="1"/>
  <c r="N4439" i="1"/>
  <c r="O4439" i="1" s="1"/>
  <c r="N4500" i="1"/>
  <c r="O4500" i="1" s="1"/>
  <c r="N4443" i="1"/>
  <c r="O4443" i="1" s="1"/>
  <c r="N4451" i="1"/>
  <c r="O4451" i="1" s="1"/>
  <c r="N4309" i="1"/>
  <c r="O4309" i="1" s="1"/>
  <c r="N4433" i="1"/>
  <c r="O4433" i="1" s="1"/>
  <c r="N4283" i="1"/>
  <c r="O4283" i="1" s="1"/>
  <c r="N4194" i="1"/>
  <c r="O4194" i="1" s="1"/>
  <c r="N4242" i="1"/>
  <c r="O4242" i="1" s="1"/>
  <c r="N4238" i="1"/>
  <c r="O4238" i="1" s="1"/>
  <c r="N4349" i="1"/>
  <c r="O4349" i="1" s="1"/>
  <c r="N4110" i="1"/>
  <c r="O4110" i="1" s="1"/>
  <c r="N4250" i="1"/>
  <c r="O4250" i="1" s="1"/>
  <c r="N4909" i="1"/>
  <c r="O4909" i="1" s="1"/>
  <c r="N4743" i="1"/>
  <c r="O4743" i="1" s="1"/>
  <c r="N4458" i="1"/>
  <c r="O4458" i="1" s="1"/>
  <c r="N4414" i="1"/>
  <c r="O4414" i="1" s="1"/>
  <c r="N4274" i="1"/>
  <c r="O4274" i="1" s="1"/>
  <c r="N4995" i="1"/>
  <c r="O4995" i="1" s="1"/>
  <c r="N4883" i="1"/>
  <c r="O4883" i="1" s="1"/>
  <c r="N4738" i="1"/>
  <c r="O4738" i="1" s="1"/>
  <c r="N4712" i="1"/>
  <c r="O4712" i="1" s="1"/>
  <c r="N4426" i="1"/>
  <c r="O4426" i="1" s="1"/>
  <c r="N4215" i="1"/>
  <c r="O4215" i="1" s="1"/>
  <c r="N4476" i="1"/>
  <c r="O4476" i="1" s="1"/>
  <c r="N3167" i="1"/>
  <c r="O3167" i="1" s="1"/>
  <c r="N3515" i="1"/>
  <c r="O3515" i="1" s="1"/>
  <c r="N3390" i="1"/>
  <c r="O3390" i="1" s="1"/>
  <c r="N3284" i="1"/>
  <c r="O3284" i="1" s="1"/>
  <c r="N3271" i="1"/>
  <c r="O3271" i="1" s="1"/>
  <c r="N3112" i="1"/>
  <c r="O3112" i="1" s="1"/>
  <c r="N3034" i="1"/>
  <c r="O3034" i="1" s="1"/>
  <c r="N3958" i="1"/>
  <c r="O3958" i="1" s="1"/>
  <c r="N3982" i="1"/>
  <c r="O3982" i="1" s="1"/>
  <c r="N3539" i="1"/>
  <c r="O3539" i="1" s="1"/>
  <c r="N3563" i="1"/>
  <c r="O3563" i="1" s="1"/>
  <c r="N3272" i="1"/>
  <c r="O3272" i="1" s="1"/>
  <c r="N3044" i="1"/>
  <c r="O3044" i="1" s="1"/>
  <c r="N3095" i="1"/>
  <c r="O3095" i="1" s="1"/>
  <c r="N3922" i="1"/>
  <c r="O3922" i="1" s="1"/>
  <c r="N3770" i="1"/>
  <c r="O3770" i="1" s="1"/>
  <c r="N3555" i="1"/>
  <c r="O3555" i="1" s="1"/>
  <c r="N3471" i="1"/>
  <c r="O3471" i="1" s="1"/>
  <c r="N3409" i="1"/>
  <c r="O3409" i="1" s="1"/>
  <c r="N3432" i="1"/>
  <c r="O3432" i="1" s="1"/>
  <c r="N3194" i="1"/>
  <c r="O3194" i="1" s="1"/>
  <c r="N3022" i="1"/>
  <c r="O3022" i="1" s="1"/>
  <c r="N3206" i="1"/>
  <c r="O3206" i="1" s="1"/>
  <c r="N3892" i="1"/>
  <c r="O3892" i="1" s="1"/>
  <c r="N3551" i="1"/>
  <c r="O3551" i="1" s="1"/>
  <c r="N3635" i="1"/>
  <c r="O3635" i="1" s="1"/>
  <c r="N3661" i="1"/>
  <c r="O3661" i="1" s="1"/>
  <c r="N3174" i="1"/>
  <c r="O3174" i="1" s="1"/>
  <c r="N3150" i="1"/>
  <c r="O3150" i="1" s="1"/>
  <c r="N3100" i="1"/>
  <c r="O3100" i="1" s="1"/>
  <c r="N3126" i="1"/>
  <c r="O3126" i="1" s="1"/>
  <c r="N2679" i="1"/>
  <c r="O2679" i="1" s="1"/>
  <c r="N2572" i="1"/>
  <c r="O2572" i="1" s="1"/>
  <c r="N2013" i="1"/>
  <c r="O2013" i="1" s="1"/>
  <c r="N2053" i="1"/>
  <c r="O2053" i="1" s="1"/>
  <c r="N2028" i="1"/>
  <c r="O2028" i="1" s="1"/>
  <c r="N2052" i="1"/>
  <c r="O2052" i="1" s="1"/>
  <c r="N2819" i="1"/>
  <c r="O2819" i="1" s="1"/>
  <c r="N2614" i="1"/>
  <c r="O2614" i="1" s="1"/>
  <c r="N2647" i="1"/>
  <c r="O2647" i="1" s="1"/>
  <c r="N2440" i="1"/>
  <c r="O2440" i="1" s="1"/>
  <c r="N2350" i="1"/>
  <c r="O2350" i="1" s="1"/>
  <c r="N2326" i="1"/>
  <c r="O2326" i="1" s="1"/>
  <c r="N2152" i="1"/>
  <c r="O2152" i="1" s="1"/>
  <c r="N2089" i="1"/>
  <c r="O2089" i="1" s="1"/>
  <c r="N2831" i="1"/>
  <c r="O2831" i="1" s="1"/>
  <c r="N2718" i="1"/>
  <c r="O2718" i="1" s="1"/>
  <c r="N2866" i="1"/>
  <c r="O2866" i="1" s="1"/>
  <c r="N2855" i="1"/>
  <c r="O2855" i="1" s="1"/>
  <c r="N2590" i="1"/>
  <c r="O2590" i="1" s="1"/>
  <c r="N2601" i="1"/>
  <c r="O2601" i="1" s="1"/>
  <c r="N2464" i="1"/>
  <c r="O2464" i="1" s="1"/>
  <c r="N2182" i="1"/>
  <c r="O2182" i="1" s="1"/>
  <c r="N2589" i="1"/>
  <c r="O2589" i="1" s="1"/>
  <c r="N2383" i="1"/>
  <c r="O2383" i="1" s="1"/>
  <c r="N2706" i="1"/>
  <c r="O2706" i="1" s="1"/>
  <c r="N2844" i="1"/>
  <c r="O2844" i="1" s="1"/>
  <c r="N2827" i="1"/>
  <c r="O2827" i="1" s="1"/>
  <c r="N2545" i="1"/>
  <c r="O2545" i="1" s="1"/>
  <c r="N2613" i="1"/>
  <c r="O2613" i="1" s="1"/>
  <c r="N2372" i="1"/>
  <c r="O2372" i="1" s="1"/>
  <c r="N2428" i="1"/>
  <c r="O2428" i="1" s="1"/>
  <c r="N2169" i="1"/>
  <c r="O2169" i="1" s="1"/>
  <c r="N2264" i="1"/>
  <c r="O2264" i="1" s="1"/>
  <c r="N2839" i="1"/>
  <c r="O2839" i="1" s="1"/>
  <c r="N2476" i="1"/>
  <c r="O2476" i="1" s="1"/>
  <c r="N2338" i="1"/>
  <c r="O2338" i="1" s="1"/>
  <c r="N2181" i="1"/>
  <c r="O2181" i="1" s="1"/>
  <c r="N2025" i="1"/>
  <c r="O2025" i="1" s="1"/>
  <c r="N2078" i="1"/>
  <c r="O2078" i="1" s="1"/>
  <c r="N2900" i="1"/>
  <c r="O2900" i="1" s="1"/>
  <c r="N2815" i="1"/>
  <c r="O2815" i="1" s="1"/>
  <c r="N2682" i="1"/>
  <c r="O2682" i="1" s="1"/>
  <c r="N2626" i="1"/>
  <c r="O2626" i="1" s="1"/>
  <c r="N2534" i="1"/>
  <c r="O2534" i="1" s="1"/>
  <c r="N1689" i="1"/>
  <c r="O1689" i="1" s="1"/>
  <c r="N1719" i="1"/>
  <c r="O1719" i="1" s="1"/>
  <c r="N1651" i="1"/>
  <c r="O1651" i="1" s="1"/>
  <c r="N1602" i="1"/>
  <c r="O1602" i="1" s="1"/>
  <c r="N1269" i="1"/>
  <c r="O1269" i="1" s="1"/>
  <c r="N1676" i="1"/>
  <c r="O1676" i="1" s="1"/>
  <c r="N1944" i="1"/>
  <c r="O1944" i="1" s="1"/>
  <c r="N1705" i="1"/>
  <c r="O1705" i="1" s="1"/>
  <c r="N1638" i="1"/>
  <c r="O1638" i="1" s="1"/>
  <c r="N1661" i="1"/>
  <c r="O1661" i="1" s="1"/>
  <c r="N1380" i="1"/>
  <c r="O1380" i="1" s="1"/>
  <c r="N1470" i="1"/>
  <c r="O1470" i="1" s="1"/>
  <c r="N1232" i="1"/>
  <c r="O1232" i="1" s="1"/>
  <c r="N1077" i="1"/>
  <c r="O1077" i="1" s="1"/>
  <c r="N1197" i="1"/>
  <c r="O1197" i="1" s="1"/>
  <c r="N1774" i="1"/>
  <c r="O1774" i="1" s="1"/>
  <c r="N1758" i="1"/>
  <c r="O1758" i="1" s="1"/>
  <c r="N1650" i="1"/>
  <c r="O1650" i="1" s="1"/>
  <c r="N1437" i="1"/>
  <c r="O1437" i="1" s="1"/>
  <c r="N1393" i="1"/>
  <c r="O1393" i="1" s="1"/>
  <c r="N1932" i="1"/>
  <c r="O1932" i="1" s="1"/>
  <c r="N1786" i="1"/>
  <c r="O1786" i="1" s="1"/>
  <c r="N1829" i="1"/>
  <c r="O1829" i="1" s="1"/>
  <c r="N1677" i="1"/>
  <c r="O1677" i="1" s="1"/>
  <c r="N1573" i="1"/>
  <c r="O1573" i="1" s="1"/>
  <c r="N1754" i="1"/>
  <c r="O1754" i="1" s="1"/>
  <c r="N1411" i="1"/>
  <c r="O1411" i="1" s="1"/>
  <c r="N1293" i="1"/>
  <c r="O1293" i="1" s="1"/>
  <c r="N1257" i="1"/>
  <c r="O1257" i="1" s="1"/>
  <c r="N1113" i="1"/>
  <c r="O1113" i="1" s="1"/>
  <c r="N1910" i="1"/>
  <c r="O1910" i="1" s="1"/>
  <c r="N1805" i="1"/>
  <c r="O1805" i="1" s="1"/>
  <c r="N1817" i="1"/>
  <c r="O1817" i="1" s="1"/>
  <c r="N1717" i="1"/>
  <c r="O1717" i="1" s="1"/>
  <c r="N1161" i="1"/>
  <c r="O1161" i="1" s="1"/>
  <c r="N1837" i="1"/>
  <c r="O1837" i="1" s="1"/>
  <c r="N1733" i="1"/>
  <c r="O1733" i="1" s="1"/>
  <c r="N1561" i="1"/>
  <c r="O1561" i="1" s="1"/>
  <c r="N1793" i="1"/>
  <c r="O1793" i="1" s="1"/>
  <c r="N1578" i="1"/>
  <c r="O1578" i="1" s="1"/>
  <c r="N1381" i="1"/>
  <c r="O1381" i="1" s="1"/>
  <c r="N1435" i="1"/>
  <c r="O1435" i="1" s="1"/>
  <c r="N1173" i="1"/>
  <c r="O1173" i="1" s="1"/>
  <c r="N514" i="1"/>
  <c r="O514" i="1" s="1"/>
  <c r="N935" i="1"/>
  <c r="O935" i="1" s="1"/>
  <c r="N613" i="1"/>
  <c r="O613" i="1" s="1"/>
  <c r="N611" i="1"/>
  <c r="O611" i="1" s="1"/>
  <c r="N610" i="1"/>
  <c r="O610" i="1" s="1"/>
  <c r="N636" i="1"/>
  <c r="O636" i="1" s="1"/>
  <c r="N850" i="1"/>
  <c r="O850" i="1" s="1"/>
  <c r="N865" i="1"/>
  <c r="O865" i="1" s="1"/>
  <c r="N942" i="1"/>
  <c r="O942" i="1" s="1"/>
  <c r="N852" i="1"/>
  <c r="O852" i="1" s="1"/>
  <c r="N799" i="1"/>
  <c r="O799" i="1" s="1"/>
  <c r="N882" i="1"/>
  <c r="O882" i="1" s="1"/>
  <c r="N838" i="1"/>
  <c r="O838" i="1" s="1"/>
  <c r="N773" i="1"/>
  <c r="O773" i="1" s="1"/>
  <c r="N931" i="1"/>
  <c r="O931" i="1" s="1"/>
  <c r="N999" i="1"/>
  <c r="O999" i="1" s="1"/>
  <c r="N699" i="1"/>
  <c r="O699" i="1" s="1"/>
  <c r="N509" i="1"/>
  <c r="O509" i="1" s="1"/>
  <c r="N738" i="1"/>
  <c r="O738" i="1" s="1"/>
  <c r="N720" i="1"/>
  <c r="O720" i="1" s="1"/>
  <c r="N975" i="1"/>
  <c r="O975" i="1" s="1"/>
  <c r="N559" i="1"/>
  <c r="O559" i="1" s="1"/>
  <c r="N969" i="1"/>
  <c r="O969" i="1" s="1"/>
  <c r="N818" i="1"/>
  <c r="O818" i="1" s="1"/>
  <c r="N899" i="1"/>
  <c r="O899" i="1" s="1"/>
  <c r="N807" i="1"/>
  <c r="O807" i="1" s="1"/>
  <c r="N940" i="1"/>
  <c r="O940" i="1" s="1"/>
  <c r="N255" i="1"/>
  <c r="O255" i="1" s="1"/>
  <c r="N469" i="1"/>
  <c r="O469" i="1" s="1"/>
  <c r="N829" i="1"/>
  <c r="O829" i="1" s="1"/>
  <c r="N760" i="1"/>
  <c r="O760" i="1" s="1"/>
  <c r="N853" i="1"/>
  <c r="O853" i="1" s="1"/>
  <c r="N815" i="1"/>
  <c r="O815" i="1" s="1"/>
  <c r="N44" i="1"/>
  <c r="O44" i="1" s="1"/>
  <c r="N314" i="1"/>
  <c r="O314" i="1" s="1"/>
  <c r="N351" i="1"/>
  <c r="O351" i="1" s="1"/>
  <c r="N84" i="1"/>
  <c r="O84" i="1" s="1"/>
  <c r="N117" i="1"/>
  <c r="O117" i="1" s="1"/>
  <c r="N313" i="1"/>
  <c r="O313" i="1" s="1"/>
  <c r="N721" i="1"/>
  <c r="O721" i="1" s="1"/>
  <c r="N550" i="1"/>
  <c r="O550" i="1" s="1"/>
  <c r="N621" i="1"/>
  <c r="O621" i="1" s="1"/>
  <c r="N193" i="1"/>
  <c r="O193" i="1" s="1"/>
  <c r="N579" i="1"/>
  <c r="O579" i="1" s="1"/>
  <c r="N430" i="1"/>
  <c r="O430" i="1" s="1"/>
  <c r="N660" i="1"/>
  <c r="O660" i="1" s="1"/>
  <c r="N248" i="1"/>
  <c r="O248" i="1" s="1"/>
  <c r="N91" i="1"/>
  <c r="O91" i="1" s="1"/>
  <c r="N263" i="1"/>
  <c r="O263" i="1" s="1"/>
  <c r="N99" i="1"/>
  <c r="O99" i="1" s="1"/>
  <c r="N55" i="1"/>
  <c r="O55" i="1" s="1"/>
  <c r="N201" i="1"/>
  <c r="O201" i="1" s="1"/>
  <c r="N284" i="1"/>
  <c r="O284" i="1" s="1"/>
  <c r="N324" i="1"/>
  <c r="O324" i="1" s="1"/>
  <c r="N410" i="1"/>
  <c r="O410" i="1" s="1"/>
  <c r="N475" i="1"/>
  <c r="O475" i="1" s="1"/>
  <c r="N361" i="1"/>
  <c r="O361" i="1" s="1"/>
  <c r="N391" i="1"/>
  <c r="O391" i="1" s="1"/>
  <c r="N920" i="1"/>
  <c r="O920" i="1" s="1"/>
  <c r="N805" i="1"/>
  <c r="O805" i="1" s="1"/>
  <c r="N657" i="1"/>
  <c r="O657" i="1" s="1"/>
  <c r="N502" i="1"/>
  <c r="O502" i="1" s="1"/>
  <c r="N24" i="1"/>
  <c r="O24" i="1" s="1"/>
  <c r="N434" i="1"/>
  <c r="O434" i="1" s="1"/>
  <c r="N400" i="1"/>
  <c r="O400" i="1" s="1"/>
  <c r="N82" i="1"/>
  <c r="O82" i="1" s="1"/>
  <c r="N138" i="1"/>
  <c r="O138" i="1" s="1"/>
  <c r="N270" i="1"/>
  <c r="O270" i="1" s="1"/>
  <c r="N402" i="1"/>
  <c r="O402" i="1" s="1"/>
  <c r="N481" i="1"/>
  <c r="O481" i="1" s="1"/>
  <c r="N388" i="1"/>
  <c r="O388" i="1" s="1"/>
  <c r="N992" i="1"/>
  <c r="O992" i="1" s="1"/>
  <c r="N981" i="1"/>
  <c r="O981" i="1" s="1"/>
  <c r="N985" i="1"/>
  <c r="O985" i="1" s="1"/>
  <c r="N824" i="1"/>
  <c r="O824" i="1" s="1"/>
  <c r="N851" i="1"/>
  <c r="O851" i="1" s="1"/>
  <c r="N585" i="1"/>
  <c r="O585" i="1" s="1"/>
  <c r="N58" i="1"/>
  <c r="O58" i="1" s="1"/>
  <c r="N285" i="1"/>
  <c r="O285" i="1" s="1"/>
  <c r="N40" i="1"/>
  <c r="O40" i="1" s="1"/>
  <c r="N81" i="1"/>
  <c r="O81" i="1" s="1"/>
  <c r="N821" i="1"/>
  <c r="O821" i="1" s="1"/>
  <c r="N858" i="1"/>
  <c r="O858" i="1" s="1"/>
  <c r="N569" i="1"/>
  <c r="O569" i="1" s="1"/>
  <c r="N632" i="1"/>
  <c r="O632" i="1" s="1"/>
  <c r="N512" i="1"/>
  <c r="O512" i="1" s="1"/>
  <c r="N254" i="1"/>
  <c r="O254" i="1" s="1"/>
  <c r="N464" i="1"/>
  <c r="O464" i="1" s="1"/>
  <c r="N317" i="1"/>
  <c r="O317" i="1" s="1"/>
  <c r="N404" i="1"/>
  <c r="O404" i="1" s="1"/>
  <c r="N441" i="1"/>
  <c r="O441" i="1" s="1"/>
  <c r="N419" i="1"/>
  <c r="O419" i="1" s="1"/>
  <c r="N857" i="1"/>
  <c r="O857" i="1" s="1"/>
  <c r="N707" i="1"/>
  <c r="O707" i="1" s="1"/>
  <c r="N735" i="1"/>
  <c r="O735" i="1" s="1"/>
  <c r="N713" i="1"/>
  <c r="O713" i="1" s="1"/>
  <c r="N118" i="1"/>
  <c r="O118" i="1" s="1"/>
  <c r="N276" i="1"/>
  <c r="O276" i="1" s="1"/>
  <c r="N292" i="1"/>
  <c r="O292" i="1" s="1"/>
  <c r="N242" i="1"/>
  <c r="O242" i="1" s="1"/>
  <c r="N908" i="1"/>
  <c r="O908" i="1" s="1"/>
  <c r="N993" i="1"/>
  <c r="O993" i="1" s="1"/>
  <c r="N654" i="1"/>
  <c r="O654" i="1" s="1"/>
  <c r="N574" i="1"/>
  <c r="O574" i="1" s="1"/>
  <c r="N590" i="1"/>
  <c r="O590" i="1" s="1"/>
  <c r="N855" i="1"/>
  <c r="O855" i="1" s="1"/>
  <c r="N622" i="1"/>
  <c r="O622" i="1" s="1"/>
  <c r="N161" i="1"/>
  <c r="O161" i="1" s="1"/>
  <c r="N318" i="1"/>
  <c r="O318" i="1" s="1"/>
  <c r="N113" i="1"/>
  <c r="O113" i="1" s="1"/>
  <c r="N244" i="1"/>
  <c r="O244" i="1" s="1"/>
  <c r="N325" i="1"/>
  <c r="O325" i="1" s="1"/>
  <c r="N412" i="1"/>
  <c r="O412" i="1" s="1"/>
  <c r="N157" i="1"/>
  <c r="O157" i="1" s="1"/>
  <c r="N542" i="1"/>
  <c r="O542" i="1" s="1"/>
  <c r="N166" i="1"/>
  <c r="O166" i="1" s="1"/>
  <c r="N443" i="1"/>
  <c r="O443" i="1" s="1"/>
  <c r="N190" i="1"/>
  <c r="O190" i="1" s="1"/>
  <c r="N968" i="1"/>
  <c r="O968" i="1" s="1"/>
  <c r="N789" i="1"/>
  <c r="O789" i="1" s="1"/>
  <c r="N17" i="1"/>
  <c r="O17" i="1" s="1"/>
  <c r="N139" i="1"/>
  <c r="O139" i="1" s="1"/>
  <c r="N329" i="1"/>
  <c r="O329" i="1" s="1"/>
  <c r="N223" i="1"/>
  <c r="O223" i="1" s="1"/>
  <c r="N956" i="1"/>
  <c r="O956" i="1" s="1"/>
  <c r="N701" i="1"/>
  <c r="O701" i="1" s="1"/>
  <c r="N741" i="1"/>
  <c r="O741" i="1" s="1"/>
  <c r="N726" i="1"/>
  <c r="O726" i="1" s="1"/>
  <c r="N645" i="1"/>
  <c r="O645" i="1" s="1"/>
  <c r="N602" i="1"/>
  <c r="O602" i="1" s="1"/>
  <c r="N612" i="1"/>
  <c r="O612" i="1" s="1"/>
  <c r="N607" i="1"/>
  <c r="O607" i="1" s="1"/>
  <c r="N792" i="1"/>
  <c r="O792" i="1" s="1"/>
  <c r="N732" i="1"/>
  <c r="O732" i="1" s="1"/>
  <c r="N107" i="1"/>
  <c r="O107" i="1" s="1"/>
  <c r="N206" i="1"/>
  <c r="O206" i="1" s="1"/>
  <c r="N834" i="1"/>
  <c r="O834" i="1" s="1"/>
  <c r="N840" i="1"/>
  <c r="O840" i="1" s="1"/>
  <c r="N709" i="1"/>
  <c r="O709" i="1" s="1"/>
  <c r="N837" i="1"/>
  <c r="O837" i="1" s="1"/>
  <c r="N835" i="1"/>
  <c r="O835" i="1" s="1"/>
  <c r="N896" i="1"/>
  <c r="O896" i="1" s="1"/>
  <c r="N768" i="1"/>
  <c r="O768" i="1" s="1"/>
  <c r="N33" i="1"/>
  <c r="O33" i="1" s="1"/>
  <c r="N60" i="1"/>
  <c r="O60" i="1" s="1"/>
  <c r="N291" i="1"/>
  <c r="O291" i="1" s="1"/>
  <c r="N409" i="1"/>
  <c r="O409" i="1" s="1"/>
  <c r="N101" i="1"/>
  <c r="O101" i="1" s="1"/>
  <c r="N944" i="1"/>
  <c r="O944" i="1" s="1"/>
  <c r="N674" i="1"/>
  <c r="O674" i="1" s="1"/>
  <c r="N619" i="1"/>
  <c r="O619" i="1" s="1"/>
  <c r="N593" i="1"/>
  <c r="O593" i="1" s="1"/>
  <c r="N615" i="1"/>
  <c r="O615" i="1" s="1"/>
  <c r="N455" i="1"/>
  <c r="O455" i="1" s="1"/>
  <c r="N448" i="1"/>
  <c r="O448" i="1" s="1"/>
  <c r="N458" i="1"/>
  <c r="O458" i="1" s="1"/>
  <c r="N457" i="1"/>
  <c r="O457" i="1" s="1"/>
  <c r="N668" i="1"/>
  <c r="O668" i="1" s="1"/>
  <c r="N578" i="1"/>
  <c r="O578" i="1" s="1"/>
  <c r="N497" i="1"/>
  <c r="O497" i="1" s="1"/>
  <c r="N486" i="1"/>
  <c r="O486" i="1" s="1"/>
  <c r="N283" i="1"/>
  <c r="O283" i="1" s="1"/>
  <c r="N178" i="1"/>
  <c r="O178" i="1" s="1"/>
  <c r="N172" i="1"/>
  <c r="O172" i="1" s="1"/>
  <c r="N238" i="1"/>
  <c r="O238" i="1" s="1"/>
  <c r="N781" i="1"/>
  <c r="O781" i="1" s="1"/>
  <c r="N631" i="1"/>
  <c r="O631" i="1" s="1"/>
  <c r="N647" i="1"/>
  <c r="O647" i="1" s="1"/>
  <c r="N594" i="1"/>
  <c r="O594" i="1" s="1"/>
  <c r="N589" i="1"/>
  <c r="O589" i="1" s="1"/>
  <c r="N664" i="1"/>
  <c r="O664" i="1" s="1"/>
  <c r="N827" i="1"/>
  <c r="O827" i="1" s="1"/>
  <c r="N422" i="1"/>
  <c r="O422" i="1" s="1"/>
  <c r="N417" i="1"/>
  <c r="O417" i="1" s="1"/>
  <c r="N785" i="1"/>
  <c r="O785" i="1" s="1"/>
  <c r="N772" i="1"/>
  <c r="O772" i="1" s="1"/>
  <c r="N848" i="1"/>
  <c r="O848" i="1" s="1"/>
  <c r="N729" i="1"/>
  <c r="O729" i="1" s="1"/>
  <c r="N813" i="1"/>
  <c r="O813" i="1" s="1"/>
  <c r="N687" i="1"/>
  <c r="O687" i="1" s="1"/>
  <c r="N649" i="1"/>
  <c r="O649" i="1" s="1"/>
  <c r="N581" i="1"/>
  <c r="O581" i="1" s="1"/>
  <c r="N784" i="1"/>
  <c r="O784" i="1" s="1"/>
  <c r="N665" i="1"/>
  <c r="O665" i="1" s="1"/>
  <c r="N582" i="1"/>
  <c r="O582" i="1" s="1"/>
  <c r="N646" i="1"/>
  <c r="O646" i="1" s="1"/>
  <c r="N714" i="1"/>
  <c r="O714" i="1" s="1"/>
  <c r="N638" i="1"/>
  <c r="O638" i="1" s="1"/>
  <c r="N627" i="1"/>
  <c r="O627" i="1" s="1"/>
  <c r="N625" i="1"/>
  <c r="O625" i="1" s="1"/>
  <c r="N749" i="1"/>
  <c r="O749" i="1" s="1"/>
  <c r="N623" i="1"/>
  <c r="O623" i="1" s="1"/>
  <c r="N932" i="1"/>
  <c r="O932" i="1" s="1"/>
  <c r="N702" i="1"/>
  <c r="O702" i="1" s="1"/>
  <c r="N793" i="1"/>
  <c r="O793" i="1" s="1"/>
  <c r="N911" i="1"/>
  <c r="O911" i="1" s="1"/>
  <c r="N695" i="1"/>
  <c r="O695" i="1" s="1"/>
  <c r="N683" i="1"/>
  <c r="O683" i="1" s="1"/>
  <c r="N600" i="1"/>
  <c r="O600" i="1" s="1"/>
  <c r="N629" i="1"/>
  <c r="O629" i="1" s="1"/>
  <c r="N614" i="1"/>
  <c r="O614" i="1" s="1"/>
  <c r="N717" i="1"/>
  <c r="O717" i="1" s="1"/>
  <c r="N804" i="1"/>
  <c r="O804" i="1" s="1"/>
  <c r="N723" i="1"/>
  <c r="O723" i="1" s="1"/>
  <c r="N316" i="1"/>
  <c r="O316" i="1" s="1"/>
  <c r="N349" i="1"/>
  <c r="O349" i="1" s="1"/>
  <c r="N121" i="1"/>
  <c r="O121" i="1" s="1"/>
  <c r="N162" i="1"/>
  <c r="O162" i="1" s="1"/>
  <c r="N231" i="1"/>
  <c r="O231" i="1" s="1"/>
  <c r="N450" i="1"/>
  <c r="O450" i="1" s="1"/>
  <c r="N414" i="1"/>
  <c r="O414" i="1" s="1"/>
  <c r="N499" i="1"/>
  <c r="O499" i="1" s="1"/>
  <c r="N408" i="1"/>
  <c r="O408" i="1" s="1"/>
  <c r="N460" i="1"/>
  <c r="O460" i="1" s="1"/>
  <c r="N394" i="1"/>
  <c r="O394" i="1" s="1"/>
  <c r="N76" i="1"/>
  <c r="O76" i="1" s="1"/>
  <c r="N129" i="1"/>
  <c r="O129" i="1" s="1"/>
  <c r="N186" i="1"/>
  <c r="O186" i="1" s="1"/>
  <c r="N296" i="1"/>
  <c r="O296" i="1" s="1"/>
  <c r="N287" i="1"/>
  <c r="O287" i="1" s="1"/>
  <c r="N327" i="1"/>
  <c r="O327" i="1" s="1"/>
  <c r="N467" i="1"/>
  <c r="O467" i="1" s="1"/>
  <c r="N280" i="1"/>
  <c r="O280" i="1" s="1"/>
  <c r="N426" i="1"/>
  <c r="O426" i="1" s="1"/>
  <c r="N356" i="1"/>
  <c r="O356" i="1" s="1"/>
  <c r="N354" i="1"/>
  <c r="O354" i="1" s="1"/>
  <c r="N136" i="1"/>
  <c r="O136" i="1" s="1"/>
  <c r="N2" i="1"/>
  <c r="O2" i="1" s="1"/>
  <c r="N111" i="1"/>
  <c r="O111" i="1" s="1"/>
  <c r="N217" i="1"/>
  <c r="O217" i="1" s="1"/>
  <c r="N261" i="1"/>
  <c r="O261" i="1" s="1"/>
  <c r="N439" i="1"/>
  <c r="O439" i="1" s="1"/>
  <c r="N424" i="1"/>
  <c r="O424" i="1" s="1"/>
  <c r="N5" i="1"/>
  <c r="O5" i="1" s="1"/>
  <c r="N147" i="1"/>
  <c r="O147" i="1" s="1"/>
  <c r="N211" i="1"/>
  <c r="O211" i="1" s="1"/>
  <c r="N219" i="1"/>
  <c r="O219" i="1" s="1"/>
  <c r="N225" i="1"/>
  <c r="O225" i="1" s="1"/>
  <c r="N479" i="1"/>
  <c r="O479" i="1" s="1"/>
  <c r="N395" i="1"/>
  <c r="O395" i="1" s="1"/>
  <c r="N449" i="1"/>
  <c r="O449" i="1" s="1"/>
  <c r="N220" i="1"/>
  <c r="O220" i="1" s="1"/>
  <c r="N437" i="1"/>
  <c r="O437" i="1" s="1"/>
  <c r="N403" i="1"/>
  <c r="O403" i="1" s="1"/>
  <c r="N77" i="1"/>
  <c r="O77" i="1" s="1"/>
  <c r="N252" i="1"/>
  <c r="O252" i="1" s="1"/>
  <c r="N177" i="1"/>
  <c r="O177" i="1" s="1"/>
  <c r="N274" i="1"/>
  <c r="O274" i="1" s="1"/>
  <c r="N311" i="1"/>
  <c r="O311" i="1" s="1"/>
  <c r="N368" i="1"/>
  <c r="O368" i="1" s="1"/>
  <c r="N331" i="1"/>
  <c r="O331" i="1" s="1"/>
  <c r="N466" i="1"/>
  <c r="O466" i="1" s="1"/>
  <c r="N90" i="1"/>
  <c r="O90" i="1" s="1"/>
  <c r="N237" i="1"/>
  <c r="O237" i="1" s="1"/>
  <c r="N199" i="1"/>
  <c r="O199" i="1" s="1"/>
  <c r="N192" i="1"/>
  <c r="O192" i="1" s="1"/>
  <c r="N246" i="1"/>
  <c r="O246" i="1" s="1"/>
  <c r="N363" i="1"/>
  <c r="O363" i="1" s="1"/>
  <c r="N249" i="1"/>
  <c r="O249" i="1" s="1"/>
  <c r="N339" i="1"/>
  <c r="O339" i="1" s="1"/>
  <c r="N375" i="1"/>
  <c r="O375" i="1" s="1"/>
  <c r="N132" i="1"/>
  <c r="O132" i="1" s="1"/>
  <c r="N222" i="1"/>
  <c r="O222" i="1" s="1"/>
  <c r="N345" i="1"/>
  <c r="O345" i="1" s="1"/>
  <c r="N167" i="1"/>
  <c r="O167" i="1" s="1"/>
  <c r="N265" i="1"/>
  <c r="O265" i="1" s="1"/>
  <c r="N66" i="1"/>
  <c r="O66" i="1" s="1"/>
  <c r="N228" i="1"/>
  <c r="O228" i="1" s="1"/>
  <c r="N135" i="1"/>
  <c r="O135" i="1" s="1"/>
  <c r="N243" i="1"/>
  <c r="O243" i="1" s="1"/>
  <c r="N302" i="1"/>
  <c r="O302" i="1" s="1"/>
  <c r="N357" i="1"/>
  <c r="O357" i="1" s="1"/>
</calcChain>
</file>

<file path=xl/sharedStrings.xml><?xml version="1.0" encoding="utf-8"?>
<sst xmlns="http://schemas.openxmlformats.org/spreadsheetml/2006/main" count="74" uniqueCount="45">
  <si>
    <t>Lat</t>
  </si>
  <si>
    <t>Lng</t>
  </si>
  <si>
    <t>Demand</t>
  </si>
  <si>
    <t>Terminal_Diameter</t>
  </si>
  <si>
    <t>Efficiency</t>
  </si>
  <si>
    <t>Frequency</t>
  </si>
  <si>
    <t>Gain</t>
  </si>
  <si>
    <t xml:space="preserve">Satellite Parameters </t>
  </si>
  <si>
    <t>Value</t>
  </si>
  <si>
    <t>Units</t>
  </si>
  <si>
    <t>Orbit Height</t>
  </si>
  <si>
    <t>km</t>
  </si>
  <si>
    <t>Lattitude</t>
  </si>
  <si>
    <t>Degrees</t>
  </si>
  <si>
    <t>Longtitude</t>
  </si>
  <si>
    <t>ITU Region</t>
  </si>
  <si>
    <t>#</t>
  </si>
  <si>
    <t>Downlink _Frequency</t>
  </si>
  <si>
    <t>GHz</t>
  </si>
  <si>
    <t>Downlink_Bandwidth</t>
  </si>
  <si>
    <t>19.7-20.2</t>
  </si>
  <si>
    <t>Satellite_Bandwidth</t>
  </si>
  <si>
    <t>MHz</t>
  </si>
  <si>
    <t>Spot_Beams</t>
  </si>
  <si>
    <t>Channel_Beamwidth</t>
  </si>
  <si>
    <t>Cluster_size</t>
  </si>
  <si>
    <t>Channel_Bandwidth</t>
  </si>
  <si>
    <t>Sub_channel_Bandwidth</t>
  </si>
  <si>
    <t>Total_Bandwidth</t>
  </si>
  <si>
    <t>Reuse_Factor</t>
  </si>
  <si>
    <t>Dual_Polarisation</t>
  </si>
  <si>
    <t>Yes</t>
  </si>
  <si>
    <t>Differential_Lng</t>
  </si>
  <si>
    <t>Adjusted_Earth_Radius</t>
  </si>
  <si>
    <t>Radius</t>
  </si>
  <si>
    <t>Eccentricity</t>
  </si>
  <si>
    <t>R_l</t>
  </si>
  <si>
    <t>R_z</t>
  </si>
  <si>
    <t>Orbit Radius</t>
  </si>
  <si>
    <t>Int_Angle</t>
  </si>
  <si>
    <t>Elevation_Angle</t>
  </si>
  <si>
    <t>Slant_Range</t>
  </si>
  <si>
    <t>Intermediate_Angle</t>
  </si>
  <si>
    <t>G_T</t>
  </si>
  <si>
    <t>User_Index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</si>
</sst>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0" fontId="0" fillId="0" borderId="0" xfId="0" applyNumberFormat="1"/>
    <xf numFmtId="0" fontId="16" fillId="0" borderId="10" xfId="0" applyFont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4" borderId="0" xfId="0" applyFill="1"/>
    <xf numFmtId="16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23B66-BF37-4B38-9ADF-8AFC2935306B}">
  <dimension ref="A1:Q5001"/>
  <sheetViews>
    <sheetView tabSelected="1" topLeftCell="B1" zoomScaleNormal="100" workbookViewId="0">
      <selection activeCell="P7" sqref="P7"/>
    </sheetView>
  </sheetViews>
  <sheetFormatPr defaultRowHeight="15" x14ac:dyDescent="0.25"/>
  <cols>
    <col min="1" max="1" width="12.85546875" bestFit="1" customWidth="1"/>
    <col min="2" max="2" width="12.140625" bestFit="1" customWidth="1"/>
    <col min="3" max="3" width="9.5703125" bestFit="1" customWidth="1"/>
    <col min="4" max="4" width="18.5703125" bestFit="1" customWidth="1"/>
    <col min="5" max="5" width="9.7109375" bestFit="1" customWidth="1"/>
    <col min="6" max="6" width="10.42578125" bestFit="1" customWidth="1"/>
    <col min="7" max="7" width="12.140625" bestFit="1" customWidth="1"/>
    <col min="8" max="8" width="15.5703125" bestFit="1" customWidth="1"/>
    <col min="9" max="9" width="15.42578125" bestFit="1" customWidth="1"/>
    <col min="10" max="11" width="12.85546875" bestFit="1" customWidth="1"/>
    <col min="12" max="12" width="22" bestFit="1" customWidth="1"/>
    <col min="13" max="13" width="12.140625" bestFit="1" customWidth="1"/>
    <col min="14" max="14" width="15.7109375" bestFit="1" customWidth="1"/>
    <col min="15" max="15" width="19.28515625" bestFit="1" customWidth="1"/>
    <col min="16" max="16" width="19.140625" bestFit="1" customWidth="1"/>
  </cols>
  <sheetData>
    <row r="1" spans="1:17" x14ac:dyDescent="0.25">
      <c r="A1" s="7" t="s">
        <v>1</v>
      </c>
      <c r="B1" s="7" t="s">
        <v>0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43</v>
      </c>
      <c r="I1" s="7" t="s">
        <v>32</v>
      </c>
      <c r="J1" s="7" t="s">
        <v>36</v>
      </c>
      <c r="K1" s="7" t="s">
        <v>37</v>
      </c>
      <c r="L1" s="7" t="s">
        <v>39</v>
      </c>
      <c r="M1" s="7" t="s">
        <v>33</v>
      </c>
      <c r="N1" s="7" t="s">
        <v>41</v>
      </c>
      <c r="O1" s="7" t="s">
        <v>40</v>
      </c>
      <c r="P1" s="7" t="s">
        <v>42</v>
      </c>
      <c r="Q1" s="7" t="s">
        <v>44</v>
      </c>
    </row>
    <row r="2" spans="1:17" x14ac:dyDescent="0.25">
      <c r="A2" s="6">
        <v>143.245</v>
      </c>
      <c r="B2" s="6">
        <v>-44.972999999999999</v>
      </c>
      <c r="C2" s="6">
        <v>2018.365</v>
      </c>
      <c r="D2" s="6">
        <v>3</v>
      </c>
      <c r="E2" s="6">
        <v>0.65</v>
      </c>
      <c r="F2" s="6">
        <v>19.899999999999999</v>
      </c>
      <c r="G2" s="6">
        <v>54.048620189015942</v>
      </c>
      <c r="H2" s="6">
        <v>17.856477852975036</v>
      </c>
      <c r="I2" s="6">
        <v>33.245000000000005</v>
      </c>
      <c r="J2" s="6">
        <v>4519.7143645715378</v>
      </c>
      <c r="K2" s="6">
        <v>-4485.2278597588111</v>
      </c>
      <c r="L2" s="6">
        <v>-44.780573659822913</v>
      </c>
      <c r="M2" s="6">
        <v>6367.5024060671467</v>
      </c>
      <c r="N2" s="6">
        <v>38724.664836573051</v>
      </c>
      <c r="O2" s="6">
        <v>28.622455266612871</v>
      </c>
      <c r="P2">
        <v>42.84468145129604</v>
      </c>
      <c r="Q2" s="6">
        <v>0</v>
      </c>
    </row>
    <row r="3" spans="1:17" x14ac:dyDescent="0.25">
      <c r="A3" s="6">
        <v>137.61500000000001</v>
      </c>
      <c r="B3" s="6">
        <v>-44.709000000000003</v>
      </c>
      <c r="C3" s="6">
        <v>2018.365</v>
      </c>
      <c r="D3" s="6">
        <v>1.2</v>
      </c>
      <c r="E3" s="6">
        <v>0.65</v>
      </c>
      <c r="F3" s="6">
        <v>19.899999999999999</v>
      </c>
      <c r="G3" s="6">
        <v>46.089820015575185</v>
      </c>
      <c r="H3" s="6">
        <v>16.793736531781544</v>
      </c>
      <c r="I3" s="6">
        <v>27.615000000000009</v>
      </c>
      <c r="J3" s="6">
        <v>4540.4017835474833</v>
      </c>
      <c r="K3" s="6">
        <v>-4464.4253034956291</v>
      </c>
      <c r="L3" s="6">
        <v>-44.516589456469802</v>
      </c>
      <c r="M3" s="6">
        <v>6367.6009333604761</v>
      </c>
      <c r="N3" s="6">
        <v>38458.992217618812</v>
      </c>
      <c r="O3" s="6">
        <v>31.608027486724051</v>
      </c>
      <c r="P3">
        <v>36.634148443979548</v>
      </c>
      <c r="Q3" s="6">
        <v>1</v>
      </c>
    </row>
    <row r="4" spans="1:17" x14ac:dyDescent="0.25">
      <c r="A4" s="6">
        <v>144.61500000000001</v>
      </c>
      <c r="B4" s="6">
        <v>-44.709000000000003</v>
      </c>
      <c r="C4" s="6">
        <v>2018.365</v>
      </c>
      <c r="D4" s="6">
        <v>3</v>
      </c>
      <c r="E4" s="6">
        <v>0.65</v>
      </c>
      <c r="F4" s="6">
        <v>19.899999999999999</v>
      </c>
      <c r="G4" s="6">
        <v>54.048620189015942</v>
      </c>
      <c r="H4" s="6">
        <v>18.717207363753317</v>
      </c>
      <c r="I4" s="6">
        <v>34.615000000000009</v>
      </c>
      <c r="J4" s="6">
        <v>4540.4017835474833</v>
      </c>
      <c r="K4" s="6">
        <v>-4464.4253034956291</v>
      </c>
      <c r="L4" s="6">
        <v>-44.516589456469802</v>
      </c>
      <c r="M4" s="6">
        <v>6367.6009333604761</v>
      </c>
      <c r="N4" s="6">
        <v>38771.793928367413</v>
      </c>
      <c r="O4" s="6">
        <v>28.10540310029117</v>
      </c>
      <c r="P4">
        <v>44.454658170029695</v>
      </c>
      <c r="Q4" s="6">
        <v>2</v>
      </c>
    </row>
    <row r="5" spans="1:17" x14ac:dyDescent="0.25">
      <c r="A5" s="6">
        <v>157.934</v>
      </c>
      <c r="B5" s="6">
        <v>-44.113</v>
      </c>
      <c r="C5" s="6">
        <v>2018.365</v>
      </c>
      <c r="D5" s="6">
        <v>3</v>
      </c>
      <c r="E5" s="6">
        <v>0.65</v>
      </c>
      <c r="F5" s="6">
        <v>19.899999999999999</v>
      </c>
      <c r="G5" s="6">
        <v>54.048620189015942</v>
      </c>
      <c r="H5" s="6">
        <v>17.857453169563563</v>
      </c>
      <c r="I5" s="6">
        <v>47.933999999999997</v>
      </c>
      <c r="J5" s="6">
        <v>4586.7477626749996</v>
      </c>
      <c r="K5" s="6">
        <v>-4417.1165290955878</v>
      </c>
      <c r="L5" s="6">
        <v>-43.920685187462681</v>
      </c>
      <c r="M5" s="6">
        <v>6367.8232913620932</v>
      </c>
      <c r="N5" s="6">
        <v>39486.937124859687</v>
      </c>
      <c r="O5" s="6">
        <v>20.586068504986226</v>
      </c>
      <c r="P5">
        <v>57.86284754206828</v>
      </c>
      <c r="Q5" s="6">
        <v>3</v>
      </c>
    </row>
    <row r="6" spans="1:17" x14ac:dyDescent="0.25">
      <c r="A6" s="6">
        <v>141.61500000000001</v>
      </c>
      <c r="B6" s="6">
        <v>-43.709000000000003</v>
      </c>
      <c r="C6" s="6">
        <v>2018.365</v>
      </c>
      <c r="D6" s="6">
        <v>0.75</v>
      </c>
      <c r="E6" s="6">
        <v>0.65</v>
      </c>
      <c r="F6" s="6">
        <v>19.899999999999999</v>
      </c>
      <c r="G6" s="6">
        <v>42.007420362456692</v>
      </c>
      <c r="H6" s="6">
        <v>22.026724008879256</v>
      </c>
      <c r="I6" s="6">
        <v>31.615000000000009</v>
      </c>
      <c r="J6" s="6">
        <v>4617.8797898915618</v>
      </c>
      <c r="K6" s="6">
        <v>-4384.7779974587957</v>
      </c>
      <c r="L6" s="6">
        <v>-43.516797400731861</v>
      </c>
      <c r="M6" s="6">
        <v>6367.9739196142827</v>
      </c>
      <c r="N6" s="6">
        <v>38558.287633599117</v>
      </c>
      <c r="O6" s="6">
        <v>30.483693087200706</v>
      </c>
      <c r="P6">
        <v>41.695844136300693</v>
      </c>
      <c r="Q6" s="6">
        <v>4</v>
      </c>
    </row>
    <row r="7" spans="1:17" x14ac:dyDescent="0.25">
      <c r="A7" s="6">
        <v>139.38900000000001</v>
      </c>
      <c r="B7" s="6">
        <v>-42.287999999999997</v>
      </c>
      <c r="C7" s="6">
        <v>2018.365</v>
      </c>
      <c r="D7" s="6">
        <v>0.75</v>
      </c>
      <c r="E7" s="6">
        <v>0.65</v>
      </c>
      <c r="F7" s="6">
        <v>19.899999999999999</v>
      </c>
      <c r="G7" s="6">
        <v>42.007420362456692</v>
      </c>
      <c r="H7" s="6">
        <v>17.563437753967818</v>
      </c>
      <c r="I7" s="6">
        <v>29.38900000000001</v>
      </c>
      <c r="J7" s="6">
        <v>4725.5362456668208</v>
      </c>
      <c r="K7" s="6">
        <v>-4269.3246423275095</v>
      </c>
      <c r="L7" s="6">
        <v>-42.096495354319529</v>
      </c>
      <c r="M7" s="6">
        <v>6368.5026270463131</v>
      </c>
      <c r="N7" s="6">
        <v>38355.696562194986</v>
      </c>
      <c r="O7" s="6">
        <v>32.811300060863474</v>
      </c>
      <c r="P7">
        <v>39.931150829647365</v>
      </c>
      <c r="Q7" s="6">
        <v>5</v>
      </c>
    </row>
    <row r="8" spans="1:17" x14ac:dyDescent="0.25">
      <c r="A8" s="6">
        <v>151.12899999999999</v>
      </c>
      <c r="B8" s="6">
        <v>-42.198</v>
      </c>
      <c r="C8" s="6">
        <v>2018.365</v>
      </c>
      <c r="D8" s="6">
        <v>1.2</v>
      </c>
      <c r="E8" s="6">
        <v>0.65</v>
      </c>
      <c r="F8" s="6">
        <v>19.899999999999999</v>
      </c>
      <c r="G8" s="6">
        <v>46.089820015575185</v>
      </c>
      <c r="H8" s="6">
        <v>23.298588955860044</v>
      </c>
      <c r="I8" s="6">
        <v>41.128999999999991</v>
      </c>
      <c r="J8" s="6">
        <v>4732.25700842279</v>
      </c>
      <c r="K8" s="6">
        <v>-4261.9238430707373</v>
      </c>
      <c r="L8" s="6">
        <v>-42.006555433779319</v>
      </c>
      <c r="M8" s="6">
        <v>6368.5360356915198</v>
      </c>
      <c r="N8" s="6">
        <v>38958.778626591549</v>
      </c>
      <c r="O8" s="6">
        <v>26.089748181321667</v>
      </c>
      <c r="P8">
        <v>52.432808563767026</v>
      </c>
      <c r="Q8" s="6">
        <v>6</v>
      </c>
    </row>
    <row r="9" spans="1:17" x14ac:dyDescent="0.25">
      <c r="A9" s="6">
        <v>155.42099999999999</v>
      </c>
      <c r="B9" s="6">
        <v>-42.151000000000003</v>
      </c>
      <c r="C9" s="6">
        <v>2018.365</v>
      </c>
      <c r="D9" s="6">
        <v>3</v>
      </c>
      <c r="E9" s="6">
        <v>0.65</v>
      </c>
      <c r="F9" s="6">
        <v>19.899999999999999</v>
      </c>
      <c r="G9" s="6">
        <v>54.048620189015942</v>
      </c>
      <c r="H9" s="6">
        <v>17.575672979408662</v>
      </c>
      <c r="I9" s="6">
        <v>45.420999999999992</v>
      </c>
      <c r="J9" s="6">
        <v>4735.7620751876602</v>
      </c>
      <c r="K9" s="6">
        <v>-4258.0548340134656</v>
      </c>
      <c r="L9" s="6">
        <v>-41.959587558899671</v>
      </c>
      <c r="M9" s="6">
        <v>6368.5534780082653</v>
      </c>
      <c r="N9" s="6">
        <v>39218.191004838525</v>
      </c>
      <c r="O9" s="6">
        <v>23.351902199373324</v>
      </c>
      <c r="P9">
        <v>56.523475891222759</v>
      </c>
      <c r="Q9" s="6">
        <v>7</v>
      </c>
    </row>
    <row r="10" spans="1:17" x14ac:dyDescent="0.25">
      <c r="A10" s="6">
        <v>148.99138811036923</v>
      </c>
      <c r="B10" s="6">
        <v>-41.179543866494946</v>
      </c>
      <c r="C10" s="6">
        <v>2018.365</v>
      </c>
      <c r="D10" s="6">
        <v>0.75</v>
      </c>
      <c r="E10" s="6">
        <v>0.65</v>
      </c>
      <c r="F10" s="6">
        <v>19.899999999999999</v>
      </c>
      <c r="G10" s="6">
        <v>42.007420362456692</v>
      </c>
      <c r="H10" s="6">
        <v>21.896182261663292</v>
      </c>
      <c r="I10" s="6">
        <v>38.991388110369229</v>
      </c>
      <c r="J10" s="6">
        <v>4807.4884614628982</v>
      </c>
      <c r="K10" s="6">
        <v>-4177.4526338586056</v>
      </c>
      <c r="L10" s="6">
        <v>-40.98891053626685</v>
      </c>
      <c r="M10" s="6">
        <v>6368.9132365915539</v>
      </c>
      <c r="N10" s="6">
        <v>38772.139735923498</v>
      </c>
      <c r="O10" s="6">
        <v>28.116072953355513</v>
      </c>
      <c r="P10">
        <v>50.877442550558897</v>
      </c>
      <c r="Q10" s="6">
        <v>8</v>
      </c>
    </row>
    <row r="11" spans="1:17" x14ac:dyDescent="0.25">
      <c r="A11" s="6">
        <v>149.828</v>
      </c>
      <c r="B11" s="6">
        <v>-41.790999999999997</v>
      </c>
      <c r="C11" s="6">
        <v>2018.365</v>
      </c>
      <c r="D11" s="6">
        <v>0.75</v>
      </c>
      <c r="E11" s="6">
        <v>0.65</v>
      </c>
      <c r="F11" s="6">
        <v>19.899999999999999</v>
      </c>
      <c r="G11" s="6">
        <v>42.007420362456692</v>
      </c>
      <c r="H11" s="6">
        <v>23.973942822456351</v>
      </c>
      <c r="I11" s="6">
        <v>39.828000000000003</v>
      </c>
      <c r="J11" s="6">
        <v>4762.5029763266148</v>
      </c>
      <c r="K11" s="6">
        <v>-4228.3258101098372</v>
      </c>
      <c r="L11" s="6">
        <v>-41.599850685277723</v>
      </c>
      <c r="M11" s="6">
        <v>6368.6869726781888</v>
      </c>
      <c r="N11" s="6">
        <v>38858.041218318082</v>
      </c>
      <c r="O11" s="6">
        <v>27.177010053785583</v>
      </c>
      <c r="P11">
        <v>51.372970062531202</v>
      </c>
      <c r="Q11" s="6">
        <v>9</v>
      </c>
    </row>
    <row r="12" spans="1:17" x14ac:dyDescent="0.25">
      <c r="A12" s="6">
        <v>139.61500000000001</v>
      </c>
      <c r="B12" s="6">
        <v>-41.709000000000003</v>
      </c>
      <c r="C12" s="6">
        <v>2018.365</v>
      </c>
      <c r="D12" s="6">
        <v>3</v>
      </c>
      <c r="E12" s="6">
        <v>0.65</v>
      </c>
      <c r="F12" s="6">
        <v>19.899999999999999</v>
      </c>
      <c r="G12" s="6">
        <v>54.048620189015942</v>
      </c>
      <c r="H12" s="6">
        <v>18.998904573799496</v>
      </c>
      <c r="I12" s="6">
        <v>29.615000000000009</v>
      </c>
      <c r="J12" s="6">
        <v>4768.5675698443629</v>
      </c>
      <c r="K12" s="6">
        <v>-4221.5310071649183</v>
      </c>
      <c r="L12" s="6">
        <v>-41.517914837202497</v>
      </c>
      <c r="M12" s="6">
        <v>6368.7173522324119</v>
      </c>
      <c r="N12" s="6">
        <v>38324.685756892985</v>
      </c>
      <c r="O12" s="6">
        <v>33.175760658188409</v>
      </c>
      <c r="P12">
        <v>40.508207007699383</v>
      </c>
      <c r="Q12" s="6">
        <v>10</v>
      </c>
    </row>
    <row r="13" spans="1:17" x14ac:dyDescent="0.25">
      <c r="A13" s="6">
        <v>145.61500000000001</v>
      </c>
      <c r="B13" s="6">
        <v>-41.709000000000003</v>
      </c>
      <c r="C13" s="6">
        <v>2018.365</v>
      </c>
      <c r="D13" s="6">
        <v>1.2</v>
      </c>
      <c r="E13" s="6">
        <v>0.65</v>
      </c>
      <c r="F13" s="6">
        <v>19.899999999999999</v>
      </c>
      <c r="G13" s="6">
        <v>46.089820015575185</v>
      </c>
      <c r="H13" s="6">
        <v>15.225136968288039</v>
      </c>
      <c r="I13" s="6">
        <v>35.615000000000009</v>
      </c>
      <c r="J13" s="6">
        <v>4768.5675698443629</v>
      </c>
      <c r="K13" s="6">
        <v>-4221.5310071649183</v>
      </c>
      <c r="L13" s="6">
        <v>-41.517914837202497</v>
      </c>
      <c r="M13" s="6">
        <v>6368.7173522324119</v>
      </c>
      <c r="N13" s="6">
        <v>38619.533032527113</v>
      </c>
      <c r="O13" s="6">
        <v>29.804005492922123</v>
      </c>
      <c r="P13">
        <v>47.113022230431561</v>
      </c>
      <c r="Q13" s="6">
        <v>11</v>
      </c>
    </row>
    <row r="14" spans="1:17" x14ac:dyDescent="0.25">
      <c r="A14" s="6">
        <v>148.55564149520305</v>
      </c>
      <c r="B14" s="6">
        <v>-41.22125914535593</v>
      </c>
      <c r="C14" s="6">
        <v>2018.365</v>
      </c>
      <c r="D14" s="6">
        <v>1.2</v>
      </c>
      <c r="E14" s="6">
        <v>0.65</v>
      </c>
      <c r="F14" s="6">
        <v>19.899999999999999</v>
      </c>
      <c r="G14" s="6">
        <v>46.089820015575185</v>
      </c>
      <c r="H14" s="6">
        <v>23.465509107282315</v>
      </c>
      <c r="I14" s="6">
        <v>38.555641495203048</v>
      </c>
      <c r="J14" s="6">
        <v>4804.4368550572763</v>
      </c>
      <c r="K14" s="6">
        <v>-4180.9384064840642</v>
      </c>
      <c r="L14" s="6">
        <v>-41.030587853696545</v>
      </c>
      <c r="M14" s="6">
        <v>6368.8978208985391</v>
      </c>
      <c r="N14" s="6">
        <v>38749.826153637361</v>
      </c>
      <c r="O14" s="6">
        <v>28.360890870895282</v>
      </c>
      <c r="P14">
        <v>50.4164755587286</v>
      </c>
      <c r="Q14" s="6">
        <v>12</v>
      </c>
    </row>
    <row r="15" spans="1:17" x14ac:dyDescent="0.25">
      <c r="A15" s="6">
        <v>147.61360148423105</v>
      </c>
      <c r="B15" s="6">
        <v>-42.347030133947932</v>
      </c>
      <c r="C15" s="6">
        <v>2018.365</v>
      </c>
      <c r="D15" s="6">
        <v>3</v>
      </c>
      <c r="E15" s="6">
        <v>0.65</v>
      </c>
      <c r="F15" s="6">
        <v>19.899999999999999</v>
      </c>
      <c r="G15" s="6">
        <v>54.048620189015942</v>
      </c>
      <c r="H15" s="6">
        <v>17.882635271728589</v>
      </c>
      <c r="I15" s="6">
        <v>37.613601484231054</v>
      </c>
      <c r="J15" s="6">
        <v>4721.1217950240061</v>
      </c>
      <c r="K15" s="6">
        <v>-4274.1730818943215</v>
      </c>
      <c r="L15" s="6">
        <v>-42.155487108068499</v>
      </c>
      <c r="M15" s="6">
        <v>6368.4807087280014</v>
      </c>
      <c r="N15" s="6">
        <v>38768.548294934444</v>
      </c>
      <c r="O15" s="6">
        <v>28.15068548716237</v>
      </c>
      <c r="P15">
        <v>48.837343726924601</v>
      </c>
      <c r="Q15" s="6">
        <v>13</v>
      </c>
    </row>
    <row r="16" spans="1:17" x14ac:dyDescent="0.25">
      <c r="A16" s="6">
        <v>149.09626904977418</v>
      </c>
      <c r="B16" s="6">
        <v>-42.145452680522212</v>
      </c>
      <c r="C16" s="6">
        <v>2018.365</v>
      </c>
      <c r="D16" s="6">
        <v>1.2</v>
      </c>
      <c r="E16" s="6">
        <v>0.65</v>
      </c>
      <c r="F16" s="6">
        <v>19.899999999999999</v>
      </c>
      <c r="G16" s="6">
        <v>46.089820015575185</v>
      </c>
      <c r="H16" s="6">
        <v>23.885325110077332</v>
      </c>
      <c r="I16" s="6">
        <v>39.096269049774179</v>
      </c>
      <c r="J16" s="6">
        <v>4736.1755601313571</v>
      </c>
      <c r="K16" s="6">
        <v>-4257.5979947556716</v>
      </c>
      <c r="L16" s="6">
        <v>-41.954044065047739</v>
      </c>
      <c r="M16" s="6">
        <v>6368.5555364880893</v>
      </c>
      <c r="N16" s="6">
        <v>38838.239908394375</v>
      </c>
      <c r="O16" s="6">
        <v>27.390571938991233</v>
      </c>
      <c r="P16">
        <v>50.450321995767261</v>
      </c>
      <c r="Q16" s="6">
        <v>14</v>
      </c>
    </row>
    <row r="17" spans="1:17" x14ac:dyDescent="0.25">
      <c r="A17" s="6">
        <v>139.07400000000001</v>
      </c>
      <c r="B17" s="6">
        <v>-41.405999999999999</v>
      </c>
      <c r="C17" s="6">
        <v>2018.365</v>
      </c>
      <c r="D17" s="6">
        <v>0.75</v>
      </c>
      <c r="E17" s="6">
        <v>0.65</v>
      </c>
      <c r="F17" s="6">
        <v>19.899999999999999</v>
      </c>
      <c r="G17" s="6">
        <v>42.007420362456692</v>
      </c>
      <c r="H17" s="6">
        <v>21.932307469752942</v>
      </c>
      <c r="I17" s="6">
        <v>29.074000000000012</v>
      </c>
      <c r="J17" s="6">
        <v>4790.8917268199157</v>
      </c>
      <c r="K17" s="6">
        <v>-4196.3491071944627</v>
      </c>
      <c r="L17" s="6">
        <v>-41.215165446198569</v>
      </c>
      <c r="M17" s="6">
        <v>6368.829513149436</v>
      </c>
      <c r="N17" s="6">
        <v>38278.935409465317</v>
      </c>
      <c r="O17" s="6">
        <v>33.714304879638817</v>
      </c>
      <c r="P17">
        <v>40.052127797525664</v>
      </c>
      <c r="Q17" s="6">
        <v>15</v>
      </c>
    </row>
    <row r="18" spans="1:17" x14ac:dyDescent="0.25">
      <c r="A18" s="6">
        <v>157.51900000000001</v>
      </c>
      <c r="B18" s="6">
        <v>-41.398000000000003</v>
      </c>
      <c r="C18" s="6">
        <v>2018.365</v>
      </c>
      <c r="D18" s="6">
        <v>1.2</v>
      </c>
      <c r="E18" s="6">
        <v>0.65</v>
      </c>
      <c r="F18" s="6">
        <v>19.899999999999999</v>
      </c>
      <c r="G18" s="6">
        <v>46.089820015575185</v>
      </c>
      <c r="H18" s="6">
        <v>18.593342241376796</v>
      </c>
      <c r="I18" s="6">
        <v>47.519000000000005</v>
      </c>
      <c r="J18" s="6">
        <v>4791.4793216192074</v>
      </c>
      <c r="K18" s="6">
        <v>-4195.6826586212337</v>
      </c>
      <c r="L18" s="6">
        <v>-41.207172351962917</v>
      </c>
      <c r="M18" s="6">
        <v>6368.8324723892219</v>
      </c>
      <c r="N18" s="6">
        <v>39312.827904350917</v>
      </c>
      <c r="O18" s="6">
        <v>22.374692103555386</v>
      </c>
      <c r="P18">
        <v>58.80285657034068</v>
      </c>
      <c r="Q18" s="6">
        <v>16</v>
      </c>
    </row>
    <row r="19" spans="1:17" x14ac:dyDescent="0.25">
      <c r="A19" s="6">
        <v>122.70099999999999</v>
      </c>
      <c r="B19" s="6">
        <v>-41.237000000000002</v>
      </c>
      <c r="C19" s="6">
        <v>2018.365</v>
      </c>
      <c r="D19" s="6">
        <v>0.75</v>
      </c>
      <c r="E19" s="6">
        <v>0.65</v>
      </c>
      <c r="F19" s="6">
        <v>19.899999999999999</v>
      </c>
      <c r="G19" s="6">
        <v>42.007420362456692</v>
      </c>
      <c r="H19" s="6">
        <v>21.744936684969531</v>
      </c>
      <c r="I19" s="6">
        <v>12.700999999999993</v>
      </c>
      <c r="J19" s="6">
        <v>4803.2846959226654</v>
      </c>
      <c r="K19" s="6">
        <v>-4182.2531579550696</v>
      </c>
      <c r="L19" s="6">
        <v>-41.046314488876327</v>
      </c>
      <c r="M19" s="6">
        <v>6368.8920031124753</v>
      </c>
      <c r="N19" s="6">
        <v>37725.801578282764</v>
      </c>
      <c r="O19" s="6">
        <v>40.575806876516324</v>
      </c>
      <c r="P19">
        <v>18.876030445839305</v>
      </c>
      <c r="Q19" s="6">
        <v>17</v>
      </c>
    </row>
    <row r="20" spans="1:17" x14ac:dyDescent="0.25">
      <c r="A20" s="6">
        <v>148.72670789982303</v>
      </c>
      <c r="B20" s="6">
        <v>-40.583078852327006</v>
      </c>
      <c r="C20" s="6">
        <v>2018.365</v>
      </c>
      <c r="D20" s="6">
        <v>0.75</v>
      </c>
      <c r="E20" s="6">
        <v>0.65</v>
      </c>
      <c r="F20" s="6">
        <v>19.899999999999999</v>
      </c>
      <c r="G20" s="6">
        <v>42.007420362456692</v>
      </c>
      <c r="H20" s="6">
        <v>22.867292543197426</v>
      </c>
      <c r="I20" s="6">
        <v>38.726707899823026</v>
      </c>
      <c r="J20" s="6">
        <v>4850.8409419169593</v>
      </c>
      <c r="K20" s="6">
        <v>-4127.372172184394</v>
      </c>
      <c r="L20" s="6">
        <v>-40.393032417942216</v>
      </c>
      <c r="M20" s="6">
        <v>6369.1332920186196</v>
      </c>
      <c r="N20" s="6">
        <v>38720.208632729642</v>
      </c>
      <c r="O20" s="6">
        <v>28.689808970253956</v>
      </c>
      <c r="P20">
        <v>50.949521525652081</v>
      </c>
      <c r="Q20" s="6">
        <v>18</v>
      </c>
    </row>
    <row r="21" spans="1:17" x14ac:dyDescent="0.25">
      <c r="A21" s="6">
        <v>157.339</v>
      </c>
      <c r="B21" s="6">
        <v>-41.018000000000001</v>
      </c>
      <c r="C21" s="6">
        <v>2018.365</v>
      </c>
      <c r="D21" s="6">
        <v>0.75</v>
      </c>
      <c r="E21" s="6">
        <v>0.65</v>
      </c>
      <c r="F21" s="6">
        <v>19.899999999999999</v>
      </c>
      <c r="G21" s="6">
        <v>42.007420362456692</v>
      </c>
      <c r="H21" s="6">
        <v>15.413555253931364</v>
      </c>
      <c r="I21" s="6">
        <v>47.338999999999999</v>
      </c>
      <c r="J21" s="6">
        <v>4819.2817386417792</v>
      </c>
      <c r="K21" s="6">
        <v>-4163.9331616448499</v>
      </c>
      <c r="L21" s="6">
        <v>-40.827517484228061</v>
      </c>
      <c r="M21" s="6">
        <v>6368.9729039344957</v>
      </c>
      <c r="N21" s="6">
        <v>39280.740961652366</v>
      </c>
      <c r="O21" s="6">
        <v>22.707281760512885</v>
      </c>
      <c r="P21">
        <v>58.835038273927829</v>
      </c>
      <c r="Q21" s="6">
        <v>19</v>
      </c>
    </row>
    <row r="22" spans="1:17" x14ac:dyDescent="0.25">
      <c r="A22" s="6">
        <v>140.4</v>
      </c>
      <c r="B22" s="6">
        <v>-40.999000000000002</v>
      </c>
      <c r="C22" s="6">
        <v>2018.365</v>
      </c>
      <c r="D22" s="6">
        <v>1.2</v>
      </c>
      <c r="E22" s="6">
        <v>0.65</v>
      </c>
      <c r="F22" s="6">
        <v>19.899999999999999</v>
      </c>
      <c r="G22" s="6">
        <v>46.089820015575185</v>
      </c>
      <c r="H22" s="6">
        <v>19.663647675092982</v>
      </c>
      <c r="I22" s="6">
        <v>30.400000000000006</v>
      </c>
      <c r="J22" s="6">
        <v>4820.6662779600447</v>
      </c>
      <c r="K22" s="6">
        <v>-4162.340908490266</v>
      </c>
      <c r="L22" s="6">
        <v>-40.808535619905655</v>
      </c>
      <c r="M22" s="6">
        <v>6368.9799184761705</v>
      </c>
      <c r="N22" s="6">
        <v>38311.236574102317</v>
      </c>
      <c r="O22" s="6">
        <v>33.336501450106454</v>
      </c>
      <c r="P22">
        <v>41.806009111188821</v>
      </c>
      <c r="Q22" s="6">
        <v>20</v>
      </c>
    </row>
    <row r="23" spans="1:17" x14ac:dyDescent="0.25">
      <c r="A23" s="6">
        <v>149.41758789291424</v>
      </c>
      <c r="B23" s="6">
        <v>-41.757491500401827</v>
      </c>
      <c r="C23" s="6">
        <v>2018.365</v>
      </c>
      <c r="D23" s="6">
        <v>1.2</v>
      </c>
      <c r="E23" s="6">
        <v>0.65</v>
      </c>
      <c r="F23" s="6">
        <v>19.899999999999999</v>
      </c>
      <c r="G23" s="6">
        <v>46.089820015575185</v>
      </c>
      <c r="H23" s="6">
        <v>19.012073423469285</v>
      </c>
      <c r="I23" s="6">
        <v>39.417587892914241</v>
      </c>
      <c r="J23" s="6">
        <v>4764.982398702401</v>
      </c>
      <c r="K23" s="6">
        <v>-4225.5502172155429</v>
      </c>
      <c r="L23" s="6">
        <v>-41.566368211763368</v>
      </c>
      <c r="M23" s="6">
        <v>6368.6993882702618</v>
      </c>
      <c r="N23" s="6">
        <v>38832.349853515865</v>
      </c>
      <c r="O23" s="6">
        <v>27.456185992610507</v>
      </c>
      <c r="P23">
        <v>50.983217957243539</v>
      </c>
      <c r="Q23" s="6">
        <v>21</v>
      </c>
    </row>
    <row r="24" spans="1:17" x14ac:dyDescent="0.25">
      <c r="A24" s="6">
        <v>148.84550420258861</v>
      </c>
      <c r="B24" s="6">
        <v>-41.276555875207229</v>
      </c>
      <c r="C24" s="6">
        <v>2018.365</v>
      </c>
      <c r="D24" s="6">
        <v>0.75</v>
      </c>
      <c r="E24" s="6">
        <v>0.65</v>
      </c>
      <c r="F24" s="6">
        <v>19.899999999999999</v>
      </c>
      <c r="G24" s="6">
        <v>42.007420362456692</v>
      </c>
      <c r="H24" s="6">
        <v>23.729383461678271</v>
      </c>
      <c r="I24" s="6">
        <v>38.845504202588614</v>
      </c>
      <c r="J24" s="6">
        <v>4800.3877774605207</v>
      </c>
      <c r="K24" s="6">
        <v>-4185.5556721793437</v>
      </c>
      <c r="L24" s="6">
        <v>-41.085834885148479</v>
      </c>
      <c r="M24" s="6">
        <v>6368.8773813683238</v>
      </c>
      <c r="N24" s="6">
        <v>38769.785439880841</v>
      </c>
      <c r="O24" s="6">
        <v>28.141492599532306</v>
      </c>
      <c r="P24">
        <v>50.677001580509213</v>
      </c>
      <c r="Q24" s="6">
        <v>22</v>
      </c>
    </row>
    <row r="25" spans="1:17" x14ac:dyDescent="0.25">
      <c r="A25" s="6">
        <v>148.27200614504287</v>
      </c>
      <c r="B25" s="6">
        <v>-40.673991991146792</v>
      </c>
      <c r="C25" s="6">
        <v>2018.365</v>
      </c>
      <c r="D25" s="6">
        <v>3</v>
      </c>
      <c r="E25" s="6">
        <v>0.65</v>
      </c>
      <c r="F25" s="6">
        <v>19.899999999999999</v>
      </c>
      <c r="G25" s="6">
        <v>54.048620189015942</v>
      </c>
      <c r="H25" s="6">
        <v>20.655674837080348</v>
      </c>
      <c r="I25" s="6">
        <v>38.272006145042866</v>
      </c>
      <c r="J25" s="6">
        <v>4844.2671621419713</v>
      </c>
      <c r="K25" s="6">
        <v>-4135.034206454593</v>
      </c>
      <c r="L25" s="6">
        <v>-40.483850782060827</v>
      </c>
      <c r="M25" s="6">
        <v>6369.0997972049863</v>
      </c>
      <c r="N25" s="6">
        <v>38699.721978680129</v>
      </c>
      <c r="O25" s="6">
        <v>28.915895171952894</v>
      </c>
      <c r="P25">
        <v>50.440110515062074</v>
      </c>
      <c r="Q25" s="6">
        <v>23</v>
      </c>
    </row>
    <row r="26" spans="1:17" x14ac:dyDescent="0.25">
      <c r="A26" s="6">
        <v>147.79715097045533</v>
      </c>
      <c r="B26" s="6">
        <v>-42.11357458190728</v>
      </c>
      <c r="C26" s="6">
        <v>2018.365</v>
      </c>
      <c r="D26" s="6">
        <v>1.2</v>
      </c>
      <c r="E26" s="6">
        <v>0.65</v>
      </c>
      <c r="F26" s="6">
        <v>19.899999999999999</v>
      </c>
      <c r="G26" s="6">
        <v>46.089820015575185</v>
      </c>
      <c r="H26" s="6">
        <v>18.067270312976021</v>
      </c>
      <c r="I26" s="6">
        <v>37.797150970455334</v>
      </c>
      <c r="J26" s="6">
        <v>4738.550817868927</v>
      </c>
      <c r="K26" s="6">
        <v>-4254.9719655073732</v>
      </c>
      <c r="L26" s="6">
        <v>-41.922188089663173</v>
      </c>
      <c r="M26" s="6">
        <v>6368.5673648615793</v>
      </c>
      <c r="N26" s="6">
        <v>38763.644030992218</v>
      </c>
      <c r="O26" s="6">
        <v>28.205446564339184</v>
      </c>
      <c r="P26">
        <v>49.152514387354572</v>
      </c>
      <c r="Q26" s="6">
        <v>24</v>
      </c>
    </row>
    <row r="27" spans="1:17" x14ac:dyDescent="0.25">
      <c r="A27" s="6">
        <v>151.934</v>
      </c>
      <c r="B27" s="6">
        <v>-40.113</v>
      </c>
      <c r="C27" s="6">
        <v>2018.365</v>
      </c>
      <c r="D27" s="6">
        <v>1.2</v>
      </c>
      <c r="E27" s="6">
        <v>0.65</v>
      </c>
      <c r="F27" s="6">
        <v>19.899999999999999</v>
      </c>
      <c r="G27" s="6">
        <v>46.089820015575185</v>
      </c>
      <c r="H27" s="6">
        <v>16.602934292147356</v>
      </c>
      <c r="I27" s="6">
        <v>41.933999999999997</v>
      </c>
      <c r="J27" s="6">
        <v>4884.6354799095107</v>
      </c>
      <c r="K27" s="6">
        <v>-4087.5906906358096</v>
      </c>
      <c r="L27" s="6">
        <v>-39.923474073014233</v>
      </c>
      <c r="M27" s="6">
        <v>6369.3061965777206</v>
      </c>
      <c r="N27" s="6">
        <v>38883.859434829421</v>
      </c>
      <c r="O27" s="6">
        <v>26.904138582017801</v>
      </c>
      <c r="P27">
        <v>54.350991861762061</v>
      </c>
      <c r="Q27" s="6">
        <v>25</v>
      </c>
    </row>
    <row r="28" spans="1:17" x14ac:dyDescent="0.25">
      <c r="A28" s="6">
        <v>145.61500000000001</v>
      </c>
      <c r="B28" s="6">
        <v>-39.709000000000003</v>
      </c>
      <c r="C28" s="6">
        <v>2018.365</v>
      </c>
      <c r="D28" s="6">
        <v>3</v>
      </c>
      <c r="E28" s="6">
        <v>0.65</v>
      </c>
      <c r="F28" s="6">
        <v>19.899999999999999</v>
      </c>
      <c r="G28" s="6">
        <v>54.048620189015942</v>
      </c>
      <c r="H28" s="6">
        <v>14.322616978916056</v>
      </c>
      <c r="I28" s="6">
        <v>35.615000000000009</v>
      </c>
      <c r="J28" s="6">
        <v>4913.4157393274336</v>
      </c>
      <c r="K28" s="6">
        <v>-4053.1833152346276</v>
      </c>
      <c r="L28" s="6">
        <v>-39.519962121167602</v>
      </c>
      <c r="M28" s="6">
        <v>6369.4543890640207</v>
      </c>
      <c r="N28" s="6">
        <v>38490.878416699488</v>
      </c>
      <c r="O28" s="6">
        <v>31.265678381896691</v>
      </c>
      <c r="P28">
        <v>48.270330035690208</v>
      </c>
      <c r="Q28" s="6">
        <v>26</v>
      </c>
    </row>
    <row r="29" spans="1:17" x14ac:dyDescent="0.25">
      <c r="A29" s="6">
        <v>154.79300000000001</v>
      </c>
      <c r="B29" s="6">
        <v>-39.606999999999999</v>
      </c>
      <c r="C29" s="6">
        <v>2018.365</v>
      </c>
      <c r="D29" s="6">
        <v>0.75</v>
      </c>
      <c r="E29" s="6">
        <v>0.65</v>
      </c>
      <c r="F29" s="6">
        <v>19.899999999999999</v>
      </c>
      <c r="G29" s="6">
        <v>42.007420362456692</v>
      </c>
      <c r="H29" s="6">
        <v>21.520697954278766</v>
      </c>
      <c r="I29" s="6">
        <v>44.793000000000006</v>
      </c>
      <c r="J29" s="6">
        <v>4920.6433102232968</v>
      </c>
      <c r="K29" s="6">
        <v>-4044.4646678501394</v>
      </c>
      <c r="L29" s="6">
        <v>-39.418091278251843</v>
      </c>
      <c r="M29" s="6">
        <v>6369.4917407854</v>
      </c>
      <c r="N29" s="6">
        <v>39037.334248745319</v>
      </c>
      <c r="O29" s="6">
        <v>25.262075084066467</v>
      </c>
      <c r="P29">
        <v>57.293803038270369</v>
      </c>
      <c r="Q29" s="6">
        <v>27</v>
      </c>
    </row>
    <row r="30" spans="1:17" x14ac:dyDescent="0.25">
      <c r="A30" s="6">
        <v>142.37799999999999</v>
      </c>
      <c r="B30" s="6">
        <v>-38.966000000000001</v>
      </c>
      <c r="C30" s="6">
        <v>2018.365</v>
      </c>
      <c r="D30" s="6">
        <v>3</v>
      </c>
      <c r="E30" s="6">
        <v>0.65</v>
      </c>
      <c r="F30" s="6">
        <v>19.899999999999999</v>
      </c>
      <c r="G30" s="6">
        <v>54.048620189015942</v>
      </c>
      <c r="H30" s="6">
        <v>21.332709277221927</v>
      </c>
      <c r="I30" s="6">
        <v>32.377999999999986</v>
      </c>
      <c r="J30" s="6">
        <v>4965.7043135915774</v>
      </c>
      <c r="K30" s="6">
        <v>-3989.3844181564345</v>
      </c>
      <c r="L30" s="6">
        <v>-38.777957578214391</v>
      </c>
      <c r="M30" s="6">
        <v>6369.7258469930521</v>
      </c>
      <c r="N30" s="6">
        <v>38271.925086241514</v>
      </c>
      <c r="O30" s="6">
        <v>33.808201827702391</v>
      </c>
      <c r="P30">
        <v>45.236891539244908</v>
      </c>
      <c r="Q30" s="6">
        <v>28</v>
      </c>
    </row>
    <row r="31" spans="1:17" x14ac:dyDescent="0.25">
      <c r="A31" s="6">
        <v>145.61314553694132</v>
      </c>
      <c r="B31" s="6">
        <v>-37.370850412460292</v>
      </c>
      <c r="C31" s="6">
        <v>2018.365</v>
      </c>
      <c r="D31" s="6">
        <v>1.2</v>
      </c>
      <c r="E31" s="6">
        <v>0.65</v>
      </c>
      <c r="F31" s="6">
        <v>19.899999999999999</v>
      </c>
      <c r="G31" s="6">
        <v>46.089820015575185</v>
      </c>
      <c r="H31" s="6">
        <v>21.85465020846058</v>
      </c>
      <c r="I31" s="6">
        <v>35.613145536941317</v>
      </c>
      <c r="J31" s="6">
        <v>5075.1202865702235</v>
      </c>
      <c r="K31" s="6">
        <v>-3850.1839192492398</v>
      </c>
      <c r="L31" s="6">
        <v>-37.18537047057449</v>
      </c>
      <c r="M31" s="6">
        <v>6370.3031431166655</v>
      </c>
      <c r="N31" s="6">
        <v>38346.641154471828</v>
      </c>
      <c r="O31" s="6">
        <v>32.938873123733586</v>
      </c>
      <c r="P31">
        <v>49.722120918520531</v>
      </c>
      <c r="Q31" s="6">
        <v>29</v>
      </c>
    </row>
    <row r="32" spans="1:17" x14ac:dyDescent="0.25">
      <c r="A32" s="6">
        <v>142.61500000000001</v>
      </c>
      <c r="B32" s="6">
        <v>-38.709000000000003</v>
      </c>
      <c r="C32" s="6">
        <v>2018.365</v>
      </c>
      <c r="D32" s="6">
        <v>3</v>
      </c>
      <c r="E32" s="6">
        <v>0.65</v>
      </c>
      <c r="F32" s="6">
        <v>19.899999999999999</v>
      </c>
      <c r="G32" s="6">
        <v>54.048620189015942</v>
      </c>
      <c r="H32" s="6">
        <v>21.757820733885016</v>
      </c>
      <c r="I32" s="6">
        <v>32.615000000000009</v>
      </c>
      <c r="J32" s="6">
        <v>4983.5959761047561</v>
      </c>
      <c r="K32" s="6">
        <v>-3967.1614789119758</v>
      </c>
      <c r="L32" s="6">
        <v>-38.521331317924265</v>
      </c>
      <c r="M32" s="6">
        <v>6369.819389339903</v>
      </c>
      <c r="N32" s="6">
        <v>38267.494904152394</v>
      </c>
      <c r="O32" s="6">
        <v>33.861680089483905</v>
      </c>
      <c r="P32">
        <v>45.657961342962707</v>
      </c>
      <c r="Q32" s="6">
        <v>30</v>
      </c>
    </row>
    <row r="33" spans="1:17" x14ac:dyDescent="0.25">
      <c r="A33" s="6">
        <v>139.61500000000001</v>
      </c>
      <c r="B33" s="6">
        <v>-38.709000000000003</v>
      </c>
      <c r="C33" s="6">
        <v>2018.365</v>
      </c>
      <c r="D33" s="6">
        <v>1.2</v>
      </c>
      <c r="E33" s="6">
        <v>0.65</v>
      </c>
      <c r="F33" s="6">
        <v>19.899999999999999</v>
      </c>
      <c r="G33" s="6">
        <v>46.089820015575185</v>
      </c>
      <c r="H33" s="6">
        <v>22.388850781550076</v>
      </c>
      <c r="I33" s="6">
        <v>29.615000000000009</v>
      </c>
      <c r="J33" s="6">
        <v>4983.5959761047561</v>
      </c>
      <c r="K33" s="6">
        <v>-3967.1614789119758</v>
      </c>
      <c r="L33" s="6">
        <v>-38.521331317924265</v>
      </c>
      <c r="M33" s="6">
        <v>6369.819389339903</v>
      </c>
      <c r="N33" s="6">
        <v>38118.648870354627</v>
      </c>
      <c r="O33" s="6">
        <v>35.642269390463966</v>
      </c>
      <c r="P33">
        <v>42.269251749461546</v>
      </c>
      <c r="Q33" s="6">
        <v>31</v>
      </c>
    </row>
    <row r="34" spans="1:17" x14ac:dyDescent="0.25">
      <c r="A34" s="6">
        <v>144.41402438595208</v>
      </c>
      <c r="B34" s="6">
        <v>-38.351618158015349</v>
      </c>
      <c r="C34" s="6">
        <v>2018.365</v>
      </c>
      <c r="D34" s="6">
        <v>3</v>
      </c>
      <c r="E34" s="6">
        <v>0.65</v>
      </c>
      <c r="F34" s="6">
        <v>19.899999999999999</v>
      </c>
      <c r="G34" s="6">
        <v>54.048620189015942</v>
      </c>
      <c r="H34" s="6">
        <v>19.24412749937887</v>
      </c>
      <c r="I34" s="6">
        <v>34.414024385952075</v>
      </c>
      <c r="J34" s="6">
        <v>5008.3085942343323</v>
      </c>
      <c r="K34" s="6">
        <v>-3936.1271737222792</v>
      </c>
      <c r="L34" s="6">
        <v>-38.164494236290224</v>
      </c>
      <c r="M34" s="6">
        <v>6369.9491444434952</v>
      </c>
      <c r="N34" s="6">
        <v>38340.177925932978</v>
      </c>
      <c r="O34" s="6">
        <v>33.009924354464722</v>
      </c>
      <c r="P34">
        <v>47.83220323132241</v>
      </c>
      <c r="Q34" s="6">
        <v>32</v>
      </c>
    </row>
    <row r="35" spans="1:17" x14ac:dyDescent="0.25">
      <c r="A35" s="6">
        <v>144.21549916423319</v>
      </c>
      <c r="B35" s="6">
        <v>-38.204512029680345</v>
      </c>
      <c r="C35" s="6">
        <v>2018.365</v>
      </c>
      <c r="D35" s="6">
        <v>3</v>
      </c>
      <c r="E35" s="6">
        <v>0.65</v>
      </c>
      <c r="F35" s="6">
        <v>19.899999999999999</v>
      </c>
      <c r="G35" s="6">
        <v>54.048620189015942</v>
      </c>
      <c r="H35" s="6">
        <v>19.494103367805394</v>
      </c>
      <c r="I35" s="6">
        <v>34.215499164233194</v>
      </c>
      <c r="J35" s="6">
        <v>5018.4240837789903</v>
      </c>
      <c r="K35" s="6">
        <v>-3923.3086561136142</v>
      </c>
      <c r="L35" s="6">
        <v>-38.017620788886873</v>
      </c>
      <c r="M35" s="6">
        <v>6370.0024407992978</v>
      </c>
      <c r="N35" s="6">
        <v>38320.22403443393</v>
      </c>
      <c r="O35" s="6">
        <v>33.243859687419103</v>
      </c>
      <c r="P35">
        <v>47.712789094307176</v>
      </c>
      <c r="Q35" s="6">
        <v>33</v>
      </c>
    </row>
    <row r="36" spans="1:17" x14ac:dyDescent="0.25">
      <c r="A36" s="6">
        <v>145.99102056890868</v>
      </c>
      <c r="B36" s="6">
        <v>-38.276283537664504</v>
      </c>
      <c r="C36" s="6">
        <v>2018.365</v>
      </c>
      <c r="D36" s="6">
        <v>3</v>
      </c>
      <c r="E36" s="6">
        <v>0.65</v>
      </c>
      <c r="F36" s="6">
        <v>19.899999999999999</v>
      </c>
      <c r="G36" s="6">
        <v>54.048620189015942</v>
      </c>
      <c r="H36" s="6">
        <v>21.083589761748943</v>
      </c>
      <c r="I36" s="6">
        <v>35.991020568908681</v>
      </c>
      <c r="J36" s="6">
        <v>5013.4929878382436</v>
      </c>
      <c r="K36" s="6">
        <v>-3929.5658780879448</v>
      </c>
      <c r="L36" s="6">
        <v>-38.089278159777066</v>
      </c>
      <c r="M36" s="6">
        <v>6369.9764465291637</v>
      </c>
      <c r="N36" s="6">
        <v>38422.867801084991</v>
      </c>
      <c r="O36" s="6">
        <v>32.051385518013781</v>
      </c>
      <c r="P36">
        <v>49.539585049975116</v>
      </c>
      <c r="Q36" s="6">
        <v>34</v>
      </c>
    </row>
    <row r="37" spans="1:17" x14ac:dyDescent="0.25">
      <c r="A37" s="6">
        <v>115.968</v>
      </c>
      <c r="B37" s="6">
        <v>-38.476999999999997</v>
      </c>
      <c r="C37" s="6">
        <v>2018.365</v>
      </c>
      <c r="D37" s="6">
        <v>0.75</v>
      </c>
      <c r="E37" s="6">
        <v>0.65</v>
      </c>
      <c r="F37" s="6">
        <v>19.899999999999999</v>
      </c>
      <c r="G37" s="6">
        <v>42.007420362456692</v>
      </c>
      <c r="H37" s="6">
        <v>16.455882664252908</v>
      </c>
      <c r="I37" s="6">
        <v>5.9680000000000035</v>
      </c>
      <c r="J37" s="6">
        <v>4999.660778813206</v>
      </c>
      <c r="K37" s="6">
        <v>-3947.0324053835011</v>
      </c>
      <c r="L37" s="6">
        <v>-38.289681644635237</v>
      </c>
      <c r="M37" s="6">
        <v>6369.9036658610894</v>
      </c>
      <c r="N37" s="6">
        <v>37404.046189646666</v>
      </c>
      <c r="O37" s="6">
        <v>44.979578254113392</v>
      </c>
      <c r="P37">
        <v>9.5375242998622092</v>
      </c>
      <c r="Q37" s="6">
        <v>35</v>
      </c>
    </row>
    <row r="38" spans="1:17" x14ac:dyDescent="0.25">
      <c r="A38" s="6">
        <v>145.27951583986726</v>
      </c>
      <c r="B38" s="6">
        <v>-37.801892343797007</v>
      </c>
      <c r="C38" s="6">
        <v>2018.365</v>
      </c>
      <c r="D38" s="6">
        <v>0.75</v>
      </c>
      <c r="E38" s="6">
        <v>0.65</v>
      </c>
      <c r="F38" s="6">
        <v>19.899999999999999</v>
      </c>
      <c r="G38" s="6">
        <v>42.007420362456692</v>
      </c>
      <c r="H38" s="6">
        <v>22.134549592173137</v>
      </c>
      <c r="I38" s="6">
        <v>35.279515839867258</v>
      </c>
      <c r="J38" s="6">
        <v>5045.9395447028592</v>
      </c>
      <c r="K38" s="6">
        <v>-3888.0945318862473</v>
      </c>
      <c r="L38" s="6">
        <v>-37.615663056400365</v>
      </c>
      <c r="M38" s="6">
        <v>6370.147955713418</v>
      </c>
      <c r="N38" s="6">
        <v>38353.96309481949</v>
      </c>
      <c r="O38" s="6">
        <v>32.851638727349794</v>
      </c>
      <c r="P38">
        <v>49.096532454304331</v>
      </c>
      <c r="Q38" s="6">
        <v>36</v>
      </c>
    </row>
    <row r="39" spans="1:17" x14ac:dyDescent="0.25">
      <c r="A39" s="6">
        <v>144.8548960494885</v>
      </c>
      <c r="B39" s="6">
        <v>-38.671372374642992</v>
      </c>
      <c r="C39" s="6">
        <v>2018.365</v>
      </c>
      <c r="D39" s="6">
        <v>1.2</v>
      </c>
      <c r="E39" s="6">
        <v>0.65</v>
      </c>
      <c r="F39" s="6">
        <v>19.899999999999999</v>
      </c>
      <c r="G39" s="6">
        <v>46.089820015575185</v>
      </c>
      <c r="H39" s="6">
        <v>17.436979747994215</v>
      </c>
      <c r="I39" s="6">
        <v>34.854896049488502</v>
      </c>
      <c r="J39" s="6">
        <v>4986.2070740443251</v>
      </c>
      <c r="K39" s="6">
        <v>-3963.9011516424989</v>
      </c>
      <c r="L39" s="6">
        <v>-38.483759677635973</v>
      </c>
      <c r="M39" s="6">
        <v>6369.8330688678489</v>
      </c>
      <c r="N39" s="6">
        <v>38384.165481721466</v>
      </c>
      <c r="O39" s="6">
        <v>32.496885362462777</v>
      </c>
      <c r="P39">
        <v>48.101240810976975</v>
      </c>
      <c r="Q39" s="6">
        <v>37</v>
      </c>
    </row>
    <row r="40" spans="1:17" x14ac:dyDescent="0.25">
      <c r="A40" s="6">
        <v>144.43303239215675</v>
      </c>
      <c r="B40" s="6">
        <v>-37.50608617048691</v>
      </c>
      <c r="C40" s="6">
        <v>2018.365</v>
      </c>
      <c r="D40" s="6">
        <v>3</v>
      </c>
      <c r="E40" s="6">
        <v>0.65</v>
      </c>
      <c r="F40" s="6">
        <v>19.899999999999999</v>
      </c>
      <c r="G40" s="6">
        <v>54.048620189015942</v>
      </c>
      <c r="H40" s="6">
        <v>19.350124828776767</v>
      </c>
      <c r="I40" s="6">
        <v>34.433032392156747</v>
      </c>
      <c r="J40" s="6">
        <v>5065.9960199568031</v>
      </c>
      <c r="K40" s="6">
        <v>-3862.1013730979412</v>
      </c>
      <c r="L40" s="6">
        <v>-37.320366611077638</v>
      </c>
      <c r="M40" s="6">
        <v>6370.2545231963204</v>
      </c>
      <c r="N40" s="6">
        <v>38288.901936916183</v>
      </c>
      <c r="O40" s="6">
        <v>33.614718009761653</v>
      </c>
      <c r="P40">
        <v>48.391786503173357</v>
      </c>
      <c r="Q40" s="6">
        <v>38</v>
      </c>
    </row>
    <row r="41" spans="1:17" x14ac:dyDescent="0.25">
      <c r="A41" s="6">
        <v>144.22082270053374</v>
      </c>
      <c r="B41" s="6">
        <v>-36.946103051906732</v>
      </c>
      <c r="C41" s="6">
        <v>2018.365</v>
      </c>
      <c r="D41" s="6">
        <v>0.75</v>
      </c>
      <c r="E41" s="6">
        <v>0.65</v>
      </c>
      <c r="F41" s="6">
        <v>19.899999999999999</v>
      </c>
      <c r="G41" s="6">
        <v>42.007420362456692</v>
      </c>
      <c r="H41" s="6">
        <v>23.155678080335711</v>
      </c>
      <c r="I41" s="6">
        <v>34.220822700533745</v>
      </c>
      <c r="J41" s="6">
        <v>5103.5930466393338</v>
      </c>
      <c r="K41" s="6">
        <v>-3812.6159427250432</v>
      </c>
      <c r="L41" s="6">
        <v>-36.761402478085706</v>
      </c>
      <c r="M41" s="6">
        <v>6370.4554242555159</v>
      </c>
      <c r="N41" s="6">
        <v>38243.021610916687</v>
      </c>
      <c r="O41" s="6">
        <v>34.159365432737516</v>
      </c>
      <c r="P41">
        <v>48.531454567610169</v>
      </c>
      <c r="Q41" s="6">
        <v>39</v>
      </c>
    </row>
    <row r="42" spans="1:17" x14ac:dyDescent="0.25">
      <c r="A42" s="6">
        <v>136.96600000000001</v>
      </c>
      <c r="B42" s="6">
        <v>-38.331000000000003</v>
      </c>
      <c r="C42" s="6">
        <v>2018.365</v>
      </c>
      <c r="D42" s="6">
        <v>3</v>
      </c>
      <c r="E42" s="6">
        <v>0.65</v>
      </c>
      <c r="F42" s="6">
        <v>19.899999999999999</v>
      </c>
      <c r="G42" s="6">
        <v>54.048620189015942</v>
      </c>
      <c r="H42" s="6">
        <v>23.317979767762385</v>
      </c>
      <c r="I42" s="6">
        <v>26.966000000000008</v>
      </c>
      <c r="J42" s="6">
        <v>5009.7283629534268</v>
      </c>
      <c r="K42" s="6">
        <v>-3934.3320970965929</v>
      </c>
      <c r="L42" s="6">
        <v>-38.14390839398866</v>
      </c>
      <c r="M42" s="6">
        <v>6369.9566184413297</v>
      </c>
      <c r="N42" s="6">
        <v>37971.846204401132</v>
      </c>
      <c r="O42" s="6">
        <v>37.447708429306026</v>
      </c>
      <c r="P42">
        <v>39.363422542748779</v>
      </c>
      <c r="Q42" s="6">
        <v>40</v>
      </c>
    </row>
    <row r="43" spans="1:17" x14ac:dyDescent="0.25">
      <c r="A43" s="6">
        <v>152.19399999999999</v>
      </c>
      <c r="B43" s="6">
        <v>-38.290999999999997</v>
      </c>
      <c r="C43" s="6">
        <v>2018.365</v>
      </c>
      <c r="D43" s="6">
        <v>1.2</v>
      </c>
      <c r="E43" s="6">
        <v>0.65</v>
      </c>
      <c r="F43" s="6">
        <v>19.899999999999999</v>
      </c>
      <c r="G43" s="6">
        <v>46.089820015575185</v>
      </c>
      <c r="H43" s="6">
        <v>15.682486020265969</v>
      </c>
      <c r="I43" s="6">
        <v>42.193999999999988</v>
      </c>
      <c r="J43" s="6">
        <v>5012.4809106124621</v>
      </c>
      <c r="K43" s="6">
        <v>-3930.8481426358876</v>
      </c>
      <c r="L43" s="6">
        <v>-38.103971363397534</v>
      </c>
      <c r="M43" s="6">
        <v>6369.9711145120855</v>
      </c>
      <c r="N43" s="6">
        <v>38797.266953396393</v>
      </c>
      <c r="O43" s="6">
        <v>27.852633941156959</v>
      </c>
      <c r="P43">
        <v>55.646264428336295</v>
      </c>
      <c r="Q43" s="6">
        <v>41</v>
      </c>
    </row>
    <row r="44" spans="1:17" x14ac:dyDescent="0.25">
      <c r="A44" s="6">
        <v>145.75312173593341</v>
      </c>
      <c r="B44" s="6">
        <v>-38.577314866215339</v>
      </c>
      <c r="C44" s="6">
        <v>2018.365</v>
      </c>
      <c r="D44" s="6">
        <v>1.2</v>
      </c>
      <c r="E44" s="6">
        <v>0.65</v>
      </c>
      <c r="F44" s="6">
        <v>19.899999999999999</v>
      </c>
      <c r="G44" s="6">
        <v>46.089820015575185</v>
      </c>
      <c r="H44" s="6">
        <v>22.558629677270126</v>
      </c>
      <c r="I44" s="6">
        <v>35.753121735933405</v>
      </c>
      <c r="J44" s="6">
        <v>4992.7245730654686</v>
      </c>
      <c r="K44" s="6">
        <v>-3955.7439323453932</v>
      </c>
      <c r="L44" s="6">
        <v>-38.389843527023714</v>
      </c>
      <c r="M44" s="6">
        <v>6369.8672451456287</v>
      </c>
      <c r="N44" s="6">
        <v>38427.959143403146</v>
      </c>
      <c r="O44" s="6">
        <v>31.991436668141041</v>
      </c>
      <c r="P44">
        <v>49.104359077234562</v>
      </c>
      <c r="Q44" s="6">
        <v>42</v>
      </c>
    </row>
    <row r="45" spans="1:17" x14ac:dyDescent="0.25">
      <c r="A45" s="6">
        <v>145.39310277651148</v>
      </c>
      <c r="B45" s="6">
        <v>-37.966978118377639</v>
      </c>
      <c r="C45" s="6">
        <v>2018.365</v>
      </c>
      <c r="D45" s="6">
        <v>3</v>
      </c>
      <c r="E45" s="6">
        <v>0.65</v>
      </c>
      <c r="F45" s="6">
        <v>19.899999999999999</v>
      </c>
      <c r="G45" s="6">
        <v>54.048620189015942</v>
      </c>
      <c r="H45" s="6">
        <v>18.143801087379359</v>
      </c>
      <c r="I45" s="6">
        <v>35.393102776511483</v>
      </c>
      <c r="J45" s="6">
        <v>5034.687569014538</v>
      </c>
      <c r="K45" s="6">
        <v>-3902.5564341627492</v>
      </c>
      <c r="L45" s="6">
        <v>-37.780472965252955</v>
      </c>
      <c r="M45" s="6">
        <v>6370.0883541293679</v>
      </c>
      <c r="N45" s="6">
        <v>38370.393967741336</v>
      </c>
      <c r="O45" s="6">
        <v>32.659791561568156</v>
      </c>
      <c r="P45">
        <v>49.110666333004644</v>
      </c>
      <c r="Q45" s="6">
        <v>43</v>
      </c>
    </row>
    <row r="46" spans="1:17" x14ac:dyDescent="0.25">
      <c r="A46" s="6">
        <v>144.37583754346437</v>
      </c>
      <c r="B46" s="6">
        <v>-37.35213412243926</v>
      </c>
      <c r="C46" s="6">
        <v>2018.365</v>
      </c>
      <c r="D46" s="6">
        <v>1.2</v>
      </c>
      <c r="E46" s="6">
        <v>0.65</v>
      </c>
      <c r="F46" s="6">
        <v>19.899999999999999</v>
      </c>
      <c r="G46" s="6">
        <v>46.089820015575185</v>
      </c>
      <c r="H46" s="6">
        <v>14.500535887307919</v>
      </c>
      <c r="I46" s="6">
        <v>34.375837543464371</v>
      </c>
      <c r="J46" s="6">
        <v>5076.3808290209217</v>
      </c>
      <c r="K46" s="6">
        <v>-3848.5328996380758</v>
      </c>
      <c r="L46" s="6">
        <v>-37.166687667874228</v>
      </c>
      <c r="M46" s="6">
        <v>6370.309866941152</v>
      </c>
      <c r="N46" s="6">
        <v>38276.323871405119</v>
      </c>
      <c r="O46" s="6">
        <v>33.763618066573038</v>
      </c>
      <c r="P46">
        <v>48.430740494803267</v>
      </c>
      <c r="Q46" s="6">
        <v>44</v>
      </c>
    </row>
    <row r="47" spans="1:17" x14ac:dyDescent="0.25">
      <c r="A47" s="6">
        <v>145.9038214369171</v>
      </c>
      <c r="B47" s="6">
        <v>-37.861092944627522</v>
      </c>
      <c r="C47" s="6">
        <v>2018.365</v>
      </c>
      <c r="D47" s="6">
        <v>1.2</v>
      </c>
      <c r="E47" s="6">
        <v>0.65</v>
      </c>
      <c r="F47" s="6">
        <v>19.899999999999999</v>
      </c>
      <c r="G47" s="6">
        <v>46.089820015575185</v>
      </c>
      <c r="H47" s="6">
        <v>21.189966224103973</v>
      </c>
      <c r="I47" s="6">
        <v>35.903821436917099</v>
      </c>
      <c r="J47" s="6">
        <v>5041.9093577859257</v>
      </c>
      <c r="K47" s="6">
        <v>-3893.2843248358176</v>
      </c>
      <c r="L47" s="6">
        <v>-37.674764020472757</v>
      </c>
      <c r="M47" s="6">
        <v>6370.1265926307597</v>
      </c>
      <c r="N47" s="6">
        <v>38392.706970830928</v>
      </c>
      <c r="O47" s="6">
        <v>32.401513282689848</v>
      </c>
      <c r="P47">
        <v>49.710646764454033</v>
      </c>
      <c r="Q47" s="6">
        <v>45</v>
      </c>
    </row>
    <row r="48" spans="1:17" x14ac:dyDescent="0.25">
      <c r="A48" s="6">
        <v>144.2022570092023</v>
      </c>
      <c r="B48" s="6">
        <v>-37.566574484974737</v>
      </c>
      <c r="C48" s="6">
        <v>2018.365</v>
      </c>
      <c r="D48" s="6">
        <v>3</v>
      </c>
      <c r="E48" s="6">
        <v>0.65</v>
      </c>
      <c r="F48" s="6">
        <v>19.899999999999999</v>
      </c>
      <c r="G48" s="6">
        <v>54.048620189015942</v>
      </c>
      <c r="H48" s="6">
        <v>15.643056726605911</v>
      </c>
      <c r="I48" s="6">
        <v>34.202257009202299</v>
      </c>
      <c r="J48" s="6">
        <v>5061.9057464446932</v>
      </c>
      <c r="K48" s="6">
        <v>-3867.4249285914098</v>
      </c>
      <c r="L48" s="6">
        <v>-37.380749085021684</v>
      </c>
      <c r="M48" s="6">
        <v>6370.2327558873449</v>
      </c>
      <c r="N48" s="6">
        <v>38279.954442498558</v>
      </c>
      <c r="O48" s="6">
        <v>33.719842171517008</v>
      </c>
      <c r="P48">
        <v>48.106464139138971</v>
      </c>
      <c r="Q48" s="6">
        <v>46</v>
      </c>
    </row>
    <row r="49" spans="1:17" x14ac:dyDescent="0.25">
      <c r="A49" s="6">
        <v>155.55099999999999</v>
      </c>
      <c r="B49" s="6">
        <v>-37.976999999999997</v>
      </c>
      <c r="C49" s="6">
        <v>2018.365</v>
      </c>
      <c r="D49" s="6">
        <v>1.2</v>
      </c>
      <c r="E49" s="6">
        <v>0.65</v>
      </c>
      <c r="F49" s="6">
        <v>19.899999999999999</v>
      </c>
      <c r="G49" s="6">
        <v>46.089820015575185</v>
      </c>
      <c r="H49" s="6">
        <v>15.331557917787222</v>
      </c>
      <c r="I49" s="6">
        <v>45.550999999999988</v>
      </c>
      <c r="J49" s="6">
        <v>5034.0031427734821</v>
      </c>
      <c r="K49" s="6">
        <v>-3903.4333431259911</v>
      </c>
      <c r="L49" s="6">
        <v>-37.790478298675829</v>
      </c>
      <c r="M49" s="6">
        <v>6370.0847330063862</v>
      </c>
      <c r="N49" s="6">
        <v>39001.540237184636</v>
      </c>
      <c r="O49" s="6">
        <v>25.649056446619927</v>
      </c>
      <c r="P49">
        <v>58.883886085153776</v>
      </c>
      <c r="Q49" s="6">
        <v>47</v>
      </c>
    </row>
    <row r="50" spans="1:17" x14ac:dyDescent="0.25">
      <c r="A50" s="6">
        <v>145.84529664668349</v>
      </c>
      <c r="B50" s="6">
        <v>-37.32974673401219</v>
      </c>
      <c r="C50" s="6">
        <v>2018.365</v>
      </c>
      <c r="D50" s="6">
        <v>3</v>
      </c>
      <c r="E50" s="6">
        <v>0.65</v>
      </c>
      <c r="F50" s="6">
        <v>19.899999999999999</v>
      </c>
      <c r="G50" s="6">
        <v>54.048620189015942</v>
      </c>
      <c r="H50" s="6">
        <v>15.221419097655454</v>
      </c>
      <c r="I50" s="6">
        <v>35.845296646683494</v>
      </c>
      <c r="J50" s="6">
        <v>5077.8879062865835</v>
      </c>
      <c r="K50" s="6">
        <v>-3846.5575076879704</v>
      </c>
      <c r="L50" s="6">
        <v>-37.144340438808584</v>
      </c>
      <c r="M50" s="6">
        <v>6370.3179079824768</v>
      </c>
      <c r="N50" s="6">
        <v>38357.378848048415</v>
      </c>
      <c r="O50" s="6">
        <v>32.813948241576163</v>
      </c>
      <c r="P50">
        <v>49.990015455266565</v>
      </c>
      <c r="Q50" s="6">
        <v>48</v>
      </c>
    </row>
    <row r="51" spans="1:17" x14ac:dyDescent="0.25">
      <c r="A51" s="6">
        <v>150.488</v>
      </c>
      <c r="B51" s="6">
        <v>-37.796999999999997</v>
      </c>
      <c r="C51" s="6">
        <v>2018.365</v>
      </c>
      <c r="D51" s="6">
        <v>3</v>
      </c>
      <c r="E51" s="6">
        <v>0.65</v>
      </c>
      <c r="F51" s="6">
        <v>19.899999999999999</v>
      </c>
      <c r="G51" s="6">
        <v>54.048620189015942</v>
      </c>
      <c r="H51" s="6">
        <v>15.828489954556426</v>
      </c>
      <c r="I51" s="6">
        <v>40.488</v>
      </c>
      <c r="J51" s="6">
        <v>5046.2723580323327</v>
      </c>
      <c r="K51" s="6">
        <v>-3887.6654629634068</v>
      </c>
      <c r="L51" s="6">
        <v>-37.610778982087652</v>
      </c>
      <c r="M51" s="6">
        <v>6370.1497206392005</v>
      </c>
      <c r="N51" s="6">
        <v>38661.994802090587</v>
      </c>
      <c r="O51" s="6">
        <v>29.346459880394445</v>
      </c>
      <c r="P51">
        <v>54.326268812554687</v>
      </c>
      <c r="Q51" s="6">
        <v>49</v>
      </c>
    </row>
    <row r="52" spans="1:17" x14ac:dyDescent="0.25">
      <c r="A52" s="6">
        <v>144.18926509596562</v>
      </c>
      <c r="B52" s="6">
        <v>-36.876697125115115</v>
      </c>
      <c r="C52" s="6">
        <v>2018.365</v>
      </c>
      <c r="D52" s="6">
        <v>3</v>
      </c>
      <c r="E52" s="6">
        <v>0.65</v>
      </c>
      <c r="F52" s="6">
        <v>19.899999999999999</v>
      </c>
      <c r="G52" s="6">
        <v>54.048620189015942</v>
      </c>
      <c r="H52" s="6">
        <v>23.187042566850312</v>
      </c>
      <c r="I52" s="6">
        <v>34.189265095965624</v>
      </c>
      <c r="J52" s="6">
        <v>5108.2189450009409</v>
      </c>
      <c r="K52" s="6">
        <v>-3806.4573770267739</v>
      </c>
      <c r="L52" s="6">
        <v>-36.692127757272758</v>
      </c>
      <c r="M52" s="6">
        <v>6370.4802450983298</v>
      </c>
      <c r="N52" s="6">
        <v>38237.064238921055</v>
      </c>
      <c r="O52" s="6">
        <v>34.230380656922001</v>
      </c>
      <c r="P52">
        <v>48.543623371336047</v>
      </c>
      <c r="Q52" s="6">
        <v>50</v>
      </c>
    </row>
    <row r="53" spans="1:17" x14ac:dyDescent="0.25">
      <c r="A53" s="6">
        <v>136.61500000000001</v>
      </c>
      <c r="B53" s="6">
        <v>-37.709000000000003</v>
      </c>
      <c r="C53" s="6">
        <v>2018.365</v>
      </c>
      <c r="D53" s="6">
        <v>1.2</v>
      </c>
      <c r="E53" s="6">
        <v>0.65</v>
      </c>
      <c r="F53" s="6">
        <v>19.899999999999999</v>
      </c>
      <c r="G53" s="6">
        <v>46.089820015575185</v>
      </c>
      <c r="H53" s="6">
        <v>21.012737293863236</v>
      </c>
      <c r="I53" s="6">
        <v>26.615000000000009</v>
      </c>
      <c r="J53" s="6">
        <v>5052.2524613233036</v>
      </c>
      <c r="K53" s="6">
        <v>-3879.9428879171669</v>
      </c>
      <c r="L53" s="6">
        <v>-37.522928652518061</v>
      </c>
      <c r="M53" s="6">
        <v>6370.1814531806222</v>
      </c>
      <c r="N53" s="6">
        <v>37914.26459119979</v>
      </c>
      <c r="O53" s="6">
        <v>38.17230059735563</v>
      </c>
      <c r="P53">
        <v>39.325759661420719</v>
      </c>
      <c r="Q53" s="6">
        <v>51</v>
      </c>
    </row>
    <row r="54" spans="1:17" x14ac:dyDescent="0.25">
      <c r="A54" s="6">
        <v>145.86394860781661</v>
      </c>
      <c r="B54" s="6">
        <v>-37.103232952208344</v>
      </c>
      <c r="C54" s="6">
        <v>2018.365</v>
      </c>
      <c r="D54" s="6">
        <v>1.2</v>
      </c>
      <c r="E54" s="6">
        <v>0.65</v>
      </c>
      <c r="F54" s="6">
        <v>19.899999999999999</v>
      </c>
      <c r="G54" s="6">
        <v>46.089820015575185</v>
      </c>
      <c r="H54" s="6">
        <v>21.721943540665492</v>
      </c>
      <c r="I54" s="6">
        <v>35.86394860781661</v>
      </c>
      <c r="J54" s="6">
        <v>5093.0926131357073</v>
      </c>
      <c r="K54" s="6">
        <v>-3826.5380133420963</v>
      </c>
      <c r="L54" s="6">
        <v>-36.918239333084856</v>
      </c>
      <c r="M54" s="6">
        <v>6370.3991659494604</v>
      </c>
      <c r="N54" s="6">
        <v>38344.909699053591</v>
      </c>
      <c r="O54" s="6">
        <v>32.960246772195148</v>
      </c>
      <c r="P54">
        <v>50.156142283491263</v>
      </c>
      <c r="Q54" s="6">
        <v>52</v>
      </c>
    </row>
    <row r="55" spans="1:17" x14ac:dyDescent="0.25">
      <c r="A55" s="6">
        <v>144.53999344418324</v>
      </c>
      <c r="B55" s="6">
        <v>-37.13955848406782</v>
      </c>
      <c r="C55" s="6">
        <v>2018.365</v>
      </c>
      <c r="D55" s="6">
        <v>1.2</v>
      </c>
      <c r="E55" s="6">
        <v>0.65</v>
      </c>
      <c r="F55" s="6">
        <v>19.899999999999999</v>
      </c>
      <c r="G55" s="6">
        <v>46.089820015575185</v>
      </c>
      <c r="H55" s="6">
        <v>17.785240745763868</v>
      </c>
      <c r="I55" s="6">
        <v>34.539993444183239</v>
      </c>
      <c r="J55" s="6">
        <v>5090.6596361988422</v>
      </c>
      <c r="K55" s="6">
        <v>-3829.7524897936464</v>
      </c>
      <c r="L55" s="6">
        <v>-36.954497907777153</v>
      </c>
      <c r="M55" s="6">
        <v>6370.3861472209646</v>
      </c>
      <c r="N55" s="6">
        <v>38272.44472664503</v>
      </c>
      <c r="O55" s="6">
        <v>33.81034523503476</v>
      </c>
      <c r="P55">
        <v>48.743998196064474</v>
      </c>
      <c r="Q55" s="6">
        <v>53</v>
      </c>
    </row>
    <row r="56" spans="1:17" x14ac:dyDescent="0.25">
      <c r="A56" s="6">
        <v>145.34783833498571</v>
      </c>
      <c r="B56" s="6">
        <v>-38.677911157346379</v>
      </c>
      <c r="C56" s="6">
        <v>2018.365</v>
      </c>
      <c r="D56" s="6">
        <v>0.75</v>
      </c>
      <c r="E56" s="6">
        <v>0.65</v>
      </c>
      <c r="F56" s="6">
        <v>19.899999999999999</v>
      </c>
      <c r="G56" s="6">
        <v>42.007420362456692</v>
      </c>
      <c r="H56" s="6">
        <v>16.100848713002172</v>
      </c>
      <c r="I56" s="6">
        <v>35.34783833498571</v>
      </c>
      <c r="J56" s="6">
        <v>4985.7534825063285</v>
      </c>
      <c r="K56" s="6">
        <v>-3964.4678402429386</v>
      </c>
      <c r="L56" s="6">
        <v>-38.490288708285163</v>
      </c>
      <c r="M56" s="6">
        <v>6369.8306919920951</v>
      </c>
      <c r="N56" s="6">
        <v>38411.658580871604</v>
      </c>
      <c r="O56" s="6">
        <v>32.178883396132747</v>
      </c>
      <c r="P56">
        <v>48.617494019244162</v>
      </c>
      <c r="Q56" s="6">
        <v>54</v>
      </c>
    </row>
    <row r="57" spans="1:17" x14ac:dyDescent="0.25">
      <c r="A57" s="6">
        <v>144.57089830118903</v>
      </c>
      <c r="B57" s="6">
        <v>-37.211575742752217</v>
      </c>
      <c r="C57" s="6">
        <v>2018.365</v>
      </c>
      <c r="D57" s="6">
        <v>1.2</v>
      </c>
      <c r="E57" s="6">
        <v>0.65</v>
      </c>
      <c r="F57" s="6">
        <v>19.899999999999999</v>
      </c>
      <c r="G57" s="6">
        <v>46.089820015575185</v>
      </c>
      <c r="H57" s="6">
        <v>19.406595781457334</v>
      </c>
      <c r="I57" s="6">
        <v>34.570898301189033</v>
      </c>
      <c r="J57" s="6">
        <v>5085.8300655037992</v>
      </c>
      <c r="K57" s="6">
        <v>-3836.1208514742116</v>
      </c>
      <c r="L57" s="6">
        <v>-37.026383297776491</v>
      </c>
      <c r="M57" s="6">
        <v>6370.3603227994581</v>
      </c>
      <c r="N57" s="6">
        <v>38278.536936107754</v>
      </c>
      <c r="O57" s="6">
        <v>33.738150240714312</v>
      </c>
      <c r="P57">
        <v>48.729717957488816</v>
      </c>
      <c r="Q57" s="6">
        <v>55</v>
      </c>
    </row>
    <row r="58" spans="1:17" x14ac:dyDescent="0.25">
      <c r="A58" s="6">
        <v>151.15299999999999</v>
      </c>
      <c r="B58" s="6">
        <v>-37.567</v>
      </c>
      <c r="C58" s="6">
        <v>2018.365</v>
      </c>
      <c r="D58" s="6">
        <v>0.75</v>
      </c>
      <c r="E58" s="6">
        <v>0.65</v>
      </c>
      <c r="F58" s="6">
        <v>19.899999999999999</v>
      </c>
      <c r="G58" s="6">
        <v>42.007420362456692</v>
      </c>
      <c r="H58" s="6">
        <v>20.961582722128369</v>
      </c>
      <c r="I58" s="6">
        <v>41.152999999999992</v>
      </c>
      <c r="J58" s="6">
        <v>5061.8769526877632</v>
      </c>
      <c r="K58" s="6">
        <v>-3867.4623629153157</v>
      </c>
      <c r="L58" s="6">
        <v>-37.381173858420368</v>
      </c>
      <c r="M58" s="6">
        <v>6370.2326027169584</v>
      </c>
      <c r="N58" s="6">
        <v>38690.937839862258</v>
      </c>
      <c r="O58" s="6">
        <v>29.025923834227637</v>
      </c>
      <c r="P58">
        <v>55.100540826692928</v>
      </c>
      <c r="Q58" s="6">
        <v>56</v>
      </c>
    </row>
    <row r="59" spans="1:17" x14ac:dyDescent="0.25">
      <c r="A59" s="6">
        <v>144.9298430533949</v>
      </c>
      <c r="B59" s="6">
        <v>-37.486791045296684</v>
      </c>
      <c r="C59" s="6">
        <v>2018.365</v>
      </c>
      <c r="D59" s="6">
        <v>1.2</v>
      </c>
      <c r="E59" s="6">
        <v>0.65</v>
      </c>
      <c r="F59" s="6">
        <v>19.899999999999999</v>
      </c>
      <c r="G59" s="6">
        <v>46.089820015575185</v>
      </c>
      <c r="H59" s="6">
        <v>14.831006344400022</v>
      </c>
      <c r="I59" s="6">
        <v>34.929843053394904</v>
      </c>
      <c r="J59" s="6">
        <v>5067.2995820293772</v>
      </c>
      <c r="K59" s="6">
        <v>-3860.4023192699801</v>
      </c>
      <c r="L59" s="6">
        <v>-37.301105421635583</v>
      </c>
      <c r="M59" s="6">
        <v>6370.2614640735228</v>
      </c>
      <c r="N59" s="6">
        <v>38315.241948510964</v>
      </c>
      <c r="O59" s="6">
        <v>33.305431327729558</v>
      </c>
      <c r="P59">
        <v>48.930805351511182</v>
      </c>
      <c r="Q59" s="6">
        <v>57</v>
      </c>
    </row>
    <row r="60" spans="1:17" x14ac:dyDescent="0.25">
      <c r="A60" s="6">
        <v>146.08743297761507</v>
      </c>
      <c r="B60" s="6">
        <v>-38.640734720761472</v>
      </c>
      <c r="C60" s="6">
        <v>2018.365</v>
      </c>
      <c r="D60" s="6">
        <v>3</v>
      </c>
      <c r="E60" s="6">
        <v>0.65</v>
      </c>
      <c r="F60" s="6">
        <v>19.899999999999999</v>
      </c>
      <c r="G60" s="6">
        <v>54.048620189015942</v>
      </c>
      <c r="H60" s="6">
        <v>22.672302665501952</v>
      </c>
      <c r="I60" s="6">
        <v>36.087432977615066</v>
      </c>
      <c r="J60" s="6">
        <v>4988.3315218721136</v>
      </c>
      <c r="K60" s="6">
        <v>-3961.2452350803765</v>
      </c>
      <c r="L60" s="6">
        <v>-38.453167847172438</v>
      </c>
      <c r="M60" s="6">
        <v>6369.8442041034205</v>
      </c>
      <c r="N60" s="6">
        <v>38450.595901239511</v>
      </c>
      <c r="O60" s="6">
        <v>31.731017157846818</v>
      </c>
      <c r="P60">
        <v>49.413043072276068</v>
      </c>
      <c r="Q60" s="6">
        <v>58</v>
      </c>
    </row>
    <row r="61" spans="1:17" x14ac:dyDescent="0.25">
      <c r="A61" s="6">
        <v>145.4677150452292</v>
      </c>
      <c r="B61" s="6">
        <v>-38.197329409019794</v>
      </c>
      <c r="C61" s="6">
        <v>2018.365</v>
      </c>
      <c r="D61" s="6">
        <v>1.2</v>
      </c>
      <c r="E61" s="6">
        <v>0.65</v>
      </c>
      <c r="F61" s="6">
        <v>19.899999999999999</v>
      </c>
      <c r="G61" s="6">
        <v>46.089820015575185</v>
      </c>
      <c r="H61" s="6">
        <v>19.589014755571799</v>
      </c>
      <c r="I61" s="6">
        <v>35.467715045229198</v>
      </c>
      <c r="J61" s="6">
        <v>5018.9171343175076</v>
      </c>
      <c r="K61" s="6">
        <v>-3922.6821213585454</v>
      </c>
      <c r="L61" s="6">
        <v>-38.010449655062253</v>
      </c>
      <c r="M61" s="6">
        <v>6370.0050413144763</v>
      </c>
      <c r="N61" s="6">
        <v>38388.666397734094</v>
      </c>
      <c r="O61" s="6">
        <v>32.446824860642543</v>
      </c>
      <c r="P61">
        <v>49.043347934011457</v>
      </c>
      <c r="Q61" s="6">
        <v>59</v>
      </c>
    </row>
    <row r="62" spans="1:17" x14ac:dyDescent="0.25">
      <c r="A62" s="6">
        <v>149.51900000000001</v>
      </c>
      <c r="B62" s="6">
        <v>-37.398000000000003</v>
      </c>
      <c r="C62" s="6">
        <v>2018.365</v>
      </c>
      <c r="D62" s="6">
        <v>0.75</v>
      </c>
      <c r="E62" s="6">
        <v>0.65</v>
      </c>
      <c r="F62" s="6">
        <v>19.899999999999999</v>
      </c>
      <c r="G62" s="6">
        <v>42.007420362456692</v>
      </c>
      <c r="H62" s="6">
        <v>19.625288752417823</v>
      </c>
      <c r="I62" s="6">
        <v>39.519000000000005</v>
      </c>
      <c r="J62" s="6">
        <v>5073.2907958422229</v>
      </c>
      <c r="K62" s="6">
        <v>-3852.5781423443073</v>
      </c>
      <c r="L62" s="6">
        <v>-37.212471622217393</v>
      </c>
      <c r="M62" s="6">
        <v>6370.2933874388018</v>
      </c>
      <c r="N62" s="6">
        <v>38579.369019259422</v>
      </c>
      <c r="O62" s="6">
        <v>30.272938630396602</v>
      </c>
      <c r="P62">
        <v>53.636728519165032</v>
      </c>
      <c r="Q62" s="6">
        <v>60</v>
      </c>
    </row>
    <row r="63" spans="1:17" x14ac:dyDescent="0.25">
      <c r="A63" s="6">
        <v>146.00565450374211</v>
      </c>
      <c r="B63" s="6">
        <v>-38.195833261017071</v>
      </c>
      <c r="C63" s="6">
        <v>2018.365</v>
      </c>
      <c r="D63" s="6">
        <v>3</v>
      </c>
      <c r="E63" s="6">
        <v>0.65</v>
      </c>
      <c r="F63" s="6">
        <v>19.899999999999999</v>
      </c>
      <c r="G63" s="6">
        <v>54.048620189015942</v>
      </c>
      <c r="H63" s="6">
        <v>14.462829628428368</v>
      </c>
      <c r="I63" s="6">
        <v>36.005654503742107</v>
      </c>
      <c r="J63" s="6">
        <v>5019.0198273414635</v>
      </c>
      <c r="K63" s="6">
        <v>-3922.5516057794857</v>
      </c>
      <c r="L63" s="6">
        <v>-38.008955901255277</v>
      </c>
      <c r="M63" s="6">
        <v>6370.0055829842058</v>
      </c>
      <c r="N63" s="6">
        <v>38418.791996424014</v>
      </c>
      <c r="O63" s="6">
        <v>32.098710195348566</v>
      </c>
      <c r="P63">
        <v>49.605178832794387</v>
      </c>
      <c r="Q63" s="6">
        <v>61</v>
      </c>
    </row>
    <row r="64" spans="1:17" x14ac:dyDescent="0.25">
      <c r="A64" s="6">
        <v>145.84568081564032</v>
      </c>
      <c r="B64" s="6">
        <v>-37.871822182412238</v>
      </c>
      <c r="C64" s="6">
        <v>2018.365</v>
      </c>
      <c r="D64" s="6">
        <v>1.2</v>
      </c>
      <c r="E64" s="6">
        <v>0.65</v>
      </c>
      <c r="F64" s="6">
        <v>19.899999999999999</v>
      </c>
      <c r="G64" s="6">
        <v>46.089820015575185</v>
      </c>
      <c r="H64" s="6">
        <v>19.370442231374319</v>
      </c>
      <c r="I64" s="6">
        <v>35.845680815640321</v>
      </c>
      <c r="J64" s="6">
        <v>5041.17836747607</v>
      </c>
      <c r="K64" s="6">
        <v>-3894.2244581682598</v>
      </c>
      <c r="L64" s="6">
        <v>-37.685475285506513</v>
      </c>
      <c r="M64" s="6">
        <v>6370.1227196424225</v>
      </c>
      <c r="N64" s="6">
        <v>38390.064257220343</v>
      </c>
      <c r="O64" s="6">
        <v>32.432064291135745</v>
      </c>
      <c r="P64">
        <v>49.643432869359899</v>
      </c>
      <c r="Q64" s="6">
        <v>62</v>
      </c>
    </row>
    <row r="65" spans="1:17" x14ac:dyDescent="0.25">
      <c r="A65" s="6">
        <v>117.96899999999999</v>
      </c>
      <c r="B65" s="6">
        <v>-36.927</v>
      </c>
      <c r="C65" s="6">
        <v>2018.365</v>
      </c>
      <c r="D65" s="6">
        <v>1.2</v>
      </c>
      <c r="E65" s="6">
        <v>0.65</v>
      </c>
      <c r="F65" s="6">
        <v>19.899999999999999</v>
      </c>
      <c r="G65" s="6">
        <v>46.089820015575185</v>
      </c>
      <c r="H65" s="6">
        <v>18.531639310848298</v>
      </c>
      <c r="I65" s="6">
        <v>7.9689999999999941</v>
      </c>
      <c r="J65" s="6">
        <v>5104.8670126610996</v>
      </c>
      <c r="K65" s="6">
        <v>-3810.9214317738079</v>
      </c>
      <c r="L65" s="6">
        <v>-36.742335431075354</v>
      </c>
      <c r="M65" s="6">
        <v>6370.462257647273</v>
      </c>
      <c r="N65" s="6">
        <v>37310.4533680116</v>
      </c>
      <c r="O65" s="6">
        <v>46.337487185037354</v>
      </c>
      <c r="P65">
        <v>13.116219355528628</v>
      </c>
      <c r="Q65" s="6">
        <v>63</v>
      </c>
    </row>
    <row r="66" spans="1:17" x14ac:dyDescent="0.25">
      <c r="A66" s="6">
        <v>144.29548213741074</v>
      </c>
      <c r="B66" s="6">
        <v>-38.480153638399514</v>
      </c>
      <c r="C66" s="6">
        <v>2018.365</v>
      </c>
      <c r="D66" s="6">
        <v>1.2</v>
      </c>
      <c r="E66" s="6">
        <v>0.65</v>
      </c>
      <c r="F66" s="6">
        <v>19.899999999999999</v>
      </c>
      <c r="G66" s="6">
        <v>46.089820015575185</v>
      </c>
      <c r="H66" s="6">
        <v>15.283063623535121</v>
      </c>
      <c r="I66" s="6">
        <v>34.295482137410744</v>
      </c>
      <c r="J66" s="6">
        <v>4999.442956624157</v>
      </c>
      <c r="K66" s="6">
        <v>-3947.3064556714039</v>
      </c>
      <c r="L66" s="6">
        <v>-38.292830438723513</v>
      </c>
      <c r="M66" s="6">
        <v>6369.9025213518016</v>
      </c>
      <c r="N66" s="6">
        <v>38341.794321260095</v>
      </c>
      <c r="O66" s="6">
        <v>32.990486880143436</v>
      </c>
      <c r="P66">
        <v>47.624882685346236</v>
      </c>
      <c r="Q66" s="6">
        <v>64</v>
      </c>
    </row>
    <row r="67" spans="1:17" x14ac:dyDescent="0.25">
      <c r="A67" s="6">
        <v>145.63063697741552</v>
      </c>
      <c r="B67" s="6">
        <v>-37.483030134132065</v>
      </c>
      <c r="C67" s="6">
        <v>2018.365</v>
      </c>
      <c r="D67" s="6">
        <v>1.2</v>
      </c>
      <c r="E67" s="6">
        <v>0.65</v>
      </c>
      <c r="F67" s="6">
        <v>19.899999999999999</v>
      </c>
      <c r="G67" s="6">
        <v>46.089820015575185</v>
      </c>
      <c r="H67" s="6">
        <v>20.12887595530222</v>
      </c>
      <c r="I67" s="6">
        <v>35.63063697741552</v>
      </c>
      <c r="J67" s="6">
        <v>5067.5535988217189</v>
      </c>
      <c r="K67" s="6">
        <v>-3860.0710975622196</v>
      </c>
      <c r="L67" s="6">
        <v>-37.297351134844547</v>
      </c>
      <c r="M67" s="6">
        <v>6370.2628168048259</v>
      </c>
      <c r="N67" s="6">
        <v>38354.388283794273</v>
      </c>
      <c r="O67" s="6">
        <v>32.848094793020941</v>
      </c>
      <c r="P67">
        <v>49.668036790929072</v>
      </c>
      <c r="Q67" s="6">
        <v>65</v>
      </c>
    </row>
    <row r="68" spans="1:17" x14ac:dyDescent="0.25">
      <c r="A68" s="6">
        <v>157.55000000000001</v>
      </c>
      <c r="B68" s="6">
        <v>-36.651000000000003</v>
      </c>
      <c r="C68" s="6">
        <v>2018.365</v>
      </c>
      <c r="D68" s="6">
        <v>3</v>
      </c>
      <c r="E68" s="6">
        <v>0.65</v>
      </c>
      <c r="F68" s="6">
        <v>19.899999999999999</v>
      </c>
      <c r="G68" s="6">
        <v>54.048620189015942</v>
      </c>
      <c r="H68" s="6">
        <v>15.041812211820654</v>
      </c>
      <c r="I68" s="6">
        <v>47.550000000000011</v>
      </c>
      <c r="J68" s="6">
        <v>5123.2096315621902</v>
      </c>
      <c r="K68" s="6">
        <v>-3786.392531515979</v>
      </c>
      <c r="L68" s="6">
        <v>-36.466864757204171</v>
      </c>
      <c r="M68" s="6">
        <v>6370.5608333687214</v>
      </c>
      <c r="N68" s="6">
        <v>39074.295954713045</v>
      </c>
      <c r="O68" s="6">
        <v>24.881518047001439</v>
      </c>
      <c r="P68">
        <v>61.363850081587522</v>
      </c>
      <c r="Q68" s="6">
        <v>66</v>
      </c>
    </row>
    <row r="69" spans="1:17" x14ac:dyDescent="0.25">
      <c r="A69" s="6">
        <v>115.91</v>
      </c>
      <c r="B69" s="6">
        <v>-36.567</v>
      </c>
      <c r="C69" s="6">
        <v>2018.365</v>
      </c>
      <c r="D69" s="6">
        <v>3</v>
      </c>
      <c r="E69" s="6">
        <v>0.65</v>
      </c>
      <c r="F69" s="6">
        <v>19.899999999999999</v>
      </c>
      <c r="G69" s="6">
        <v>54.048620189015942</v>
      </c>
      <c r="H69" s="6">
        <v>23.458195579430026</v>
      </c>
      <c r="I69" s="6">
        <v>5.9099999999999966</v>
      </c>
      <c r="J69" s="6">
        <v>5128.7685235129356</v>
      </c>
      <c r="K69" s="6">
        <v>-3778.9099329989908</v>
      </c>
      <c r="L69" s="6">
        <v>-36.38302924127769</v>
      </c>
      <c r="M69" s="6">
        <v>6370.5907771175735</v>
      </c>
      <c r="N69" s="6">
        <v>37258.525190750479</v>
      </c>
      <c r="O69" s="6">
        <v>47.104180054372193</v>
      </c>
      <c r="P69">
        <v>9.8569850165381858</v>
      </c>
      <c r="Q69" s="6">
        <v>67</v>
      </c>
    </row>
    <row r="70" spans="1:17" x14ac:dyDescent="0.25">
      <c r="A70" s="6">
        <v>122.62</v>
      </c>
      <c r="B70" s="6">
        <v>-36.338999999999999</v>
      </c>
      <c r="C70" s="6">
        <v>2018.365</v>
      </c>
      <c r="D70" s="6">
        <v>1.2</v>
      </c>
      <c r="E70" s="6">
        <v>0.65</v>
      </c>
      <c r="F70" s="6">
        <v>19.899999999999999</v>
      </c>
      <c r="G70" s="6">
        <v>46.089820015575185</v>
      </c>
      <c r="H70" s="6">
        <v>15.549422885347782</v>
      </c>
      <c r="I70" s="6">
        <v>12.620000000000005</v>
      </c>
      <c r="J70" s="6">
        <v>5143.8011881809898</v>
      </c>
      <c r="K70" s="6">
        <v>-3758.5595618517514</v>
      </c>
      <c r="L70" s="6">
        <v>-36.155483643341931</v>
      </c>
      <c r="M70" s="6">
        <v>6370.671914603623</v>
      </c>
      <c r="N70" s="6">
        <v>37351.196060115115</v>
      </c>
      <c r="O70" s="6">
        <v>45.74947650952619</v>
      </c>
      <c r="P70">
        <v>20.69853121261869</v>
      </c>
      <c r="Q70" s="6">
        <v>68</v>
      </c>
    </row>
    <row r="71" spans="1:17" x14ac:dyDescent="0.25">
      <c r="A71" s="6">
        <v>143.66900000000001</v>
      </c>
      <c r="B71" s="6">
        <v>-36.28</v>
      </c>
      <c r="C71" s="6">
        <v>2018.365</v>
      </c>
      <c r="D71" s="6">
        <v>0.75</v>
      </c>
      <c r="E71" s="6">
        <v>0.65</v>
      </c>
      <c r="F71" s="6">
        <v>19.899999999999999</v>
      </c>
      <c r="G71" s="6">
        <v>42.007420362456692</v>
      </c>
      <c r="H71" s="6">
        <v>19.798649859756821</v>
      </c>
      <c r="I71" s="6">
        <v>33.669000000000011</v>
      </c>
      <c r="J71" s="6">
        <v>5147.6779273989405</v>
      </c>
      <c r="K71" s="6">
        <v>-3753.2838545464347</v>
      </c>
      <c r="L71" s="6">
        <v>-36.096603118503147</v>
      </c>
      <c r="M71" s="6">
        <v>6370.6928773116351</v>
      </c>
      <c r="N71" s="6">
        <v>38172.282979058524</v>
      </c>
      <c r="O71" s="6">
        <v>35.006609054429518</v>
      </c>
      <c r="P71">
        <v>48.385146340957931</v>
      </c>
      <c r="Q71" s="6">
        <v>69</v>
      </c>
    </row>
    <row r="72" spans="1:17" x14ac:dyDescent="0.25">
      <c r="A72" s="6">
        <v>151.828</v>
      </c>
      <c r="B72" s="6">
        <v>-35.790999999999997</v>
      </c>
      <c r="C72" s="6">
        <v>2018.365</v>
      </c>
      <c r="D72" s="6">
        <v>0.75</v>
      </c>
      <c r="E72" s="6">
        <v>0.65</v>
      </c>
      <c r="F72" s="6">
        <v>19.899999999999999</v>
      </c>
      <c r="G72" s="6">
        <v>42.007420362456692</v>
      </c>
      <c r="H72" s="6">
        <v>22.272011955678007</v>
      </c>
      <c r="I72" s="6">
        <v>41.828000000000003</v>
      </c>
      <c r="J72" s="6">
        <v>5179.5978391312674</v>
      </c>
      <c r="K72" s="6">
        <v>-3709.4070657355796</v>
      </c>
      <c r="L72" s="6">
        <v>-35.60862314528115</v>
      </c>
      <c r="M72" s="6">
        <v>6370.8660756966419</v>
      </c>
      <c r="N72" s="6">
        <v>38638.465801334562</v>
      </c>
      <c r="O72" s="6">
        <v>29.616897145314208</v>
      </c>
      <c r="P72">
        <v>56.837227122020977</v>
      </c>
      <c r="Q72" s="6">
        <v>70</v>
      </c>
    </row>
    <row r="73" spans="1:17" x14ac:dyDescent="0.25">
      <c r="A73" s="6">
        <v>140.61500000000001</v>
      </c>
      <c r="B73" s="6">
        <v>-35.709000000000003</v>
      </c>
      <c r="C73" s="6">
        <v>2018.365</v>
      </c>
      <c r="D73" s="6">
        <v>1.2</v>
      </c>
      <c r="E73" s="6">
        <v>0.65</v>
      </c>
      <c r="F73" s="6">
        <v>19.899999999999999</v>
      </c>
      <c r="G73" s="6">
        <v>46.089820015575185</v>
      </c>
      <c r="H73" s="6">
        <v>16.446639708594375</v>
      </c>
      <c r="I73" s="6">
        <v>30.615000000000009</v>
      </c>
      <c r="J73" s="6">
        <v>5184.91349538535</v>
      </c>
      <c r="K73" s="6">
        <v>-3702.0231534258414</v>
      </c>
      <c r="L73" s="6">
        <v>-35.526799386835606</v>
      </c>
      <c r="M73" s="6">
        <v>6370.8950221401501</v>
      </c>
      <c r="N73" s="6">
        <v>37975.187783445501</v>
      </c>
      <c r="O73" s="6">
        <v>37.418908925138034</v>
      </c>
      <c r="P73">
        <v>45.393999190761491</v>
      </c>
      <c r="Q73" s="6">
        <v>71</v>
      </c>
    </row>
    <row r="74" spans="1:17" x14ac:dyDescent="0.25">
      <c r="A74" s="6">
        <v>138.61500000000001</v>
      </c>
      <c r="B74" s="6">
        <v>-35.709000000000003</v>
      </c>
      <c r="C74" s="6">
        <v>2018.365</v>
      </c>
      <c r="D74" s="6">
        <v>0.75</v>
      </c>
      <c r="E74" s="6">
        <v>0.65</v>
      </c>
      <c r="F74" s="6">
        <v>19.899999999999999</v>
      </c>
      <c r="G74" s="6">
        <v>42.007420362456692</v>
      </c>
      <c r="H74" s="6">
        <v>15.589973198460561</v>
      </c>
      <c r="I74" s="6">
        <v>28.615000000000009</v>
      </c>
      <c r="J74" s="6">
        <v>5184.91349538535</v>
      </c>
      <c r="K74" s="6">
        <v>-3702.0231534258414</v>
      </c>
      <c r="L74" s="6">
        <v>-35.526799386835606</v>
      </c>
      <c r="M74" s="6">
        <v>6370.8950221401501</v>
      </c>
      <c r="N74" s="6">
        <v>37875.758343888825</v>
      </c>
      <c r="O74" s="6">
        <v>38.669528643792063</v>
      </c>
      <c r="P74">
        <v>43.06700046990229</v>
      </c>
      <c r="Q74" s="6">
        <v>72</v>
      </c>
    </row>
    <row r="75" spans="1:17" x14ac:dyDescent="0.25">
      <c r="A75" s="6">
        <v>149.12100000000001</v>
      </c>
      <c r="B75" s="6">
        <v>-35.347999999999999</v>
      </c>
      <c r="C75" s="6">
        <v>2018.365</v>
      </c>
      <c r="D75" s="6">
        <v>3</v>
      </c>
      <c r="E75" s="6">
        <v>0.65</v>
      </c>
      <c r="F75" s="6">
        <v>19.899999999999999</v>
      </c>
      <c r="G75" s="6">
        <v>54.048620189015942</v>
      </c>
      <c r="H75" s="6">
        <v>17.791352223342265</v>
      </c>
      <c r="I75" s="6">
        <v>39.121000000000009</v>
      </c>
      <c r="J75" s="6">
        <v>5208.1886105389995</v>
      </c>
      <c r="K75" s="6">
        <v>-3669.4269562251447</v>
      </c>
      <c r="L75" s="6">
        <v>-35.166592953856053</v>
      </c>
      <c r="M75" s="6">
        <v>6371.0221150157595</v>
      </c>
      <c r="N75" s="6">
        <v>38440.453437819808</v>
      </c>
      <c r="O75" s="6">
        <v>31.861579498080218</v>
      </c>
      <c r="P75">
        <v>54.573404442551151</v>
      </c>
      <c r="Q75" s="6">
        <v>73</v>
      </c>
    </row>
    <row r="76" spans="1:17" x14ac:dyDescent="0.25">
      <c r="A76" s="6">
        <v>149.15299999999999</v>
      </c>
      <c r="B76" s="6">
        <v>-35.28</v>
      </c>
      <c r="C76" s="6">
        <v>2018.365</v>
      </c>
      <c r="D76" s="6">
        <v>1.2</v>
      </c>
      <c r="E76" s="6">
        <v>0.65</v>
      </c>
      <c r="F76" s="6">
        <v>19.899999999999999</v>
      </c>
      <c r="G76" s="6">
        <v>46.089820015575185</v>
      </c>
      <c r="H76" s="6">
        <v>18.336366818036247</v>
      </c>
      <c r="I76" s="6">
        <v>39.152999999999992</v>
      </c>
      <c r="J76" s="6">
        <v>5212.5496770657473</v>
      </c>
      <c r="K76" s="6">
        <v>-3663.2707912226992</v>
      </c>
      <c r="L76" s="6">
        <v>-35.098745651834506</v>
      </c>
      <c r="M76" s="6">
        <v>6371.0459914917901</v>
      </c>
      <c r="N76" s="6">
        <v>38438.761733954947</v>
      </c>
      <c r="O76" s="6">
        <v>31.88131222261589</v>
      </c>
      <c r="P76">
        <v>54.64958333089556</v>
      </c>
      <c r="Q76" s="6">
        <v>74</v>
      </c>
    </row>
    <row r="77" spans="1:17" x14ac:dyDescent="0.25">
      <c r="A77" s="6">
        <v>155.76900000000001</v>
      </c>
      <c r="B77" s="6">
        <v>-35.173000000000002</v>
      </c>
      <c r="C77" s="6">
        <v>2018.365</v>
      </c>
      <c r="D77" s="6">
        <v>3</v>
      </c>
      <c r="E77" s="6">
        <v>0.65</v>
      </c>
      <c r="F77" s="6">
        <v>19.899999999999999</v>
      </c>
      <c r="G77" s="6">
        <v>54.048620189015942</v>
      </c>
      <c r="H77" s="6">
        <v>16.796617914241946</v>
      </c>
      <c r="I77" s="6">
        <v>45.769000000000005</v>
      </c>
      <c r="J77" s="6">
        <v>5219.3970422251832</v>
      </c>
      <c r="K77" s="6">
        <v>-3653.5735574041692</v>
      </c>
      <c r="L77" s="6">
        <v>-34.991987987010631</v>
      </c>
      <c r="M77" s="6">
        <v>6371.083520387403</v>
      </c>
      <c r="N77" s="6">
        <v>38876.503748803654</v>
      </c>
      <c r="O77" s="6">
        <v>27.002826646809943</v>
      </c>
      <c r="P77">
        <v>60.716808746407473</v>
      </c>
      <c r="Q77" s="6">
        <v>75</v>
      </c>
    </row>
    <row r="78" spans="1:17" x14ac:dyDescent="0.25">
      <c r="A78" s="6">
        <v>149.08976713806905</v>
      </c>
      <c r="B78" s="6">
        <v>-34.923249003378999</v>
      </c>
      <c r="C78" s="6">
        <v>2018.365</v>
      </c>
      <c r="D78" s="6">
        <v>3</v>
      </c>
      <c r="E78" s="6">
        <v>0.65</v>
      </c>
      <c r="F78" s="6">
        <v>19.899999999999999</v>
      </c>
      <c r="G78" s="6">
        <v>54.048620189015942</v>
      </c>
      <c r="H78" s="6">
        <v>14.866505759369508</v>
      </c>
      <c r="I78" s="6">
        <v>39.08976713806905</v>
      </c>
      <c r="J78" s="6">
        <v>5235.3086009542139</v>
      </c>
      <c r="K78" s="6">
        <v>-3630.8900717457554</v>
      </c>
      <c r="L78" s="6">
        <v>-34.742812416293596</v>
      </c>
      <c r="M78" s="6">
        <v>6371.1709175258411</v>
      </c>
      <c r="N78" s="6">
        <v>38415.417280191599</v>
      </c>
      <c r="O78" s="6">
        <v>32.151685001274046</v>
      </c>
      <c r="P78">
        <v>54.827957274161292</v>
      </c>
      <c r="Q78" s="6">
        <v>76</v>
      </c>
    </row>
    <row r="79" spans="1:17" x14ac:dyDescent="0.25">
      <c r="A79" s="6">
        <v>133.12110222013305</v>
      </c>
      <c r="B79" s="6">
        <v>-33.941707094484713</v>
      </c>
      <c r="C79" s="6">
        <v>2018.365</v>
      </c>
      <c r="D79" s="6">
        <v>1.2</v>
      </c>
      <c r="E79" s="6">
        <v>0.65</v>
      </c>
      <c r="F79" s="6">
        <v>19.899999999999999</v>
      </c>
      <c r="G79" s="6">
        <v>46.089820015575185</v>
      </c>
      <c r="H79" s="6">
        <v>23.683705690759396</v>
      </c>
      <c r="I79" s="6">
        <v>23.121102220133054</v>
      </c>
      <c r="J79" s="6">
        <v>5296.8739260471284</v>
      </c>
      <c r="K79" s="6">
        <v>-3541.085470466764</v>
      </c>
      <c r="L79" s="6">
        <v>-33.763663931891891</v>
      </c>
      <c r="M79" s="6">
        <v>6371.5115708588919</v>
      </c>
      <c r="N79" s="6">
        <v>37518.168939075156</v>
      </c>
      <c r="O79" s="6">
        <v>43.407557524202332</v>
      </c>
      <c r="P79">
        <v>37.405268947335912</v>
      </c>
      <c r="Q79" s="6">
        <v>77</v>
      </c>
    </row>
    <row r="80" spans="1:17" x14ac:dyDescent="0.25">
      <c r="A80" s="6">
        <v>149.28434475355624</v>
      </c>
      <c r="B80" s="6">
        <v>-34.868386291002885</v>
      </c>
      <c r="C80" s="6">
        <v>2018.365</v>
      </c>
      <c r="D80" s="6">
        <v>1.2</v>
      </c>
      <c r="E80" s="6">
        <v>0.65</v>
      </c>
      <c r="F80" s="6">
        <v>19.899999999999999</v>
      </c>
      <c r="G80" s="6">
        <v>46.089820015575185</v>
      </c>
      <c r="H80" s="6">
        <v>19.119271948423183</v>
      </c>
      <c r="I80" s="6">
        <v>39.28434475355624</v>
      </c>
      <c r="J80" s="6">
        <v>5238.7905443314967</v>
      </c>
      <c r="K80" s="6">
        <v>-3625.8980464556644</v>
      </c>
      <c r="L80" s="6">
        <v>-34.688077939787263</v>
      </c>
      <c r="M80" s="6">
        <v>6371.1900780519882</v>
      </c>
      <c r="N80" s="6">
        <v>38424.791357285299</v>
      </c>
      <c r="O80" s="6">
        <v>32.04383186603075</v>
      </c>
      <c r="P80">
        <v>55.051756488078247</v>
      </c>
      <c r="Q80" s="6">
        <v>78</v>
      </c>
    </row>
    <row r="81" spans="1:17" x14ac:dyDescent="0.25">
      <c r="A81" s="6">
        <v>126.05746574893435</v>
      </c>
      <c r="B81" s="6">
        <v>-34.608325147614053</v>
      </c>
      <c r="C81" s="6">
        <v>2018.365</v>
      </c>
      <c r="D81" s="6">
        <v>0.75</v>
      </c>
      <c r="E81" s="6">
        <v>0.65</v>
      </c>
      <c r="F81" s="6">
        <v>19.899999999999999</v>
      </c>
      <c r="G81" s="6">
        <v>42.007420362456692</v>
      </c>
      <c r="H81" s="6">
        <v>17.937860104032694</v>
      </c>
      <c r="I81" s="6">
        <v>16.057465748934348</v>
      </c>
      <c r="J81" s="6">
        <v>5255.230176700582</v>
      </c>
      <c r="K81" s="6">
        <v>-3602.190128713507</v>
      </c>
      <c r="L81" s="6">
        <v>-34.428633619079243</v>
      </c>
      <c r="M81" s="6">
        <v>6371.2807137580639</v>
      </c>
      <c r="N81" s="6">
        <v>37316.666107419289</v>
      </c>
      <c r="O81" s="6">
        <v>46.260860042777651</v>
      </c>
      <c r="P81">
        <v>26.874873125145431</v>
      </c>
      <c r="Q81" s="6">
        <v>79</v>
      </c>
    </row>
    <row r="82" spans="1:17" x14ac:dyDescent="0.25">
      <c r="A82" s="6">
        <v>149.13823072218821</v>
      </c>
      <c r="B82" s="6">
        <v>-34.77837313044207</v>
      </c>
      <c r="C82" s="6">
        <v>2018.365</v>
      </c>
      <c r="D82" s="6">
        <v>0.75</v>
      </c>
      <c r="E82" s="6">
        <v>0.65</v>
      </c>
      <c r="F82" s="6">
        <v>19.899999999999999</v>
      </c>
      <c r="G82" s="6">
        <v>42.007420362456692</v>
      </c>
      <c r="H82" s="6">
        <v>19.751959596543294</v>
      </c>
      <c r="I82" s="6">
        <v>39.138230722188212</v>
      </c>
      <c r="J82" s="6">
        <v>5244.4929350670473</v>
      </c>
      <c r="K82" s="6">
        <v>-3617.700521210812</v>
      </c>
      <c r="L82" s="6">
        <v>-34.598276602879636</v>
      </c>
      <c r="M82" s="6">
        <v>6371.2214847026898</v>
      </c>
      <c r="N82" s="6">
        <v>38410.672886706736</v>
      </c>
      <c r="O82" s="6">
        <v>32.207058920277021</v>
      </c>
      <c r="P82">
        <v>54.972412561275846</v>
      </c>
      <c r="Q82" s="6">
        <v>80</v>
      </c>
    </row>
    <row r="83" spans="1:17" x14ac:dyDescent="0.25">
      <c r="A83" s="6">
        <v>149.17859627971444</v>
      </c>
      <c r="B83" s="6">
        <v>-34.997156447297613</v>
      </c>
      <c r="C83" s="6">
        <v>2018.365</v>
      </c>
      <c r="D83" s="6">
        <v>0.75</v>
      </c>
      <c r="E83" s="6">
        <v>0.65</v>
      </c>
      <c r="F83" s="6">
        <v>19.899999999999999</v>
      </c>
      <c r="G83" s="6">
        <v>42.007420362456692</v>
      </c>
      <c r="H83" s="6">
        <v>19.124770351562326</v>
      </c>
      <c r="I83" s="6">
        <v>39.178596279714441</v>
      </c>
      <c r="J83" s="6">
        <v>5230.6103516620642</v>
      </c>
      <c r="K83" s="6">
        <v>-3637.609796311438</v>
      </c>
      <c r="L83" s="6">
        <v>-34.816548151898353</v>
      </c>
      <c r="M83" s="6">
        <v>6371.1450839810013</v>
      </c>
      <c r="N83" s="6">
        <v>38425.031788193941</v>
      </c>
      <c r="O83" s="6">
        <v>32.04052009917234</v>
      </c>
      <c r="P83">
        <v>54.863613434234878</v>
      </c>
      <c r="Q83" s="6">
        <v>81</v>
      </c>
    </row>
    <row r="84" spans="1:17" x14ac:dyDescent="0.25">
      <c r="A84" s="6">
        <v>126.83989544274016</v>
      </c>
      <c r="B84" s="6">
        <v>-34.424519642025537</v>
      </c>
      <c r="C84" s="6">
        <v>2018.365</v>
      </c>
      <c r="D84" s="6">
        <v>1.2</v>
      </c>
      <c r="E84" s="6">
        <v>0.65</v>
      </c>
      <c r="F84" s="6">
        <v>19.899999999999999</v>
      </c>
      <c r="G84" s="6">
        <v>46.089820015575185</v>
      </c>
      <c r="H84" s="6">
        <v>20.329274906355046</v>
      </c>
      <c r="I84" s="6">
        <v>16.839895442740158</v>
      </c>
      <c r="J84" s="6">
        <v>5266.7839397477192</v>
      </c>
      <c r="K84" s="6">
        <v>-3585.38961756564</v>
      </c>
      <c r="L84" s="6">
        <v>-34.24527297264207</v>
      </c>
      <c r="M84" s="6">
        <v>6371.3445816194871</v>
      </c>
      <c r="N84" s="6">
        <v>37327.141057869165</v>
      </c>
      <c r="O84" s="6">
        <v>46.109407929997268</v>
      </c>
      <c r="P84">
        <v>28.165020277727798</v>
      </c>
      <c r="Q84" s="6">
        <v>82</v>
      </c>
    </row>
    <row r="85" spans="1:17" x14ac:dyDescent="0.25">
      <c r="A85" s="6">
        <v>126.66338883192532</v>
      </c>
      <c r="B85" s="6">
        <v>-34.406824880466694</v>
      </c>
      <c r="C85" s="6">
        <v>2018.365</v>
      </c>
      <c r="D85" s="6">
        <v>3</v>
      </c>
      <c r="E85" s="6">
        <v>0.65</v>
      </c>
      <c r="F85" s="6">
        <v>19.899999999999999</v>
      </c>
      <c r="G85" s="6">
        <v>54.048620189015942</v>
      </c>
      <c r="H85" s="6">
        <v>19.796826663644232</v>
      </c>
      <c r="I85" s="6">
        <v>16.663388831925317</v>
      </c>
      <c r="J85" s="6">
        <v>5267.8933446961028</v>
      </c>
      <c r="K85" s="6">
        <v>-3583.7703228441592</v>
      </c>
      <c r="L85" s="6">
        <v>-34.227621425442855</v>
      </c>
      <c r="M85" s="6">
        <v>6371.3507216281869</v>
      </c>
      <c r="N85" s="6">
        <v>37320.65859502308</v>
      </c>
      <c r="O85" s="6">
        <v>46.203862304608826</v>
      </c>
      <c r="P85">
        <v>27.91040082930764</v>
      </c>
      <c r="Q85" s="6">
        <v>83</v>
      </c>
    </row>
    <row r="86" spans="1:17" x14ac:dyDescent="0.25">
      <c r="A86" s="6">
        <v>130.02579421935656</v>
      </c>
      <c r="B86" s="6">
        <v>-33.751818494076986</v>
      </c>
      <c r="C86" s="6">
        <v>2018.365</v>
      </c>
      <c r="D86" s="6">
        <v>0.75</v>
      </c>
      <c r="E86" s="6">
        <v>0.65</v>
      </c>
      <c r="F86" s="6">
        <v>19.899999999999999</v>
      </c>
      <c r="G86" s="6">
        <v>42.007420362456692</v>
      </c>
      <c r="H86" s="6">
        <v>23.515364797776339</v>
      </c>
      <c r="I86" s="6">
        <v>20.025794219356555</v>
      </c>
      <c r="J86" s="6">
        <v>5308.6051115608107</v>
      </c>
      <c r="K86" s="6">
        <v>-3523.5925365742878</v>
      </c>
      <c r="L86" s="6">
        <v>-33.574262489216338</v>
      </c>
      <c r="M86" s="6">
        <v>6371.576931521081</v>
      </c>
      <c r="N86" s="6">
        <v>37387.332932114346</v>
      </c>
      <c r="O86" s="6">
        <v>45.245631841337321</v>
      </c>
      <c r="P86">
        <v>33.265506800814748</v>
      </c>
      <c r="Q86" s="6">
        <v>84</v>
      </c>
    </row>
    <row r="87" spans="1:17" x14ac:dyDescent="0.25">
      <c r="A87" s="6">
        <v>132.90616159238465</v>
      </c>
      <c r="B87" s="6">
        <v>-34.783546317402347</v>
      </c>
      <c r="C87" s="6">
        <v>2018.365</v>
      </c>
      <c r="D87" s="6">
        <v>3</v>
      </c>
      <c r="E87" s="6">
        <v>0.65</v>
      </c>
      <c r="F87" s="6">
        <v>19.899999999999999</v>
      </c>
      <c r="G87" s="6">
        <v>54.048620189015942</v>
      </c>
      <c r="H87" s="6">
        <v>20.940049262593554</v>
      </c>
      <c r="I87" s="6">
        <v>22.906161592384649</v>
      </c>
      <c r="J87" s="6">
        <v>5244.1655615452191</v>
      </c>
      <c r="K87" s="6">
        <v>-3618.1718841470629</v>
      </c>
      <c r="L87" s="6">
        <v>-34.60343756802132</v>
      </c>
      <c r="M87" s="6">
        <v>6371.2196807306209</v>
      </c>
      <c r="N87" s="6">
        <v>37563.925271313623</v>
      </c>
      <c r="O87" s="6">
        <v>42.775291845939826</v>
      </c>
      <c r="P87">
        <v>36.526726497258075</v>
      </c>
      <c r="Q87" s="6">
        <v>85</v>
      </c>
    </row>
    <row r="88" spans="1:17" x14ac:dyDescent="0.25">
      <c r="A88" s="6">
        <v>153.315</v>
      </c>
      <c r="B88" s="6">
        <v>-34.584000000000003</v>
      </c>
      <c r="C88" s="6">
        <v>2018.365</v>
      </c>
      <c r="D88" s="6">
        <v>0.75</v>
      </c>
      <c r="E88" s="6">
        <v>0.65</v>
      </c>
      <c r="F88" s="6">
        <v>19.899999999999999</v>
      </c>
      <c r="G88" s="6">
        <v>42.007420362456692</v>
      </c>
      <c r="H88" s="6">
        <v>23.073206248129363</v>
      </c>
      <c r="I88" s="6">
        <v>43.314999999999998</v>
      </c>
      <c r="J88" s="6">
        <v>5256.7623358298624</v>
      </c>
      <c r="K88" s="6">
        <v>-3599.968819340796</v>
      </c>
      <c r="L88" s="6">
        <v>-34.404366922153663</v>
      </c>
      <c r="M88" s="6">
        <v>6371.2891753259319</v>
      </c>
      <c r="N88" s="6">
        <v>38676.485533195075</v>
      </c>
      <c r="O88" s="6">
        <v>29.198219699740587</v>
      </c>
      <c r="P88">
        <v>58.951161646210934</v>
      </c>
      <c r="Q88" s="6">
        <v>86</v>
      </c>
    </row>
    <row r="89" spans="1:17" x14ac:dyDescent="0.25">
      <c r="A89" s="6">
        <v>129.75529215729347</v>
      </c>
      <c r="B89" s="6">
        <v>-34.680201012483607</v>
      </c>
      <c r="C89" s="6">
        <v>2018.365</v>
      </c>
      <c r="D89" s="6">
        <v>0.75</v>
      </c>
      <c r="E89" s="6">
        <v>0.65</v>
      </c>
      <c r="F89" s="6">
        <v>19.899999999999999</v>
      </c>
      <c r="G89" s="6">
        <v>42.007420362456692</v>
      </c>
      <c r="H89" s="6">
        <v>23.826145868704813</v>
      </c>
      <c r="I89" s="6">
        <v>19.755292157293468</v>
      </c>
      <c r="J89" s="6">
        <v>5250.6974139148551</v>
      </c>
      <c r="K89" s="6">
        <v>-3608.7498946945116</v>
      </c>
      <c r="L89" s="6">
        <v>-34.5003375284562</v>
      </c>
      <c r="M89" s="6">
        <v>6371.2556953044814</v>
      </c>
      <c r="N89" s="6">
        <v>37439.088655892105</v>
      </c>
      <c r="O89" s="6">
        <v>44.50592814378868</v>
      </c>
      <c r="P89">
        <v>32.259477793993454</v>
      </c>
      <c r="Q89" s="6">
        <v>87</v>
      </c>
    </row>
    <row r="90" spans="1:17" x14ac:dyDescent="0.25">
      <c r="A90" s="6">
        <v>133.38502455517136</v>
      </c>
      <c r="B90" s="6">
        <v>-34.674341913919328</v>
      </c>
      <c r="C90" s="6">
        <v>2018.365</v>
      </c>
      <c r="D90" s="6">
        <v>0.75</v>
      </c>
      <c r="E90" s="6">
        <v>0.65</v>
      </c>
      <c r="F90" s="6">
        <v>19.899999999999999</v>
      </c>
      <c r="G90" s="6">
        <v>42.007420362456692</v>
      </c>
      <c r="H90" s="6">
        <v>23.811923469701647</v>
      </c>
      <c r="I90" s="6">
        <v>23.385024555171356</v>
      </c>
      <c r="J90" s="6">
        <v>5251.0672207702755</v>
      </c>
      <c r="K90" s="6">
        <v>-3608.2153728504713</v>
      </c>
      <c r="L90" s="6">
        <v>-34.494492404953881</v>
      </c>
      <c r="M90" s="6">
        <v>6371.2577356376451</v>
      </c>
      <c r="N90" s="6">
        <v>37576.156909556754</v>
      </c>
      <c r="O90" s="6">
        <v>42.609325507001017</v>
      </c>
      <c r="P90">
        <v>37.238394521313893</v>
      </c>
      <c r="Q90" s="6">
        <v>88</v>
      </c>
    </row>
    <row r="91" spans="1:17" x14ac:dyDescent="0.25">
      <c r="A91" s="6">
        <v>125.73600194968914</v>
      </c>
      <c r="B91" s="6">
        <v>-34.590465794422975</v>
      </c>
      <c r="C91" s="6">
        <v>2018.365</v>
      </c>
      <c r="D91" s="6">
        <v>0.75</v>
      </c>
      <c r="E91" s="6">
        <v>0.65</v>
      </c>
      <c r="F91" s="6">
        <v>19.899999999999999</v>
      </c>
      <c r="G91" s="6">
        <v>42.007420362456692</v>
      </c>
      <c r="H91" s="6">
        <v>22.334935914494913</v>
      </c>
      <c r="I91" s="6">
        <v>15.73600194968914</v>
      </c>
      <c r="J91" s="6">
        <v>5256.3551698342471</v>
      </c>
      <c r="K91" s="6">
        <v>-3600.5593215165641</v>
      </c>
      <c r="L91" s="6">
        <v>-34.410817167381019</v>
      </c>
      <c r="M91" s="6">
        <v>6371.2869264539513</v>
      </c>
      <c r="N91" s="6">
        <v>37306.317092003956</v>
      </c>
      <c r="O91" s="6">
        <v>46.412141041973712</v>
      </c>
      <c r="P91">
        <v>26.396223047436781</v>
      </c>
      <c r="Q91" s="6">
        <v>89</v>
      </c>
    </row>
    <row r="92" spans="1:17" x14ac:dyDescent="0.25">
      <c r="A92" s="6">
        <v>124.33049309466264</v>
      </c>
      <c r="B92" s="6">
        <v>-34.754440667452137</v>
      </c>
      <c r="C92" s="6">
        <v>2018.365</v>
      </c>
      <c r="D92" s="6">
        <v>0.75</v>
      </c>
      <c r="E92" s="6">
        <v>0.65</v>
      </c>
      <c r="F92" s="6">
        <v>19.899999999999999</v>
      </c>
      <c r="G92" s="6">
        <v>42.007420362456692</v>
      </c>
      <c r="H92" s="6">
        <v>19.942959052098004</v>
      </c>
      <c r="I92" s="6">
        <v>14.330493094662643</v>
      </c>
      <c r="J92" s="6">
        <v>5246.0068896968942</v>
      </c>
      <c r="K92" s="6">
        <v>-3615.5194984370169</v>
      </c>
      <c r="L92" s="6">
        <v>-34.574400757245598</v>
      </c>
      <c r="M92" s="6">
        <v>6371.2298287163949</v>
      </c>
      <c r="N92" s="6">
        <v>37279.830704460568</v>
      </c>
      <c r="O92" s="6">
        <v>46.800188388188992</v>
      </c>
      <c r="P92">
        <v>24.138790132982944</v>
      </c>
      <c r="Q92" s="6">
        <v>90</v>
      </c>
    </row>
    <row r="93" spans="1:17" x14ac:dyDescent="0.25">
      <c r="A93" s="6">
        <v>122.21857089754911</v>
      </c>
      <c r="B93" s="6">
        <v>-33.249355333738087</v>
      </c>
      <c r="C93" s="6">
        <v>2018.365</v>
      </c>
      <c r="D93" s="6">
        <v>1.2</v>
      </c>
      <c r="E93" s="6">
        <v>0.65</v>
      </c>
      <c r="F93" s="6">
        <v>19.899999999999999</v>
      </c>
      <c r="G93" s="6">
        <v>46.089820015575185</v>
      </c>
      <c r="H93" s="6">
        <v>21.298481549889928</v>
      </c>
      <c r="I93" s="6">
        <v>12.218570897549114</v>
      </c>
      <c r="J93" s="6">
        <v>5339.3648959404436</v>
      </c>
      <c r="K93" s="6">
        <v>-3477.120612085962</v>
      </c>
      <c r="L93" s="6">
        <v>-33.073125821087601</v>
      </c>
      <c r="M93" s="6">
        <v>6371.7489940356372</v>
      </c>
      <c r="N93" s="6">
        <v>37126.190219069344</v>
      </c>
      <c r="O93" s="6">
        <v>49.131452911491436</v>
      </c>
      <c r="P93">
        <v>21.551745747129555</v>
      </c>
      <c r="Q93" s="6">
        <v>91</v>
      </c>
    </row>
    <row r="94" spans="1:17" x14ac:dyDescent="0.25">
      <c r="A94" s="6">
        <v>133.65328525467856</v>
      </c>
      <c r="B94" s="6">
        <v>-34.50987237496323</v>
      </c>
      <c r="C94" s="6">
        <v>2018.365</v>
      </c>
      <c r="D94" s="6">
        <v>3</v>
      </c>
      <c r="E94" s="6">
        <v>0.65</v>
      </c>
      <c r="F94" s="6">
        <v>19.899999999999999</v>
      </c>
      <c r="G94" s="6">
        <v>54.048620189015942</v>
      </c>
      <c r="H94" s="6">
        <v>14.285938712672461</v>
      </c>
      <c r="I94" s="6">
        <v>23.653285254678565</v>
      </c>
      <c r="J94" s="6">
        <v>5261.4255298210055</v>
      </c>
      <c r="K94" s="6">
        <v>-3593.1957231082556</v>
      </c>
      <c r="L94" s="6">
        <v>-34.330418213383922</v>
      </c>
      <c r="M94" s="6">
        <v>6371.3149435901933</v>
      </c>
      <c r="N94" s="6">
        <v>37576.528969665138</v>
      </c>
      <c r="O94" s="6">
        <v>42.605157389335432</v>
      </c>
      <c r="P94">
        <v>37.707532719921531</v>
      </c>
      <c r="Q94" s="6">
        <v>92</v>
      </c>
    </row>
    <row r="95" spans="1:17" x14ac:dyDescent="0.25">
      <c r="A95" s="6">
        <v>134.3082875484744</v>
      </c>
      <c r="B95" s="6">
        <v>-33.221402373352227</v>
      </c>
      <c r="C95" s="6">
        <v>2018.365</v>
      </c>
      <c r="D95" s="6">
        <v>0.75</v>
      </c>
      <c r="E95" s="6">
        <v>0.65</v>
      </c>
      <c r="F95" s="6">
        <v>19.899999999999999</v>
      </c>
      <c r="G95" s="6">
        <v>42.007420362456692</v>
      </c>
      <c r="H95" s="6">
        <v>23.775004283355585</v>
      </c>
      <c r="I95" s="6">
        <v>24.308287548474397</v>
      </c>
      <c r="J95" s="6">
        <v>5341.0640673986909</v>
      </c>
      <c r="K95" s="6">
        <v>-3474.5275019986198</v>
      </c>
      <c r="L95" s="6">
        <v>-33.045248245256644</v>
      </c>
      <c r="M95" s="6">
        <v>6371.7585276124692</v>
      </c>
      <c r="N95" s="6">
        <v>37522.557000377681</v>
      </c>
      <c r="O95" s="6">
        <v>43.350962699490047</v>
      </c>
      <c r="P95">
        <v>39.503582666299955</v>
      </c>
      <c r="Q95" s="6">
        <v>93</v>
      </c>
    </row>
    <row r="96" spans="1:17" x14ac:dyDescent="0.25">
      <c r="A96" s="6">
        <v>141.34</v>
      </c>
      <c r="B96" s="6">
        <v>-34.380000000000003</v>
      </c>
      <c r="C96" s="6">
        <v>2018.365</v>
      </c>
      <c r="D96" s="6">
        <v>1.2</v>
      </c>
      <c r="E96" s="6">
        <v>0.65</v>
      </c>
      <c r="F96" s="6">
        <v>19.899999999999999</v>
      </c>
      <c r="G96" s="6">
        <v>46.089820015575185</v>
      </c>
      <c r="H96" s="6">
        <v>22.346215699023787</v>
      </c>
      <c r="I96" s="6">
        <v>31.340000000000003</v>
      </c>
      <c r="J96" s="6">
        <v>5269.574218918674</v>
      </c>
      <c r="K96" s="6">
        <v>-3581.3148623876036</v>
      </c>
      <c r="L96" s="6">
        <v>-34.200862186922215</v>
      </c>
      <c r="M96" s="6">
        <v>6371.3600268899172</v>
      </c>
      <c r="N96" s="6">
        <v>37932.450420263493</v>
      </c>
      <c r="O96" s="6">
        <v>37.959845275757615</v>
      </c>
      <c r="P96">
        <v>47.161016403481248</v>
      </c>
      <c r="Q96" s="6">
        <v>94</v>
      </c>
    </row>
    <row r="97" spans="1:17" x14ac:dyDescent="0.25">
      <c r="A97" s="6">
        <v>126.21167193416099</v>
      </c>
      <c r="B97" s="6">
        <v>-34.22233890376792</v>
      </c>
      <c r="C97" s="6">
        <v>2018.365</v>
      </c>
      <c r="D97" s="6">
        <v>0.75</v>
      </c>
      <c r="E97" s="6">
        <v>0.65</v>
      </c>
      <c r="F97" s="6">
        <v>19.899999999999999</v>
      </c>
      <c r="G97" s="6">
        <v>42.007420362456692</v>
      </c>
      <c r="H97" s="6">
        <v>21.653272812840004</v>
      </c>
      <c r="I97" s="6">
        <v>16.211671934160989</v>
      </c>
      <c r="J97" s="6">
        <v>5279.4300243324196</v>
      </c>
      <c r="K97" s="6">
        <v>-3566.8674255907158</v>
      </c>
      <c r="L97" s="6">
        <v>-34.043590056797541</v>
      </c>
      <c r="M97" s="6">
        <v>6371.4146477499607</v>
      </c>
      <c r="N97" s="6">
        <v>37294.867538980048</v>
      </c>
      <c r="O97" s="6">
        <v>46.582146230244291</v>
      </c>
      <c r="P97">
        <v>27.337675753172938</v>
      </c>
      <c r="Q97" s="6">
        <v>95</v>
      </c>
    </row>
    <row r="98" spans="1:17" x14ac:dyDescent="0.25">
      <c r="A98" s="6">
        <v>131.47321519575752</v>
      </c>
      <c r="B98" s="6">
        <v>-33.122461111814268</v>
      </c>
      <c r="C98" s="6">
        <v>2018.365</v>
      </c>
      <c r="D98" s="6">
        <v>3</v>
      </c>
      <c r="E98" s="6">
        <v>0.65</v>
      </c>
      <c r="F98" s="6">
        <v>19.899999999999999</v>
      </c>
      <c r="G98" s="6">
        <v>54.048620189015942</v>
      </c>
      <c r="H98" s="6">
        <v>16.68928602808198</v>
      </c>
      <c r="I98" s="6">
        <v>21.473215195757518</v>
      </c>
      <c r="J98" s="6">
        <v>5347.0681621127733</v>
      </c>
      <c r="K98" s="6">
        <v>-3465.3424661797726</v>
      </c>
      <c r="L98" s="6">
        <v>-32.946575153548032</v>
      </c>
      <c r="M98" s="6">
        <v>6371.7922390948197</v>
      </c>
      <c r="N98" s="6">
        <v>37400.58176573502</v>
      </c>
      <c r="O98" s="6">
        <v>45.060194136018374</v>
      </c>
      <c r="P98">
        <v>35.749793611817594</v>
      </c>
      <c r="Q98" s="6">
        <v>96</v>
      </c>
    </row>
    <row r="99" spans="1:17" x14ac:dyDescent="0.25">
      <c r="A99" s="6">
        <v>125.87594165743383</v>
      </c>
      <c r="B99" s="6">
        <v>-33.516363469902807</v>
      </c>
      <c r="C99" s="6">
        <v>2018.365</v>
      </c>
      <c r="D99" s="6">
        <v>1.2</v>
      </c>
      <c r="E99" s="6">
        <v>0.65</v>
      </c>
      <c r="F99" s="6">
        <v>19.899999999999999</v>
      </c>
      <c r="G99" s="6">
        <v>46.089820015575185</v>
      </c>
      <c r="H99" s="6">
        <v>14.842839132567129</v>
      </c>
      <c r="I99" s="6">
        <v>15.875941657433827</v>
      </c>
      <c r="J99" s="6">
        <v>5323.0702447591748</v>
      </c>
      <c r="K99" s="6">
        <v>-3501.8488407328177</v>
      </c>
      <c r="L99" s="6">
        <v>-33.339422312118536</v>
      </c>
      <c r="M99" s="6">
        <v>6371.6577226011041</v>
      </c>
      <c r="N99" s="6">
        <v>37237.743387966446</v>
      </c>
      <c r="O99" s="6">
        <v>47.432448083126204</v>
      </c>
      <c r="P99">
        <v>27.251205965475229</v>
      </c>
      <c r="Q99" s="6">
        <v>97</v>
      </c>
    </row>
    <row r="100" spans="1:17" x14ac:dyDescent="0.25">
      <c r="A100" s="6">
        <v>123.87421392196337</v>
      </c>
      <c r="B100" s="6">
        <v>-34.184886643326834</v>
      </c>
      <c r="C100" s="6">
        <v>2018.365</v>
      </c>
      <c r="D100" s="6">
        <v>3</v>
      </c>
      <c r="E100" s="6">
        <v>0.65</v>
      </c>
      <c r="F100" s="6">
        <v>19.899999999999999</v>
      </c>
      <c r="G100" s="6">
        <v>54.048620189015942</v>
      </c>
      <c r="H100" s="6">
        <v>21.239870089374843</v>
      </c>
      <c r="I100" s="6">
        <v>13.874213921963374</v>
      </c>
      <c r="J100" s="6">
        <v>5281.7653790686272</v>
      </c>
      <c r="K100" s="6">
        <v>-3563.4315214986946</v>
      </c>
      <c r="L100" s="6">
        <v>-34.00623098819716</v>
      </c>
      <c r="M100" s="6">
        <v>6371.4276051712659</v>
      </c>
      <c r="N100" s="6">
        <v>37229.053630217131</v>
      </c>
      <c r="O100" s="6">
        <v>47.55838239019667</v>
      </c>
      <c r="P100">
        <v>23.730417156746775</v>
      </c>
      <c r="Q100" s="6">
        <v>98</v>
      </c>
    </row>
    <row r="101" spans="1:17" x14ac:dyDescent="0.25">
      <c r="A101" s="6">
        <v>130.24151321134718</v>
      </c>
      <c r="B101" s="6">
        <v>-34.47221073456015</v>
      </c>
      <c r="C101" s="6">
        <v>2018.365</v>
      </c>
      <c r="D101" s="6">
        <v>0.75</v>
      </c>
      <c r="E101" s="6">
        <v>0.65</v>
      </c>
      <c r="F101" s="6">
        <v>19.899999999999999</v>
      </c>
      <c r="G101" s="6">
        <v>42.007420362456692</v>
      </c>
      <c r="H101" s="6">
        <v>22.7762533909372</v>
      </c>
      <c r="I101" s="6">
        <v>20.241513211347183</v>
      </c>
      <c r="J101" s="6">
        <v>5263.7913550410885</v>
      </c>
      <c r="K101" s="6">
        <v>-3589.752272773494</v>
      </c>
      <c r="L101" s="6">
        <v>-34.292847932750604</v>
      </c>
      <c r="M101" s="6">
        <v>6371.3280255601157</v>
      </c>
      <c r="N101" s="6">
        <v>37442.426855421923</v>
      </c>
      <c r="O101" s="6">
        <v>44.460102485497124</v>
      </c>
      <c r="P101">
        <v>33.084101163864716</v>
      </c>
      <c r="Q101" s="6">
        <v>99</v>
      </c>
    </row>
    <row r="102" spans="1:17" x14ac:dyDescent="0.25">
      <c r="A102" s="6">
        <v>123.02759435903756</v>
      </c>
      <c r="B102" s="6">
        <v>-33.475529813004492</v>
      </c>
      <c r="C102" s="6">
        <v>2018.365</v>
      </c>
      <c r="D102" s="6">
        <v>1.2</v>
      </c>
      <c r="E102" s="6">
        <v>0.65</v>
      </c>
      <c r="F102" s="6">
        <v>19.899999999999999</v>
      </c>
      <c r="G102" s="6">
        <v>46.089820015575185</v>
      </c>
      <c r="H102" s="6">
        <v>15.078926354831372</v>
      </c>
      <c r="I102" s="6">
        <v>13.027594359037565</v>
      </c>
      <c r="J102" s="6">
        <v>5325.5696990556871</v>
      </c>
      <c r="K102" s="6">
        <v>-3498.0719967162991</v>
      </c>
      <c r="L102" s="6">
        <v>-33.298696497293953</v>
      </c>
      <c r="M102" s="6">
        <v>6371.6717047970105</v>
      </c>
      <c r="N102" s="6">
        <v>37160.136971921049</v>
      </c>
      <c r="O102" s="6">
        <v>48.606881945822153</v>
      </c>
      <c r="P102">
        <v>22.756935058535408</v>
      </c>
      <c r="Q102" s="6">
        <v>100</v>
      </c>
    </row>
    <row r="103" spans="1:17" x14ac:dyDescent="0.25">
      <c r="A103" s="6">
        <v>156.745</v>
      </c>
      <c r="B103" s="6">
        <v>-34.112000000000002</v>
      </c>
      <c r="C103" s="6">
        <v>2018.365</v>
      </c>
      <c r="D103" s="6">
        <v>0.75</v>
      </c>
      <c r="E103" s="6">
        <v>0.65</v>
      </c>
      <c r="F103" s="6">
        <v>19.899999999999999</v>
      </c>
      <c r="G103" s="6">
        <v>42.007420362456692</v>
      </c>
      <c r="H103" s="6">
        <v>21.476535855570951</v>
      </c>
      <c r="I103" s="6">
        <v>46.745000000000005</v>
      </c>
      <c r="J103" s="6">
        <v>5286.303781029641</v>
      </c>
      <c r="K103" s="6">
        <v>-3556.7405226963028</v>
      </c>
      <c r="L103" s="6">
        <v>-33.933526579428715</v>
      </c>
      <c r="M103" s="6">
        <v>6371.4528022357854</v>
      </c>
      <c r="N103" s="6">
        <v>38896.49784031578</v>
      </c>
      <c r="O103" s="6">
        <v>26.790615642121892</v>
      </c>
      <c r="P103">
        <v>62.181545179262308</v>
      </c>
      <c r="Q103" s="6">
        <v>101</v>
      </c>
    </row>
    <row r="104" spans="1:17" x14ac:dyDescent="0.25">
      <c r="A104" s="6">
        <v>156.11500000000001</v>
      </c>
      <c r="B104" s="6">
        <v>-34.101999999999997</v>
      </c>
      <c r="C104" s="6">
        <v>2018.365</v>
      </c>
      <c r="D104" s="6">
        <v>3</v>
      </c>
      <c r="E104" s="6">
        <v>0.65</v>
      </c>
      <c r="F104" s="6">
        <v>19.899999999999999</v>
      </c>
      <c r="G104" s="6">
        <v>54.048620189015942</v>
      </c>
      <c r="H104" s="6">
        <v>23.062904454517692</v>
      </c>
      <c r="I104" s="6">
        <v>46.115000000000009</v>
      </c>
      <c r="J104" s="6">
        <v>5286.9257784844012</v>
      </c>
      <c r="K104" s="6">
        <v>-3555.8220780183296</v>
      </c>
      <c r="L104" s="6">
        <v>-33.923551671704466</v>
      </c>
      <c r="M104" s="6">
        <v>6371.4562572245195</v>
      </c>
      <c r="N104" s="6">
        <v>38850.351753006398</v>
      </c>
      <c r="O104" s="6">
        <v>27.290421078691558</v>
      </c>
      <c r="P104">
        <v>61.663784557967212</v>
      </c>
      <c r="Q104" s="6">
        <v>102</v>
      </c>
    </row>
    <row r="105" spans="1:17" x14ac:dyDescent="0.25">
      <c r="A105" s="6">
        <v>120.07928395463095</v>
      </c>
      <c r="B105" s="6">
        <v>-34.104772946551741</v>
      </c>
      <c r="C105" s="6">
        <v>2018.365</v>
      </c>
      <c r="D105" s="6">
        <v>1.2</v>
      </c>
      <c r="E105" s="6">
        <v>0.65</v>
      </c>
      <c r="F105" s="6">
        <v>19.899999999999999</v>
      </c>
      <c r="G105" s="6">
        <v>46.089820015575185</v>
      </c>
      <c r="H105" s="6">
        <v>16.441010687823685</v>
      </c>
      <c r="I105" s="6">
        <v>10.079283954630952</v>
      </c>
      <c r="J105" s="6">
        <v>5286.753318078574</v>
      </c>
      <c r="K105" s="6">
        <v>-3556.0767685460492</v>
      </c>
      <c r="L105" s="6">
        <v>-33.926317658131602</v>
      </c>
      <c r="M105" s="6">
        <v>6371.4552992238532</v>
      </c>
      <c r="N105" s="6">
        <v>37141.189091958462</v>
      </c>
      <c r="O105" s="6">
        <v>48.894140473801663</v>
      </c>
      <c r="P105">
        <v>17.58951496504773</v>
      </c>
      <c r="Q105" s="6">
        <v>103</v>
      </c>
    </row>
    <row r="106" spans="1:17" x14ac:dyDescent="0.25">
      <c r="A106" s="6">
        <v>129.90869962055416</v>
      </c>
      <c r="B106" s="6">
        <v>-33.990222008709608</v>
      </c>
      <c r="C106" s="6">
        <v>2018.365</v>
      </c>
      <c r="D106" s="6">
        <v>1.2</v>
      </c>
      <c r="E106" s="6">
        <v>0.65</v>
      </c>
      <c r="F106" s="6">
        <v>19.899999999999999</v>
      </c>
      <c r="G106" s="6">
        <v>46.089820015575185</v>
      </c>
      <c r="H106" s="6">
        <v>18.828184915714566</v>
      </c>
      <c r="I106" s="6">
        <v>19.90869962055416</v>
      </c>
      <c r="J106" s="6">
        <v>5293.8673571944983</v>
      </c>
      <c r="K106" s="6">
        <v>-3545.5486087123495</v>
      </c>
      <c r="L106" s="6">
        <v>-33.812055630413383</v>
      </c>
      <c r="M106" s="6">
        <v>6371.4948428380239</v>
      </c>
      <c r="N106" s="6">
        <v>37398.766476012439</v>
      </c>
      <c r="O106" s="6">
        <v>45.081110769998368</v>
      </c>
      <c r="P106">
        <v>32.936118141971633</v>
      </c>
      <c r="Q106" s="6">
        <v>104</v>
      </c>
    </row>
    <row r="107" spans="1:17" x14ac:dyDescent="0.25">
      <c r="A107" s="6">
        <v>120.45993783679324</v>
      </c>
      <c r="B107" s="6">
        <v>-34.518604944838422</v>
      </c>
      <c r="C107" s="6">
        <v>2018.365</v>
      </c>
      <c r="D107" s="6">
        <v>3</v>
      </c>
      <c r="E107" s="6">
        <v>0.65</v>
      </c>
      <c r="F107" s="6">
        <v>19.899999999999999</v>
      </c>
      <c r="G107" s="6">
        <v>54.048620189015942</v>
      </c>
      <c r="H107" s="6">
        <v>17.648713461741462</v>
      </c>
      <c r="I107" s="6">
        <v>10.459937836793245</v>
      </c>
      <c r="J107" s="6">
        <v>5260.876642797225</v>
      </c>
      <c r="K107" s="6">
        <v>-3593.9939336566681</v>
      </c>
      <c r="L107" s="6">
        <v>-34.339129643880845</v>
      </c>
      <c r="M107" s="6">
        <v>6371.3119093237246</v>
      </c>
      <c r="N107" s="6">
        <v>37177.143784610947</v>
      </c>
      <c r="O107" s="6">
        <v>48.340487106125515</v>
      </c>
      <c r="P107">
        <v>18.04502216348488</v>
      </c>
      <c r="Q107" s="6">
        <v>105</v>
      </c>
    </row>
    <row r="108" spans="1:17" x14ac:dyDescent="0.25">
      <c r="A108" s="6">
        <v>133.0461734758573</v>
      </c>
      <c r="B108" s="6">
        <v>-33.364574475249853</v>
      </c>
      <c r="C108" s="6">
        <v>2018.365</v>
      </c>
      <c r="D108" s="6">
        <v>1.2</v>
      </c>
      <c r="E108" s="6">
        <v>0.65</v>
      </c>
      <c r="F108" s="6">
        <v>19.899999999999999</v>
      </c>
      <c r="G108" s="6">
        <v>46.089820015575185</v>
      </c>
      <c r="H108" s="6">
        <v>18.583063913965397</v>
      </c>
      <c r="I108" s="6">
        <v>23.046173475857302</v>
      </c>
      <c r="J108" s="6">
        <v>5332.3476624325158</v>
      </c>
      <c r="K108" s="6">
        <v>-3487.8004996509658</v>
      </c>
      <c r="L108" s="6">
        <v>-33.188036000217728</v>
      </c>
      <c r="M108" s="6">
        <v>6371.7096542776526</v>
      </c>
      <c r="N108" s="6">
        <v>37478.44455236505</v>
      </c>
      <c r="O108" s="6">
        <v>43.961721321485207</v>
      </c>
      <c r="P108">
        <v>37.723823295625756</v>
      </c>
      <c r="Q108" s="6">
        <v>106</v>
      </c>
    </row>
    <row r="109" spans="1:17" x14ac:dyDescent="0.25">
      <c r="A109" s="6">
        <v>151.00200000000001</v>
      </c>
      <c r="B109" s="6">
        <v>-34.000999999999998</v>
      </c>
      <c r="C109" s="6">
        <v>2018.365</v>
      </c>
      <c r="D109" s="6">
        <v>0.75</v>
      </c>
      <c r="E109" s="6">
        <v>0.65</v>
      </c>
      <c r="F109" s="6">
        <v>19.899999999999999</v>
      </c>
      <c r="G109" s="6">
        <v>42.007420362456692</v>
      </c>
      <c r="H109" s="6">
        <v>23.081809982795455</v>
      </c>
      <c r="I109" s="6">
        <v>41.00200000000001</v>
      </c>
      <c r="J109" s="6">
        <v>5293.1989067461082</v>
      </c>
      <c r="K109" s="6">
        <v>-3546.5397910277457</v>
      </c>
      <c r="L109" s="6">
        <v>-33.822806317402275</v>
      </c>
      <c r="M109" s="6">
        <v>6371.4911249817587</v>
      </c>
      <c r="N109" s="6">
        <v>38490.828201427656</v>
      </c>
      <c r="O109" s="6">
        <v>31.290341851551585</v>
      </c>
      <c r="P109">
        <v>57.248884246520035</v>
      </c>
      <c r="Q109" s="6">
        <v>107</v>
      </c>
    </row>
    <row r="110" spans="1:17" x14ac:dyDescent="0.25">
      <c r="A110" s="6">
        <v>122.61923912242315</v>
      </c>
      <c r="B110" s="6">
        <v>-33.280399333842475</v>
      </c>
      <c r="C110" s="6">
        <v>2018.365</v>
      </c>
      <c r="D110" s="6">
        <v>1.2</v>
      </c>
      <c r="E110" s="6">
        <v>0.65</v>
      </c>
      <c r="F110" s="6">
        <v>19.899999999999999</v>
      </c>
      <c r="G110" s="6">
        <v>46.089820015575185</v>
      </c>
      <c r="H110" s="6">
        <v>20.063899137156778</v>
      </c>
      <c r="I110" s="6">
        <v>12.619239122423153</v>
      </c>
      <c r="J110" s="6">
        <v>5337.4763386207214</v>
      </c>
      <c r="K110" s="6">
        <v>-3479.9995101537656</v>
      </c>
      <c r="L110" s="6">
        <v>-33.104086296458682</v>
      </c>
      <c r="M110" s="6">
        <v>6371.7384014102863</v>
      </c>
      <c r="N110" s="6">
        <v>37137.399176893334</v>
      </c>
      <c r="O110" s="6">
        <v>48.957849850793309</v>
      </c>
      <c r="P110">
        <v>22.194961298017297</v>
      </c>
      <c r="Q110" s="6">
        <v>108</v>
      </c>
    </row>
    <row r="111" spans="1:17" x14ac:dyDescent="0.25">
      <c r="A111" s="6">
        <v>151.1807</v>
      </c>
      <c r="B111" s="6">
        <v>-33.93</v>
      </c>
      <c r="C111" s="6">
        <v>2018.365</v>
      </c>
      <c r="D111" s="6">
        <v>1.2</v>
      </c>
      <c r="E111" s="6">
        <v>0.65</v>
      </c>
      <c r="F111" s="6">
        <v>19.899999999999999</v>
      </c>
      <c r="G111" s="6">
        <v>46.089820015575185</v>
      </c>
      <c r="H111" s="6">
        <v>16.676676179114136</v>
      </c>
      <c r="I111" s="6">
        <v>41.180700000000002</v>
      </c>
      <c r="J111" s="6">
        <v>5297.5988690979957</v>
      </c>
      <c r="K111" s="6">
        <v>-3540.0080983216185</v>
      </c>
      <c r="L111" s="6">
        <v>-33.751986646684642</v>
      </c>
      <c r="M111" s="6">
        <v>6371.5156057292215</v>
      </c>
      <c r="N111" s="6">
        <v>38499.089988835804</v>
      </c>
      <c r="O111" s="6">
        <v>31.196437375526553</v>
      </c>
      <c r="P111">
        <v>57.460618792266999</v>
      </c>
      <c r="Q111" s="6">
        <v>109</v>
      </c>
    </row>
    <row r="112" spans="1:17" x14ac:dyDescent="0.25">
      <c r="A112" s="6">
        <v>151.22999999999999</v>
      </c>
      <c r="B112" s="6">
        <v>-33.920999999999999</v>
      </c>
      <c r="C112" s="6">
        <v>2018.365</v>
      </c>
      <c r="D112" s="6">
        <v>0.75</v>
      </c>
      <c r="E112" s="6">
        <v>0.65</v>
      </c>
      <c r="F112" s="6">
        <v>19.899999999999999</v>
      </c>
      <c r="G112" s="6">
        <v>42.007420362456692</v>
      </c>
      <c r="H112" s="6">
        <v>19.882295052618588</v>
      </c>
      <c r="I112" s="6">
        <v>41.22999999999999</v>
      </c>
      <c r="J112" s="6">
        <v>5298.1560290503503</v>
      </c>
      <c r="K112" s="6">
        <v>-3539.179753437963</v>
      </c>
      <c r="L112" s="6">
        <v>-33.743009583137074</v>
      </c>
      <c r="M112" s="6">
        <v>6371.5187071300179</v>
      </c>
      <c r="N112" s="6">
        <v>38501.920176197505</v>
      </c>
      <c r="O112" s="6">
        <v>31.164233030986914</v>
      </c>
      <c r="P112">
        <v>57.511769548754238</v>
      </c>
      <c r="Q112" s="6">
        <v>110</v>
      </c>
    </row>
    <row r="113" spans="1:17" x14ac:dyDescent="0.25">
      <c r="A113" s="6">
        <v>138.67686587260431</v>
      </c>
      <c r="B113" s="6">
        <v>-33.672271579361087</v>
      </c>
      <c r="C113" s="6">
        <v>2018.365</v>
      </c>
      <c r="D113" s="6">
        <v>3</v>
      </c>
      <c r="E113" s="6">
        <v>0.65</v>
      </c>
      <c r="F113" s="6">
        <v>19.899999999999999</v>
      </c>
      <c r="G113" s="6">
        <v>54.048620189015942</v>
      </c>
      <c r="H113" s="6">
        <v>14.567833672754311</v>
      </c>
      <c r="I113" s="6">
        <v>28.67686587260431</v>
      </c>
      <c r="J113" s="6">
        <v>5313.502115527257</v>
      </c>
      <c r="K113" s="6">
        <v>-3516.253131913486</v>
      </c>
      <c r="L113" s="6">
        <v>-33.494921962226648</v>
      </c>
      <c r="M113" s="6">
        <v>6371.6042579089954</v>
      </c>
      <c r="N113" s="6">
        <v>37753.077503079177</v>
      </c>
      <c r="O113" s="6">
        <v>40.258960613016207</v>
      </c>
      <c r="P113">
        <v>44.610765269861368</v>
      </c>
      <c r="Q113" s="6">
        <v>111</v>
      </c>
    </row>
    <row r="114" spans="1:17" x14ac:dyDescent="0.25">
      <c r="A114" s="6">
        <v>151.09800000000001</v>
      </c>
      <c r="B114" s="6">
        <v>-33.893999999999998</v>
      </c>
      <c r="C114" s="6">
        <v>2018.365</v>
      </c>
      <c r="D114" s="6">
        <v>3</v>
      </c>
      <c r="E114" s="6">
        <v>0.65</v>
      </c>
      <c r="F114" s="6">
        <v>19.899999999999999</v>
      </c>
      <c r="G114" s="6">
        <v>54.048620189015942</v>
      </c>
      <c r="H114" s="6">
        <v>16.791529062549639</v>
      </c>
      <c r="I114" s="6">
        <v>41.098000000000013</v>
      </c>
      <c r="J114" s="6">
        <v>5299.8267232238168</v>
      </c>
      <c r="K114" s="6">
        <v>-3536.6942010961193</v>
      </c>
      <c r="L114" s="6">
        <v>-33.716078497484446</v>
      </c>
      <c r="M114" s="6">
        <v>6371.5280089052594</v>
      </c>
      <c r="N114" s="6">
        <v>38491.743164839514</v>
      </c>
      <c r="O114" s="6">
        <v>31.280340977597383</v>
      </c>
      <c r="P114">
        <v>57.409193174355295</v>
      </c>
      <c r="Q114" s="6">
        <v>112</v>
      </c>
    </row>
    <row r="115" spans="1:17" x14ac:dyDescent="0.25">
      <c r="A115" s="6">
        <v>153.34800000000001</v>
      </c>
      <c r="B115" s="6">
        <v>-33.866999999999997</v>
      </c>
      <c r="C115" s="6">
        <v>2018.365</v>
      </c>
      <c r="D115" s="6">
        <v>0.75</v>
      </c>
      <c r="E115" s="6">
        <v>0.65</v>
      </c>
      <c r="F115" s="6">
        <v>19.899999999999999</v>
      </c>
      <c r="G115" s="6">
        <v>42.007420362456692</v>
      </c>
      <c r="H115" s="6">
        <v>17.617750876200184</v>
      </c>
      <c r="I115" s="6">
        <v>43.348000000000013</v>
      </c>
      <c r="J115" s="6">
        <v>5301.496238593606</v>
      </c>
      <c r="K115" s="6">
        <v>-3534.2078726493337</v>
      </c>
      <c r="L115" s="6">
        <v>-33.689147569268385</v>
      </c>
      <c r="M115" s="6">
        <v>6371.537307033419</v>
      </c>
      <c r="N115" s="6">
        <v>38643.313350365286</v>
      </c>
      <c r="O115" s="6">
        <v>29.5704257952553</v>
      </c>
      <c r="P115">
        <v>59.443857407438493</v>
      </c>
      <c r="Q115" s="6">
        <v>113</v>
      </c>
    </row>
    <row r="116" spans="1:17" x14ac:dyDescent="0.25">
      <c r="A116" s="6">
        <v>121.69168725550905</v>
      </c>
      <c r="B116" s="6">
        <v>-33.226609881621158</v>
      </c>
      <c r="C116" s="6">
        <v>2018.365</v>
      </c>
      <c r="D116" s="6">
        <v>0.75</v>
      </c>
      <c r="E116" s="6">
        <v>0.65</v>
      </c>
      <c r="F116" s="6">
        <v>19.899999999999999</v>
      </c>
      <c r="G116" s="6">
        <v>42.007420362456692</v>
      </c>
      <c r="H116" s="6">
        <v>20.659833306550912</v>
      </c>
      <c r="I116" s="6">
        <v>11.691687255509052</v>
      </c>
      <c r="J116" s="6">
        <v>5340.7476160229035</v>
      </c>
      <c r="K116" s="6">
        <v>-3475.0106484529883</v>
      </c>
      <c r="L116" s="6">
        <v>-33.050441697066425</v>
      </c>
      <c r="M116" s="6">
        <v>6371.7567518633341</v>
      </c>
      <c r="N116" s="6">
        <v>37113.100494847204</v>
      </c>
      <c r="O116" s="6">
        <v>49.334946568098367</v>
      </c>
      <c r="P116">
        <v>20.689478481488884</v>
      </c>
      <c r="Q116" s="6">
        <v>114</v>
      </c>
    </row>
    <row r="117" spans="1:17" x14ac:dyDescent="0.25">
      <c r="A117" s="6">
        <v>121.46391220395881</v>
      </c>
      <c r="B117" s="6">
        <v>-33.881881727857014</v>
      </c>
      <c r="C117" s="6">
        <v>2018.365</v>
      </c>
      <c r="D117" s="6">
        <v>0.75</v>
      </c>
      <c r="E117" s="6">
        <v>0.65</v>
      </c>
      <c r="F117" s="6">
        <v>19.899999999999999</v>
      </c>
      <c r="G117" s="6">
        <v>42.007420362456692</v>
      </c>
      <c r="H117" s="6">
        <v>23.475382173685333</v>
      </c>
      <c r="I117" s="6">
        <v>11.463912203958813</v>
      </c>
      <c r="J117" s="6">
        <v>5300.5761891112488</v>
      </c>
      <c r="K117" s="6">
        <v>-3535.5783709577986</v>
      </c>
      <c r="L117" s="6">
        <v>-33.703991207007888</v>
      </c>
      <c r="M117" s="6">
        <v>6371.5321825882456</v>
      </c>
      <c r="N117" s="6">
        <v>37152.92767070936</v>
      </c>
      <c r="O117" s="6">
        <v>48.714917189758118</v>
      </c>
      <c r="P117">
        <v>19.989960619297019</v>
      </c>
      <c r="Q117" s="6">
        <v>115</v>
      </c>
    </row>
    <row r="118" spans="1:17" x14ac:dyDescent="0.25">
      <c r="A118" s="6">
        <v>151.11099999999999</v>
      </c>
      <c r="B118" s="6">
        <v>-33.799999999999997</v>
      </c>
      <c r="C118" s="6">
        <v>2018.365</v>
      </c>
      <c r="D118" s="6">
        <v>0.75</v>
      </c>
      <c r="E118" s="6">
        <v>0.65</v>
      </c>
      <c r="F118" s="6">
        <v>19.899999999999999</v>
      </c>
      <c r="G118" s="6">
        <v>42.007420362456692</v>
      </c>
      <c r="H118" s="6">
        <v>17.774120374374945</v>
      </c>
      <c r="I118" s="6">
        <v>41.11099999999999</v>
      </c>
      <c r="J118" s="6">
        <v>5305.6340157809118</v>
      </c>
      <c r="K118" s="6">
        <v>-3528.034745756539</v>
      </c>
      <c r="L118" s="6">
        <v>-33.622319649283092</v>
      </c>
      <c r="M118" s="6">
        <v>6371.5603643594941</v>
      </c>
      <c r="N118" s="6">
        <v>38487.821427669303</v>
      </c>
      <c r="O118" s="6">
        <v>31.325471292787974</v>
      </c>
      <c r="P118">
        <v>57.484667040655843</v>
      </c>
      <c r="Q118" s="6">
        <v>116</v>
      </c>
    </row>
    <row r="119" spans="1:17" x14ac:dyDescent="0.25">
      <c r="A119" s="6">
        <v>158.55157305482169</v>
      </c>
      <c r="B119" s="6">
        <v>-33.789000000000001</v>
      </c>
      <c r="C119" s="6">
        <v>2018.365</v>
      </c>
      <c r="D119" s="6">
        <v>0.75</v>
      </c>
      <c r="E119" s="6">
        <v>0.65</v>
      </c>
      <c r="F119" s="6">
        <v>19.899999999999999</v>
      </c>
      <c r="G119" s="6">
        <v>42.007420362456692</v>
      </c>
      <c r="H119" s="6">
        <v>17.579668206762921</v>
      </c>
      <c r="I119" s="6">
        <v>48.551573054821688</v>
      </c>
      <c r="J119" s="6">
        <v>5306.3126580480557</v>
      </c>
      <c r="K119" s="6">
        <v>-3527.020791502357</v>
      </c>
      <c r="L119" s="6">
        <v>-33.611347993770856</v>
      </c>
      <c r="M119" s="6">
        <v>6371.56414773099</v>
      </c>
      <c r="N119" s="6">
        <v>39015.500141063334</v>
      </c>
      <c r="O119" s="6">
        <v>25.515781964106466</v>
      </c>
      <c r="P119">
        <v>63.842687148550709</v>
      </c>
      <c r="Q119" s="6">
        <v>117</v>
      </c>
    </row>
    <row r="120" spans="1:17" x14ac:dyDescent="0.25">
      <c r="A120" s="6">
        <v>152.39527072141516</v>
      </c>
      <c r="B120" s="6">
        <v>-33.787999999999997</v>
      </c>
      <c r="C120" s="6">
        <v>2018.365</v>
      </c>
      <c r="D120" s="6">
        <v>1.2</v>
      </c>
      <c r="E120" s="6">
        <v>0.65</v>
      </c>
      <c r="F120" s="6">
        <v>19.899999999999999</v>
      </c>
      <c r="G120" s="6">
        <v>46.089820015575185</v>
      </c>
      <c r="H120" s="6">
        <v>17.891198045998127</v>
      </c>
      <c r="I120" s="6">
        <v>42.395270721415159</v>
      </c>
      <c r="J120" s="6">
        <v>5306.3743430864561</v>
      </c>
      <c r="K120" s="6">
        <v>-3526.9286074723891</v>
      </c>
      <c r="L120" s="6">
        <v>-33.610350571836292</v>
      </c>
      <c r="M120" s="6">
        <v>6371.5644916435822</v>
      </c>
      <c r="N120" s="6">
        <v>38573.884168444645</v>
      </c>
      <c r="O120" s="6">
        <v>30.349437063092253</v>
      </c>
      <c r="P120">
        <v>58.65307750950646</v>
      </c>
      <c r="Q120" s="6">
        <v>118</v>
      </c>
    </row>
    <row r="121" spans="1:17" x14ac:dyDescent="0.25">
      <c r="A121" s="6">
        <v>138.73509243259863</v>
      </c>
      <c r="B121" s="6">
        <v>-32.496914677015624</v>
      </c>
      <c r="C121" s="6">
        <v>2018.365</v>
      </c>
      <c r="D121" s="6">
        <v>3</v>
      </c>
      <c r="E121" s="6">
        <v>0.65</v>
      </c>
      <c r="F121" s="6">
        <v>19.899999999999999</v>
      </c>
      <c r="G121" s="6">
        <v>54.048620189015942</v>
      </c>
      <c r="H121" s="6">
        <v>19.908746276723726</v>
      </c>
      <c r="I121" s="6">
        <v>28.735092432598634</v>
      </c>
      <c r="J121" s="6">
        <v>5384.6581988877997</v>
      </c>
      <c r="K121" s="6">
        <v>-3407.0358122174316</v>
      </c>
      <c r="L121" s="6">
        <v>-32.322772425762643</v>
      </c>
      <c r="M121" s="6">
        <v>6372.0041544699025</v>
      </c>
      <c r="N121" s="6">
        <v>37686.299217510292</v>
      </c>
      <c r="O121" s="6">
        <v>41.142729886634356</v>
      </c>
      <c r="P121">
        <v>45.581952819557067</v>
      </c>
      <c r="Q121" s="6">
        <v>119</v>
      </c>
    </row>
    <row r="122" spans="1:17" x14ac:dyDescent="0.25">
      <c r="A122" s="6">
        <v>127.75676441138793</v>
      </c>
      <c r="B122" s="6">
        <v>-34.38966935791678</v>
      </c>
      <c r="C122" s="6">
        <v>2018.365</v>
      </c>
      <c r="D122" s="6">
        <v>0.75</v>
      </c>
      <c r="E122" s="6">
        <v>0.65</v>
      </c>
      <c r="F122" s="6">
        <v>19.899999999999999</v>
      </c>
      <c r="G122" s="6">
        <v>42.007420362456692</v>
      </c>
      <c r="H122" s="6">
        <v>19.980983378299644</v>
      </c>
      <c r="I122" s="6">
        <v>17.756764411387934</v>
      </c>
      <c r="J122" s="6">
        <v>5268.9684605040065</v>
      </c>
      <c r="K122" s="6">
        <v>-3582.200052755772</v>
      </c>
      <c r="L122" s="6">
        <v>-34.210507865352</v>
      </c>
      <c r="M122" s="6">
        <v>6371.3566730916436</v>
      </c>
      <c r="N122" s="6">
        <v>37353.091958335739</v>
      </c>
      <c r="O122" s="6">
        <v>45.733693397174022</v>
      </c>
      <c r="P122">
        <v>29.551759298806456</v>
      </c>
      <c r="Q122" s="6">
        <v>120</v>
      </c>
    </row>
    <row r="123" spans="1:17" x14ac:dyDescent="0.25">
      <c r="A123" s="6">
        <v>121.01996428559924</v>
      </c>
      <c r="B123" s="6">
        <v>-33.541701394551446</v>
      </c>
      <c r="C123" s="6">
        <v>2018.365</v>
      </c>
      <c r="D123" s="6">
        <v>3</v>
      </c>
      <c r="E123" s="6">
        <v>0.65</v>
      </c>
      <c r="F123" s="6">
        <v>19.899999999999999</v>
      </c>
      <c r="G123" s="6">
        <v>54.048620189015942</v>
      </c>
      <c r="H123" s="6">
        <v>17.691385750489292</v>
      </c>
      <c r="I123" s="6">
        <v>11.019964285599244</v>
      </c>
      <c r="J123" s="6">
        <v>5321.5179327744372</v>
      </c>
      <c r="K123" s="6">
        <v>-3504.1915482578679</v>
      </c>
      <c r="L123" s="6">
        <v>-33.36469349908171</v>
      </c>
      <c r="M123" s="6">
        <v>6371.6490421021927</v>
      </c>
      <c r="N123" s="6">
        <v>37120.518653099331</v>
      </c>
      <c r="O123" s="6">
        <v>49.217585243529392</v>
      </c>
      <c r="P123">
        <v>19.414811521601344</v>
      </c>
      <c r="Q123" s="6">
        <v>121</v>
      </c>
    </row>
    <row r="124" spans="1:17" x14ac:dyDescent="0.25">
      <c r="A124" s="6">
        <v>122.22745712895698</v>
      </c>
      <c r="B124" s="6">
        <v>-34.120116653168601</v>
      </c>
      <c r="C124" s="6">
        <v>2018.365</v>
      </c>
      <c r="D124" s="6">
        <v>3</v>
      </c>
      <c r="E124" s="6">
        <v>0.65</v>
      </c>
      <c r="F124" s="6">
        <v>19.899999999999999</v>
      </c>
      <c r="G124" s="6">
        <v>54.048620189015942</v>
      </c>
      <c r="H124" s="6">
        <v>15.445732032172861</v>
      </c>
      <c r="I124" s="6">
        <v>12.227457128956985</v>
      </c>
      <c r="J124" s="6">
        <v>5285.7988086715068</v>
      </c>
      <c r="K124" s="6">
        <v>-3557.4859136629311</v>
      </c>
      <c r="L124" s="6">
        <v>-33.941622881995869</v>
      </c>
      <c r="M124" s="6">
        <v>6371.4499975800882</v>
      </c>
      <c r="N124" s="6">
        <v>37185.745082521295</v>
      </c>
      <c r="O124" s="6">
        <v>48.212142325827841</v>
      </c>
      <c r="P124">
        <v>21.123518186512992</v>
      </c>
      <c r="Q124" s="6">
        <v>122</v>
      </c>
    </row>
    <row r="125" spans="1:17" x14ac:dyDescent="0.25">
      <c r="A125" s="6">
        <v>151.71</v>
      </c>
      <c r="B125" s="6">
        <v>-33.633000000000003</v>
      </c>
      <c r="C125" s="6">
        <v>2018.365</v>
      </c>
      <c r="D125" s="6">
        <v>0.75</v>
      </c>
      <c r="E125" s="6">
        <v>0.65</v>
      </c>
      <c r="F125" s="6">
        <v>19.899999999999999</v>
      </c>
      <c r="G125" s="6">
        <v>42.007420362456692</v>
      </c>
      <c r="H125" s="6">
        <v>18.030534400342567</v>
      </c>
      <c r="I125" s="6">
        <v>41.710000000000008</v>
      </c>
      <c r="J125" s="6">
        <v>5315.9159398405573</v>
      </c>
      <c r="K125" s="6">
        <v>-3512.6272652709126</v>
      </c>
      <c r="L125" s="6">
        <v>-33.455752776891728</v>
      </c>
      <c r="M125" s="6">
        <v>6371.6177368212793</v>
      </c>
      <c r="N125" s="6">
        <v>38519.602462708761</v>
      </c>
      <c r="O125" s="6">
        <v>30.964268113929911</v>
      </c>
      <c r="P125">
        <v>58.141818524603053</v>
      </c>
      <c r="Q125" s="6">
        <v>123</v>
      </c>
    </row>
    <row r="126" spans="1:17" x14ac:dyDescent="0.25">
      <c r="A126" s="6">
        <v>153.18100000000001</v>
      </c>
      <c r="B126" s="6">
        <v>-33.613999999999997</v>
      </c>
      <c r="C126" s="6">
        <v>2018.365</v>
      </c>
      <c r="D126" s="6">
        <v>0.75</v>
      </c>
      <c r="E126" s="6">
        <v>0.65</v>
      </c>
      <c r="F126" s="6">
        <v>19.899999999999999</v>
      </c>
      <c r="G126" s="6">
        <v>42.007420362456692</v>
      </c>
      <c r="H126" s="6">
        <v>14.760414916154332</v>
      </c>
      <c r="I126" s="6">
        <v>43.181000000000012</v>
      </c>
      <c r="J126" s="6">
        <v>5317.0828755422517</v>
      </c>
      <c r="K126" s="6">
        <v>-3510.8724477648489</v>
      </c>
      <c r="L126" s="6">
        <v>-33.43680243529176</v>
      </c>
      <c r="M126" s="6">
        <v>6371.6242552318636</v>
      </c>
      <c r="N126" s="6">
        <v>38619.363633550762</v>
      </c>
      <c r="O126" s="6">
        <v>29.839177805322798</v>
      </c>
      <c r="P126">
        <v>59.463188492154387</v>
      </c>
      <c r="Q126" s="6">
        <v>124</v>
      </c>
    </row>
    <row r="127" spans="1:17" x14ac:dyDescent="0.25">
      <c r="A127" s="6">
        <v>132.33090539946102</v>
      </c>
      <c r="B127" s="6">
        <v>-33.721334188325834</v>
      </c>
      <c r="C127" s="6">
        <v>2018.365</v>
      </c>
      <c r="D127" s="6">
        <v>3</v>
      </c>
      <c r="E127" s="6">
        <v>0.65</v>
      </c>
      <c r="F127" s="6">
        <v>19.899999999999999</v>
      </c>
      <c r="G127" s="6">
        <v>54.048620189015942</v>
      </c>
      <c r="H127" s="6">
        <v>20.925839807090401</v>
      </c>
      <c r="I127" s="6">
        <v>22.330905399461017</v>
      </c>
      <c r="J127" s="6">
        <v>5310.4829738330773</v>
      </c>
      <c r="K127" s="6">
        <v>-3520.7806911862676</v>
      </c>
      <c r="L127" s="6">
        <v>-33.543857115170624</v>
      </c>
      <c r="M127" s="6">
        <v>6371.5874074520125</v>
      </c>
      <c r="N127" s="6">
        <v>37472.290142695259</v>
      </c>
      <c r="O127" s="6">
        <v>44.045627296432549</v>
      </c>
      <c r="P127">
        <v>36.497844842667391</v>
      </c>
      <c r="Q127" s="6">
        <v>125</v>
      </c>
    </row>
    <row r="128" spans="1:17" x14ac:dyDescent="0.25">
      <c r="A128" s="6">
        <v>129.92794688967425</v>
      </c>
      <c r="B128" s="6">
        <v>-33.303031642926349</v>
      </c>
      <c r="C128" s="6">
        <v>2018.365</v>
      </c>
      <c r="D128" s="6">
        <v>3</v>
      </c>
      <c r="E128" s="6">
        <v>0.65</v>
      </c>
      <c r="F128" s="6">
        <v>19.899999999999999</v>
      </c>
      <c r="G128" s="6">
        <v>54.048620189015942</v>
      </c>
      <c r="H128" s="6">
        <v>14.179787053465555</v>
      </c>
      <c r="I128" s="6">
        <v>19.927946889674246</v>
      </c>
      <c r="J128" s="6">
        <v>5336.0985163881878</v>
      </c>
      <c r="K128" s="6">
        <v>-3482.0977051159816</v>
      </c>
      <c r="L128" s="6">
        <v>-33.126657842654794</v>
      </c>
      <c r="M128" s="6">
        <v>6371.7306757720235</v>
      </c>
      <c r="N128" s="6">
        <v>37354.70239545231</v>
      </c>
      <c r="O128" s="6">
        <v>45.71677934404854</v>
      </c>
      <c r="P128">
        <v>33.436619854525695</v>
      </c>
      <c r="Q128" s="6">
        <v>126</v>
      </c>
    </row>
    <row r="129" spans="1:17" x14ac:dyDescent="0.25">
      <c r="A129" s="6">
        <v>137.67012870565802</v>
      </c>
      <c r="B129" s="6">
        <v>-33.346676268399797</v>
      </c>
      <c r="C129" s="6">
        <v>2018.365</v>
      </c>
      <c r="D129" s="6">
        <v>3</v>
      </c>
      <c r="E129" s="6">
        <v>0.65</v>
      </c>
      <c r="F129" s="6">
        <v>19.899999999999999</v>
      </c>
      <c r="G129" s="6">
        <v>54.048620189015942</v>
      </c>
      <c r="H129" s="6">
        <v>22.715090147369338</v>
      </c>
      <c r="I129" s="6">
        <v>27.670128705658016</v>
      </c>
      <c r="J129" s="6">
        <v>5333.4391407943212</v>
      </c>
      <c r="K129" s="6">
        <v>-3486.1423929409843</v>
      </c>
      <c r="L129" s="6">
        <v>-33.17018560129236</v>
      </c>
      <c r="M129" s="6">
        <v>6371.7157699019463</v>
      </c>
      <c r="N129" s="6">
        <v>37684.082914572886</v>
      </c>
      <c r="O129" s="6">
        <v>41.167769698369035</v>
      </c>
      <c r="P129">
        <v>43.647586551409198</v>
      </c>
      <c r="Q129" s="6">
        <v>127</v>
      </c>
    </row>
    <row r="130" spans="1:17" x14ac:dyDescent="0.25">
      <c r="A130" s="6">
        <v>132.4130295282024</v>
      </c>
      <c r="B130" s="6">
        <v>-33.710606334832555</v>
      </c>
      <c r="C130" s="6">
        <v>2018.365</v>
      </c>
      <c r="D130" s="6">
        <v>1.2</v>
      </c>
      <c r="E130" s="6">
        <v>0.65</v>
      </c>
      <c r="F130" s="6">
        <v>19.899999999999999</v>
      </c>
      <c r="G130" s="6">
        <v>46.089820015575185</v>
      </c>
      <c r="H130" s="6">
        <v>22.862919527670062</v>
      </c>
      <c r="I130" s="6">
        <v>22.413029528202401</v>
      </c>
      <c r="J130" s="6">
        <v>5311.1434617057939</v>
      </c>
      <c r="K130" s="6">
        <v>-3519.7909291653041</v>
      </c>
      <c r="L130" s="6">
        <v>-33.533157086471476</v>
      </c>
      <c r="M130" s="6">
        <v>6371.5910929574384</v>
      </c>
      <c r="N130" s="6">
        <v>37474.863536468984</v>
      </c>
      <c r="O130" s="6">
        <v>44.009761074859618</v>
      </c>
      <c r="P130">
        <v>36.617170561397636</v>
      </c>
      <c r="Q130" s="6">
        <v>128</v>
      </c>
    </row>
    <row r="131" spans="1:17" x14ac:dyDescent="0.25">
      <c r="A131" s="6">
        <v>130.9892479611438</v>
      </c>
      <c r="B131" s="6">
        <v>-34.313044936957731</v>
      </c>
      <c r="C131" s="6">
        <v>2018.365</v>
      </c>
      <c r="D131" s="6">
        <v>1.2</v>
      </c>
      <c r="E131" s="6">
        <v>0.65</v>
      </c>
      <c r="F131" s="6">
        <v>19.899999999999999</v>
      </c>
      <c r="G131" s="6">
        <v>46.089820015575185</v>
      </c>
      <c r="H131" s="6">
        <v>19.064295908135922</v>
      </c>
      <c r="I131" s="6">
        <v>20.989247961143803</v>
      </c>
      <c r="J131" s="6">
        <v>5273.7646415815116</v>
      </c>
      <c r="K131" s="6">
        <v>-3575.1826342183285</v>
      </c>
      <c r="L131" s="6">
        <v>-34.134071649205829</v>
      </c>
      <c r="M131" s="6">
        <v>6371.3832377915924</v>
      </c>
      <c r="N131" s="6">
        <v>37459.183586338913</v>
      </c>
      <c r="O131" s="6">
        <v>44.225666499697915</v>
      </c>
      <c r="P131">
        <v>34.238155038647903</v>
      </c>
      <c r="Q131" s="6">
        <v>129</v>
      </c>
    </row>
    <row r="132" spans="1:17" x14ac:dyDescent="0.25">
      <c r="A132" s="6">
        <v>131.96701031775396</v>
      </c>
      <c r="B132" s="6">
        <v>-34.964159062146599</v>
      </c>
      <c r="C132" s="6">
        <v>2018.365</v>
      </c>
      <c r="D132" s="6">
        <v>3</v>
      </c>
      <c r="E132" s="6">
        <v>0.65</v>
      </c>
      <c r="F132" s="6">
        <v>19.899999999999999</v>
      </c>
      <c r="G132" s="6">
        <v>54.048620189015942</v>
      </c>
      <c r="H132" s="6">
        <v>17.744799490733136</v>
      </c>
      <c r="I132" s="6">
        <v>21.96701031775396</v>
      </c>
      <c r="J132" s="6">
        <v>5232.7090526266056</v>
      </c>
      <c r="K132" s="6">
        <v>-3634.610386138615</v>
      </c>
      <c r="L132" s="6">
        <v>-34.783627281240825</v>
      </c>
      <c r="M132" s="6">
        <v>6371.1566209336843</v>
      </c>
      <c r="N132" s="6">
        <v>37539.007948832754</v>
      </c>
      <c r="O132" s="6">
        <v>43.115178550617948</v>
      </c>
      <c r="P132">
        <v>35.140171896082286</v>
      </c>
      <c r="Q132" s="6">
        <v>130</v>
      </c>
    </row>
    <row r="133" spans="1:17" x14ac:dyDescent="0.25">
      <c r="A133" s="6">
        <v>137.86920947356222</v>
      </c>
      <c r="B133" s="6">
        <v>-32.441043443971161</v>
      </c>
      <c r="C133" s="6">
        <v>2018.365</v>
      </c>
      <c r="D133" s="6">
        <v>1.2</v>
      </c>
      <c r="E133" s="6">
        <v>0.65</v>
      </c>
      <c r="F133" s="6">
        <v>19.899999999999999</v>
      </c>
      <c r="G133" s="6">
        <v>46.089820015575185</v>
      </c>
      <c r="H133" s="6">
        <v>23.062022493988334</v>
      </c>
      <c r="I133" s="6">
        <v>27.869209473562222</v>
      </c>
      <c r="J133" s="6">
        <v>5387.984394494003</v>
      </c>
      <c r="K133" s="6">
        <v>-3401.8084876253474</v>
      </c>
      <c r="L133" s="6">
        <v>-32.267060967959509</v>
      </c>
      <c r="M133" s="6">
        <v>6372.0229771863478</v>
      </c>
      <c r="N133" s="6">
        <v>37639.818150052073</v>
      </c>
      <c r="O133" s="6">
        <v>41.762099137528544</v>
      </c>
      <c r="P133">
        <v>44.58871254527881</v>
      </c>
      <c r="Q133" s="6">
        <v>131</v>
      </c>
    </row>
    <row r="134" spans="1:17" x14ac:dyDescent="0.25">
      <c r="A134" s="6">
        <v>151.36099999999999</v>
      </c>
      <c r="B134" s="6">
        <v>-33.488999999999997</v>
      </c>
      <c r="C134" s="6">
        <v>2018.365</v>
      </c>
      <c r="D134" s="6">
        <v>3</v>
      </c>
      <c r="E134" s="6">
        <v>0.65</v>
      </c>
      <c r="F134" s="6">
        <v>19.899999999999999</v>
      </c>
      <c r="G134" s="6">
        <v>54.048620189015942</v>
      </c>
      <c r="H134" s="6">
        <v>18.484022568262436</v>
      </c>
      <c r="I134" s="6">
        <v>41.36099999999999</v>
      </c>
      <c r="J134" s="6">
        <v>5324.7454796229349</v>
      </c>
      <c r="K134" s="6">
        <v>-3499.318094314815</v>
      </c>
      <c r="L134" s="6">
        <v>-33.312131069835267</v>
      </c>
      <c r="M134" s="6">
        <v>6371.6670933095638</v>
      </c>
      <c r="N134" s="6">
        <v>38488.841920028273</v>
      </c>
      <c r="O134" s="6">
        <v>31.315088736743729</v>
      </c>
      <c r="P134">
        <v>57.92349723446587</v>
      </c>
      <c r="Q134" s="6">
        <v>132</v>
      </c>
    </row>
    <row r="135" spans="1:17" x14ac:dyDescent="0.25">
      <c r="A135" s="6">
        <v>125.6091324392243</v>
      </c>
      <c r="B135" s="6">
        <v>-34.57376697553719</v>
      </c>
      <c r="C135" s="6">
        <v>2018.365</v>
      </c>
      <c r="D135" s="6">
        <v>0.75</v>
      </c>
      <c r="E135" s="6">
        <v>0.65</v>
      </c>
      <c r="F135" s="6">
        <v>19.899999999999999</v>
      </c>
      <c r="G135" s="6">
        <v>42.007420362456692</v>
      </c>
      <c r="H135" s="6">
        <v>18.472934513810202</v>
      </c>
      <c r="I135" s="6">
        <v>15.609132439224297</v>
      </c>
      <c r="J135" s="6">
        <v>5257.4065959168311</v>
      </c>
      <c r="K135" s="6">
        <v>-3599.0341744030829</v>
      </c>
      <c r="L135" s="6">
        <v>-34.394158525101915</v>
      </c>
      <c r="M135" s="6">
        <v>6371.2927340776832</v>
      </c>
      <c r="N135" s="6">
        <v>37301.619680289936</v>
      </c>
      <c r="O135" s="6">
        <v>46.481013005061889</v>
      </c>
      <c r="P135">
        <v>26.212074100842788</v>
      </c>
      <c r="Q135" s="6">
        <v>133</v>
      </c>
    </row>
    <row r="136" spans="1:17" x14ac:dyDescent="0.25">
      <c r="A136" s="6">
        <v>132.87446625361096</v>
      </c>
      <c r="B136" s="6">
        <v>-33.610836541962158</v>
      </c>
      <c r="C136" s="6">
        <v>2018.365</v>
      </c>
      <c r="D136" s="6">
        <v>3</v>
      </c>
      <c r="E136" s="6">
        <v>0.65</v>
      </c>
      <c r="F136" s="6">
        <v>19.899999999999999</v>
      </c>
      <c r="G136" s="6">
        <v>54.048620189015942</v>
      </c>
      <c r="H136" s="6">
        <v>16.375903610229074</v>
      </c>
      <c r="I136" s="6">
        <v>22.874466253610962</v>
      </c>
      <c r="J136" s="6">
        <v>5317.2771108979878</v>
      </c>
      <c r="K136" s="6">
        <v>-3510.5802374756495</v>
      </c>
      <c r="L136" s="6">
        <v>-33.433647252807866</v>
      </c>
      <c r="M136" s="6">
        <v>6371.625340353452</v>
      </c>
      <c r="N136" s="6">
        <v>37487.037445130278</v>
      </c>
      <c r="O136" s="6">
        <v>43.840688825686165</v>
      </c>
      <c r="P136">
        <v>37.313102303590405</v>
      </c>
      <c r="Q136" s="6">
        <v>134</v>
      </c>
    </row>
    <row r="137" spans="1:17" x14ac:dyDescent="0.25">
      <c r="A137" s="6">
        <v>118.43</v>
      </c>
      <c r="B137" s="6">
        <v>-33.450000000000003</v>
      </c>
      <c r="C137" s="6">
        <v>2018.365</v>
      </c>
      <c r="D137" s="6">
        <v>1.2</v>
      </c>
      <c r="E137" s="6">
        <v>0.65</v>
      </c>
      <c r="F137" s="6">
        <v>19.899999999999999</v>
      </c>
      <c r="G137" s="6">
        <v>46.089820015575185</v>
      </c>
      <c r="H137" s="6">
        <v>16.150687871199494</v>
      </c>
      <c r="I137" s="6">
        <v>8.4300000000000068</v>
      </c>
      <c r="J137" s="6">
        <v>5327.1310191250641</v>
      </c>
      <c r="K137" s="6">
        <v>-3495.7097653781943</v>
      </c>
      <c r="L137" s="6">
        <v>-33.273234290584298</v>
      </c>
      <c r="M137" s="6">
        <v>6371.6804422918849</v>
      </c>
      <c r="N137" s="6">
        <v>37068.029425593566</v>
      </c>
      <c r="O137" s="6">
        <v>50.040829511196002</v>
      </c>
      <c r="P137">
        <v>15.049079792876238</v>
      </c>
      <c r="Q137" s="6">
        <v>135</v>
      </c>
    </row>
    <row r="138" spans="1:17" x14ac:dyDescent="0.25">
      <c r="A138" s="6">
        <v>115.422</v>
      </c>
      <c r="B138" s="6">
        <v>-33.400199999999998</v>
      </c>
      <c r="C138" s="6">
        <v>2018.365</v>
      </c>
      <c r="D138" s="6">
        <v>0.75</v>
      </c>
      <c r="E138" s="6">
        <v>0.65</v>
      </c>
      <c r="F138" s="6">
        <v>19.899999999999999</v>
      </c>
      <c r="G138" s="6">
        <v>42.007420362456692</v>
      </c>
      <c r="H138" s="6">
        <v>15.909353990031406</v>
      </c>
      <c r="I138" s="6">
        <v>5.421999999999997</v>
      </c>
      <c r="J138" s="6">
        <v>5330.173576277225</v>
      </c>
      <c r="K138" s="6">
        <v>-3491.0998808504114</v>
      </c>
      <c r="L138" s="6">
        <v>-33.223566569863095</v>
      </c>
      <c r="M138" s="6">
        <v>6371.6974764435963</v>
      </c>
      <c r="N138" s="6">
        <v>37026.206442596696</v>
      </c>
      <c r="O138" s="6">
        <v>50.707824869626791</v>
      </c>
      <c r="P138">
        <v>9.7828390195482022</v>
      </c>
      <c r="Q138" s="6">
        <v>136</v>
      </c>
    </row>
    <row r="139" spans="1:17" x14ac:dyDescent="0.25">
      <c r="A139" s="6">
        <v>138.55123860904362</v>
      </c>
      <c r="B139" s="6">
        <v>-32.432792795251359</v>
      </c>
      <c r="C139" s="6">
        <v>2018.365</v>
      </c>
      <c r="D139" s="6">
        <v>3</v>
      </c>
      <c r="E139" s="6">
        <v>0.65</v>
      </c>
      <c r="F139" s="6">
        <v>19.899999999999999</v>
      </c>
      <c r="G139" s="6">
        <v>54.048620189015942</v>
      </c>
      <c r="H139" s="6">
        <v>21.404335858848018</v>
      </c>
      <c r="I139" s="6">
        <v>28.551238609043622</v>
      </c>
      <c r="J139" s="6">
        <v>5388.475147846093</v>
      </c>
      <c r="K139" s="6">
        <v>-3401.0362843293169</v>
      </c>
      <c r="L139" s="6">
        <v>-32.258833969511841</v>
      </c>
      <c r="M139" s="6">
        <v>6372.025755305729</v>
      </c>
      <c r="N139" s="6">
        <v>37673.282817202708</v>
      </c>
      <c r="O139" s="6">
        <v>41.315742730409958</v>
      </c>
      <c r="P139">
        <v>45.413857447750239</v>
      </c>
      <c r="Q139" s="6">
        <v>137</v>
      </c>
    </row>
    <row r="140" spans="1:17" x14ac:dyDescent="0.25">
      <c r="A140" s="6">
        <v>140.58199999999999</v>
      </c>
      <c r="B140" s="6">
        <v>-33.308</v>
      </c>
      <c r="C140" s="6">
        <v>2018.365</v>
      </c>
      <c r="D140" s="6">
        <v>0.75</v>
      </c>
      <c r="E140" s="6">
        <v>0.65</v>
      </c>
      <c r="F140" s="6">
        <v>19.899999999999999</v>
      </c>
      <c r="G140" s="6">
        <v>42.007420362456692</v>
      </c>
      <c r="H140" s="6">
        <v>14.352943746967757</v>
      </c>
      <c r="I140" s="6">
        <v>30.581999999999994</v>
      </c>
      <c r="J140" s="6">
        <v>5335.7959383895741</v>
      </c>
      <c r="K140" s="6">
        <v>-3482.5582394728608</v>
      </c>
      <c r="L140" s="6">
        <v>-33.131612875431571</v>
      </c>
      <c r="M140" s="6">
        <v>6371.7289794415292</v>
      </c>
      <c r="N140" s="6">
        <v>37829.135698865568</v>
      </c>
      <c r="O140" s="6">
        <v>39.276679121803234</v>
      </c>
      <c r="P140">
        <v>47.101445412226617</v>
      </c>
      <c r="Q140" s="6">
        <v>138</v>
      </c>
    </row>
    <row r="141" spans="1:17" x14ac:dyDescent="0.25">
      <c r="A141" s="6">
        <v>123.96907873998838</v>
      </c>
      <c r="B141" s="6">
        <v>-34.064081691490749</v>
      </c>
      <c r="C141" s="6">
        <v>2018.365</v>
      </c>
      <c r="D141" s="6">
        <v>1.2</v>
      </c>
      <c r="E141" s="6">
        <v>0.65</v>
      </c>
      <c r="F141" s="6">
        <v>19.899999999999999</v>
      </c>
      <c r="G141" s="6">
        <v>46.089820015575185</v>
      </c>
      <c r="H141" s="6">
        <v>14.231628401565619</v>
      </c>
      <c r="I141" s="6">
        <v>13.969078739988376</v>
      </c>
      <c r="J141" s="6">
        <v>5289.282821869454</v>
      </c>
      <c r="K141" s="6">
        <v>-3552.3385188783723</v>
      </c>
      <c r="L141" s="6">
        <v>-33.88572870562826</v>
      </c>
      <c r="M141" s="6">
        <v>6371.4693534874887</v>
      </c>
      <c r="N141" s="6">
        <v>37223.181064358003</v>
      </c>
      <c r="O141" s="6">
        <v>47.647190849668419</v>
      </c>
      <c r="P141">
        <v>23.946490481944103</v>
      </c>
      <c r="Q141" s="6">
        <v>139</v>
      </c>
    </row>
    <row r="142" spans="1:17" x14ac:dyDescent="0.25">
      <c r="A142" s="6">
        <v>152.071</v>
      </c>
      <c r="B142" s="6">
        <v>-33.186999999999998</v>
      </c>
      <c r="C142" s="6">
        <v>2018.365</v>
      </c>
      <c r="D142" s="6">
        <v>0.75</v>
      </c>
      <c r="E142" s="6">
        <v>0.65</v>
      </c>
      <c r="F142" s="6">
        <v>19.899999999999999</v>
      </c>
      <c r="G142" s="6">
        <v>42.007420362456692</v>
      </c>
      <c r="H142" s="6">
        <v>23.968588955315134</v>
      </c>
      <c r="I142" s="6">
        <v>42.070999999999998</v>
      </c>
      <c r="J142" s="6">
        <v>5343.1535307184859</v>
      </c>
      <c r="K142" s="6">
        <v>-3471.3349782968585</v>
      </c>
      <c r="L142" s="6">
        <v>-33.010938878749215</v>
      </c>
      <c r="M142" s="6">
        <v>6371.7702551470475</v>
      </c>
      <c r="N142" s="6">
        <v>38521.975693408123</v>
      </c>
      <c r="O142" s="6">
        <v>30.939103660634487</v>
      </c>
      <c r="P142">
        <v>58.767091257003059</v>
      </c>
      <c r="Q142" s="6">
        <v>140</v>
      </c>
    </row>
    <row r="143" spans="1:17" x14ac:dyDescent="0.25">
      <c r="A143" s="6">
        <v>149.22800000000001</v>
      </c>
      <c r="B143" s="6">
        <v>-33.18</v>
      </c>
      <c r="C143" s="6">
        <v>2018.365</v>
      </c>
      <c r="D143" s="6">
        <v>0.75</v>
      </c>
      <c r="E143" s="6">
        <v>0.65</v>
      </c>
      <c r="F143" s="6">
        <v>19.899999999999999</v>
      </c>
      <c r="G143" s="6">
        <v>42.007420362456692</v>
      </c>
      <c r="H143" s="6">
        <v>16.896525487606763</v>
      </c>
      <c r="I143" s="6">
        <v>39.228000000000009</v>
      </c>
      <c r="J143" s="6">
        <v>5343.5784467364965</v>
      </c>
      <c r="K143" s="6">
        <v>-3470.6852302516486</v>
      </c>
      <c r="L143" s="6">
        <v>-33.003957834219882</v>
      </c>
      <c r="M143" s="6">
        <v>6371.772640632571</v>
      </c>
      <c r="N143" s="6">
        <v>38332.127135534465</v>
      </c>
      <c r="O143" s="6">
        <v>33.126450875069168</v>
      </c>
      <c r="P143">
        <v>56.16401519661536</v>
      </c>
      <c r="Q143" s="6">
        <v>141</v>
      </c>
    </row>
    <row r="144" spans="1:17" x14ac:dyDescent="0.25">
      <c r="A144" s="6">
        <v>120.4962935099158</v>
      </c>
      <c r="B144" s="6">
        <v>-33.305829245661613</v>
      </c>
      <c r="C144" s="6">
        <v>2018.365</v>
      </c>
      <c r="D144" s="6">
        <v>0.75</v>
      </c>
      <c r="E144" s="6">
        <v>0.65</v>
      </c>
      <c r="F144" s="6">
        <v>19.899999999999999</v>
      </c>
      <c r="G144" s="6">
        <v>42.007420362456692</v>
      </c>
      <c r="H144" s="6">
        <v>16.993744726493233</v>
      </c>
      <c r="I144" s="6">
        <v>10.496293509915802</v>
      </c>
      <c r="J144" s="6">
        <v>5335.9281444786402</v>
      </c>
      <c r="K144" s="6">
        <v>-3482.3570278593943</v>
      </c>
      <c r="L144" s="6">
        <v>-33.129447942040748</v>
      </c>
      <c r="M144" s="6">
        <v>6371.7297206112698</v>
      </c>
      <c r="N144" s="6">
        <v>37094.116494167531</v>
      </c>
      <c r="O144" s="6">
        <v>49.630999658484015</v>
      </c>
      <c r="P144">
        <v>18.644689500428164</v>
      </c>
      <c r="Q144" s="6">
        <v>142</v>
      </c>
    </row>
    <row r="145" spans="1:17" x14ac:dyDescent="0.25">
      <c r="A145" s="6">
        <v>122.45584910107767</v>
      </c>
      <c r="B145" s="6">
        <v>-34.49012312305512</v>
      </c>
      <c r="C145" s="6">
        <v>2018.365</v>
      </c>
      <c r="D145" s="6">
        <v>3</v>
      </c>
      <c r="E145" s="6">
        <v>0.65</v>
      </c>
      <c r="F145" s="6">
        <v>19.899999999999999</v>
      </c>
      <c r="G145" s="6">
        <v>54.048620189015942</v>
      </c>
      <c r="H145" s="6">
        <v>14.014346759285623</v>
      </c>
      <c r="I145" s="6">
        <v>12.455849101077675</v>
      </c>
      <c r="J145" s="6">
        <v>5262.6664204642075</v>
      </c>
      <c r="K145" s="6">
        <v>-3591.3902158672022</v>
      </c>
      <c r="L145" s="6">
        <v>-34.310716830770673</v>
      </c>
      <c r="M145" s="6">
        <v>6371.3218044380883</v>
      </c>
      <c r="N145" s="6">
        <v>37216.428906514717</v>
      </c>
      <c r="O145" s="6">
        <v>47.746013157522704</v>
      </c>
      <c r="P145">
        <v>21.309588575612803</v>
      </c>
      <c r="Q145" s="6">
        <v>143</v>
      </c>
    </row>
    <row r="146" spans="1:17" x14ac:dyDescent="0.25">
      <c r="A146" s="6">
        <v>152.37200000000001</v>
      </c>
      <c r="B146" s="6">
        <v>-33.134999999999998</v>
      </c>
      <c r="C146" s="6">
        <v>2018.365</v>
      </c>
      <c r="D146" s="6">
        <v>0.75</v>
      </c>
      <c r="E146" s="6">
        <v>0.65</v>
      </c>
      <c r="F146" s="6">
        <v>19.899999999999999</v>
      </c>
      <c r="G146" s="6">
        <v>42.007420362456692</v>
      </c>
      <c r="H146" s="6">
        <v>21.797669274344614</v>
      </c>
      <c r="I146" s="6">
        <v>42.372000000000014</v>
      </c>
      <c r="J146" s="6">
        <v>5346.3081425055798</v>
      </c>
      <c r="K146" s="6">
        <v>-3466.5070569795889</v>
      </c>
      <c r="L146" s="6">
        <v>-32.959079940716705</v>
      </c>
      <c r="M146" s="6">
        <v>6371.7879696919254</v>
      </c>
      <c r="N146" s="6">
        <v>38540.069829401888</v>
      </c>
      <c r="O146" s="6">
        <v>30.734095150451118</v>
      </c>
      <c r="P146">
        <v>59.06970246112143</v>
      </c>
      <c r="Q146" s="6">
        <v>144</v>
      </c>
    </row>
    <row r="147" spans="1:17" x14ac:dyDescent="0.25">
      <c r="A147" s="6">
        <v>124.28882399119937</v>
      </c>
      <c r="B147" s="6">
        <v>-34.447620411268396</v>
      </c>
      <c r="C147" s="6">
        <v>2018.365</v>
      </c>
      <c r="D147" s="6">
        <v>3</v>
      </c>
      <c r="E147" s="6">
        <v>0.65</v>
      </c>
      <c r="F147" s="6">
        <v>19.899999999999999</v>
      </c>
      <c r="G147" s="6">
        <v>54.048620189015942</v>
      </c>
      <c r="H147" s="6">
        <v>17.569248191320504</v>
      </c>
      <c r="I147" s="6">
        <v>14.288823991199365</v>
      </c>
      <c r="J147" s="6">
        <v>5265.3348380580401</v>
      </c>
      <c r="K147" s="6">
        <v>-3587.5031217369251</v>
      </c>
      <c r="L147" s="6">
        <v>-34.268317427448871</v>
      </c>
      <c r="M147" s="6">
        <v>6371.33656349591</v>
      </c>
      <c r="N147" s="6">
        <v>37257.591808911799</v>
      </c>
      <c r="O147" s="6">
        <v>47.131131753042325</v>
      </c>
      <c r="P147">
        <v>24.239993312316098</v>
      </c>
      <c r="Q147" s="6">
        <v>145</v>
      </c>
    </row>
    <row r="148" spans="1:17" x14ac:dyDescent="0.25">
      <c r="A148" s="6">
        <v>149.86758088889783</v>
      </c>
      <c r="B148" s="6">
        <v>-32.442140120463208</v>
      </c>
      <c r="C148" s="6">
        <v>2018.365</v>
      </c>
      <c r="D148" s="6">
        <v>0.75</v>
      </c>
      <c r="E148" s="6">
        <v>0.65</v>
      </c>
      <c r="F148" s="6">
        <v>19.899999999999999</v>
      </c>
      <c r="G148" s="6">
        <v>42.007420362456692</v>
      </c>
      <c r="H148" s="6">
        <v>22.955233549002557</v>
      </c>
      <c r="I148" s="6">
        <v>39.867580888897834</v>
      </c>
      <c r="J148" s="6">
        <v>5387.919155121881</v>
      </c>
      <c r="K148" s="6">
        <v>-3401.9111236672552</v>
      </c>
      <c r="L148" s="6">
        <v>-32.268154501938497</v>
      </c>
      <c r="M148" s="6">
        <v>6372.0226078899223</v>
      </c>
      <c r="N148" s="6">
        <v>38336.510056580009</v>
      </c>
      <c r="O148" s="6">
        <v>33.0783008669286</v>
      </c>
      <c r="P148">
        <v>57.286459064981997</v>
      </c>
      <c r="Q148" s="6">
        <v>146</v>
      </c>
    </row>
    <row r="149" spans="1:17" x14ac:dyDescent="0.25">
      <c r="A149" s="6">
        <v>150.08425050835061</v>
      </c>
      <c r="B149" s="6">
        <v>-32.843938918867863</v>
      </c>
      <c r="C149" s="6">
        <v>2018.365</v>
      </c>
      <c r="D149" s="6">
        <v>1.2</v>
      </c>
      <c r="E149" s="6">
        <v>0.65</v>
      </c>
      <c r="F149" s="6">
        <v>19.899999999999999</v>
      </c>
      <c r="G149" s="6">
        <v>46.089820015575185</v>
      </c>
      <c r="H149" s="6">
        <v>21.934365896145263</v>
      </c>
      <c r="I149" s="6">
        <v>40.084250508350607</v>
      </c>
      <c r="J149" s="6">
        <v>5363.8840579467069</v>
      </c>
      <c r="K149" s="6">
        <v>-3439.431628658986</v>
      </c>
      <c r="L149" s="6">
        <v>-32.668819074489164</v>
      </c>
      <c r="M149" s="6">
        <v>6371.886856757159</v>
      </c>
      <c r="N149" s="6">
        <v>38371.094298164215</v>
      </c>
      <c r="O149" s="6">
        <v>32.673615819756442</v>
      </c>
      <c r="P149">
        <v>57.201298995283778</v>
      </c>
      <c r="Q149" s="6">
        <v>147</v>
      </c>
    </row>
    <row r="150" spans="1:17" x14ac:dyDescent="0.25">
      <c r="A150" s="6">
        <v>161.13887354231898</v>
      </c>
      <c r="B150" s="6">
        <v>-32.993000000000002</v>
      </c>
      <c r="C150" s="6">
        <v>2018.365</v>
      </c>
      <c r="D150" s="6">
        <v>3</v>
      </c>
      <c r="E150" s="6">
        <v>0.65</v>
      </c>
      <c r="F150" s="6">
        <v>19.899999999999999</v>
      </c>
      <c r="G150" s="6">
        <v>54.048620189015942</v>
      </c>
      <c r="H150" s="6">
        <v>15.157679159079327</v>
      </c>
      <c r="I150" s="6">
        <v>51.138873542318976</v>
      </c>
      <c r="J150" s="6">
        <v>5354.900191193904</v>
      </c>
      <c r="K150" s="6">
        <v>-3453.308761468264</v>
      </c>
      <c r="L150" s="6">
        <v>-32.817468087484563</v>
      </c>
      <c r="M150" s="6">
        <v>6371.8362706273292</v>
      </c>
      <c r="N150" s="6">
        <v>39180.154698617385</v>
      </c>
      <c r="O150" s="6">
        <v>23.78154379279799</v>
      </c>
      <c r="P150">
        <v>66.309289166052096</v>
      </c>
      <c r="Q150" s="6">
        <v>148</v>
      </c>
    </row>
    <row r="151" spans="1:17" x14ac:dyDescent="0.25">
      <c r="A151" s="6">
        <v>152.29</v>
      </c>
      <c r="B151" s="6">
        <v>-32.991999999999997</v>
      </c>
      <c r="C151" s="6">
        <v>2018.365</v>
      </c>
      <c r="D151" s="6">
        <v>1.2</v>
      </c>
      <c r="E151" s="6">
        <v>0.65</v>
      </c>
      <c r="F151" s="6">
        <v>19.899999999999999</v>
      </c>
      <c r="G151" s="6">
        <v>46.089820015575185</v>
      </c>
      <c r="H151" s="6">
        <v>14.725760507396974</v>
      </c>
      <c r="I151" s="6">
        <v>42.289999999999992</v>
      </c>
      <c r="J151" s="6">
        <v>5354.9605818658501</v>
      </c>
      <c r="K151" s="6">
        <v>-3453.2157413334039</v>
      </c>
      <c r="L151" s="6">
        <v>-32.8164708361534</v>
      </c>
      <c r="M151" s="6">
        <v>6371.836610391847</v>
      </c>
      <c r="N151" s="6">
        <v>38527.436176996984</v>
      </c>
      <c r="O151" s="6">
        <v>30.877894250701758</v>
      </c>
      <c r="P151">
        <v>59.093925970379601</v>
      </c>
      <c r="Q151" s="6">
        <v>149</v>
      </c>
    </row>
    <row r="152" spans="1:17" x14ac:dyDescent="0.25">
      <c r="A152" s="6">
        <v>149.69606744219894</v>
      </c>
      <c r="B152" s="6">
        <v>-32.14632651224067</v>
      </c>
      <c r="C152" s="6">
        <v>2018.365</v>
      </c>
      <c r="D152" s="6">
        <v>0.75</v>
      </c>
      <c r="E152" s="6">
        <v>0.65</v>
      </c>
      <c r="F152" s="6">
        <v>19.899999999999999</v>
      </c>
      <c r="G152" s="6">
        <v>42.007420362456692</v>
      </c>
      <c r="H152" s="6">
        <v>20.912712262218619</v>
      </c>
      <c r="I152" s="6">
        <v>39.696067442198938</v>
      </c>
      <c r="J152" s="6">
        <v>5405.4449018906016</v>
      </c>
      <c r="K152" s="6">
        <v>-3374.1819562478017</v>
      </c>
      <c r="L152" s="6">
        <v>-31.973197730020985</v>
      </c>
      <c r="M152" s="6">
        <v>6372.1219747618879</v>
      </c>
      <c r="N152" s="6">
        <v>38310.335648789303</v>
      </c>
      <c r="O152" s="6">
        <v>33.386051160156541</v>
      </c>
      <c r="P152">
        <v>57.340656457142401</v>
      </c>
      <c r="Q152" s="6">
        <v>150</v>
      </c>
    </row>
    <row r="153" spans="1:17" x14ac:dyDescent="0.25">
      <c r="A153" s="6">
        <v>137.78998922947252</v>
      </c>
      <c r="B153" s="6">
        <v>-33.461575063421883</v>
      </c>
      <c r="C153" s="6">
        <v>2018.365</v>
      </c>
      <c r="D153" s="6">
        <v>3</v>
      </c>
      <c r="E153" s="6">
        <v>0.65</v>
      </c>
      <c r="F153" s="6">
        <v>19.899999999999999</v>
      </c>
      <c r="G153" s="6">
        <v>54.048620189015942</v>
      </c>
      <c r="H153" s="6">
        <v>15.945093283661071</v>
      </c>
      <c r="I153" s="6">
        <v>27.789989229472525</v>
      </c>
      <c r="J153" s="6">
        <v>5326.4232572367991</v>
      </c>
      <c r="K153" s="6">
        <v>-3496.7808718341771</v>
      </c>
      <c r="L153" s="6">
        <v>-33.284778684389991</v>
      </c>
      <c r="M153" s="6">
        <v>6371.6764811828343</v>
      </c>
      <c r="N153" s="6">
        <v>37696.827468608397</v>
      </c>
      <c r="O153" s="6">
        <v>40.998536920504314</v>
      </c>
      <c r="P153">
        <v>43.705920607569333</v>
      </c>
      <c r="Q153" s="6">
        <v>151</v>
      </c>
    </row>
    <row r="154" spans="1:17" x14ac:dyDescent="0.25">
      <c r="A154" s="6">
        <v>150.202</v>
      </c>
      <c r="B154" s="6">
        <v>-32.915999999999997</v>
      </c>
      <c r="C154" s="6">
        <v>2018.365</v>
      </c>
      <c r="D154" s="6">
        <v>1.2</v>
      </c>
      <c r="E154" s="6">
        <v>0.65</v>
      </c>
      <c r="F154" s="6">
        <v>19.899999999999999</v>
      </c>
      <c r="G154" s="6">
        <v>46.089820015575185</v>
      </c>
      <c r="H154" s="6">
        <v>17.419155744835599</v>
      </c>
      <c r="I154" s="6">
        <v>40.201999999999998</v>
      </c>
      <c r="J154" s="6">
        <v>5359.545492883979</v>
      </c>
      <c r="K154" s="6">
        <v>-3446.1431728150574</v>
      </c>
      <c r="L154" s="6">
        <v>-32.740680357964607</v>
      </c>
      <c r="M154" s="6">
        <v>6371.8624167375747</v>
      </c>
      <c r="N154" s="6">
        <v>38382.539072946405</v>
      </c>
      <c r="O154" s="6">
        <v>32.540438600838243</v>
      </c>
      <c r="P154">
        <v>57.259304267503552</v>
      </c>
      <c r="Q154" s="6">
        <v>152</v>
      </c>
    </row>
    <row r="155" spans="1:17" x14ac:dyDescent="0.25">
      <c r="A155" s="6">
        <v>158.84800000000001</v>
      </c>
      <c r="B155" s="6">
        <v>-32.805</v>
      </c>
      <c r="C155" s="6">
        <v>2018.365</v>
      </c>
      <c r="D155" s="6">
        <v>0.75</v>
      </c>
      <c r="E155" s="6">
        <v>0.65</v>
      </c>
      <c r="F155" s="6">
        <v>19.899999999999999</v>
      </c>
      <c r="G155" s="6">
        <v>42.007420362456692</v>
      </c>
      <c r="H155" s="6">
        <v>18.31773493396949</v>
      </c>
      <c r="I155" s="6">
        <v>48.848000000000013</v>
      </c>
      <c r="J155" s="6">
        <v>5366.2249097765289</v>
      </c>
      <c r="K155" s="6">
        <v>-3435.8027421639231</v>
      </c>
      <c r="L155" s="6">
        <v>-32.629988577559686</v>
      </c>
      <c r="M155" s="6">
        <v>6371.9000514263598</v>
      </c>
      <c r="N155" s="6">
        <v>38995.230890441715</v>
      </c>
      <c r="O155" s="6">
        <v>25.735377692202782</v>
      </c>
      <c r="P155">
        <v>64.662783764255806</v>
      </c>
      <c r="Q155" s="6">
        <v>153</v>
      </c>
    </row>
    <row r="156" spans="1:17" x14ac:dyDescent="0.25">
      <c r="A156" s="6">
        <v>138.68888291839556</v>
      </c>
      <c r="B156" s="6">
        <v>-34.109589756692372</v>
      </c>
      <c r="C156" s="6">
        <v>2018.365</v>
      </c>
      <c r="D156" s="6">
        <v>0.75</v>
      </c>
      <c r="E156" s="6">
        <v>0.65</v>
      </c>
      <c r="F156" s="6">
        <v>19.899999999999999</v>
      </c>
      <c r="G156" s="6">
        <v>42.007420362456692</v>
      </c>
      <c r="H156" s="6">
        <v>15.752974883867578</v>
      </c>
      <c r="I156" s="6">
        <v>28.688882918395564</v>
      </c>
      <c r="J156" s="6">
        <v>5286.4537123044101</v>
      </c>
      <c r="K156" s="6">
        <v>-3556.5191649751096</v>
      </c>
      <c r="L156" s="6">
        <v>-33.931122381988594</v>
      </c>
      <c r="M156" s="6">
        <v>6371.4536350170774</v>
      </c>
      <c r="N156" s="6">
        <v>37780.14005536613</v>
      </c>
      <c r="O156" s="6">
        <v>39.904761822132187</v>
      </c>
      <c r="P156">
        <v>44.29957748276756</v>
      </c>
      <c r="Q156" s="6">
        <v>154</v>
      </c>
    </row>
    <row r="157" spans="1:17" x14ac:dyDescent="0.25">
      <c r="A157" s="6">
        <v>150.25423166629795</v>
      </c>
      <c r="B157" s="6">
        <v>-33.022895435807449</v>
      </c>
      <c r="C157" s="6">
        <v>2018.365</v>
      </c>
      <c r="D157" s="6">
        <v>3</v>
      </c>
      <c r="E157" s="6">
        <v>0.65</v>
      </c>
      <c r="F157" s="6">
        <v>19.899999999999999</v>
      </c>
      <c r="G157" s="6">
        <v>54.048620189015942</v>
      </c>
      <c r="H157" s="6">
        <v>15.434501502671562</v>
      </c>
      <c r="I157" s="6">
        <v>40.254231666297954</v>
      </c>
      <c r="J157" s="6">
        <v>5353.0940315843873</v>
      </c>
      <c r="K157" s="6">
        <v>-3456.0891589348553</v>
      </c>
      <c r="L157" s="6">
        <v>-32.847281449020862</v>
      </c>
      <c r="M157" s="6">
        <v>6371.826110738697</v>
      </c>
      <c r="N157" s="6">
        <v>38391.407095982584</v>
      </c>
      <c r="O157" s="6">
        <v>32.437200410831828</v>
      </c>
      <c r="P157">
        <v>57.232518944496483</v>
      </c>
      <c r="Q157" s="6">
        <v>155</v>
      </c>
    </row>
    <row r="158" spans="1:17" x14ac:dyDescent="0.25">
      <c r="A158" s="6">
        <v>142.61500000000001</v>
      </c>
      <c r="B158" s="6">
        <v>-32.709000000000003</v>
      </c>
      <c r="C158" s="6">
        <v>2018.365</v>
      </c>
      <c r="D158" s="6">
        <v>3</v>
      </c>
      <c r="E158" s="6">
        <v>0.65</v>
      </c>
      <c r="F158" s="6">
        <v>19.899999999999999</v>
      </c>
      <c r="G158" s="6">
        <v>54.048620189015942</v>
      </c>
      <c r="H158" s="6">
        <v>16.976074127720317</v>
      </c>
      <c r="I158" s="6">
        <v>32.615000000000009</v>
      </c>
      <c r="J158" s="6">
        <v>5371.9854432926741</v>
      </c>
      <c r="K158" s="6">
        <v>-3426.8493941762572</v>
      </c>
      <c r="L158" s="6">
        <v>-32.534257255992863</v>
      </c>
      <c r="M158" s="6">
        <v>6371.9325461993531</v>
      </c>
      <c r="N158" s="6">
        <v>37905.679383767994</v>
      </c>
      <c r="O158" s="6">
        <v>38.305032610242741</v>
      </c>
      <c r="P158">
        <v>49.819919357067512</v>
      </c>
      <c r="Q158" s="6">
        <v>156</v>
      </c>
    </row>
    <row r="159" spans="1:17" x14ac:dyDescent="0.25">
      <c r="A159" s="6">
        <v>147.97900000000001</v>
      </c>
      <c r="B159" s="6">
        <v>-32.667000000000002</v>
      </c>
      <c r="C159" s="6">
        <v>2018.365</v>
      </c>
      <c r="D159" s="6">
        <v>3</v>
      </c>
      <c r="E159" s="6">
        <v>0.65</v>
      </c>
      <c r="F159" s="6">
        <v>19.899999999999999</v>
      </c>
      <c r="G159" s="6">
        <v>54.048620189015942</v>
      </c>
      <c r="H159" s="6">
        <v>23.673111146270116</v>
      </c>
      <c r="I159" s="6">
        <v>37.979000000000013</v>
      </c>
      <c r="J159" s="6">
        <v>5374.500930123666</v>
      </c>
      <c r="K159" s="6">
        <v>-3422.9293150445337</v>
      </c>
      <c r="L159" s="6">
        <v>-32.49237541743129</v>
      </c>
      <c r="M159" s="6">
        <v>6371.9467467714603</v>
      </c>
      <c r="N159" s="6">
        <v>38225.253703237024</v>
      </c>
      <c r="O159" s="6">
        <v>34.389394060311787</v>
      </c>
      <c r="P159">
        <v>55.340879508987477</v>
      </c>
      <c r="Q159" s="6">
        <v>157</v>
      </c>
    </row>
    <row r="160" spans="1:17" x14ac:dyDescent="0.25">
      <c r="A160" s="6">
        <v>151.71</v>
      </c>
      <c r="B160" s="6">
        <v>-32.633000000000003</v>
      </c>
      <c r="C160" s="6">
        <v>2018.365</v>
      </c>
      <c r="D160" s="6">
        <v>3</v>
      </c>
      <c r="E160" s="6">
        <v>0.65</v>
      </c>
      <c r="F160" s="6">
        <v>19.899999999999999</v>
      </c>
      <c r="G160" s="6">
        <v>54.048620189015942</v>
      </c>
      <c r="H160" s="6">
        <v>18.442285101405499</v>
      </c>
      <c r="I160" s="6">
        <v>41.710000000000008</v>
      </c>
      <c r="J160" s="6">
        <v>5376.5351591602539</v>
      </c>
      <c r="K160" s="6">
        <v>-3419.7545870220565</v>
      </c>
      <c r="L160" s="6">
        <v>-32.458471345686007</v>
      </c>
      <c r="M160" s="6">
        <v>6371.9582353578535</v>
      </c>
      <c r="N160" s="6">
        <v>38470.091708736501</v>
      </c>
      <c r="O160" s="6">
        <v>31.532832086378523</v>
      </c>
      <c r="P160">
        <v>58.824596745327455</v>
      </c>
      <c r="Q160" s="6">
        <v>158</v>
      </c>
    </row>
    <row r="161" spans="1:17" x14ac:dyDescent="0.25">
      <c r="A161" s="6">
        <v>156.71</v>
      </c>
      <c r="B161" s="6">
        <v>-32.633000000000003</v>
      </c>
      <c r="C161" s="6">
        <v>2018.365</v>
      </c>
      <c r="D161" s="6">
        <v>1.2</v>
      </c>
      <c r="E161" s="6">
        <v>0.65</v>
      </c>
      <c r="F161" s="6">
        <v>19.899999999999999</v>
      </c>
      <c r="G161" s="6">
        <v>46.089820015575185</v>
      </c>
      <c r="H161" s="6">
        <v>22.77925231477608</v>
      </c>
      <c r="I161" s="6">
        <v>46.710000000000008</v>
      </c>
      <c r="J161" s="6">
        <v>5376.5351591602539</v>
      </c>
      <c r="K161" s="6">
        <v>-3419.7545870220565</v>
      </c>
      <c r="L161" s="6">
        <v>-32.458471345686007</v>
      </c>
      <c r="M161" s="6">
        <v>6371.9582353578535</v>
      </c>
      <c r="N161" s="6">
        <v>38826.901089269035</v>
      </c>
      <c r="O161" s="6">
        <v>27.550969707562587</v>
      </c>
      <c r="P161">
        <v>63.069822242221939</v>
      </c>
      <c r="Q161" s="6">
        <v>159</v>
      </c>
    </row>
    <row r="162" spans="1:17" x14ac:dyDescent="0.25">
      <c r="A162" s="6">
        <v>139.33553285910051</v>
      </c>
      <c r="B162" s="6">
        <v>-32.319532375595173</v>
      </c>
      <c r="C162" s="6">
        <v>2018.365</v>
      </c>
      <c r="D162" s="6">
        <v>1.2</v>
      </c>
      <c r="E162" s="6">
        <v>0.65</v>
      </c>
      <c r="F162" s="6">
        <v>19.899999999999999</v>
      </c>
      <c r="G162" s="6">
        <v>46.089820015575185</v>
      </c>
      <c r="H162" s="6">
        <v>15.653741330223571</v>
      </c>
      <c r="I162" s="6">
        <v>29.33553285910051</v>
      </c>
      <c r="J162" s="6">
        <v>5395.2006327895397</v>
      </c>
      <c r="K162" s="6">
        <v>-3390.4288638379071</v>
      </c>
      <c r="L162" s="6">
        <v>-32.14589965937698</v>
      </c>
      <c r="M162" s="6">
        <v>6372.0638531638906</v>
      </c>
      <c r="N162" s="6">
        <v>37706.663259860434</v>
      </c>
      <c r="O162" s="6">
        <v>40.874489377113022</v>
      </c>
      <c r="P162">
        <v>46.428616309052451</v>
      </c>
      <c r="Q162" s="6">
        <v>160</v>
      </c>
    </row>
    <row r="163" spans="1:17" x14ac:dyDescent="0.25">
      <c r="A163" s="6">
        <v>149.80001233611966</v>
      </c>
      <c r="B163" s="6">
        <v>-32.858414801100253</v>
      </c>
      <c r="C163" s="6">
        <v>2018.365</v>
      </c>
      <c r="D163" s="6">
        <v>3</v>
      </c>
      <c r="E163" s="6">
        <v>0.65</v>
      </c>
      <c r="F163" s="6">
        <v>19.899999999999999</v>
      </c>
      <c r="G163" s="6">
        <v>54.048620189015942</v>
      </c>
      <c r="H163" s="6">
        <v>22.922643443390022</v>
      </c>
      <c r="I163" s="6">
        <v>39.800012336119664</v>
      </c>
      <c r="J163" s="6">
        <v>5363.0131934050278</v>
      </c>
      <c r="K163" s="6">
        <v>-3440.7802988163526</v>
      </c>
      <c r="L163" s="6">
        <v>-32.68325473206216</v>
      </c>
      <c r="M163" s="6">
        <v>6371.8819494211548</v>
      </c>
      <c r="N163" s="6">
        <v>38353.05195662388</v>
      </c>
      <c r="O163" s="6">
        <v>32.88352592846055</v>
      </c>
      <c r="P163">
        <v>56.927569656577582</v>
      </c>
      <c r="Q163" s="6">
        <v>161</v>
      </c>
    </row>
    <row r="164" spans="1:17" x14ac:dyDescent="0.25">
      <c r="A164" s="6">
        <v>150.44490151788301</v>
      </c>
      <c r="B164" s="6">
        <v>-32.354914145123544</v>
      </c>
      <c r="C164" s="6">
        <v>2018.365</v>
      </c>
      <c r="D164" s="6">
        <v>1.2</v>
      </c>
      <c r="E164" s="6">
        <v>0.65</v>
      </c>
      <c r="F164" s="6">
        <v>19.899999999999999</v>
      </c>
      <c r="G164" s="6">
        <v>46.089820015575185</v>
      </c>
      <c r="H164" s="6">
        <v>14.84740860232078</v>
      </c>
      <c r="I164" s="6">
        <v>40.444901517883011</v>
      </c>
      <c r="J164" s="6">
        <v>5393.1019031491842</v>
      </c>
      <c r="K164" s="6">
        <v>-3393.743955530857</v>
      </c>
      <c r="L164" s="6">
        <v>-32.181179264087632</v>
      </c>
      <c r="M164" s="6">
        <v>6372.0519594125699</v>
      </c>
      <c r="N164" s="6">
        <v>38370.666882812344</v>
      </c>
      <c r="O164" s="6">
        <v>32.680600242071201</v>
      </c>
      <c r="P164">
        <v>57.878740620183919</v>
      </c>
      <c r="Q164" s="6">
        <v>162</v>
      </c>
    </row>
    <row r="165" spans="1:17" x14ac:dyDescent="0.25">
      <c r="A165" s="6">
        <v>150.47263051335074</v>
      </c>
      <c r="B165" s="6">
        <v>-32.61287143061115</v>
      </c>
      <c r="C165" s="6">
        <v>2018.365</v>
      </c>
      <c r="D165" s="6">
        <v>0.75</v>
      </c>
      <c r="E165" s="6">
        <v>0.65</v>
      </c>
      <c r="F165" s="6">
        <v>19.899999999999999</v>
      </c>
      <c r="G165" s="6">
        <v>42.007420362456692</v>
      </c>
      <c r="H165" s="6">
        <v>19.40933658419026</v>
      </c>
      <c r="I165" s="6">
        <v>40.472630513350737</v>
      </c>
      <c r="J165" s="6">
        <v>5377.7385636998533</v>
      </c>
      <c r="K165" s="6">
        <v>-3417.8745343109495</v>
      </c>
      <c r="L165" s="6">
        <v>-32.438399682797765</v>
      </c>
      <c r="M165" s="6">
        <v>6371.9650337863477</v>
      </c>
      <c r="N165" s="6">
        <v>38385.353323591269</v>
      </c>
      <c r="O165" s="6">
        <v>32.509049493179752</v>
      </c>
      <c r="P165">
        <v>57.721369761137119</v>
      </c>
      <c r="Q165" s="6">
        <v>163</v>
      </c>
    </row>
    <row r="166" spans="1:17" x14ac:dyDescent="0.25">
      <c r="A166" s="6">
        <v>150.11459977162755</v>
      </c>
      <c r="B166" s="6">
        <v>-32.717461608243461</v>
      </c>
      <c r="C166" s="6">
        <v>2018.365</v>
      </c>
      <c r="D166" s="6">
        <v>1.2</v>
      </c>
      <c r="E166" s="6">
        <v>0.65</v>
      </c>
      <c r="F166" s="6">
        <v>19.899999999999999</v>
      </c>
      <c r="G166" s="6">
        <v>46.089820015575185</v>
      </c>
      <c r="H166" s="6">
        <v>21.538010318053288</v>
      </c>
      <c r="I166" s="6">
        <v>40.114599771627553</v>
      </c>
      <c r="J166" s="6">
        <v>5371.4783062658498</v>
      </c>
      <c r="K166" s="6">
        <v>-3427.6389401734327</v>
      </c>
      <c r="L166" s="6">
        <v>-32.54269510387919</v>
      </c>
      <c r="M166" s="6">
        <v>6371.9296840814159</v>
      </c>
      <c r="N166" s="6">
        <v>38366.73028045777</v>
      </c>
      <c r="O166" s="6">
        <v>32.72487137084935</v>
      </c>
      <c r="P166">
        <v>57.318664089214401</v>
      </c>
      <c r="Q166" s="6">
        <v>164</v>
      </c>
    </row>
    <row r="167" spans="1:17" x14ac:dyDescent="0.25">
      <c r="A167" s="6">
        <v>150.42759922171689</v>
      </c>
      <c r="B167" s="6">
        <v>-32.588254384075135</v>
      </c>
      <c r="C167" s="6">
        <v>2018.365</v>
      </c>
      <c r="D167" s="6">
        <v>1.2</v>
      </c>
      <c r="E167" s="6">
        <v>0.65</v>
      </c>
      <c r="F167" s="6">
        <v>19.899999999999999</v>
      </c>
      <c r="G167" s="6">
        <v>46.089820015575185</v>
      </c>
      <c r="H167" s="6">
        <v>22.400403216255526</v>
      </c>
      <c r="I167" s="6">
        <v>40.427599221716889</v>
      </c>
      <c r="J167" s="6">
        <v>5379.2094126778165</v>
      </c>
      <c r="K167" s="6">
        <v>-3415.5746816455421</v>
      </c>
      <c r="L167" s="6">
        <v>-32.41385234894873</v>
      </c>
      <c r="M167" s="6">
        <v>6371.9733451529492</v>
      </c>
      <c r="N167" s="6">
        <v>38381.112491049906</v>
      </c>
      <c r="O167" s="6">
        <v>32.558340276545145</v>
      </c>
      <c r="P167">
        <v>57.697562142559804</v>
      </c>
      <c r="Q167" s="6">
        <v>165</v>
      </c>
    </row>
    <row r="168" spans="1:17" x14ac:dyDescent="0.25">
      <c r="A168" s="6">
        <v>150.16</v>
      </c>
      <c r="B168" s="6">
        <v>-32.35</v>
      </c>
      <c r="C168" s="6">
        <v>2018.365</v>
      </c>
      <c r="D168" s="6">
        <v>0.75</v>
      </c>
      <c r="E168" s="6">
        <v>0.65</v>
      </c>
      <c r="F168" s="6">
        <v>19.899999999999999</v>
      </c>
      <c r="G168" s="6">
        <v>42.007420362456692</v>
      </c>
      <c r="H168" s="6">
        <v>22.712001401994911</v>
      </c>
      <c r="I168" s="6">
        <v>40.159999999999997</v>
      </c>
      <c r="J168" s="6">
        <v>5393.3935171164439</v>
      </c>
      <c r="K168" s="6">
        <v>-3393.2836015458424</v>
      </c>
      <c r="L168" s="6">
        <v>-32.176279292776947</v>
      </c>
      <c r="M168" s="6">
        <v>6372.0536117482252</v>
      </c>
      <c r="N168" s="6">
        <v>38351.356681777659</v>
      </c>
      <c r="O168" s="6">
        <v>32.905394221148363</v>
      </c>
      <c r="P168">
        <v>57.621598285872608</v>
      </c>
      <c r="Q168" s="6">
        <v>166</v>
      </c>
    </row>
    <row r="169" spans="1:17" x14ac:dyDescent="0.25">
      <c r="A169" s="6">
        <v>130.95522297234291</v>
      </c>
      <c r="B169" s="6">
        <v>-31.608161270346336</v>
      </c>
      <c r="C169" s="6">
        <v>2018.365</v>
      </c>
      <c r="D169" s="6">
        <v>0.75</v>
      </c>
      <c r="E169" s="6">
        <v>0.65</v>
      </c>
      <c r="F169" s="6">
        <v>19.899999999999999</v>
      </c>
      <c r="G169" s="6">
        <v>42.007420362456692</v>
      </c>
      <c r="H169" s="6">
        <v>14.939525785724927</v>
      </c>
      <c r="I169" s="6">
        <v>20.955222972342909</v>
      </c>
      <c r="J169" s="6">
        <v>5436.9588518387445</v>
      </c>
      <c r="K169" s="6">
        <v>-3323.5078354515699</v>
      </c>
      <c r="L169" s="6">
        <v>-31.436638371378859</v>
      </c>
      <c r="M169" s="6">
        <v>6372.3014593548269</v>
      </c>
      <c r="N169" s="6">
        <v>37286.135923120157</v>
      </c>
      <c r="O169" s="6">
        <v>46.725913132305251</v>
      </c>
      <c r="P169">
        <v>36.155777343238455</v>
      </c>
      <c r="Q169" s="6">
        <v>167</v>
      </c>
    </row>
    <row r="170" spans="1:17" x14ac:dyDescent="0.25">
      <c r="A170" s="6">
        <v>149.6126116561615</v>
      </c>
      <c r="B170" s="6">
        <v>-32.792434501350172</v>
      </c>
      <c r="C170" s="6">
        <v>2018.365</v>
      </c>
      <c r="D170" s="6">
        <v>1.2</v>
      </c>
      <c r="E170" s="6">
        <v>0.65</v>
      </c>
      <c r="F170" s="6">
        <v>19.899999999999999</v>
      </c>
      <c r="G170" s="6">
        <v>46.089820015575185</v>
      </c>
      <c r="H170" s="6">
        <v>16.55329030267503</v>
      </c>
      <c r="I170" s="6">
        <v>39.612611656161505</v>
      </c>
      <c r="J170" s="6">
        <v>5366.9797677167126</v>
      </c>
      <c r="K170" s="6">
        <v>-3434.6313743291162</v>
      </c>
      <c r="L170" s="6">
        <v>-32.617458135143309</v>
      </c>
      <c r="M170" s="6">
        <v>6371.9043075525269</v>
      </c>
      <c r="N170" s="6">
        <v>38337.373350977236</v>
      </c>
      <c r="O170" s="6">
        <v>33.06675490692632</v>
      </c>
      <c r="P170">
        <v>56.799856439923246</v>
      </c>
      <c r="Q170" s="6">
        <v>168</v>
      </c>
    </row>
    <row r="171" spans="1:17" x14ac:dyDescent="0.25">
      <c r="A171" s="6">
        <v>149.95516727434432</v>
      </c>
      <c r="B171" s="6">
        <v>-32.789430676087385</v>
      </c>
      <c r="C171" s="6">
        <v>2018.365</v>
      </c>
      <c r="D171" s="6">
        <v>0.75</v>
      </c>
      <c r="E171" s="6">
        <v>0.65</v>
      </c>
      <c r="F171" s="6">
        <v>19.899999999999999</v>
      </c>
      <c r="G171" s="6">
        <v>42.007420362456692</v>
      </c>
      <c r="H171" s="6">
        <v>19.031262836409645</v>
      </c>
      <c r="I171" s="6">
        <v>39.955167274344319</v>
      </c>
      <c r="J171" s="6">
        <v>5367.1601808075047</v>
      </c>
      <c r="K171" s="6">
        <v>-3434.3513306904661</v>
      </c>
      <c r="L171" s="6">
        <v>-32.614462695157478</v>
      </c>
      <c r="M171" s="6">
        <v>6371.9053248664186</v>
      </c>
      <c r="N171" s="6">
        <v>38359.797073840658</v>
      </c>
      <c r="O171" s="6">
        <v>32.80524469238923</v>
      </c>
      <c r="P171">
        <v>57.120384170336948</v>
      </c>
      <c r="Q171" s="6">
        <v>169</v>
      </c>
    </row>
    <row r="172" spans="1:17" x14ac:dyDescent="0.25">
      <c r="A172" s="6">
        <v>150.50697239123224</v>
      </c>
      <c r="B172" s="6">
        <v>-32.684844135260107</v>
      </c>
      <c r="C172" s="6">
        <v>2018.365</v>
      </c>
      <c r="D172" s="6">
        <v>3</v>
      </c>
      <c r="E172" s="6">
        <v>0.65</v>
      </c>
      <c r="F172" s="6">
        <v>19.899999999999999</v>
      </c>
      <c r="G172" s="6">
        <v>54.048620189015942</v>
      </c>
      <c r="H172" s="6">
        <v>19.851265490895926</v>
      </c>
      <c r="I172" s="6">
        <v>40.506972391232239</v>
      </c>
      <c r="J172" s="6">
        <v>5373.432552623236</v>
      </c>
      <c r="K172" s="6">
        <v>-3424.5950233591939</v>
      </c>
      <c r="L172" s="6">
        <v>-32.510169304900991</v>
      </c>
      <c r="M172" s="6">
        <v>6371.9407146965532</v>
      </c>
      <c r="N172" s="6">
        <v>38391.244079003656</v>
      </c>
      <c r="O172" s="6">
        <v>32.440481301167779</v>
      </c>
      <c r="P172">
        <v>57.702048622474798</v>
      </c>
      <c r="Q172" s="6">
        <v>170</v>
      </c>
    </row>
    <row r="173" spans="1:17" x14ac:dyDescent="0.25">
      <c r="A173" s="6">
        <v>114.983</v>
      </c>
      <c r="B173" s="6">
        <v>-32.114060000000002</v>
      </c>
      <c r="C173" s="6">
        <v>2018.365</v>
      </c>
      <c r="D173" s="6">
        <v>3</v>
      </c>
      <c r="E173" s="6">
        <v>0.65</v>
      </c>
      <c r="F173" s="6">
        <v>19.899999999999999</v>
      </c>
      <c r="G173" s="6">
        <v>54.048620189015942</v>
      </c>
      <c r="H173" s="6">
        <v>15.657546440582518</v>
      </c>
      <c r="I173" s="6">
        <v>4.9830000000000041</v>
      </c>
      <c r="J173" s="6">
        <v>5407.3478459497737</v>
      </c>
      <c r="K173" s="6">
        <v>-3371.1519516877602</v>
      </c>
      <c r="L173" s="6">
        <v>-31.941025792410816</v>
      </c>
      <c r="M173" s="6">
        <v>6372.1327833360356</v>
      </c>
      <c r="N173" s="6">
        <v>36934.399300292826</v>
      </c>
      <c r="O173" s="6">
        <v>52.217662659458028</v>
      </c>
      <c r="P173">
        <v>9.3142536030926788</v>
      </c>
      <c r="Q173" s="6">
        <v>171</v>
      </c>
    </row>
    <row r="174" spans="1:17" x14ac:dyDescent="0.25">
      <c r="A174" s="6">
        <v>127.40684954292928</v>
      </c>
      <c r="B174" s="6">
        <v>-31.986504731310724</v>
      </c>
      <c r="C174" s="6">
        <v>2018.365</v>
      </c>
      <c r="D174" s="6">
        <v>1.2</v>
      </c>
      <c r="E174" s="6">
        <v>0.65</v>
      </c>
      <c r="F174" s="6">
        <v>19.899999999999999</v>
      </c>
      <c r="G174" s="6">
        <v>46.089820015575185</v>
      </c>
      <c r="H174" s="6">
        <v>14.391701492444351</v>
      </c>
      <c r="I174" s="6">
        <v>17.40684954292928</v>
      </c>
      <c r="J174" s="6">
        <v>5414.8537131443072</v>
      </c>
      <c r="K174" s="6">
        <v>-3359.1634775650109</v>
      </c>
      <c r="L174" s="6">
        <v>-31.813846532529102</v>
      </c>
      <c r="M174" s="6">
        <v>6372.1754529955742</v>
      </c>
      <c r="N174" s="6">
        <v>37184.746507179232</v>
      </c>
      <c r="O174" s="6">
        <v>48.240462602318182</v>
      </c>
      <c r="P174">
        <v>30.618992756556953</v>
      </c>
      <c r="Q174" s="6">
        <v>172</v>
      </c>
    </row>
    <row r="175" spans="1:17" x14ac:dyDescent="0.25">
      <c r="A175" s="6">
        <v>107.538</v>
      </c>
      <c r="B175" s="6">
        <v>-32.322013201594743</v>
      </c>
      <c r="C175" s="6">
        <v>2018.365</v>
      </c>
      <c r="D175" s="6">
        <v>0.75</v>
      </c>
      <c r="E175" s="6">
        <v>0.65</v>
      </c>
      <c r="F175" s="6">
        <v>19.899999999999999</v>
      </c>
      <c r="G175" s="6">
        <v>42.007420362456692</v>
      </c>
      <c r="H175" s="6">
        <v>21.16744177470877</v>
      </c>
      <c r="I175" s="6">
        <v>-2.4620000000000033</v>
      </c>
      <c r="J175" s="6">
        <v>5395.0535455147983</v>
      </c>
      <c r="K175" s="6">
        <v>-3390.6613462427381</v>
      </c>
      <c r="L175" s="6">
        <v>-32.148373313395773</v>
      </c>
      <c r="M175" s="6">
        <v>6372.0630194526811</v>
      </c>
      <c r="N175" s="6">
        <v>36930.776573349489</v>
      </c>
      <c r="O175" s="6">
        <v>52.276606272213044</v>
      </c>
      <c r="P175">
        <v>4.5975913852460621</v>
      </c>
      <c r="Q175" s="6">
        <v>173</v>
      </c>
    </row>
    <row r="176" spans="1:17" x14ac:dyDescent="0.25">
      <c r="A176" s="6">
        <v>132.76910064948135</v>
      </c>
      <c r="B176" s="6">
        <v>-32.646876693068201</v>
      </c>
      <c r="C176" s="6">
        <v>2018.365</v>
      </c>
      <c r="D176" s="6">
        <v>3</v>
      </c>
      <c r="E176" s="6">
        <v>0.65</v>
      </c>
      <c r="F176" s="6">
        <v>19.899999999999999</v>
      </c>
      <c r="G176" s="6">
        <v>54.048620189015942</v>
      </c>
      <c r="H176" s="6">
        <v>19.496680801552777</v>
      </c>
      <c r="I176" s="6">
        <v>22.769100649481345</v>
      </c>
      <c r="J176" s="6">
        <v>5375.7051418024257</v>
      </c>
      <c r="K176" s="6">
        <v>-3421.0504579820654</v>
      </c>
      <c r="L176" s="6">
        <v>-32.472308857211168</v>
      </c>
      <c r="M176" s="6">
        <v>6371.9535471988756</v>
      </c>
      <c r="N176" s="6">
        <v>37422.174635479416</v>
      </c>
      <c r="O176" s="6">
        <v>44.756257807895011</v>
      </c>
      <c r="P176">
        <v>37.88470739652729</v>
      </c>
      <c r="Q176" s="6">
        <v>174</v>
      </c>
    </row>
    <row r="177" spans="1:17" x14ac:dyDescent="0.25">
      <c r="A177" s="6">
        <v>105.547</v>
      </c>
      <c r="B177" s="6">
        <v>-31.869964566884612</v>
      </c>
      <c r="C177" s="6">
        <v>2018.365</v>
      </c>
      <c r="D177" s="6">
        <v>3</v>
      </c>
      <c r="E177" s="6">
        <v>0.65</v>
      </c>
      <c r="F177" s="6">
        <v>19.899999999999999</v>
      </c>
      <c r="G177" s="6">
        <v>54.048620189015942</v>
      </c>
      <c r="H177" s="6">
        <v>23.054448351328016</v>
      </c>
      <c r="I177" s="6">
        <v>-4.453000000000003</v>
      </c>
      <c r="J177" s="6">
        <v>5421.6879283876542</v>
      </c>
      <c r="K177" s="6">
        <v>-3348.1959025057727</v>
      </c>
      <c r="L177" s="6">
        <v>-31.697652885698396</v>
      </c>
      <c r="M177" s="6">
        <v>6372.2143556522688</v>
      </c>
      <c r="N177" s="6">
        <v>36913.389545396058</v>
      </c>
      <c r="O177" s="6">
        <v>52.570679691781116</v>
      </c>
      <c r="P177">
        <v>8.3903482019381421</v>
      </c>
      <c r="Q177" s="6">
        <v>175</v>
      </c>
    </row>
    <row r="178" spans="1:17" x14ac:dyDescent="0.25">
      <c r="A178" s="6">
        <v>120.101</v>
      </c>
      <c r="B178" s="6">
        <v>-31.821000000000002</v>
      </c>
      <c r="C178" s="6">
        <v>2018.365</v>
      </c>
      <c r="D178" s="6">
        <v>1.2</v>
      </c>
      <c r="E178" s="6">
        <v>0.65</v>
      </c>
      <c r="F178" s="6">
        <v>19.899999999999999</v>
      </c>
      <c r="G178" s="6">
        <v>46.089820015575185</v>
      </c>
      <c r="H178" s="6">
        <v>17.181369050356725</v>
      </c>
      <c r="I178" s="6">
        <v>10.100999999999999</v>
      </c>
      <c r="J178" s="6">
        <v>5424.5526412856352</v>
      </c>
      <c r="K178" s="6">
        <v>-3343.5837725323818</v>
      </c>
      <c r="L178" s="6">
        <v>-31.648834756088345</v>
      </c>
      <c r="M178" s="6">
        <v>6372.2306770879559</v>
      </c>
      <c r="N178" s="6">
        <v>36987.391726901282</v>
      </c>
      <c r="O178" s="6">
        <v>51.346479002946367</v>
      </c>
      <c r="P178">
        <v>18.668309532499933</v>
      </c>
      <c r="Q178" s="6">
        <v>176</v>
      </c>
    </row>
    <row r="179" spans="1:17" x14ac:dyDescent="0.25">
      <c r="A179" s="6">
        <v>111.634</v>
      </c>
      <c r="B179" s="6">
        <v>-31.808</v>
      </c>
      <c r="C179" s="6">
        <v>2018.365</v>
      </c>
      <c r="D179" s="6">
        <v>1.2</v>
      </c>
      <c r="E179" s="6">
        <v>0.65</v>
      </c>
      <c r="F179" s="6">
        <v>19.899999999999999</v>
      </c>
      <c r="G179" s="6">
        <v>46.089820015575185</v>
      </c>
      <c r="H179" s="6">
        <v>20.557543809901098</v>
      </c>
      <c r="I179" s="6">
        <v>1.6340000000000003</v>
      </c>
      <c r="J179" s="6">
        <v>5425.3125512064835</v>
      </c>
      <c r="K179" s="6">
        <v>-3342.358855578309</v>
      </c>
      <c r="L179" s="6">
        <v>-31.635873719039143</v>
      </c>
      <c r="M179" s="6">
        <v>6372.2350080439865</v>
      </c>
      <c r="N179" s="6">
        <v>36893.073078994348</v>
      </c>
      <c r="O179" s="6">
        <v>52.913784868838256</v>
      </c>
      <c r="P179">
        <v>3.0979495008082636</v>
      </c>
      <c r="Q179" s="6">
        <v>177</v>
      </c>
    </row>
    <row r="180" spans="1:17" x14ac:dyDescent="0.25">
      <c r="A180" s="6">
        <v>157.66499999999999</v>
      </c>
      <c r="B180" s="6">
        <v>-31.742000000000001</v>
      </c>
      <c r="C180" s="6">
        <v>2018.365</v>
      </c>
      <c r="D180" s="6">
        <v>0.75</v>
      </c>
      <c r="E180" s="6">
        <v>0.65</v>
      </c>
      <c r="F180" s="6">
        <v>19.899999999999999</v>
      </c>
      <c r="G180" s="6">
        <v>42.007420362456692</v>
      </c>
      <c r="H180" s="6">
        <v>20.211964022250058</v>
      </c>
      <c r="I180" s="6">
        <v>47.664999999999992</v>
      </c>
      <c r="J180" s="6">
        <v>5429.1662430894576</v>
      </c>
      <c r="K180" s="6">
        <v>-3336.1374271553418</v>
      </c>
      <c r="L180" s="6">
        <v>-31.570072075085168</v>
      </c>
      <c r="M180" s="6">
        <v>6372.2569806912807</v>
      </c>
      <c r="N180" s="6">
        <v>38859.834391541524</v>
      </c>
      <c r="O180" s="6">
        <v>27.196148898264539</v>
      </c>
      <c r="P180">
        <v>64.391712790486665</v>
      </c>
      <c r="Q180" s="6">
        <v>178</v>
      </c>
    </row>
    <row r="181" spans="1:17" x14ac:dyDescent="0.25">
      <c r="A181" s="6">
        <v>153.65</v>
      </c>
      <c r="B181" s="6">
        <v>-31.742000000000001</v>
      </c>
      <c r="C181" s="6">
        <v>2018.365</v>
      </c>
      <c r="D181" s="6">
        <v>3</v>
      </c>
      <c r="E181" s="6">
        <v>0.65</v>
      </c>
      <c r="F181" s="6">
        <v>19.899999999999999</v>
      </c>
      <c r="G181" s="6">
        <v>54.048620189015942</v>
      </c>
      <c r="H181" s="6">
        <v>19.119075058814737</v>
      </c>
      <c r="I181" s="6">
        <v>43.650000000000006</v>
      </c>
      <c r="J181" s="6">
        <v>5429.1662430894576</v>
      </c>
      <c r="K181" s="6">
        <v>-3336.1374271553418</v>
      </c>
      <c r="L181" s="6">
        <v>-31.570072075085168</v>
      </c>
      <c r="M181" s="6">
        <v>6372.2569806912807</v>
      </c>
      <c r="N181" s="6">
        <v>38563.54211070099</v>
      </c>
      <c r="O181" s="6">
        <v>30.474134609470138</v>
      </c>
      <c r="P181">
        <v>61.123708744326365</v>
      </c>
      <c r="Q181" s="6">
        <v>179</v>
      </c>
    </row>
    <row r="182" spans="1:17" x14ac:dyDescent="0.25">
      <c r="A182" s="6">
        <v>136.61500000000001</v>
      </c>
      <c r="B182" s="6">
        <v>-31.709</v>
      </c>
      <c r="C182" s="6">
        <v>2018.365</v>
      </c>
      <c r="D182" s="6">
        <v>3</v>
      </c>
      <c r="E182" s="6">
        <v>0.65</v>
      </c>
      <c r="F182" s="6">
        <v>19.899999999999999</v>
      </c>
      <c r="G182" s="6">
        <v>54.048620189015942</v>
      </c>
      <c r="H182" s="6">
        <v>19.609546432255776</v>
      </c>
      <c r="I182" s="6">
        <v>26.615000000000009</v>
      </c>
      <c r="J182" s="6">
        <v>5431.0903859579194</v>
      </c>
      <c r="K182" s="6">
        <v>-3333.0250735095542</v>
      </c>
      <c r="L182" s="6">
        <v>-31.537171593831488</v>
      </c>
      <c r="M182" s="6">
        <v>6372.267957414213</v>
      </c>
      <c r="N182" s="6">
        <v>37536.068922484432</v>
      </c>
      <c r="O182" s="6">
        <v>43.173079810531156</v>
      </c>
      <c r="P182">
        <v>43.632169969629963</v>
      </c>
      <c r="Q182" s="6">
        <v>180</v>
      </c>
    </row>
    <row r="183" spans="1:17" x14ac:dyDescent="0.25">
      <c r="A183" s="6">
        <v>157.71</v>
      </c>
      <c r="B183" s="6">
        <v>-31.632999999999999</v>
      </c>
      <c r="C183" s="6">
        <v>2018.365</v>
      </c>
      <c r="D183" s="6">
        <v>0.75</v>
      </c>
      <c r="E183" s="6">
        <v>0.65</v>
      </c>
      <c r="F183" s="6">
        <v>19.899999999999999</v>
      </c>
      <c r="G183" s="6">
        <v>42.007420362456692</v>
      </c>
      <c r="H183" s="6">
        <v>23.543533135504234</v>
      </c>
      <c r="I183" s="6">
        <v>47.710000000000008</v>
      </c>
      <c r="J183" s="6">
        <v>5435.5148870911689</v>
      </c>
      <c r="K183" s="6">
        <v>-3325.8530786577744</v>
      </c>
      <c r="L183" s="6">
        <v>-31.461401651578548</v>
      </c>
      <c r="M183" s="6">
        <v>6372.2932126987944</v>
      </c>
      <c r="N183" s="6">
        <v>38858.626495817436</v>
      </c>
      <c r="O183" s="6">
        <v>27.209648046110836</v>
      </c>
      <c r="P183">
        <v>64.495614936081935</v>
      </c>
      <c r="Q183" s="6">
        <v>181</v>
      </c>
    </row>
    <row r="184" spans="1:17" x14ac:dyDescent="0.25">
      <c r="A184" s="6">
        <v>129.47635603982098</v>
      </c>
      <c r="B184" s="6">
        <v>-33.304588318724868</v>
      </c>
      <c r="C184" s="6">
        <v>2018.365</v>
      </c>
      <c r="D184" s="6">
        <v>0.75</v>
      </c>
      <c r="E184" s="6">
        <v>0.65</v>
      </c>
      <c r="F184" s="6">
        <v>19.899999999999999</v>
      </c>
      <c r="G184" s="6">
        <v>42.007420362456692</v>
      </c>
      <c r="H184" s="6">
        <v>23.227631123202155</v>
      </c>
      <c r="I184" s="6">
        <v>19.476356039820985</v>
      </c>
      <c r="J184" s="6">
        <v>5336.0037175709876</v>
      </c>
      <c r="K184" s="6">
        <v>-3482.2420016114256</v>
      </c>
      <c r="L184" s="6">
        <v>-33.128210343142605</v>
      </c>
      <c r="M184" s="6">
        <v>6371.7301442950447</v>
      </c>
      <c r="N184" s="6">
        <v>37338.795326550673</v>
      </c>
      <c r="O184" s="6">
        <v>45.946793407891107</v>
      </c>
      <c r="P184">
        <v>32.784517066444316</v>
      </c>
      <c r="Q184" s="6">
        <v>182</v>
      </c>
    </row>
    <row r="185" spans="1:17" x14ac:dyDescent="0.25">
      <c r="A185" s="6">
        <v>131.08662436879985</v>
      </c>
      <c r="B185" s="6">
        <v>-31.606999999999999</v>
      </c>
      <c r="C185" s="6">
        <v>2018.365</v>
      </c>
      <c r="D185" s="6">
        <v>3</v>
      </c>
      <c r="E185" s="6">
        <v>0.65</v>
      </c>
      <c r="F185" s="6">
        <v>19.899999999999999</v>
      </c>
      <c r="G185" s="6">
        <v>54.048620189015942</v>
      </c>
      <c r="H185" s="6">
        <v>23.217365658212056</v>
      </c>
      <c r="I185" s="6">
        <v>21.086624368799846</v>
      </c>
      <c r="J185" s="6">
        <v>5437.026335646714</v>
      </c>
      <c r="K185" s="6">
        <v>-3323.398174599748</v>
      </c>
      <c r="L185" s="6">
        <v>-31.435480631617132</v>
      </c>
      <c r="M185" s="6">
        <v>6372.301844816272</v>
      </c>
      <c r="N185" s="6">
        <v>37291.122365161282</v>
      </c>
      <c r="O185" s="6">
        <v>46.652544140057351</v>
      </c>
      <c r="P185">
        <v>36.343812605586962</v>
      </c>
      <c r="Q185" s="6">
        <v>183</v>
      </c>
    </row>
    <row r="186" spans="1:17" x14ac:dyDescent="0.25">
      <c r="A186" s="6">
        <v>132.6157910151951</v>
      </c>
      <c r="B186" s="6">
        <v>-32.219611173853885</v>
      </c>
      <c r="C186" s="6">
        <v>2018.365</v>
      </c>
      <c r="D186" s="6">
        <v>0.75</v>
      </c>
      <c r="E186" s="6">
        <v>0.65</v>
      </c>
      <c r="F186" s="6">
        <v>19.899999999999999</v>
      </c>
      <c r="G186" s="6">
        <v>42.007420362456692</v>
      </c>
      <c r="H186" s="6">
        <v>21.800848775582708</v>
      </c>
      <c r="I186" s="6">
        <v>22.6157910151951</v>
      </c>
      <c r="J186" s="6">
        <v>5401.1165057876042</v>
      </c>
      <c r="K186" s="6">
        <v>-3381.0598657537039</v>
      </c>
      <c r="L186" s="6">
        <v>-32.046268403423774</v>
      </c>
      <c r="M186" s="6">
        <v>6372.0974039088378</v>
      </c>
      <c r="N186" s="6">
        <v>37389.502806543416</v>
      </c>
      <c r="O186" s="6">
        <v>45.223308798357813</v>
      </c>
      <c r="P186">
        <v>38.001893967616446</v>
      </c>
      <c r="Q186" s="6">
        <v>184</v>
      </c>
    </row>
    <row r="187" spans="1:17" x14ac:dyDescent="0.25">
      <c r="A187" s="6">
        <v>153.37700000000001</v>
      </c>
      <c r="B187" s="6">
        <v>-31.52</v>
      </c>
      <c r="C187" s="6">
        <v>2018.365</v>
      </c>
      <c r="D187" s="6">
        <v>1.2</v>
      </c>
      <c r="E187" s="6">
        <v>0.65</v>
      </c>
      <c r="F187" s="6">
        <v>19.899999999999999</v>
      </c>
      <c r="G187" s="6">
        <v>46.089820015575185</v>
      </c>
      <c r="H187" s="6">
        <v>18.735561136523316</v>
      </c>
      <c r="I187" s="6">
        <v>43.37700000000001</v>
      </c>
      <c r="J187" s="6">
        <v>5442.075727060118</v>
      </c>
      <c r="K187" s="6">
        <v>-3315.1787781356388</v>
      </c>
      <c r="L187" s="6">
        <v>-31.34874593321998</v>
      </c>
      <c r="M187" s="6">
        <v>6372.3306999917868</v>
      </c>
      <c r="N187" s="6">
        <v>38533.80929459777</v>
      </c>
      <c r="O187" s="6">
        <v>30.811393285923447</v>
      </c>
      <c r="P187">
        <v>61.044851246042036</v>
      </c>
      <c r="Q187" s="6">
        <v>185</v>
      </c>
    </row>
    <row r="188" spans="1:17" x14ac:dyDescent="0.25">
      <c r="A188" s="6">
        <v>113.566</v>
      </c>
      <c r="B188" s="6">
        <v>-31.512</v>
      </c>
      <c r="C188" s="6">
        <v>2018.365</v>
      </c>
      <c r="D188" s="6">
        <v>0.75</v>
      </c>
      <c r="E188" s="6">
        <v>0.65</v>
      </c>
      <c r="F188" s="6">
        <v>19.899999999999999</v>
      </c>
      <c r="G188" s="6">
        <v>42.007420362456692</v>
      </c>
      <c r="H188" s="6">
        <v>22.610614236833641</v>
      </c>
      <c r="I188" s="6">
        <v>3.5660000000000025</v>
      </c>
      <c r="J188" s="6">
        <v>5442.5394087616769</v>
      </c>
      <c r="K188" s="6">
        <v>-3314.4225924460839</v>
      </c>
      <c r="L188" s="6">
        <v>-31.34077040773801</v>
      </c>
      <c r="M188" s="6">
        <v>6372.3333510764269</v>
      </c>
      <c r="N188" s="6">
        <v>36882.922597107885</v>
      </c>
      <c r="O188" s="6">
        <v>53.088149400168476</v>
      </c>
      <c r="P188">
        <v>6.7992925144204879</v>
      </c>
      <c r="Q188" s="6">
        <v>186</v>
      </c>
    </row>
    <row r="189" spans="1:17" x14ac:dyDescent="0.25">
      <c r="A189" s="6">
        <v>156.55112792139056</v>
      </c>
      <c r="B189" s="6">
        <v>-31.335000000000001</v>
      </c>
      <c r="C189" s="6">
        <v>2018.365</v>
      </c>
      <c r="D189" s="6">
        <v>3</v>
      </c>
      <c r="E189" s="6">
        <v>0.65</v>
      </c>
      <c r="F189" s="6">
        <v>19.899999999999999</v>
      </c>
      <c r="G189" s="6">
        <v>54.048620189015942</v>
      </c>
      <c r="H189" s="6">
        <v>15.35158309973818</v>
      </c>
      <c r="I189" s="6">
        <v>46.55112792139056</v>
      </c>
      <c r="J189" s="6">
        <v>5452.7711907718303</v>
      </c>
      <c r="K189" s="6">
        <v>-3297.6756923852581</v>
      </c>
      <c r="L189" s="6">
        <v>-31.164315303229117</v>
      </c>
      <c r="M189" s="6">
        <v>6372.3919081503327</v>
      </c>
      <c r="N189" s="6">
        <v>38758.20823024444</v>
      </c>
      <c r="O189" s="6">
        <v>28.307455968190954</v>
      </c>
      <c r="P189">
        <v>63.774255532516477</v>
      </c>
      <c r="Q189" s="6">
        <v>187</v>
      </c>
    </row>
    <row r="190" spans="1:17" x14ac:dyDescent="0.25">
      <c r="A190" s="6">
        <v>131.43847608250576</v>
      </c>
      <c r="B190" s="6">
        <v>-33.493098188138582</v>
      </c>
      <c r="C190" s="6">
        <v>2018.365</v>
      </c>
      <c r="D190" s="6">
        <v>3</v>
      </c>
      <c r="E190" s="6">
        <v>0.65</v>
      </c>
      <c r="F190" s="6">
        <v>19.899999999999999</v>
      </c>
      <c r="G190" s="6">
        <v>54.048620189015942</v>
      </c>
      <c r="H190" s="6">
        <v>22.442158993072383</v>
      </c>
      <c r="I190" s="6">
        <v>21.438476082505758</v>
      </c>
      <c r="J190" s="6">
        <v>5324.4946594971352</v>
      </c>
      <c r="K190" s="6">
        <v>-3499.6971708442047</v>
      </c>
      <c r="L190" s="6">
        <v>-33.316218430310641</v>
      </c>
      <c r="M190" s="6">
        <v>6371.6656901181223</v>
      </c>
      <c r="N190" s="6">
        <v>37422.904459677971</v>
      </c>
      <c r="O190" s="6">
        <v>44.741185752243311</v>
      </c>
      <c r="P190">
        <v>35.434532097577637</v>
      </c>
      <c r="Q190" s="6">
        <v>188</v>
      </c>
    </row>
    <row r="191" spans="1:17" x14ac:dyDescent="0.25">
      <c r="A191" s="6">
        <v>157.91200000000001</v>
      </c>
      <c r="B191" s="6">
        <v>-31.306000000000001</v>
      </c>
      <c r="C191" s="6">
        <v>2018.365</v>
      </c>
      <c r="D191" s="6">
        <v>3</v>
      </c>
      <c r="E191" s="6">
        <v>0.65</v>
      </c>
      <c r="F191" s="6">
        <v>19.899999999999999</v>
      </c>
      <c r="G191" s="6">
        <v>54.048620189015942</v>
      </c>
      <c r="H191" s="6">
        <v>19.023927517309467</v>
      </c>
      <c r="I191" s="6">
        <v>47.912000000000006</v>
      </c>
      <c r="J191" s="6">
        <v>5454.4426229029805</v>
      </c>
      <c r="K191" s="6">
        <v>-3294.9288838986499</v>
      </c>
      <c r="L191" s="6">
        <v>-31.135405198790597</v>
      </c>
      <c r="M191" s="6">
        <v>6372.4014842514707</v>
      </c>
      <c r="N191" s="6">
        <v>38860.284812009188</v>
      </c>
      <c r="O191" s="6">
        <v>27.192824834895244</v>
      </c>
      <c r="P191">
        <v>64.859111778793988</v>
      </c>
      <c r="Q191" s="6">
        <v>189</v>
      </c>
    </row>
    <row r="192" spans="1:17" x14ac:dyDescent="0.25">
      <c r="A192" s="6">
        <v>113.684</v>
      </c>
      <c r="B192" s="6">
        <v>-31.274999999999999</v>
      </c>
      <c r="C192" s="6">
        <v>2018.365</v>
      </c>
      <c r="D192" s="6">
        <v>0.75</v>
      </c>
      <c r="E192" s="6">
        <v>0.65</v>
      </c>
      <c r="F192" s="6">
        <v>19.899999999999999</v>
      </c>
      <c r="G192" s="6">
        <v>42.007420362456692</v>
      </c>
      <c r="H192" s="6">
        <v>15.206832500212071</v>
      </c>
      <c r="I192" s="6">
        <v>3.6839999999999975</v>
      </c>
      <c r="J192" s="6">
        <v>5456.2277802055323</v>
      </c>
      <c r="K192" s="6">
        <v>-3291.9917189722796</v>
      </c>
      <c r="L192" s="6">
        <v>-31.10450148645943</v>
      </c>
      <c r="M192" s="6">
        <v>6372.4117151411874</v>
      </c>
      <c r="N192" s="6">
        <v>36868.127279912667</v>
      </c>
      <c r="O192" s="6">
        <v>53.342312202756268</v>
      </c>
      <c r="P192">
        <v>7.0699592991599554</v>
      </c>
      <c r="Q192" s="6">
        <v>190</v>
      </c>
    </row>
    <row r="193" spans="1:17" x14ac:dyDescent="0.25">
      <c r="A193" s="6">
        <v>118.086</v>
      </c>
      <c r="B193" s="6">
        <v>-31.221</v>
      </c>
      <c r="C193" s="6">
        <v>2018.365</v>
      </c>
      <c r="D193" s="6">
        <v>1.2</v>
      </c>
      <c r="E193" s="6">
        <v>0.65</v>
      </c>
      <c r="F193" s="6">
        <v>19.899999999999999</v>
      </c>
      <c r="G193" s="6">
        <v>46.089820015575185</v>
      </c>
      <c r="H193" s="6">
        <v>16.955863884213009</v>
      </c>
      <c r="I193" s="6">
        <v>8.0859999999999985</v>
      </c>
      <c r="J193" s="6">
        <v>5459.333592431095</v>
      </c>
      <c r="K193" s="6">
        <v>-3286.8730959782583</v>
      </c>
      <c r="L193" s="6">
        <v>-31.050669687858861</v>
      </c>
      <c r="M193" s="6">
        <v>6372.4295227575722</v>
      </c>
      <c r="N193" s="6">
        <v>36913.728913534091</v>
      </c>
      <c r="O193" s="6">
        <v>52.56940832255998</v>
      </c>
      <c r="P193">
        <v>15.327750813772338</v>
      </c>
      <c r="Q193" s="6">
        <v>191</v>
      </c>
    </row>
    <row r="194" spans="1:17" x14ac:dyDescent="0.25">
      <c r="A194" s="6">
        <v>142.53700000000001</v>
      </c>
      <c r="B194" s="6">
        <v>-31.071999999999999</v>
      </c>
      <c r="C194" s="6">
        <v>2018.365</v>
      </c>
      <c r="D194" s="6">
        <v>1.2</v>
      </c>
      <c r="E194" s="6">
        <v>0.65</v>
      </c>
      <c r="F194" s="6">
        <v>19.899999999999999</v>
      </c>
      <c r="G194" s="6">
        <v>46.089820015575185</v>
      </c>
      <c r="H194" s="6">
        <v>17.365509346905075</v>
      </c>
      <c r="I194" s="6">
        <v>32.537000000000006</v>
      </c>
      <c r="J194" s="6">
        <v>5467.8781630872672</v>
      </c>
      <c r="K194" s="6">
        <v>-3272.7345556290102</v>
      </c>
      <c r="L194" s="6">
        <v>-30.902136921378609</v>
      </c>
      <c r="M194" s="6">
        <v>6372.4785663017183</v>
      </c>
      <c r="N194" s="6">
        <v>37811.350022089151</v>
      </c>
      <c r="O194" s="6">
        <v>39.516147117276518</v>
      </c>
      <c r="P194">
        <v>51.027672556205204</v>
      </c>
      <c r="Q194" s="6">
        <v>192</v>
      </c>
    </row>
    <row r="195" spans="1:17" x14ac:dyDescent="0.25">
      <c r="A195" s="6">
        <v>117.233</v>
      </c>
      <c r="B195" s="6">
        <v>-31.068000000000001</v>
      </c>
      <c r="C195" s="6">
        <v>2018.365</v>
      </c>
      <c r="D195" s="6">
        <v>1.2</v>
      </c>
      <c r="E195" s="6">
        <v>0.65</v>
      </c>
      <c r="F195" s="6">
        <v>19.899999999999999</v>
      </c>
      <c r="G195" s="6">
        <v>46.089820015575185</v>
      </c>
      <c r="H195" s="6">
        <v>19.962285936194775</v>
      </c>
      <c r="I195" s="6">
        <v>7.2330000000000041</v>
      </c>
      <c r="J195" s="6">
        <v>5468.107037895038</v>
      </c>
      <c r="K195" s="6">
        <v>-3272.3546959752634</v>
      </c>
      <c r="L195" s="6">
        <v>-30.89814952765256</v>
      </c>
      <c r="M195" s="6">
        <v>6372.4798810312932</v>
      </c>
      <c r="N195" s="6">
        <v>36891.415541248069</v>
      </c>
      <c r="O195" s="6">
        <v>52.946969765228403</v>
      </c>
      <c r="P195">
        <v>13.816679153661095</v>
      </c>
      <c r="Q195" s="6">
        <v>193</v>
      </c>
    </row>
    <row r="196" spans="1:17" x14ac:dyDescent="0.25">
      <c r="A196" s="6">
        <v>154.292</v>
      </c>
      <c r="B196" s="6">
        <v>-31.015000000000001</v>
      </c>
      <c r="C196" s="6">
        <v>2018.365</v>
      </c>
      <c r="D196" s="6">
        <v>1.2</v>
      </c>
      <c r="E196" s="6">
        <v>0.65</v>
      </c>
      <c r="F196" s="6">
        <v>19.899999999999999</v>
      </c>
      <c r="G196" s="6">
        <v>46.089820015575185</v>
      </c>
      <c r="H196" s="6">
        <v>21.349609255898301</v>
      </c>
      <c r="I196" s="6">
        <v>44.292000000000002</v>
      </c>
      <c r="J196" s="6">
        <v>5471.1371116396622</v>
      </c>
      <c r="K196" s="6">
        <v>-3267.3200701633691</v>
      </c>
      <c r="L196" s="6">
        <v>-30.845316871820348</v>
      </c>
      <c r="M196" s="6">
        <v>6372.4972918984558</v>
      </c>
      <c r="N196" s="6">
        <v>38576.912088391124</v>
      </c>
      <c r="O196" s="6">
        <v>30.326120570169575</v>
      </c>
      <c r="P196">
        <v>62.158931114879493</v>
      </c>
      <c r="Q196" s="6">
        <v>194</v>
      </c>
    </row>
    <row r="197" spans="1:17" x14ac:dyDescent="0.25">
      <c r="A197" s="6">
        <v>114.96899999999999</v>
      </c>
      <c r="B197" s="6">
        <v>-30.927</v>
      </c>
      <c r="C197" s="6">
        <v>2018.365</v>
      </c>
      <c r="D197" s="6">
        <v>1.2</v>
      </c>
      <c r="E197" s="6">
        <v>0.65</v>
      </c>
      <c r="F197" s="6">
        <v>19.899999999999999</v>
      </c>
      <c r="G197" s="6">
        <v>46.089820015575185</v>
      </c>
      <c r="H197" s="6">
        <v>19.779450288973731</v>
      </c>
      <c r="I197" s="6">
        <v>4.9689999999999941</v>
      </c>
      <c r="J197" s="6">
        <v>5476.1578326360332</v>
      </c>
      <c r="K197" s="6">
        <v>-3258.9545992383014</v>
      </c>
      <c r="L197" s="6">
        <v>-30.75759600262948</v>
      </c>
      <c r="M197" s="6">
        <v>6372.5261621932514</v>
      </c>
      <c r="N197" s="6">
        <v>36855.995182662737</v>
      </c>
      <c r="O197" s="6">
        <v>53.553015420025545</v>
      </c>
      <c r="P197">
        <v>9.6017463437715396</v>
      </c>
      <c r="Q197" s="6">
        <v>195</v>
      </c>
    </row>
    <row r="198" spans="1:17" x14ac:dyDescent="0.25">
      <c r="A198" s="6">
        <v>152.65299999999999</v>
      </c>
      <c r="B198" s="6">
        <v>-30.733000000000001</v>
      </c>
      <c r="C198" s="6">
        <v>2018.365</v>
      </c>
      <c r="D198" s="6">
        <v>3</v>
      </c>
      <c r="E198" s="6">
        <v>0.65</v>
      </c>
      <c r="F198" s="6">
        <v>19.899999999999999</v>
      </c>
      <c r="G198" s="6">
        <v>54.048620189015942</v>
      </c>
      <c r="H198" s="6">
        <v>19.583906636389269</v>
      </c>
      <c r="I198" s="6">
        <v>42.652999999999992</v>
      </c>
      <c r="J198" s="6">
        <v>5487.1805779789156</v>
      </c>
      <c r="K198" s="6">
        <v>-3240.4857657639946</v>
      </c>
      <c r="L198" s="6">
        <v>-30.564216974723085</v>
      </c>
      <c r="M198" s="6">
        <v>6372.5896379311989</v>
      </c>
      <c r="N198" s="6">
        <v>38446.122220908321</v>
      </c>
      <c r="O198" s="6">
        <v>31.815224758021419</v>
      </c>
      <c r="P198">
        <v>60.982036267691861</v>
      </c>
      <c r="Q198" s="6">
        <v>196</v>
      </c>
    </row>
    <row r="199" spans="1:17" x14ac:dyDescent="0.25">
      <c r="A199" s="6">
        <v>141.61500000000001</v>
      </c>
      <c r="B199" s="6">
        <v>-30.709</v>
      </c>
      <c r="C199" s="6">
        <v>2018.365</v>
      </c>
      <c r="D199" s="6">
        <v>3</v>
      </c>
      <c r="E199" s="6">
        <v>0.65</v>
      </c>
      <c r="F199" s="6">
        <v>19.899999999999999</v>
      </c>
      <c r="G199" s="6">
        <v>54.048620189015942</v>
      </c>
      <c r="H199" s="6">
        <v>17.536050968225176</v>
      </c>
      <c r="I199" s="6">
        <v>31.615000000000009</v>
      </c>
      <c r="J199" s="6">
        <v>5488.5398452241088</v>
      </c>
      <c r="K199" s="6">
        <v>-3238.1984089715552</v>
      </c>
      <c r="L199" s="6">
        <v>-30.540294332003409</v>
      </c>
      <c r="M199" s="6">
        <v>6372.5974742234102</v>
      </c>
      <c r="N199" s="6">
        <v>37739.576800687413</v>
      </c>
      <c r="O199" s="6">
        <v>40.449988864763164</v>
      </c>
      <c r="P199">
        <v>50.320612023440617</v>
      </c>
      <c r="Q199" s="6">
        <v>197</v>
      </c>
    </row>
    <row r="200" spans="1:17" x14ac:dyDescent="0.25">
      <c r="A200" s="6">
        <v>136.06800000000001</v>
      </c>
      <c r="B200" s="6">
        <v>-30.597000000000001</v>
      </c>
      <c r="C200" s="6">
        <v>2018.365</v>
      </c>
      <c r="D200" s="6">
        <v>0.75</v>
      </c>
      <c r="E200" s="6">
        <v>0.65</v>
      </c>
      <c r="F200" s="6">
        <v>19.899999999999999</v>
      </c>
      <c r="G200" s="6">
        <v>42.007420362456692</v>
      </c>
      <c r="H200" s="6">
        <v>18.6513177856481</v>
      </c>
      <c r="I200" s="6">
        <v>26.068000000000012</v>
      </c>
      <c r="J200" s="6">
        <v>5494.8703520887384</v>
      </c>
      <c r="K200" s="6">
        <v>-3227.5166700372552</v>
      </c>
      <c r="L200" s="6">
        <v>-30.428656889758919</v>
      </c>
      <c r="M200" s="6">
        <v>6372.6339955808062</v>
      </c>
      <c r="N200" s="6">
        <v>37445.823202065942</v>
      </c>
      <c r="O200" s="6">
        <v>44.433643576129555</v>
      </c>
      <c r="P200">
        <v>43.864003853456509</v>
      </c>
      <c r="Q200" s="6">
        <v>198</v>
      </c>
    </row>
    <row r="201" spans="1:17" x14ac:dyDescent="0.25">
      <c r="A201" s="6">
        <v>136.71214390600215</v>
      </c>
      <c r="B201" s="6">
        <v>-30.564</v>
      </c>
      <c r="C201" s="6">
        <v>2018.365</v>
      </c>
      <c r="D201" s="6">
        <v>0.75</v>
      </c>
      <c r="E201" s="6">
        <v>0.65</v>
      </c>
      <c r="F201" s="6">
        <v>19.899999999999999</v>
      </c>
      <c r="G201" s="6">
        <v>42.007420362456692</v>
      </c>
      <c r="H201" s="6">
        <v>17.680836821357637</v>
      </c>
      <c r="I201" s="6">
        <v>26.712143906002154</v>
      </c>
      <c r="J201" s="6">
        <v>5496.7315862421483</v>
      </c>
      <c r="K201" s="6">
        <v>-3224.3670489579927</v>
      </c>
      <c r="L201" s="6">
        <v>-30.395764203428083</v>
      </c>
      <c r="M201" s="6">
        <v>6372.6447412042517</v>
      </c>
      <c r="N201" s="6">
        <v>37474.859405686009</v>
      </c>
      <c r="O201" s="6">
        <v>44.026841157069299</v>
      </c>
      <c r="P201">
        <v>44.700570324310448</v>
      </c>
      <c r="Q201" s="6">
        <v>199</v>
      </c>
    </row>
    <row r="202" spans="1:17" x14ac:dyDescent="0.25">
      <c r="A202" s="6">
        <v>147.58000000000001</v>
      </c>
      <c r="B202" s="6">
        <v>-30.901011206128459</v>
      </c>
      <c r="C202" s="6">
        <v>2018.365</v>
      </c>
      <c r="D202" s="6">
        <v>1.2</v>
      </c>
      <c r="E202" s="6">
        <v>0.65</v>
      </c>
      <c r="F202" s="6">
        <v>19.899999999999999</v>
      </c>
      <c r="G202" s="6">
        <v>46.089820015575185</v>
      </c>
      <c r="H202" s="6">
        <v>22.082030588292984</v>
      </c>
      <c r="I202" s="6">
        <v>37.580000000000013</v>
      </c>
      <c r="J202" s="6">
        <v>5477.6381168991193</v>
      </c>
      <c r="K202" s="6">
        <v>-3256.4825959697964</v>
      </c>
      <c r="L202" s="6">
        <v>-30.731689948085645</v>
      </c>
      <c r="M202" s="6">
        <v>6372.5346791963648</v>
      </c>
      <c r="N202" s="6">
        <v>38109.726686577713</v>
      </c>
      <c r="O202" s="6">
        <v>35.786146256208404</v>
      </c>
      <c r="P202">
        <v>56.282902047734538</v>
      </c>
      <c r="Q202" s="6">
        <v>200</v>
      </c>
    </row>
    <row r="203" spans="1:17" x14ac:dyDescent="0.25">
      <c r="A203" s="6">
        <v>138.35300000000001</v>
      </c>
      <c r="B203" s="6">
        <v>-30.388999999999999</v>
      </c>
      <c r="C203" s="6">
        <v>2018.365</v>
      </c>
      <c r="D203" s="6">
        <v>3</v>
      </c>
      <c r="E203" s="6">
        <v>0.65</v>
      </c>
      <c r="F203" s="6">
        <v>19.899999999999999</v>
      </c>
      <c r="G203" s="6">
        <v>54.048620189015942</v>
      </c>
      <c r="H203" s="6">
        <v>22.492338132301199</v>
      </c>
      <c r="I203" s="6">
        <v>28.353000000000009</v>
      </c>
      <c r="J203" s="6">
        <v>5506.5712728692733</v>
      </c>
      <c r="K203" s="6">
        <v>-3207.6468981046205</v>
      </c>
      <c r="L203" s="6">
        <v>-30.221337000238748</v>
      </c>
      <c r="M203" s="6">
        <v>6372.7016096871603</v>
      </c>
      <c r="N203" s="6">
        <v>37546.926088037428</v>
      </c>
      <c r="O203" s="6">
        <v>43.030937576206512</v>
      </c>
      <c r="P203">
        <v>46.850027165908479</v>
      </c>
      <c r="Q203" s="6">
        <v>201</v>
      </c>
    </row>
    <row r="204" spans="1:17" x14ac:dyDescent="0.25">
      <c r="A204" s="6">
        <v>114.09</v>
      </c>
      <c r="B204" s="6">
        <v>-30.242999999999999</v>
      </c>
      <c r="C204" s="6">
        <v>2018.365</v>
      </c>
      <c r="D204" s="6">
        <v>0.75</v>
      </c>
      <c r="E204" s="6">
        <v>0.65</v>
      </c>
      <c r="F204" s="6">
        <v>19.899999999999999</v>
      </c>
      <c r="G204" s="6">
        <v>42.007420362456692</v>
      </c>
      <c r="H204" s="6">
        <v>22.18011902992907</v>
      </c>
      <c r="I204" s="6">
        <v>4.0900000000000034</v>
      </c>
      <c r="J204" s="6">
        <v>5514.7410749268684</v>
      </c>
      <c r="K204" s="6">
        <v>-3193.6749160660684</v>
      </c>
      <c r="L204" s="6">
        <v>-30.075819640929598</v>
      </c>
      <c r="M204" s="6">
        <v>6372.7489039656321</v>
      </c>
      <c r="N204" s="6">
        <v>36804.379702847211</v>
      </c>
      <c r="O204" s="6">
        <v>54.456665163970001</v>
      </c>
      <c r="P204">
        <v>8.0802448629946664</v>
      </c>
      <c r="Q204" s="6">
        <v>202</v>
      </c>
    </row>
    <row r="205" spans="1:17" x14ac:dyDescent="0.25">
      <c r="A205" s="6">
        <v>116.22</v>
      </c>
      <c r="B205" s="6">
        <v>-30.231999999999999</v>
      </c>
      <c r="C205" s="6">
        <v>2018.365</v>
      </c>
      <c r="D205" s="6">
        <v>0.75</v>
      </c>
      <c r="E205" s="6">
        <v>0.65</v>
      </c>
      <c r="F205" s="6">
        <v>19.899999999999999</v>
      </c>
      <c r="G205" s="6">
        <v>42.007420362456692</v>
      </c>
      <c r="H205" s="6">
        <v>21.777506542800534</v>
      </c>
      <c r="I205" s="6">
        <v>6.2199999999999989</v>
      </c>
      <c r="J205" s="6">
        <v>5515.355157905813</v>
      </c>
      <c r="K205" s="6">
        <v>-3192.6214025044355</v>
      </c>
      <c r="L205" s="6">
        <v>-30.06485617945172</v>
      </c>
      <c r="M205" s="6">
        <v>6372.752461657964</v>
      </c>
      <c r="N205" s="6">
        <v>36824.77715937348</v>
      </c>
      <c r="O205" s="6">
        <v>54.099008622089428</v>
      </c>
      <c r="P205">
        <v>12.213789922019389</v>
      </c>
      <c r="Q205" s="6">
        <v>203</v>
      </c>
    </row>
    <row r="206" spans="1:17" x14ac:dyDescent="0.25">
      <c r="A206" s="6">
        <v>153.80099999999999</v>
      </c>
      <c r="B206" s="6">
        <v>-30.128</v>
      </c>
      <c r="C206" s="6">
        <v>2018.365</v>
      </c>
      <c r="D206" s="6">
        <v>3</v>
      </c>
      <c r="E206" s="6">
        <v>0.65</v>
      </c>
      <c r="F206" s="6">
        <v>19.899999999999999</v>
      </c>
      <c r="G206" s="6">
        <v>54.048620189015942</v>
      </c>
      <c r="H206" s="6">
        <v>21.30161284436997</v>
      </c>
      <c r="I206" s="6">
        <v>43.800999999999988</v>
      </c>
      <c r="J206" s="6">
        <v>5521.1509827911777</v>
      </c>
      <c r="K206" s="6">
        <v>-3182.6551779410861</v>
      </c>
      <c r="L206" s="6">
        <v>-29.961202845635455</v>
      </c>
      <c r="M206" s="6">
        <v>6372.7860592092056</v>
      </c>
      <c r="N206" s="6">
        <v>38501.80496931629</v>
      </c>
      <c r="O206" s="6">
        <v>31.180507865066666</v>
      </c>
      <c r="P206">
        <v>62.372750344132605</v>
      </c>
      <c r="Q206" s="6">
        <v>204</v>
      </c>
    </row>
    <row r="207" spans="1:17" x14ac:dyDescent="0.25">
      <c r="A207" s="6">
        <v>148.852</v>
      </c>
      <c r="B207" s="6">
        <v>-30.077000000000002</v>
      </c>
      <c r="C207" s="6">
        <v>2018.365</v>
      </c>
      <c r="D207" s="6">
        <v>3</v>
      </c>
      <c r="E207" s="6">
        <v>0.65</v>
      </c>
      <c r="F207" s="6">
        <v>19.899999999999999</v>
      </c>
      <c r="G207" s="6">
        <v>54.048620189015942</v>
      </c>
      <c r="H207" s="6">
        <v>22.331735015469121</v>
      </c>
      <c r="I207" s="6">
        <v>38.852000000000004</v>
      </c>
      <c r="J207" s="6">
        <v>5523.9865196416094</v>
      </c>
      <c r="K207" s="6">
        <v>-3177.764112075648</v>
      </c>
      <c r="L207" s="6">
        <v>-29.910373644958295</v>
      </c>
      <c r="M207" s="6">
        <v>6372.8025091931222</v>
      </c>
      <c r="N207" s="6">
        <v>38153.043243481225</v>
      </c>
      <c r="O207" s="6">
        <v>35.265398444995419</v>
      </c>
      <c r="P207">
        <v>58.111595474794598</v>
      </c>
      <c r="Q207" s="6">
        <v>205</v>
      </c>
    </row>
    <row r="208" spans="1:17" x14ac:dyDescent="0.25">
      <c r="A208" s="6">
        <v>152.82090758243027</v>
      </c>
      <c r="B208" s="6">
        <v>-28.810177116236034</v>
      </c>
      <c r="C208" s="6">
        <v>2018.365</v>
      </c>
      <c r="D208" s="6">
        <v>1.2</v>
      </c>
      <c r="E208" s="6">
        <v>0.65</v>
      </c>
      <c r="F208" s="6">
        <v>19.899999999999999</v>
      </c>
      <c r="G208" s="6">
        <v>46.089820015575185</v>
      </c>
      <c r="H208" s="6">
        <v>23.673301291671908</v>
      </c>
      <c r="I208" s="6">
        <v>42.820907582430266</v>
      </c>
      <c r="J208" s="6">
        <v>5593.0102633785045</v>
      </c>
      <c r="K208" s="6">
        <v>-3055.4844068039656</v>
      </c>
      <c r="L208" s="6">
        <v>-28.647960559003252</v>
      </c>
      <c r="M208" s="6">
        <v>6373.2055330484573</v>
      </c>
      <c r="N208" s="6">
        <v>38372.991819678748</v>
      </c>
      <c r="O208" s="6">
        <v>32.667675480544801</v>
      </c>
      <c r="P208">
        <v>62.52403732783749</v>
      </c>
      <c r="Q208" s="6">
        <v>206</v>
      </c>
    </row>
    <row r="209" spans="1:17" x14ac:dyDescent="0.25">
      <c r="A209" s="6">
        <v>139.00700000000001</v>
      </c>
      <c r="B209" s="6">
        <v>-29.981000000000002</v>
      </c>
      <c r="C209" s="6">
        <v>2018.365</v>
      </c>
      <c r="D209" s="6">
        <v>0.75</v>
      </c>
      <c r="E209" s="6">
        <v>0.65</v>
      </c>
      <c r="F209" s="6">
        <v>19.899999999999999</v>
      </c>
      <c r="G209" s="6">
        <v>42.007420362456692</v>
      </c>
      <c r="H209" s="6">
        <v>19.836256038769037</v>
      </c>
      <c r="I209" s="6">
        <v>29.007000000000005</v>
      </c>
      <c r="J209" s="6">
        <v>5529.3121258362062</v>
      </c>
      <c r="K209" s="6">
        <v>-3168.5506642917771</v>
      </c>
      <c r="L209" s="6">
        <v>-29.814696574506335</v>
      </c>
      <c r="M209" s="6">
        <v>6372.8334276915766</v>
      </c>
      <c r="N209" s="6">
        <v>37558.486953682332</v>
      </c>
      <c r="O209" s="6">
        <v>42.874800455078159</v>
      </c>
      <c r="P209">
        <v>47.973368338505765</v>
      </c>
      <c r="Q209" s="6">
        <v>207</v>
      </c>
    </row>
    <row r="210" spans="1:17" x14ac:dyDescent="0.25">
      <c r="A210" s="6">
        <v>159.55099999999999</v>
      </c>
      <c r="B210" s="6">
        <v>-29.977</v>
      </c>
      <c r="C210" s="6">
        <v>2018.365</v>
      </c>
      <c r="D210" s="6">
        <v>3</v>
      </c>
      <c r="E210" s="6">
        <v>0.65</v>
      </c>
      <c r="F210" s="6">
        <v>19.899999999999999</v>
      </c>
      <c r="G210" s="6">
        <v>54.048620189015942</v>
      </c>
      <c r="H210" s="6">
        <v>23.853919358816377</v>
      </c>
      <c r="I210" s="6">
        <v>49.550999999999988</v>
      </c>
      <c r="J210" s="6">
        <v>5529.5336893398553</v>
      </c>
      <c r="K210" s="6">
        <v>-3168.1665800109399</v>
      </c>
      <c r="L210" s="6">
        <v>-29.810710070251989</v>
      </c>
      <c r="M210" s="6">
        <v>6372.8347146495689</v>
      </c>
      <c r="N210" s="6">
        <v>38934.668196999999</v>
      </c>
      <c r="O210" s="6">
        <v>26.394050958734734</v>
      </c>
      <c r="P210">
        <v>66.927217417055374</v>
      </c>
      <c r="Q210" s="6">
        <v>208</v>
      </c>
    </row>
    <row r="211" spans="1:17" x14ac:dyDescent="0.25">
      <c r="A211" s="6">
        <v>118.96899999999999</v>
      </c>
      <c r="B211" s="6">
        <v>-29.927</v>
      </c>
      <c r="C211" s="6">
        <v>2018.365</v>
      </c>
      <c r="D211" s="6">
        <v>0.75</v>
      </c>
      <c r="E211" s="6">
        <v>0.65</v>
      </c>
      <c r="F211" s="6">
        <v>19.899999999999999</v>
      </c>
      <c r="G211" s="6">
        <v>42.007420362456692</v>
      </c>
      <c r="H211" s="6">
        <v>15.949335540378016</v>
      </c>
      <c r="I211" s="6">
        <v>8.9689999999999941</v>
      </c>
      <c r="J211" s="6">
        <v>5532.3009589495268</v>
      </c>
      <c r="K211" s="6">
        <v>-3163.364241767888</v>
      </c>
      <c r="L211" s="6">
        <v>-29.760879039140505</v>
      </c>
      <c r="M211" s="6">
        <v>6372.8507927370765</v>
      </c>
      <c r="N211" s="6">
        <v>36845.662390619611</v>
      </c>
      <c r="O211" s="6">
        <v>53.738214581728762</v>
      </c>
      <c r="P211">
        <v>17.555190036434436</v>
      </c>
      <c r="Q211" s="6">
        <v>209</v>
      </c>
    </row>
    <row r="212" spans="1:17" x14ac:dyDescent="0.25">
      <c r="A212" s="6">
        <v>150</v>
      </c>
      <c r="B212" s="6">
        <v>-30.692787544332969</v>
      </c>
      <c r="C212" s="6">
        <v>2018.365</v>
      </c>
      <c r="D212" s="6">
        <v>0.75</v>
      </c>
      <c r="E212" s="6">
        <v>0.65</v>
      </c>
      <c r="F212" s="6">
        <v>19.899999999999999</v>
      </c>
      <c r="G212" s="6">
        <v>42.007420362456692</v>
      </c>
      <c r="H212" s="6">
        <v>16.097186498209986</v>
      </c>
      <c r="I212" s="6">
        <v>40</v>
      </c>
      <c r="J212" s="6">
        <v>5489.4575109328407</v>
      </c>
      <c r="K212" s="6">
        <v>-3236.6529386916618</v>
      </c>
      <c r="L212" s="6">
        <v>-30.524134199335197</v>
      </c>
      <c r="M212" s="6">
        <v>6372.6027657369596</v>
      </c>
      <c r="N212" s="6">
        <v>38259.771925782959</v>
      </c>
      <c r="O212" s="6">
        <v>33.987988207426838</v>
      </c>
      <c r="P212">
        <v>58.687333944307525</v>
      </c>
      <c r="Q212" s="6">
        <v>210</v>
      </c>
    </row>
    <row r="213" spans="1:17" x14ac:dyDescent="0.25">
      <c r="A213" s="6">
        <v>152.06965875995303</v>
      </c>
      <c r="B213" s="6">
        <v>-29.562254000446693</v>
      </c>
      <c r="C213" s="6">
        <v>2018.365</v>
      </c>
      <c r="D213" s="6">
        <v>3</v>
      </c>
      <c r="E213" s="6">
        <v>0.65</v>
      </c>
      <c r="F213" s="6">
        <v>19.899999999999999</v>
      </c>
      <c r="G213" s="6">
        <v>54.048620189015942</v>
      </c>
      <c r="H213" s="6">
        <v>23.731774600675429</v>
      </c>
      <c r="I213" s="6">
        <v>42.069658759953029</v>
      </c>
      <c r="J213" s="6">
        <v>5552.3603798117083</v>
      </c>
      <c r="K213" s="6">
        <v>-3128.2598959566703</v>
      </c>
      <c r="L213" s="6">
        <v>-29.397380853531917</v>
      </c>
      <c r="M213" s="6">
        <v>6372.9675790759875</v>
      </c>
      <c r="N213" s="6">
        <v>38351.721790585536</v>
      </c>
      <c r="O213" s="6">
        <v>32.912365486924543</v>
      </c>
      <c r="P213">
        <v>61.338814331794275</v>
      </c>
      <c r="Q213" s="6">
        <v>211</v>
      </c>
    </row>
    <row r="214" spans="1:17" x14ac:dyDescent="0.25">
      <c r="A214" s="6">
        <v>120.765</v>
      </c>
      <c r="B214" s="6">
        <v>-29.731999999999999</v>
      </c>
      <c r="C214" s="6">
        <v>2018.365</v>
      </c>
      <c r="D214" s="6">
        <v>3</v>
      </c>
      <c r="E214" s="6">
        <v>0.65</v>
      </c>
      <c r="F214" s="6">
        <v>19.899999999999999</v>
      </c>
      <c r="G214" s="6">
        <v>54.048620189015942</v>
      </c>
      <c r="H214" s="6">
        <v>15.847915720440948</v>
      </c>
      <c r="I214" s="6">
        <v>10.765000000000001</v>
      </c>
      <c r="J214" s="6">
        <v>5543.0530379441361</v>
      </c>
      <c r="K214" s="6">
        <v>-3144.6124480117915</v>
      </c>
      <c r="L214" s="6">
        <v>-29.56654282362744</v>
      </c>
      <c r="M214" s="6">
        <v>6372.913339254852</v>
      </c>
      <c r="N214" s="6">
        <v>36867.584100380023</v>
      </c>
      <c r="O214" s="6">
        <v>53.362192182877735</v>
      </c>
      <c r="P214">
        <v>20.975046601582225</v>
      </c>
      <c r="Q214" s="6">
        <v>212</v>
      </c>
    </row>
    <row r="215" spans="1:17" x14ac:dyDescent="0.25">
      <c r="A215" s="6">
        <v>145.61500000000001</v>
      </c>
      <c r="B215" s="6">
        <v>-29.709</v>
      </c>
      <c r="C215" s="6">
        <v>2018.365</v>
      </c>
      <c r="D215" s="6">
        <v>1.2</v>
      </c>
      <c r="E215" s="6">
        <v>0.65</v>
      </c>
      <c r="F215" s="6">
        <v>19.899999999999999</v>
      </c>
      <c r="G215" s="6">
        <v>46.089820015575185</v>
      </c>
      <c r="H215" s="6">
        <v>19.799087915761149</v>
      </c>
      <c r="I215" s="6">
        <v>35.615000000000009</v>
      </c>
      <c r="J215" s="6">
        <v>5544.3170016582935</v>
      </c>
      <c r="K215" s="6">
        <v>-3142.398324830207</v>
      </c>
      <c r="L215" s="6">
        <v>-29.543621619591605</v>
      </c>
      <c r="M215" s="6">
        <v>6372.9206998653999</v>
      </c>
      <c r="N215" s="6">
        <v>37925.463053628453</v>
      </c>
      <c r="O215" s="6">
        <v>38.069347213485067</v>
      </c>
      <c r="P215">
        <v>55.322299481802233</v>
      </c>
      <c r="Q215" s="6">
        <v>213</v>
      </c>
    </row>
    <row r="216" spans="1:17" x14ac:dyDescent="0.25">
      <c r="A216" s="6">
        <v>139.61500000000001</v>
      </c>
      <c r="B216" s="6">
        <v>-29.709</v>
      </c>
      <c r="C216" s="6">
        <v>2018.365</v>
      </c>
      <c r="D216" s="6">
        <v>1.2</v>
      </c>
      <c r="E216" s="6">
        <v>0.65</v>
      </c>
      <c r="F216" s="6">
        <v>19.899999999999999</v>
      </c>
      <c r="G216" s="6">
        <v>46.089820015575185</v>
      </c>
      <c r="H216" s="6">
        <v>21.772966764809766</v>
      </c>
      <c r="I216" s="6">
        <v>29.615000000000009</v>
      </c>
      <c r="J216" s="6">
        <v>5544.3170016582935</v>
      </c>
      <c r="K216" s="6">
        <v>-3142.398324830207</v>
      </c>
      <c r="L216" s="6">
        <v>-29.543621619591605</v>
      </c>
      <c r="M216" s="6">
        <v>6372.9206998653999</v>
      </c>
      <c r="N216" s="6">
        <v>37576.099750244168</v>
      </c>
      <c r="O216" s="6">
        <v>42.636004839355259</v>
      </c>
      <c r="P216">
        <v>48.915685770921193</v>
      </c>
      <c r="Q216" s="6">
        <v>214</v>
      </c>
    </row>
    <row r="217" spans="1:17" x14ac:dyDescent="0.25">
      <c r="A217" s="6">
        <v>149.97499999999999</v>
      </c>
      <c r="B217" s="6">
        <v>-29.594999999999999</v>
      </c>
      <c r="C217" s="6">
        <v>2018.365</v>
      </c>
      <c r="D217" s="6">
        <v>3</v>
      </c>
      <c r="E217" s="6">
        <v>0.65</v>
      </c>
      <c r="F217" s="6">
        <v>19.899999999999999</v>
      </c>
      <c r="G217" s="6">
        <v>54.048620189015942</v>
      </c>
      <c r="H217" s="6">
        <v>21.661072287408722</v>
      </c>
      <c r="I217" s="6">
        <v>39.974999999999994</v>
      </c>
      <c r="J217" s="6">
        <v>5550.5686747818136</v>
      </c>
      <c r="K217" s="6">
        <v>-3131.4166084035528</v>
      </c>
      <c r="L217" s="6">
        <v>-29.430013738002501</v>
      </c>
      <c r="M217" s="6">
        <v>6372.9571306305479</v>
      </c>
      <c r="N217" s="6">
        <v>38206.487492342254</v>
      </c>
      <c r="O217" s="6">
        <v>34.626043161250294</v>
      </c>
      <c r="P217">
        <v>59.498155482431876</v>
      </c>
      <c r="Q217" s="6">
        <v>215</v>
      </c>
    </row>
    <row r="218" spans="1:17" x14ac:dyDescent="0.25">
      <c r="A218" s="6">
        <v>152.17500000000001</v>
      </c>
      <c r="B218" s="6">
        <v>-29.396999999999998</v>
      </c>
      <c r="C218" s="6">
        <v>2018.365</v>
      </c>
      <c r="D218" s="6">
        <v>1.2</v>
      </c>
      <c r="E218" s="6">
        <v>0.65</v>
      </c>
      <c r="F218" s="6">
        <v>19.899999999999999</v>
      </c>
      <c r="G218" s="6">
        <v>46.089820015575185</v>
      </c>
      <c r="H218" s="6">
        <v>14.253117595092965</v>
      </c>
      <c r="I218" s="6">
        <v>42.175000000000011</v>
      </c>
      <c r="J218" s="6">
        <v>5561.3746145085197</v>
      </c>
      <c r="K218" s="6">
        <v>-3112.3140634358601</v>
      </c>
      <c r="L218" s="6">
        <v>-29.232700959429138</v>
      </c>
      <c r="M218" s="6">
        <v>6373.0201970777107</v>
      </c>
      <c r="N218" s="6">
        <v>38351.9135177157</v>
      </c>
      <c r="O218" s="6">
        <v>32.910776443222332</v>
      </c>
      <c r="P218">
        <v>61.550456355750697</v>
      </c>
      <c r="Q218" s="6">
        <v>216</v>
      </c>
    </row>
    <row r="219" spans="1:17" x14ac:dyDescent="0.25">
      <c r="A219" s="6">
        <v>117.62</v>
      </c>
      <c r="B219" s="6">
        <v>-29.338999999999999</v>
      </c>
      <c r="C219" s="6">
        <v>2018.365</v>
      </c>
      <c r="D219" s="6">
        <v>0.75</v>
      </c>
      <c r="E219" s="6">
        <v>0.65</v>
      </c>
      <c r="F219" s="6">
        <v>19.899999999999999</v>
      </c>
      <c r="G219" s="6">
        <v>42.007420362456692</v>
      </c>
      <c r="H219" s="6">
        <v>21.924696476978248</v>
      </c>
      <c r="I219" s="6">
        <v>7.6200000000000045</v>
      </c>
      <c r="J219" s="6">
        <v>5564.5274227380223</v>
      </c>
      <c r="K219" s="6">
        <v>-3106.7114161057361</v>
      </c>
      <c r="L219" s="6">
        <v>-29.174903746664857</v>
      </c>
      <c r="M219" s="6">
        <v>6373.0386207338461</v>
      </c>
      <c r="N219" s="6">
        <v>36787.593967658569</v>
      </c>
      <c r="O219" s="6">
        <v>54.759971245062978</v>
      </c>
      <c r="P219">
        <v>15.271876961550518</v>
      </c>
      <c r="Q219" s="6">
        <v>217</v>
      </c>
    </row>
    <row r="220" spans="1:17" x14ac:dyDescent="0.25">
      <c r="A220" s="6">
        <v>147.76499999999999</v>
      </c>
      <c r="B220" s="6">
        <v>-29.257000000000001</v>
      </c>
      <c r="C220" s="6">
        <v>2018.365</v>
      </c>
      <c r="D220" s="6">
        <v>1.2</v>
      </c>
      <c r="E220" s="6">
        <v>0.65</v>
      </c>
      <c r="F220" s="6">
        <v>19.899999999999999</v>
      </c>
      <c r="G220" s="6">
        <v>46.089820015575185</v>
      </c>
      <c r="H220" s="6">
        <v>18.672245959940511</v>
      </c>
      <c r="I220" s="6">
        <v>37.764999999999986</v>
      </c>
      <c r="J220" s="6">
        <v>5568.9751137729554</v>
      </c>
      <c r="K220" s="6">
        <v>-3098.7850756300795</v>
      </c>
      <c r="L220" s="6">
        <v>-29.093191587334893</v>
      </c>
      <c r="M220" s="6">
        <v>6373.0646287928248</v>
      </c>
      <c r="N220" s="6">
        <v>38041.827575239273</v>
      </c>
      <c r="O220" s="6">
        <v>36.623350563219553</v>
      </c>
      <c r="P220">
        <v>57.753832800631791</v>
      </c>
      <c r="Q220" s="6">
        <v>218</v>
      </c>
    </row>
    <row r="221" spans="1:17" x14ac:dyDescent="0.25">
      <c r="A221" s="6">
        <v>138.13499999999999</v>
      </c>
      <c r="B221" s="6">
        <v>-29.178000000000001</v>
      </c>
      <c r="C221" s="6">
        <v>2018.365</v>
      </c>
      <c r="D221" s="6">
        <v>0.75</v>
      </c>
      <c r="E221" s="6">
        <v>0.65</v>
      </c>
      <c r="F221" s="6">
        <v>19.899999999999999</v>
      </c>
      <c r="G221" s="6">
        <v>42.007420362456692</v>
      </c>
      <c r="H221" s="6">
        <v>20.311326420392025</v>
      </c>
      <c r="I221" s="6">
        <v>28.134999999999991</v>
      </c>
      <c r="J221" s="6">
        <v>5573.2492996967267</v>
      </c>
      <c r="K221" s="6">
        <v>-3091.142802467828</v>
      </c>
      <c r="L221" s="6">
        <v>-29.014470159915806</v>
      </c>
      <c r="M221" s="6">
        <v>6373.0896417529475</v>
      </c>
      <c r="N221" s="6">
        <v>37469.748630867914</v>
      </c>
      <c r="O221" s="6">
        <v>44.105451711846477</v>
      </c>
      <c r="P221">
        <v>47.644216357623847</v>
      </c>
      <c r="Q221" s="6">
        <v>219</v>
      </c>
    </row>
    <row r="222" spans="1:17" x14ac:dyDescent="0.25">
      <c r="A222" s="6">
        <v>113.309</v>
      </c>
      <c r="B222" s="6">
        <v>-29.158000000000001</v>
      </c>
      <c r="C222" s="6">
        <v>2018.365</v>
      </c>
      <c r="D222" s="6">
        <v>1.2</v>
      </c>
      <c r="E222" s="6">
        <v>0.65</v>
      </c>
      <c r="F222" s="6">
        <v>19.899999999999999</v>
      </c>
      <c r="G222" s="6">
        <v>46.089820015575185</v>
      </c>
      <c r="H222" s="6">
        <v>15.210894676158563</v>
      </c>
      <c r="I222" s="6">
        <v>3.3089999999999975</v>
      </c>
      <c r="J222" s="6">
        <v>5574.3296922546442</v>
      </c>
      <c r="K222" s="6">
        <v>-3089.2071298274659</v>
      </c>
      <c r="L222" s="6">
        <v>-28.994540880923932</v>
      </c>
      <c r="M222" s="6">
        <v>6373.095967340254</v>
      </c>
      <c r="N222" s="6">
        <v>36730.65672703358</v>
      </c>
      <c r="O222" s="6">
        <v>55.786506025194932</v>
      </c>
      <c r="P222">
        <v>6.7675107562280576</v>
      </c>
      <c r="Q222" s="6">
        <v>220</v>
      </c>
    </row>
    <row r="223" spans="1:17" x14ac:dyDescent="0.25">
      <c r="A223" s="6">
        <v>139.673</v>
      </c>
      <c r="B223" s="6">
        <v>-29.140999999999998</v>
      </c>
      <c r="C223" s="6">
        <v>2018.365</v>
      </c>
      <c r="D223" s="6">
        <v>3</v>
      </c>
      <c r="E223" s="6">
        <v>0.65</v>
      </c>
      <c r="F223" s="6">
        <v>19.899999999999999</v>
      </c>
      <c r="G223" s="6">
        <v>54.048620189015942</v>
      </c>
      <c r="H223" s="6">
        <v>14.933514581267517</v>
      </c>
      <c r="I223" s="6">
        <v>29.673000000000002</v>
      </c>
      <c r="J223" s="6">
        <v>5575.247492094667</v>
      </c>
      <c r="K223" s="6">
        <v>-3087.5615161973274</v>
      </c>
      <c r="L223" s="6">
        <v>-28.977601056089281</v>
      </c>
      <c r="M223" s="6">
        <v>6373.1013419222054</v>
      </c>
      <c r="N223" s="6">
        <v>37549.079813558601</v>
      </c>
      <c r="O223" s="6">
        <v>43.007720100351193</v>
      </c>
      <c r="P223">
        <v>49.480540321102829</v>
      </c>
      <c r="Q223" s="6">
        <v>221</v>
      </c>
    </row>
    <row r="224" spans="1:17" x14ac:dyDescent="0.25">
      <c r="A224" s="6">
        <v>114.863</v>
      </c>
      <c r="B224" s="6">
        <v>-29.111999999999998</v>
      </c>
      <c r="C224" s="6">
        <v>2018.365</v>
      </c>
      <c r="D224" s="6">
        <v>3</v>
      </c>
      <c r="E224" s="6">
        <v>0.65</v>
      </c>
      <c r="F224" s="6">
        <v>19.899999999999999</v>
      </c>
      <c r="G224" s="6">
        <v>54.048620189015942</v>
      </c>
      <c r="H224" s="6">
        <v>21.798743035025137</v>
      </c>
      <c r="I224" s="6">
        <v>4.8629999999999995</v>
      </c>
      <c r="J224" s="6">
        <v>5576.8120182441207</v>
      </c>
      <c r="K224" s="6">
        <v>-3084.753674338855</v>
      </c>
      <c r="L224" s="6">
        <v>-28.948703839923564</v>
      </c>
      <c r="M224" s="6">
        <v>6373.1105057247469</v>
      </c>
      <c r="N224" s="6">
        <v>36740.184757144583</v>
      </c>
      <c r="O224" s="6">
        <v>55.613275747689535</v>
      </c>
      <c r="P224">
        <v>9.9192801298060296</v>
      </c>
      <c r="Q224" s="6">
        <v>222</v>
      </c>
    </row>
    <row r="225" spans="1:17" x14ac:dyDescent="0.25">
      <c r="A225" s="6">
        <v>116.922</v>
      </c>
      <c r="B225" s="6">
        <v>-29.059000000000001</v>
      </c>
      <c r="C225" s="6">
        <v>2018.365</v>
      </c>
      <c r="D225" s="6">
        <v>1.2</v>
      </c>
      <c r="E225" s="6">
        <v>0.65</v>
      </c>
      <c r="F225" s="6">
        <v>19.899999999999999</v>
      </c>
      <c r="G225" s="6">
        <v>46.089820015575185</v>
      </c>
      <c r="H225" s="6">
        <v>15.592490604329836</v>
      </c>
      <c r="I225" s="6">
        <v>6.921999999999997</v>
      </c>
      <c r="J225" s="6">
        <v>5579.6676343088511</v>
      </c>
      <c r="K225" s="6">
        <v>-3079.6200880577644</v>
      </c>
      <c r="L225" s="6">
        <v>-28.895892116233835</v>
      </c>
      <c r="M225" s="6">
        <v>6373.1272383440328</v>
      </c>
      <c r="N225" s="6">
        <v>36760.539445330658</v>
      </c>
      <c r="O225" s="6">
        <v>55.245586759808646</v>
      </c>
      <c r="P225">
        <v>14.033513454556054</v>
      </c>
      <c r="Q225" s="6">
        <v>223</v>
      </c>
    </row>
    <row r="226" spans="1:17" x14ac:dyDescent="0.25">
      <c r="A226" s="6">
        <v>155.27199999999999</v>
      </c>
      <c r="B226" s="6">
        <v>-29.048999999999999</v>
      </c>
      <c r="C226" s="6">
        <v>2018.365</v>
      </c>
      <c r="D226" s="6">
        <v>0.75</v>
      </c>
      <c r="E226" s="6">
        <v>0.65</v>
      </c>
      <c r="F226" s="6">
        <v>19.899999999999999</v>
      </c>
      <c r="G226" s="6">
        <v>42.007420362456692</v>
      </c>
      <c r="H226" s="6">
        <v>18.45775768462611</v>
      </c>
      <c r="I226" s="6">
        <v>45.271999999999991</v>
      </c>
      <c r="J226" s="6">
        <v>5580.2058946848983</v>
      </c>
      <c r="K226" s="6">
        <v>-3078.6511953178006</v>
      </c>
      <c r="L226" s="6">
        <v>-28.885927702355897</v>
      </c>
      <c r="M226" s="6">
        <v>6373.1303932610545</v>
      </c>
      <c r="N226" s="6">
        <v>38565.16843595136</v>
      </c>
      <c r="O226" s="6">
        <v>30.465925639233511</v>
      </c>
      <c r="P226">
        <v>64.313887716804999</v>
      </c>
      <c r="Q226" s="6">
        <v>224</v>
      </c>
    </row>
    <row r="227" spans="1:17" x14ac:dyDescent="0.25">
      <c r="A227" s="6">
        <v>114.5</v>
      </c>
      <c r="B227" s="6">
        <v>-28.9</v>
      </c>
      <c r="C227" s="6">
        <v>2018.365</v>
      </c>
      <c r="D227" s="6">
        <v>1.2</v>
      </c>
      <c r="E227" s="6">
        <v>0.65</v>
      </c>
      <c r="F227" s="6">
        <v>19.899999999999999</v>
      </c>
      <c r="G227" s="6">
        <v>46.089820015575185</v>
      </c>
      <c r="H227" s="6">
        <v>23.013143061054215</v>
      </c>
      <c r="I227" s="6">
        <v>4.5</v>
      </c>
      <c r="J227" s="6">
        <v>5588.2058385389619</v>
      </c>
      <c r="K227" s="6">
        <v>-3064.2037543211281</v>
      </c>
      <c r="L227" s="6">
        <v>-28.737460274308535</v>
      </c>
      <c r="M227" s="6">
        <v>6373.1773191930442</v>
      </c>
      <c r="N227" s="6">
        <v>36723.847725369233</v>
      </c>
      <c r="O227" s="6">
        <v>55.912904428292073</v>
      </c>
      <c r="P227">
        <v>9.2493269915729162</v>
      </c>
      <c r="Q227" s="6">
        <v>225</v>
      </c>
    </row>
    <row r="228" spans="1:17" x14ac:dyDescent="0.25">
      <c r="A228" s="6">
        <v>114.863</v>
      </c>
      <c r="B228" s="6">
        <v>-28.888999999999999</v>
      </c>
      <c r="C228" s="6">
        <v>2018.365</v>
      </c>
      <c r="D228" s="6">
        <v>0.75</v>
      </c>
      <c r="E228" s="6">
        <v>0.65</v>
      </c>
      <c r="F228" s="6">
        <v>19.899999999999999</v>
      </c>
      <c r="G228" s="6">
        <v>42.007420362456692</v>
      </c>
      <c r="H228" s="6">
        <v>17.992402623443695</v>
      </c>
      <c r="I228" s="6">
        <v>4.8629999999999995</v>
      </c>
      <c r="J228" s="6">
        <v>5588.794941758084</v>
      </c>
      <c r="K228" s="6">
        <v>-3063.1363535192399</v>
      </c>
      <c r="L228" s="6">
        <v>-28.726499765226183</v>
      </c>
      <c r="M228" s="6">
        <v>6373.1807773883129</v>
      </c>
      <c r="N228" s="6">
        <v>36726.491935789432</v>
      </c>
      <c r="O228" s="6">
        <v>55.864567222939435</v>
      </c>
      <c r="P228">
        <v>9.9877698928923291</v>
      </c>
      <c r="Q228" s="6">
        <v>226</v>
      </c>
    </row>
    <row r="229" spans="1:17" x14ac:dyDescent="0.25">
      <c r="A229" s="6">
        <v>114.863</v>
      </c>
      <c r="B229" s="6">
        <v>-28.888999999999999</v>
      </c>
      <c r="C229" s="6">
        <v>2018.365</v>
      </c>
      <c r="D229" s="6">
        <v>0.75</v>
      </c>
      <c r="E229" s="6">
        <v>0.65</v>
      </c>
      <c r="F229" s="6">
        <v>19.899999999999999</v>
      </c>
      <c r="G229" s="6">
        <v>42.007420362456692</v>
      </c>
      <c r="H229" s="6">
        <v>21.400056872915691</v>
      </c>
      <c r="I229" s="6">
        <v>4.8629999999999995</v>
      </c>
      <c r="J229" s="6">
        <v>5588.794941758084</v>
      </c>
      <c r="K229" s="6">
        <v>-3063.1363535192399</v>
      </c>
      <c r="L229" s="6">
        <v>-28.726499765226183</v>
      </c>
      <c r="M229" s="6">
        <v>6373.1807773883129</v>
      </c>
      <c r="N229" s="6">
        <v>36726.491935789432</v>
      </c>
      <c r="O229" s="6">
        <v>55.864567222939435</v>
      </c>
      <c r="P229">
        <v>9.9877698928923291</v>
      </c>
      <c r="Q229" s="6">
        <v>227</v>
      </c>
    </row>
    <row r="230" spans="1:17" x14ac:dyDescent="0.25">
      <c r="A230" s="6">
        <v>149.05600000000001</v>
      </c>
      <c r="B230" s="6">
        <v>-28.856000000000002</v>
      </c>
      <c r="C230" s="6">
        <v>2018.365</v>
      </c>
      <c r="D230" s="6">
        <v>0.75</v>
      </c>
      <c r="E230" s="6">
        <v>0.65</v>
      </c>
      <c r="F230" s="6">
        <v>19.899999999999999</v>
      </c>
      <c r="G230" s="6">
        <v>42.007420362456692</v>
      </c>
      <c r="H230" s="6">
        <v>20.198051627492365</v>
      </c>
      <c r="I230" s="6">
        <v>39.056000000000012</v>
      </c>
      <c r="J230" s="6">
        <v>5590.561015937813</v>
      </c>
      <c r="K230" s="6">
        <v>-3059.9334832533841</v>
      </c>
      <c r="L230" s="6">
        <v>-28.69361838093176</v>
      </c>
      <c r="M230" s="6">
        <v>6373.1911468948447</v>
      </c>
      <c r="N230" s="6">
        <v>38109.616472754969</v>
      </c>
      <c r="O230" s="6">
        <v>35.79611557023437</v>
      </c>
      <c r="P230">
        <v>59.256493217924806</v>
      </c>
      <c r="Q230" s="6">
        <v>228</v>
      </c>
    </row>
    <row r="231" spans="1:17" x14ac:dyDescent="0.25">
      <c r="A231" s="6">
        <v>147.44900000000001</v>
      </c>
      <c r="B231" s="6">
        <v>-28.826000000000001</v>
      </c>
      <c r="C231" s="6">
        <v>2018.365</v>
      </c>
      <c r="D231" s="6">
        <v>1.2</v>
      </c>
      <c r="E231" s="6">
        <v>0.65</v>
      </c>
      <c r="F231" s="6">
        <v>19.899999999999999</v>
      </c>
      <c r="G231" s="6">
        <v>46.089820015575185</v>
      </c>
      <c r="H231" s="6">
        <v>14.241171244778908</v>
      </c>
      <c r="I231" s="6">
        <v>37.449000000000012</v>
      </c>
      <c r="J231" s="6">
        <v>5592.1649293922437</v>
      </c>
      <c r="K231" s="6">
        <v>-3057.0209143777211</v>
      </c>
      <c r="L231" s="6">
        <v>-28.663726399363178</v>
      </c>
      <c r="M231" s="6">
        <v>6373.2005670987128</v>
      </c>
      <c r="N231" s="6">
        <v>38000.648656538877</v>
      </c>
      <c r="O231" s="6">
        <v>37.133881878932833</v>
      </c>
      <c r="P231">
        <v>57.809125440456668</v>
      </c>
      <c r="Q231" s="6">
        <v>229</v>
      </c>
    </row>
    <row r="232" spans="1:17" x14ac:dyDescent="0.25">
      <c r="A232" s="6">
        <v>121.101</v>
      </c>
      <c r="B232" s="6">
        <v>-28.821000000000002</v>
      </c>
      <c r="C232" s="6">
        <v>2018.365</v>
      </c>
      <c r="D232" s="6">
        <v>0.75</v>
      </c>
      <c r="E232" s="6">
        <v>0.65</v>
      </c>
      <c r="F232" s="6">
        <v>19.899999999999999</v>
      </c>
      <c r="G232" s="6">
        <v>42.007420362456692</v>
      </c>
      <c r="H232" s="6">
        <v>22.909346381143017</v>
      </c>
      <c r="I232" s="6">
        <v>11.100999999999999</v>
      </c>
      <c r="J232" s="6">
        <v>5592.4320993326583</v>
      </c>
      <c r="K232" s="6">
        <v>-3056.5354058612697</v>
      </c>
      <c r="L232" s="6">
        <v>-28.658744419645934</v>
      </c>
      <c r="M232" s="6">
        <v>6373.2021365189566</v>
      </c>
      <c r="N232" s="6">
        <v>36819.236754730213</v>
      </c>
      <c r="O232" s="6">
        <v>54.205586303748021</v>
      </c>
      <c r="P232">
        <v>22.146921808028363</v>
      </c>
      <c r="Q232" s="6">
        <v>230</v>
      </c>
    </row>
    <row r="233" spans="1:17" x14ac:dyDescent="0.25">
      <c r="A233" s="6">
        <v>143.70500000000001</v>
      </c>
      <c r="B233" s="6">
        <v>-28.82</v>
      </c>
      <c r="C233" s="6">
        <v>2018.365</v>
      </c>
      <c r="D233" s="6">
        <v>1.2</v>
      </c>
      <c r="E233" s="6">
        <v>0.65</v>
      </c>
      <c r="F233" s="6">
        <v>19.899999999999999</v>
      </c>
      <c r="G233" s="6">
        <v>46.089820015575185</v>
      </c>
      <c r="H233" s="6">
        <v>19.292436584946614</v>
      </c>
      <c r="I233" s="6">
        <v>33.705000000000013</v>
      </c>
      <c r="J233" s="6">
        <v>5592.4855282126828</v>
      </c>
      <c r="K233" s="6">
        <v>-3056.4383014034815</v>
      </c>
      <c r="L233" s="6">
        <v>-28.65774802429241</v>
      </c>
      <c r="M233" s="6">
        <v>6373.2024503819503</v>
      </c>
      <c r="N233" s="6">
        <v>37763.762862659089</v>
      </c>
      <c r="O233" s="6">
        <v>40.143084467904821</v>
      </c>
      <c r="P233">
        <v>54.14507008115131</v>
      </c>
      <c r="Q233" s="6">
        <v>231</v>
      </c>
    </row>
    <row r="234" spans="1:17" x14ac:dyDescent="0.25">
      <c r="A234" s="6">
        <v>121.003</v>
      </c>
      <c r="B234" s="6">
        <v>-28.812000000000001</v>
      </c>
      <c r="C234" s="6">
        <v>2018.365</v>
      </c>
      <c r="D234" s="6">
        <v>0.75</v>
      </c>
      <c r="E234" s="6">
        <v>0.65</v>
      </c>
      <c r="F234" s="6">
        <v>19.899999999999999</v>
      </c>
      <c r="G234" s="6">
        <v>42.007420362456692</v>
      </c>
      <c r="H234" s="6">
        <v>15.312038131460112</v>
      </c>
      <c r="I234" s="6">
        <v>11.003</v>
      </c>
      <c r="J234" s="6">
        <v>5592.9128979535571</v>
      </c>
      <c r="K234" s="6">
        <v>-3055.6614326921763</v>
      </c>
      <c r="L234" s="6">
        <v>-28.649776868542595</v>
      </c>
      <c r="M234" s="6">
        <v>6373.2049610331587</v>
      </c>
      <c r="N234" s="6">
        <v>36816.596797230668</v>
      </c>
      <c r="O234" s="6">
        <v>54.251890973646532</v>
      </c>
      <c r="P234">
        <v>21.971314102003699</v>
      </c>
      <c r="Q234" s="6">
        <v>232</v>
      </c>
    </row>
    <row r="235" spans="1:17" x14ac:dyDescent="0.25">
      <c r="A235" s="6">
        <v>140.61500000000001</v>
      </c>
      <c r="B235" s="6">
        <v>-28.709</v>
      </c>
      <c r="C235" s="6">
        <v>2018.365</v>
      </c>
      <c r="D235" s="6">
        <v>0.75</v>
      </c>
      <c r="E235" s="6">
        <v>0.65</v>
      </c>
      <c r="F235" s="6">
        <v>19.899999999999999</v>
      </c>
      <c r="G235" s="6">
        <v>42.007420362456692</v>
      </c>
      <c r="H235" s="6">
        <v>14.642385213638182</v>
      </c>
      <c r="I235" s="6">
        <v>30.615000000000009</v>
      </c>
      <c r="J235" s="6">
        <v>5598.4055462208262</v>
      </c>
      <c r="K235" s="6">
        <v>-3045.6540064323081</v>
      </c>
      <c r="L235" s="6">
        <v>-28.547149361304974</v>
      </c>
      <c r="M235" s="6">
        <v>6373.2372454548777</v>
      </c>
      <c r="N235" s="6">
        <v>37578.399483673493</v>
      </c>
      <c r="O235" s="6">
        <v>42.609653896047277</v>
      </c>
      <c r="P235">
        <v>50.931639481639323</v>
      </c>
      <c r="Q235" s="6">
        <v>233</v>
      </c>
    </row>
    <row r="236" spans="1:17" x14ac:dyDescent="0.25">
      <c r="A236" s="6">
        <v>139.61500000000001</v>
      </c>
      <c r="B236" s="6">
        <v>-28.709</v>
      </c>
      <c r="C236" s="6">
        <v>2018.365</v>
      </c>
      <c r="D236" s="6">
        <v>0.75</v>
      </c>
      <c r="E236" s="6">
        <v>0.65</v>
      </c>
      <c r="F236" s="6">
        <v>19.899999999999999</v>
      </c>
      <c r="G236" s="6">
        <v>42.007420362456692</v>
      </c>
      <c r="H236" s="6">
        <v>19.295537722956873</v>
      </c>
      <c r="I236" s="6">
        <v>29.615000000000009</v>
      </c>
      <c r="J236" s="6">
        <v>5598.4055462208262</v>
      </c>
      <c r="K236" s="6">
        <v>-3045.6540064323081</v>
      </c>
      <c r="L236" s="6">
        <v>-28.547149361304974</v>
      </c>
      <c r="M236" s="6">
        <v>6373.2372454548777</v>
      </c>
      <c r="N236" s="6">
        <v>37523.352224259601</v>
      </c>
      <c r="O236" s="6">
        <v>43.363479546584642</v>
      </c>
      <c r="P236">
        <v>49.799731532230787</v>
      </c>
      <c r="Q236" s="6">
        <v>234</v>
      </c>
    </row>
    <row r="237" spans="1:17" x14ac:dyDescent="0.25">
      <c r="A237" s="6">
        <v>155.92599999999999</v>
      </c>
      <c r="B237" s="6">
        <v>-28.658999999999999</v>
      </c>
      <c r="C237" s="6">
        <v>2018.365</v>
      </c>
      <c r="D237" s="6">
        <v>0.75</v>
      </c>
      <c r="E237" s="6">
        <v>0.65</v>
      </c>
      <c r="F237" s="6">
        <v>19.899999999999999</v>
      </c>
      <c r="G237" s="6">
        <v>42.007420362456692</v>
      </c>
      <c r="H237" s="6">
        <v>16.017167605531636</v>
      </c>
      <c r="I237" s="6">
        <v>45.925999999999988</v>
      </c>
      <c r="J237" s="6">
        <v>5601.0653618594824</v>
      </c>
      <c r="K237" s="6">
        <v>-3040.7925313477667</v>
      </c>
      <c r="L237" s="6">
        <v>-28.497330933566758</v>
      </c>
      <c r="M237" s="6">
        <v>6373.2528905200716</v>
      </c>
      <c r="N237" s="6">
        <v>38599.064290282578</v>
      </c>
      <c r="O237" s="6">
        <v>30.085592907347888</v>
      </c>
      <c r="P237">
        <v>65.09273176479023</v>
      </c>
      <c r="Q237" s="6">
        <v>235</v>
      </c>
    </row>
    <row r="238" spans="1:17" x14ac:dyDescent="0.25">
      <c r="A238" s="6">
        <v>155.71600000000001</v>
      </c>
      <c r="B238" s="6">
        <v>-28.646999999999998</v>
      </c>
      <c r="C238" s="6">
        <v>2018.365</v>
      </c>
      <c r="D238" s="6">
        <v>3</v>
      </c>
      <c r="E238" s="6">
        <v>0.65</v>
      </c>
      <c r="F238" s="6">
        <v>19.899999999999999</v>
      </c>
      <c r="G238" s="6">
        <v>54.048620189015942</v>
      </c>
      <c r="H238" s="6">
        <v>17.163044552149358</v>
      </c>
      <c r="I238" s="6">
        <v>45.716000000000008</v>
      </c>
      <c r="J238" s="6">
        <v>5601.7030833415538</v>
      </c>
      <c r="K238" s="6">
        <v>-3039.6254374261766</v>
      </c>
      <c r="L238" s="6">
        <v>-28.485374583811431</v>
      </c>
      <c r="M238" s="6">
        <v>6373.2566427036772</v>
      </c>
      <c r="N238" s="6">
        <v>38582.492470478966</v>
      </c>
      <c r="O238" s="6">
        <v>30.272048198999119</v>
      </c>
      <c r="P238">
        <v>64.940281816229046</v>
      </c>
      <c r="Q238" s="6">
        <v>236</v>
      </c>
    </row>
    <row r="239" spans="1:17" x14ac:dyDescent="0.25">
      <c r="A239" s="6">
        <v>153.51857910958867</v>
      </c>
      <c r="B239" s="6">
        <v>-28.782190758761814</v>
      </c>
      <c r="C239" s="6">
        <v>2018.365</v>
      </c>
      <c r="D239" s="6">
        <v>1.2</v>
      </c>
      <c r="E239" s="6">
        <v>0.65</v>
      </c>
      <c r="F239" s="6">
        <v>19.899999999999999</v>
      </c>
      <c r="G239" s="6">
        <v>46.089820015575185</v>
      </c>
      <c r="H239" s="6">
        <v>21.271052224570905</v>
      </c>
      <c r="I239" s="6">
        <v>43.518579109588671</v>
      </c>
      <c r="J239" s="6">
        <v>5594.504384243035</v>
      </c>
      <c r="K239" s="6">
        <v>-3052.766182215832</v>
      </c>
      <c r="L239" s="6">
        <v>-28.620075216226294</v>
      </c>
      <c r="M239" s="6">
        <v>6373.2143121501231</v>
      </c>
      <c r="N239" s="6">
        <v>38422.967623456861</v>
      </c>
      <c r="O239" s="6">
        <v>32.089242521139859</v>
      </c>
      <c r="P239">
        <v>63.112894931610022</v>
      </c>
      <c r="Q239" s="6">
        <v>237</v>
      </c>
    </row>
    <row r="240" spans="1:17" x14ac:dyDescent="0.25">
      <c r="A240" s="6">
        <v>155.79300000000001</v>
      </c>
      <c r="B240" s="6">
        <v>-28.606999999999999</v>
      </c>
      <c r="C240" s="6">
        <v>2018.365</v>
      </c>
      <c r="D240" s="6">
        <v>3</v>
      </c>
      <c r="E240" s="6">
        <v>0.65</v>
      </c>
      <c r="F240" s="6">
        <v>19.899999999999999</v>
      </c>
      <c r="G240" s="6">
        <v>54.048620189015942</v>
      </c>
      <c r="H240" s="6">
        <v>23.623417822227715</v>
      </c>
      <c r="I240" s="6">
        <v>45.793000000000006</v>
      </c>
      <c r="J240" s="6">
        <v>5603.8270478353406</v>
      </c>
      <c r="K240" s="6">
        <v>-3035.7341751382605</v>
      </c>
      <c r="L240" s="6">
        <v>-28.445520288280736</v>
      </c>
      <c r="M240" s="6">
        <v>6373.2691426106685</v>
      </c>
      <c r="N240" s="6">
        <v>38586.769343018161</v>
      </c>
      <c r="O240" s="6">
        <v>30.224041273054183</v>
      </c>
      <c r="P240">
        <v>65.027397862890695</v>
      </c>
      <c r="Q240" s="6">
        <v>238</v>
      </c>
    </row>
    <row r="241" spans="1:17" x14ac:dyDescent="0.25">
      <c r="A241" s="6">
        <v>156.79300000000001</v>
      </c>
      <c r="B241" s="6">
        <v>-28.606999999999999</v>
      </c>
      <c r="C241" s="6">
        <v>2018.365</v>
      </c>
      <c r="D241" s="6">
        <v>0.75</v>
      </c>
      <c r="E241" s="6">
        <v>0.65</v>
      </c>
      <c r="F241" s="6">
        <v>19.899999999999999</v>
      </c>
      <c r="G241" s="6">
        <v>42.007420362456692</v>
      </c>
      <c r="H241" s="6">
        <v>19.109542119287955</v>
      </c>
      <c r="I241" s="6">
        <v>46.793000000000006</v>
      </c>
      <c r="J241" s="6">
        <v>5603.8270478353406</v>
      </c>
      <c r="K241" s="6">
        <v>-3035.7341751382605</v>
      </c>
      <c r="L241" s="6">
        <v>-28.445520288280736</v>
      </c>
      <c r="M241" s="6">
        <v>6373.2691426106685</v>
      </c>
      <c r="N241" s="6">
        <v>38663.947633260177</v>
      </c>
      <c r="O241" s="6">
        <v>29.360078635160988</v>
      </c>
      <c r="P241">
        <v>65.785006596188623</v>
      </c>
      <c r="Q241" s="6">
        <v>239</v>
      </c>
    </row>
    <row r="242" spans="1:17" x14ac:dyDescent="0.25">
      <c r="A242" s="6">
        <v>133.92860458316989</v>
      </c>
      <c r="B242" s="6">
        <v>-28.564</v>
      </c>
      <c r="C242" s="6">
        <v>2018.365</v>
      </c>
      <c r="D242" s="6">
        <v>1.2</v>
      </c>
      <c r="E242" s="6">
        <v>0.65</v>
      </c>
      <c r="F242" s="6">
        <v>19.899999999999999</v>
      </c>
      <c r="G242" s="6">
        <v>46.089820015575185</v>
      </c>
      <c r="H242" s="6">
        <v>23.837096040975709</v>
      </c>
      <c r="I242" s="6">
        <v>23.928604583169886</v>
      </c>
      <c r="J242" s="6">
        <v>5606.1072652234188</v>
      </c>
      <c r="K242" s="6">
        <v>-3031.5494411236868</v>
      </c>
      <c r="L242" s="6">
        <v>-28.402677269774816</v>
      </c>
      <c r="M242" s="6">
        <v>6373.2825673406433</v>
      </c>
      <c r="N242" s="6">
        <v>37233.217122984381</v>
      </c>
      <c r="O242" s="6">
        <v>47.528997066455986</v>
      </c>
      <c r="P242">
        <v>42.86275927557768</v>
      </c>
      <c r="Q242" s="6">
        <v>240</v>
      </c>
    </row>
    <row r="243" spans="1:17" x14ac:dyDescent="0.25">
      <c r="A243" s="6">
        <v>153.01913977233409</v>
      </c>
      <c r="B243" s="6">
        <v>-28.617975327385086</v>
      </c>
      <c r="C243" s="6">
        <v>2018.365</v>
      </c>
      <c r="D243" s="6">
        <v>3</v>
      </c>
      <c r="E243" s="6">
        <v>0.65</v>
      </c>
      <c r="F243" s="6">
        <v>19.899999999999999</v>
      </c>
      <c r="G243" s="6">
        <v>54.048620189015942</v>
      </c>
      <c r="H243" s="6">
        <v>16.901989241628616</v>
      </c>
      <c r="I243" s="6">
        <v>43.019139772334086</v>
      </c>
      <c r="J243" s="6">
        <v>5603.2445393844318</v>
      </c>
      <c r="K243" s="6">
        <v>-3036.8020173865316</v>
      </c>
      <c r="L243" s="6">
        <v>-28.456455605629369</v>
      </c>
      <c r="M243" s="6">
        <v>6373.2657139761841</v>
      </c>
      <c r="N243" s="6">
        <v>38379.258781207333</v>
      </c>
      <c r="O243" s="6">
        <v>32.595612244303872</v>
      </c>
      <c r="P243">
        <v>62.829220965991595</v>
      </c>
      <c r="Q243" s="6">
        <v>241</v>
      </c>
    </row>
    <row r="244" spans="1:17" x14ac:dyDescent="0.25">
      <c r="A244" s="6">
        <v>156.19399999999999</v>
      </c>
      <c r="B244" s="6">
        <v>-28.291</v>
      </c>
      <c r="C244" s="6">
        <v>2018.365</v>
      </c>
      <c r="D244" s="6">
        <v>0.75</v>
      </c>
      <c r="E244" s="6">
        <v>0.65</v>
      </c>
      <c r="F244" s="6">
        <v>19.899999999999999</v>
      </c>
      <c r="G244" s="6">
        <v>42.007420362456692</v>
      </c>
      <c r="H244" s="6">
        <v>23.006027069489043</v>
      </c>
      <c r="I244" s="6">
        <v>46.193999999999988</v>
      </c>
      <c r="J244" s="6">
        <v>5620.5103264939098</v>
      </c>
      <c r="K244" s="6">
        <v>-3004.9420693151988</v>
      </c>
      <c r="L244" s="6">
        <v>-28.130682337144584</v>
      </c>
      <c r="M244" s="6">
        <v>6373.3674905943553</v>
      </c>
      <c r="N244" s="6">
        <v>38604.986713246704</v>
      </c>
      <c r="O244" s="6">
        <v>30.020398166135713</v>
      </c>
      <c r="P244">
        <v>65.553602615235263</v>
      </c>
      <c r="Q244" s="6">
        <v>242</v>
      </c>
    </row>
    <row r="245" spans="1:17" x14ac:dyDescent="0.25">
      <c r="A245" s="6">
        <v>134.58000000000001</v>
      </c>
      <c r="B245" s="6">
        <v>-28.271000000000001</v>
      </c>
      <c r="C245" s="6">
        <v>2018.365</v>
      </c>
      <c r="D245" s="6">
        <v>1.2</v>
      </c>
      <c r="E245" s="6">
        <v>0.65</v>
      </c>
      <c r="F245" s="6">
        <v>19.899999999999999</v>
      </c>
      <c r="G245" s="6">
        <v>46.089820015575185</v>
      </c>
      <c r="H245" s="6">
        <v>17.614347939183077</v>
      </c>
      <c r="I245" s="6">
        <v>24.580000000000013</v>
      </c>
      <c r="J245" s="6">
        <v>5621.5604866749773</v>
      </c>
      <c r="K245" s="6">
        <v>-3002.9901598350975</v>
      </c>
      <c r="L245" s="6">
        <v>-28.110756538748628</v>
      </c>
      <c r="M245" s="6">
        <v>6373.373691022035</v>
      </c>
      <c r="N245" s="6">
        <v>37246.965294845919</v>
      </c>
      <c r="O245" s="6">
        <v>47.325158673668184</v>
      </c>
      <c r="P245">
        <v>44.001397988890865</v>
      </c>
      <c r="Q245" s="6">
        <v>243</v>
      </c>
    </row>
    <row r="246" spans="1:17" x14ac:dyDescent="0.25">
      <c r="A246" s="6">
        <v>146.76499999999999</v>
      </c>
      <c r="B246" s="6">
        <v>-28.257999999999999</v>
      </c>
      <c r="C246" s="6">
        <v>2018.365</v>
      </c>
      <c r="D246" s="6">
        <v>1.2</v>
      </c>
      <c r="E246" s="6">
        <v>0.65</v>
      </c>
      <c r="F246" s="6">
        <v>19.899999999999999</v>
      </c>
      <c r="G246" s="6">
        <v>46.089820015575185</v>
      </c>
      <c r="H246" s="6">
        <v>18.611536422462606</v>
      </c>
      <c r="I246" s="6">
        <v>36.764999999999986</v>
      </c>
      <c r="J246" s="6">
        <v>5622.2427237465372</v>
      </c>
      <c r="K246" s="6">
        <v>-3001.7212252122449</v>
      </c>
      <c r="L246" s="6">
        <v>-28.097804811442249</v>
      </c>
      <c r="M246" s="6">
        <v>6373.3777197503823</v>
      </c>
      <c r="N246" s="6">
        <v>37929.187008031469</v>
      </c>
      <c r="O246" s="6">
        <v>38.02883777054641</v>
      </c>
      <c r="P246">
        <v>57.638770679773579</v>
      </c>
      <c r="Q246" s="6">
        <v>244</v>
      </c>
    </row>
    <row r="247" spans="1:17" x14ac:dyDescent="0.25">
      <c r="A247" s="6">
        <v>118.09</v>
      </c>
      <c r="B247" s="6">
        <v>-28.242999999999999</v>
      </c>
      <c r="C247" s="6">
        <v>2018.365</v>
      </c>
      <c r="D247" s="6">
        <v>1.2</v>
      </c>
      <c r="E247" s="6">
        <v>0.65</v>
      </c>
      <c r="F247" s="6">
        <v>19.899999999999999</v>
      </c>
      <c r="G247" s="6">
        <v>46.089820015575185</v>
      </c>
      <c r="H247" s="6">
        <v>19.99445483852967</v>
      </c>
      <c r="I247" s="6">
        <v>8.0900000000000034</v>
      </c>
      <c r="J247" s="6">
        <v>5623.0295609702698</v>
      </c>
      <c r="K247" s="6">
        <v>-3000.2568805757019</v>
      </c>
      <c r="L247" s="6">
        <v>-28.082860551465991</v>
      </c>
      <c r="M247" s="6">
        <v>6373.3823667647112</v>
      </c>
      <c r="N247" s="6">
        <v>36728.370855575042</v>
      </c>
      <c r="O247" s="6">
        <v>55.834803341199013</v>
      </c>
      <c r="P247">
        <v>16.719170024821288</v>
      </c>
      <c r="Q247" s="6">
        <v>245</v>
      </c>
    </row>
    <row r="248" spans="1:17" x14ac:dyDescent="0.25">
      <c r="A248" s="6">
        <v>155.18700000000001</v>
      </c>
      <c r="B248" s="6">
        <v>-28.079000000000001</v>
      </c>
      <c r="C248" s="6">
        <v>2018.365</v>
      </c>
      <c r="D248" s="6">
        <v>1.2</v>
      </c>
      <c r="E248" s="6">
        <v>0.65</v>
      </c>
      <c r="F248" s="6">
        <v>19.899999999999999</v>
      </c>
      <c r="G248" s="6">
        <v>46.089820015575185</v>
      </c>
      <c r="H248" s="6">
        <v>14.533376878465555</v>
      </c>
      <c r="I248" s="6">
        <v>45.187000000000012</v>
      </c>
      <c r="J248" s="6">
        <v>5631.6071801012622</v>
      </c>
      <c r="K248" s="6">
        <v>-2984.2335090895822</v>
      </c>
      <c r="L248" s="6">
        <v>-27.919472820496093</v>
      </c>
      <c r="M248" s="6">
        <v>6373.4330676442514</v>
      </c>
      <c r="N248" s="6">
        <v>38519.157248224037</v>
      </c>
      <c r="O248" s="6">
        <v>30.990667508454155</v>
      </c>
      <c r="P248">
        <v>64.93798309394009</v>
      </c>
      <c r="Q248" s="6">
        <v>246</v>
      </c>
    </row>
    <row r="249" spans="1:17" x14ac:dyDescent="0.25">
      <c r="A249" s="6">
        <v>117.63500000000001</v>
      </c>
      <c r="B249" s="6">
        <v>-28.056000000000001</v>
      </c>
      <c r="C249" s="6">
        <v>2018.365</v>
      </c>
      <c r="D249" s="6">
        <v>0.75</v>
      </c>
      <c r="E249" s="6">
        <v>0.65</v>
      </c>
      <c r="F249" s="6">
        <v>19.899999999999999</v>
      </c>
      <c r="G249" s="6">
        <v>42.007420362456692</v>
      </c>
      <c r="H249" s="6">
        <v>21.953488960160502</v>
      </c>
      <c r="I249" s="6">
        <v>7.6350000000000051</v>
      </c>
      <c r="J249" s="6">
        <v>5632.8064541704025</v>
      </c>
      <c r="K249" s="6">
        <v>-2981.9843987793279</v>
      </c>
      <c r="L249" s="6">
        <v>-27.89655910362336</v>
      </c>
      <c r="M249" s="6">
        <v>6373.4401624795264</v>
      </c>
      <c r="N249" s="6">
        <v>36710.239535072033</v>
      </c>
      <c r="O249" s="6">
        <v>56.169164506930045</v>
      </c>
      <c r="P249">
        <v>15.908115070574629</v>
      </c>
      <c r="Q249" s="6">
        <v>247</v>
      </c>
    </row>
    <row r="250" spans="1:17" x14ac:dyDescent="0.25">
      <c r="A250" s="6">
        <v>157.66</v>
      </c>
      <c r="B250" s="6">
        <v>-27.942</v>
      </c>
      <c r="C250" s="6">
        <v>2018.365</v>
      </c>
      <c r="D250" s="6">
        <v>1.2</v>
      </c>
      <c r="E250" s="6">
        <v>0.65</v>
      </c>
      <c r="F250" s="6">
        <v>19.899999999999999</v>
      </c>
      <c r="G250" s="6">
        <v>46.089820015575185</v>
      </c>
      <c r="H250" s="6">
        <v>14.036957281957431</v>
      </c>
      <c r="I250" s="6">
        <v>47.66</v>
      </c>
      <c r="J250" s="6">
        <v>5638.7372901431509</v>
      </c>
      <c r="K250" s="6">
        <v>-2970.8296490119492</v>
      </c>
      <c r="L250" s="6">
        <v>-27.782988275284637</v>
      </c>
      <c r="M250" s="6">
        <v>6373.4752710510602</v>
      </c>
      <c r="N250" s="6">
        <v>38706.195996719202</v>
      </c>
      <c r="O250" s="6">
        <v>28.893326085380558</v>
      </c>
      <c r="P250">
        <v>66.878918233230891</v>
      </c>
      <c r="Q250" s="6">
        <v>248</v>
      </c>
    </row>
    <row r="251" spans="1:17" x14ac:dyDescent="0.25">
      <c r="A251" s="6">
        <v>139.91800000000001</v>
      </c>
      <c r="B251" s="6">
        <v>-27.847000000000001</v>
      </c>
      <c r="C251" s="6">
        <v>2018.365</v>
      </c>
      <c r="D251" s="6">
        <v>3</v>
      </c>
      <c r="E251" s="6">
        <v>0.65</v>
      </c>
      <c r="F251" s="6">
        <v>19.899999999999999</v>
      </c>
      <c r="G251" s="6">
        <v>54.048620189015942</v>
      </c>
      <c r="H251" s="6">
        <v>23.166269412914755</v>
      </c>
      <c r="I251" s="6">
        <v>29.918000000000006</v>
      </c>
      <c r="J251" s="6">
        <v>5643.6626166764563</v>
      </c>
      <c r="K251" s="6">
        <v>-2961.5251662883229</v>
      </c>
      <c r="L251" s="6">
        <v>-27.68834783121255</v>
      </c>
      <c r="M251" s="6">
        <v>6373.5044552765812</v>
      </c>
      <c r="N251" s="6">
        <v>37495.826415889656</v>
      </c>
      <c r="O251" s="6">
        <v>43.748700327907024</v>
      </c>
      <c r="P251">
        <v>50.93228970102686</v>
      </c>
      <c r="Q251" s="6">
        <v>249</v>
      </c>
    </row>
    <row r="252" spans="1:17" x14ac:dyDescent="0.25">
      <c r="A252" s="6">
        <v>147.66999999999999</v>
      </c>
      <c r="B252" s="6">
        <v>-27.771999999999998</v>
      </c>
      <c r="C252" s="6">
        <v>2018.365</v>
      </c>
      <c r="D252" s="6">
        <v>1.2</v>
      </c>
      <c r="E252" s="6">
        <v>0.65</v>
      </c>
      <c r="F252" s="6">
        <v>19.899999999999999</v>
      </c>
      <c r="G252" s="6">
        <v>46.089820015575185</v>
      </c>
      <c r="H252" s="6">
        <v>20.01707944631308</v>
      </c>
      <c r="I252" s="6">
        <v>37.669999999999987</v>
      </c>
      <c r="J252" s="6">
        <v>5647.540082972404</v>
      </c>
      <c r="K252" s="6">
        <v>-2954.1738518280254</v>
      </c>
      <c r="L252" s="6">
        <v>-27.613632916720587</v>
      </c>
      <c r="M252" s="6">
        <v>6373.5274484075444</v>
      </c>
      <c r="N252" s="6">
        <v>37966.643382812937</v>
      </c>
      <c r="O252" s="6">
        <v>37.561502912153685</v>
      </c>
      <c r="P252">
        <v>58.887874303821754</v>
      </c>
      <c r="Q252" s="6">
        <v>250</v>
      </c>
    </row>
    <row r="253" spans="1:17" x14ac:dyDescent="0.25">
      <c r="A253" s="6">
        <v>153.345</v>
      </c>
      <c r="B253" s="6">
        <v>-27.76</v>
      </c>
      <c r="C253" s="6">
        <v>2018.365</v>
      </c>
      <c r="D253" s="6">
        <v>3</v>
      </c>
      <c r="E253" s="6">
        <v>0.65</v>
      </c>
      <c r="F253" s="6">
        <v>19.899999999999999</v>
      </c>
      <c r="G253" s="6">
        <v>54.048620189015942</v>
      </c>
      <c r="H253" s="6">
        <v>22.770215053324009</v>
      </c>
      <c r="I253" s="6">
        <v>43.344999999999999</v>
      </c>
      <c r="J253" s="6">
        <v>5648.1595805404331</v>
      </c>
      <c r="K253" s="6">
        <v>-2952.9971781674822</v>
      </c>
      <c r="L253" s="6">
        <v>-27.601678630606582</v>
      </c>
      <c r="M253" s="6">
        <v>6373.5311234445062</v>
      </c>
      <c r="N253" s="6">
        <v>38367.374178402752</v>
      </c>
      <c r="O253" s="6">
        <v>32.736976690023312</v>
      </c>
      <c r="P253">
        <v>63.734355583524078</v>
      </c>
      <c r="Q253" s="6">
        <v>251</v>
      </c>
    </row>
    <row r="254" spans="1:17" x14ac:dyDescent="0.25">
      <c r="A254" s="6">
        <v>156.69292685720112</v>
      </c>
      <c r="B254" s="6">
        <v>-27.731999999999999</v>
      </c>
      <c r="C254" s="6">
        <v>2018.365</v>
      </c>
      <c r="D254" s="6">
        <v>3</v>
      </c>
      <c r="E254" s="6">
        <v>0.65</v>
      </c>
      <c r="F254" s="6">
        <v>19.899999999999999</v>
      </c>
      <c r="G254" s="6">
        <v>54.048620189015942</v>
      </c>
      <c r="H254" s="6">
        <v>14.405885682807586</v>
      </c>
      <c r="I254" s="6">
        <v>46.692926857201115</v>
      </c>
      <c r="J254" s="6">
        <v>5649.6041122015986</v>
      </c>
      <c r="K254" s="6">
        <v>-2950.2511098551163</v>
      </c>
      <c r="L254" s="6">
        <v>-27.573785403739635</v>
      </c>
      <c r="M254" s="6">
        <v>6373.5396943775722</v>
      </c>
      <c r="N254" s="6">
        <v>38621.954524569002</v>
      </c>
      <c r="O254" s="6">
        <v>29.83211052478007</v>
      </c>
      <c r="P254">
        <v>66.316812529345171</v>
      </c>
      <c r="Q254" s="6">
        <v>252</v>
      </c>
    </row>
    <row r="255" spans="1:17" x14ac:dyDescent="0.25">
      <c r="A255" s="6">
        <v>151.09899999999999</v>
      </c>
      <c r="B255" s="6">
        <v>-33.884</v>
      </c>
      <c r="C255" s="6">
        <v>2018.365</v>
      </c>
      <c r="D255" s="6">
        <v>3</v>
      </c>
      <c r="E255" s="6">
        <v>0.65</v>
      </c>
      <c r="F255" s="6">
        <v>19.899999999999999</v>
      </c>
      <c r="G255" s="6">
        <v>54.048620189015942</v>
      </c>
      <c r="H255" s="6">
        <v>15.268446951980644</v>
      </c>
      <c r="I255" s="6">
        <v>41.09899999999999</v>
      </c>
      <c r="J255" s="6">
        <v>5300.4451997149608</v>
      </c>
      <c r="K255" s="6">
        <v>-3535.7734291712236</v>
      </c>
      <c r="L255" s="6">
        <v>-33.706104061273166</v>
      </c>
      <c r="M255" s="6">
        <v>6371.5314530821079</v>
      </c>
      <c r="N255" s="6">
        <v>38491.299803951886</v>
      </c>
      <c r="O255" s="6">
        <v>31.285439178979956</v>
      </c>
      <c r="P255">
        <v>57.416865201408257</v>
      </c>
      <c r="Q255" s="6">
        <v>253</v>
      </c>
    </row>
    <row r="256" spans="1:17" x14ac:dyDescent="0.25">
      <c r="A256" s="6">
        <v>143.58699999999999</v>
      </c>
      <c r="B256" s="6">
        <v>-27.460999999999999</v>
      </c>
      <c r="C256" s="6">
        <v>2018.365</v>
      </c>
      <c r="D256" s="6">
        <v>1.2</v>
      </c>
      <c r="E256" s="6">
        <v>0.65</v>
      </c>
      <c r="F256" s="6">
        <v>19.899999999999999</v>
      </c>
      <c r="G256" s="6">
        <v>46.089820015575185</v>
      </c>
      <c r="H256" s="6">
        <v>21.313860941966464</v>
      </c>
      <c r="I256" s="6">
        <v>33.586999999999989</v>
      </c>
      <c r="J256" s="6">
        <v>5663.5154058622302</v>
      </c>
      <c r="K256" s="6">
        <v>-2923.6373007924626</v>
      </c>
      <c r="L256" s="6">
        <v>-27.303826565472775</v>
      </c>
      <c r="M256" s="6">
        <v>6373.6223467525788</v>
      </c>
      <c r="N256" s="6">
        <v>37690.571668500139</v>
      </c>
      <c r="O256" s="6">
        <v>41.110403830162859</v>
      </c>
      <c r="P256">
        <v>55.223097966424945</v>
      </c>
      <c r="Q256" s="6">
        <v>254</v>
      </c>
    </row>
    <row r="257" spans="1:17" x14ac:dyDescent="0.25">
      <c r="A257" s="6">
        <v>151.09700000000001</v>
      </c>
      <c r="B257" s="6">
        <v>-33.881999999999998</v>
      </c>
      <c r="C257" s="6">
        <v>2018.365</v>
      </c>
      <c r="D257" s="6">
        <v>3</v>
      </c>
      <c r="E257" s="6">
        <v>0.65</v>
      </c>
      <c r="F257" s="6">
        <v>19.899999999999999</v>
      </c>
      <c r="G257" s="6">
        <v>54.048620189015942</v>
      </c>
      <c r="H257" s="6">
        <v>16.814428851201662</v>
      </c>
      <c r="I257" s="6">
        <v>41.097000000000008</v>
      </c>
      <c r="J257" s="6">
        <v>5300.5688756074142</v>
      </c>
      <c r="K257" s="6">
        <v>-3535.5892620133345</v>
      </c>
      <c r="L257" s="6">
        <v>-33.704109176622183</v>
      </c>
      <c r="M257" s="6">
        <v>6371.5321418574076</v>
      </c>
      <c r="N257" s="6">
        <v>38491.06459378307</v>
      </c>
      <c r="O257" s="6">
        <v>31.288130524317832</v>
      </c>
      <c r="P257">
        <v>57.416384584860538</v>
      </c>
      <c r="Q257" s="6">
        <v>255</v>
      </c>
    </row>
    <row r="258" spans="1:17" x14ac:dyDescent="0.25">
      <c r="A258" s="6">
        <v>155.54826679945637</v>
      </c>
      <c r="B258" s="6">
        <v>-27.303999999999998</v>
      </c>
      <c r="C258" s="6">
        <v>2018.365</v>
      </c>
      <c r="D258" s="6">
        <v>0.75</v>
      </c>
      <c r="E258" s="6">
        <v>0.65</v>
      </c>
      <c r="F258" s="6">
        <v>19.899999999999999</v>
      </c>
      <c r="G258" s="6">
        <v>42.007420362456692</v>
      </c>
      <c r="H258" s="6">
        <v>18.748654619119247</v>
      </c>
      <c r="I258" s="6">
        <v>45.548266799456371</v>
      </c>
      <c r="J258" s="6">
        <v>5671.5168312088945</v>
      </c>
      <c r="K258" s="6">
        <v>-2908.1894402889043</v>
      </c>
      <c r="L258" s="6">
        <v>-27.147436150870625</v>
      </c>
      <c r="M258" s="6">
        <v>6373.6699779086202</v>
      </c>
      <c r="N258" s="6">
        <v>38516.262856543057</v>
      </c>
      <c r="O258" s="6">
        <v>31.026361860793529</v>
      </c>
      <c r="P258">
        <v>65.771508587964021</v>
      </c>
      <c r="Q258" s="6">
        <v>256</v>
      </c>
    </row>
    <row r="259" spans="1:17" x14ac:dyDescent="0.25">
      <c r="A259" s="6">
        <v>117.06699999999999</v>
      </c>
      <c r="B259" s="6">
        <v>-27.242000000000001</v>
      </c>
      <c r="C259" s="6">
        <v>2018.365</v>
      </c>
      <c r="D259" s="6">
        <v>3</v>
      </c>
      <c r="E259" s="6">
        <v>0.65</v>
      </c>
      <c r="F259" s="6">
        <v>19.899999999999999</v>
      </c>
      <c r="G259" s="6">
        <v>54.048620189015942</v>
      </c>
      <c r="H259" s="6">
        <v>18.396863243237995</v>
      </c>
      <c r="I259" s="6">
        <v>7.0669999999999931</v>
      </c>
      <c r="J259" s="6">
        <v>5674.6649166883399</v>
      </c>
      <c r="K259" s="6">
        <v>-2902.0830777589795</v>
      </c>
      <c r="L259" s="6">
        <v>-27.085678167453604</v>
      </c>
      <c r="M259" s="6">
        <v>6373.6887362741927</v>
      </c>
      <c r="N259" s="6">
        <v>36654.322041036634</v>
      </c>
      <c r="O259" s="6">
        <v>57.222169737462188</v>
      </c>
      <c r="P259">
        <v>15.153815359638806</v>
      </c>
      <c r="Q259" s="6">
        <v>257</v>
      </c>
    </row>
    <row r="260" spans="1:17" x14ac:dyDescent="0.25">
      <c r="A260" s="6">
        <v>149.375</v>
      </c>
      <c r="B260" s="6">
        <v>-27.111999999999998</v>
      </c>
      <c r="C260" s="6">
        <v>2018.365</v>
      </c>
      <c r="D260" s="6">
        <v>1.2</v>
      </c>
      <c r="E260" s="6">
        <v>0.65</v>
      </c>
      <c r="F260" s="6">
        <v>19.899999999999999</v>
      </c>
      <c r="G260" s="6">
        <v>46.089820015575185</v>
      </c>
      <c r="H260" s="6">
        <v>20.930245522465942</v>
      </c>
      <c r="I260" s="6">
        <v>39.375</v>
      </c>
      <c r="J260" s="6">
        <v>5681.2441878476629</v>
      </c>
      <c r="K260" s="6">
        <v>-2889.2685503622724</v>
      </c>
      <c r="L260" s="6">
        <v>-26.956187983414111</v>
      </c>
      <c r="M260" s="6">
        <v>6373.7279733343939</v>
      </c>
      <c r="N260" s="6">
        <v>38053.881267101118</v>
      </c>
      <c r="O260" s="6">
        <v>36.484066298116261</v>
      </c>
      <c r="P260">
        <v>60.956137221919086</v>
      </c>
      <c r="Q260" s="6">
        <v>258</v>
      </c>
    </row>
    <row r="261" spans="1:17" x14ac:dyDescent="0.25">
      <c r="A261" s="6">
        <v>155.37299999999999</v>
      </c>
      <c r="B261" s="6">
        <v>-27.105</v>
      </c>
      <c r="C261" s="6">
        <v>2018.365</v>
      </c>
      <c r="D261" s="6">
        <v>0.75</v>
      </c>
      <c r="E261" s="6">
        <v>0.65</v>
      </c>
      <c r="F261" s="6">
        <v>19.899999999999999</v>
      </c>
      <c r="G261" s="6">
        <v>42.007420362456692</v>
      </c>
      <c r="H261" s="6">
        <v>20.92200600102484</v>
      </c>
      <c r="I261" s="6">
        <v>45.37299999999999</v>
      </c>
      <c r="J261" s="6">
        <v>5681.5976277185409</v>
      </c>
      <c r="K261" s="6">
        <v>-2888.5781208883309</v>
      </c>
      <c r="L261" s="6">
        <v>-26.949215525635225</v>
      </c>
      <c r="M261" s="6">
        <v>6373.7300824377335</v>
      </c>
      <c r="N261" s="6">
        <v>38494.977531748271</v>
      </c>
      <c r="O261" s="6">
        <v>31.269507673400177</v>
      </c>
      <c r="P261">
        <v>65.785187403637821</v>
      </c>
      <c r="Q261" s="6">
        <v>259</v>
      </c>
    </row>
    <row r="262" spans="1:17" x14ac:dyDescent="0.25">
      <c r="A262" s="6">
        <v>152.27199999999999</v>
      </c>
      <c r="B262" s="6">
        <v>-27.048999999999999</v>
      </c>
      <c r="C262" s="6">
        <v>2018.365</v>
      </c>
      <c r="D262" s="6">
        <v>3</v>
      </c>
      <c r="E262" s="6">
        <v>0.65</v>
      </c>
      <c r="F262" s="6">
        <v>19.899999999999999</v>
      </c>
      <c r="G262" s="6">
        <v>54.048620189015942</v>
      </c>
      <c r="H262" s="6">
        <v>20.263058022843296</v>
      </c>
      <c r="I262" s="6">
        <v>42.271999999999991</v>
      </c>
      <c r="J262" s="6">
        <v>5684.4220968227783</v>
      </c>
      <c r="K262" s="6">
        <v>-2883.0531564065491</v>
      </c>
      <c r="L262" s="6">
        <v>-26.893436196132168</v>
      </c>
      <c r="M262" s="6">
        <v>6373.7469417535585</v>
      </c>
      <c r="N262" s="6">
        <v>38258.776701866118</v>
      </c>
      <c r="O262" s="6">
        <v>34.014191107519743</v>
      </c>
      <c r="P262">
        <v>63.423161181458447</v>
      </c>
      <c r="Q262" s="6">
        <v>260</v>
      </c>
    </row>
    <row r="263" spans="1:17" x14ac:dyDescent="0.25">
      <c r="A263" s="6">
        <v>151.01300000000001</v>
      </c>
      <c r="B263" s="6">
        <v>-26.943999999999999</v>
      </c>
      <c r="C263" s="6">
        <v>2018.365</v>
      </c>
      <c r="D263" s="6">
        <v>1.2</v>
      </c>
      <c r="E263" s="6">
        <v>0.65</v>
      </c>
      <c r="F263" s="6">
        <v>19.899999999999999</v>
      </c>
      <c r="G263" s="6">
        <v>46.089820015575185</v>
      </c>
      <c r="H263" s="6">
        <v>14.511066352272888</v>
      </c>
      <c r="I263" s="6">
        <v>41.013000000000005</v>
      </c>
      <c r="J263" s="6">
        <v>5689.7033555193784</v>
      </c>
      <c r="K263" s="6">
        <v>-2872.6865372067518</v>
      </c>
      <c r="L263" s="6">
        <v>-26.788851545348486</v>
      </c>
      <c r="M263" s="6">
        <v>6373.7784880600766</v>
      </c>
      <c r="N263" s="6">
        <v>38162.800487789791</v>
      </c>
      <c r="O263" s="6">
        <v>35.160501919274175</v>
      </c>
      <c r="P263">
        <v>62.479788953857749</v>
      </c>
      <c r="Q263" s="6">
        <v>261</v>
      </c>
    </row>
    <row r="264" spans="1:17" x14ac:dyDescent="0.25">
      <c r="A264" s="6">
        <v>150.62899999999999</v>
      </c>
      <c r="B264" s="6">
        <v>-26.855</v>
      </c>
      <c r="C264" s="6">
        <v>2018.365</v>
      </c>
      <c r="D264" s="6">
        <v>1.2</v>
      </c>
      <c r="E264" s="6">
        <v>0.65</v>
      </c>
      <c r="F264" s="6">
        <v>19.899999999999999</v>
      </c>
      <c r="G264" s="6">
        <v>46.089820015575185</v>
      </c>
      <c r="H264" s="6">
        <v>19.430134160661567</v>
      </c>
      <c r="I264" s="6">
        <v>40.628999999999991</v>
      </c>
      <c r="J264" s="6">
        <v>5694.1649073528915</v>
      </c>
      <c r="K264" s="6">
        <v>-2863.8921479565752</v>
      </c>
      <c r="L264" s="6">
        <v>-26.700205225800822</v>
      </c>
      <c r="M264" s="6">
        <v>6373.8051607541702</v>
      </c>
      <c r="N264" s="6">
        <v>38131.510165887863</v>
      </c>
      <c r="O264" s="6">
        <v>35.538610228551811</v>
      </c>
      <c r="P264">
        <v>62.232848756953054</v>
      </c>
      <c r="Q264" s="6">
        <v>262</v>
      </c>
    </row>
    <row r="265" spans="1:17" x14ac:dyDescent="0.25">
      <c r="A265" s="6">
        <v>150.6</v>
      </c>
      <c r="B265" s="6">
        <v>-26.763999999999999</v>
      </c>
      <c r="C265" s="6">
        <v>2018.365</v>
      </c>
      <c r="D265" s="6">
        <v>3</v>
      </c>
      <c r="E265" s="6">
        <v>0.65</v>
      </c>
      <c r="F265" s="6">
        <v>19.899999999999999</v>
      </c>
      <c r="G265" s="6">
        <v>54.048620189015942</v>
      </c>
      <c r="H265" s="6">
        <v>17.009588920299699</v>
      </c>
      <c r="I265" s="6">
        <v>40.599999999999994</v>
      </c>
      <c r="J265" s="6">
        <v>5698.7125306133603</v>
      </c>
      <c r="K265" s="6">
        <v>-2854.8930920120515</v>
      </c>
      <c r="L265" s="6">
        <v>-26.609568389627579</v>
      </c>
      <c r="M265" s="6">
        <v>6373.8323694138571</v>
      </c>
      <c r="N265" s="6">
        <v>38125.621670650988</v>
      </c>
      <c r="O265" s="6">
        <v>35.610293658774822</v>
      </c>
      <c r="P265">
        <v>62.282859274188461</v>
      </c>
      <c r="Q265" s="6">
        <v>263</v>
      </c>
    </row>
    <row r="266" spans="1:17" x14ac:dyDescent="0.25">
      <c r="A266" s="6">
        <v>115.759</v>
      </c>
      <c r="B266" s="6">
        <v>-26.617000000000001</v>
      </c>
      <c r="C266" s="6">
        <v>2018.365</v>
      </c>
      <c r="D266" s="6">
        <v>1.2</v>
      </c>
      <c r="E266" s="6">
        <v>0.65</v>
      </c>
      <c r="F266" s="6">
        <v>19.899999999999999</v>
      </c>
      <c r="G266" s="6">
        <v>46.089820015575185</v>
      </c>
      <c r="H266" s="6">
        <v>17.587438990047186</v>
      </c>
      <c r="I266" s="6">
        <v>5.7590000000000003</v>
      </c>
      <c r="J266" s="6">
        <v>5706.0283590677964</v>
      </c>
      <c r="K266" s="6">
        <v>-2840.3411760562085</v>
      </c>
      <c r="L266" s="6">
        <v>-26.463158309231424</v>
      </c>
      <c r="M266" s="6">
        <v>6373.8761857198242</v>
      </c>
      <c r="N266" s="6">
        <v>36601.776829144495</v>
      </c>
      <c r="O266" s="6">
        <v>58.240474542272089</v>
      </c>
      <c r="P266">
        <v>12.686213532253211</v>
      </c>
      <c r="Q266" s="6">
        <v>264</v>
      </c>
    </row>
    <row r="267" spans="1:17" x14ac:dyDescent="0.25">
      <c r="A267" s="6">
        <v>147.28</v>
      </c>
      <c r="B267" s="6">
        <v>-26.521000000000001</v>
      </c>
      <c r="C267" s="6">
        <v>2018.365</v>
      </c>
      <c r="D267" s="6">
        <v>0.75</v>
      </c>
      <c r="E267" s="6">
        <v>0.65</v>
      </c>
      <c r="F267" s="6">
        <v>19.899999999999999</v>
      </c>
      <c r="G267" s="6">
        <v>42.007420362456692</v>
      </c>
      <c r="H267" s="6">
        <v>17.675362417278734</v>
      </c>
      <c r="I267" s="6">
        <v>37.28</v>
      </c>
      <c r="J267" s="6">
        <v>5710.7857992082409</v>
      </c>
      <c r="K267" s="6">
        <v>-2830.8279350070916</v>
      </c>
      <c r="L267" s="6">
        <v>-26.367545737074153</v>
      </c>
      <c r="M267" s="6">
        <v>6373.9047092073024</v>
      </c>
      <c r="N267" s="6">
        <v>37884.756923565867</v>
      </c>
      <c r="O267" s="6">
        <v>38.597632605817807</v>
      </c>
      <c r="P267">
        <v>59.605242320857741</v>
      </c>
      <c r="Q267" s="6">
        <v>265</v>
      </c>
    </row>
    <row r="268" spans="1:17" x14ac:dyDescent="0.25">
      <c r="A268" s="6">
        <v>148.76499999999999</v>
      </c>
      <c r="B268" s="6">
        <v>-26.257000000000001</v>
      </c>
      <c r="C268" s="6">
        <v>2018.365</v>
      </c>
      <c r="D268" s="6">
        <v>3</v>
      </c>
      <c r="E268" s="6">
        <v>0.65</v>
      </c>
      <c r="F268" s="6">
        <v>19.899999999999999</v>
      </c>
      <c r="G268" s="6">
        <v>54.048620189015942</v>
      </c>
      <c r="H268" s="6">
        <v>23.804587965378456</v>
      </c>
      <c r="I268" s="6">
        <v>38.764999999999986</v>
      </c>
      <c r="J268" s="6">
        <v>5723.7861693311497</v>
      </c>
      <c r="K268" s="6">
        <v>-2804.6262306501349</v>
      </c>
      <c r="L268" s="6">
        <v>-26.104619981868023</v>
      </c>
      <c r="M268" s="6">
        <v>6373.982774206198</v>
      </c>
      <c r="N268" s="6">
        <v>37974.848647511018</v>
      </c>
      <c r="O268" s="6">
        <v>37.465368649607392</v>
      </c>
      <c r="P268">
        <v>61.148695712905905</v>
      </c>
      <c r="Q268" s="6">
        <v>266</v>
      </c>
    </row>
    <row r="269" spans="1:17" x14ac:dyDescent="0.25">
      <c r="A269" s="6">
        <v>119.70099999999999</v>
      </c>
      <c r="B269" s="6">
        <v>-26.236999999999998</v>
      </c>
      <c r="C269" s="6">
        <v>2018.365</v>
      </c>
      <c r="D269" s="6">
        <v>3</v>
      </c>
      <c r="E269" s="6">
        <v>0.65</v>
      </c>
      <c r="F269" s="6">
        <v>19.899999999999999</v>
      </c>
      <c r="G269" s="6">
        <v>54.048620189015942</v>
      </c>
      <c r="H269" s="6">
        <v>16.920916105376584</v>
      </c>
      <c r="I269" s="6">
        <v>9.7009999999999934</v>
      </c>
      <c r="J269" s="6">
        <v>5724.7661047461479</v>
      </c>
      <c r="K269" s="6">
        <v>-2802.6388558825502</v>
      </c>
      <c r="L269" s="6">
        <v>-26.084701889274793</v>
      </c>
      <c r="M269" s="6">
        <v>6373.9886657063516</v>
      </c>
      <c r="N269" s="6">
        <v>36641.314971347398</v>
      </c>
      <c r="O269" s="6">
        <v>57.477549127911978</v>
      </c>
      <c r="P269">
        <v>21.141120124054563</v>
      </c>
      <c r="Q269" s="6">
        <v>267</v>
      </c>
    </row>
    <row r="270" spans="1:17" x14ac:dyDescent="0.25">
      <c r="A270" s="6">
        <v>156.78</v>
      </c>
      <c r="B270" s="6">
        <v>-26.22</v>
      </c>
      <c r="C270" s="6">
        <v>2018.365</v>
      </c>
      <c r="D270" s="6">
        <v>1.2</v>
      </c>
      <c r="E270" s="6">
        <v>0.65</v>
      </c>
      <c r="F270" s="6">
        <v>19.899999999999999</v>
      </c>
      <c r="G270" s="6">
        <v>46.089820015575185</v>
      </c>
      <c r="H270" s="6">
        <v>16.474661518085401</v>
      </c>
      <c r="I270" s="6">
        <v>46.78</v>
      </c>
      <c r="J270" s="6">
        <v>5725.5985022222894</v>
      </c>
      <c r="K270" s="6">
        <v>-2800.9493228198585</v>
      </c>
      <c r="L270" s="6">
        <v>-26.067771568576035</v>
      </c>
      <c r="M270" s="6">
        <v>6373.9936709770227</v>
      </c>
      <c r="N270" s="6">
        <v>38572.00882471988</v>
      </c>
      <c r="O270" s="6">
        <v>30.39875778188366</v>
      </c>
      <c r="P270">
        <v>67.452459121611142</v>
      </c>
      <c r="Q270" s="6">
        <v>268</v>
      </c>
    </row>
    <row r="271" spans="1:17" x14ac:dyDescent="0.25">
      <c r="A271" s="6">
        <v>151.78700000000001</v>
      </c>
      <c r="B271" s="6">
        <v>-25.916</v>
      </c>
      <c r="C271" s="6">
        <v>2018.365</v>
      </c>
      <c r="D271" s="6">
        <v>0.75</v>
      </c>
      <c r="E271" s="6">
        <v>0.65</v>
      </c>
      <c r="F271" s="6">
        <v>19.899999999999999</v>
      </c>
      <c r="G271" s="6">
        <v>42.007420362456692</v>
      </c>
      <c r="H271" s="6">
        <v>19.115087746351918</v>
      </c>
      <c r="I271" s="6">
        <v>41.787000000000006</v>
      </c>
      <c r="J271" s="6">
        <v>5740.3986892518415</v>
      </c>
      <c r="K271" s="6">
        <v>-2770.6956270042924</v>
      </c>
      <c r="L271" s="6">
        <v>-25.765026569592354</v>
      </c>
      <c r="M271" s="6">
        <v>6374.0827864928906</v>
      </c>
      <c r="N271" s="6">
        <v>38177.243779619923</v>
      </c>
      <c r="O271" s="6">
        <v>34.99076263232233</v>
      </c>
      <c r="P271">
        <v>63.939497948589491</v>
      </c>
      <c r="Q271" s="6">
        <v>269</v>
      </c>
    </row>
    <row r="272" spans="1:17" x14ac:dyDescent="0.25">
      <c r="A272" s="6">
        <v>156.71600000000001</v>
      </c>
      <c r="B272" s="6">
        <v>-25.646999999999998</v>
      </c>
      <c r="C272" s="6">
        <v>2018.365</v>
      </c>
      <c r="D272" s="6">
        <v>0.75</v>
      </c>
      <c r="E272" s="6">
        <v>0.65</v>
      </c>
      <c r="F272" s="6">
        <v>19.899999999999999</v>
      </c>
      <c r="G272" s="6">
        <v>42.007420362456692</v>
      </c>
      <c r="H272" s="6">
        <v>15.95328012756551</v>
      </c>
      <c r="I272" s="6">
        <v>46.716000000000008</v>
      </c>
      <c r="J272" s="6">
        <v>5753.3603723224087</v>
      </c>
      <c r="K272" s="6">
        <v>-2743.8609901775199</v>
      </c>
      <c r="L272" s="6">
        <v>-25.497151173840368</v>
      </c>
      <c r="M272" s="6">
        <v>6374.1610198698154</v>
      </c>
      <c r="N272" s="6">
        <v>38546.129257117616</v>
      </c>
      <c r="O272" s="6">
        <v>30.693206378838543</v>
      </c>
      <c r="P272">
        <v>67.82193749856394</v>
      </c>
      <c r="Q272" s="6">
        <v>270</v>
      </c>
    </row>
    <row r="273" spans="1:17" x14ac:dyDescent="0.25">
      <c r="A273" s="6">
        <v>151.089</v>
      </c>
      <c r="B273" s="6">
        <v>-33.799999999999997</v>
      </c>
      <c r="C273" s="6">
        <v>2018.365</v>
      </c>
      <c r="D273" s="6">
        <v>0.75</v>
      </c>
      <c r="E273" s="6">
        <v>0.65</v>
      </c>
      <c r="F273" s="6">
        <v>19.899999999999999</v>
      </c>
      <c r="G273" s="6">
        <v>42.007420362456692</v>
      </c>
      <c r="H273" s="6">
        <v>16.283076723482502</v>
      </c>
      <c r="I273" s="6">
        <v>41.088999999999999</v>
      </c>
      <c r="J273" s="6">
        <v>5305.6340157809118</v>
      </c>
      <c r="K273" s="6">
        <v>-3528.034745756539</v>
      </c>
      <c r="L273" s="6">
        <v>-33.622319649283092</v>
      </c>
      <c r="M273" s="6">
        <v>6371.5603643594941</v>
      </c>
      <c r="N273" s="6">
        <v>38486.3542629453</v>
      </c>
      <c r="O273" s="6">
        <v>31.34221853375271</v>
      </c>
      <c r="P273">
        <v>57.464533757533609</v>
      </c>
      <c r="Q273" s="6">
        <v>271</v>
      </c>
    </row>
    <row r="274" spans="1:17" x14ac:dyDescent="0.25">
      <c r="A274" s="6">
        <v>154.18299999999999</v>
      </c>
      <c r="B274" s="6">
        <v>-25.475999999999999</v>
      </c>
      <c r="C274" s="6">
        <v>2018.365</v>
      </c>
      <c r="D274" s="6">
        <v>1.2</v>
      </c>
      <c r="E274" s="6">
        <v>0.65</v>
      </c>
      <c r="F274" s="6">
        <v>19.899999999999999</v>
      </c>
      <c r="G274" s="6">
        <v>46.089820015575185</v>
      </c>
      <c r="H274" s="6">
        <v>23.698757862180898</v>
      </c>
      <c r="I274" s="6">
        <v>44.182999999999993</v>
      </c>
      <c r="J274" s="6">
        <v>5761.5341527655555</v>
      </c>
      <c r="K274" s="6">
        <v>-2726.7715347497665</v>
      </c>
      <c r="L274" s="6">
        <v>-25.326872902889008</v>
      </c>
      <c r="M274" s="6">
        <v>6374.2104449261406</v>
      </c>
      <c r="N274" s="6">
        <v>38340.923259461095</v>
      </c>
      <c r="O274" s="6">
        <v>33.05371212750962</v>
      </c>
      <c r="P274">
        <v>66.126867353891996</v>
      </c>
      <c r="Q274" s="6">
        <v>272</v>
      </c>
    </row>
    <row r="275" spans="1:17" x14ac:dyDescent="0.25">
      <c r="A275" s="6">
        <v>152.298</v>
      </c>
      <c r="B275" s="6">
        <v>-25.401</v>
      </c>
      <c r="C275" s="6">
        <v>2018.365</v>
      </c>
      <c r="D275" s="6">
        <v>1.2</v>
      </c>
      <c r="E275" s="6">
        <v>0.65</v>
      </c>
      <c r="F275" s="6">
        <v>19.899999999999999</v>
      </c>
      <c r="G275" s="6">
        <v>46.089820015575185</v>
      </c>
      <c r="H275" s="6">
        <v>19.598958625014561</v>
      </c>
      <c r="I275" s="6">
        <v>42.298000000000002</v>
      </c>
      <c r="J275" s="6">
        <v>5765.1029863626727</v>
      </c>
      <c r="K275" s="6">
        <v>-2719.268604358615</v>
      </c>
      <c r="L275" s="6">
        <v>-25.252191117855581</v>
      </c>
      <c r="M275" s="6">
        <v>6374.2320467659674</v>
      </c>
      <c r="N275" s="6">
        <v>38194.949411215181</v>
      </c>
      <c r="O275" s="6">
        <v>34.780365762528547</v>
      </c>
      <c r="P275">
        <v>64.758750204861826</v>
      </c>
      <c r="Q275" s="6">
        <v>273</v>
      </c>
    </row>
    <row r="276" spans="1:17" x14ac:dyDescent="0.25">
      <c r="A276" s="6">
        <v>147.774</v>
      </c>
      <c r="B276" s="6">
        <v>-25.239000000000001</v>
      </c>
      <c r="C276" s="6">
        <v>2018.365</v>
      </c>
      <c r="D276" s="6">
        <v>1.2</v>
      </c>
      <c r="E276" s="6">
        <v>0.65</v>
      </c>
      <c r="F276" s="6">
        <v>19.899999999999999</v>
      </c>
      <c r="G276" s="6">
        <v>46.089820015575185</v>
      </c>
      <c r="H276" s="6">
        <v>19.2788038205438</v>
      </c>
      <c r="I276" s="6">
        <v>37.774000000000001</v>
      </c>
      <c r="J276" s="6">
        <v>5772.7780067705526</v>
      </c>
      <c r="K276" s="6">
        <v>-2703.046631651293</v>
      </c>
      <c r="L276" s="6">
        <v>-25.090881917919219</v>
      </c>
      <c r="M276" s="6">
        <v>6374.2785480660632</v>
      </c>
      <c r="N276" s="6">
        <v>37863.658622316274</v>
      </c>
      <c r="O276" s="6">
        <v>38.871352409737497</v>
      </c>
      <c r="P276">
        <v>61.179502426202305</v>
      </c>
      <c r="Q276" s="6">
        <v>274</v>
      </c>
    </row>
    <row r="277" spans="1:17" x14ac:dyDescent="0.25">
      <c r="A277" s="6">
        <v>146.28270000000001</v>
      </c>
      <c r="B277" s="6">
        <v>-25.152999999999999</v>
      </c>
      <c r="C277" s="6">
        <v>2018.365</v>
      </c>
      <c r="D277" s="6">
        <v>1.2</v>
      </c>
      <c r="E277" s="6">
        <v>0.65</v>
      </c>
      <c r="F277" s="6">
        <v>19.899999999999999</v>
      </c>
      <c r="G277" s="6">
        <v>46.089820015575185</v>
      </c>
      <c r="H277" s="6">
        <v>15.778984182576945</v>
      </c>
      <c r="I277" s="6">
        <v>36.282700000000006</v>
      </c>
      <c r="J277" s="6">
        <v>5776.8336861730841</v>
      </c>
      <c r="K277" s="6">
        <v>-2694.4263121827303</v>
      </c>
      <c r="L277" s="6">
        <v>-25.005250552629843</v>
      </c>
      <c r="M277" s="6">
        <v>6374.3031454023849</v>
      </c>
      <c r="N277" s="6">
        <v>37759.118849405124</v>
      </c>
      <c r="O277" s="6">
        <v>40.219723987540469</v>
      </c>
      <c r="P277">
        <v>59.929846633397275</v>
      </c>
      <c r="Q277" s="6">
        <v>275</v>
      </c>
    </row>
    <row r="278" spans="1:17" x14ac:dyDescent="0.25">
      <c r="A278" s="6">
        <v>151.25399999999999</v>
      </c>
      <c r="B278" s="6">
        <v>-24.966000000000001</v>
      </c>
      <c r="C278" s="6">
        <v>2018.365</v>
      </c>
      <c r="D278" s="6">
        <v>3</v>
      </c>
      <c r="E278" s="6">
        <v>0.65</v>
      </c>
      <c r="F278" s="6">
        <v>19.899999999999999</v>
      </c>
      <c r="G278" s="6">
        <v>54.048620189015942</v>
      </c>
      <c r="H278" s="6">
        <v>21.160773220877168</v>
      </c>
      <c r="I278" s="6">
        <v>41.253999999999991</v>
      </c>
      <c r="J278" s="6">
        <v>5785.6075857552478</v>
      </c>
      <c r="K278" s="6">
        <v>-2675.6615249344604</v>
      </c>
      <c r="L278" s="6">
        <v>-24.81905668004563</v>
      </c>
      <c r="M278" s="6">
        <v>6374.3564171109283</v>
      </c>
      <c r="N278" s="6">
        <v>38100.580100836021</v>
      </c>
      <c r="O278" s="6">
        <v>35.921385689256816</v>
      </c>
      <c r="P278">
        <v>64.302086523088278</v>
      </c>
      <c r="Q278" s="6">
        <v>276</v>
      </c>
    </row>
    <row r="279" spans="1:17" x14ac:dyDescent="0.25">
      <c r="A279" s="6">
        <v>112.529</v>
      </c>
      <c r="B279" s="6">
        <v>-24.940999999999999</v>
      </c>
      <c r="C279" s="6">
        <v>2018.365</v>
      </c>
      <c r="D279" s="6">
        <v>1.2</v>
      </c>
      <c r="E279" s="6">
        <v>0.65</v>
      </c>
      <c r="F279" s="6">
        <v>19.899999999999999</v>
      </c>
      <c r="G279" s="6">
        <v>46.089820015575185</v>
      </c>
      <c r="H279" s="6">
        <v>19.150341766954273</v>
      </c>
      <c r="I279" s="6">
        <v>2.5289999999999964</v>
      </c>
      <c r="J279" s="6">
        <v>5786.7759076673019</v>
      </c>
      <c r="K279" s="6">
        <v>-2673.1507324530735</v>
      </c>
      <c r="L279" s="6">
        <v>-24.794164923242963</v>
      </c>
      <c r="M279" s="6">
        <v>6374.3635167735083</v>
      </c>
      <c r="N279" s="6">
        <v>36481.963304557998</v>
      </c>
      <c r="O279" s="6">
        <v>60.688841250627668</v>
      </c>
      <c r="P279">
        <v>5.9794658054761527</v>
      </c>
      <c r="Q279" s="6">
        <v>277</v>
      </c>
    </row>
    <row r="280" spans="1:17" x14ac:dyDescent="0.25">
      <c r="A280" s="6">
        <v>120.315</v>
      </c>
      <c r="B280" s="6">
        <v>-24.907</v>
      </c>
      <c r="C280" s="6">
        <v>2018.365</v>
      </c>
      <c r="D280" s="6">
        <v>1.2</v>
      </c>
      <c r="E280" s="6">
        <v>0.65</v>
      </c>
      <c r="F280" s="6">
        <v>19.899999999999999</v>
      </c>
      <c r="G280" s="6">
        <v>46.089820015575185</v>
      </c>
      <c r="H280" s="6">
        <v>22.343291288088572</v>
      </c>
      <c r="I280" s="6">
        <v>10.314999999999998</v>
      </c>
      <c r="J280" s="6">
        <v>5788.3630608422345</v>
      </c>
      <c r="K280" s="6">
        <v>-2669.7352505836761</v>
      </c>
      <c r="L280" s="6">
        <v>-24.760312312262265</v>
      </c>
      <c r="M280" s="6">
        <v>6374.3731638751715</v>
      </c>
      <c r="N280" s="6">
        <v>36581.601641781381</v>
      </c>
      <c r="O280" s="6">
        <v>58.650434226838449</v>
      </c>
      <c r="P280">
        <v>23.371901336032344</v>
      </c>
      <c r="Q280" s="6">
        <v>278</v>
      </c>
    </row>
    <row r="281" spans="1:17" x14ac:dyDescent="0.25">
      <c r="A281" s="6">
        <v>149.54599999999999</v>
      </c>
      <c r="B281" s="6">
        <v>-24.75</v>
      </c>
      <c r="C281" s="6">
        <v>2018.365</v>
      </c>
      <c r="D281" s="6">
        <v>1.2</v>
      </c>
      <c r="E281" s="6">
        <v>0.65</v>
      </c>
      <c r="F281" s="6">
        <v>19.899999999999999</v>
      </c>
      <c r="G281" s="6">
        <v>46.089820015575185</v>
      </c>
      <c r="H281" s="6">
        <v>18.448285323974215</v>
      </c>
      <c r="I281" s="6">
        <v>39.545999999999992</v>
      </c>
      <c r="J281" s="6">
        <v>5795.6655806330491</v>
      </c>
      <c r="K281" s="6">
        <v>-2653.9517734872957</v>
      </c>
      <c r="L281" s="6">
        <v>-24.603995561919874</v>
      </c>
      <c r="M281" s="6">
        <v>6374.4175842606182</v>
      </c>
      <c r="N281" s="6">
        <v>37968.078185689432</v>
      </c>
      <c r="O281" s="6">
        <v>37.555803856487067</v>
      </c>
      <c r="P281">
        <v>63.112944186954763</v>
      </c>
      <c r="Q281" s="6">
        <v>279</v>
      </c>
    </row>
    <row r="282" spans="1:17" x14ac:dyDescent="0.25">
      <c r="A282" s="6">
        <v>149.65</v>
      </c>
      <c r="B282" s="6">
        <v>-24.742000000000001</v>
      </c>
      <c r="C282" s="6">
        <v>2018.365</v>
      </c>
      <c r="D282" s="6">
        <v>1.2</v>
      </c>
      <c r="E282" s="6">
        <v>0.65</v>
      </c>
      <c r="F282" s="6">
        <v>19.899999999999999</v>
      </c>
      <c r="G282" s="6">
        <v>46.089820015575185</v>
      </c>
      <c r="H282" s="6">
        <v>19.178152437086055</v>
      </c>
      <c r="I282" s="6">
        <v>39.650000000000006</v>
      </c>
      <c r="J282" s="6">
        <v>5796.0365211475337</v>
      </c>
      <c r="K282" s="6">
        <v>-2653.1469935405448</v>
      </c>
      <c r="L282" s="6">
        <v>-24.596030494011323</v>
      </c>
      <c r="M282" s="6">
        <v>6374.4198421353794</v>
      </c>
      <c r="N282" s="6">
        <v>37975.207162896106</v>
      </c>
      <c r="O282" s="6">
        <v>37.466883723029817</v>
      </c>
      <c r="P282">
        <v>63.205245747855642</v>
      </c>
      <c r="Q282" s="6">
        <v>280</v>
      </c>
    </row>
    <row r="283" spans="1:17" x14ac:dyDescent="0.25">
      <c r="A283" s="6">
        <v>154.892</v>
      </c>
      <c r="B283" s="6">
        <v>-24.728999999999999</v>
      </c>
      <c r="C283" s="6">
        <v>2018.365</v>
      </c>
      <c r="D283" s="6">
        <v>3</v>
      </c>
      <c r="E283" s="6">
        <v>0.65</v>
      </c>
      <c r="F283" s="6">
        <v>19.899999999999999</v>
      </c>
      <c r="G283" s="6">
        <v>54.048620189015942</v>
      </c>
      <c r="H283" s="6">
        <v>19.838512824410266</v>
      </c>
      <c r="I283" s="6">
        <v>44.891999999999996</v>
      </c>
      <c r="J283" s="6">
        <v>5796.6390589678776</v>
      </c>
      <c r="K283" s="6">
        <v>-2651.8391175176712</v>
      </c>
      <c r="L283" s="6">
        <v>-24.583087282777765</v>
      </c>
      <c r="M283" s="6">
        <v>6374.4235100241731</v>
      </c>
      <c r="N283" s="6">
        <v>38368.589985295301</v>
      </c>
      <c r="O283" s="6">
        <v>32.733756863166725</v>
      </c>
      <c r="P283">
        <v>67.22212914288049</v>
      </c>
      <c r="Q283" s="6">
        <v>281</v>
      </c>
    </row>
    <row r="284" spans="1:17" x14ac:dyDescent="0.25">
      <c r="A284" s="6">
        <v>158.71</v>
      </c>
      <c r="B284" s="6">
        <v>-24.632999999999999</v>
      </c>
      <c r="C284" s="6">
        <v>2018.365</v>
      </c>
      <c r="D284" s="6">
        <v>3</v>
      </c>
      <c r="E284" s="6">
        <v>0.65</v>
      </c>
      <c r="F284" s="6">
        <v>19.899999999999999</v>
      </c>
      <c r="G284" s="6">
        <v>54.048620189015942</v>
      </c>
      <c r="H284" s="6">
        <v>23.956068292186949</v>
      </c>
      <c r="I284" s="6">
        <v>48.710000000000008</v>
      </c>
      <c r="J284" s="6">
        <v>5801.0793473935255</v>
      </c>
      <c r="K284" s="6">
        <v>-2642.1767993713579</v>
      </c>
      <c r="L284" s="6">
        <v>-24.487507569315465</v>
      </c>
      <c r="M284" s="6">
        <v>6374.4505515292822</v>
      </c>
      <c r="N284" s="6">
        <v>38673.542964543936</v>
      </c>
      <c r="O284" s="6">
        <v>29.266680956669322</v>
      </c>
      <c r="P284">
        <v>69.895214417768216</v>
      </c>
      <c r="Q284" s="6">
        <v>282</v>
      </c>
    </row>
    <row r="285" spans="1:17" x14ac:dyDescent="0.25">
      <c r="A285" s="6">
        <v>153.71</v>
      </c>
      <c r="B285" s="6">
        <v>-24.632999999999999</v>
      </c>
      <c r="C285" s="6">
        <v>2018.365</v>
      </c>
      <c r="D285" s="6">
        <v>0.75</v>
      </c>
      <c r="E285" s="6">
        <v>0.65</v>
      </c>
      <c r="F285" s="6">
        <v>19.899999999999999</v>
      </c>
      <c r="G285" s="6">
        <v>42.007420362456692</v>
      </c>
      <c r="H285" s="6">
        <v>22.32909506782309</v>
      </c>
      <c r="I285" s="6">
        <v>43.710000000000008</v>
      </c>
      <c r="J285" s="6">
        <v>5801.0793473935255</v>
      </c>
      <c r="K285" s="6">
        <v>-2642.1767993713579</v>
      </c>
      <c r="L285" s="6">
        <v>-24.487507569315465</v>
      </c>
      <c r="M285" s="6">
        <v>6374.4505515292822</v>
      </c>
      <c r="N285" s="6">
        <v>38273.167764698002</v>
      </c>
      <c r="O285" s="6">
        <v>33.852816930437463</v>
      </c>
      <c r="P285">
        <v>66.442388217334226</v>
      </c>
      <c r="Q285" s="6">
        <v>283</v>
      </c>
    </row>
    <row r="286" spans="1:17" x14ac:dyDescent="0.25">
      <c r="A286" s="6">
        <v>134.83667501731233</v>
      </c>
      <c r="B286" s="6">
        <v>-24.606999999999999</v>
      </c>
      <c r="C286" s="6">
        <v>2018.365</v>
      </c>
      <c r="D286" s="6">
        <v>1.2</v>
      </c>
      <c r="E286" s="6">
        <v>0.65</v>
      </c>
      <c r="F286" s="6">
        <v>19.899999999999999</v>
      </c>
      <c r="G286" s="6">
        <v>46.089820015575185</v>
      </c>
      <c r="H286" s="6">
        <v>15.381338391335241</v>
      </c>
      <c r="I286" s="6">
        <v>24.836675017312331</v>
      </c>
      <c r="J286" s="6">
        <v>5802.2791291546046</v>
      </c>
      <c r="K286" s="6">
        <v>-2639.5586636612097</v>
      </c>
      <c r="L286" s="6">
        <v>-24.461621676433879</v>
      </c>
      <c r="M286" s="6">
        <v>6374.4578617739771</v>
      </c>
      <c r="N286" s="6">
        <v>37073.006213510598</v>
      </c>
      <c r="O286" s="6">
        <v>50.015122670158767</v>
      </c>
      <c r="P286">
        <v>48.024129333421506</v>
      </c>
      <c r="Q286" s="6">
        <v>284</v>
      </c>
    </row>
    <row r="287" spans="1:17" x14ac:dyDescent="0.25">
      <c r="A287" s="6">
        <v>148.11699999999999</v>
      </c>
      <c r="B287" s="6">
        <v>-24.594000000000001</v>
      </c>
      <c r="C287" s="6">
        <v>2018.365</v>
      </c>
      <c r="D287" s="6">
        <v>0.75</v>
      </c>
      <c r="E287" s="6">
        <v>0.65</v>
      </c>
      <c r="F287" s="6">
        <v>19.899999999999999</v>
      </c>
      <c r="G287" s="6">
        <v>42.007420362456692</v>
      </c>
      <c r="H287" s="6">
        <v>18.154458649109934</v>
      </c>
      <c r="I287" s="6">
        <v>38.11699999999999</v>
      </c>
      <c r="J287" s="6">
        <v>5802.8785729238625</v>
      </c>
      <c r="K287" s="6">
        <v>-2638.2493950994103</v>
      </c>
      <c r="L287" s="6">
        <v>-24.448678774608492</v>
      </c>
      <c r="M287" s="6">
        <v>6374.461514735287</v>
      </c>
      <c r="N287" s="6">
        <v>37860.981983308615</v>
      </c>
      <c r="O287" s="6">
        <v>38.908090122618546</v>
      </c>
      <c r="P287">
        <v>62.055975374992109</v>
      </c>
      <c r="Q287" s="6">
        <v>285</v>
      </c>
    </row>
    <row r="288" spans="1:17" x14ac:dyDescent="0.25">
      <c r="A288" s="6">
        <v>148.43899999999999</v>
      </c>
      <c r="B288" s="6">
        <v>-24.385999999999999</v>
      </c>
      <c r="C288" s="6">
        <v>2018.365</v>
      </c>
      <c r="D288" s="6">
        <v>0.75</v>
      </c>
      <c r="E288" s="6">
        <v>0.65</v>
      </c>
      <c r="F288" s="6">
        <v>19.899999999999999</v>
      </c>
      <c r="G288" s="6">
        <v>42.007420362456692</v>
      </c>
      <c r="H288" s="6">
        <v>23.714364561817277</v>
      </c>
      <c r="I288" s="6">
        <v>38.438999999999993</v>
      </c>
      <c r="J288" s="6">
        <v>5812.4291098430494</v>
      </c>
      <c r="K288" s="6">
        <v>-2617.2829584101455</v>
      </c>
      <c r="L288" s="6">
        <v>-24.241596380365547</v>
      </c>
      <c r="M288" s="6">
        <v>6374.5197655458742</v>
      </c>
      <c r="N288" s="6">
        <v>37875.15673607467</v>
      </c>
      <c r="O288" s="6">
        <v>38.728311202420571</v>
      </c>
      <c r="P288">
        <v>62.516570728725654</v>
      </c>
      <c r="Q288" s="6">
        <v>286</v>
      </c>
    </row>
    <row r="289" spans="1:17" x14ac:dyDescent="0.25">
      <c r="A289" s="6">
        <v>113.70099999999999</v>
      </c>
      <c r="B289" s="6">
        <v>-24.295000000000002</v>
      </c>
      <c r="C289" s="6">
        <v>2018.365</v>
      </c>
      <c r="D289" s="6">
        <v>0.75</v>
      </c>
      <c r="E289" s="6">
        <v>0.65</v>
      </c>
      <c r="F289" s="6">
        <v>19.899999999999999</v>
      </c>
      <c r="G289" s="6">
        <v>42.007420362456692</v>
      </c>
      <c r="H289" s="6">
        <v>15.606794319626735</v>
      </c>
      <c r="I289" s="6">
        <v>3.7009999999999934</v>
      </c>
      <c r="J289" s="6">
        <v>5816.5834409451882</v>
      </c>
      <c r="K289" s="6">
        <v>-2608.0994484291105</v>
      </c>
      <c r="L289" s="6">
        <v>-24.151000213600028</v>
      </c>
      <c r="M289" s="6">
        <v>6374.5451334486597</v>
      </c>
      <c r="N289" s="6">
        <v>36455.040769080319</v>
      </c>
      <c r="O289" s="6">
        <v>61.268296099878434</v>
      </c>
      <c r="P289">
        <v>8.9347462231960826</v>
      </c>
      <c r="Q289" s="6">
        <v>287</v>
      </c>
    </row>
    <row r="290" spans="1:17" x14ac:dyDescent="0.25">
      <c r="A290" s="6">
        <v>158.87299999999999</v>
      </c>
      <c r="B290" s="6">
        <v>-24.274999999999999</v>
      </c>
      <c r="C290" s="6">
        <v>2018.365</v>
      </c>
      <c r="D290" s="6">
        <v>3</v>
      </c>
      <c r="E290" s="6">
        <v>0.65</v>
      </c>
      <c r="F290" s="6">
        <v>19.899999999999999</v>
      </c>
      <c r="G290" s="6">
        <v>54.048620189015942</v>
      </c>
      <c r="H290" s="6">
        <v>23.07133787720225</v>
      </c>
      <c r="I290" s="6">
        <v>48.87299999999999</v>
      </c>
      <c r="J290" s="6">
        <v>5817.4945186548803</v>
      </c>
      <c r="K290" s="6">
        <v>-2606.080225665994</v>
      </c>
      <c r="L290" s="6">
        <v>-24.131089161762961</v>
      </c>
      <c r="M290" s="6">
        <v>6374.5506992404489</v>
      </c>
      <c r="N290" s="6">
        <v>38675.324604256049</v>
      </c>
      <c r="O290" s="6">
        <v>29.247999217432323</v>
      </c>
      <c r="P290">
        <v>70.252815435110975</v>
      </c>
      <c r="Q290" s="6">
        <v>288</v>
      </c>
    </row>
    <row r="291" spans="1:17" x14ac:dyDescent="0.25">
      <c r="A291" s="6">
        <v>156.33600000000001</v>
      </c>
      <c r="B291" s="6">
        <v>-24.266999999999999</v>
      </c>
      <c r="C291" s="6">
        <v>2018.365</v>
      </c>
      <c r="D291" s="6">
        <v>1.2</v>
      </c>
      <c r="E291" s="6">
        <v>0.65</v>
      </c>
      <c r="F291" s="6">
        <v>19.899999999999999</v>
      </c>
      <c r="G291" s="6">
        <v>46.089820015575185</v>
      </c>
      <c r="H291" s="6">
        <v>17.160849231938421</v>
      </c>
      <c r="I291" s="6">
        <v>46.336000000000013</v>
      </c>
      <c r="J291" s="6">
        <v>5817.8587517029955</v>
      </c>
      <c r="K291" s="6">
        <v>-2605.2724490215346</v>
      </c>
      <c r="L291" s="6">
        <v>-24.123124760539053</v>
      </c>
      <c r="M291" s="6">
        <v>6374.5529245899115</v>
      </c>
      <c r="N291" s="6">
        <v>38467.112192706853</v>
      </c>
      <c r="O291" s="6">
        <v>31.59787005584678</v>
      </c>
      <c r="P291">
        <v>68.58209738368511</v>
      </c>
      <c r="Q291" s="6">
        <v>289</v>
      </c>
    </row>
    <row r="292" spans="1:17" x14ac:dyDescent="0.25">
      <c r="A292" s="6">
        <v>154.71100000000001</v>
      </c>
      <c r="B292" s="6">
        <v>-24.257999999999999</v>
      </c>
      <c r="C292" s="6">
        <v>2018.365</v>
      </c>
      <c r="D292" s="6">
        <v>0.75</v>
      </c>
      <c r="E292" s="6">
        <v>0.65</v>
      </c>
      <c r="F292" s="6">
        <v>19.899999999999999</v>
      </c>
      <c r="G292" s="6">
        <v>42.007420362456692</v>
      </c>
      <c r="H292" s="6">
        <v>15.003989209140975</v>
      </c>
      <c r="I292" s="6">
        <v>44.711000000000013</v>
      </c>
      <c r="J292" s="6">
        <v>5818.2683786041553</v>
      </c>
      <c r="K292" s="6">
        <v>-2604.3636405329362</v>
      </c>
      <c r="L292" s="6">
        <v>-24.114164822483673</v>
      </c>
      <c r="M292" s="6">
        <v>6374.5554274470778</v>
      </c>
      <c r="N292" s="6">
        <v>38337.527623837421</v>
      </c>
      <c r="O292" s="6">
        <v>33.097659117065895</v>
      </c>
      <c r="P292">
        <v>67.460972283533508</v>
      </c>
      <c r="Q292" s="6">
        <v>290</v>
      </c>
    </row>
    <row r="293" spans="1:17" x14ac:dyDescent="0.25">
      <c r="A293" s="6">
        <v>148.143</v>
      </c>
      <c r="B293" s="6">
        <v>-24.257999999999999</v>
      </c>
      <c r="C293" s="6">
        <v>2018.365</v>
      </c>
      <c r="D293" s="6">
        <v>0.75</v>
      </c>
      <c r="E293" s="6">
        <v>0.65</v>
      </c>
      <c r="F293" s="6">
        <v>19.899999999999999</v>
      </c>
      <c r="G293" s="6">
        <v>42.007420362456692</v>
      </c>
      <c r="H293" s="6">
        <v>18.051928734334439</v>
      </c>
      <c r="I293" s="6">
        <v>38.143000000000001</v>
      </c>
      <c r="J293" s="6">
        <v>5818.2683786041553</v>
      </c>
      <c r="K293" s="6">
        <v>-2604.3636405329362</v>
      </c>
      <c r="L293" s="6">
        <v>-24.114164822483673</v>
      </c>
      <c r="M293" s="6">
        <v>6374.5554274470778</v>
      </c>
      <c r="N293" s="6">
        <v>37849.327389747239</v>
      </c>
      <c r="O293" s="6">
        <v>39.058320198541693</v>
      </c>
      <c r="P293">
        <v>62.383124778397438</v>
      </c>
      <c r="Q293" s="6">
        <v>291</v>
      </c>
    </row>
    <row r="294" spans="1:17" x14ac:dyDescent="0.25">
      <c r="A294" s="6">
        <v>149.76599999999999</v>
      </c>
      <c r="B294" s="6">
        <v>-24.256</v>
      </c>
      <c r="C294" s="6">
        <v>2018.365</v>
      </c>
      <c r="D294" s="6">
        <v>0.75</v>
      </c>
      <c r="E294" s="6">
        <v>0.65</v>
      </c>
      <c r="F294" s="6">
        <v>19.899999999999999</v>
      </c>
      <c r="G294" s="6">
        <v>42.007420362456692</v>
      </c>
      <c r="H294" s="6">
        <v>15.76475336927599</v>
      </c>
      <c r="I294" s="6">
        <v>39.765999999999991</v>
      </c>
      <c r="J294" s="6">
        <v>5818.3593873517575</v>
      </c>
      <c r="K294" s="6">
        <v>-2604.1616744996977</v>
      </c>
      <c r="L294" s="6">
        <v>-24.112173727053168</v>
      </c>
      <c r="M294" s="6">
        <v>6374.555983542492</v>
      </c>
      <c r="N294" s="6">
        <v>37964.500881832188</v>
      </c>
      <c r="O294" s="6">
        <v>37.602387828664341</v>
      </c>
      <c r="P294">
        <v>63.725825690775302</v>
      </c>
      <c r="Q294" s="6">
        <v>292</v>
      </c>
    </row>
    <row r="295" spans="1:17" x14ac:dyDescent="0.25">
      <c r="A295" s="6">
        <v>153.76400000000001</v>
      </c>
      <c r="B295" s="6">
        <v>-24.245999999999999</v>
      </c>
      <c r="C295" s="6">
        <v>2018.365</v>
      </c>
      <c r="D295" s="6">
        <v>3</v>
      </c>
      <c r="E295" s="6">
        <v>0.65</v>
      </c>
      <c r="F295" s="6">
        <v>19.899999999999999</v>
      </c>
      <c r="G295" s="6">
        <v>54.048620189015942</v>
      </c>
      <c r="H295" s="6">
        <v>14.730866134819735</v>
      </c>
      <c r="I295" s="6">
        <v>43.76400000000001</v>
      </c>
      <c r="J295" s="6">
        <v>5818.81432497883</v>
      </c>
      <c r="K295" s="6">
        <v>-2603.1517974845551</v>
      </c>
      <c r="L295" s="6">
        <v>-24.10221826034455</v>
      </c>
      <c r="M295" s="6">
        <v>6374.5587635008833</v>
      </c>
      <c r="N295" s="6">
        <v>38263.238422843322</v>
      </c>
      <c r="O295" s="6">
        <v>33.971602050367366</v>
      </c>
      <c r="P295">
        <v>66.791980607912421</v>
      </c>
      <c r="Q295" s="6">
        <v>293</v>
      </c>
    </row>
    <row r="296" spans="1:17" x14ac:dyDescent="0.25">
      <c r="A296" s="6">
        <v>119.416</v>
      </c>
      <c r="B296" s="6">
        <v>-23.994</v>
      </c>
      <c r="C296" s="6">
        <v>2018.365</v>
      </c>
      <c r="D296" s="6">
        <v>1.2</v>
      </c>
      <c r="E296" s="6">
        <v>0.65</v>
      </c>
      <c r="F296" s="6">
        <v>19.899999999999999</v>
      </c>
      <c r="G296" s="6">
        <v>46.089820015575185</v>
      </c>
      <c r="H296" s="6">
        <v>20.43852669019239</v>
      </c>
      <c r="I296" s="6">
        <v>9.4159999999999968</v>
      </c>
      <c r="J296" s="6">
        <v>5830.2203326645085</v>
      </c>
      <c r="K296" s="6">
        <v>-2577.6772092210549</v>
      </c>
      <c r="L296" s="6">
        <v>-23.851346229697278</v>
      </c>
      <c r="M296" s="6">
        <v>6374.6285321069727</v>
      </c>
      <c r="N296" s="6">
        <v>36516.056888182895</v>
      </c>
      <c r="O296" s="6">
        <v>59.983433818770365</v>
      </c>
      <c r="P296">
        <v>22.186559949936008</v>
      </c>
      <c r="Q296" s="6">
        <v>294</v>
      </c>
    </row>
    <row r="297" spans="1:17" x14ac:dyDescent="0.25">
      <c r="A297" s="6">
        <v>157.51900000000001</v>
      </c>
      <c r="B297" s="6">
        <v>-23.826000000000001</v>
      </c>
      <c r="C297" s="6">
        <v>2018.365</v>
      </c>
      <c r="D297" s="6">
        <v>3</v>
      </c>
      <c r="E297" s="6">
        <v>0.65</v>
      </c>
      <c r="F297" s="6">
        <v>19.899999999999999</v>
      </c>
      <c r="G297" s="6">
        <v>54.048620189015942</v>
      </c>
      <c r="H297" s="6">
        <v>23.538842302995409</v>
      </c>
      <c r="I297" s="6">
        <v>47.519000000000005</v>
      </c>
      <c r="J297" s="6">
        <v>5837.7618373085716</v>
      </c>
      <c r="K297" s="6">
        <v>-2560.6668528117516</v>
      </c>
      <c r="L297" s="6">
        <v>-23.684104305703254</v>
      </c>
      <c r="M297" s="6">
        <v>6374.6747368179649</v>
      </c>
      <c r="N297" s="6">
        <v>38548.493169936693</v>
      </c>
      <c r="O297" s="6">
        <v>30.672443516504984</v>
      </c>
      <c r="P297">
        <v>69.699800518137579</v>
      </c>
      <c r="Q297" s="6">
        <v>295</v>
      </c>
    </row>
    <row r="298" spans="1:17" x14ac:dyDescent="0.25">
      <c r="A298" s="6">
        <v>144.482</v>
      </c>
      <c r="B298" s="6">
        <v>-23.449000000000002</v>
      </c>
      <c r="C298" s="6">
        <v>2018.365</v>
      </c>
      <c r="D298" s="6">
        <v>0.75</v>
      </c>
      <c r="E298" s="6">
        <v>0.65</v>
      </c>
      <c r="F298" s="6">
        <v>19.899999999999999</v>
      </c>
      <c r="G298" s="6">
        <v>42.007420362456692</v>
      </c>
      <c r="H298" s="6">
        <v>17.168082716820368</v>
      </c>
      <c r="I298" s="6">
        <v>34.481999999999999</v>
      </c>
      <c r="J298" s="6">
        <v>5854.5029813790943</v>
      </c>
      <c r="K298" s="6">
        <v>-2522.4161507882086</v>
      </c>
      <c r="L298" s="6">
        <v>-23.308823066254153</v>
      </c>
      <c r="M298" s="6">
        <v>6374.7775174302287</v>
      </c>
      <c r="N298" s="6">
        <v>37569.847269483726</v>
      </c>
      <c r="O298" s="6">
        <v>42.750165398149569</v>
      </c>
      <c r="P298">
        <v>59.912623416230865</v>
      </c>
      <c r="Q298" s="6">
        <v>296</v>
      </c>
    </row>
    <row r="299" spans="1:17" x14ac:dyDescent="0.25">
      <c r="A299" s="6">
        <v>157.899</v>
      </c>
      <c r="B299" s="6">
        <v>-23.417999999999999</v>
      </c>
      <c r="C299" s="6">
        <v>2018.365</v>
      </c>
      <c r="D299" s="6">
        <v>3</v>
      </c>
      <c r="E299" s="6">
        <v>0.65</v>
      </c>
      <c r="F299" s="6">
        <v>19.899999999999999</v>
      </c>
      <c r="G299" s="6">
        <v>54.048620189015942</v>
      </c>
      <c r="H299" s="6">
        <v>18.401212460666656</v>
      </c>
      <c r="I299" s="6">
        <v>47.899000000000001</v>
      </c>
      <c r="J299" s="6">
        <v>5855.8683332819519</v>
      </c>
      <c r="K299" s="6">
        <v>-2519.266063176045</v>
      </c>
      <c r="L299" s="6">
        <v>-23.277965473489694</v>
      </c>
      <c r="M299" s="6">
        <v>6374.7859127820811</v>
      </c>
      <c r="N299" s="6">
        <v>38566.556465420908</v>
      </c>
      <c r="O299" s="6">
        <v>30.469502070759827</v>
      </c>
      <c r="P299">
        <v>70.245581019463643</v>
      </c>
      <c r="Q299" s="6">
        <v>297</v>
      </c>
    </row>
    <row r="300" spans="1:17" x14ac:dyDescent="0.25">
      <c r="A300" s="6">
        <v>150.24100000000001</v>
      </c>
      <c r="B300" s="6">
        <v>-23.309000000000001</v>
      </c>
      <c r="C300" s="6">
        <v>2018.365</v>
      </c>
      <c r="D300" s="6">
        <v>0.75</v>
      </c>
      <c r="E300" s="6">
        <v>0.65</v>
      </c>
      <c r="F300" s="6">
        <v>19.899999999999999</v>
      </c>
      <c r="G300" s="6">
        <v>42.007420362456692</v>
      </c>
      <c r="H300" s="6">
        <v>15.292007013554253</v>
      </c>
      <c r="I300" s="6">
        <v>40.241000000000014</v>
      </c>
      <c r="J300" s="6">
        <v>5860.6555076527284</v>
      </c>
      <c r="K300" s="6">
        <v>-2508.1841924420378</v>
      </c>
      <c r="L300" s="6">
        <v>-23.169467487522411</v>
      </c>
      <c r="M300" s="6">
        <v>6374.8153638043805</v>
      </c>
      <c r="N300" s="6">
        <v>37963.124619134665</v>
      </c>
      <c r="O300" s="6">
        <v>37.623153143962099</v>
      </c>
      <c r="P300">
        <v>64.941252748537536</v>
      </c>
      <c r="Q300" s="6">
        <v>298</v>
      </c>
    </row>
    <row r="301" spans="1:17" x14ac:dyDescent="0.25">
      <c r="A301" s="6">
        <v>115.07899999999999</v>
      </c>
      <c r="B301" s="6">
        <v>-23.222000000000001</v>
      </c>
      <c r="C301" s="6">
        <v>2018.365</v>
      </c>
      <c r="D301" s="6">
        <v>3</v>
      </c>
      <c r="E301" s="6">
        <v>0.65</v>
      </c>
      <c r="F301" s="6">
        <v>19.899999999999999</v>
      </c>
      <c r="G301" s="6">
        <v>54.048620189015942</v>
      </c>
      <c r="H301" s="6">
        <v>16.36452347880768</v>
      </c>
      <c r="I301" s="6">
        <v>5.0789999999999935</v>
      </c>
      <c r="J301" s="6">
        <v>5864.4612814258835</v>
      </c>
      <c r="K301" s="6">
        <v>-2499.332617206092</v>
      </c>
      <c r="L301" s="6">
        <v>-23.082869617513946</v>
      </c>
      <c r="M301" s="6">
        <v>6374.8387942577474</v>
      </c>
      <c r="N301" s="6">
        <v>36412.293392506836</v>
      </c>
      <c r="O301" s="6">
        <v>62.212262391392429</v>
      </c>
      <c r="P301">
        <v>12.702769112235387</v>
      </c>
      <c r="Q301" s="6">
        <v>299</v>
      </c>
    </row>
    <row r="302" spans="1:17" x14ac:dyDescent="0.25">
      <c r="A302" s="6">
        <v>116.086</v>
      </c>
      <c r="B302" s="6">
        <v>-23.221</v>
      </c>
      <c r="C302" s="6">
        <v>2018.365</v>
      </c>
      <c r="D302" s="6">
        <v>0.75</v>
      </c>
      <c r="E302" s="6">
        <v>0.65</v>
      </c>
      <c r="F302" s="6">
        <v>19.899999999999999</v>
      </c>
      <c r="G302" s="6">
        <v>42.007420362456692</v>
      </c>
      <c r="H302" s="6">
        <v>16.620480777318409</v>
      </c>
      <c r="I302" s="6">
        <v>6.0859999999999985</v>
      </c>
      <c r="J302" s="6">
        <v>5864.504947566219</v>
      </c>
      <c r="K302" s="6">
        <v>-2499.2308419586971</v>
      </c>
      <c r="L302" s="6">
        <v>-23.081874247112324</v>
      </c>
      <c r="M302" s="6">
        <v>6374.8390631784769</v>
      </c>
      <c r="N302" s="6">
        <v>36423.851623217874</v>
      </c>
      <c r="O302" s="6">
        <v>61.956279123762798</v>
      </c>
      <c r="P302">
        <v>15.132161265293856</v>
      </c>
      <c r="Q302" s="6">
        <v>300</v>
      </c>
    </row>
    <row r="303" spans="1:17" x14ac:dyDescent="0.25">
      <c r="A303" s="6">
        <v>120.014</v>
      </c>
      <c r="B303" s="6">
        <v>-22.888000000000002</v>
      </c>
      <c r="C303" s="6">
        <v>2018.365</v>
      </c>
      <c r="D303" s="6">
        <v>3</v>
      </c>
      <c r="E303" s="6">
        <v>0.65</v>
      </c>
      <c r="F303" s="6">
        <v>19.899999999999999</v>
      </c>
      <c r="G303" s="6">
        <v>54.048620189015942</v>
      </c>
      <c r="H303" s="6">
        <v>21.578817236609439</v>
      </c>
      <c r="I303" s="6">
        <v>10.013999999999996</v>
      </c>
      <c r="J303" s="6">
        <v>5878.9466029850119</v>
      </c>
      <c r="K303" s="6">
        <v>-2465.298212328315</v>
      </c>
      <c r="L303" s="6">
        <v>-22.750425230386124</v>
      </c>
      <c r="M303" s="6">
        <v>6374.9281122580669</v>
      </c>
      <c r="N303" s="6">
        <v>36472.533987492141</v>
      </c>
      <c r="O303" s="6">
        <v>60.904179542758563</v>
      </c>
      <c r="P303">
        <v>24.418568529621275</v>
      </c>
      <c r="Q303" s="6">
        <v>301</v>
      </c>
    </row>
    <row r="304" spans="1:17" x14ac:dyDescent="0.25">
      <c r="A304" s="6">
        <v>132.310271728743</v>
      </c>
      <c r="B304" s="6">
        <v>-22.84</v>
      </c>
      <c r="C304" s="6">
        <v>2018.365</v>
      </c>
      <c r="D304" s="6">
        <v>1.2</v>
      </c>
      <c r="E304" s="6">
        <v>0.65</v>
      </c>
      <c r="F304" s="6">
        <v>19.899999999999999</v>
      </c>
      <c r="G304" s="6">
        <v>46.089820015575185</v>
      </c>
      <c r="H304" s="6">
        <v>23.890992270167565</v>
      </c>
      <c r="I304" s="6">
        <v>22.310271728743004</v>
      </c>
      <c r="J304" s="6">
        <v>5881.0119622082584</v>
      </c>
      <c r="K304" s="6">
        <v>-2460.4002391371878</v>
      </c>
      <c r="L304" s="6">
        <v>-22.702650322550785</v>
      </c>
      <c r="M304" s="6">
        <v>6374.9408653243963</v>
      </c>
      <c r="N304" s="6">
        <v>36873.348898108445</v>
      </c>
      <c r="O304" s="6">
        <v>53.306235070683037</v>
      </c>
      <c r="P304">
        <v>46.591122376938181</v>
      </c>
      <c r="Q304" s="6">
        <v>302</v>
      </c>
    </row>
    <row r="305" spans="1:17" x14ac:dyDescent="0.25">
      <c r="A305" s="6">
        <v>154.78</v>
      </c>
      <c r="B305" s="6">
        <v>-22.71</v>
      </c>
      <c r="C305" s="6">
        <v>2018.365</v>
      </c>
      <c r="D305" s="6">
        <v>3</v>
      </c>
      <c r="E305" s="6">
        <v>0.65</v>
      </c>
      <c r="F305" s="6">
        <v>19.899999999999999</v>
      </c>
      <c r="G305" s="6">
        <v>54.048620189015942</v>
      </c>
      <c r="H305" s="6">
        <v>15.459203809992426</v>
      </c>
      <c r="I305" s="6">
        <v>44.78</v>
      </c>
      <c r="J305" s="6">
        <v>5886.5849678723162</v>
      </c>
      <c r="K305" s="6">
        <v>-2447.1263727985315</v>
      </c>
      <c r="L305" s="6">
        <v>-22.573261868058829</v>
      </c>
      <c r="M305" s="6">
        <v>6374.9752994365726</v>
      </c>
      <c r="N305" s="6">
        <v>38289.659946678104</v>
      </c>
      <c r="O305" s="6">
        <v>33.664777892577561</v>
      </c>
      <c r="P305">
        <v>68.741811286302365</v>
      </c>
      <c r="Q305" s="6">
        <v>303</v>
      </c>
    </row>
    <row r="306" spans="1:17" x14ac:dyDescent="0.25">
      <c r="A306" s="6">
        <v>130.89099999999999</v>
      </c>
      <c r="B306" s="6">
        <v>-22.417999999999999</v>
      </c>
      <c r="C306" s="6">
        <v>2018.365</v>
      </c>
      <c r="D306" s="6">
        <v>1.2</v>
      </c>
      <c r="E306" s="6">
        <v>0.65</v>
      </c>
      <c r="F306" s="6">
        <v>19.899999999999999</v>
      </c>
      <c r="G306" s="6">
        <v>46.089820015575185</v>
      </c>
      <c r="H306" s="6">
        <v>22.815584690813395</v>
      </c>
      <c r="I306" s="6">
        <v>20.890999999999991</v>
      </c>
      <c r="J306" s="6">
        <v>5898.9925758222435</v>
      </c>
      <c r="K306" s="6">
        <v>-2417.2661423384634</v>
      </c>
      <c r="L306" s="6">
        <v>-22.282645666959489</v>
      </c>
      <c r="M306" s="6">
        <v>6375.052079199183</v>
      </c>
      <c r="N306" s="6">
        <v>36792.748372319926</v>
      </c>
      <c r="O306" s="6">
        <v>54.712830563250726</v>
      </c>
      <c r="P306">
        <v>45.024184573715353</v>
      </c>
      <c r="Q306" s="6">
        <v>304</v>
      </c>
    </row>
    <row r="307" spans="1:17" x14ac:dyDescent="0.25">
      <c r="A307" s="6">
        <v>153.119</v>
      </c>
      <c r="B307" s="6">
        <v>-22.402000000000001</v>
      </c>
      <c r="C307" s="6">
        <v>2018.365</v>
      </c>
      <c r="D307" s="6">
        <v>3</v>
      </c>
      <c r="E307" s="6">
        <v>0.65</v>
      </c>
      <c r="F307" s="6">
        <v>19.899999999999999</v>
      </c>
      <c r="G307" s="6">
        <v>54.048620189015942</v>
      </c>
      <c r="H307" s="6">
        <v>21.302186360843997</v>
      </c>
      <c r="I307" s="6">
        <v>43.119</v>
      </c>
      <c r="J307" s="6">
        <v>5899.6680323676219</v>
      </c>
      <c r="K307" s="6">
        <v>-2415.6281734076997</v>
      </c>
      <c r="L307" s="6">
        <v>-22.266721896346514</v>
      </c>
      <c r="M307" s="6">
        <v>6375.0562636184995</v>
      </c>
      <c r="N307" s="6">
        <v>38148.480843959202</v>
      </c>
      <c r="O307" s="6">
        <v>35.349745815449822</v>
      </c>
      <c r="P307">
        <v>67.854435282633716</v>
      </c>
      <c r="Q307" s="6">
        <v>305</v>
      </c>
    </row>
    <row r="308" spans="1:17" x14ac:dyDescent="0.25">
      <c r="A308" s="6">
        <v>156.29</v>
      </c>
      <c r="B308" s="6">
        <v>-22.36</v>
      </c>
      <c r="C308" s="6">
        <v>2018.365</v>
      </c>
      <c r="D308" s="6">
        <v>0.75</v>
      </c>
      <c r="E308" s="6">
        <v>0.65</v>
      </c>
      <c r="F308" s="6">
        <v>19.899999999999999</v>
      </c>
      <c r="G308" s="6">
        <v>42.007420362456692</v>
      </c>
      <c r="H308" s="6">
        <v>14.878632185926209</v>
      </c>
      <c r="I308" s="6">
        <v>46.289999999999992</v>
      </c>
      <c r="J308" s="6">
        <v>5901.4389229348226</v>
      </c>
      <c r="K308" s="6">
        <v>-2411.3276235781696</v>
      </c>
      <c r="L308" s="6">
        <v>-22.224922197759312</v>
      </c>
      <c r="M308" s="6">
        <v>6375.0672364580796</v>
      </c>
      <c r="N308" s="6">
        <v>38400.131526627061</v>
      </c>
      <c r="O308" s="6">
        <v>32.375533877977951</v>
      </c>
      <c r="P308">
        <v>70.015246274316539</v>
      </c>
      <c r="Q308" s="6">
        <v>306</v>
      </c>
    </row>
    <row r="309" spans="1:17" x14ac:dyDescent="0.25">
      <c r="A309" s="6">
        <v>151.25</v>
      </c>
      <c r="B309" s="6">
        <v>-22.234999999999999</v>
      </c>
      <c r="C309" s="6">
        <v>2018.365</v>
      </c>
      <c r="D309" s="6">
        <v>3</v>
      </c>
      <c r="E309" s="6">
        <v>0.65</v>
      </c>
      <c r="F309" s="6">
        <v>19.899999999999999</v>
      </c>
      <c r="G309" s="6">
        <v>54.048620189015942</v>
      </c>
      <c r="H309" s="6">
        <v>15.039551200126294</v>
      </c>
      <c r="I309" s="6">
        <v>41.25</v>
      </c>
      <c r="J309" s="6">
        <v>5906.6907170194754</v>
      </c>
      <c r="K309" s="6">
        <v>-2398.5208348955521</v>
      </c>
      <c r="L309" s="6">
        <v>-22.100520036849709</v>
      </c>
      <c r="M309" s="6">
        <v>6375.0997970190319</v>
      </c>
      <c r="N309" s="6">
        <v>37999.53141548569</v>
      </c>
      <c r="O309" s="6">
        <v>37.173554693455536</v>
      </c>
      <c r="P309">
        <v>66.660300468837875</v>
      </c>
      <c r="Q309" s="6">
        <v>307</v>
      </c>
    </row>
    <row r="310" spans="1:17" x14ac:dyDescent="0.25">
      <c r="A310" s="6">
        <v>106.35</v>
      </c>
      <c r="B310" s="6">
        <v>-22.1</v>
      </c>
      <c r="C310" s="6">
        <v>2018.365</v>
      </c>
      <c r="D310" s="6">
        <v>1.2</v>
      </c>
      <c r="E310" s="6">
        <v>0.65</v>
      </c>
      <c r="F310" s="6">
        <v>19.899999999999999</v>
      </c>
      <c r="G310" s="6">
        <v>46.089820015575185</v>
      </c>
      <c r="H310" s="6">
        <v>22.859605004685925</v>
      </c>
      <c r="I310" s="6">
        <v>-3.6500000000000057</v>
      </c>
      <c r="J310" s="6">
        <v>5912.3311674782481</v>
      </c>
      <c r="K310" s="6">
        <v>-2384.676891123484</v>
      </c>
      <c r="L310" s="6">
        <v>-21.966168557823373</v>
      </c>
      <c r="M310" s="6">
        <v>6375.1347992801748</v>
      </c>
      <c r="N310" s="6">
        <v>36344.073296462608</v>
      </c>
      <c r="O310" s="6">
        <v>63.780980466900552</v>
      </c>
      <c r="P310">
        <v>9.6232821996594993</v>
      </c>
      <c r="Q310" s="6">
        <v>308</v>
      </c>
    </row>
    <row r="311" spans="1:17" x14ac:dyDescent="0.25">
      <c r="A311" s="6">
        <v>118.834</v>
      </c>
      <c r="B311" s="6">
        <v>-22.013000000000002</v>
      </c>
      <c r="C311" s="6">
        <v>2018.365</v>
      </c>
      <c r="D311" s="6">
        <v>0.75</v>
      </c>
      <c r="E311" s="6">
        <v>0.65</v>
      </c>
      <c r="F311" s="6">
        <v>19.899999999999999</v>
      </c>
      <c r="G311" s="6">
        <v>42.007420362456692</v>
      </c>
      <c r="H311" s="6">
        <v>23.310476889040597</v>
      </c>
      <c r="I311" s="6">
        <v>8.8340000000000032</v>
      </c>
      <c r="J311" s="6">
        <v>5915.9487849068537</v>
      </c>
      <c r="K311" s="6">
        <v>-2375.7483332249572</v>
      </c>
      <c r="L311" s="6">
        <v>-21.879588057876354</v>
      </c>
      <c r="M311" s="6">
        <v>6375.1572661748542</v>
      </c>
      <c r="N311" s="6">
        <v>36407.32851623209</v>
      </c>
      <c r="O311" s="6">
        <v>62.332082968772937</v>
      </c>
      <c r="P311">
        <v>22.521082162229774</v>
      </c>
      <c r="Q311" s="6">
        <v>309</v>
      </c>
    </row>
    <row r="312" spans="1:17" x14ac:dyDescent="0.25">
      <c r="A312" s="6">
        <v>118.416</v>
      </c>
      <c r="B312" s="6">
        <v>-21.994</v>
      </c>
      <c r="C312" s="6">
        <v>2018.365</v>
      </c>
      <c r="D312" s="6">
        <v>3</v>
      </c>
      <c r="E312" s="6">
        <v>0.65</v>
      </c>
      <c r="F312" s="6">
        <v>19.899999999999999</v>
      </c>
      <c r="G312" s="6">
        <v>54.048620189015942</v>
      </c>
      <c r="H312" s="6">
        <v>22.028694031639795</v>
      </c>
      <c r="I312" s="6">
        <v>8.4159999999999968</v>
      </c>
      <c r="J312" s="6">
        <v>5916.7370302029658</v>
      </c>
      <c r="K312" s="6">
        <v>-2373.7977007316185</v>
      </c>
      <c r="L312" s="6">
        <v>-21.860679835477395</v>
      </c>
      <c r="M312" s="6">
        <v>6375.1621633158265</v>
      </c>
      <c r="N312" s="6">
        <v>36398.92940359105</v>
      </c>
      <c r="O312" s="6">
        <v>62.520467653497747</v>
      </c>
      <c r="P312">
        <v>21.556832769585871</v>
      </c>
      <c r="Q312" s="6">
        <v>310</v>
      </c>
    </row>
    <row r="313" spans="1:17" x14ac:dyDescent="0.25">
      <c r="A313" s="6">
        <v>121.003</v>
      </c>
      <c r="B313" s="6">
        <v>-21.812000000000001</v>
      </c>
      <c r="C313" s="6">
        <v>2018.365</v>
      </c>
      <c r="D313" s="6">
        <v>3</v>
      </c>
      <c r="E313" s="6">
        <v>0.65</v>
      </c>
      <c r="F313" s="6">
        <v>19.899999999999999</v>
      </c>
      <c r="G313" s="6">
        <v>54.048620189015942</v>
      </c>
      <c r="H313" s="6">
        <v>23.010835699280086</v>
      </c>
      <c r="I313" s="6">
        <v>11.003</v>
      </c>
      <c r="J313" s="6">
        <v>5924.2547093776348</v>
      </c>
      <c r="K313" s="6">
        <v>-2355.0997157038032</v>
      </c>
      <c r="L313" s="6">
        <v>-21.679561912245507</v>
      </c>
      <c r="M313" s="6">
        <v>6375.2089010863965</v>
      </c>
      <c r="N313" s="6">
        <v>36442.550743740947</v>
      </c>
      <c r="O313" s="6">
        <v>61.557134900812869</v>
      </c>
      <c r="P313">
        <v>27.622590592257552</v>
      </c>
      <c r="Q313" s="6">
        <v>311</v>
      </c>
    </row>
    <row r="314" spans="1:17" x14ac:dyDescent="0.25">
      <c r="A314" s="6">
        <v>153.447</v>
      </c>
      <c r="B314" s="6">
        <v>-21.748999999999999</v>
      </c>
      <c r="C314" s="6">
        <v>2018.365</v>
      </c>
      <c r="D314" s="6">
        <v>3</v>
      </c>
      <c r="E314" s="6">
        <v>0.65</v>
      </c>
      <c r="F314" s="6">
        <v>19.899999999999999</v>
      </c>
      <c r="G314" s="6">
        <v>54.048620189015942</v>
      </c>
      <c r="H314" s="6">
        <v>14.529017166367767</v>
      </c>
      <c r="I314" s="6">
        <v>43.447000000000003</v>
      </c>
      <c r="J314" s="6">
        <v>5926.8431013630197</v>
      </c>
      <c r="K314" s="6">
        <v>-2348.6218811045906</v>
      </c>
      <c r="L314" s="6">
        <v>-21.616868484642811</v>
      </c>
      <c r="M314" s="6">
        <v>6375.2250068980065</v>
      </c>
      <c r="N314" s="6">
        <v>38152.29538930198</v>
      </c>
      <c r="O314" s="6">
        <v>35.305896819800672</v>
      </c>
      <c r="P314">
        <v>68.634907351631711</v>
      </c>
      <c r="Q314" s="6">
        <v>312</v>
      </c>
    </row>
    <row r="315" spans="1:17" x14ac:dyDescent="0.25">
      <c r="A315" s="6">
        <v>153.72800000000001</v>
      </c>
      <c r="B315" s="6">
        <v>-21.725999999999999</v>
      </c>
      <c r="C315" s="6">
        <v>2018.365</v>
      </c>
      <c r="D315" s="6">
        <v>3</v>
      </c>
      <c r="E315" s="6">
        <v>0.65</v>
      </c>
      <c r="F315" s="6">
        <v>19.899999999999999</v>
      </c>
      <c r="G315" s="6">
        <v>54.048620189015942</v>
      </c>
      <c r="H315" s="6">
        <v>20.250530196733543</v>
      </c>
      <c r="I315" s="6">
        <v>43.728000000000009</v>
      </c>
      <c r="J315" s="6">
        <v>5927.7862898844169</v>
      </c>
      <c r="K315" s="6">
        <v>-2346.256261022183</v>
      </c>
      <c r="L315" s="6">
        <v>-21.593980566043108</v>
      </c>
      <c r="M315" s="6">
        <v>6375.2308774606308</v>
      </c>
      <c r="N315" s="6">
        <v>38173.685372424297</v>
      </c>
      <c r="O315" s="6">
        <v>35.04834699644136</v>
      </c>
      <c r="P315">
        <v>68.844546594838747</v>
      </c>
      <c r="Q315" s="6">
        <v>313</v>
      </c>
    </row>
    <row r="316" spans="1:17" x14ac:dyDescent="0.25">
      <c r="A316" s="6">
        <v>118.8387</v>
      </c>
      <c r="B316" s="6">
        <v>-21.692</v>
      </c>
      <c r="C316" s="6">
        <v>2018.365</v>
      </c>
      <c r="D316" s="6">
        <v>1.2</v>
      </c>
      <c r="E316" s="6">
        <v>0.65</v>
      </c>
      <c r="F316" s="6">
        <v>19.899999999999999</v>
      </c>
      <c r="G316" s="6">
        <v>46.089820015575185</v>
      </c>
      <c r="H316" s="6">
        <v>15.168603930281261</v>
      </c>
      <c r="I316" s="6">
        <v>8.8387000000000029</v>
      </c>
      <c r="J316" s="6">
        <v>5929.1788241221611</v>
      </c>
      <c r="K316" s="6">
        <v>-2342.7585763671755</v>
      </c>
      <c r="L316" s="6">
        <v>-21.560146406307538</v>
      </c>
      <c r="M316" s="6">
        <v>6375.2395465237705</v>
      </c>
      <c r="N316" s="6">
        <v>36392.286098220546</v>
      </c>
      <c r="O316" s="6">
        <v>62.672497674694874</v>
      </c>
      <c r="P316">
        <v>22.816753657360167</v>
      </c>
      <c r="Q316" s="6">
        <v>314</v>
      </c>
    </row>
    <row r="317" spans="1:17" x14ac:dyDescent="0.25">
      <c r="A317" s="6">
        <v>116.092</v>
      </c>
      <c r="B317" s="6">
        <v>-21.672999999999998</v>
      </c>
      <c r="C317" s="6">
        <v>2018.365</v>
      </c>
      <c r="D317" s="6">
        <v>0.75</v>
      </c>
      <c r="E317" s="6">
        <v>0.65</v>
      </c>
      <c r="F317" s="6">
        <v>19.899999999999999</v>
      </c>
      <c r="G317" s="6">
        <v>42.007420362456692</v>
      </c>
      <c r="H317" s="6">
        <v>19.589082596370663</v>
      </c>
      <c r="I317" s="6">
        <v>6.0919999999999987</v>
      </c>
      <c r="J317" s="6">
        <v>5929.9560984405825</v>
      </c>
      <c r="K317" s="6">
        <v>-2340.8036343980548</v>
      </c>
      <c r="L317" s="6">
        <v>-21.541239162065416</v>
      </c>
      <c r="M317" s="6">
        <v>6375.2443862367973</v>
      </c>
      <c r="N317" s="6">
        <v>36348.582016089669</v>
      </c>
      <c r="O317" s="6">
        <v>63.678444580672561</v>
      </c>
      <c r="P317">
        <v>16.118962750102057</v>
      </c>
      <c r="Q317" s="6">
        <v>315</v>
      </c>
    </row>
    <row r="318" spans="1:17" x14ac:dyDescent="0.25">
      <c r="A318" s="6">
        <v>155.55199999999999</v>
      </c>
      <c r="B318" s="6">
        <v>-21.620999999999999</v>
      </c>
      <c r="C318" s="6">
        <v>2018.365</v>
      </c>
      <c r="D318" s="6">
        <v>1.2</v>
      </c>
      <c r="E318" s="6">
        <v>0.65</v>
      </c>
      <c r="F318" s="6">
        <v>19.899999999999999</v>
      </c>
      <c r="G318" s="6">
        <v>46.089820015575185</v>
      </c>
      <c r="H318" s="6">
        <v>16.30052485840066</v>
      </c>
      <c r="I318" s="6">
        <v>45.551999999999992</v>
      </c>
      <c r="J318" s="6">
        <v>5932.0800509339415</v>
      </c>
      <c r="K318" s="6">
        <v>-2335.4519729138055</v>
      </c>
      <c r="L318" s="6">
        <v>-21.489493314010421</v>
      </c>
      <c r="M318" s="6">
        <v>6375.2576142831604</v>
      </c>
      <c r="N318" s="6">
        <v>38316.553184010358</v>
      </c>
      <c r="O318" s="6">
        <v>33.352036136001942</v>
      </c>
      <c r="P318">
        <v>70.128467344986433</v>
      </c>
      <c r="Q318" s="6">
        <v>316</v>
      </c>
    </row>
    <row r="319" spans="1:17" x14ac:dyDescent="0.25">
      <c r="A319" s="6">
        <v>152.613</v>
      </c>
      <c r="B319" s="6">
        <v>-21.593</v>
      </c>
      <c r="C319" s="6">
        <v>2018.365</v>
      </c>
      <c r="D319" s="6">
        <v>1.2</v>
      </c>
      <c r="E319" s="6">
        <v>0.65</v>
      </c>
      <c r="F319" s="6">
        <v>19.899999999999999</v>
      </c>
      <c r="G319" s="6">
        <v>46.089820015575185</v>
      </c>
      <c r="H319" s="6">
        <v>16.433374854375252</v>
      </c>
      <c r="I319" s="6">
        <v>42.613</v>
      </c>
      <c r="J319" s="6">
        <v>5933.2217001388553</v>
      </c>
      <c r="K319" s="6">
        <v>-2332.5695250997733</v>
      </c>
      <c r="L319" s="6">
        <v>-21.46163034326203</v>
      </c>
      <c r="M319" s="6">
        <v>6375.2647264582502</v>
      </c>
      <c r="N319" s="6">
        <v>38081.989550942708</v>
      </c>
      <c r="O319" s="6">
        <v>36.160194221229531</v>
      </c>
      <c r="P319">
        <v>68.197271479578859</v>
      </c>
      <c r="Q319" s="6">
        <v>317</v>
      </c>
    </row>
    <row r="320" spans="1:17" x14ac:dyDescent="0.25">
      <c r="A320" s="6">
        <v>159.119</v>
      </c>
      <c r="B320" s="6">
        <v>-21.402000000000001</v>
      </c>
      <c r="C320" s="6">
        <v>2018.365</v>
      </c>
      <c r="D320" s="6">
        <v>0.75</v>
      </c>
      <c r="E320" s="6">
        <v>0.65</v>
      </c>
      <c r="F320" s="6">
        <v>19.899999999999999</v>
      </c>
      <c r="G320" s="6">
        <v>42.007420362456692</v>
      </c>
      <c r="H320" s="6">
        <v>23.61821097405597</v>
      </c>
      <c r="I320" s="6">
        <v>49.119</v>
      </c>
      <c r="J320" s="6">
        <v>5940.9716818481893</v>
      </c>
      <c r="K320" s="6">
        <v>-2312.8925329426165</v>
      </c>
      <c r="L320" s="6">
        <v>-21.271568394972835</v>
      </c>
      <c r="M320" s="6">
        <v>6375.313042781806</v>
      </c>
      <c r="N320" s="6">
        <v>38607.836647659307</v>
      </c>
      <c r="O320" s="6">
        <v>30.010797978106822</v>
      </c>
      <c r="P320">
        <v>72.469580317157721</v>
      </c>
      <c r="Q320" s="6">
        <v>318</v>
      </c>
    </row>
    <row r="321" spans="1:17" x14ac:dyDescent="0.25">
      <c r="A321" s="6">
        <v>115.089</v>
      </c>
      <c r="B321" s="6">
        <v>-21.202000000000002</v>
      </c>
      <c r="C321" s="6">
        <v>2018.365</v>
      </c>
      <c r="D321" s="6">
        <v>0.75</v>
      </c>
      <c r="E321" s="6">
        <v>0.65</v>
      </c>
      <c r="F321" s="6">
        <v>19.899999999999999</v>
      </c>
      <c r="G321" s="6">
        <v>42.007420362456692</v>
      </c>
      <c r="H321" s="6">
        <v>21.757975222020232</v>
      </c>
      <c r="I321" s="6">
        <v>5.0889999999999986</v>
      </c>
      <c r="J321" s="6">
        <v>5949.01630713956</v>
      </c>
      <c r="K321" s="6">
        <v>-2292.2612644061628</v>
      </c>
      <c r="L321" s="6">
        <v>-21.072556815557618</v>
      </c>
      <c r="M321" s="6">
        <v>6375.3632623490048</v>
      </c>
      <c r="N321" s="6">
        <v>36314.834065573465</v>
      </c>
      <c r="O321" s="6">
        <v>64.484941051791822</v>
      </c>
      <c r="P321">
        <v>13.833254708620665</v>
      </c>
      <c r="Q321" s="6">
        <v>319</v>
      </c>
    </row>
    <row r="322" spans="1:17" x14ac:dyDescent="0.25">
      <c r="A322" s="6">
        <v>131.13366466375669</v>
      </c>
      <c r="B322" s="6">
        <v>-21.2</v>
      </c>
      <c r="C322" s="6">
        <v>2018.365</v>
      </c>
      <c r="D322" s="6">
        <v>0.75</v>
      </c>
      <c r="E322" s="6">
        <v>0.65</v>
      </c>
      <c r="F322" s="6">
        <v>19.899999999999999</v>
      </c>
      <c r="G322" s="6">
        <v>42.007420362456692</v>
      </c>
      <c r="H322" s="6">
        <v>23.643977608929404</v>
      </c>
      <c r="I322" s="6">
        <v>21.13366466375669</v>
      </c>
      <c r="J322" s="6">
        <v>5949.0963886633026</v>
      </c>
      <c r="K322" s="6">
        <v>-2292.0548125996397</v>
      </c>
      <c r="L322" s="6">
        <v>-21.070566731467249</v>
      </c>
      <c r="M322" s="6">
        <v>6375.363762607426</v>
      </c>
      <c r="N322" s="6">
        <v>36749.486638709299</v>
      </c>
      <c r="O322" s="6">
        <v>55.495458408574031</v>
      </c>
      <c r="P322">
        <v>46.907591177139132</v>
      </c>
      <c r="Q322" s="6">
        <v>320</v>
      </c>
    </row>
    <row r="323" spans="1:17" x14ac:dyDescent="0.25">
      <c r="A323" s="6">
        <v>159.27699999999999</v>
      </c>
      <c r="B323" s="6">
        <v>-20.849</v>
      </c>
      <c r="C323" s="6">
        <v>2018.365</v>
      </c>
      <c r="D323" s="6">
        <v>1.2</v>
      </c>
      <c r="E323" s="6">
        <v>0.65</v>
      </c>
      <c r="F323" s="6">
        <v>19.899999999999999</v>
      </c>
      <c r="G323" s="6">
        <v>46.089820015575185</v>
      </c>
      <c r="H323" s="6">
        <v>20.309656705866388</v>
      </c>
      <c r="I323" s="6">
        <v>49.276999999999987</v>
      </c>
      <c r="J323" s="6">
        <v>5963.038704962154</v>
      </c>
      <c r="K323" s="6">
        <v>-2255.7802090974565</v>
      </c>
      <c r="L323" s="6">
        <v>-20.721316627883684</v>
      </c>
      <c r="M323" s="6">
        <v>6375.4509604131135</v>
      </c>
      <c r="N323" s="6">
        <v>38605.680425826598</v>
      </c>
      <c r="O323" s="6">
        <v>30.036599581499988</v>
      </c>
      <c r="P323">
        <v>72.96617309850599</v>
      </c>
      <c r="Q323" s="6">
        <v>321</v>
      </c>
    </row>
    <row r="324" spans="1:17" x14ac:dyDescent="0.25">
      <c r="A324" s="6">
        <v>149.416</v>
      </c>
      <c r="B324" s="6">
        <v>-20.707000000000001</v>
      </c>
      <c r="C324" s="6">
        <v>2018.365</v>
      </c>
      <c r="D324" s="6">
        <v>3</v>
      </c>
      <c r="E324" s="6">
        <v>0.65</v>
      </c>
      <c r="F324" s="6">
        <v>19.899999999999999</v>
      </c>
      <c r="G324" s="6">
        <v>54.048620189015942</v>
      </c>
      <c r="H324" s="6">
        <v>16.002719331554523</v>
      </c>
      <c r="I324" s="6">
        <v>39.415999999999997</v>
      </c>
      <c r="J324" s="6">
        <v>5968.6158442117694</v>
      </c>
      <c r="K324" s="6">
        <v>-2241.081287198158</v>
      </c>
      <c r="L324" s="6">
        <v>-20.580029982844923</v>
      </c>
      <c r="M324" s="6">
        <v>6375.4858976869773</v>
      </c>
      <c r="N324" s="6">
        <v>37810.264316602545</v>
      </c>
      <c r="O324" s="6">
        <v>39.573488717402348</v>
      </c>
      <c r="P324">
        <v>66.721588021044113</v>
      </c>
      <c r="Q324" s="6">
        <v>322</v>
      </c>
    </row>
    <row r="325" spans="1:17" x14ac:dyDescent="0.25">
      <c r="A325" s="6">
        <v>154.09700000000001</v>
      </c>
      <c r="B325" s="6">
        <v>-20.641999999999999</v>
      </c>
      <c r="C325" s="6">
        <v>2018.365</v>
      </c>
      <c r="D325" s="6">
        <v>1.2</v>
      </c>
      <c r="E325" s="6">
        <v>0.65</v>
      </c>
      <c r="F325" s="6">
        <v>19.899999999999999</v>
      </c>
      <c r="G325" s="6">
        <v>46.089820015575185</v>
      </c>
      <c r="H325" s="6">
        <v>17.565023678505415</v>
      </c>
      <c r="I325" s="6">
        <v>44.097000000000008</v>
      </c>
      <c r="J325" s="6">
        <v>5971.156571607723</v>
      </c>
      <c r="K325" s="6">
        <v>-2234.3483863796387</v>
      </c>
      <c r="L325" s="6">
        <v>-20.515357552582955</v>
      </c>
      <c r="M325" s="6">
        <v>6375.5018245132196</v>
      </c>
      <c r="N325" s="6">
        <v>38168.572878915678</v>
      </c>
      <c r="O325" s="6">
        <v>35.11334244637176</v>
      </c>
      <c r="P325">
        <v>70.007676924665375</v>
      </c>
      <c r="Q325" s="6">
        <v>323</v>
      </c>
    </row>
    <row r="326" spans="1:17" x14ac:dyDescent="0.25">
      <c r="A326" s="6">
        <v>135.88900000000001</v>
      </c>
      <c r="B326" s="6">
        <v>-20.417000000000002</v>
      </c>
      <c r="C326" s="6">
        <v>2018.365</v>
      </c>
      <c r="D326" s="6">
        <v>3</v>
      </c>
      <c r="E326" s="6">
        <v>0.65</v>
      </c>
      <c r="F326" s="6">
        <v>19.899999999999999</v>
      </c>
      <c r="G326" s="6">
        <v>54.048620189015942</v>
      </c>
      <c r="H326" s="6">
        <v>16.94083874304922</v>
      </c>
      <c r="I326" s="6">
        <v>25.88900000000001</v>
      </c>
      <c r="J326" s="6">
        <v>5979.8922362337798</v>
      </c>
      <c r="K326" s="6">
        <v>-2211.0204130375814</v>
      </c>
      <c r="L326" s="6">
        <v>-20.291496433475913</v>
      </c>
      <c r="M326" s="6">
        <v>6375.5566363916732</v>
      </c>
      <c r="N326" s="6">
        <v>36943.152555639928</v>
      </c>
      <c r="O326" s="6">
        <v>52.141692151584351</v>
      </c>
      <c r="P326">
        <v>54.292188420681804</v>
      </c>
      <c r="Q326" s="6">
        <v>324</v>
      </c>
    </row>
    <row r="327" spans="1:17" x14ac:dyDescent="0.25">
      <c r="A327" s="6">
        <v>123.51300000000001</v>
      </c>
      <c r="B327" s="6">
        <v>-20.367000000000001</v>
      </c>
      <c r="C327" s="6">
        <v>2018.365</v>
      </c>
      <c r="D327" s="6">
        <v>1.2</v>
      </c>
      <c r="E327" s="6">
        <v>0.65</v>
      </c>
      <c r="F327" s="6">
        <v>19.899999999999999</v>
      </c>
      <c r="G327" s="6">
        <v>46.089820015575185</v>
      </c>
      <c r="H327" s="6">
        <v>19.369303919030113</v>
      </c>
      <c r="I327" s="6">
        <v>13.513000000000005</v>
      </c>
      <c r="J327" s="6">
        <v>5981.8210194159647</v>
      </c>
      <c r="K327" s="6">
        <v>-2205.8318540400833</v>
      </c>
      <c r="L327" s="6">
        <v>-20.241750563937956</v>
      </c>
      <c r="M327" s="6">
        <v>6375.5687492665747</v>
      </c>
      <c r="N327" s="6">
        <v>36441.600646836785</v>
      </c>
      <c r="O327" s="6">
        <v>61.587873327821484</v>
      </c>
      <c r="P327">
        <v>34.625362026235493</v>
      </c>
      <c r="Q327" s="6">
        <v>325</v>
      </c>
    </row>
    <row r="328" spans="1:17" x14ac:dyDescent="0.25">
      <c r="A328" s="6">
        <v>156.863</v>
      </c>
      <c r="B328" s="6">
        <v>-20.225000000000001</v>
      </c>
      <c r="C328" s="6">
        <v>2018.365</v>
      </c>
      <c r="D328" s="6">
        <v>0.75</v>
      </c>
      <c r="E328" s="6">
        <v>0.65</v>
      </c>
      <c r="F328" s="6">
        <v>19.899999999999999</v>
      </c>
      <c r="G328" s="6">
        <v>42.007420362456692</v>
      </c>
      <c r="H328" s="6">
        <v>19.275499903801158</v>
      </c>
      <c r="I328" s="6">
        <v>46.863</v>
      </c>
      <c r="J328" s="6">
        <v>5987.2740053730377</v>
      </c>
      <c r="K328" s="6">
        <v>-2191.0873542616901</v>
      </c>
      <c r="L328" s="6">
        <v>-20.100474356434354</v>
      </c>
      <c r="M328" s="6">
        <v>6375.6030153563661</v>
      </c>
      <c r="N328" s="6">
        <v>38382.840828881541</v>
      </c>
      <c r="O328" s="6">
        <v>32.582541490347836</v>
      </c>
      <c r="P328">
        <v>72.05148665644235</v>
      </c>
      <c r="Q328" s="6">
        <v>326</v>
      </c>
    </row>
    <row r="329" spans="1:17" x14ac:dyDescent="0.25">
      <c r="A329" s="6">
        <v>132.321</v>
      </c>
      <c r="B329" s="6">
        <v>-20.106999999999999</v>
      </c>
      <c r="C329" s="6">
        <v>2018.365</v>
      </c>
      <c r="D329" s="6">
        <v>1.2</v>
      </c>
      <c r="E329" s="6">
        <v>0.65</v>
      </c>
      <c r="F329" s="6">
        <v>19.899999999999999</v>
      </c>
      <c r="G329" s="6">
        <v>46.089820015575185</v>
      </c>
      <c r="H329" s="6">
        <v>14.021370443901583</v>
      </c>
      <c r="I329" s="6">
        <v>22.320999999999998</v>
      </c>
      <c r="J329" s="6">
        <v>5991.7774819826773</v>
      </c>
      <c r="K329" s="6">
        <v>-2178.8248133383013</v>
      </c>
      <c r="L329" s="6">
        <v>-19.983078128312915</v>
      </c>
      <c r="M329" s="6">
        <v>6375.6313382137587</v>
      </c>
      <c r="N329" s="6">
        <v>36756.59325687692</v>
      </c>
      <c r="O329" s="6">
        <v>55.372931474442439</v>
      </c>
      <c r="P329">
        <v>50.059404513367518</v>
      </c>
      <c r="Q329" s="6">
        <v>327</v>
      </c>
    </row>
    <row r="330" spans="1:17" x14ac:dyDescent="0.25">
      <c r="A330" s="6">
        <v>123.116</v>
      </c>
      <c r="B330" s="6">
        <v>-19.96</v>
      </c>
      <c r="C330" s="6">
        <v>2018.365</v>
      </c>
      <c r="D330" s="6">
        <v>1.2</v>
      </c>
      <c r="E330" s="6">
        <v>0.65</v>
      </c>
      <c r="F330" s="6">
        <v>19.899999999999999</v>
      </c>
      <c r="G330" s="6">
        <v>46.089820015575185</v>
      </c>
      <c r="H330" s="6">
        <v>16.726623989245084</v>
      </c>
      <c r="I330" s="6">
        <v>13.116</v>
      </c>
      <c r="J330" s="6">
        <v>5997.3523189177076</v>
      </c>
      <c r="K330" s="6">
        <v>-2163.5358947059167</v>
      </c>
      <c r="L330" s="6">
        <v>-19.836833202064909</v>
      </c>
      <c r="M330" s="6">
        <v>6375.6664282966167</v>
      </c>
      <c r="N330" s="6">
        <v>36413.06096924439</v>
      </c>
      <c r="O330" s="6">
        <v>62.218892614609835</v>
      </c>
      <c r="P330">
        <v>34.315910450627698</v>
      </c>
      <c r="Q330" s="6">
        <v>328</v>
      </c>
    </row>
    <row r="331" spans="1:17" x14ac:dyDescent="0.25">
      <c r="A331" s="6">
        <v>120.474</v>
      </c>
      <c r="B331" s="6">
        <v>-19.777000000000001</v>
      </c>
      <c r="C331" s="6">
        <v>2018.365</v>
      </c>
      <c r="D331" s="6">
        <v>1.2</v>
      </c>
      <c r="E331" s="6">
        <v>0.65</v>
      </c>
      <c r="F331" s="6">
        <v>19.899999999999999</v>
      </c>
      <c r="G331" s="6">
        <v>46.089820015575185</v>
      </c>
      <c r="H331" s="6">
        <v>20.806334940536637</v>
      </c>
      <c r="I331" s="6">
        <v>10.474000000000004</v>
      </c>
      <c r="J331" s="6">
        <v>6004.2374530122379</v>
      </c>
      <c r="K331" s="6">
        <v>-2144.4832005444232</v>
      </c>
      <c r="L331" s="6">
        <v>-19.654777686150819</v>
      </c>
      <c r="M331" s="6">
        <v>6375.7098106463518</v>
      </c>
      <c r="N331" s="6">
        <v>36339.703262722025</v>
      </c>
      <c r="O331" s="6">
        <v>63.901590968302543</v>
      </c>
      <c r="P331">
        <v>28.650848952641876</v>
      </c>
      <c r="Q331" s="6">
        <v>329</v>
      </c>
    </row>
    <row r="332" spans="1:17" x14ac:dyDescent="0.25">
      <c r="A332" s="6">
        <v>109.33942244799887</v>
      </c>
      <c r="B332" s="6">
        <v>-17.570504912666873</v>
      </c>
      <c r="C332" s="6">
        <v>2018.365</v>
      </c>
      <c r="D332" s="6">
        <v>1.2</v>
      </c>
      <c r="E332" s="6">
        <v>0.65</v>
      </c>
      <c r="F332" s="6">
        <v>19.899999999999999</v>
      </c>
      <c r="G332" s="6">
        <v>46.089820015575185</v>
      </c>
      <c r="H332" s="6">
        <v>21.881176387876902</v>
      </c>
      <c r="I332" s="6">
        <v>-0.66057755200112922</v>
      </c>
      <c r="J332" s="6">
        <v>6082.4311765904467</v>
      </c>
      <c r="K332" s="6">
        <v>-1913.1214196087763</v>
      </c>
      <c r="L332" s="6">
        <v>-17.460048775257135</v>
      </c>
      <c r="M332" s="6">
        <v>6376.2059709615205</v>
      </c>
      <c r="N332" s="6">
        <v>36132.863635155081</v>
      </c>
      <c r="O332" s="6">
        <v>69.35957097781511</v>
      </c>
      <c r="P332">
        <v>2.1872522943502717</v>
      </c>
      <c r="Q332" s="6">
        <v>330</v>
      </c>
    </row>
    <row r="333" spans="1:17" x14ac:dyDescent="0.25">
      <c r="A333" s="6">
        <v>109.07210730933414</v>
      </c>
      <c r="B333" s="6">
        <v>-12.714788268059717</v>
      </c>
      <c r="C333" s="6">
        <v>2018.365</v>
      </c>
      <c r="D333" s="6">
        <v>1.2</v>
      </c>
      <c r="E333" s="6">
        <v>0.65</v>
      </c>
      <c r="F333" s="6">
        <v>19.899999999999999</v>
      </c>
      <c r="G333" s="6">
        <v>46.089820015575185</v>
      </c>
      <c r="H333" s="6">
        <v>20.161091626208872</v>
      </c>
      <c r="I333" s="6">
        <v>-0.92789269066585689</v>
      </c>
      <c r="J333" s="6">
        <v>6222.7428821428493</v>
      </c>
      <c r="K333" s="6">
        <v>-1394.6440706942876</v>
      </c>
      <c r="L333" s="6">
        <v>-12.632409442774795</v>
      </c>
      <c r="M333" s="6">
        <v>6377.1122823094647</v>
      </c>
      <c r="N333" s="6">
        <v>35969.401873433431</v>
      </c>
      <c r="O333" s="6">
        <v>75.008990824012656</v>
      </c>
      <c r="P333">
        <v>4.2085994493982612</v>
      </c>
      <c r="Q333" s="6">
        <v>331</v>
      </c>
    </row>
    <row r="334" spans="1:17" x14ac:dyDescent="0.25">
      <c r="A334" s="6">
        <v>155.392</v>
      </c>
      <c r="B334" s="6">
        <v>-19.526</v>
      </c>
      <c r="C334" s="6">
        <v>2018.365</v>
      </c>
      <c r="D334" s="6">
        <v>3</v>
      </c>
      <c r="E334" s="6">
        <v>0.65</v>
      </c>
      <c r="F334" s="6">
        <v>19.899999999999999</v>
      </c>
      <c r="G334" s="6">
        <v>54.048620189015942</v>
      </c>
      <c r="H334" s="6">
        <v>17.0914064580775</v>
      </c>
      <c r="I334" s="6">
        <v>45.391999999999996</v>
      </c>
      <c r="J334" s="6">
        <v>6013.5817275926483</v>
      </c>
      <c r="K334" s="6">
        <v>-2118.3158815827787</v>
      </c>
      <c r="L334" s="6">
        <v>-19.405081166880489</v>
      </c>
      <c r="M334" s="6">
        <v>6375.7687668705494</v>
      </c>
      <c r="N334" s="6">
        <v>38240.585358235621</v>
      </c>
      <c r="O334" s="6">
        <v>34.255581577523152</v>
      </c>
      <c r="P334">
        <v>71.753018860907275</v>
      </c>
      <c r="Q334" s="6">
        <v>332</v>
      </c>
    </row>
    <row r="335" spans="1:17" x14ac:dyDescent="0.25">
      <c r="A335" s="6">
        <v>133.84800000000001</v>
      </c>
      <c r="B335" s="6">
        <v>-19.434999999999999</v>
      </c>
      <c r="C335" s="6">
        <v>2018.365</v>
      </c>
      <c r="D335" s="6">
        <v>3</v>
      </c>
      <c r="E335" s="6">
        <v>0.65</v>
      </c>
      <c r="F335" s="6">
        <v>19.899999999999999</v>
      </c>
      <c r="G335" s="6">
        <v>54.048620189015942</v>
      </c>
      <c r="H335" s="6">
        <v>14.153425687861391</v>
      </c>
      <c r="I335" s="6">
        <v>23.848000000000013</v>
      </c>
      <c r="J335" s="6">
        <v>6016.9411021145052</v>
      </c>
      <c r="K335" s="6">
        <v>-2108.8190299831685</v>
      </c>
      <c r="L335" s="6">
        <v>-19.314556023610386</v>
      </c>
      <c r="M335" s="6">
        <v>6375.7899845849743</v>
      </c>
      <c r="N335" s="6">
        <v>36802.012526993843</v>
      </c>
      <c r="O335" s="6">
        <v>54.564976053503038</v>
      </c>
      <c r="P335">
        <v>53.030936246567101</v>
      </c>
      <c r="Q335" s="6">
        <v>333</v>
      </c>
    </row>
    <row r="336" spans="1:17" x14ac:dyDescent="0.25">
      <c r="A336" s="6">
        <v>159.11199999999999</v>
      </c>
      <c r="B336" s="6">
        <v>-19.434999999999999</v>
      </c>
      <c r="C336" s="6">
        <v>2018.365</v>
      </c>
      <c r="D336" s="6">
        <v>0.75</v>
      </c>
      <c r="E336" s="6">
        <v>0.65</v>
      </c>
      <c r="F336" s="6">
        <v>19.899999999999999</v>
      </c>
      <c r="G336" s="6">
        <v>42.007420362456692</v>
      </c>
      <c r="H336" s="6">
        <v>15.953727898470811</v>
      </c>
      <c r="I336" s="6">
        <v>49.111999999999995</v>
      </c>
      <c r="J336" s="6">
        <v>6016.9411021145052</v>
      </c>
      <c r="K336" s="6">
        <v>-2108.8190299831685</v>
      </c>
      <c r="L336" s="6">
        <v>-19.314556023610386</v>
      </c>
      <c r="M336" s="6">
        <v>6375.7899845849743</v>
      </c>
      <c r="N336" s="6">
        <v>38552.96822866147</v>
      </c>
      <c r="O336" s="6">
        <v>30.634814885358544</v>
      </c>
      <c r="P336">
        <v>73.92809236990378</v>
      </c>
      <c r="Q336" s="6">
        <v>334</v>
      </c>
    </row>
    <row r="337" spans="1:17" x14ac:dyDescent="0.25">
      <c r="A337" s="6">
        <v>113.80024765571542</v>
      </c>
      <c r="B337" s="6">
        <v>-18.89557825047202</v>
      </c>
      <c r="C337" s="6">
        <v>2018.365</v>
      </c>
      <c r="D337" s="6">
        <v>0.75</v>
      </c>
      <c r="E337" s="6">
        <v>0.65</v>
      </c>
      <c r="F337" s="6">
        <v>19.899999999999999</v>
      </c>
      <c r="G337" s="6">
        <v>42.007420362456692</v>
      </c>
      <c r="H337" s="6">
        <v>15.251370654318633</v>
      </c>
      <c r="I337" s="6">
        <v>3.8002476557154239</v>
      </c>
      <c r="J337" s="6">
        <v>6036.5437590173869</v>
      </c>
      <c r="K337" s="6">
        <v>-2052.4178801085886</v>
      </c>
      <c r="L337" s="6">
        <v>-18.777973684037704</v>
      </c>
      <c r="M337" s="6">
        <v>6375.9140293075779</v>
      </c>
      <c r="N337" s="6">
        <v>36201.311311528181</v>
      </c>
      <c r="O337" s="6">
        <v>67.406431356749835</v>
      </c>
      <c r="P337">
        <v>11.591266553251355</v>
      </c>
      <c r="Q337" s="6">
        <v>335</v>
      </c>
    </row>
    <row r="338" spans="1:17" x14ac:dyDescent="0.25">
      <c r="A338" s="6">
        <v>110.20164162350986</v>
      </c>
      <c r="B338" s="6">
        <v>-19.226915995961853</v>
      </c>
      <c r="C338" s="6">
        <v>2018.365</v>
      </c>
      <c r="D338" s="6">
        <v>1.2</v>
      </c>
      <c r="E338" s="6">
        <v>0.65</v>
      </c>
      <c r="F338" s="6">
        <v>19.899999999999999</v>
      </c>
      <c r="G338" s="6">
        <v>46.089820015575185</v>
      </c>
      <c r="H338" s="6">
        <v>22.537032680098267</v>
      </c>
      <c r="I338" s="6">
        <v>0.20164162350985748</v>
      </c>
      <c r="J338" s="6">
        <v>6024.5659405101433</v>
      </c>
      <c r="K338" s="6">
        <v>-2087.0835655504561</v>
      </c>
      <c r="L338" s="6">
        <v>-19.107562367979821</v>
      </c>
      <c r="M338" s="6">
        <v>6375.8381865559977</v>
      </c>
      <c r="N338" s="6">
        <v>36199.832557508795</v>
      </c>
      <c r="O338" s="6">
        <v>67.443943397462036</v>
      </c>
      <c r="P338">
        <v>0.61229426735217585</v>
      </c>
      <c r="Q338" s="6">
        <v>336</v>
      </c>
    </row>
    <row r="339" spans="1:17" x14ac:dyDescent="0.25">
      <c r="A339" s="6">
        <v>109.15549141992685</v>
      </c>
      <c r="B339" s="6">
        <v>-13.859871717197089</v>
      </c>
      <c r="C339" s="6">
        <v>2018.365</v>
      </c>
      <c r="D339" s="6">
        <v>1.2</v>
      </c>
      <c r="E339" s="6">
        <v>0.65</v>
      </c>
      <c r="F339" s="6">
        <v>19.899999999999999</v>
      </c>
      <c r="G339" s="6">
        <v>46.089820015575185</v>
      </c>
      <c r="H339" s="6">
        <v>16.82844537726173</v>
      </c>
      <c r="I339" s="6">
        <v>-0.84450858007315333</v>
      </c>
      <c r="J339" s="6">
        <v>6193.6269800074515</v>
      </c>
      <c r="K339" s="6">
        <v>-1517.9346939258082</v>
      </c>
      <c r="L339" s="6">
        <v>-13.770629893983195</v>
      </c>
      <c r="M339" s="6">
        <v>6376.9225259916602</v>
      </c>
      <c r="N339" s="6">
        <v>36003.314661882701</v>
      </c>
      <c r="O339" s="6">
        <v>73.677757657471417</v>
      </c>
      <c r="P339">
        <v>3.5212388904559484</v>
      </c>
      <c r="Q339" s="6">
        <v>337</v>
      </c>
    </row>
    <row r="340" spans="1:17" x14ac:dyDescent="0.25">
      <c r="A340" s="6">
        <v>109.64509803401941</v>
      </c>
      <c r="B340" s="6">
        <v>-13.257200867240451</v>
      </c>
      <c r="C340" s="6">
        <v>2018.365</v>
      </c>
      <c r="D340" s="6">
        <v>1.2</v>
      </c>
      <c r="E340" s="6">
        <v>0.65</v>
      </c>
      <c r="F340" s="6">
        <v>19.899999999999999</v>
      </c>
      <c r="G340" s="6">
        <v>46.089820015575185</v>
      </c>
      <c r="H340" s="6">
        <v>16.773817879551814</v>
      </c>
      <c r="I340" s="6">
        <v>-0.35490196598058787</v>
      </c>
      <c r="J340" s="6">
        <v>6209.2585111637436</v>
      </c>
      <c r="K340" s="6">
        <v>-1453.1164956518869</v>
      </c>
      <c r="L340" s="6">
        <v>-13.171554193070538</v>
      </c>
      <c r="M340" s="6">
        <v>6377.0242910306542</v>
      </c>
      <c r="N340" s="6">
        <v>35984.372934654508</v>
      </c>
      <c r="O340" s="6">
        <v>74.407231689354631</v>
      </c>
      <c r="P340">
        <v>1.5472528202555293</v>
      </c>
      <c r="Q340" s="6">
        <v>338</v>
      </c>
    </row>
    <row r="341" spans="1:17" x14ac:dyDescent="0.25">
      <c r="A341" s="6">
        <v>117.878</v>
      </c>
      <c r="B341" s="6">
        <v>-18.952000000000002</v>
      </c>
      <c r="C341" s="6">
        <v>2018.365</v>
      </c>
      <c r="D341" s="6">
        <v>0.75</v>
      </c>
      <c r="E341" s="6">
        <v>0.65</v>
      </c>
      <c r="F341" s="6">
        <v>19.899999999999999</v>
      </c>
      <c r="G341" s="6">
        <v>42.007420362456692</v>
      </c>
      <c r="H341" s="6">
        <v>22.071636198945157</v>
      </c>
      <c r="I341" s="6">
        <v>7.8780000000000001</v>
      </c>
      <c r="J341" s="6">
        <v>6034.5183150053954</v>
      </c>
      <c r="K341" s="6">
        <v>-2058.3257125899067</v>
      </c>
      <c r="L341" s="6">
        <v>-18.834096486158764</v>
      </c>
      <c r="M341" s="6">
        <v>6375.9011938112953</v>
      </c>
      <c r="N341" s="6">
        <v>36254.50314702226</v>
      </c>
      <c r="O341" s="6">
        <v>66.002730215009535</v>
      </c>
      <c r="P341">
        <v>23.076330634469375</v>
      </c>
      <c r="Q341" s="6">
        <v>339</v>
      </c>
    </row>
    <row r="342" spans="1:17" x14ac:dyDescent="0.25">
      <c r="A342" s="6">
        <v>112.88185674664241</v>
      </c>
      <c r="B342" s="6">
        <v>-18.797219874562494</v>
      </c>
      <c r="C342" s="6">
        <v>2018.365</v>
      </c>
      <c r="D342" s="6">
        <v>3</v>
      </c>
      <c r="E342" s="6">
        <v>0.65</v>
      </c>
      <c r="F342" s="6">
        <v>19.899999999999999</v>
      </c>
      <c r="G342" s="6">
        <v>54.048620189015942</v>
      </c>
      <c r="H342" s="6">
        <v>17.383836952986343</v>
      </c>
      <c r="I342" s="6">
        <v>2.8818567466424128</v>
      </c>
      <c r="J342" s="6">
        <v>6040.0607123313939</v>
      </c>
      <c r="K342" s="6">
        <v>-2042.1142562355601</v>
      </c>
      <c r="L342" s="6">
        <v>-18.680137535777842</v>
      </c>
      <c r="M342" s="6">
        <v>6375.9363268597453</v>
      </c>
      <c r="N342" s="6">
        <v>36190.654776637552</v>
      </c>
      <c r="O342" s="6">
        <v>67.698689763378098</v>
      </c>
      <c r="P342">
        <v>8.8795326098364722</v>
      </c>
      <c r="Q342" s="6">
        <v>340</v>
      </c>
    </row>
    <row r="343" spans="1:17" x14ac:dyDescent="0.25">
      <c r="A343" s="6">
        <v>153.33799999999999</v>
      </c>
      <c r="B343" s="6">
        <v>-18.805</v>
      </c>
      <c r="C343" s="6">
        <v>2018.365</v>
      </c>
      <c r="D343" s="6">
        <v>1.2</v>
      </c>
      <c r="E343" s="6">
        <v>0.65</v>
      </c>
      <c r="F343" s="6">
        <v>19.899999999999999</v>
      </c>
      <c r="G343" s="6">
        <v>46.089820015575185</v>
      </c>
      <c r="H343" s="6">
        <v>15.406811202781654</v>
      </c>
      <c r="I343" s="6">
        <v>43.337999999999994</v>
      </c>
      <c r="J343" s="6">
        <v>6039.783167739115</v>
      </c>
      <c r="K343" s="6">
        <v>-2042.9294863515106</v>
      </c>
      <c r="L343" s="6">
        <v>-18.687876303177802</v>
      </c>
      <c r="M343" s="6">
        <v>6375.9345667524831</v>
      </c>
      <c r="N343" s="6">
        <v>38052.943084528582</v>
      </c>
      <c r="O343" s="6">
        <v>36.525119829057729</v>
      </c>
      <c r="P343">
        <v>71.139140512968638</v>
      </c>
      <c r="Q343" s="6">
        <v>341</v>
      </c>
    </row>
    <row r="344" spans="1:17" x14ac:dyDescent="0.25">
      <c r="A344" s="6">
        <v>115.49478794164843</v>
      </c>
      <c r="B344" s="6">
        <v>-14.660297768457216</v>
      </c>
      <c r="C344" s="6">
        <v>2018.365</v>
      </c>
      <c r="D344" s="6">
        <v>1.2</v>
      </c>
      <c r="E344" s="6">
        <v>0.65</v>
      </c>
      <c r="F344" s="6">
        <v>19.899999999999999</v>
      </c>
      <c r="G344" s="6">
        <v>46.089820015575185</v>
      </c>
      <c r="H344" s="6">
        <v>15.168553481438439</v>
      </c>
      <c r="I344" s="6">
        <v>5.4947879416484255</v>
      </c>
      <c r="J344" s="6">
        <v>6171.8125775951903</v>
      </c>
      <c r="K344" s="6">
        <v>-1603.7657561094456</v>
      </c>
      <c r="L344" s="6">
        <v>-14.566341896274384</v>
      </c>
      <c r="M344" s="6">
        <v>6376.7809350354419</v>
      </c>
      <c r="N344" s="6">
        <v>36061.215303644822</v>
      </c>
      <c r="O344" s="6">
        <v>71.6319336414101</v>
      </c>
      <c r="P344">
        <v>20.811526412233849</v>
      </c>
      <c r="Q344" s="6">
        <v>342</v>
      </c>
    </row>
    <row r="345" spans="1:17" x14ac:dyDescent="0.25">
      <c r="A345" s="6">
        <v>149.40899999999999</v>
      </c>
      <c r="B345" s="6">
        <v>-18.71</v>
      </c>
      <c r="C345" s="6">
        <v>2018.365</v>
      </c>
      <c r="D345" s="6">
        <v>0.75</v>
      </c>
      <c r="E345" s="6">
        <v>0.65</v>
      </c>
      <c r="F345" s="6">
        <v>19.899999999999999</v>
      </c>
      <c r="G345" s="6">
        <v>42.007420362456692</v>
      </c>
      <c r="H345" s="6">
        <v>18.962017874012798</v>
      </c>
      <c r="I345" s="6">
        <v>39.408999999999992</v>
      </c>
      <c r="J345" s="6">
        <v>6043.1645599394396</v>
      </c>
      <c r="K345" s="6">
        <v>-2032.9725084058857</v>
      </c>
      <c r="L345" s="6">
        <v>-18.593381895257682</v>
      </c>
      <c r="M345" s="6">
        <v>6375.9560160372939</v>
      </c>
      <c r="N345" s="6">
        <v>37745.54050306735</v>
      </c>
      <c r="O345" s="6">
        <v>40.421428764582792</v>
      </c>
      <c r="P345">
        <v>68.674482753467785</v>
      </c>
      <c r="Q345" s="6">
        <v>343</v>
      </c>
    </row>
    <row r="346" spans="1:17" x14ac:dyDescent="0.25">
      <c r="A346" s="6">
        <v>117.717</v>
      </c>
      <c r="B346" s="6">
        <v>-18.655000000000001</v>
      </c>
      <c r="C346" s="6">
        <v>2018.365</v>
      </c>
      <c r="D346" s="6">
        <v>0.75</v>
      </c>
      <c r="E346" s="6">
        <v>0.65</v>
      </c>
      <c r="F346" s="6">
        <v>19.899999999999999</v>
      </c>
      <c r="G346" s="6">
        <v>42.007420362456692</v>
      </c>
      <c r="H346" s="6">
        <v>15.903557162092698</v>
      </c>
      <c r="I346" s="6">
        <v>7.7169999999999987</v>
      </c>
      <c r="J346" s="6">
        <v>6045.1146451276554</v>
      </c>
      <c r="K346" s="6">
        <v>-2027.2054302937547</v>
      </c>
      <c r="L346" s="6">
        <v>-18.538675188285811</v>
      </c>
      <c r="M346" s="6">
        <v>6375.9683914954712</v>
      </c>
      <c r="N346" s="6">
        <v>36239.624362418537</v>
      </c>
      <c r="O346" s="6">
        <v>66.389367290590386</v>
      </c>
      <c r="P346">
        <v>22.959179838259328</v>
      </c>
      <c r="Q346" s="6">
        <v>344</v>
      </c>
    </row>
    <row r="347" spans="1:17" x14ac:dyDescent="0.25">
      <c r="A347" s="6">
        <v>155.71600000000001</v>
      </c>
      <c r="B347" s="6">
        <v>-18.646000000000001</v>
      </c>
      <c r="C347" s="6">
        <v>2018.365</v>
      </c>
      <c r="D347" s="6">
        <v>3</v>
      </c>
      <c r="E347" s="6">
        <v>0.65</v>
      </c>
      <c r="F347" s="6">
        <v>19.899999999999999</v>
      </c>
      <c r="G347" s="6">
        <v>54.048620189015942</v>
      </c>
      <c r="H347" s="6">
        <v>19.325421108753062</v>
      </c>
      <c r="I347" s="6">
        <v>45.716000000000008</v>
      </c>
      <c r="J347" s="6">
        <v>6045.4332217903248</v>
      </c>
      <c r="K347" s="6">
        <v>-2026.2615517057666</v>
      </c>
      <c r="L347" s="6">
        <v>-18.529723222213519</v>
      </c>
      <c r="M347" s="6">
        <v>6375.9704135956599</v>
      </c>
      <c r="N347" s="6">
        <v>38242.866029425226</v>
      </c>
      <c r="O347" s="6">
        <v>34.231037280981987</v>
      </c>
      <c r="P347">
        <v>72.68108328308125</v>
      </c>
      <c r="Q347" s="6">
        <v>345</v>
      </c>
    </row>
    <row r="348" spans="1:17" x14ac:dyDescent="0.25">
      <c r="A348" s="6">
        <v>149.095</v>
      </c>
      <c r="B348" s="6">
        <v>-18.638999999999999</v>
      </c>
      <c r="C348" s="6">
        <v>2018.365</v>
      </c>
      <c r="D348" s="6">
        <v>1.2</v>
      </c>
      <c r="E348" s="6">
        <v>0.65</v>
      </c>
      <c r="F348" s="6">
        <v>19.899999999999999</v>
      </c>
      <c r="G348" s="6">
        <v>46.089820015575185</v>
      </c>
      <c r="H348" s="6">
        <v>19.262302549169444</v>
      </c>
      <c r="I348" s="6">
        <v>39.094999999999999</v>
      </c>
      <c r="J348" s="6">
        <v>6045.6809009226181</v>
      </c>
      <c r="K348" s="6">
        <v>-2025.5273899492081</v>
      </c>
      <c r="L348" s="6">
        <v>-18.522760589805973</v>
      </c>
      <c r="M348" s="6">
        <v>6375.9719857614627</v>
      </c>
      <c r="N348" s="6">
        <v>37719.944742323722</v>
      </c>
      <c r="O348" s="6">
        <v>40.757658838683341</v>
      </c>
      <c r="P348">
        <v>68.528141788040699</v>
      </c>
      <c r="Q348" s="6">
        <v>346</v>
      </c>
    </row>
    <row r="349" spans="1:17" x14ac:dyDescent="0.25">
      <c r="A349" s="6">
        <v>154.23699999999999</v>
      </c>
      <c r="B349" s="6">
        <v>-18.568000000000001</v>
      </c>
      <c r="C349" s="6">
        <v>2018.365</v>
      </c>
      <c r="D349" s="6">
        <v>0.75</v>
      </c>
      <c r="E349" s="6">
        <v>0.65</v>
      </c>
      <c r="F349" s="6">
        <v>19.899999999999999</v>
      </c>
      <c r="G349" s="6">
        <v>42.007420362456692</v>
      </c>
      <c r="H349" s="6">
        <v>21.670366327881553</v>
      </c>
      <c r="I349" s="6">
        <v>44.236999999999995</v>
      </c>
      <c r="J349" s="6">
        <v>6048.1879951975279</v>
      </c>
      <c r="K349" s="6">
        <v>-2018.0792151752437</v>
      </c>
      <c r="L349" s="6">
        <v>-18.452139992625458</v>
      </c>
      <c r="M349" s="6">
        <v>6375.9879033741763</v>
      </c>
      <c r="N349" s="6">
        <v>38118.884367040599</v>
      </c>
      <c r="O349" s="6">
        <v>35.720294753067492</v>
      </c>
      <c r="P349">
        <v>71.890915692755939</v>
      </c>
      <c r="Q349" s="6">
        <v>347</v>
      </c>
    </row>
    <row r="350" spans="1:17" x14ac:dyDescent="0.25">
      <c r="A350" s="6">
        <v>116.581</v>
      </c>
      <c r="B350" s="6">
        <v>-18.544</v>
      </c>
      <c r="C350" s="6">
        <v>2018.365</v>
      </c>
      <c r="D350" s="6">
        <v>0.75</v>
      </c>
      <c r="E350" s="6">
        <v>0.65</v>
      </c>
      <c r="F350" s="6">
        <v>19.899999999999999</v>
      </c>
      <c r="G350" s="6">
        <v>42.007420362456692</v>
      </c>
      <c r="H350" s="6">
        <v>22.868088022189415</v>
      </c>
      <c r="I350" s="6">
        <v>6.5810000000000031</v>
      </c>
      <c r="J350" s="6">
        <v>6049.0333719388627</v>
      </c>
      <c r="K350" s="6">
        <v>-2015.5608331126748</v>
      </c>
      <c r="L350" s="6">
        <v>-18.428268401229072</v>
      </c>
      <c r="M350" s="6">
        <v>6375.9932721739833</v>
      </c>
      <c r="N350" s="6">
        <v>36217.738475450642</v>
      </c>
      <c r="O350" s="6">
        <v>66.966962521486849</v>
      </c>
      <c r="P350">
        <v>19.938479075313118</v>
      </c>
      <c r="Q350" s="6">
        <v>348</v>
      </c>
    </row>
    <row r="351" spans="1:17" x14ac:dyDescent="0.25">
      <c r="A351" s="6">
        <v>113.92004634347002</v>
      </c>
      <c r="B351" s="6">
        <v>-14.849360184100753</v>
      </c>
      <c r="C351" s="6">
        <v>2018.365</v>
      </c>
      <c r="D351" s="6">
        <v>3</v>
      </c>
      <c r="E351" s="6">
        <v>0.65</v>
      </c>
      <c r="F351" s="6">
        <v>19.899999999999999</v>
      </c>
      <c r="G351" s="6">
        <v>54.048620189015942</v>
      </c>
      <c r="H351" s="6">
        <v>21.933565224550328</v>
      </c>
      <c r="I351" s="6">
        <v>3.9200463434700197</v>
      </c>
      <c r="J351" s="6">
        <v>6166.4848387241991</v>
      </c>
      <c r="K351" s="6">
        <v>-1623.9950005851344</v>
      </c>
      <c r="L351" s="6">
        <v>-14.754301322289873</v>
      </c>
      <c r="M351" s="6">
        <v>6376.7464296568141</v>
      </c>
      <c r="N351" s="6">
        <v>36051.14615624259</v>
      </c>
      <c r="O351" s="6">
        <v>71.968604824247123</v>
      </c>
      <c r="P351">
        <v>14.969756446348056</v>
      </c>
      <c r="Q351" s="6">
        <v>349</v>
      </c>
    </row>
    <row r="352" spans="1:17" x14ac:dyDescent="0.25">
      <c r="A352" s="6">
        <v>132.61799999999999</v>
      </c>
      <c r="B352" s="6">
        <v>-18.417999999999999</v>
      </c>
      <c r="C352" s="6">
        <v>2018.365</v>
      </c>
      <c r="D352" s="6">
        <v>1.2</v>
      </c>
      <c r="E352" s="6">
        <v>0.65</v>
      </c>
      <c r="F352" s="6">
        <v>19.899999999999999</v>
      </c>
      <c r="G352" s="6">
        <v>46.089820015575185</v>
      </c>
      <c r="H352" s="6">
        <v>20.781089285415106</v>
      </c>
      <c r="I352" s="6">
        <v>22.617999999999995</v>
      </c>
      <c r="J352" s="6">
        <v>6053.4542532833566</v>
      </c>
      <c r="K352" s="6">
        <v>-2002.3336363205476</v>
      </c>
      <c r="L352" s="6">
        <v>-18.302943866227025</v>
      </c>
      <c r="M352" s="6">
        <v>6376.0213603574939</v>
      </c>
      <c r="N352" s="6">
        <v>36704.932445493287</v>
      </c>
      <c r="O352" s="6">
        <v>56.327076263289889</v>
      </c>
      <c r="P352">
        <v>52.825407654180061</v>
      </c>
      <c r="Q352" s="6">
        <v>350</v>
      </c>
    </row>
    <row r="353" spans="1:17" x14ac:dyDescent="0.25">
      <c r="A353" s="6">
        <v>130.88800000000001</v>
      </c>
      <c r="B353" s="6">
        <v>-18.417000000000002</v>
      </c>
      <c r="C353" s="6">
        <v>2018.365</v>
      </c>
      <c r="D353" s="6">
        <v>3</v>
      </c>
      <c r="E353" s="6">
        <v>0.65</v>
      </c>
      <c r="F353" s="6">
        <v>19.899999999999999</v>
      </c>
      <c r="G353" s="6">
        <v>54.048620189015942</v>
      </c>
      <c r="H353" s="6">
        <v>22.306109609663338</v>
      </c>
      <c r="I353" s="6">
        <v>20.888000000000005</v>
      </c>
      <c r="J353" s="6">
        <v>6053.4892230493924</v>
      </c>
      <c r="K353" s="6">
        <v>-2002.2286204283323</v>
      </c>
      <c r="L353" s="6">
        <v>-18.301949235908232</v>
      </c>
      <c r="M353" s="6">
        <v>6376.021582620112</v>
      </c>
      <c r="N353" s="6">
        <v>36627.001116999236</v>
      </c>
      <c r="O353" s="6">
        <v>57.802321387079708</v>
      </c>
      <c r="P353">
        <v>50.37998289538487</v>
      </c>
      <c r="Q353" s="6">
        <v>351</v>
      </c>
    </row>
    <row r="354" spans="1:17" x14ac:dyDescent="0.25">
      <c r="A354" s="6">
        <v>135.88900000000001</v>
      </c>
      <c r="B354" s="6">
        <v>-18.417000000000002</v>
      </c>
      <c r="C354" s="6">
        <v>2018.365</v>
      </c>
      <c r="D354" s="6">
        <v>3</v>
      </c>
      <c r="E354" s="6">
        <v>0.65</v>
      </c>
      <c r="F354" s="6">
        <v>19.899999999999999</v>
      </c>
      <c r="G354" s="6">
        <v>54.048620189015942</v>
      </c>
      <c r="H354" s="6">
        <v>16.01926621584871</v>
      </c>
      <c r="I354" s="6">
        <v>25.88900000000001</v>
      </c>
      <c r="J354" s="6">
        <v>6053.4892230493924</v>
      </c>
      <c r="K354" s="6">
        <v>-2002.2286204283323</v>
      </c>
      <c r="L354" s="6">
        <v>-18.301949235908232</v>
      </c>
      <c r="M354" s="6">
        <v>6376.021582620112</v>
      </c>
      <c r="N354" s="6">
        <v>36867.58735216366</v>
      </c>
      <c r="O354" s="6">
        <v>53.427804407881133</v>
      </c>
      <c r="P354">
        <v>56.937830941534827</v>
      </c>
      <c r="Q354" s="6">
        <v>352</v>
      </c>
    </row>
    <row r="355" spans="1:17" x14ac:dyDescent="0.25">
      <c r="A355" s="6">
        <v>115.18392676022148</v>
      </c>
      <c r="B355" s="6">
        <v>-14.3491612278626</v>
      </c>
      <c r="C355" s="6">
        <v>2018.365</v>
      </c>
      <c r="D355" s="6">
        <v>1.2</v>
      </c>
      <c r="E355" s="6">
        <v>0.65</v>
      </c>
      <c r="F355" s="6">
        <v>19.899999999999999</v>
      </c>
      <c r="G355" s="6">
        <v>46.089820015575185</v>
      </c>
      <c r="H355" s="6">
        <v>16.061161769755845</v>
      </c>
      <c r="I355" s="6">
        <v>5.1839267602214818</v>
      </c>
      <c r="J355" s="6">
        <v>6180.4347485584649</v>
      </c>
      <c r="K355" s="6">
        <v>-1570.4376457398064</v>
      </c>
      <c r="L355" s="6">
        <v>-14.257029333463635</v>
      </c>
      <c r="M355" s="6">
        <v>6376.8368397149479</v>
      </c>
      <c r="N355" s="6">
        <v>36047.53914851736</v>
      </c>
      <c r="O355" s="6">
        <v>72.095394809347283</v>
      </c>
      <c r="P355">
        <v>20.10637088711535</v>
      </c>
      <c r="Q355" s="6">
        <v>353</v>
      </c>
    </row>
    <row r="356" spans="1:17" x14ac:dyDescent="0.25">
      <c r="A356" s="6">
        <v>158.214</v>
      </c>
      <c r="B356" s="6">
        <v>-18.373000000000001</v>
      </c>
      <c r="C356" s="6">
        <v>2018.365</v>
      </c>
      <c r="D356" s="6">
        <v>1.2</v>
      </c>
      <c r="E356" s="6">
        <v>0.65</v>
      </c>
      <c r="F356" s="6">
        <v>19.899999999999999</v>
      </c>
      <c r="G356" s="6">
        <v>46.089820015575185</v>
      </c>
      <c r="H356" s="6">
        <v>18.447378131415668</v>
      </c>
      <c r="I356" s="6">
        <v>48.213999999999999</v>
      </c>
      <c r="J356" s="6">
        <v>6055.0260744224215</v>
      </c>
      <c r="K356" s="6">
        <v>-1997.6073283319233</v>
      </c>
      <c r="L356" s="6">
        <v>-18.25818563945721</v>
      </c>
      <c r="M356" s="6">
        <v>6376.0313518787534</v>
      </c>
      <c r="N356" s="6">
        <v>38447.670889579647</v>
      </c>
      <c r="O356" s="6">
        <v>31.838695441659986</v>
      </c>
      <c r="P356">
        <v>74.268298581817945</v>
      </c>
      <c r="Q356" s="6">
        <v>354</v>
      </c>
    </row>
    <row r="357" spans="1:17" x14ac:dyDescent="0.25">
      <c r="A357" s="6">
        <v>111.73530050258323</v>
      </c>
      <c r="B357" s="6">
        <v>-14.766357335495339</v>
      </c>
      <c r="C357" s="6">
        <v>2018.365</v>
      </c>
      <c r="D357" s="6">
        <v>1.2</v>
      </c>
      <c r="E357" s="6">
        <v>0.65</v>
      </c>
      <c r="F357" s="6">
        <v>19.899999999999999</v>
      </c>
      <c r="G357" s="6">
        <v>46.089820015575185</v>
      </c>
      <c r="H357" s="6">
        <v>18.882268690990813</v>
      </c>
      <c r="I357" s="6">
        <v>1.7353005025832289</v>
      </c>
      <c r="J357" s="6">
        <v>6168.8320718783252</v>
      </c>
      <c r="K357" s="6">
        <v>-1615.1160110386361</v>
      </c>
      <c r="L357" s="6">
        <v>-14.671782209520224</v>
      </c>
      <c r="M357" s="6">
        <v>6376.7616279854765</v>
      </c>
      <c r="N357" s="6">
        <v>36034.835413473964</v>
      </c>
      <c r="O357" s="6">
        <v>72.530810047350215</v>
      </c>
      <c r="P357">
        <v>6.7786340935508447</v>
      </c>
      <c r="Q357" s="6">
        <v>355</v>
      </c>
    </row>
    <row r="358" spans="1:17" x14ac:dyDescent="0.25">
      <c r="A358" s="6">
        <v>114.2826020993916</v>
      </c>
      <c r="B358" s="6">
        <v>-12.416992986131007</v>
      </c>
      <c r="C358" s="6">
        <v>2018.365</v>
      </c>
      <c r="D358" s="6">
        <v>1.2</v>
      </c>
      <c r="E358" s="6">
        <v>0.65</v>
      </c>
      <c r="F358" s="6">
        <v>19.899999999999999</v>
      </c>
      <c r="G358" s="6">
        <v>46.089820015575185</v>
      </c>
      <c r="H358" s="6">
        <v>19.997565477199537</v>
      </c>
      <c r="I358" s="6">
        <v>4.2826020993915961</v>
      </c>
      <c r="J358" s="6">
        <v>6229.9102804381555</v>
      </c>
      <c r="K358" s="6">
        <v>-1362.4890696903201</v>
      </c>
      <c r="L358" s="6">
        <v>-12.336420792952785</v>
      </c>
      <c r="M358" s="6">
        <v>6377.1591298425838</v>
      </c>
      <c r="N358" s="6">
        <v>35980.440751995753</v>
      </c>
      <c r="O358" s="6">
        <v>74.568957476693654</v>
      </c>
      <c r="P358">
        <v>19.201282296620448</v>
      </c>
      <c r="Q358" s="6">
        <v>356</v>
      </c>
    </row>
    <row r="359" spans="1:17" x14ac:dyDescent="0.25">
      <c r="A359" s="6">
        <v>108.29701724917689</v>
      </c>
      <c r="B359" s="6">
        <v>-12.784498893091278</v>
      </c>
      <c r="C359" s="6">
        <v>2018.365</v>
      </c>
      <c r="D359" s="6">
        <v>1.2</v>
      </c>
      <c r="E359" s="6">
        <v>0.65</v>
      </c>
      <c r="F359" s="6">
        <v>19.899999999999999</v>
      </c>
      <c r="G359" s="6">
        <v>46.089820015575185</v>
      </c>
      <c r="H359" s="6">
        <v>18.816103533892544</v>
      </c>
      <c r="I359" s="6">
        <v>-1.7029827508231108</v>
      </c>
      <c r="J359" s="6">
        <v>6221.0409157211998</v>
      </c>
      <c r="K359" s="6">
        <v>-1402.1658973465583</v>
      </c>
      <c r="L359" s="6">
        <v>-12.701698421932869</v>
      </c>
      <c r="M359" s="6">
        <v>6377.1011657930394</v>
      </c>
      <c r="N359" s="6">
        <v>35973.65916250895</v>
      </c>
      <c r="O359" s="6">
        <v>74.83621695484679</v>
      </c>
      <c r="P359">
        <v>7.6523310356535372</v>
      </c>
      <c r="Q359" s="6">
        <v>357</v>
      </c>
    </row>
    <row r="360" spans="1:17" x14ac:dyDescent="0.25">
      <c r="A360" s="6">
        <v>137.48024893340053</v>
      </c>
      <c r="B360" s="6">
        <v>-18.2</v>
      </c>
      <c r="C360" s="6">
        <v>2018.365</v>
      </c>
      <c r="D360" s="6">
        <v>1.2</v>
      </c>
      <c r="E360" s="6">
        <v>0.65</v>
      </c>
      <c r="F360" s="6">
        <v>19.899999999999999</v>
      </c>
      <c r="G360" s="6">
        <v>46.089820015575185</v>
      </c>
      <c r="H360" s="6">
        <v>16.712872742224107</v>
      </c>
      <c r="I360" s="6">
        <v>27.480248933400532</v>
      </c>
      <c r="J360" s="6">
        <v>6061.0342051038187</v>
      </c>
      <c r="K360" s="6">
        <v>-1979.4260508757725</v>
      </c>
      <c r="L360" s="6">
        <v>-18.086117734773531</v>
      </c>
      <c r="M360" s="6">
        <v>6376.0695672431411</v>
      </c>
      <c r="N360" s="6">
        <v>36946.199849719356</v>
      </c>
      <c r="O360" s="6">
        <v>52.101474388687372</v>
      </c>
      <c r="P360">
        <v>59.015389229308809</v>
      </c>
      <c r="Q360" s="6">
        <v>358</v>
      </c>
    </row>
    <row r="361" spans="1:17" x14ac:dyDescent="0.25">
      <c r="A361" s="6">
        <v>115.80470611660341</v>
      </c>
      <c r="B361" s="6">
        <v>-16.412951704548814</v>
      </c>
      <c r="C361" s="6">
        <v>2018.365</v>
      </c>
      <c r="D361" s="6">
        <v>0.75</v>
      </c>
      <c r="E361" s="6">
        <v>0.65</v>
      </c>
      <c r="F361" s="6">
        <v>19.899999999999999</v>
      </c>
      <c r="G361" s="6">
        <v>42.007420362456692</v>
      </c>
      <c r="H361" s="6">
        <v>22.902550254109663</v>
      </c>
      <c r="I361" s="6">
        <v>5.8047061166034126</v>
      </c>
      <c r="J361" s="6">
        <v>6119.8673092260224</v>
      </c>
      <c r="K361" s="6">
        <v>-1790.6101755578431</v>
      </c>
      <c r="L361" s="6">
        <v>-16.308932571616591</v>
      </c>
      <c r="M361" s="6">
        <v>6376.4457720068986</v>
      </c>
      <c r="N361" s="6">
        <v>36125.366669299066</v>
      </c>
      <c r="O361" s="6">
        <v>69.592835063960607</v>
      </c>
      <c r="P361">
        <v>19.787798408563631</v>
      </c>
      <c r="Q361" s="6">
        <v>359</v>
      </c>
    </row>
    <row r="362" spans="1:17" x14ac:dyDescent="0.25">
      <c r="A362" s="6">
        <v>122.32</v>
      </c>
      <c r="B362" s="6">
        <v>-18.001999999999999</v>
      </c>
      <c r="C362" s="6">
        <v>2018.365</v>
      </c>
      <c r="D362" s="6">
        <v>1.2</v>
      </c>
      <c r="E362" s="6">
        <v>0.65</v>
      </c>
      <c r="F362" s="6">
        <v>19.899999999999999</v>
      </c>
      <c r="G362" s="6">
        <v>46.089820015575185</v>
      </c>
      <c r="H362" s="6">
        <v>22.602802943415412</v>
      </c>
      <c r="I362" s="6">
        <v>12.319999999999993</v>
      </c>
      <c r="J362" s="6">
        <v>6067.8430249495013</v>
      </c>
      <c r="K362" s="6">
        <v>-1958.5956719265503</v>
      </c>
      <c r="L362" s="6">
        <v>-17.889189579314206</v>
      </c>
      <c r="M362" s="6">
        <v>6376.1129210136896</v>
      </c>
      <c r="N362" s="6">
        <v>36312.014547899613</v>
      </c>
      <c r="O362" s="6">
        <v>64.576733932461764</v>
      </c>
      <c r="P362">
        <v>35.248252545104165</v>
      </c>
      <c r="Q362" s="6">
        <v>360</v>
      </c>
    </row>
    <row r="363" spans="1:17" x14ac:dyDescent="0.25">
      <c r="A363" s="6">
        <v>136.21700000000001</v>
      </c>
      <c r="B363" s="6">
        <v>-17.89</v>
      </c>
      <c r="C363" s="6">
        <v>2018.365</v>
      </c>
      <c r="D363" s="6">
        <v>3</v>
      </c>
      <c r="E363" s="6">
        <v>0.65</v>
      </c>
      <c r="F363" s="6">
        <v>19.899999999999999</v>
      </c>
      <c r="G363" s="6">
        <v>54.048620189015942</v>
      </c>
      <c r="H363" s="6">
        <v>19.492883653221661</v>
      </c>
      <c r="I363" s="6">
        <v>26.217000000000013</v>
      </c>
      <c r="J363" s="6">
        <v>6071.6625290211932</v>
      </c>
      <c r="K363" s="6">
        <v>-1946.8026399519081</v>
      </c>
      <c r="L363" s="6">
        <v>-17.777798245337973</v>
      </c>
      <c r="M363" s="6">
        <v>6376.1372621081291</v>
      </c>
      <c r="N363" s="6">
        <v>36866.368126756221</v>
      </c>
      <c r="O363" s="6">
        <v>53.451189593569389</v>
      </c>
      <c r="P363">
        <v>58.043001122975269</v>
      </c>
      <c r="Q363" s="6">
        <v>361</v>
      </c>
    </row>
    <row r="364" spans="1:17" x14ac:dyDescent="0.25">
      <c r="A364" s="6">
        <v>147.54</v>
      </c>
      <c r="B364" s="6">
        <v>-17.841999999999999</v>
      </c>
      <c r="C364" s="6">
        <v>2018.365</v>
      </c>
      <c r="D364" s="6">
        <v>0.75</v>
      </c>
      <c r="E364" s="6">
        <v>0.65</v>
      </c>
      <c r="F364" s="6">
        <v>19.899999999999999</v>
      </c>
      <c r="G364" s="6">
        <v>42.007420362456692</v>
      </c>
      <c r="H364" s="6">
        <v>20.337077417936037</v>
      </c>
      <c r="I364" s="6">
        <v>37.539999999999992</v>
      </c>
      <c r="J364" s="6">
        <v>6073.292387631127</v>
      </c>
      <c r="K364" s="6">
        <v>-1941.7462435932491</v>
      </c>
      <c r="L364" s="6">
        <v>-17.730059623452203</v>
      </c>
      <c r="M364" s="6">
        <v>6376.1476535731736</v>
      </c>
      <c r="N364" s="6">
        <v>37581.532292755612</v>
      </c>
      <c r="O364" s="6">
        <v>42.612397957949774</v>
      </c>
      <c r="P364">
        <v>68.261708678382291</v>
      </c>
      <c r="Q364" s="6">
        <v>362</v>
      </c>
    </row>
    <row r="365" spans="1:17" x14ac:dyDescent="0.25">
      <c r="A365" s="6">
        <v>154.33699999999999</v>
      </c>
      <c r="B365" s="6">
        <v>-17.818999999999999</v>
      </c>
      <c r="C365" s="6">
        <v>2018.365</v>
      </c>
      <c r="D365" s="6">
        <v>1.2</v>
      </c>
      <c r="E365" s="6">
        <v>0.65</v>
      </c>
      <c r="F365" s="6">
        <v>19.899999999999999</v>
      </c>
      <c r="G365" s="6">
        <v>46.089820015575185</v>
      </c>
      <c r="H365" s="6">
        <v>23.44930183121869</v>
      </c>
      <c r="I365" s="6">
        <v>44.336999999999989</v>
      </c>
      <c r="J365" s="6">
        <v>6074.0718574013836</v>
      </c>
      <c r="K365" s="6">
        <v>-1939.3229123339411</v>
      </c>
      <c r="L365" s="6">
        <v>-17.707184977635812</v>
      </c>
      <c r="M365" s="6">
        <v>6376.1526242067712</v>
      </c>
      <c r="N365" s="6">
        <v>38106.585078118565</v>
      </c>
      <c r="O365" s="6">
        <v>35.871976301877822</v>
      </c>
      <c r="P365">
        <v>72.610680852576422</v>
      </c>
      <c r="Q365" s="6">
        <v>363</v>
      </c>
    </row>
    <row r="366" spans="1:17" x14ac:dyDescent="0.25">
      <c r="A366" s="6">
        <v>142.33000000000001</v>
      </c>
      <c r="B366" s="6">
        <v>-17.702999999999999</v>
      </c>
      <c r="C366" s="6">
        <v>2018.365</v>
      </c>
      <c r="D366" s="6">
        <v>1.2</v>
      </c>
      <c r="E366" s="6">
        <v>0.65</v>
      </c>
      <c r="F366" s="6">
        <v>19.899999999999999</v>
      </c>
      <c r="G366" s="6">
        <v>46.089820015575185</v>
      </c>
      <c r="H366" s="6">
        <v>21.926281952739963</v>
      </c>
      <c r="I366" s="6">
        <v>32.330000000000013</v>
      </c>
      <c r="J366" s="6">
        <v>6077.9882396087696</v>
      </c>
      <c r="K366" s="6">
        <v>-1927.096222906358</v>
      </c>
      <c r="L366" s="6">
        <v>-17.591818286509298</v>
      </c>
      <c r="M366" s="6">
        <v>6376.1776083451805</v>
      </c>
      <c r="N366" s="6">
        <v>37220.666106937228</v>
      </c>
      <c r="O366" s="6">
        <v>47.769137642464024</v>
      </c>
      <c r="P366">
        <v>64.337833576966261</v>
      </c>
      <c r="Q366" s="6">
        <v>364</v>
      </c>
    </row>
    <row r="367" spans="1:17" x14ac:dyDescent="0.25">
      <c r="A367" s="6">
        <v>113.18615191867839</v>
      </c>
      <c r="B367" s="6">
        <v>-16.851355261358592</v>
      </c>
      <c r="C367" s="6">
        <v>2018.365</v>
      </c>
      <c r="D367" s="6">
        <v>3</v>
      </c>
      <c r="E367" s="6">
        <v>0.65</v>
      </c>
      <c r="F367" s="6">
        <v>19.899999999999999</v>
      </c>
      <c r="G367" s="6">
        <v>54.048620189015942</v>
      </c>
      <c r="H367" s="6">
        <v>18.911223257614584</v>
      </c>
      <c r="I367" s="6">
        <v>3.1861519186783909</v>
      </c>
      <c r="J367" s="6">
        <v>6105.9807721410052</v>
      </c>
      <c r="K367" s="6">
        <v>-1837.0963324776908</v>
      </c>
      <c r="L367" s="6">
        <v>-16.744877842445099</v>
      </c>
      <c r="M367" s="6">
        <v>6376.3566497302081</v>
      </c>
      <c r="N367" s="6">
        <v>36115.947987938263</v>
      </c>
      <c r="O367" s="6">
        <v>69.873930811795375</v>
      </c>
      <c r="P367">
        <v>10.869936333839924</v>
      </c>
      <c r="Q367" s="6">
        <v>365</v>
      </c>
    </row>
    <row r="368" spans="1:17" x14ac:dyDescent="0.25">
      <c r="A368" s="6">
        <v>114.85881700122179</v>
      </c>
      <c r="B368" s="6">
        <v>-13.375475393851179</v>
      </c>
      <c r="C368" s="6">
        <v>2018.365</v>
      </c>
      <c r="D368" s="6">
        <v>1.2</v>
      </c>
      <c r="E368" s="6">
        <v>0.65</v>
      </c>
      <c r="F368" s="6">
        <v>19.899999999999999</v>
      </c>
      <c r="G368" s="6">
        <v>46.089820015575185</v>
      </c>
      <c r="H368" s="6">
        <v>14.670207472129787</v>
      </c>
      <c r="I368" s="6">
        <v>4.8588170012217944</v>
      </c>
      <c r="J368" s="6">
        <v>6206.2446580163751</v>
      </c>
      <c r="K368" s="6">
        <v>-1465.8497721812691</v>
      </c>
      <c r="L368" s="6">
        <v>-13.28912015704241</v>
      </c>
      <c r="M368" s="6">
        <v>6377.0046502853265</v>
      </c>
      <c r="N368" s="6">
        <v>36013.881882973903</v>
      </c>
      <c r="O368" s="6">
        <v>73.291239391296045</v>
      </c>
      <c r="P368">
        <v>20.176612197562999</v>
      </c>
      <c r="Q368" s="6">
        <v>366</v>
      </c>
    </row>
    <row r="369" spans="1:17" x14ac:dyDescent="0.25">
      <c r="A369" s="6">
        <v>110.71000966111404</v>
      </c>
      <c r="B369" s="6">
        <v>-12.571499094051234</v>
      </c>
      <c r="C369" s="6">
        <v>2018.365</v>
      </c>
      <c r="D369" s="6">
        <v>1.2</v>
      </c>
      <c r="E369" s="6">
        <v>0.65</v>
      </c>
      <c r="F369" s="6">
        <v>19.899999999999999</v>
      </c>
      <c r="G369" s="6">
        <v>46.089820015575185</v>
      </c>
      <c r="H369" s="6">
        <v>23.843613192238912</v>
      </c>
      <c r="I369" s="6">
        <v>0.71000966111404296</v>
      </c>
      <c r="J369" s="6">
        <v>6226.2124763523962</v>
      </c>
      <c r="K369" s="6">
        <v>-1379.1767165189563</v>
      </c>
      <c r="L369" s="6">
        <v>-12.48998847086408</v>
      </c>
      <c r="M369" s="6">
        <v>6377.1349535723521</v>
      </c>
      <c r="N369" s="6">
        <v>35964.942320098518</v>
      </c>
      <c r="O369" s="6">
        <v>75.192720331713218</v>
      </c>
      <c r="P369">
        <v>3.2586949038564099</v>
      </c>
      <c r="Q369" s="6">
        <v>367</v>
      </c>
    </row>
    <row r="370" spans="1:17" x14ac:dyDescent="0.25">
      <c r="A370" s="6">
        <v>157.71</v>
      </c>
      <c r="B370" s="6">
        <v>-17.632999999999999</v>
      </c>
      <c r="C370" s="6">
        <v>2018.365</v>
      </c>
      <c r="D370" s="6">
        <v>3</v>
      </c>
      <c r="E370" s="6">
        <v>0.65</v>
      </c>
      <c r="F370" s="6">
        <v>19.899999999999999</v>
      </c>
      <c r="G370" s="6">
        <v>54.048620189015942</v>
      </c>
      <c r="H370" s="6">
        <v>17.114272610555908</v>
      </c>
      <c r="I370" s="6">
        <v>47.710000000000008</v>
      </c>
      <c r="J370" s="6">
        <v>6080.3395726724793</v>
      </c>
      <c r="K370" s="6">
        <v>-1919.7142909137085</v>
      </c>
      <c r="L370" s="6">
        <v>-17.522201331019851</v>
      </c>
      <c r="M370" s="6">
        <v>6376.1926161107513</v>
      </c>
      <c r="N370" s="6">
        <v>38385.585998458984</v>
      </c>
      <c r="O370" s="6">
        <v>32.557864740768892</v>
      </c>
      <c r="P370">
        <v>74.595078454664389</v>
      </c>
      <c r="Q370" s="6">
        <v>368</v>
      </c>
    </row>
    <row r="371" spans="1:17" x14ac:dyDescent="0.25">
      <c r="A371" s="6">
        <v>110.03024491190733</v>
      </c>
      <c r="B371" s="6">
        <v>-19.559981503633814</v>
      </c>
      <c r="C371" s="6">
        <v>2018.365</v>
      </c>
      <c r="D371" s="6">
        <v>3</v>
      </c>
      <c r="E371" s="6">
        <v>0.65</v>
      </c>
      <c r="F371" s="6">
        <v>19.899999999999999</v>
      </c>
      <c r="G371" s="6">
        <v>54.048620189015942</v>
      </c>
      <c r="H371" s="6">
        <v>14.722534236356337</v>
      </c>
      <c r="I371" s="6">
        <v>3.0244911907331584E-2</v>
      </c>
      <c r="J371" s="6">
        <v>6012.3233835542887</v>
      </c>
      <c r="K371" s="6">
        <v>-2121.8608799698573</v>
      </c>
      <c r="L371" s="6">
        <v>-19.438885658209482</v>
      </c>
      <c r="M371" s="6">
        <v>6375.7608222376211</v>
      </c>
      <c r="N371" s="6">
        <v>36214.033314478147</v>
      </c>
      <c r="O371" s="6">
        <v>67.057831982563954</v>
      </c>
      <c r="P371">
        <v>9.033893824082731E-2</v>
      </c>
      <c r="Q371" s="6">
        <v>369</v>
      </c>
    </row>
    <row r="372" spans="1:17" x14ac:dyDescent="0.25">
      <c r="A372" s="6">
        <v>109.78389427340235</v>
      </c>
      <c r="B372" s="6">
        <v>-16.16181936613475</v>
      </c>
      <c r="C372" s="6">
        <v>2018.365</v>
      </c>
      <c r="D372" s="6">
        <v>1.2</v>
      </c>
      <c r="E372" s="6">
        <v>0.65</v>
      </c>
      <c r="F372" s="6">
        <v>19.899999999999999</v>
      </c>
      <c r="G372" s="6">
        <v>46.089820015575185</v>
      </c>
      <c r="H372" s="6">
        <v>20.257230712746566</v>
      </c>
      <c r="I372" s="6">
        <v>-0.21610572659764671</v>
      </c>
      <c r="J372" s="6">
        <v>6127.6613641446402</v>
      </c>
      <c r="K372" s="6">
        <v>-1763.9347873102392</v>
      </c>
      <c r="L372" s="6">
        <v>-16.059219340305173</v>
      </c>
      <c r="M372" s="6">
        <v>6376.4958815570617</v>
      </c>
      <c r="N372" s="6">
        <v>36079.674804202288</v>
      </c>
      <c r="O372" s="6">
        <v>71.015053620511139</v>
      </c>
      <c r="P372">
        <v>0.77633429902927509</v>
      </c>
      <c r="Q372" s="6">
        <v>370</v>
      </c>
    </row>
    <row r="373" spans="1:17" x14ac:dyDescent="0.25">
      <c r="A373" s="6">
        <v>111.09375341885659</v>
      </c>
      <c r="B373" s="6">
        <v>-16.843156153014949</v>
      </c>
      <c r="C373" s="6">
        <v>2018.365</v>
      </c>
      <c r="D373" s="6">
        <v>0.75</v>
      </c>
      <c r="E373" s="6">
        <v>0.65</v>
      </c>
      <c r="F373" s="6">
        <v>19.899999999999999</v>
      </c>
      <c r="G373" s="6">
        <v>42.007420362456692</v>
      </c>
      <c r="H373" s="6">
        <v>16.031661889729222</v>
      </c>
      <c r="I373" s="6">
        <v>1.0937534188565934</v>
      </c>
      <c r="J373" s="6">
        <v>6106.2437490041111</v>
      </c>
      <c r="K373" s="6">
        <v>-1836.2279003301774</v>
      </c>
      <c r="L373" s="6">
        <v>-16.736724484320042</v>
      </c>
      <c r="M373" s="6">
        <v>6376.3583356178115</v>
      </c>
      <c r="N373" s="6">
        <v>36105.919673328128</v>
      </c>
      <c r="O373" s="6">
        <v>70.181456588942453</v>
      </c>
      <c r="P373">
        <v>3.7697907234464294</v>
      </c>
      <c r="Q373" s="6">
        <v>371</v>
      </c>
    </row>
    <row r="374" spans="1:17" x14ac:dyDescent="0.25">
      <c r="A374" s="6">
        <v>151.18899999999999</v>
      </c>
      <c r="B374" s="6">
        <v>-17.437000000000001</v>
      </c>
      <c r="C374" s="6">
        <v>2018.365</v>
      </c>
      <c r="D374" s="6">
        <v>0.75</v>
      </c>
      <c r="E374" s="6">
        <v>0.65</v>
      </c>
      <c r="F374" s="6">
        <v>19.899999999999999</v>
      </c>
      <c r="G374" s="6">
        <v>42.007420362456692</v>
      </c>
      <c r="H374" s="6">
        <v>17.133440535574799</v>
      </c>
      <c r="I374" s="6">
        <v>41.188999999999993</v>
      </c>
      <c r="J374" s="6">
        <v>6086.8752173954999</v>
      </c>
      <c r="K374" s="6">
        <v>-1899.0299411011279</v>
      </c>
      <c r="L374" s="6">
        <v>-17.327277338814483</v>
      </c>
      <c r="M374" s="6">
        <v>6376.2343612309342</v>
      </c>
      <c r="N374" s="6">
        <v>37844.349803278346</v>
      </c>
      <c r="O374" s="6">
        <v>39.145986795518546</v>
      </c>
      <c r="P374">
        <v>71.097360025670739</v>
      </c>
      <c r="Q374" s="6">
        <v>372</v>
      </c>
    </row>
    <row r="375" spans="1:17" x14ac:dyDescent="0.25">
      <c r="A375" s="6">
        <v>131.036</v>
      </c>
      <c r="B375" s="6">
        <v>-17.402999999999999</v>
      </c>
      <c r="C375" s="6">
        <v>2018.365</v>
      </c>
      <c r="D375" s="6">
        <v>3</v>
      </c>
      <c r="E375" s="6">
        <v>0.65</v>
      </c>
      <c r="F375" s="6">
        <v>19.899999999999999</v>
      </c>
      <c r="G375" s="6">
        <v>54.048620189015942</v>
      </c>
      <c r="H375" s="6">
        <v>15.220909058174067</v>
      </c>
      <c r="I375" s="6">
        <v>21.036000000000001</v>
      </c>
      <c r="J375" s="6">
        <v>6088.0017351120141</v>
      </c>
      <c r="K375" s="6">
        <v>-1895.4396110900689</v>
      </c>
      <c r="L375" s="6">
        <v>-17.293464513071985</v>
      </c>
      <c r="M375" s="6">
        <v>6376.2415611405568</v>
      </c>
      <c r="N375" s="6">
        <v>36596.384112967644</v>
      </c>
      <c r="O375" s="6">
        <v>58.405110588843705</v>
      </c>
      <c r="P375">
        <v>52.127893849096814</v>
      </c>
      <c r="Q375" s="6">
        <v>373</v>
      </c>
    </row>
    <row r="376" spans="1:17" x14ac:dyDescent="0.25">
      <c r="A376" s="6">
        <v>135.435</v>
      </c>
      <c r="B376" s="6">
        <v>-17.329000000000001</v>
      </c>
      <c r="C376" s="6">
        <v>2018.365</v>
      </c>
      <c r="D376" s="6">
        <v>1.2</v>
      </c>
      <c r="E376" s="6">
        <v>0.65</v>
      </c>
      <c r="F376" s="6">
        <v>19.899999999999999</v>
      </c>
      <c r="G376" s="6">
        <v>46.089820015575185</v>
      </c>
      <c r="H376" s="6">
        <v>16.75833146028905</v>
      </c>
      <c r="I376" s="6">
        <v>25.435000000000002</v>
      </c>
      <c r="J376" s="6">
        <v>6090.4461886128984</v>
      </c>
      <c r="K376" s="6">
        <v>-1887.6230987449767</v>
      </c>
      <c r="L376" s="6">
        <v>-17.219872420913781</v>
      </c>
      <c r="M376" s="6">
        <v>6376.2571889239989</v>
      </c>
      <c r="N376" s="6">
        <v>36805.649775585633</v>
      </c>
      <c r="O376" s="6">
        <v>54.510962030258014</v>
      </c>
      <c r="P376">
        <v>57.941086416045565</v>
      </c>
      <c r="Q376" s="6">
        <v>374</v>
      </c>
    </row>
    <row r="377" spans="1:17" x14ac:dyDescent="0.25">
      <c r="A377" s="6">
        <v>146.214</v>
      </c>
      <c r="B377" s="6">
        <v>-17.233000000000001</v>
      </c>
      <c r="C377" s="6">
        <v>2018.365</v>
      </c>
      <c r="D377" s="6">
        <v>1.2</v>
      </c>
      <c r="E377" s="6">
        <v>0.65</v>
      </c>
      <c r="F377" s="6">
        <v>19.899999999999999</v>
      </c>
      <c r="G377" s="6">
        <v>46.089820015575185</v>
      </c>
      <c r="H377" s="6">
        <v>18.965428248634463</v>
      </c>
      <c r="I377" s="6">
        <v>36.213999999999999</v>
      </c>
      <c r="J377" s="6">
        <v>6093.6022976629738</v>
      </c>
      <c r="K377" s="6">
        <v>-1877.4781514692688</v>
      </c>
      <c r="L377" s="6">
        <v>-17.124402674315768</v>
      </c>
      <c r="M377" s="6">
        <v>6376.2773756579891</v>
      </c>
      <c r="N377" s="6">
        <v>37468.369816234801</v>
      </c>
      <c r="O377" s="6">
        <v>44.176462609202083</v>
      </c>
      <c r="P377">
        <v>67.972825335980701</v>
      </c>
      <c r="Q377" s="6">
        <v>375</v>
      </c>
    </row>
    <row r="378" spans="1:17" x14ac:dyDescent="0.25">
      <c r="A378" s="6">
        <v>105.63</v>
      </c>
      <c r="B378" s="6">
        <v>-17.192</v>
      </c>
      <c r="C378" s="6">
        <v>2018.365</v>
      </c>
      <c r="D378" s="6">
        <v>3</v>
      </c>
      <c r="E378" s="6">
        <v>0.65</v>
      </c>
      <c r="F378" s="6">
        <v>19.899999999999999</v>
      </c>
      <c r="G378" s="6">
        <v>54.048620189015942</v>
      </c>
      <c r="H378" s="6">
        <v>19.055049056631546</v>
      </c>
      <c r="I378" s="6">
        <v>-4.3700000000000045</v>
      </c>
      <c r="J378" s="6">
        <v>6094.9450292543743</v>
      </c>
      <c r="K378" s="6">
        <v>-1873.1438342354115</v>
      </c>
      <c r="L378" s="6">
        <v>-17.083629505602804</v>
      </c>
      <c r="M378" s="6">
        <v>6376.2859670318076</v>
      </c>
      <c r="N378" s="6">
        <v>36138.479945787156</v>
      </c>
      <c r="O378" s="6">
        <v>69.196609573670813</v>
      </c>
      <c r="P378">
        <v>14.496061355236737</v>
      </c>
      <c r="Q378" s="6">
        <v>376</v>
      </c>
    </row>
    <row r="379" spans="1:17" x14ac:dyDescent="0.25">
      <c r="A379" s="6">
        <v>111.47627528876053</v>
      </c>
      <c r="B379" s="6">
        <v>-16.710425478846631</v>
      </c>
      <c r="C379" s="6">
        <v>2018.365</v>
      </c>
      <c r="D379" s="6">
        <v>3</v>
      </c>
      <c r="E379" s="6">
        <v>0.65</v>
      </c>
      <c r="F379" s="6">
        <v>19.899999999999999</v>
      </c>
      <c r="G379" s="6">
        <v>54.048620189015942</v>
      </c>
      <c r="H379" s="6">
        <v>14.64043815455128</v>
      </c>
      <c r="I379" s="6">
        <v>1.476275288760533</v>
      </c>
      <c r="J379" s="6">
        <v>6110.4836080388868</v>
      </c>
      <c r="K379" s="6">
        <v>-1822.1642234170235</v>
      </c>
      <c r="L379" s="6">
        <v>-16.604735634417146</v>
      </c>
      <c r="M379" s="6">
        <v>6376.3855263944715</v>
      </c>
      <c r="N379" s="6">
        <v>36102.042274504689</v>
      </c>
      <c r="O379" s="6">
        <v>70.302714175496803</v>
      </c>
      <c r="P379">
        <v>5.1216999122375686</v>
      </c>
      <c r="Q379" s="6">
        <v>377</v>
      </c>
    </row>
    <row r="380" spans="1:17" x14ac:dyDescent="0.25">
      <c r="A380" s="6">
        <v>158.01</v>
      </c>
      <c r="B380" s="6">
        <v>-17.024000000000001</v>
      </c>
      <c r="C380" s="6">
        <v>2018.365</v>
      </c>
      <c r="D380" s="6">
        <v>1.2</v>
      </c>
      <c r="E380" s="6">
        <v>0.65</v>
      </c>
      <c r="F380" s="6">
        <v>19.899999999999999</v>
      </c>
      <c r="G380" s="6">
        <v>46.089820015575185</v>
      </c>
      <c r="H380" s="6">
        <v>15.826487307421093</v>
      </c>
      <c r="I380" s="6">
        <v>48.009999999999991</v>
      </c>
      <c r="J380" s="6">
        <v>6100.4144942837493</v>
      </c>
      <c r="K380" s="6">
        <v>-1855.3738893507148</v>
      </c>
      <c r="L380" s="6">
        <v>-16.916561254630533</v>
      </c>
      <c r="M380" s="6">
        <v>6376.3209824593723</v>
      </c>
      <c r="N380" s="6">
        <v>38396.784371242589</v>
      </c>
      <c r="O380" s="6">
        <v>32.429544674225909</v>
      </c>
      <c r="P380">
        <v>75.236992022907231</v>
      </c>
      <c r="Q380" s="6">
        <v>378</v>
      </c>
    </row>
    <row r="381" spans="1:17" x14ac:dyDescent="0.25">
      <c r="A381" s="6">
        <v>114.36496169876717</v>
      </c>
      <c r="B381" s="6">
        <v>-13.280770231186537</v>
      </c>
      <c r="C381" s="6">
        <v>2018.365</v>
      </c>
      <c r="D381" s="6">
        <v>0.75</v>
      </c>
      <c r="E381" s="6">
        <v>0.65</v>
      </c>
      <c r="F381" s="6">
        <v>19.899999999999999</v>
      </c>
      <c r="G381" s="6">
        <v>42.007420362456692</v>
      </c>
      <c r="H381" s="6">
        <v>19.243924211235196</v>
      </c>
      <c r="I381" s="6">
        <v>4.3649616987671749</v>
      </c>
      <c r="J381" s="6">
        <v>6208.6600197122871</v>
      </c>
      <c r="K381" s="6">
        <v>-1455.6544281813583</v>
      </c>
      <c r="L381" s="6">
        <v>-13.194982241144761</v>
      </c>
      <c r="M381" s="6">
        <v>6377.0203900142715</v>
      </c>
      <c r="N381" s="6">
        <v>36006.028410556624</v>
      </c>
      <c r="O381" s="6">
        <v>73.581457805631331</v>
      </c>
      <c r="P381">
        <v>18.380230778863467</v>
      </c>
      <c r="Q381" s="6">
        <v>379</v>
      </c>
    </row>
    <row r="382" spans="1:17" x14ac:dyDescent="0.25">
      <c r="A382" s="6">
        <v>114.057</v>
      </c>
      <c r="B382" s="6">
        <v>-16.946999999999999</v>
      </c>
      <c r="C382" s="6">
        <v>2018.365</v>
      </c>
      <c r="D382" s="6">
        <v>3</v>
      </c>
      <c r="E382" s="6">
        <v>0.65</v>
      </c>
      <c r="F382" s="6">
        <v>19.899999999999999</v>
      </c>
      <c r="G382" s="6">
        <v>54.048620189015942</v>
      </c>
      <c r="H382" s="6">
        <v>23.94189177162589</v>
      </c>
      <c r="I382" s="6">
        <v>4.0570000000000022</v>
      </c>
      <c r="J382" s="6">
        <v>6102.9038841001939</v>
      </c>
      <c r="K382" s="6">
        <v>-1847.224086068109</v>
      </c>
      <c r="L382" s="6">
        <v>-16.839989532738379</v>
      </c>
      <c r="M382" s="6">
        <v>6376.3369298301195</v>
      </c>
      <c r="N382" s="6">
        <v>36126.370021188566</v>
      </c>
      <c r="O382" s="6">
        <v>69.558422074820541</v>
      </c>
      <c r="P382">
        <v>13.675825440598967</v>
      </c>
      <c r="Q382" s="6">
        <v>380</v>
      </c>
    </row>
    <row r="383" spans="1:17" x14ac:dyDescent="0.25">
      <c r="A383" s="6">
        <v>111.3344175390977</v>
      </c>
      <c r="B383" s="6">
        <v>-15.695223214474368</v>
      </c>
      <c r="C383" s="6">
        <v>2018.365</v>
      </c>
      <c r="D383" s="6">
        <v>1.2</v>
      </c>
      <c r="E383" s="6">
        <v>0.65</v>
      </c>
      <c r="F383" s="6">
        <v>19.899999999999999</v>
      </c>
      <c r="G383" s="6">
        <v>46.089820015575185</v>
      </c>
      <c r="H383" s="6">
        <v>15.276293326273871</v>
      </c>
      <c r="I383" s="6">
        <v>1.3344175390977</v>
      </c>
      <c r="J383" s="6">
        <v>6141.8312693944908</v>
      </c>
      <c r="K383" s="6">
        <v>-1714.2847713590932</v>
      </c>
      <c r="L383" s="6">
        <v>-15.595280518536386</v>
      </c>
      <c r="M383" s="6">
        <v>6376.587145097732</v>
      </c>
      <c r="N383" s="6">
        <v>36065.024065440892</v>
      </c>
      <c r="O383" s="6">
        <v>71.497059646857736</v>
      </c>
      <c r="P383">
        <v>4.9215356974025344</v>
      </c>
      <c r="Q383" s="6">
        <v>381</v>
      </c>
    </row>
    <row r="384" spans="1:17" x14ac:dyDescent="0.25">
      <c r="A384" s="6">
        <v>107.938</v>
      </c>
      <c r="B384" s="6">
        <v>-16.922000000000001</v>
      </c>
      <c r="C384" s="6">
        <v>2018.365</v>
      </c>
      <c r="D384" s="6">
        <v>3</v>
      </c>
      <c r="E384" s="6">
        <v>0.65</v>
      </c>
      <c r="F384" s="6">
        <v>19.899999999999999</v>
      </c>
      <c r="G384" s="6">
        <v>54.048620189015942</v>
      </c>
      <c r="H384" s="6">
        <v>18.863855560416454</v>
      </c>
      <c r="I384" s="6">
        <v>-2.0619999999999976</v>
      </c>
      <c r="J384" s="6">
        <v>6103.7097679689359</v>
      </c>
      <c r="K384" s="6">
        <v>-1844.5773406911362</v>
      </c>
      <c r="L384" s="6">
        <v>-16.815128749081747</v>
      </c>
      <c r="M384" s="6">
        <v>6376.3420938176287</v>
      </c>
      <c r="N384" s="6">
        <v>36112.191626935761</v>
      </c>
      <c r="O384" s="6">
        <v>69.987964596385112</v>
      </c>
      <c r="P384">
        <v>7.0514585524428464</v>
      </c>
      <c r="Q384" s="6">
        <v>382</v>
      </c>
    </row>
    <row r="385" spans="1:17" x14ac:dyDescent="0.25">
      <c r="A385" s="6">
        <v>149.78700000000001</v>
      </c>
      <c r="B385" s="6">
        <v>-16.916</v>
      </c>
      <c r="C385" s="6">
        <v>2018.365</v>
      </c>
      <c r="D385" s="6">
        <v>1.2</v>
      </c>
      <c r="E385" s="6">
        <v>0.65</v>
      </c>
      <c r="F385" s="6">
        <v>19.899999999999999</v>
      </c>
      <c r="G385" s="6">
        <v>46.089820015575185</v>
      </c>
      <c r="H385" s="6">
        <v>19.85184272793451</v>
      </c>
      <c r="I385" s="6">
        <v>39.787000000000006</v>
      </c>
      <c r="J385" s="6">
        <v>6103.9030079558788</v>
      </c>
      <c r="K385" s="6">
        <v>-1843.9420704581175</v>
      </c>
      <c r="L385" s="6">
        <v>-16.809162173017555</v>
      </c>
      <c r="M385" s="6">
        <v>6376.3433321723041</v>
      </c>
      <c r="N385" s="6">
        <v>37721.848696977519</v>
      </c>
      <c r="O385" s="6">
        <v>40.738117315861011</v>
      </c>
      <c r="P385">
        <v>70.740919349816451</v>
      </c>
      <c r="Q385" s="6">
        <v>383</v>
      </c>
    </row>
    <row r="386" spans="1:17" x14ac:dyDescent="0.25">
      <c r="A386" s="6">
        <v>135.23275591678379</v>
      </c>
      <c r="B386" s="6">
        <v>-16.84</v>
      </c>
      <c r="C386" s="6">
        <v>2018.365</v>
      </c>
      <c r="D386" s="6">
        <v>0.75</v>
      </c>
      <c r="E386" s="6">
        <v>0.65</v>
      </c>
      <c r="F386" s="6">
        <v>19.899999999999999</v>
      </c>
      <c r="G386" s="6">
        <v>42.007420362456692</v>
      </c>
      <c r="H386" s="6">
        <v>23.015683921153997</v>
      </c>
      <c r="I386" s="6">
        <v>25.232755916783788</v>
      </c>
      <c r="J386" s="6">
        <v>6106.344945758372</v>
      </c>
      <c r="K386" s="6">
        <v>-1835.8935974587491</v>
      </c>
      <c r="L386" s="6">
        <v>-16.733585944633319</v>
      </c>
      <c r="M386" s="6">
        <v>6376.3589843874724</v>
      </c>
      <c r="N386" s="6">
        <v>36778.643753849617</v>
      </c>
      <c r="O386" s="6">
        <v>54.992974225373629</v>
      </c>
      <c r="P386">
        <v>58.419647887885127</v>
      </c>
      <c r="Q386" s="6">
        <v>384</v>
      </c>
    </row>
    <row r="387" spans="1:17" x14ac:dyDescent="0.25">
      <c r="A387" s="6">
        <v>115.62517968859868</v>
      </c>
      <c r="B387" s="6">
        <v>-18.707299434608608</v>
      </c>
      <c r="C387" s="6">
        <v>2018.365</v>
      </c>
      <c r="D387" s="6">
        <v>3</v>
      </c>
      <c r="E387" s="6">
        <v>0.65</v>
      </c>
      <c r="F387" s="6">
        <v>19.899999999999999</v>
      </c>
      <c r="G387" s="6">
        <v>54.048620189015942</v>
      </c>
      <c r="H387" s="6">
        <v>18.127228083617386</v>
      </c>
      <c r="I387" s="6">
        <v>5.6251796885986778</v>
      </c>
      <c r="J387" s="6">
        <v>6043.2604409398255</v>
      </c>
      <c r="K387" s="6">
        <v>-2032.6893809450301</v>
      </c>
      <c r="L387" s="6">
        <v>-18.590695720956862</v>
      </c>
      <c r="M387" s="6">
        <v>6375.9566244160496</v>
      </c>
      <c r="N387" s="6">
        <v>36211.929963719907</v>
      </c>
      <c r="O387" s="6">
        <v>67.12111319682765</v>
      </c>
      <c r="P387">
        <v>17.071275250064573</v>
      </c>
      <c r="Q387" s="6">
        <v>385</v>
      </c>
    </row>
    <row r="388" spans="1:17" x14ac:dyDescent="0.25">
      <c r="A388" s="6">
        <v>106.224</v>
      </c>
      <c r="B388" s="6">
        <v>-16.707000000000001</v>
      </c>
      <c r="C388" s="6">
        <v>2018.365</v>
      </c>
      <c r="D388" s="6">
        <v>0.75</v>
      </c>
      <c r="E388" s="6">
        <v>0.65</v>
      </c>
      <c r="F388" s="6">
        <v>19.899999999999999</v>
      </c>
      <c r="G388" s="6">
        <v>42.007420362456692</v>
      </c>
      <c r="H388" s="6">
        <v>22.453746815844557</v>
      </c>
      <c r="I388" s="6">
        <v>-3.7759999999999962</v>
      </c>
      <c r="J388" s="6">
        <v>6110.592597195915</v>
      </c>
      <c r="K388" s="6">
        <v>-1821.8011442422053</v>
      </c>
      <c r="L388" s="6">
        <v>-16.601329330226939</v>
      </c>
      <c r="M388" s="6">
        <v>6376.3862256036318</v>
      </c>
      <c r="N388" s="6">
        <v>36115.036673430266</v>
      </c>
      <c r="O388" s="6">
        <v>69.902873530803419</v>
      </c>
      <c r="P388">
        <v>12.929929630235149</v>
      </c>
      <c r="Q388" s="6">
        <v>386</v>
      </c>
    </row>
    <row r="389" spans="1:17" x14ac:dyDescent="0.25">
      <c r="A389" s="6">
        <v>136.14099999999999</v>
      </c>
      <c r="B389" s="6">
        <v>-16.577000000000002</v>
      </c>
      <c r="C389" s="6">
        <v>2018.365</v>
      </c>
      <c r="D389" s="6">
        <v>1.2</v>
      </c>
      <c r="E389" s="6">
        <v>0.65</v>
      </c>
      <c r="F389" s="6">
        <v>19.899999999999999</v>
      </c>
      <c r="G389" s="6">
        <v>46.089820015575185</v>
      </c>
      <c r="H389" s="6">
        <v>17.018604479576751</v>
      </c>
      <c r="I389" s="6">
        <v>26.140999999999991</v>
      </c>
      <c r="J389" s="6">
        <v>6114.7127596113314</v>
      </c>
      <c r="K389" s="6">
        <v>-1808.0172481850911</v>
      </c>
      <c r="L389" s="6">
        <v>-16.472058130484093</v>
      </c>
      <c r="M389" s="6">
        <v>6376.4126671890053</v>
      </c>
      <c r="N389" s="6">
        <v>36818.120118283347</v>
      </c>
      <c r="O389" s="6">
        <v>54.294838357001446</v>
      </c>
      <c r="P389">
        <v>59.829539089851451</v>
      </c>
      <c r="Q389" s="6">
        <v>387</v>
      </c>
    </row>
    <row r="390" spans="1:17" x14ac:dyDescent="0.25">
      <c r="A390" s="6">
        <v>127.55800000000001</v>
      </c>
      <c r="B390" s="6">
        <v>-16.553999999999998</v>
      </c>
      <c r="C390" s="6">
        <v>2018.365</v>
      </c>
      <c r="D390" s="6">
        <v>3</v>
      </c>
      <c r="E390" s="6">
        <v>0.65</v>
      </c>
      <c r="F390" s="6">
        <v>19.899999999999999</v>
      </c>
      <c r="G390" s="6">
        <v>54.048620189015942</v>
      </c>
      <c r="H390" s="6">
        <v>15.941481047984398</v>
      </c>
      <c r="I390" s="6">
        <v>17.558000000000007</v>
      </c>
      <c r="J390" s="6">
        <v>6115.4384495039658</v>
      </c>
      <c r="K390" s="6">
        <v>-1805.5776052010501</v>
      </c>
      <c r="L390" s="6">
        <v>-16.449187295588619</v>
      </c>
      <c r="M390" s="6">
        <v>6376.4173262165823</v>
      </c>
      <c r="N390" s="6">
        <v>36425.191827729752</v>
      </c>
      <c r="O390" s="6">
        <v>61.971495605081884</v>
      </c>
      <c r="P390">
        <v>47.997982331700726</v>
      </c>
      <c r="Q390" s="6">
        <v>388</v>
      </c>
    </row>
    <row r="391" spans="1:17" x14ac:dyDescent="0.25">
      <c r="A391" s="6">
        <v>109.54735022669317</v>
      </c>
      <c r="B391" s="6">
        <v>-13.759116730116155</v>
      </c>
      <c r="C391" s="6">
        <v>2018.365</v>
      </c>
      <c r="D391" s="6">
        <v>3</v>
      </c>
      <c r="E391" s="6">
        <v>0.65</v>
      </c>
      <c r="F391" s="6">
        <v>19.899999999999999</v>
      </c>
      <c r="G391" s="6">
        <v>54.048620189015942</v>
      </c>
      <c r="H391" s="6">
        <v>17.093508084218318</v>
      </c>
      <c r="I391" s="6">
        <v>-0.45264977330683109</v>
      </c>
      <c r="J391" s="6">
        <v>6196.2877752581089</v>
      </c>
      <c r="K391" s="6">
        <v>-1507.1096200520333</v>
      </c>
      <c r="L391" s="6">
        <v>-13.670473264389118</v>
      </c>
      <c r="M391" s="6">
        <v>6376.9398304097613</v>
      </c>
      <c r="N391" s="6">
        <v>35999.639987587288</v>
      </c>
      <c r="O391" s="6">
        <v>73.816612158005725</v>
      </c>
      <c r="P391">
        <v>1.9025057448661493</v>
      </c>
      <c r="Q391" s="6">
        <v>389</v>
      </c>
    </row>
    <row r="392" spans="1:17" x14ac:dyDescent="0.25">
      <c r="A392" s="6">
        <v>114.26316647294222</v>
      </c>
      <c r="B392" s="6">
        <v>-14.176253461305153</v>
      </c>
      <c r="C392" s="6">
        <v>2018.365</v>
      </c>
      <c r="D392" s="6">
        <v>1.2</v>
      </c>
      <c r="E392" s="6">
        <v>0.65</v>
      </c>
      <c r="F392" s="6">
        <v>19.899999999999999</v>
      </c>
      <c r="G392" s="6">
        <v>46.089820015575185</v>
      </c>
      <c r="H392" s="6">
        <v>14.393910549035533</v>
      </c>
      <c r="I392" s="6">
        <v>4.263166472942217</v>
      </c>
      <c r="J392" s="6">
        <v>6185.1479726653079</v>
      </c>
      <c r="K392" s="6">
        <v>-1551.8965186384794</v>
      </c>
      <c r="L392" s="6">
        <v>-14.085139875386544</v>
      </c>
      <c r="M392" s="6">
        <v>6376.8674322372426</v>
      </c>
      <c r="N392" s="6">
        <v>36032.47705617403</v>
      </c>
      <c r="O392" s="6">
        <v>72.618436730709249</v>
      </c>
      <c r="P392">
        <v>16.929103786427032</v>
      </c>
      <c r="Q392" s="6">
        <v>390</v>
      </c>
    </row>
    <row r="393" spans="1:17" x14ac:dyDescent="0.25">
      <c r="A393" s="6">
        <v>113.56100000000001</v>
      </c>
      <c r="B393" s="6">
        <v>-16.452999999999999</v>
      </c>
      <c r="C393" s="6">
        <v>2018.365</v>
      </c>
      <c r="D393" s="6">
        <v>3</v>
      </c>
      <c r="E393" s="6">
        <v>0.65</v>
      </c>
      <c r="F393" s="6">
        <v>19.899999999999999</v>
      </c>
      <c r="G393" s="6">
        <v>54.048620189015942</v>
      </c>
      <c r="H393" s="6">
        <v>20.403315756453132</v>
      </c>
      <c r="I393" s="6">
        <v>3.561000000000007</v>
      </c>
      <c r="J393" s="6">
        <v>6118.613560802316</v>
      </c>
      <c r="K393" s="6">
        <v>-1794.8610131351065</v>
      </c>
      <c r="L393" s="6">
        <v>-16.348755290766039</v>
      </c>
      <c r="M393" s="6">
        <v>6376.4377173235516</v>
      </c>
      <c r="N393" s="6">
        <v>36103.984850630739</v>
      </c>
      <c r="O393" s="6">
        <v>70.244575684950391</v>
      </c>
      <c r="P393">
        <v>12.392174927895873</v>
      </c>
      <c r="Q393" s="6">
        <v>391</v>
      </c>
    </row>
    <row r="394" spans="1:17" x14ac:dyDescent="0.25">
      <c r="A394" s="6">
        <v>114.0392228608999</v>
      </c>
      <c r="B394" s="6">
        <v>-16.470854594127751</v>
      </c>
      <c r="C394" s="6">
        <v>2018.365</v>
      </c>
      <c r="D394" s="6">
        <v>0.75</v>
      </c>
      <c r="E394" s="6">
        <v>0.65</v>
      </c>
      <c r="F394" s="6">
        <v>19.899999999999999</v>
      </c>
      <c r="G394" s="6">
        <v>42.007420362456692</v>
      </c>
      <c r="H394" s="6">
        <v>22.430264535028535</v>
      </c>
      <c r="I394" s="6">
        <v>4.0392228608998977</v>
      </c>
      <c r="J394" s="6">
        <v>6118.0536473553448</v>
      </c>
      <c r="K394" s="6">
        <v>-1796.7558720391728</v>
      </c>
      <c r="L394" s="6">
        <v>-16.366509382064002</v>
      </c>
      <c r="M394" s="6">
        <v>6376.4341206998515</v>
      </c>
      <c r="N394" s="6">
        <v>36108.588975715887</v>
      </c>
      <c r="O394" s="6">
        <v>70.102253158391164</v>
      </c>
      <c r="P394">
        <v>13.985424997561058</v>
      </c>
      <c r="Q394" s="6">
        <v>392</v>
      </c>
    </row>
    <row r="395" spans="1:17" x14ac:dyDescent="0.25">
      <c r="A395" s="6">
        <v>137.89099999999999</v>
      </c>
      <c r="B395" s="6">
        <v>-16.417999999999999</v>
      </c>
      <c r="C395" s="6">
        <v>2018.365</v>
      </c>
      <c r="D395" s="6">
        <v>0.75</v>
      </c>
      <c r="E395" s="6">
        <v>0.65</v>
      </c>
      <c r="F395" s="6">
        <v>19.899999999999999</v>
      </c>
      <c r="G395" s="6">
        <v>42.007420362456692</v>
      </c>
      <c r="H395" s="6">
        <v>16.378544941970151</v>
      </c>
      <c r="I395" s="6">
        <v>27.890999999999991</v>
      </c>
      <c r="J395" s="6">
        <v>6119.7094316617722</v>
      </c>
      <c r="K395" s="6">
        <v>-1791.1460630565598</v>
      </c>
      <c r="L395" s="6">
        <v>-16.313952420892583</v>
      </c>
      <c r="M395" s="6">
        <v>6376.4447576351713</v>
      </c>
      <c r="N395" s="6">
        <v>36910.102859792707</v>
      </c>
      <c r="O395" s="6">
        <v>52.713316981457709</v>
      </c>
      <c r="P395">
        <v>61.896792323422808</v>
      </c>
      <c r="Q395" s="6">
        <v>393</v>
      </c>
    </row>
    <row r="396" spans="1:17" x14ac:dyDescent="0.25">
      <c r="A396" s="6">
        <v>113.16882778456178</v>
      </c>
      <c r="B396" s="6">
        <v>-17.419231975487243</v>
      </c>
      <c r="C396" s="6">
        <v>2018.365</v>
      </c>
      <c r="D396" s="6">
        <v>3</v>
      </c>
      <c r="E396" s="6">
        <v>0.65</v>
      </c>
      <c r="F396" s="6">
        <v>19.899999999999999</v>
      </c>
      <c r="G396" s="6">
        <v>54.048620189015942</v>
      </c>
      <c r="H396" s="6">
        <v>14.688935654718586</v>
      </c>
      <c r="I396" s="6">
        <v>3.1688277845617847</v>
      </c>
      <c r="J396" s="6">
        <v>6087.4641893667331</v>
      </c>
      <c r="K396" s="6">
        <v>-1897.1537561518471</v>
      </c>
      <c r="L396" s="6">
        <v>-17.309607110397717</v>
      </c>
      <c r="M396" s="6">
        <v>6376.2381253607082</v>
      </c>
      <c r="N396" s="6">
        <v>36137.385654256512</v>
      </c>
      <c r="O396" s="6">
        <v>69.227006122051463</v>
      </c>
      <c r="P396">
        <v>10.477727638747229</v>
      </c>
      <c r="Q396" s="6">
        <v>394</v>
      </c>
    </row>
    <row r="397" spans="1:17" x14ac:dyDescent="0.25">
      <c r="A397" s="6">
        <v>115.09399999999999</v>
      </c>
      <c r="B397" s="6">
        <v>-16.239999999999998</v>
      </c>
      <c r="C397" s="6">
        <v>2018.365</v>
      </c>
      <c r="D397" s="6">
        <v>1.2</v>
      </c>
      <c r="E397" s="6">
        <v>0.65</v>
      </c>
      <c r="F397" s="6">
        <v>19.899999999999999</v>
      </c>
      <c r="G397" s="6">
        <v>46.089820015575185</v>
      </c>
      <c r="H397" s="6">
        <v>21.80245800267582</v>
      </c>
      <c r="I397" s="6">
        <v>5.0939999999999941</v>
      </c>
      <c r="J397" s="6">
        <v>6125.2475319676023</v>
      </c>
      <c r="K397" s="6">
        <v>-1772.2427597883475</v>
      </c>
      <c r="L397" s="6">
        <v>-16.136957345288522</v>
      </c>
      <c r="M397" s="6">
        <v>6376.4803557681744</v>
      </c>
      <c r="N397" s="6">
        <v>36110.700961488517</v>
      </c>
      <c r="O397" s="6">
        <v>70.039245894152728</v>
      </c>
      <c r="P397">
        <v>17.679677717924555</v>
      </c>
      <c r="Q397" s="6">
        <v>395</v>
      </c>
    </row>
    <row r="398" spans="1:17" x14ac:dyDescent="0.25">
      <c r="A398" s="6">
        <v>114.15079203189048</v>
      </c>
      <c r="B398" s="6">
        <v>-17.830451389563123</v>
      </c>
      <c r="C398" s="6">
        <v>2018.365</v>
      </c>
      <c r="D398" s="6">
        <v>1.2</v>
      </c>
      <c r="E398" s="6">
        <v>0.65</v>
      </c>
      <c r="F398" s="6">
        <v>19.899999999999999</v>
      </c>
      <c r="G398" s="6">
        <v>46.089820015575185</v>
      </c>
      <c r="H398" s="6">
        <v>18.811898803743027</v>
      </c>
      <c r="I398" s="6">
        <v>4.1507920318904752</v>
      </c>
      <c r="J398" s="6">
        <v>6073.6838917488658</v>
      </c>
      <c r="K398" s="6">
        <v>-1940.5294946589993</v>
      </c>
      <c r="L398" s="6">
        <v>-17.718573946102442</v>
      </c>
      <c r="M398" s="6">
        <v>6376.1501500930135</v>
      </c>
      <c r="N398" s="6">
        <v>36161.16879827634</v>
      </c>
      <c r="O398" s="6">
        <v>68.533274368235979</v>
      </c>
      <c r="P398">
        <v>13.33350178563941</v>
      </c>
      <c r="Q398" s="6">
        <v>396</v>
      </c>
    </row>
    <row r="399" spans="1:17" x14ac:dyDescent="0.25">
      <c r="A399" s="6">
        <v>114.45600602522673</v>
      </c>
      <c r="B399" s="6">
        <v>-17.41916197339253</v>
      </c>
      <c r="C399" s="6">
        <v>2018.365</v>
      </c>
      <c r="D399" s="6">
        <v>3</v>
      </c>
      <c r="E399" s="6">
        <v>0.65</v>
      </c>
      <c r="F399" s="6">
        <v>19.899999999999999</v>
      </c>
      <c r="G399" s="6">
        <v>54.048620189015942</v>
      </c>
      <c r="H399" s="6">
        <v>17.938649697894189</v>
      </c>
      <c r="I399" s="6">
        <v>4.4560060252267277</v>
      </c>
      <c r="J399" s="6">
        <v>6087.4665086335608</v>
      </c>
      <c r="K399" s="6">
        <v>-1897.1463640427262</v>
      </c>
      <c r="L399" s="6">
        <v>-17.309537493680772</v>
      </c>
      <c r="M399" s="6">
        <v>6376.2381401838975</v>
      </c>
      <c r="N399" s="6">
        <v>36147.990711820479</v>
      </c>
      <c r="O399" s="6">
        <v>68.916415107652426</v>
      </c>
      <c r="P399">
        <v>14.591350134336793</v>
      </c>
      <c r="Q399" s="6">
        <v>397</v>
      </c>
    </row>
    <row r="400" spans="1:17" x14ac:dyDescent="0.25">
      <c r="A400" s="6">
        <v>111.54898443692238</v>
      </c>
      <c r="B400" s="6">
        <v>-13.979411751594885</v>
      </c>
      <c r="C400" s="6">
        <v>2018.365</v>
      </c>
      <c r="D400" s="6">
        <v>0.75</v>
      </c>
      <c r="E400" s="6">
        <v>0.65</v>
      </c>
      <c r="F400" s="6">
        <v>19.899999999999999</v>
      </c>
      <c r="G400" s="6">
        <v>42.007420362456692</v>
      </c>
      <c r="H400" s="6">
        <v>20.492383532504476</v>
      </c>
      <c r="I400" s="6">
        <v>1.5489844369223817</v>
      </c>
      <c r="J400" s="6">
        <v>6190.4453854224457</v>
      </c>
      <c r="K400" s="6">
        <v>-1530.7720475189976</v>
      </c>
      <c r="L400" s="6">
        <v>-13.889461431054203</v>
      </c>
      <c r="M400" s="6">
        <v>6376.9018442628985</v>
      </c>
      <c r="N400" s="6">
        <v>36008.897891793196</v>
      </c>
      <c r="O400" s="6">
        <v>73.46926553772299</v>
      </c>
      <c r="P400">
        <v>6.387044036608474</v>
      </c>
      <c r="Q400" s="6">
        <v>398</v>
      </c>
    </row>
    <row r="401" spans="1:17" x14ac:dyDescent="0.25">
      <c r="A401" s="6">
        <v>113.48885022922441</v>
      </c>
      <c r="B401" s="6">
        <v>-15.253877933572277</v>
      </c>
      <c r="C401" s="6">
        <v>2018.365</v>
      </c>
      <c r="D401" s="6">
        <v>0.75</v>
      </c>
      <c r="E401" s="6">
        <v>0.65</v>
      </c>
      <c r="F401" s="6">
        <v>19.899999999999999</v>
      </c>
      <c r="G401" s="6">
        <v>42.007420362456692</v>
      </c>
      <c r="H401" s="6">
        <v>21.764329958116097</v>
      </c>
      <c r="I401" s="6">
        <v>3.4888502292244112</v>
      </c>
      <c r="J401" s="6">
        <v>6154.8612835869189</v>
      </c>
      <c r="K401" s="6">
        <v>-1667.2188921367328</v>
      </c>
      <c r="L401" s="6">
        <v>-15.156472961472076</v>
      </c>
      <c r="M401" s="6">
        <v>6376.671251875453</v>
      </c>
      <c r="N401" s="6">
        <v>36061.193958130898</v>
      </c>
      <c r="O401" s="6">
        <v>71.627786501517008</v>
      </c>
      <c r="P401">
        <v>13.046857920781065</v>
      </c>
      <c r="Q401" s="6">
        <v>399</v>
      </c>
    </row>
    <row r="402" spans="1:17" x14ac:dyDescent="0.25">
      <c r="A402" s="6">
        <v>109.9819233319062</v>
      </c>
      <c r="B402" s="6">
        <v>-14.378758810345758</v>
      </c>
      <c r="C402" s="6">
        <v>2018.365</v>
      </c>
      <c r="D402" s="6">
        <v>1.2</v>
      </c>
      <c r="E402" s="6">
        <v>0.65</v>
      </c>
      <c r="F402" s="6">
        <v>19.899999999999999</v>
      </c>
      <c r="G402" s="6">
        <v>46.089820015575185</v>
      </c>
      <c r="H402" s="6">
        <v>22.856942832238623</v>
      </c>
      <c r="I402" s="6">
        <v>-1.8076668093797821E-2</v>
      </c>
      <c r="J402" s="6">
        <v>6179.6223451938149</v>
      </c>
      <c r="K402" s="6">
        <v>-1573.6100308436439</v>
      </c>
      <c r="L402" s="6">
        <v>-14.286452938873234</v>
      </c>
      <c r="M402" s="6">
        <v>6376.8315689212341</v>
      </c>
      <c r="N402" s="6">
        <v>36018.908719086037</v>
      </c>
      <c r="O402" s="6">
        <v>73.10018904973488</v>
      </c>
      <c r="P402">
        <v>7.2792661257061075E-2</v>
      </c>
      <c r="Q402" s="6">
        <v>400</v>
      </c>
    </row>
    <row r="403" spans="1:17" x14ac:dyDescent="0.25">
      <c r="A403" s="6">
        <v>155.459</v>
      </c>
      <c r="B403" s="6">
        <v>-15.65</v>
      </c>
      <c r="C403" s="6">
        <v>2018.365</v>
      </c>
      <c r="D403" s="6">
        <v>1.2</v>
      </c>
      <c r="E403" s="6">
        <v>0.65</v>
      </c>
      <c r="F403" s="6">
        <v>19.899999999999999</v>
      </c>
      <c r="G403" s="6">
        <v>46.089820015575185</v>
      </c>
      <c r="H403" s="6">
        <v>21.468585824447743</v>
      </c>
      <c r="I403" s="6">
        <v>45.459000000000003</v>
      </c>
      <c r="J403" s="6">
        <v>6143.1831030891435</v>
      </c>
      <c r="K403" s="6">
        <v>-1709.4666298869738</v>
      </c>
      <c r="L403" s="6">
        <v>-15.550316265056262</v>
      </c>
      <c r="M403" s="6">
        <v>6376.5958627450336</v>
      </c>
      <c r="N403" s="6">
        <v>38145.897291732603</v>
      </c>
      <c r="O403" s="6">
        <v>35.401015820270622</v>
      </c>
      <c r="P403">
        <v>75.132487373676284</v>
      </c>
      <c r="Q403" s="6">
        <v>401</v>
      </c>
    </row>
    <row r="404" spans="1:17" x14ac:dyDescent="0.25">
      <c r="A404" s="6">
        <v>111.66199780407118</v>
      </c>
      <c r="B404" s="6">
        <v>-19.97265764491803</v>
      </c>
      <c r="C404" s="6">
        <v>2018.365</v>
      </c>
      <c r="D404" s="6">
        <v>3</v>
      </c>
      <c r="E404" s="6">
        <v>0.65</v>
      </c>
      <c r="F404" s="6">
        <v>19.899999999999999</v>
      </c>
      <c r="G404" s="6">
        <v>54.048620189015942</v>
      </c>
      <c r="H404" s="6">
        <v>14.370502469477834</v>
      </c>
      <c r="I404" s="6">
        <v>1.6619978040711771</v>
      </c>
      <c r="J404" s="6">
        <v>5996.8738368313261</v>
      </c>
      <c r="K404" s="6">
        <v>-2164.8529211196173</v>
      </c>
      <c r="L404" s="6">
        <v>-19.849425703381659</v>
      </c>
      <c r="M404" s="6">
        <v>6375.6634152809711</v>
      </c>
      <c r="N404" s="6">
        <v>36234.934413272618</v>
      </c>
      <c r="O404" s="6">
        <v>66.501348365315792</v>
      </c>
      <c r="P404">
        <v>4.8554453108761075</v>
      </c>
      <c r="Q404" s="6">
        <v>402</v>
      </c>
    </row>
    <row r="405" spans="1:17" x14ac:dyDescent="0.25">
      <c r="A405" s="6">
        <v>130.38200000000001</v>
      </c>
      <c r="B405" s="6">
        <v>-15.523</v>
      </c>
      <c r="C405" s="6">
        <v>2018.365</v>
      </c>
      <c r="D405" s="6">
        <v>1.2</v>
      </c>
      <c r="E405" s="6">
        <v>0.65</v>
      </c>
      <c r="F405" s="6">
        <v>19.899999999999999</v>
      </c>
      <c r="G405" s="6">
        <v>46.089820015575185</v>
      </c>
      <c r="H405" s="6">
        <v>15.153920889447857</v>
      </c>
      <c r="I405" s="6">
        <v>20.382000000000005</v>
      </c>
      <c r="J405" s="6">
        <v>6146.9590768085272</v>
      </c>
      <c r="K405" s="6">
        <v>-1695.9302989082139</v>
      </c>
      <c r="L405" s="6">
        <v>-15.424044818056004</v>
      </c>
      <c r="M405" s="6">
        <v>6376.6202231835668</v>
      </c>
      <c r="N405" s="6">
        <v>36504.348024201892</v>
      </c>
      <c r="O405" s="6">
        <v>60.279320047929303</v>
      </c>
      <c r="P405">
        <v>54.234228726254244</v>
      </c>
      <c r="Q405" s="6">
        <v>403</v>
      </c>
    </row>
    <row r="406" spans="1:17" x14ac:dyDescent="0.25">
      <c r="A406" s="6">
        <v>145.56988612988252</v>
      </c>
      <c r="B406" s="6">
        <v>-15.043001641983723</v>
      </c>
      <c r="C406" s="6">
        <v>2018.365</v>
      </c>
      <c r="D406" s="6">
        <v>3</v>
      </c>
      <c r="E406" s="6">
        <v>0.65</v>
      </c>
      <c r="F406" s="6">
        <v>19.899999999999999</v>
      </c>
      <c r="G406" s="6">
        <v>54.048620189015942</v>
      </c>
      <c r="H406" s="6">
        <v>21.560678171389412</v>
      </c>
      <c r="I406" s="6">
        <v>35.569886129882519</v>
      </c>
      <c r="J406" s="6">
        <v>6160.9588058984573</v>
      </c>
      <c r="K406" s="6">
        <v>-1644.6961961220966</v>
      </c>
      <c r="L406" s="6">
        <v>-14.946817331187841</v>
      </c>
      <c r="M406" s="6">
        <v>6376.7106713035237</v>
      </c>
      <c r="N406" s="6">
        <v>37361.442493538765</v>
      </c>
      <c r="O406" s="6">
        <v>45.703765822823954</v>
      </c>
      <c r="P406">
        <v>70.052648599867581</v>
      </c>
      <c r="Q406" s="6">
        <v>404</v>
      </c>
    </row>
    <row r="407" spans="1:17" x14ac:dyDescent="0.25">
      <c r="A407" s="6">
        <v>111.62695311280474</v>
      </c>
      <c r="B407" s="6">
        <v>-14.010902035371181</v>
      </c>
      <c r="C407" s="6">
        <v>2018.365</v>
      </c>
      <c r="D407" s="6">
        <v>1.2</v>
      </c>
      <c r="E407" s="6">
        <v>0.65</v>
      </c>
      <c r="F407" s="6">
        <v>19.899999999999999</v>
      </c>
      <c r="G407" s="6">
        <v>46.089820015575185</v>
      </c>
      <c r="H407" s="6">
        <v>18.184143359959755</v>
      </c>
      <c r="I407" s="6">
        <v>1.6269531128047419</v>
      </c>
      <c r="J407" s="6">
        <v>6189.6028001807217</v>
      </c>
      <c r="K407" s="6">
        <v>-1534.1526896803821</v>
      </c>
      <c r="L407" s="6">
        <v>-13.920765334075744</v>
      </c>
      <c r="M407" s="6">
        <v>6376.8963688661734</v>
      </c>
      <c r="N407" s="6">
        <v>36010.15646479166</v>
      </c>
      <c r="O407" s="6">
        <v>73.42258457647651</v>
      </c>
      <c r="P407">
        <v>6.6912096476133893</v>
      </c>
      <c r="Q407" s="6">
        <v>405</v>
      </c>
    </row>
    <row r="408" spans="1:17" x14ac:dyDescent="0.25">
      <c r="A408" s="6">
        <v>109.82447813209761</v>
      </c>
      <c r="B408" s="6">
        <v>-13.238358532122774</v>
      </c>
      <c r="C408" s="6">
        <v>2018.365</v>
      </c>
      <c r="D408" s="6">
        <v>1.2</v>
      </c>
      <c r="E408" s="6">
        <v>0.65</v>
      </c>
      <c r="F408" s="6">
        <v>19.899999999999999</v>
      </c>
      <c r="G408" s="6">
        <v>46.089820015575185</v>
      </c>
      <c r="H408" s="6">
        <v>18.829505102705873</v>
      </c>
      <c r="I408" s="6">
        <v>-0.17552186790238977</v>
      </c>
      <c r="J408" s="6">
        <v>6209.7362185011752</v>
      </c>
      <c r="K408" s="6">
        <v>-1451.0873926799243</v>
      </c>
      <c r="L408" s="6">
        <v>-13.152824873098405</v>
      </c>
      <c r="M408" s="6">
        <v>6377.0274050344096</v>
      </c>
      <c r="N408" s="6">
        <v>35983.70830060797</v>
      </c>
      <c r="O408" s="6">
        <v>74.43341696507494</v>
      </c>
      <c r="P408">
        <v>0.76641897501037359</v>
      </c>
      <c r="Q408" s="6">
        <v>406</v>
      </c>
    </row>
    <row r="409" spans="1:17" x14ac:dyDescent="0.25">
      <c r="A409" s="6">
        <v>145.14150381418938</v>
      </c>
      <c r="B409" s="6">
        <v>-14.614057317591577</v>
      </c>
      <c r="C409" s="6">
        <v>2018.365</v>
      </c>
      <c r="D409" s="6">
        <v>1.2</v>
      </c>
      <c r="E409" s="6">
        <v>0.65</v>
      </c>
      <c r="F409" s="6">
        <v>19.899999999999999</v>
      </c>
      <c r="G409" s="6">
        <v>46.089820015575185</v>
      </c>
      <c r="H409" s="6">
        <v>16.235770693314606</v>
      </c>
      <c r="I409" s="6">
        <v>35.141503814189377</v>
      </c>
      <c r="J409" s="6">
        <v>6173.1054489372373</v>
      </c>
      <c r="K409" s="6">
        <v>-1598.8155168019159</v>
      </c>
      <c r="L409" s="6">
        <v>-14.520371831271515</v>
      </c>
      <c r="M409" s="6">
        <v>6376.7893128489977</v>
      </c>
      <c r="N409" s="6">
        <v>37320.142558662243</v>
      </c>
      <c r="O409" s="6">
        <v>46.304759525992182</v>
      </c>
      <c r="P409">
        <v>70.280085511560827</v>
      </c>
      <c r="Q409" s="6">
        <v>407</v>
      </c>
    </row>
    <row r="410" spans="1:17" x14ac:dyDescent="0.25">
      <c r="A410" s="6">
        <v>114.09699999999999</v>
      </c>
      <c r="B410" s="6">
        <v>-15.257999999999999</v>
      </c>
      <c r="C410" s="6">
        <v>2018.365</v>
      </c>
      <c r="D410" s="6">
        <v>3</v>
      </c>
      <c r="E410" s="6">
        <v>0.65</v>
      </c>
      <c r="F410" s="6">
        <v>19.899999999999999</v>
      </c>
      <c r="G410" s="6">
        <v>54.048620189015942</v>
      </c>
      <c r="H410" s="6">
        <v>15.847286712432798</v>
      </c>
      <c r="I410" s="6">
        <v>4.0969999999999942</v>
      </c>
      <c r="J410" s="6">
        <v>6154.7412663470868</v>
      </c>
      <c r="K410" s="6">
        <v>-1667.6589305322611</v>
      </c>
      <c r="L410" s="6">
        <v>-15.16057121916511</v>
      </c>
      <c r="M410" s="6">
        <v>6376.6704763739945</v>
      </c>
      <c r="N410" s="6">
        <v>36066.386328701308</v>
      </c>
      <c r="O410" s="6">
        <v>71.455748490781701</v>
      </c>
      <c r="P410">
        <v>15.225880826058033</v>
      </c>
      <c r="Q410" s="6">
        <v>408</v>
      </c>
    </row>
    <row r="411" spans="1:17" x14ac:dyDescent="0.25">
      <c r="A411" s="6">
        <v>114.09</v>
      </c>
      <c r="B411" s="6">
        <v>-15.243</v>
      </c>
      <c r="C411" s="6">
        <v>2018.365</v>
      </c>
      <c r="D411" s="6">
        <v>3</v>
      </c>
      <c r="E411" s="6">
        <v>0.65</v>
      </c>
      <c r="F411" s="6">
        <v>19.899999999999999</v>
      </c>
      <c r="G411" s="6">
        <v>54.048620189015942</v>
      </c>
      <c r="H411" s="6">
        <v>17.648882592251887</v>
      </c>
      <c r="I411" s="6">
        <v>4.0900000000000034</v>
      </c>
      <c r="J411" s="6">
        <v>6155.1778510471459</v>
      </c>
      <c r="K411" s="6">
        <v>-1666.0576114606504</v>
      </c>
      <c r="L411" s="6">
        <v>-15.145657867594863</v>
      </c>
      <c r="M411" s="6">
        <v>6376.6732974747365</v>
      </c>
      <c r="N411" s="6">
        <v>36065.814972494474</v>
      </c>
      <c r="O411" s="6">
        <v>71.474722369520933</v>
      </c>
      <c r="P411">
        <v>15.214913385629854</v>
      </c>
      <c r="Q411" s="6">
        <v>409</v>
      </c>
    </row>
    <row r="412" spans="1:17" x14ac:dyDescent="0.25">
      <c r="A412" s="6">
        <v>124.556</v>
      </c>
      <c r="B412" s="6">
        <v>-15.221</v>
      </c>
      <c r="C412" s="6">
        <v>2018.365</v>
      </c>
      <c r="D412" s="6">
        <v>1.2</v>
      </c>
      <c r="E412" s="6">
        <v>0.65</v>
      </c>
      <c r="F412" s="6">
        <v>19.899999999999999</v>
      </c>
      <c r="G412" s="6">
        <v>46.089820015575185</v>
      </c>
      <c r="H412" s="6">
        <v>20.951653306640925</v>
      </c>
      <c r="I412" s="6">
        <v>14.555999999999997</v>
      </c>
      <c r="J412" s="6">
        <v>6155.8174158558541</v>
      </c>
      <c r="K412" s="6">
        <v>-1663.7088073990019</v>
      </c>
      <c r="L412" s="6">
        <v>-15.12378499980799</v>
      </c>
      <c r="M412" s="6">
        <v>6376.6774305410217</v>
      </c>
      <c r="N412" s="6">
        <v>36277.118957231818</v>
      </c>
      <c r="O412" s="6">
        <v>65.455074025051317</v>
      </c>
      <c r="P412">
        <v>44.683764327108278</v>
      </c>
      <c r="Q412" s="6">
        <v>410</v>
      </c>
    </row>
    <row r="413" spans="1:17" x14ac:dyDescent="0.25">
      <c r="A413" s="6">
        <v>145.32479198385735</v>
      </c>
      <c r="B413" s="6">
        <v>-14.656319542327962</v>
      </c>
      <c r="C413" s="6">
        <v>2018.365</v>
      </c>
      <c r="D413" s="6">
        <v>3</v>
      </c>
      <c r="E413" s="6">
        <v>0.65</v>
      </c>
      <c r="F413" s="6">
        <v>19.899999999999999</v>
      </c>
      <c r="G413" s="6">
        <v>54.048620189015942</v>
      </c>
      <c r="H413" s="6">
        <v>23.548474990666016</v>
      </c>
      <c r="I413" s="6">
        <v>35.324791983857352</v>
      </c>
      <c r="J413" s="6">
        <v>6171.9239650614927</v>
      </c>
      <c r="K413" s="6">
        <v>-1603.3399101461671</v>
      </c>
      <c r="L413" s="6">
        <v>-14.562386922847589</v>
      </c>
      <c r="M413" s="6">
        <v>6376.781656758204</v>
      </c>
      <c r="N413" s="6">
        <v>37334.098931506662</v>
      </c>
      <c r="O413" s="6">
        <v>46.101174977515484</v>
      </c>
      <c r="P413">
        <v>70.352117432630351</v>
      </c>
      <c r="Q413" s="6">
        <v>411</v>
      </c>
    </row>
    <row r="414" spans="1:17" x14ac:dyDescent="0.25">
      <c r="A414" s="6">
        <v>115.56952672568445</v>
      </c>
      <c r="B414" s="6">
        <v>-18.754033445484765</v>
      </c>
      <c r="C414" s="6">
        <v>2018.365</v>
      </c>
      <c r="D414" s="6">
        <v>1.2</v>
      </c>
      <c r="E414" s="6">
        <v>0.65</v>
      </c>
      <c r="F414" s="6">
        <v>19.899999999999999</v>
      </c>
      <c r="G414" s="6">
        <v>46.089820015575185</v>
      </c>
      <c r="H414" s="6">
        <v>14.118564079932897</v>
      </c>
      <c r="I414" s="6">
        <v>5.5695267256844545</v>
      </c>
      <c r="J414" s="6">
        <v>6041.5993079511281</v>
      </c>
      <c r="K414" s="6">
        <v>-2037.5883512657563</v>
      </c>
      <c r="L414" s="6">
        <v>-18.637180835269405</v>
      </c>
      <c r="M414" s="6">
        <v>6375.9460856448159</v>
      </c>
      <c r="N414" s="6">
        <v>36213.186481790486</v>
      </c>
      <c r="O414" s="6">
        <v>67.087031845461667</v>
      </c>
      <c r="P414">
        <v>16.872730940345619</v>
      </c>
      <c r="Q414" s="6">
        <v>412</v>
      </c>
    </row>
    <row r="415" spans="1:17" x14ac:dyDescent="0.25">
      <c r="A415" s="6">
        <v>119.977</v>
      </c>
      <c r="B415" s="6">
        <v>-14.86</v>
      </c>
      <c r="C415" s="6">
        <v>2018.365</v>
      </c>
      <c r="D415" s="6">
        <v>3</v>
      </c>
      <c r="E415" s="6">
        <v>0.65</v>
      </c>
      <c r="F415" s="6">
        <v>19.899999999999999</v>
      </c>
      <c r="G415" s="6">
        <v>54.048620189015942</v>
      </c>
      <c r="H415" s="6">
        <v>23.491964002279026</v>
      </c>
      <c r="I415" s="6">
        <v>9.9770000000000039</v>
      </c>
      <c r="J415" s="6">
        <v>6166.183024692662</v>
      </c>
      <c r="K415" s="6">
        <v>-1625.1329225650982</v>
      </c>
      <c r="L415" s="6">
        <v>-14.764879187066461</v>
      </c>
      <c r="M415" s="6">
        <v>6376.7444758287847</v>
      </c>
      <c r="N415" s="6">
        <v>36143.567583554235</v>
      </c>
      <c r="O415" s="6">
        <v>69.064977530529163</v>
      </c>
      <c r="P415">
        <v>34.447519346657103</v>
      </c>
      <c r="Q415" s="6">
        <v>413</v>
      </c>
    </row>
    <row r="416" spans="1:17" x14ac:dyDescent="0.25">
      <c r="A416" s="6">
        <v>159.69999999999999</v>
      </c>
      <c r="B416" s="6">
        <v>-14.754</v>
      </c>
      <c r="C416" s="6">
        <v>2018.365</v>
      </c>
      <c r="D416" s="6">
        <v>3</v>
      </c>
      <c r="E416" s="6">
        <v>0.65</v>
      </c>
      <c r="F416" s="6">
        <v>19.899999999999999</v>
      </c>
      <c r="G416" s="6">
        <v>54.048620189015942</v>
      </c>
      <c r="H416" s="6">
        <v>14.276562694316313</v>
      </c>
      <c r="I416" s="6">
        <v>49.699999999999989</v>
      </c>
      <c r="J416" s="6">
        <v>6169.180422740239</v>
      </c>
      <c r="K416" s="6">
        <v>-1613.7938358275185</v>
      </c>
      <c r="L416" s="6">
        <v>-14.659496959269235</v>
      </c>
      <c r="M416" s="6">
        <v>6376.7638840462278</v>
      </c>
      <c r="N416" s="6">
        <v>38496.678426863058</v>
      </c>
      <c r="O416" s="6">
        <v>31.286035989486077</v>
      </c>
      <c r="P416">
        <v>77.812712993214248</v>
      </c>
      <c r="Q416" s="6">
        <v>414</v>
      </c>
    </row>
    <row r="417" spans="1:17" x14ac:dyDescent="0.25">
      <c r="A417" s="6">
        <v>115.79300000000001</v>
      </c>
      <c r="B417" s="6">
        <v>-14.750999999999999</v>
      </c>
      <c r="C417" s="6">
        <v>2018.365</v>
      </c>
      <c r="D417" s="6">
        <v>1.2</v>
      </c>
      <c r="E417" s="6">
        <v>0.65</v>
      </c>
      <c r="F417" s="6">
        <v>19.899999999999999</v>
      </c>
      <c r="G417" s="6">
        <v>46.089820015575185</v>
      </c>
      <c r="H417" s="6">
        <v>17.313390341452738</v>
      </c>
      <c r="I417" s="6">
        <v>5.7930000000000064</v>
      </c>
      <c r="J417" s="6">
        <v>6169.2649490768281</v>
      </c>
      <c r="K417" s="6">
        <v>-1613.4728391991277</v>
      </c>
      <c r="L417" s="6">
        <v>-14.656514462090286</v>
      </c>
      <c r="M417" s="6">
        <v>6376.764431491978</v>
      </c>
      <c r="N417" s="6">
        <v>36067.869125477526</v>
      </c>
      <c r="O417" s="6">
        <v>71.41102601672327</v>
      </c>
      <c r="P417">
        <v>21.724808101051813</v>
      </c>
      <c r="Q417" s="6">
        <v>415</v>
      </c>
    </row>
    <row r="418" spans="1:17" x14ac:dyDescent="0.25">
      <c r="A418" s="6">
        <v>112.92149574419945</v>
      </c>
      <c r="B418" s="6">
        <v>-16.891854195916817</v>
      </c>
      <c r="C418" s="6">
        <v>2018.365</v>
      </c>
      <c r="D418" s="6">
        <v>0.75</v>
      </c>
      <c r="E418" s="6">
        <v>0.65</v>
      </c>
      <c r="F418" s="6">
        <v>19.899999999999999</v>
      </c>
      <c r="G418" s="6">
        <v>42.007420362456692</v>
      </c>
      <c r="H418" s="6">
        <v>22.759431334304971</v>
      </c>
      <c r="I418" s="6">
        <v>2.9214957441994471</v>
      </c>
      <c r="J418" s="6">
        <v>6104.6799900438473</v>
      </c>
      <c r="K418" s="6">
        <v>-1841.3853513154063</v>
      </c>
      <c r="L418" s="6">
        <v>-16.785150923870141</v>
      </c>
      <c r="M418" s="6">
        <v>6376.3483117596943</v>
      </c>
      <c r="N418" s="6">
        <v>36115.708979254217</v>
      </c>
      <c r="O418" s="6">
        <v>69.8808689820887</v>
      </c>
      <c r="P418">
        <v>9.961613925148967</v>
      </c>
      <c r="Q418" s="6">
        <v>416</v>
      </c>
    </row>
    <row r="419" spans="1:17" x14ac:dyDescent="0.25">
      <c r="A419" s="6">
        <v>110.93186167443403</v>
      </c>
      <c r="B419" s="6">
        <v>-16.043471189072601</v>
      </c>
      <c r="C419" s="6">
        <v>2018.365</v>
      </c>
      <c r="D419" s="6">
        <v>1.2</v>
      </c>
      <c r="E419" s="6">
        <v>0.65</v>
      </c>
      <c r="F419" s="6">
        <v>19.899999999999999</v>
      </c>
      <c r="G419" s="6">
        <v>46.089820015575185</v>
      </c>
      <c r="H419" s="6">
        <v>19.642646258681907</v>
      </c>
      <c r="I419" s="6">
        <v>0.93186167443403178</v>
      </c>
      <c r="J419" s="6">
        <v>6131.2937636347515</v>
      </c>
      <c r="K419" s="6">
        <v>-1751.3522245105066</v>
      </c>
      <c r="L419" s="6">
        <v>-15.941542645857254</v>
      </c>
      <c r="M419" s="6">
        <v>6376.5192566387104</v>
      </c>
      <c r="N419" s="6">
        <v>36076.330533541615</v>
      </c>
      <c r="O419" s="6">
        <v>71.124123002052613</v>
      </c>
      <c r="P419">
        <v>3.3682435930315853</v>
      </c>
      <c r="Q419" s="6">
        <v>417</v>
      </c>
    </row>
    <row r="420" spans="1:17" x14ac:dyDescent="0.25">
      <c r="A420" s="6">
        <v>149.36199999999999</v>
      </c>
      <c r="B420" s="6">
        <v>-14.494999999999999</v>
      </c>
      <c r="C420" s="6">
        <v>2018.365</v>
      </c>
      <c r="D420" s="6">
        <v>1.2</v>
      </c>
      <c r="E420" s="6">
        <v>0.65</v>
      </c>
      <c r="F420" s="6">
        <v>19.899999999999999</v>
      </c>
      <c r="G420" s="6">
        <v>46.089820015575185</v>
      </c>
      <c r="H420" s="6">
        <v>19.339500826444358</v>
      </c>
      <c r="I420" s="6">
        <v>39.361999999999995</v>
      </c>
      <c r="J420" s="6">
        <v>6176.4158487086297</v>
      </c>
      <c r="K420" s="6">
        <v>-1586.0652219736817</v>
      </c>
      <c r="L420" s="6">
        <v>-14.402011799753533</v>
      </c>
      <c r="M420" s="6">
        <v>6376.8107722068689</v>
      </c>
      <c r="N420" s="6">
        <v>37626.9006054196</v>
      </c>
      <c r="O420" s="6">
        <v>42.008749293248847</v>
      </c>
      <c r="P420">
        <v>73.031630909904734</v>
      </c>
      <c r="Q420" s="6">
        <v>418</v>
      </c>
    </row>
    <row r="421" spans="1:17" x14ac:dyDescent="0.25">
      <c r="A421" s="6">
        <v>146.83455290813785</v>
      </c>
      <c r="B421" s="6">
        <v>-13.560205375791746</v>
      </c>
      <c r="C421" s="6">
        <v>2018.365</v>
      </c>
      <c r="D421" s="6">
        <v>0.75</v>
      </c>
      <c r="E421" s="6">
        <v>0.65</v>
      </c>
      <c r="F421" s="6">
        <v>19.899999999999999</v>
      </c>
      <c r="G421" s="6">
        <v>42.007420362456692</v>
      </c>
      <c r="H421" s="6">
        <v>15.217262311763744</v>
      </c>
      <c r="I421" s="6">
        <v>36.834552908137852</v>
      </c>
      <c r="J421" s="6">
        <v>6201.4847704188987</v>
      </c>
      <c r="K421" s="6">
        <v>-1485.72527008016</v>
      </c>
      <c r="L421" s="6">
        <v>-13.47274637590675</v>
      </c>
      <c r="M421" s="6">
        <v>6376.9736502429041</v>
      </c>
      <c r="N421" s="6">
        <v>37415.485780631236</v>
      </c>
      <c r="O421" s="6">
        <v>44.934122499228899</v>
      </c>
      <c r="P421">
        <v>72.618588448084566</v>
      </c>
      <c r="Q421" s="6">
        <v>419</v>
      </c>
    </row>
    <row r="422" spans="1:17" x14ac:dyDescent="0.25">
      <c r="A422" s="6">
        <v>132.88800000000001</v>
      </c>
      <c r="B422" s="6">
        <v>-14.417</v>
      </c>
      <c r="C422" s="6">
        <v>2018.365</v>
      </c>
      <c r="D422" s="6">
        <v>0.75</v>
      </c>
      <c r="E422" s="6">
        <v>0.65</v>
      </c>
      <c r="F422" s="6">
        <v>19.899999999999999</v>
      </c>
      <c r="G422" s="6">
        <v>42.007420362456692</v>
      </c>
      <c r="H422" s="6">
        <v>21.052881261796323</v>
      </c>
      <c r="I422" s="6">
        <v>22.888000000000005</v>
      </c>
      <c r="J422" s="6">
        <v>6178.5702601410203</v>
      </c>
      <c r="K422" s="6">
        <v>-1577.7082612806798</v>
      </c>
      <c r="L422" s="6">
        <v>-14.324469488238183</v>
      </c>
      <c r="M422" s="6">
        <v>6376.8247441193162</v>
      </c>
      <c r="N422" s="6">
        <v>36585.141344095216</v>
      </c>
      <c r="O422" s="6">
        <v>58.641835897962359</v>
      </c>
      <c r="P422">
        <v>59.469754646173982</v>
      </c>
      <c r="Q422" s="6">
        <v>420</v>
      </c>
    </row>
    <row r="423" spans="1:17" x14ac:dyDescent="0.25">
      <c r="A423" s="6">
        <v>111.07008859214569</v>
      </c>
      <c r="B423" s="6">
        <v>-17.638205335716574</v>
      </c>
      <c r="C423" s="6">
        <v>2018.365</v>
      </c>
      <c r="D423" s="6">
        <v>3</v>
      </c>
      <c r="E423" s="6">
        <v>0.65</v>
      </c>
      <c r="F423" s="6">
        <v>19.899999999999999</v>
      </c>
      <c r="G423" s="6">
        <v>54.048620189015942</v>
      </c>
      <c r="H423" s="6">
        <v>16.7847247255974</v>
      </c>
      <c r="I423" s="6">
        <v>1.0700885921456944</v>
      </c>
      <c r="J423" s="6">
        <v>6080.1650339676135</v>
      </c>
      <c r="K423" s="6">
        <v>-1920.2633226989303</v>
      </c>
      <c r="L423" s="6">
        <v>-17.527378160195475</v>
      </c>
      <c r="M423" s="6">
        <v>6376.1915018908521</v>
      </c>
      <c r="N423" s="6">
        <v>36136.270999039225</v>
      </c>
      <c r="O423" s="6">
        <v>69.258095081498169</v>
      </c>
      <c r="P423">
        <v>3.527529235653895</v>
      </c>
      <c r="Q423" s="6">
        <v>421</v>
      </c>
    </row>
    <row r="424" spans="1:17" x14ac:dyDescent="0.25">
      <c r="A424" s="6">
        <v>151.291</v>
      </c>
      <c r="B424" s="6">
        <v>-14.359</v>
      </c>
      <c r="C424" s="6">
        <v>2018.365</v>
      </c>
      <c r="D424" s="6">
        <v>3</v>
      </c>
      <c r="E424" s="6">
        <v>0.65</v>
      </c>
      <c r="F424" s="6">
        <v>19.899999999999999</v>
      </c>
      <c r="G424" s="6">
        <v>54.048620189015942</v>
      </c>
      <c r="H424" s="6">
        <v>19.897084350044263</v>
      </c>
      <c r="I424" s="6">
        <v>41.290999999999997</v>
      </c>
      <c r="J424" s="6">
        <v>6180.1648730370898</v>
      </c>
      <c r="K424" s="6">
        <v>-1571.4922496512504</v>
      </c>
      <c r="L424" s="6">
        <v>-14.266810261647917</v>
      </c>
      <c r="M424" s="6">
        <v>6376.8350887125416</v>
      </c>
      <c r="N424" s="6">
        <v>37774.248867758957</v>
      </c>
      <c r="O424" s="6">
        <v>40.059699665503537</v>
      </c>
      <c r="P424">
        <v>74.231477789079392</v>
      </c>
      <c r="Q424" s="6">
        <v>422</v>
      </c>
    </row>
    <row r="425" spans="1:17" x14ac:dyDescent="0.25">
      <c r="A425" s="6">
        <v>114.48399999999999</v>
      </c>
      <c r="B425" s="6">
        <v>-14.351000000000001</v>
      </c>
      <c r="C425" s="6">
        <v>2018.365</v>
      </c>
      <c r="D425" s="6">
        <v>0.75</v>
      </c>
      <c r="E425" s="6">
        <v>0.65</v>
      </c>
      <c r="F425" s="6">
        <v>19.899999999999999</v>
      </c>
      <c r="G425" s="6">
        <v>42.007420362456692</v>
      </c>
      <c r="H425" s="6">
        <v>15.740852012387387</v>
      </c>
      <c r="I425" s="6">
        <v>4.4839999999999947</v>
      </c>
      <c r="J425" s="6">
        <v>6180.3843251891112</v>
      </c>
      <c r="K425" s="6">
        <v>-1570.6347445494609</v>
      </c>
      <c r="L425" s="6">
        <v>-14.258857294302427</v>
      </c>
      <c r="M425" s="6">
        <v>6376.8365125530081</v>
      </c>
      <c r="N425" s="6">
        <v>36040.155310876849</v>
      </c>
      <c r="O425" s="6">
        <v>72.349189535209234</v>
      </c>
      <c r="P425">
        <v>17.556818050449085</v>
      </c>
      <c r="Q425" s="6">
        <v>423</v>
      </c>
    </row>
    <row r="426" spans="1:17" x14ac:dyDescent="0.25">
      <c r="A426" s="6">
        <v>146.12156818733902</v>
      </c>
      <c r="B426" s="6">
        <v>-13.923013376288356</v>
      </c>
      <c r="C426" s="6">
        <v>2018.365</v>
      </c>
      <c r="D426" s="6">
        <v>0.75</v>
      </c>
      <c r="E426" s="6">
        <v>0.65</v>
      </c>
      <c r="F426" s="6">
        <v>19.899999999999999</v>
      </c>
      <c r="G426" s="6">
        <v>42.007420362456692</v>
      </c>
      <c r="H426" s="6">
        <v>15.785630867275685</v>
      </c>
      <c r="I426" s="6">
        <v>36.121568187339022</v>
      </c>
      <c r="J426" s="6">
        <v>6191.9497865753501</v>
      </c>
      <c r="K426" s="6">
        <v>-1524.7162614301901</v>
      </c>
      <c r="L426" s="6">
        <v>-13.833397128481476</v>
      </c>
      <c r="M426" s="6">
        <v>6376.9116221992736</v>
      </c>
      <c r="N426" s="6">
        <v>37372.428276556609</v>
      </c>
      <c r="O426" s="6">
        <v>45.54885423281894</v>
      </c>
      <c r="P426">
        <v>71.752159948240546</v>
      </c>
      <c r="Q426" s="6">
        <v>424</v>
      </c>
    </row>
    <row r="427" spans="1:17" x14ac:dyDescent="0.25">
      <c r="A427" s="6">
        <v>111.750614230134</v>
      </c>
      <c r="B427" s="6">
        <v>-19.859758803501773</v>
      </c>
      <c r="C427" s="6">
        <v>2018.365</v>
      </c>
      <c r="D427" s="6">
        <v>1.2</v>
      </c>
      <c r="E427" s="6">
        <v>0.65</v>
      </c>
      <c r="F427" s="6">
        <v>19.899999999999999</v>
      </c>
      <c r="G427" s="6">
        <v>46.089820015575185</v>
      </c>
      <c r="H427" s="6">
        <v>23.831152551585348</v>
      </c>
      <c r="I427" s="6">
        <v>1.7506142301340049</v>
      </c>
      <c r="J427" s="6">
        <v>6001.1313168609759</v>
      </c>
      <c r="K427" s="6">
        <v>-2153.1021496715562</v>
      </c>
      <c r="L427" s="6">
        <v>-19.737108746684211</v>
      </c>
      <c r="M427" s="6">
        <v>6375.6902331535703</v>
      </c>
      <c r="N427" s="6">
        <v>36230.308375467117</v>
      </c>
      <c r="O427" s="6">
        <v>66.623584932018829</v>
      </c>
      <c r="P427">
        <v>5.1408870934035455</v>
      </c>
      <c r="Q427" s="6">
        <v>425</v>
      </c>
    </row>
    <row r="428" spans="1:17" x14ac:dyDescent="0.25">
      <c r="A428" s="6">
        <v>116.09</v>
      </c>
      <c r="B428" s="6">
        <v>-14.243</v>
      </c>
      <c r="C428" s="6">
        <v>2018.365</v>
      </c>
      <c r="D428" s="6">
        <v>3</v>
      </c>
      <c r="E428" s="6">
        <v>0.65</v>
      </c>
      <c r="F428" s="6">
        <v>19.899999999999999</v>
      </c>
      <c r="G428" s="6">
        <v>54.048620189015942</v>
      </c>
      <c r="H428" s="6">
        <v>15.364993113887129</v>
      </c>
      <c r="I428" s="6">
        <v>6.0900000000000034</v>
      </c>
      <c r="J428" s="6">
        <v>6183.3351943233292</v>
      </c>
      <c r="K428" s="6">
        <v>-1559.0554907303167</v>
      </c>
      <c r="L428" s="6">
        <v>-14.151492930739945</v>
      </c>
      <c r="M428" s="6">
        <v>6376.8556631410338</v>
      </c>
      <c r="N428" s="6">
        <v>36055.397259689496</v>
      </c>
      <c r="O428" s="6">
        <v>71.829957368934842</v>
      </c>
      <c r="P428">
        <v>23.443892453532694</v>
      </c>
      <c r="Q428" s="6">
        <v>426</v>
      </c>
    </row>
    <row r="429" spans="1:17" x14ac:dyDescent="0.25">
      <c r="A429" s="6">
        <v>121.069</v>
      </c>
      <c r="B429" s="6">
        <v>-14.201000000000001</v>
      </c>
      <c r="C429" s="6">
        <v>2018.365</v>
      </c>
      <c r="D429" s="6">
        <v>1.2</v>
      </c>
      <c r="E429" s="6">
        <v>0.65</v>
      </c>
      <c r="F429" s="6">
        <v>19.899999999999999</v>
      </c>
      <c r="G429" s="6">
        <v>46.089820015575185</v>
      </c>
      <c r="H429" s="6">
        <v>14.478674574766448</v>
      </c>
      <c r="I429" s="6">
        <v>11.069000000000003</v>
      </c>
      <c r="J429" s="6">
        <v>6184.4768520586131</v>
      </c>
      <c r="K429" s="6">
        <v>-1554.5509770080723</v>
      </c>
      <c r="L429" s="6">
        <v>-14.109740471305058</v>
      </c>
      <c r="M429" s="6">
        <v>6376.8630747229909</v>
      </c>
      <c r="N429" s="6">
        <v>36147.681904384495</v>
      </c>
      <c r="O429" s="6">
        <v>68.949408057689482</v>
      </c>
      <c r="P429">
        <v>38.570111729343893</v>
      </c>
      <c r="Q429" s="6">
        <v>427</v>
      </c>
    </row>
    <row r="430" spans="1:17" x14ac:dyDescent="0.25">
      <c r="A430" s="6">
        <v>121.233</v>
      </c>
      <c r="B430" s="6">
        <v>-14.068</v>
      </c>
      <c r="C430" s="6">
        <v>2018.365</v>
      </c>
      <c r="D430" s="6">
        <v>0.75</v>
      </c>
      <c r="E430" s="6">
        <v>0.65</v>
      </c>
      <c r="F430" s="6">
        <v>19.899999999999999</v>
      </c>
      <c r="G430" s="6">
        <v>42.007420362456692</v>
      </c>
      <c r="H430" s="6">
        <v>18.61633916771483</v>
      </c>
      <c r="I430" s="6">
        <v>11.233000000000004</v>
      </c>
      <c r="J430" s="6">
        <v>6188.0702865738576</v>
      </c>
      <c r="K430" s="6">
        <v>-1540.2812859322407</v>
      </c>
      <c r="L430" s="6">
        <v>-13.977525629872746</v>
      </c>
      <c r="M430" s="6">
        <v>6376.8864119859736</v>
      </c>
      <c r="N430" s="6">
        <v>36147.568096857904</v>
      </c>
      <c r="O430" s="6">
        <v>68.953620230070911</v>
      </c>
      <c r="P430">
        <v>39.250668301263339</v>
      </c>
      <c r="Q430" s="6">
        <v>428</v>
      </c>
    </row>
    <row r="431" spans="1:17" x14ac:dyDescent="0.25">
      <c r="A431" s="6">
        <v>108.94808320348351</v>
      </c>
      <c r="B431" s="6">
        <v>-13.709172649042952</v>
      </c>
      <c r="C431" s="6">
        <v>2018.365</v>
      </c>
      <c r="D431" s="6">
        <v>0.75</v>
      </c>
      <c r="E431" s="6">
        <v>0.65</v>
      </c>
      <c r="F431" s="6">
        <v>19.899999999999999</v>
      </c>
      <c r="G431" s="6">
        <v>42.007420362456692</v>
      </c>
      <c r="H431" s="6">
        <v>22.660525381460026</v>
      </c>
      <c r="I431" s="6">
        <v>-1.0519167965164939</v>
      </c>
      <c r="J431" s="6">
        <v>6197.5996612716817</v>
      </c>
      <c r="K431" s="6">
        <v>-1501.7419511385722</v>
      </c>
      <c r="L431" s="6">
        <v>-13.620826191445587</v>
      </c>
      <c r="M431" s="6">
        <v>6376.9483649473241</v>
      </c>
      <c r="N431" s="6">
        <v>35999.101818873845</v>
      </c>
      <c r="O431" s="6">
        <v>73.837349924207231</v>
      </c>
      <c r="P431">
        <v>4.4302343971675775</v>
      </c>
      <c r="Q431" s="6">
        <v>429</v>
      </c>
    </row>
    <row r="432" spans="1:17" x14ac:dyDescent="0.25">
      <c r="A432" s="6">
        <v>109.94344214440356</v>
      </c>
      <c r="B432" s="6">
        <v>-15.355603035054544</v>
      </c>
      <c r="C432" s="6">
        <v>2018.365</v>
      </c>
      <c r="D432" s="6">
        <v>1.2</v>
      </c>
      <c r="E432" s="6">
        <v>0.65</v>
      </c>
      <c r="F432" s="6">
        <v>19.899999999999999</v>
      </c>
      <c r="G432" s="6">
        <v>46.089820015575185</v>
      </c>
      <c r="H432" s="6">
        <v>15.577347543561803</v>
      </c>
      <c r="I432" s="6">
        <v>-5.6557855596437889E-2</v>
      </c>
      <c r="J432" s="6">
        <v>6151.8902155157766</v>
      </c>
      <c r="K432" s="6">
        <v>-1678.0757585012825</v>
      </c>
      <c r="L432" s="6">
        <v>-15.257611092013077</v>
      </c>
      <c r="M432" s="6">
        <v>6376.6520584887176</v>
      </c>
      <c r="N432" s="6">
        <v>36051.329039885182</v>
      </c>
      <c r="O432" s="6">
        <v>71.958148131026675</v>
      </c>
      <c r="P432">
        <v>0.21357890012583355</v>
      </c>
      <c r="Q432" s="6">
        <v>430</v>
      </c>
    </row>
    <row r="433" spans="1:17" x14ac:dyDescent="0.25">
      <c r="A433" s="6">
        <v>155.346</v>
      </c>
      <c r="B433" s="6">
        <v>-13.762</v>
      </c>
      <c r="C433" s="6">
        <v>2018.365</v>
      </c>
      <c r="D433" s="6">
        <v>1.2</v>
      </c>
      <c r="E433" s="6">
        <v>0.65</v>
      </c>
      <c r="F433" s="6">
        <v>19.899999999999999</v>
      </c>
      <c r="G433" s="6">
        <v>46.089820015575185</v>
      </c>
      <c r="H433" s="6">
        <v>16.717636815451097</v>
      </c>
      <c r="I433" s="6">
        <v>45.346000000000004</v>
      </c>
      <c r="J433" s="6">
        <v>6196.2118971181917</v>
      </c>
      <c r="K433" s="6">
        <v>-1507.4194610972534</v>
      </c>
      <c r="L433" s="6">
        <v>-13.673339396149</v>
      </c>
      <c r="M433" s="6">
        <v>6376.9393368357951</v>
      </c>
      <c r="N433" s="6">
        <v>38095.18929598869</v>
      </c>
      <c r="O433" s="6">
        <v>36.021220038977454</v>
      </c>
      <c r="P433">
        <v>76.773636076327577</v>
      </c>
      <c r="Q433" s="6">
        <v>431</v>
      </c>
    </row>
    <row r="434" spans="1:17" x14ac:dyDescent="0.25">
      <c r="A434" s="6">
        <v>151.63800000000001</v>
      </c>
      <c r="B434" s="6">
        <v>-13.756</v>
      </c>
      <c r="C434" s="6">
        <v>2018.365</v>
      </c>
      <c r="D434" s="6">
        <v>0.75</v>
      </c>
      <c r="E434" s="6">
        <v>0.65</v>
      </c>
      <c r="F434" s="6">
        <v>19.899999999999999</v>
      </c>
      <c r="G434" s="6">
        <v>42.007420362456692</v>
      </c>
      <c r="H434" s="6">
        <v>19.289806083593696</v>
      </c>
      <c r="I434" s="6">
        <v>41.638000000000005</v>
      </c>
      <c r="J434" s="6">
        <v>6196.3697797433351</v>
      </c>
      <c r="K434" s="6">
        <v>-1506.7746867636456</v>
      </c>
      <c r="L434" s="6">
        <v>-13.667375061082861</v>
      </c>
      <c r="M434" s="6">
        <v>6376.9403638412796</v>
      </c>
      <c r="N434" s="6">
        <v>37788.409606289577</v>
      </c>
      <c r="O434" s="6">
        <v>39.877281635190649</v>
      </c>
      <c r="P434">
        <v>75.025666527620317</v>
      </c>
      <c r="Q434" s="6">
        <v>432</v>
      </c>
    </row>
    <row r="435" spans="1:17" x14ac:dyDescent="0.25">
      <c r="A435" s="6">
        <v>114.834</v>
      </c>
      <c r="B435" s="6">
        <v>-13.743</v>
      </c>
      <c r="C435" s="6">
        <v>2018.365</v>
      </c>
      <c r="D435" s="6">
        <v>3</v>
      </c>
      <c r="E435" s="6">
        <v>0.65</v>
      </c>
      <c r="F435" s="6">
        <v>19.899999999999999</v>
      </c>
      <c r="G435" s="6">
        <v>54.048620189015942</v>
      </c>
      <c r="H435" s="6">
        <v>16.306131302682839</v>
      </c>
      <c r="I435" s="6">
        <v>4.8340000000000032</v>
      </c>
      <c r="J435" s="6">
        <v>6196.7116268630407</v>
      </c>
      <c r="K435" s="6">
        <v>-1505.377620084957</v>
      </c>
      <c r="L435" s="6">
        <v>-13.654452348321851</v>
      </c>
      <c r="M435" s="6">
        <v>6376.9425876004443</v>
      </c>
      <c r="N435" s="6">
        <v>36024.72469922751</v>
      </c>
      <c r="O435" s="6">
        <v>72.896611999126407</v>
      </c>
      <c r="P435">
        <v>19.594882383495175</v>
      </c>
      <c r="Q435" s="6">
        <v>433</v>
      </c>
    </row>
    <row r="436" spans="1:17" x14ac:dyDescent="0.25">
      <c r="A436" s="6">
        <v>114.16083089971774</v>
      </c>
      <c r="B436" s="6">
        <v>-12.924356578822735</v>
      </c>
      <c r="C436" s="6">
        <v>2018.365</v>
      </c>
      <c r="D436" s="6">
        <v>0.75</v>
      </c>
      <c r="E436" s="6">
        <v>0.65</v>
      </c>
      <c r="F436" s="6">
        <v>19.899999999999999</v>
      </c>
      <c r="G436" s="6">
        <v>42.007420362456692</v>
      </c>
      <c r="H436" s="6">
        <v>18.117549171639546</v>
      </c>
      <c r="I436" s="6">
        <v>4.1608308997177375</v>
      </c>
      <c r="J436" s="6">
        <v>6217.5987080364221</v>
      </c>
      <c r="K436" s="6">
        <v>-1417.2504894301119</v>
      </c>
      <c r="L436" s="6">
        <v>-12.840711643782333</v>
      </c>
      <c r="M436" s="6">
        <v>6377.0786920004421</v>
      </c>
      <c r="N436" s="6">
        <v>35993.671279489703</v>
      </c>
      <c r="O436" s="6">
        <v>74.050365513297336</v>
      </c>
      <c r="P436">
        <v>18.01740782225184</v>
      </c>
      <c r="Q436" s="6">
        <v>434</v>
      </c>
    </row>
    <row r="437" spans="1:17" x14ac:dyDescent="0.25">
      <c r="A437" s="6">
        <v>146.06043761684498</v>
      </c>
      <c r="B437" s="6">
        <v>-13.602694197460838</v>
      </c>
      <c r="C437" s="6">
        <v>2018.365</v>
      </c>
      <c r="D437" s="6">
        <v>1.2</v>
      </c>
      <c r="E437" s="6">
        <v>0.65</v>
      </c>
      <c r="F437" s="6">
        <v>19.899999999999999</v>
      </c>
      <c r="G437" s="6">
        <v>46.089820015575185</v>
      </c>
      <c r="H437" s="6">
        <v>16.83643429046132</v>
      </c>
      <c r="I437" s="6">
        <v>36.060437616844979</v>
      </c>
      <c r="J437" s="6">
        <v>6200.380899582804</v>
      </c>
      <c r="K437" s="6">
        <v>-1490.29459762799</v>
      </c>
      <c r="L437" s="6">
        <v>-13.514981834697773</v>
      </c>
      <c r="M437" s="6">
        <v>6376.9664643645756</v>
      </c>
      <c r="N437" s="6">
        <v>37360.355550440654</v>
      </c>
      <c r="O437" s="6">
        <v>45.723787637589837</v>
      </c>
      <c r="P437">
        <v>72.099998013660411</v>
      </c>
      <c r="Q437" s="6">
        <v>435</v>
      </c>
    </row>
    <row r="438" spans="1:17" x14ac:dyDescent="0.25">
      <c r="A438" s="6">
        <v>114.25963992102143</v>
      </c>
      <c r="B438" s="6">
        <v>-15.430958224242296</v>
      </c>
      <c r="C438" s="6">
        <v>2018.365</v>
      </c>
      <c r="D438" s="6">
        <v>3</v>
      </c>
      <c r="E438" s="6">
        <v>0.65</v>
      </c>
      <c r="F438" s="6">
        <v>19.899999999999999</v>
      </c>
      <c r="G438" s="6">
        <v>54.048620189015942</v>
      </c>
      <c r="H438" s="6">
        <v>18.703207368030377</v>
      </c>
      <c r="I438" s="6">
        <v>4.2596399210214315</v>
      </c>
      <c r="J438" s="6">
        <v>6149.6768858728747</v>
      </c>
      <c r="K438" s="6">
        <v>-1686.1148834132296</v>
      </c>
      <c r="L438" s="6">
        <v>-15.33253225843702</v>
      </c>
      <c r="M438" s="6">
        <v>6376.6377661512734</v>
      </c>
      <c r="N438" s="6">
        <v>36073.772208640061</v>
      </c>
      <c r="O438" s="6">
        <v>71.212333209217036</v>
      </c>
      <c r="P438">
        <v>15.638343812474046</v>
      </c>
      <c r="Q438" s="6">
        <v>436</v>
      </c>
    </row>
    <row r="439" spans="1:17" x14ac:dyDescent="0.25">
      <c r="A439" s="6">
        <v>139.566</v>
      </c>
      <c r="B439" s="6">
        <v>-13.433</v>
      </c>
      <c r="C439" s="6">
        <v>2018.365</v>
      </c>
      <c r="D439" s="6">
        <v>0.75</v>
      </c>
      <c r="E439" s="6">
        <v>0.65</v>
      </c>
      <c r="F439" s="6">
        <v>19.899999999999999</v>
      </c>
      <c r="G439" s="6">
        <v>42.007420362456692</v>
      </c>
      <c r="H439" s="6">
        <v>18.82729258300396</v>
      </c>
      <c r="I439" s="6">
        <v>29.566000000000003</v>
      </c>
      <c r="J439" s="6">
        <v>6204.7693152961183</v>
      </c>
      <c r="K439" s="6">
        <v>-1472.0405815931206</v>
      </c>
      <c r="L439" s="6">
        <v>-13.34630066955846</v>
      </c>
      <c r="M439" s="6">
        <v>6376.9950391934035</v>
      </c>
      <c r="N439" s="6">
        <v>36923.909691758156</v>
      </c>
      <c r="O439" s="6">
        <v>52.492465330742398</v>
      </c>
      <c r="P439">
        <v>67.730806875558315</v>
      </c>
      <c r="Q439" s="6">
        <v>437</v>
      </c>
    </row>
    <row r="440" spans="1:17" x14ac:dyDescent="0.25">
      <c r="A440" s="6">
        <v>108.91699533401118</v>
      </c>
      <c r="B440" s="6">
        <v>-13.854595510635166</v>
      </c>
      <c r="C440" s="6">
        <v>2018.365</v>
      </c>
      <c r="D440" s="6">
        <v>0.75</v>
      </c>
      <c r="E440" s="6">
        <v>0.65</v>
      </c>
      <c r="F440" s="6">
        <v>19.899999999999999</v>
      </c>
      <c r="G440" s="6">
        <v>42.007420362456692</v>
      </c>
      <c r="H440" s="6">
        <v>23.521004885805198</v>
      </c>
      <c r="I440" s="6">
        <v>-1.0830046659888239</v>
      </c>
      <c r="J440" s="6">
        <v>6193.7667899204062</v>
      </c>
      <c r="K440" s="6">
        <v>-1517.367934508319</v>
      </c>
      <c r="L440" s="6">
        <v>-13.765384994348413</v>
      </c>
      <c r="M440" s="6">
        <v>6376.9234350582401</v>
      </c>
      <c r="N440" s="6">
        <v>36003.65895827912</v>
      </c>
      <c r="O440" s="6">
        <v>73.664933943792775</v>
      </c>
      <c r="P440">
        <v>4.5138964998571307</v>
      </c>
      <c r="Q440" s="6">
        <v>438</v>
      </c>
    </row>
    <row r="441" spans="1:17" x14ac:dyDescent="0.25">
      <c r="A441" s="6">
        <v>150.76900000000001</v>
      </c>
      <c r="B441" s="6">
        <v>-13.259</v>
      </c>
      <c r="C441" s="6">
        <v>2018.365</v>
      </c>
      <c r="D441" s="6">
        <v>1.2</v>
      </c>
      <c r="E441" s="6">
        <v>0.65</v>
      </c>
      <c r="F441" s="6">
        <v>19.899999999999999</v>
      </c>
      <c r="G441" s="6">
        <v>46.089820015575185</v>
      </c>
      <c r="H441" s="6">
        <v>21.977301004655889</v>
      </c>
      <c r="I441" s="6">
        <v>40.769000000000005</v>
      </c>
      <c r="J441" s="6">
        <v>6209.2128630426796</v>
      </c>
      <c r="K441" s="6">
        <v>-1453.3102335137967</v>
      </c>
      <c r="L441" s="6">
        <v>-13.173342536664107</v>
      </c>
      <c r="M441" s="6">
        <v>6377.0239934792935</v>
      </c>
      <c r="N441" s="6">
        <v>37708.410235845127</v>
      </c>
      <c r="O441" s="6">
        <v>40.925417846646752</v>
      </c>
      <c r="P441">
        <v>75.10429475967058</v>
      </c>
      <c r="Q441" s="6">
        <v>439</v>
      </c>
    </row>
    <row r="442" spans="1:17" x14ac:dyDescent="0.25">
      <c r="A442" s="6">
        <v>117.08499999999999</v>
      </c>
      <c r="B442" s="6">
        <v>-13.243</v>
      </c>
      <c r="C442" s="6">
        <v>2018.365</v>
      </c>
      <c r="D442" s="6">
        <v>3</v>
      </c>
      <c r="E442" s="6">
        <v>0.65</v>
      </c>
      <c r="F442" s="6">
        <v>19.899999999999999</v>
      </c>
      <c r="G442" s="6">
        <v>54.048620189015942</v>
      </c>
      <c r="H442" s="6">
        <v>14.812629237574127</v>
      </c>
      <c r="I442" s="6">
        <v>7.0849999999999937</v>
      </c>
      <c r="J442" s="6">
        <v>6209.6186059615202</v>
      </c>
      <c r="K442" s="6">
        <v>-1451.5872397381106</v>
      </c>
      <c r="L442" s="6">
        <v>-13.157438498336338</v>
      </c>
      <c r="M442" s="6">
        <v>6377.0266383381213</v>
      </c>
      <c r="N442" s="6">
        <v>36039.327698846704</v>
      </c>
      <c r="O442" s="6">
        <v>72.386653847898032</v>
      </c>
      <c r="P442">
        <v>28.482543251600926</v>
      </c>
      <c r="Q442" s="6">
        <v>440</v>
      </c>
    </row>
    <row r="443" spans="1:17" x14ac:dyDescent="0.25">
      <c r="A443" s="6">
        <v>147.58627377846688</v>
      </c>
      <c r="B443" s="6">
        <v>-13.446708092693124</v>
      </c>
      <c r="C443" s="6">
        <v>2018.365</v>
      </c>
      <c r="D443" s="6">
        <v>0.75</v>
      </c>
      <c r="E443" s="6">
        <v>0.65</v>
      </c>
      <c r="F443" s="6">
        <v>19.899999999999999</v>
      </c>
      <c r="G443" s="6">
        <v>42.007420362456692</v>
      </c>
      <c r="H443" s="6">
        <v>23.06166633834497</v>
      </c>
      <c r="I443" s="6">
        <v>37.586273778466875</v>
      </c>
      <c r="J443" s="6">
        <v>6204.4168236644573</v>
      </c>
      <c r="K443" s="6">
        <v>-1473.5156346067802</v>
      </c>
      <c r="L443" s="6">
        <v>-13.359926815928119</v>
      </c>
      <c r="M443" s="6">
        <v>6376.9927432294589</v>
      </c>
      <c r="N443" s="6">
        <v>37468.281943998227</v>
      </c>
      <c r="O443" s="6">
        <v>44.189319581209659</v>
      </c>
      <c r="P443">
        <v>73.189901421683004</v>
      </c>
      <c r="Q443" s="6">
        <v>441</v>
      </c>
    </row>
    <row r="444" spans="1:17" x14ac:dyDescent="0.25">
      <c r="A444" s="6">
        <v>148.64699999999999</v>
      </c>
      <c r="B444" s="6">
        <v>-13.045999999999999</v>
      </c>
      <c r="C444" s="6">
        <v>2018.365</v>
      </c>
      <c r="D444" s="6">
        <v>3</v>
      </c>
      <c r="E444" s="6">
        <v>0.65</v>
      </c>
      <c r="F444" s="6">
        <v>19.899999999999999</v>
      </c>
      <c r="G444" s="6">
        <v>54.048620189015942</v>
      </c>
      <c r="H444" s="6">
        <v>23.702344627543546</v>
      </c>
      <c r="I444" s="6">
        <v>38.646999999999991</v>
      </c>
      <c r="J444" s="6">
        <v>6214.5748308745551</v>
      </c>
      <c r="K444" s="6">
        <v>-1430.3638160182084</v>
      </c>
      <c r="L444" s="6">
        <v>-12.96162218489243</v>
      </c>
      <c r="M444" s="6">
        <v>6377.0589596391283</v>
      </c>
      <c r="N444" s="6">
        <v>37539.084423748223</v>
      </c>
      <c r="O444" s="6">
        <v>43.207424043961659</v>
      </c>
      <c r="P444">
        <v>74.235843622902777</v>
      </c>
      <c r="Q444" s="6">
        <v>442</v>
      </c>
    </row>
    <row r="445" spans="1:17" x14ac:dyDescent="0.25">
      <c r="A445" s="6">
        <v>111.89868144003127</v>
      </c>
      <c r="B445" s="6">
        <v>-12.3848890965712</v>
      </c>
      <c r="C445" s="6">
        <v>2018.365</v>
      </c>
      <c r="D445" s="6">
        <v>1.2</v>
      </c>
      <c r="E445" s="6">
        <v>0.65</v>
      </c>
      <c r="F445" s="6">
        <v>19.899999999999999</v>
      </c>
      <c r="G445" s="6">
        <v>46.089820015575185</v>
      </c>
      <c r="H445" s="6">
        <v>20.966130846606404</v>
      </c>
      <c r="I445" s="6">
        <v>1.8986814400312682</v>
      </c>
      <c r="J445" s="6">
        <v>6230.6729720908725</v>
      </c>
      <c r="K445" s="6">
        <v>-1359.0204207604963</v>
      </c>
      <c r="L445" s="6">
        <v>-12.30451218638756</v>
      </c>
      <c r="M445" s="6">
        <v>6377.1641181004388</v>
      </c>
      <c r="N445" s="6">
        <v>35963.168061113982</v>
      </c>
      <c r="O445" s="6">
        <v>75.267567631584058</v>
      </c>
      <c r="P445">
        <v>8.7862950561557476</v>
      </c>
      <c r="Q445" s="6">
        <v>443</v>
      </c>
    </row>
    <row r="446" spans="1:17" x14ac:dyDescent="0.25">
      <c r="A446" s="6">
        <v>129.47900000000001</v>
      </c>
      <c r="B446" s="6">
        <v>-12.97</v>
      </c>
      <c r="C446" s="6">
        <v>2018.365</v>
      </c>
      <c r="D446" s="6">
        <v>1.2</v>
      </c>
      <c r="E446" s="6">
        <v>0.65</v>
      </c>
      <c r="F446" s="6">
        <v>19.899999999999999</v>
      </c>
      <c r="G446" s="6">
        <v>46.089820015575185</v>
      </c>
      <c r="H446" s="6">
        <v>18.382482052726324</v>
      </c>
      <c r="I446" s="6">
        <v>19.479000000000013</v>
      </c>
      <c r="J446" s="6">
        <v>6216.4673462052706</v>
      </c>
      <c r="K446" s="6">
        <v>-1422.1716503151981</v>
      </c>
      <c r="L446" s="6">
        <v>-12.88607989554867</v>
      </c>
      <c r="M446" s="6">
        <v>6377.0713081630702</v>
      </c>
      <c r="N446" s="6">
        <v>36390.41555835231</v>
      </c>
      <c r="O446" s="6">
        <v>62.768395051619493</v>
      </c>
      <c r="P446">
        <v>57.603222087170174</v>
      </c>
      <c r="Q446" s="6">
        <v>444</v>
      </c>
    </row>
    <row r="447" spans="1:17" x14ac:dyDescent="0.25">
      <c r="A447" s="6">
        <v>147.90899999999999</v>
      </c>
      <c r="B447" s="6">
        <v>-12.961</v>
      </c>
      <c r="C447" s="6">
        <v>2018.365</v>
      </c>
      <c r="D447" s="6">
        <v>1.2</v>
      </c>
      <c r="E447" s="6">
        <v>0.65</v>
      </c>
      <c r="F447" s="6">
        <v>19.899999999999999</v>
      </c>
      <c r="G447" s="6">
        <v>46.089820015575185</v>
      </c>
      <c r="H447" s="6">
        <v>15.205402327794431</v>
      </c>
      <c r="I447" s="6">
        <v>37.908999999999992</v>
      </c>
      <c r="J447" s="6">
        <v>6216.6907394828886</v>
      </c>
      <c r="K447" s="6">
        <v>-1421.2013625538752</v>
      </c>
      <c r="L447" s="6">
        <v>-12.877134136948031</v>
      </c>
      <c r="M447" s="6">
        <v>6377.0727660343737</v>
      </c>
      <c r="N447" s="6">
        <v>37481.471017583259</v>
      </c>
      <c r="O447" s="6">
        <v>44.006125308615687</v>
      </c>
      <c r="P447">
        <v>73.932701109170395</v>
      </c>
      <c r="Q447" s="6">
        <v>445</v>
      </c>
    </row>
    <row r="448" spans="1:17" x14ac:dyDescent="0.25">
      <c r="A448" s="6">
        <v>152.76900000000001</v>
      </c>
      <c r="B448" s="6">
        <v>-12.949</v>
      </c>
      <c r="C448" s="6">
        <v>2018.365</v>
      </c>
      <c r="D448" s="6">
        <v>0.75</v>
      </c>
      <c r="E448" s="6">
        <v>0.65</v>
      </c>
      <c r="F448" s="6">
        <v>19.899999999999999</v>
      </c>
      <c r="G448" s="6">
        <v>42.007420362456692</v>
      </c>
      <c r="H448" s="6">
        <v>22.126170395749035</v>
      </c>
      <c r="I448" s="6">
        <v>42.769000000000005</v>
      </c>
      <c r="J448" s="6">
        <v>6216.988359855638</v>
      </c>
      <c r="K448" s="6">
        <v>-1419.9075920173273</v>
      </c>
      <c r="L448" s="6">
        <v>-12.865206471572453</v>
      </c>
      <c r="M448" s="6">
        <v>6377.0747083948245</v>
      </c>
      <c r="N448" s="6">
        <v>37863.149252054609</v>
      </c>
      <c r="O448" s="6">
        <v>38.91752701749278</v>
      </c>
      <c r="P448">
        <v>76.382373806044995</v>
      </c>
      <c r="Q448" s="6">
        <v>446</v>
      </c>
    </row>
    <row r="449" spans="1:17" x14ac:dyDescent="0.25">
      <c r="A449" s="6">
        <v>112.4708781119987</v>
      </c>
      <c r="B449" s="6">
        <v>-14.441663158359146</v>
      </c>
      <c r="C449" s="6">
        <v>2018.365</v>
      </c>
      <c r="D449" s="6">
        <v>3</v>
      </c>
      <c r="E449" s="6">
        <v>0.65</v>
      </c>
      <c r="F449" s="6">
        <v>19.899999999999999</v>
      </c>
      <c r="G449" s="6">
        <v>54.048620189015942</v>
      </c>
      <c r="H449" s="6">
        <v>19.047771767586326</v>
      </c>
      <c r="I449" s="6">
        <v>2.4708781119987009</v>
      </c>
      <c r="J449" s="6">
        <v>6177.8902789302265</v>
      </c>
      <c r="K449" s="6">
        <v>-1580.35099593122</v>
      </c>
      <c r="L449" s="6">
        <v>-14.348987854425895</v>
      </c>
      <c r="M449" s="6">
        <v>6376.8203337432515</v>
      </c>
      <c r="N449" s="6">
        <v>36027.656655687337</v>
      </c>
      <c r="O449" s="6">
        <v>72.786439713036899</v>
      </c>
      <c r="P449">
        <v>9.8164773251866038</v>
      </c>
      <c r="Q449" s="6">
        <v>447</v>
      </c>
    </row>
    <row r="450" spans="1:17" x14ac:dyDescent="0.25">
      <c r="A450" s="6">
        <v>147.13399999999999</v>
      </c>
      <c r="B450" s="6">
        <v>-12.808999999999999</v>
      </c>
      <c r="C450" s="6">
        <v>2018.365</v>
      </c>
      <c r="D450" s="6">
        <v>3</v>
      </c>
      <c r="E450" s="6">
        <v>0.65</v>
      </c>
      <c r="F450" s="6">
        <v>19.899999999999999</v>
      </c>
      <c r="G450" s="6">
        <v>54.048620189015942</v>
      </c>
      <c r="H450" s="6">
        <v>20.941143777942052</v>
      </c>
      <c r="I450" s="6">
        <v>37.133999999999986</v>
      </c>
      <c r="J450" s="6">
        <v>6220.4405522139468</v>
      </c>
      <c r="K450" s="6">
        <v>-1404.8091012887237</v>
      </c>
      <c r="L450" s="6">
        <v>-12.726051448750185</v>
      </c>
      <c r="M450" s="6">
        <v>6377.0972451963898</v>
      </c>
      <c r="N450" s="6">
        <v>37420.449504663127</v>
      </c>
      <c r="O450" s="6">
        <v>44.865656004207459</v>
      </c>
      <c r="P450">
        <v>73.680978764676695</v>
      </c>
      <c r="Q450" s="6">
        <v>448</v>
      </c>
    </row>
    <row r="451" spans="1:17" x14ac:dyDescent="0.25">
      <c r="A451" s="6">
        <v>108.20436944136667</v>
      </c>
      <c r="B451" s="6">
        <v>-13.080930299372501</v>
      </c>
      <c r="C451" s="6">
        <v>2018.365</v>
      </c>
      <c r="D451" s="6">
        <v>0.75</v>
      </c>
      <c r="E451" s="6">
        <v>0.65</v>
      </c>
      <c r="F451" s="6">
        <v>19.899999999999999</v>
      </c>
      <c r="G451" s="6">
        <v>42.007420362456692</v>
      </c>
      <c r="H451" s="6">
        <v>14.351294644391187</v>
      </c>
      <c r="I451" s="6">
        <v>-1.7956305586333343</v>
      </c>
      <c r="J451" s="6">
        <v>6213.7013651458092</v>
      </c>
      <c r="K451" s="6">
        <v>-1434.1281832734128</v>
      </c>
      <c r="L451" s="6">
        <v>-12.99634231343664</v>
      </c>
      <c r="M451" s="6">
        <v>6377.0532615992779</v>
      </c>
      <c r="N451" s="6">
        <v>35982.607824235165</v>
      </c>
      <c r="O451" s="6">
        <v>74.477959746238085</v>
      </c>
      <c r="P451">
        <v>7.8862013589304407</v>
      </c>
      <c r="Q451" s="6">
        <v>449</v>
      </c>
    </row>
    <row r="452" spans="1:17" x14ac:dyDescent="0.25">
      <c r="A452" s="6">
        <v>111.11985967833159</v>
      </c>
      <c r="B452" s="6">
        <v>-19.040230506138769</v>
      </c>
      <c r="C452" s="6">
        <v>2018.365</v>
      </c>
      <c r="D452" s="6">
        <v>3</v>
      </c>
      <c r="E452" s="6">
        <v>0.65</v>
      </c>
      <c r="F452" s="6">
        <v>19.899999999999999</v>
      </c>
      <c r="G452" s="6">
        <v>54.048620189015942</v>
      </c>
      <c r="H452" s="6">
        <v>18.111841646982285</v>
      </c>
      <c r="I452" s="6">
        <v>1.1198596783315935</v>
      </c>
      <c r="J452" s="6">
        <v>6031.3393071234304</v>
      </c>
      <c r="K452" s="6">
        <v>-2067.5602557420384</v>
      </c>
      <c r="L452" s="6">
        <v>-18.921860417944075</v>
      </c>
      <c r="M452" s="6">
        <v>6375.8810566678721</v>
      </c>
      <c r="N452" s="6">
        <v>36193.248505338801</v>
      </c>
      <c r="O452" s="6">
        <v>67.62541598977127</v>
      </c>
      <c r="P452">
        <v>3.429046999142999</v>
      </c>
      <c r="Q452" s="6">
        <v>450</v>
      </c>
    </row>
    <row r="453" spans="1:17" x14ac:dyDescent="0.25">
      <c r="A453" s="6">
        <v>147.02824150975857</v>
      </c>
      <c r="B453" s="6">
        <v>-12.711441313321233</v>
      </c>
      <c r="C453" s="6">
        <v>2018.365</v>
      </c>
      <c r="D453" s="6">
        <v>3</v>
      </c>
      <c r="E453" s="6">
        <v>0.65</v>
      </c>
      <c r="F453" s="6">
        <v>19.899999999999999</v>
      </c>
      <c r="G453" s="6">
        <v>54.048620189015942</v>
      </c>
      <c r="H453" s="6">
        <v>18.982233204237655</v>
      </c>
      <c r="I453" s="6">
        <v>37.028241509758573</v>
      </c>
      <c r="J453" s="6">
        <v>6222.8243666756925</v>
      </c>
      <c r="K453" s="6">
        <v>-1394.2828808160407</v>
      </c>
      <c r="L453" s="6">
        <v>-12.629082744328272</v>
      </c>
      <c r="M453" s="6">
        <v>6377.1128146073606</v>
      </c>
      <c r="N453" s="6">
        <v>37410.505936185276</v>
      </c>
      <c r="O453" s="6">
        <v>45.007273405456559</v>
      </c>
      <c r="P453">
        <v>73.737770816534891</v>
      </c>
      <c r="Q453" s="6">
        <v>451</v>
      </c>
    </row>
    <row r="454" spans="1:17" x14ac:dyDescent="0.25">
      <c r="A454" s="6">
        <v>131.12299999999999</v>
      </c>
      <c r="B454" s="6">
        <v>-12.647</v>
      </c>
      <c r="C454" s="6">
        <v>2018.365</v>
      </c>
      <c r="D454" s="6">
        <v>1.2</v>
      </c>
      <c r="E454" s="6">
        <v>0.65</v>
      </c>
      <c r="F454" s="6">
        <v>19.899999999999999</v>
      </c>
      <c r="G454" s="6">
        <v>46.089820015575185</v>
      </c>
      <c r="H454" s="6">
        <v>17.81062914931805</v>
      </c>
      <c r="I454" s="6">
        <v>21.12299999999999</v>
      </c>
      <c r="J454" s="6">
        <v>6224.3891284412712</v>
      </c>
      <c r="K454" s="6">
        <v>-1387.3277249731498</v>
      </c>
      <c r="L454" s="6">
        <v>-12.565031656757778</v>
      </c>
      <c r="M454" s="6">
        <v>6377.1230377606062</v>
      </c>
      <c r="N454" s="6">
        <v>36453.510375907194</v>
      </c>
      <c r="O454" s="6">
        <v>61.37270773381622</v>
      </c>
      <c r="P454">
        <v>60.458538866984981</v>
      </c>
      <c r="Q454" s="6">
        <v>452</v>
      </c>
    </row>
    <row r="455" spans="1:17" x14ac:dyDescent="0.25">
      <c r="A455" s="6">
        <v>147.548</v>
      </c>
      <c r="B455" s="6">
        <v>-12.632999999999999</v>
      </c>
      <c r="C455" s="6">
        <v>2018.365</v>
      </c>
      <c r="D455" s="6">
        <v>0.75</v>
      </c>
      <c r="E455" s="6">
        <v>0.65</v>
      </c>
      <c r="F455" s="6">
        <v>19.899999999999999</v>
      </c>
      <c r="G455" s="6">
        <v>42.007420362456692</v>
      </c>
      <c r="H455" s="6">
        <v>15.811426355624056</v>
      </c>
      <c r="I455" s="6">
        <v>37.548000000000002</v>
      </c>
      <c r="J455" s="6">
        <v>6224.7280405635793</v>
      </c>
      <c r="K455" s="6">
        <v>-1385.8164759287381</v>
      </c>
      <c r="L455" s="6">
        <v>-12.551116488468237</v>
      </c>
      <c r="M455" s="6">
        <v>6377.1252523322801</v>
      </c>
      <c r="N455" s="6">
        <v>37447.333184935596</v>
      </c>
      <c r="O455" s="6">
        <v>44.485864519232301</v>
      </c>
      <c r="P455">
        <v>74.117440923137167</v>
      </c>
      <c r="Q455" s="6">
        <v>453</v>
      </c>
    </row>
    <row r="456" spans="1:17" x14ac:dyDescent="0.25">
      <c r="A456" s="6">
        <v>152.797</v>
      </c>
      <c r="B456" s="6">
        <v>-12.493</v>
      </c>
      <c r="C456" s="6">
        <v>2018.365</v>
      </c>
      <c r="D456" s="6">
        <v>1.2</v>
      </c>
      <c r="E456" s="6">
        <v>0.65</v>
      </c>
      <c r="F456" s="6">
        <v>19.899999999999999</v>
      </c>
      <c r="G456" s="6">
        <v>46.089820015575185</v>
      </c>
      <c r="H456" s="6">
        <v>15.377913388081346</v>
      </c>
      <c r="I456" s="6">
        <v>42.796999999999997</v>
      </c>
      <c r="J456" s="6">
        <v>6228.0968288549902</v>
      </c>
      <c r="K456" s="6">
        <v>-1370.6995350424725</v>
      </c>
      <c r="L456" s="6">
        <v>-12.411965868043364</v>
      </c>
      <c r="M456" s="6">
        <v>6377.1472717006645</v>
      </c>
      <c r="N456" s="6">
        <v>37856.381984775471</v>
      </c>
      <c r="O456" s="6">
        <v>39.005010907098445</v>
      </c>
      <c r="P456">
        <v>76.849899464538822</v>
      </c>
      <c r="Q456" s="6">
        <v>454</v>
      </c>
    </row>
    <row r="457" spans="1:17" x14ac:dyDescent="0.25">
      <c r="A457" s="6">
        <v>137.88900000000001</v>
      </c>
      <c r="B457" s="6">
        <v>-12.417</v>
      </c>
      <c r="C457" s="6">
        <v>2018.365</v>
      </c>
      <c r="D457" s="6">
        <v>1.2</v>
      </c>
      <c r="E457" s="6">
        <v>0.65</v>
      </c>
      <c r="F457" s="6">
        <v>19.899999999999999</v>
      </c>
      <c r="G457" s="6">
        <v>46.089820015575185</v>
      </c>
      <c r="H457" s="6">
        <v>21.290670554729111</v>
      </c>
      <c r="I457" s="6">
        <v>27.88900000000001</v>
      </c>
      <c r="J457" s="6">
        <v>6229.9101135972223</v>
      </c>
      <c r="K457" s="6">
        <v>-1362.4898274545224</v>
      </c>
      <c r="L457" s="6">
        <v>-12.336427764168445</v>
      </c>
      <c r="M457" s="6">
        <v>6377.1591287514548</v>
      </c>
      <c r="N457" s="6">
        <v>36798.67767569836</v>
      </c>
      <c r="O457" s="6">
        <v>54.654072027345634</v>
      </c>
      <c r="P457">
        <v>67.888075317505255</v>
      </c>
      <c r="Q457" s="6">
        <v>455</v>
      </c>
    </row>
    <row r="458" spans="1:17" x14ac:dyDescent="0.25">
      <c r="A458" s="6">
        <v>137.88800000000001</v>
      </c>
      <c r="B458" s="6">
        <v>-12.417</v>
      </c>
      <c r="C458" s="6">
        <v>2018.365</v>
      </c>
      <c r="D458" s="6">
        <v>1.2</v>
      </c>
      <c r="E458" s="6">
        <v>0.65</v>
      </c>
      <c r="F458" s="6">
        <v>19.899999999999999</v>
      </c>
      <c r="G458" s="6">
        <v>46.089820015575185</v>
      </c>
      <c r="H458" s="6">
        <v>15.989858625499965</v>
      </c>
      <c r="I458" s="6">
        <v>27.888000000000005</v>
      </c>
      <c r="J458" s="6">
        <v>6229.9101135972223</v>
      </c>
      <c r="K458" s="6">
        <v>-1362.4898274545224</v>
      </c>
      <c r="L458" s="6">
        <v>-12.336427764168445</v>
      </c>
      <c r="M458" s="6">
        <v>6377.1591287514548</v>
      </c>
      <c r="N458" s="6">
        <v>36798.619400122952</v>
      </c>
      <c r="O458" s="6">
        <v>54.655104751757634</v>
      </c>
      <c r="P458">
        <v>67.887231790993582</v>
      </c>
      <c r="Q458" s="6">
        <v>456</v>
      </c>
    </row>
    <row r="459" spans="1:17" x14ac:dyDescent="0.25">
      <c r="A459" s="6">
        <v>131.244</v>
      </c>
      <c r="B459" s="6">
        <v>-12.353</v>
      </c>
      <c r="C459" s="6">
        <v>2018.365</v>
      </c>
      <c r="D459" s="6">
        <v>3</v>
      </c>
      <c r="E459" s="6">
        <v>0.65</v>
      </c>
      <c r="F459" s="6">
        <v>19.899999999999999</v>
      </c>
      <c r="G459" s="6">
        <v>54.048620189015942</v>
      </c>
      <c r="H459" s="6">
        <v>20.214309033412754</v>
      </c>
      <c r="I459" s="6">
        <v>21.244</v>
      </c>
      <c r="J459" s="6">
        <v>6231.4286349288968</v>
      </c>
      <c r="K459" s="6">
        <v>-1355.5745645975178</v>
      </c>
      <c r="L459" s="6">
        <v>-12.272817165277635</v>
      </c>
      <c r="M459" s="6">
        <v>6377.1690609858824</v>
      </c>
      <c r="N459" s="6">
        <v>36451.423514377137</v>
      </c>
      <c r="O459" s="6">
        <v>61.419152788771179</v>
      </c>
      <c r="P459">
        <v>61.175959243476917</v>
      </c>
      <c r="Q459" s="6">
        <v>457</v>
      </c>
    </row>
    <row r="460" spans="1:17" x14ac:dyDescent="0.25">
      <c r="A460" s="6">
        <v>120.047</v>
      </c>
      <c r="B460" s="6">
        <v>-12.247999999999999</v>
      </c>
      <c r="C460" s="6">
        <v>2018.365</v>
      </c>
      <c r="D460" s="6">
        <v>0.75</v>
      </c>
      <c r="E460" s="6">
        <v>0.65</v>
      </c>
      <c r="F460" s="6">
        <v>19.899999999999999</v>
      </c>
      <c r="G460" s="6">
        <v>42.007420362456692</v>
      </c>
      <c r="H460" s="6">
        <v>21.020465227726447</v>
      </c>
      <c r="I460" s="6">
        <v>10.046999999999997</v>
      </c>
      <c r="J460" s="6">
        <v>6233.9032086066518</v>
      </c>
      <c r="K460" s="6">
        <v>-1344.225620796778</v>
      </c>
      <c r="L460" s="6">
        <v>-12.168456884526377</v>
      </c>
      <c r="M460" s="6">
        <v>6377.1852516516092</v>
      </c>
      <c r="N460" s="6">
        <v>36067.30365564087</v>
      </c>
      <c r="O460" s="6">
        <v>71.448078378182103</v>
      </c>
      <c r="P460">
        <v>39.867138607398324</v>
      </c>
      <c r="Q460" s="6">
        <v>458</v>
      </c>
    </row>
    <row r="461" spans="1:17" x14ac:dyDescent="0.25">
      <c r="A461" s="6">
        <v>108.593</v>
      </c>
      <c r="B461" s="6">
        <v>-12.226000000000001</v>
      </c>
      <c r="C461" s="6">
        <v>2018.365</v>
      </c>
      <c r="D461" s="6">
        <v>0.75</v>
      </c>
      <c r="E461" s="6">
        <v>0.65</v>
      </c>
      <c r="F461" s="6">
        <v>19.899999999999999</v>
      </c>
      <c r="G461" s="6">
        <v>42.007420362456692</v>
      </c>
      <c r="H461" s="6">
        <v>23.339142435811475</v>
      </c>
      <c r="I461" s="6">
        <v>-1.4069999999999965</v>
      </c>
      <c r="J461" s="6">
        <v>6234.4190527130932</v>
      </c>
      <c r="K461" s="6">
        <v>-1341.8471843756399</v>
      </c>
      <c r="L461" s="6">
        <v>-12.146591055388008</v>
      </c>
      <c r="M461" s="6">
        <v>6377.1886275261495</v>
      </c>
      <c r="N461" s="6">
        <v>35956.973072799054</v>
      </c>
      <c r="O461" s="6">
        <v>75.527535918586494</v>
      </c>
      <c r="P461">
        <v>6.61582908497898</v>
      </c>
      <c r="Q461" s="6">
        <v>459</v>
      </c>
    </row>
    <row r="462" spans="1:17" x14ac:dyDescent="0.25">
      <c r="A462" s="6">
        <v>111.91499894495288</v>
      </c>
      <c r="B462" s="6">
        <v>-15.838687169640831</v>
      </c>
      <c r="C462" s="6">
        <v>2018.365</v>
      </c>
      <c r="D462" s="6">
        <v>1.2</v>
      </c>
      <c r="E462" s="6">
        <v>0.65</v>
      </c>
      <c r="F462" s="6">
        <v>19.899999999999999</v>
      </c>
      <c r="G462" s="6">
        <v>46.089820015575185</v>
      </c>
      <c r="H462" s="6">
        <v>21.46967796482275</v>
      </c>
      <c r="I462" s="6">
        <v>1.9149989449528846</v>
      </c>
      <c r="J462" s="6">
        <v>6137.5175785108295</v>
      </c>
      <c r="K462" s="6">
        <v>-1729.5626582344144</v>
      </c>
      <c r="L462" s="6">
        <v>-15.737924595464838</v>
      </c>
      <c r="M462" s="6">
        <v>6376.5593399017571</v>
      </c>
      <c r="N462" s="6">
        <v>36072.121779531204</v>
      </c>
      <c r="O462" s="6">
        <v>71.262736041367262</v>
      </c>
      <c r="P462">
        <v>6.9842634441006819</v>
      </c>
      <c r="Q462" s="6">
        <v>460</v>
      </c>
    </row>
    <row r="463" spans="1:17" x14ac:dyDescent="0.25">
      <c r="A463" s="6">
        <v>127.223</v>
      </c>
      <c r="B463" s="6">
        <v>-12.122999999999999</v>
      </c>
      <c r="C463" s="6">
        <v>2018.365</v>
      </c>
      <c r="D463" s="6">
        <v>0.75</v>
      </c>
      <c r="E463" s="6">
        <v>0.65</v>
      </c>
      <c r="F463" s="6">
        <v>19.899999999999999</v>
      </c>
      <c r="G463" s="6">
        <v>42.007420362456692</v>
      </c>
      <c r="H463" s="6">
        <v>23.556999201981256</v>
      </c>
      <c r="I463" s="6">
        <v>17.222999999999999</v>
      </c>
      <c r="J463" s="6">
        <v>6236.8219815776993</v>
      </c>
      <c r="K463" s="6">
        <v>-1330.7092015133471</v>
      </c>
      <c r="L463" s="6">
        <v>-12.044219834873118</v>
      </c>
      <c r="M463" s="6">
        <v>6377.2043568387453</v>
      </c>
      <c r="N463" s="6">
        <v>36278.455843440322</v>
      </c>
      <c r="O463" s="6">
        <v>65.438791311817369</v>
      </c>
      <c r="P463">
        <v>55.883410582052285</v>
      </c>
      <c r="Q463" s="6">
        <v>461</v>
      </c>
    </row>
    <row r="464" spans="1:17" x14ac:dyDescent="0.25">
      <c r="A464" s="6">
        <v>132.58699999999999</v>
      </c>
      <c r="B464" s="6">
        <v>-11.81</v>
      </c>
      <c r="C464" s="6">
        <v>2018.365</v>
      </c>
      <c r="D464" s="6">
        <v>1.2</v>
      </c>
      <c r="E464" s="6">
        <v>0.65</v>
      </c>
      <c r="F464" s="6">
        <v>19.899999999999999</v>
      </c>
      <c r="G464" s="6">
        <v>46.089820015575185</v>
      </c>
      <c r="H464" s="6">
        <v>15.279001495435244</v>
      </c>
      <c r="I464" s="6">
        <v>22.586999999999989</v>
      </c>
      <c r="J464" s="6">
        <v>6244.0010509695503</v>
      </c>
      <c r="K464" s="6">
        <v>-1296.8369663667788</v>
      </c>
      <c r="L464" s="6">
        <v>-11.73313675048797</v>
      </c>
      <c r="M464" s="6">
        <v>6377.2513861258631</v>
      </c>
      <c r="N464" s="6">
        <v>36501.035768135545</v>
      </c>
      <c r="O464" s="6">
        <v>60.365374057055554</v>
      </c>
      <c r="P464">
        <v>63.803033358938187</v>
      </c>
      <c r="Q464" s="6">
        <v>462</v>
      </c>
    </row>
    <row r="465" spans="1:17" x14ac:dyDescent="0.25">
      <c r="A465" s="6">
        <v>140.33000000000001</v>
      </c>
      <c r="B465" s="6">
        <v>-11.786</v>
      </c>
      <c r="C465" s="6">
        <v>2018.365</v>
      </c>
      <c r="D465" s="6">
        <v>1.2</v>
      </c>
      <c r="E465" s="6">
        <v>0.65</v>
      </c>
      <c r="F465" s="6">
        <v>19.899999999999999</v>
      </c>
      <c r="G465" s="6">
        <v>46.089820015575185</v>
      </c>
      <c r="H465" s="6">
        <v>20.321747443418825</v>
      </c>
      <c r="I465" s="6">
        <v>30.330000000000013</v>
      </c>
      <c r="J465" s="6">
        <v>6244.5438763978909</v>
      </c>
      <c r="K465" s="6">
        <v>-1294.238154418721</v>
      </c>
      <c r="L465" s="6">
        <v>-11.709284112584584</v>
      </c>
      <c r="M465" s="6">
        <v>6377.2549443010021</v>
      </c>
      <c r="N465" s="6">
        <v>36931.915354994591</v>
      </c>
      <c r="O465" s="6">
        <v>52.363729879221964</v>
      </c>
      <c r="P465">
        <v>70.754682013553918</v>
      </c>
      <c r="Q465" s="6">
        <v>463</v>
      </c>
    </row>
    <row r="466" spans="1:17" x14ac:dyDescent="0.25">
      <c r="A466" s="6">
        <v>148.62570002227102</v>
      </c>
      <c r="B466" s="6">
        <v>-11.500418907495405</v>
      </c>
      <c r="C466" s="6">
        <v>2018.365</v>
      </c>
      <c r="D466" s="6">
        <v>0.75</v>
      </c>
      <c r="E466" s="6">
        <v>0.65</v>
      </c>
      <c r="F466" s="6">
        <v>19.899999999999999</v>
      </c>
      <c r="G466" s="6">
        <v>42.007420362456692</v>
      </c>
      <c r="H466" s="6">
        <v>17.558644938341761</v>
      </c>
      <c r="I466" s="6">
        <v>38.625700022271019</v>
      </c>
      <c r="J466" s="6">
        <v>6250.9194289532961</v>
      </c>
      <c r="K466" s="6">
        <v>-1263.2973675701319</v>
      </c>
      <c r="L466" s="6">
        <v>-11.425460578424678</v>
      </c>
      <c r="M466" s="6">
        <v>6377.2967585157448</v>
      </c>
      <c r="N466" s="6">
        <v>37505.597487091094</v>
      </c>
      <c r="O466" s="6">
        <v>43.673884102602457</v>
      </c>
      <c r="P466">
        <v>75.989468978252532</v>
      </c>
      <c r="Q466" s="6">
        <v>464</v>
      </c>
    </row>
    <row r="467" spans="1:17" x14ac:dyDescent="0.25">
      <c r="A467" s="6">
        <v>151.273</v>
      </c>
      <c r="B467" s="6">
        <v>-11.632</v>
      </c>
      <c r="C467" s="6">
        <v>2018.365</v>
      </c>
      <c r="D467" s="6">
        <v>3</v>
      </c>
      <c r="E467" s="6">
        <v>0.65</v>
      </c>
      <c r="F467" s="6">
        <v>19.899999999999999</v>
      </c>
      <c r="G467" s="6">
        <v>54.048620189015942</v>
      </c>
      <c r="H467" s="6">
        <v>22.913911345481168</v>
      </c>
      <c r="I467" s="6">
        <v>41.272999999999996</v>
      </c>
      <c r="J467" s="6">
        <v>6248.0010764672616</v>
      </c>
      <c r="K467" s="6">
        <v>-1277.5571626714263</v>
      </c>
      <c r="L467" s="6">
        <v>-11.556230951028951</v>
      </c>
      <c r="M467" s="6">
        <v>6377.2776131692062</v>
      </c>
      <c r="N467" s="6">
        <v>37715.939686121776</v>
      </c>
      <c r="O467" s="6">
        <v>40.829856942996308</v>
      </c>
      <c r="P467">
        <v>77.06230207364294</v>
      </c>
      <c r="Q467" s="6">
        <v>465</v>
      </c>
    </row>
    <row r="468" spans="1:17" x14ac:dyDescent="0.25">
      <c r="A468" s="6">
        <v>148.70928201127151</v>
      </c>
      <c r="B468" s="6">
        <v>-11.651108807922926</v>
      </c>
      <c r="C468" s="6">
        <v>2018.365</v>
      </c>
      <c r="D468" s="6">
        <v>3</v>
      </c>
      <c r="E468" s="6">
        <v>0.65</v>
      </c>
      <c r="F468" s="6">
        <v>19.899999999999999</v>
      </c>
      <c r="G468" s="6">
        <v>54.048620189015942</v>
      </c>
      <c r="H468" s="6">
        <v>20.327373261861752</v>
      </c>
      <c r="I468" s="6">
        <v>38.709282011271512</v>
      </c>
      <c r="J468" s="6">
        <v>6247.5745348015644</v>
      </c>
      <c r="K468" s="6">
        <v>-1279.6274874181388</v>
      </c>
      <c r="L468" s="6">
        <v>-11.575222153795403</v>
      </c>
      <c r="M468" s="6">
        <v>6377.2748156604512</v>
      </c>
      <c r="N468" s="6">
        <v>37514.931954884029</v>
      </c>
      <c r="O468" s="6">
        <v>43.544155566994363</v>
      </c>
      <c r="P468">
        <v>75.856324023351348</v>
      </c>
      <c r="Q468" s="6">
        <v>466</v>
      </c>
    </row>
    <row r="469" spans="1:17" x14ac:dyDescent="0.25">
      <c r="A469" s="6">
        <v>127.55800000000001</v>
      </c>
      <c r="B469" s="6">
        <v>-11.554</v>
      </c>
      <c r="C469" s="6">
        <v>2018.365</v>
      </c>
      <c r="D469" s="6">
        <v>1.2</v>
      </c>
      <c r="E469" s="6">
        <v>0.65</v>
      </c>
      <c r="F469" s="6">
        <v>19.899999999999999</v>
      </c>
      <c r="G469" s="6">
        <v>46.089820015575185</v>
      </c>
      <c r="H469" s="6">
        <v>18.555528053935213</v>
      </c>
      <c r="I469" s="6">
        <v>17.558000000000007</v>
      </c>
      <c r="J469" s="6">
        <v>6249.7350033770554</v>
      </c>
      <c r="K469" s="6">
        <v>-1269.1048869788467</v>
      </c>
      <c r="L469" s="6">
        <v>-11.47871134789319</v>
      </c>
      <c r="M469" s="6">
        <v>6377.2889872256837</v>
      </c>
      <c r="N469" s="6">
        <v>36276.829071630818</v>
      </c>
      <c r="O469" s="6">
        <v>65.482370578671123</v>
      </c>
      <c r="P469">
        <v>57.665858349223832</v>
      </c>
      <c r="Q469" s="6">
        <v>467</v>
      </c>
    </row>
    <row r="470" spans="1:17" x14ac:dyDescent="0.25">
      <c r="A470" s="6">
        <v>130.82499999999999</v>
      </c>
      <c r="B470" s="6">
        <v>-11.459</v>
      </c>
      <c r="C470" s="6">
        <v>2018.365</v>
      </c>
      <c r="D470" s="6">
        <v>3</v>
      </c>
      <c r="E470" s="6">
        <v>0.65</v>
      </c>
      <c r="F470" s="6">
        <v>19.899999999999999</v>
      </c>
      <c r="G470" s="6">
        <v>54.048620189015942</v>
      </c>
      <c r="H470" s="6">
        <v>17.231437567325717</v>
      </c>
      <c r="I470" s="6">
        <v>20.824999999999989</v>
      </c>
      <c r="J470" s="6">
        <v>6251.8312808732235</v>
      </c>
      <c r="K470" s="6">
        <v>-1258.8073337535598</v>
      </c>
      <c r="L470" s="6">
        <v>-11.3842971931852</v>
      </c>
      <c r="M470" s="6">
        <v>6377.3027423838585</v>
      </c>
      <c r="N470" s="6">
        <v>36410.445674667862</v>
      </c>
      <c r="O470" s="6">
        <v>62.324199568649405</v>
      </c>
      <c r="P470">
        <v>62.421617353405288</v>
      </c>
      <c r="Q470" s="6">
        <v>468</v>
      </c>
    </row>
    <row r="471" spans="1:17" x14ac:dyDescent="0.25">
      <c r="A471" s="6">
        <v>132.10499999999999</v>
      </c>
      <c r="B471" s="6">
        <v>-11.454000000000001</v>
      </c>
      <c r="C471" s="6">
        <v>2018.365</v>
      </c>
      <c r="D471" s="6">
        <v>3</v>
      </c>
      <c r="E471" s="6">
        <v>0.65</v>
      </c>
      <c r="F471" s="6">
        <v>19.899999999999999</v>
      </c>
      <c r="G471" s="6">
        <v>54.048620189015942</v>
      </c>
      <c r="H471" s="6">
        <v>14.007974689929782</v>
      </c>
      <c r="I471" s="6">
        <v>22.10499999999999</v>
      </c>
      <c r="J471" s="6">
        <v>6251.9411378982504</v>
      </c>
      <c r="K471" s="6">
        <v>-1258.2652629858221</v>
      </c>
      <c r="L471" s="6">
        <v>-11.379328049749466</v>
      </c>
      <c r="M471" s="6">
        <v>6377.3034633598272</v>
      </c>
      <c r="N471" s="6">
        <v>36469.464079745674</v>
      </c>
      <c r="O471" s="6">
        <v>61.034595653194764</v>
      </c>
      <c r="P471">
        <v>63.944882906138638</v>
      </c>
      <c r="Q471" s="6">
        <v>469</v>
      </c>
    </row>
    <row r="472" spans="1:17" x14ac:dyDescent="0.25">
      <c r="A472" s="6">
        <v>135.88800000000001</v>
      </c>
      <c r="B472" s="6">
        <v>-11.417</v>
      </c>
      <c r="C472" s="6">
        <v>2018.365</v>
      </c>
      <c r="D472" s="6">
        <v>0.75</v>
      </c>
      <c r="E472" s="6">
        <v>0.65</v>
      </c>
      <c r="F472" s="6">
        <v>19.899999999999999</v>
      </c>
      <c r="G472" s="6">
        <v>42.007420362456692</v>
      </c>
      <c r="H472" s="6">
        <v>22.545584585288413</v>
      </c>
      <c r="I472" s="6">
        <v>25.888000000000005</v>
      </c>
      <c r="J472" s="6">
        <v>6252.7526084268302</v>
      </c>
      <c r="K472" s="6">
        <v>-1254.2536474274157</v>
      </c>
      <c r="L472" s="6">
        <v>-11.342556458305838</v>
      </c>
      <c r="M472" s="6">
        <v>6377.3087893149341</v>
      </c>
      <c r="N472" s="6">
        <v>36662.163499986484</v>
      </c>
      <c r="O472" s="6">
        <v>57.159706952120779</v>
      </c>
      <c r="P472">
        <v>67.810652156875705</v>
      </c>
      <c r="Q472" s="6">
        <v>470</v>
      </c>
    </row>
    <row r="473" spans="1:17" x14ac:dyDescent="0.25">
      <c r="A473" s="6">
        <v>152.214</v>
      </c>
      <c r="B473" s="6">
        <v>-11.233000000000001</v>
      </c>
      <c r="C473" s="6">
        <v>2018.365</v>
      </c>
      <c r="D473" s="6">
        <v>3</v>
      </c>
      <c r="E473" s="6">
        <v>0.65</v>
      </c>
      <c r="F473" s="6">
        <v>19.899999999999999</v>
      </c>
      <c r="G473" s="6">
        <v>54.048620189015942</v>
      </c>
      <c r="H473" s="6">
        <v>19.869885339082476</v>
      </c>
      <c r="I473" s="6">
        <v>42.213999999999999</v>
      </c>
      <c r="J473" s="6">
        <v>6256.7495157612439</v>
      </c>
      <c r="K473" s="6">
        <v>-1234.296403773413</v>
      </c>
      <c r="L473" s="6">
        <v>-11.159694147652603</v>
      </c>
      <c r="M473" s="6">
        <v>6377.3350323898258</v>
      </c>
      <c r="N473" s="6">
        <v>37785.019637181125</v>
      </c>
      <c r="O473" s="6">
        <v>39.927015863050094</v>
      </c>
      <c r="P473">
        <v>77.88100325692956</v>
      </c>
      <c r="Q473" s="6">
        <v>471</v>
      </c>
    </row>
    <row r="474" spans="1:17" x14ac:dyDescent="0.25">
      <c r="A474" s="6">
        <v>139.001</v>
      </c>
      <c r="B474" s="6">
        <v>-11.112</v>
      </c>
      <c r="C474" s="6">
        <v>2018.365</v>
      </c>
      <c r="D474" s="6">
        <v>0.75</v>
      </c>
      <c r="E474" s="6">
        <v>0.65</v>
      </c>
      <c r="F474" s="6">
        <v>19.899999999999999</v>
      </c>
      <c r="G474" s="6">
        <v>42.007420362456692</v>
      </c>
      <c r="H474" s="6">
        <v>18.094926287071136</v>
      </c>
      <c r="I474" s="6">
        <v>29.001000000000005</v>
      </c>
      <c r="J474" s="6">
        <v>6259.3429502310328</v>
      </c>
      <c r="K474" s="6">
        <v>-1221.1655286543498</v>
      </c>
      <c r="L474" s="6">
        <v>-11.039443937877373</v>
      </c>
      <c r="M474" s="6">
        <v>6377.3520693921691</v>
      </c>
      <c r="N474" s="6">
        <v>36835.184940322943</v>
      </c>
      <c r="O474" s="6">
        <v>54.016692127356549</v>
      </c>
      <c r="P474">
        <v>70.828700719267118</v>
      </c>
      <c r="Q474" s="6">
        <v>472</v>
      </c>
    </row>
    <row r="475" spans="1:17" x14ac:dyDescent="0.25">
      <c r="A475" s="6">
        <v>149.255</v>
      </c>
      <c r="B475" s="6">
        <v>-10.832000000000001</v>
      </c>
      <c r="C475" s="6">
        <v>2018.365</v>
      </c>
      <c r="D475" s="6">
        <v>3</v>
      </c>
      <c r="E475" s="6">
        <v>0.65</v>
      </c>
      <c r="F475" s="6">
        <v>19.899999999999999</v>
      </c>
      <c r="G475" s="6">
        <v>54.048620189015942</v>
      </c>
      <c r="H475" s="6">
        <v>15.58874456544064</v>
      </c>
      <c r="I475" s="6">
        <v>39.254999999999995</v>
      </c>
      <c r="J475" s="6">
        <v>6265.2378365123077</v>
      </c>
      <c r="K475" s="6">
        <v>-1190.7596446481778</v>
      </c>
      <c r="L475" s="6">
        <v>-10.761183884413619</v>
      </c>
      <c r="M475" s="6">
        <v>6377.3908206560527</v>
      </c>
      <c r="N475" s="6">
        <v>37541.642358933481</v>
      </c>
      <c r="O475" s="6">
        <v>43.177500604224051</v>
      </c>
      <c r="P475">
        <v>77.048664292748214</v>
      </c>
      <c r="Q475" s="6">
        <v>473</v>
      </c>
    </row>
    <row r="476" spans="1:17" x14ac:dyDescent="0.25">
      <c r="A476" s="6">
        <v>111.377</v>
      </c>
      <c r="B476" s="6">
        <v>-10.583</v>
      </c>
      <c r="C476" s="6">
        <v>2018.365</v>
      </c>
      <c r="D476" s="6">
        <v>3</v>
      </c>
      <c r="E476" s="6">
        <v>0.65</v>
      </c>
      <c r="F476" s="6">
        <v>19.899999999999999</v>
      </c>
      <c r="G476" s="6">
        <v>54.048620189015942</v>
      </c>
      <c r="H476" s="6">
        <v>22.194480991208614</v>
      </c>
      <c r="I476" s="6">
        <v>1.3769999999999953</v>
      </c>
      <c r="J476" s="6">
        <v>6270.3551074793932</v>
      </c>
      <c r="K476" s="6">
        <v>-1163.6966723547446</v>
      </c>
      <c r="L476" s="6">
        <v>-10.51373682905821</v>
      </c>
      <c r="M476" s="6">
        <v>6377.4244894896574</v>
      </c>
      <c r="N476" s="6">
        <v>35914.769707921696</v>
      </c>
      <c r="O476" s="6">
        <v>77.444004119596386</v>
      </c>
      <c r="P476">
        <v>7.4566209258373188</v>
      </c>
      <c r="Q476" s="6">
        <v>474</v>
      </c>
    </row>
    <row r="477" spans="1:17" x14ac:dyDescent="0.25">
      <c r="A477" s="6">
        <v>130.00200000000001</v>
      </c>
      <c r="B477" s="6">
        <v>-10.544</v>
      </c>
      <c r="C477" s="6">
        <v>2018.365</v>
      </c>
      <c r="D477" s="6">
        <v>0.75</v>
      </c>
      <c r="E477" s="6">
        <v>0.65</v>
      </c>
      <c r="F477" s="6">
        <v>19.899999999999999</v>
      </c>
      <c r="G477" s="6">
        <v>42.007420362456692</v>
      </c>
      <c r="H477" s="6">
        <v>22.303363741538774</v>
      </c>
      <c r="I477" s="6">
        <v>20.00200000000001</v>
      </c>
      <c r="J477" s="6">
        <v>6271.1459453476091</v>
      </c>
      <c r="K477" s="6">
        <v>-1159.4559281984575</v>
      </c>
      <c r="L477" s="6">
        <v>-10.474980533848862</v>
      </c>
      <c r="M477" s="6">
        <v>6377.4296952051391</v>
      </c>
      <c r="N477" s="6">
        <v>36353.13362193451</v>
      </c>
      <c r="O477" s="6">
        <v>63.63814391155217</v>
      </c>
      <c r="P477">
        <v>63.310965787325365</v>
      </c>
      <c r="Q477" s="6">
        <v>475</v>
      </c>
    </row>
    <row r="478" spans="1:17" x14ac:dyDescent="0.25">
      <c r="A478" s="6">
        <v>147.76900000000001</v>
      </c>
      <c r="B478" s="6">
        <v>-10.259</v>
      </c>
      <c r="C478" s="6">
        <v>2018.365</v>
      </c>
      <c r="D478" s="6">
        <v>1.2</v>
      </c>
      <c r="E478" s="6">
        <v>0.65</v>
      </c>
      <c r="F478" s="6">
        <v>19.899999999999999</v>
      </c>
      <c r="G478" s="6">
        <v>46.089820015575185</v>
      </c>
      <c r="H478" s="6">
        <v>18.473709175748532</v>
      </c>
      <c r="I478" s="6">
        <v>37.769000000000005</v>
      </c>
      <c r="J478" s="6">
        <v>6276.8374366009375</v>
      </c>
      <c r="K478" s="6">
        <v>-1128.4500042115862</v>
      </c>
      <c r="L478" s="6">
        <v>-10.191765271326595</v>
      </c>
      <c r="M478" s="6">
        <v>6377.4671788665564</v>
      </c>
      <c r="N478" s="6">
        <v>37417.515911809554</v>
      </c>
      <c r="O478" s="6">
        <v>44.91345082469963</v>
      </c>
      <c r="P478">
        <v>77.054886788711443</v>
      </c>
      <c r="Q478" s="6">
        <v>476</v>
      </c>
    </row>
    <row r="479" spans="1:17" x14ac:dyDescent="0.25">
      <c r="A479" s="6">
        <v>147.76599999999999</v>
      </c>
      <c r="B479" s="6">
        <v>-10.256</v>
      </c>
      <c r="C479" s="6">
        <v>2018.365</v>
      </c>
      <c r="D479" s="6">
        <v>3</v>
      </c>
      <c r="E479" s="6">
        <v>0.65</v>
      </c>
      <c r="F479" s="6">
        <v>19.899999999999999</v>
      </c>
      <c r="G479" s="6">
        <v>54.048620189015942</v>
      </c>
      <c r="H479" s="6">
        <v>20.985971020409075</v>
      </c>
      <c r="I479" s="6">
        <v>37.765999999999991</v>
      </c>
      <c r="J479" s="6">
        <v>6276.8965261001986</v>
      </c>
      <c r="K479" s="6">
        <v>-1128.1234791012776</v>
      </c>
      <c r="L479" s="6">
        <v>-10.188784093403125</v>
      </c>
      <c r="M479" s="6">
        <v>6377.4675682019988</v>
      </c>
      <c r="N479" s="6">
        <v>37417.236518456171</v>
      </c>
      <c r="O479" s="6">
        <v>44.917427720952332</v>
      </c>
      <c r="P479">
        <v>77.057153114547845</v>
      </c>
      <c r="Q479" s="6">
        <v>477</v>
      </c>
    </row>
    <row r="480" spans="1:17" x14ac:dyDescent="0.25">
      <c r="A480" s="6">
        <v>149.76400000000001</v>
      </c>
      <c r="B480" s="6">
        <v>-10.246</v>
      </c>
      <c r="C480" s="6">
        <v>2018.365</v>
      </c>
      <c r="D480" s="6">
        <v>0.75</v>
      </c>
      <c r="E480" s="6">
        <v>0.65</v>
      </c>
      <c r="F480" s="6">
        <v>19.899999999999999</v>
      </c>
      <c r="G480" s="6">
        <v>42.007420362456692</v>
      </c>
      <c r="H480" s="6">
        <v>21.185809562567009</v>
      </c>
      <c r="I480" s="6">
        <v>39.76400000000001</v>
      </c>
      <c r="J480" s="6">
        <v>6277.0933675406786</v>
      </c>
      <c r="K480" s="6">
        <v>-1127.0350401646886</v>
      </c>
      <c r="L480" s="6">
        <v>-10.178846838930616</v>
      </c>
      <c r="M480" s="6">
        <v>6377.4688651989673</v>
      </c>
      <c r="N480" s="6">
        <v>37571.179041596406</v>
      </c>
      <c r="O480" s="6">
        <v>42.774126681020448</v>
      </c>
      <c r="P480">
        <v>77.933771421013901</v>
      </c>
      <c r="Q480" s="6">
        <v>478</v>
      </c>
    </row>
    <row r="481" spans="1:17" x14ac:dyDescent="0.25">
      <c r="A481" s="6">
        <v>127.339</v>
      </c>
      <c r="B481" s="6">
        <v>-10.208</v>
      </c>
      <c r="C481" s="6">
        <v>2018.365</v>
      </c>
      <c r="D481" s="6">
        <v>0.75</v>
      </c>
      <c r="E481" s="6">
        <v>0.65</v>
      </c>
      <c r="F481" s="6">
        <v>19.899999999999999</v>
      </c>
      <c r="G481" s="6">
        <v>42.007420362456692</v>
      </c>
      <c r="H481" s="6">
        <v>16.562058822504941</v>
      </c>
      <c r="I481" s="6">
        <v>17.338999999999999</v>
      </c>
      <c r="J481" s="6">
        <v>6277.8396313264375</v>
      </c>
      <c r="K481" s="6">
        <v>-1122.8986654056016</v>
      </c>
      <c r="L481" s="6">
        <v>-10.141085345793202</v>
      </c>
      <c r="M481" s="6">
        <v>6377.4737827311019</v>
      </c>
      <c r="N481" s="6">
        <v>36237.33348816583</v>
      </c>
      <c r="O481" s="6">
        <v>66.500604023502362</v>
      </c>
      <c r="P481">
        <v>60.419295497419981</v>
      </c>
      <c r="Q481" s="6">
        <v>479</v>
      </c>
    </row>
    <row r="482" spans="1:17" x14ac:dyDescent="0.25">
      <c r="A482" s="6">
        <v>133.44499999999999</v>
      </c>
      <c r="B482" s="6">
        <v>-10.111000000000001</v>
      </c>
      <c r="C482" s="6">
        <v>2018.365</v>
      </c>
      <c r="D482" s="6">
        <v>3</v>
      </c>
      <c r="E482" s="6">
        <v>0.65</v>
      </c>
      <c r="F482" s="6">
        <v>19.899999999999999</v>
      </c>
      <c r="G482" s="6">
        <v>54.048620189015942</v>
      </c>
      <c r="H482" s="6">
        <v>19.087699623275885</v>
      </c>
      <c r="I482" s="6">
        <v>23.444999999999993</v>
      </c>
      <c r="J482" s="6">
        <v>6279.7321194264687</v>
      </c>
      <c r="K482" s="6">
        <v>-1112.3378322803542</v>
      </c>
      <c r="L482" s="6">
        <v>-10.044694693789042</v>
      </c>
      <c r="M482" s="6">
        <v>6377.4862559537205</v>
      </c>
      <c r="N482" s="6">
        <v>36505.439769745448</v>
      </c>
      <c r="O482" s="6">
        <v>60.279618817791402</v>
      </c>
      <c r="P482">
        <v>67.961269033001727</v>
      </c>
      <c r="Q482" s="6">
        <v>480</v>
      </c>
    </row>
    <row r="483" spans="1:17" x14ac:dyDescent="0.25">
      <c r="A483" s="6">
        <v>137.06</v>
      </c>
      <c r="B483" s="6">
        <v>-10.023</v>
      </c>
      <c r="C483" s="6">
        <v>2018.365</v>
      </c>
      <c r="D483" s="6">
        <v>3</v>
      </c>
      <c r="E483" s="6">
        <v>0.65</v>
      </c>
      <c r="F483" s="6">
        <v>19.899999999999999</v>
      </c>
      <c r="G483" s="6">
        <v>54.048620189015942</v>
      </c>
      <c r="H483" s="6">
        <v>22.985801369444935</v>
      </c>
      <c r="I483" s="6">
        <v>27.060000000000002</v>
      </c>
      <c r="J483" s="6">
        <v>6281.433536323646</v>
      </c>
      <c r="K483" s="6">
        <v>-1102.7541644764042</v>
      </c>
      <c r="L483" s="6">
        <v>-9.9572481559782862</v>
      </c>
      <c r="M483" s="6">
        <v>6377.4974730313652</v>
      </c>
      <c r="N483" s="6">
        <v>36698.377262553411</v>
      </c>
      <c r="O483" s="6">
        <v>56.483257218464438</v>
      </c>
      <c r="P483">
        <v>71.186171682053683</v>
      </c>
      <c r="Q483" s="6">
        <v>481</v>
      </c>
    </row>
    <row r="484" spans="1:17" x14ac:dyDescent="0.25">
      <c r="A484" s="6">
        <v>132.99600000000001</v>
      </c>
      <c r="B484" s="6">
        <v>-10.010999999999999</v>
      </c>
      <c r="C484" s="6">
        <v>2018.365</v>
      </c>
      <c r="D484" s="6">
        <v>0.75</v>
      </c>
      <c r="E484" s="6">
        <v>0.65</v>
      </c>
      <c r="F484" s="6">
        <v>19.899999999999999</v>
      </c>
      <c r="G484" s="6">
        <v>42.007420362456692</v>
      </c>
      <c r="H484" s="6">
        <v>23.587382745690082</v>
      </c>
      <c r="I484" s="6">
        <v>22.996000000000009</v>
      </c>
      <c r="J484" s="6">
        <v>6281.6644065028113</v>
      </c>
      <c r="K484" s="6">
        <v>-1101.4471025246551</v>
      </c>
      <c r="L484" s="6">
        <v>-9.945323675827769</v>
      </c>
      <c r="M484" s="6">
        <v>6377.4989953416907</v>
      </c>
      <c r="N484" s="6">
        <v>36480.969233463831</v>
      </c>
      <c r="O484" s="6">
        <v>60.794853138920331</v>
      </c>
      <c r="P484">
        <v>67.725287839328161</v>
      </c>
      <c r="Q484" s="6">
        <v>482</v>
      </c>
    </row>
    <row r="485" spans="1:17" x14ac:dyDescent="0.25">
      <c r="A485" s="6">
        <v>145.26900000000001</v>
      </c>
      <c r="B485" s="6">
        <v>-9.4930000000000003</v>
      </c>
      <c r="C485" s="6">
        <v>2018.365</v>
      </c>
      <c r="D485" s="6">
        <v>0.75</v>
      </c>
      <c r="E485" s="6">
        <v>0.65</v>
      </c>
      <c r="F485" s="6">
        <v>19.899999999999999</v>
      </c>
      <c r="G485" s="6">
        <v>42.007420362456692</v>
      </c>
      <c r="H485" s="6">
        <v>23.449519944972881</v>
      </c>
      <c r="I485" s="6">
        <v>35.269000000000005</v>
      </c>
      <c r="J485" s="6">
        <v>6291.3690569233013</v>
      </c>
      <c r="K485" s="6">
        <v>-1044.9811810675997</v>
      </c>
      <c r="L485" s="6">
        <v>-9.4305943211140502</v>
      </c>
      <c r="M485" s="6">
        <v>6377.5630360818404</v>
      </c>
      <c r="N485" s="6">
        <v>37219.998577154111</v>
      </c>
      <c r="O485" s="6">
        <v>47.80403237592698</v>
      </c>
      <c r="P485">
        <v>76.873095546779396</v>
      </c>
      <c r="Q485" s="6">
        <v>483</v>
      </c>
    </row>
    <row r="486" spans="1:17" x14ac:dyDescent="0.25">
      <c r="A486" s="6">
        <v>155.07670207270402</v>
      </c>
      <c r="B486" s="6">
        <v>-9.1419999999999995</v>
      </c>
      <c r="C486" s="6">
        <v>2018.365</v>
      </c>
      <c r="D486" s="6">
        <v>3</v>
      </c>
      <c r="E486" s="6">
        <v>0.65</v>
      </c>
      <c r="F486" s="6">
        <v>19.899999999999999</v>
      </c>
      <c r="G486" s="6">
        <v>54.048620189015942</v>
      </c>
      <c r="H486" s="6">
        <v>20.072749802302003</v>
      </c>
      <c r="I486" s="6">
        <v>45.076702072704023</v>
      </c>
      <c r="J486" s="6">
        <v>6297.6545005754779</v>
      </c>
      <c r="K486" s="6">
        <v>-1006.6716402413609</v>
      </c>
      <c r="L486" s="6">
        <v>-9.0818220820939626</v>
      </c>
      <c r="M486" s="6">
        <v>6377.6045659702677</v>
      </c>
      <c r="N486" s="6">
        <v>37993.001086482713</v>
      </c>
      <c r="O486" s="6">
        <v>37.288827450828968</v>
      </c>
      <c r="P486">
        <v>80.995943644989737</v>
      </c>
      <c r="Q486" s="6">
        <v>484</v>
      </c>
    </row>
    <row r="487" spans="1:17" x14ac:dyDescent="0.25">
      <c r="A487" s="6">
        <v>139.9</v>
      </c>
      <c r="B487" s="6">
        <v>-9.0299999999999994</v>
      </c>
      <c r="C487" s="6">
        <v>2018.365</v>
      </c>
      <c r="D487" s="6">
        <v>3</v>
      </c>
      <c r="E487" s="6">
        <v>0.65</v>
      </c>
      <c r="F487" s="6">
        <v>19.899999999999999</v>
      </c>
      <c r="G487" s="6">
        <v>54.048620189015942</v>
      </c>
      <c r="H487" s="6">
        <v>22.940172962031077</v>
      </c>
      <c r="I487" s="6">
        <v>29.900000000000006</v>
      </c>
      <c r="J487" s="6">
        <v>6299.610682694045</v>
      </c>
      <c r="K487" s="6">
        <v>-994.43964934743121</v>
      </c>
      <c r="L487" s="6">
        <v>-8.9705348335256865</v>
      </c>
      <c r="M487" s="6">
        <v>6377.6174994826379</v>
      </c>
      <c r="N487" s="6">
        <v>36850.543053565816</v>
      </c>
      <c r="O487" s="6">
        <v>53.755598925798438</v>
      </c>
      <c r="P487">
        <v>74.733153899632654</v>
      </c>
      <c r="Q487" s="6">
        <v>485</v>
      </c>
    </row>
    <row r="488" spans="1:17" x14ac:dyDescent="0.25">
      <c r="A488" s="6">
        <v>133.80199999999999</v>
      </c>
      <c r="B488" s="6">
        <v>-8.5109999999999992</v>
      </c>
      <c r="C488" s="6">
        <v>2018.365</v>
      </c>
      <c r="D488" s="6">
        <v>1.2</v>
      </c>
      <c r="E488" s="6">
        <v>0.65</v>
      </c>
      <c r="F488" s="6">
        <v>19.899999999999999</v>
      </c>
      <c r="G488" s="6">
        <v>46.089820015575185</v>
      </c>
      <c r="H488" s="6">
        <v>15.838154756243092</v>
      </c>
      <c r="I488" s="6">
        <v>23.801999999999992</v>
      </c>
      <c r="J488" s="6">
        <v>6308.3630585997525</v>
      </c>
      <c r="K488" s="6">
        <v>-937.70956495466396</v>
      </c>
      <c r="L488" s="6">
        <v>-8.4548492528725383</v>
      </c>
      <c r="M488" s="6">
        <v>6377.6754156442839</v>
      </c>
      <c r="N488" s="6">
        <v>36493.324435448987</v>
      </c>
      <c r="O488" s="6">
        <v>60.538556655043053</v>
      </c>
      <c r="P488">
        <v>71.451976818163715</v>
      </c>
      <c r="Q488" s="6">
        <v>486</v>
      </c>
    </row>
    <row r="489" spans="1:17" x14ac:dyDescent="0.25">
      <c r="A489" s="6">
        <v>131.88399999999999</v>
      </c>
      <c r="B489" s="6">
        <v>-7.4109999999999996</v>
      </c>
      <c r="C489" s="6">
        <v>2018.365</v>
      </c>
      <c r="D489" s="6">
        <v>3</v>
      </c>
      <c r="E489" s="6">
        <v>0.65</v>
      </c>
      <c r="F489" s="6">
        <v>19.899999999999999</v>
      </c>
      <c r="G489" s="6">
        <v>54.048620189015942</v>
      </c>
      <c r="H489" s="6">
        <v>15.183666067917352</v>
      </c>
      <c r="I489" s="6">
        <v>21.883999999999986</v>
      </c>
      <c r="J489" s="6">
        <v>6325.2119371753161</v>
      </c>
      <c r="K489" s="6">
        <v>-817.22864704771825</v>
      </c>
      <c r="L489" s="6">
        <v>-7.3619330333924244</v>
      </c>
      <c r="M489" s="6">
        <v>6377.7871328338142</v>
      </c>
      <c r="N489" s="6">
        <v>36380.390544979935</v>
      </c>
      <c r="O489" s="6">
        <v>63.017931285483904</v>
      </c>
      <c r="P489">
        <v>72.197043379038959</v>
      </c>
      <c r="Q489" s="6">
        <v>487</v>
      </c>
    </row>
    <row r="490" spans="1:17" x14ac:dyDescent="0.25">
      <c r="A490" s="6">
        <v>135.916</v>
      </c>
      <c r="B490" s="6">
        <v>-6.92</v>
      </c>
      <c r="C490" s="6">
        <v>2018.365</v>
      </c>
      <c r="D490" s="6">
        <v>0.75</v>
      </c>
      <c r="E490" s="6">
        <v>0.65</v>
      </c>
      <c r="F490" s="6">
        <v>19.899999999999999</v>
      </c>
      <c r="G490" s="6">
        <v>42.007420362456692</v>
      </c>
      <c r="H490" s="6">
        <v>18.931513259099699</v>
      </c>
      <c r="I490" s="6">
        <v>25.915999999999997</v>
      </c>
      <c r="J490" s="6">
        <v>6331.9851315199594</v>
      </c>
      <c r="K490" s="6">
        <v>-763.35242463309669</v>
      </c>
      <c r="L490" s="6">
        <v>-6.8741187189438229</v>
      </c>
      <c r="M490" s="6">
        <v>6377.8321261995488</v>
      </c>
      <c r="N490" s="6">
        <v>36581.742064834303</v>
      </c>
      <c r="O490" s="6">
        <v>58.734700345637819</v>
      </c>
      <c r="P490">
        <v>76.074385766172071</v>
      </c>
      <c r="Q490" s="6">
        <v>488</v>
      </c>
    </row>
    <row r="491" spans="1:17" x14ac:dyDescent="0.25">
      <c r="A491" s="6">
        <v>131.97800000000001</v>
      </c>
      <c r="B491" s="6">
        <v>-6.7880000000000003</v>
      </c>
      <c r="C491" s="6">
        <v>2018.365</v>
      </c>
      <c r="D491" s="6">
        <v>0.75</v>
      </c>
      <c r="E491" s="6">
        <v>0.65</v>
      </c>
      <c r="F491" s="6">
        <v>19.899999999999999</v>
      </c>
      <c r="G491" s="6">
        <v>42.007420362456692</v>
      </c>
      <c r="H491" s="6">
        <v>20.03451332930555</v>
      </c>
      <c r="I491" s="6">
        <v>21.978000000000009</v>
      </c>
      <c r="J491" s="6">
        <v>6333.7272407323908</v>
      </c>
      <c r="K491" s="6">
        <v>-748.85885503644624</v>
      </c>
      <c r="L491" s="6">
        <v>-6.7429774707044485</v>
      </c>
      <c r="M491" s="6">
        <v>6377.8437065172775</v>
      </c>
      <c r="N491" s="6">
        <v>36375.740257718011</v>
      </c>
      <c r="O491" s="6">
        <v>63.126267539820496</v>
      </c>
      <c r="P491">
        <v>73.676323793800961</v>
      </c>
      <c r="Q491" s="6">
        <v>489</v>
      </c>
    </row>
    <row r="492" spans="1:17" x14ac:dyDescent="0.25">
      <c r="A492" s="6">
        <v>137.036</v>
      </c>
      <c r="B492" s="6">
        <v>-6.4029999999999996</v>
      </c>
      <c r="C492" s="6">
        <v>2018.365</v>
      </c>
      <c r="D492" s="6">
        <v>0.75</v>
      </c>
      <c r="E492" s="6">
        <v>0.65</v>
      </c>
      <c r="F492" s="6">
        <v>19.899999999999999</v>
      </c>
      <c r="G492" s="6">
        <v>42.007420362456692</v>
      </c>
      <c r="H492" s="6">
        <v>20.462197698292201</v>
      </c>
      <c r="I492" s="6">
        <v>27.036000000000001</v>
      </c>
      <c r="J492" s="6">
        <v>6338.6175606745319</v>
      </c>
      <c r="K492" s="6">
        <v>-706.56396411878893</v>
      </c>
      <c r="L492" s="6">
        <v>-6.3604875037947357</v>
      </c>
      <c r="M492" s="6">
        <v>6377.8762308375672</v>
      </c>
      <c r="N492" s="6">
        <v>36638.498399383476</v>
      </c>
      <c r="O492" s="6">
        <v>57.625670767150396</v>
      </c>
      <c r="P492">
        <v>77.672796950812469</v>
      </c>
      <c r="Q492" s="6">
        <v>490</v>
      </c>
    </row>
    <row r="493" spans="1:17" x14ac:dyDescent="0.25">
      <c r="A493" s="6">
        <v>106.43</v>
      </c>
      <c r="B493" s="6">
        <v>-6.2309999999999999</v>
      </c>
      <c r="C493" s="6">
        <v>2018.365</v>
      </c>
      <c r="D493" s="6">
        <v>1.2</v>
      </c>
      <c r="E493" s="6">
        <v>0.65</v>
      </c>
      <c r="F493" s="6">
        <v>19.899999999999999</v>
      </c>
      <c r="G493" s="6">
        <v>46.089820015575185</v>
      </c>
      <c r="H493" s="6">
        <v>19.414994576976621</v>
      </c>
      <c r="I493" s="6">
        <v>-3.5699999999999932</v>
      </c>
      <c r="J493" s="6">
        <v>6340.7104361012534</v>
      </c>
      <c r="K493" s="6">
        <v>-687.65836625526163</v>
      </c>
      <c r="L493" s="6">
        <v>-6.1896113530911894</v>
      </c>
      <c r="M493" s="6">
        <v>6377.8901576590515</v>
      </c>
      <c r="N493" s="6">
        <v>35844.505634685549</v>
      </c>
      <c r="O493" s="6">
        <v>81.5482230267056</v>
      </c>
      <c r="P493">
        <v>29.891009388564573</v>
      </c>
      <c r="Q493" s="6">
        <v>491</v>
      </c>
    </row>
    <row r="494" spans="1:17" x14ac:dyDescent="0.25">
      <c r="A494" s="6">
        <v>124.339</v>
      </c>
      <c r="B494" s="6">
        <v>-6.2080000000000002</v>
      </c>
      <c r="C494" s="6">
        <v>2018.365</v>
      </c>
      <c r="D494" s="6">
        <v>1.2</v>
      </c>
      <c r="E494" s="6">
        <v>0.65</v>
      </c>
      <c r="F494" s="6">
        <v>19.899999999999999</v>
      </c>
      <c r="G494" s="6">
        <v>46.089820015575185</v>
      </c>
      <c r="H494" s="6">
        <v>20.653662909983204</v>
      </c>
      <c r="I494" s="6">
        <v>14.338999999999999</v>
      </c>
      <c r="J494" s="6">
        <v>6340.9859940067136</v>
      </c>
      <c r="K494" s="6">
        <v>-685.12982800903058</v>
      </c>
      <c r="L494" s="6">
        <v>-6.1667617481277084</v>
      </c>
      <c r="M494" s="6">
        <v>6377.89199167068</v>
      </c>
      <c r="N494" s="6">
        <v>36061.417514489971</v>
      </c>
      <c r="O494" s="6">
        <v>71.674476210382707</v>
      </c>
      <c r="P494">
        <v>67.069712208676407</v>
      </c>
      <c r="Q494" s="6">
        <v>492</v>
      </c>
    </row>
    <row r="495" spans="1:17" x14ac:dyDescent="0.25">
      <c r="A495" s="6">
        <v>128.70400000000001</v>
      </c>
      <c r="B495" s="6">
        <v>-6.12</v>
      </c>
      <c r="C495" s="6">
        <v>2018.365</v>
      </c>
      <c r="D495" s="6">
        <v>0.75</v>
      </c>
      <c r="E495" s="6">
        <v>0.65</v>
      </c>
      <c r="F495" s="6">
        <v>19.899999999999999</v>
      </c>
      <c r="G495" s="6">
        <v>42.007420362456692</v>
      </c>
      <c r="H495" s="6">
        <v>14.746703240850016</v>
      </c>
      <c r="I495" s="6">
        <v>18.704000000000008</v>
      </c>
      <c r="J495" s="6">
        <v>6342.0309285621061</v>
      </c>
      <c r="K495" s="6">
        <v>-675.45442513441969</v>
      </c>
      <c r="L495" s="6">
        <v>-6.0793374147868748</v>
      </c>
      <c r="M495" s="6">
        <v>6377.8989470884535</v>
      </c>
      <c r="N495" s="6">
        <v>36220.495792453003</v>
      </c>
      <c r="O495" s="6">
        <v>66.960090996531676</v>
      </c>
      <c r="P495">
        <v>72.520957443733494</v>
      </c>
      <c r="Q495" s="6">
        <v>493</v>
      </c>
    </row>
    <row r="496" spans="1:17" x14ac:dyDescent="0.25">
      <c r="A496" s="6">
        <v>136.601</v>
      </c>
      <c r="B496" s="6">
        <v>-5.9219999999999997</v>
      </c>
      <c r="C496" s="6">
        <v>2018.365</v>
      </c>
      <c r="D496" s="6">
        <v>1.2</v>
      </c>
      <c r="E496" s="6">
        <v>0.65</v>
      </c>
      <c r="F496" s="6">
        <v>19.899999999999999</v>
      </c>
      <c r="G496" s="6">
        <v>46.089820015575185</v>
      </c>
      <c r="H496" s="6">
        <v>19.836669554776336</v>
      </c>
      <c r="I496" s="6">
        <v>26.600999999999999</v>
      </c>
      <c r="J496" s="6">
        <v>6344.3276778700438</v>
      </c>
      <c r="K496" s="6">
        <v>-653.6790922705319</v>
      </c>
      <c r="L496" s="6">
        <v>-5.8826340456747257</v>
      </c>
      <c r="M496" s="6">
        <v>6377.9142389859344</v>
      </c>
      <c r="N496" s="6">
        <v>36607.630025474537</v>
      </c>
      <c r="O496" s="6">
        <v>58.225843914346157</v>
      </c>
      <c r="P496">
        <v>78.358488695398805</v>
      </c>
      <c r="Q496" s="6">
        <v>494</v>
      </c>
    </row>
    <row r="497" spans="1:17" x14ac:dyDescent="0.25">
      <c r="A497" s="6">
        <v>132.42400000000001</v>
      </c>
      <c r="B497" s="6">
        <v>-5.7729999999999997</v>
      </c>
      <c r="C497" s="6">
        <v>2018.365</v>
      </c>
      <c r="D497" s="6">
        <v>1.2</v>
      </c>
      <c r="E497" s="6">
        <v>0.65</v>
      </c>
      <c r="F497" s="6">
        <v>19.899999999999999</v>
      </c>
      <c r="G497" s="6">
        <v>46.089820015575185</v>
      </c>
      <c r="H497" s="6">
        <v>17.68705140004732</v>
      </c>
      <c r="I497" s="6">
        <v>22.424000000000007</v>
      </c>
      <c r="J497" s="6">
        <v>6346.006401033259</v>
      </c>
      <c r="K497" s="6">
        <v>-637.28754486186119</v>
      </c>
      <c r="L497" s="6">
        <v>-5.7346110243335149</v>
      </c>
      <c r="M497" s="6">
        <v>6377.9254195068124</v>
      </c>
      <c r="N497" s="6">
        <v>36384.190514109941</v>
      </c>
      <c r="O497" s="6">
        <v>62.935156715581968</v>
      </c>
      <c r="P497">
        <v>76.301087526821419</v>
      </c>
      <c r="Q497" s="6">
        <v>495</v>
      </c>
    </row>
    <row r="498" spans="1:17" x14ac:dyDescent="0.25">
      <c r="A498" s="6">
        <v>126.01600000000001</v>
      </c>
      <c r="B498" s="6">
        <v>-5.56</v>
      </c>
      <c r="C498" s="6">
        <v>2018.365</v>
      </c>
      <c r="D498" s="6">
        <v>3</v>
      </c>
      <c r="E498" s="6">
        <v>0.65</v>
      </c>
      <c r="F498" s="6">
        <v>19.899999999999999</v>
      </c>
      <c r="G498" s="6">
        <v>54.048620189015942</v>
      </c>
      <c r="H498" s="6">
        <v>21.288546866381083</v>
      </c>
      <c r="I498" s="6">
        <v>16.016000000000005</v>
      </c>
      <c r="J498" s="6">
        <v>6348.3321358372841</v>
      </c>
      <c r="K498" s="6">
        <v>-613.8480238852984</v>
      </c>
      <c r="L498" s="6">
        <v>-5.5230094239541474</v>
      </c>
      <c r="M498" s="6">
        <v>6377.9409140671933</v>
      </c>
      <c r="N498" s="6">
        <v>36109.949392123679</v>
      </c>
      <c r="O498" s="6">
        <v>70.121841616348036</v>
      </c>
      <c r="P498">
        <v>71.348758348110749</v>
      </c>
      <c r="Q498" s="6">
        <v>496</v>
      </c>
    </row>
    <row r="499" spans="1:17" x14ac:dyDescent="0.25">
      <c r="A499" s="6">
        <v>137.89099999999999</v>
      </c>
      <c r="B499" s="6">
        <v>-5.0999999999999996</v>
      </c>
      <c r="C499" s="6">
        <v>2018.365</v>
      </c>
      <c r="D499" s="6">
        <v>1.2</v>
      </c>
      <c r="E499" s="6">
        <v>0.65</v>
      </c>
      <c r="F499" s="6">
        <v>19.899999999999999</v>
      </c>
      <c r="G499" s="6">
        <v>46.089820015575185</v>
      </c>
      <c r="H499" s="6">
        <v>17.014058645328575</v>
      </c>
      <c r="I499" s="6">
        <v>27.890999999999991</v>
      </c>
      <c r="J499" s="6">
        <v>6353.0574058157208</v>
      </c>
      <c r="K499" s="6">
        <v>-563.1995113675697</v>
      </c>
      <c r="L499" s="6">
        <v>-5.0660362488236164</v>
      </c>
      <c r="M499" s="6">
        <v>6377.9724122321695</v>
      </c>
      <c r="N499" s="6">
        <v>36674.01175992802</v>
      </c>
      <c r="O499" s="6">
        <v>56.951235206579341</v>
      </c>
      <c r="P499">
        <v>80.465821523805459</v>
      </c>
      <c r="Q499" s="6">
        <v>497</v>
      </c>
    </row>
    <row r="500" spans="1:17" x14ac:dyDescent="0.25">
      <c r="A500" s="6">
        <v>136.86099999999999</v>
      </c>
      <c r="B500" s="6">
        <v>-4.8899999999999997</v>
      </c>
      <c r="C500" s="6">
        <v>2018.365</v>
      </c>
      <c r="D500" s="6">
        <v>0.75</v>
      </c>
      <c r="E500" s="6">
        <v>0.65</v>
      </c>
      <c r="F500" s="6">
        <v>19.899999999999999</v>
      </c>
      <c r="G500" s="6">
        <v>42.007420362456692</v>
      </c>
      <c r="H500" s="6">
        <v>17.268581906922204</v>
      </c>
      <c r="I500" s="6">
        <v>26.86099999999999</v>
      </c>
      <c r="J500" s="6">
        <v>6355.0793491371905</v>
      </c>
      <c r="K500" s="6">
        <v>-540.06534210784696</v>
      </c>
      <c r="L500" s="6">
        <v>-4.8574209893910139</v>
      </c>
      <c r="M500" s="6">
        <v>6377.9858974111912</v>
      </c>
      <c r="N500" s="6">
        <v>36611.510017521927</v>
      </c>
      <c r="O500" s="6">
        <v>58.151707245152117</v>
      </c>
      <c r="P500">
        <v>80.446256803245944</v>
      </c>
      <c r="Q500" s="6">
        <v>498</v>
      </c>
    </row>
    <row r="501" spans="1:17" x14ac:dyDescent="0.25">
      <c r="A501" s="6">
        <v>138</v>
      </c>
      <c r="B501" s="6">
        <v>-5.0999999999999996</v>
      </c>
      <c r="C501" s="6">
        <v>2018.365</v>
      </c>
      <c r="D501" s="6">
        <v>0.75</v>
      </c>
      <c r="E501" s="6">
        <v>0.65</v>
      </c>
      <c r="F501" s="6">
        <v>19.899999999999999</v>
      </c>
      <c r="G501" s="6">
        <v>42.007420362456692</v>
      </c>
      <c r="H501" s="6">
        <v>15.547942484814939</v>
      </c>
      <c r="I501" s="6">
        <v>28</v>
      </c>
      <c r="J501" s="6">
        <v>6353.0574058157208</v>
      </c>
      <c r="K501" s="6">
        <v>-563.1995113675697</v>
      </c>
      <c r="L501" s="6">
        <v>-5.0660362488236164</v>
      </c>
      <c r="M501" s="6">
        <v>6377.9724122321695</v>
      </c>
      <c r="N501" s="6">
        <v>36680.52300917136</v>
      </c>
      <c r="O501" s="6">
        <v>56.828562197440299</v>
      </c>
      <c r="P501">
        <v>80.508736815153952</v>
      </c>
      <c r="Q501" s="6">
        <v>499</v>
      </c>
    </row>
    <row r="502" spans="1:17" x14ac:dyDescent="0.25">
      <c r="A502">
        <v>147.245</v>
      </c>
      <c r="B502">
        <v>-45.972999999999999</v>
      </c>
      <c r="C502">
        <v>2018.365</v>
      </c>
      <c r="D502">
        <v>0.75</v>
      </c>
      <c r="E502">
        <v>0.65</v>
      </c>
      <c r="F502">
        <v>19.899999999999999</v>
      </c>
      <c r="G502">
        <v>42.007420362456692</v>
      </c>
      <c r="H502">
        <v>14.522500139383745</v>
      </c>
      <c r="I502">
        <v>37.245000000000005</v>
      </c>
      <c r="J502">
        <v>4440.4806507352387</v>
      </c>
      <c r="K502">
        <v>-4563.1640027287967</v>
      </c>
      <c r="L502">
        <v>-45.780662006592955</v>
      </c>
      <c r="M502">
        <v>6367.1291902515959</v>
      </c>
      <c r="N502">
        <v>38990.586859168645</v>
      </c>
      <c r="O502">
        <v>25.734932686678487</v>
      </c>
      <c r="P502">
        <v>46.59795676845193</v>
      </c>
      <c r="Q502" s="6">
        <v>500</v>
      </c>
    </row>
    <row r="503" spans="1:17" x14ac:dyDescent="0.25">
      <c r="A503">
        <v>133.61500000000001</v>
      </c>
      <c r="B503">
        <v>-43.709000000000003</v>
      </c>
      <c r="C503">
        <v>2018.365</v>
      </c>
      <c r="D503">
        <v>3</v>
      </c>
      <c r="E503">
        <v>0.65</v>
      </c>
      <c r="F503">
        <v>19.899999999999999</v>
      </c>
      <c r="G503">
        <v>54.048620189015942</v>
      </c>
      <c r="H503">
        <v>14.871245013744536</v>
      </c>
      <c r="I503">
        <v>23.615000000000009</v>
      </c>
      <c r="J503">
        <v>4617.8797898915618</v>
      </c>
      <c r="K503">
        <v>-4384.7779974587957</v>
      </c>
      <c r="L503">
        <v>-43.516797400731861</v>
      </c>
      <c r="M503">
        <v>6367.9739196142827</v>
      </c>
      <c r="N503">
        <v>38230.336230163965</v>
      </c>
      <c r="O503">
        <v>34.278548311916346</v>
      </c>
      <c r="P503">
        <v>32.322005804869946</v>
      </c>
      <c r="Q503" s="6">
        <v>501</v>
      </c>
    </row>
    <row r="504" spans="1:17" x14ac:dyDescent="0.25">
      <c r="A504">
        <v>147.61500000000001</v>
      </c>
      <c r="B504">
        <v>-48.709000000000003</v>
      </c>
      <c r="C504">
        <v>2018.365</v>
      </c>
      <c r="D504">
        <v>0.75</v>
      </c>
      <c r="E504">
        <v>0.65</v>
      </c>
      <c r="F504">
        <v>19.899999999999999</v>
      </c>
      <c r="G504">
        <v>42.007420362456692</v>
      </c>
      <c r="H504">
        <v>18.233713780745209</v>
      </c>
      <c r="I504">
        <v>37.615000000000009</v>
      </c>
      <c r="J504">
        <v>4216.8063783692451</v>
      </c>
      <c r="K504">
        <v>-4769.2677379268316</v>
      </c>
      <c r="L504">
        <v>-48.518100667814188</v>
      </c>
      <c r="M504">
        <v>6366.1111197249193</v>
      </c>
      <c r="N504">
        <v>39200.303988089028</v>
      </c>
      <c r="O504">
        <v>23.51374568897015</v>
      </c>
      <c r="P504">
        <v>45.721031323679689</v>
      </c>
      <c r="Q504" s="6">
        <v>502</v>
      </c>
    </row>
    <row r="505" spans="1:17" x14ac:dyDescent="0.25">
      <c r="A505">
        <v>152.934</v>
      </c>
      <c r="B505">
        <v>-46.113</v>
      </c>
      <c r="C505">
        <v>2018.365</v>
      </c>
      <c r="D505">
        <v>0.75</v>
      </c>
      <c r="E505">
        <v>0.65</v>
      </c>
      <c r="F505">
        <v>19.899999999999999</v>
      </c>
      <c r="G505">
        <v>42.007420362456692</v>
      </c>
      <c r="H505">
        <v>16.754656844977408</v>
      </c>
      <c r="I505">
        <v>42.933999999999997</v>
      </c>
      <c r="J505">
        <v>4429.2786750205205</v>
      </c>
      <c r="K505">
        <v>-4573.9653896211912</v>
      </c>
      <c r="L505">
        <v>-45.920693084922071</v>
      </c>
      <c r="M505">
        <v>6367.0769562212827</v>
      </c>
      <c r="N505">
        <v>39305.097277038156</v>
      </c>
      <c r="O505">
        <v>22.437175975412245</v>
      </c>
      <c r="P505">
        <v>52.236765106932225</v>
      </c>
      <c r="Q505" s="6">
        <v>503</v>
      </c>
    </row>
    <row r="506" spans="1:17" x14ac:dyDescent="0.25">
      <c r="A506">
        <v>144.61500000000001</v>
      </c>
      <c r="B506">
        <v>-48.709000000000003</v>
      </c>
      <c r="C506">
        <v>2018.365</v>
      </c>
      <c r="D506">
        <v>3</v>
      </c>
      <c r="E506">
        <v>0.65</v>
      </c>
      <c r="F506">
        <v>19.899999999999999</v>
      </c>
      <c r="G506">
        <v>54.048620189015942</v>
      </c>
      <c r="H506">
        <v>18.54184404737827</v>
      </c>
      <c r="I506">
        <v>34.615000000000009</v>
      </c>
      <c r="J506">
        <v>4216.8063783692451</v>
      </c>
      <c r="K506">
        <v>-4769.2677379268316</v>
      </c>
      <c r="L506">
        <v>-48.518100667814188</v>
      </c>
      <c r="M506">
        <v>6366.1111197249193</v>
      </c>
      <c r="N506">
        <v>39060.093728902386</v>
      </c>
      <c r="O506">
        <v>24.98588929449064</v>
      </c>
      <c r="P506">
        <v>42.571979675562105</v>
      </c>
      <c r="Q506" s="6">
        <v>504</v>
      </c>
    </row>
    <row r="507" spans="1:17" x14ac:dyDescent="0.25">
      <c r="A507">
        <v>134.38900000000001</v>
      </c>
      <c r="B507">
        <v>-39.287999999999997</v>
      </c>
      <c r="C507">
        <v>2018.365</v>
      </c>
      <c r="D507">
        <v>1.2</v>
      </c>
      <c r="E507">
        <v>0.65</v>
      </c>
      <c r="F507">
        <v>19.899999999999999</v>
      </c>
      <c r="G507">
        <v>46.089820015575185</v>
      </c>
      <c r="H507">
        <v>20.866794998034074</v>
      </c>
      <c r="I507">
        <v>24.38900000000001</v>
      </c>
      <c r="J507">
        <v>4943.1460115213449</v>
      </c>
      <c r="K507">
        <v>-4017.1156905717667</v>
      </c>
      <c r="L507">
        <v>-39.099510629524993</v>
      </c>
      <c r="M507">
        <v>6369.6083837750384</v>
      </c>
      <c r="N507">
        <v>37930.697420447497</v>
      </c>
      <c r="O507">
        <v>37.957616260917035</v>
      </c>
      <c r="P507">
        <v>35.602902559963411</v>
      </c>
      <c r="Q507" s="6">
        <v>505</v>
      </c>
    </row>
    <row r="508" spans="1:17" x14ac:dyDescent="0.25">
      <c r="A508">
        <v>154.12899999999999</v>
      </c>
      <c r="B508">
        <v>-44.198</v>
      </c>
      <c r="C508">
        <v>2018.365</v>
      </c>
      <c r="D508">
        <v>1.2</v>
      </c>
      <c r="E508">
        <v>0.65</v>
      </c>
      <c r="F508">
        <v>19.899999999999999</v>
      </c>
      <c r="G508">
        <v>46.089820015575185</v>
      </c>
      <c r="H508">
        <v>15.217948130954346</v>
      </c>
      <c r="I508">
        <v>44.128999999999991</v>
      </c>
      <c r="J508">
        <v>4580.16843726349</v>
      </c>
      <c r="K508">
        <v>-4423.8927197709281</v>
      </c>
      <c r="L508">
        <v>-44.005666445659266</v>
      </c>
      <c r="M508">
        <v>6367.7915881211829</v>
      </c>
      <c r="N508">
        <v>39257.255181138644</v>
      </c>
      <c r="O508">
        <v>22.938701140885851</v>
      </c>
      <c r="P508">
        <v>54.296537350159227</v>
      </c>
      <c r="Q508" s="6">
        <v>506</v>
      </c>
    </row>
    <row r="509" spans="1:17" x14ac:dyDescent="0.25">
      <c r="A509">
        <v>151.42099999999999</v>
      </c>
      <c r="B509">
        <v>-39.151000000000003</v>
      </c>
      <c r="C509">
        <v>2018.365</v>
      </c>
      <c r="D509">
        <v>3</v>
      </c>
      <c r="E509">
        <v>0.65</v>
      </c>
      <c r="F509">
        <v>19.899999999999999</v>
      </c>
      <c r="G509">
        <v>54.048620189015942</v>
      </c>
      <c r="H509">
        <v>21.755762430012762</v>
      </c>
      <c r="I509">
        <v>41.420999999999992</v>
      </c>
      <c r="J509">
        <v>4952.7629972676805</v>
      </c>
      <c r="K509">
        <v>-4005.3322913799993</v>
      </c>
      <c r="L509">
        <v>-38.962697889721795</v>
      </c>
      <c r="M509">
        <v>6369.6583951947769</v>
      </c>
      <c r="N509">
        <v>38796.889394835605</v>
      </c>
      <c r="O509">
        <v>27.853332508274285</v>
      </c>
      <c r="P509">
        <v>54.411898755298466</v>
      </c>
      <c r="Q509" s="6">
        <v>507</v>
      </c>
    </row>
    <row r="510" spans="1:17" x14ac:dyDescent="0.25">
      <c r="A510">
        <v>146.99138811036923</v>
      </c>
      <c r="B510">
        <v>-45.179543866494946</v>
      </c>
      <c r="C510">
        <v>2018.365</v>
      </c>
      <c r="D510">
        <v>1.2</v>
      </c>
      <c r="E510">
        <v>0.65</v>
      </c>
      <c r="F510">
        <v>19.899999999999999</v>
      </c>
      <c r="G510">
        <v>46.089820015575185</v>
      </c>
      <c r="H510">
        <v>17.903076219341759</v>
      </c>
      <c r="I510">
        <v>36.991388110369229</v>
      </c>
      <c r="J510">
        <v>4503.4619193157268</v>
      </c>
      <c r="K510">
        <v>-4501.4370917682245</v>
      </c>
      <c r="L510">
        <v>-44.987116560594892</v>
      </c>
      <c r="M510">
        <v>6367.4253156102004</v>
      </c>
      <c r="N510">
        <v>38923.351488411259</v>
      </c>
      <c r="O510">
        <v>26.458215539111013</v>
      </c>
      <c r="P510">
        <v>46.723061425666835</v>
      </c>
      <c r="Q510" s="6">
        <v>508</v>
      </c>
    </row>
    <row r="511" spans="1:17" x14ac:dyDescent="0.25">
      <c r="A511">
        <v>148.828</v>
      </c>
      <c r="B511">
        <v>-37.790999999999997</v>
      </c>
      <c r="C511">
        <v>2018.365</v>
      </c>
      <c r="D511">
        <v>0.75</v>
      </c>
      <c r="E511">
        <v>0.65</v>
      </c>
      <c r="F511">
        <v>19.899999999999999</v>
      </c>
      <c r="G511">
        <v>42.007420362456692</v>
      </c>
      <c r="H511">
        <v>21.962141737853543</v>
      </c>
      <c r="I511">
        <v>38.828000000000003</v>
      </c>
      <c r="J511">
        <v>5046.6804719124029</v>
      </c>
      <c r="K511">
        <v>-3887.1392119360203</v>
      </c>
      <c r="L511">
        <v>-37.604789131228962</v>
      </c>
      <c r="M511">
        <v>6370.1518850458015</v>
      </c>
      <c r="N511">
        <v>38559.75743618446</v>
      </c>
      <c r="O511">
        <v>30.492398782754062</v>
      </c>
      <c r="P511">
        <v>52.714861951795719</v>
      </c>
      <c r="Q511" s="6">
        <v>509</v>
      </c>
    </row>
    <row r="512" spans="1:17" x14ac:dyDescent="0.25">
      <c r="A512">
        <v>134.61500000000001</v>
      </c>
      <c r="B512">
        <v>-37.709000000000003</v>
      </c>
      <c r="C512">
        <v>2018.365</v>
      </c>
      <c r="D512">
        <v>3</v>
      </c>
      <c r="E512">
        <v>0.65</v>
      </c>
      <c r="F512">
        <v>19.899999999999999</v>
      </c>
      <c r="G512">
        <v>54.048620189015942</v>
      </c>
      <c r="H512">
        <v>18.185673578625437</v>
      </c>
      <c r="I512">
        <v>24.615000000000009</v>
      </c>
      <c r="J512">
        <v>5052.2524613233036</v>
      </c>
      <c r="K512">
        <v>-3879.9428879171669</v>
      </c>
      <c r="L512">
        <v>-37.522928652518061</v>
      </c>
      <c r="M512">
        <v>6370.1814531806222</v>
      </c>
      <c r="N512">
        <v>37829.384752851067</v>
      </c>
      <c r="O512">
        <v>39.251358384654182</v>
      </c>
      <c r="P512">
        <v>36.834748322224222</v>
      </c>
      <c r="Q512" s="6">
        <v>510</v>
      </c>
    </row>
    <row r="513" spans="1:17" x14ac:dyDescent="0.25">
      <c r="A513">
        <v>146.61500000000001</v>
      </c>
      <c r="B513">
        <v>-38.709000000000003</v>
      </c>
      <c r="C513">
        <v>2018.365</v>
      </c>
      <c r="D513">
        <v>0.75</v>
      </c>
      <c r="E513">
        <v>0.65</v>
      </c>
      <c r="F513">
        <v>19.899999999999999</v>
      </c>
      <c r="G513">
        <v>42.007420362456692</v>
      </c>
      <c r="H513">
        <v>17.879814123725232</v>
      </c>
      <c r="I513">
        <v>36.615000000000009</v>
      </c>
      <c r="J513">
        <v>4983.5959761047561</v>
      </c>
      <c r="K513">
        <v>-3967.1614789119758</v>
      </c>
      <c r="L513">
        <v>-38.521331317924265</v>
      </c>
      <c r="M513">
        <v>6369.819389339903</v>
      </c>
      <c r="N513">
        <v>38484.59929604458</v>
      </c>
      <c r="O513">
        <v>31.341627421839288</v>
      </c>
      <c r="P513">
        <v>49.91621531276698</v>
      </c>
      <c r="Q513" s="6">
        <v>511</v>
      </c>
    </row>
    <row r="514" spans="1:17" x14ac:dyDescent="0.25">
      <c r="A514">
        <v>146.55564149520305</v>
      </c>
      <c r="B514">
        <v>-43.22125914535593</v>
      </c>
      <c r="C514">
        <v>2018.365</v>
      </c>
      <c r="D514">
        <v>1.2</v>
      </c>
      <c r="E514">
        <v>0.65</v>
      </c>
      <c r="F514">
        <v>19.899999999999999</v>
      </c>
      <c r="G514">
        <v>46.089820015575185</v>
      </c>
      <c r="H514">
        <v>17.447450775356604</v>
      </c>
      <c r="I514">
        <v>36.555641495203048</v>
      </c>
      <c r="J514">
        <v>4655.1569360115991</v>
      </c>
      <c r="K514">
        <v>-4345.448175941212</v>
      </c>
      <c r="L514">
        <v>-43.029242920034882</v>
      </c>
      <c r="M514">
        <v>6368.1556159289721</v>
      </c>
      <c r="N514">
        <v>38768.954882086269</v>
      </c>
      <c r="O514">
        <v>28.142641445547813</v>
      </c>
      <c r="P514">
        <v>47.274413670942415</v>
      </c>
      <c r="Q514" s="6">
        <v>512</v>
      </c>
    </row>
    <row r="515" spans="1:17" x14ac:dyDescent="0.25">
      <c r="A515">
        <v>142.61360148423105</v>
      </c>
      <c r="B515">
        <v>-37.347030133947932</v>
      </c>
      <c r="C515">
        <v>2018.365</v>
      </c>
      <c r="D515">
        <v>0.75</v>
      </c>
      <c r="E515">
        <v>0.65</v>
      </c>
      <c r="F515">
        <v>19.899999999999999</v>
      </c>
      <c r="G515">
        <v>42.007420362456692</v>
      </c>
      <c r="H515">
        <v>21.875720188108573</v>
      </c>
      <c r="I515">
        <v>32.613601484231054</v>
      </c>
      <c r="J515">
        <v>5076.7244884412521</v>
      </c>
      <c r="K515">
        <v>-3848.0825910926392</v>
      </c>
      <c r="L515">
        <v>-37.16159282517561</v>
      </c>
      <c r="M515">
        <v>6370.3117003337702</v>
      </c>
      <c r="N515">
        <v>38180.974660839012</v>
      </c>
      <c r="O515">
        <v>34.897417487561512</v>
      </c>
      <c r="P515">
        <v>46.526607044280553</v>
      </c>
      <c r="Q515" s="6">
        <v>513</v>
      </c>
    </row>
    <row r="516" spans="1:17" x14ac:dyDescent="0.25">
      <c r="A516">
        <v>151.09626904977418</v>
      </c>
      <c r="B516">
        <v>-37.145452680522212</v>
      </c>
      <c r="C516">
        <v>2018.365</v>
      </c>
      <c r="D516">
        <v>3</v>
      </c>
      <c r="E516">
        <v>0.65</v>
      </c>
      <c r="F516">
        <v>19.899999999999999</v>
      </c>
      <c r="G516">
        <v>54.048620189015942</v>
      </c>
      <c r="H516">
        <v>21.518193822195826</v>
      </c>
      <c r="I516">
        <v>41.096269049774179</v>
      </c>
      <c r="J516">
        <v>5090.2646667531108</v>
      </c>
      <c r="K516">
        <v>-3830.2739285127</v>
      </c>
      <c r="L516">
        <v>-36.960381267709394</v>
      </c>
      <c r="M516">
        <v>6370.3840343451247</v>
      </c>
      <c r="N516">
        <v>38664.047572335679</v>
      </c>
      <c r="O516">
        <v>29.326271148167013</v>
      </c>
      <c r="P516">
        <v>55.305671910388185</v>
      </c>
      <c r="Q516" s="6">
        <v>514</v>
      </c>
    </row>
    <row r="517" spans="1:17" x14ac:dyDescent="0.25">
      <c r="A517">
        <v>137.07400000000001</v>
      </c>
      <c r="B517">
        <v>-38.405999999999999</v>
      </c>
      <c r="C517">
        <v>2018.365</v>
      </c>
      <c r="D517">
        <v>3</v>
      </c>
      <c r="E517">
        <v>0.65</v>
      </c>
      <c r="F517">
        <v>19.899999999999999</v>
      </c>
      <c r="G517">
        <v>54.048620189015942</v>
      </c>
      <c r="H517">
        <v>15.711771608079397</v>
      </c>
      <c r="I517">
        <v>27.074000000000012</v>
      </c>
      <c r="J517">
        <v>5004.5607324440771</v>
      </c>
      <c r="K517">
        <v>-3940.8593928368155</v>
      </c>
      <c r="L517">
        <v>-38.218791307237417</v>
      </c>
      <c r="M517">
        <v>6369.9294249490194</v>
      </c>
      <c r="N517">
        <v>37981.713395586383</v>
      </c>
      <c r="O517">
        <v>37.324526861631284</v>
      </c>
      <c r="P517">
        <v>39.447847918956334</v>
      </c>
      <c r="Q517" s="6">
        <v>515</v>
      </c>
    </row>
    <row r="518" spans="1:17" x14ac:dyDescent="0.25">
      <c r="A518">
        <v>158.51900000000001</v>
      </c>
      <c r="B518">
        <v>-44.398000000000003</v>
      </c>
      <c r="C518">
        <v>2018.365</v>
      </c>
      <c r="D518">
        <v>1.2</v>
      </c>
      <c r="E518">
        <v>0.65</v>
      </c>
      <c r="F518">
        <v>19.899999999999999</v>
      </c>
      <c r="G518">
        <v>46.089820015575185</v>
      </c>
      <c r="H518">
        <v>23.405510961965295</v>
      </c>
      <c r="I518">
        <v>48.519000000000005</v>
      </c>
      <c r="J518">
        <v>4564.6476829054636</v>
      </c>
      <c r="K518">
        <v>-4439.7985380862701</v>
      </c>
      <c r="L518">
        <v>-44.205629024613145</v>
      </c>
      <c r="M518">
        <v>6367.7169792514487</v>
      </c>
      <c r="N518">
        <v>39539.809551473802</v>
      </c>
      <c r="O518">
        <v>20.050672210370422</v>
      </c>
      <c r="P518">
        <v>58.260130780859591</v>
      </c>
      <c r="Q518" s="6">
        <v>516</v>
      </c>
    </row>
    <row r="519" spans="1:17" x14ac:dyDescent="0.25">
      <c r="A519">
        <v>127.70099999999999</v>
      </c>
      <c r="B519">
        <v>-45.237000000000002</v>
      </c>
      <c r="C519">
        <v>2018.365</v>
      </c>
      <c r="D519">
        <v>3</v>
      </c>
      <c r="E519">
        <v>0.65</v>
      </c>
      <c r="F519">
        <v>19.899999999999999</v>
      </c>
      <c r="G519">
        <v>54.048620189015942</v>
      </c>
      <c r="H519">
        <v>15.325200712025779</v>
      </c>
      <c r="I519">
        <v>17.700999999999993</v>
      </c>
      <c r="J519">
        <v>4498.9303493836742</v>
      </c>
      <c r="K519">
        <v>-4505.9358360760989</v>
      </c>
      <c r="L519">
        <v>-45.044574203732438</v>
      </c>
      <c r="M519">
        <v>6367.4038702944172</v>
      </c>
      <c r="N519">
        <v>38169.793166544521</v>
      </c>
      <c r="O519">
        <v>34.99411660083323</v>
      </c>
      <c r="P519">
        <v>24.204147079991728</v>
      </c>
      <c r="Q519" s="6">
        <v>517</v>
      </c>
    </row>
    <row r="520" spans="1:17" x14ac:dyDescent="0.25">
      <c r="A520">
        <v>144.72670789982303</v>
      </c>
      <c r="B520">
        <v>-41.583078852327006</v>
      </c>
      <c r="C520">
        <v>2018.365</v>
      </c>
      <c r="D520">
        <v>0.75</v>
      </c>
      <c r="E520">
        <v>0.65</v>
      </c>
      <c r="F520">
        <v>19.899999999999999</v>
      </c>
      <c r="G520">
        <v>42.007420362456692</v>
      </c>
      <c r="H520">
        <v>15.91257399217392</v>
      </c>
      <c r="I520">
        <v>34.726707899823026</v>
      </c>
      <c r="J520">
        <v>4777.8613861235517</v>
      </c>
      <c r="K520">
        <v>-4211.0800566139278</v>
      </c>
      <c r="L520">
        <v>-41.392095246895103</v>
      </c>
      <c r="M520">
        <v>6368.7639827695002</v>
      </c>
      <c r="N520">
        <v>38564.669249383573</v>
      </c>
      <c r="O520">
        <v>30.420865245917664</v>
      </c>
      <c r="P520">
        <v>46.242033681554922</v>
      </c>
      <c r="Q520" s="6">
        <v>518</v>
      </c>
    </row>
    <row r="521" spans="1:17" x14ac:dyDescent="0.25">
      <c r="A521">
        <v>158.339</v>
      </c>
      <c r="B521">
        <v>-40.018000000000001</v>
      </c>
      <c r="C521">
        <v>2018.365</v>
      </c>
      <c r="D521">
        <v>0.75</v>
      </c>
      <c r="E521">
        <v>0.65</v>
      </c>
      <c r="F521">
        <v>19.899999999999999</v>
      </c>
      <c r="G521">
        <v>42.007420362456692</v>
      </c>
      <c r="H521">
        <v>14.81002728471211</v>
      </c>
      <c r="I521">
        <v>48.338999999999999</v>
      </c>
      <c r="J521">
        <v>4891.4251022357384</v>
      </c>
      <c r="K521">
        <v>-4079.5178941051868</v>
      </c>
      <c r="L521">
        <v>-39.828585456920791</v>
      </c>
      <c r="M521">
        <v>6369.3410788798492</v>
      </c>
      <c r="N521">
        <v>39296.247304937191</v>
      </c>
      <c r="O521">
        <v>22.550703286474</v>
      </c>
      <c r="P521">
        <v>60.224719849665021</v>
      </c>
      <c r="Q521" s="6">
        <v>519</v>
      </c>
    </row>
    <row r="522" spans="1:17" x14ac:dyDescent="0.25">
      <c r="A522">
        <v>140.4</v>
      </c>
      <c r="B522">
        <v>-38.999000000000002</v>
      </c>
      <c r="C522">
        <v>2018.365</v>
      </c>
      <c r="D522">
        <v>1.2</v>
      </c>
      <c r="E522">
        <v>0.65</v>
      </c>
      <c r="F522">
        <v>19.899999999999999</v>
      </c>
      <c r="G522">
        <v>46.089820015575185</v>
      </c>
      <c r="H522">
        <v>14.296960795530786</v>
      </c>
      <c r="I522">
        <v>30.400000000000006</v>
      </c>
      <c r="J522">
        <v>4963.3996671982968</v>
      </c>
      <c r="K522">
        <v>-3992.232197466315</v>
      </c>
      <c r="L522">
        <v>-38.81091068165712</v>
      </c>
      <c r="M522">
        <v>6369.7138220512606</v>
      </c>
      <c r="N522">
        <v>38175.62814787191</v>
      </c>
      <c r="O522">
        <v>34.953843927326801</v>
      </c>
      <c r="P522">
        <v>42.993103775580288</v>
      </c>
      <c r="Q522" s="6">
        <v>520</v>
      </c>
    </row>
    <row r="523" spans="1:17" x14ac:dyDescent="0.25">
      <c r="A523">
        <v>147.41758789291424</v>
      </c>
      <c r="B523">
        <v>-44.757491500401827</v>
      </c>
      <c r="C523">
        <v>2018.365</v>
      </c>
      <c r="D523">
        <v>1.2</v>
      </c>
      <c r="E523">
        <v>0.65</v>
      </c>
      <c r="F523">
        <v>19.899999999999999</v>
      </c>
      <c r="G523">
        <v>46.089820015575185</v>
      </c>
      <c r="H523">
        <v>16.402517692670102</v>
      </c>
      <c r="I523">
        <v>37.417587892914241</v>
      </c>
      <c r="J523">
        <v>4536.6091814169131</v>
      </c>
      <c r="K523">
        <v>-4468.2533858029756</v>
      </c>
      <c r="L523">
        <v>-44.565076830391135</v>
      </c>
      <c r="M523">
        <v>6367.582836889992</v>
      </c>
      <c r="N523">
        <v>38916.800517415642</v>
      </c>
      <c r="O523">
        <v>26.53037254082793</v>
      </c>
      <c r="P523">
        <v>47.375121465173294</v>
      </c>
      <c r="Q523" s="6">
        <v>521</v>
      </c>
    </row>
    <row r="524" spans="1:17" x14ac:dyDescent="0.25">
      <c r="A524">
        <v>152.84550420258861</v>
      </c>
      <c r="B524">
        <v>-43.276555875207229</v>
      </c>
      <c r="C524">
        <v>2018.365</v>
      </c>
      <c r="D524">
        <v>3</v>
      </c>
      <c r="E524">
        <v>0.65</v>
      </c>
      <c r="F524">
        <v>19.899999999999999</v>
      </c>
      <c r="G524">
        <v>54.048620189015942</v>
      </c>
      <c r="H524">
        <v>15.048643093346376</v>
      </c>
      <c r="I524">
        <v>42.845504202588614</v>
      </c>
      <c r="J524">
        <v>4650.947712217916</v>
      </c>
      <c r="K524">
        <v>-4349.9228835651074</v>
      </c>
      <c r="L524">
        <v>-43.08451572326868</v>
      </c>
      <c r="M524">
        <v>6368.1350264224484</v>
      </c>
      <c r="N524">
        <v>39125.516114247614</v>
      </c>
      <c r="O524">
        <v>24.316759317396937</v>
      </c>
      <c r="P524">
        <v>53.531283429906317</v>
      </c>
      <c r="Q524" s="6">
        <v>522</v>
      </c>
    </row>
    <row r="525" spans="1:17" x14ac:dyDescent="0.25">
      <c r="A525">
        <v>149.27200614504287</v>
      </c>
      <c r="B525">
        <v>-40.673991991146792</v>
      </c>
      <c r="C525">
        <v>2018.365</v>
      </c>
      <c r="D525">
        <v>0.75</v>
      </c>
      <c r="E525">
        <v>0.65</v>
      </c>
      <c r="F525">
        <v>19.899999999999999</v>
      </c>
      <c r="G525">
        <v>42.007420362456692</v>
      </c>
      <c r="H525">
        <v>17.794596616062616</v>
      </c>
      <c r="I525">
        <v>39.272006145042866</v>
      </c>
      <c r="J525">
        <v>4844.2671621419713</v>
      </c>
      <c r="K525">
        <v>-4135.034206454593</v>
      </c>
      <c r="L525">
        <v>-40.483850782060827</v>
      </c>
      <c r="M525">
        <v>6369.0997972049863</v>
      </c>
      <c r="N525">
        <v>38757.364241047486</v>
      </c>
      <c r="O525">
        <v>28.280282335917544</v>
      </c>
      <c r="P525">
        <v>51.442271970526562</v>
      </c>
      <c r="Q525" s="6">
        <v>523</v>
      </c>
    </row>
    <row r="526" spans="1:17" x14ac:dyDescent="0.25">
      <c r="A526">
        <v>147.79715097045533</v>
      </c>
      <c r="B526">
        <v>-43.11357458190728</v>
      </c>
      <c r="C526">
        <v>2018.365</v>
      </c>
      <c r="D526">
        <v>0.75</v>
      </c>
      <c r="E526">
        <v>0.65</v>
      </c>
      <c r="F526">
        <v>19.899999999999999</v>
      </c>
      <c r="G526">
        <v>42.007420362456692</v>
      </c>
      <c r="H526">
        <v>22.717080666565124</v>
      </c>
      <c r="I526">
        <v>37.797150970455334</v>
      </c>
      <c r="J526">
        <v>4663.34143651866</v>
      </c>
      <c r="K526">
        <v>-4336.7226297306343</v>
      </c>
      <c r="L526">
        <v>-42.921607002833298</v>
      </c>
      <c r="M526">
        <v>6368.195703711508</v>
      </c>
      <c r="N526">
        <v>38828.171997360027</v>
      </c>
      <c r="O526">
        <v>27.496170335216611</v>
      </c>
      <c r="P526">
        <v>48.613990767908682</v>
      </c>
      <c r="Q526" s="6">
        <v>524</v>
      </c>
    </row>
    <row r="527" spans="1:17" x14ac:dyDescent="0.25">
      <c r="A527">
        <v>146.934</v>
      </c>
      <c r="B527">
        <v>-44.113</v>
      </c>
      <c r="C527">
        <v>2018.365</v>
      </c>
      <c r="D527">
        <v>0.75</v>
      </c>
      <c r="E527">
        <v>0.65</v>
      </c>
      <c r="F527">
        <v>19.899999999999999</v>
      </c>
      <c r="G527">
        <v>42.007420362456692</v>
      </c>
      <c r="H527">
        <v>15.832322465338938</v>
      </c>
      <c r="I527">
        <v>36.933999999999997</v>
      </c>
      <c r="J527">
        <v>4586.7477626749996</v>
      </c>
      <c r="K527">
        <v>-4417.1165290955878</v>
      </c>
      <c r="L527">
        <v>-43.920685187462681</v>
      </c>
      <c r="M527">
        <v>6367.8232913620932</v>
      </c>
      <c r="N527">
        <v>38848.290499817405</v>
      </c>
      <c r="O527">
        <v>27.273461610400595</v>
      </c>
      <c r="P527">
        <v>47.202135212585333</v>
      </c>
      <c r="Q527" s="6">
        <v>525</v>
      </c>
    </row>
    <row r="528" spans="1:17" x14ac:dyDescent="0.25">
      <c r="A528">
        <v>148.61500000000001</v>
      </c>
      <c r="B528">
        <v>-38.709000000000003</v>
      </c>
      <c r="C528">
        <v>2018.365</v>
      </c>
      <c r="D528">
        <v>0.75</v>
      </c>
      <c r="E528">
        <v>0.65</v>
      </c>
      <c r="F528">
        <v>19.899999999999999</v>
      </c>
      <c r="G528">
        <v>42.007420362456692</v>
      </c>
      <c r="H528">
        <v>23.252734293877424</v>
      </c>
      <c r="I528">
        <v>38.615000000000009</v>
      </c>
      <c r="J528">
        <v>4983.5959761047561</v>
      </c>
      <c r="K528">
        <v>-3967.1614789119758</v>
      </c>
      <c r="L528">
        <v>-38.521331317924265</v>
      </c>
      <c r="M528">
        <v>6369.819389339903</v>
      </c>
      <c r="N528">
        <v>38600.7469197514</v>
      </c>
      <c r="O528">
        <v>30.02717195221792</v>
      </c>
      <c r="P528">
        <v>51.940440865803389</v>
      </c>
      <c r="Q528" s="6">
        <v>526</v>
      </c>
    </row>
    <row r="529" spans="1:17" x14ac:dyDescent="0.25">
      <c r="A529">
        <v>152.79300000000001</v>
      </c>
      <c r="B529">
        <v>-34.606999999999999</v>
      </c>
      <c r="C529">
        <v>2018.365</v>
      </c>
      <c r="D529">
        <v>1.2</v>
      </c>
      <c r="E529">
        <v>0.65</v>
      </c>
      <c r="F529">
        <v>19.899999999999999</v>
      </c>
      <c r="G529">
        <v>46.089820015575185</v>
      </c>
      <c r="H529">
        <v>16.427165848732503</v>
      </c>
      <c r="I529">
        <v>42.793000000000006</v>
      </c>
      <c r="J529">
        <v>5255.3136677307866</v>
      </c>
      <c r="K529">
        <v>-3602.0691361971349</v>
      </c>
      <c r="L529">
        <v>-34.427311652326793</v>
      </c>
      <c r="M529">
        <v>6371.2811747859614</v>
      </c>
      <c r="N529">
        <v>38641.984036629161</v>
      </c>
      <c r="O529">
        <v>29.582346406378143</v>
      </c>
      <c r="P529">
        <v>58.471950569524999</v>
      </c>
      <c r="Q529" s="6">
        <v>527</v>
      </c>
    </row>
    <row r="530" spans="1:17" x14ac:dyDescent="0.25">
      <c r="A530">
        <v>140.37799999999999</v>
      </c>
      <c r="B530">
        <v>-36.966000000000001</v>
      </c>
      <c r="C530">
        <v>2018.365</v>
      </c>
      <c r="D530">
        <v>3</v>
      </c>
      <c r="E530">
        <v>0.65</v>
      </c>
      <c r="F530">
        <v>19.899999999999999</v>
      </c>
      <c r="G530">
        <v>54.048620189015942</v>
      </c>
      <c r="H530">
        <v>21.450415390592038</v>
      </c>
      <c r="I530">
        <v>30.377999999999986</v>
      </c>
      <c r="J530">
        <v>5102.2655313992882</v>
      </c>
      <c r="K530">
        <v>-3814.3804292925315</v>
      </c>
      <c r="L530">
        <v>-36.781262012041516</v>
      </c>
      <c r="M530">
        <v>6370.448305439354</v>
      </c>
      <c r="N530">
        <v>38042.135282064119</v>
      </c>
      <c r="O530">
        <v>36.584506911167644</v>
      </c>
      <c r="P530">
        <v>44.268572518092434</v>
      </c>
      <c r="Q530" s="6">
        <v>528</v>
      </c>
    </row>
    <row r="531" spans="1:17" x14ac:dyDescent="0.25">
      <c r="A531">
        <v>146.61314553694132</v>
      </c>
      <c r="B531">
        <v>-39.370850412460292</v>
      </c>
      <c r="C531">
        <v>2018.365</v>
      </c>
      <c r="D531">
        <v>1.2</v>
      </c>
      <c r="E531">
        <v>0.65</v>
      </c>
      <c r="F531">
        <v>19.899999999999999</v>
      </c>
      <c r="G531">
        <v>46.089820015575185</v>
      </c>
      <c r="H531">
        <v>20.232744971892707</v>
      </c>
      <c r="I531">
        <v>36.613145536941317</v>
      </c>
      <c r="J531">
        <v>4937.3163909701743</v>
      </c>
      <c r="K531">
        <v>-4024.2306368514655</v>
      </c>
      <c r="L531">
        <v>-39.182249883998587</v>
      </c>
      <c r="M531">
        <v>6369.5781150023349</v>
      </c>
      <c r="N531">
        <v>38525.132064593301</v>
      </c>
      <c r="O531">
        <v>30.877561692975767</v>
      </c>
      <c r="P531">
        <v>49.511732184933869</v>
      </c>
      <c r="Q531" s="6">
        <v>529</v>
      </c>
    </row>
    <row r="532" spans="1:17" x14ac:dyDescent="0.25">
      <c r="A532">
        <v>147.61500000000001</v>
      </c>
      <c r="B532">
        <v>-35.709000000000003</v>
      </c>
      <c r="C532">
        <v>2018.365</v>
      </c>
      <c r="D532">
        <v>1.2</v>
      </c>
      <c r="E532">
        <v>0.65</v>
      </c>
      <c r="F532">
        <v>19.899999999999999</v>
      </c>
      <c r="G532">
        <v>46.089820015575185</v>
      </c>
      <c r="H532">
        <v>14.887115705674269</v>
      </c>
      <c r="I532">
        <v>37.615000000000009</v>
      </c>
      <c r="J532">
        <v>5184.91349538535</v>
      </c>
      <c r="K532">
        <v>-3702.0231534258414</v>
      </c>
      <c r="L532">
        <v>-35.526799386835606</v>
      </c>
      <c r="M532">
        <v>6370.8950221401501</v>
      </c>
      <c r="N532">
        <v>38367.38492645762</v>
      </c>
      <c r="O532">
        <v>32.704610142107789</v>
      </c>
      <c r="P532">
        <v>52.856106850148322</v>
      </c>
      <c r="Q532" s="6">
        <v>530</v>
      </c>
    </row>
    <row r="533" spans="1:17" x14ac:dyDescent="0.25">
      <c r="A533">
        <v>135.61500000000001</v>
      </c>
      <c r="B533">
        <v>-38.709000000000003</v>
      </c>
      <c r="C533">
        <v>2018.365</v>
      </c>
      <c r="D533">
        <v>1.2</v>
      </c>
      <c r="E533">
        <v>0.65</v>
      </c>
      <c r="F533">
        <v>19.899999999999999</v>
      </c>
      <c r="G533">
        <v>46.089820015575185</v>
      </c>
      <c r="H533">
        <v>22.655011751444665</v>
      </c>
      <c r="I533">
        <v>25.615000000000009</v>
      </c>
      <c r="J533">
        <v>4983.5959761047561</v>
      </c>
      <c r="K533">
        <v>-3967.1614789119758</v>
      </c>
      <c r="L533">
        <v>-38.521331317924265</v>
      </c>
      <c r="M533">
        <v>6369.819389339903</v>
      </c>
      <c r="N533">
        <v>37939.879418212113</v>
      </c>
      <c r="O533">
        <v>37.845321131122134</v>
      </c>
      <c r="P533">
        <v>37.475889659383704</v>
      </c>
      <c r="Q533" s="6">
        <v>531</v>
      </c>
    </row>
    <row r="534" spans="1:17" x14ac:dyDescent="0.25">
      <c r="A534">
        <v>139.41402438595208</v>
      </c>
      <c r="B534">
        <v>-40.351618158015349</v>
      </c>
      <c r="C534">
        <v>2018.365</v>
      </c>
      <c r="D534">
        <v>1.2</v>
      </c>
      <c r="E534">
        <v>0.65</v>
      </c>
      <c r="F534">
        <v>19.899999999999999</v>
      </c>
      <c r="G534">
        <v>46.089820015575185</v>
      </c>
      <c r="H534">
        <v>20.317460465210086</v>
      </c>
      <c r="I534">
        <v>29.414024385952075</v>
      </c>
      <c r="J534">
        <v>4867.52206379578</v>
      </c>
      <c r="K534">
        <v>-4107.8185352780392</v>
      </c>
      <c r="L534">
        <v>-40.161821639020403</v>
      </c>
      <c r="M534">
        <v>6369.2184889759083</v>
      </c>
      <c r="N534">
        <v>38220.728035746979</v>
      </c>
      <c r="O534">
        <v>34.408583264114668</v>
      </c>
      <c r="P534">
        <v>41.047885660576306</v>
      </c>
      <c r="Q534" s="6">
        <v>532</v>
      </c>
    </row>
    <row r="535" spans="1:17" x14ac:dyDescent="0.25">
      <c r="A535">
        <v>143.21549916423319</v>
      </c>
      <c r="B535">
        <v>-43.204512029680345</v>
      </c>
      <c r="C535">
        <v>2018.365</v>
      </c>
      <c r="D535">
        <v>3</v>
      </c>
      <c r="E535">
        <v>0.65</v>
      </c>
      <c r="F535">
        <v>19.899999999999999</v>
      </c>
      <c r="G535">
        <v>54.048620189015942</v>
      </c>
      <c r="H535">
        <v>22.466990630640378</v>
      </c>
      <c r="I535">
        <v>33.215499164233194</v>
      </c>
      <c r="J535">
        <v>4656.430877296877</v>
      </c>
      <c r="K535">
        <v>-4344.092177513724</v>
      </c>
      <c r="L535">
        <v>-43.012503191807582</v>
      </c>
      <c r="M535">
        <v>6368.1618510979833</v>
      </c>
      <c r="N535">
        <v>38598.641397101397</v>
      </c>
      <c r="O535">
        <v>30.03174545336201</v>
      </c>
      <c r="P535">
        <v>43.72386608727362</v>
      </c>
      <c r="Q535" s="6">
        <v>533</v>
      </c>
    </row>
    <row r="536" spans="1:17" x14ac:dyDescent="0.25">
      <c r="A536">
        <v>147.99102056890868</v>
      </c>
      <c r="B536">
        <v>-37.276283537664504</v>
      </c>
      <c r="C536">
        <v>2018.365</v>
      </c>
      <c r="D536">
        <v>1.2</v>
      </c>
      <c r="E536">
        <v>0.65</v>
      </c>
      <c r="F536">
        <v>19.899999999999999</v>
      </c>
      <c r="G536">
        <v>46.089820015575185</v>
      </c>
      <c r="H536">
        <v>23.742571577577074</v>
      </c>
      <c r="I536">
        <v>37.991020568908681</v>
      </c>
      <c r="J536">
        <v>5081.483802466154</v>
      </c>
      <c r="K536">
        <v>-3841.8377345055478</v>
      </c>
      <c r="L536">
        <v>-37.090973603587209</v>
      </c>
      <c r="M536">
        <v>6370.3371035602668</v>
      </c>
      <c r="N536">
        <v>38479.629277419801</v>
      </c>
      <c r="O536">
        <v>31.404514286223542</v>
      </c>
      <c r="P536">
        <v>52.207898353703655</v>
      </c>
      <c r="Q536" s="6">
        <v>534</v>
      </c>
    </row>
    <row r="537" spans="1:17" x14ac:dyDescent="0.25">
      <c r="A537">
        <v>117.968</v>
      </c>
      <c r="B537">
        <v>-43.476999999999997</v>
      </c>
      <c r="C537">
        <v>2018.365</v>
      </c>
      <c r="D537">
        <v>0.75</v>
      </c>
      <c r="E537">
        <v>0.65</v>
      </c>
      <c r="F537">
        <v>19.899999999999999</v>
      </c>
      <c r="G537">
        <v>42.007420362456692</v>
      </c>
      <c r="H537">
        <v>19.433800366766331</v>
      </c>
      <c r="I537">
        <v>7.9680000000000035</v>
      </c>
      <c r="J537">
        <v>4635.6532743813405</v>
      </c>
      <c r="K537">
        <v>-4366.1094340957725</v>
      </c>
      <c r="L537">
        <v>-43.284879111308442</v>
      </c>
      <c r="M537">
        <v>6368.0603695931268</v>
      </c>
      <c r="N537">
        <v>37831.524902984253</v>
      </c>
      <c r="O537">
        <v>39.193650371564964</v>
      </c>
      <c r="P537">
        <v>11.498662611047148</v>
      </c>
      <c r="Q537" s="6">
        <v>535</v>
      </c>
    </row>
    <row r="538" spans="1:17" x14ac:dyDescent="0.25">
      <c r="A538">
        <v>142.27951583986726</v>
      </c>
      <c r="B538">
        <v>-34.801892343797007</v>
      </c>
      <c r="C538">
        <v>2018.365</v>
      </c>
      <c r="D538">
        <v>1.2</v>
      </c>
      <c r="E538">
        <v>0.65</v>
      </c>
      <c r="F538">
        <v>19.899999999999999</v>
      </c>
      <c r="G538">
        <v>46.089820015575185</v>
      </c>
      <c r="H538">
        <v>23.410267262058483</v>
      </c>
      <c r="I538">
        <v>32.279515839867258</v>
      </c>
      <c r="J538">
        <v>5243.0042291456011</v>
      </c>
      <c r="K538">
        <v>-3619.8432756434527</v>
      </c>
      <c r="L538">
        <v>-34.621740298527058</v>
      </c>
      <c r="M538">
        <v>6371.2132821825844</v>
      </c>
      <c r="N538">
        <v>38007.946834188828</v>
      </c>
      <c r="O538">
        <v>37.016522093197537</v>
      </c>
      <c r="P538">
        <v>47.90100351547845</v>
      </c>
      <c r="Q538" s="6">
        <v>536</v>
      </c>
    </row>
    <row r="539" spans="1:17" x14ac:dyDescent="0.25">
      <c r="A539">
        <v>148.8548960494885</v>
      </c>
      <c r="B539">
        <v>-40.671372374642992</v>
      </c>
      <c r="C539">
        <v>2018.365</v>
      </c>
      <c r="D539">
        <v>3</v>
      </c>
      <c r="E539">
        <v>0.65</v>
      </c>
      <c r="F539">
        <v>19.899999999999999</v>
      </c>
      <c r="G539">
        <v>54.048620189015942</v>
      </c>
      <c r="H539">
        <v>19.948650635755062</v>
      </c>
      <c r="I539">
        <v>38.854896049488502</v>
      </c>
      <c r="J539">
        <v>4844.4567538374267</v>
      </c>
      <c r="K539">
        <v>-4134.8135730787226</v>
      </c>
      <c r="L539">
        <v>-40.481233869695338</v>
      </c>
      <c r="M539">
        <v>6369.1007625815664</v>
      </c>
      <c r="N539">
        <v>38733.018751858683</v>
      </c>
      <c r="O539">
        <v>28.548155927542375</v>
      </c>
      <c r="P539">
        <v>51.027586134999837</v>
      </c>
      <c r="Q539" s="6">
        <v>537</v>
      </c>
    </row>
    <row r="540" spans="1:17" x14ac:dyDescent="0.25">
      <c r="A540">
        <v>142.43303239215675</v>
      </c>
      <c r="B540">
        <v>-38.50608617048691</v>
      </c>
      <c r="C540">
        <v>2018.365</v>
      </c>
      <c r="D540">
        <v>0.75</v>
      </c>
      <c r="E540">
        <v>0.65</v>
      </c>
      <c r="F540">
        <v>19.899999999999999</v>
      </c>
      <c r="G540">
        <v>42.007420362456692</v>
      </c>
      <c r="H540">
        <v>17.015018161937629</v>
      </c>
      <c r="I540">
        <v>32.433032392156747</v>
      </c>
      <c r="J540">
        <v>4997.6512170785927</v>
      </c>
      <c r="K540">
        <v>-3949.5595362756221</v>
      </c>
      <c r="L540">
        <v>-38.318723221677118</v>
      </c>
      <c r="M540">
        <v>6369.8931088482832</v>
      </c>
      <c r="N540">
        <v>38245.053494165419</v>
      </c>
      <c r="O540">
        <v>34.12816577034453</v>
      </c>
      <c r="P540">
        <v>45.584336447483061</v>
      </c>
      <c r="Q540" s="6">
        <v>538</v>
      </c>
    </row>
    <row r="541" spans="1:17" x14ac:dyDescent="0.25">
      <c r="A541">
        <v>149.22082270053374</v>
      </c>
      <c r="B541">
        <v>-36.946103051906732</v>
      </c>
      <c r="C541">
        <v>2018.365</v>
      </c>
      <c r="D541">
        <v>3</v>
      </c>
      <c r="E541">
        <v>0.65</v>
      </c>
      <c r="F541">
        <v>19.899999999999999</v>
      </c>
      <c r="G541">
        <v>54.048620189015942</v>
      </c>
      <c r="H541">
        <v>15.586930528096232</v>
      </c>
      <c r="I541">
        <v>39.220822700533745</v>
      </c>
      <c r="J541">
        <v>5103.5930466393338</v>
      </c>
      <c r="K541">
        <v>-3812.6159427250432</v>
      </c>
      <c r="L541">
        <v>-36.761402478085706</v>
      </c>
      <c r="M541">
        <v>6370.4554242555159</v>
      </c>
      <c r="N541">
        <v>38535.410007180813</v>
      </c>
      <c r="O541">
        <v>30.771304891520163</v>
      </c>
      <c r="P541">
        <v>53.630952058099759</v>
      </c>
      <c r="Q541" s="6">
        <v>539</v>
      </c>
    </row>
    <row r="542" spans="1:17" x14ac:dyDescent="0.25">
      <c r="A542">
        <v>131.96600000000001</v>
      </c>
      <c r="B542">
        <v>-41.331000000000003</v>
      </c>
      <c r="C542">
        <v>2018.365</v>
      </c>
      <c r="D542">
        <v>0.75</v>
      </c>
      <c r="E542">
        <v>0.65</v>
      </c>
      <c r="F542">
        <v>19.899999999999999</v>
      </c>
      <c r="G542">
        <v>42.007420362456692</v>
      </c>
      <c r="H542">
        <v>18.654404940803545</v>
      </c>
      <c r="I542">
        <v>21.966000000000008</v>
      </c>
      <c r="J542">
        <v>4796.3967414968529</v>
      </c>
      <c r="K542">
        <v>-4190.0979689970491</v>
      </c>
      <c r="L542">
        <v>-41.140230771128955</v>
      </c>
      <c r="M542">
        <v>6368.8572516295899</v>
      </c>
      <c r="N542">
        <v>37990.35923153592</v>
      </c>
      <c r="O542">
        <v>37.20254374143834</v>
      </c>
      <c r="P542">
        <v>31.41398703939047</v>
      </c>
      <c r="Q542" s="6">
        <v>540</v>
      </c>
    </row>
    <row r="543" spans="1:17" x14ac:dyDescent="0.25">
      <c r="A543">
        <v>152.19399999999999</v>
      </c>
      <c r="B543">
        <v>-33.290999999999997</v>
      </c>
      <c r="C543">
        <v>2018.365</v>
      </c>
      <c r="D543">
        <v>1.2</v>
      </c>
      <c r="E543">
        <v>0.65</v>
      </c>
      <c r="F543">
        <v>19.899999999999999</v>
      </c>
      <c r="G543">
        <v>46.089820015575185</v>
      </c>
      <c r="H543">
        <v>17.681851540398434</v>
      </c>
      <c r="I543">
        <v>42.193999999999988</v>
      </c>
      <c r="J543">
        <v>5336.83108921444</v>
      </c>
      <c r="K543">
        <v>-3480.9823429802836</v>
      </c>
      <c r="L543">
        <v>-33.114658488457493</v>
      </c>
      <c r="M543">
        <v>6371.7347831611987</v>
      </c>
      <c r="N543">
        <v>38535.51690972034</v>
      </c>
      <c r="O543">
        <v>30.78505915884438</v>
      </c>
      <c r="P543">
        <v>58.80633509616419</v>
      </c>
      <c r="Q543" s="6">
        <v>541</v>
      </c>
    </row>
    <row r="544" spans="1:17" x14ac:dyDescent="0.25">
      <c r="A544">
        <v>141.75312173593341</v>
      </c>
      <c r="B544">
        <v>-40.577314866215339</v>
      </c>
      <c r="C544">
        <v>2018.365</v>
      </c>
      <c r="D544">
        <v>1.2</v>
      </c>
      <c r="E544">
        <v>0.65</v>
      </c>
      <c r="F544">
        <v>19.899999999999999</v>
      </c>
      <c r="G544">
        <v>46.089820015575185</v>
      </c>
      <c r="H544">
        <v>17.83233225204436</v>
      </c>
      <c r="I544">
        <v>31.753121735933405</v>
      </c>
      <c r="J544">
        <v>4851.2573128482099</v>
      </c>
      <c r="K544">
        <v>-4126.8860439402606</v>
      </c>
      <c r="L544">
        <v>-40.387274505072256</v>
      </c>
      <c r="M544">
        <v>6369.1354150412071</v>
      </c>
      <c r="N544">
        <v>38347.29150246401</v>
      </c>
      <c r="O544">
        <v>32.916951798787316</v>
      </c>
      <c r="P544">
        <v>43.574885461979349</v>
      </c>
      <c r="Q544" s="6">
        <v>542</v>
      </c>
    </row>
    <row r="545" spans="1:17" x14ac:dyDescent="0.25">
      <c r="A545">
        <v>145.39310277651148</v>
      </c>
      <c r="B545">
        <v>-33.966978118377639</v>
      </c>
      <c r="C545">
        <v>2018.365</v>
      </c>
      <c r="D545">
        <v>3</v>
      </c>
      <c r="E545">
        <v>0.65</v>
      </c>
      <c r="F545">
        <v>19.899999999999999</v>
      </c>
      <c r="G545">
        <v>54.048620189015942</v>
      </c>
      <c r="H545">
        <v>19.459915666127735</v>
      </c>
      <c r="I545">
        <v>35.393102776511483</v>
      </c>
      <c r="J545">
        <v>5295.3083033346193</v>
      </c>
      <c r="K545">
        <v>-3543.4105961217406</v>
      </c>
      <c r="L545">
        <v>-33.788870710232963</v>
      </c>
      <c r="M545">
        <v>6371.5028588294917</v>
      </c>
      <c r="N545">
        <v>38136.452261501909</v>
      </c>
      <c r="O545">
        <v>35.448775235305575</v>
      </c>
      <c r="P545">
        <v>51.818884353921618</v>
      </c>
      <c r="Q545" s="6">
        <v>543</v>
      </c>
    </row>
    <row r="546" spans="1:17" x14ac:dyDescent="0.25">
      <c r="A546">
        <v>145.37583754346437</v>
      </c>
      <c r="B546">
        <v>-33.35213412243926</v>
      </c>
      <c r="C546">
        <v>2018.365</v>
      </c>
      <c r="D546">
        <v>1.2</v>
      </c>
      <c r="E546">
        <v>0.65</v>
      </c>
      <c r="F546">
        <v>19.899999999999999</v>
      </c>
      <c r="G546">
        <v>46.089820015575185</v>
      </c>
      <c r="H546">
        <v>21.555422854810764</v>
      </c>
      <c r="I546">
        <v>35.375837543464371</v>
      </c>
      <c r="J546">
        <v>5333.1063621429776</v>
      </c>
      <c r="K546">
        <v>-3486.6480492953747</v>
      </c>
      <c r="L546">
        <v>-33.175628869578162</v>
      </c>
      <c r="M546">
        <v>6371.7139051894937</v>
      </c>
      <c r="N546">
        <v>38101.375418442818</v>
      </c>
      <c r="O546">
        <v>35.87687519131196</v>
      </c>
      <c r="P546">
        <v>52.248976048328373</v>
      </c>
      <c r="Q546" s="6">
        <v>544</v>
      </c>
    </row>
    <row r="547" spans="1:17" x14ac:dyDescent="0.25">
      <c r="A547">
        <v>145.9038214369171</v>
      </c>
      <c r="B547">
        <v>-42.861092944627522</v>
      </c>
      <c r="C547">
        <v>2018.365</v>
      </c>
      <c r="D547">
        <v>1.2</v>
      </c>
      <c r="E547">
        <v>0.65</v>
      </c>
      <c r="F547">
        <v>19.899999999999999</v>
      </c>
      <c r="G547">
        <v>46.089820015575185</v>
      </c>
      <c r="H547">
        <v>14.468547143031493</v>
      </c>
      <c r="I547">
        <v>35.903821436917099</v>
      </c>
      <c r="J547">
        <v>4682.4661391511181</v>
      </c>
      <c r="K547">
        <v>-4316.204805780234</v>
      </c>
      <c r="L547">
        <v>-42.669250049890429</v>
      </c>
      <c r="M547">
        <v>6368.2896502700914</v>
      </c>
      <c r="N547">
        <v>38710.834665219714</v>
      </c>
      <c r="O547">
        <v>28.783917221743689</v>
      </c>
      <c r="P547">
        <v>46.784867034667677</v>
      </c>
      <c r="Q547" s="6">
        <v>545</v>
      </c>
    </row>
    <row r="548" spans="1:17" x14ac:dyDescent="0.25">
      <c r="A548">
        <v>139.2022570092023</v>
      </c>
      <c r="B548">
        <v>-42.566574484974737</v>
      </c>
      <c r="C548">
        <v>2018.365</v>
      </c>
      <c r="D548">
        <v>1.2</v>
      </c>
      <c r="E548">
        <v>0.65</v>
      </c>
      <c r="F548">
        <v>19.899999999999999</v>
      </c>
      <c r="G548">
        <v>46.089820015575185</v>
      </c>
      <c r="H548">
        <v>14.200230713381419</v>
      </c>
      <c r="I548">
        <v>29.202257009202299</v>
      </c>
      <c r="J548">
        <v>4704.6594287375956</v>
      </c>
      <c r="K548">
        <v>-4292.1658175218827</v>
      </c>
      <c r="L548">
        <v>-42.374895847310761</v>
      </c>
      <c r="M548">
        <v>6368.3991509258312</v>
      </c>
      <c r="N548">
        <v>38367.425804747611</v>
      </c>
      <c r="O548">
        <v>32.673655691818517</v>
      </c>
      <c r="P548">
        <v>39.566173799370418</v>
      </c>
      <c r="Q548" s="6">
        <v>546</v>
      </c>
    </row>
    <row r="549" spans="1:17" x14ac:dyDescent="0.25">
      <c r="A549">
        <v>154.55099999999999</v>
      </c>
      <c r="B549">
        <v>-35.976999999999997</v>
      </c>
      <c r="C549">
        <v>2018.365</v>
      </c>
      <c r="D549">
        <v>1.2</v>
      </c>
      <c r="E549">
        <v>0.65</v>
      </c>
      <c r="F549">
        <v>19.899999999999999</v>
      </c>
      <c r="G549">
        <v>46.089820015575185</v>
      </c>
      <c r="H549">
        <v>20.713389599938413</v>
      </c>
      <c r="I549">
        <v>44.550999999999988</v>
      </c>
      <c r="J549">
        <v>5167.5009705712355</v>
      </c>
      <c r="K549">
        <v>-3726.1280625154518</v>
      </c>
      <c r="L549">
        <v>-35.79422890102655</v>
      </c>
      <c r="M549">
        <v>6370.800312293567</v>
      </c>
      <c r="N549">
        <v>38831.21377526431</v>
      </c>
      <c r="O549">
        <v>27.491394027457421</v>
      </c>
      <c r="P549">
        <v>59.173754477616143</v>
      </c>
      <c r="Q549" s="6">
        <v>547</v>
      </c>
    </row>
    <row r="550" spans="1:17" x14ac:dyDescent="0.25">
      <c r="A550">
        <v>150.84529664668349</v>
      </c>
      <c r="B550">
        <v>-32.32974673401219</v>
      </c>
      <c r="C550">
        <v>2018.365</v>
      </c>
      <c r="D550">
        <v>3</v>
      </c>
      <c r="E550">
        <v>0.65</v>
      </c>
      <c r="F550">
        <v>19.899999999999999</v>
      </c>
      <c r="G550">
        <v>54.048620189015942</v>
      </c>
      <c r="H550">
        <v>17.420765846832914</v>
      </c>
      <c r="I550">
        <v>40.845296646683494</v>
      </c>
      <c r="J550">
        <v>5394.5949622103581</v>
      </c>
      <c r="K550">
        <v>-3391.3860283725539</v>
      </c>
      <c r="L550">
        <v>-32.156084496763341</v>
      </c>
      <c r="M550">
        <v>6372.0604202836894</v>
      </c>
      <c r="N550">
        <v>38396.394476649417</v>
      </c>
      <c r="O550">
        <v>32.382293834759579</v>
      </c>
      <c r="P550">
        <v>58.260219532958665</v>
      </c>
      <c r="Q550" s="6">
        <v>548</v>
      </c>
    </row>
    <row r="551" spans="1:17" x14ac:dyDescent="0.25">
      <c r="A551">
        <v>151.488</v>
      </c>
      <c r="B551">
        <v>-41.796999999999997</v>
      </c>
      <c r="C551">
        <v>2018.365</v>
      </c>
      <c r="D551">
        <v>3</v>
      </c>
      <c r="E551">
        <v>0.65</v>
      </c>
      <c r="F551">
        <v>19.899999999999999</v>
      </c>
      <c r="G551">
        <v>54.048620189015942</v>
      </c>
      <c r="H551">
        <v>14.055291384765319</v>
      </c>
      <c r="I551">
        <v>41.488</v>
      </c>
      <c r="J551">
        <v>4762.0588404547916</v>
      </c>
      <c r="K551">
        <v>-4228.8226537517266</v>
      </c>
      <c r="L551">
        <v>-41.605846052644701</v>
      </c>
      <c r="M551">
        <v>6368.6847493683836</v>
      </c>
      <c r="N551">
        <v>38955.825083710384</v>
      </c>
      <c r="O551">
        <v>26.122961543293133</v>
      </c>
      <c r="P551">
        <v>52.996428316214917</v>
      </c>
      <c r="Q551" s="6">
        <v>549</v>
      </c>
    </row>
    <row r="552" spans="1:17" x14ac:dyDescent="0.25">
      <c r="A552">
        <v>142.18926509596562</v>
      </c>
      <c r="B552">
        <v>-31.876697125115115</v>
      </c>
      <c r="C552">
        <v>2018.365</v>
      </c>
      <c r="D552">
        <v>1.2</v>
      </c>
      <c r="E552">
        <v>0.65</v>
      </c>
      <c r="F552">
        <v>19.899999999999999</v>
      </c>
      <c r="G552">
        <v>46.089820015575185</v>
      </c>
      <c r="H552">
        <v>19.139200897202521</v>
      </c>
      <c r="I552">
        <v>32.189265095965624</v>
      </c>
      <c r="J552">
        <v>5421.2937245162993</v>
      </c>
      <c r="K552">
        <v>-3348.8298750822096</v>
      </c>
      <c r="L552">
        <v>-31.704365348191594</v>
      </c>
      <c r="M552">
        <v>6372.2121103838763</v>
      </c>
      <c r="N552">
        <v>37835.451598533553</v>
      </c>
      <c r="O552">
        <v>39.202578472830531</v>
      </c>
      <c r="P552">
        <v>50.005165624122107</v>
      </c>
      <c r="Q552" s="6">
        <v>550</v>
      </c>
    </row>
    <row r="553" spans="1:17" x14ac:dyDescent="0.25">
      <c r="A553">
        <v>139.61500000000001</v>
      </c>
      <c r="B553">
        <v>-36.709000000000003</v>
      </c>
      <c r="C553">
        <v>2018.365</v>
      </c>
      <c r="D553">
        <v>3</v>
      </c>
      <c r="E553">
        <v>0.65</v>
      </c>
      <c r="F553">
        <v>19.899999999999999</v>
      </c>
      <c r="G553">
        <v>54.048620189015942</v>
      </c>
      <c r="H553">
        <v>21.925657882383707</v>
      </c>
      <c r="I553">
        <v>29.615000000000009</v>
      </c>
      <c r="J553">
        <v>5119.3649035555045</v>
      </c>
      <c r="K553">
        <v>-3791.5543892417859</v>
      </c>
      <c r="L553">
        <v>-36.524752106011867</v>
      </c>
      <c r="M553">
        <v>6370.5401421178176</v>
      </c>
      <c r="N553">
        <v>37987.985844809918</v>
      </c>
      <c r="O553">
        <v>37.254888954495492</v>
      </c>
      <c r="P553">
        <v>43.55949448517562</v>
      </c>
      <c r="Q553" s="6">
        <v>551</v>
      </c>
    </row>
    <row r="554" spans="1:17" x14ac:dyDescent="0.25">
      <c r="A554">
        <v>141.86394860781661</v>
      </c>
      <c r="B554">
        <v>-33.103232952208344</v>
      </c>
      <c r="C554">
        <v>2018.365</v>
      </c>
      <c r="D554">
        <v>1.2</v>
      </c>
      <c r="E554">
        <v>0.65</v>
      </c>
      <c r="F554">
        <v>19.899999999999999</v>
      </c>
      <c r="G554">
        <v>46.089820015575185</v>
      </c>
      <c r="H554">
        <v>16.576452144586337</v>
      </c>
      <c r="I554">
        <v>31.86394860781661</v>
      </c>
      <c r="J554">
        <v>5348.2331404136385</v>
      </c>
      <c r="K554">
        <v>-3463.5562686659614</v>
      </c>
      <c r="L554">
        <v>-32.927399352422817</v>
      </c>
      <c r="M554">
        <v>6371.7987845218413</v>
      </c>
      <c r="N554">
        <v>37886.306322141601</v>
      </c>
      <c r="O554">
        <v>38.548356419537761</v>
      </c>
      <c r="P554">
        <v>48.69560809709688</v>
      </c>
      <c r="Q554" s="6">
        <v>552</v>
      </c>
    </row>
    <row r="555" spans="1:17" x14ac:dyDescent="0.25">
      <c r="A555">
        <v>146.53999344418324</v>
      </c>
      <c r="B555">
        <v>-41.13955848406782</v>
      </c>
      <c r="C555">
        <v>2018.365</v>
      </c>
      <c r="D555">
        <v>0.75</v>
      </c>
      <c r="E555">
        <v>0.65</v>
      </c>
      <c r="F555">
        <v>19.899999999999999</v>
      </c>
      <c r="G555">
        <v>42.007420362456692</v>
      </c>
      <c r="H555">
        <v>20.664352661810486</v>
      </c>
      <c r="I555">
        <v>36.539993444183239</v>
      </c>
      <c r="J555">
        <v>4810.4111166606572</v>
      </c>
      <c r="K555">
        <v>-4174.109352349481</v>
      </c>
      <c r="L555">
        <v>-40.948961919936764</v>
      </c>
      <c r="M555">
        <v>6368.9280100079513</v>
      </c>
      <c r="N555">
        <v>38632.356195025939</v>
      </c>
      <c r="O555">
        <v>29.663040539106039</v>
      </c>
      <c r="P555">
        <v>48.401399516847093</v>
      </c>
      <c r="Q555" s="6">
        <v>553</v>
      </c>
    </row>
    <row r="556" spans="1:17" x14ac:dyDescent="0.25">
      <c r="A556">
        <v>145.34783833498571</v>
      </c>
      <c r="B556">
        <v>-41.677911157346379</v>
      </c>
      <c r="C556">
        <v>2018.365</v>
      </c>
      <c r="D556">
        <v>0.75</v>
      </c>
      <c r="E556">
        <v>0.65</v>
      </c>
      <c r="F556">
        <v>19.899999999999999</v>
      </c>
      <c r="G556">
        <v>42.007420362456692</v>
      </c>
      <c r="H556">
        <v>23.620395961778932</v>
      </c>
      <c r="I556">
        <v>35.34783833498571</v>
      </c>
      <c r="J556">
        <v>4770.8642867124981</v>
      </c>
      <c r="K556">
        <v>-4218.9526357822224</v>
      </c>
      <c r="L556">
        <v>-41.486850725452037</v>
      </c>
      <c r="M556">
        <v>6368.728867301741</v>
      </c>
      <c r="N556">
        <v>38603.395617325012</v>
      </c>
      <c r="O556">
        <v>29.984924115193252</v>
      </c>
      <c r="P556">
        <v>46.848487295453282</v>
      </c>
      <c r="Q556" s="6">
        <v>554</v>
      </c>
    </row>
    <row r="557" spans="1:17" x14ac:dyDescent="0.25">
      <c r="A557">
        <v>141.57089830118903</v>
      </c>
      <c r="B557">
        <v>-36.211575742752217</v>
      </c>
      <c r="C557">
        <v>2018.365</v>
      </c>
      <c r="D557">
        <v>1.2</v>
      </c>
      <c r="E557">
        <v>0.65</v>
      </c>
      <c r="F557">
        <v>19.899999999999999</v>
      </c>
      <c r="G557">
        <v>46.089820015575185</v>
      </c>
      <c r="H557">
        <v>17.659995428084422</v>
      </c>
      <c r="I557">
        <v>31.570898301189033</v>
      </c>
      <c r="J557">
        <v>5152.1670561052797</v>
      </c>
      <c r="K557">
        <v>-3747.1605115594198</v>
      </c>
      <c r="L557">
        <v>-36.028318391743923</v>
      </c>
      <c r="M557">
        <v>6370.717171041797</v>
      </c>
      <c r="N557">
        <v>38055.649642445584</v>
      </c>
      <c r="O557">
        <v>36.422160136413794</v>
      </c>
      <c r="P557">
        <v>46.12818181869347</v>
      </c>
      <c r="Q557" s="6">
        <v>555</v>
      </c>
    </row>
    <row r="558" spans="1:17" x14ac:dyDescent="0.25">
      <c r="A558">
        <v>146.15299999999999</v>
      </c>
      <c r="B558">
        <v>-36.567</v>
      </c>
      <c r="C558">
        <v>2018.365</v>
      </c>
      <c r="D558">
        <v>3</v>
      </c>
      <c r="E558">
        <v>0.65</v>
      </c>
      <c r="F558">
        <v>19.899999999999999</v>
      </c>
      <c r="G558">
        <v>54.048620189015942</v>
      </c>
      <c r="H558">
        <v>16.042538626049666</v>
      </c>
      <c r="I558">
        <v>36.152999999999992</v>
      </c>
      <c r="J558">
        <v>5128.7685235129356</v>
      </c>
      <c r="K558">
        <v>-3778.9099329989908</v>
      </c>
      <c r="L558">
        <v>-36.38302924127769</v>
      </c>
      <c r="M558">
        <v>6370.5907771175735</v>
      </c>
      <c r="N558">
        <v>38329.873348446381</v>
      </c>
      <c r="O558">
        <v>33.138216897169336</v>
      </c>
      <c r="P558">
        <v>50.805898199309311</v>
      </c>
      <c r="Q558" s="6">
        <v>556</v>
      </c>
    </row>
    <row r="559" spans="1:17" x14ac:dyDescent="0.25">
      <c r="A559">
        <v>146.9298430533949</v>
      </c>
      <c r="B559">
        <v>-38.486791045296684</v>
      </c>
      <c r="C559">
        <v>2018.365</v>
      </c>
      <c r="D559">
        <v>1.2</v>
      </c>
      <c r="E559">
        <v>0.65</v>
      </c>
      <c r="F559">
        <v>19.899999999999999</v>
      </c>
      <c r="G559">
        <v>46.089820015575185</v>
      </c>
      <c r="H559">
        <v>20.157432847738129</v>
      </c>
      <c r="I559">
        <v>36.929843053394904</v>
      </c>
      <c r="J559">
        <v>4998.9844604549635</v>
      </c>
      <c r="K559">
        <v>-3947.8832057696222</v>
      </c>
      <c r="L559">
        <v>-38.299457657284186</v>
      </c>
      <c r="M559">
        <v>6369.9001124246861</v>
      </c>
      <c r="N559">
        <v>38489.096315343217</v>
      </c>
      <c r="O559">
        <v>31.291272310579298</v>
      </c>
      <c r="P559">
        <v>50.37616798844406</v>
      </c>
      <c r="Q559" s="6">
        <v>557</v>
      </c>
    </row>
    <row r="560" spans="1:17" x14ac:dyDescent="0.25">
      <c r="A560">
        <v>141.08743297761507</v>
      </c>
      <c r="B560">
        <v>-34.640734720761472</v>
      </c>
      <c r="C560">
        <v>2018.365</v>
      </c>
      <c r="D560">
        <v>0.75</v>
      </c>
      <c r="E560">
        <v>0.65</v>
      </c>
      <c r="F560">
        <v>19.899999999999999</v>
      </c>
      <c r="G560">
        <v>42.007420362456692</v>
      </c>
      <c r="H560">
        <v>19.375594939974718</v>
      </c>
      <c r="I560">
        <v>31.087432977615066</v>
      </c>
      <c r="J560">
        <v>5253.1873322893889</v>
      </c>
      <c r="K560">
        <v>-3605.1486895642943</v>
      </c>
      <c r="L560">
        <v>-34.460965516121064</v>
      </c>
      <c r="M560">
        <v>6371.2694356770735</v>
      </c>
      <c r="N560">
        <v>37934.653187414762</v>
      </c>
      <c r="O560">
        <v>37.930927591475481</v>
      </c>
      <c r="P560">
        <v>46.687549755832094</v>
      </c>
      <c r="Q560" s="6">
        <v>558</v>
      </c>
    </row>
    <row r="561" spans="1:17" x14ac:dyDescent="0.25">
      <c r="A561">
        <v>149.4677150452292</v>
      </c>
      <c r="B561">
        <v>-43.197329409019794</v>
      </c>
      <c r="C561">
        <v>2018.365</v>
      </c>
      <c r="D561">
        <v>1.2</v>
      </c>
      <c r="E561">
        <v>0.65</v>
      </c>
      <c r="F561">
        <v>19.899999999999999</v>
      </c>
      <c r="G561">
        <v>46.089820015575185</v>
      </c>
      <c r="H561">
        <v>14.249609404006025</v>
      </c>
      <c r="I561">
        <v>39.467715045229198</v>
      </c>
      <c r="J561">
        <v>4656.9771315835014</v>
      </c>
      <c r="K561">
        <v>-4343.5104945132243</v>
      </c>
      <c r="L561">
        <v>-43.005323759620708</v>
      </c>
      <c r="M561">
        <v>6368.1645252017643</v>
      </c>
      <c r="N561">
        <v>38925.557990122907</v>
      </c>
      <c r="O561">
        <v>26.442347575560774</v>
      </c>
      <c r="P561">
        <v>50.26207372686698</v>
      </c>
      <c r="Q561" s="6">
        <v>559</v>
      </c>
    </row>
    <row r="562" spans="1:17" x14ac:dyDescent="0.25">
      <c r="A562">
        <v>153.51900000000001</v>
      </c>
      <c r="B562">
        <v>-32.398000000000003</v>
      </c>
      <c r="C562">
        <v>2018.365</v>
      </c>
      <c r="D562">
        <v>1.2</v>
      </c>
      <c r="E562">
        <v>0.65</v>
      </c>
      <c r="F562">
        <v>19.899999999999999</v>
      </c>
      <c r="G562">
        <v>46.089820015575185</v>
      </c>
      <c r="H562">
        <v>19.89960285361952</v>
      </c>
      <c r="I562">
        <v>43.519000000000005</v>
      </c>
      <c r="J562">
        <v>5390.5434129851283</v>
      </c>
      <c r="K562">
        <v>-3397.7791549157678</v>
      </c>
      <c r="L562">
        <v>-32.224141064925774</v>
      </c>
      <c r="M562">
        <v>6372.0374663727034</v>
      </c>
      <c r="N562">
        <v>38584.765217987253</v>
      </c>
      <c r="O562">
        <v>30.23235935770531</v>
      </c>
      <c r="P562">
        <v>60.566669372151175</v>
      </c>
      <c r="Q562" s="6">
        <v>560</v>
      </c>
    </row>
    <row r="563" spans="1:17" x14ac:dyDescent="0.25">
      <c r="A563">
        <v>148.00565450374211</v>
      </c>
      <c r="B563">
        <v>-39.195833261017071</v>
      </c>
      <c r="C563">
        <v>2018.365</v>
      </c>
      <c r="D563">
        <v>0.75</v>
      </c>
      <c r="E563">
        <v>0.65</v>
      </c>
      <c r="F563">
        <v>19.899999999999999</v>
      </c>
      <c r="G563">
        <v>42.007420362456692</v>
      </c>
      <c r="H563">
        <v>20.849210696130747</v>
      </c>
      <c r="I563">
        <v>38.005654503742107</v>
      </c>
      <c r="J563">
        <v>4949.6189647186065</v>
      </c>
      <c r="K563">
        <v>-4009.1909099674785</v>
      </c>
      <c r="L563">
        <v>-39.007469396546796</v>
      </c>
      <c r="M563">
        <v>6369.6420345626921</v>
      </c>
      <c r="N563">
        <v>38594.071388740536</v>
      </c>
      <c r="O563">
        <v>30.100083876909849</v>
      </c>
      <c r="P563">
        <v>51.036702022215977</v>
      </c>
      <c r="Q563" s="6">
        <v>561</v>
      </c>
    </row>
    <row r="564" spans="1:17" x14ac:dyDescent="0.25">
      <c r="A564">
        <v>140.84568081564032</v>
      </c>
      <c r="B564">
        <v>-40.871822182412238</v>
      </c>
      <c r="C564">
        <v>2018.365</v>
      </c>
      <c r="D564">
        <v>1.2</v>
      </c>
      <c r="E564">
        <v>0.65</v>
      </c>
      <c r="F564">
        <v>19.899999999999999</v>
      </c>
      <c r="G564">
        <v>46.089820015575185</v>
      </c>
      <c r="H564">
        <v>17.556953402074026</v>
      </c>
      <c r="I564">
        <v>30.845680815640321</v>
      </c>
      <c r="J564">
        <v>4829.9200652354612</v>
      </c>
      <c r="K564">
        <v>-4151.6713761196415</v>
      </c>
      <c r="L564">
        <v>-40.681481348431092</v>
      </c>
      <c r="M564">
        <v>6369.0268528131737</v>
      </c>
      <c r="N564">
        <v>38323.520362631498</v>
      </c>
      <c r="O564">
        <v>33.193216307955211</v>
      </c>
      <c r="P564">
        <v>42.384704735130789</v>
      </c>
      <c r="Q564" s="6">
        <v>562</v>
      </c>
    </row>
    <row r="565" spans="1:17" x14ac:dyDescent="0.25">
      <c r="A565">
        <v>117.96899999999999</v>
      </c>
      <c r="B565">
        <v>-37.927</v>
      </c>
      <c r="C565">
        <v>2018.365</v>
      </c>
      <c r="D565">
        <v>3</v>
      </c>
      <c r="E565">
        <v>0.65</v>
      </c>
      <c r="F565">
        <v>19.899999999999999</v>
      </c>
      <c r="G565">
        <v>54.048620189015942</v>
      </c>
      <c r="H565">
        <v>20.618638263740952</v>
      </c>
      <c r="I565">
        <v>7.9689999999999941</v>
      </c>
      <c r="J565">
        <v>5037.4162638959733</v>
      </c>
      <c r="K565">
        <v>-3899.0571954780494</v>
      </c>
      <c r="L565">
        <v>-37.740561085561716</v>
      </c>
      <c r="M565">
        <v>6370.1027958246341</v>
      </c>
      <c r="N565">
        <v>37385.805175358939</v>
      </c>
      <c r="O565">
        <v>45.242868983690094</v>
      </c>
      <c r="P565">
        <v>12.830355566010956</v>
      </c>
      <c r="Q565" s="6">
        <v>563</v>
      </c>
    </row>
    <row r="566" spans="1:17" x14ac:dyDescent="0.25">
      <c r="A566">
        <v>148.29548213741074</v>
      </c>
      <c r="B566">
        <v>-38.480153638399514</v>
      </c>
      <c r="C566">
        <v>2018.365</v>
      </c>
      <c r="D566">
        <v>1.2</v>
      </c>
      <c r="E566">
        <v>0.65</v>
      </c>
      <c r="F566">
        <v>19.899999999999999</v>
      </c>
      <c r="G566">
        <v>46.089820015575185</v>
      </c>
      <c r="H566">
        <v>21.692407740217345</v>
      </c>
      <c r="I566">
        <v>38.295482137410744</v>
      </c>
      <c r="J566">
        <v>4999.442956624157</v>
      </c>
      <c r="K566">
        <v>-3947.3064556714039</v>
      </c>
      <c r="L566">
        <v>-38.292830438723513</v>
      </c>
      <c r="M566">
        <v>6369.9025213518016</v>
      </c>
      <c r="N566">
        <v>38568.282493173872</v>
      </c>
      <c r="O566">
        <v>30.393321957443337</v>
      </c>
      <c r="P566">
        <v>51.761017253276819</v>
      </c>
      <c r="Q566" s="6">
        <v>564</v>
      </c>
    </row>
    <row r="567" spans="1:17" x14ac:dyDescent="0.25">
      <c r="A567">
        <v>149.63063697741552</v>
      </c>
      <c r="B567">
        <v>-34.483030134132065</v>
      </c>
      <c r="C567">
        <v>2018.365</v>
      </c>
      <c r="D567">
        <v>1.2</v>
      </c>
      <c r="E567">
        <v>0.65</v>
      </c>
      <c r="F567">
        <v>19.899999999999999</v>
      </c>
      <c r="G567">
        <v>46.089820015575185</v>
      </c>
      <c r="H567">
        <v>23.213620535231563</v>
      </c>
      <c r="I567">
        <v>39.63063697741552</v>
      </c>
      <c r="J567">
        <v>5263.1119362865484</v>
      </c>
      <c r="K567">
        <v>-3590.7416608659119</v>
      </c>
      <c r="L567">
        <v>-34.303641054949715</v>
      </c>
      <c r="M567">
        <v>6371.324268074889</v>
      </c>
      <c r="N567">
        <v>38426.339149677413</v>
      </c>
      <c r="O567">
        <v>32.027615476804854</v>
      </c>
      <c r="P567">
        <v>55.642401508304459</v>
      </c>
      <c r="Q567" s="6">
        <v>565</v>
      </c>
    </row>
    <row r="568" spans="1:17" x14ac:dyDescent="0.25">
      <c r="A568">
        <v>159.55000000000001</v>
      </c>
      <c r="B568">
        <v>-32.651000000000003</v>
      </c>
      <c r="C568">
        <v>2018.365</v>
      </c>
      <c r="D568">
        <v>0.75</v>
      </c>
      <c r="E568">
        <v>0.65</v>
      </c>
      <c r="F568">
        <v>19.899999999999999</v>
      </c>
      <c r="G568">
        <v>42.007420362456692</v>
      </c>
      <c r="H568">
        <v>22.136411546635156</v>
      </c>
      <c r="I568">
        <v>49.550000000000011</v>
      </c>
      <c r="J568">
        <v>5375.4584504251916</v>
      </c>
      <c r="K568">
        <v>-3421.4354736129967</v>
      </c>
      <c r="L568">
        <v>-32.476420529637487</v>
      </c>
      <c r="M568">
        <v>6371.9521539591769</v>
      </c>
      <c r="N568">
        <v>39042.547750619044</v>
      </c>
      <c r="O568">
        <v>25.232265276255951</v>
      </c>
      <c r="P568">
        <v>65.298499356896016</v>
      </c>
      <c r="Q568" s="6">
        <v>566</v>
      </c>
    </row>
    <row r="569" spans="1:17" x14ac:dyDescent="0.25">
      <c r="A569">
        <v>116.91</v>
      </c>
      <c r="B569">
        <v>-41.567</v>
      </c>
      <c r="C569">
        <v>2018.365</v>
      </c>
      <c r="D569">
        <v>1.2</v>
      </c>
      <c r="E569">
        <v>0.65</v>
      </c>
      <c r="F569">
        <v>19.899999999999999</v>
      </c>
      <c r="G569">
        <v>46.089820015575185</v>
      </c>
      <c r="H569">
        <v>14.787278553606987</v>
      </c>
      <c r="I569">
        <v>6.9099999999999966</v>
      </c>
      <c r="J569">
        <v>4779.0464430854363</v>
      </c>
      <c r="K569">
        <v>-4209.7441230580544</v>
      </c>
      <c r="L569">
        <v>-41.376029627790203</v>
      </c>
      <c r="M569">
        <v>6368.7699351436295</v>
      </c>
      <c r="N569">
        <v>37660.250621195381</v>
      </c>
      <c r="O569">
        <v>41.439972777289753</v>
      </c>
      <c r="P569">
        <v>10.351221139281249</v>
      </c>
      <c r="Q569" s="6">
        <v>567</v>
      </c>
    </row>
    <row r="570" spans="1:17" x14ac:dyDescent="0.25">
      <c r="A570">
        <v>123.62</v>
      </c>
      <c r="B570">
        <v>-32.338999999999999</v>
      </c>
      <c r="C570">
        <v>2018.365</v>
      </c>
      <c r="D570">
        <v>1.2</v>
      </c>
      <c r="E570">
        <v>0.65</v>
      </c>
      <c r="F570">
        <v>19.899999999999999</v>
      </c>
      <c r="G570">
        <v>46.089820015575185</v>
      </c>
      <c r="H570">
        <v>21.394755574565686</v>
      </c>
      <c r="I570">
        <v>13.620000000000005</v>
      </c>
      <c r="J570">
        <v>5394.0461324166454</v>
      </c>
      <c r="K570">
        <v>-3392.2530392121957</v>
      </c>
      <c r="L570">
        <v>-32.165311038398393</v>
      </c>
      <c r="M570">
        <v>6372.0573099026151</v>
      </c>
      <c r="N570">
        <v>37099.03858417469</v>
      </c>
      <c r="O570">
        <v>49.560085534838841</v>
      </c>
      <c r="P570">
        <v>24.368108635768237</v>
      </c>
      <c r="Q570" s="6">
        <v>568</v>
      </c>
    </row>
    <row r="571" spans="1:17" x14ac:dyDescent="0.25">
      <c r="A571">
        <v>143.66900000000001</v>
      </c>
      <c r="B571">
        <v>-32.28</v>
      </c>
      <c r="C571">
        <v>2018.365</v>
      </c>
      <c r="D571">
        <v>1.2</v>
      </c>
      <c r="E571">
        <v>0.65</v>
      </c>
      <c r="F571">
        <v>19.899999999999999</v>
      </c>
      <c r="G571">
        <v>46.089820015575185</v>
      </c>
      <c r="H571">
        <v>15.657744744884248</v>
      </c>
      <c r="I571">
        <v>33.669000000000011</v>
      </c>
      <c r="J571">
        <v>5397.5431267571275</v>
      </c>
      <c r="K571">
        <v>-3386.7233713187275</v>
      </c>
      <c r="L571">
        <v>-32.106481745386162</v>
      </c>
      <c r="M571">
        <v>6372.0771337955093</v>
      </c>
      <c r="N571">
        <v>37942.122323962358</v>
      </c>
      <c r="O571">
        <v>37.848370394412534</v>
      </c>
      <c r="P571">
        <v>51.279995990156991</v>
      </c>
      <c r="Q571" s="6">
        <v>569</v>
      </c>
    </row>
    <row r="572" spans="1:17" x14ac:dyDescent="0.25">
      <c r="A572">
        <v>151.828</v>
      </c>
      <c r="B572">
        <v>-32.790999999999997</v>
      </c>
      <c r="C572">
        <v>2018.365</v>
      </c>
      <c r="D572">
        <v>1.2</v>
      </c>
      <c r="E572">
        <v>0.65</v>
      </c>
      <c r="F572">
        <v>19.899999999999999</v>
      </c>
      <c r="G572">
        <v>46.089820015575185</v>
      </c>
      <c r="H572">
        <v>21.199905195074894</v>
      </c>
      <c r="I572">
        <v>41.828000000000003</v>
      </c>
      <c r="J572">
        <v>5367.0659273078099</v>
      </c>
      <c r="K572">
        <v>-3434.4976383595704</v>
      </c>
      <c r="L572">
        <v>-32.616027638011829</v>
      </c>
      <c r="M572">
        <v>6371.9047933852489</v>
      </c>
      <c r="N572">
        <v>38485.897412668804</v>
      </c>
      <c r="O572">
        <v>31.351516236007384</v>
      </c>
      <c r="P572">
        <v>58.820837103395895</v>
      </c>
      <c r="Q572" s="6">
        <v>570</v>
      </c>
    </row>
    <row r="573" spans="1:17" x14ac:dyDescent="0.25">
      <c r="A573">
        <v>145.61500000000001</v>
      </c>
      <c r="B573">
        <v>-32.709000000000003</v>
      </c>
      <c r="C573">
        <v>2018.365</v>
      </c>
      <c r="D573">
        <v>1.2</v>
      </c>
      <c r="E573">
        <v>0.65</v>
      </c>
      <c r="F573">
        <v>19.899999999999999</v>
      </c>
      <c r="G573">
        <v>46.089820015575185</v>
      </c>
      <c r="H573">
        <v>20.130809564045315</v>
      </c>
      <c r="I573">
        <v>35.615000000000009</v>
      </c>
      <c r="J573">
        <v>5371.9854432926741</v>
      </c>
      <c r="K573">
        <v>-3426.8493941762572</v>
      </c>
      <c r="L573">
        <v>-32.534257255992863</v>
      </c>
      <c r="M573">
        <v>6371.9325461993531</v>
      </c>
      <c r="N573">
        <v>38080.733498173715</v>
      </c>
      <c r="O573">
        <v>36.131349441946533</v>
      </c>
      <c r="P573">
        <v>52.970303111617291</v>
      </c>
      <c r="Q573" s="6">
        <v>571</v>
      </c>
    </row>
    <row r="574" spans="1:17" x14ac:dyDescent="0.25">
      <c r="A574">
        <v>142.61500000000001</v>
      </c>
      <c r="B574">
        <v>-37.709000000000003</v>
      </c>
      <c r="C574">
        <v>2018.365</v>
      </c>
      <c r="D574">
        <v>1.2</v>
      </c>
      <c r="E574">
        <v>0.65</v>
      </c>
      <c r="F574">
        <v>19.899999999999999</v>
      </c>
      <c r="G574">
        <v>46.089820015575185</v>
      </c>
      <c r="H574">
        <v>21.598342648919889</v>
      </c>
      <c r="I574">
        <v>32.615000000000009</v>
      </c>
      <c r="J574">
        <v>5052.2524613233036</v>
      </c>
      <c r="K574">
        <v>-3879.9428879171669</v>
      </c>
      <c r="L574">
        <v>-37.522928652518061</v>
      </c>
      <c r="M574">
        <v>6370.1814531806222</v>
      </c>
      <c r="N574">
        <v>38203.783361759903</v>
      </c>
      <c r="O574">
        <v>34.622857896356479</v>
      </c>
      <c r="P574">
        <v>46.292803659676366</v>
      </c>
      <c r="Q574" s="6">
        <v>572</v>
      </c>
    </row>
    <row r="575" spans="1:17" x14ac:dyDescent="0.25">
      <c r="A575">
        <v>149.12100000000001</v>
      </c>
      <c r="B575">
        <v>-31.347999999999999</v>
      </c>
      <c r="C575">
        <v>2018.365</v>
      </c>
      <c r="D575">
        <v>0.75</v>
      </c>
      <c r="E575">
        <v>0.65</v>
      </c>
      <c r="F575">
        <v>19.899999999999999</v>
      </c>
      <c r="G575">
        <v>42.007420362456692</v>
      </c>
      <c r="H575">
        <v>18.964353183472547</v>
      </c>
      <c r="I575">
        <v>39.121000000000009</v>
      </c>
      <c r="J575">
        <v>5452.0214743756878</v>
      </c>
      <c r="K575">
        <v>-3298.906749668387</v>
      </c>
      <c r="L575">
        <v>-31.177275061726863</v>
      </c>
      <c r="M575">
        <v>6372.387613764663</v>
      </c>
      <c r="N575">
        <v>38232.624089938457</v>
      </c>
      <c r="O575">
        <v>34.307314152535398</v>
      </c>
      <c r="P575">
        <v>57.394190298361472</v>
      </c>
      <c r="Q575" s="6">
        <v>573</v>
      </c>
    </row>
    <row r="576" spans="1:17" x14ac:dyDescent="0.25">
      <c r="A576">
        <v>149.15299999999999</v>
      </c>
      <c r="B576">
        <v>-31.28</v>
      </c>
      <c r="C576">
        <v>2018.365</v>
      </c>
      <c r="D576">
        <v>1.2</v>
      </c>
      <c r="E576">
        <v>0.65</v>
      </c>
      <c r="F576">
        <v>19.899999999999999</v>
      </c>
      <c r="G576">
        <v>46.089820015575185</v>
      </c>
      <c r="H576">
        <v>15.86349313058688</v>
      </c>
      <c r="I576">
        <v>39.152999999999992</v>
      </c>
      <c r="J576">
        <v>5455.9399596829107</v>
      </c>
      <c r="K576">
        <v>-3292.4655196132335</v>
      </c>
      <c r="L576">
        <v>-31.10948594274657</v>
      </c>
      <c r="M576">
        <v>6372.4100653918058</v>
      </c>
      <c r="N576">
        <v>38231.396262462506</v>
      </c>
      <c r="O576">
        <v>34.322199038727227</v>
      </c>
      <c r="P576">
        <v>57.474548831208203</v>
      </c>
      <c r="Q576" s="6">
        <v>574</v>
      </c>
    </row>
    <row r="577" spans="1:17" x14ac:dyDescent="0.25">
      <c r="A577">
        <v>150.76900000000001</v>
      </c>
      <c r="B577">
        <v>-35.173000000000002</v>
      </c>
      <c r="C577">
        <v>2018.365</v>
      </c>
      <c r="D577">
        <v>3</v>
      </c>
      <c r="E577">
        <v>0.65</v>
      </c>
      <c r="F577">
        <v>19.899999999999999</v>
      </c>
      <c r="G577">
        <v>54.048620189015942</v>
      </c>
      <c r="H577">
        <v>14.55934578948024</v>
      </c>
      <c r="I577">
        <v>40.769000000000005</v>
      </c>
      <c r="J577">
        <v>5219.3970422251832</v>
      </c>
      <c r="K577">
        <v>-3653.5735574041692</v>
      </c>
      <c r="L577">
        <v>-34.991987987010631</v>
      </c>
      <c r="M577">
        <v>6371.083520387403</v>
      </c>
      <c r="N577">
        <v>38536.527420608058</v>
      </c>
      <c r="O577">
        <v>30.76598921612748</v>
      </c>
      <c r="P577">
        <v>56.253609342122935</v>
      </c>
      <c r="Q577" s="6">
        <v>575</v>
      </c>
    </row>
    <row r="578" spans="1:17" x14ac:dyDescent="0.25">
      <c r="A578">
        <v>152.08976713806905</v>
      </c>
      <c r="B578">
        <v>-38.923249003378999</v>
      </c>
      <c r="C578">
        <v>2018.365</v>
      </c>
      <c r="D578">
        <v>3</v>
      </c>
      <c r="E578">
        <v>0.65</v>
      </c>
      <c r="F578">
        <v>19.899999999999999</v>
      </c>
      <c r="G578">
        <v>54.048620189015942</v>
      </c>
      <c r="H578">
        <v>16.159962484185915</v>
      </c>
      <c r="I578">
        <v>42.08976713806905</v>
      </c>
      <c r="J578">
        <v>4968.687488953964</v>
      </c>
      <c r="K578">
        <v>-3985.6932147059701</v>
      </c>
      <c r="L578">
        <v>-38.735267705568212</v>
      </c>
      <c r="M578">
        <v>6369.7414205476862</v>
      </c>
      <c r="N578">
        <v>38825.888532274068</v>
      </c>
      <c r="O578">
        <v>27.537849454628191</v>
      </c>
      <c r="P578">
        <v>55.178312490466155</v>
      </c>
      <c r="Q578" s="6">
        <v>576</v>
      </c>
    </row>
    <row r="579" spans="1:17" x14ac:dyDescent="0.25">
      <c r="A579">
        <v>132.12110222013305</v>
      </c>
      <c r="B579">
        <v>-29.941707094484713</v>
      </c>
      <c r="C579">
        <v>2018.365</v>
      </c>
      <c r="D579">
        <v>0.75</v>
      </c>
      <c r="E579">
        <v>0.65</v>
      </c>
      <c r="F579">
        <v>19.899999999999999</v>
      </c>
      <c r="G579">
        <v>42.007420362456692</v>
      </c>
      <c r="H579">
        <v>22.47553810032689</v>
      </c>
      <c r="I579">
        <v>22.121102220133054</v>
      </c>
      <c r="J579">
        <v>5531.4874262885678</v>
      </c>
      <c r="K579">
        <v>-3164.777057495065</v>
      </c>
      <c r="L579">
        <v>-29.775536380508058</v>
      </c>
      <c r="M579">
        <v>6372.8460652078875</v>
      </c>
      <c r="N579">
        <v>37233.093180779048</v>
      </c>
      <c r="O579">
        <v>47.523094314310576</v>
      </c>
      <c r="P579">
        <v>39.159699989476735</v>
      </c>
      <c r="Q579" s="6">
        <v>577</v>
      </c>
    </row>
    <row r="580" spans="1:17" x14ac:dyDescent="0.25">
      <c r="A580">
        <v>147.28434475355624</v>
      </c>
      <c r="B580">
        <v>-33.868386291002885</v>
      </c>
      <c r="C580">
        <v>2018.365</v>
      </c>
      <c r="D580">
        <v>0.75</v>
      </c>
      <c r="E580">
        <v>0.65</v>
      </c>
      <c r="F580">
        <v>19.899999999999999</v>
      </c>
      <c r="G580">
        <v>42.007420362456692</v>
      </c>
      <c r="H580">
        <v>15.036452593772864</v>
      </c>
      <c r="I580">
        <v>37.28434475355624</v>
      </c>
      <c r="J580">
        <v>5301.410547524958</v>
      </c>
      <c r="K580">
        <v>-3534.335549866074</v>
      </c>
      <c r="L580">
        <v>-33.690530310008711</v>
      </c>
      <c r="M580">
        <v>6371.5368297182431</v>
      </c>
      <c r="N580">
        <v>38245.440614381012</v>
      </c>
      <c r="O580">
        <v>34.144340799413655</v>
      </c>
      <c r="P580">
        <v>53.797415671447247</v>
      </c>
      <c r="Q580" s="6">
        <v>578</v>
      </c>
    </row>
    <row r="581" spans="1:17" x14ac:dyDescent="0.25">
      <c r="A581">
        <v>125.05746574893435</v>
      </c>
      <c r="B581">
        <v>-30.608325147614053</v>
      </c>
      <c r="C581">
        <v>2018.365</v>
      </c>
      <c r="D581">
        <v>1.2</v>
      </c>
      <c r="E581">
        <v>0.65</v>
      </c>
      <c r="F581">
        <v>19.899999999999999</v>
      </c>
      <c r="G581">
        <v>46.089820015575185</v>
      </c>
      <c r="H581">
        <v>19.148103233439095</v>
      </c>
      <c r="I581">
        <v>15.057465748934348</v>
      </c>
      <c r="J581">
        <v>5494.2311817981799</v>
      </c>
      <c r="K581">
        <v>-3228.5973333562029</v>
      </c>
      <c r="L581">
        <v>-30.439945260019346</v>
      </c>
      <c r="M581">
        <v>6372.6303062391908</v>
      </c>
      <c r="N581">
        <v>37027.203032416961</v>
      </c>
      <c r="O581">
        <v>50.709972077872528</v>
      </c>
      <c r="P581">
        <v>27.850291981563274</v>
      </c>
      <c r="Q581" s="6">
        <v>579</v>
      </c>
    </row>
    <row r="582" spans="1:17" x14ac:dyDescent="0.25">
      <c r="A582">
        <v>146.13823072218821</v>
      </c>
      <c r="B582">
        <v>-30.77837313044207</v>
      </c>
      <c r="C582">
        <v>2018.365</v>
      </c>
      <c r="D582">
        <v>1.2</v>
      </c>
      <c r="E582">
        <v>0.65</v>
      </c>
      <c r="F582">
        <v>19.899999999999999</v>
      </c>
      <c r="G582">
        <v>46.089820015575185</v>
      </c>
      <c r="H582">
        <v>18.881063845586702</v>
      </c>
      <c r="I582">
        <v>36.138230722188212</v>
      </c>
      <c r="J582">
        <v>5484.6081880391466</v>
      </c>
      <c r="K582">
        <v>-3244.8085880564568</v>
      </c>
      <c r="L582">
        <v>-30.609444179737199</v>
      </c>
      <c r="M582">
        <v>6372.5748131686132</v>
      </c>
      <c r="N582">
        <v>38011.904509209504</v>
      </c>
      <c r="O582">
        <v>36.985967599485008</v>
      </c>
      <c r="P582">
        <v>54.978815322103522</v>
      </c>
      <c r="Q582" s="6">
        <v>580</v>
      </c>
    </row>
    <row r="583" spans="1:17" x14ac:dyDescent="0.25">
      <c r="A583">
        <v>149.17859627971444</v>
      </c>
      <c r="B583">
        <v>-37.997156447297613</v>
      </c>
      <c r="C583">
        <v>2018.365</v>
      </c>
      <c r="D583">
        <v>0.75</v>
      </c>
      <c r="E583">
        <v>0.65</v>
      </c>
      <c r="F583">
        <v>19.899999999999999</v>
      </c>
      <c r="G583">
        <v>42.007420362456692</v>
      </c>
      <c r="H583">
        <v>18.808561350177236</v>
      </c>
      <c r="I583">
        <v>39.178596279714441</v>
      </c>
      <c r="J583">
        <v>5032.6261267749669</v>
      </c>
      <c r="K583">
        <v>-3905.1966627889105</v>
      </c>
      <c r="L583">
        <v>-37.810601532464297</v>
      </c>
      <c r="M583">
        <v>6370.0774490547328</v>
      </c>
      <c r="N583">
        <v>38592.896014162696</v>
      </c>
      <c r="O583">
        <v>30.1183045259891</v>
      </c>
      <c r="P583">
        <v>52.932470451175462</v>
      </c>
      <c r="Q583" s="6">
        <v>581</v>
      </c>
    </row>
    <row r="584" spans="1:17" x14ac:dyDescent="0.25">
      <c r="A584">
        <v>125.83989544274016</v>
      </c>
      <c r="B584">
        <v>-29.424519642025537</v>
      </c>
      <c r="C584">
        <v>2018.365</v>
      </c>
      <c r="D584">
        <v>3</v>
      </c>
      <c r="E584">
        <v>0.65</v>
      </c>
      <c r="F584">
        <v>19.899999999999999</v>
      </c>
      <c r="G584">
        <v>54.048620189015942</v>
      </c>
      <c r="H584">
        <v>20.156116498891265</v>
      </c>
      <c r="I584">
        <v>15.839895442740158</v>
      </c>
      <c r="J584">
        <v>5559.8766876682521</v>
      </c>
      <c r="K584">
        <v>-3114.97128840716</v>
      </c>
      <c r="L584">
        <v>-29.260124617951114</v>
      </c>
      <c r="M584">
        <v>6373.01144747739</v>
      </c>
      <c r="N584">
        <v>36978.080197865536</v>
      </c>
      <c r="O584">
        <v>51.514156932457631</v>
      </c>
      <c r="P584">
        <v>30.007438145758314</v>
      </c>
      <c r="Q584" s="6">
        <v>582</v>
      </c>
    </row>
    <row r="585" spans="1:17" x14ac:dyDescent="0.25">
      <c r="A585">
        <v>123.66338883192532</v>
      </c>
      <c r="B585">
        <v>-34.406824880466694</v>
      </c>
      <c r="C585">
        <v>2018.365</v>
      </c>
      <c r="D585">
        <v>1.2</v>
      </c>
      <c r="E585">
        <v>0.65</v>
      </c>
      <c r="F585">
        <v>19.899999999999999</v>
      </c>
      <c r="G585">
        <v>46.089820015575185</v>
      </c>
      <c r="H585">
        <v>17.193668755770098</v>
      </c>
      <c r="I585">
        <v>13.663388831925317</v>
      </c>
      <c r="J585">
        <v>5267.8933446961028</v>
      </c>
      <c r="K585">
        <v>-3583.7703228441592</v>
      </c>
      <c r="L585">
        <v>-34.227621425442855</v>
      </c>
      <c r="M585">
        <v>6371.3507216281869</v>
      </c>
      <c r="N585">
        <v>37239.066703691351</v>
      </c>
      <c r="O585">
        <v>47.407241921189737</v>
      </c>
      <c r="P585">
        <v>23.277870118689123</v>
      </c>
      <c r="Q585" s="6">
        <v>583</v>
      </c>
    </row>
    <row r="586" spans="1:17" x14ac:dyDescent="0.25">
      <c r="A586">
        <v>127.02579421935656</v>
      </c>
      <c r="B586">
        <v>-30.751818494076986</v>
      </c>
      <c r="C586">
        <v>2018.365</v>
      </c>
      <c r="D586">
        <v>3</v>
      </c>
      <c r="E586">
        <v>0.65</v>
      </c>
      <c r="F586">
        <v>19.899999999999999</v>
      </c>
      <c r="G586">
        <v>54.048620189015942</v>
      </c>
      <c r="H586">
        <v>22.164862212643545</v>
      </c>
      <c r="I586">
        <v>17.025794219356555</v>
      </c>
      <c r="J586">
        <v>5486.114097581637</v>
      </c>
      <c r="K586">
        <v>-3242.2788987408007</v>
      </c>
      <c r="L586">
        <v>-30.582974895108045</v>
      </c>
      <c r="M586">
        <v>6372.5834909323739</v>
      </c>
      <c r="N586">
        <v>37095.361238982587</v>
      </c>
      <c r="O586">
        <v>49.62759326894259</v>
      </c>
      <c r="P586">
        <v>30.916835876046353</v>
      </c>
      <c r="Q586" s="6">
        <v>584</v>
      </c>
    </row>
    <row r="587" spans="1:17" x14ac:dyDescent="0.25">
      <c r="A587">
        <v>133.90616159238465</v>
      </c>
      <c r="B587">
        <v>-36.783546317402347</v>
      </c>
      <c r="C587">
        <v>2018.365</v>
      </c>
      <c r="D587">
        <v>0.75</v>
      </c>
      <c r="E587">
        <v>0.65</v>
      </c>
      <c r="F587">
        <v>19.899999999999999</v>
      </c>
      <c r="G587">
        <v>42.007420362456692</v>
      </c>
      <c r="H587">
        <v>20.256303227848285</v>
      </c>
      <c r="I587">
        <v>23.906161592384649</v>
      </c>
      <c r="J587">
        <v>5114.4156206674861</v>
      </c>
      <c r="K587">
        <v>-3798.1831821532537</v>
      </c>
      <c r="L587">
        <v>-36.599154740917037</v>
      </c>
      <c r="M587">
        <v>6370.5135292313289</v>
      </c>
      <c r="N587">
        <v>37737.361671338389</v>
      </c>
      <c r="O587">
        <v>40.448283134707481</v>
      </c>
      <c r="P587">
        <v>36.511356088941334</v>
      </c>
      <c r="Q587" s="6">
        <v>585</v>
      </c>
    </row>
    <row r="588" spans="1:17" x14ac:dyDescent="0.25">
      <c r="A588">
        <v>152.315</v>
      </c>
      <c r="B588">
        <v>-29.584000000000003</v>
      </c>
      <c r="C588">
        <v>2018.365</v>
      </c>
      <c r="D588">
        <v>1.2</v>
      </c>
      <c r="E588">
        <v>0.65</v>
      </c>
      <c r="F588">
        <v>19.899999999999999</v>
      </c>
      <c r="G588">
        <v>46.089820015575185</v>
      </c>
      <c r="H588">
        <v>18.126193477982874</v>
      </c>
      <c r="I588">
        <v>42.314999999999998</v>
      </c>
      <c r="J588">
        <v>5551.1707445709353</v>
      </c>
      <c r="K588">
        <v>-3130.3563215298796</v>
      </c>
      <c r="L588">
        <v>-29.419051711583929</v>
      </c>
      <c r="M588">
        <v>6372.9606412657458</v>
      </c>
      <c r="N588">
        <v>38370.238591120622</v>
      </c>
      <c r="O588">
        <v>32.696685480727901</v>
      </c>
      <c r="P588">
        <v>61.529780809835486</v>
      </c>
      <c r="Q588" s="6">
        <v>586</v>
      </c>
    </row>
    <row r="589" spans="1:17" x14ac:dyDescent="0.25">
      <c r="A589">
        <v>132.75529215729347</v>
      </c>
      <c r="B589">
        <v>-37.680201012483607</v>
      </c>
      <c r="C589">
        <v>2018.365</v>
      </c>
      <c r="D589">
        <v>0.75</v>
      </c>
      <c r="E589">
        <v>0.65</v>
      </c>
      <c r="F589">
        <v>19.899999999999999</v>
      </c>
      <c r="G589">
        <v>42.007420362456692</v>
      </c>
      <c r="H589">
        <v>20.00709051003615</v>
      </c>
      <c r="I589">
        <v>22.755292157293468</v>
      </c>
      <c r="J589">
        <v>5054.2069209877172</v>
      </c>
      <c r="K589">
        <v>-3877.4136200258331</v>
      </c>
      <c r="L589">
        <v>-37.494179026736361</v>
      </c>
      <c r="M589">
        <v>6370.1918323486916</v>
      </c>
      <c r="N589">
        <v>37753.882175019025</v>
      </c>
      <c r="O589">
        <v>40.227772283402054</v>
      </c>
      <c r="P589">
        <v>34.457990383673163</v>
      </c>
      <c r="Q589" s="6">
        <v>587</v>
      </c>
    </row>
    <row r="590" spans="1:17" x14ac:dyDescent="0.25">
      <c r="A590">
        <v>135.38502455517136</v>
      </c>
      <c r="B590">
        <v>-33.674341913919328</v>
      </c>
      <c r="C590">
        <v>2018.365</v>
      </c>
      <c r="D590">
        <v>0.75</v>
      </c>
      <c r="E590">
        <v>0.65</v>
      </c>
      <c r="F590">
        <v>19.899999999999999</v>
      </c>
      <c r="G590">
        <v>42.007420362456692</v>
      </c>
      <c r="H590">
        <v>17.718746252123857</v>
      </c>
      <c r="I590">
        <v>25.385024555171356</v>
      </c>
      <c r="J590">
        <v>5313.3747932053057</v>
      </c>
      <c r="K590">
        <v>-3516.4442364980755</v>
      </c>
      <c r="L590">
        <v>-33.496986907946564</v>
      </c>
      <c r="M590">
        <v>6371.6035471041396</v>
      </c>
      <c r="N590">
        <v>37597.957329843557</v>
      </c>
      <c r="O590">
        <v>42.319051548305886</v>
      </c>
      <c r="P590">
        <v>40.556772912448821</v>
      </c>
      <c r="Q590" s="6">
        <v>588</v>
      </c>
    </row>
    <row r="591" spans="1:17" x14ac:dyDescent="0.25">
      <c r="A591">
        <v>120.73600194968914</v>
      </c>
      <c r="B591">
        <v>-31.590465794422975</v>
      </c>
      <c r="C591">
        <v>2018.365</v>
      </c>
      <c r="D591">
        <v>1.2</v>
      </c>
      <c r="E591">
        <v>0.65</v>
      </c>
      <c r="F591">
        <v>19.899999999999999</v>
      </c>
      <c r="G591">
        <v>46.089820015575185</v>
      </c>
      <c r="H591">
        <v>17.379864760253049</v>
      </c>
      <c r="I591">
        <v>10.73600194968914</v>
      </c>
      <c r="J591">
        <v>5437.9869298807553</v>
      </c>
      <c r="K591">
        <v>-3321.8366735815935</v>
      </c>
      <c r="L591">
        <v>-31.418996725051827</v>
      </c>
      <c r="M591">
        <v>6372.3073321604279</v>
      </c>
      <c r="N591">
        <v>36984.751752728698</v>
      </c>
      <c r="O591">
        <v>51.391072778053235</v>
      </c>
      <c r="P591">
        <v>19.89747442238458</v>
      </c>
      <c r="Q591" s="6">
        <v>589</v>
      </c>
    </row>
    <row r="592" spans="1:17" x14ac:dyDescent="0.25">
      <c r="A592">
        <v>128.33049309466264</v>
      </c>
      <c r="B592">
        <v>-29.754440667452137</v>
      </c>
      <c r="C592">
        <v>2018.365</v>
      </c>
      <c r="D592">
        <v>3</v>
      </c>
      <c r="E592">
        <v>0.65</v>
      </c>
      <c r="F592">
        <v>19.899999999999999</v>
      </c>
      <c r="G592">
        <v>54.048620189015942</v>
      </c>
      <c r="H592">
        <v>16.72859102891363</v>
      </c>
      <c r="I592">
        <v>18.330493094662643</v>
      </c>
      <c r="J592">
        <v>5541.8189515291351</v>
      </c>
      <c r="K592">
        <v>-3146.7722445819059</v>
      </c>
      <c r="L592">
        <v>-29.588906713601808</v>
      </c>
      <c r="M592">
        <v>6372.9061542438021</v>
      </c>
      <c r="N592">
        <v>37078.428070469097</v>
      </c>
      <c r="O592">
        <v>49.899931981796193</v>
      </c>
      <c r="P592">
        <v>33.726262074744824</v>
      </c>
      <c r="Q592" s="6">
        <v>590</v>
      </c>
    </row>
    <row r="593" spans="1:17" x14ac:dyDescent="0.25">
      <c r="A593">
        <v>127.21857089754911</v>
      </c>
      <c r="B593">
        <v>-38.249355333738087</v>
      </c>
      <c r="C593">
        <v>2018.365</v>
      </c>
      <c r="D593">
        <v>0.75</v>
      </c>
      <c r="E593">
        <v>0.65</v>
      </c>
      <c r="F593">
        <v>19.899999999999999</v>
      </c>
      <c r="G593">
        <v>42.007420362456692</v>
      </c>
      <c r="H593">
        <v>16.030182093215352</v>
      </c>
      <c r="I593">
        <v>17.218570897549114</v>
      </c>
      <c r="J593">
        <v>5015.3440287951298</v>
      </c>
      <c r="K593">
        <v>-3927.2189240828898</v>
      </c>
      <c r="L593">
        <v>-38.062392642136771</v>
      </c>
      <c r="M593">
        <v>6369.9862013073262</v>
      </c>
      <c r="N593">
        <v>37608.656042694216</v>
      </c>
      <c r="O593">
        <v>42.149649579362745</v>
      </c>
      <c r="P593">
        <v>26.592022527384753</v>
      </c>
      <c r="Q593" s="6">
        <v>591</v>
      </c>
    </row>
    <row r="594" spans="1:17" x14ac:dyDescent="0.25">
      <c r="A594">
        <v>136.65328525467856</v>
      </c>
      <c r="B594">
        <v>-35.50987237496323</v>
      </c>
      <c r="C594">
        <v>2018.365</v>
      </c>
      <c r="D594">
        <v>0.75</v>
      </c>
      <c r="E594">
        <v>0.65</v>
      </c>
      <c r="F594">
        <v>19.899999999999999</v>
      </c>
      <c r="G594">
        <v>42.007420362456692</v>
      </c>
      <c r="H594">
        <v>18.214654904028503</v>
      </c>
      <c r="I594">
        <v>26.653285254678565</v>
      </c>
      <c r="J594">
        <v>5197.7776237739899</v>
      </c>
      <c r="K594">
        <v>-3684.0609800323368</v>
      </c>
      <c r="L594">
        <v>-35.328105935194351</v>
      </c>
      <c r="M594">
        <v>6370.9651961694472</v>
      </c>
      <c r="N594">
        <v>37771.169210578089</v>
      </c>
      <c r="O594">
        <v>40.014093042079836</v>
      </c>
      <c r="P594">
        <v>40.831415524710764</v>
      </c>
      <c r="Q594" s="6">
        <v>592</v>
      </c>
    </row>
    <row r="595" spans="1:17" x14ac:dyDescent="0.25">
      <c r="A595">
        <v>129.3082875484744</v>
      </c>
      <c r="B595">
        <v>-30.221402373352227</v>
      </c>
      <c r="C595">
        <v>2018.365</v>
      </c>
      <c r="D595">
        <v>1.2</v>
      </c>
      <c r="E595">
        <v>0.65</v>
      </c>
      <c r="F595">
        <v>19.899999999999999</v>
      </c>
      <c r="G595">
        <v>46.089820015575185</v>
      </c>
      <c r="H595">
        <v>17.107342771008259</v>
      </c>
      <c r="I595">
        <v>19.308287548474397</v>
      </c>
      <c r="J595">
        <v>5515.9465858169424</v>
      </c>
      <c r="K595">
        <v>-3191.606316018951</v>
      </c>
      <c r="L595">
        <v>-30.054293777960297</v>
      </c>
      <c r="M595">
        <v>6372.7558884706732</v>
      </c>
      <c r="N595">
        <v>37140.808783824556</v>
      </c>
      <c r="O595">
        <v>48.924035497516478</v>
      </c>
      <c r="P595">
        <v>34.840282778578604</v>
      </c>
      <c r="Q595" s="6">
        <v>593</v>
      </c>
    </row>
    <row r="596" spans="1:17" x14ac:dyDescent="0.25">
      <c r="A596">
        <v>140.34</v>
      </c>
      <c r="B596">
        <v>-31.380000000000003</v>
      </c>
      <c r="C596">
        <v>2018.365</v>
      </c>
      <c r="D596">
        <v>0.75</v>
      </c>
      <c r="E596">
        <v>0.65</v>
      </c>
      <c r="F596">
        <v>19.899999999999999</v>
      </c>
      <c r="G596">
        <v>42.007420362456692</v>
      </c>
      <c r="H596">
        <v>15.099526505976421</v>
      </c>
      <c r="I596">
        <v>30.340000000000003</v>
      </c>
      <c r="J596">
        <v>5450.1748223158829</v>
      </c>
      <c r="K596">
        <v>-3301.9363301797625</v>
      </c>
      <c r="L596">
        <v>-31.209176154821396</v>
      </c>
      <c r="M596">
        <v>6372.3770386227907</v>
      </c>
      <c r="N596">
        <v>37706.285118581029</v>
      </c>
      <c r="O596">
        <v>40.884140841806527</v>
      </c>
      <c r="P596">
        <v>48.341636463634948</v>
      </c>
      <c r="Q596" s="6">
        <v>594</v>
      </c>
    </row>
    <row r="597" spans="1:17" x14ac:dyDescent="0.25">
      <c r="A597">
        <v>123.21167193416099</v>
      </c>
      <c r="B597">
        <v>-34.22233890376792</v>
      </c>
      <c r="C597">
        <v>2018.365</v>
      </c>
      <c r="D597">
        <v>3</v>
      </c>
      <c r="E597">
        <v>0.65</v>
      </c>
      <c r="F597">
        <v>19.899999999999999</v>
      </c>
      <c r="G597">
        <v>54.048620189015942</v>
      </c>
      <c r="H597">
        <v>14.908786257706103</v>
      </c>
      <c r="I597">
        <v>13.211671934160989</v>
      </c>
      <c r="J597">
        <v>5279.4300243324196</v>
      </c>
      <c r="K597">
        <v>-3566.8674255907158</v>
      </c>
      <c r="L597">
        <v>-34.043590056797541</v>
      </c>
      <c r="M597">
        <v>6371.4146477499607</v>
      </c>
      <c r="N597">
        <v>37215.42561357512</v>
      </c>
      <c r="O597">
        <v>47.762766599034819</v>
      </c>
      <c r="P597">
        <v>22.656926387712765</v>
      </c>
      <c r="Q597" s="6">
        <v>595</v>
      </c>
    </row>
    <row r="598" spans="1:17" x14ac:dyDescent="0.25">
      <c r="A598">
        <v>126.47321519575752</v>
      </c>
      <c r="B598">
        <v>-36.122461111814268</v>
      </c>
      <c r="C598">
        <v>2018.365</v>
      </c>
      <c r="D598">
        <v>3</v>
      </c>
      <c r="E598">
        <v>0.65</v>
      </c>
      <c r="F598">
        <v>19.899999999999999</v>
      </c>
      <c r="G598">
        <v>54.048620189015942</v>
      </c>
      <c r="H598">
        <v>15.695273035203099</v>
      </c>
      <c r="I598">
        <v>16.473215195757518</v>
      </c>
      <c r="J598">
        <v>5158.0025771705086</v>
      </c>
      <c r="K598">
        <v>-3739.1776454278702</v>
      </c>
      <c r="L598">
        <v>-35.939387045509356</v>
      </c>
      <c r="M598">
        <v>6370.7487825345233</v>
      </c>
      <c r="N598">
        <v>37433.807509032878</v>
      </c>
      <c r="O598">
        <v>44.572074318233192</v>
      </c>
      <c r="P598">
        <v>26.638755404080595</v>
      </c>
      <c r="Q598" s="6">
        <v>596</v>
      </c>
    </row>
    <row r="599" spans="1:17" x14ac:dyDescent="0.25">
      <c r="A599">
        <v>121.87594165743383</v>
      </c>
      <c r="B599">
        <v>-30.516363469902807</v>
      </c>
      <c r="C599">
        <v>2018.365</v>
      </c>
      <c r="D599">
        <v>3</v>
      </c>
      <c r="E599">
        <v>0.65</v>
      </c>
      <c r="F599">
        <v>19.899999999999999</v>
      </c>
      <c r="G599">
        <v>54.048620189015942</v>
      </c>
      <c r="H599">
        <v>18.334667200591358</v>
      </c>
      <c r="I599">
        <v>11.875941657433827</v>
      </c>
      <c r="J599">
        <v>5499.4151191401561</v>
      </c>
      <c r="K599">
        <v>-3219.8186113713782</v>
      </c>
      <c r="L599">
        <v>-30.348282975714017</v>
      </c>
      <c r="M599">
        <v>6372.6602406499633</v>
      </c>
      <c r="N599">
        <v>36940.43529979873</v>
      </c>
      <c r="O599">
        <v>52.127989201050049</v>
      </c>
      <c r="P599">
        <v>22.496470451153357</v>
      </c>
      <c r="Q599" s="6">
        <v>597</v>
      </c>
    </row>
    <row r="600" spans="1:17" x14ac:dyDescent="0.25">
      <c r="A600">
        <v>121.87421392196337</v>
      </c>
      <c r="B600">
        <v>-31.184886643326834</v>
      </c>
      <c r="C600">
        <v>2018.365</v>
      </c>
      <c r="D600">
        <v>0.75</v>
      </c>
      <c r="E600">
        <v>0.65</v>
      </c>
      <c r="F600">
        <v>19.899999999999999</v>
      </c>
      <c r="G600">
        <v>42.007420362456692</v>
      </c>
      <c r="H600">
        <v>18.156657943510346</v>
      </c>
      <c r="I600">
        <v>11.874213921963374</v>
      </c>
      <c r="J600">
        <v>5461.407946547748</v>
      </c>
      <c r="K600">
        <v>-3283.448327282581</v>
      </c>
      <c r="L600">
        <v>-31.014669154701256</v>
      </c>
      <c r="M600">
        <v>6372.4414219786813</v>
      </c>
      <c r="N600">
        <v>36982.787750288146</v>
      </c>
      <c r="O600">
        <v>51.425811662505652</v>
      </c>
      <c r="P600">
        <v>22.100544098435073</v>
      </c>
      <c r="Q600" s="6">
        <v>598</v>
      </c>
    </row>
    <row r="601" spans="1:17" x14ac:dyDescent="0.25">
      <c r="A601">
        <v>133.24151321134718</v>
      </c>
      <c r="B601">
        <v>-34.47221073456015</v>
      </c>
      <c r="C601">
        <v>2018.365</v>
      </c>
      <c r="D601">
        <v>1.2</v>
      </c>
      <c r="E601">
        <v>0.65</v>
      </c>
      <c r="F601">
        <v>19.899999999999999</v>
      </c>
      <c r="G601">
        <v>46.089820015575185</v>
      </c>
      <c r="H601">
        <v>18.150113856354881</v>
      </c>
      <c r="I601">
        <v>23.241513211347183</v>
      </c>
      <c r="J601">
        <v>5263.7913550410885</v>
      </c>
      <c r="K601">
        <v>-3589.752272773494</v>
      </c>
      <c r="L601">
        <v>-34.292847932750604</v>
      </c>
      <c r="M601">
        <v>6371.3280255601157</v>
      </c>
      <c r="N601">
        <v>37557.204167926531</v>
      </c>
      <c r="O601">
        <v>42.868727632790126</v>
      </c>
      <c r="P601">
        <v>37.189476446413664</v>
      </c>
      <c r="Q601" s="6">
        <v>599</v>
      </c>
    </row>
    <row r="602" spans="1:17" x14ac:dyDescent="0.25">
      <c r="A602">
        <v>123.02759435903756</v>
      </c>
      <c r="B602">
        <v>-29.475529813004492</v>
      </c>
      <c r="C602">
        <v>2018.365</v>
      </c>
      <c r="D602">
        <v>3</v>
      </c>
      <c r="E602">
        <v>0.65</v>
      </c>
      <c r="F602">
        <v>19.899999999999999</v>
      </c>
      <c r="G602">
        <v>54.048620189015942</v>
      </c>
      <c r="H602">
        <v>20.728397953233372</v>
      </c>
      <c r="I602">
        <v>13.027594359037565</v>
      </c>
      <c r="J602">
        <v>5557.0967523252357</v>
      </c>
      <c r="K602">
        <v>-3119.8948226877978</v>
      </c>
      <c r="L602">
        <v>-29.310957273913004</v>
      </c>
      <c r="M602">
        <v>6372.9952157002126</v>
      </c>
      <c r="N602">
        <v>36903.534962628553</v>
      </c>
      <c r="O602">
        <v>52.752692200450824</v>
      </c>
      <c r="P602">
        <v>25.184127748839451</v>
      </c>
      <c r="Q602" s="6">
        <v>600</v>
      </c>
    </row>
    <row r="603" spans="1:17" x14ac:dyDescent="0.25">
      <c r="A603">
        <v>156.745</v>
      </c>
      <c r="B603">
        <v>-31.112000000000002</v>
      </c>
      <c r="C603">
        <v>2018.365</v>
      </c>
      <c r="D603">
        <v>0.75</v>
      </c>
      <c r="E603">
        <v>0.65</v>
      </c>
      <c r="F603">
        <v>19.899999999999999</v>
      </c>
      <c r="G603">
        <v>42.007420362456692</v>
      </c>
      <c r="H603">
        <v>19.303222048782253</v>
      </c>
      <c r="I603">
        <v>46.745000000000005</v>
      </c>
      <c r="J603">
        <v>5465.5879488436694</v>
      </c>
      <c r="K603">
        <v>-3276.5322859654893</v>
      </c>
      <c r="L603">
        <v>-30.942011039956942</v>
      </c>
      <c r="M603">
        <v>6372.4654135993069</v>
      </c>
      <c r="N603">
        <v>38763.260884317162</v>
      </c>
      <c r="O603">
        <v>28.252746457482807</v>
      </c>
      <c r="P603">
        <v>64.072845334217178</v>
      </c>
      <c r="Q603" s="6">
        <v>601</v>
      </c>
    </row>
    <row r="604" spans="1:17" x14ac:dyDescent="0.25">
      <c r="A604">
        <v>155.11500000000001</v>
      </c>
      <c r="B604">
        <v>-37.101999999999997</v>
      </c>
      <c r="C604">
        <v>2018.365</v>
      </c>
      <c r="D604">
        <v>0.75</v>
      </c>
      <c r="E604">
        <v>0.65</v>
      </c>
      <c r="F604">
        <v>19.899999999999999</v>
      </c>
      <c r="G604">
        <v>42.007420362456692</v>
      </c>
      <c r="H604">
        <v>19.222944837819632</v>
      </c>
      <c r="I604">
        <v>45.115000000000009</v>
      </c>
      <c r="J604">
        <v>5093.1751566111288</v>
      </c>
      <c r="K604">
        <v>-3826.4288816625599</v>
      </c>
      <c r="L604">
        <v>-36.917008658725386</v>
      </c>
      <c r="M604">
        <v>6370.399607743786</v>
      </c>
      <c r="N604">
        <v>38926.924210962083</v>
      </c>
      <c r="O604">
        <v>26.451428937155352</v>
      </c>
      <c r="P604">
        <v>59.001746527648784</v>
      </c>
      <c r="Q604" s="6">
        <v>602</v>
      </c>
    </row>
    <row r="605" spans="1:17" x14ac:dyDescent="0.25">
      <c r="A605">
        <v>119.07928395463095</v>
      </c>
      <c r="B605">
        <v>-36.104772946551741</v>
      </c>
      <c r="C605">
        <v>2018.365</v>
      </c>
      <c r="D605">
        <v>3</v>
      </c>
      <c r="E605">
        <v>0.65</v>
      </c>
      <c r="F605">
        <v>19.899999999999999</v>
      </c>
      <c r="G605">
        <v>54.048620189015942</v>
      </c>
      <c r="H605">
        <v>18.055077343011398</v>
      </c>
      <c r="I605">
        <v>9.0792839546309523</v>
      </c>
      <c r="J605">
        <v>5159.1593692571787</v>
      </c>
      <c r="K605">
        <v>-3737.5920792019569</v>
      </c>
      <c r="L605">
        <v>-35.921735470132717</v>
      </c>
      <c r="M605">
        <v>6370.7550532026689</v>
      </c>
      <c r="N605">
        <v>37266.461099128595</v>
      </c>
      <c r="O605">
        <v>46.989439701930756</v>
      </c>
      <c r="P605">
        <v>15.173179387165156</v>
      </c>
      <c r="Q605" s="6">
        <v>603</v>
      </c>
    </row>
    <row r="606" spans="1:17" x14ac:dyDescent="0.25">
      <c r="A606">
        <v>128.90869962055416</v>
      </c>
      <c r="B606">
        <v>-35.990222008709608</v>
      </c>
      <c r="C606">
        <v>2018.365</v>
      </c>
      <c r="D606">
        <v>3</v>
      </c>
      <c r="E606">
        <v>0.65</v>
      </c>
      <c r="F606">
        <v>19.899999999999999</v>
      </c>
      <c r="G606">
        <v>54.048620189015942</v>
      </c>
      <c r="H606">
        <v>16.245040546443043</v>
      </c>
      <c r="I606">
        <v>18.90869962055416</v>
      </c>
      <c r="J606">
        <v>5166.6389718674964</v>
      </c>
      <c r="K606">
        <v>-3727.3152159002248</v>
      </c>
      <c r="L606">
        <v>-35.807423176650452</v>
      </c>
      <c r="M606">
        <v>6370.795631967907</v>
      </c>
      <c r="N606">
        <v>37499.595572079721</v>
      </c>
      <c r="O606">
        <v>43.653003082538127</v>
      </c>
      <c r="P606">
        <v>30.23839150270263</v>
      </c>
      <c r="Q606" s="6">
        <v>604</v>
      </c>
    </row>
    <row r="607" spans="1:17" x14ac:dyDescent="0.25">
      <c r="A607">
        <v>115.45993783679324</v>
      </c>
      <c r="B607">
        <v>-30.518604944838422</v>
      </c>
      <c r="C607">
        <v>2018.365</v>
      </c>
      <c r="D607">
        <v>3</v>
      </c>
      <c r="E607">
        <v>0.65</v>
      </c>
      <c r="F607">
        <v>19.899999999999999</v>
      </c>
      <c r="G607">
        <v>54.048620189015942</v>
      </c>
      <c r="H607">
        <v>19.563001656694738</v>
      </c>
      <c r="I607">
        <v>5.4599378367932445</v>
      </c>
      <c r="J607">
        <v>5499.2889342217195</v>
      </c>
      <c r="K607">
        <v>-3220.0326814476002</v>
      </c>
      <c r="L607">
        <v>-30.350517132726193</v>
      </c>
      <c r="M607">
        <v>6372.6595116673288</v>
      </c>
      <c r="N607">
        <v>36834.548196249249</v>
      </c>
      <c r="O607">
        <v>53.926814546702893</v>
      </c>
      <c r="P607">
        <v>10.65970566212718</v>
      </c>
      <c r="Q607" s="6">
        <v>605</v>
      </c>
    </row>
    <row r="608" spans="1:17" x14ac:dyDescent="0.25">
      <c r="A608">
        <v>131.0461734758573</v>
      </c>
      <c r="B608">
        <v>-37.364574475249853</v>
      </c>
      <c r="C608">
        <v>2018.365</v>
      </c>
      <c r="D608">
        <v>1.2</v>
      </c>
      <c r="E608">
        <v>0.65</v>
      </c>
      <c r="F608">
        <v>19.899999999999999</v>
      </c>
      <c r="G608">
        <v>46.089820015575185</v>
      </c>
      <c r="H608">
        <v>20.868627204277708</v>
      </c>
      <c r="I608">
        <v>21.046173475857302</v>
      </c>
      <c r="J608">
        <v>5075.5430315950216</v>
      </c>
      <c r="K608">
        <v>-3849.6303454663544</v>
      </c>
      <c r="L608">
        <v>-37.179105753517874</v>
      </c>
      <c r="M608">
        <v>6370.3053978838561</v>
      </c>
      <c r="N608">
        <v>37668.763997656388</v>
      </c>
      <c r="O608">
        <v>41.349883226646192</v>
      </c>
      <c r="P608">
        <v>32.376323456103101</v>
      </c>
      <c r="Q608" s="6">
        <v>606</v>
      </c>
    </row>
    <row r="609" spans="1:17" x14ac:dyDescent="0.25">
      <c r="A609">
        <v>148.00200000000001</v>
      </c>
      <c r="B609">
        <v>-39.000999999999998</v>
      </c>
      <c r="C609">
        <v>2018.365</v>
      </c>
      <c r="D609">
        <v>1.2</v>
      </c>
      <c r="E609">
        <v>0.65</v>
      </c>
      <c r="F609">
        <v>19.899999999999999</v>
      </c>
      <c r="G609">
        <v>46.089820015575185</v>
      </c>
      <c r="H609">
        <v>17.852671833644941</v>
      </c>
      <c r="I609">
        <v>38.00200000000001</v>
      </c>
      <c r="J609">
        <v>4963.2599385282392</v>
      </c>
      <c r="K609">
        <v>-3992.4047480036534</v>
      </c>
      <c r="L609">
        <v>-38.81290784744521</v>
      </c>
      <c r="M609">
        <v>6369.7130931684396</v>
      </c>
      <c r="N609">
        <v>38582.125653988609</v>
      </c>
      <c r="O609">
        <v>30.235205115933088</v>
      </c>
      <c r="P609">
        <v>51.150197204276886</v>
      </c>
      <c r="Q609" s="6">
        <v>607</v>
      </c>
    </row>
    <row r="610" spans="1:17" x14ac:dyDescent="0.25">
      <c r="A610">
        <v>123.61923912242315</v>
      </c>
      <c r="B610">
        <v>-29.280399333842475</v>
      </c>
      <c r="C610">
        <v>2018.365</v>
      </c>
      <c r="D610">
        <v>0.75</v>
      </c>
      <c r="E610">
        <v>0.65</v>
      </c>
      <c r="F610">
        <v>19.899999999999999</v>
      </c>
      <c r="G610">
        <v>42.007420362456692</v>
      </c>
      <c r="H610">
        <v>23.156780899688201</v>
      </c>
      <c r="I610">
        <v>13.619239122423153</v>
      </c>
      <c r="J610">
        <v>5567.707093069459</v>
      </c>
      <c r="K610">
        <v>-3101.0475571499173</v>
      </c>
      <c r="L610">
        <v>-29.116508647389804</v>
      </c>
      <c r="M610">
        <v>6373.057211882021</v>
      </c>
      <c r="N610">
        <v>36906.872399039705</v>
      </c>
      <c r="O610">
        <v>52.697700331889081</v>
      </c>
      <c r="P610">
        <v>26.352749215128465</v>
      </c>
      <c r="Q610" s="6">
        <v>608</v>
      </c>
    </row>
    <row r="611" spans="1:17" x14ac:dyDescent="0.25">
      <c r="A611">
        <v>152.1807</v>
      </c>
      <c r="B611">
        <v>-28.93</v>
      </c>
      <c r="C611">
        <v>2018.365</v>
      </c>
      <c r="D611">
        <v>0.75</v>
      </c>
      <c r="E611">
        <v>0.65</v>
      </c>
      <c r="F611">
        <v>19.899999999999999</v>
      </c>
      <c r="G611">
        <v>42.007420362456692</v>
      </c>
      <c r="H611">
        <v>16.690236875691376</v>
      </c>
      <c r="I611">
        <v>42.180700000000002</v>
      </c>
      <c r="J611">
        <v>5586.5981470507668</v>
      </c>
      <c r="K611">
        <v>-3067.114281220091</v>
      </c>
      <c r="L611">
        <v>-28.767352692968998</v>
      </c>
      <c r="M611">
        <v>6373.1678834544518</v>
      </c>
      <c r="N611">
        <v>38331.791824354063</v>
      </c>
      <c r="O611">
        <v>33.147603662514193</v>
      </c>
      <c r="P611">
        <v>61.904339643320043</v>
      </c>
      <c r="Q611" s="6">
        <v>609</v>
      </c>
    </row>
    <row r="612" spans="1:17" x14ac:dyDescent="0.25">
      <c r="A612">
        <v>155.22999999999999</v>
      </c>
      <c r="B612">
        <v>-32.920999999999999</v>
      </c>
      <c r="C612">
        <v>2018.365</v>
      </c>
      <c r="D612">
        <v>0.75</v>
      </c>
      <c r="E612">
        <v>0.65</v>
      </c>
      <c r="F612">
        <v>19.899999999999999</v>
      </c>
      <c r="G612">
        <v>42.007420362456692</v>
      </c>
      <c r="H612">
        <v>14.637390844683534</v>
      </c>
      <c r="I612">
        <v>45.22999999999999</v>
      </c>
      <c r="J612">
        <v>5359.2441440488801</v>
      </c>
      <c r="K612">
        <v>-3446.6086575648642</v>
      </c>
      <c r="L612">
        <v>-32.745666535857694</v>
      </c>
      <c r="M612">
        <v>6371.8607199093176</v>
      </c>
      <c r="N612">
        <v>38731.560882492704</v>
      </c>
      <c r="O612">
        <v>28.594968164933036</v>
      </c>
      <c r="P612">
        <v>61.669285174234531</v>
      </c>
      <c r="Q612" s="6">
        <v>610</v>
      </c>
    </row>
    <row r="613" spans="1:17" x14ac:dyDescent="0.25">
      <c r="A613">
        <v>138.67686587260431</v>
      </c>
      <c r="B613">
        <v>-35.672271579361087</v>
      </c>
      <c r="C613">
        <v>2018.365</v>
      </c>
      <c r="D613">
        <v>0.75</v>
      </c>
      <c r="E613">
        <v>0.65</v>
      </c>
      <c r="F613">
        <v>19.899999999999999</v>
      </c>
      <c r="G613">
        <v>42.007420362456692</v>
      </c>
      <c r="H613">
        <v>23.017791545132447</v>
      </c>
      <c r="I613">
        <v>28.67686587260431</v>
      </c>
      <c r="J613">
        <v>5187.2909667235854</v>
      </c>
      <c r="K613">
        <v>-3698.7134106067238</v>
      </c>
      <c r="L613">
        <v>-35.490150388698339</v>
      </c>
      <c r="M613">
        <v>6370.9079782440849</v>
      </c>
      <c r="N613">
        <v>37876.42626323062</v>
      </c>
      <c r="O613">
        <v>38.661225813712555</v>
      </c>
      <c r="P613">
        <v>43.165875993288481</v>
      </c>
      <c r="Q613" s="6">
        <v>611</v>
      </c>
    </row>
    <row r="614" spans="1:17" x14ac:dyDescent="0.25">
      <c r="A614">
        <v>149.09800000000001</v>
      </c>
      <c r="B614">
        <v>-36.893999999999998</v>
      </c>
      <c r="C614">
        <v>2018.365</v>
      </c>
      <c r="D614">
        <v>1.2</v>
      </c>
      <c r="E614">
        <v>0.65</v>
      </c>
      <c r="F614">
        <v>19.899999999999999</v>
      </c>
      <c r="G614">
        <v>46.089820015575185</v>
      </c>
      <c r="H614">
        <v>18.679019494224509</v>
      </c>
      <c r="I614">
        <v>39.098000000000013</v>
      </c>
      <c r="J614">
        <v>5107.0664132612792</v>
      </c>
      <c r="K614">
        <v>-3807.9932229827468</v>
      </c>
      <c r="L614">
        <v>-36.709397821433328</v>
      </c>
      <c r="M614">
        <v>6370.4740589491421</v>
      </c>
      <c r="N614">
        <v>38524.903069391301</v>
      </c>
      <c r="O614">
        <v>30.890662048224431</v>
      </c>
      <c r="P614">
        <v>53.544250668631832</v>
      </c>
      <c r="Q614" s="6">
        <v>612</v>
      </c>
    </row>
    <row r="615" spans="1:17" x14ac:dyDescent="0.25">
      <c r="A615">
        <v>155.34800000000001</v>
      </c>
      <c r="B615">
        <v>-35.866999999999997</v>
      </c>
      <c r="C615">
        <v>2018.365</v>
      </c>
      <c r="D615">
        <v>0.75</v>
      </c>
      <c r="E615">
        <v>0.65</v>
      </c>
      <c r="F615">
        <v>19.899999999999999</v>
      </c>
      <c r="G615">
        <v>42.007420362456692</v>
      </c>
      <c r="H615">
        <v>17.961077915609117</v>
      </c>
      <c r="I615">
        <v>45.348000000000013</v>
      </c>
      <c r="J615">
        <v>5174.6616369112153</v>
      </c>
      <c r="K615">
        <v>-3716.2439823835784</v>
      </c>
      <c r="L615">
        <v>-35.684461129354453</v>
      </c>
      <c r="M615">
        <v>6370.8392220431069</v>
      </c>
      <c r="N615">
        <v>38880.865250059273</v>
      </c>
      <c r="O615">
        <v>26.952998004394065</v>
      </c>
      <c r="P615">
        <v>59.936397968379133</v>
      </c>
      <c r="Q615" s="6">
        <v>613</v>
      </c>
    </row>
    <row r="616" spans="1:17" x14ac:dyDescent="0.25">
      <c r="A616">
        <v>120.69168725550905</v>
      </c>
      <c r="B616">
        <v>-36.226609881621158</v>
      </c>
      <c r="C616">
        <v>2018.365</v>
      </c>
      <c r="D616">
        <v>0.75</v>
      </c>
      <c r="E616">
        <v>0.65</v>
      </c>
      <c r="F616">
        <v>19.899999999999999</v>
      </c>
      <c r="G616">
        <v>42.007420362456692</v>
      </c>
      <c r="H616">
        <v>14.282118048495571</v>
      </c>
      <c r="I616">
        <v>10.691687255509052</v>
      </c>
      <c r="J616">
        <v>5151.1813386135855</v>
      </c>
      <c r="K616">
        <v>-3748.5063824650379</v>
      </c>
      <c r="L616">
        <v>-36.043321783683417</v>
      </c>
      <c r="M616">
        <v>6370.711834847184</v>
      </c>
      <c r="N616">
        <v>37303.505786826681</v>
      </c>
      <c r="O616">
        <v>46.443372898460858</v>
      </c>
      <c r="P616">
        <v>17.717226804672059</v>
      </c>
      <c r="Q616" s="6">
        <v>614</v>
      </c>
    </row>
    <row r="617" spans="1:17" x14ac:dyDescent="0.25">
      <c r="A617">
        <v>118.46391220395881</v>
      </c>
      <c r="B617">
        <v>-38.881881727857014</v>
      </c>
      <c r="C617">
        <v>2018.365</v>
      </c>
      <c r="D617">
        <v>0.75</v>
      </c>
      <c r="E617">
        <v>0.65</v>
      </c>
      <c r="F617">
        <v>19.899999999999999</v>
      </c>
      <c r="G617">
        <v>42.007420362456692</v>
      </c>
      <c r="H617">
        <v>15.909761145235681</v>
      </c>
      <c r="I617">
        <v>8.4639122039588131</v>
      </c>
      <c r="J617">
        <v>4971.5714643954789</v>
      </c>
      <c r="K617">
        <v>-3982.1193921998374</v>
      </c>
      <c r="L617">
        <v>-38.69395997328435</v>
      </c>
      <c r="M617">
        <v>6369.7564850883746</v>
      </c>
      <c r="N617">
        <v>37466.124896990499</v>
      </c>
      <c r="O617">
        <v>44.102154436391245</v>
      </c>
      <c r="P617">
        <v>13.336401118226014</v>
      </c>
      <c r="Q617" s="6">
        <v>615</v>
      </c>
    </row>
    <row r="618" spans="1:17" x14ac:dyDescent="0.25">
      <c r="A618">
        <v>155.11099999999999</v>
      </c>
      <c r="B618">
        <v>-29.799999999999997</v>
      </c>
      <c r="C618">
        <v>2018.365</v>
      </c>
      <c r="D618">
        <v>1.2</v>
      </c>
      <c r="E618">
        <v>0.65</v>
      </c>
      <c r="F618">
        <v>19.899999999999999</v>
      </c>
      <c r="G618">
        <v>46.089820015575185</v>
      </c>
      <c r="H618">
        <v>19.823825944306403</v>
      </c>
      <c r="I618">
        <v>45.11099999999999</v>
      </c>
      <c r="J618">
        <v>5539.3108789370563</v>
      </c>
      <c r="K618">
        <v>-3151.1556263596849</v>
      </c>
      <c r="L618">
        <v>-29.634310482408189</v>
      </c>
      <c r="M618">
        <v>6372.8915568247921</v>
      </c>
      <c r="N618">
        <v>38584.515763311865</v>
      </c>
      <c r="O618">
        <v>30.245042405922046</v>
      </c>
      <c r="P618">
        <v>63.66219281981288</v>
      </c>
      <c r="Q618" s="6">
        <v>616</v>
      </c>
    </row>
    <row r="619" spans="1:17" x14ac:dyDescent="0.25">
      <c r="A619">
        <v>160.55157305482169</v>
      </c>
      <c r="B619">
        <v>-29.789000000000001</v>
      </c>
      <c r="C619">
        <v>2018.365</v>
      </c>
      <c r="D619">
        <v>1.2</v>
      </c>
      <c r="E619">
        <v>0.65</v>
      </c>
      <c r="F619">
        <v>19.899999999999999</v>
      </c>
      <c r="G619">
        <v>46.089820015575185</v>
      </c>
      <c r="H619">
        <v>18.573743188804436</v>
      </c>
      <c r="I619">
        <v>50.551573054821688</v>
      </c>
      <c r="J619">
        <v>5539.9167572556407</v>
      </c>
      <c r="K619">
        <v>-3150.0974676568326</v>
      </c>
      <c r="L619">
        <v>-29.623348004083269</v>
      </c>
      <c r="M619">
        <v>6372.8950825397906</v>
      </c>
      <c r="N619">
        <v>39007.6322981306</v>
      </c>
      <c r="O619">
        <v>25.613516141157056</v>
      </c>
      <c r="P619">
        <v>67.765949690428002</v>
      </c>
      <c r="Q619" s="6">
        <v>617</v>
      </c>
    </row>
    <row r="620" spans="1:17" x14ac:dyDescent="0.25">
      <c r="A620">
        <v>154.39527072141516</v>
      </c>
      <c r="B620">
        <v>-34.787999999999997</v>
      </c>
      <c r="C620">
        <v>2018.365</v>
      </c>
      <c r="D620">
        <v>3</v>
      </c>
      <c r="E620">
        <v>0.65</v>
      </c>
      <c r="F620">
        <v>19.899999999999999</v>
      </c>
      <c r="G620">
        <v>54.048620189015942</v>
      </c>
      <c r="H620">
        <v>18.519982029152253</v>
      </c>
      <c r="I620">
        <v>44.395270721415159</v>
      </c>
      <c r="J620">
        <v>5243.8836859274597</v>
      </c>
      <c r="K620">
        <v>-3618.5776649722793</v>
      </c>
      <c r="L620">
        <v>-34.607880733340266</v>
      </c>
      <c r="M620">
        <v>6371.2181275618241</v>
      </c>
      <c r="N620">
        <v>38761.272823737847</v>
      </c>
      <c r="O620">
        <v>28.260783248072428</v>
      </c>
      <c r="P620">
        <v>59.770042437996679</v>
      </c>
      <c r="Q620" s="6">
        <v>618</v>
      </c>
    </row>
    <row r="621" spans="1:17" x14ac:dyDescent="0.25">
      <c r="A621">
        <v>136.73509243259863</v>
      </c>
      <c r="B621">
        <v>-31.496914677015624</v>
      </c>
      <c r="C621">
        <v>2018.365</v>
      </c>
      <c r="D621">
        <v>3</v>
      </c>
      <c r="E621">
        <v>0.65</v>
      </c>
      <c r="F621">
        <v>19.899999999999999</v>
      </c>
      <c r="G621">
        <v>54.048620189015942</v>
      </c>
      <c r="H621">
        <v>22.104427543732413</v>
      </c>
      <c r="I621">
        <v>26.735092432598634</v>
      </c>
      <c r="J621">
        <v>5443.4134684314458</v>
      </c>
      <c r="K621">
        <v>-3312.9965057392715</v>
      </c>
      <c r="L621">
        <v>-31.325731271665827</v>
      </c>
      <c r="M621">
        <v>6372.3383490945835</v>
      </c>
      <c r="N621">
        <v>37529.458171440892</v>
      </c>
      <c r="O621">
        <v>43.265101169595972</v>
      </c>
      <c r="P621">
        <v>43.953919009416275</v>
      </c>
      <c r="Q621" s="6">
        <v>619</v>
      </c>
    </row>
    <row r="622" spans="1:17" x14ac:dyDescent="0.25">
      <c r="A622">
        <v>129.75676441138793</v>
      </c>
      <c r="B622">
        <v>-37.38966935791678</v>
      </c>
      <c r="C622">
        <v>2018.365</v>
      </c>
      <c r="D622">
        <v>3</v>
      </c>
      <c r="E622">
        <v>0.65</v>
      </c>
      <c r="F622">
        <v>19.899999999999999</v>
      </c>
      <c r="G622">
        <v>54.048620189015942</v>
      </c>
      <c r="H622">
        <v>15.898299922466078</v>
      </c>
      <c r="I622">
        <v>19.756764411387934</v>
      </c>
      <c r="J622">
        <v>5073.852282539794</v>
      </c>
      <c r="K622">
        <v>-3851.8435844283649</v>
      </c>
      <c r="L622">
        <v>-37.204155824645625</v>
      </c>
      <c r="M622">
        <v>6370.2963811691079</v>
      </c>
      <c r="N622">
        <v>37625.950990844962</v>
      </c>
      <c r="O622">
        <v>41.921707164117869</v>
      </c>
      <c r="P622">
        <v>30.603748030064509</v>
      </c>
      <c r="Q622" s="6">
        <v>620</v>
      </c>
    </row>
    <row r="623" spans="1:17" x14ac:dyDescent="0.25">
      <c r="A623">
        <v>117.01996428559924</v>
      </c>
      <c r="B623">
        <v>-28.541701394551446</v>
      </c>
      <c r="C623">
        <v>2018.365</v>
      </c>
      <c r="D623">
        <v>0.75</v>
      </c>
      <c r="E623">
        <v>0.65</v>
      </c>
      <c r="F623">
        <v>19.899999999999999</v>
      </c>
      <c r="G623">
        <v>42.007420362456692</v>
      </c>
      <c r="H623">
        <v>19.711224199404704</v>
      </c>
      <c r="I623">
        <v>7.0199642855992437</v>
      </c>
      <c r="J623">
        <v>5607.288480159501</v>
      </c>
      <c r="K623">
        <v>-3029.3786912727965</v>
      </c>
      <c r="L623">
        <v>-28.38046021291472</v>
      </c>
      <c r="M623">
        <v>6373.2895238539986</v>
      </c>
      <c r="N623">
        <v>36730.439838675586</v>
      </c>
      <c r="O623">
        <v>55.794877878885416</v>
      </c>
      <c r="P623">
        <v>14.451797442057371</v>
      </c>
      <c r="Q623" s="6">
        <v>621</v>
      </c>
    </row>
    <row r="624" spans="1:17" x14ac:dyDescent="0.25">
      <c r="A624">
        <v>122.22745712895698</v>
      </c>
      <c r="B624">
        <v>-39.120116653168601</v>
      </c>
      <c r="C624">
        <v>2018.365</v>
      </c>
      <c r="D624">
        <v>0.75</v>
      </c>
      <c r="E624">
        <v>0.65</v>
      </c>
      <c r="F624">
        <v>19.899999999999999</v>
      </c>
      <c r="G624">
        <v>42.007420362456692</v>
      </c>
      <c r="H624">
        <v>22.490165286054257</v>
      </c>
      <c r="I624">
        <v>12.227457128956985</v>
      </c>
      <c r="J624">
        <v>4954.9269901067337</v>
      </c>
      <c r="K624">
        <v>-4002.672872677992</v>
      </c>
      <c r="L624">
        <v>-38.931857349917699</v>
      </c>
      <c r="M624">
        <v>6369.669661996646</v>
      </c>
      <c r="N624">
        <v>37550.310759128159</v>
      </c>
      <c r="O624">
        <v>42.936945488845289</v>
      </c>
      <c r="P624">
        <v>18.955858617408374</v>
      </c>
      <c r="Q624" s="6">
        <v>622</v>
      </c>
    </row>
    <row r="625" spans="1:17" x14ac:dyDescent="0.25">
      <c r="A625">
        <v>150.71</v>
      </c>
      <c r="B625">
        <v>-37.633000000000003</v>
      </c>
      <c r="C625">
        <v>2018.365</v>
      </c>
      <c r="D625">
        <v>3</v>
      </c>
      <c r="E625">
        <v>0.65</v>
      </c>
      <c r="F625">
        <v>19.899999999999999</v>
      </c>
      <c r="G625">
        <v>54.048620189015942</v>
      </c>
      <c r="H625">
        <v>21.527769423408998</v>
      </c>
      <c r="I625">
        <v>40.710000000000008</v>
      </c>
      <c r="J625">
        <v>5057.4074737579585</v>
      </c>
      <c r="K625">
        <v>-3873.2660995814449</v>
      </c>
      <c r="L625">
        <v>-37.447059322711688</v>
      </c>
      <c r="M625">
        <v>6370.2088375334852</v>
      </c>
      <c r="N625">
        <v>38666.675569951905</v>
      </c>
      <c r="O625">
        <v>29.295053929136422</v>
      </c>
      <c r="P625">
        <v>54.639000566773035</v>
      </c>
      <c r="Q625" s="6">
        <v>623</v>
      </c>
    </row>
    <row r="626" spans="1:17" x14ac:dyDescent="0.25">
      <c r="A626">
        <v>151.18100000000001</v>
      </c>
      <c r="B626">
        <v>-30.613999999999997</v>
      </c>
      <c r="C626">
        <v>2018.365</v>
      </c>
      <c r="D626">
        <v>3</v>
      </c>
      <c r="E626">
        <v>0.65</v>
      </c>
      <c r="F626">
        <v>19.899999999999999</v>
      </c>
      <c r="G626">
        <v>54.048620189015942</v>
      </c>
      <c r="H626">
        <v>19.866513295742518</v>
      </c>
      <c r="I626">
        <v>41.181000000000012</v>
      </c>
      <c r="J626">
        <v>5493.9108229232397</v>
      </c>
      <c r="K626">
        <v>-3229.1387898455591</v>
      </c>
      <c r="L626">
        <v>-30.445601693702894</v>
      </c>
      <c r="M626">
        <v>6372.628457263012</v>
      </c>
      <c r="N626">
        <v>38337.136983598182</v>
      </c>
      <c r="O626">
        <v>33.078446146899211</v>
      </c>
      <c r="P626">
        <v>59.796189884690932</v>
      </c>
      <c r="Q626" s="6">
        <v>624</v>
      </c>
    </row>
    <row r="627" spans="1:17" x14ac:dyDescent="0.25">
      <c r="A627">
        <v>131.33090539946102</v>
      </c>
      <c r="B627">
        <v>-28.721334188325834</v>
      </c>
      <c r="C627">
        <v>2018.365</v>
      </c>
      <c r="D627">
        <v>3</v>
      </c>
      <c r="E627">
        <v>0.65</v>
      </c>
      <c r="F627">
        <v>19.899999999999999</v>
      </c>
      <c r="G627">
        <v>54.048620189015942</v>
      </c>
      <c r="H627">
        <v>15.530985434958698</v>
      </c>
      <c r="I627">
        <v>21.330905399461017</v>
      </c>
      <c r="J627">
        <v>5597.7487575796613</v>
      </c>
      <c r="K627">
        <v>-3046.8529018849972</v>
      </c>
      <c r="L627">
        <v>-28.559438834079842</v>
      </c>
      <c r="M627">
        <v>6373.2333833549255</v>
      </c>
      <c r="N627">
        <v>37131.144509532634</v>
      </c>
      <c r="O627">
        <v>49.082279681523808</v>
      </c>
      <c r="P627">
        <v>39.098045706311538</v>
      </c>
      <c r="Q627" s="6">
        <v>625</v>
      </c>
    </row>
    <row r="628" spans="1:17" x14ac:dyDescent="0.25">
      <c r="A628">
        <v>124.92794688967425</v>
      </c>
      <c r="B628">
        <v>-38.303031642926349</v>
      </c>
      <c r="C628">
        <v>2018.365</v>
      </c>
      <c r="D628">
        <v>1.2</v>
      </c>
      <c r="E628">
        <v>0.65</v>
      </c>
      <c r="F628">
        <v>19.899999999999999</v>
      </c>
      <c r="G628">
        <v>46.089820015575185</v>
      </c>
      <c r="H628">
        <v>23.803885787609811</v>
      </c>
      <c r="I628">
        <v>14.927946889674246</v>
      </c>
      <c r="J628">
        <v>5011.6532266077584</v>
      </c>
      <c r="K628">
        <v>-3931.8962845955434</v>
      </c>
      <c r="L628">
        <v>-38.115984027429739</v>
      </c>
      <c r="M628">
        <v>6369.9667547471699</v>
      </c>
      <c r="N628">
        <v>37550.37170549405</v>
      </c>
      <c r="O628">
        <v>42.940773957332169</v>
      </c>
      <c r="P628">
        <v>23.273864076295894</v>
      </c>
      <c r="Q628" s="6">
        <v>626</v>
      </c>
    </row>
    <row r="629" spans="1:17" x14ac:dyDescent="0.25">
      <c r="A629">
        <v>133.67012870565802</v>
      </c>
      <c r="B629">
        <v>-36.346676268399797</v>
      </c>
      <c r="C629">
        <v>2018.365</v>
      </c>
      <c r="D629">
        <v>1.2</v>
      </c>
      <c r="E629">
        <v>0.65</v>
      </c>
      <c r="F629">
        <v>19.899999999999999</v>
      </c>
      <c r="G629">
        <v>46.089820015575185</v>
      </c>
      <c r="H629">
        <v>18.438998194416566</v>
      </c>
      <c r="I629">
        <v>23.670128705658016</v>
      </c>
      <c r="J629">
        <v>5143.2963980541326</v>
      </c>
      <c r="K629">
        <v>-3759.2456745801342</v>
      </c>
      <c r="L629">
        <v>-36.163144424317586</v>
      </c>
      <c r="M629">
        <v>6370.6691862068983</v>
      </c>
      <c r="N629">
        <v>37698.318574589728</v>
      </c>
      <c r="O629">
        <v>40.963804283778956</v>
      </c>
      <c r="P629">
        <v>36.487207369573532</v>
      </c>
      <c r="Q629" s="6">
        <v>627</v>
      </c>
    </row>
    <row r="630" spans="1:17" x14ac:dyDescent="0.25">
      <c r="A630">
        <v>131.4130295282024</v>
      </c>
      <c r="B630">
        <v>-28.710606334832555</v>
      </c>
      <c r="C630">
        <v>2018.365</v>
      </c>
      <c r="D630">
        <v>3</v>
      </c>
      <c r="E630">
        <v>0.65</v>
      </c>
      <c r="F630">
        <v>19.899999999999999</v>
      </c>
      <c r="G630">
        <v>54.048620189015942</v>
      </c>
      <c r="H630">
        <v>22.591942345439477</v>
      </c>
      <c r="I630">
        <v>21.413029528202401</v>
      </c>
      <c r="J630">
        <v>5598.3200244733107</v>
      </c>
      <c r="K630">
        <v>-3045.8101516695774</v>
      </c>
      <c r="L630">
        <v>-28.548749870947258</v>
      </c>
      <c r="M630">
        <v>6373.2367425376806</v>
      </c>
      <c r="N630">
        <v>37133.86130906258</v>
      </c>
      <c r="O630">
        <v>49.040289155850083</v>
      </c>
      <c r="P630">
        <v>39.226128414365945</v>
      </c>
      <c r="Q630" s="6">
        <v>628</v>
      </c>
    </row>
    <row r="631" spans="1:17" x14ac:dyDescent="0.25">
      <c r="A631">
        <v>125.9892479611438</v>
      </c>
      <c r="B631">
        <v>-29.313044936957731</v>
      </c>
      <c r="C631">
        <v>2018.365</v>
      </c>
      <c r="D631">
        <v>0.75</v>
      </c>
      <c r="E631">
        <v>0.65</v>
      </c>
      <c r="F631">
        <v>19.899999999999999</v>
      </c>
      <c r="G631">
        <v>42.007420362456692</v>
      </c>
      <c r="H631">
        <v>16.75788197236874</v>
      </c>
      <c r="I631">
        <v>15.989247961143803</v>
      </c>
      <c r="J631">
        <v>5565.9364617602478</v>
      </c>
      <c r="K631">
        <v>-3104.2032080354852</v>
      </c>
      <c r="L631">
        <v>-29.149039647885957</v>
      </c>
      <c r="M631">
        <v>6373.0468579110566</v>
      </c>
      <c r="N631">
        <v>36975.975259735744</v>
      </c>
      <c r="O631">
        <v>51.549342695375501</v>
      </c>
      <c r="P631">
        <v>30.339615312760596</v>
      </c>
      <c r="Q631" s="6">
        <v>629</v>
      </c>
    </row>
    <row r="632" spans="1:17" x14ac:dyDescent="0.25">
      <c r="A632">
        <v>127.96701031775396</v>
      </c>
      <c r="B632">
        <v>-37.964159062146599</v>
      </c>
      <c r="C632">
        <v>2018.365</v>
      </c>
      <c r="D632">
        <v>3</v>
      </c>
      <c r="E632">
        <v>0.65</v>
      </c>
      <c r="F632">
        <v>19.899999999999999</v>
      </c>
      <c r="G632">
        <v>54.048620189015942</v>
      </c>
      <c r="H632">
        <v>17.545941966761177</v>
      </c>
      <c r="I632">
        <v>17.96701031775396</v>
      </c>
      <c r="J632">
        <v>5034.8800634977888</v>
      </c>
      <c r="K632">
        <v>-3902.3097470373791</v>
      </c>
      <c r="L632">
        <v>-37.777658567969929</v>
      </c>
      <c r="M632">
        <v>6370.0893726564336</v>
      </c>
      <c r="N632">
        <v>37610.039189749376</v>
      </c>
      <c r="O632">
        <v>42.132590781095217</v>
      </c>
      <c r="P632">
        <v>27.7957535842034</v>
      </c>
      <c r="Q632" s="6">
        <v>630</v>
      </c>
    </row>
    <row r="633" spans="1:17" x14ac:dyDescent="0.25">
      <c r="A633">
        <v>135.86920947356222</v>
      </c>
      <c r="B633">
        <v>-29.441043443971161</v>
      </c>
      <c r="C633">
        <v>2018.365</v>
      </c>
      <c r="D633">
        <v>3</v>
      </c>
      <c r="E633">
        <v>0.65</v>
      </c>
      <c r="F633">
        <v>19.899999999999999</v>
      </c>
      <c r="G633">
        <v>54.048620189015942</v>
      </c>
      <c r="H633">
        <v>16.609431685053206</v>
      </c>
      <c r="I633">
        <v>25.869209473562222</v>
      </c>
      <c r="J633">
        <v>5558.9766613317561</v>
      </c>
      <c r="K633">
        <v>-3116.5664431734617</v>
      </c>
      <c r="L633">
        <v>-29.27659086038577</v>
      </c>
      <c r="M633">
        <v>6373.0061914253647</v>
      </c>
      <c r="N633">
        <v>37371.462229992503</v>
      </c>
      <c r="O633">
        <v>45.496994416135777</v>
      </c>
      <c r="P633">
        <v>44.611687904401002</v>
      </c>
      <c r="Q633" s="6">
        <v>631</v>
      </c>
    </row>
    <row r="634" spans="1:17" x14ac:dyDescent="0.25">
      <c r="A634">
        <v>148.36099999999999</v>
      </c>
      <c r="B634">
        <v>-31.488999999999997</v>
      </c>
      <c r="C634">
        <v>2018.365</v>
      </c>
      <c r="D634">
        <v>3</v>
      </c>
      <c r="E634">
        <v>0.65</v>
      </c>
      <c r="F634">
        <v>19.899999999999999</v>
      </c>
      <c r="G634">
        <v>54.048620189015942</v>
      </c>
      <c r="H634">
        <v>14.336774139927588</v>
      </c>
      <c r="I634">
        <v>38.36099999999999</v>
      </c>
      <c r="J634">
        <v>5443.8719022329187</v>
      </c>
      <c r="K634">
        <v>-3312.248203320326</v>
      </c>
      <c r="L634">
        <v>-31.317840846009226</v>
      </c>
      <c r="M634">
        <v>6372.3409708143981</v>
      </c>
      <c r="N634">
        <v>38189.729218472188</v>
      </c>
      <c r="O634">
        <v>34.818593540785606</v>
      </c>
      <c r="P634">
        <v>56.577388601586513</v>
      </c>
      <c r="Q634" s="6">
        <v>632</v>
      </c>
    </row>
    <row r="635" spans="1:17" x14ac:dyDescent="0.25">
      <c r="A635">
        <v>120.6091324392243</v>
      </c>
      <c r="B635">
        <v>-36.57376697553719</v>
      </c>
      <c r="C635">
        <v>2018.365</v>
      </c>
      <c r="D635">
        <v>3</v>
      </c>
      <c r="E635">
        <v>0.65</v>
      </c>
      <c r="F635">
        <v>19.899999999999999</v>
      </c>
      <c r="G635">
        <v>54.048620189015942</v>
      </c>
      <c r="H635">
        <v>19.528919076246709</v>
      </c>
      <c r="I635">
        <v>10.609132439224297</v>
      </c>
      <c r="J635">
        <v>5128.3211126851493</v>
      </c>
      <c r="K635">
        <v>-3779.5130232181659</v>
      </c>
      <c r="L635">
        <v>-36.389782907679717</v>
      </c>
      <c r="M635">
        <v>6370.5883658801858</v>
      </c>
      <c r="N635">
        <v>37327.323855133509</v>
      </c>
      <c r="O635">
        <v>46.093835809450006</v>
      </c>
      <c r="P635">
        <v>17.4507302813896</v>
      </c>
      <c r="Q635" s="6">
        <v>633</v>
      </c>
    </row>
    <row r="636" spans="1:17" x14ac:dyDescent="0.25">
      <c r="A636">
        <v>137.87446625361096</v>
      </c>
      <c r="B636">
        <v>-28.610836541962158</v>
      </c>
      <c r="C636">
        <v>2018.365</v>
      </c>
      <c r="D636">
        <v>1.2</v>
      </c>
      <c r="E636">
        <v>0.65</v>
      </c>
      <c r="F636">
        <v>19.899999999999999</v>
      </c>
      <c r="G636">
        <v>46.089820015575185</v>
      </c>
      <c r="H636">
        <v>18.509620092917928</v>
      </c>
      <c r="I636">
        <v>27.874466253610962</v>
      </c>
      <c r="J636">
        <v>5603.623449196697</v>
      </c>
      <c r="K636">
        <v>-3036.107463197377</v>
      </c>
      <c r="L636">
        <v>-28.449342841630759</v>
      </c>
      <c r="M636">
        <v>6373.2679441923592</v>
      </c>
      <c r="N636">
        <v>37426.149489219802</v>
      </c>
      <c r="O636">
        <v>44.721647166263864</v>
      </c>
      <c r="P636">
        <v>47.842917405912225</v>
      </c>
      <c r="Q636" s="6">
        <v>634</v>
      </c>
    </row>
    <row r="637" spans="1:17" x14ac:dyDescent="0.25">
      <c r="A637">
        <v>118.43</v>
      </c>
      <c r="B637">
        <v>-30.450000000000003</v>
      </c>
      <c r="C637">
        <v>2018.365</v>
      </c>
      <c r="D637">
        <v>3</v>
      </c>
      <c r="E637">
        <v>0.65</v>
      </c>
      <c r="F637">
        <v>19.899999999999999</v>
      </c>
      <c r="G637">
        <v>54.048620189015942</v>
      </c>
      <c r="H637">
        <v>20.94721733089245</v>
      </c>
      <c r="I637">
        <v>8.4300000000000068</v>
      </c>
      <c r="J637">
        <v>5503.1472678369091</v>
      </c>
      <c r="K637">
        <v>-3213.4784252199447</v>
      </c>
      <c r="L637">
        <v>-30.282136631707253</v>
      </c>
      <c r="M637">
        <v>6372.6818091644036</v>
      </c>
      <c r="N637">
        <v>36869.618786554871</v>
      </c>
      <c r="O637">
        <v>53.322471653730332</v>
      </c>
      <c r="P637">
        <v>16.300785073162025</v>
      </c>
      <c r="Q637" s="6">
        <v>635</v>
      </c>
    </row>
    <row r="638" spans="1:17" x14ac:dyDescent="0.25">
      <c r="A638">
        <v>120.422</v>
      </c>
      <c r="B638">
        <v>-34.400199999999998</v>
      </c>
      <c r="C638">
        <v>2018.365</v>
      </c>
      <c r="D638">
        <v>1.2</v>
      </c>
      <c r="E638">
        <v>0.65</v>
      </c>
      <c r="F638">
        <v>19.899999999999999</v>
      </c>
      <c r="G638">
        <v>46.089820015575185</v>
      </c>
      <c r="H638">
        <v>20.993261844121839</v>
      </c>
      <c r="I638">
        <v>10.421999999999997</v>
      </c>
      <c r="J638">
        <v>5268.3085740090555</v>
      </c>
      <c r="K638">
        <v>-3583.1639754697235</v>
      </c>
      <c r="L638">
        <v>-34.221012741865508</v>
      </c>
      <c r="M638">
        <v>6371.3530200485138</v>
      </c>
      <c r="N638">
        <v>37168.14398077954</v>
      </c>
      <c r="O638">
        <v>48.478541469739703</v>
      </c>
      <c r="P638">
        <v>18.033148190579045</v>
      </c>
      <c r="Q638" s="6">
        <v>636</v>
      </c>
    </row>
    <row r="639" spans="1:17" x14ac:dyDescent="0.25">
      <c r="A639">
        <v>133.55123860904362</v>
      </c>
      <c r="B639">
        <v>-32.432792795251359</v>
      </c>
      <c r="C639">
        <v>2018.365</v>
      </c>
      <c r="D639">
        <v>0.75</v>
      </c>
      <c r="E639">
        <v>0.65</v>
      </c>
      <c r="F639">
        <v>19.899999999999999</v>
      </c>
      <c r="G639">
        <v>42.007420362456692</v>
      </c>
      <c r="H639">
        <v>16.875853943599768</v>
      </c>
      <c r="I639">
        <v>23.551238609043622</v>
      </c>
      <c r="J639">
        <v>5388.475147846093</v>
      </c>
      <c r="K639">
        <v>-3401.0362843293169</v>
      </c>
      <c r="L639">
        <v>-32.258833969511841</v>
      </c>
      <c r="M639">
        <v>6372.025755305729</v>
      </c>
      <c r="N639">
        <v>37441.5110329975</v>
      </c>
      <c r="O639">
        <v>44.484404107454189</v>
      </c>
      <c r="P639">
        <v>39.101857509635778</v>
      </c>
      <c r="Q639" s="6">
        <v>637</v>
      </c>
    </row>
    <row r="640" spans="1:17" x14ac:dyDescent="0.25">
      <c r="A640">
        <v>137.58199999999999</v>
      </c>
      <c r="B640">
        <v>-31.308</v>
      </c>
      <c r="C640">
        <v>2018.365</v>
      </c>
      <c r="D640">
        <v>1.2</v>
      </c>
      <c r="E640">
        <v>0.65</v>
      </c>
      <c r="F640">
        <v>19.899999999999999</v>
      </c>
      <c r="G640">
        <v>46.089820015575185</v>
      </c>
      <c r="H640">
        <v>23.679103958651119</v>
      </c>
      <c r="I640">
        <v>27.581999999999994</v>
      </c>
      <c r="J640">
        <v>5454.3273966006745</v>
      </c>
      <c r="K640">
        <v>-3295.1183457247762</v>
      </c>
      <c r="L640">
        <v>-31.137398993509365</v>
      </c>
      <c r="M640">
        <v>6372.4008239940995</v>
      </c>
      <c r="N640">
        <v>37559.850173323059</v>
      </c>
      <c r="O640">
        <v>42.849395051679096</v>
      </c>
      <c r="P640">
        <v>45.151153334478877</v>
      </c>
      <c r="Q640" s="6">
        <v>638</v>
      </c>
    </row>
    <row r="641" spans="1:17" x14ac:dyDescent="0.25">
      <c r="A641">
        <v>125.96907873998838</v>
      </c>
      <c r="B641">
        <v>-32.064081691490749</v>
      </c>
      <c r="C641">
        <v>2018.365</v>
      </c>
      <c r="D641">
        <v>3</v>
      </c>
      <c r="E641">
        <v>0.65</v>
      </c>
      <c r="F641">
        <v>19.899999999999999</v>
      </c>
      <c r="G641">
        <v>54.048620189015942</v>
      </c>
      <c r="H641">
        <v>17.961849166328363</v>
      </c>
      <c r="I641">
        <v>15.969078739988376</v>
      </c>
      <c r="J641">
        <v>5410.2919693464</v>
      </c>
      <c r="K641">
        <v>-3366.4566275010079</v>
      </c>
      <c r="L641">
        <v>-31.891194403990902</v>
      </c>
      <c r="M641">
        <v>6372.1495131878073</v>
      </c>
      <c r="N641">
        <v>37145.451385446308</v>
      </c>
      <c r="O641">
        <v>48.841266183070204</v>
      </c>
      <c r="P641">
        <v>28.326664920046927</v>
      </c>
      <c r="Q641" s="6">
        <v>639</v>
      </c>
    </row>
    <row r="642" spans="1:17" x14ac:dyDescent="0.25">
      <c r="A642">
        <v>151.071</v>
      </c>
      <c r="B642">
        <v>-35.186999999999998</v>
      </c>
      <c r="C642">
        <v>2018.365</v>
      </c>
      <c r="D642">
        <v>0.75</v>
      </c>
      <c r="E642">
        <v>0.65</v>
      </c>
      <c r="F642">
        <v>19.899999999999999</v>
      </c>
      <c r="G642">
        <v>42.007420362456692</v>
      </c>
      <c r="H642">
        <v>15.939644839822193</v>
      </c>
      <c r="I642">
        <v>41.070999999999998</v>
      </c>
      <c r="J642">
        <v>5218.5021620737334</v>
      </c>
      <c r="K642">
        <v>-3654.8430714547067</v>
      </c>
      <c r="L642">
        <v>-35.005956136436538</v>
      </c>
      <c r="M642">
        <v>6371.0786129609724</v>
      </c>
      <c r="N642">
        <v>38556.975354876849</v>
      </c>
      <c r="O642">
        <v>30.534592390504482</v>
      </c>
      <c r="P642">
        <v>56.525746127082684</v>
      </c>
      <c r="Q642" s="6">
        <v>640</v>
      </c>
    </row>
    <row r="643" spans="1:17" x14ac:dyDescent="0.25">
      <c r="A643">
        <v>149.22800000000001</v>
      </c>
      <c r="B643">
        <v>-30.18</v>
      </c>
      <c r="C643">
        <v>2018.365</v>
      </c>
      <c r="D643">
        <v>0.75</v>
      </c>
      <c r="E643">
        <v>0.65</v>
      </c>
      <c r="F643">
        <v>19.899999999999999</v>
      </c>
      <c r="G643">
        <v>42.007420362456692</v>
      </c>
      <c r="H643">
        <v>18.626475572828628</v>
      </c>
      <c r="I643">
        <v>39.228000000000009</v>
      </c>
      <c r="J643">
        <v>5518.2553431100559</v>
      </c>
      <c r="K643">
        <v>-3187.6395854844891</v>
      </c>
      <c r="L643">
        <v>-30.013029238853882</v>
      </c>
      <c r="M643">
        <v>6372.7692692196542</v>
      </c>
      <c r="N643">
        <v>38183.165588046068</v>
      </c>
      <c r="O643">
        <v>34.902765520874937</v>
      </c>
      <c r="P643">
        <v>58.376119204327438</v>
      </c>
      <c r="Q643" s="6">
        <v>641</v>
      </c>
    </row>
    <row r="644" spans="1:17" x14ac:dyDescent="0.25">
      <c r="A644">
        <v>125.4962935099158</v>
      </c>
      <c r="B644">
        <v>-35.305829245661613</v>
      </c>
      <c r="C644">
        <v>2018.365</v>
      </c>
      <c r="D644">
        <v>0.75</v>
      </c>
      <c r="E644">
        <v>0.65</v>
      </c>
      <c r="F644">
        <v>19.899999999999999</v>
      </c>
      <c r="G644">
        <v>42.007420362456692</v>
      </c>
      <c r="H644">
        <v>21.828749053113722</v>
      </c>
      <c r="I644">
        <v>15.496293509915802</v>
      </c>
      <c r="J644">
        <v>5210.8940278545915</v>
      </c>
      <c r="K644">
        <v>-3665.6097617151026</v>
      </c>
      <c r="L644">
        <v>-35.124516776491049</v>
      </c>
      <c r="M644">
        <v>6371.0369246074615</v>
      </c>
      <c r="N644">
        <v>37349.072299973384</v>
      </c>
      <c r="O644">
        <v>45.786321627509608</v>
      </c>
      <c r="P644">
        <v>25.628383856109174</v>
      </c>
      <c r="Q644" s="6">
        <v>642</v>
      </c>
    </row>
    <row r="645" spans="1:17" x14ac:dyDescent="0.25">
      <c r="A645">
        <v>123.45584910107767</v>
      </c>
      <c r="B645">
        <v>-38.49012312305512</v>
      </c>
      <c r="C645">
        <v>2018.365</v>
      </c>
      <c r="D645">
        <v>0.75</v>
      </c>
      <c r="E645">
        <v>0.65</v>
      </c>
      <c r="F645">
        <v>19.899999999999999</v>
      </c>
      <c r="G645">
        <v>42.007420362456692</v>
      </c>
      <c r="H645">
        <v>14.327765993812093</v>
      </c>
      <c r="I645">
        <v>13.455849101077675</v>
      </c>
      <c r="J645">
        <v>4998.7542631196311</v>
      </c>
      <c r="K645">
        <v>-3948.1727231856189</v>
      </c>
      <c r="L645">
        <v>-38.302784624127533</v>
      </c>
      <c r="M645">
        <v>6369.8989030567536</v>
      </c>
      <c r="N645">
        <v>37528.993326233103</v>
      </c>
      <c r="O645">
        <v>43.232887805433499</v>
      </c>
      <c r="P645">
        <v>21.02845651340413</v>
      </c>
      <c r="Q645" s="6">
        <v>643</v>
      </c>
    </row>
    <row r="646" spans="1:17" x14ac:dyDescent="0.25">
      <c r="A646">
        <v>153.37200000000001</v>
      </c>
      <c r="B646">
        <v>-28.134999999999998</v>
      </c>
      <c r="C646">
        <v>2018.365</v>
      </c>
      <c r="D646">
        <v>1.2</v>
      </c>
      <c r="E646">
        <v>0.65</v>
      </c>
      <c r="F646">
        <v>19.899999999999999</v>
      </c>
      <c r="G646">
        <v>46.089820015575185</v>
      </c>
      <c r="H646">
        <v>20.830590343362193</v>
      </c>
      <c r="I646">
        <v>43.372000000000014</v>
      </c>
      <c r="J646">
        <v>5628.683417154456</v>
      </c>
      <c r="K646">
        <v>-2989.7076207615896</v>
      </c>
      <c r="L646">
        <v>-27.975263167502693</v>
      </c>
      <c r="M646">
        <v>6373.4157771315604</v>
      </c>
      <c r="N646">
        <v>38384.917631340664</v>
      </c>
      <c r="O646">
        <v>32.531767411331941</v>
      </c>
      <c r="P646">
        <v>63.474417542684499</v>
      </c>
      <c r="Q646" s="6">
        <v>644</v>
      </c>
    </row>
    <row r="647" spans="1:17" x14ac:dyDescent="0.25">
      <c r="A647">
        <v>124.28882399119937</v>
      </c>
      <c r="B647">
        <v>-29.447620411268396</v>
      </c>
      <c r="C647">
        <v>2018.365</v>
      </c>
      <c r="D647">
        <v>1.2</v>
      </c>
      <c r="E647">
        <v>0.65</v>
      </c>
      <c r="F647">
        <v>19.899999999999999</v>
      </c>
      <c r="G647">
        <v>46.089820015575185</v>
      </c>
      <c r="H647">
        <v>19.448290784470139</v>
      </c>
      <c r="I647">
        <v>14.288823991199365</v>
      </c>
      <c r="J647">
        <v>5558.6182953251437</v>
      </c>
      <c r="K647">
        <v>-3117.2012913445014</v>
      </c>
      <c r="L647">
        <v>-29.283144932418153</v>
      </c>
      <c r="M647">
        <v>6373.0040988440642</v>
      </c>
      <c r="N647">
        <v>36934.840247693894</v>
      </c>
      <c r="O647">
        <v>52.228065705179432</v>
      </c>
      <c r="P647">
        <v>27.38654060869656</v>
      </c>
      <c r="Q647" s="6">
        <v>645</v>
      </c>
    </row>
    <row r="648" spans="1:17" x14ac:dyDescent="0.25">
      <c r="A648">
        <v>145.86758088889783</v>
      </c>
      <c r="B648">
        <v>-27.442140120463208</v>
      </c>
      <c r="C648">
        <v>2018.365</v>
      </c>
      <c r="D648">
        <v>1.2</v>
      </c>
      <c r="E648">
        <v>0.65</v>
      </c>
      <c r="F648">
        <v>19.899999999999999</v>
      </c>
      <c r="G648">
        <v>46.089820015575185</v>
      </c>
      <c r="H648">
        <v>19.517373874096045</v>
      </c>
      <c r="I648">
        <v>35.867580888897834</v>
      </c>
      <c r="J648">
        <v>5664.4788362325835</v>
      </c>
      <c r="K648">
        <v>-2921.7827426115246</v>
      </c>
      <c r="L648">
        <v>-27.285039665705245</v>
      </c>
      <c r="M648">
        <v>6373.6280783514003</v>
      </c>
      <c r="N648">
        <v>37833.082887539233</v>
      </c>
      <c r="O648">
        <v>39.253196330074509</v>
      </c>
      <c r="P648">
        <v>57.486484869459495</v>
      </c>
      <c r="Q648" s="6">
        <v>646</v>
      </c>
    </row>
    <row r="649" spans="1:17" x14ac:dyDescent="0.25">
      <c r="A649">
        <v>153.08425050835061</v>
      </c>
      <c r="B649">
        <v>-37.843938918867863</v>
      </c>
      <c r="C649">
        <v>2018.365</v>
      </c>
      <c r="D649">
        <v>3</v>
      </c>
      <c r="E649">
        <v>0.65</v>
      </c>
      <c r="F649">
        <v>19.899999999999999</v>
      </c>
      <c r="G649">
        <v>54.048620189015942</v>
      </c>
      <c r="H649">
        <v>19.925247792683727</v>
      </c>
      <c r="I649">
        <v>43.084250508350607</v>
      </c>
      <c r="J649">
        <v>5043.0777047404681</v>
      </c>
      <c r="K649">
        <v>-3891.780948351327</v>
      </c>
      <c r="L649">
        <v>-37.65763878390851</v>
      </c>
      <c r="M649">
        <v>6370.1327840164167</v>
      </c>
      <c r="N649">
        <v>38830.327692956853</v>
      </c>
      <c r="O649">
        <v>27.493776457638706</v>
      </c>
      <c r="P649">
        <v>56.736109315582155</v>
      </c>
      <c r="Q649" s="6">
        <v>647</v>
      </c>
    </row>
    <row r="650" spans="1:17" x14ac:dyDescent="0.25">
      <c r="A650">
        <v>166.13887354231898</v>
      </c>
      <c r="B650">
        <v>-37.993000000000002</v>
      </c>
      <c r="C650">
        <v>2018.365</v>
      </c>
      <c r="D650">
        <v>0.75</v>
      </c>
      <c r="E650">
        <v>0.65</v>
      </c>
      <c r="F650">
        <v>19.899999999999999</v>
      </c>
      <c r="G650">
        <v>42.007420362456692</v>
      </c>
      <c r="H650">
        <v>16.473026665082429</v>
      </c>
      <c r="I650">
        <v>56.138873542318976</v>
      </c>
      <c r="J650">
        <v>5032.9101314639738</v>
      </c>
      <c r="K650">
        <v>-3904.8330889929684</v>
      </c>
      <c r="L650">
        <v>-37.806451926562552</v>
      </c>
      <c r="M650">
        <v>6370.0789511816165</v>
      </c>
      <c r="N650">
        <v>39773.299519471846</v>
      </c>
      <c r="O650">
        <v>17.741481783951471</v>
      </c>
      <c r="P650">
        <v>67.557578715047313</v>
      </c>
      <c r="Q650" s="6">
        <v>648</v>
      </c>
    </row>
    <row r="651" spans="1:17" x14ac:dyDescent="0.25">
      <c r="A651">
        <v>151.29</v>
      </c>
      <c r="B651">
        <v>-29.991999999999997</v>
      </c>
      <c r="C651">
        <v>2018.365</v>
      </c>
      <c r="D651">
        <v>3</v>
      </c>
      <c r="E651">
        <v>0.65</v>
      </c>
      <c r="F651">
        <v>19.899999999999999</v>
      </c>
      <c r="G651">
        <v>54.048620189015942</v>
      </c>
      <c r="H651">
        <v>18.503973269425856</v>
      </c>
      <c r="I651">
        <v>41.289999999999992</v>
      </c>
      <c r="J651">
        <v>5528.7026872520782</v>
      </c>
      <c r="K651">
        <v>-3169.6068175003643</v>
      </c>
      <c r="L651">
        <v>-29.825659477839551</v>
      </c>
      <c r="M651">
        <v>6372.8298880146749</v>
      </c>
      <c r="N651">
        <v>38315.990127681107</v>
      </c>
      <c r="O651">
        <v>33.328502619458931</v>
      </c>
      <c r="P651">
        <v>60.351436103289458</v>
      </c>
      <c r="Q651" s="6">
        <v>649</v>
      </c>
    </row>
    <row r="652" spans="1:17" x14ac:dyDescent="0.25">
      <c r="A652">
        <v>150.69606744219894</v>
      </c>
      <c r="B652">
        <v>-36.14632651224067</v>
      </c>
      <c r="C652">
        <v>2018.365</v>
      </c>
      <c r="D652">
        <v>0.75</v>
      </c>
      <c r="E652">
        <v>0.65</v>
      </c>
      <c r="F652">
        <v>19.899999999999999</v>
      </c>
      <c r="G652">
        <v>42.007420362456692</v>
      </c>
      <c r="H652">
        <v>21.270054012899045</v>
      </c>
      <c r="I652">
        <v>40.696067442198938</v>
      </c>
      <c r="J652">
        <v>5156.4410176878619</v>
      </c>
      <c r="K652">
        <v>-3741.3163800088723</v>
      </c>
      <c r="L652">
        <v>-35.963203188038676</v>
      </c>
      <c r="M652">
        <v>6370.7403199484224</v>
      </c>
      <c r="N652">
        <v>38583.92329822154</v>
      </c>
      <c r="O652">
        <v>30.226844177984557</v>
      </c>
      <c r="P652">
        <v>55.55539153011717</v>
      </c>
      <c r="Q652" s="6">
        <v>650</v>
      </c>
    </row>
    <row r="653" spans="1:17" x14ac:dyDescent="0.25">
      <c r="A653">
        <v>132.78998922947252</v>
      </c>
      <c r="B653">
        <v>-38.461575063421883</v>
      </c>
      <c r="C653">
        <v>2018.365</v>
      </c>
      <c r="D653">
        <v>1.2</v>
      </c>
      <c r="E653">
        <v>0.65</v>
      </c>
      <c r="F653">
        <v>19.899999999999999</v>
      </c>
      <c r="G653">
        <v>46.089820015575185</v>
      </c>
      <c r="H653">
        <v>20.857051025240686</v>
      </c>
      <c r="I653">
        <v>22.789989229472525</v>
      </c>
      <c r="J653">
        <v>5000.7259620330706</v>
      </c>
      <c r="K653">
        <v>-3945.6918121641856</v>
      </c>
      <c r="L653">
        <v>-38.274280434965519</v>
      </c>
      <c r="M653">
        <v>6369.9092633985829</v>
      </c>
      <c r="N653">
        <v>37810.181091114726</v>
      </c>
      <c r="O653">
        <v>39.49424593757324</v>
      </c>
      <c r="P653">
        <v>34.039134211133742</v>
      </c>
      <c r="Q653" s="6">
        <v>651</v>
      </c>
    </row>
    <row r="654" spans="1:17" x14ac:dyDescent="0.25">
      <c r="A654">
        <v>146.202</v>
      </c>
      <c r="B654">
        <v>-28.915999999999997</v>
      </c>
      <c r="C654">
        <v>2018.365</v>
      </c>
      <c r="D654">
        <v>3</v>
      </c>
      <c r="E654">
        <v>0.65</v>
      </c>
      <c r="F654">
        <v>19.899999999999999</v>
      </c>
      <c r="G654">
        <v>54.048620189015942</v>
      </c>
      <c r="H654">
        <v>19.080463937981868</v>
      </c>
      <c r="I654">
        <v>36.201999999999998</v>
      </c>
      <c r="J654">
        <v>5587.3485936167363</v>
      </c>
      <c r="K654">
        <v>-3065.7561384759742</v>
      </c>
      <c r="L654">
        <v>-28.753402875524191</v>
      </c>
      <c r="M654">
        <v>6373.1722875812829</v>
      </c>
      <c r="N654">
        <v>37923.937596781805</v>
      </c>
      <c r="O654">
        <v>38.092046111074289</v>
      </c>
      <c r="P654">
        <v>56.550959315826411</v>
      </c>
      <c r="Q654" s="6">
        <v>652</v>
      </c>
    </row>
    <row r="655" spans="1:17" x14ac:dyDescent="0.25">
      <c r="A655">
        <v>157.84800000000001</v>
      </c>
      <c r="B655">
        <v>-33.805</v>
      </c>
      <c r="C655">
        <v>2018.365</v>
      </c>
      <c r="D655">
        <v>0.75</v>
      </c>
      <c r="E655">
        <v>0.65</v>
      </c>
      <c r="F655">
        <v>19.899999999999999</v>
      </c>
      <c r="G655">
        <v>42.007420362456692</v>
      </c>
      <c r="H655">
        <v>23.782694506014948</v>
      </c>
      <c r="I655">
        <v>47.848000000000013</v>
      </c>
      <c r="J655">
        <v>5305.3254772728369</v>
      </c>
      <c r="K655">
        <v>-3528.4955915775281</v>
      </c>
      <c r="L655">
        <v>-33.627306774051306</v>
      </c>
      <c r="M655">
        <v>6371.5586444434703</v>
      </c>
      <c r="N655">
        <v>38963.686158775366</v>
      </c>
      <c r="O655">
        <v>26.069090591735058</v>
      </c>
      <c r="P655">
        <v>63.26856891685123</v>
      </c>
      <c r="Q655" s="6">
        <v>653</v>
      </c>
    </row>
    <row r="656" spans="1:17" x14ac:dyDescent="0.25">
      <c r="A656">
        <v>140.68888291839556</v>
      </c>
      <c r="B656">
        <v>-38.109589756692372</v>
      </c>
      <c r="C656">
        <v>2018.365</v>
      </c>
      <c r="D656">
        <v>1.2</v>
      </c>
      <c r="E656">
        <v>0.65</v>
      </c>
      <c r="F656">
        <v>19.899999999999999</v>
      </c>
      <c r="G656">
        <v>46.089820015575185</v>
      </c>
      <c r="H656">
        <v>18.125106036096362</v>
      </c>
      <c r="I656">
        <v>30.688882918395564</v>
      </c>
      <c r="J656">
        <v>5024.9336260098698</v>
      </c>
      <c r="K656">
        <v>-3915.0237319264843</v>
      </c>
      <c r="L656">
        <v>-37.922851266464384</v>
      </c>
      <c r="M656">
        <v>6370.0367948193416</v>
      </c>
      <c r="N656">
        <v>38131.258199586329</v>
      </c>
      <c r="O656">
        <v>35.492458142000444</v>
      </c>
      <c r="P656">
        <v>43.879773843438251</v>
      </c>
      <c r="Q656" s="6">
        <v>654</v>
      </c>
    </row>
    <row r="657" spans="1:17" x14ac:dyDescent="0.25">
      <c r="A657">
        <v>152.25423166629795</v>
      </c>
      <c r="B657">
        <v>-36.022895435807449</v>
      </c>
      <c r="C657">
        <v>2018.365</v>
      </c>
      <c r="D657">
        <v>0.75</v>
      </c>
      <c r="E657">
        <v>0.65</v>
      </c>
      <c r="F657">
        <v>19.899999999999999</v>
      </c>
      <c r="G657">
        <v>42.007420362456692</v>
      </c>
      <c r="H657">
        <v>22.235461543827242</v>
      </c>
      <c r="I657">
        <v>42.254231666297954</v>
      </c>
      <c r="J657">
        <v>5164.5076699493102</v>
      </c>
      <c r="K657">
        <v>-3730.2479952753333</v>
      </c>
      <c r="L657">
        <v>-35.840028237917458</v>
      </c>
      <c r="M657">
        <v>6370.784063144888</v>
      </c>
      <c r="N657">
        <v>38678.777458807366</v>
      </c>
      <c r="O657">
        <v>29.167059400384716</v>
      </c>
      <c r="P657">
        <v>57.082559707026441</v>
      </c>
      <c r="Q657" s="6">
        <v>655</v>
      </c>
    </row>
    <row r="658" spans="1:17" x14ac:dyDescent="0.25">
      <c r="A658">
        <v>140.61500000000001</v>
      </c>
      <c r="B658">
        <v>-34.709000000000003</v>
      </c>
      <c r="C658">
        <v>2018.365</v>
      </c>
      <c r="D658">
        <v>0.75</v>
      </c>
      <c r="E658">
        <v>0.65</v>
      </c>
      <c r="F658">
        <v>19.899999999999999</v>
      </c>
      <c r="G658">
        <v>42.007420362456692</v>
      </c>
      <c r="H658">
        <v>17.712180836610351</v>
      </c>
      <c r="I658">
        <v>30.615000000000009</v>
      </c>
      <c r="J658">
        <v>5248.8789176975597</v>
      </c>
      <c r="K658">
        <v>-3611.376665626296</v>
      </c>
      <c r="L658">
        <v>-34.529067933915755</v>
      </c>
      <c r="M658">
        <v>6371.2456642072757</v>
      </c>
      <c r="N658">
        <v>37914.075891288783</v>
      </c>
      <c r="O658">
        <v>38.189491841420065</v>
      </c>
      <c r="P658">
        <v>46.102352456070925</v>
      </c>
      <c r="Q658" s="6">
        <v>656</v>
      </c>
    </row>
    <row r="659" spans="1:17" x14ac:dyDescent="0.25">
      <c r="A659">
        <v>151.97900000000001</v>
      </c>
      <c r="B659">
        <v>-37.667000000000002</v>
      </c>
      <c r="C659">
        <v>2018.365</v>
      </c>
      <c r="D659">
        <v>0.75</v>
      </c>
      <c r="E659">
        <v>0.65</v>
      </c>
      <c r="F659">
        <v>19.899999999999999</v>
      </c>
      <c r="G659">
        <v>42.007420362456692</v>
      </c>
      <c r="H659">
        <v>15.532989881084955</v>
      </c>
      <c r="I659">
        <v>41.979000000000013</v>
      </c>
      <c r="J659">
        <v>5055.1023870228428</v>
      </c>
      <c r="K659">
        <v>-3876.2539184114507</v>
      </c>
      <c r="L659">
        <v>-37.481000703589089</v>
      </c>
      <c r="M659">
        <v>6370.1965890609818</v>
      </c>
      <c r="N659">
        <v>38749.13925637916</v>
      </c>
      <c r="O659">
        <v>28.382843375550355</v>
      </c>
      <c r="P659">
        <v>55.817073023093982</v>
      </c>
      <c r="Q659" s="6">
        <v>657</v>
      </c>
    </row>
    <row r="660" spans="1:17" x14ac:dyDescent="0.25">
      <c r="A660">
        <v>154.71</v>
      </c>
      <c r="B660">
        <v>-35.633000000000003</v>
      </c>
      <c r="C660">
        <v>2018.365</v>
      </c>
      <c r="D660">
        <v>1.2</v>
      </c>
      <c r="E660">
        <v>0.65</v>
      </c>
      <c r="F660">
        <v>19.899999999999999</v>
      </c>
      <c r="G660">
        <v>46.089820015575185</v>
      </c>
      <c r="H660">
        <v>17.088688238593772</v>
      </c>
      <c r="I660">
        <v>44.710000000000008</v>
      </c>
      <c r="J660">
        <v>5189.8306958162366</v>
      </c>
      <c r="K660">
        <v>-3695.1728309258724</v>
      </c>
      <c r="L660">
        <v>-35.450964061313826</v>
      </c>
      <c r="M660">
        <v>6370.9218251089196</v>
      </c>
      <c r="N660">
        <v>38824.941059925142</v>
      </c>
      <c r="O660">
        <v>27.5610283008665</v>
      </c>
      <c r="P660">
        <v>59.522390484122567</v>
      </c>
      <c r="Q660" s="6">
        <v>658</v>
      </c>
    </row>
    <row r="661" spans="1:17" x14ac:dyDescent="0.25">
      <c r="A661">
        <v>158.71</v>
      </c>
      <c r="B661">
        <v>-35.633000000000003</v>
      </c>
      <c r="C661">
        <v>2018.365</v>
      </c>
      <c r="D661">
        <v>3</v>
      </c>
      <c r="E661">
        <v>0.65</v>
      </c>
      <c r="F661">
        <v>19.899999999999999</v>
      </c>
      <c r="G661">
        <v>54.048620189015942</v>
      </c>
      <c r="H661">
        <v>22.657983117507396</v>
      </c>
      <c r="I661">
        <v>48.710000000000008</v>
      </c>
      <c r="J661">
        <v>5189.8306958162366</v>
      </c>
      <c r="K661">
        <v>-3695.1728309258724</v>
      </c>
      <c r="L661">
        <v>-35.450964061313826</v>
      </c>
      <c r="M661">
        <v>6370.9218251089196</v>
      </c>
      <c r="N661">
        <v>39110.245954190621</v>
      </c>
      <c r="O661">
        <v>24.505833748810126</v>
      </c>
      <c r="P661">
        <v>62.903955976657855</v>
      </c>
      <c r="Q661" s="6">
        <v>659</v>
      </c>
    </row>
    <row r="662" spans="1:17" x14ac:dyDescent="0.25">
      <c r="A662">
        <v>143.33553285910051</v>
      </c>
      <c r="B662">
        <v>-33.319532375595173</v>
      </c>
      <c r="C662">
        <v>2018.365</v>
      </c>
      <c r="D662">
        <v>0.75</v>
      </c>
      <c r="E662">
        <v>0.65</v>
      </c>
      <c r="F662">
        <v>19.899999999999999</v>
      </c>
      <c r="G662">
        <v>42.007420362456692</v>
      </c>
      <c r="H662">
        <v>19.371725570365307</v>
      </c>
      <c r="I662">
        <v>33.33553285910051</v>
      </c>
      <c r="J662">
        <v>5335.0934501329857</v>
      </c>
      <c r="K662">
        <v>-3483.6271158908608</v>
      </c>
      <c r="L662">
        <v>-33.143114343505374</v>
      </c>
      <c r="M662">
        <v>6371.7250414798946</v>
      </c>
      <c r="N662">
        <v>37980.754726047227</v>
      </c>
      <c r="O662">
        <v>37.360939768577346</v>
      </c>
      <c r="P662">
        <v>50.134338607593399</v>
      </c>
      <c r="Q662" s="6">
        <v>660</v>
      </c>
    </row>
    <row r="663" spans="1:17" x14ac:dyDescent="0.25">
      <c r="A663">
        <v>145.80001233611966</v>
      </c>
      <c r="B663">
        <v>-37.858414801100253</v>
      </c>
      <c r="C663">
        <v>2018.365</v>
      </c>
      <c r="D663">
        <v>1.2</v>
      </c>
      <c r="E663">
        <v>0.65</v>
      </c>
      <c r="F663">
        <v>19.899999999999999</v>
      </c>
      <c r="G663">
        <v>46.089820015575185</v>
      </c>
      <c r="H663">
        <v>19.74122987969654</v>
      </c>
      <c r="I663">
        <v>35.800012336119664</v>
      </c>
      <c r="J663">
        <v>5042.091793870688</v>
      </c>
      <c r="K663">
        <v>-3893.0496354557426</v>
      </c>
      <c r="L663">
        <v>-37.672090367220783</v>
      </c>
      <c r="M663">
        <v>6370.1275593146665</v>
      </c>
      <c r="N663">
        <v>38386.66828834021</v>
      </c>
      <c r="O663">
        <v>32.471461070076337</v>
      </c>
      <c r="P663">
        <v>49.604452016029974</v>
      </c>
      <c r="Q663" s="6">
        <v>661</v>
      </c>
    </row>
    <row r="664" spans="1:17" x14ac:dyDescent="0.25">
      <c r="A664">
        <v>155.44490151788301</v>
      </c>
      <c r="B664">
        <v>-30.354914145123544</v>
      </c>
      <c r="C664">
        <v>2018.365</v>
      </c>
      <c r="D664">
        <v>3</v>
      </c>
      <c r="E664">
        <v>0.65</v>
      </c>
      <c r="F664">
        <v>19.899999999999999</v>
      </c>
      <c r="G664">
        <v>54.048620189015942</v>
      </c>
      <c r="H664">
        <v>23.54262582701687</v>
      </c>
      <c r="I664">
        <v>45.444901517883011</v>
      </c>
      <c r="J664">
        <v>5508.4818354164781</v>
      </c>
      <c r="K664">
        <v>-3204.3867682695336</v>
      </c>
      <c r="L664">
        <v>-30.187363437684589</v>
      </c>
      <c r="M664">
        <v>6372.7126635189006</v>
      </c>
      <c r="N664">
        <v>38633.156413884506</v>
      </c>
      <c r="O664">
        <v>29.697294215156685</v>
      </c>
      <c r="P664">
        <v>63.546575224640918</v>
      </c>
      <c r="Q664" s="6">
        <v>662</v>
      </c>
    </row>
    <row r="665" spans="1:17" x14ac:dyDescent="0.25">
      <c r="A665">
        <v>151.47263051335074</v>
      </c>
      <c r="B665">
        <v>-27.61287143061115</v>
      </c>
      <c r="C665">
        <v>2018.365</v>
      </c>
      <c r="D665">
        <v>3</v>
      </c>
      <c r="E665">
        <v>0.65</v>
      </c>
      <c r="F665">
        <v>19.899999999999999</v>
      </c>
      <c r="G665">
        <v>54.048620189015942</v>
      </c>
      <c r="H665">
        <v>19.405367590543726</v>
      </c>
      <c r="I665">
        <v>41.472630513350737</v>
      </c>
      <c r="J665">
        <v>5655.7349327039565</v>
      </c>
      <c r="K665">
        <v>-2938.5599551782434</v>
      </c>
      <c r="L665">
        <v>-27.455112788987702</v>
      </c>
      <c r="M665">
        <v>6373.5760950336971</v>
      </c>
      <c r="N665">
        <v>38224.082845895209</v>
      </c>
      <c r="O665">
        <v>34.424064105279783</v>
      </c>
      <c r="P665">
        <v>62.327912175275067</v>
      </c>
      <c r="Q665" s="6">
        <v>663</v>
      </c>
    </row>
    <row r="666" spans="1:17" x14ac:dyDescent="0.25">
      <c r="A666">
        <v>150.11459977162755</v>
      </c>
      <c r="B666">
        <v>-36.717461608243461</v>
      </c>
      <c r="C666">
        <v>2018.365</v>
      </c>
      <c r="D666">
        <v>1.2</v>
      </c>
      <c r="E666">
        <v>0.65</v>
      </c>
      <c r="F666">
        <v>19.899999999999999</v>
      </c>
      <c r="G666">
        <v>46.089820015575185</v>
      </c>
      <c r="H666">
        <v>14.124923476239371</v>
      </c>
      <c r="I666">
        <v>40.114599771627553</v>
      </c>
      <c r="J666">
        <v>5118.803557130771</v>
      </c>
      <c r="K666">
        <v>-3792.3071304169093</v>
      </c>
      <c r="L666">
        <v>-36.533197342527863</v>
      </c>
      <c r="M666">
        <v>6370.5371224022838</v>
      </c>
      <c r="N666">
        <v>38578.276398061273</v>
      </c>
      <c r="O666">
        <v>30.288060079171803</v>
      </c>
      <c r="P666">
        <v>54.639507328205674</v>
      </c>
      <c r="Q666" s="6">
        <v>664</v>
      </c>
    </row>
    <row r="667" spans="1:17" x14ac:dyDescent="0.25">
      <c r="A667">
        <v>153.42759922171689</v>
      </c>
      <c r="B667">
        <v>-28.588254384075135</v>
      </c>
      <c r="C667">
        <v>2018.365</v>
      </c>
      <c r="D667">
        <v>0.75</v>
      </c>
      <c r="E667">
        <v>0.65</v>
      </c>
      <c r="F667">
        <v>19.899999999999999</v>
      </c>
      <c r="G667">
        <v>42.007420362456692</v>
      </c>
      <c r="H667">
        <v>16.991223429254159</v>
      </c>
      <c r="I667">
        <v>43.427599221716889</v>
      </c>
      <c r="J667">
        <v>5604.8214841007621</v>
      </c>
      <c r="K667">
        <v>-3033.9100702673472</v>
      </c>
      <c r="L667">
        <v>-28.426843063119517</v>
      </c>
      <c r="M667">
        <v>6373.2749966643596</v>
      </c>
      <c r="N667">
        <v>38408.045425456621</v>
      </c>
      <c r="O667">
        <v>32.262250735296426</v>
      </c>
      <c r="P667">
        <v>63.182302443358246</v>
      </c>
      <c r="Q667" s="6">
        <v>665</v>
      </c>
    </row>
    <row r="668" spans="1:17" x14ac:dyDescent="0.25">
      <c r="A668">
        <v>145.16</v>
      </c>
      <c r="B668">
        <v>-30.35</v>
      </c>
      <c r="C668">
        <v>2018.365</v>
      </c>
      <c r="D668">
        <v>1.2</v>
      </c>
      <c r="E668">
        <v>0.65</v>
      </c>
      <c r="F668">
        <v>19.899999999999999</v>
      </c>
      <c r="G668">
        <v>46.089820015575185</v>
      </c>
      <c r="H668">
        <v>17.343818829033388</v>
      </c>
      <c r="I668">
        <v>35.159999999999997</v>
      </c>
      <c r="J668">
        <v>5508.7571197165134</v>
      </c>
      <c r="K668">
        <v>-3203.9166642333435</v>
      </c>
      <c r="L668">
        <v>-30.182465501174264</v>
      </c>
      <c r="M668">
        <v>6372.7142565299046</v>
      </c>
      <c r="N668">
        <v>37929.402405944042</v>
      </c>
      <c r="O668">
        <v>38.01692263314289</v>
      </c>
      <c r="P668">
        <v>54.346461367822812</v>
      </c>
      <c r="Q668" s="6">
        <v>666</v>
      </c>
    </row>
    <row r="669" spans="1:17" x14ac:dyDescent="0.25">
      <c r="A669">
        <v>126.95522297234291</v>
      </c>
      <c r="B669">
        <v>-27.608161270346336</v>
      </c>
      <c r="C669">
        <v>2018.365</v>
      </c>
      <c r="D669">
        <v>0.75</v>
      </c>
      <c r="E669">
        <v>0.65</v>
      </c>
      <c r="F669">
        <v>19.899999999999999</v>
      </c>
      <c r="G669">
        <v>42.007420362456692</v>
      </c>
      <c r="H669">
        <v>20.543705390930477</v>
      </c>
      <c r="I669">
        <v>16.955222972342909</v>
      </c>
      <c r="J669">
        <v>5655.9768340966248</v>
      </c>
      <c r="K669">
        <v>-2938.0974472722387</v>
      </c>
      <c r="L669">
        <v>-27.450420712259589</v>
      </c>
      <c r="M669">
        <v>6373.5775320855182</v>
      </c>
      <c r="N669">
        <v>36908.134391046275</v>
      </c>
      <c r="O669">
        <v>52.687190803215181</v>
      </c>
      <c r="P669">
        <v>33.340126038001465</v>
      </c>
      <c r="Q669" s="6">
        <v>667</v>
      </c>
    </row>
    <row r="670" spans="1:17" x14ac:dyDescent="0.25">
      <c r="A670">
        <v>147.6126116561615</v>
      </c>
      <c r="B670">
        <v>-29.792434501350172</v>
      </c>
      <c r="C670">
        <v>2018.365</v>
      </c>
      <c r="D670">
        <v>3</v>
      </c>
      <c r="E670">
        <v>0.65</v>
      </c>
      <c r="F670">
        <v>19.899999999999999</v>
      </c>
      <c r="G670">
        <v>54.048620189015942</v>
      </c>
      <c r="H670">
        <v>21.446632214812936</v>
      </c>
      <c r="I670">
        <v>37.612611656161505</v>
      </c>
      <c r="J670">
        <v>5539.7276073673056</v>
      </c>
      <c r="K670">
        <v>-3150.4278660925356</v>
      </c>
      <c r="L670">
        <v>-29.626770787529395</v>
      </c>
      <c r="M670">
        <v>6372.8939818013496</v>
      </c>
      <c r="N670">
        <v>38057.438234904585</v>
      </c>
      <c r="O670">
        <v>36.429266439909519</v>
      </c>
      <c r="P670">
        <v>57.182380167950448</v>
      </c>
      <c r="Q670" s="6">
        <v>668</v>
      </c>
    </row>
    <row r="671" spans="1:17" x14ac:dyDescent="0.25">
      <c r="A671">
        <v>151.95516727434432</v>
      </c>
      <c r="B671">
        <v>-35.789430676087385</v>
      </c>
      <c r="C671">
        <v>2018.365</v>
      </c>
      <c r="D671">
        <v>1.2</v>
      </c>
      <c r="E671">
        <v>0.65</v>
      </c>
      <c r="F671">
        <v>19.899999999999999</v>
      </c>
      <c r="G671">
        <v>46.089820015575185</v>
      </c>
      <c r="H671">
        <v>17.066063540820899</v>
      </c>
      <c r="I671">
        <v>41.955167274344319</v>
      </c>
      <c r="J671">
        <v>5179.6996705261963</v>
      </c>
      <c r="K671">
        <v>-3709.2658221898541</v>
      </c>
      <c r="L671">
        <v>-35.607057180321519</v>
      </c>
      <c r="M671">
        <v>6370.866629942504</v>
      </c>
      <c r="N671">
        <v>38646.75897838809</v>
      </c>
      <c r="O671">
        <v>29.524347044649591</v>
      </c>
      <c r="P671">
        <v>56.955270942399167</v>
      </c>
      <c r="Q671" s="6">
        <v>669</v>
      </c>
    </row>
    <row r="672" spans="1:17" x14ac:dyDescent="0.25">
      <c r="A672">
        <v>151.50697239123224</v>
      </c>
      <c r="B672">
        <v>-31.684844135260107</v>
      </c>
      <c r="C672">
        <v>2018.365</v>
      </c>
      <c r="D672">
        <v>3</v>
      </c>
      <c r="E672">
        <v>0.65</v>
      </c>
      <c r="F672">
        <v>19.899999999999999</v>
      </c>
      <c r="G672">
        <v>54.048620189015942</v>
      </c>
      <c r="H672">
        <v>17.363530172862387</v>
      </c>
      <c r="I672">
        <v>41.506972391232239</v>
      </c>
      <c r="J672">
        <v>5432.4977078355423</v>
      </c>
      <c r="K672">
        <v>-3330.746151380913</v>
      </c>
      <c r="L672">
        <v>-31.513088720291805</v>
      </c>
      <c r="M672">
        <v>6372.2759882617438</v>
      </c>
      <c r="N672">
        <v>38410.298787431479</v>
      </c>
      <c r="O672">
        <v>32.22412624340857</v>
      </c>
      <c r="P672">
        <v>59.30927168211759</v>
      </c>
      <c r="Q672" s="6">
        <v>670</v>
      </c>
    </row>
    <row r="673" spans="1:17" x14ac:dyDescent="0.25">
      <c r="A673">
        <v>110.983</v>
      </c>
      <c r="B673">
        <v>-29.114060000000002</v>
      </c>
      <c r="C673">
        <v>2018.365</v>
      </c>
      <c r="D673">
        <v>3</v>
      </c>
      <c r="E673">
        <v>0.65</v>
      </c>
      <c r="F673">
        <v>19.899999999999999</v>
      </c>
      <c r="G673">
        <v>54.048620189015942</v>
      </c>
      <c r="H673">
        <v>21.263401445493727</v>
      </c>
      <c r="I673">
        <v>0.98300000000000409</v>
      </c>
      <c r="J673">
        <v>5576.7009300543214</v>
      </c>
      <c r="K673">
        <v>-3084.9531536559484</v>
      </c>
      <c r="L673">
        <v>-28.950756533234035</v>
      </c>
      <c r="M673">
        <v>6373.1098549703756</v>
      </c>
      <c r="N673">
        <v>36718.208617995086</v>
      </c>
      <c r="O673">
        <v>56.014824817853487</v>
      </c>
      <c r="P673">
        <v>2.0197095121493622</v>
      </c>
      <c r="Q673" s="6">
        <v>671</v>
      </c>
    </row>
    <row r="674" spans="1:17" x14ac:dyDescent="0.25">
      <c r="A674">
        <v>132.40684954292928</v>
      </c>
      <c r="B674">
        <v>-29.986504731310724</v>
      </c>
      <c r="C674">
        <v>2018.365</v>
      </c>
      <c r="D674">
        <v>3</v>
      </c>
      <c r="E674">
        <v>0.65</v>
      </c>
      <c r="F674">
        <v>19.899999999999999</v>
      </c>
      <c r="G674">
        <v>54.048620189015942</v>
      </c>
      <c r="H674">
        <v>17.508761435233886</v>
      </c>
      <c r="I674">
        <v>22.40684954292928</v>
      </c>
      <c r="J674">
        <v>5529.0071698861384</v>
      </c>
      <c r="K674">
        <v>-3169.0792095725369</v>
      </c>
      <c r="L674">
        <v>-29.820182738477957</v>
      </c>
      <c r="M674">
        <v>6372.8316564300694</v>
      </c>
      <c r="N674">
        <v>37247.520743364003</v>
      </c>
      <c r="O674">
        <v>47.307298881402076</v>
      </c>
      <c r="P674">
        <v>39.521158952041269</v>
      </c>
      <c r="Q674" s="6">
        <v>672</v>
      </c>
    </row>
    <row r="675" spans="1:17" x14ac:dyDescent="0.25">
      <c r="A675">
        <v>103.538</v>
      </c>
      <c r="B675">
        <v>-34.322013201594743</v>
      </c>
      <c r="C675">
        <v>2018.365</v>
      </c>
      <c r="D675">
        <v>0.75</v>
      </c>
      <c r="E675">
        <v>0.65</v>
      </c>
      <c r="F675">
        <v>19.899999999999999</v>
      </c>
      <c r="G675">
        <v>42.007420362456692</v>
      </c>
      <c r="H675">
        <v>15.695703487539122</v>
      </c>
      <c r="I675">
        <v>-6.4620000000000033</v>
      </c>
      <c r="J675">
        <v>5273.203775720056</v>
      </c>
      <c r="K675">
        <v>-3576.0042927258392</v>
      </c>
      <c r="L675">
        <v>-34.143017820060493</v>
      </c>
      <c r="M675">
        <v>6371.3801300708692</v>
      </c>
      <c r="N675">
        <v>37101.942828795822</v>
      </c>
      <c r="O675">
        <v>49.501933514603913</v>
      </c>
      <c r="P675">
        <v>11.358303994156399</v>
      </c>
      <c r="Q675" s="6">
        <v>673</v>
      </c>
    </row>
    <row r="676" spans="1:17" x14ac:dyDescent="0.25">
      <c r="A676">
        <v>132.76910064948135</v>
      </c>
      <c r="B676">
        <v>-37.646876693068201</v>
      </c>
      <c r="C676">
        <v>2018.365</v>
      </c>
      <c r="D676">
        <v>0.75</v>
      </c>
      <c r="E676">
        <v>0.65</v>
      </c>
      <c r="F676">
        <v>19.899999999999999</v>
      </c>
      <c r="G676">
        <v>42.007420362456692</v>
      </c>
      <c r="H676">
        <v>14.180463828605735</v>
      </c>
      <c r="I676">
        <v>22.769100649481345</v>
      </c>
      <c r="J676">
        <v>5056.4668959523415</v>
      </c>
      <c r="K676">
        <v>-3874.4857051996105</v>
      </c>
      <c r="L676">
        <v>-37.460912059530273</v>
      </c>
      <c r="M676">
        <v>6370.2038389409508</v>
      </c>
      <c r="N676">
        <v>37752.083208734963</v>
      </c>
      <c r="O676">
        <v>40.251406057854481</v>
      </c>
      <c r="P676">
        <v>34.496198065371388</v>
      </c>
      <c r="Q676" s="6">
        <v>674</v>
      </c>
    </row>
    <row r="677" spans="1:17" x14ac:dyDescent="0.25">
      <c r="A677">
        <v>106.547</v>
      </c>
      <c r="B677">
        <v>-29.869964566884612</v>
      </c>
      <c r="C677">
        <v>2018.365</v>
      </c>
      <c r="D677">
        <v>0.75</v>
      </c>
      <c r="E677">
        <v>0.65</v>
      </c>
      <c r="F677">
        <v>19.899999999999999</v>
      </c>
      <c r="G677">
        <v>42.007420362456692</v>
      </c>
      <c r="H677">
        <v>16.131528821107644</v>
      </c>
      <c r="I677">
        <v>-3.453000000000003</v>
      </c>
      <c r="J677">
        <v>5535.4524635083317</v>
      </c>
      <c r="K677">
        <v>-3157.88327140605</v>
      </c>
      <c r="L677">
        <v>-29.704036964986379</v>
      </c>
      <c r="M677">
        <v>6372.8691130123361</v>
      </c>
      <c r="N677">
        <v>36776.084959137152</v>
      </c>
      <c r="O677">
        <v>54.961186989236538</v>
      </c>
      <c r="P677">
        <v>6.9080098455091763</v>
      </c>
      <c r="Q677" s="6">
        <v>675</v>
      </c>
    </row>
    <row r="678" spans="1:17" x14ac:dyDescent="0.25">
      <c r="A678">
        <v>119.101</v>
      </c>
      <c r="B678">
        <v>-32.820999999999998</v>
      </c>
      <c r="C678">
        <v>2018.365</v>
      </c>
      <c r="D678">
        <v>3</v>
      </c>
      <c r="E678">
        <v>0.65</v>
      </c>
      <c r="F678">
        <v>19.899999999999999</v>
      </c>
      <c r="G678">
        <v>54.048620189015942</v>
      </c>
      <c r="H678">
        <v>15.439961285204241</v>
      </c>
      <c r="I678">
        <v>9.1009999999999991</v>
      </c>
      <c r="J678">
        <v>5365.2633541243249</v>
      </c>
      <c r="K678">
        <v>-3437.2940412624785</v>
      </c>
      <c r="L678">
        <v>-32.64594398800886</v>
      </c>
      <c r="M678">
        <v>6371.8946307364449</v>
      </c>
      <c r="N678">
        <v>37036.03788416311</v>
      </c>
      <c r="O678">
        <v>50.554006328573273</v>
      </c>
      <c r="P678">
        <v>16.464951887880041</v>
      </c>
      <c r="Q678" s="6">
        <v>676</v>
      </c>
    </row>
    <row r="679" spans="1:17" x14ac:dyDescent="0.25">
      <c r="A679">
        <v>106.634</v>
      </c>
      <c r="B679">
        <v>-30.808</v>
      </c>
      <c r="C679">
        <v>2018.365</v>
      </c>
      <c r="D679">
        <v>0.75</v>
      </c>
      <c r="E679">
        <v>0.65</v>
      </c>
      <c r="F679">
        <v>19.899999999999999</v>
      </c>
      <c r="G679">
        <v>42.007420362456692</v>
      </c>
      <c r="H679">
        <v>22.629738317938749</v>
      </c>
      <c r="I679">
        <v>-3.3659999999999997</v>
      </c>
      <c r="J679">
        <v>5482.9266617789326</v>
      </c>
      <c r="K679">
        <v>-3247.6301374175073</v>
      </c>
      <c r="L679">
        <v>-30.638975993291371</v>
      </c>
      <c r="M679">
        <v>6372.5651262194824</v>
      </c>
      <c r="N679">
        <v>36835.528582814426</v>
      </c>
      <c r="O679">
        <v>53.907754731514977</v>
      </c>
      <c r="P679">
        <v>6.5510035180481401</v>
      </c>
      <c r="Q679" s="6">
        <v>677</v>
      </c>
    </row>
    <row r="680" spans="1:17" x14ac:dyDescent="0.25">
      <c r="A680">
        <v>156.66499999999999</v>
      </c>
      <c r="B680">
        <v>-32.742000000000004</v>
      </c>
      <c r="C680">
        <v>2018.365</v>
      </c>
      <c r="D680">
        <v>3</v>
      </c>
      <c r="E680">
        <v>0.65</v>
      </c>
      <c r="F680">
        <v>19.899999999999999</v>
      </c>
      <c r="G680">
        <v>54.048620189015942</v>
      </c>
      <c r="H680">
        <v>17.462228282188256</v>
      </c>
      <c r="I680">
        <v>46.664999999999992</v>
      </c>
      <c r="J680">
        <v>5370.0069620178137</v>
      </c>
      <c r="K680">
        <v>-3429.9281805681103</v>
      </c>
      <c r="L680">
        <v>-32.567164677228362</v>
      </c>
      <c r="M680">
        <v>6371.9213818105964</v>
      </c>
      <c r="N680">
        <v>38828.423498801836</v>
      </c>
      <c r="O680">
        <v>27.533983738283002</v>
      </c>
      <c r="P680">
        <v>62.964686894341682</v>
      </c>
      <c r="Q680" s="6">
        <v>678</v>
      </c>
    </row>
    <row r="681" spans="1:17" x14ac:dyDescent="0.25">
      <c r="A681">
        <v>152.65</v>
      </c>
      <c r="B681">
        <v>-29.742000000000001</v>
      </c>
      <c r="C681">
        <v>2018.365</v>
      </c>
      <c r="D681">
        <v>1.2</v>
      </c>
      <c r="E681">
        <v>0.65</v>
      </c>
      <c r="F681">
        <v>19.899999999999999</v>
      </c>
      <c r="G681">
        <v>46.089820015575185</v>
      </c>
      <c r="H681">
        <v>15.449269031380091</v>
      </c>
      <c r="I681">
        <v>42.650000000000006</v>
      </c>
      <c r="J681">
        <v>5542.5032099246382</v>
      </c>
      <c r="K681">
        <v>-3145.5749543722559</v>
      </c>
      <c r="L681">
        <v>-29.576508597603784</v>
      </c>
      <c r="M681">
        <v>6372.9101378882579</v>
      </c>
      <c r="N681">
        <v>38401.310579176388</v>
      </c>
      <c r="O681">
        <v>32.335710496980823</v>
      </c>
      <c r="P681">
        <v>61.695069258020879</v>
      </c>
      <c r="Q681" s="6">
        <v>679</v>
      </c>
    </row>
    <row r="682" spans="1:17" x14ac:dyDescent="0.25">
      <c r="A682">
        <v>140.61500000000001</v>
      </c>
      <c r="B682">
        <v>-36.709000000000003</v>
      </c>
      <c r="C682">
        <v>2018.365</v>
      </c>
      <c r="D682">
        <v>0.75</v>
      </c>
      <c r="E682">
        <v>0.65</v>
      </c>
      <c r="F682">
        <v>19.899999999999999</v>
      </c>
      <c r="G682">
        <v>42.007420362456692</v>
      </c>
      <c r="H682">
        <v>17.811645200760488</v>
      </c>
      <c r="I682">
        <v>30.615000000000009</v>
      </c>
      <c r="J682">
        <v>5119.3649035555045</v>
      </c>
      <c r="K682">
        <v>-3791.5543892417859</v>
      </c>
      <c r="L682">
        <v>-36.524752106011867</v>
      </c>
      <c r="M682">
        <v>6370.5401421178176</v>
      </c>
      <c r="N682">
        <v>38037.71110795276</v>
      </c>
      <c r="O682">
        <v>36.640150517636314</v>
      </c>
      <c r="P682">
        <v>44.711028574948465</v>
      </c>
      <c r="Q682" s="6">
        <v>680</v>
      </c>
    </row>
    <row r="683" spans="1:17" x14ac:dyDescent="0.25">
      <c r="A683">
        <v>153.71</v>
      </c>
      <c r="B683">
        <v>-30.632999999999999</v>
      </c>
      <c r="C683">
        <v>2018.365</v>
      </c>
      <c r="D683">
        <v>0.75</v>
      </c>
      <c r="E683">
        <v>0.65</v>
      </c>
      <c r="F683">
        <v>19.899999999999999</v>
      </c>
      <c r="G683">
        <v>42.007420362456692</v>
      </c>
      <c r="H683">
        <v>14.3448729260798</v>
      </c>
      <c r="I683">
        <v>43.710000000000008</v>
      </c>
      <c r="J683">
        <v>5492.8378354978086</v>
      </c>
      <c r="K683">
        <v>-3230.951415299262</v>
      </c>
      <c r="L683">
        <v>-30.464540073827507</v>
      </c>
      <c r="M683">
        <v>6372.6222652139477</v>
      </c>
      <c r="N683">
        <v>38517.546136213401</v>
      </c>
      <c r="O683">
        <v>30.999443290818906</v>
      </c>
      <c r="P683">
        <v>61.941767612403403</v>
      </c>
      <c r="Q683" s="6">
        <v>681</v>
      </c>
    </row>
    <row r="684" spans="1:17" x14ac:dyDescent="0.25">
      <c r="A684">
        <v>131.47635603982098</v>
      </c>
      <c r="B684">
        <v>-36.304588318724868</v>
      </c>
      <c r="C684">
        <v>2018.365</v>
      </c>
      <c r="D684">
        <v>3</v>
      </c>
      <c r="E684">
        <v>0.65</v>
      </c>
      <c r="F684">
        <v>19.899999999999999</v>
      </c>
      <c r="G684">
        <v>54.048620189015942</v>
      </c>
      <c r="H684">
        <v>22.39100058536814</v>
      </c>
      <c r="I684">
        <v>21.476356039820985</v>
      </c>
      <c r="J684">
        <v>5146.0629567416336</v>
      </c>
      <c r="K684">
        <v>-3755.4829905230008</v>
      </c>
      <c r="L684">
        <v>-36.121141551533974</v>
      </c>
      <c r="M684">
        <v>6370.6841427633208</v>
      </c>
      <c r="N684">
        <v>37610.796048615251</v>
      </c>
      <c r="O684">
        <v>42.131531481389558</v>
      </c>
      <c r="P684">
        <v>33.603918001604733</v>
      </c>
      <c r="Q684" s="6">
        <v>682</v>
      </c>
    </row>
    <row r="685" spans="1:17" x14ac:dyDescent="0.25">
      <c r="A685">
        <v>127.08662436879985</v>
      </c>
      <c r="B685">
        <v>-35.606999999999999</v>
      </c>
      <c r="C685">
        <v>2018.365</v>
      </c>
      <c r="D685">
        <v>1.2</v>
      </c>
      <c r="E685">
        <v>0.65</v>
      </c>
      <c r="F685">
        <v>19.899999999999999</v>
      </c>
      <c r="G685">
        <v>46.089820015575185</v>
      </c>
      <c r="H685">
        <v>14.266604956847139</v>
      </c>
      <c r="I685">
        <v>17.086624368799846</v>
      </c>
      <c r="J685">
        <v>5191.5107951270929</v>
      </c>
      <c r="K685">
        <v>-3692.8278228618256</v>
      </c>
      <c r="L685">
        <v>-35.425020690535263</v>
      </c>
      <c r="M685">
        <v>6370.9309888919342</v>
      </c>
      <c r="N685">
        <v>37415.714287331757</v>
      </c>
      <c r="O685">
        <v>44.830921176435247</v>
      </c>
      <c r="P685">
        <v>27.831842832621888</v>
      </c>
      <c r="Q685" s="6">
        <v>683</v>
      </c>
    </row>
    <row r="686" spans="1:17" x14ac:dyDescent="0.25">
      <c r="A686">
        <v>129.6157910151951</v>
      </c>
      <c r="B686">
        <v>-33.219611173853885</v>
      </c>
      <c r="C686">
        <v>2018.365</v>
      </c>
      <c r="D686">
        <v>0.75</v>
      </c>
      <c r="E686">
        <v>0.65</v>
      </c>
      <c r="F686">
        <v>19.899999999999999</v>
      </c>
      <c r="G686">
        <v>42.007420362456692</v>
      </c>
      <c r="H686">
        <v>21.784101292548556</v>
      </c>
      <c r="I686">
        <v>19.6157910151951</v>
      </c>
      <c r="J686">
        <v>5341.1729053190329</v>
      </c>
      <c r="K686">
        <v>-3474.3613100749112</v>
      </c>
      <c r="L686">
        <v>-33.043461882025298</v>
      </c>
      <c r="M686">
        <v>6371.7591383745512</v>
      </c>
      <c r="N686">
        <v>37338.207831184562</v>
      </c>
      <c r="O686">
        <v>45.955802513197611</v>
      </c>
      <c r="P686">
        <v>33.045354211724771</v>
      </c>
      <c r="Q686" s="6">
        <v>684</v>
      </c>
    </row>
    <row r="687" spans="1:17" x14ac:dyDescent="0.25">
      <c r="A687">
        <v>155.37700000000001</v>
      </c>
      <c r="B687">
        <v>-34.519999999999996</v>
      </c>
      <c r="C687">
        <v>2018.365</v>
      </c>
      <c r="D687">
        <v>0.75</v>
      </c>
      <c r="E687">
        <v>0.65</v>
      </c>
      <c r="F687">
        <v>19.899999999999999</v>
      </c>
      <c r="G687">
        <v>42.007420362456692</v>
      </c>
      <c r="H687">
        <v>14.948323151061297</v>
      </c>
      <c r="I687">
        <v>45.37700000000001</v>
      </c>
      <c r="J687">
        <v>5260.7889450477751</v>
      </c>
      <c r="K687">
        <v>-3594.1214426268584</v>
      </c>
      <c r="L687">
        <v>-34.340521323500305</v>
      </c>
      <c r="M687">
        <v>6371.3114245567258</v>
      </c>
      <c r="N687">
        <v>38817.303749455154</v>
      </c>
      <c r="O687">
        <v>27.648528406069371</v>
      </c>
      <c r="P687">
        <v>60.782371705733198</v>
      </c>
      <c r="Q687" s="6">
        <v>685</v>
      </c>
    </row>
    <row r="688" spans="1:17" x14ac:dyDescent="0.25">
      <c r="A688">
        <v>115.566</v>
      </c>
      <c r="B688">
        <v>-34.512</v>
      </c>
      <c r="C688">
        <v>2018.365</v>
      </c>
      <c r="D688">
        <v>0.75</v>
      </c>
      <c r="E688">
        <v>0.65</v>
      </c>
      <c r="F688">
        <v>19.899999999999999</v>
      </c>
      <c r="G688">
        <v>42.007420362456692</v>
      </c>
      <c r="H688">
        <v>22.218997391372717</v>
      </c>
      <c r="I688">
        <v>5.5660000000000025</v>
      </c>
      <c r="J688">
        <v>5261.2918089038467</v>
      </c>
      <c r="K688">
        <v>-3593.390208713628</v>
      </c>
      <c r="L688">
        <v>-34.33254068643911</v>
      </c>
      <c r="M688">
        <v>6371.3142043473008</v>
      </c>
      <c r="N688">
        <v>37105.586241003803</v>
      </c>
      <c r="O688">
        <v>49.44379565639948</v>
      </c>
      <c r="P688">
        <v>9.7594025299587273</v>
      </c>
      <c r="Q688" s="6">
        <v>686</v>
      </c>
    </row>
    <row r="689" spans="1:17" x14ac:dyDescent="0.25">
      <c r="A689">
        <v>154.55112792139056</v>
      </c>
      <c r="B689">
        <v>-27.335000000000001</v>
      </c>
      <c r="C689">
        <v>2018.365</v>
      </c>
      <c r="D689">
        <v>3</v>
      </c>
      <c r="E689">
        <v>0.65</v>
      </c>
      <c r="F689">
        <v>19.899999999999999</v>
      </c>
      <c r="G689">
        <v>54.048620189015942</v>
      </c>
      <c r="H689">
        <v>16.53937179040711</v>
      </c>
      <c r="I689">
        <v>44.55112792139056</v>
      </c>
      <c r="J689">
        <v>5669.9403005508912</v>
      </c>
      <c r="K689">
        <v>-2911.2413635018333</v>
      </c>
      <c r="L689">
        <v>-27.178315415895483</v>
      </c>
      <c r="M689">
        <v>6373.6605877921629</v>
      </c>
      <c r="N689">
        <v>38440.948224331434</v>
      </c>
      <c r="O689">
        <v>31.887543030026183</v>
      </c>
      <c r="P689">
        <v>64.993576596674743</v>
      </c>
      <c r="Q689" s="6">
        <v>687</v>
      </c>
    </row>
    <row r="690" spans="1:17" x14ac:dyDescent="0.25">
      <c r="A690">
        <v>126.43847608250576</v>
      </c>
      <c r="B690">
        <v>-29.493098188138582</v>
      </c>
      <c r="C690">
        <v>2018.365</v>
      </c>
      <c r="D690">
        <v>3</v>
      </c>
      <c r="E690">
        <v>0.65</v>
      </c>
      <c r="F690">
        <v>19.899999999999999</v>
      </c>
      <c r="G690">
        <v>54.048620189015942</v>
      </c>
      <c r="H690">
        <v>18.859059171093733</v>
      </c>
      <c r="I690">
        <v>16.438476082505758</v>
      </c>
      <c r="J690">
        <v>5556.1382972432903</v>
      </c>
      <c r="K690">
        <v>-3121.5899689741968</v>
      </c>
      <c r="L690">
        <v>-29.328464631373109</v>
      </c>
      <c r="M690">
        <v>6372.9896212447966</v>
      </c>
      <c r="N690">
        <v>37000.568421365097</v>
      </c>
      <c r="O690">
        <v>51.147118152028405</v>
      </c>
      <c r="P690">
        <v>30.934192581518225</v>
      </c>
      <c r="Q690" s="6">
        <v>688</v>
      </c>
    </row>
    <row r="691" spans="1:17" x14ac:dyDescent="0.25">
      <c r="A691">
        <v>155.91200000000001</v>
      </c>
      <c r="B691">
        <v>-28.306000000000001</v>
      </c>
      <c r="C691">
        <v>2018.365</v>
      </c>
      <c r="D691">
        <v>0.75</v>
      </c>
      <c r="E691">
        <v>0.65</v>
      </c>
      <c r="F691">
        <v>19.899999999999999</v>
      </c>
      <c r="G691">
        <v>42.007420362456692</v>
      </c>
      <c r="H691">
        <v>19.357410214421172</v>
      </c>
      <c r="I691">
        <v>45.912000000000006</v>
      </c>
      <c r="J691">
        <v>5619.7222572401115</v>
      </c>
      <c r="K691">
        <v>-3006.4057645479729</v>
      </c>
      <c r="L691">
        <v>-28.145626736932158</v>
      </c>
      <c r="M691">
        <v>6373.3628383787454</v>
      </c>
      <c r="N691">
        <v>38583.825797706675</v>
      </c>
      <c r="O691">
        <v>30.258262393364106</v>
      </c>
      <c r="P691">
        <v>65.329723060351583</v>
      </c>
      <c r="Q691" s="6">
        <v>689</v>
      </c>
    </row>
    <row r="692" spans="1:17" x14ac:dyDescent="0.25">
      <c r="A692">
        <v>111.684</v>
      </c>
      <c r="B692">
        <v>-26.274999999999999</v>
      </c>
      <c r="C692">
        <v>2018.365</v>
      </c>
      <c r="D692">
        <v>3</v>
      </c>
      <c r="E692">
        <v>0.65</v>
      </c>
      <c r="F692">
        <v>19.899999999999999</v>
      </c>
      <c r="G692">
        <v>54.048620189015942</v>
      </c>
      <c r="H692">
        <v>21.388006284700062</v>
      </c>
      <c r="I692">
        <v>1.6839999999999975</v>
      </c>
      <c r="J692">
        <v>5722.9036320357618</v>
      </c>
      <c r="K692">
        <v>-2806.4145801128998</v>
      </c>
      <c r="L692">
        <v>-26.12254632831085</v>
      </c>
      <c r="M692">
        <v>6373.9774691348248</v>
      </c>
      <c r="N692">
        <v>36551.991795621019</v>
      </c>
      <c r="O692">
        <v>59.232708975793948</v>
      </c>
      <c r="P692">
        <v>3.7996184133515571</v>
      </c>
      <c r="Q692" s="6">
        <v>690</v>
      </c>
    </row>
    <row r="693" spans="1:17" x14ac:dyDescent="0.25">
      <c r="A693">
        <v>117.086</v>
      </c>
      <c r="B693">
        <v>-36.221000000000004</v>
      </c>
      <c r="C693">
        <v>2018.365</v>
      </c>
      <c r="D693">
        <v>3</v>
      </c>
      <c r="E693">
        <v>0.65</v>
      </c>
      <c r="F693">
        <v>19.899999999999999</v>
      </c>
      <c r="G693">
        <v>54.048620189015942</v>
      </c>
      <c r="H693">
        <v>22.959778130302034</v>
      </c>
      <c r="I693">
        <v>7.0859999999999985</v>
      </c>
      <c r="J693">
        <v>5151.549193652746</v>
      </c>
      <c r="K693">
        <v>-3748.004210195902</v>
      </c>
      <c r="L693">
        <v>-36.037723369174437</v>
      </c>
      <c r="M693">
        <v>6370.7138261163855</v>
      </c>
      <c r="N693">
        <v>37246.44245853123</v>
      </c>
      <c r="O693">
        <v>47.285978186947858</v>
      </c>
      <c r="P693">
        <v>11.880130724410597</v>
      </c>
      <c r="Q693" s="6">
        <v>691</v>
      </c>
    </row>
    <row r="694" spans="1:17" x14ac:dyDescent="0.25">
      <c r="A694">
        <v>146.53700000000001</v>
      </c>
      <c r="B694">
        <v>-33.072000000000003</v>
      </c>
      <c r="C694">
        <v>2018.365</v>
      </c>
      <c r="D694">
        <v>3</v>
      </c>
      <c r="E694">
        <v>0.65</v>
      </c>
      <c r="F694">
        <v>19.899999999999999</v>
      </c>
      <c r="G694">
        <v>54.048620189015942</v>
      </c>
      <c r="H694">
        <v>20.235269818163449</v>
      </c>
      <c r="I694">
        <v>36.537000000000006</v>
      </c>
      <c r="J694">
        <v>5350.1241686993226</v>
      </c>
      <c r="K694">
        <v>-3460.6540662018515</v>
      </c>
      <c r="L694">
        <v>-32.896251616004676</v>
      </c>
      <c r="M694">
        <v>6371.8094122800021</v>
      </c>
      <c r="N694">
        <v>38156.448109501784</v>
      </c>
      <c r="O694">
        <v>35.211483863883636</v>
      </c>
      <c r="P694">
        <v>53.629617577716971</v>
      </c>
      <c r="Q694" s="6">
        <v>692</v>
      </c>
    </row>
    <row r="695" spans="1:17" x14ac:dyDescent="0.25">
      <c r="A695">
        <v>120.233</v>
      </c>
      <c r="B695">
        <v>-34.067999999999998</v>
      </c>
      <c r="C695">
        <v>2018.365</v>
      </c>
      <c r="D695">
        <v>1.2</v>
      </c>
      <c r="E695">
        <v>0.65</v>
      </c>
      <c r="F695">
        <v>19.899999999999999</v>
      </c>
      <c r="G695">
        <v>46.089820015575185</v>
      </c>
      <c r="H695">
        <v>19.867419611838837</v>
      </c>
      <c r="I695">
        <v>10.233000000000004</v>
      </c>
      <c r="J695">
        <v>5289.0393630298749</v>
      </c>
      <c r="K695">
        <v>-3552.6985655691387</v>
      </c>
      <c r="L695">
        <v>-33.889637147452525</v>
      </c>
      <c r="M695">
        <v>6371.4680005063574</v>
      </c>
      <c r="N695">
        <v>37141.476584138509</v>
      </c>
      <c r="O695">
        <v>48.889942416382581</v>
      </c>
      <c r="P695">
        <v>17.862111406686978</v>
      </c>
      <c r="Q695" s="6">
        <v>693</v>
      </c>
    </row>
    <row r="696" spans="1:17" x14ac:dyDescent="0.25">
      <c r="A696">
        <v>155.292</v>
      </c>
      <c r="B696">
        <v>-35.015000000000001</v>
      </c>
      <c r="C696">
        <v>2018.365</v>
      </c>
      <c r="D696">
        <v>3</v>
      </c>
      <c r="E696">
        <v>0.65</v>
      </c>
      <c r="F696">
        <v>19.899999999999999</v>
      </c>
      <c r="G696">
        <v>54.048620189015942</v>
      </c>
      <c r="H696">
        <v>21.996098452804727</v>
      </c>
      <c r="I696">
        <v>45.292000000000002</v>
      </c>
      <c r="J696">
        <v>5229.4747410583759</v>
      </c>
      <c r="K696">
        <v>-3639.2312502014588</v>
      </c>
      <c r="L696">
        <v>-34.834350428353211</v>
      </c>
      <c r="M696">
        <v>6371.1388432375606</v>
      </c>
      <c r="N696">
        <v>38835.170686123543</v>
      </c>
      <c r="O696">
        <v>27.452011522391079</v>
      </c>
      <c r="P696">
        <v>60.404638638565324</v>
      </c>
      <c r="Q696" s="6">
        <v>694</v>
      </c>
    </row>
    <row r="697" spans="1:17" x14ac:dyDescent="0.25">
      <c r="A697">
        <v>115.96899999999999</v>
      </c>
      <c r="B697">
        <v>-28.927</v>
      </c>
      <c r="C697">
        <v>2018.365</v>
      </c>
      <c r="D697">
        <v>1.2</v>
      </c>
      <c r="E697">
        <v>0.65</v>
      </c>
      <c r="F697">
        <v>19.899999999999999</v>
      </c>
      <c r="G697">
        <v>46.089820015575185</v>
      </c>
      <c r="H697">
        <v>23.527748152306344</v>
      </c>
      <c r="I697">
        <v>5.9689999999999941</v>
      </c>
      <c r="J697">
        <v>5586.7589850972172</v>
      </c>
      <c r="K697">
        <v>-3066.8232658314851</v>
      </c>
      <c r="L697">
        <v>-28.764363443121663</v>
      </c>
      <c r="M697">
        <v>6373.1688273110876</v>
      </c>
      <c r="N697">
        <v>36740.501974858358</v>
      </c>
      <c r="O697">
        <v>55.608832688608473</v>
      </c>
      <c r="P697">
        <v>12.197589803316232</v>
      </c>
      <c r="Q697" s="6">
        <v>695</v>
      </c>
    </row>
    <row r="698" spans="1:17" x14ac:dyDescent="0.25">
      <c r="A698">
        <v>153.65299999999999</v>
      </c>
      <c r="B698">
        <v>-30.733000000000001</v>
      </c>
      <c r="C698">
        <v>2018.365</v>
      </c>
      <c r="D698">
        <v>3</v>
      </c>
      <c r="E698">
        <v>0.65</v>
      </c>
      <c r="F698">
        <v>19.899999999999999</v>
      </c>
      <c r="G698">
        <v>54.048620189015942</v>
      </c>
      <c r="H698">
        <v>21.158743921673459</v>
      </c>
      <c r="I698">
        <v>43.652999999999992</v>
      </c>
      <c r="J698">
        <v>5487.1805779789156</v>
      </c>
      <c r="K698">
        <v>-3240.4857657639946</v>
      </c>
      <c r="L698">
        <v>-30.564216974723085</v>
      </c>
      <c r="M698">
        <v>6372.5896379311989</v>
      </c>
      <c r="N698">
        <v>38517.890131833854</v>
      </c>
      <c r="O698">
        <v>30.99514963781542</v>
      </c>
      <c r="P698">
        <v>61.824280612460342</v>
      </c>
      <c r="Q698" s="6">
        <v>696</v>
      </c>
    </row>
    <row r="699" spans="1:17" x14ac:dyDescent="0.25">
      <c r="A699">
        <v>146.61500000000001</v>
      </c>
      <c r="B699">
        <v>-31.709</v>
      </c>
      <c r="C699">
        <v>2018.365</v>
      </c>
      <c r="D699">
        <v>0.75</v>
      </c>
      <c r="E699">
        <v>0.65</v>
      </c>
      <c r="F699">
        <v>19.899999999999999</v>
      </c>
      <c r="G699">
        <v>42.007420362456692</v>
      </c>
      <c r="H699">
        <v>20.479509161154059</v>
      </c>
      <c r="I699">
        <v>36.615000000000009</v>
      </c>
      <c r="J699">
        <v>5431.0903859579194</v>
      </c>
      <c r="K699">
        <v>-3333.0250735095542</v>
      </c>
      <c r="L699">
        <v>-31.537171593831488</v>
      </c>
      <c r="M699">
        <v>6372.267957414213</v>
      </c>
      <c r="N699">
        <v>38089.447431441069</v>
      </c>
      <c r="O699">
        <v>36.029456520770502</v>
      </c>
      <c r="P699">
        <v>54.726658209747555</v>
      </c>
      <c r="Q699" s="6">
        <v>697</v>
      </c>
    </row>
    <row r="700" spans="1:17" x14ac:dyDescent="0.25">
      <c r="A700">
        <v>141.06800000000001</v>
      </c>
      <c r="B700">
        <v>-35.597000000000001</v>
      </c>
      <c r="C700">
        <v>2018.365</v>
      </c>
      <c r="D700">
        <v>1.2</v>
      </c>
      <c r="E700">
        <v>0.65</v>
      </c>
      <c r="F700">
        <v>19.899999999999999</v>
      </c>
      <c r="G700">
        <v>46.089820015575185</v>
      </c>
      <c r="H700">
        <v>19.9557723712369</v>
      </c>
      <c r="I700">
        <v>31.068000000000012</v>
      </c>
      <c r="J700">
        <v>5192.1567018603619</v>
      </c>
      <c r="K700">
        <v>-3691.9256964146025</v>
      </c>
      <c r="L700">
        <v>-35.415042510789839</v>
      </c>
      <c r="M700">
        <v>6370.9345126535336</v>
      </c>
      <c r="N700">
        <v>37991.636463036084</v>
      </c>
      <c r="O700">
        <v>37.214919001398968</v>
      </c>
      <c r="P700">
        <v>45.986468332456454</v>
      </c>
      <c r="Q700" s="6">
        <v>698</v>
      </c>
    </row>
    <row r="701" spans="1:17" x14ac:dyDescent="0.25">
      <c r="A701">
        <v>133.71214390600215</v>
      </c>
      <c r="B701">
        <v>-32.564</v>
      </c>
      <c r="C701">
        <v>2018.365</v>
      </c>
      <c r="D701">
        <v>3</v>
      </c>
      <c r="E701">
        <v>0.65</v>
      </c>
      <c r="F701">
        <v>19.899999999999999</v>
      </c>
      <c r="G701">
        <v>54.048620189015942</v>
      </c>
      <c r="H701">
        <v>23.140518570432363</v>
      </c>
      <c r="I701">
        <v>23.712143906002154</v>
      </c>
      <c r="J701">
        <v>5380.6576206906457</v>
      </c>
      <c r="K701">
        <v>-3413.3081017767158</v>
      </c>
      <c r="L701">
        <v>-32.389666775952406</v>
      </c>
      <c r="M701">
        <v>6371.9815307917279</v>
      </c>
      <c r="N701">
        <v>37456.39202140455</v>
      </c>
      <c r="O701">
        <v>44.274527779206352</v>
      </c>
      <c r="P701">
        <v>39.21554322291928</v>
      </c>
      <c r="Q701" s="6">
        <v>699</v>
      </c>
    </row>
    <row r="702" spans="1:17" x14ac:dyDescent="0.25">
      <c r="A702">
        <v>150.58000000000001</v>
      </c>
      <c r="B702">
        <v>-29.901011206128459</v>
      </c>
      <c r="C702">
        <v>2018.365</v>
      </c>
      <c r="D702">
        <v>1.2</v>
      </c>
      <c r="E702">
        <v>0.65</v>
      </c>
      <c r="F702">
        <v>19.899999999999999</v>
      </c>
      <c r="G702">
        <v>46.089820015575185</v>
      </c>
      <c r="H702">
        <v>21.390669127215077</v>
      </c>
      <c r="I702">
        <v>40.580000000000013</v>
      </c>
      <c r="J702">
        <v>5533.737655108599</v>
      </c>
      <c r="K702">
        <v>-3160.8671632739679</v>
      </c>
      <c r="L702">
        <v>-29.734978270109902</v>
      </c>
      <c r="M702">
        <v>6372.8591432284484</v>
      </c>
      <c r="N702">
        <v>38262.352994366076</v>
      </c>
      <c r="O702">
        <v>33.960672929327409</v>
      </c>
      <c r="P702">
        <v>59.799545291819761</v>
      </c>
      <c r="Q702" s="6">
        <v>700</v>
      </c>
    </row>
    <row r="703" spans="1:17" x14ac:dyDescent="0.25">
      <c r="A703">
        <v>135.35300000000001</v>
      </c>
      <c r="B703">
        <v>-25.388999999999999</v>
      </c>
      <c r="C703">
        <v>2018.365</v>
      </c>
      <c r="D703">
        <v>0.75</v>
      </c>
      <c r="E703">
        <v>0.65</v>
      </c>
      <c r="F703">
        <v>19.899999999999999</v>
      </c>
      <c r="G703">
        <v>42.007420362456692</v>
      </c>
      <c r="H703">
        <v>15.541104353521852</v>
      </c>
      <c r="I703">
        <v>25.353000000000009</v>
      </c>
      <c r="J703">
        <v>5765.6730848197685</v>
      </c>
      <c r="K703">
        <v>-2718.0677093423683</v>
      </c>
      <c r="L703">
        <v>-25.240242126353433</v>
      </c>
      <c r="M703">
        <v>6374.235498754716</v>
      </c>
      <c r="N703">
        <v>37135.759535505247</v>
      </c>
      <c r="O703">
        <v>49.029451517770831</v>
      </c>
      <c r="P703">
        <v>47.858527450572716</v>
      </c>
      <c r="Q703" s="6">
        <v>701</v>
      </c>
    </row>
    <row r="704" spans="1:17" x14ac:dyDescent="0.25">
      <c r="A704">
        <v>118.09</v>
      </c>
      <c r="B704">
        <v>-28.242999999999999</v>
      </c>
      <c r="C704">
        <v>2018.365</v>
      </c>
      <c r="D704">
        <v>1.2</v>
      </c>
      <c r="E704">
        <v>0.65</v>
      </c>
      <c r="F704">
        <v>19.899999999999999</v>
      </c>
      <c r="G704">
        <v>46.089820015575185</v>
      </c>
      <c r="H704">
        <v>23.34314744837296</v>
      </c>
      <c r="I704">
        <v>8.0900000000000034</v>
      </c>
      <c r="J704">
        <v>5623.0295609702698</v>
      </c>
      <c r="K704">
        <v>-3000.2568805757019</v>
      </c>
      <c r="L704">
        <v>-28.082860551465991</v>
      </c>
      <c r="M704">
        <v>6373.3823667647112</v>
      </c>
      <c r="N704">
        <v>36728.370855575042</v>
      </c>
      <c r="O704">
        <v>55.834803341199013</v>
      </c>
      <c r="P704">
        <v>16.719170024821288</v>
      </c>
      <c r="Q704" s="6">
        <v>702</v>
      </c>
    </row>
    <row r="705" spans="1:17" x14ac:dyDescent="0.25">
      <c r="A705">
        <v>118.22</v>
      </c>
      <c r="B705">
        <v>-35.231999999999999</v>
      </c>
      <c r="C705">
        <v>2018.365</v>
      </c>
      <c r="D705">
        <v>1.2</v>
      </c>
      <c r="E705">
        <v>0.65</v>
      </c>
      <c r="F705">
        <v>19.899999999999999</v>
      </c>
      <c r="G705">
        <v>46.089820015575185</v>
      </c>
      <c r="H705">
        <v>23.330472664441935</v>
      </c>
      <c r="I705">
        <v>8.2199999999999989</v>
      </c>
      <c r="J705">
        <v>5215.6236470049425</v>
      </c>
      <c r="K705">
        <v>-3658.9221906277808</v>
      </c>
      <c r="L705">
        <v>-35.050854051474928</v>
      </c>
      <c r="M705">
        <v>6371.0628331751313</v>
      </c>
      <c r="N705">
        <v>37190.04115568124</v>
      </c>
      <c r="O705">
        <v>48.139924918603185</v>
      </c>
      <c r="P705">
        <v>14.058337473925508</v>
      </c>
      <c r="Q705" s="6">
        <v>703</v>
      </c>
    </row>
    <row r="706" spans="1:17" x14ac:dyDescent="0.25">
      <c r="A706">
        <v>152.80099999999999</v>
      </c>
      <c r="B706">
        <v>-28.128</v>
      </c>
      <c r="C706">
        <v>2018.365</v>
      </c>
      <c r="D706">
        <v>0.75</v>
      </c>
      <c r="E706">
        <v>0.65</v>
      </c>
      <c r="F706">
        <v>19.899999999999999</v>
      </c>
      <c r="G706">
        <v>42.007420362456692</v>
      </c>
      <c r="H706">
        <v>18.532389814426708</v>
      </c>
      <c r="I706">
        <v>42.800999999999988</v>
      </c>
      <c r="J706">
        <v>5629.0491814058923</v>
      </c>
      <c r="K706">
        <v>-2989.0235106698442</v>
      </c>
      <c r="L706">
        <v>-27.968289340950449</v>
      </c>
      <c r="M706">
        <v>6373.4179396947939</v>
      </c>
      <c r="N706">
        <v>38342.50903811516</v>
      </c>
      <c r="O706">
        <v>33.025417691402097</v>
      </c>
      <c r="P706">
        <v>63.019619019818222</v>
      </c>
      <c r="Q706" s="6">
        <v>704</v>
      </c>
    </row>
    <row r="707" spans="1:17" x14ac:dyDescent="0.25">
      <c r="A707">
        <v>145.852</v>
      </c>
      <c r="B707">
        <v>-33.076999999999998</v>
      </c>
      <c r="C707">
        <v>2018.365</v>
      </c>
      <c r="D707">
        <v>1.2</v>
      </c>
      <c r="E707">
        <v>0.65</v>
      </c>
      <c r="F707">
        <v>19.899999999999999</v>
      </c>
      <c r="G707">
        <v>46.089820015575185</v>
      </c>
      <c r="H707">
        <v>18.675423425265201</v>
      </c>
      <c r="I707">
        <v>35.852000000000004</v>
      </c>
      <c r="J707">
        <v>5349.821546027928</v>
      </c>
      <c r="K707">
        <v>-3461.1187403692506</v>
      </c>
      <c r="L707">
        <v>-32.901237960046835</v>
      </c>
      <c r="M707">
        <v>6371.807711260587</v>
      </c>
      <c r="N707">
        <v>38114.957015294211</v>
      </c>
      <c r="O707">
        <v>35.713092836086673</v>
      </c>
      <c r="P707">
        <v>52.937089197583347</v>
      </c>
      <c r="Q707" s="6">
        <v>705</v>
      </c>
    </row>
    <row r="708" spans="1:17" x14ac:dyDescent="0.25">
      <c r="A708">
        <v>148.82090758243027</v>
      </c>
      <c r="B708">
        <v>-28.810177116236034</v>
      </c>
      <c r="C708">
        <v>2018.365</v>
      </c>
      <c r="D708">
        <v>1.2</v>
      </c>
      <c r="E708">
        <v>0.65</v>
      </c>
      <c r="F708">
        <v>19.899999999999999</v>
      </c>
      <c r="G708">
        <v>46.089820015575185</v>
      </c>
      <c r="H708">
        <v>18.529165927222699</v>
      </c>
      <c r="I708">
        <v>38.820907582430266</v>
      </c>
      <c r="J708">
        <v>5593.0102633785045</v>
      </c>
      <c r="K708">
        <v>-3055.4844068039656</v>
      </c>
      <c r="L708">
        <v>-28.647960559003252</v>
      </c>
      <c r="M708">
        <v>6373.2055330484573</v>
      </c>
      <c r="N708">
        <v>38091.552828319698</v>
      </c>
      <c r="O708">
        <v>36.016179305527949</v>
      </c>
      <c r="P708">
        <v>59.081484870221153</v>
      </c>
      <c r="Q708" s="6">
        <v>706</v>
      </c>
    </row>
    <row r="709" spans="1:17" x14ac:dyDescent="0.25">
      <c r="A709">
        <v>143.00700000000001</v>
      </c>
      <c r="B709">
        <v>-31.981000000000002</v>
      </c>
      <c r="C709">
        <v>2018.365</v>
      </c>
      <c r="D709">
        <v>1.2</v>
      </c>
      <c r="E709">
        <v>0.65</v>
      </c>
      <c r="F709">
        <v>19.899999999999999</v>
      </c>
      <c r="G709">
        <v>46.089820015575185</v>
      </c>
      <c r="H709">
        <v>23.083217352402116</v>
      </c>
      <c r="I709">
        <v>33.007000000000005</v>
      </c>
      <c r="J709">
        <v>5415.1770294640792</v>
      </c>
      <c r="K709">
        <v>-3358.6457366520576</v>
      </c>
      <c r="L709">
        <v>-31.808358104884874</v>
      </c>
      <c r="M709">
        <v>6372.1772923206127</v>
      </c>
      <c r="N709">
        <v>37887.579338539079</v>
      </c>
      <c r="O709">
        <v>38.537531604959248</v>
      </c>
      <c r="P709">
        <v>50.807817789608912</v>
      </c>
      <c r="Q709" s="6">
        <v>707</v>
      </c>
    </row>
    <row r="710" spans="1:17" x14ac:dyDescent="0.25">
      <c r="A710">
        <v>154.55099999999999</v>
      </c>
      <c r="B710">
        <v>-31.977</v>
      </c>
      <c r="C710">
        <v>2018.365</v>
      </c>
      <c r="D710">
        <v>1.2</v>
      </c>
      <c r="E710">
        <v>0.65</v>
      </c>
      <c r="F710">
        <v>19.899999999999999</v>
      </c>
      <c r="G710">
        <v>46.089820015575185</v>
      </c>
      <c r="H710">
        <v>16.489391307888585</v>
      </c>
      <c r="I710">
        <v>44.550999999999988</v>
      </c>
      <c r="J710">
        <v>5415.4119351220379</v>
      </c>
      <c r="K710">
        <v>-3358.2695022376147</v>
      </c>
      <c r="L710">
        <v>-31.804369955886713</v>
      </c>
      <c r="M710">
        <v>6372.1786287518253</v>
      </c>
      <c r="N710">
        <v>38639.13339802283</v>
      </c>
      <c r="O710">
        <v>29.624405701024191</v>
      </c>
      <c r="P710">
        <v>61.722208363455856</v>
      </c>
      <c r="Q710" s="6">
        <v>708</v>
      </c>
    </row>
    <row r="711" spans="1:17" x14ac:dyDescent="0.25">
      <c r="A711">
        <v>122.96899999999999</v>
      </c>
      <c r="B711">
        <v>-26.927</v>
      </c>
      <c r="C711">
        <v>2018.365</v>
      </c>
      <c r="D711">
        <v>0.75</v>
      </c>
      <c r="E711">
        <v>0.65</v>
      </c>
      <c r="F711">
        <v>19.899999999999999</v>
      </c>
      <c r="G711">
        <v>42.007420362456692</v>
      </c>
      <c r="H711">
        <v>17.023023196586763</v>
      </c>
      <c r="I711">
        <v>12.968999999999994</v>
      </c>
      <c r="J711">
        <v>5690.5566217789155</v>
      </c>
      <c r="K711">
        <v>-2871.0072371076103</v>
      </c>
      <c r="L711">
        <v>-26.771918987386211</v>
      </c>
      <c r="M711">
        <v>6373.7835875715245</v>
      </c>
      <c r="N711">
        <v>36753.309934435587</v>
      </c>
      <c r="O711">
        <v>55.390660364018323</v>
      </c>
      <c r="P711">
        <v>26.955512819254835</v>
      </c>
      <c r="Q711" s="6">
        <v>709</v>
      </c>
    </row>
    <row r="712" spans="1:17" x14ac:dyDescent="0.25">
      <c r="A712">
        <v>147</v>
      </c>
      <c r="B712">
        <v>-27.692787544332969</v>
      </c>
      <c r="C712">
        <v>2018.365</v>
      </c>
      <c r="D712">
        <v>3</v>
      </c>
      <c r="E712">
        <v>0.65</v>
      </c>
      <c r="F712">
        <v>19.899999999999999</v>
      </c>
      <c r="G712">
        <v>54.048620189015942</v>
      </c>
      <c r="H712">
        <v>14.659481583944045</v>
      </c>
      <c r="I712">
        <v>37</v>
      </c>
      <c r="J712">
        <v>5651.6248332715877</v>
      </c>
      <c r="K712">
        <v>-2946.4042254698934</v>
      </c>
      <c r="L712">
        <v>-27.534722730523423</v>
      </c>
      <c r="M712">
        <v>6373.5516877106247</v>
      </c>
      <c r="N712">
        <v>37918.514299270762</v>
      </c>
      <c r="O712">
        <v>38.16565019517838</v>
      </c>
      <c r="P712">
        <v>58.337104811072486</v>
      </c>
      <c r="Q712" s="6">
        <v>710</v>
      </c>
    </row>
    <row r="713" spans="1:17" x14ac:dyDescent="0.25">
      <c r="A713">
        <v>155.06965875995303</v>
      </c>
      <c r="B713">
        <v>-25.562254000446693</v>
      </c>
      <c r="C713">
        <v>2018.365</v>
      </c>
      <c r="D713">
        <v>1.2</v>
      </c>
      <c r="E713">
        <v>0.65</v>
      </c>
      <c r="F713">
        <v>19.899999999999999</v>
      </c>
      <c r="G713">
        <v>46.089820015575185</v>
      </c>
      <c r="H713">
        <v>22.151053058837668</v>
      </c>
      <c r="I713">
        <v>45.069658759953029</v>
      </c>
      <c r="J713">
        <v>5757.4176202302951</v>
      </c>
      <c r="K713">
        <v>-2735.3946152507347</v>
      </c>
      <c r="L713">
        <v>-25.412762194932046</v>
      </c>
      <c r="M713">
        <v>6374.1855444347548</v>
      </c>
      <c r="N713">
        <v>38412.927002797369</v>
      </c>
      <c r="O713">
        <v>32.216861698107479</v>
      </c>
      <c r="P713">
        <v>66.710847635068518</v>
      </c>
      <c r="Q713" s="6">
        <v>711</v>
      </c>
    </row>
    <row r="714" spans="1:17" x14ac:dyDescent="0.25">
      <c r="A714">
        <v>116.765</v>
      </c>
      <c r="B714">
        <v>-28.731999999999999</v>
      </c>
      <c r="C714">
        <v>2018.365</v>
      </c>
      <c r="D714">
        <v>1.2</v>
      </c>
      <c r="E714">
        <v>0.65</v>
      </c>
      <c r="F714">
        <v>19.899999999999999</v>
      </c>
      <c r="G714">
        <v>46.089820015575185</v>
      </c>
      <c r="H714">
        <v>14.296239219104846</v>
      </c>
      <c r="I714">
        <v>6.7650000000000006</v>
      </c>
      <c r="J714">
        <v>5597.1806000235647</v>
      </c>
      <c r="K714">
        <v>-3047.8895172057178</v>
      </c>
      <c r="L714">
        <v>-28.570066002689686</v>
      </c>
      <c r="M714">
        <v>6373.2300427940509</v>
      </c>
      <c r="N714">
        <v>36738.513618965153</v>
      </c>
      <c r="O714">
        <v>55.646369068921651</v>
      </c>
      <c r="P714">
        <v>13.861668382235516</v>
      </c>
      <c r="Q714" s="6">
        <v>712</v>
      </c>
    </row>
    <row r="715" spans="1:17" x14ac:dyDescent="0.25">
      <c r="A715">
        <v>144.61500000000001</v>
      </c>
      <c r="B715">
        <v>-30.709</v>
      </c>
      <c r="C715">
        <v>2018.365</v>
      </c>
      <c r="D715">
        <v>0.75</v>
      </c>
      <c r="E715">
        <v>0.65</v>
      </c>
      <c r="F715">
        <v>19.899999999999999</v>
      </c>
      <c r="G715">
        <v>42.007420362456692</v>
      </c>
      <c r="H715">
        <v>23.148573242062191</v>
      </c>
      <c r="I715">
        <v>34.615000000000009</v>
      </c>
      <c r="J715">
        <v>5488.5398452241088</v>
      </c>
      <c r="K715">
        <v>-3238.1984089715552</v>
      </c>
      <c r="L715">
        <v>-30.540294332003409</v>
      </c>
      <c r="M715">
        <v>6372.5974742234102</v>
      </c>
      <c r="N715">
        <v>37914.559252418549</v>
      </c>
      <c r="O715">
        <v>38.202226959228668</v>
      </c>
      <c r="P715">
        <v>53.503912683461337</v>
      </c>
      <c r="Q715" s="6">
        <v>713</v>
      </c>
    </row>
    <row r="716" spans="1:17" x14ac:dyDescent="0.25">
      <c r="A716">
        <v>136.61500000000001</v>
      </c>
      <c r="B716">
        <v>-25.709</v>
      </c>
      <c r="C716">
        <v>2018.365</v>
      </c>
      <c r="D716">
        <v>1.2</v>
      </c>
      <c r="E716">
        <v>0.65</v>
      </c>
      <c r="F716">
        <v>19.899999999999999</v>
      </c>
      <c r="G716">
        <v>46.089820015575185</v>
      </c>
      <c r="H716">
        <v>14.047754114581585</v>
      </c>
      <c r="I716">
        <v>26.615000000000009</v>
      </c>
      <c r="J716">
        <v>5750.3841384480775</v>
      </c>
      <c r="K716">
        <v>-2750.0512289605931</v>
      </c>
      <c r="L716">
        <v>-25.558890803466511</v>
      </c>
      <c r="M716">
        <v>6374.1430405681131</v>
      </c>
      <c r="N716">
        <v>37214.351858341222</v>
      </c>
      <c r="O716">
        <v>47.827794957585894</v>
      </c>
      <c r="P716">
        <v>49.116813691322974</v>
      </c>
      <c r="Q716" s="6">
        <v>714</v>
      </c>
    </row>
    <row r="717" spans="1:17" x14ac:dyDescent="0.25">
      <c r="A717">
        <v>144.97499999999999</v>
      </c>
      <c r="B717">
        <v>-24.594999999999999</v>
      </c>
      <c r="C717">
        <v>2018.365</v>
      </c>
      <c r="D717">
        <v>1.2</v>
      </c>
      <c r="E717">
        <v>0.65</v>
      </c>
      <c r="F717">
        <v>19.899999999999999</v>
      </c>
      <c r="G717">
        <v>46.089820015575185</v>
      </c>
      <c r="H717">
        <v>17.716500696355101</v>
      </c>
      <c r="I717">
        <v>34.974999999999994</v>
      </c>
      <c r="J717">
        <v>5802.8324724482227</v>
      </c>
      <c r="K717">
        <v>-2638.3501128138405</v>
      </c>
      <c r="L717">
        <v>-24.449674381385631</v>
      </c>
      <c r="M717">
        <v>6374.4612337894368</v>
      </c>
      <c r="N717">
        <v>37649.433017626267</v>
      </c>
      <c r="O717">
        <v>41.670535696483689</v>
      </c>
      <c r="P717">
        <v>59.249486875919438</v>
      </c>
      <c r="Q717" s="6">
        <v>715</v>
      </c>
    </row>
    <row r="718" spans="1:17" x14ac:dyDescent="0.25">
      <c r="A718">
        <v>152.17500000000001</v>
      </c>
      <c r="B718">
        <v>-30.396999999999998</v>
      </c>
      <c r="C718">
        <v>2018.365</v>
      </c>
      <c r="D718">
        <v>0.75</v>
      </c>
      <c r="E718">
        <v>0.65</v>
      </c>
      <c r="F718">
        <v>19.899999999999999</v>
      </c>
      <c r="G718">
        <v>42.007420362456692</v>
      </c>
      <c r="H718">
        <v>23.030509176535311</v>
      </c>
      <c r="I718">
        <v>42.175000000000011</v>
      </c>
      <c r="J718">
        <v>5506.122578604396</v>
      </c>
      <c r="K718">
        <v>-3208.411893083558</v>
      </c>
      <c r="L718">
        <v>-30.229310679282289</v>
      </c>
      <c r="M718">
        <v>6372.6990142558234</v>
      </c>
      <c r="N718">
        <v>38396.851168884168</v>
      </c>
      <c r="O718">
        <v>32.38475775386236</v>
      </c>
      <c r="P718">
        <v>60.815889415753816</v>
      </c>
      <c r="Q718" s="6">
        <v>716</v>
      </c>
    </row>
    <row r="719" spans="1:17" x14ac:dyDescent="0.25">
      <c r="A719">
        <v>116.62</v>
      </c>
      <c r="B719">
        <v>-28.338999999999999</v>
      </c>
      <c r="C719">
        <v>2018.365</v>
      </c>
      <c r="D719">
        <v>1.2</v>
      </c>
      <c r="E719">
        <v>0.65</v>
      </c>
      <c r="F719">
        <v>19.899999999999999</v>
      </c>
      <c r="G719">
        <v>46.089820015575185</v>
      </c>
      <c r="H719">
        <v>21.263283167861424</v>
      </c>
      <c r="I719">
        <v>6.6200000000000045</v>
      </c>
      <c r="J719">
        <v>5617.9871501037533</v>
      </c>
      <c r="K719">
        <v>-3009.6251788349628</v>
      </c>
      <c r="L719">
        <v>-28.178504570392402</v>
      </c>
      <c r="M719">
        <v>6373.352597794059</v>
      </c>
      <c r="N719">
        <v>36712.911279138643</v>
      </c>
      <c r="O719">
        <v>56.117879069743424</v>
      </c>
      <c r="P719">
        <v>13.738887664593713</v>
      </c>
      <c r="Q719" s="6">
        <v>717</v>
      </c>
    </row>
    <row r="720" spans="1:17" x14ac:dyDescent="0.25">
      <c r="A720">
        <v>150.76499999999999</v>
      </c>
      <c r="B720">
        <v>-31.257000000000001</v>
      </c>
      <c r="C720">
        <v>2018.365</v>
      </c>
      <c r="D720">
        <v>0.75</v>
      </c>
      <c r="E720">
        <v>0.65</v>
      </c>
      <c r="F720">
        <v>19.899999999999999</v>
      </c>
      <c r="G720">
        <v>42.007420362456692</v>
      </c>
      <c r="H720">
        <v>16.101696467661327</v>
      </c>
      <c r="I720">
        <v>40.764999999999986</v>
      </c>
      <c r="J720">
        <v>5457.2635898540593</v>
      </c>
      <c r="K720">
        <v>-3290.2858317927466</v>
      </c>
      <c r="L720">
        <v>-31.086557486625711</v>
      </c>
      <c r="M720">
        <v>6372.4176529824927</v>
      </c>
      <c r="N720">
        <v>38338.862895476304</v>
      </c>
      <c r="O720">
        <v>33.055680275581707</v>
      </c>
      <c r="P720">
        <v>58.957589592273941</v>
      </c>
      <c r="Q720" s="6">
        <v>718</v>
      </c>
    </row>
    <row r="721" spans="1:17" x14ac:dyDescent="0.25">
      <c r="A721">
        <v>142.13499999999999</v>
      </c>
      <c r="B721">
        <v>-28.178000000000001</v>
      </c>
      <c r="C721">
        <v>2018.365</v>
      </c>
      <c r="D721">
        <v>1.2</v>
      </c>
      <c r="E721">
        <v>0.65</v>
      </c>
      <c r="F721">
        <v>19.899999999999999</v>
      </c>
      <c r="G721">
        <v>46.089820015575185</v>
      </c>
      <c r="H721">
        <v>20.109984063676038</v>
      </c>
      <c r="I721">
        <v>32.134999999999991</v>
      </c>
      <c r="J721">
        <v>5626.4347380261861</v>
      </c>
      <c r="K721">
        <v>-2993.9090457974808</v>
      </c>
      <c r="L721">
        <v>-28.018102595872151</v>
      </c>
      <c r="M721">
        <v>6373.4024849977723</v>
      </c>
      <c r="N721">
        <v>37638.506612485588</v>
      </c>
      <c r="O721">
        <v>41.80070103795854</v>
      </c>
      <c r="P721">
        <v>53.065968622134527</v>
      </c>
      <c r="Q721" s="6">
        <v>719</v>
      </c>
    </row>
    <row r="722" spans="1:17" x14ac:dyDescent="0.25">
      <c r="A722">
        <v>108.309</v>
      </c>
      <c r="B722">
        <v>-31.158000000000001</v>
      </c>
      <c r="C722">
        <v>2018.365</v>
      </c>
      <c r="D722">
        <v>3</v>
      </c>
      <c r="E722">
        <v>0.65</v>
      </c>
      <c r="F722">
        <v>19.899999999999999</v>
      </c>
      <c r="G722">
        <v>54.048620189015942</v>
      </c>
      <c r="H722">
        <v>18.753531497234071</v>
      </c>
      <c r="I722">
        <v>-1.6910000000000025</v>
      </c>
      <c r="J722">
        <v>5462.9509079173667</v>
      </c>
      <c r="K722">
        <v>-3280.8977271507624</v>
      </c>
      <c r="L722">
        <v>-30.987866684105047</v>
      </c>
      <c r="M722">
        <v>6372.4502758623557</v>
      </c>
      <c r="N722">
        <v>36850.267214558124</v>
      </c>
      <c r="O722">
        <v>53.650125396792696</v>
      </c>
      <c r="P722">
        <v>3.2656736572412739</v>
      </c>
      <c r="Q722" s="6">
        <v>720</v>
      </c>
    </row>
    <row r="723" spans="1:17" x14ac:dyDescent="0.25">
      <c r="A723">
        <v>139.673</v>
      </c>
      <c r="B723">
        <v>-32.140999999999998</v>
      </c>
      <c r="C723">
        <v>2018.365</v>
      </c>
      <c r="D723">
        <v>0.75</v>
      </c>
      <c r="E723">
        <v>0.65</v>
      </c>
      <c r="F723">
        <v>19.899999999999999</v>
      </c>
      <c r="G723">
        <v>42.007420362456692</v>
      </c>
      <c r="H723">
        <v>19.340148637906239</v>
      </c>
      <c r="I723">
        <v>29.673000000000002</v>
      </c>
      <c r="J723">
        <v>5405.7591555817353</v>
      </c>
      <c r="K723">
        <v>-3373.6818399829754</v>
      </c>
      <c r="L723">
        <v>-31.9678868149667</v>
      </c>
      <c r="M723">
        <v>6372.1237594374034</v>
      </c>
      <c r="N723">
        <v>37713.914220243692</v>
      </c>
      <c r="O723">
        <v>40.779851578158983</v>
      </c>
      <c r="P723">
        <v>46.96292696129477</v>
      </c>
      <c r="Q723" s="6">
        <v>721</v>
      </c>
    </row>
    <row r="724" spans="1:17" x14ac:dyDescent="0.25">
      <c r="A724">
        <v>118.863</v>
      </c>
      <c r="B724">
        <v>-30.111999999999998</v>
      </c>
      <c r="C724">
        <v>2018.365</v>
      </c>
      <c r="D724">
        <v>1.2</v>
      </c>
      <c r="E724">
        <v>0.65</v>
      </c>
      <c r="F724">
        <v>19.899999999999999</v>
      </c>
      <c r="G724">
        <v>46.089820015575185</v>
      </c>
      <c r="H724">
        <v>23.150440511791295</v>
      </c>
      <c r="I724">
        <v>8.8629999999999995</v>
      </c>
      <c r="J724">
        <v>5522.0410340085846</v>
      </c>
      <c r="K724">
        <v>-3181.1209935465322</v>
      </c>
      <c r="L724">
        <v>-29.94525637314101</v>
      </c>
      <c r="M724">
        <v>6372.7912218161573</v>
      </c>
      <c r="N724">
        <v>36855.436229756429</v>
      </c>
      <c r="O724">
        <v>53.568264410186195</v>
      </c>
      <c r="P724">
        <v>17.26612263887818</v>
      </c>
      <c r="Q724" s="6">
        <v>722</v>
      </c>
    </row>
    <row r="725" spans="1:17" x14ac:dyDescent="0.25">
      <c r="A725">
        <v>116.922</v>
      </c>
      <c r="B725">
        <v>-32.058999999999997</v>
      </c>
      <c r="C725">
        <v>2018.365</v>
      </c>
      <c r="D725">
        <v>0.75</v>
      </c>
      <c r="E725">
        <v>0.65</v>
      </c>
      <c r="F725">
        <v>19.899999999999999</v>
      </c>
      <c r="G725">
        <v>42.007420362456692</v>
      </c>
      <c r="H725">
        <v>14.521014040361559</v>
      </c>
      <c r="I725">
        <v>6.921999999999997</v>
      </c>
      <c r="J725">
        <v>5410.5910910330731</v>
      </c>
      <c r="K725">
        <v>-3365.9790748886712</v>
      </c>
      <c r="L725">
        <v>-31.886127680380763</v>
      </c>
      <c r="M725">
        <v>6372.151213440784</v>
      </c>
      <c r="N725">
        <v>36952.385993234129</v>
      </c>
      <c r="O725">
        <v>51.919619491045637</v>
      </c>
      <c r="P725">
        <v>12.883101988114056</v>
      </c>
      <c r="Q725" s="6">
        <v>723</v>
      </c>
    </row>
    <row r="726" spans="1:17" x14ac:dyDescent="0.25">
      <c r="A726">
        <v>151.27199999999999</v>
      </c>
      <c r="B726">
        <v>-27.048999999999999</v>
      </c>
      <c r="C726">
        <v>2018.365</v>
      </c>
      <c r="D726">
        <v>3</v>
      </c>
      <c r="E726">
        <v>0.65</v>
      </c>
      <c r="F726">
        <v>19.899999999999999</v>
      </c>
      <c r="G726">
        <v>54.048620189015942</v>
      </c>
      <c r="H726">
        <v>21.722157152346618</v>
      </c>
      <c r="I726">
        <v>41.271999999999991</v>
      </c>
      <c r="J726">
        <v>5684.4220968227783</v>
      </c>
      <c r="K726">
        <v>-2883.0531564065491</v>
      </c>
      <c r="L726">
        <v>-26.893436196132168</v>
      </c>
      <c r="M726">
        <v>6373.7469417535585</v>
      </c>
      <c r="N726">
        <v>38185.869881123239</v>
      </c>
      <c r="O726">
        <v>34.8829200338268</v>
      </c>
      <c r="P726">
        <v>62.609330598021323</v>
      </c>
      <c r="Q726" s="6">
        <v>724</v>
      </c>
    </row>
    <row r="727" spans="1:17" x14ac:dyDescent="0.25">
      <c r="A727">
        <v>115.5</v>
      </c>
      <c r="B727">
        <v>-33.9</v>
      </c>
      <c r="C727">
        <v>2018.365</v>
      </c>
      <c r="D727">
        <v>3</v>
      </c>
      <c r="E727">
        <v>0.65</v>
      </c>
      <c r="F727">
        <v>19.899999999999999</v>
      </c>
      <c r="G727">
        <v>54.048620189015942</v>
      </c>
      <c r="H727">
        <v>14.70465727921072</v>
      </c>
      <c r="I727">
        <v>5.5</v>
      </c>
      <c r="J727">
        <v>5299.455559711264</v>
      </c>
      <c r="K727">
        <v>-3537.2466131512992</v>
      </c>
      <c r="L727">
        <v>-33.722063169577197</v>
      </c>
      <c r="M727">
        <v>6371.5259421589872</v>
      </c>
      <c r="N727">
        <v>37061.765792844097</v>
      </c>
      <c r="O727">
        <v>50.137069739977257</v>
      </c>
      <c r="P727">
        <v>9.794986376088513</v>
      </c>
      <c r="Q727" s="6">
        <v>725</v>
      </c>
    </row>
    <row r="728" spans="1:17" x14ac:dyDescent="0.25">
      <c r="A728">
        <v>119.863</v>
      </c>
      <c r="B728">
        <v>-23.888999999999999</v>
      </c>
      <c r="C728">
        <v>2018.365</v>
      </c>
      <c r="D728">
        <v>0.75</v>
      </c>
      <c r="E728">
        <v>0.65</v>
      </c>
      <c r="F728">
        <v>19.899999999999999</v>
      </c>
      <c r="G728">
        <v>42.007420362456692</v>
      </c>
      <c r="H728">
        <v>15.842759477329047</v>
      </c>
      <c r="I728">
        <v>9.8629999999999995</v>
      </c>
      <c r="J728">
        <v>5834.9396376314608</v>
      </c>
      <c r="K728">
        <v>-2567.0482835635785</v>
      </c>
      <c r="L728">
        <v>-23.746819457820653</v>
      </c>
      <c r="M728">
        <v>6374.6574390275655</v>
      </c>
      <c r="N728">
        <v>36519.487516099747</v>
      </c>
      <c r="O728">
        <v>59.913382134671799</v>
      </c>
      <c r="P728">
        <v>23.235119361817912</v>
      </c>
      <c r="Q728" s="6">
        <v>726</v>
      </c>
    </row>
    <row r="729" spans="1:17" x14ac:dyDescent="0.25">
      <c r="A729">
        <v>114.863</v>
      </c>
      <c r="B729">
        <v>-24.888999999999999</v>
      </c>
      <c r="C729">
        <v>2018.365</v>
      </c>
      <c r="D729">
        <v>3</v>
      </c>
      <c r="E729">
        <v>0.65</v>
      </c>
      <c r="F729">
        <v>19.899999999999999</v>
      </c>
      <c r="G729">
        <v>54.048620189015942</v>
      </c>
      <c r="H729">
        <v>20.124503521998768</v>
      </c>
      <c r="I729">
        <v>4.8629999999999995</v>
      </c>
      <c r="J729">
        <v>5789.2024948679027</v>
      </c>
      <c r="K729">
        <v>-2667.926679474514</v>
      </c>
      <c r="L729">
        <v>-24.742390424860698</v>
      </c>
      <c r="M729">
        <v>6374.3782672223533</v>
      </c>
      <c r="N729">
        <v>36496.729807211101</v>
      </c>
      <c r="O729">
        <v>60.378684276332322</v>
      </c>
      <c r="P729">
        <v>11.428668015673054</v>
      </c>
      <c r="Q729" s="6">
        <v>727</v>
      </c>
    </row>
    <row r="730" spans="1:17" x14ac:dyDescent="0.25">
      <c r="A730">
        <v>151.05600000000001</v>
      </c>
      <c r="B730">
        <v>-29.856000000000002</v>
      </c>
      <c r="C730">
        <v>2018.365</v>
      </c>
      <c r="D730">
        <v>1.2</v>
      </c>
      <c r="E730">
        <v>0.65</v>
      </c>
      <c r="F730">
        <v>19.899999999999999</v>
      </c>
      <c r="G730">
        <v>46.089820015575185</v>
      </c>
      <c r="H730">
        <v>20.005473345600613</v>
      </c>
      <c r="I730">
        <v>41.056000000000012</v>
      </c>
      <c r="J730">
        <v>5536.2232427785939</v>
      </c>
      <c r="K730">
        <v>-3156.5408388702886</v>
      </c>
      <c r="L730">
        <v>-29.690119839896674</v>
      </c>
      <c r="M730">
        <v>6372.8735952737898</v>
      </c>
      <c r="N730">
        <v>38293.392324116852</v>
      </c>
      <c r="O730">
        <v>33.594550791787604</v>
      </c>
      <c r="P730">
        <v>60.249901924617568</v>
      </c>
      <c r="Q730" s="6">
        <v>728</v>
      </c>
    </row>
    <row r="731" spans="1:17" x14ac:dyDescent="0.25">
      <c r="A731">
        <v>147.44900000000001</v>
      </c>
      <c r="B731">
        <v>-23.826000000000001</v>
      </c>
      <c r="C731">
        <v>2018.365</v>
      </c>
      <c r="D731">
        <v>0.75</v>
      </c>
      <c r="E731">
        <v>0.65</v>
      </c>
      <c r="F731">
        <v>19.899999999999999</v>
      </c>
      <c r="G731">
        <v>42.007420362456692</v>
      </c>
      <c r="H731">
        <v>19.911557800849021</v>
      </c>
      <c r="I731">
        <v>37.449000000000012</v>
      </c>
      <c r="J731">
        <v>5837.7618373085716</v>
      </c>
      <c r="K731">
        <v>-2560.6668528117516</v>
      </c>
      <c r="L731">
        <v>-23.684104305703254</v>
      </c>
      <c r="M731">
        <v>6374.6747368179649</v>
      </c>
      <c r="N731">
        <v>37783.937332959598</v>
      </c>
      <c r="O731">
        <v>39.902337572323049</v>
      </c>
      <c r="P731">
        <v>62.191808920678064</v>
      </c>
      <c r="Q731" s="6">
        <v>729</v>
      </c>
    </row>
    <row r="732" spans="1:17" x14ac:dyDescent="0.25">
      <c r="A732">
        <v>125.101</v>
      </c>
      <c r="B732">
        <v>-31.821000000000002</v>
      </c>
      <c r="C732">
        <v>2018.365</v>
      </c>
      <c r="D732">
        <v>3</v>
      </c>
      <c r="E732">
        <v>0.65</v>
      </c>
      <c r="F732">
        <v>19.899999999999999</v>
      </c>
      <c r="G732">
        <v>54.048620189015942</v>
      </c>
      <c r="H732">
        <v>22.718009300450845</v>
      </c>
      <c r="I732">
        <v>15.100999999999999</v>
      </c>
      <c r="J732">
        <v>5424.5526412856352</v>
      </c>
      <c r="K732">
        <v>-3343.5837725323818</v>
      </c>
      <c r="L732">
        <v>-31.648834756088345</v>
      </c>
      <c r="M732">
        <v>6372.2306770879559</v>
      </c>
      <c r="N732">
        <v>37104.89484758662</v>
      </c>
      <c r="O732">
        <v>49.471788678331478</v>
      </c>
      <c r="P732">
        <v>27.10199285548947</v>
      </c>
      <c r="Q732" s="6">
        <v>730</v>
      </c>
    </row>
    <row r="733" spans="1:17" x14ac:dyDescent="0.25">
      <c r="A733">
        <v>145.70500000000001</v>
      </c>
      <c r="B733">
        <v>-32.82</v>
      </c>
      <c r="C733">
        <v>2018.365</v>
      </c>
      <c r="D733">
        <v>3</v>
      </c>
      <c r="E733">
        <v>0.65</v>
      </c>
      <c r="F733">
        <v>19.899999999999999</v>
      </c>
      <c r="G733">
        <v>54.048620189015942</v>
      </c>
      <c r="H733">
        <v>23.062871596984518</v>
      </c>
      <c r="I733">
        <v>35.705000000000013</v>
      </c>
      <c r="J733">
        <v>5365.3234636250381</v>
      </c>
      <c r="K733">
        <v>-3437.2008428242098</v>
      </c>
      <c r="L733">
        <v>-32.644946773262852</v>
      </c>
      <c r="M733">
        <v>6371.8949695704214</v>
      </c>
      <c r="N733">
        <v>38092.162134279693</v>
      </c>
      <c r="O733">
        <v>35.991437339791787</v>
      </c>
      <c r="P733">
        <v>52.978733752905008</v>
      </c>
      <c r="Q733" s="6">
        <v>731</v>
      </c>
    </row>
    <row r="734" spans="1:17" x14ac:dyDescent="0.25">
      <c r="A734">
        <v>123.003</v>
      </c>
      <c r="B734">
        <v>-27.812000000000001</v>
      </c>
      <c r="C734">
        <v>2018.365</v>
      </c>
      <c r="D734">
        <v>0.75</v>
      </c>
      <c r="E734">
        <v>0.65</v>
      </c>
      <c r="F734">
        <v>19.899999999999999</v>
      </c>
      <c r="G734">
        <v>42.007420362456692</v>
      </c>
      <c r="H734">
        <v>16.754082762161691</v>
      </c>
      <c r="I734">
        <v>13.003</v>
      </c>
      <c r="J734">
        <v>5645.4733036913904</v>
      </c>
      <c r="K734">
        <v>-2958.0951745812549</v>
      </c>
      <c r="L734">
        <v>-27.653480736685601</v>
      </c>
      <c r="M734">
        <v>6373.5151905814964</v>
      </c>
      <c r="N734">
        <v>36804.492577342004</v>
      </c>
      <c r="O734">
        <v>54.471409241884935</v>
      </c>
      <c r="P734">
        <v>26.332475945454764</v>
      </c>
      <c r="Q734" s="6">
        <v>732</v>
      </c>
    </row>
    <row r="735" spans="1:17" x14ac:dyDescent="0.25">
      <c r="A735">
        <v>135.61500000000001</v>
      </c>
      <c r="B735">
        <v>-32.709000000000003</v>
      </c>
      <c r="C735">
        <v>2018.365</v>
      </c>
      <c r="D735">
        <v>0.75</v>
      </c>
      <c r="E735">
        <v>0.65</v>
      </c>
      <c r="F735">
        <v>19.899999999999999</v>
      </c>
      <c r="G735">
        <v>42.007420362456692</v>
      </c>
      <c r="H735">
        <v>16.695304596208487</v>
      </c>
      <c r="I735">
        <v>25.615000000000009</v>
      </c>
      <c r="J735">
        <v>5371.9854432926741</v>
      </c>
      <c r="K735">
        <v>-3426.8493941762572</v>
      </c>
      <c r="L735">
        <v>-32.534257255992863</v>
      </c>
      <c r="M735">
        <v>6371.9325461993531</v>
      </c>
      <c r="N735">
        <v>37549.008882529895</v>
      </c>
      <c r="O735">
        <v>42.990304971911989</v>
      </c>
      <c r="P735">
        <v>41.580813529342294</v>
      </c>
      <c r="Q735" s="6">
        <v>733</v>
      </c>
    </row>
    <row r="736" spans="1:17" x14ac:dyDescent="0.25">
      <c r="A736">
        <v>138.61500000000001</v>
      </c>
      <c r="B736">
        <v>-31.709</v>
      </c>
      <c r="C736">
        <v>2018.365</v>
      </c>
      <c r="D736">
        <v>3</v>
      </c>
      <c r="E736">
        <v>0.65</v>
      </c>
      <c r="F736">
        <v>19.899999999999999</v>
      </c>
      <c r="G736">
        <v>54.048620189015942</v>
      </c>
      <c r="H736">
        <v>20.098525190582734</v>
      </c>
      <c r="I736">
        <v>28.615000000000009</v>
      </c>
      <c r="J736">
        <v>5431.0903859579194</v>
      </c>
      <c r="K736">
        <v>-3333.0250735095542</v>
      </c>
      <c r="L736">
        <v>-31.537171593831488</v>
      </c>
      <c r="M736">
        <v>6372.267957414213</v>
      </c>
      <c r="N736">
        <v>37634.645312271001</v>
      </c>
      <c r="O736">
        <v>41.835156359979685</v>
      </c>
      <c r="P736">
        <v>46.067100149115461</v>
      </c>
      <c r="Q736" s="6">
        <v>734</v>
      </c>
    </row>
    <row r="737" spans="1:17" x14ac:dyDescent="0.25">
      <c r="A737">
        <v>157.92599999999999</v>
      </c>
      <c r="B737">
        <v>-24.658999999999999</v>
      </c>
      <c r="C737">
        <v>2018.365</v>
      </c>
      <c r="D737">
        <v>0.75</v>
      </c>
      <c r="E737">
        <v>0.65</v>
      </c>
      <c r="F737">
        <v>19.899999999999999</v>
      </c>
      <c r="G737">
        <v>42.007420362456692</v>
      </c>
      <c r="H737">
        <v>18.063400014949913</v>
      </c>
      <c r="I737">
        <v>47.925999999999988</v>
      </c>
      <c r="J737">
        <v>5799.878373532043</v>
      </c>
      <c r="K737">
        <v>-2644.7943994171123</v>
      </c>
      <c r="L737">
        <v>-24.51339358124995</v>
      </c>
      <c r="M737">
        <v>6374.4432355267563</v>
      </c>
      <c r="N737">
        <v>38609.732688339507</v>
      </c>
      <c r="O737">
        <v>29.979505527033631</v>
      </c>
      <c r="P737">
        <v>69.361589042893911</v>
      </c>
      <c r="Q737" s="6">
        <v>735</v>
      </c>
    </row>
    <row r="738" spans="1:17" x14ac:dyDescent="0.25">
      <c r="A738">
        <v>150.71600000000001</v>
      </c>
      <c r="B738">
        <v>-26.646999999999998</v>
      </c>
      <c r="C738">
        <v>2018.365</v>
      </c>
      <c r="D738">
        <v>3</v>
      </c>
      <c r="E738">
        <v>0.65</v>
      </c>
      <c r="F738">
        <v>19.899999999999999</v>
      </c>
      <c r="G738">
        <v>54.048620189015942</v>
      </c>
      <c r="H738">
        <v>19.164544092164132</v>
      </c>
      <c r="I738">
        <v>40.716000000000008</v>
      </c>
      <c r="J738">
        <v>5704.5383777209408</v>
      </c>
      <c r="K738">
        <v>-2843.312453992904</v>
      </c>
      <c r="L738">
        <v>-26.49303758997236</v>
      </c>
      <c r="M738">
        <v>6373.8672573189197</v>
      </c>
      <c r="N738">
        <v>38129.057339233506</v>
      </c>
      <c r="O738">
        <v>35.569124355891098</v>
      </c>
      <c r="P738">
        <v>62.474803784429795</v>
      </c>
      <c r="Q738" s="6">
        <v>736</v>
      </c>
    </row>
    <row r="739" spans="1:17" x14ac:dyDescent="0.25">
      <c r="A739">
        <v>153.51857910958867</v>
      </c>
      <c r="B739">
        <v>-29.782190758761814</v>
      </c>
      <c r="C739">
        <v>2018.365</v>
      </c>
      <c r="D739">
        <v>0.75</v>
      </c>
      <c r="E739">
        <v>0.65</v>
      </c>
      <c r="F739">
        <v>19.899999999999999</v>
      </c>
      <c r="G739">
        <v>42.007420362456692</v>
      </c>
      <c r="H739">
        <v>15.981239188772602</v>
      </c>
      <c r="I739">
        <v>43.518579109588671</v>
      </c>
      <c r="J739">
        <v>5540.2917069121413</v>
      </c>
      <c r="K739">
        <v>-3149.4423868152339</v>
      </c>
      <c r="L739">
        <v>-29.616562001761075</v>
      </c>
      <c r="M739">
        <v>6372.8972646315178</v>
      </c>
      <c r="N739">
        <v>38466.031060927467</v>
      </c>
      <c r="O739">
        <v>31.590511876665364</v>
      </c>
      <c r="P739">
        <v>62.386958769944648</v>
      </c>
      <c r="Q739" s="6">
        <v>737</v>
      </c>
    </row>
    <row r="740" spans="1:17" x14ac:dyDescent="0.25">
      <c r="A740">
        <v>156.79300000000001</v>
      </c>
      <c r="B740">
        <v>-26.606999999999999</v>
      </c>
      <c r="C740">
        <v>2018.365</v>
      </c>
      <c r="D740">
        <v>1.2</v>
      </c>
      <c r="E740">
        <v>0.65</v>
      </c>
      <c r="F740">
        <v>19.899999999999999</v>
      </c>
      <c r="G740">
        <v>46.089820015575185</v>
      </c>
      <c r="H740">
        <v>22.120438678147842</v>
      </c>
      <c r="I740">
        <v>46.793000000000006</v>
      </c>
      <c r="J740">
        <v>5706.52467237172</v>
      </c>
      <c r="K740">
        <v>-2839.3505795461392</v>
      </c>
      <c r="L740">
        <v>-26.453198586255237</v>
      </c>
      <c r="M740">
        <v>6373.8791602881965</v>
      </c>
      <c r="N740">
        <v>38587.29659378303</v>
      </c>
      <c r="O740">
        <v>30.225160034061105</v>
      </c>
      <c r="P740">
        <v>67.184515798795701</v>
      </c>
      <c r="Q740" s="6">
        <v>738</v>
      </c>
    </row>
    <row r="741" spans="1:17" x14ac:dyDescent="0.25">
      <c r="A741">
        <v>158.79300000000001</v>
      </c>
      <c r="B741">
        <v>-30.606999999999999</v>
      </c>
      <c r="C741">
        <v>2018.365</v>
      </c>
      <c r="D741">
        <v>1.2</v>
      </c>
      <c r="E741">
        <v>0.65</v>
      </c>
      <c r="F741">
        <v>19.899999999999999</v>
      </c>
      <c r="G741">
        <v>46.089820015575185</v>
      </c>
      <c r="H741">
        <v>16.338023679926348</v>
      </c>
      <c r="I741">
        <v>48.793000000000006</v>
      </c>
      <c r="J741">
        <v>5494.3059817595658</v>
      </c>
      <c r="K741">
        <v>-3228.4708921254351</v>
      </c>
      <c r="L741">
        <v>-30.438624414345096</v>
      </c>
      <c r="M741">
        <v>6372.6307379684376</v>
      </c>
      <c r="N741">
        <v>38899.807141956189</v>
      </c>
      <c r="O741">
        <v>26.767508383169037</v>
      </c>
      <c r="P741">
        <v>65.971061306661127</v>
      </c>
      <c r="Q741" s="6">
        <v>739</v>
      </c>
    </row>
    <row r="742" spans="1:17" x14ac:dyDescent="0.25">
      <c r="A742">
        <v>131.92860458316989</v>
      </c>
      <c r="B742">
        <v>-28.564</v>
      </c>
      <c r="C742">
        <v>2018.365</v>
      </c>
      <c r="D742">
        <v>0.75</v>
      </c>
      <c r="E742">
        <v>0.65</v>
      </c>
      <c r="F742">
        <v>19.899999999999999</v>
      </c>
      <c r="G742">
        <v>42.007420362456692</v>
      </c>
      <c r="H742">
        <v>18.465980057566309</v>
      </c>
      <c r="I742">
        <v>21.928604583169886</v>
      </c>
      <c r="J742">
        <v>5606.1072652234188</v>
      </c>
      <c r="K742">
        <v>-3031.5494411236868</v>
      </c>
      <c r="L742">
        <v>-28.402677269774816</v>
      </c>
      <c r="M742">
        <v>6373.2825673406433</v>
      </c>
      <c r="N742">
        <v>37146.787096092477</v>
      </c>
      <c r="O742">
        <v>48.841589626817139</v>
      </c>
      <c r="P742">
        <v>40.096220852624967</v>
      </c>
      <c r="Q742" s="6">
        <v>740</v>
      </c>
    </row>
    <row r="743" spans="1:17" x14ac:dyDescent="0.25">
      <c r="A743">
        <v>148.01913977233409</v>
      </c>
      <c r="B743">
        <v>-33.617975327385082</v>
      </c>
      <c r="C743">
        <v>2018.365</v>
      </c>
      <c r="D743">
        <v>3</v>
      </c>
      <c r="E743">
        <v>0.65</v>
      </c>
      <c r="F743">
        <v>19.899999999999999</v>
      </c>
      <c r="G743">
        <v>54.048620189015942</v>
      </c>
      <c r="H743">
        <v>22.17211619842972</v>
      </c>
      <c r="I743">
        <v>38.019139772334086</v>
      </c>
      <c r="J743">
        <v>5316.8387686404712</v>
      </c>
      <c r="K743">
        <v>-3511.2396358599462</v>
      </c>
      <c r="L743">
        <v>-33.440767366337759</v>
      </c>
      <c r="M743">
        <v>6371.6228915522152</v>
      </c>
      <c r="N743">
        <v>38277.827957778871</v>
      </c>
      <c r="O743">
        <v>33.762320709430256</v>
      </c>
      <c r="P743">
        <v>54.695569027468579</v>
      </c>
      <c r="Q743" s="6">
        <v>741</v>
      </c>
    </row>
    <row r="744" spans="1:17" x14ac:dyDescent="0.25">
      <c r="A744">
        <v>158.19399999999999</v>
      </c>
      <c r="B744">
        <v>-33.290999999999997</v>
      </c>
      <c r="C744">
        <v>2018.365</v>
      </c>
      <c r="D744">
        <v>1.2</v>
      </c>
      <c r="E744">
        <v>0.65</v>
      </c>
      <c r="F744">
        <v>19.899999999999999</v>
      </c>
      <c r="G744">
        <v>46.089820015575185</v>
      </c>
      <c r="H744">
        <v>14.346962245866195</v>
      </c>
      <c r="I744">
        <v>48.193999999999988</v>
      </c>
      <c r="J744">
        <v>5336.83108921444</v>
      </c>
      <c r="K744">
        <v>-3480.9823429802836</v>
      </c>
      <c r="L744">
        <v>-33.114658488457493</v>
      </c>
      <c r="M744">
        <v>6371.7347831611987</v>
      </c>
      <c r="N744">
        <v>38966.760767235362</v>
      </c>
      <c r="O744">
        <v>26.038018800894161</v>
      </c>
      <c r="P744">
        <v>63.855005044979514</v>
      </c>
      <c r="Q744" s="6">
        <v>742</v>
      </c>
    </row>
    <row r="745" spans="1:17" x14ac:dyDescent="0.25">
      <c r="A745">
        <v>138.58000000000001</v>
      </c>
      <c r="B745">
        <v>-28.271000000000001</v>
      </c>
      <c r="C745">
        <v>2018.365</v>
      </c>
      <c r="D745">
        <v>0.75</v>
      </c>
      <c r="E745">
        <v>0.65</v>
      </c>
      <c r="F745">
        <v>19.899999999999999</v>
      </c>
      <c r="G745">
        <v>42.007420362456692</v>
      </c>
      <c r="H745">
        <v>15.029750419810426</v>
      </c>
      <c r="I745">
        <v>28.580000000000013</v>
      </c>
      <c r="J745">
        <v>5621.5604866749773</v>
      </c>
      <c r="K745">
        <v>-3002.9901598350975</v>
      </c>
      <c r="L745">
        <v>-28.110756538748628</v>
      </c>
      <c r="M745">
        <v>6373.373691022035</v>
      </c>
      <c r="N745">
        <v>37445.184565633048</v>
      </c>
      <c r="O745">
        <v>44.454721705988774</v>
      </c>
      <c r="P745">
        <v>48.994875547687037</v>
      </c>
      <c r="Q745" s="6">
        <v>743</v>
      </c>
    </row>
    <row r="746" spans="1:17" x14ac:dyDescent="0.25">
      <c r="A746">
        <v>142.76499999999999</v>
      </c>
      <c r="B746">
        <v>-31.257999999999999</v>
      </c>
      <c r="C746">
        <v>2018.365</v>
      </c>
      <c r="D746">
        <v>0.75</v>
      </c>
      <c r="E746">
        <v>0.65</v>
      </c>
      <c r="F746">
        <v>19.899999999999999</v>
      </c>
      <c r="G746">
        <v>42.007420362456692</v>
      </c>
      <c r="H746">
        <v>17.809559359137232</v>
      </c>
      <c r="I746">
        <v>32.764999999999986</v>
      </c>
      <c r="J746">
        <v>5457.2060590098035</v>
      </c>
      <c r="K746">
        <v>-3290.3806117135414</v>
      </c>
      <c r="L746">
        <v>-31.087554373748116</v>
      </c>
      <c r="M746">
        <v>6372.417323154039</v>
      </c>
      <c r="N746">
        <v>37834.430496872184</v>
      </c>
      <c r="O746">
        <v>39.218600596944796</v>
      </c>
      <c r="P746">
        <v>51.122679561951898</v>
      </c>
      <c r="Q746" s="6">
        <v>744</v>
      </c>
    </row>
    <row r="747" spans="1:17" x14ac:dyDescent="0.25">
      <c r="A747">
        <v>121.09</v>
      </c>
      <c r="B747">
        <v>-24.242999999999999</v>
      </c>
      <c r="C747">
        <v>2018.365</v>
      </c>
      <c r="D747">
        <v>0.75</v>
      </c>
      <c r="E747">
        <v>0.65</v>
      </c>
      <c r="F747">
        <v>19.899999999999999</v>
      </c>
      <c r="G747">
        <v>42.007420362456692</v>
      </c>
      <c r="H747">
        <v>15.198723025134409</v>
      </c>
      <c r="I747">
        <v>11.090000000000003</v>
      </c>
      <c r="J747">
        <v>5818.9507717796087</v>
      </c>
      <c r="K747">
        <v>-2602.8488191570823</v>
      </c>
      <c r="L747">
        <v>-24.099231623725707</v>
      </c>
      <c r="M747">
        <v>6374.559597319796</v>
      </c>
      <c r="N747">
        <v>36563.791519852457</v>
      </c>
      <c r="O747">
        <v>59.01022594089207</v>
      </c>
      <c r="P747">
        <v>25.518327010565429</v>
      </c>
      <c r="Q747" s="6">
        <v>745</v>
      </c>
    </row>
    <row r="748" spans="1:17" x14ac:dyDescent="0.25">
      <c r="A748">
        <v>150.18700000000001</v>
      </c>
      <c r="B748">
        <v>-33.079000000000001</v>
      </c>
      <c r="C748">
        <v>2018.365</v>
      </c>
      <c r="D748">
        <v>1.2</v>
      </c>
      <c r="E748">
        <v>0.65</v>
      </c>
      <c r="F748">
        <v>19.899999999999999</v>
      </c>
      <c r="G748">
        <v>46.089820015575185</v>
      </c>
      <c r="H748">
        <v>18.301651940210213</v>
      </c>
      <c r="I748">
        <v>40.187000000000012</v>
      </c>
      <c r="J748">
        <v>5349.7004855373771</v>
      </c>
      <c r="K748">
        <v>-3461.3046027459327</v>
      </c>
      <c r="L748">
        <v>-32.90323249915668</v>
      </c>
      <c r="M748">
        <v>6371.8070308154356</v>
      </c>
      <c r="N748">
        <v>38389.796437889963</v>
      </c>
      <c r="O748">
        <v>32.455628239642039</v>
      </c>
      <c r="P748">
        <v>57.131138941621188</v>
      </c>
      <c r="Q748" s="6">
        <v>746</v>
      </c>
    </row>
    <row r="749" spans="1:17" x14ac:dyDescent="0.25">
      <c r="A749">
        <v>117.63500000000001</v>
      </c>
      <c r="B749">
        <v>-26.056000000000001</v>
      </c>
      <c r="C749">
        <v>2018.365</v>
      </c>
      <c r="D749">
        <v>0.75</v>
      </c>
      <c r="E749">
        <v>0.65</v>
      </c>
      <c r="F749">
        <v>19.899999999999999</v>
      </c>
      <c r="G749">
        <v>42.007420362456692</v>
      </c>
      <c r="H749">
        <v>18.611972521037693</v>
      </c>
      <c r="I749">
        <v>7.6350000000000051</v>
      </c>
      <c r="J749">
        <v>5733.6028316922493</v>
      </c>
      <c r="K749">
        <v>-2784.637845092087</v>
      </c>
      <c r="L749">
        <v>-25.904446501315348</v>
      </c>
      <c r="M749">
        <v>6374.0418385753073</v>
      </c>
      <c r="N749">
        <v>36595.419487978361</v>
      </c>
      <c r="O749">
        <v>58.369332782478551</v>
      </c>
      <c r="P749">
        <v>16.97115827588534</v>
      </c>
      <c r="Q749" s="6">
        <v>747</v>
      </c>
    </row>
    <row r="750" spans="1:17" x14ac:dyDescent="0.25">
      <c r="A750">
        <v>162.66</v>
      </c>
      <c r="B750">
        <v>-23.942</v>
      </c>
      <c r="C750">
        <v>2018.365</v>
      </c>
      <c r="D750">
        <v>0.75</v>
      </c>
      <c r="E750">
        <v>0.65</v>
      </c>
      <c r="F750">
        <v>19.899999999999999</v>
      </c>
      <c r="G750">
        <v>42.007420362456692</v>
      </c>
      <c r="H750">
        <v>14.647538847988077</v>
      </c>
      <c r="I750">
        <v>52.66</v>
      </c>
      <c r="J750">
        <v>5832.5599549197677</v>
      </c>
      <c r="K750">
        <v>-2572.4144231506248</v>
      </c>
      <c r="L750">
        <v>-23.799580352778079</v>
      </c>
      <c r="M750">
        <v>6374.642859970043</v>
      </c>
      <c r="N750">
        <v>38988.747828054547</v>
      </c>
      <c r="O750">
        <v>25.83342824760944</v>
      </c>
      <c r="P750">
        <v>72.797809566727196</v>
      </c>
      <c r="Q750" s="6">
        <v>748</v>
      </c>
    </row>
    <row r="751" spans="1:17" x14ac:dyDescent="0.25">
      <c r="A751">
        <v>134.91800000000001</v>
      </c>
      <c r="B751">
        <v>-25.847000000000001</v>
      </c>
      <c r="C751">
        <v>2018.365</v>
      </c>
      <c r="D751">
        <v>3</v>
      </c>
      <c r="E751">
        <v>0.65</v>
      </c>
      <c r="F751">
        <v>19.899999999999999</v>
      </c>
      <c r="G751">
        <v>54.048620189015942</v>
      </c>
      <c r="H751">
        <v>23.894955876386874</v>
      </c>
      <c r="I751">
        <v>24.918000000000006</v>
      </c>
      <c r="J751">
        <v>5743.7354903395162</v>
      </c>
      <c r="K751">
        <v>-2763.818105739133</v>
      </c>
      <c r="L751">
        <v>-25.69631377941549</v>
      </c>
      <c r="M751">
        <v>6374.1029097903001</v>
      </c>
      <c r="N751">
        <v>37137.215075502849</v>
      </c>
      <c r="O751">
        <v>49.004481941721089</v>
      </c>
      <c r="P751">
        <v>46.818844507723121</v>
      </c>
      <c r="Q751" s="6">
        <v>749</v>
      </c>
    </row>
    <row r="752" spans="1:17" x14ac:dyDescent="0.25">
      <c r="A752">
        <v>150.66999999999999</v>
      </c>
      <c r="B752">
        <v>-26.771999999999998</v>
      </c>
      <c r="C752">
        <v>2018.365</v>
      </c>
      <c r="D752">
        <v>3</v>
      </c>
      <c r="E752">
        <v>0.65</v>
      </c>
      <c r="F752">
        <v>19.899999999999999</v>
      </c>
      <c r="G752">
        <v>54.048620189015942</v>
      </c>
      <c r="H752">
        <v>16.377444128969561</v>
      </c>
      <c r="I752">
        <v>40.669999999999987</v>
      </c>
      <c r="J752">
        <v>5698.3133149837768</v>
      </c>
      <c r="K752">
        <v>-2855.6845026192327</v>
      </c>
      <c r="L752">
        <v>-26.617536400985323</v>
      </c>
      <c r="M752">
        <v>6373.8299800215136</v>
      </c>
      <c r="N752">
        <v>38130.97015554594</v>
      </c>
      <c r="O752">
        <v>35.545472692935199</v>
      </c>
      <c r="P752">
        <v>62.334616111564991</v>
      </c>
      <c r="Q752" s="6">
        <v>750</v>
      </c>
    </row>
    <row r="753" spans="1:17" x14ac:dyDescent="0.25">
      <c r="A753">
        <v>158.345</v>
      </c>
      <c r="B753">
        <v>-27.76</v>
      </c>
      <c r="C753">
        <v>2018.365</v>
      </c>
      <c r="D753">
        <v>3</v>
      </c>
      <c r="E753">
        <v>0.65</v>
      </c>
      <c r="F753">
        <v>19.899999999999999</v>
      </c>
      <c r="G753">
        <v>54.048620189015942</v>
      </c>
      <c r="H753">
        <v>23.190532683976507</v>
      </c>
      <c r="I753">
        <v>48.344999999999999</v>
      </c>
      <c r="J753">
        <v>5648.1595805404331</v>
      </c>
      <c r="K753">
        <v>-2952.9971781674822</v>
      </c>
      <c r="L753">
        <v>-27.601678630606582</v>
      </c>
      <c r="M753">
        <v>6373.5311234445062</v>
      </c>
      <c r="N753">
        <v>38753.929663647323</v>
      </c>
      <c r="O753">
        <v>28.367140689094516</v>
      </c>
      <c r="P753">
        <v>67.494341542041028</v>
      </c>
      <c r="Q753" s="6">
        <v>751</v>
      </c>
    </row>
    <row r="754" spans="1:17" x14ac:dyDescent="0.25">
      <c r="A754">
        <v>151.69292685720112</v>
      </c>
      <c r="B754">
        <v>-29.731999999999999</v>
      </c>
      <c r="C754">
        <v>2018.365</v>
      </c>
      <c r="D754">
        <v>1.2</v>
      </c>
      <c r="E754">
        <v>0.65</v>
      </c>
      <c r="F754">
        <v>19.899999999999999</v>
      </c>
      <c r="G754">
        <v>46.089820015575185</v>
      </c>
      <c r="H754">
        <v>20.283964754192397</v>
      </c>
      <c r="I754">
        <v>41.692926857201115</v>
      </c>
      <c r="J754">
        <v>5543.0530379441361</v>
      </c>
      <c r="K754">
        <v>-3144.6124480117915</v>
      </c>
      <c r="L754">
        <v>-29.56654282362744</v>
      </c>
      <c r="M754">
        <v>6372.913339254852</v>
      </c>
      <c r="N754">
        <v>38332.55379715046</v>
      </c>
      <c r="O754">
        <v>33.135546125492404</v>
      </c>
      <c r="P754">
        <v>60.892102829338228</v>
      </c>
      <c r="Q754" s="6">
        <v>752</v>
      </c>
    </row>
    <row r="755" spans="1:17" x14ac:dyDescent="0.25">
      <c r="A755">
        <v>153.09899999999999</v>
      </c>
      <c r="B755">
        <v>-34.884</v>
      </c>
      <c r="C755">
        <v>2018.365</v>
      </c>
      <c r="D755">
        <v>0.75</v>
      </c>
      <c r="E755">
        <v>0.65</v>
      </c>
      <c r="F755">
        <v>19.899999999999999</v>
      </c>
      <c r="G755">
        <v>42.007420362456692</v>
      </c>
      <c r="H755">
        <v>21.559758620910877</v>
      </c>
      <c r="I755">
        <v>43.09899999999999</v>
      </c>
      <c r="J755">
        <v>5237.8000869806792</v>
      </c>
      <c r="K755">
        <v>-3627.3190917132524</v>
      </c>
      <c r="L755">
        <v>-34.703655086264213</v>
      </c>
      <c r="M755">
        <v>6371.1846264476017</v>
      </c>
      <c r="N755">
        <v>38676.771331716016</v>
      </c>
      <c r="O755">
        <v>29.193863837427717</v>
      </c>
      <c r="P755">
        <v>58.567351114322484</v>
      </c>
      <c r="Q755" s="6">
        <v>753</v>
      </c>
    </row>
    <row r="756" spans="1:17" x14ac:dyDescent="0.25">
      <c r="A756">
        <v>144.58699999999999</v>
      </c>
      <c r="B756">
        <v>-26.460999999999999</v>
      </c>
      <c r="C756">
        <v>2018.365</v>
      </c>
      <c r="D756">
        <v>3</v>
      </c>
      <c r="E756">
        <v>0.65</v>
      </c>
      <c r="F756">
        <v>19.899999999999999</v>
      </c>
      <c r="G756">
        <v>54.048620189015942</v>
      </c>
      <c r="H756">
        <v>16.336980333109395</v>
      </c>
      <c r="I756">
        <v>34.586999999999989</v>
      </c>
      <c r="J756">
        <v>5713.7510699800414</v>
      </c>
      <c r="K756">
        <v>-2824.8781816775058</v>
      </c>
      <c r="L756">
        <v>-26.307788749516966</v>
      </c>
      <c r="M756">
        <v>6373.9224996085168</v>
      </c>
      <c r="N756">
        <v>37706.326607594259</v>
      </c>
      <c r="O756">
        <v>40.906630369244873</v>
      </c>
      <c r="P756">
        <v>57.12820195392117</v>
      </c>
      <c r="Q756" s="6">
        <v>754</v>
      </c>
    </row>
    <row r="757" spans="1:17" x14ac:dyDescent="0.25">
      <c r="A757">
        <v>154.09700000000001</v>
      </c>
      <c r="B757">
        <v>-29.881999999999998</v>
      </c>
      <c r="C757">
        <v>2018.365</v>
      </c>
      <c r="D757">
        <v>3</v>
      </c>
      <c r="E757">
        <v>0.65</v>
      </c>
      <c r="F757">
        <v>19.899999999999999</v>
      </c>
      <c r="G757">
        <v>54.048620189015942</v>
      </c>
      <c r="H757">
        <v>14.511490452609756</v>
      </c>
      <c r="I757">
        <v>44.097000000000008</v>
      </c>
      <c r="J757">
        <v>5534.7878996630689</v>
      </c>
      <c r="K757">
        <v>-3159.0401052527741</v>
      </c>
      <c r="L757">
        <v>-29.716031541620705</v>
      </c>
      <c r="M757">
        <v>6372.8652489168626</v>
      </c>
      <c r="N757">
        <v>38512.770006375067</v>
      </c>
      <c r="O757">
        <v>31.056611994184575</v>
      </c>
      <c r="P757">
        <v>62.789029960429005</v>
      </c>
      <c r="Q757" s="6">
        <v>755</v>
      </c>
    </row>
    <row r="758" spans="1:17" x14ac:dyDescent="0.25">
      <c r="A758">
        <v>159.54826679945637</v>
      </c>
      <c r="B758">
        <v>-27.303999999999998</v>
      </c>
      <c r="C758">
        <v>2018.365</v>
      </c>
      <c r="D758">
        <v>1.2</v>
      </c>
      <c r="E758">
        <v>0.65</v>
      </c>
      <c r="F758">
        <v>19.899999999999999</v>
      </c>
      <c r="G758">
        <v>46.089820015575185</v>
      </c>
      <c r="H758">
        <v>20.194868002269487</v>
      </c>
      <c r="I758">
        <v>49.548266799456371</v>
      </c>
      <c r="J758">
        <v>5671.5168312088945</v>
      </c>
      <c r="K758">
        <v>-2908.1894402889043</v>
      </c>
      <c r="L758">
        <v>-27.147436150870625</v>
      </c>
      <c r="M758">
        <v>6373.6699779086202</v>
      </c>
      <c r="N758">
        <v>38834.698561353121</v>
      </c>
      <c r="O758">
        <v>27.484691714910738</v>
      </c>
      <c r="P758">
        <v>68.639090450307307</v>
      </c>
      <c r="Q758" s="6">
        <v>756</v>
      </c>
    </row>
    <row r="759" spans="1:17" x14ac:dyDescent="0.25">
      <c r="A759">
        <v>121.06699999999999</v>
      </c>
      <c r="B759">
        <v>-32.242000000000004</v>
      </c>
      <c r="C759">
        <v>2018.365</v>
      </c>
      <c r="D759">
        <v>0.75</v>
      </c>
      <c r="E759">
        <v>0.65</v>
      </c>
      <c r="F759">
        <v>19.899999999999999</v>
      </c>
      <c r="G759">
        <v>42.007420362456692</v>
      </c>
      <c r="H759">
        <v>20.756733174724083</v>
      </c>
      <c r="I759">
        <v>11.066999999999993</v>
      </c>
      <c r="J759">
        <v>5399.7923954070502</v>
      </c>
      <c r="K759">
        <v>-3383.1600123548537</v>
      </c>
      <c r="L759">
        <v>-32.068592080273319</v>
      </c>
      <c r="M759">
        <v>6372.0898912909806</v>
      </c>
      <c r="N759">
        <v>37034.188143924439</v>
      </c>
      <c r="O759">
        <v>50.587411279385478</v>
      </c>
      <c r="P759">
        <v>20.13429486447523</v>
      </c>
      <c r="Q759" s="6">
        <v>757</v>
      </c>
    </row>
    <row r="760" spans="1:17" x14ac:dyDescent="0.25">
      <c r="A760">
        <v>151.375</v>
      </c>
      <c r="B760">
        <v>-24.111999999999998</v>
      </c>
      <c r="C760">
        <v>2018.365</v>
      </c>
      <c r="D760">
        <v>1.2</v>
      </c>
      <c r="E760">
        <v>0.65</v>
      </c>
      <c r="F760">
        <v>19.899999999999999</v>
      </c>
      <c r="G760">
        <v>46.089820015575185</v>
      </c>
      <c r="H760">
        <v>15.033311300265712</v>
      </c>
      <c r="I760">
        <v>41.375</v>
      </c>
      <c r="J760">
        <v>5824.8934203484268</v>
      </c>
      <c r="K760">
        <v>-2589.6119265217139</v>
      </c>
      <c r="L760">
        <v>-23.968816683274081</v>
      </c>
      <c r="M760">
        <v>6374.5959313827807</v>
      </c>
      <c r="N760">
        <v>38076.915349130075</v>
      </c>
      <c r="O760">
        <v>36.213350469711955</v>
      </c>
      <c r="P760">
        <v>65.118854651771272</v>
      </c>
      <c r="Q760" s="6">
        <v>758</v>
      </c>
    </row>
    <row r="761" spans="1:17" x14ac:dyDescent="0.25">
      <c r="A761">
        <v>154.37299999999999</v>
      </c>
      <c r="B761">
        <v>-32.105000000000004</v>
      </c>
      <c r="C761">
        <v>2018.365</v>
      </c>
      <c r="D761">
        <v>3</v>
      </c>
      <c r="E761">
        <v>0.65</v>
      </c>
      <c r="F761">
        <v>19.899999999999999</v>
      </c>
      <c r="G761">
        <v>54.048620189015942</v>
      </c>
      <c r="H761">
        <v>20.963951994009598</v>
      </c>
      <c r="I761">
        <v>44.37299999999999</v>
      </c>
      <c r="J761">
        <v>5407.8818582886188</v>
      </c>
      <c r="K761">
        <v>-3370.3009775371956</v>
      </c>
      <c r="L761">
        <v>-31.931992386989652</v>
      </c>
      <c r="M761">
        <v>6372.1358171648644</v>
      </c>
      <c r="N761">
        <v>38632.140088726163</v>
      </c>
      <c r="O761">
        <v>29.702067121752869</v>
      </c>
      <c r="P761">
        <v>61.487699168732348</v>
      </c>
      <c r="Q761" s="6">
        <v>759</v>
      </c>
    </row>
    <row r="762" spans="1:17" x14ac:dyDescent="0.25">
      <c r="A762">
        <v>151.27199999999999</v>
      </c>
      <c r="B762">
        <v>-24.048999999999999</v>
      </c>
      <c r="C762">
        <v>2018.365</v>
      </c>
      <c r="D762">
        <v>1.2</v>
      </c>
      <c r="E762">
        <v>0.65</v>
      </c>
      <c r="F762">
        <v>19.899999999999999</v>
      </c>
      <c r="G762">
        <v>46.089820015575185</v>
      </c>
      <c r="H762">
        <v>22.605218378219817</v>
      </c>
      <c r="I762">
        <v>41.271999999999991</v>
      </c>
      <c r="J762">
        <v>5827.7405183553519</v>
      </c>
      <c r="K762">
        <v>-2583.24134326282</v>
      </c>
      <c r="L762">
        <v>-23.906099107550396</v>
      </c>
      <c r="M762">
        <v>6374.6133519471596</v>
      </c>
      <c r="N762">
        <v>38066.890886998379</v>
      </c>
      <c r="O762">
        <v>36.336301684674538</v>
      </c>
      <c r="P762">
        <v>65.093370932555118</v>
      </c>
      <c r="Q762" s="6">
        <v>760</v>
      </c>
    </row>
    <row r="763" spans="1:17" x14ac:dyDescent="0.25">
      <c r="A763">
        <v>146.01300000000001</v>
      </c>
      <c r="B763">
        <v>-21.943999999999999</v>
      </c>
      <c r="C763">
        <v>2018.365</v>
      </c>
      <c r="D763">
        <v>1.2</v>
      </c>
      <c r="E763">
        <v>0.65</v>
      </c>
      <c r="F763">
        <v>19.899999999999999</v>
      </c>
      <c r="G763">
        <v>46.089820015575185</v>
      </c>
      <c r="H763">
        <v>21.431589013731944</v>
      </c>
      <c r="I763">
        <v>36.013000000000005</v>
      </c>
      <c r="J763">
        <v>5918.8082598726942</v>
      </c>
      <c r="K763">
        <v>-2368.6632309386891</v>
      </c>
      <c r="L763">
        <v>-21.810921633568309</v>
      </c>
      <c r="M763">
        <v>6375.1750343608719</v>
      </c>
      <c r="N763">
        <v>37612.833042386126</v>
      </c>
      <c r="O763">
        <v>42.173181041864758</v>
      </c>
      <c r="P763">
        <v>62.7919026720323</v>
      </c>
      <c r="Q763" s="6">
        <v>761</v>
      </c>
    </row>
    <row r="764" spans="1:17" x14ac:dyDescent="0.25">
      <c r="A764">
        <v>154.62899999999999</v>
      </c>
      <c r="B764">
        <v>-30.855</v>
      </c>
      <c r="C764">
        <v>2018.365</v>
      </c>
      <c r="D764">
        <v>3</v>
      </c>
      <c r="E764">
        <v>0.65</v>
      </c>
      <c r="F764">
        <v>19.899999999999999</v>
      </c>
      <c r="G764">
        <v>54.048620189015942</v>
      </c>
      <c r="H764">
        <v>14.710342395954266</v>
      </c>
      <c r="I764">
        <v>44.628999999999991</v>
      </c>
      <c r="J764">
        <v>5480.2560839442331</v>
      </c>
      <c r="K764">
        <v>-3252.104478664095</v>
      </c>
      <c r="L764">
        <v>-30.685825565781059</v>
      </c>
      <c r="M764">
        <v>6372.5497476092605</v>
      </c>
      <c r="N764">
        <v>38594.458835900572</v>
      </c>
      <c r="O764">
        <v>30.12924259579831</v>
      </c>
      <c r="P764">
        <v>62.54576098270428</v>
      </c>
      <c r="Q764" s="6">
        <v>762</v>
      </c>
    </row>
    <row r="765" spans="1:17" x14ac:dyDescent="0.25">
      <c r="A765">
        <v>153.6</v>
      </c>
      <c r="B765">
        <v>-26.763999999999999</v>
      </c>
      <c r="C765">
        <v>2018.365</v>
      </c>
      <c r="D765">
        <v>3</v>
      </c>
      <c r="E765">
        <v>0.65</v>
      </c>
      <c r="F765">
        <v>19.899999999999999</v>
      </c>
      <c r="G765">
        <v>54.048620189015942</v>
      </c>
      <c r="H765">
        <v>16.948696998311959</v>
      </c>
      <c r="I765">
        <v>43.599999999999994</v>
      </c>
      <c r="J765">
        <v>5698.7125306133603</v>
      </c>
      <c r="K765">
        <v>-2854.8930920120515</v>
      </c>
      <c r="L765">
        <v>-26.609568389627579</v>
      </c>
      <c r="M765">
        <v>6373.8323694138571</v>
      </c>
      <c r="N765">
        <v>38346.192896589455</v>
      </c>
      <c r="O765">
        <v>32.987508195303796</v>
      </c>
      <c r="P765">
        <v>64.691514473584434</v>
      </c>
      <c r="Q765" s="6">
        <v>763</v>
      </c>
    </row>
    <row r="766" spans="1:17" x14ac:dyDescent="0.25">
      <c r="A766">
        <v>110.759</v>
      </c>
      <c r="B766">
        <v>-23.617000000000001</v>
      </c>
      <c r="C766">
        <v>2018.365</v>
      </c>
      <c r="D766">
        <v>1.2</v>
      </c>
      <c r="E766">
        <v>0.65</v>
      </c>
      <c r="F766">
        <v>19.899999999999999</v>
      </c>
      <c r="G766">
        <v>46.089820015575185</v>
      </c>
      <c r="H766">
        <v>22.821347654732286</v>
      </c>
      <c r="I766">
        <v>0.75900000000000034</v>
      </c>
      <c r="J766">
        <v>5847.0739274500502</v>
      </c>
      <c r="K766">
        <v>-2539.4749297219432</v>
      </c>
      <c r="L766">
        <v>-23.47605415066915</v>
      </c>
      <c r="M766">
        <v>6374.7318713615268</v>
      </c>
      <c r="N766">
        <v>36406.338510640409</v>
      </c>
      <c r="O766">
        <v>62.341959914667569</v>
      </c>
      <c r="P766">
        <v>1.8939798160286645</v>
      </c>
      <c r="Q766" s="6">
        <v>764</v>
      </c>
    </row>
    <row r="767" spans="1:17" x14ac:dyDescent="0.25">
      <c r="A767">
        <v>146.28</v>
      </c>
      <c r="B767">
        <v>-25.521000000000001</v>
      </c>
      <c r="C767">
        <v>2018.365</v>
      </c>
      <c r="D767">
        <v>1.2</v>
      </c>
      <c r="E767">
        <v>0.65</v>
      </c>
      <c r="F767">
        <v>19.899999999999999</v>
      </c>
      <c r="G767">
        <v>46.089820015575185</v>
      </c>
      <c r="H767">
        <v>17.107986347643855</v>
      </c>
      <c r="I767">
        <v>36.28</v>
      </c>
      <c r="J767">
        <v>5759.3881219145424</v>
      </c>
      <c r="K767">
        <v>-2731.271085140756</v>
      </c>
      <c r="L767">
        <v>-25.371682461265639</v>
      </c>
      <c r="M767">
        <v>6374.1974615928148</v>
      </c>
      <c r="N767">
        <v>37774.62208144016</v>
      </c>
      <c r="O767">
        <v>40.016340375280599</v>
      </c>
      <c r="P767">
        <v>59.589219751825624</v>
      </c>
      <c r="Q767" s="6">
        <v>765</v>
      </c>
    </row>
    <row r="768" spans="1:17" x14ac:dyDescent="0.25">
      <c r="A768">
        <v>151.76499999999999</v>
      </c>
      <c r="B768">
        <v>-30.257000000000001</v>
      </c>
      <c r="C768">
        <v>2018.365</v>
      </c>
      <c r="D768">
        <v>1.2</v>
      </c>
      <c r="E768">
        <v>0.65</v>
      </c>
      <c r="F768">
        <v>19.899999999999999</v>
      </c>
      <c r="G768">
        <v>46.089820015575185</v>
      </c>
      <c r="H768">
        <v>18.71097579307434</v>
      </c>
      <c r="I768">
        <v>41.764999999999986</v>
      </c>
      <c r="J768">
        <v>5513.9592207730975</v>
      </c>
      <c r="K768">
        <v>-3195.0155835253372</v>
      </c>
      <c r="L768">
        <v>-30.089773172827663</v>
      </c>
      <c r="M768">
        <v>6372.7443748606784</v>
      </c>
      <c r="N768">
        <v>38361.489458747099</v>
      </c>
      <c r="O768">
        <v>32.795823895941183</v>
      </c>
      <c r="P768">
        <v>60.566054355513131</v>
      </c>
      <c r="Q768" s="6">
        <v>766</v>
      </c>
    </row>
    <row r="769" spans="1:17" x14ac:dyDescent="0.25">
      <c r="A769">
        <v>115.70099999999999</v>
      </c>
      <c r="B769">
        <v>-24.236999999999998</v>
      </c>
      <c r="C769">
        <v>2018.365</v>
      </c>
      <c r="D769">
        <v>1.2</v>
      </c>
      <c r="E769">
        <v>0.65</v>
      </c>
      <c r="F769">
        <v>19.899999999999999</v>
      </c>
      <c r="G769">
        <v>46.089820015575185</v>
      </c>
      <c r="H769">
        <v>21.711406985591317</v>
      </c>
      <c r="I769">
        <v>5.7009999999999934</v>
      </c>
      <c r="J769">
        <v>5819.2236176272008</v>
      </c>
      <c r="K769">
        <v>-2602.24284142946</v>
      </c>
      <c r="L769">
        <v>-24.093258355186109</v>
      </c>
      <c r="M769">
        <v>6374.5612647241123</v>
      </c>
      <c r="N769">
        <v>36471.246501727459</v>
      </c>
      <c r="O769">
        <v>60.921595214627821</v>
      </c>
      <c r="P769">
        <v>13.668228010174229</v>
      </c>
      <c r="Q769" s="6">
        <v>767</v>
      </c>
    </row>
    <row r="770" spans="1:17" x14ac:dyDescent="0.25">
      <c r="A770">
        <v>152.78</v>
      </c>
      <c r="B770">
        <v>-21.22</v>
      </c>
      <c r="C770">
        <v>2018.365</v>
      </c>
      <c r="D770">
        <v>1.2</v>
      </c>
      <c r="E770">
        <v>0.65</v>
      </c>
      <c r="F770">
        <v>19.899999999999999</v>
      </c>
      <c r="G770">
        <v>46.089820015575185</v>
      </c>
      <c r="H770">
        <v>14.370707614114272</v>
      </c>
      <c r="I770">
        <v>42.78</v>
      </c>
      <c r="J770">
        <v>5948.2952482928122</v>
      </c>
      <c r="K770">
        <v>-2294.1192070354655</v>
      </c>
      <c r="L770">
        <v>-21.09046760055605</v>
      </c>
      <c r="M770">
        <v>6375.3587582936761</v>
      </c>
      <c r="N770">
        <v>38082.739939379775</v>
      </c>
      <c r="O770">
        <v>36.152271676301275</v>
      </c>
      <c r="P770">
        <v>68.63733439763871</v>
      </c>
      <c r="Q770" s="6">
        <v>768</v>
      </c>
    </row>
    <row r="771" spans="1:17" x14ac:dyDescent="0.25">
      <c r="A771">
        <v>156.78700000000001</v>
      </c>
      <c r="B771">
        <v>-21.916</v>
      </c>
      <c r="C771">
        <v>2018.365</v>
      </c>
      <c r="D771">
        <v>0.75</v>
      </c>
      <c r="E771">
        <v>0.65</v>
      </c>
      <c r="F771">
        <v>19.899999999999999</v>
      </c>
      <c r="G771">
        <v>42.007420362456692</v>
      </c>
      <c r="H771">
        <v>22.746782809923968</v>
      </c>
      <c r="I771">
        <v>46.787000000000006</v>
      </c>
      <c r="J771">
        <v>5919.9661855933455</v>
      </c>
      <c r="K771">
        <v>-2365.787152591452</v>
      </c>
      <c r="L771">
        <v>-21.78305721633318</v>
      </c>
      <c r="M771">
        <v>6375.1822319001512</v>
      </c>
      <c r="N771">
        <v>38427.009973966458</v>
      </c>
      <c r="O771">
        <v>32.066361808339209</v>
      </c>
      <c r="P771">
        <v>70.676193695886496</v>
      </c>
      <c r="Q771" s="6">
        <v>769</v>
      </c>
    </row>
    <row r="772" spans="1:17" x14ac:dyDescent="0.25">
      <c r="A772">
        <v>157.71600000000001</v>
      </c>
      <c r="B772">
        <v>-24.646999999999998</v>
      </c>
      <c r="C772">
        <v>2018.365</v>
      </c>
      <c r="D772">
        <v>1.2</v>
      </c>
      <c r="E772">
        <v>0.65</v>
      </c>
      <c r="F772">
        <v>19.899999999999999</v>
      </c>
      <c r="G772">
        <v>46.089820015575185</v>
      </c>
      <c r="H772">
        <v>16.782173534012262</v>
      </c>
      <c r="I772">
        <v>47.716000000000008</v>
      </c>
      <c r="J772">
        <v>5800.4328172762171</v>
      </c>
      <c r="K772">
        <v>-2643.5863429150563</v>
      </c>
      <c r="L772">
        <v>-24.501446176326784</v>
      </c>
      <c r="M772">
        <v>6374.446612858399</v>
      </c>
      <c r="N772">
        <v>38592.118635172628</v>
      </c>
      <c r="O772">
        <v>30.177456200058224</v>
      </c>
      <c r="P772">
        <v>69.230662962843567</v>
      </c>
      <c r="Q772" s="6">
        <v>770</v>
      </c>
    </row>
    <row r="773" spans="1:17" x14ac:dyDescent="0.25">
      <c r="A773">
        <v>151.089</v>
      </c>
      <c r="B773">
        <v>-30.799999999999997</v>
      </c>
      <c r="C773">
        <v>2018.365</v>
      </c>
      <c r="D773">
        <v>1.2</v>
      </c>
      <c r="E773">
        <v>0.65</v>
      </c>
      <c r="F773">
        <v>19.899999999999999</v>
      </c>
      <c r="G773">
        <v>46.089820015575185</v>
      </c>
      <c r="H773">
        <v>19.581420791573535</v>
      </c>
      <c r="I773">
        <v>41.088999999999999</v>
      </c>
      <c r="J773">
        <v>5483.3808607117762</v>
      </c>
      <c r="K773">
        <v>-3246.8683325453881</v>
      </c>
      <c r="L773">
        <v>-30.63100164307691</v>
      </c>
      <c r="M773">
        <v>6372.5677424807564</v>
      </c>
      <c r="N773">
        <v>38339.472933461533</v>
      </c>
      <c r="O773">
        <v>33.05040361053949</v>
      </c>
      <c r="P773">
        <v>59.578830060956925</v>
      </c>
      <c r="Q773" s="6">
        <v>771</v>
      </c>
    </row>
    <row r="774" spans="1:17" x14ac:dyDescent="0.25">
      <c r="A774">
        <v>151.18299999999999</v>
      </c>
      <c r="B774">
        <v>-23.475999999999999</v>
      </c>
      <c r="C774">
        <v>2018.365</v>
      </c>
      <c r="D774">
        <v>0.75</v>
      </c>
      <c r="E774">
        <v>0.65</v>
      </c>
      <c r="F774">
        <v>19.899999999999999</v>
      </c>
      <c r="G774">
        <v>42.007420362456692</v>
      </c>
      <c r="H774">
        <v>21.39411779440811</v>
      </c>
      <c r="I774">
        <v>41.182999999999993</v>
      </c>
      <c r="J774">
        <v>5853.312410968374</v>
      </c>
      <c r="K774">
        <v>-2525.1591834323181</v>
      </c>
      <c r="L774">
        <v>-23.335699166958033</v>
      </c>
      <c r="M774">
        <v>6374.7701983733477</v>
      </c>
      <c r="N774">
        <v>38038.981601178239</v>
      </c>
      <c r="O774">
        <v>36.681286750766716</v>
      </c>
      <c r="P774">
        <v>65.519225877962384</v>
      </c>
      <c r="Q774" s="6">
        <v>772</v>
      </c>
    </row>
    <row r="775" spans="1:17" x14ac:dyDescent="0.25">
      <c r="A775">
        <v>157.298</v>
      </c>
      <c r="B775">
        <v>-30.401</v>
      </c>
      <c r="C775">
        <v>2018.365</v>
      </c>
      <c r="D775">
        <v>0.75</v>
      </c>
      <c r="E775">
        <v>0.65</v>
      </c>
      <c r="F775">
        <v>19.899999999999999</v>
      </c>
      <c r="G775">
        <v>42.007420362456692</v>
      </c>
      <c r="H775">
        <v>21.479000892035401</v>
      </c>
      <c r="I775">
        <v>47.298000000000002</v>
      </c>
      <c r="J775">
        <v>5505.8981912117015</v>
      </c>
      <c r="K775">
        <v>-3208.7943674292492</v>
      </c>
      <c r="L775">
        <v>-30.23329752368355</v>
      </c>
      <c r="M775">
        <v>6372.6977163862057</v>
      </c>
      <c r="N775">
        <v>38775.540608877716</v>
      </c>
      <c r="O775">
        <v>28.120519686586807</v>
      </c>
      <c r="P775">
        <v>64.967372887025888</v>
      </c>
      <c r="Q775" s="6">
        <v>773</v>
      </c>
    </row>
    <row r="776" spans="1:17" x14ac:dyDescent="0.25">
      <c r="A776">
        <v>151.774</v>
      </c>
      <c r="B776">
        <v>-30.239000000000001</v>
      </c>
      <c r="C776">
        <v>2018.365</v>
      </c>
      <c r="D776">
        <v>3</v>
      </c>
      <c r="E776">
        <v>0.65</v>
      </c>
      <c r="F776">
        <v>19.899999999999999</v>
      </c>
      <c r="G776">
        <v>54.048620189015942</v>
      </c>
      <c r="H776">
        <v>17.2363180712839</v>
      </c>
      <c r="I776">
        <v>41.774000000000001</v>
      </c>
      <c r="J776">
        <v>5514.9644013495736</v>
      </c>
      <c r="K776">
        <v>-3193.2918336616481</v>
      </c>
      <c r="L776">
        <v>-30.071832924827522</v>
      </c>
      <c r="M776">
        <v>6372.750197762598</v>
      </c>
      <c r="N776">
        <v>38361.300626728749</v>
      </c>
      <c r="O776">
        <v>32.798093579131326</v>
      </c>
      <c r="P776">
        <v>60.587013740280788</v>
      </c>
      <c r="Q776" s="6">
        <v>774</v>
      </c>
    </row>
    <row r="777" spans="1:17" x14ac:dyDescent="0.25">
      <c r="A777">
        <v>143.28270000000001</v>
      </c>
      <c r="B777">
        <v>-20.152999999999999</v>
      </c>
      <c r="C777">
        <v>2018.365</v>
      </c>
      <c r="D777">
        <v>3</v>
      </c>
      <c r="E777">
        <v>0.65</v>
      </c>
      <c r="F777">
        <v>19.899999999999999</v>
      </c>
      <c r="G777">
        <v>54.048620189015942</v>
      </c>
      <c r="H777">
        <v>19.876648467326934</v>
      </c>
      <c r="I777">
        <v>33.282700000000006</v>
      </c>
      <c r="J777">
        <v>5990.0249002192259</v>
      </c>
      <c r="K777">
        <v>-2183.6062092121078</v>
      </c>
      <c r="L777">
        <v>-20.028842510921908</v>
      </c>
      <c r="M777">
        <v>6375.6203135189926</v>
      </c>
      <c r="N777">
        <v>37365.617921633297</v>
      </c>
      <c r="O777">
        <v>45.625121854913012</v>
      </c>
      <c r="P777">
        <v>62.307741858265736</v>
      </c>
      <c r="Q777" s="6">
        <v>775</v>
      </c>
    </row>
    <row r="778" spans="1:17" x14ac:dyDescent="0.25">
      <c r="A778">
        <v>146.25399999999999</v>
      </c>
      <c r="B778">
        <v>-19.966000000000001</v>
      </c>
      <c r="C778">
        <v>2018.365</v>
      </c>
      <c r="D778">
        <v>3</v>
      </c>
      <c r="E778">
        <v>0.65</v>
      </c>
      <c r="F778">
        <v>19.899999999999999</v>
      </c>
      <c r="G778">
        <v>54.048620189015942</v>
      </c>
      <c r="H778">
        <v>16.208919229200884</v>
      </c>
      <c r="I778">
        <v>36.253999999999991</v>
      </c>
      <c r="J778">
        <v>5997.1255443199198</v>
      </c>
      <c r="K778">
        <v>-2164.1602069193405</v>
      </c>
      <c r="L778">
        <v>-19.842802319600747</v>
      </c>
      <c r="M778">
        <v>6375.6650002605729</v>
      </c>
      <c r="N778">
        <v>37558.536263824128</v>
      </c>
      <c r="O778">
        <v>42.918578187768432</v>
      </c>
      <c r="P778">
        <v>65.032001271724596</v>
      </c>
      <c r="Q778" s="6">
        <v>776</v>
      </c>
    </row>
    <row r="779" spans="1:17" x14ac:dyDescent="0.25">
      <c r="A779">
        <v>116.529</v>
      </c>
      <c r="B779">
        <v>-20.940999999999999</v>
      </c>
      <c r="C779">
        <v>2018.365</v>
      </c>
      <c r="D779">
        <v>1.2</v>
      </c>
      <c r="E779">
        <v>0.65</v>
      </c>
      <c r="F779">
        <v>19.899999999999999</v>
      </c>
      <c r="G779">
        <v>46.089820015575185</v>
      </c>
      <c r="H779">
        <v>16.215391855300748</v>
      </c>
      <c r="I779">
        <v>6.5289999999999964</v>
      </c>
      <c r="J779">
        <v>5959.4058578000513</v>
      </c>
      <c r="K779">
        <v>-2265.2961870637491</v>
      </c>
      <c r="L779">
        <v>-20.812856115227412</v>
      </c>
      <c r="M779">
        <v>6375.4282203713283</v>
      </c>
      <c r="N779">
        <v>36320.430073368829</v>
      </c>
      <c r="O779">
        <v>64.352158087869824</v>
      </c>
      <c r="P779">
        <v>17.756057560807314</v>
      </c>
      <c r="Q779" s="6">
        <v>777</v>
      </c>
    </row>
    <row r="780" spans="1:17" x14ac:dyDescent="0.25">
      <c r="A780">
        <v>121.315</v>
      </c>
      <c r="B780">
        <v>-24.907</v>
      </c>
      <c r="C780">
        <v>2018.365</v>
      </c>
      <c r="D780">
        <v>1.2</v>
      </c>
      <c r="E780">
        <v>0.65</v>
      </c>
      <c r="F780">
        <v>19.899999999999999</v>
      </c>
      <c r="G780">
        <v>46.089820015575185</v>
      </c>
      <c r="H780">
        <v>23.075799422334793</v>
      </c>
      <c r="I780">
        <v>11.314999999999998</v>
      </c>
      <c r="J780">
        <v>5788.3630608422345</v>
      </c>
      <c r="K780">
        <v>-2669.7352505836761</v>
      </c>
      <c r="L780">
        <v>-24.760312312262265</v>
      </c>
      <c r="M780">
        <v>6374.3731638751715</v>
      </c>
      <c r="N780">
        <v>36603.444043822346</v>
      </c>
      <c r="O780">
        <v>58.220130295103033</v>
      </c>
      <c r="P780">
        <v>25.41297237328304</v>
      </c>
      <c r="Q780" s="6">
        <v>778</v>
      </c>
    </row>
    <row r="781" spans="1:17" x14ac:dyDescent="0.25">
      <c r="A781">
        <v>144.54599999999999</v>
      </c>
      <c r="B781">
        <v>-22.75</v>
      </c>
      <c r="C781">
        <v>2018.365</v>
      </c>
      <c r="D781">
        <v>1.2</v>
      </c>
      <c r="E781">
        <v>0.65</v>
      </c>
      <c r="F781">
        <v>19.899999999999999</v>
      </c>
      <c r="G781">
        <v>46.089820015575185</v>
      </c>
      <c r="H781">
        <v>16.41495795377023</v>
      </c>
      <c r="I781">
        <v>34.545999999999992</v>
      </c>
      <c r="J781">
        <v>5884.8734145249136</v>
      </c>
      <c r="K781">
        <v>-2451.2119626617978</v>
      </c>
      <c r="L781">
        <v>-22.613073401841678</v>
      </c>
      <c r="M781">
        <v>6374.9647207555918</v>
      </c>
      <c r="N781">
        <v>37545.955624328628</v>
      </c>
      <c r="O781">
        <v>43.079915104266121</v>
      </c>
      <c r="P781">
        <v>60.67702063420581</v>
      </c>
      <c r="Q781" s="6">
        <v>779</v>
      </c>
    </row>
    <row r="782" spans="1:17" x14ac:dyDescent="0.25">
      <c r="A782">
        <v>152.65</v>
      </c>
      <c r="B782">
        <v>-19.742000000000001</v>
      </c>
      <c r="C782">
        <v>2018.365</v>
      </c>
      <c r="D782">
        <v>1.2</v>
      </c>
      <c r="E782">
        <v>0.65</v>
      </c>
      <c r="F782">
        <v>19.899999999999999</v>
      </c>
      <c r="G782">
        <v>46.089820015575185</v>
      </c>
      <c r="H782">
        <v>21.185315037723669</v>
      </c>
      <c r="I782">
        <v>42.650000000000006</v>
      </c>
      <c r="J782">
        <v>6005.5473317974402</v>
      </c>
      <c r="K782">
        <v>-2140.8367870794823</v>
      </c>
      <c r="L782">
        <v>-19.61995889011002</v>
      </c>
      <c r="M782">
        <v>6375.7180696273072</v>
      </c>
      <c r="N782">
        <v>38025.999244523242</v>
      </c>
      <c r="O782">
        <v>36.854194807060338</v>
      </c>
      <c r="P782">
        <v>69.862215979877021</v>
      </c>
      <c r="Q782" s="6">
        <v>780</v>
      </c>
    </row>
    <row r="783" spans="1:17" x14ac:dyDescent="0.25">
      <c r="A783">
        <v>153.892</v>
      </c>
      <c r="B783">
        <v>-24.728999999999999</v>
      </c>
      <c r="C783">
        <v>2018.365</v>
      </c>
      <c r="D783">
        <v>3</v>
      </c>
      <c r="E783">
        <v>0.65</v>
      </c>
      <c r="F783">
        <v>19.899999999999999</v>
      </c>
      <c r="G783">
        <v>54.048620189015942</v>
      </c>
      <c r="H783">
        <v>15.573208646507918</v>
      </c>
      <c r="I783">
        <v>43.891999999999996</v>
      </c>
      <c r="J783">
        <v>5796.6390589678776</v>
      </c>
      <c r="K783">
        <v>-2651.8391175176712</v>
      </c>
      <c r="L783">
        <v>-24.583087282777765</v>
      </c>
      <c r="M783">
        <v>6374.4235100241731</v>
      </c>
      <c r="N783">
        <v>38290.735515578264</v>
      </c>
      <c r="O783">
        <v>33.645202129280804</v>
      </c>
      <c r="P783">
        <v>66.499274870865065</v>
      </c>
      <c r="Q783" s="6">
        <v>781</v>
      </c>
    </row>
    <row r="784" spans="1:17" x14ac:dyDescent="0.25">
      <c r="A784">
        <v>154.71</v>
      </c>
      <c r="B784">
        <v>-29.632999999999999</v>
      </c>
      <c r="C784">
        <v>2018.365</v>
      </c>
      <c r="D784">
        <v>0.75</v>
      </c>
      <c r="E784">
        <v>0.65</v>
      </c>
      <c r="F784">
        <v>19.899999999999999</v>
      </c>
      <c r="G784">
        <v>42.007420362456692</v>
      </c>
      <c r="H784">
        <v>15.453636039677789</v>
      </c>
      <c r="I784">
        <v>44.710000000000008</v>
      </c>
      <c r="J784">
        <v>5548.4872236243855</v>
      </c>
      <c r="K784">
        <v>-3135.0785413687213</v>
      </c>
      <c r="L784">
        <v>-29.46788274276738</v>
      </c>
      <c r="M784">
        <v>6372.9449967243299</v>
      </c>
      <c r="N784">
        <v>38547.470658191713</v>
      </c>
      <c r="O784">
        <v>30.663816818671137</v>
      </c>
      <c r="P784">
        <v>63.459096932424842</v>
      </c>
      <c r="Q784" s="6">
        <v>782</v>
      </c>
    </row>
    <row r="785" spans="1:17" x14ac:dyDescent="0.25">
      <c r="A785">
        <v>156.71</v>
      </c>
      <c r="B785">
        <v>-20.632999999999999</v>
      </c>
      <c r="C785">
        <v>2018.365</v>
      </c>
      <c r="D785">
        <v>0.75</v>
      </c>
      <c r="E785">
        <v>0.65</v>
      </c>
      <c r="F785">
        <v>19.899999999999999</v>
      </c>
      <c r="G785">
        <v>42.007420362456692</v>
      </c>
      <c r="H785">
        <v>16.619323029018847</v>
      </c>
      <c r="I785">
        <v>46.710000000000008</v>
      </c>
      <c r="J785">
        <v>5971.5077610519693</v>
      </c>
      <c r="K785">
        <v>-2233.415915537003</v>
      </c>
      <c r="L785">
        <v>-20.50640295942809</v>
      </c>
      <c r="M785">
        <v>6375.5040265125617</v>
      </c>
      <c r="N785">
        <v>38381.899982197458</v>
      </c>
      <c r="O785">
        <v>32.592258578857788</v>
      </c>
      <c r="P785">
        <v>71.636378127031676</v>
      </c>
      <c r="Q785" s="6">
        <v>783</v>
      </c>
    </row>
    <row r="786" spans="1:17" x14ac:dyDescent="0.25">
      <c r="A786">
        <v>134.83667501731233</v>
      </c>
      <c r="B786">
        <v>-22.606999999999999</v>
      </c>
      <c r="C786">
        <v>2018.365</v>
      </c>
      <c r="D786">
        <v>0.75</v>
      </c>
      <c r="E786">
        <v>0.65</v>
      </c>
      <c r="F786">
        <v>19.899999999999999</v>
      </c>
      <c r="G786">
        <v>42.007420362456692</v>
      </c>
      <c r="H786">
        <v>15.930991650331883</v>
      </c>
      <c r="I786">
        <v>24.836675017312331</v>
      </c>
      <c r="J786">
        <v>5890.9790460884678</v>
      </c>
      <c r="K786">
        <v>-2436.6005824267459</v>
      </c>
      <c r="L786">
        <v>-22.470748386025086</v>
      </c>
      <c r="M786">
        <v>6375.0024721356585</v>
      </c>
      <c r="N786">
        <v>36981.436528856393</v>
      </c>
      <c r="O786">
        <v>51.498914224134083</v>
      </c>
      <c r="P786">
        <v>50.289054017161178</v>
      </c>
      <c r="Q786" s="6">
        <v>784</v>
      </c>
    </row>
    <row r="787" spans="1:17" x14ac:dyDescent="0.25">
      <c r="A787">
        <v>152.11699999999999</v>
      </c>
      <c r="B787">
        <v>-20.594000000000001</v>
      </c>
      <c r="C787">
        <v>2018.365</v>
      </c>
      <c r="D787">
        <v>0.75</v>
      </c>
      <c r="E787">
        <v>0.65</v>
      </c>
      <c r="F787">
        <v>19.899999999999999</v>
      </c>
      <c r="G787">
        <v>42.007420362456692</v>
      </c>
      <c r="H787">
        <v>14.654093947348196</v>
      </c>
      <c r="I787">
        <v>42.11699999999999</v>
      </c>
      <c r="J787">
        <v>5973.0278850303075</v>
      </c>
      <c r="K787">
        <v>-2229.3745827387888</v>
      </c>
      <c r="L787">
        <v>-20.467599865657874</v>
      </c>
      <c r="M787">
        <v>6375.5135593543655</v>
      </c>
      <c r="N787">
        <v>38010.951586896568</v>
      </c>
      <c r="O787">
        <v>37.03756407822307</v>
      </c>
      <c r="P787">
        <v>68.741463495072267</v>
      </c>
      <c r="Q787" s="6">
        <v>785</v>
      </c>
    </row>
    <row r="788" spans="1:17" x14ac:dyDescent="0.25">
      <c r="A788">
        <v>143.43899999999999</v>
      </c>
      <c r="B788">
        <v>-29.385999999999999</v>
      </c>
      <c r="C788">
        <v>2018.365</v>
      </c>
      <c r="D788">
        <v>1.2</v>
      </c>
      <c r="E788">
        <v>0.65</v>
      </c>
      <c r="F788">
        <v>19.899999999999999</v>
      </c>
      <c r="G788">
        <v>46.089820015575185</v>
      </c>
      <c r="H788">
        <v>23.542098448196654</v>
      </c>
      <c r="I788">
        <v>33.438999999999993</v>
      </c>
      <c r="J788">
        <v>5561.9729987967949</v>
      </c>
      <c r="K788">
        <v>-3111.2517339383412</v>
      </c>
      <c r="L788">
        <v>-29.221739367623325</v>
      </c>
      <c r="M788">
        <v>6373.0236929795692</v>
      </c>
      <c r="N788">
        <v>37776.129065739056</v>
      </c>
      <c r="O788">
        <v>39.979654635325709</v>
      </c>
      <c r="P788">
        <v>53.385042095466744</v>
      </c>
      <c r="Q788" s="6">
        <v>786</v>
      </c>
    </row>
    <row r="789" spans="1:17" x14ac:dyDescent="0.25">
      <c r="A789">
        <v>111.70099999999999</v>
      </c>
      <c r="B789">
        <v>-29.295000000000002</v>
      </c>
      <c r="C789">
        <v>2018.365</v>
      </c>
      <c r="D789">
        <v>3</v>
      </c>
      <c r="E789">
        <v>0.65</v>
      </c>
      <c r="F789">
        <v>19.899999999999999</v>
      </c>
      <c r="G789">
        <v>54.048620189015942</v>
      </c>
      <c r="H789">
        <v>14.303286966054507</v>
      </c>
      <c r="I789">
        <v>1.7009999999999934</v>
      </c>
      <c r="J789">
        <v>5566.9154058671629</v>
      </c>
      <c r="K789">
        <v>-3102.4590370847332</v>
      </c>
      <c r="L789">
        <v>-29.131058031628928</v>
      </c>
      <c r="M789">
        <v>6373.0525819947452</v>
      </c>
      <c r="N789">
        <v>36731.307711172944</v>
      </c>
      <c r="O789">
        <v>55.773633510504219</v>
      </c>
      <c r="P789">
        <v>3.4731112574507867</v>
      </c>
      <c r="Q789" s="6">
        <v>787</v>
      </c>
    </row>
    <row r="790" spans="1:17" x14ac:dyDescent="0.25">
      <c r="A790">
        <v>163.87299999999999</v>
      </c>
      <c r="B790">
        <v>-23.274999999999999</v>
      </c>
      <c r="C790">
        <v>2018.365</v>
      </c>
      <c r="D790">
        <v>3</v>
      </c>
      <c r="E790">
        <v>0.65</v>
      </c>
      <c r="F790">
        <v>19.899999999999999</v>
      </c>
      <c r="G790">
        <v>54.048620189015942</v>
      </c>
      <c r="H790">
        <v>21.181022698271722</v>
      </c>
      <c r="I790">
        <v>53.87299999999999</v>
      </c>
      <c r="J790">
        <v>5862.1444264626452</v>
      </c>
      <c r="K790">
        <v>-2504.7256324594141</v>
      </c>
      <c r="L790">
        <v>-23.135624489850549</v>
      </c>
      <c r="M790">
        <v>6374.8245286130241</v>
      </c>
      <c r="N790">
        <v>39076.833101573473</v>
      </c>
      <c r="O790">
        <v>24.898633230790836</v>
      </c>
      <c r="P790">
        <v>73.910862168671443</v>
      </c>
      <c r="Q790" s="6">
        <v>788</v>
      </c>
    </row>
    <row r="791" spans="1:17" x14ac:dyDescent="0.25">
      <c r="A791">
        <v>156.33600000000001</v>
      </c>
      <c r="B791">
        <v>-24.266999999999999</v>
      </c>
      <c r="C791">
        <v>2018.365</v>
      </c>
      <c r="D791">
        <v>0.75</v>
      </c>
      <c r="E791">
        <v>0.65</v>
      </c>
      <c r="F791">
        <v>19.899999999999999</v>
      </c>
      <c r="G791">
        <v>42.007420362456692</v>
      </c>
      <c r="H791">
        <v>14.048438042148057</v>
      </c>
      <c r="I791">
        <v>46.336000000000013</v>
      </c>
      <c r="J791">
        <v>5817.8587517029955</v>
      </c>
      <c r="K791">
        <v>-2605.2724490215346</v>
      </c>
      <c r="L791">
        <v>-24.123124760539053</v>
      </c>
      <c r="M791">
        <v>6374.5529245899115</v>
      </c>
      <c r="N791">
        <v>38467.112192706853</v>
      </c>
      <c r="O791">
        <v>31.59787005584678</v>
      </c>
      <c r="P791">
        <v>68.58209738368511</v>
      </c>
      <c r="Q791" s="6">
        <v>789</v>
      </c>
    </row>
    <row r="792" spans="1:17" x14ac:dyDescent="0.25">
      <c r="A792">
        <v>156.71100000000001</v>
      </c>
      <c r="B792">
        <v>-28.257999999999999</v>
      </c>
      <c r="C792">
        <v>2018.365</v>
      </c>
      <c r="D792">
        <v>1.2</v>
      </c>
      <c r="E792">
        <v>0.65</v>
      </c>
      <c r="F792">
        <v>19.899999999999999</v>
      </c>
      <c r="G792">
        <v>46.089820015575185</v>
      </c>
      <c r="H792">
        <v>15.261997120943878</v>
      </c>
      <c r="I792">
        <v>46.711000000000013</v>
      </c>
      <c r="J792">
        <v>5622.2427237465372</v>
      </c>
      <c r="K792">
        <v>-3001.7212252122449</v>
      </c>
      <c r="L792">
        <v>-28.097804811442249</v>
      </c>
      <c r="M792">
        <v>6373.3777197503823</v>
      </c>
      <c r="N792">
        <v>38643.81933792257</v>
      </c>
      <c r="O792">
        <v>29.585745998933447</v>
      </c>
      <c r="P792">
        <v>65.964169855183343</v>
      </c>
      <c r="Q792" s="6">
        <v>790</v>
      </c>
    </row>
    <row r="793" spans="1:17" x14ac:dyDescent="0.25">
      <c r="A793">
        <v>151.143</v>
      </c>
      <c r="B793">
        <v>-20.257999999999999</v>
      </c>
      <c r="C793">
        <v>2018.365</v>
      </c>
      <c r="D793">
        <v>3</v>
      </c>
      <c r="E793">
        <v>0.65</v>
      </c>
      <c r="F793">
        <v>19.899999999999999</v>
      </c>
      <c r="G793">
        <v>54.048620189015942</v>
      </c>
      <c r="H793">
        <v>18.009295660127666</v>
      </c>
      <c r="I793">
        <v>41.143000000000001</v>
      </c>
      <c r="J793">
        <v>5986.0100296320697</v>
      </c>
      <c r="K793">
        <v>-2194.5150763238589</v>
      </c>
      <c r="L793">
        <v>-20.133305879684158</v>
      </c>
      <c r="M793">
        <v>6375.5950698792376</v>
      </c>
      <c r="N793">
        <v>37925.200724810034</v>
      </c>
      <c r="O793">
        <v>38.109835378615969</v>
      </c>
      <c r="P793">
        <v>68.381042970514017</v>
      </c>
      <c r="Q793" s="6">
        <v>791</v>
      </c>
    </row>
    <row r="794" spans="1:17" x14ac:dyDescent="0.25">
      <c r="A794">
        <v>149.76599999999999</v>
      </c>
      <c r="B794">
        <v>-19.256</v>
      </c>
      <c r="C794">
        <v>2018.365</v>
      </c>
      <c r="D794">
        <v>3</v>
      </c>
      <c r="E794">
        <v>0.65</v>
      </c>
      <c r="F794">
        <v>19.899999999999999</v>
      </c>
      <c r="G794">
        <v>54.048620189015942</v>
      </c>
      <c r="H794">
        <v>16.994264301215338</v>
      </c>
      <c r="I794">
        <v>39.765999999999991</v>
      </c>
      <c r="J794">
        <v>6023.5049697523964</v>
      </c>
      <c r="K794">
        <v>-2090.1231750542256</v>
      </c>
      <c r="L794">
        <v>-19.136493596594935</v>
      </c>
      <c r="M794">
        <v>6375.8314757787139</v>
      </c>
      <c r="N794">
        <v>37789.178921873274</v>
      </c>
      <c r="O794">
        <v>39.85118330364876</v>
      </c>
      <c r="P794">
        <v>68.381397669204972</v>
      </c>
      <c r="Q794" s="6">
        <v>792</v>
      </c>
    </row>
    <row r="795" spans="1:17" x14ac:dyDescent="0.25">
      <c r="A795">
        <v>148.76400000000001</v>
      </c>
      <c r="B795">
        <v>-26.245999999999999</v>
      </c>
      <c r="C795">
        <v>2018.365</v>
      </c>
      <c r="D795">
        <v>0.75</v>
      </c>
      <c r="E795">
        <v>0.65</v>
      </c>
      <c r="F795">
        <v>19.899999999999999</v>
      </c>
      <c r="G795">
        <v>42.007420362456692</v>
      </c>
      <c r="H795">
        <v>19.917156936486546</v>
      </c>
      <c r="I795">
        <v>38.76400000000001</v>
      </c>
      <c r="J795">
        <v>5724.325219995706</v>
      </c>
      <c r="K795">
        <v>-2803.5332161728693</v>
      </c>
      <c r="L795">
        <v>-26.093665021809962</v>
      </c>
      <c r="M795">
        <v>6373.9860149253136</v>
      </c>
      <c r="N795">
        <v>37974.313055781888</v>
      </c>
      <c r="O795">
        <v>37.472091007101923</v>
      </c>
      <c r="P795">
        <v>61.157255959208094</v>
      </c>
      <c r="Q795" s="6">
        <v>793</v>
      </c>
    </row>
    <row r="796" spans="1:17" x14ac:dyDescent="0.25">
      <c r="A796">
        <v>115.416</v>
      </c>
      <c r="B796">
        <v>-28.994</v>
      </c>
      <c r="C796">
        <v>2018.365</v>
      </c>
      <c r="D796">
        <v>3</v>
      </c>
      <c r="E796">
        <v>0.65</v>
      </c>
      <c r="F796">
        <v>19.899999999999999</v>
      </c>
      <c r="G796">
        <v>54.048620189015942</v>
      </c>
      <c r="H796">
        <v>21.163185284028586</v>
      </c>
      <c r="I796">
        <v>5.4159999999999968</v>
      </c>
      <c r="J796">
        <v>5583.1632891234331</v>
      </c>
      <c r="K796">
        <v>-3073.3206328623983</v>
      </c>
      <c r="L796">
        <v>-28.831123779190513</v>
      </c>
      <c r="M796">
        <v>6373.1477329019544</v>
      </c>
      <c r="N796">
        <v>36738.468362784231</v>
      </c>
      <c r="O796">
        <v>55.645325219482622</v>
      </c>
      <c r="P796">
        <v>11.067180009552191</v>
      </c>
      <c r="Q796" s="6">
        <v>794</v>
      </c>
    </row>
    <row r="797" spans="1:17" x14ac:dyDescent="0.25">
      <c r="A797">
        <v>155.51900000000001</v>
      </c>
      <c r="B797">
        <v>-27.826000000000001</v>
      </c>
      <c r="C797">
        <v>2018.365</v>
      </c>
      <c r="D797">
        <v>0.75</v>
      </c>
      <c r="E797">
        <v>0.65</v>
      </c>
      <c r="F797">
        <v>19.899999999999999</v>
      </c>
      <c r="G797">
        <v>42.007420362456692</v>
      </c>
      <c r="H797">
        <v>21.557223580694053</v>
      </c>
      <c r="I797">
        <v>45.519000000000005</v>
      </c>
      <c r="J797">
        <v>5644.7492814216621</v>
      </c>
      <c r="K797">
        <v>-2959.4673019014931</v>
      </c>
      <c r="L797">
        <v>-27.667427546253602</v>
      </c>
      <c r="M797">
        <v>6373.5108975457533</v>
      </c>
      <c r="N797">
        <v>38534.500514049694</v>
      </c>
      <c r="O797">
        <v>30.817379796428927</v>
      </c>
      <c r="P797">
        <v>65.372941746992666</v>
      </c>
      <c r="Q797" s="6">
        <v>795</v>
      </c>
    </row>
    <row r="798" spans="1:17" x14ac:dyDescent="0.25">
      <c r="A798">
        <v>148.482</v>
      </c>
      <c r="B798">
        <v>-23.449000000000002</v>
      </c>
      <c r="C798">
        <v>2018.365</v>
      </c>
      <c r="D798">
        <v>1.2</v>
      </c>
      <c r="E798">
        <v>0.65</v>
      </c>
      <c r="F798">
        <v>19.899999999999999</v>
      </c>
      <c r="G798">
        <v>46.089820015575185</v>
      </c>
      <c r="H798">
        <v>23.086438493283644</v>
      </c>
      <c r="I798">
        <v>38.481999999999999</v>
      </c>
      <c r="J798">
        <v>5854.5029813790943</v>
      </c>
      <c r="K798">
        <v>-2522.4161507882086</v>
      </c>
      <c r="L798">
        <v>-23.308823066254153</v>
      </c>
      <c r="M798">
        <v>6374.7775174302287</v>
      </c>
      <c r="N798">
        <v>37841.540396841658</v>
      </c>
      <c r="O798">
        <v>39.161180031423235</v>
      </c>
      <c r="P798">
        <v>63.407792915931985</v>
      </c>
      <c r="Q798" s="6">
        <v>796</v>
      </c>
    </row>
    <row r="799" spans="1:17" x14ac:dyDescent="0.25">
      <c r="A799">
        <v>154.899</v>
      </c>
      <c r="B799">
        <v>-27.417999999999999</v>
      </c>
      <c r="C799">
        <v>2018.365</v>
      </c>
      <c r="D799">
        <v>3</v>
      </c>
      <c r="E799">
        <v>0.65</v>
      </c>
      <c r="F799">
        <v>19.899999999999999</v>
      </c>
      <c r="G799">
        <v>54.048620189015942</v>
      </c>
      <c r="H799">
        <v>15.958595141868352</v>
      </c>
      <c r="I799">
        <v>44.899000000000001</v>
      </c>
      <c r="J799">
        <v>5665.7111056244657</v>
      </c>
      <c r="K799">
        <v>-2919.4085045614852</v>
      </c>
      <c r="L799">
        <v>-27.26099305608405</v>
      </c>
      <c r="M799">
        <v>6373.63541072929</v>
      </c>
      <c r="N799">
        <v>38470.789808650479</v>
      </c>
      <c r="O799">
        <v>31.544810820844102</v>
      </c>
      <c r="P799">
        <v>65.198105579699828</v>
      </c>
      <c r="Q799" s="6">
        <v>797</v>
      </c>
    </row>
    <row r="800" spans="1:17" x14ac:dyDescent="0.25">
      <c r="A800">
        <v>147.24100000000001</v>
      </c>
      <c r="B800">
        <v>-25.309000000000001</v>
      </c>
      <c r="C800">
        <v>2018.365</v>
      </c>
      <c r="D800">
        <v>0.75</v>
      </c>
      <c r="E800">
        <v>0.65</v>
      </c>
      <c r="F800">
        <v>19.899999999999999</v>
      </c>
      <c r="G800">
        <v>42.007420362456692</v>
      </c>
      <c r="H800">
        <v>14.881809997252722</v>
      </c>
      <c r="I800">
        <v>37.241000000000014</v>
      </c>
      <c r="J800">
        <v>5769.4672883714793</v>
      </c>
      <c r="K800">
        <v>-2710.0587444767839</v>
      </c>
      <c r="L800">
        <v>-25.160582845351012</v>
      </c>
      <c r="M800">
        <v>6374.2584815885548</v>
      </c>
      <c r="N800">
        <v>37830.164675606</v>
      </c>
      <c r="O800">
        <v>39.29968115556732</v>
      </c>
      <c r="P800">
        <v>60.647722520430769</v>
      </c>
      <c r="Q800" s="6">
        <v>798</v>
      </c>
    </row>
    <row r="801" spans="1:17" x14ac:dyDescent="0.25">
      <c r="A801">
        <v>111.07899999999999</v>
      </c>
      <c r="B801">
        <v>-21.222000000000001</v>
      </c>
      <c r="C801">
        <v>2018.365</v>
      </c>
      <c r="D801">
        <v>1.2</v>
      </c>
      <c r="E801">
        <v>0.65</v>
      </c>
      <c r="F801">
        <v>19.899999999999999</v>
      </c>
      <c r="G801">
        <v>46.089820015575185</v>
      </c>
      <c r="H801">
        <v>14.44650530545416</v>
      </c>
      <c r="I801">
        <v>1.0789999999999935</v>
      </c>
      <c r="J801">
        <v>5948.2150945189778</v>
      </c>
      <c r="K801">
        <v>-2294.3256313642205</v>
      </c>
      <c r="L801">
        <v>-21.092457690910663</v>
      </c>
      <c r="M801">
        <v>6375.3582576509561</v>
      </c>
      <c r="N801">
        <v>36289.751865528138</v>
      </c>
      <c r="O801">
        <v>65.097680240404912</v>
      </c>
      <c r="P801">
        <v>2.978473398719387</v>
      </c>
      <c r="Q801" s="6">
        <v>799</v>
      </c>
    </row>
    <row r="802" spans="1:17" x14ac:dyDescent="0.25">
      <c r="A802">
        <v>111.086</v>
      </c>
      <c r="B802">
        <v>-27.221</v>
      </c>
      <c r="C802">
        <v>2018.365</v>
      </c>
      <c r="D802">
        <v>0.75</v>
      </c>
      <c r="E802">
        <v>0.65</v>
      </c>
      <c r="F802">
        <v>19.899999999999999</v>
      </c>
      <c r="G802">
        <v>42.007420362456692</v>
      </c>
      <c r="H802">
        <v>15.423212421473266</v>
      </c>
      <c r="I802">
        <v>1.0859999999999985</v>
      </c>
      <c r="J802">
        <v>5675.7296990735513</v>
      </c>
      <c r="K802">
        <v>-2900.0140340752068</v>
      </c>
      <c r="L802">
        <v>-27.064760305895195</v>
      </c>
      <c r="M802">
        <v>6373.6950832918501</v>
      </c>
      <c r="N802">
        <v>36604.64644725465</v>
      </c>
      <c r="O802">
        <v>58.179846504297807</v>
      </c>
      <c r="P802">
        <v>2.373091923491724</v>
      </c>
      <c r="Q802" s="6">
        <v>800</v>
      </c>
    </row>
    <row r="803" spans="1:17" x14ac:dyDescent="0.25">
      <c r="A803">
        <v>119.014</v>
      </c>
      <c r="B803">
        <v>-27.888000000000002</v>
      </c>
      <c r="C803">
        <v>2018.365</v>
      </c>
      <c r="D803">
        <v>3</v>
      </c>
      <c r="E803">
        <v>0.65</v>
      </c>
      <c r="F803">
        <v>19.899999999999999</v>
      </c>
      <c r="G803">
        <v>54.048620189015942</v>
      </c>
      <c r="H803">
        <v>18.087825761243295</v>
      </c>
      <c r="I803">
        <v>9.0139999999999958</v>
      </c>
      <c r="J803">
        <v>5641.5388501185043</v>
      </c>
      <c r="K803">
        <v>-2965.5417710364104</v>
      </c>
      <c r="L803">
        <v>-27.729192441428921</v>
      </c>
      <c r="M803">
        <v>6373.4918681330555</v>
      </c>
      <c r="N803">
        <v>36722.883819708768</v>
      </c>
      <c r="O803">
        <v>55.937772590545165</v>
      </c>
      <c r="P803">
        <v>18.734290968643219</v>
      </c>
      <c r="Q803" s="6">
        <v>801</v>
      </c>
    </row>
    <row r="804" spans="1:17" x14ac:dyDescent="0.25">
      <c r="A804">
        <v>131.310271728743</v>
      </c>
      <c r="B804">
        <v>-27.84</v>
      </c>
      <c r="C804">
        <v>2018.365</v>
      </c>
      <c r="D804">
        <v>0.75</v>
      </c>
      <c r="E804">
        <v>0.65</v>
      </c>
      <c r="F804">
        <v>19.899999999999999</v>
      </c>
      <c r="G804">
        <v>42.007420362456692</v>
      </c>
      <c r="H804">
        <v>14.044720080304538</v>
      </c>
      <c r="I804">
        <v>21.310271728743004</v>
      </c>
      <c r="J804">
        <v>5644.0249224300424</v>
      </c>
      <c r="K804">
        <v>-2960.8392550521326</v>
      </c>
      <c r="L804">
        <v>-27.681374393476514</v>
      </c>
      <c r="M804">
        <v>6373.5066030615453</v>
      </c>
      <c r="N804">
        <v>37081.369972776054</v>
      </c>
      <c r="O804">
        <v>49.864964735936006</v>
      </c>
      <c r="P804">
        <v>39.872133283224301</v>
      </c>
      <c r="Q804" s="6">
        <v>802</v>
      </c>
    </row>
    <row r="805" spans="1:17" x14ac:dyDescent="0.25">
      <c r="A805">
        <v>149.78</v>
      </c>
      <c r="B805">
        <v>-19.71</v>
      </c>
      <c r="C805">
        <v>2018.365</v>
      </c>
      <c r="D805">
        <v>3</v>
      </c>
      <c r="E805">
        <v>0.65</v>
      </c>
      <c r="F805">
        <v>19.899999999999999</v>
      </c>
      <c r="G805">
        <v>54.048620189015942</v>
      </c>
      <c r="H805">
        <v>20.746935994889618</v>
      </c>
      <c r="I805">
        <v>39.78</v>
      </c>
      <c r="J805">
        <v>6006.7429813280678</v>
      </c>
      <c r="K805">
        <v>-2137.5022361393444</v>
      </c>
      <c r="L805">
        <v>-19.588124720481861</v>
      </c>
      <c r="M805">
        <v>6375.7256099392089</v>
      </c>
      <c r="N805">
        <v>37804.581581059603</v>
      </c>
      <c r="O805">
        <v>39.650320329527858</v>
      </c>
      <c r="P805">
        <v>67.948166658880723</v>
      </c>
      <c r="Q805" s="6">
        <v>803</v>
      </c>
    </row>
    <row r="806" spans="1:17" x14ac:dyDescent="0.25">
      <c r="A806">
        <v>125.89099999999999</v>
      </c>
      <c r="B806">
        <v>-21.417999999999999</v>
      </c>
      <c r="C806">
        <v>2018.365</v>
      </c>
      <c r="D806">
        <v>0.75</v>
      </c>
      <c r="E806">
        <v>0.65</v>
      </c>
      <c r="F806">
        <v>19.899999999999999</v>
      </c>
      <c r="G806">
        <v>42.007420362456692</v>
      </c>
      <c r="H806">
        <v>19.687945111013441</v>
      </c>
      <c r="I806">
        <v>15.890999999999991</v>
      </c>
      <c r="J806">
        <v>5940.3249932276403</v>
      </c>
      <c r="K806">
        <v>-2314.5418404118604</v>
      </c>
      <c r="L806">
        <v>-21.28748959328982</v>
      </c>
      <c r="M806">
        <v>6375.3090086820175</v>
      </c>
      <c r="N806">
        <v>36560.436745025785</v>
      </c>
      <c r="O806">
        <v>59.096665106344183</v>
      </c>
      <c r="P806">
        <v>37.940146378413772</v>
      </c>
      <c r="Q806" s="6">
        <v>804</v>
      </c>
    </row>
    <row r="807" spans="1:17" x14ac:dyDescent="0.25">
      <c r="A807">
        <v>156.119</v>
      </c>
      <c r="B807">
        <v>-18.402000000000001</v>
      </c>
      <c r="C807">
        <v>2018.365</v>
      </c>
      <c r="D807">
        <v>1.2</v>
      </c>
      <c r="E807">
        <v>0.65</v>
      </c>
      <c r="F807">
        <v>19.899999999999999</v>
      </c>
      <c r="G807">
        <v>46.089820015575185</v>
      </c>
      <c r="H807">
        <v>22.638939273025571</v>
      </c>
      <c r="I807">
        <v>46.119</v>
      </c>
      <c r="J807">
        <v>6054.0135491476831</v>
      </c>
      <c r="K807">
        <v>-2000.6533101491746</v>
      </c>
      <c r="L807">
        <v>-18.28702979780978</v>
      </c>
      <c r="M807">
        <v>6376.024915311622</v>
      </c>
      <c r="N807">
        <v>38269.984918438</v>
      </c>
      <c r="O807">
        <v>33.91024395623014</v>
      </c>
      <c r="P807">
        <v>73.112435771435557</v>
      </c>
      <c r="Q807" s="6">
        <v>805</v>
      </c>
    </row>
    <row r="808" spans="1:17" x14ac:dyDescent="0.25">
      <c r="A808">
        <v>151.29</v>
      </c>
      <c r="B808">
        <v>-19.36</v>
      </c>
      <c r="C808">
        <v>2018.365</v>
      </c>
      <c r="D808">
        <v>0.75</v>
      </c>
      <c r="E808">
        <v>0.65</v>
      </c>
      <c r="F808">
        <v>19.899999999999999</v>
      </c>
      <c r="G808">
        <v>42.007420362456692</v>
      </c>
      <c r="H808">
        <v>17.040431419332528</v>
      </c>
      <c r="I808">
        <v>41.289999999999992</v>
      </c>
      <c r="J808">
        <v>6019.6984508883506</v>
      </c>
      <c r="K808">
        <v>-2100.988023170652</v>
      </c>
      <c r="L808">
        <v>-19.239948295675624</v>
      </c>
      <c r="M808">
        <v>6375.8074087235518</v>
      </c>
      <c r="N808">
        <v>37908.341131700945</v>
      </c>
      <c r="O808">
        <v>38.3255653553801</v>
      </c>
      <c r="P808">
        <v>69.319767555203114</v>
      </c>
      <c r="Q808" s="6">
        <v>806</v>
      </c>
    </row>
    <row r="809" spans="1:17" x14ac:dyDescent="0.25">
      <c r="A809">
        <v>149.25</v>
      </c>
      <c r="B809">
        <v>-20.234999999999999</v>
      </c>
      <c r="C809">
        <v>2018.365</v>
      </c>
      <c r="D809">
        <v>0.75</v>
      </c>
      <c r="E809">
        <v>0.65</v>
      </c>
      <c r="F809">
        <v>19.899999999999999</v>
      </c>
      <c r="G809">
        <v>42.007420362456692</v>
      </c>
      <c r="H809">
        <v>19.629932783443387</v>
      </c>
      <c r="I809">
        <v>39.25</v>
      </c>
      <c r="J809">
        <v>5986.8911914067685</v>
      </c>
      <c r="K809">
        <v>-2192.1261334264764</v>
      </c>
      <c r="L809">
        <v>-20.11042328554786</v>
      </c>
      <c r="M809">
        <v>6375.600608773676</v>
      </c>
      <c r="N809">
        <v>37782.268776335208</v>
      </c>
      <c r="O809">
        <v>39.937465344904318</v>
      </c>
      <c r="P809">
        <v>67.055821308011048</v>
      </c>
      <c r="Q809" s="6">
        <v>807</v>
      </c>
    </row>
    <row r="810" spans="1:17" x14ac:dyDescent="0.25">
      <c r="A810">
        <v>102.35</v>
      </c>
      <c r="B810">
        <v>-19.100000000000001</v>
      </c>
      <c r="C810">
        <v>2018.365</v>
      </c>
      <c r="D810">
        <v>3</v>
      </c>
      <c r="E810">
        <v>0.65</v>
      </c>
      <c r="F810">
        <v>19.899999999999999</v>
      </c>
      <c r="G810">
        <v>54.048620189015942</v>
      </c>
      <c r="H810">
        <v>17.885780069381507</v>
      </c>
      <c r="I810">
        <v>-7.6500000000000057</v>
      </c>
      <c r="J810">
        <v>6029.1776746296728</v>
      </c>
      <c r="K810">
        <v>-2073.8132239599468</v>
      </c>
      <c r="L810">
        <v>-18.981314475582785</v>
      </c>
      <c r="M810">
        <v>6375.8673700230011</v>
      </c>
      <c r="N810">
        <v>36256.880183219007</v>
      </c>
      <c r="O810">
        <v>65.940749069206717</v>
      </c>
      <c r="P810">
        <v>22.317227639505926</v>
      </c>
      <c r="Q810" s="6">
        <v>808</v>
      </c>
    </row>
    <row r="811" spans="1:17" x14ac:dyDescent="0.25">
      <c r="A811">
        <v>116.834</v>
      </c>
      <c r="B811">
        <v>-23.013000000000002</v>
      </c>
      <c r="C811">
        <v>2018.365</v>
      </c>
      <c r="D811">
        <v>3</v>
      </c>
      <c r="E811">
        <v>0.65</v>
      </c>
      <c r="F811">
        <v>19.899999999999999</v>
      </c>
      <c r="G811">
        <v>54.048620189015942</v>
      </c>
      <c r="H811">
        <v>16.668294943072198</v>
      </c>
      <c r="I811">
        <v>6.8340000000000032</v>
      </c>
      <c r="J811">
        <v>5873.548755048846</v>
      </c>
      <c r="K811">
        <v>-2478.045352857951</v>
      </c>
      <c r="L811">
        <v>-22.874840854248312</v>
      </c>
      <c r="M811">
        <v>6374.8948029561034</v>
      </c>
      <c r="N811">
        <v>36423.438024741532</v>
      </c>
      <c r="O811">
        <v>61.966982008686337</v>
      </c>
      <c r="P811">
        <v>17.043191991481304</v>
      </c>
      <c r="Q811" s="6">
        <v>809</v>
      </c>
    </row>
    <row r="812" spans="1:17" x14ac:dyDescent="0.25">
      <c r="A812">
        <v>116.416</v>
      </c>
      <c r="B812">
        <v>-20.994</v>
      </c>
      <c r="C812">
        <v>2018.365</v>
      </c>
      <c r="D812">
        <v>0.75</v>
      </c>
      <c r="E812">
        <v>0.65</v>
      </c>
      <c r="F812">
        <v>19.899999999999999</v>
      </c>
      <c r="G812">
        <v>42.007420362456692</v>
      </c>
      <c r="H812">
        <v>23.952171741212197</v>
      </c>
      <c r="I812">
        <v>6.4159999999999968</v>
      </c>
      <c r="J812">
        <v>5957.3060688857177</v>
      </c>
      <c r="K812">
        <v>-2270.7756121543844</v>
      </c>
      <c r="L812">
        <v>-20.86559141506461</v>
      </c>
      <c r="M812">
        <v>6375.4150828897191</v>
      </c>
      <c r="N812">
        <v>36321.312049070919</v>
      </c>
      <c r="O812">
        <v>64.330561853161043</v>
      </c>
      <c r="P812">
        <v>17.42557893302358</v>
      </c>
      <c r="Q812" s="6">
        <v>810</v>
      </c>
    </row>
    <row r="813" spans="1:17" x14ac:dyDescent="0.25">
      <c r="A813">
        <v>117.003</v>
      </c>
      <c r="B813">
        <v>-19.812000000000001</v>
      </c>
      <c r="C813">
        <v>2018.365</v>
      </c>
      <c r="D813">
        <v>0.75</v>
      </c>
      <c r="E813">
        <v>0.65</v>
      </c>
      <c r="F813">
        <v>19.899999999999999</v>
      </c>
      <c r="G813">
        <v>42.007420362456692</v>
      </c>
      <c r="H813">
        <v>14.777809968495383</v>
      </c>
      <c r="I813">
        <v>7.0030000000000001</v>
      </c>
      <c r="J813">
        <v>6002.9253418749577</v>
      </c>
      <c r="K813">
        <v>-2148.1288274213507</v>
      </c>
      <c r="L813">
        <v>-19.689596663210402</v>
      </c>
      <c r="M813">
        <v>6375.7015393855445</v>
      </c>
      <c r="N813">
        <v>36277.050513368646</v>
      </c>
      <c r="O813">
        <v>65.424887639194068</v>
      </c>
      <c r="P813">
        <v>19.921663515094515</v>
      </c>
      <c r="Q813" s="6">
        <v>811</v>
      </c>
    </row>
    <row r="814" spans="1:17" x14ac:dyDescent="0.25">
      <c r="A814">
        <v>150.447</v>
      </c>
      <c r="B814">
        <v>-19.748999999999999</v>
      </c>
      <c r="C814">
        <v>2018.365</v>
      </c>
      <c r="D814">
        <v>1.2</v>
      </c>
      <c r="E814">
        <v>0.65</v>
      </c>
      <c r="F814">
        <v>19.899999999999999</v>
      </c>
      <c r="G814">
        <v>46.089820015575185</v>
      </c>
      <c r="H814">
        <v>14.394594690733765</v>
      </c>
      <c r="I814">
        <v>40.447000000000003</v>
      </c>
      <c r="J814">
        <v>6005.2855346508395</v>
      </c>
      <c r="K814">
        <v>-2141.5661326349191</v>
      </c>
      <c r="L814">
        <v>-19.62692263484962</v>
      </c>
      <c r="M814">
        <v>6375.716418814085</v>
      </c>
      <c r="N814">
        <v>37856.031270532505</v>
      </c>
      <c r="O814">
        <v>38.989133903442287</v>
      </c>
      <c r="P814">
        <v>68.377998386352218</v>
      </c>
      <c r="Q814" s="6">
        <v>812</v>
      </c>
    </row>
    <row r="815" spans="1:17" x14ac:dyDescent="0.25">
      <c r="A815">
        <v>151.72800000000001</v>
      </c>
      <c r="B815">
        <v>-20.725999999999999</v>
      </c>
      <c r="C815">
        <v>2018.365</v>
      </c>
      <c r="D815">
        <v>3</v>
      </c>
      <c r="E815">
        <v>0.65</v>
      </c>
      <c r="F815">
        <v>19.899999999999999</v>
      </c>
      <c r="G815">
        <v>54.048620189015942</v>
      </c>
      <c r="H815">
        <v>17.93053359685663</v>
      </c>
      <c r="I815">
        <v>41.728000000000009</v>
      </c>
      <c r="J815">
        <v>5967.8717239131529</v>
      </c>
      <c r="K815">
        <v>-2243.0488306412781</v>
      </c>
      <c r="L815">
        <v>-20.598934354143065</v>
      </c>
      <c r="M815">
        <v>6375.481234363674</v>
      </c>
      <c r="N815">
        <v>37985.151249037714</v>
      </c>
      <c r="O815">
        <v>37.357511354040227</v>
      </c>
      <c r="P815">
        <v>68.355967423412494</v>
      </c>
      <c r="Q815" s="6">
        <v>813</v>
      </c>
    </row>
    <row r="816" spans="1:17" x14ac:dyDescent="0.25">
      <c r="A816">
        <v>118.8387</v>
      </c>
      <c r="B816">
        <v>-26.692</v>
      </c>
      <c r="C816">
        <v>2018.365</v>
      </c>
      <c r="D816">
        <v>3</v>
      </c>
      <c r="E816">
        <v>0.65</v>
      </c>
      <c r="F816">
        <v>19.899999999999999</v>
      </c>
      <c r="G816">
        <v>54.048620189015942</v>
      </c>
      <c r="H816">
        <v>23.698806167537924</v>
      </c>
      <c r="I816">
        <v>8.8387000000000029</v>
      </c>
      <c r="J816">
        <v>5702.300477356026</v>
      </c>
      <c r="K816">
        <v>-2847.7679306046393</v>
      </c>
      <c r="L816">
        <v>-26.537856825791607</v>
      </c>
      <c r="M816">
        <v>6373.8538515277387</v>
      </c>
      <c r="N816">
        <v>36650.864694672375</v>
      </c>
      <c r="O816">
        <v>57.291911900263365</v>
      </c>
      <c r="P816">
        <v>19.094581136041157</v>
      </c>
      <c r="Q816" s="6">
        <v>814</v>
      </c>
    </row>
    <row r="817" spans="1:17" x14ac:dyDescent="0.25">
      <c r="A817">
        <v>114.092</v>
      </c>
      <c r="B817">
        <v>-23.672999999999998</v>
      </c>
      <c r="C817">
        <v>2018.365</v>
      </c>
      <c r="D817">
        <v>3</v>
      </c>
      <c r="E817">
        <v>0.65</v>
      </c>
      <c r="F817">
        <v>19.899999999999999</v>
      </c>
      <c r="G817">
        <v>54.048620189015942</v>
      </c>
      <c r="H817">
        <v>21.790899676101937</v>
      </c>
      <c r="I817">
        <v>4.0919999999999987</v>
      </c>
      <c r="J817">
        <v>5844.5864289494712</v>
      </c>
      <c r="K817">
        <v>-2545.1564214937616</v>
      </c>
      <c r="L817">
        <v>-23.531798913952532</v>
      </c>
      <c r="M817">
        <v>6374.7166003934062</v>
      </c>
      <c r="N817">
        <v>36425.872990733238</v>
      </c>
      <c r="O817">
        <v>61.908273458451482</v>
      </c>
      <c r="P817">
        <v>10.102712799302196</v>
      </c>
      <c r="Q817" s="6">
        <v>815</v>
      </c>
    </row>
    <row r="818" spans="1:17" x14ac:dyDescent="0.25">
      <c r="A818">
        <v>158.55199999999999</v>
      </c>
      <c r="B818">
        <v>-24.620999999999999</v>
      </c>
      <c r="C818">
        <v>2018.365</v>
      </c>
      <c r="D818">
        <v>3</v>
      </c>
      <c r="E818">
        <v>0.65</v>
      </c>
      <c r="F818">
        <v>19.899999999999999</v>
      </c>
      <c r="G818">
        <v>54.048620189015942</v>
      </c>
      <c r="H818">
        <v>18.453664127497614</v>
      </c>
      <c r="I818">
        <v>48.551999999999992</v>
      </c>
      <c r="J818">
        <v>5801.633240966803</v>
      </c>
      <c r="K818">
        <v>-2640.9684955730136</v>
      </c>
      <c r="L818">
        <v>-24.475560219351486</v>
      </c>
      <c r="M818">
        <v>6374.4539262042008</v>
      </c>
      <c r="N818">
        <v>38660.052474254997</v>
      </c>
      <c r="O818">
        <v>29.416915646152894</v>
      </c>
      <c r="P818">
        <v>69.800652976364333</v>
      </c>
      <c r="Q818" s="6">
        <v>816</v>
      </c>
    </row>
    <row r="819" spans="1:17" x14ac:dyDescent="0.25">
      <c r="A819">
        <v>156.613</v>
      </c>
      <c r="B819">
        <v>-20.593</v>
      </c>
      <c r="C819">
        <v>2018.365</v>
      </c>
      <c r="D819">
        <v>3</v>
      </c>
      <c r="E819">
        <v>0.65</v>
      </c>
      <c r="F819">
        <v>19.899999999999999</v>
      </c>
      <c r="G819">
        <v>54.048620189015942</v>
      </c>
      <c r="H819">
        <v>19.19692361370474</v>
      </c>
      <c r="I819">
        <v>46.613</v>
      </c>
      <c r="J819">
        <v>5973.0668263049856</v>
      </c>
      <c r="K819">
        <v>-2229.2709454590095</v>
      </c>
      <c r="L819">
        <v>-20.466604917594111</v>
      </c>
      <c r="M819">
        <v>6375.5138035904856</v>
      </c>
      <c r="N819">
        <v>38372.646620486557</v>
      </c>
      <c r="O819">
        <v>32.699915823306675</v>
      </c>
      <c r="P819">
        <v>71.610055102906628</v>
      </c>
      <c r="Q819" s="6">
        <v>817</v>
      </c>
    </row>
    <row r="820" spans="1:17" x14ac:dyDescent="0.25">
      <c r="A820">
        <v>164.119</v>
      </c>
      <c r="B820">
        <v>-22.402000000000001</v>
      </c>
      <c r="C820">
        <v>2018.365</v>
      </c>
      <c r="D820">
        <v>1.2</v>
      </c>
      <c r="E820">
        <v>0.65</v>
      </c>
      <c r="F820">
        <v>19.899999999999999</v>
      </c>
      <c r="G820">
        <v>46.089820015575185</v>
      </c>
      <c r="H820">
        <v>15.401754514699103</v>
      </c>
      <c r="I820">
        <v>54.119</v>
      </c>
      <c r="J820">
        <v>5899.6680323676219</v>
      </c>
      <c r="K820">
        <v>-2415.6281734076997</v>
      </c>
      <c r="L820">
        <v>-22.266721896346514</v>
      </c>
      <c r="M820">
        <v>6375.0562636184995</v>
      </c>
      <c r="N820">
        <v>39075.110489298306</v>
      </c>
      <c r="O820">
        <v>24.919252925647793</v>
      </c>
      <c r="P820">
        <v>74.587546238775502</v>
      </c>
      <c r="Q820" s="6">
        <v>818</v>
      </c>
    </row>
    <row r="821" spans="1:17" x14ac:dyDescent="0.25">
      <c r="A821">
        <v>120.089</v>
      </c>
      <c r="B821">
        <v>-20.202000000000002</v>
      </c>
      <c r="C821">
        <v>2018.365</v>
      </c>
      <c r="D821">
        <v>0.75</v>
      </c>
      <c r="E821">
        <v>0.65</v>
      </c>
      <c r="F821">
        <v>19.899999999999999</v>
      </c>
      <c r="G821">
        <v>42.007420362456692</v>
      </c>
      <c r="H821">
        <v>15.190274305808011</v>
      </c>
      <c r="I821">
        <v>10.088999999999999</v>
      </c>
      <c r="J821">
        <v>5988.1537877647588</v>
      </c>
      <c r="K821">
        <v>-2188.6979132228489</v>
      </c>
      <c r="L821">
        <v>-20.077591876604554</v>
      </c>
      <c r="M821">
        <v>6375.6085467402627</v>
      </c>
      <c r="N821">
        <v>36349.701855647691</v>
      </c>
      <c r="O821">
        <v>63.663257552734066</v>
      </c>
      <c r="P821">
        <v>27.259431293139833</v>
      </c>
      <c r="Q821" s="6">
        <v>819</v>
      </c>
    </row>
    <row r="822" spans="1:17" x14ac:dyDescent="0.25">
      <c r="A822">
        <v>134.13366466375669</v>
      </c>
      <c r="B822">
        <v>-18.2</v>
      </c>
      <c r="C822">
        <v>2018.365</v>
      </c>
      <c r="D822">
        <v>0.75</v>
      </c>
      <c r="E822">
        <v>0.65</v>
      </c>
      <c r="F822">
        <v>19.899999999999999</v>
      </c>
      <c r="G822">
        <v>42.007420362456692</v>
      </c>
      <c r="H822">
        <v>20.218934722804814</v>
      </c>
      <c r="I822">
        <v>24.13366466375669</v>
      </c>
      <c r="J822">
        <v>6061.0342051038187</v>
      </c>
      <c r="K822">
        <v>-1979.4260508757725</v>
      </c>
      <c r="L822">
        <v>-18.086117734773531</v>
      </c>
      <c r="M822">
        <v>6376.0695672431411</v>
      </c>
      <c r="N822">
        <v>36769.919504278187</v>
      </c>
      <c r="O822">
        <v>55.142815428029486</v>
      </c>
      <c r="P822">
        <v>55.118326439493998</v>
      </c>
      <c r="Q822" s="6">
        <v>820</v>
      </c>
    </row>
    <row r="823" spans="1:17" x14ac:dyDescent="0.25">
      <c r="A823">
        <v>161.27699999999999</v>
      </c>
      <c r="B823">
        <v>-20.849</v>
      </c>
      <c r="C823">
        <v>2018.365</v>
      </c>
      <c r="D823">
        <v>1.2</v>
      </c>
      <c r="E823">
        <v>0.65</v>
      </c>
      <c r="F823">
        <v>19.899999999999999</v>
      </c>
      <c r="G823">
        <v>46.089820015575185</v>
      </c>
      <c r="H823">
        <v>19.350104602466381</v>
      </c>
      <c r="I823">
        <v>51.276999999999987</v>
      </c>
      <c r="J823">
        <v>5963.038704962154</v>
      </c>
      <c r="K823">
        <v>-2255.7802090974565</v>
      </c>
      <c r="L823">
        <v>-20.721316627883684</v>
      </c>
      <c r="M823">
        <v>6375.4509604131135</v>
      </c>
      <c r="N823">
        <v>38780.130829717338</v>
      </c>
      <c r="O823">
        <v>28.100561378949337</v>
      </c>
      <c r="P823">
        <v>74.072876832001995</v>
      </c>
      <c r="Q823" s="6">
        <v>821</v>
      </c>
    </row>
    <row r="824" spans="1:17" x14ac:dyDescent="0.25">
      <c r="A824">
        <v>148.416</v>
      </c>
      <c r="B824">
        <v>-22.707000000000001</v>
      </c>
      <c r="C824">
        <v>2018.365</v>
      </c>
      <c r="D824">
        <v>0.75</v>
      </c>
      <c r="E824">
        <v>0.65</v>
      </c>
      <c r="F824">
        <v>19.899999999999999</v>
      </c>
      <c r="G824">
        <v>42.007420362456692</v>
      </c>
      <c r="H824">
        <v>16.654122429150554</v>
      </c>
      <c r="I824">
        <v>38.415999999999997</v>
      </c>
      <c r="J824">
        <v>5886.7132190396005</v>
      </c>
      <c r="K824">
        <v>-2446.8199062288545</v>
      </c>
      <c r="L824">
        <v>-22.570276013700244</v>
      </c>
      <c r="M824">
        <v>6374.9760922479827</v>
      </c>
      <c r="N824">
        <v>37808.766959573069</v>
      </c>
      <c r="O824">
        <v>39.585452678538395</v>
      </c>
      <c r="P824">
        <v>64.04525819141368</v>
      </c>
      <c r="Q824" s="6">
        <v>822</v>
      </c>
    </row>
    <row r="825" spans="1:17" x14ac:dyDescent="0.25">
      <c r="A825">
        <v>154.09700000000001</v>
      </c>
      <c r="B825">
        <v>-24.641999999999999</v>
      </c>
      <c r="C825">
        <v>2018.365</v>
      </c>
      <c r="D825">
        <v>0.75</v>
      </c>
      <c r="E825">
        <v>0.65</v>
      </c>
      <c r="F825">
        <v>19.899999999999999</v>
      </c>
      <c r="G825">
        <v>42.007420362456692</v>
      </c>
      <c r="H825">
        <v>23.796795521578311</v>
      </c>
      <c r="I825">
        <v>44.097000000000008</v>
      </c>
      <c r="J825">
        <v>5800.6637605651267</v>
      </c>
      <c r="K825">
        <v>-2643.082952340917</v>
      </c>
      <c r="L825">
        <v>-24.496468098430686</v>
      </c>
      <c r="M825">
        <v>6374.4480197181574</v>
      </c>
      <c r="N825">
        <v>38303.417703716033</v>
      </c>
      <c r="O825">
        <v>33.496248931262379</v>
      </c>
      <c r="P825">
        <v>66.717732308227895</v>
      </c>
      <c r="Q825" s="6">
        <v>823</v>
      </c>
    </row>
    <row r="826" spans="1:17" x14ac:dyDescent="0.25">
      <c r="A826">
        <v>131.88900000000001</v>
      </c>
      <c r="B826">
        <v>-22.417000000000002</v>
      </c>
      <c r="C826">
        <v>2018.365</v>
      </c>
      <c r="D826">
        <v>0.75</v>
      </c>
      <c r="E826">
        <v>0.65</v>
      </c>
      <c r="F826">
        <v>19.899999999999999</v>
      </c>
      <c r="G826">
        <v>42.007420362456692</v>
      </c>
      <c r="H826">
        <v>16.089176445934427</v>
      </c>
      <c r="I826">
        <v>21.88900000000001</v>
      </c>
      <c r="J826">
        <v>5899.0348052958698</v>
      </c>
      <c r="K826">
        <v>-2417.1637747119526</v>
      </c>
      <c r="L826">
        <v>-22.281650430068307</v>
      </c>
      <c r="M826">
        <v>6375.0523407946866</v>
      </c>
      <c r="N826">
        <v>36835.623673041351</v>
      </c>
      <c r="O826">
        <v>53.959526779037049</v>
      </c>
      <c r="P826">
        <v>46.494374255686957</v>
      </c>
      <c r="Q826" s="6">
        <v>824</v>
      </c>
    </row>
    <row r="827" spans="1:17" x14ac:dyDescent="0.25">
      <c r="A827">
        <v>124.51300000000001</v>
      </c>
      <c r="B827">
        <v>-22.367000000000001</v>
      </c>
      <c r="C827">
        <v>2018.365</v>
      </c>
      <c r="D827">
        <v>0.75</v>
      </c>
      <c r="E827">
        <v>0.65</v>
      </c>
      <c r="F827">
        <v>19.899999999999999</v>
      </c>
      <c r="G827">
        <v>42.007420362456692</v>
      </c>
      <c r="H827">
        <v>20.783432334568317</v>
      </c>
      <c r="I827">
        <v>14.513000000000005</v>
      </c>
      <c r="J827">
        <v>5901.143994073368</v>
      </c>
      <c r="K827">
        <v>-2412.0444704638635</v>
      </c>
      <c r="L827">
        <v>-22.231888794160895</v>
      </c>
      <c r="M827">
        <v>6375.0654087847197</v>
      </c>
      <c r="N827">
        <v>36560.934288949262</v>
      </c>
      <c r="O827">
        <v>59.080451177061626</v>
      </c>
      <c r="P827">
        <v>34.225374293938891</v>
      </c>
      <c r="Q827" s="6">
        <v>825</v>
      </c>
    </row>
    <row r="828" spans="1:17" x14ac:dyDescent="0.25">
      <c r="A828">
        <v>152.863</v>
      </c>
      <c r="B828">
        <v>-15.225000000000001</v>
      </c>
      <c r="C828">
        <v>2018.365</v>
      </c>
      <c r="D828">
        <v>3</v>
      </c>
      <c r="E828">
        <v>0.65</v>
      </c>
      <c r="F828">
        <v>19.899999999999999</v>
      </c>
      <c r="G828">
        <v>54.048620189015942</v>
      </c>
      <c r="H828">
        <v>15.898448396303476</v>
      </c>
      <c r="I828">
        <v>42.863</v>
      </c>
      <c r="J828">
        <v>6155.7011985206082</v>
      </c>
      <c r="K828">
        <v>-1664.1358806044934</v>
      </c>
      <c r="L828">
        <v>-15.127761880630528</v>
      </c>
      <c r="M828">
        <v>6376.6766794768055</v>
      </c>
      <c r="N828">
        <v>37920.783229021908</v>
      </c>
      <c r="O828">
        <v>38.180590902010529</v>
      </c>
      <c r="P828">
        <v>74.200158675802015</v>
      </c>
      <c r="Q828" s="6">
        <v>826</v>
      </c>
    </row>
    <row r="829" spans="1:17" x14ac:dyDescent="0.25">
      <c r="A829">
        <v>136.321</v>
      </c>
      <c r="B829">
        <v>-16.106999999999999</v>
      </c>
      <c r="C829">
        <v>2018.365</v>
      </c>
      <c r="D829">
        <v>1.2</v>
      </c>
      <c r="E829">
        <v>0.65</v>
      </c>
      <c r="F829">
        <v>19.899999999999999</v>
      </c>
      <c r="G829">
        <v>46.089820015575185</v>
      </c>
      <c r="H829">
        <v>16.312779488043574</v>
      </c>
      <c r="I829">
        <v>26.320999999999998</v>
      </c>
      <c r="J829">
        <v>6129.3471427851118</v>
      </c>
      <c r="K829">
        <v>-1758.1074076401223</v>
      </c>
      <c r="L829">
        <v>-16.004710792548696</v>
      </c>
      <c r="M829">
        <v>6376.5067281049023</v>
      </c>
      <c r="N829">
        <v>36812.837726030826</v>
      </c>
      <c r="O829">
        <v>54.389727623293524</v>
      </c>
      <c r="P829">
        <v>60.715268532981561</v>
      </c>
      <c r="Q829" s="6">
        <v>827</v>
      </c>
    </row>
    <row r="830" spans="1:17" x14ac:dyDescent="0.25">
      <c r="A830">
        <v>123.116</v>
      </c>
      <c r="B830">
        <v>-22.96</v>
      </c>
      <c r="C830">
        <v>2018.365</v>
      </c>
      <c r="D830">
        <v>3</v>
      </c>
      <c r="E830">
        <v>0.65</v>
      </c>
      <c r="F830">
        <v>19.899999999999999</v>
      </c>
      <c r="G830">
        <v>54.048620189015942</v>
      </c>
      <c r="H830">
        <v>16.231670651364926</v>
      </c>
      <c r="I830">
        <v>13.116</v>
      </c>
      <c r="J830">
        <v>5875.8408488073674</v>
      </c>
      <c r="K830">
        <v>-2472.641978970224</v>
      </c>
      <c r="L830">
        <v>-22.822088311420575</v>
      </c>
      <c r="M830">
        <v>6374.908943402962</v>
      </c>
      <c r="N830">
        <v>36549.704385512989</v>
      </c>
      <c r="O830">
        <v>59.302838391209306</v>
      </c>
      <c r="P830">
        <v>30.850075845199473</v>
      </c>
      <c r="Q830" s="6">
        <v>828</v>
      </c>
    </row>
    <row r="831" spans="1:17" x14ac:dyDescent="0.25">
      <c r="A831">
        <v>122.474</v>
      </c>
      <c r="B831">
        <v>-21.777000000000001</v>
      </c>
      <c r="C831">
        <v>2018.365</v>
      </c>
      <c r="D831">
        <v>1.2</v>
      </c>
      <c r="E831">
        <v>0.65</v>
      </c>
      <c r="F831">
        <v>19.899999999999999</v>
      </c>
      <c r="G831">
        <v>46.089820015575185</v>
      </c>
      <c r="H831">
        <v>17.883827264620354</v>
      </c>
      <c r="I831">
        <v>12.474000000000004</v>
      </c>
      <c r="J831">
        <v>5925.6935867176198</v>
      </c>
      <c r="K831">
        <v>-2351.5012639643323</v>
      </c>
      <c r="L831">
        <v>-21.644732151842131</v>
      </c>
      <c r="M831">
        <v>6375.2178533829083</v>
      </c>
      <c r="N831">
        <v>36476.711704100911</v>
      </c>
      <c r="O831">
        <v>60.823245610062692</v>
      </c>
      <c r="P831">
        <v>30.806968887227974</v>
      </c>
      <c r="Q831" s="6">
        <v>829</v>
      </c>
    </row>
    <row r="832" spans="1:17" x14ac:dyDescent="0.25">
      <c r="A832">
        <v>108.33942244799887</v>
      </c>
      <c r="B832">
        <v>-19.570504912666873</v>
      </c>
      <c r="C832">
        <v>2018.365</v>
      </c>
      <c r="D832">
        <v>1.2</v>
      </c>
      <c r="E832">
        <v>0.65</v>
      </c>
      <c r="F832">
        <v>19.899999999999999</v>
      </c>
      <c r="G832">
        <v>46.089820015575185</v>
      </c>
      <c r="H832">
        <v>19.630205033062026</v>
      </c>
      <c r="I832">
        <v>-1.6605775520011292</v>
      </c>
      <c r="J832">
        <v>6011.9332716388881</v>
      </c>
      <c r="K832">
        <v>-2122.9585481313375</v>
      </c>
      <c r="L832">
        <v>-19.449354284254987</v>
      </c>
      <c r="M832">
        <v>6375.7583595775159</v>
      </c>
      <c r="N832">
        <v>36217.425588900362</v>
      </c>
      <c r="O832">
        <v>66.967091298866109</v>
      </c>
      <c r="P832">
        <v>4.9465051019889996</v>
      </c>
      <c r="Q832" s="6">
        <v>830</v>
      </c>
    </row>
    <row r="833" spans="1:17" x14ac:dyDescent="0.25">
      <c r="A833">
        <v>110.07210730933414</v>
      </c>
      <c r="B833">
        <v>-15.714788268059717</v>
      </c>
      <c r="C833">
        <v>2018.365</v>
      </c>
      <c r="D833">
        <v>1.2</v>
      </c>
      <c r="E833">
        <v>0.65</v>
      </c>
      <c r="F833">
        <v>19.899999999999999</v>
      </c>
      <c r="G833">
        <v>46.089820015575185</v>
      </c>
      <c r="H833">
        <v>18.619787414545765</v>
      </c>
      <c r="I833">
        <v>7.210730933414311E-2</v>
      </c>
      <c r="J833">
        <v>6141.2452413808915</v>
      </c>
      <c r="K833">
        <v>-1716.3689334239143</v>
      </c>
      <c r="L833">
        <v>-15.61473361354032</v>
      </c>
      <c r="M833">
        <v>6376.5833665377722</v>
      </c>
      <c r="N833">
        <v>36063.766847461404</v>
      </c>
      <c r="O833">
        <v>71.538486720895946</v>
      </c>
      <c r="P833">
        <v>0.26622528429022935</v>
      </c>
      <c r="Q833" s="6">
        <v>831</v>
      </c>
    </row>
    <row r="834" spans="1:17" x14ac:dyDescent="0.25">
      <c r="A834">
        <v>159.392</v>
      </c>
      <c r="B834">
        <v>-24.526</v>
      </c>
      <c r="C834">
        <v>2018.365</v>
      </c>
      <c r="D834">
        <v>1.2</v>
      </c>
      <c r="E834">
        <v>0.65</v>
      </c>
      <c r="F834">
        <v>19.899999999999999</v>
      </c>
      <c r="G834">
        <v>46.089820015575185</v>
      </c>
      <c r="H834">
        <v>16.180647431824831</v>
      </c>
      <c r="I834">
        <v>49.391999999999996</v>
      </c>
      <c r="J834">
        <v>5806.0092662580273</v>
      </c>
      <c r="K834">
        <v>-2631.3987359274738</v>
      </c>
      <c r="L834">
        <v>-24.380977926153921</v>
      </c>
      <c r="M834">
        <v>6374.4805990225423</v>
      </c>
      <c r="N834">
        <v>38726.873528592929</v>
      </c>
      <c r="O834">
        <v>28.675944504718942</v>
      </c>
      <c r="P834">
        <v>70.409888119799504</v>
      </c>
      <c r="Q834" s="6">
        <v>832</v>
      </c>
    </row>
    <row r="835" spans="1:17" x14ac:dyDescent="0.25">
      <c r="A835">
        <v>132.84800000000001</v>
      </c>
      <c r="B835">
        <v>-14.434999999999999</v>
      </c>
      <c r="C835">
        <v>2018.365</v>
      </c>
      <c r="D835">
        <v>0.75</v>
      </c>
      <c r="E835">
        <v>0.65</v>
      </c>
      <c r="F835">
        <v>19.899999999999999</v>
      </c>
      <c r="G835">
        <v>42.007420362456692</v>
      </c>
      <c r="H835">
        <v>23.638616192584337</v>
      </c>
      <c r="I835">
        <v>22.848000000000013</v>
      </c>
      <c r="J835">
        <v>6178.0740993420432</v>
      </c>
      <c r="K835">
        <v>-1579.6370459641041</v>
      </c>
      <c r="L835">
        <v>-14.342363807348343</v>
      </c>
      <c r="M835">
        <v>6376.8215259597164</v>
      </c>
      <c r="N835">
        <v>36583.735845408846</v>
      </c>
      <c r="O835">
        <v>58.669636418204853</v>
      </c>
      <c r="P835">
        <v>59.390194671898165</v>
      </c>
      <c r="Q835" s="6">
        <v>833</v>
      </c>
    </row>
    <row r="836" spans="1:17" x14ac:dyDescent="0.25">
      <c r="A836">
        <v>160.11199999999999</v>
      </c>
      <c r="B836">
        <v>-16.434999999999999</v>
      </c>
      <c r="C836">
        <v>2018.365</v>
      </c>
      <c r="D836">
        <v>1.2</v>
      </c>
      <c r="E836">
        <v>0.65</v>
      </c>
      <c r="F836">
        <v>19.899999999999999</v>
      </c>
      <c r="G836">
        <v>46.089820015575185</v>
      </c>
      <c r="H836">
        <v>15.013205418080968</v>
      </c>
      <c r="I836">
        <v>50.111999999999995</v>
      </c>
      <c r="J836">
        <v>6119.1774354213721</v>
      </c>
      <c r="K836">
        <v>-1792.9505494443838</v>
      </c>
      <c r="L836">
        <v>-16.330856652722311</v>
      </c>
      <c r="M836">
        <v>6376.4413397225726</v>
      </c>
      <c r="N836">
        <v>38568.847182600366</v>
      </c>
      <c r="O836">
        <v>30.462890138876901</v>
      </c>
      <c r="P836">
        <v>76.696017652453449</v>
      </c>
      <c r="Q836" s="6">
        <v>834</v>
      </c>
    </row>
    <row r="837" spans="1:17" x14ac:dyDescent="0.25">
      <c r="A837">
        <v>109.80024765571542</v>
      </c>
      <c r="B837">
        <v>-17.89557825047202</v>
      </c>
      <c r="C837">
        <v>2018.365</v>
      </c>
      <c r="D837">
        <v>1.2</v>
      </c>
      <c r="E837">
        <v>0.65</v>
      </c>
      <c r="F837">
        <v>19.899999999999999</v>
      </c>
      <c r="G837">
        <v>46.089820015575185</v>
      </c>
      <c r="H837">
        <v>16.865066361086889</v>
      </c>
      <c r="I837">
        <v>-0.19975234428457611</v>
      </c>
      <c r="J837">
        <v>6071.4728421109257</v>
      </c>
      <c r="K837">
        <v>-1947.3901747350683</v>
      </c>
      <c r="L837">
        <v>-17.783346140380761</v>
      </c>
      <c r="M837">
        <v>6376.1360529042349</v>
      </c>
      <c r="N837">
        <v>36145.208017144912</v>
      </c>
      <c r="O837">
        <v>68.993544313102348</v>
      </c>
      <c r="P837">
        <v>0.65003422624335327</v>
      </c>
      <c r="Q837" s="6">
        <v>835</v>
      </c>
    </row>
    <row r="838" spans="1:17" x14ac:dyDescent="0.25">
      <c r="A838">
        <v>105.20164162350986</v>
      </c>
      <c r="B838">
        <v>-19.226915995961853</v>
      </c>
      <c r="C838">
        <v>2018.365</v>
      </c>
      <c r="D838">
        <v>0.75</v>
      </c>
      <c r="E838">
        <v>0.65</v>
      </c>
      <c r="F838">
        <v>19.899999999999999</v>
      </c>
      <c r="G838">
        <v>42.007420362456692</v>
      </c>
      <c r="H838">
        <v>18.225550250643209</v>
      </c>
      <c r="I838">
        <v>-4.7983583764901425</v>
      </c>
      <c r="J838">
        <v>6024.5659405101433</v>
      </c>
      <c r="K838">
        <v>-2087.0835655504561</v>
      </c>
      <c r="L838">
        <v>-19.107562367979821</v>
      </c>
      <c r="M838">
        <v>6375.8381865559977</v>
      </c>
      <c r="N838">
        <v>36224.374190181166</v>
      </c>
      <c r="O838">
        <v>66.785242785841788</v>
      </c>
      <c r="P838">
        <v>14.300549193139782</v>
      </c>
      <c r="Q838" s="6">
        <v>836</v>
      </c>
    </row>
    <row r="839" spans="1:17" x14ac:dyDescent="0.25">
      <c r="A839">
        <v>113.15549141992685</v>
      </c>
      <c r="B839">
        <v>-14.859871717197089</v>
      </c>
      <c r="C839">
        <v>2018.365</v>
      </c>
      <c r="D839">
        <v>1.2</v>
      </c>
      <c r="E839">
        <v>0.65</v>
      </c>
      <c r="F839">
        <v>19.899999999999999</v>
      </c>
      <c r="G839">
        <v>46.089820015575185</v>
      </c>
      <c r="H839">
        <v>21.814253024270069</v>
      </c>
      <c r="I839">
        <v>3.1554914199268467</v>
      </c>
      <c r="J839">
        <v>6166.186664883272</v>
      </c>
      <c r="K839">
        <v>-1625.119203123224</v>
      </c>
      <c r="L839">
        <v>-14.764751651122301</v>
      </c>
      <c r="M839">
        <v>6376.7444993934132</v>
      </c>
      <c r="N839">
        <v>36045.555103263578</v>
      </c>
      <c r="O839">
        <v>72.159029222205291</v>
      </c>
      <c r="P839">
        <v>12.13205301903885</v>
      </c>
      <c r="Q839" s="6">
        <v>837</v>
      </c>
    </row>
    <row r="840" spans="1:17" x14ac:dyDescent="0.25">
      <c r="A840">
        <v>112.64509803401941</v>
      </c>
      <c r="B840">
        <v>-11.257200867240451</v>
      </c>
      <c r="C840">
        <v>2018.365</v>
      </c>
      <c r="D840">
        <v>0.75</v>
      </c>
      <c r="E840">
        <v>0.65</v>
      </c>
      <c r="F840">
        <v>19.899999999999999</v>
      </c>
      <c r="G840">
        <v>42.007420362456692</v>
      </c>
      <c r="H840">
        <v>14.719514268022557</v>
      </c>
      <c r="I840">
        <v>2.6450980340194121</v>
      </c>
      <c r="J840">
        <v>6256.2274802859229</v>
      </c>
      <c r="K840">
        <v>-1236.9220267454605</v>
      </c>
      <c r="L840">
        <v>-11.183745206531558</v>
      </c>
      <c r="M840">
        <v>6377.3316038397161</v>
      </c>
      <c r="N840">
        <v>35937.031902277377</v>
      </c>
      <c r="O840">
        <v>76.401566477098754</v>
      </c>
      <c r="P840">
        <v>13.314442173123245</v>
      </c>
      <c r="Q840" s="6">
        <v>838</v>
      </c>
    </row>
    <row r="841" spans="1:17" x14ac:dyDescent="0.25">
      <c r="A841">
        <v>119.878</v>
      </c>
      <c r="B841">
        <v>-19.952000000000002</v>
      </c>
      <c r="C841">
        <v>2018.365</v>
      </c>
      <c r="D841">
        <v>1.2</v>
      </c>
      <c r="E841">
        <v>0.65</v>
      </c>
      <c r="F841">
        <v>19.899999999999999</v>
      </c>
      <c r="G841">
        <v>46.089820015575185</v>
      </c>
      <c r="H841">
        <v>17.483474004480151</v>
      </c>
      <c r="I841">
        <v>9.8780000000000001</v>
      </c>
      <c r="J841">
        <v>5997.6545831087506</v>
      </c>
      <c r="K841">
        <v>-2162.703442142737</v>
      </c>
      <c r="L841">
        <v>-19.828874387023003</v>
      </c>
      <c r="M841">
        <v>6375.6683317862007</v>
      </c>
      <c r="N841">
        <v>36334.417369655566</v>
      </c>
      <c r="O841">
        <v>64.025517433918765</v>
      </c>
      <c r="P841">
        <v>27.035381265865425</v>
      </c>
      <c r="Q841" s="6">
        <v>839</v>
      </c>
    </row>
    <row r="842" spans="1:17" x14ac:dyDescent="0.25">
      <c r="A842">
        <v>108.88185674664241</v>
      </c>
      <c r="B842">
        <v>-16.797219874562494</v>
      </c>
      <c r="C842">
        <v>2018.365</v>
      </c>
      <c r="D842">
        <v>0.75</v>
      </c>
      <c r="E842">
        <v>0.65</v>
      </c>
      <c r="F842">
        <v>19.899999999999999</v>
      </c>
      <c r="G842">
        <v>42.007420362456692</v>
      </c>
      <c r="H842">
        <v>20.51245315430775</v>
      </c>
      <c r="I842">
        <v>-1.1181432533575872</v>
      </c>
      <c r="J842">
        <v>6107.7147990835238</v>
      </c>
      <c r="K842">
        <v>-1831.3617446781777</v>
      </c>
      <c r="L842">
        <v>-16.691044685580241</v>
      </c>
      <c r="M842">
        <v>6376.3677675314957</v>
      </c>
      <c r="N842">
        <v>36104.262338430774</v>
      </c>
      <c r="O842">
        <v>70.233107067182118</v>
      </c>
      <c r="P842">
        <v>3.8638274360376754</v>
      </c>
      <c r="Q842" s="6">
        <v>840</v>
      </c>
    </row>
    <row r="843" spans="1:17" x14ac:dyDescent="0.25">
      <c r="A843">
        <v>148.33799999999999</v>
      </c>
      <c r="B843">
        <v>-20.805</v>
      </c>
      <c r="C843">
        <v>2018.365</v>
      </c>
      <c r="D843">
        <v>1.2</v>
      </c>
      <c r="E843">
        <v>0.65</v>
      </c>
      <c r="F843">
        <v>19.899999999999999</v>
      </c>
      <c r="G843">
        <v>46.089820015575185</v>
      </c>
      <c r="H843">
        <v>21.409413679072756</v>
      </c>
      <c r="I843">
        <v>38.337999999999994</v>
      </c>
      <c r="J843">
        <v>5964.7707373916437</v>
      </c>
      <c r="K843">
        <v>-2251.227066131295</v>
      </c>
      <c r="L843">
        <v>-20.677537335355648</v>
      </c>
      <c r="M843">
        <v>6375.4618070321603</v>
      </c>
      <c r="N843">
        <v>37734.949899399056</v>
      </c>
      <c r="O843">
        <v>40.552905288562926</v>
      </c>
      <c r="P843">
        <v>65.81353289177342</v>
      </c>
      <c r="Q843" s="6">
        <v>841</v>
      </c>
    </row>
    <row r="844" spans="1:17" x14ac:dyDescent="0.25">
      <c r="A844">
        <v>119.49478794164843</v>
      </c>
      <c r="B844">
        <v>-15.660297768457216</v>
      </c>
      <c r="C844">
        <v>2018.365</v>
      </c>
      <c r="D844">
        <v>1.2</v>
      </c>
      <c r="E844">
        <v>0.65</v>
      </c>
      <c r="F844">
        <v>19.899999999999999</v>
      </c>
      <c r="G844">
        <v>46.089820015575185</v>
      </c>
      <c r="H844">
        <v>22.378807907480045</v>
      </c>
      <c r="I844">
        <v>9.4947879416484255</v>
      </c>
      <c r="J844">
        <v>6142.8756122134091</v>
      </c>
      <c r="K844">
        <v>-1710.5638598955541</v>
      </c>
      <c r="L844">
        <v>-15.560555043883218</v>
      </c>
      <c r="M844">
        <v>6376.5938796435075</v>
      </c>
      <c r="N844">
        <v>36160.116821193049</v>
      </c>
      <c r="O844">
        <v>68.58009347845686</v>
      </c>
      <c r="P844">
        <v>31.782113401761197</v>
      </c>
      <c r="Q844" s="6">
        <v>842</v>
      </c>
    </row>
    <row r="845" spans="1:17" x14ac:dyDescent="0.25">
      <c r="A845">
        <v>146.40899999999999</v>
      </c>
      <c r="B845">
        <v>-20.71</v>
      </c>
      <c r="C845">
        <v>2018.365</v>
      </c>
      <c r="D845">
        <v>1.2</v>
      </c>
      <c r="E845">
        <v>0.65</v>
      </c>
      <c r="F845">
        <v>19.899999999999999</v>
      </c>
      <c r="G845">
        <v>46.089820015575185</v>
      </c>
      <c r="H845">
        <v>23.313824774141086</v>
      </c>
      <c r="I845">
        <v>36.408999999999992</v>
      </c>
      <c r="J845">
        <v>5968.4983950197166</v>
      </c>
      <c r="K845">
        <v>-2241.3919680672984</v>
      </c>
      <c r="L845">
        <v>-20.583014879890094</v>
      </c>
      <c r="M845">
        <v>6375.4851616068818</v>
      </c>
      <c r="N845">
        <v>37595.142743932251</v>
      </c>
      <c r="O845">
        <v>42.41725543268447</v>
      </c>
      <c r="P845">
        <v>64.382033150957042</v>
      </c>
      <c r="Q845" s="6">
        <v>843</v>
      </c>
    </row>
    <row r="846" spans="1:17" x14ac:dyDescent="0.25">
      <c r="A846">
        <v>115.717</v>
      </c>
      <c r="B846">
        <v>-19.655000000000001</v>
      </c>
      <c r="C846">
        <v>2018.365</v>
      </c>
      <c r="D846">
        <v>1.2</v>
      </c>
      <c r="E846">
        <v>0.65</v>
      </c>
      <c r="F846">
        <v>19.899999999999999</v>
      </c>
      <c r="G846">
        <v>46.089820015575185</v>
      </c>
      <c r="H846">
        <v>22.80994309834395</v>
      </c>
      <c r="I846">
        <v>5.7169999999999987</v>
      </c>
      <c r="J846">
        <v>6008.7936421081959</v>
      </c>
      <c r="K846">
        <v>-2131.7694460641246</v>
      </c>
      <c r="L846">
        <v>-19.533410093849515</v>
      </c>
      <c r="M846">
        <v>6375.7385458166664</v>
      </c>
      <c r="N846">
        <v>36252.915245770746</v>
      </c>
      <c r="O846">
        <v>66.038006044388098</v>
      </c>
      <c r="P846">
        <v>16.575114030996911</v>
      </c>
      <c r="Q846" s="6">
        <v>844</v>
      </c>
    </row>
    <row r="847" spans="1:17" x14ac:dyDescent="0.25">
      <c r="A847">
        <v>155.71600000000001</v>
      </c>
      <c r="B847">
        <v>-17.646000000000001</v>
      </c>
      <c r="C847">
        <v>2018.365</v>
      </c>
      <c r="D847">
        <v>1.2</v>
      </c>
      <c r="E847">
        <v>0.65</v>
      </c>
      <c r="F847">
        <v>19.899999999999999</v>
      </c>
      <c r="G847">
        <v>46.089820015575185</v>
      </c>
      <c r="H847">
        <v>16.782562624148252</v>
      </c>
      <c r="I847">
        <v>45.716000000000008</v>
      </c>
      <c r="J847">
        <v>6079.9035797472461</v>
      </c>
      <c r="K847">
        <v>-1921.0854343027115</v>
      </c>
      <c r="L847">
        <v>-17.535130144504905</v>
      </c>
      <c r="M847">
        <v>6376.189832879305</v>
      </c>
      <c r="N847">
        <v>38216.357879061623</v>
      </c>
      <c r="O847">
        <v>34.549511397842842</v>
      </c>
      <c r="P847">
        <v>73.529586070574112</v>
      </c>
      <c r="Q847" s="6">
        <v>845</v>
      </c>
    </row>
    <row r="848" spans="1:17" x14ac:dyDescent="0.25">
      <c r="A848">
        <v>154.095</v>
      </c>
      <c r="B848">
        <v>-17.638999999999999</v>
      </c>
      <c r="C848">
        <v>2018.365</v>
      </c>
      <c r="D848">
        <v>1.2</v>
      </c>
      <c r="E848">
        <v>0.65</v>
      </c>
      <c r="F848">
        <v>19.899999999999999</v>
      </c>
      <c r="G848">
        <v>46.089820015575185</v>
      </c>
      <c r="H848">
        <v>18.128234710015917</v>
      </c>
      <c r="I848">
        <v>44.094999999999999</v>
      </c>
      <c r="J848">
        <v>6080.1383838976099</v>
      </c>
      <c r="K848">
        <v>-1920.3471383918538</v>
      </c>
      <c r="L848">
        <v>-17.528168472892517</v>
      </c>
      <c r="M848">
        <v>6376.1913317649769</v>
      </c>
      <c r="N848">
        <v>38081.966855059072</v>
      </c>
      <c r="O848">
        <v>36.172774469781601</v>
      </c>
      <c r="P848">
        <v>72.633157236313195</v>
      </c>
      <c r="Q848" s="6">
        <v>846</v>
      </c>
    </row>
    <row r="849" spans="1:17" x14ac:dyDescent="0.25">
      <c r="A849">
        <v>152.23699999999999</v>
      </c>
      <c r="B849">
        <v>-16.568000000000001</v>
      </c>
      <c r="C849">
        <v>2018.365</v>
      </c>
      <c r="D849">
        <v>3</v>
      </c>
      <c r="E849">
        <v>0.65</v>
      </c>
      <c r="F849">
        <v>19.899999999999999</v>
      </c>
      <c r="G849">
        <v>54.048620189015942</v>
      </c>
      <c r="H849">
        <v>22.073471106657667</v>
      </c>
      <c r="I849">
        <v>42.236999999999995</v>
      </c>
      <c r="J849">
        <v>6114.9968420431605</v>
      </c>
      <c r="K849">
        <v>-1807.0626393324426</v>
      </c>
      <c r="L849">
        <v>-16.463108665367649</v>
      </c>
      <c r="M849">
        <v>6376.4144909713141</v>
      </c>
      <c r="N849">
        <v>37903.674253016259</v>
      </c>
      <c r="O849">
        <v>38.393100341646893</v>
      </c>
      <c r="P849">
        <v>72.563944637248525</v>
      </c>
      <c r="Q849" s="6">
        <v>847</v>
      </c>
    </row>
    <row r="850" spans="1:17" x14ac:dyDescent="0.25">
      <c r="A850">
        <v>120.581</v>
      </c>
      <c r="B850">
        <v>-23.544</v>
      </c>
      <c r="C850">
        <v>2018.365</v>
      </c>
      <c r="D850">
        <v>1.2</v>
      </c>
      <c r="E850">
        <v>0.65</v>
      </c>
      <c r="F850">
        <v>19.899999999999999</v>
      </c>
      <c r="G850">
        <v>46.089820015575185</v>
      </c>
      <c r="H850">
        <v>18.363518697977863</v>
      </c>
      <c r="I850">
        <v>10.581000000000003</v>
      </c>
      <c r="J850">
        <v>5850.3081929488926</v>
      </c>
      <c r="K850">
        <v>-2532.0651154743809</v>
      </c>
      <c r="L850">
        <v>-23.403387672917031</v>
      </c>
      <c r="M850">
        <v>6374.7517364590149</v>
      </c>
      <c r="N850">
        <v>36517.043295394862</v>
      </c>
      <c r="O850">
        <v>59.966300311091111</v>
      </c>
      <c r="P850">
        <v>25.062837385486848</v>
      </c>
      <c r="Q850" s="6">
        <v>848</v>
      </c>
    </row>
    <row r="851" spans="1:17" x14ac:dyDescent="0.25">
      <c r="A851">
        <v>108.92004634347002</v>
      </c>
      <c r="B851">
        <v>-12.849360184100753</v>
      </c>
      <c r="C851">
        <v>2018.365</v>
      </c>
      <c r="D851">
        <v>0.75</v>
      </c>
      <c r="E851">
        <v>0.65</v>
      </c>
      <c r="F851">
        <v>19.899999999999999</v>
      </c>
      <c r="G851">
        <v>42.007420362456692</v>
      </c>
      <c r="H851">
        <v>19.075356972552804</v>
      </c>
      <c r="I851">
        <v>-1.0799536565299803</v>
      </c>
      <c r="J851">
        <v>6219.4491186183232</v>
      </c>
      <c r="K851">
        <v>-1409.1626485310496</v>
      </c>
      <c r="L851">
        <v>-12.766167834619271</v>
      </c>
      <c r="M851">
        <v>6377.0907715899166</v>
      </c>
      <c r="N851">
        <v>35973.597342312321</v>
      </c>
      <c r="O851">
        <v>74.838142411928615</v>
      </c>
      <c r="P851">
        <v>4.8451504920897221</v>
      </c>
      <c r="Q851" s="6">
        <v>849</v>
      </c>
    </row>
    <row r="852" spans="1:17" x14ac:dyDescent="0.25">
      <c r="A852">
        <v>128.61799999999999</v>
      </c>
      <c r="B852">
        <v>-19.417999999999999</v>
      </c>
      <c r="C852">
        <v>2018.365</v>
      </c>
      <c r="D852">
        <v>1.2</v>
      </c>
      <c r="E852">
        <v>0.65</v>
      </c>
      <c r="F852">
        <v>19.899999999999999</v>
      </c>
      <c r="G852">
        <v>46.089820015575185</v>
      </c>
      <c r="H852">
        <v>15.320597973528292</v>
      </c>
      <c r="I852">
        <v>18.617999999999995</v>
      </c>
      <c r="J852">
        <v>6017.5670015483947</v>
      </c>
      <c r="K852">
        <v>-2107.0443125621009</v>
      </c>
      <c r="L852">
        <v>-19.297644866922447</v>
      </c>
      <c r="M852">
        <v>6375.7939390498213</v>
      </c>
      <c r="N852">
        <v>36572.807167759813</v>
      </c>
      <c r="O852">
        <v>58.861210098688211</v>
      </c>
      <c r="P852">
        <v>45.379160780869029</v>
      </c>
      <c r="Q852" s="6">
        <v>850</v>
      </c>
    </row>
    <row r="853" spans="1:17" x14ac:dyDescent="0.25">
      <c r="A853">
        <v>132.88800000000001</v>
      </c>
      <c r="B853">
        <v>-18.417000000000002</v>
      </c>
      <c r="C853">
        <v>2018.365</v>
      </c>
      <c r="D853">
        <v>3</v>
      </c>
      <c r="E853">
        <v>0.65</v>
      </c>
      <c r="F853">
        <v>19.899999999999999</v>
      </c>
      <c r="G853">
        <v>54.048620189015942</v>
      </c>
      <c r="H853">
        <v>21.737421126088826</v>
      </c>
      <c r="I853">
        <v>22.888000000000005</v>
      </c>
      <c r="J853">
        <v>6053.4892230493924</v>
      </c>
      <c r="K853">
        <v>-2002.2286204283323</v>
      </c>
      <c r="L853">
        <v>-18.301949235908232</v>
      </c>
      <c r="M853">
        <v>6376.021582620112</v>
      </c>
      <c r="N853">
        <v>36717.567004254961</v>
      </c>
      <c r="O853">
        <v>56.093596431259769</v>
      </c>
      <c r="P853">
        <v>53.190669553997608</v>
      </c>
      <c r="Q853" s="6">
        <v>851</v>
      </c>
    </row>
    <row r="854" spans="1:17" x14ac:dyDescent="0.25">
      <c r="A854">
        <v>139.88900000000001</v>
      </c>
      <c r="B854">
        <v>-16.417000000000002</v>
      </c>
      <c r="C854">
        <v>2018.365</v>
      </c>
      <c r="D854">
        <v>1.2</v>
      </c>
      <c r="E854">
        <v>0.65</v>
      </c>
      <c r="F854">
        <v>19.899999999999999</v>
      </c>
      <c r="G854">
        <v>46.089820015575185</v>
      </c>
      <c r="H854">
        <v>19.765906621531567</v>
      </c>
      <c r="I854">
        <v>29.88900000000001</v>
      </c>
      <c r="J854">
        <v>6119.7407088578011</v>
      </c>
      <c r="K854">
        <v>-1791.0399119746053</v>
      </c>
      <c r="L854">
        <v>-16.312958055446078</v>
      </c>
      <c r="M854">
        <v>6376.4449585907496</v>
      </c>
      <c r="N854">
        <v>37027.657049321824</v>
      </c>
      <c r="O854">
        <v>50.777059389488223</v>
      </c>
      <c r="P854">
        <v>63.815720199725767</v>
      </c>
      <c r="Q854" s="6">
        <v>852</v>
      </c>
    </row>
    <row r="855" spans="1:17" x14ac:dyDescent="0.25">
      <c r="A855">
        <v>118.18392676022148</v>
      </c>
      <c r="B855">
        <v>-18.349161227862602</v>
      </c>
      <c r="C855">
        <v>2018.365</v>
      </c>
      <c r="D855">
        <v>0.75</v>
      </c>
      <c r="E855">
        <v>0.65</v>
      </c>
      <c r="F855">
        <v>19.899999999999999</v>
      </c>
      <c r="G855">
        <v>42.007420362456692</v>
      </c>
      <c r="H855">
        <v>14.337166593649934</v>
      </c>
      <c r="I855">
        <v>8.1839267602214818</v>
      </c>
      <c r="J855">
        <v>6055.8572402158934</v>
      </c>
      <c r="K855">
        <v>-1995.1030735890674</v>
      </c>
      <c r="L855">
        <v>-18.234475060709755</v>
      </c>
      <c r="M855">
        <v>6376.036636353324</v>
      </c>
      <c r="N855">
        <v>36235.192581755167</v>
      </c>
      <c r="O855">
        <v>66.507377985451868</v>
      </c>
      <c r="P855">
        <v>24.552732364251664</v>
      </c>
      <c r="Q855" s="6">
        <v>853</v>
      </c>
    </row>
    <row r="856" spans="1:17" x14ac:dyDescent="0.25">
      <c r="A856">
        <v>162.214</v>
      </c>
      <c r="B856">
        <v>-19.373000000000001</v>
      </c>
      <c r="C856">
        <v>2018.365</v>
      </c>
      <c r="D856">
        <v>3</v>
      </c>
      <c r="E856">
        <v>0.65</v>
      </c>
      <c r="F856">
        <v>19.899999999999999</v>
      </c>
      <c r="G856">
        <v>54.048620189015942</v>
      </c>
      <c r="H856">
        <v>15.713101588922576</v>
      </c>
      <c r="I856">
        <v>52.213999999999999</v>
      </c>
      <c r="J856">
        <v>6019.2212465076136</v>
      </c>
      <c r="K856">
        <v>-2102.3456515480252</v>
      </c>
      <c r="L856">
        <v>-19.252880243287326</v>
      </c>
      <c r="M856">
        <v>6375.8043926230648</v>
      </c>
      <c r="N856">
        <v>38825.993232261506</v>
      </c>
      <c r="O856">
        <v>27.602831544556288</v>
      </c>
      <c r="P856">
        <v>75.577446686942238</v>
      </c>
      <c r="Q856" s="6">
        <v>854</v>
      </c>
    </row>
    <row r="857" spans="1:17" x14ac:dyDescent="0.25">
      <c r="A857">
        <v>112.73530050258323</v>
      </c>
      <c r="B857">
        <v>-14.766357335495339</v>
      </c>
      <c r="C857">
        <v>2018.365</v>
      </c>
      <c r="D857">
        <v>1.2</v>
      </c>
      <c r="E857">
        <v>0.65</v>
      </c>
      <c r="F857">
        <v>19.899999999999999</v>
      </c>
      <c r="G857">
        <v>46.089820015575185</v>
      </c>
      <c r="H857">
        <v>20.018563878391504</v>
      </c>
      <c r="I857">
        <v>2.7353005025832289</v>
      </c>
      <c r="J857">
        <v>6168.8320718783252</v>
      </c>
      <c r="K857">
        <v>-1615.1160110386361</v>
      </c>
      <c r="L857">
        <v>-14.671782209520224</v>
      </c>
      <c r="M857">
        <v>6376.7616279854765</v>
      </c>
      <c r="N857">
        <v>36039.748665133746</v>
      </c>
      <c r="O857">
        <v>72.359813326874814</v>
      </c>
      <c r="P857">
        <v>10.616761019435545</v>
      </c>
      <c r="Q857" s="6">
        <v>855</v>
      </c>
    </row>
    <row r="858" spans="1:17" x14ac:dyDescent="0.25">
      <c r="A858">
        <v>111.2826020993916</v>
      </c>
      <c r="B858">
        <v>-15.416992986131007</v>
      </c>
      <c r="C858">
        <v>2018.365</v>
      </c>
      <c r="D858">
        <v>0.75</v>
      </c>
      <c r="E858">
        <v>0.65</v>
      </c>
      <c r="F858">
        <v>19.899999999999999</v>
      </c>
      <c r="G858">
        <v>42.007420362456692</v>
      </c>
      <c r="H858">
        <v>21.801204125816611</v>
      </c>
      <c r="I858">
        <v>1.2826020993915961</v>
      </c>
      <c r="J858">
        <v>6150.0878715544231</v>
      </c>
      <c r="K858">
        <v>-1684.62524432236</v>
      </c>
      <c r="L858">
        <v>-15.318647404934264</v>
      </c>
      <c r="M858">
        <v>6376.6404196605745</v>
      </c>
      <c r="N858">
        <v>36055.233373001473</v>
      </c>
      <c r="O858">
        <v>71.825830473931944</v>
      </c>
      <c r="P858">
        <v>4.814122612696405</v>
      </c>
      <c r="Q858" s="6">
        <v>856</v>
      </c>
    </row>
    <row r="859" spans="1:17" x14ac:dyDescent="0.25">
      <c r="A859">
        <v>112.29701724917689</v>
      </c>
      <c r="B859">
        <v>-14.784498893091278</v>
      </c>
      <c r="C859">
        <v>2018.365</v>
      </c>
      <c r="D859">
        <v>0.75</v>
      </c>
      <c r="E859">
        <v>0.65</v>
      </c>
      <c r="F859">
        <v>19.899999999999999</v>
      </c>
      <c r="G859">
        <v>42.007420362456692</v>
      </c>
      <c r="H859">
        <v>19.383355975006957</v>
      </c>
      <c r="I859">
        <v>2.2970172491768892</v>
      </c>
      <c r="J859">
        <v>6168.32014765647</v>
      </c>
      <c r="K859">
        <v>-1617.056936449048</v>
      </c>
      <c r="L859">
        <v>-14.689817971813264</v>
      </c>
      <c r="M859">
        <v>6376.7583127873613</v>
      </c>
      <c r="N859">
        <v>36037.922810151656</v>
      </c>
      <c r="O859">
        <v>72.42301397121787</v>
      </c>
      <c r="P859">
        <v>8.9331395638252751</v>
      </c>
      <c r="Q859" s="6">
        <v>857</v>
      </c>
    </row>
    <row r="860" spans="1:17" x14ac:dyDescent="0.25">
      <c r="A860">
        <v>140.48024893340053</v>
      </c>
      <c r="B860">
        <v>-18.2</v>
      </c>
      <c r="C860">
        <v>2018.365</v>
      </c>
      <c r="D860">
        <v>1.2</v>
      </c>
      <c r="E860">
        <v>0.65</v>
      </c>
      <c r="F860">
        <v>19.899999999999999</v>
      </c>
      <c r="G860">
        <v>46.089820015575185</v>
      </c>
      <c r="H860">
        <v>14.85623330232594</v>
      </c>
      <c r="I860">
        <v>30.480248933400532</v>
      </c>
      <c r="J860">
        <v>6061.0342051038187</v>
      </c>
      <c r="K860">
        <v>-1979.4260508757725</v>
      </c>
      <c r="L860">
        <v>-18.086117734773531</v>
      </c>
      <c r="M860">
        <v>6376.0695672431411</v>
      </c>
      <c r="N860">
        <v>37121.242015203228</v>
      </c>
      <c r="O860">
        <v>49.288869449582329</v>
      </c>
      <c r="P860">
        <v>62.046999143022674</v>
      </c>
      <c r="Q860" s="6">
        <v>858</v>
      </c>
    </row>
    <row r="861" spans="1:17" x14ac:dyDescent="0.25">
      <c r="A861">
        <v>117.80470611660341</v>
      </c>
      <c r="B861">
        <v>-15.412951704548814</v>
      </c>
      <c r="C861">
        <v>2018.365</v>
      </c>
      <c r="D861">
        <v>3</v>
      </c>
      <c r="E861">
        <v>0.65</v>
      </c>
      <c r="F861">
        <v>19.899999999999999</v>
      </c>
      <c r="G861">
        <v>54.048620189015942</v>
      </c>
      <c r="H861">
        <v>20.670570531389217</v>
      </c>
      <c r="I861">
        <v>7.8047061166034126</v>
      </c>
      <c r="J861">
        <v>6150.2067353734246</v>
      </c>
      <c r="K861">
        <v>-1684.194151989341</v>
      </c>
      <c r="L861">
        <v>-15.314629389494121</v>
      </c>
      <c r="M861">
        <v>6376.6411871319624</v>
      </c>
      <c r="N861">
        <v>36119.858645337939</v>
      </c>
      <c r="O861">
        <v>69.766670843850747</v>
      </c>
      <c r="P861">
        <v>27.281344067960848</v>
      </c>
      <c r="Q861" s="6">
        <v>859</v>
      </c>
    </row>
    <row r="862" spans="1:17" x14ac:dyDescent="0.25">
      <c r="A862">
        <v>117.32</v>
      </c>
      <c r="B862">
        <v>-19.001999999999999</v>
      </c>
      <c r="C862">
        <v>2018.365</v>
      </c>
      <c r="D862">
        <v>0.75</v>
      </c>
      <c r="E862">
        <v>0.65</v>
      </c>
      <c r="F862">
        <v>19.899999999999999</v>
      </c>
      <c r="G862">
        <v>42.007420362456692</v>
      </c>
      <c r="H862">
        <v>20.907851606542902</v>
      </c>
      <c r="I862">
        <v>7.3199999999999932</v>
      </c>
      <c r="J862">
        <v>6032.7185290647994</v>
      </c>
      <c r="K862">
        <v>-2063.5594946439387</v>
      </c>
      <c r="L862">
        <v>-18.883831943176133</v>
      </c>
      <c r="M862">
        <v>6375.8897919315468</v>
      </c>
      <c r="N862">
        <v>36247.538129696091</v>
      </c>
      <c r="O862">
        <v>66.181515332675403</v>
      </c>
      <c r="P862">
        <v>21.530468798209824</v>
      </c>
      <c r="Q862" s="6">
        <v>860</v>
      </c>
    </row>
    <row r="863" spans="1:17" x14ac:dyDescent="0.25">
      <c r="A863">
        <v>131.21700000000001</v>
      </c>
      <c r="B863">
        <v>-15.89</v>
      </c>
      <c r="C863">
        <v>2018.365</v>
      </c>
      <c r="D863">
        <v>3</v>
      </c>
      <c r="E863">
        <v>0.65</v>
      </c>
      <c r="F863">
        <v>19.899999999999999</v>
      </c>
      <c r="G863">
        <v>54.048620189015942</v>
      </c>
      <c r="H863">
        <v>15.323283023490006</v>
      </c>
      <c r="I863">
        <v>21.217000000000013</v>
      </c>
      <c r="J863">
        <v>6135.9653981706069</v>
      </c>
      <c r="K863">
        <v>-1735.0245280308193</v>
      </c>
      <c r="L863">
        <v>-15.788944786774264</v>
      </c>
      <c r="M863">
        <v>6376.5493396048887</v>
      </c>
      <c r="N863">
        <v>36552.883290724654</v>
      </c>
      <c r="O863">
        <v>59.280711317793141</v>
      </c>
      <c r="P863">
        <v>54.806384218332354</v>
      </c>
      <c r="Q863" s="6">
        <v>861</v>
      </c>
    </row>
    <row r="864" spans="1:17" x14ac:dyDescent="0.25">
      <c r="A864">
        <v>145.54</v>
      </c>
      <c r="B864">
        <v>-20.841999999999999</v>
      </c>
      <c r="C864">
        <v>2018.365</v>
      </c>
      <c r="D864">
        <v>0.75</v>
      </c>
      <c r="E864">
        <v>0.65</v>
      </c>
      <c r="F864">
        <v>19.899999999999999</v>
      </c>
      <c r="G864">
        <v>42.007420362456692</v>
      </c>
      <c r="H864">
        <v>22.637183034187913</v>
      </c>
      <c r="I864">
        <v>35.539999999999992</v>
      </c>
      <c r="J864">
        <v>5963.3144900496864</v>
      </c>
      <c r="K864">
        <v>-2255.0559328730678</v>
      </c>
      <c r="L864">
        <v>-20.71435172045328</v>
      </c>
      <c r="M864">
        <v>6375.4526872703382</v>
      </c>
      <c r="N864">
        <v>37540.190047399556</v>
      </c>
      <c r="O864">
        <v>43.166796136580047</v>
      </c>
      <c r="P864">
        <v>63.523651631282895</v>
      </c>
      <c r="Q864" s="6">
        <v>862</v>
      </c>
    </row>
    <row r="865" spans="1:17" x14ac:dyDescent="0.25">
      <c r="A865">
        <v>153.33699999999999</v>
      </c>
      <c r="B865">
        <v>-17.818999999999999</v>
      </c>
      <c r="C865">
        <v>2018.365</v>
      </c>
      <c r="D865">
        <v>0.75</v>
      </c>
      <c r="E865">
        <v>0.65</v>
      </c>
      <c r="F865">
        <v>19.899999999999999</v>
      </c>
      <c r="G865">
        <v>42.007420362456692</v>
      </c>
      <c r="H865">
        <v>23.738299958018587</v>
      </c>
      <c r="I865">
        <v>43.336999999999989</v>
      </c>
      <c r="J865">
        <v>6074.0718574013836</v>
      </c>
      <c r="K865">
        <v>-1939.3229123339411</v>
      </c>
      <c r="L865">
        <v>-17.707184977635812</v>
      </c>
      <c r="M865">
        <v>6376.1526242067712</v>
      </c>
      <c r="N865">
        <v>38025.255803480271</v>
      </c>
      <c r="O865">
        <v>36.869246892522952</v>
      </c>
      <c r="P865">
        <v>72.031542903334994</v>
      </c>
      <c r="Q865" s="6">
        <v>863</v>
      </c>
    </row>
    <row r="866" spans="1:17" x14ac:dyDescent="0.25">
      <c r="A866">
        <v>141.33000000000001</v>
      </c>
      <c r="B866">
        <v>-13.702999999999999</v>
      </c>
      <c r="C866">
        <v>2018.365</v>
      </c>
      <c r="D866">
        <v>0.75</v>
      </c>
      <c r="E866">
        <v>0.65</v>
      </c>
      <c r="F866">
        <v>19.899999999999999</v>
      </c>
      <c r="G866">
        <v>42.007420362456692</v>
      </c>
      <c r="H866">
        <v>21.284876939889752</v>
      </c>
      <c r="I866">
        <v>31.330000000000013</v>
      </c>
      <c r="J866">
        <v>6197.7614735877496</v>
      </c>
      <c r="K866">
        <v>-1501.0784766451052</v>
      </c>
      <c r="L866">
        <v>-13.614690268490666</v>
      </c>
      <c r="M866">
        <v>6376.9494177495071</v>
      </c>
      <c r="N866">
        <v>37041.091299899228</v>
      </c>
      <c r="O866">
        <v>50.571122588193489</v>
      </c>
      <c r="P866">
        <v>68.736260453296595</v>
      </c>
      <c r="Q866" s="6">
        <v>864</v>
      </c>
    </row>
    <row r="867" spans="1:17" x14ac:dyDescent="0.25">
      <c r="A867">
        <v>114.18615191867839</v>
      </c>
      <c r="B867">
        <v>-11.851355261358592</v>
      </c>
      <c r="C867">
        <v>2018.365</v>
      </c>
      <c r="D867">
        <v>1.2</v>
      </c>
      <c r="E867">
        <v>0.65</v>
      </c>
      <c r="F867">
        <v>19.899999999999999</v>
      </c>
      <c r="G867">
        <v>46.089820015575185</v>
      </c>
      <c r="H867">
        <v>15.805460403540252</v>
      </c>
      <c r="I867">
        <v>4.1861519186783909</v>
      </c>
      <c r="J867">
        <v>6243.0631329950884</v>
      </c>
      <c r="K867">
        <v>-1301.3145485280043</v>
      </c>
      <c r="L867">
        <v>-11.774238212389427</v>
      </c>
      <c r="M867">
        <v>6377.2452388765078</v>
      </c>
      <c r="N867">
        <v>35964.172693919871</v>
      </c>
      <c r="O867">
        <v>75.230550365018587</v>
      </c>
      <c r="P867">
        <v>19.615412678136124</v>
      </c>
      <c r="Q867" s="6">
        <v>865</v>
      </c>
    </row>
    <row r="868" spans="1:17" x14ac:dyDescent="0.25">
      <c r="A868">
        <v>115.85881700122179</v>
      </c>
      <c r="B868">
        <v>-10.375475393851179</v>
      </c>
      <c r="C868">
        <v>2018.365</v>
      </c>
      <c r="D868">
        <v>0.75</v>
      </c>
      <c r="E868">
        <v>0.65</v>
      </c>
      <c r="F868">
        <v>19.899999999999999</v>
      </c>
      <c r="G868">
        <v>42.007420362456692</v>
      </c>
      <c r="H868">
        <v>23.22903704644478</v>
      </c>
      <c r="I868">
        <v>5.8588170012217944</v>
      </c>
      <c r="J868">
        <v>6274.5300544827305</v>
      </c>
      <c r="K868">
        <v>-1141.1250301664181</v>
      </c>
      <c r="L868">
        <v>-10.307510462248739</v>
      </c>
      <c r="M868">
        <v>6377.4519785788561</v>
      </c>
      <c r="N868">
        <v>35946.212003019573</v>
      </c>
      <c r="O868">
        <v>76.003380797166912</v>
      </c>
      <c r="P868">
        <v>29.67296155882206</v>
      </c>
      <c r="Q868" s="6">
        <v>866</v>
      </c>
    </row>
    <row r="869" spans="1:17" x14ac:dyDescent="0.25">
      <c r="A869">
        <v>113.71000966111404</v>
      </c>
      <c r="B869">
        <v>-9.5714990940512337</v>
      </c>
      <c r="C869">
        <v>2018.365</v>
      </c>
      <c r="D869">
        <v>1.2</v>
      </c>
      <c r="E869">
        <v>0.65</v>
      </c>
      <c r="F869">
        <v>19.899999999999999</v>
      </c>
      <c r="G869">
        <v>46.089820015575185</v>
      </c>
      <c r="H869">
        <v>18.66471221265947</v>
      </c>
      <c r="I869">
        <v>3.710009661114043</v>
      </c>
      <c r="J869">
        <v>6289.9312322163514</v>
      </c>
      <c r="K869">
        <v>-1053.5436732458197</v>
      </c>
      <c r="L869">
        <v>-9.5085964474332965</v>
      </c>
      <c r="M869">
        <v>6377.5535417154288</v>
      </c>
      <c r="N869">
        <v>35905.158303435084</v>
      </c>
      <c r="O869">
        <v>77.927661294583757</v>
      </c>
      <c r="P869">
        <v>21.303992917553824</v>
      </c>
      <c r="Q869" s="6">
        <v>867</v>
      </c>
    </row>
    <row r="870" spans="1:17" x14ac:dyDescent="0.25">
      <c r="A870">
        <v>155.71</v>
      </c>
      <c r="B870">
        <v>-12.632999999999999</v>
      </c>
      <c r="C870">
        <v>2018.365</v>
      </c>
      <c r="D870">
        <v>1.2</v>
      </c>
      <c r="E870">
        <v>0.65</v>
      </c>
      <c r="F870">
        <v>19.899999999999999</v>
      </c>
      <c r="G870">
        <v>46.089820015575185</v>
      </c>
      <c r="H870">
        <v>18.970674368684847</v>
      </c>
      <c r="I870">
        <v>45.710000000000008</v>
      </c>
      <c r="J870">
        <v>6224.7280405635793</v>
      </c>
      <c r="K870">
        <v>-1385.8164759287381</v>
      </c>
      <c r="L870">
        <v>-12.551116488468237</v>
      </c>
      <c r="M870">
        <v>6377.1252523322801</v>
      </c>
      <c r="N870">
        <v>38104.270440580571</v>
      </c>
      <c r="O870">
        <v>35.912989416224825</v>
      </c>
      <c r="P870">
        <v>77.956454133272331</v>
      </c>
      <c r="Q870" s="6">
        <v>868</v>
      </c>
    </row>
    <row r="871" spans="1:17" x14ac:dyDescent="0.25">
      <c r="A871">
        <v>106.03024491190733</v>
      </c>
      <c r="B871">
        <v>-19.559981503633814</v>
      </c>
      <c r="C871">
        <v>2018.365</v>
      </c>
      <c r="D871">
        <v>3</v>
      </c>
      <c r="E871">
        <v>0.65</v>
      </c>
      <c r="F871">
        <v>19.899999999999999</v>
      </c>
      <c r="G871">
        <v>54.048620189015942</v>
      </c>
      <c r="H871">
        <v>14.785213071380845</v>
      </c>
      <c r="I871">
        <v>-3.9697550880926684</v>
      </c>
      <c r="J871">
        <v>6012.3233835542887</v>
      </c>
      <c r="K871">
        <v>-2121.8608799698573</v>
      </c>
      <c r="L871">
        <v>-19.438885658209482</v>
      </c>
      <c r="M871">
        <v>6375.7608222376211</v>
      </c>
      <c r="N871">
        <v>36230.823721369343</v>
      </c>
      <c r="O871">
        <v>66.612469094966428</v>
      </c>
      <c r="P871">
        <v>11.710497975000372</v>
      </c>
      <c r="Q871" s="6">
        <v>869</v>
      </c>
    </row>
    <row r="872" spans="1:17" x14ac:dyDescent="0.25">
      <c r="A872">
        <v>109.78389427340235</v>
      </c>
      <c r="B872">
        <v>-18.16181936613475</v>
      </c>
      <c r="C872">
        <v>2018.365</v>
      </c>
      <c r="D872">
        <v>0.75</v>
      </c>
      <c r="E872">
        <v>0.65</v>
      </c>
      <c r="F872">
        <v>19.899999999999999</v>
      </c>
      <c r="G872">
        <v>42.007420362456692</v>
      </c>
      <c r="H872">
        <v>16.969308116168875</v>
      </c>
      <c r="I872">
        <v>-0.21610572659764671</v>
      </c>
      <c r="J872">
        <v>6062.3527723081352</v>
      </c>
      <c r="K872">
        <v>-1975.4110978586555</v>
      </c>
      <c r="L872">
        <v>-18.048143367917199</v>
      </c>
      <c r="M872">
        <v>6376.077959173278</v>
      </c>
      <c r="N872">
        <v>36155.842217206147</v>
      </c>
      <c r="O872">
        <v>68.683239974943433</v>
      </c>
      <c r="P872">
        <v>0.69327863476206419</v>
      </c>
      <c r="Q872" s="6">
        <v>870</v>
      </c>
    </row>
    <row r="873" spans="1:17" x14ac:dyDescent="0.25">
      <c r="A873">
        <v>111.09375341885659</v>
      </c>
      <c r="B873">
        <v>-19.843156153014949</v>
      </c>
      <c r="C873">
        <v>2018.365</v>
      </c>
      <c r="D873">
        <v>1.2</v>
      </c>
      <c r="E873">
        <v>0.65</v>
      </c>
      <c r="F873">
        <v>19.899999999999999</v>
      </c>
      <c r="G873">
        <v>46.089820015575185</v>
      </c>
      <c r="H873">
        <v>21.007537520471246</v>
      </c>
      <c r="I873">
        <v>1.0937534188565934</v>
      </c>
      <c r="J873">
        <v>6001.7554546043502</v>
      </c>
      <c r="K873">
        <v>-2151.3734134019796</v>
      </c>
      <c r="L873">
        <v>-19.720591826492999</v>
      </c>
      <c r="M873">
        <v>6375.6941661881774</v>
      </c>
      <c r="N873">
        <v>36227.595540562703</v>
      </c>
      <c r="O873">
        <v>66.695150528705113</v>
      </c>
      <c r="P873">
        <v>3.2191670036826139</v>
      </c>
      <c r="Q873" s="6">
        <v>871</v>
      </c>
    </row>
    <row r="874" spans="1:17" x14ac:dyDescent="0.25">
      <c r="A874">
        <v>152.18899999999999</v>
      </c>
      <c r="B874">
        <v>-16.437000000000001</v>
      </c>
      <c r="C874">
        <v>2018.365</v>
      </c>
      <c r="D874">
        <v>1.2</v>
      </c>
      <c r="E874">
        <v>0.65</v>
      </c>
      <c r="F874">
        <v>19.899999999999999</v>
      </c>
      <c r="G874">
        <v>46.089820015575185</v>
      </c>
      <c r="H874">
        <v>22.15114811441742</v>
      </c>
      <c r="I874">
        <v>42.188999999999993</v>
      </c>
      <c r="J874">
        <v>6119.114812372989</v>
      </c>
      <c r="K874">
        <v>-1793.1628317728814</v>
      </c>
      <c r="L874">
        <v>-16.332845388268797</v>
      </c>
      <c r="M874">
        <v>6376.4409374081297</v>
      </c>
      <c r="N874">
        <v>37896.455015877342</v>
      </c>
      <c r="O874">
        <v>38.484910414026309</v>
      </c>
      <c r="P874">
        <v>72.662533475934822</v>
      </c>
      <c r="Q874" s="6">
        <v>872</v>
      </c>
    </row>
    <row r="875" spans="1:17" x14ac:dyDescent="0.25">
      <c r="A875">
        <v>135.036</v>
      </c>
      <c r="B875">
        <v>-22.402999999999999</v>
      </c>
      <c r="C875">
        <v>2018.365</v>
      </c>
      <c r="D875">
        <v>3</v>
      </c>
      <c r="E875">
        <v>0.65</v>
      </c>
      <c r="F875">
        <v>19.899999999999999</v>
      </c>
      <c r="G875">
        <v>54.048620189015942</v>
      </c>
      <c r="H875">
        <v>19.186292179271824</v>
      </c>
      <c r="I875">
        <v>25.036000000000001</v>
      </c>
      <c r="J875">
        <v>5899.6258297735048</v>
      </c>
      <c r="K875">
        <v>-2415.7305518964517</v>
      </c>
      <c r="L875">
        <v>-22.267717130782156</v>
      </c>
      <c r="M875">
        <v>6375.0560021616011</v>
      </c>
      <c r="N875">
        <v>36982.364858272304</v>
      </c>
      <c r="O875">
        <v>51.484786263137487</v>
      </c>
      <c r="P875">
        <v>50.786485637033763</v>
      </c>
      <c r="Q875" s="6">
        <v>873</v>
      </c>
    </row>
    <row r="876" spans="1:17" x14ac:dyDescent="0.25">
      <c r="A876">
        <v>139.435</v>
      </c>
      <c r="B876">
        <v>-16.329000000000001</v>
      </c>
      <c r="C876">
        <v>2018.365</v>
      </c>
      <c r="D876">
        <v>3</v>
      </c>
      <c r="E876">
        <v>0.65</v>
      </c>
      <c r="F876">
        <v>19.899999999999999</v>
      </c>
      <c r="G876">
        <v>54.048620189015942</v>
      </c>
      <c r="H876">
        <v>22.389989408362954</v>
      </c>
      <c r="I876">
        <v>29.435000000000002</v>
      </c>
      <c r="J876">
        <v>6122.4858343048118</v>
      </c>
      <c r="K876">
        <v>-1781.6965222659435</v>
      </c>
      <c r="L876">
        <v>-16.225454387628858</v>
      </c>
      <c r="M876">
        <v>6376.462599962274</v>
      </c>
      <c r="N876">
        <v>36997.598961043048</v>
      </c>
      <c r="O876">
        <v>51.264056821098237</v>
      </c>
      <c r="P876">
        <v>63.515065267230646</v>
      </c>
      <c r="Q876" s="6">
        <v>874</v>
      </c>
    </row>
    <row r="877" spans="1:17" x14ac:dyDescent="0.25">
      <c r="A877">
        <v>145.214</v>
      </c>
      <c r="B877">
        <v>-19.233000000000001</v>
      </c>
      <c r="C877">
        <v>2018.365</v>
      </c>
      <c r="D877">
        <v>1.2</v>
      </c>
      <c r="E877">
        <v>0.65</v>
      </c>
      <c r="F877">
        <v>19.899999999999999</v>
      </c>
      <c r="G877">
        <v>46.089820015575185</v>
      </c>
      <c r="H877">
        <v>22.071970735888627</v>
      </c>
      <c r="I877">
        <v>35.213999999999999</v>
      </c>
      <c r="J877">
        <v>6024.3441268141514</v>
      </c>
      <c r="K877">
        <v>-2087.7194569728003</v>
      </c>
      <c r="L877">
        <v>-19.113614403240721</v>
      </c>
      <c r="M877">
        <v>6375.8367834585415</v>
      </c>
      <c r="N877">
        <v>37462.107593595822</v>
      </c>
      <c r="O877">
        <v>44.257083356418079</v>
      </c>
      <c r="P877">
        <v>64.980267240732687</v>
      </c>
      <c r="Q877" s="6">
        <v>875</v>
      </c>
    </row>
    <row r="878" spans="1:17" x14ac:dyDescent="0.25">
      <c r="A878">
        <v>108.63</v>
      </c>
      <c r="B878">
        <v>-22.192</v>
      </c>
      <c r="C878">
        <v>2018.365</v>
      </c>
      <c r="D878">
        <v>1.2</v>
      </c>
      <c r="E878">
        <v>0.65</v>
      </c>
      <c r="F878">
        <v>19.899999999999999</v>
      </c>
      <c r="G878">
        <v>46.089820015575185</v>
      </c>
      <c r="H878">
        <v>20.70029303394692</v>
      </c>
      <c r="I878">
        <v>-1.3700000000000045</v>
      </c>
      <c r="J878">
        <v>5908.4908550957853</v>
      </c>
      <c r="K878">
        <v>-2394.11270046048</v>
      </c>
      <c r="L878">
        <v>-22.057726281686694</v>
      </c>
      <c r="M878">
        <v>6375.1109643093032</v>
      </c>
      <c r="N878">
        <v>36336.569711723991</v>
      </c>
      <c r="O878">
        <v>63.957348357502525</v>
      </c>
      <c r="P878">
        <v>3.6229618960522969</v>
      </c>
      <c r="Q878" s="6">
        <v>876</v>
      </c>
    </row>
    <row r="879" spans="1:17" x14ac:dyDescent="0.25">
      <c r="A879">
        <v>116.47627528876053</v>
      </c>
      <c r="B879">
        <v>-16.710425478846631</v>
      </c>
      <c r="C879">
        <v>2018.365</v>
      </c>
      <c r="D879">
        <v>3</v>
      </c>
      <c r="E879">
        <v>0.65</v>
      </c>
      <c r="F879">
        <v>19.899999999999999</v>
      </c>
      <c r="G879">
        <v>54.048620189015942</v>
      </c>
      <c r="H879">
        <v>14.587508032510785</v>
      </c>
      <c r="I879">
        <v>6.476275288760533</v>
      </c>
      <c r="J879">
        <v>6110.4836080388868</v>
      </c>
      <c r="K879">
        <v>-1822.1642234170235</v>
      </c>
      <c r="L879">
        <v>-16.604735634417146</v>
      </c>
      <c r="M879">
        <v>6376.3855263944715</v>
      </c>
      <c r="N879">
        <v>36145.188451740258</v>
      </c>
      <c r="O879">
        <v>69.003729137815924</v>
      </c>
      <c r="P879">
        <v>21.543665306359546</v>
      </c>
      <c r="Q879" s="6">
        <v>877</v>
      </c>
    </row>
    <row r="880" spans="1:17" x14ac:dyDescent="0.25">
      <c r="A880">
        <v>155.01</v>
      </c>
      <c r="B880">
        <v>-14.024000000000001</v>
      </c>
      <c r="C880">
        <v>2018.365</v>
      </c>
      <c r="D880">
        <v>3</v>
      </c>
      <c r="E880">
        <v>0.65</v>
      </c>
      <c r="F880">
        <v>19.899999999999999</v>
      </c>
      <c r="G880">
        <v>54.048620189015942</v>
      </c>
      <c r="H880">
        <v>17.324085557436735</v>
      </c>
      <c r="I880">
        <v>45.009999999999991</v>
      </c>
      <c r="J880">
        <v>6189.2517903021762</v>
      </c>
      <c r="K880">
        <v>-1535.5586889378105</v>
      </c>
      <c r="L880">
        <v>-13.93378580788298</v>
      </c>
      <c r="M880">
        <v>6376.894088106772</v>
      </c>
      <c r="N880">
        <v>38072.094680133188</v>
      </c>
      <c r="O880">
        <v>36.30293876055643</v>
      </c>
      <c r="P880">
        <v>76.382773668519022</v>
      </c>
      <c r="Q880" s="6">
        <v>878</v>
      </c>
    </row>
    <row r="881" spans="1:17" x14ac:dyDescent="0.25">
      <c r="A881">
        <v>118.36496169876717</v>
      </c>
      <c r="B881">
        <v>-8.280770231186537</v>
      </c>
      <c r="C881">
        <v>2018.365</v>
      </c>
      <c r="D881">
        <v>3</v>
      </c>
      <c r="E881">
        <v>0.65</v>
      </c>
      <c r="F881">
        <v>19.899999999999999</v>
      </c>
      <c r="G881">
        <v>54.048620189015942</v>
      </c>
      <c r="H881">
        <v>14.322875371812108</v>
      </c>
      <c r="I881">
        <v>8.3649616987671749</v>
      </c>
      <c r="J881">
        <v>6312.0809519404493</v>
      </c>
      <c r="K881">
        <v>-912.51952296462912</v>
      </c>
      <c r="L881">
        <v>-8.2260956776418013</v>
      </c>
      <c r="M881">
        <v>6377.7000418364805</v>
      </c>
      <c r="N881">
        <v>35942.531541213597</v>
      </c>
      <c r="O881">
        <v>76.179220647719021</v>
      </c>
      <c r="P881">
        <v>45.594115479394567</v>
      </c>
      <c r="Q881" s="6">
        <v>879</v>
      </c>
    </row>
    <row r="882" spans="1:17" x14ac:dyDescent="0.25">
      <c r="A882">
        <v>112.057</v>
      </c>
      <c r="B882">
        <v>-15.946999999999999</v>
      </c>
      <c r="C882">
        <v>2018.365</v>
      </c>
      <c r="D882">
        <v>0.75</v>
      </c>
      <c r="E882">
        <v>0.65</v>
      </c>
      <c r="F882">
        <v>19.899999999999999</v>
      </c>
      <c r="G882">
        <v>42.007420362456692</v>
      </c>
      <c r="H882">
        <v>22.495225072969411</v>
      </c>
      <c r="I882">
        <v>2.0570000000000022</v>
      </c>
      <c r="J882">
        <v>6134.2354419229678</v>
      </c>
      <c r="K882">
        <v>-1741.0901526501789</v>
      </c>
      <c r="L882">
        <v>-15.845620090474181</v>
      </c>
      <c r="M882">
        <v>6376.5381969058481</v>
      </c>
      <c r="N882">
        <v>36076.567907094628</v>
      </c>
      <c r="O882">
        <v>71.117247545524194</v>
      </c>
      <c r="P882">
        <v>7.44784287859685</v>
      </c>
      <c r="Q882" s="6">
        <v>880</v>
      </c>
    </row>
    <row r="883" spans="1:17" x14ac:dyDescent="0.25">
      <c r="A883">
        <v>109.3344175390977</v>
      </c>
      <c r="B883">
        <v>-18.695223214474368</v>
      </c>
      <c r="C883">
        <v>2018.365</v>
      </c>
      <c r="D883">
        <v>3</v>
      </c>
      <c r="E883">
        <v>0.65</v>
      </c>
      <c r="F883">
        <v>19.899999999999999</v>
      </c>
      <c r="G883">
        <v>54.048620189015942</v>
      </c>
      <c r="H883">
        <v>17.04865832317159</v>
      </c>
      <c r="I883">
        <v>-0.6655824609023</v>
      </c>
      <c r="J883">
        <v>6043.6890320222919</v>
      </c>
      <c r="K883">
        <v>-2031.4232549186504</v>
      </c>
      <c r="L883">
        <v>-18.578683866579052</v>
      </c>
      <c r="M883">
        <v>6375.9593440054832</v>
      </c>
      <c r="N883">
        <v>36178.005002204314</v>
      </c>
      <c r="O883">
        <v>68.050408768657576</v>
      </c>
      <c r="P883">
        <v>2.0756648265945077</v>
      </c>
      <c r="Q883" s="6">
        <v>881</v>
      </c>
    </row>
    <row r="884" spans="1:17" x14ac:dyDescent="0.25">
      <c r="A884">
        <v>104.938</v>
      </c>
      <c r="B884">
        <v>-13.922000000000001</v>
      </c>
      <c r="C884">
        <v>2018.365</v>
      </c>
      <c r="D884">
        <v>3</v>
      </c>
      <c r="E884">
        <v>0.65</v>
      </c>
      <c r="F884">
        <v>19.899999999999999</v>
      </c>
      <c r="G884">
        <v>54.048620189015942</v>
      </c>
      <c r="H884">
        <v>23.570689984219271</v>
      </c>
      <c r="I884">
        <v>-5.0619999999999976</v>
      </c>
      <c r="J884">
        <v>6191.9767633478068</v>
      </c>
      <c r="K884">
        <v>-1524.6074366842081</v>
      </c>
      <c r="L884">
        <v>-13.832389758025029</v>
      </c>
      <c r="M884">
        <v>6376.9117975578101</v>
      </c>
      <c r="N884">
        <v>36032.727867990849</v>
      </c>
      <c r="O884">
        <v>72.611703491898638</v>
      </c>
      <c r="P884">
        <v>20.211600753459333</v>
      </c>
      <c r="Q884" s="6">
        <v>882</v>
      </c>
    </row>
    <row r="885" spans="1:17" x14ac:dyDescent="0.25">
      <c r="A885">
        <v>153.78700000000001</v>
      </c>
      <c r="B885">
        <v>-20.916</v>
      </c>
      <c r="C885">
        <v>2018.365</v>
      </c>
      <c r="D885">
        <v>0.75</v>
      </c>
      <c r="E885">
        <v>0.65</v>
      </c>
      <c r="F885">
        <v>19.899999999999999</v>
      </c>
      <c r="G885">
        <v>42.007420362456692</v>
      </c>
      <c r="H885">
        <v>14.603832106218057</v>
      </c>
      <c r="I885">
        <v>43.787000000000006</v>
      </c>
      <c r="J885">
        <v>5960.3945602441781</v>
      </c>
      <c r="K885">
        <v>-2262.7108907362717</v>
      </c>
      <c r="L885">
        <v>-20.787981124946768</v>
      </c>
      <c r="M885">
        <v>6375.4344078537051</v>
      </c>
      <c r="N885">
        <v>38152.375109400869</v>
      </c>
      <c r="O885">
        <v>35.307658299009276</v>
      </c>
      <c r="P885">
        <v>69.572450540874414</v>
      </c>
      <c r="Q885" s="6">
        <v>883</v>
      </c>
    </row>
    <row r="886" spans="1:17" x14ac:dyDescent="0.25">
      <c r="A886">
        <v>130.23275591678379</v>
      </c>
      <c r="B886">
        <v>-18.84</v>
      </c>
      <c r="C886">
        <v>2018.365</v>
      </c>
      <c r="D886">
        <v>0.75</v>
      </c>
      <c r="E886">
        <v>0.65</v>
      </c>
      <c r="F886">
        <v>19.899999999999999</v>
      </c>
      <c r="G886">
        <v>42.007420362456692</v>
      </c>
      <c r="H886">
        <v>23.399225683744962</v>
      </c>
      <c r="I886">
        <v>20.232755916783788</v>
      </c>
      <c r="J886">
        <v>6038.533222037624</v>
      </c>
      <c r="K886">
        <v>-2046.5964568519694</v>
      </c>
      <c r="L886">
        <v>-18.72269035420312</v>
      </c>
      <c r="M886">
        <v>6375.926640955895</v>
      </c>
      <c r="N886">
        <v>36615.149217679704</v>
      </c>
      <c r="O886">
        <v>58.029954658086481</v>
      </c>
      <c r="P886">
        <v>48.777019662938223</v>
      </c>
      <c r="Q886" s="6">
        <v>884</v>
      </c>
    </row>
    <row r="887" spans="1:17" x14ac:dyDescent="0.25">
      <c r="A887">
        <v>111.62517968859868</v>
      </c>
      <c r="B887">
        <v>-18.707299434608608</v>
      </c>
      <c r="C887">
        <v>2018.365</v>
      </c>
      <c r="D887">
        <v>1.2</v>
      </c>
      <c r="E887">
        <v>0.65</v>
      </c>
      <c r="F887">
        <v>19.899999999999999</v>
      </c>
      <c r="G887">
        <v>46.089820015575185</v>
      </c>
      <c r="H887">
        <v>19.309153289548689</v>
      </c>
      <c r="I887">
        <v>1.6251796885986778</v>
      </c>
      <c r="J887">
        <v>6043.2604409398255</v>
      </c>
      <c r="K887">
        <v>-2032.6893809450301</v>
      </c>
      <c r="L887">
        <v>-18.590695720956862</v>
      </c>
      <c r="M887">
        <v>6375.9566244160496</v>
      </c>
      <c r="N887">
        <v>36180.861806867477</v>
      </c>
      <c r="O887">
        <v>67.97058920133594</v>
      </c>
      <c r="P887">
        <v>5.0552697050037736</v>
      </c>
      <c r="Q887" s="6">
        <v>885</v>
      </c>
    </row>
    <row r="888" spans="1:17" x14ac:dyDescent="0.25">
      <c r="A888">
        <v>103.224</v>
      </c>
      <c r="B888">
        <v>-20.707000000000001</v>
      </c>
      <c r="C888">
        <v>2018.365</v>
      </c>
      <c r="D888">
        <v>0.75</v>
      </c>
      <c r="E888">
        <v>0.65</v>
      </c>
      <c r="F888">
        <v>19.899999999999999</v>
      </c>
      <c r="G888">
        <v>42.007420362456692</v>
      </c>
      <c r="H888">
        <v>21.344224520747623</v>
      </c>
      <c r="I888">
        <v>-6.7759999999999962</v>
      </c>
      <c r="J888">
        <v>5968.6158442117694</v>
      </c>
      <c r="K888">
        <v>-2241.081287198158</v>
      </c>
      <c r="L888">
        <v>-20.580029982844923</v>
      </c>
      <c r="M888">
        <v>6375.4858976869773</v>
      </c>
      <c r="N888">
        <v>36313.277422086241</v>
      </c>
      <c r="O888">
        <v>64.526418791744931</v>
      </c>
      <c r="P888">
        <v>18.574098656787505</v>
      </c>
      <c r="Q888" s="6">
        <v>886</v>
      </c>
    </row>
    <row r="889" spans="1:17" x14ac:dyDescent="0.25">
      <c r="A889">
        <v>134.14099999999999</v>
      </c>
      <c r="B889">
        <v>-11.577000000000002</v>
      </c>
      <c r="C889">
        <v>2018.365</v>
      </c>
      <c r="D889">
        <v>1.2</v>
      </c>
      <c r="E889">
        <v>0.65</v>
      </c>
      <c r="F889">
        <v>19.899999999999999</v>
      </c>
      <c r="G889">
        <v>46.089820015575185</v>
      </c>
      <c r="H889">
        <v>20.07439143901788</v>
      </c>
      <c r="I889">
        <v>24.140999999999991</v>
      </c>
      <c r="J889">
        <v>6249.2249144652696</v>
      </c>
      <c r="K889">
        <v>-1271.5974652425957</v>
      </c>
      <c r="L889">
        <v>-11.501569634760552</v>
      </c>
      <c r="M889">
        <v>6377.2856408651523</v>
      </c>
      <c r="N889">
        <v>36573.041900579643</v>
      </c>
      <c r="O889">
        <v>58.894316476004583</v>
      </c>
      <c r="P889">
        <v>65.87829602459847</v>
      </c>
      <c r="Q889" s="6">
        <v>887</v>
      </c>
    </row>
    <row r="890" spans="1:17" x14ac:dyDescent="0.25">
      <c r="A890">
        <v>122.55800000000001</v>
      </c>
      <c r="B890">
        <v>-11.553999999999998</v>
      </c>
      <c r="C890">
        <v>2018.365</v>
      </c>
      <c r="D890">
        <v>3</v>
      </c>
      <c r="E890">
        <v>0.65</v>
      </c>
      <c r="F890">
        <v>19.899999999999999</v>
      </c>
      <c r="G890">
        <v>54.048620189015942</v>
      </c>
      <c r="H890">
        <v>18.62226181815991</v>
      </c>
      <c r="I890">
        <v>12.558000000000007</v>
      </c>
      <c r="J890">
        <v>6249.7350033770554</v>
      </c>
      <c r="K890">
        <v>-1269.1048869788465</v>
      </c>
      <c r="L890">
        <v>-11.478711347893189</v>
      </c>
      <c r="M890">
        <v>6377.2889872256837</v>
      </c>
      <c r="N890">
        <v>36111.820092346643</v>
      </c>
      <c r="O890">
        <v>70.037775150899066</v>
      </c>
      <c r="P890">
        <v>48.039777428219075</v>
      </c>
      <c r="Q890" s="6">
        <v>888</v>
      </c>
    </row>
    <row r="891" spans="1:17" x14ac:dyDescent="0.25">
      <c r="A891">
        <v>110.54735022669317</v>
      </c>
      <c r="B891">
        <v>-18.759116730116155</v>
      </c>
      <c r="C891">
        <v>2018.365</v>
      </c>
      <c r="D891">
        <v>0.75</v>
      </c>
      <c r="E891">
        <v>0.65</v>
      </c>
      <c r="F891">
        <v>19.899999999999999</v>
      </c>
      <c r="G891">
        <v>42.007420362456692</v>
      </c>
      <c r="H891">
        <v>16.353037644706195</v>
      </c>
      <c r="I891">
        <v>0.54735022669316891</v>
      </c>
      <c r="J891">
        <v>6041.4183841394097</v>
      </c>
      <c r="K891">
        <v>-2038.1211347514786</v>
      </c>
      <c r="L891">
        <v>-18.642237065872195</v>
      </c>
      <c r="M891">
        <v>6375.9449379788639</v>
      </c>
      <c r="N891">
        <v>36180.494766535849</v>
      </c>
      <c r="O891">
        <v>67.980387192117362</v>
      </c>
      <c r="P891">
        <v>1.7015632367477878</v>
      </c>
      <c r="Q891" s="6">
        <v>889</v>
      </c>
    </row>
    <row r="892" spans="1:17" x14ac:dyDescent="0.25">
      <c r="A892">
        <v>116.26316647294222</v>
      </c>
      <c r="B892">
        <v>-11.176253461305153</v>
      </c>
      <c r="C892">
        <v>2018.365</v>
      </c>
      <c r="D892">
        <v>0.75</v>
      </c>
      <c r="E892">
        <v>0.65</v>
      </c>
      <c r="F892">
        <v>19.899999999999999</v>
      </c>
      <c r="G892">
        <v>42.007420362456692</v>
      </c>
      <c r="H892">
        <v>23.153958836789133</v>
      </c>
      <c r="I892">
        <v>6.263166472942217</v>
      </c>
      <c r="J892">
        <v>6257.9692393243622</v>
      </c>
      <c r="K892">
        <v>-1228.138959313397</v>
      </c>
      <c r="L892">
        <v>-11.103299084800133</v>
      </c>
      <c r="M892">
        <v>6377.343044224086</v>
      </c>
      <c r="N892">
        <v>35970.977910142399</v>
      </c>
      <c r="O892">
        <v>74.957570884971119</v>
      </c>
      <c r="P892">
        <v>29.519677896083991</v>
      </c>
      <c r="Q892" s="6">
        <v>890</v>
      </c>
    </row>
    <row r="893" spans="1:17" x14ac:dyDescent="0.25">
      <c r="A893">
        <v>111.56100000000001</v>
      </c>
      <c r="B893">
        <v>-18.452999999999999</v>
      </c>
      <c r="C893">
        <v>2018.365</v>
      </c>
      <c r="D893">
        <v>3</v>
      </c>
      <c r="E893">
        <v>0.65</v>
      </c>
      <c r="F893">
        <v>19.899999999999999</v>
      </c>
      <c r="G893">
        <v>54.048620189015942</v>
      </c>
      <c r="H893">
        <v>15.415468701298529</v>
      </c>
      <c r="I893">
        <v>1.561000000000007</v>
      </c>
      <c r="J893">
        <v>6052.2291545209837</v>
      </c>
      <c r="K893">
        <v>-2006.00881475605</v>
      </c>
      <c r="L893">
        <v>-18.337756015042498</v>
      </c>
      <c r="M893">
        <v>6376.0135746179803</v>
      </c>
      <c r="N893">
        <v>36170.202952797204</v>
      </c>
      <c r="O893">
        <v>68.271596657247784</v>
      </c>
      <c r="P893">
        <v>4.9207409285065076</v>
      </c>
      <c r="Q893" s="6">
        <v>891</v>
      </c>
    </row>
    <row r="894" spans="1:17" x14ac:dyDescent="0.25">
      <c r="A894">
        <v>116.0392228608999</v>
      </c>
      <c r="B894">
        <v>-20.470854594127751</v>
      </c>
      <c r="C894">
        <v>2018.365</v>
      </c>
      <c r="D894">
        <v>1.2</v>
      </c>
      <c r="E894">
        <v>0.65</v>
      </c>
      <c r="F894">
        <v>19.899999999999999</v>
      </c>
      <c r="G894">
        <v>46.089820015575185</v>
      </c>
      <c r="H894">
        <v>17.39102138124964</v>
      </c>
      <c r="I894">
        <v>6.0392228608998977</v>
      </c>
      <c r="J894">
        <v>5977.8096830655177</v>
      </c>
      <c r="K894">
        <v>-2216.6071159445869</v>
      </c>
      <c r="L894">
        <v>-20.345077730166999</v>
      </c>
      <c r="M894">
        <v>6375.5435621920142</v>
      </c>
      <c r="N894">
        <v>36292.720232884523</v>
      </c>
      <c r="O894">
        <v>65.030337814136914</v>
      </c>
      <c r="P894">
        <v>16.830990520455735</v>
      </c>
      <c r="Q894" s="6">
        <v>892</v>
      </c>
    </row>
    <row r="895" spans="1:17" x14ac:dyDescent="0.25">
      <c r="A895">
        <v>134.89099999999999</v>
      </c>
      <c r="B895">
        <v>-16.417999999999999</v>
      </c>
      <c r="C895">
        <v>2018.365</v>
      </c>
      <c r="D895">
        <v>1.2</v>
      </c>
      <c r="E895">
        <v>0.65</v>
      </c>
      <c r="F895">
        <v>19.899999999999999</v>
      </c>
      <c r="G895">
        <v>46.089820015575185</v>
      </c>
      <c r="H895">
        <v>18.695667255925756</v>
      </c>
      <c r="I895">
        <v>24.890999999999991</v>
      </c>
      <c r="J895">
        <v>6119.7094316617722</v>
      </c>
      <c r="K895">
        <v>-1791.1460630565598</v>
      </c>
      <c r="L895">
        <v>-16.313952420892583</v>
      </c>
      <c r="M895">
        <v>6376.4447576351713</v>
      </c>
      <c r="N895">
        <v>36747.059002090435</v>
      </c>
      <c r="O895">
        <v>55.563942081249635</v>
      </c>
      <c r="P895">
        <v>58.652217529333498</v>
      </c>
      <c r="Q895" s="6">
        <v>893</v>
      </c>
    </row>
    <row r="896" spans="1:17" x14ac:dyDescent="0.25">
      <c r="A896">
        <v>112.16882778456178</v>
      </c>
      <c r="B896">
        <v>-17.419231975487243</v>
      </c>
      <c r="C896">
        <v>2018.365</v>
      </c>
      <c r="D896">
        <v>1.2</v>
      </c>
      <c r="E896">
        <v>0.65</v>
      </c>
      <c r="F896">
        <v>19.899999999999999</v>
      </c>
      <c r="G896">
        <v>46.089820015575185</v>
      </c>
      <c r="H896">
        <v>18.800275602702833</v>
      </c>
      <c r="I896">
        <v>2.1688277845617847</v>
      </c>
      <c r="J896">
        <v>6087.4641893667331</v>
      </c>
      <c r="K896">
        <v>-1897.1537561518471</v>
      </c>
      <c r="L896">
        <v>-17.309607110397717</v>
      </c>
      <c r="M896">
        <v>6376.2381253607082</v>
      </c>
      <c r="N896">
        <v>36131.613069220344</v>
      </c>
      <c r="O896">
        <v>69.397992591658252</v>
      </c>
      <c r="P896">
        <v>7.2100176035846744</v>
      </c>
      <c r="Q896" s="6">
        <v>894</v>
      </c>
    </row>
    <row r="897" spans="1:17" x14ac:dyDescent="0.25">
      <c r="A897">
        <v>113.09399999999999</v>
      </c>
      <c r="B897">
        <v>-15.239999999999998</v>
      </c>
      <c r="C897">
        <v>2018.365</v>
      </c>
      <c r="D897">
        <v>3</v>
      </c>
      <c r="E897">
        <v>0.65</v>
      </c>
      <c r="F897">
        <v>19.899999999999999</v>
      </c>
      <c r="G897">
        <v>54.048620189015942</v>
      </c>
      <c r="H897">
        <v>22.301155347012028</v>
      </c>
      <c r="I897">
        <v>3.0939999999999941</v>
      </c>
      <c r="J897">
        <v>6155.265117609506</v>
      </c>
      <c r="K897">
        <v>-1665.7373341901632</v>
      </c>
      <c r="L897">
        <v>-15.142675200456299</v>
      </c>
      <c r="M897">
        <v>6376.6738613932039</v>
      </c>
      <c r="N897">
        <v>36057.875348698966</v>
      </c>
      <c r="O897">
        <v>71.738670056681471</v>
      </c>
      <c r="P897">
        <v>11.619878651262157</v>
      </c>
      <c r="Q897" s="6">
        <v>895</v>
      </c>
    </row>
    <row r="898" spans="1:17" x14ac:dyDescent="0.25">
      <c r="A898">
        <v>113.15079203189048</v>
      </c>
      <c r="B898">
        <v>-14.830451389563123</v>
      </c>
      <c r="C898">
        <v>2018.365</v>
      </c>
      <c r="D898">
        <v>0.75</v>
      </c>
      <c r="E898">
        <v>0.65</v>
      </c>
      <c r="F898">
        <v>19.899999999999999</v>
      </c>
      <c r="G898">
        <v>42.007420362456692</v>
      </c>
      <c r="H898">
        <v>19.171173811733603</v>
      </c>
      <c r="I898">
        <v>3.1507920318904752</v>
      </c>
      <c r="J898">
        <v>6167.020692326505</v>
      </c>
      <c r="K898">
        <v>-1621.9725806184001</v>
      </c>
      <c r="L898">
        <v>-14.7355026576908</v>
      </c>
      <c r="M898">
        <v>6376.7498988012067</v>
      </c>
      <c r="N898">
        <v>36044.549378214157</v>
      </c>
      <c r="O898">
        <v>72.193758403235776</v>
      </c>
      <c r="P898">
        <v>12.137279604394013</v>
      </c>
      <c r="Q898" s="6">
        <v>896</v>
      </c>
    </row>
    <row r="899" spans="1:17" x14ac:dyDescent="0.25">
      <c r="A899">
        <v>112.45600602522673</v>
      </c>
      <c r="B899">
        <v>-15.41916197339253</v>
      </c>
      <c r="C899">
        <v>2018.365</v>
      </c>
      <c r="D899">
        <v>0.75</v>
      </c>
      <c r="E899">
        <v>0.65</v>
      </c>
      <c r="F899">
        <v>19.899999999999999</v>
      </c>
      <c r="G899">
        <v>42.007420362456692</v>
      </c>
      <c r="H899">
        <v>23.654014408596055</v>
      </c>
      <c r="I899">
        <v>2.4560060252267277</v>
      </c>
      <c r="J899">
        <v>6150.0240638613359</v>
      </c>
      <c r="K899">
        <v>-1684.8566115377707</v>
      </c>
      <c r="L899">
        <v>-15.320803905876449</v>
      </c>
      <c r="M899">
        <v>6376.6400076777145</v>
      </c>
      <c r="N899">
        <v>36060.112082698783</v>
      </c>
      <c r="O899">
        <v>71.662438376474839</v>
      </c>
      <c r="P899">
        <v>9.1640337148322981</v>
      </c>
      <c r="Q899" s="6">
        <v>897</v>
      </c>
    </row>
    <row r="900" spans="1:17" x14ac:dyDescent="0.25">
      <c r="A900">
        <v>115.54898443692238</v>
      </c>
      <c r="B900">
        <v>-16.979411751594885</v>
      </c>
      <c r="C900">
        <v>2018.365</v>
      </c>
      <c r="D900">
        <v>3</v>
      </c>
      <c r="E900">
        <v>0.65</v>
      </c>
      <c r="F900">
        <v>19.899999999999999</v>
      </c>
      <c r="G900">
        <v>54.048620189015942</v>
      </c>
      <c r="H900">
        <v>21.447633232019797</v>
      </c>
      <c r="I900">
        <v>5.5489844369223817</v>
      </c>
      <c r="J900">
        <v>6101.8573578020969</v>
      </c>
      <c r="K900">
        <v>-1850.6549979395431</v>
      </c>
      <c r="L900">
        <v>-16.872220914831118</v>
      </c>
      <c r="M900">
        <v>6376.3302248520813</v>
      </c>
      <c r="N900">
        <v>36143.110447725448</v>
      </c>
      <c r="O900">
        <v>69.062344146456965</v>
      </c>
      <c r="P900">
        <v>18.401268679737623</v>
      </c>
      <c r="Q900" s="6">
        <v>898</v>
      </c>
    </row>
    <row r="901" spans="1:17" x14ac:dyDescent="0.25">
      <c r="A901">
        <v>109.48885022922441</v>
      </c>
      <c r="B901">
        <v>-15.253877933572277</v>
      </c>
      <c r="C901">
        <v>2018.365</v>
      </c>
      <c r="D901">
        <v>0.75</v>
      </c>
      <c r="E901">
        <v>0.65</v>
      </c>
      <c r="F901">
        <v>19.899999999999999</v>
      </c>
      <c r="G901">
        <v>42.007420362456692</v>
      </c>
      <c r="H901">
        <v>23.771388325293252</v>
      </c>
      <c r="I901">
        <v>-0.51114977077558876</v>
      </c>
      <c r="J901">
        <v>6154.8612835869189</v>
      </c>
      <c r="K901">
        <v>-1667.2188921367328</v>
      </c>
      <c r="L901">
        <v>-15.156472961472076</v>
      </c>
      <c r="M901">
        <v>6376.671251875453</v>
      </c>
      <c r="N901">
        <v>36048.140406601218</v>
      </c>
      <c r="O901">
        <v>72.067363178067012</v>
      </c>
      <c r="P901">
        <v>1.9421296726901893</v>
      </c>
      <c r="Q901" s="6">
        <v>899</v>
      </c>
    </row>
    <row r="902" spans="1:17" x14ac:dyDescent="0.25">
      <c r="A902">
        <v>109.9819233319062</v>
      </c>
      <c r="B902">
        <v>-14.378758810345758</v>
      </c>
      <c r="C902">
        <v>2018.365</v>
      </c>
      <c r="D902">
        <v>0.75</v>
      </c>
      <c r="E902">
        <v>0.65</v>
      </c>
      <c r="F902">
        <v>19.899999999999999</v>
      </c>
      <c r="G902">
        <v>42.007420362456692</v>
      </c>
      <c r="H902">
        <v>20.73101612414181</v>
      </c>
      <c r="I902">
        <v>-1.8076668093797821E-2</v>
      </c>
      <c r="J902">
        <v>6179.6223451938149</v>
      </c>
      <c r="K902">
        <v>-1573.6100308436439</v>
      </c>
      <c r="L902">
        <v>-14.286452938873234</v>
      </c>
      <c r="M902">
        <v>6376.8315689212341</v>
      </c>
      <c r="N902">
        <v>36018.908719086037</v>
      </c>
      <c r="O902">
        <v>73.10018904973488</v>
      </c>
      <c r="P902">
        <v>7.2792661257061075E-2</v>
      </c>
      <c r="Q902" s="6">
        <v>900</v>
      </c>
    </row>
    <row r="903" spans="1:17" x14ac:dyDescent="0.25">
      <c r="A903">
        <v>151.459</v>
      </c>
      <c r="B903">
        <v>-12.65</v>
      </c>
      <c r="C903">
        <v>2018.365</v>
      </c>
      <c r="D903">
        <v>1.2</v>
      </c>
      <c r="E903">
        <v>0.65</v>
      </c>
      <c r="F903">
        <v>19.899999999999999</v>
      </c>
      <c r="G903">
        <v>46.089820015575185</v>
      </c>
      <c r="H903">
        <v>21.885452848501256</v>
      </c>
      <c r="I903">
        <v>41.459000000000003</v>
      </c>
      <c r="J903">
        <v>6224.316456326942</v>
      </c>
      <c r="K903">
        <v>-1387.6515534834393</v>
      </c>
      <c r="L903">
        <v>-12.568013481057164</v>
      </c>
      <c r="M903">
        <v>6377.1225629109076</v>
      </c>
      <c r="N903">
        <v>37750.726034345476</v>
      </c>
      <c r="O903">
        <v>40.370769407294098</v>
      </c>
      <c r="P903">
        <v>76.07782201688903</v>
      </c>
      <c r="Q903" s="6">
        <v>901</v>
      </c>
    </row>
    <row r="904" spans="1:17" x14ac:dyDescent="0.25">
      <c r="A904">
        <v>113.66199780407118</v>
      </c>
      <c r="B904">
        <v>-14.97265764491803</v>
      </c>
      <c r="C904">
        <v>2018.365</v>
      </c>
      <c r="D904">
        <v>1.2</v>
      </c>
      <c r="E904">
        <v>0.65</v>
      </c>
      <c r="F904">
        <v>19.899999999999999</v>
      </c>
      <c r="G904">
        <v>46.089820015575185</v>
      </c>
      <c r="H904">
        <v>16.332739243922539</v>
      </c>
      <c r="I904">
        <v>3.6619978040711771</v>
      </c>
      <c r="J904">
        <v>6162.9743459190977</v>
      </c>
      <c r="K904">
        <v>-1637.1782079541415</v>
      </c>
      <c r="L904">
        <v>-14.876881674044428</v>
      </c>
      <c r="M904">
        <v>6376.7237099514405</v>
      </c>
      <c r="N904">
        <v>36053.091831853024</v>
      </c>
      <c r="O904">
        <v>71.901747789519845</v>
      </c>
      <c r="P904">
        <v>13.913359583533682</v>
      </c>
      <c r="Q904" s="6">
        <v>902</v>
      </c>
    </row>
    <row r="905" spans="1:17" x14ac:dyDescent="0.25">
      <c r="A905">
        <v>129.38200000000001</v>
      </c>
      <c r="B905">
        <v>-20.523</v>
      </c>
      <c r="C905">
        <v>2018.365</v>
      </c>
      <c r="D905">
        <v>1.2</v>
      </c>
      <c r="E905">
        <v>0.65</v>
      </c>
      <c r="F905">
        <v>19.899999999999999</v>
      </c>
      <c r="G905">
        <v>46.089820015575185</v>
      </c>
      <c r="H905">
        <v>19.312606576898666</v>
      </c>
      <c r="I905">
        <v>19.382000000000005</v>
      </c>
      <c r="J905">
        <v>5975.7882088002361</v>
      </c>
      <c r="K905">
        <v>-2222.0146785085394</v>
      </c>
      <c r="L905">
        <v>-20.396958932596146</v>
      </c>
      <c r="M905">
        <v>6375.5308757736666</v>
      </c>
      <c r="N905">
        <v>36648.23708596771</v>
      </c>
      <c r="O905">
        <v>57.382293682455732</v>
      </c>
      <c r="P905">
        <v>45.099449943956579</v>
      </c>
      <c r="Q905" s="6">
        <v>903</v>
      </c>
    </row>
    <row r="906" spans="1:17" x14ac:dyDescent="0.25">
      <c r="A906">
        <v>143.56988612988252</v>
      </c>
      <c r="B906">
        <v>-15.043001641983723</v>
      </c>
      <c r="C906">
        <v>2018.365</v>
      </c>
      <c r="D906">
        <v>1.2</v>
      </c>
      <c r="E906">
        <v>0.65</v>
      </c>
      <c r="F906">
        <v>19.899999999999999</v>
      </c>
      <c r="G906">
        <v>46.089820015575185</v>
      </c>
      <c r="H906">
        <v>18.74375969232986</v>
      </c>
      <c r="I906">
        <v>33.569886129882519</v>
      </c>
      <c r="J906">
        <v>6160.9588058984573</v>
      </c>
      <c r="K906">
        <v>-1644.6961961220966</v>
      </c>
      <c r="L906">
        <v>-14.946817331187841</v>
      </c>
      <c r="M906">
        <v>6376.7106713035237</v>
      </c>
      <c r="N906">
        <v>37223.482366853605</v>
      </c>
      <c r="O906">
        <v>47.736291681919958</v>
      </c>
      <c r="P906">
        <v>68.639989408704992</v>
      </c>
      <c r="Q906" s="6">
        <v>904</v>
      </c>
    </row>
    <row r="907" spans="1:17" x14ac:dyDescent="0.25">
      <c r="A907">
        <v>113.62695311280474</v>
      </c>
      <c r="B907">
        <v>-14.010902035371181</v>
      </c>
      <c r="C907">
        <v>2018.365</v>
      </c>
      <c r="D907">
        <v>1.2</v>
      </c>
      <c r="E907">
        <v>0.65</v>
      </c>
      <c r="F907">
        <v>19.899999999999999</v>
      </c>
      <c r="G907">
        <v>46.089820015575185</v>
      </c>
      <c r="H907">
        <v>15.962212871266114</v>
      </c>
      <c r="I907">
        <v>3.6269531128047419</v>
      </c>
      <c r="J907">
        <v>6189.6028001807217</v>
      </c>
      <c r="K907">
        <v>-1534.1526896803821</v>
      </c>
      <c r="L907">
        <v>-13.920765334075744</v>
      </c>
      <c r="M907">
        <v>6376.8963688661734</v>
      </c>
      <c r="N907">
        <v>36021.748880727275</v>
      </c>
      <c r="O907">
        <v>73.000983052870239</v>
      </c>
      <c r="P907">
        <v>14.671546187508937</v>
      </c>
      <c r="Q907" s="6">
        <v>905</v>
      </c>
    </row>
    <row r="908" spans="1:17" x14ac:dyDescent="0.25">
      <c r="A908">
        <v>111.82447813209761</v>
      </c>
      <c r="B908">
        <v>-13.238358532122774</v>
      </c>
      <c r="C908">
        <v>2018.365</v>
      </c>
      <c r="D908">
        <v>0.75</v>
      </c>
      <c r="E908">
        <v>0.65</v>
      </c>
      <c r="F908">
        <v>19.899999999999999</v>
      </c>
      <c r="G908">
        <v>42.007420362456692</v>
      </c>
      <c r="H908">
        <v>20.854151544899342</v>
      </c>
      <c r="I908">
        <v>1.8244781320976102</v>
      </c>
      <c r="J908">
        <v>6209.7362185011752</v>
      </c>
      <c r="K908">
        <v>-1451.0873926799243</v>
      </c>
      <c r="L908">
        <v>-13.152824873098405</v>
      </c>
      <c r="M908">
        <v>6377.0274050344096</v>
      </c>
      <c r="N908">
        <v>35987.362693722142</v>
      </c>
      <c r="O908">
        <v>74.2908652358457</v>
      </c>
      <c r="P908">
        <v>7.9189443624634537</v>
      </c>
      <c r="Q908" s="6">
        <v>906</v>
      </c>
    </row>
    <row r="909" spans="1:17" x14ac:dyDescent="0.25">
      <c r="A909">
        <v>148.14150381418938</v>
      </c>
      <c r="B909">
        <v>-10.614057317591577</v>
      </c>
      <c r="C909">
        <v>2018.365</v>
      </c>
      <c r="D909">
        <v>1.2</v>
      </c>
      <c r="E909">
        <v>0.65</v>
      </c>
      <c r="F909">
        <v>19.899999999999999</v>
      </c>
      <c r="G909">
        <v>46.089820015575185</v>
      </c>
      <c r="H909">
        <v>15.551823995781568</v>
      </c>
      <c r="I909">
        <v>38.141503814189377</v>
      </c>
      <c r="J909">
        <v>6269.7232645662934</v>
      </c>
      <c r="K909">
        <v>-1167.0733746723774</v>
      </c>
      <c r="L909">
        <v>-10.54460016534971</v>
      </c>
      <c r="M909">
        <v>6377.4203308322867</v>
      </c>
      <c r="N909">
        <v>37452.079860685444</v>
      </c>
      <c r="O909">
        <v>44.423841281766691</v>
      </c>
      <c r="P909">
        <v>76.799380471206661</v>
      </c>
      <c r="Q909" s="6">
        <v>907</v>
      </c>
    </row>
    <row r="910" spans="1:17" x14ac:dyDescent="0.25">
      <c r="A910">
        <v>111.09699999999999</v>
      </c>
      <c r="B910">
        <v>-12.257999999999999</v>
      </c>
      <c r="C910">
        <v>2018.365</v>
      </c>
      <c r="D910">
        <v>3</v>
      </c>
      <c r="E910">
        <v>0.65</v>
      </c>
      <c r="F910">
        <v>19.899999999999999</v>
      </c>
      <c r="G910">
        <v>54.048620189015942</v>
      </c>
      <c r="H910">
        <v>14.287391206036636</v>
      </c>
      <c r="I910">
        <v>1.0969999999999942</v>
      </c>
      <c r="J910">
        <v>6233.6684318457301</v>
      </c>
      <c r="K910">
        <v>-1345.3066640033205</v>
      </c>
      <c r="L910">
        <v>-12.178395913132167</v>
      </c>
      <c r="M910">
        <v>6377.1837152775952</v>
      </c>
      <c r="N910">
        <v>35956.98798426304</v>
      </c>
      <c r="O910">
        <v>75.526630059263695</v>
      </c>
      <c r="P910">
        <v>5.1535608384814893</v>
      </c>
      <c r="Q910" s="6">
        <v>908</v>
      </c>
    </row>
    <row r="911" spans="1:17" x14ac:dyDescent="0.25">
      <c r="A911">
        <v>118.09</v>
      </c>
      <c r="B911">
        <v>-15.243</v>
      </c>
      <c r="C911">
        <v>2018.365</v>
      </c>
      <c r="D911">
        <v>1.2</v>
      </c>
      <c r="E911">
        <v>0.65</v>
      </c>
      <c r="F911">
        <v>19.899999999999999</v>
      </c>
      <c r="G911">
        <v>46.089820015575185</v>
      </c>
      <c r="H911">
        <v>16.183998973831628</v>
      </c>
      <c r="I911">
        <v>8.0900000000000034</v>
      </c>
      <c r="J911">
        <v>6155.1778510471459</v>
      </c>
      <c r="K911">
        <v>-1666.0576114606504</v>
      </c>
      <c r="L911">
        <v>-15.145657867594863</v>
      </c>
      <c r="M911">
        <v>6376.6732974747365</v>
      </c>
      <c r="N911">
        <v>36119.061757125528</v>
      </c>
      <c r="O911">
        <v>69.792096929488281</v>
      </c>
      <c r="P911">
        <v>28.397689507687954</v>
      </c>
      <c r="Q911" s="6">
        <v>909</v>
      </c>
    </row>
    <row r="912" spans="1:17" x14ac:dyDescent="0.25">
      <c r="A912">
        <v>122.556</v>
      </c>
      <c r="B912">
        <v>-18.221</v>
      </c>
      <c r="C912">
        <v>2018.365</v>
      </c>
      <c r="D912">
        <v>1.2</v>
      </c>
      <c r="E912">
        <v>0.65</v>
      </c>
      <c r="F912">
        <v>19.899999999999999</v>
      </c>
      <c r="G912">
        <v>46.089820015575185</v>
      </c>
      <c r="H912">
        <v>14.302495100335333</v>
      </c>
      <c r="I912">
        <v>12.555999999999997</v>
      </c>
      <c r="J912">
        <v>6060.3078280283771</v>
      </c>
      <c r="K912">
        <v>-1981.6339755169847</v>
      </c>
      <c r="L912">
        <v>-18.107004369905557</v>
      </c>
      <c r="M912">
        <v>6376.0649450413594</v>
      </c>
      <c r="N912">
        <v>36326.794134501361</v>
      </c>
      <c r="O912">
        <v>64.219416742414481</v>
      </c>
      <c r="P912">
        <v>35.461802591923799</v>
      </c>
      <c r="Q912" s="6">
        <v>910</v>
      </c>
    </row>
    <row r="913" spans="1:17" x14ac:dyDescent="0.25">
      <c r="A913">
        <v>147.32479198385735</v>
      </c>
      <c r="B913">
        <v>-15.656319542327962</v>
      </c>
      <c r="C913">
        <v>2018.365</v>
      </c>
      <c r="D913">
        <v>0.75</v>
      </c>
      <c r="E913">
        <v>0.65</v>
      </c>
      <c r="F913">
        <v>19.899999999999999</v>
      </c>
      <c r="G913">
        <v>42.007420362456692</v>
      </c>
      <c r="H913">
        <v>19.508737355437759</v>
      </c>
      <c r="I913">
        <v>37.324791983857352</v>
      </c>
      <c r="J913">
        <v>6142.9944252667065</v>
      </c>
      <c r="K913">
        <v>-1710.1399852568914</v>
      </c>
      <c r="L913">
        <v>-15.556599605069158</v>
      </c>
      <c r="M913">
        <v>6376.5946458930785</v>
      </c>
      <c r="N913">
        <v>37503.784799976936</v>
      </c>
      <c r="O913">
        <v>43.687779774345564</v>
      </c>
      <c r="P913">
        <v>70.509471948991802</v>
      </c>
      <c r="Q913" s="6">
        <v>911</v>
      </c>
    </row>
    <row r="914" spans="1:17" x14ac:dyDescent="0.25">
      <c r="A914">
        <v>117.56952672568445</v>
      </c>
      <c r="B914">
        <v>-20.754033445484765</v>
      </c>
      <c r="C914">
        <v>2018.365</v>
      </c>
      <c r="D914">
        <v>1.2</v>
      </c>
      <c r="E914">
        <v>0.65</v>
      </c>
      <c r="F914">
        <v>19.899999999999999</v>
      </c>
      <c r="G914">
        <v>46.089820015575185</v>
      </c>
      <c r="H914">
        <v>23.508227359744033</v>
      </c>
      <c r="I914">
        <v>7.5695267256844545</v>
      </c>
      <c r="J914">
        <v>5966.7726212882162</v>
      </c>
      <c r="K914">
        <v>-2245.951388828109</v>
      </c>
      <c r="L914">
        <v>-20.626826806098485</v>
      </c>
      <c r="M914">
        <v>6375.4743474610232</v>
      </c>
      <c r="N914">
        <v>36327.378598023221</v>
      </c>
      <c r="O914">
        <v>64.187127318189084</v>
      </c>
      <c r="P914">
        <v>20.556523308716354</v>
      </c>
      <c r="Q914" s="6">
        <v>912</v>
      </c>
    </row>
    <row r="915" spans="1:17" x14ac:dyDescent="0.25">
      <c r="A915">
        <v>124.977</v>
      </c>
      <c r="B915">
        <v>-13.86</v>
      </c>
      <c r="C915">
        <v>2018.365</v>
      </c>
      <c r="D915">
        <v>3</v>
      </c>
      <c r="E915">
        <v>0.65</v>
      </c>
      <c r="F915">
        <v>19.899999999999999</v>
      </c>
      <c r="G915">
        <v>54.048620189015942</v>
      </c>
      <c r="H915">
        <v>20.654975362633042</v>
      </c>
      <c r="I915">
        <v>14.977000000000004</v>
      </c>
      <c r="J915">
        <v>6193.6235800949862</v>
      </c>
      <c r="K915">
        <v>-1517.9484736472584</v>
      </c>
      <c r="L915">
        <v>-13.770757415643942</v>
      </c>
      <c r="M915">
        <v>6376.9225038851364</v>
      </c>
      <c r="N915">
        <v>36248.101394757439</v>
      </c>
      <c r="O915">
        <v>66.201856541783158</v>
      </c>
      <c r="P915">
        <v>48.157095323896144</v>
      </c>
      <c r="Q915" s="6">
        <v>913</v>
      </c>
    </row>
    <row r="916" spans="1:17" x14ac:dyDescent="0.25">
      <c r="A916">
        <v>154.69999999999999</v>
      </c>
      <c r="B916">
        <v>-10.754</v>
      </c>
      <c r="C916">
        <v>2018.365</v>
      </c>
      <c r="D916">
        <v>3</v>
      </c>
      <c r="E916">
        <v>0.65</v>
      </c>
      <c r="F916">
        <v>19.899999999999999</v>
      </c>
      <c r="G916">
        <v>54.048620189015942</v>
      </c>
      <c r="H916">
        <v>15.44324374253037</v>
      </c>
      <c r="I916">
        <v>44.699999999999989</v>
      </c>
      <c r="J916">
        <v>6266.8534959137314</v>
      </c>
      <c r="K916">
        <v>-1182.2844361202422</v>
      </c>
      <c r="L916">
        <v>-10.683669784390148</v>
      </c>
      <c r="M916">
        <v>6377.4014478577647</v>
      </c>
      <c r="N916">
        <v>37984.834311086408</v>
      </c>
      <c r="O916">
        <v>37.387713034225953</v>
      </c>
      <c r="P916">
        <v>79.321855546543688</v>
      </c>
      <c r="Q916" s="6">
        <v>914</v>
      </c>
    </row>
    <row r="917" spans="1:17" x14ac:dyDescent="0.25">
      <c r="A917">
        <v>112.79300000000001</v>
      </c>
      <c r="B917">
        <v>-10.750999999999999</v>
      </c>
      <c r="C917">
        <v>2018.365</v>
      </c>
      <c r="D917">
        <v>0.75</v>
      </c>
      <c r="E917">
        <v>0.65</v>
      </c>
      <c r="F917">
        <v>19.899999999999999</v>
      </c>
      <c r="G917">
        <v>42.007420362456692</v>
      </c>
      <c r="H917">
        <v>15.591501629130294</v>
      </c>
      <c r="I917">
        <v>2.7930000000000064</v>
      </c>
      <c r="J917">
        <v>6266.9154060732089</v>
      </c>
      <c r="K917">
        <v>-1181.9584235435261</v>
      </c>
      <c r="L917">
        <v>-10.680688483188501</v>
      </c>
      <c r="M917">
        <v>6377.4018551337367</v>
      </c>
      <c r="N917">
        <v>35925.416345012862</v>
      </c>
      <c r="O917">
        <v>76.93654204199791</v>
      </c>
      <c r="P917">
        <v>14.656176393360111</v>
      </c>
      <c r="Q917" s="6">
        <v>915</v>
      </c>
    </row>
    <row r="918" spans="1:17" x14ac:dyDescent="0.25">
      <c r="A918">
        <v>116.92149574419945</v>
      </c>
      <c r="B918">
        <v>-19.891854195916817</v>
      </c>
      <c r="C918">
        <v>2018.365</v>
      </c>
      <c r="D918">
        <v>3</v>
      </c>
      <c r="E918">
        <v>0.65</v>
      </c>
      <c r="F918">
        <v>19.899999999999999</v>
      </c>
      <c r="G918">
        <v>54.048620189015942</v>
      </c>
      <c r="H918">
        <v>15.307960403532045</v>
      </c>
      <c r="I918">
        <v>6.9214957441994471</v>
      </c>
      <c r="J918">
        <v>5999.9233423975111</v>
      </c>
      <c r="K918">
        <v>-2156.4435500040754</v>
      </c>
      <c r="L918">
        <v>-19.769038525601612</v>
      </c>
      <c r="M918">
        <v>6375.6826221982465</v>
      </c>
      <c r="N918">
        <v>36279.307792351006</v>
      </c>
      <c r="O918">
        <v>65.367798285934583</v>
      </c>
      <c r="P918">
        <v>19.635541924880147</v>
      </c>
      <c r="Q918" s="6">
        <v>916</v>
      </c>
    </row>
    <row r="919" spans="1:17" x14ac:dyDescent="0.25">
      <c r="A919">
        <v>105.93186167443403</v>
      </c>
      <c r="B919">
        <v>-17.043471189072601</v>
      </c>
      <c r="C919">
        <v>2018.365</v>
      </c>
      <c r="D919">
        <v>0.75</v>
      </c>
      <c r="E919">
        <v>0.65</v>
      </c>
      <c r="F919">
        <v>19.899999999999999</v>
      </c>
      <c r="G919">
        <v>42.007420362456692</v>
      </c>
      <c r="H919">
        <v>23.255199665779266</v>
      </c>
      <c r="I919">
        <v>-4.0681383255659682</v>
      </c>
      <c r="J919">
        <v>6099.7832580612076</v>
      </c>
      <c r="K919">
        <v>-1857.4342303844328</v>
      </c>
      <c r="L919">
        <v>-16.935924265718501</v>
      </c>
      <c r="M919">
        <v>6376.3169397017591</v>
      </c>
      <c r="N919">
        <v>36130.09739694438</v>
      </c>
      <c r="O919">
        <v>69.44622401198356</v>
      </c>
      <c r="P919">
        <v>13.639568150491975</v>
      </c>
      <c r="Q919" s="6">
        <v>917</v>
      </c>
    </row>
    <row r="920" spans="1:17" x14ac:dyDescent="0.25">
      <c r="A920">
        <v>149.36199999999999</v>
      </c>
      <c r="B920">
        <v>-12.494999999999999</v>
      </c>
      <c r="C920">
        <v>2018.365</v>
      </c>
      <c r="D920">
        <v>3</v>
      </c>
      <c r="E920">
        <v>0.65</v>
      </c>
      <c r="F920">
        <v>19.899999999999999</v>
      </c>
      <c r="G920">
        <v>54.048620189015942</v>
      </c>
      <c r="H920">
        <v>20.934664342042957</v>
      </c>
      <c r="I920">
        <v>39.361999999999995</v>
      </c>
      <c r="J920">
        <v>6228.0489636480461</v>
      </c>
      <c r="K920">
        <v>-1370.9155480868872</v>
      </c>
      <c r="L920">
        <v>-12.413953720499547</v>
      </c>
      <c r="M920">
        <v>6377.1469587570173</v>
      </c>
      <c r="N920">
        <v>37582.196860464886</v>
      </c>
      <c r="O920">
        <v>42.618941610314629</v>
      </c>
      <c r="P920">
        <v>75.224680344745082</v>
      </c>
      <c r="Q920" s="6">
        <v>918</v>
      </c>
    </row>
    <row r="921" spans="1:17" x14ac:dyDescent="0.25">
      <c r="A921">
        <v>150.83455290813785</v>
      </c>
      <c r="B921">
        <v>-8.560205375791746</v>
      </c>
      <c r="C921">
        <v>2018.365</v>
      </c>
      <c r="D921">
        <v>1.2</v>
      </c>
      <c r="E921">
        <v>0.65</v>
      </c>
      <c r="F921">
        <v>19.899999999999999</v>
      </c>
      <c r="G921">
        <v>46.089820015575185</v>
      </c>
      <c r="H921">
        <v>14.170952745307858</v>
      </c>
      <c r="I921">
        <v>40.834552908137852</v>
      </c>
      <c r="J921">
        <v>6307.5553274516133</v>
      </c>
      <c r="K921">
        <v>-943.09134210837101</v>
      </c>
      <c r="L921">
        <v>-8.5037395949226777</v>
      </c>
      <c r="M921">
        <v>6377.6700673853456</v>
      </c>
      <c r="N921">
        <v>37630.431483612869</v>
      </c>
      <c r="O921">
        <v>41.974430367326583</v>
      </c>
      <c r="P921">
        <v>80.227673424245154</v>
      </c>
      <c r="Q921" s="6">
        <v>919</v>
      </c>
    </row>
    <row r="922" spans="1:17" x14ac:dyDescent="0.25">
      <c r="A922">
        <v>131.88800000000001</v>
      </c>
      <c r="B922">
        <v>-17.417000000000002</v>
      </c>
      <c r="C922">
        <v>2018.365</v>
      </c>
      <c r="D922">
        <v>1.2</v>
      </c>
      <c r="E922">
        <v>0.65</v>
      </c>
      <c r="F922">
        <v>19.899999999999999</v>
      </c>
      <c r="G922">
        <v>46.089820015575185</v>
      </c>
      <c r="H922">
        <v>19.181811141149268</v>
      </c>
      <c r="I922">
        <v>21.888000000000005</v>
      </c>
      <c r="J922">
        <v>6087.5381333663072</v>
      </c>
      <c r="K922">
        <v>-1896.9180617444281</v>
      </c>
      <c r="L922">
        <v>-17.307387422772791</v>
      </c>
      <c r="M922">
        <v>6376.2385979636292</v>
      </c>
      <c r="N922">
        <v>36635.021285778879</v>
      </c>
      <c r="O922">
        <v>57.652845933470466</v>
      </c>
      <c r="P922">
        <v>53.31232469714174</v>
      </c>
      <c r="Q922" s="6">
        <v>920</v>
      </c>
    </row>
    <row r="923" spans="1:17" x14ac:dyDescent="0.25">
      <c r="A923">
        <v>106.07008859214569</v>
      </c>
      <c r="B923">
        <v>-18.638205335716574</v>
      </c>
      <c r="C923">
        <v>2018.365</v>
      </c>
      <c r="D923">
        <v>3</v>
      </c>
      <c r="E923">
        <v>0.65</v>
      </c>
      <c r="F923">
        <v>19.899999999999999</v>
      </c>
      <c r="G923">
        <v>54.048620189015942</v>
      </c>
      <c r="H923">
        <v>15.165985238389398</v>
      </c>
      <c r="I923">
        <v>-3.9299114078543056</v>
      </c>
      <c r="J923">
        <v>6045.7090126360363</v>
      </c>
      <c r="K923">
        <v>-2025.4440434818202</v>
      </c>
      <c r="L923">
        <v>-18.521970168056459</v>
      </c>
      <c r="M923">
        <v>6375.9721642071636</v>
      </c>
      <c r="N923">
        <v>36191.743026208685</v>
      </c>
      <c r="O923">
        <v>67.670050616538958</v>
      </c>
      <c r="P923">
        <v>12.131403384838567</v>
      </c>
      <c r="Q923" s="6">
        <v>921</v>
      </c>
    </row>
    <row r="924" spans="1:17" x14ac:dyDescent="0.25">
      <c r="A924">
        <v>153.291</v>
      </c>
      <c r="B924">
        <v>-12.359</v>
      </c>
      <c r="C924">
        <v>2018.365</v>
      </c>
      <c r="D924">
        <v>0.75</v>
      </c>
      <c r="E924">
        <v>0.65</v>
      </c>
      <c r="F924">
        <v>19.899999999999999</v>
      </c>
      <c r="G924">
        <v>42.007420362456692</v>
      </c>
      <c r="H924">
        <v>16.863608988487243</v>
      </c>
      <c r="I924">
        <v>43.290999999999997</v>
      </c>
      <c r="J924">
        <v>6231.2866020046868</v>
      </c>
      <c r="K924">
        <v>-1356.2229411161245</v>
      </c>
      <c r="L924">
        <v>-12.278780642048801</v>
      </c>
      <c r="M924">
        <v>6377.1681318852479</v>
      </c>
      <c r="N924">
        <v>37894.603067200784</v>
      </c>
      <c r="O924">
        <v>38.518614711568304</v>
      </c>
      <c r="P924">
        <v>77.199620995336218</v>
      </c>
      <c r="Q924" s="6">
        <v>922</v>
      </c>
    </row>
    <row r="925" spans="1:17" x14ac:dyDescent="0.25">
      <c r="A925">
        <v>111.48399999999999</v>
      </c>
      <c r="B925">
        <v>-17.350999999999999</v>
      </c>
      <c r="C925">
        <v>2018.365</v>
      </c>
      <c r="D925">
        <v>1.2</v>
      </c>
      <c r="E925">
        <v>0.65</v>
      </c>
      <c r="F925">
        <v>19.899999999999999</v>
      </c>
      <c r="G925">
        <v>46.089820015575185</v>
      </c>
      <c r="H925">
        <v>16.84198077366581</v>
      </c>
      <c r="I925">
        <v>1.4839999999999947</v>
      </c>
      <c r="J925">
        <v>6089.7205156285436</v>
      </c>
      <c r="K925">
        <v>-1889.9472503912941</v>
      </c>
      <c r="L925">
        <v>-17.241751075462535</v>
      </c>
      <c r="M925">
        <v>6376.2525489294094</v>
      </c>
      <c r="N925">
        <v>36126.276913999267</v>
      </c>
      <c r="O925">
        <v>69.55786783259498</v>
      </c>
      <c r="P925">
        <v>4.9647648710972563</v>
      </c>
      <c r="Q925" s="6">
        <v>923</v>
      </c>
    </row>
    <row r="926" spans="1:17" x14ac:dyDescent="0.25">
      <c r="A926">
        <v>143.12156818733902</v>
      </c>
      <c r="B926">
        <v>-17.923013376288356</v>
      </c>
      <c r="C926">
        <v>2018.365</v>
      </c>
      <c r="D926">
        <v>3</v>
      </c>
      <c r="E926">
        <v>0.65</v>
      </c>
      <c r="F926">
        <v>19.899999999999999</v>
      </c>
      <c r="G926">
        <v>54.048620189015942</v>
      </c>
      <c r="H926">
        <v>21.336940335128894</v>
      </c>
      <c r="I926">
        <v>33.121568187339022</v>
      </c>
      <c r="J926">
        <v>6070.539083994302</v>
      </c>
      <c r="K926">
        <v>-1950.2795426438086</v>
      </c>
      <c r="L926">
        <v>-17.810632032623307</v>
      </c>
      <c r="M926">
        <v>6376.1301009905155</v>
      </c>
      <c r="N926">
        <v>37279.104246500487</v>
      </c>
      <c r="O926">
        <v>46.896413755976539</v>
      </c>
      <c r="P926">
        <v>64.747584149548672</v>
      </c>
      <c r="Q926" s="6">
        <v>924</v>
      </c>
    </row>
    <row r="927" spans="1:17" x14ac:dyDescent="0.25">
      <c r="A927">
        <v>106.750614230134</v>
      </c>
      <c r="B927">
        <v>-15.859758803501773</v>
      </c>
      <c r="C927">
        <v>2018.365</v>
      </c>
      <c r="D927">
        <v>3</v>
      </c>
      <c r="E927">
        <v>0.65</v>
      </c>
      <c r="F927">
        <v>19.899999999999999</v>
      </c>
      <c r="G927">
        <v>54.048620189015942</v>
      </c>
      <c r="H927">
        <v>19.667434310375778</v>
      </c>
      <c r="I927">
        <v>-3.2493857698659951</v>
      </c>
      <c r="J927">
        <v>6136.8807678557068</v>
      </c>
      <c r="K927">
        <v>-1731.8057422734978</v>
      </c>
      <c r="L927">
        <v>-15.758876018148106</v>
      </c>
      <c r="M927">
        <v>6376.5552367911559</v>
      </c>
      <c r="N927">
        <v>36080.390451925115</v>
      </c>
      <c r="O927">
        <v>70.994544858647913</v>
      </c>
      <c r="P927">
        <v>11.735986775732245</v>
      </c>
      <c r="Q927" s="6">
        <v>925</v>
      </c>
    </row>
    <row r="928" spans="1:17" x14ac:dyDescent="0.25">
      <c r="A928">
        <v>116.09</v>
      </c>
      <c r="B928">
        <v>-9.2430000000000003</v>
      </c>
      <c r="C928">
        <v>2018.365</v>
      </c>
      <c r="D928">
        <v>3</v>
      </c>
      <c r="E928">
        <v>0.65</v>
      </c>
      <c r="F928">
        <v>19.899999999999999</v>
      </c>
      <c r="G928">
        <v>54.048620189015942</v>
      </c>
      <c r="H928">
        <v>17.231199166364568</v>
      </c>
      <c r="I928">
        <v>6.0900000000000034</v>
      </c>
      <c r="J928">
        <v>6295.869932571607</v>
      </c>
      <c r="K928">
        <v>-1017.6990417352415</v>
      </c>
      <c r="L928">
        <v>-9.1821801139431951</v>
      </c>
      <c r="M928">
        <v>6377.5927705842141</v>
      </c>
      <c r="N928">
        <v>35924.431356642439</v>
      </c>
      <c r="O928">
        <v>76.994573596186598</v>
      </c>
      <c r="P928">
        <v>33.593975913378614</v>
      </c>
      <c r="Q928" s="6">
        <v>926</v>
      </c>
    </row>
    <row r="929" spans="1:17" x14ac:dyDescent="0.25">
      <c r="A929">
        <v>122.069</v>
      </c>
      <c r="B929">
        <v>-13.201000000000001</v>
      </c>
      <c r="C929">
        <v>2018.365</v>
      </c>
      <c r="D929">
        <v>3</v>
      </c>
      <c r="E929">
        <v>0.65</v>
      </c>
      <c r="F929">
        <v>19.899999999999999</v>
      </c>
      <c r="G929">
        <v>54.048620189015942</v>
      </c>
      <c r="H929">
        <v>19.439395574630474</v>
      </c>
      <c r="I929">
        <v>12.069000000000003</v>
      </c>
      <c r="J929">
        <v>6210.6813893346716</v>
      </c>
      <c r="K929">
        <v>-1447.0638529107609</v>
      </c>
      <c r="L929">
        <v>-13.115690523490633</v>
      </c>
      <c r="M929">
        <v>6377.0335669674023</v>
      </c>
      <c r="N929">
        <v>36143.070926507215</v>
      </c>
      <c r="O929">
        <v>69.090715562076767</v>
      </c>
      <c r="P929">
        <v>43.115071786390651</v>
      </c>
      <c r="Q929" s="6">
        <v>927</v>
      </c>
    </row>
    <row r="930" spans="1:17" x14ac:dyDescent="0.25">
      <c r="A930">
        <v>126.233</v>
      </c>
      <c r="B930">
        <v>-18.067999999999998</v>
      </c>
      <c r="C930">
        <v>2018.365</v>
      </c>
      <c r="D930">
        <v>0.75</v>
      </c>
      <c r="E930">
        <v>0.65</v>
      </c>
      <c r="F930">
        <v>19.899999999999999</v>
      </c>
      <c r="G930">
        <v>42.007420362456692</v>
      </c>
      <c r="H930">
        <v>16.145079337294867</v>
      </c>
      <c r="I930">
        <v>16.233000000000004</v>
      </c>
      <c r="J930">
        <v>6065.5814326189975</v>
      </c>
      <c r="K930">
        <v>-1965.5416969909063</v>
      </c>
      <c r="L930">
        <v>-17.95483170138489</v>
      </c>
      <c r="M930">
        <v>6376.0985154200853</v>
      </c>
      <c r="N930">
        <v>36432.97050190968</v>
      </c>
      <c r="O930">
        <v>61.791357049484347</v>
      </c>
      <c r="P930">
        <v>43.190722747651286</v>
      </c>
      <c r="Q930" s="6">
        <v>928</v>
      </c>
    </row>
    <row r="931" spans="1:17" x14ac:dyDescent="0.25">
      <c r="A931">
        <v>109.94808320348351</v>
      </c>
      <c r="B931">
        <v>-12.709172649042952</v>
      </c>
      <c r="C931">
        <v>2018.365</v>
      </c>
      <c r="D931">
        <v>3</v>
      </c>
      <c r="E931">
        <v>0.65</v>
      </c>
      <c r="F931">
        <v>19.899999999999999</v>
      </c>
      <c r="G931">
        <v>54.048620189015942</v>
      </c>
      <c r="H931">
        <v>20.423532540548948</v>
      </c>
      <c r="I931">
        <v>-5.1916796516493946E-2</v>
      </c>
      <c r="J931">
        <v>6222.8795872771125</v>
      </c>
      <c r="K931">
        <v>-1394.0380530476355</v>
      </c>
      <c r="L931">
        <v>-12.626827810993415</v>
      </c>
      <c r="M931">
        <v>6377.1131753399995</v>
      </c>
      <c r="N931">
        <v>35968.288221403884</v>
      </c>
      <c r="O931">
        <v>75.054401853511706</v>
      </c>
      <c r="P931">
        <v>0.23598161848726665</v>
      </c>
      <c r="Q931" s="6">
        <v>929</v>
      </c>
    </row>
    <row r="932" spans="1:17" x14ac:dyDescent="0.25">
      <c r="A932">
        <v>104.94344214440356</v>
      </c>
      <c r="B932">
        <v>-20.355603035054543</v>
      </c>
      <c r="C932">
        <v>2018.365</v>
      </c>
      <c r="D932">
        <v>0.75</v>
      </c>
      <c r="E932">
        <v>0.65</v>
      </c>
      <c r="F932">
        <v>19.899999999999999</v>
      </c>
      <c r="G932">
        <v>42.007420362456692</v>
      </c>
      <c r="H932">
        <v>16.989104719705292</v>
      </c>
      <c r="I932">
        <v>-5.0565578555964379</v>
      </c>
      <c r="J932">
        <v>5982.2600296427872</v>
      </c>
      <c r="K932">
        <v>-2204.6489462749851</v>
      </c>
      <c r="L932">
        <v>-20.23041157832759</v>
      </c>
      <c r="M932">
        <v>6375.5715068198497</v>
      </c>
      <c r="N932">
        <v>36276.055963176746</v>
      </c>
      <c r="O932">
        <v>65.445558098838362</v>
      </c>
      <c r="P932">
        <v>14.271951856780394</v>
      </c>
      <c r="Q932" s="6">
        <v>930</v>
      </c>
    </row>
    <row r="933" spans="1:17" x14ac:dyDescent="0.25">
      <c r="A933">
        <v>154.346</v>
      </c>
      <c r="B933">
        <v>-11.762</v>
      </c>
      <c r="C933">
        <v>2018.365</v>
      </c>
      <c r="D933">
        <v>1.2</v>
      </c>
      <c r="E933">
        <v>0.65</v>
      </c>
      <c r="F933">
        <v>19.899999999999999</v>
      </c>
      <c r="G933">
        <v>46.089820015575185</v>
      </c>
      <c r="H933">
        <v>19.471620608650035</v>
      </c>
      <c r="I933">
        <v>44.346000000000004</v>
      </c>
      <c r="J933">
        <v>6245.0856122793284</v>
      </c>
      <c r="K933">
        <v>-1291.6391196935376</v>
      </c>
      <c r="L933">
        <v>-11.685431528028429</v>
      </c>
      <c r="M933">
        <v>6377.2584956406599</v>
      </c>
      <c r="N933">
        <v>37971.950678136564</v>
      </c>
      <c r="O933">
        <v>37.546451522030068</v>
      </c>
      <c r="P933">
        <v>78.219575843564812</v>
      </c>
      <c r="Q933" s="6">
        <v>931</v>
      </c>
    </row>
    <row r="934" spans="1:17" x14ac:dyDescent="0.25">
      <c r="A934">
        <v>155.63800000000001</v>
      </c>
      <c r="B934">
        <v>-17.756</v>
      </c>
      <c r="C934">
        <v>2018.365</v>
      </c>
      <c r="D934">
        <v>0.75</v>
      </c>
      <c r="E934">
        <v>0.65</v>
      </c>
      <c r="F934">
        <v>19.899999999999999</v>
      </c>
      <c r="G934">
        <v>42.007420362456692</v>
      </c>
      <c r="H934">
        <v>18.195005037330056</v>
      </c>
      <c r="I934">
        <v>45.638000000000005</v>
      </c>
      <c r="J934">
        <v>6076.2019351001782</v>
      </c>
      <c r="K934">
        <v>-1932.6835208904552</v>
      </c>
      <c r="L934">
        <v>-17.644528704926778</v>
      </c>
      <c r="M934">
        <v>6376.1662108226656</v>
      </c>
      <c r="N934">
        <v>38212.676173818545</v>
      </c>
      <c r="O934">
        <v>34.593168812245906</v>
      </c>
      <c r="P934">
        <v>73.392952819354065</v>
      </c>
      <c r="Q934" s="6">
        <v>932</v>
      </c>
    </row>
    <row r="935" spans="1:17" x14ac:dyDescent="0.25">
      <c r="A935">
        <v>109.834</v>
      </c>
      <c r="B935">
        <v>-15.743</v>
      </c>
      <c r="C935">
        <v>2018.365</v>
      </c>
      <c r="D935">
        <v>1.2</v>
      </c>
      <c r="E935">
        <v>0.65</v>
      </c>
      <c r="F935">
        <v>19.899999999999999</v>
      </c>
      <c r="G935">
        <v>46.089820015575185</v>
      </c>
      <c r="H935">
        <v>18.548557645287836</v>
      </c>
      <c r="I935">
        <v>-0.16599999999999682</v>
      </c>
      <c r="J935">
        <v>6140.398966442378</v>
      </c>
      <c r="K935">
        <v>-1719.3738345444772</v>
      </c>
      <c r="L935">
        <v>-15.642783988830999</v>
      </c>
      <c r="M935">
        <v>6376.5779106039945</v>
      </c>
      <c r="N935">
        <v>36064.779739928003</v>
      </c>
      <c r="O935">
        <v>71.504729571706108</v>
      </c>
      <c r="P935">
        <v>0.61179568291647179</v>
      </c>
      <c r="Q935" s="6">
        <v>933</v>
      </c>
    </row>
    <row r="936" spans="1:17" x14ac:dyDescent="0.25">
      <c r="A936">
        <v>114.16083089971774</v>
      </c>
      <c r="B936">
        <v>-7.924356578822735</v>
      </c>
      <c r="C936">
        <v>2018.365</v>
      </c>
      <c r="D936">
        <v>1.2</v>
      </c>
      <c r="E936">
        <v>0.65</v>
      </c>
      <c r="F936">
        <v>19.899999999999999</v>
      </c>
      <c r="G936">
        <v>46.089820015575185</v>
      </c>
      <c r="H936">
        <v>19.207545151964307</v>
      </c>
      <c r="I936">
        <v>4.1608308997177375</v>
      </c>
      <c r="J936">
        <v>6317.6367423833972</v>
      </c>
      <c r="K936">
        <v>-873.49502340233903</v>
      </c>
      <c r="L936">
        <v>-7.8719741517258921</v>
      </c>
      <c r="M936">
        <v>6377.7368685624961</v>
      </c>
      <c r="N936">
        <v>35876.719003873244</v>
      </c>
      <c r="O936">
        <v>79.471905436149413</v>
      </c>
      <c r="P936">
        <v>27.81945666093042</v>
      </c>
      <c r="Q936" s="6">
        <v>934</v>
      </c>
    </row>
    <row r="937" spans="1:17" x14ac:dyDescent="0.25">
      <c r="A937">
        <v>143.06043761684498</v>
      </c>
      <c r="B937">
        <v>-11.602694197460838</v>
      </c>
      <c r="C937">
        <v>2018.365</v>
      </c>
      <c r="D937">
        <v>1.2</v>
      </c>
      <c r="E937">
        <v>0.65</v>
      </c>
      <c r="F937">
        <v>19.899999999999999</v>
      </c>
      <c r="G937">
        <v>46.089820015575185</v>
      </c>
      <c r="H937">
        <v>22.923578411222103</v>
      </c>
      <c r="I937">
        <v>33.060437616844979</v>
      </c>
      <c r="J937">
        <v>6248.653890071043</v>
      </c>
      <c r="K937">
        <v>-1274.3817839525261</v>
      </c>
      <c r="L937">
        <v>-11.527105575922006</v>
      </c>
      <c r="M937">
        <v>6377.2818950686196</v>
      </c>
      <c r="N937">
        <v>37106.061658638617</v>
      </c>
      <c r="O937">
        <v>49.548577202701559</v>
      </c>
      <c r="P937">
        <v>72.829388192347864</v>
      </c>
      <c r="Q937" s="6">
        <v>935</v>
      </c>
    </row>
    <row r="938" spans="1:17" x14ac:dyDescent="0.25">
      <c r="A938">
        <v>112.25963992102143</v>
      </c>
      <c r="B938">
        <v>-17.430958224242296</v>
      </c>
      <c r="C938">
        <v>2018.365</v>
      </c>
      <c r="D938">
        <v>0.75</v>
      </c>
      <c r="E938">
        <v>0.65</v>
      </c>
      <c r="F938">
        <v>19.899999999999999</v>
      </c>
      <c r="G938">
        <v>42.007420362456692</v>
      </c>
      <c r="H938">
        <v>21.937603342358678</v>
      </c>
      <c r="I938">
        <v>2.2596399210214315</v>
      </c>
      <c r="J938">
        <v>6087.0755547279068</v>
      </c>
      <c r="K938">
        <v>-1898.391989974943</v>
      </c>
      <c r="L938">
        <v>-17.321268812597836</v>
      </c>
      <c r="M938">
        <v>6376.2356415495715</v>
      </c>
      <c r="N938">
        <v>36132.500805388569</v>
      </c>
      <c r="O938">
        <v>69.3715097295985</v>
      </c>
      <c r="P938">
        <v>7.5039998831626988</v>
      </c>
      <c r="Q938" s="6">
        <v>936</v>
      </c>
    </row>
    <row r="939" spans="1:17" x14ac:dyDescent="0.25">
      <c r="A939">
        <v>137.566</v>
      </c>
      <c r="B939">
        <v>-13.433</v>
      </c>
      <c r="C939">
        <v>2018.365</v>
      </c>
      <c r="D939">
        <v>0.75</v>
      </c>
      <c r="E939">
        <v>0.65</v>
      </c>
      <c r="F939">
        <v>19.899999999999999</v>
      </c>
      <c r="G939">
        <v>42.007420362456692</v>
      </c>
      <c r="H939">
        <v>19.856277632224405</v>
      </c>
      <c r="I939">
        <v>27.566000000000003</v>
      </c>
      <c r="J939">
        <v>6204.7693152961183</v>
      </c>
      <c r="K939">
        <v>-1472.0405815931206</v>
      </c>
      <c r="L939">
        <v>-13.34630066955846</v>
      </c>
      <c r="M939">
        <v>6376.9950391934035</v>
      </c>
      <c r="N939">
        <v>36805.461976979066</v>
      </c>
      <c r="O939">
        <v>54.530439943559827</v>
      </c>
      <c r="P939">
        <v>66.010578566757331</v>
      </c>
      <c r="Q939" s="6">
        <v>937</v>
      </c>
    </row>
    <row r="940" spans="1:17" x14ac:dyDescent="0.25">
      <c r="A940">
        <v>112.91699533401118</v>
      </c>
      <c r="B940">
        <v>-13.854595510635166</v>
      </c>
      <c r="C940">
        <v>2018.365</v>
      </c>
      <c r="D940">
        <v>3</v>
      </c>
      <c r="E940">
        <v>0.65</v>
      </c>
      <c r="F940">
        <v>19.899999999999999</v>
      </c>
      <c r="G940">
        <v>54.048620189015942</v>
      </c>
      <c r="H940">
        <v>18.144567275597645</v>
      </c>
      <c r="I940">
        <v>2.9169953340111761</v>
      </c>
      <c r="J940">
        <v>6193.7667899204062</v>
      </c>
      <c r="K940">
        <v>-1517.367934508319</v>
      </c>
      <c r="L940">
        <v>-13.765384994348413</v>
      </c>
      <c r="M940">
        <v>6376.9234350582401</v>
      </c>
      <c r="N940">
        <v>36011.760687202994</v>
      </c>
      <c r="O940">
        <v>73.364940714481236</v>
      </c>
      <c r="P940">
        <v>12.012975913014104</v>
      </c>
      <c r="Q940" s="6">
        <v>938</v>
      </c>
    </row>
    <row r="941" spans="1:17" x14ac:dyDescent="0.25">
      <c r="A941">
        <v>152.76900000000001</v>
      </c>
      <c r="B941">
        <v>-10.259</v>
      </c>
      <c r="C941">
        <v>2018.365</v>
      </c>
      <c r="D941">
        <v>0.75</v>
      </c>
      <c r="E941">
        <v>0.65</v>
      </c>
      <c r="F941">
        <v>19.899999999999999</v>
      </c>
      <c r="G941">
        <v>42.007420362456692</v>
      </c>
      <c r="H941">
        <v>23.771760228998247</v>
      </c>
      <c r="I941">
        <v>42.769000000000005</v>
      </c>
      <c r="J941">
        <v>6276.8374366009375</v>
      </c>
      <c r="K941">
        <v>-1128.4500042115862</v>
      </c>
      <c r="L941">
        <v>-10.191765271326595</v>
      </c>
      <c r="M941">
        <v>6377.4671788665564</v>
      </c>
      <c r="N941">
        <v>37814.258023647722</v>
      </c>
      <c r="O941">
        <v>39.550555010517598</v>
      </c>
      <c r="P941">
        <v>79.101785627862114</v>
      </c>
      <c r="Q941" s="6">
        <v>939</v>
      </c>
    </row>
    <row r="942" spans="1:17" x14ac:dyDescent="0.25">
      <c r="A942">
        <v>118.08499999999999</v>
      </c>
      <c r="B942">
        <v>-13.243</v>
      </c>
      <c r="C942">
        <v>2018.365</v>
      </c>
      <c r="D942">
        <v>0.75</v>
      </c>
      <c r="E942">
        <v>0.65</v>
      </c>
      <c r="F942">
        <v>19.899999999999999</v>
      </c>
      <c r="G942">
        <v>42.007420362456692</v>
      </c>
      <c r="H942">
        <v>15.643115832219307</v>
      </c>
      <c r="I942">
        <v>8.0849999999999937</v>
      </c>
      <c r="J942">
        <v>6209.6186059615202</v>
      </c>
      <c r="K942">
        <v>-1451.5872397381106</v>
      </c>
      <c r="L942">
        <v>-13.157438498336338</v>
      </c>
      <c r="M942">
        <v>6377.0266383381213</v>
      </c>
      <c r="N942">
        <v>36056.060406615703</v>
      </c>
      <c r="O942">
        <v>71.815310997411174</v>
      </c>
      <c r="P942">
        <v>31.803153344659421</v>
      </c>
      <c r="Q942" s="6">
        <v>940</v>
      </c>
    </row>
    <row r="943" spans="1:17" x14ac:dyDescent="0.25">
      <c r="A943">
        <v>146.58627377846688</v>
      </c>
      <c r="B943">
        <v>-11.446708092693124</v>
      </c>
      <c r="C943">
        <v>2018.365</v>
      </c>
      <c r="D943">
        <v>1.2</v>
      </c>
      <c r="E943">
        <v>0.65</v>
      </c>
      <c r="F943">
        <v>19.899999999999999</v>
      </c>
      <c r="G943">
        <v>46.089820015575185</v>
      </c>
      <c r="H943">
        <v>19.702623135224492</v>
      </c>
      <c r="I943">
        <v>36.586273778466875</v>
      </c>
      <c r="J943">
        <v>6252.1012664792315</v>
      </c>
      <c r="K943">
        <v>-1257.4747001781325</v>
      </c>
      <c r="L943">
        <v>-11.372081147123531</v>
      </c>
      <c r="M943">
        <v>6377.3045142833889</v>
      </c>
      <c r="N943">
        <v>37351.583743110838</v>
      </c>
      <c r="O943">
        <v>45.856345672470766</v>
      </c>
      <c r="P943">
        <v>75.031739025318032</v>
      </c>
      <c r="Q943" s="6">
        <v>941</v>
      </c>
    </row>
    <row r="944" spans="1:17" x14ac:dyDescent="0.25">
      <c r="A944">
        <v>143.64699999999999</v>
      </c>
      <c r="B944">
        <v>-16.045999999999999</v>
      </c>
      <c r="C944">
        <v>2018.365</v>
      </c>
      <c r="D944">
        <v>0.75</v>
      </c>
      <c r="E944">
        <v>0.65</v>
      </c>
      <c r="F944">
        <v>19.899999999999999</v>
      </c>
      <c r="G944">
        <v>42.007420362456692</v>
      </c>
      <c r="H944">
        <v>17.818504236149547</v>
      </c>
      <c r="I944">
        <v>33.646999999999991</v>
      </c>
      <c r="J944">
        <v>6131.2164203304983</v>
      </c>
      <c r="K944">
        <v>-1751.6211599898118</v>
      </c>
      <c r="L944">
        <v>-15.944057090770766</v>
      </c>
      <c r="M944">
        <v>6376.5187587785222</v>
      </c>
      <c r="N944">
        <v>37256.679489305207</v>
      </c>
      <c r="O944">
        <v>47.235964731760049</v>
      </c>
      <c r="P944">
        <v>67.447399550800441</v>
      </c>
      <c r="Q944" s="6">
        <v>942</v>
      </c>
    </row>
    <row r="945" spans="1:17" x14ac:dyDescent="0.25">
      <c r="A945">
        <v>107.89868144003127</v>
      </c>
      <c r="B945">
        <v>-11.3848890965712</v>
      </c>
      <c r="C945">
        <v>2018.365</v>
      </c>
      <c r="D945">
        <v>1.2</v>
      </c>
      <c r="E945">
        <v>0.65</v>
      </c>
      <c r="F945">
        <v>19.899999999999999</v>
      </c>
      <c r="G945">
        <v>46.089820015575185</v>
      </c>
      <c r="H945">
        <v>15.685744626353236</v>
      </c>
      <c r="I945">
        <v>-2.1013185599687318</v>
      </c>
      <c r="J945">
        <v>6253.4547515607146</v>
      </c>
      <c r="K945">
        <v>-1250.771701773722</v>
      </c>
      <c r="L945">
        <v>-11.310643881774334</v>
      </c>
      <c r="M945">
        <v>6377.313398271659</v>
      </c>
      <c r="N945">
        <v>35937.394961242637</v>
      </c>
      <c r="O945">
        <v>76.384217124446877</v>
      </c>
      <c r="P945">
        <v>10.52965088107741</v>
      </c>
      <c r="Q945" s="6">
        <v>943</v>
      </c>
    </row>
    <row r="946" spans="1:17" x14ac:dyDescent="0.25">
      <c r="A946">
        <v>132.47900000000001</v>
      </c>
      <c r="B946">
        <v>-7.9700000000000006</v>
      </c>
      <c r="C946">
        <v>2018.365</v>
      </c>
      <c r="D946">
        <v>3</v>
      </c>
      <c r="E946">
        <v>0.65</v>
      </c>
      <c r="F946">
        <v>19.899999999999999</v>
      </c>
      <c r="G946">
        <v>54.048620189015942</v>
      </c>
      <c r="H946">
        <v>17.741097863906798</v>
      </c>
      <c r="I946">
        <v>22.479000000000013</v>
      </c>
      <c r="J946">
        <v>6316.9388110920136</v>
      </c>
      <c r="K946">
        <v>-878.49450134366919</v>
      </c>
      <c r="L946">
        <v>-7.9173235804874311</v>
      </c>
      <c r="M946">
        <v>6377.7322405359446</v>
      </c>
      <c r="N946">
        <v>36417.962811490834</v>
      </c>
      <c r="O946">
        <v>62.169050686929324</v>
      </c>
      <c r="P946">
        <v>71.474561238707892</v>
      </c>
      <c r="Q946" s="6">
        <v>944</v>
      </c>
    </row>
    <row r="947" spans="1:17" x14ac:dyDescent="0.25">
      <c r="A947">
        <v>145.90899999999999</v>
      </c>
      <c r="B947">
        <v>-17.960999999999999</v>
      </c>
      <c r="C947">
        <v>2018.365</v>
      </c>
      <c r="D947">
        <v>0.75</v>
      </c>
      <c r="E947">
        <v>0.65</v>
      </c>
      <c r="F947">
        <v>19.899999999999999</v>
      </c>
      <c r="G947">
        <v>42.007420362456692</v>
      </c>
      <c r="H947">
        <v>21.286459828236804</v>
      </c>
      <c r="I947">
        <v>35.908999999999992</v>
      </c>
      <c r="J947">
        <v>6069.2439161285929</v>
      </c>
      <c r="K947">
        <v>-1954.2794306583714</v>
      </c>
      <c r="L947">
        <v>-17.848412196602453</v>
      </c>
      <c r="M947">
        <v>6376.1218469033629</v>
      </c>
      <c r="N947">
        <v>37469.05732587642</v>
      </c>
      <c r="O947">
        <v>44.164306841436144</v>
      </c>
      <c r="P947">
        <v>66.933028048413263</v>
      </c>
      <c r="Q947" s="6">
        <v>945</v>
      </c>
    </row>
    <row r="948" spans="1:17" x14ac:dyDescent="0.25">
      <c r="A948">
        <v>149.76900000000001</v>
      </c>
      <c r="B948">
        <v>-11.949</v>
      </c>
      <c r="C948">
        <v>2018.365</v>
      </c>
      <c r="D948">
        <v>0.75</v>
      </c>
      <c r="E948">
        <v>0.65</v>
      </c>
      <c r="F948">
        <v>19.899999999999999</v>
      </c>
      <c r="G948">
        <v>42.007420362456692</v>
      </c>
      <c r="H948">
        <v>16.995924410347989</v>
      </c>
      <c r="I948">
        <v>39.769000000000005</v>
      </c>
      <c r="J948">
        <v>6240.8357629281445</v>
      </c>
      <c r="K948">
        <v>-1311.8840145224788</v>
      </c>
      <c r="L948">
        <v>-11.871284332794923</v>
      </c>
      <c r="M948">
        <v>6377.2306440493849</v>
      </c>
      <c r="N948">
        <v>37602.794064592628</v>
      </c>
      <c r="O948">
        <v>42.340649630044467</v>
      </c>
      <c r="P948">
        <v>76.03000543307725</v>
      </c>
      <c r="Q948" s="6">
        <v>946</v>
      </c>
    </row>
    <row r="949" spans="1:17" x14ac:dyDescent="0.25">
      <c r="A949">
        <v>114.4708781119987</v>
      </c>
      <c r="B949">
        <v>-10.441663158359146</v>
      </c>
      <c r="C949">
        <v>2018.365</v>
      </c>
      <c r="D949">
        <v>1.2</v>
      </c>
      <c r="E949">
        <v>0.65</v>
      </c>
      <c r="F949">
        <v>19.899999999999999</v>
      </c>
      <c r="G949">
        <v>46.089820015575185</v>
      </c>
      <c r="H949">
        <v>20.114736445342089</v>
      </c>
      <c r="I949">
        <v>4.4708781119987009</v>
      </c>
      <c r="J949">
        <v>6273.2073850134084</v>
      </c>
      <c r="K949">
        <v>-1148.3256237478233</v>
      </c>
      <c r="L949">
        <v>-10.373283780190063</v>
      </c>
      <c r="M949">
        <v>6377.4432677635468</v>
      </c>
      <c r="N949">
        <v>35931.70501435543</v>
      </c>
      <c r="O949">
        <v>76.649146953967346</v>
      </c>
      <c r="P949">
        <v>23.336919787735081</v>
      </c>
      <c r="Q949" s="6">
        <v>947</v>
      </c>
    </row>
    <row r="950" spans="1:17" x14ac:dyDescent="0.25">
      <c r="A950">
        <v>151.13399999999999</v>
      </c>
      <c r="B950">
        <v>-7.8089999999999993</v>
      </c>
      <c r="C950">
        <v>2018.365</v>
      </c>
      <c r="D950">
        <v>3</v>
      </c>
      <c r="E950">
        <v>0.65</v>
      </c>
      <c r="F950">
        <v>19.899999999999999</v>
      </c>
      <c r="G950">
        <v>54.048620189015942</v>
      </c>
      <c r="H950">
        <v>14.155006737266181</v>
      </c>
      <c r="I950">
        <v>41.133999999999986</v>
      </c>
      <c r="J950">
        <v>6319.3828928253333</v>
      </c>
      <c r="K950">
        <v>-860.85721261917786</v>
      </c>
      <c r="L950">
        <v>-7.7573611778732126</v>
      </c>
      <c r="M950">
        <v>6377.7484496216957</v>
      </c>
      <c r="N950">
        <v>37644.685831872077</v>
      </c>
      <c r="O950">
        <v>41.784203749626087</v>
      </c>
      <c r="P950">
        <v>81.157621983179411</v>
      </c>
      <c r="Q950" s="6">
        <v>948</v>
      </c>
    </row>
    <row r="951" spans="1:17" x14ac:dyDescent="0.25">
      <c r="A951">
        <v>104.20436944136667</v>
      </c>
      <c r="B951">
        <v>-13.080930299372501</v>
      </c>
      <c r="C951">
        <v>2018.365</v>
      </c>
      <c r="D951">
        <v>0.75</v>
      </c>
      <c r="E951">
        <v>0.65</v>
      </c>
      <c r="F951">
        <v>19.899999999999999</v>
      </c>
      <c r="G951">
        <v>42.007420362456692</v>
      </c>
      <c r="H951">
        <v>20.564946284151123</v>
      </c>
      <c r="I951">
        <v>-5.7956305586333343</v>
      </c>
      <c r="J951">
        <v>6213.7013651458092</v>
      </c>
      <c r="K951">
        <v>-1434.1281832734128</v>
      </c>
      <c r="L951">
        <v>-12.99634231343664</v>
      </c>
      <c r="M951">
        <v>6377.0532615992779</v>
      </c>
      <c r="N951">
        <v>36016.235036305421</v>
      </c>
      <c r="O951">
        <v>73.207834591527202</v>
      </c>
      <c r="P951">
        <v>24.154449605707327</v>
      </c>
      <c r="Q951" s="6">
        <v>949</v>
      </c>
    </row>
    <row r="952" spans="1:17" x14ac:dyDescent="0.25">
      <c r="A952">
        <v>116.11985967833159</v>
      </c>
      <c r="B952">
        <v>-20.040230506138769</v>
      </c>
      <c r="C952">
        <v>2018.365</v>
      </c>
      <c r="D952">
        <v>1.2</v>
      </c>
      <c r="E952">
        <v>0.65</v>
      </c>
      <c r="F952">
        <v>19.899999999999999</v>
      </c>
      <c r="G952">
        <v>46.089820015575185</v>
      </c>
      <c r="H952">
        <v>19.74957421893334</v>
      </c>
      <c r="I952">
        <v>6.1198596783315935</v>
      </c>
      <c r="J952">
        <v>5994.3145258354871</v>
      </c>
      <c r="K952">
        <v>-2171.8821103393939</v>
      </c>
      <c r="L952">
        <v>-19.916651199562825</v>
      </c>
      <c r="M952">
        <v>6375.6473032825943</v>
      </c>
      <c r="N952">
        <v>36274.703438425975</v>
      </c>
      <c r="O952">
        <v>65.481964848405241</v>
      </c>
      <c r="P952">
        <v>17.374174870074054</v>
      </c>
      <c r="Q952" s="6">
        <v>950</v>
      </c>
    </row>
    <row r="953" spans="1:17" x14ac:dyDescent="0.25">
      <c r="A953">
        <v>149.02824150975857</v>
      </c>
      <c r="B953">
        <v>-15.711441313321233</v>
      </c>
      <c r="C953">
        <v>2018.365</v>
      </c>
      <c r="D953">
        <v>3</v>
      </c>
      <c r="E953">
        <v>0.65</v>
      </c>
      <c r="F953">
        <v>19.899999999999999</v>
      </c>
      <c r="G953">
        <v>54.048620189015942</v>
      </c>
      <c r="H953">
        <v>20.935112741787304</v>
      </c>
      <c r="I953">
        <v>39.028241509758573</v>
      </c>
      <c r="J953">
        <v>6141.3455425594966</v>
      </c>
      <c r="K953">
        <v>-1716.0124138977371</v>
      </c>
      <c r="L953">
        <v>-15.611405808054274</v>
      </c>
      <c r="M953">
        <v>6376.5840132289122</v>
      </c>
      <c r="N953">
        <v>37631.911914887372</v>
      </c>
      <c r="O953">
        <v>41.937867236970213</v>
      </c>
      <c r="P953">
        <v>71.527366673867277</v>
      </c>
      <c r="Q953" s="6">
        <v>951</v>
      </c>
    </row>
    <row r="954" spans="1:17" x14ac:dyDescent="0.25">
      <c r="A954">
        <v>126.12299999999999</v>
      </c>
      <c r="B954">
        <v>-11.647</v>
      </c>
      <c r="C954">
        <v>2018.365</v>
      </c>
      <c r="D954">
        <v>3</v>
      </c>
      <c r="E954">
        <v>0.65</v>
      </c>
      <c r="F954">
        <v>19.899999999999999</v>
      </c>
      <c r="G954">
        <v>54.048620189015942</v>
      </c>
      <c r="H954">
        <v>15.794304046668266</v>
      </c>
      <c r="I954">
        <v>16.12299999999999</v>
      </c>
      <c r="J954">
        <v>6247.6663088250161</v>
      </c>
      <c r="K954">
        <v>-1279.1823344954105</v>
      </c>
      <c r="L954">
        <v>-11.571138630709029</v>
      </c>
      <c r="M954">
        <v>6377.2754175519449</v>
      </c>
      <c r="N954">
        <v>36226.396145730221</v>
      </c>
      <c r="O954">
        <v>66.781587648170785</v>
      </c>
      <c r="P954">
        <v>55.070237268193495</v>
      </c>
      <c r="Q954" s="6">
        <v>952</v>
      </c>
    </row>
    <row r="955" spans="1:17" x14ac:dyDescent="0.25">
      <c r="A955">
        <v>143.548</v>
      </c>
      <c r="B955">
        <v>-12.632999999999999</v>
      </c>
      <c r="C955">
        <v>2018.365</v>
      </c>
      <c r="D955">
        <v>1.2</v>
      </c>
      <c r="E955">
        <v>0.65</v>
      </c>
      <c r="F955">
        <v>19.899999999999999</v>
      </c>
      <c r="G955">
        <v>46.089820015575185</v>
      </c>
      <c r="H955">
        <v>15.606722914303781</v>
      </c>
      <c r="I955">
        <v>33.548000000000002</v>
      </c>
      <c r="J955">
        <v>6224.7280405635793</v>
      </c>
      <c r="K955">
        <v>-1385.8164759287381</v>
      </c>
      <c r="L955">
        <v>-12.551116488468237</v>
      </c>
      <c r="M955">
        <v>6377.1252523322801</v>
      </c>
      <c r="N955">
        <v>37161.827810176364</v>
      </c>
      <c r="O955">
        <v>48.681024017224068</v>
      </c>
      <c r="P955">
        <v>71.746051090807939</v>
      </c>
      <c r="Q955" s="6">
        <v>953</v>
      </c>
    </row>
    <row r="956" spans="1:17" x14ac:dyDescent="0.25">
      <c r="A956">
        <v>149.797</v>
      </c>
      <c r="B956">
        <v>-17.493000000000002</v>
      </c>
      <c r="C956">
        <v>2018.365</v>
      </c>
      <c r="D956">
        <v>0.75</v>
      </c>
      <c r="E956">
        <v>0.65</v>
      </c>
      <c r="F956">
        <v>19.899999999999999</v>
      </c>
      <c r="G956">
        <v>42.007420362456692</v>
      </c>
      <c r="H956">
        <v>18.621855357253224</v>
      </c>
      <c r="I956">
        <v>39.796999999999997</v>
      </c>
      <c r="J956">
        <v>6085.0151242322654</v>
      </c>
      <c r="K956">
        <v>-1904.9419932784128</v>
      </c>
      <c r="L956">
        <v>-17.38296938605821</v>
      </c>
      <c r="M956">
        <v>6376.2224757211025</v>
      </c>
      <c r="N956">
        <v>37738.807430879198</v>
      </c>
      <c r="O956">
        <v>40.513562869113713</v>
      </c>
      <c r="P956">
        <v>70.159700907076541</v>
      </c>
      <c r="Q956" s="6">
        <v>954</v>
      </c>
    </row>
    <row r="957" spans="1:17" x14ac:dyDescent="0.25">
      <c r="A957">
        <v>140.88900000000001</v>
      </c>
      <c r="B957">
        <v>-8.4169999999999998</v>
      </c>
      <c r="C957">
        <v>2018.365</v>
      </c>
      <c r="D957">
        <v>0.75</v>
      </c>
      <c r="E957">
        <v>0.65</v>
      </c>
      <c r="F957">
        <v>19.899999999999999</v>
      </c>
      <c r="G957">
        <v>42.007420362456692</v>
      </c>
      <c r="H957">
        <v>15.448873294525283</v>
      </c>
      <c r="I957">
        <v>30.88900000000001</v>
      </c>
      <c r="J957">
        <v>6309.8932608821442</v>
      </c>
      <c r="K957">
        <v>-927.42654937052316</v>
      </c>
      <c r="L957">
        <v>-8.3614515361543091</v>
      </c>
      <c r="M957">
        <v>6377.6855494923248</v>
      </c>
      <c r="N957">
        <v>36903.369587985988</v>
      </c>
      <c r="O957">
        <v>52.8528170955802</v>
      </c>
      <c r="P957">
        <v>76.250781968356634</v>
      </c>
      <c r="Q957" s="6">
        <v>955</v>
      </c>
    </row>
    <row r="958" spans="1:17" x14ac:dyDescent="0.25">
      <c r="A958">
        <v>135.88800000000001</v>
      </c>
      <c r="B958">
        <v>-10.417</v>
      </c>
      <c r="C958">
        <v>2018.365</v>
      </c>
      <c r="D958">
        <v>3</v>
      </c>
      <c r="E958">
        <v>0.65</v>
      </c>
      <c r="F958">
        <v>19.899999999999999</v>
      </c>
      <c r="G958">
        <v>54.048620189015942</v>
      </c>
      <c r="H958">
        <v>17.100365011524254</v>
      </c>
      <c r="I958">
        <v>25.888000000000005</v>
      </c>
      <c r="J958">
        <v>6273.7012164886501</v>
      </c>
      <c r="K958">
        <v>-1145.6426839818403</v>
      </c>
      <c r="L958">
        <v>-10.348775012476237</v>
      </c>
      <c r="M958">
        <v>6377.4465198174958</v>
      </c>
      <c r="N958">
        <v>36640.506338950698</v>
      </c>
      <c r="O958">
        <v>57.576640723843013</v>
      </c>
      <c r="P958">
        <v>69.566414688878027</v>
      </c>
      <c r="Q958" s="6">
        <v>956</v>
      </c>
    </row>
    <row r="959" spans="1:17" x14ac:dyDescent="0.25">
      <c r="A959">
        <v>131.244</v>
      </c>
      <c r="B959">
        <v>-12.353</v>
      </c>
      <c r="C959">
        <v>2018.365</v>
      </c>
      <c r="D959">
        <v>0.75</v>
      </c>
      <c r="E959">
        <v>0.65</v>
      </c>
      <c r="F959">
        <v>19.899999999999999</v>
      </c>
      <c r="G959">
        <v>42.007420362456692</v>
      </c>
      <c r="H959">
        <v>18.513851474993196</v>
      </c>
      <c r="I959">
        <v>21.244</v>
      </c>
      <c r="J959">
        <v>6231.4286349288968</v>
      </c>
      <c r="K959">
        <v>-1355.5745645975178</v>
      </c>
      <c r="L959">
        <v>-12.272817165277635</v>
      </c>
      <c r="M959">
        <v>6377.1690609858824</v>
      </c>
      <c r="N959">
        <v>36451.423514377137</v>
      </c>
      <c r="O959">
        <v>61.419152788771179</v>
      </c>
      <c r="P959">
        <v>61.175959243476917</v>
      </c>
      <c r="Q959" s="6">
        <v>957</v>
      </c>
    </row>
    <row r="960" spans="1:17" x14ac:dyDescent="0.25">
      <c r="A960">
        <v>120.047</v>
      </c>
      <c r="B960">
        <v>-11.247999999999999</v>
      </c>
      <c r="C960">
        <v>2018.365</v>
      </c>
      <c r="D960">
        <v>1.2</v>
      </c>
      <c r="E960">
        <v>0.65</v>
      </c>
      <c r="F960">
        <v>19.899999999999999</v>
      </c>
      <c r="G960">
        <v>46.089820015575185</v>
      </c>
      <c r="H960">
        <v>23.44444062575775</v>
      </c>
      <c r="I960">
        <v>10.046999999999997</v>
      </c>
      <c r="J960">
        <v>6256.426082416051</v>
      </c>
      <c r="K960">
        <v>-1235.9238231888571</v>
      </c>
      <c r="L960">
        <v>-11.17460128844435</v>
      </c>
      <c r="M960">
        <v>6377.3329081569527</v>
      </c>
      <c r="N960">
        <v>36041.394078319048</v>
      </c>
      <c r="O960">
        <v>72.329228452940811</v>
      </c>
      <c r="P960">
        <v>42.249426741065342</v>
      </c>
      <c r="Q960" s="6">
        <v>958</v>
      </c>
    </row>
    <row r="961" spans="1:17" x14ac:dyDescent="0.25">
      <c r="A961">
        <v>103.593</v>
      </c>
      <c r="B961">
        <v>-16.225999999999999</v>
      </c>
      <c r="C961">
        <v>2018.365</v>
      </c>
      <c r="D961">
        <v>3</v>
      </c>
      <c r="E961">
        <v>0.65</v>
      </c>
      <c r="F961">
        <v>19.899999999999999</v>
      </c>
      <c r="G961">
        <v>54.048620189015942</v>
      </c>
      <c r="H961">
        <v>23.920781737008628</v>
      </c>
      <c r="I961">
        <v>-6.4069999999999965</v>
      </c>
      <c r="J961">
        <v>6125.6806174018984</v>
      </c>
      <c r="K961">
        <v>-1770.7552682820888</v>
      </c>
      <c r="L961">
        <v>-16.123036552105422</v>
      </c>
      <c r="M961">
        <v>6376.4831409298085</v>
      </c>
      <c r="N961">
        <v>36126.617082523597</v>
      </c>
      <c r="O961">
        <v>69.556813390687523</v>
      </c>
      <c r="P961">
        <v>21.893435326653133</v>
      </c>
      <c r="Q961" s="6">
        <v>959</v>
      </c>
    </row>
    <row r="962" spans="1:17" x14ac:dyDescent="0.25">
      <c r="A962">
        <v>113.91499894495288</v>
      </c>
      <c r="B962">
        <v>-10.838687169640831</v>
      </c>
      <c r="C962">
        <v>2018.365</v>
      </c>
      <c r="D962">
        <v>1.2</v>
      </c>
      <c r="E962">
        <v>0.65</v>
      </c>
      <c r="F962">
        <v>19.899999999999999</v>
      </c>
      <c r="G962">
        <v>46.089820015575185</v>
      </c>
      <c r="H962">
        <v>23.872192667042562</v>
      </c>
      <c r="I962">
        <v>3.9149989449528846</v>
      </c>
      <c r="J962">
        <v>6265.0987839363261</v>
      </c>
      <c r="K962">
        <v>-1191.4861487036615</v>
      </c>
      <c r="L962">
        <v>-10.767829420573545</v>
      </c>
      <c r="M962">
        <v>6377.3899061475859</v>
      </c>
      <c r="N962">
        <v>35935.966354265234</v>
      </c>
      <c r="O962">
        <v>76.452907741588177</v>
      </c>
      <c r="P962">
        <v>19.998264945149064</v>
      </c>
      <c r="Q962" s="6">
        <v>960</v>
      </c>
    </row>
    <row r="963" spans="1:17" x14ac:dyDescent="0.25">
      <c r="A963">
        <v>125.223</v>
      </c>
      <c r="B963">
        <v>-7.1229999999999993</v>
      </c>
      <c r="C963">
        <v>2018.365</v>
      </c>
      <c r="D963">
        <v>3</v>
      </c>
      <c r="E963">
        <v>0.65</v>
      </c>
      <c r="F963">
        <v>19.899999999999999</v>
      </c>
      <c r="G963">
        <v>54.048620189015942</v>
      </c>
      <c r="H963">
        <v>22.325388777596569</v>
      </c>
      <c r="I963">
        <v>15.222999999999999</v>
      </c>
      <c r="J963">
        <v>6329.2408104285878</v>
      </c>
      <c r="K963">
        <v>-785.6340006123155</v>
      </c>
      <c r="L963">
        <v>-7.0757999515473147</v>
      </c>
      <c r="M963">
        <v>6377.8138903007221</v>
      </c>
      <c r="N963">
        <v>36103.813143027095</v>
      </c>
      <c r="O963">
        <v>70.306533183896349</v>
      </c>
      <c r="P963">
        <v>65.502568930049307</v>
      </c>
      <c r="Q963" s="6">
        <v>961</v>
      </c>
    </row>
    <row r="964" spans="1:17" x14ac:dyDescent="0.25">
      <c r="A964">
        <v>132.58699999999999</v>
      </c>
      <c r="B964">
        <v>-15.81</v>
      </c>
      <c r="C964">
        <v>2018.365</v>
      </c>
      <c r="D964">
        <v>3</v>
      </c>
      <c r="E964">
        <v>0.65</v>
      </c>
      <c r="F964">
        <v>19.899999999999999</v>
      </c>
      <c r="G964">
        <v>54.048620189015942</v>
      </c>
      <c r="H964">
        <v>15.371555204102858</v>
      </c>
      <c r="I964">
        <v>22.586999999999989</v>
      </c>
      <c r="J964">
        <v>6138.3832119150529</v>
      </c>
      <c r="K964">
        <v>-1726.5085281381489</v>
      </c>
      <c r="L964">
        <v>-15.709401169598813</v>
      </c>
      <c r="M964">
        <v>6376.5649180459477</v>
      </c>
      <c r="N964">
        <v>36613.38922470143</v>
      </c>
      <c r="O964">
        <v>58.079957046023935</v>
      </c>
      <c r="P964">
        <v>56.77786663733356</v>
      </c>
      <c r="Q964" s="6">
        <v>962</v>
      </c>
    </row>
    <row r="965" spans="1:17" x14ac:dyDescent="0.25">
      <c r="A965">
        <v>135.33000000000001</v>
      </c>
      <c r="B965">
        <v>-14.786</v>
      </c>
      <c r="C965">
        <v>2018.365</v>
      </c>
      <c r="D965">
        <v>1.2</v>
      </c>
      <c r="E965">
        <v>0.65</v>
      </c>
      <c r="F965">
        <v>19.899999999999999</v>
      </c>
      <c r="G965">
        <v>46.089820015575185</v>
      </c>
      <c r="H965">
        <v>15.839872215007563</v>
      </c>
      <c r="I965">
        <v>25.330000000000013</v>
      </c>
      <c r="J965">
        <v>6168.2777613812141</v>
      </c>
      <c r="K965">
        <v>-1617.2175294547847</v>
      </c>
      <c r="L965">
        <v>-14.69131032646996</v>
      </c>
      <c r="M965">
        <v>6376.7580383080149</v>
      </c>
      <c r="N965">
        <v>36719.564183321752</v>
      </c>
      <c r="O965">
        <v>56.073781974631693</v>
      </c>
      <c r="P965">
        <v>61.667828201990964</v>
      </c>
      <c r="Q965" s="6">
        <v>963</v>
      </c>
    </row>
    <row r="966" spans="1:17" x14ac:dyDescent="0.25">
      <c r="A966">
        <v>145.62570002227102</v>
      </c>
      <c r="B966">
        <v>-9.5004189074954049</v>
      </c>
      <c r="C966">
        <v>2018.365</v>
      </c>
      <c r="D966">
        <v>0.75</v>
      </c>
      <c r="E966">
        <v>0.65</v>
      </c>
      <c r="F966">
        <v>19.899999999999999</v>
      </c>
      <c r="G966">
        <v>42.007420362456692</v>
      </c>
      <c r="H966">
        <v>19.587836665626611</v>
      </c>
      <c r="I966">
        <v>35.625700022271019</v>
      </c>
      <c r="J966">
        <v>6291.2336711313137</v>
      </c>
      <c r="K966">
        <v>-1045.7905001870322</v>
      </c>
      <c r="L966">
        <v>-9.4379662405373423</v>
      </c>
      <c r="M966">
        <v>6377.5621419989184</v>
      </c>
      <c r="N966">
        <v>37245.846843508094</v>
      </c>
      <c r="O966">
        <v>47.416047515757242</v>
      </c>
      <c r="P966">
        <v>77.029399563351461</v>
      </c>
      <c r="Q966" s="6">
        <v>964</v>
      </c>
    </row>
    <row r="967" spans="1:17" x14ac:dyDescent="0.25">
      <c r="A967">
        <v>151.273</v>
      </c>
      <c r="B967">
        <v>-9.6319999999999997</v>
      </c>
      <c r="C967">
        <v>2018.365</v>
      </c>
      <c r="D967">
        <v>0.75</v>
      </c>
      <c r="E967">
        <v>0.65</v>
      </c>
      <c r="F967">
        <v>19.899999999999999</v>
      </c>
      <c r="G967">
        <v>42.007420362456692</v>
      </c>
      <c r="H967">
        <v>21.10513539697914</v>
      </c>
      <c r="I967">
        <v>41.272999999999996</v>
      </c>
      <c r="J967">
        <v>6288.8150617750425</v>
      </c>
      <c r="K967">
        <v>-1060.1416438939848</v>
      </c>
      <c r="L967">
        <v>-9.5687146489110102</v>
      </c>
      <c r="M967">
        <v>6377.5461728102655</v>
      </c>
      <c r="N967">
        <v>37681.676991924294</v>
      </c>
      <c r="O967">
        <v>41.287387986763584</v>
      </c>
      <c r="P967">
        <v>79.206823059007888</v>
      </c>
      <c r="Q967" s="6">
        <v>965</v>
      </c>
    </row>
    <row r="968" spans="1:17" x14ac:dyDescent="0.25">
      <c r="A968">
        <v>150.70928201127151</v>
      </c>
      <c r="B968">
        <v>-16.651108807922924</v>
      </c>
      <c r="C968">
        <v>2018.365</v>
      </c>
      <c r="D968">
        <v>1.2</v>
      </c>
      <c r="E968">
        <v>0.65</v>
      </c>
      <c r="F968">
        <v>19.899999999999999</v>
      </c>
      <c r="G968">
        <v>46.089820015575185</v>
      </c>
      <c r="H968">
        <v>22.455433858846376</v>
      </c>
      <c r="I968">
        <v>40.709282011271512</v>
      </c>
      <c r="J968">
        <v>6112.3678267019141</v>
      </c>
      <c r="K968">
        <v>-1815.8761275059467</v>
      </c>
      <c r="L968">
        <v>-16.545751209331637</v>
      </c>
      <c r="M968">
        <v>6376.3976161580977</v>
      </c>
      <c r="N968">
        <v>37785.58852180856</v>
      </c>
      <c r="O968">
        <v>39.9059826193633</v>
      </c>
      <c r="P968">
        <v>71.580800822386166</v>
      </c>
      <c r="Q968" s="6">
        <v>966</v>
      </c>
    </row>
    <row r="969" spans="1:17" x14ac:dyDescent="0.25">
      <c r="A969">
        <v>128.55799999999999</v>
      </c>
      <c r="B969">
        <v>-9.5540000000000003</v>
      </c>
      <c r="C969">
        <v>2018.365</v>
      </c>
      <c r="D969">
        <v>1.2</v>
      </c>
      <c r="E969">
        <v>0.65</v>
      </c>
      <c r="F969">
        <v>19.899999999999999</v>
      </c>
      <c r="G969">
        <v>46.089820015575185</v>
      </c>
      <c r="H969">
        <v>23.976073670865755</v>
      </c>
      <c r="I969">
        <v>18.557999999999993</v>
      </c>
      <c r="J969">
        <v>6290.2527701125664</v>
      </c>
      <c r="K969">
        <v>-1051.6350816135498</v>
      </c>
      <c r="L969">
        <v>-9.4912080975209907</v>
      </c>
      <c r="M969">
        <v>6377.5556647346593</v>
      </c>
      <c r="N969">
        <v>36271.529901270071</v>
      </c>
      <c r="O969">
        <v>65.624562188528671</v>
      </c>
      <c r="P969">
        <v>63.692693533061572</v>
      </c>
      <c r="Q969" s="6">
        <v>967</v>
      </c>
    </row>
    <row r="970" spans="1:17" x14ac:dyDescent="0.25">
      <c r="A970">
        <v>125.82499999999999</v>
      </c>
      <c r="B970">
        <v>-7.4589999999999996</v>
      </c>
      <c r="C970">
        <v>2018.365</v>
      </c>
      <c r="D970">
        <v>0.75</v>
      </c>
      <c r="E970">
        <v>0.65</v>
      </c>
      <c r="F970">
        <v>19.899999999999999</v>
      </c>
      <c r="G970">
        <v>42.007420362456692</v>
      </c>
      <c r="H970">
        <v>14.339859479591464</v>
      </c>
      <c r="I970">
        <v>15.824999999999989</v>
      </c>
      <c r="J970">
        <v>6324.5250153555335</v>
      </c>
      <c r="K970">
        <v>-822.49247456636454</v>
      </c>
      <c r="L970">
        <v>-7.4096223527679435</v>
      </c>
      <c r="M970">
        <v>6377.7825723817377</v>
      </c>
      <c r="N970">
        <v>36129.882700734444</v>
      </c>
      <c r="O970">
        <v>69.510507908535104</v>
      </c>
      <c r="P970">
        <v>65.392238543975324</v>
      </c>
      <c r="Q970" s="6">
        <v>968</v>
      </c>
    </row>
    <row r="971" spans="1:17" x14ac:dyDescent="0.25">
      <c r="A971">
        <v>131.10499999999999</v>
      </c>
      <c r="B971">
        <v>-10.454000000000001</v>
      </c>
      <c r="C971">
        <v>2018.365</v>
      </c>
      <c r="D971">
        <v>3</v>
      </c>
      <c r="E971">
        <v>0.65</v>
      </c>
      <c r="F971">
        <v>19.899999999999999</v>
      </c>
      <c r="G971">
        <v>54.048620189015942</v>
      </c>
      <c r="H971">
        <v>15.055139925872759</v>
      </c>
      <c r="I971">
        <v>21.10499999999999</v>
      </c>
      <c r="J971">
        <v>6272.9599303042796</v>
      </c>
      <c r="K971">
        <v>-1149.6675878276885</v>
      </c>
      <c r="L971">
        <v>-10.385543412396002</v>
      </c>
      <c r="M971">
        <v>6377.4416382829104</v>
      </c>
      <c r="N971">
        <v>36400.301276051512</v>
      </c>
      <c r="O971">
        <v>62.55574489453624</v>
      </c>
      <c r="P971">
        <v>64.821487030174595</v>
      </c>
      <c r="Q971" s="6">
        <v>969</v>
      </c>
    </row>
    <row r="972" spans="1:17" x14ac:dyDescent="0.25">
      <c r="A972">
        <v>131.88800000000001</v>
      </c>
      <c r="B972">
        <v>-9.4169999999999998</v>
      </c>
      <c r="C972">
        <v>2018.365</v>
      </c>
      <c r="D972">
        <v>0.75</v>
      </c>
      <c r="E972">
        <v>0.65</v>
      </c>
      <c r="F972">
        <v>19.899999999999999</v>
      </c>
      <c r="G972">
        <v>42.007420362456692</v>
      </c>
      <c r="H972">
        <v>21.379436039314058</v>
      </c>
      <c r="I972">
        <v>21.888000000000005</v>
      </c>
      <c r="J972">
        <v>6292.7499228326933</v>
      </c>
      <c r="K972">
        <v>-1036.6894512343938</v>
      </c>
      <c r="L972">
        <v>-9.3550759096307754</v>
      </c>
      <c r="M972">
        <v>6377.5721563626021</v>
      </c>
      <c r="N972">
        <v>36415.437506561015</v>
      </c>
      <c r="O972">
        <v>62.220627245388023</v>
      </c>
      <c r="P972">
        <v>67.840863998757484</v>
      </c>
      <c r="Q972" s="6">
        <v>970</v>
      </c>
    </row>
    <row r="973" spans="1:17" x14ac:dyDescent="0.25">
      <c r="A973">
        <v>151.214</v>
      </c>
      <c r="B973">
        <v>-9.2330000000000005</v>
      </c>
      <c r="C973">
        <v>2018.365</v>
      </c>
      <c r="D973">
        <v>1.2</v>
      </c>
      <c r="E973">
        <v>0.65</v>
      </c>
      <c r="F973">
        <v>19.899999999999999</v>
      </c>
      <c r="G973">
        <v>46.089820015575185</v>
      </c>
      <c r="H973">
        <v>22.723050413102342</v>
      </c>
      <c r="I973">
        <v>41.213999999999999</v>
      </c>
      <c r="J973">
        <v>6296.0474899292258</v>
      </c>
      <c r="K973">
        <v>-1016.6073575730472</v>
      </c>
      <c r="L973">
        <v>-9.1722436418773121</v>
      </c>
      <c r="M973">
        <v>6377.5939440290294</v>
      </c>
      <c r="N973">
        <v>37670.81855180952</v>
      </c>
      <c r="O973">
        <v>41.432595135974765</v>
      </c>
      <c r="P973">
        <v>79.619093717145759</v>
      </c>
      <c r="Q973" s="6">
        <v>971</v>
      </c>
    </row>
    <row r="974" spans="1:17" x14ac:dyDescent="0.25">
      <c r="A974">
        <v>136.001</v>
      </c>
      <c r="B974">
        <v>-12.112</v>
      </c>
      <c r="C974">
        <v>2018.365</v>
      </c>
      <c r="D974">
        <v>0.75</v>
      </c>
      <c r="E974">
        <v>0.65</v>
      </c>
      <c r="F974">
        <v>19.899999999999999</v>
      </c>
      <c r="G974">
        <v>42.007420362456692</v>
      </c>
      <c r="H974">
        <v>21.056133328019897</v>
      </c>
      <c r="I974">
        <v>26.001000000000005</v>
      </c>
      <c r="J974">
        <v>6237.0774205510888</v>
      </c>
      <c r="K974">
        <v>-1329.5194582231491</v>
      </c>
      <c r="L974">
        <v>-12.033287045858403</v>
      </c>
      <c r="M974">
        <v>6377.2060292687902</v>
      </c>
      <c r="N974">
        <v>36684.546593071056</v>
      </c>
      <c r="O974">
        <v>56.73491634364327</v>
      </c>
      <c r="P974">
        <v>66.723468395526808</v>
      </c>
      <c r="Q974" s="6">
        <v>972</v>
      </c>
    </row>
    <row r="975" spans="1:17" x14ac:dyDescent="0.25">
      <c r="A975">
        <v>148.255</v>
      </c>
      <c r="B975">
        <v>-9.8320000000000007</v>
      </c>
      <c r="C975">
        <v>2018.365</v>
      </c>
      <c r="D975">
        <v>0.75</v>
      </c>
      <c r="E975">
        <v>0.65</v>
      </c>
      <c r="F975">
        <v>19.899999999999999</v>
      </c>
      <c r="G975">
        <v>42.007420362456692</v>
      </c>
      <c r="H975">
        <v>17.410197599129059</v>
      </c>
      <c r="I975">
        <v>38.254999999999995</v>
      </c>
      <c r="J975">
        <v>6285.0756970582906</v>
      </c>
      <c r="K975">
        <v>-1081.944501144555</v>
      </c>
      <c r="L975">
        <v>-9.7674515281010805</v>
      </c>
      <c r="M975">
        <v>6377.5214951664175</v>
      </c>
      <c r="N975">
        <v>37447.170623272425</v>
      </c>
      <c r="O975">
        <v>44.494649616876814</v>
      </c>
      <c r="P975">
        <v>77.780225999582214</v>
      </c>
      <c r="Q975" s="6">
        <v>973</v>
      </c>
    </row>
    <row r="976" spans="1:17" x14ac:dyDescent="0.25">
      <c r="A976">
        <v>113.377</v>
      </c>
      <c r="B976">
        <v>-5.5830000000000002</v>
      </c>
      <c r="C976">
        <v>2018.365</v>
      </c>
      <c r="D976">
        <v>0.75</v>
      </c>
      <c r="E976">
        <v>0.65</v>
      </c>
      <c r="F976">
        <v>19.899999999999999</v>
      </c>
      <c r="G976">
        <v>42.007420362456692</v>
      </c>
      <c r="H976">
        <v>19.798873198978335</v>
      </c>
      <c r="I976">
        <v>3.3769999999999953</v>
      </c>
      <c r="J976">
        <v>6348.0851977702305</v>
      </c>
      <c r="K976">
        <v>-616.37945808971801</v>
      </c>
      <c r="L976">
        <v>-5.5458583241799406</v>
      </c>
      <c r="M976">
        <v>6377.9392686434767</v>
      </c>
      <c r="N976">
        <v>35834.330809697152</v>
      </c>
      <c r="O976">
        <v>82.319400893346653</v>
      </c>
      <c r="P976">
        <v>31.238181244466485</v>
      </c>
      <c r="Q976" s="6">
        <v>974</v>
      </c>
    </row>
    <row r="977" spans="1:17" x14ac:dyDescent="0.25">
      <c r="A977">
        <v>131.00200000000001</v>
      </c>
      <c r="B977">
        <v>-7.5440000000000005</v>
      </c>
      <c r="C977">
        <v>2018.365</v>
      </c>
      <c r="D977">
        <v>1.2</v>
      </c>
      <c r="E977">
        <v>0.65</v>
      </c>
      <c r="F977">
        <v>19.899999999999999</v>
      </c>
      <c r="G977">
        <v>46.089820015575185</v>
      </c>
      <c r="H977">
        <v>20.697834861572538</v>
      </c>
      <c r="I977">
        <v>21.00200000000001</v>
      </c>
      <c r="J977">
        <v>6323.2977697248989</v>
      </c>
      <c r="K977">
        <v>-831.81244511344357</v>
      </c>
      <c r="L977">
        <v>-7.4940725264963852</v>
      </c>
      <c r="M977">
        <v>6377.7744259618876</v>
      </c>
      <c r="N977">
        <v>36341.183954986154</v>
      </c>
      <c r="O977">
        <v>63.929896172662325</v>
      </c>
      <c r="P977">
        <v>71.120336701341984</v>
      </c>
      <c r="Q977" s="6">
        <v>975</v>
      </c>
    </row>
    <row r="978" spans="1:17" x14ac:dyDescent="0.25">
      <c r="A978">
        <v>151.76900000000001</v>
      </c>
      <c r="B978">
        <v>-6.2590000000000003</v>
      </c>
      <c r="C978">
        <v>2018.365</v>
      </c>
      <c r="D978">
        <v>1.2</v>
      </c>
      <c r="E978">
        <v>0.65</v>
      </c>
      <c r="F978">
        <v>19.899999999999999</v>
      </c>
      <c r="G978">
        <v>46.089820015575185</v>
      </c>
      <c r="H978">
        <v>22.218197946875478</v>
      </c>
      <c r="I978">
        <v>41.769000000000005</v>
      </c>
      <c r="J978">
        <v>6340.3736040230624</v>
      </c>
      <c r="K978">
        <v>-690.7364400833801</v>
      </c>
      <c r="L978">
        <v>-6.2174282991461336</v>
      </c>
      <c r="M978">
        <v>6377.8879159367061</v>
      </c>
      <c r="N978">
        <v>37679.087776157816</v>
      </c>
      <c r="O978">
        <v>41.326965222451413</v>
      </c>
      <c r="P978">
        <v>83.040423306597987</v>
      </c>
      <c r="Q978" s="6">
        <v>976</v>
      </c>
    </row>
    <row r="979" spans="1:17" x14ac:dyDescent="0.25">
      <c r="A979">
        <v>143.76599999999999</v>
      </c>
      <c r="B979">
        <v>-6.2560000000000002</v>
      </c>
      <c r="C979">
        <v>2018.365</v>
      </c>
      <c r="D979">
        <v>0.75</v>
      </c>
      <c r="E979">
        <v>0.65</v>
      </c>
      <c r="F979">
        <v>19.899999999999999</v>
      </c>
      <c r="G979">
        <v>42.007420362456692</v>
      </c>
      <c r="H979">
        <v>19.746101986374427</v>
      </c>
      <c r="I979">
        <v>33.765999999999991</v>
      </c>
      <c r="J979">
        <v>6340.4097651407301</v>
      </c>
      <c r="K979">
        <v>-690.40665418061894</v>
      </c>
      <c r="L979">
        <v>-6.2144479101909411</v>
      </c>
      <c r="M979">
        <v>6377.888156594533</v>
      </c>
      <c r="N979">
        <v>37067.619385621212</v>
      </c>
      <c r="O979">
        <v>50.166145595073132</v>
      </c>
      <c r="P979">
        <v>80.742872855606379</v>
      </c>
      <c r="Q979" s="6">
        <v>977</v>
      </c>
    </row>
    <row r="980" spans="1:17" x14ac:dyDescent="0.25">
      <c r="A980">
        <v>144.76400000000001</v>
      </c>
      <c r="B980">
        <v>-8.2460000000000004</v>
      </c>
      <c r="C980">
        <v>2018.365</v>
      </c>
      <c r="D980">
        <v>1.2</v>
      </c>
      <c r="E980">
        <v>0.65</v>
      </c>
      <c r="F980">
        <v>19.899999999999999</v>
      </c>
      <c r="G980">
        <v>46.089820015575185</v>
      </c>
      <c r="H980">
        <v>22.350655404746902</v>
      </c>
      <c r="I980">
        <v>34.76400000000001</v>
      </c>
      <c r="J980">
        <v>6312.6336407219596</v>
      </c>
      <c r="K980">
        <v>-908.71395547882025</v>
      </c>
      <c r="L980">
        <v>-8.191548693478433</v>
      </c>
      <c r="M980">
        <v>6377.7037039091538</v>
      </c>
      <c r="N980">
        <v>37164.145897302515</v>
      </c>
      <c r="O980">
        <v>48.656066411234022</v>
      </c>
      <c r="P980">
        <v>78.324928684384886</v>
      </c>
      <c r="Q980" s="6">
        <v>978</v>
      </c>
    </row>
    <row r="981" spans="1:17" x14ac:dyDescent="0.25">
      <c r="A981">
        <v>124.339</v>
      </c>
      <c r="B981">
        <v>-13.208</v>
      </c>
      <c r="C981">
        <v>2018.365</v>
      </c>
      <c r="D981">
        <v>1.2</v>
      </c>
      <c r="E981">
        <v>0.65</v>
      </c>
      <c r="F981">
        <v>19.899999999999999</v>
      </c>
      <c r="G981">
        <v>46.089820015575185</v>
      </c>
      <c r="H981">
        <v>23.041892860195794</v>
      </c>
      <c r="I981">
        <v>14.338999999999999</v>
      </c>
      <c r="J981">
        <v>6210.5044892836386</v>
      </c>
      <c r="K981">
        <v>-1447.8178037682485</v>
      </c>
      <c r="L981">
        <v>-13.122648506664625</v>
      </c>
      <c r="M981">
        <v>6377.0324136168965</v>
      </c>
      <c r="N981">
        <v>36208.774753356229</v>
      </c>
      <c r="O981">
        <v>67.244063265140269</v>
      </c>
      <c r="P981">
        <v>48.20815894912468</v>
      </c>
      <c r="Q981" s="6">
        <v>979</v>
      </c>
    </row>
    <row r="982" spans="1:17" x14ac:dyDescent="0.25">
      <c r="A982">
        <v>136.44499999999999</v>
      </c>
      <c r="B982">
        <v>-8.1110000000000007</v>
      </c>
      <c r="C982">
        <v>2018.365</v>
      </c>
      <c r="D982">
        <v>1.2</v>
      </c>
      <c r="E982">
        <v>0.65</v>
      </c>
      <c r="F982">
        <v>19.899999999999999</v>
      </c>
      <c r="G982">
        <v>46.089820015575185</v>
      </c>
      <c r="H982">
        <v>17.490778745119382</v>
      </c>
      <c r="I982">
        <v>26.444999999999993</v>
      </c>
      <c r="J982">
        <v>6314.7576255104723</v>
      </c>
      <c r="K982">
        <v>-893.93524112601244</v>
      </c>
      <c r="L982">
        <v>-8.0574162294632465</v>
      </c>
      <c r="M982">
        <v>6377.7177802306114</v>
      </c>
      <c r="N982">
        <v>36629.199452430337</v>
      </c>
      <c r="O982">
        <v>57.801208820878557</v>
      </c>
      <c r="P982">
        <v>74.163112828952677</v>
      </c>
      <c r="Q982" s="6">
        <v>980</v>
      </c>
    </row>
    <row r="983" spans="1:17" x14ac:dyDescent="0.25">
      <c r="A983">
        <v>142.06</v>
      </c>
      <c r="B983">
        <v>-5.0229999999999997</v>
      </c>
      <c r="C983">
        <v>2018.365</v>
      </c>
      <c r="D983">
        <v>0.75</v>
      </c>
      <c r="E983">
        <v>0.65</v>
      </c>
      <c r="F983">
        <v>19.899999999999999</v>
      </c>
      <c r="G983">
        <v>42.007420362456692</v>
      </c>
      <c r="H983">
        <v>23.309552386393122</v>
      </c>
      <c r="I983">
        <v>32.06</v>
      </c>
      <c r="J983">
        <v>6353.8086315991159</v>
      </c>
      <c r="K983">
        <v>-554.71782753777416</v>
      </c>
      <c r="L983">
        <v>-4.9895437811129879</v>
      </c>
      <c r="M983">
        <v>6377.9774219709852</v>
      </c>
      <c r="N983">
        <v>36937.810340591954</v>
      </c>
      <c r="O983">
        <v>52.280042811610272</v>
      </c>
      <c r="P983">
        <v>82.04205911038018</v>
      </c>
      <c r="Q983" s="6">
        <v>981</v>
      </c>
    </row>
    <row r="984" spans="1:17" x14ac:dyDescent="0.25">
      <c r="A984">
        <v>129.99600000000001</v>
      </c>
      <c r="B984">
        <v>-15.010999999999999</v>
      </c>
      <c r="C984">
        <v>2018.365</v>
      </c>
      <c r="D984">
        <v>1.2</v>
      </c>
      <c r="E984">
        <v>0.65</v>
      </c>
      <c r="F984">
        <v>19.899999999999999</v>
      </c>
      <c r="G984">
        <v>46.089820015575185</v>
      </c>
      <c r="H984">
        <v>18.674664853627839</v>
      </c>
      <c r="I984">
        <v>19.996000000000009</v>
      </c>
      <c r="J984">
        <v>6161.8768828019474</v>
      </c>
      <c r="K984">
        <v>-1641.2763337740685</v>
      </c>
      <c r="L984">
        <v>-14.915001384429754</v>
      </c>
      <c r="M984">
        <v>6376.7166098718772</v>
      </c>
      <c r="N984">
        <v>36471.650371085198</v>
      </c>
      <c r="O984">
        <v>60.971827347206911</v>
      </c>
      <c r="P984">
        <v>54.558123942968479</v>
      </c>
      <c r="Q984" s="6">
        <v>982</v>
      </c>
    </row>
    <row r="985" spans="1:17" x14ac:dyDescent="0.25">
      <c r="A985">
        <v>146.26900000000001</v>
      </c>
      <c r="B985">
        <v>-13.493</v>
      </c>
      <c r="C985">
        <v>2018.365</v>
      </c>
      <c r="D985">
        <v>1.2</v>
      </c>
      <c r="E985">
        <v>0.65</v>
      </c>
      <c r="F985">
        <v>19.899999999999999</v>
      </c>
      <c r="G985">
        <v>46.089820015575185</v>
      </c>
      <c r="H985">
        <v>20.370031703087371</v>
      </c>
      <c r="I985">
        <v>36.269000000000005</v>
      </c>
      <c r="J985">
        <v>6203.2238568880321</v>
      </c>
      <c r="K985">
        <v>-1478.4962417985532</v>
      </c>
      <c r="L985">
        <v>-13.405942138066793</v>
      </c>
      <c r="M985">
        <v>6376.9849737691302</v>
      </c>
      <c r="N985">
        <v>37372.801056445991</v>
      </c>
      <c r="O985">
        <v>45.544727375121148</v>
      </c>
      <c r="P985">
        <v>72.359539428945652</v>
      </c>
      <c r="Q985" s="6">
        <v>983</v>
      </c>
    </row>
    <row r="986" spans="1:17" x14ac:dyDescent="0.25">
      <c r="A986">
        <v>158.07670207270402</v>
      </c>
      <c r="B986">
        <v>-13.141999999999999</v>
      </c>
      <c r="C986">
        <v>2018.365</v>
      </c>
      <c r="D986">
        <v>1.2</v>
      </c>
      <c r="E986">
        <v>0.65</v>
      </c>
      <c r="F986">
        <v>19.899999999999999</v>
      </c>
      <c r="G986">
        <v>46.089820015575185</v>
      </c>
      <c r="H986">
        <v>21.684296035370568</v>
      </c>
      <c r="I986">
        <v>48.076702072704023</v>
      </c>
      <c r="J986">
        <v>6212.1687398583081</v>
      </c>
      <c r="K986">
        <v>-1440.708283154446</v>
      </c>
      <c r="L986">
        <v>-13.057044865630939</v>
      </c>
      <c r="M986">
        <v>6377.0432654657907</v>
      </c>
      <c r="N986">
        <v>38320.635358420688</v>
      </c>
      <c r="O986">
        <v>33.326319599817261</v>
      </c>
      <c r="P986">
        <v>78.460514581950164</v>
      </c>
      <c r="Q986" s="6">
        <v>984</v>
      </c>
    </row>
    <row r="987" spans="1:17" x14ac:dyDescent="0.25">
      <c r="A987">
        <v>140.9</v>
      </c>
      <c r="B987">
        <v>-4.0299999999999994</v>
      </c>
      <c r="C987">
        <v>2018.365</v>
      </c>
      <c r="D987">
        <v>1.2</v>
      </c>
      <c r="E987">
        <v>0.65</v>
      </c>
      <c r="F987">
        <v>19.899999999999999</v>
      </c>
      <c r="G987">
        <v>46.089820015575185</v>
      </c>
      <c r="H987">
        <v>18.77643351834805</v>
      </c>
      <c r="I987">
        <v>30.900000000000006</v>
      </c>
      <c r="J987">
        <v>6362.4745298230164</v>
      </c>
      <c r="K987">
        <v>-445.25450531954266</v>
      </c>
      <c r="L987">
        <v>-4.0031091209145275</v>
      </c>
      <c r="M987">
        <v>6378.0352552454551</v>
      </c>
      <c r="N987">
        <v>36852.555752598892</v>
      </c>
      <c r="O987">
        <v>53.729694902797483</v>
      </c>
      <c r="P987">
        <v>83.302583034901275</v>
      </c>
      <c r="Q987" s="6">
        <v>985</v>
      </c>
    </row>
    <row r="988" spans="1:17" x14ac:dyDescent="0.25">
      <c r="A988">
        <v>132.80199999999999</v>
      </c>
      <c r="B988">
        <v>-9.5109999999999992</v>
      </c>
      <c r="C988">
        <v>2018.365</v>
      </c>
      <c r="D988">
        <v>1.2</v>
      </c>
      <c r="E988">
        <v>0.65</v>
      </c>
      <c r="F988">
        <v>19.899999999999999</v>
      </c>
      <c r="G988">
        <v>46.089820015575185</v>
      </c>
      <c r="H988">
        <v>21.699278740809437</v>
      </c>
      <c r="I988">
        <v>22.801999999999992</v>
      </c>
      <c r="J988">
        <v>6291.040398003699</v>
      </c>
      <c r="K988">
        <v>-1046.9447482673202</v>
      </c>
      <c r="L988">
        <v>-9.448480324270168</v>
      </c>
      <c r="M988">
        <v>6377.5608656632248</v>
      </c>
      <c r="N988">
        <v>36461.419729507943</v>
      </c>
      <c r="O988">
        <v>61.214220817283326</v>
      </c>
      <c r="P988">
        <v>68.542950893135426</v>
      </c>
      <c r="Q988" s="6">
        <v>986</v>
      </c>
    </row>
    <row r="989" spans="1:17" x14ac:dyDescent="0.25">
      <c r="A989">
        <v>128.88399999999999</v>
      </c>
      <c r="B989">
        <v>-5.4109999999999996</v>
      </c>
      <c r="C989">
        <v>2018.365</v>
      </c>
      <c r="D989">
        <v>0.75</v>
      </c>
      <c r="E989">
        <v>0.65</v>
      </c>
      <c r="F989">
        <v>19.899999999999999</v>
      </c>
      <c r="G989">
        <v>42.007420362456692</v>
      </c>
      <c r="H989">
        <v>17.676703078632563</v>
      </c>
      <c r="I989">
        <v>18.883999999999986</v>
      </c>
      <c r="J989">
        <v>6349.9072432407529</v>
      </c>
      <c r="K989">
        <v>-597.44640188190283</v>
      </c>
      <c r="L989">
        <v>-5.3749888553120293</v>
      </c>
      <c r="M989">
        <v>6377.9514109848005</v>
      </c>
      <c r="N989">
        <v>36219.301906861991</v>
      </c>
      <c r="O989">
        <v>66.993793883712243</v>
      </c>
      <c r="P989">
        <v>74.587675552421643</v>
      </c>
      <c r="Q989" s="6">
        <v>987</v>
      </c>
    </row>
    <row r="990" spans="1:17" x14ac:dyDescent="0.25">
      <c r="A990">
        <v>135.916</v>
      </c>
      <c r="B990">
        <v>-2.92</v>
      </c>
      <c r="C990">
        <v>2018.365</v>
      </c>
      <c r="D990">
        <v>1.2</v>
      </c>
      <c r="E990">
        <v>0.65</v>
      </c>
      <c r="F990">
        <v>19.899999999999999</v>
      </c>
      <c r="G990">
        <v>46.089820015575185</v>
      </c>
      <c r="H990">
        <v>22.451861442509241</v>
      </c>
      <c r="I990">
        <v>25.915999999999997</v>
      </c>
      <c r="J990">
        <v>6369.9141841324335</v>
      </c>
      <c r="K990">
        <v>-322.74004826583359</v>
      </c>
      <c r="L990">
        <v>-2.9004855157938625</v>
      </c>
      <c r="M990">
        <v>6378.0849674464362</v>
      </c>
      <c r="N990">
        <v>36542.444360312038</v>
      </c>
      <c r="O990">
        <v>59.532276888514453</v>
      </c>
      <c r="P990">
        <v>84.015230873775977</v>
      </c>
      <c r="Q990" s="6">
        <v>988</v>
      </c>
    </row>
    <row r="991" spans="1:17" x14ac:dyDescent="0.25">
      <c r="A991">
        <v>134.97800000000001</v>
      </c>
      <c r="B991">
        <v>-1.7880000000000003</v>
      </c>
      <c r="C991">
        <v>2018.365</v>
      </c>
      <c r="D991">
        <v>0.75</v>
      </c>
      <c r="E991">
        <v>0.65</v>
      </c>
      <c r="F991">
        <v>19.899999999999999</v>
      </c>
      <c r="G991">
        <v>42.007420362456692</v>
      </c>
      <c r="H991">
        <v>22.556322008033916</v>
      </c>
      <c r="I991">
        <v>24.978000000000009</v>
      </c>
      <c r="J991">
        <v>6375.0553667966687</v>
      </c>
      <c r="K991">
        <v>-197.67542822297577</v>
      </c>
      <c r="L991">
        <v>-1.7760379036728278</v>
      </c>
      <c r="M991">
        <v>6378.1193548448236</v>
      </c>
      <c r="N991">
        <v>36485.327839590871</v>
      </c>
      <c r="O991">
        <v>60.71931188037027</v>
      </c>
      <c r="P991">
        <v>86.168120811103947</v>
      </c>
      <c r="Q991" s="6">
        <v>989</v>
      </c>
    </row>
    <row r="992" spans="1:17" x14ac:dyDescent="0.25">
      <c r="A992">
        <v>133.036</v>
      </c>
      <c r="B992">
        <v>-1.4029999999999996</v>
      </c>
      <c r="C992">
        <v>2018.365</v>
      </c>
      <c r="D992">
        <v>3</v>
      </c>
      <c r="E992">
        <v>0.65</v>
      </c>
      <c r="F992">
        <v>19.899999999999999</v>
      </c>
      <c r="G992">
        <v>54.048620189015942</v>
      </c>
      <c r="H992">
        <v>23.612419582438925</v>
      </c>
      <c r="I992">
        <v>23.036000000000001</v>
      </c>
      <c r="J992">
        <v>6376.2406868696544</v>
      </c>
      <c r="K992">
        <v>-155.12056946961471</v>
      </c>
      <c r="L992">
        <v>-1.3936113155857424</v>
      </c>
      <c r="M992">
        <v>6378.1272869051918</v>
      </c>
      <c r="N992">
        <v>36382.334152563693</v>
      </c>
      <c r="O992">
        <v>62.983524229353542</v>
      </c>
      <c r="P992">
        <v>86.704473394598224</v>
      </c>
      <c r="Q992" s="6">
        <v>990</v>
      </c>
    </row>
    <row r="993" spans="1:17" x14ac:dyDescent="0.25">
      <c r="A993">
        <v>107.43</v>
      </c>
      <c r="B993">
        <v>-2.2309999999999999</v>
      </c>
      <c r="C993">
        <v>2018.365</v>
      </c>
      <c r="D993">
        <v>1.2</v>
      </c>
      <c r="E993">
        <v>0.65</v>
      </c>
      <c r="F993">
        <v>19.899999999999999</v>
      </c>
      <c r="G993">
        <v>46.089820015575185</v>
      </c>
      <c r="H993">
        <v>19.508348569461322</v>
      </c>
      <c r="I993">
        <v>-2.5699999999999932</v>
      </c>
      <c r="J993">
        <v>6373.3377010276972</v>
      </c>
      <c r="K993">
        <v>-246.63020975658117</v>
      </c>
      <c r="L993">
        <v>-2.2160794838957134</v>
      </c>
      <c r="M993">
        <v>6378.1078629720259</v>
      </c>
      <c r="N993">
        <v>35799.202974841828</v>
      </c>
      <c r="O993">
        <v>85.99130514533384</v>
      </c>
      <c r="P993">
        <v>49.065165252961009</v>
      </c>
      <c r="Q993" s="6">
        <v>991</v>
      </c>
    </row>
    <row r="994" spans="1:17" x14ac:dyDescent="0.25">
      <c r="A994">
        <v>122.339</v>
      </c>
      <c r="B994">
        <v>-1.2080000000000002</v>
      </c>
      <c r="C994">
        <v>2018.365</v>
      </c>
      <c r="D994">
        <v>0.75</v>
      </c>
      <c r="E994">
        <v>0.65</v>
      </c>
      <c r="F994">
        <v>19.899999999999999</v>
      </c>
      <c r="G994">
        <v>42.007420362456692</v>
      </c>
      <c r="H994">
        <v>15.144889828792618</v>
      </c>
      <c r="I994">
        <v>12.338999999999999</v>
      </c>
      <c r="J994">
        <v>6376.7319425585465</v>
      </c>
      <c r="K994">
        <v>-133.56407316266433</v>
      </c>
      <c r="L994">
        <v>-1.1999154013385918</v>
      </c>
      <c r="M994">
        <v>6378.1305747755196</v>
      </c>
      <c r="N994">
        <v>35960.784162189564</v>
      </c>
      <c r="O994">
        <v>75.420713346061007</v>
      </c>
      <c r="P994">
        <v>84.495084796967618</v>
      </c>
      <c r="Q994" s="6">
        <v>992</v>
      </c>
    </row>
    <row r="995" spans="1:17" x14ac:dyDescent="0.25">
      <c r="A995">
        <v>127.70400000000001</v>
      </c>
      <c r="B995">
        <v>-3.12</v>
      </c>
      <c r="C995">
        <v>2018.365</v>
      </c>
      <c r="D995">
        <v>0.75</v>
      </c>
      <c r="E995">
        <v>0.65</v>
      </c>
      <c r="F995">
        <v>19.899999999999999</v>
      </c>
      <c r="G995">
        <v>42.007420362456692</v>
      </c>
      <c r="H995">
        <v>21.778927951008932</v>
      </c>
      <c r="I995">
        <v>17.704000000000008</v>
      </c>
      <c r="J995">
        <v>6368.7490408374933</v>
      </c>
      <c r="K995">
        <v>-344.82480244438545</v>
      </c>
      <c r="L995">
        <v>-3.0991539744714425</v>
      </c>
      <c r="M995">
        <v>6378.0771780803425</v>
      </c>
      <c r="N995">
        <v>36150.576914572193</v>
      </c>
      <c r="O995">
        <v>68.911814396317212</v>
      </c>
      <c r="P995">
        <v>80.323981556225249</v>
      </c>
      <c r="Q995" s="6">
        <v>993</v>
      </c>
    </row>
    <row r="996" spans="1:17" x14ac:dyDescent="0.25">
      <c r="A996">
        <v>132.601</v>
      </c>
      <c r="B996">
        <v>-10.922000000000001</v>
      </c>
      <c r="C996">
        <v>2018.365</v>
      </c>
      <c r="D996">
        <v>3</v>
      </c>
      <c r="E996">
        <v>0.65</v>
      </c>
      <c r="F996">
        <v>19.899999999999999</v>
      </c>
      <c r="G996">
        <v>54.048620189015942</v>
      </c>
      <c r="H996">
        <v>15.318279318959709</v>
      </c>
      <c r="I996">
        <v>22.600999999999999</v>
      </c>
      <c r="J996">
        <v>6263.3592690751748</v>
      </c>
      <c r="K996">
        <v>-1200.5360407233832</v>
      </c>
      <c r="L996">
        <v>-10.850623877074302</v>
      </c>
      <c r="M996">
        <v>6377.3784675668794</v>
      </c>
      <c r="N996">
        <v>36481.085299487735</v>
      </c>
      <c r="O996">
        <v>60.789116918659758</v>
      </c>
      <c r="P996">
        <v>65.527060557645868</v>
      </c>
      <c r="Q996" s="6">
        <v>994</v>
      </c>
    </row>
    <row r="997" spans="1:17" x14ac:dyDescent="0.25">
      <c r="A997">
        <v>132.42400000000001</v>
      </c>
      <c r="B997">
        <v>-8.7729999999999997</v>
      </c>
      <c r="C997">
        <v>2018.365</v>
      </c>
      <c r="D997">
        <v>0.75</v>
      </c>
      <c r="E997">
        <v>0.65</v>
      </c>
      <c r="F997">
        <v>19.899999999999999</v>
      </c>
      <c r="G997">
        <v>42.007420362456692</v>
      </c>
      <c r="H997">
        <v>17.751017331508709</v>
      </c>
      <c r="I997">
        <v>22.424000000000007</v>
      </c>
      <c r="J997">
        <v>6304.0089693225073</v>
      </c>
      <c r="K997">
        <v>-966.35758921326988</v>
      </c>
      <c r="L997">
        <v>-8.7151737287484092</v>
      </c>
      <c r="M997">
        <v>6377.6465938094052</v>
      </c>
      <c r="N997">
        <v>36429.102964144862</v>
      </c>
      <c r="O997">
        <v>61.92013057089904</v>
      </c>
      <c r="P997">
        <v>69.715583608832347</v>
      </c>
      <c r="Q997" s="6">
        <v>995</v>
      </c>
    </row>
    <row r="998" spans="1:17" x14ac:dyDescent="0.25">
      <c r="A998">
        <v>131.01600000000002</v>
      </c>
      <c r="B998">
        <v>-9.5599999999999987</v>
      </c>
      <c r="C998">
        <v>2018.365</v>
      </c>
      <c r="D998">
        <v>1.2</v>
      </c>
      <c r="E998">
        <v>0.65</v>
      </c>
      <c r="F998">
        <v>19.899999999999999</v>
      </c>
      <c r="G998">
        <v>46.089820015575185</v>
      </c>
      <c r="H998">
        <v>18.516266030191918</v>
      </c>
      <c r="I998">
        <v>21.01600000000002</v>
      </c>
      <c r="J998">
        <v>6290.1425885462795</v>
      </c>
      <c r="K998">
        <v>-1052.2895006112242</v>
      </c>
      <c r="L998">
        <v>-9.4971701235197568</v>
      </c>
      <c r="M998">
        <v>6377.5549372263595</v>
      </c>
      <c r="N998">
        <v>36377.67858718909</v>
      </c>
      <c r="O998">
        <v>63.073194701417918</v>
      </c>
      <c r="P998">
        <v>66.621497833555821</v>
      </c>
      <c r="Q998" s="6">
        <v>996</v>
      </c>
    </row>
    <row r="999" spans="1:17" x14ac:dyDescent="0.25">
      <c r="A999">
        <v>140.89099999999999</v>
      </c>
      <c r="B999">
        <v>-5.0999999999999996</v>
      </c>
      <c r="C999">
        <v>2018.365</v>
      </c>
      <c r="D999">
        <v>1.2</v>
      </c>
      <c r="E999">
        <v>0.65</v>
      </c>
      <c r="F999">
        <v>19.899999999999999</v>
      </c>
      <c r="G999">
        <v>46.089820015575185</v>
      </c>
      <c r="H999">
        <v>20.687842955128204</v>
      </c>
      <c r="I999">
        <v>30.890999999999991</v>
      </c>
      <c r="J999">
        <v>6353.0574058157208</v>
      </c>
      <c r="K999">
        <v>-563.1995113675697</v>
      </c>
      <c r="L999">
        <v>-5.0660362488236164</v>
      </c>
      <c r="M999">
        <v>6377.9724122321695</v>
      </c>
      <c r="N999">
        <v>36861.202745604664</v>
      </c>
      <c r="O999">
        <v>53.579022010562568</v>
      </c>
      <c r="P999">
        <v>81.548567906964806</v>
      </c>
      <c r="Q999" s="6">
        <v>997</v>
      </c>
    </row>
    <row r="1000" spans="1:17" x14ac:dyDescent="0.25">
      <c r="A1000">
        <v>131.86099999999999</v>
      </c>
      <c r="B1000">
        <v>-7.89</v>
      </c>
      <c r="C1000">
        <v>2018.365</v>
      </c>
      <c r="D1000">
        <v>0.75</v>
      </c>
      <c r="E1000">
        <v>0.65</v>
      </c>
      <c r="F1000">
        <v>19.899999999999999</v>
      </c>
      <c r="G1000">
        <v>42.007420362456692</v>
      </c>
      <c r="H1000">
        <v>17.117300097260667</v>
      </c>
      <c r="I1000">
        <v>21.86099999999999</v>
      </c>
      <c r="J1000">
        <v>6318.1594588005964</v>
      </c>
      <c r="K1000">
        <v>-869.731472714446</v>
      </c>
      <c r="L1000">
        <v>-7.8378389528995021</v>
      </c>
      <c r="M1000">
        <v>6377.7403350608029</v>
      </c>
      <c r="N1000">
        <v>36386.871367892738</v>
      </c>
      <c r="O1000">
        <v>62.868588696277662</v>
      </c>
      <c r="P1000">
        <v>71.111783466738657</v>
      </c>
      <c r="Q1000" s="6">
        <v>998</v>
      </c>
    </row>
    <row r="1001" spans="1:17" x14ac:dyDescent="0.25">
      <c r="A1001">
        <v>133</v>
      </c>
      <c r="B1001">
        <v>-8.1</v>
      </c>
      <c r="C1001">
        <v>2018.365</v>
      </c>
      <c r="D1001">
        <v>1.2</v>
      </c>
      <c r="E1001">
        <v>0.65</v>
      </c>
      <c r="F1001">
        <v>19.899999999999999</v>
      </c>
      <c r="G1001">
        <v>46.089820015575185</v>
      </c>
      <c r="H1001">
        <v>23.712314433111345</v>
      </c>
      <c r="I1001">
        <v>23</v>
      </c>
      <c r="J1001">
        <v>6314.9291559704516</v>
      </c>
      <c r="K1001">
        <v>-892.73083411231141</v>
      </c>
      <c r="L1001">
        <v>-8.0464869697616326</v>
      </c>
      <c r="M1001">
        <v>6377.7189172227199</v>
      </c>
      <c r="N1001">
        <v>36445.7982139698</v>
      </c>
      <c r="O1001">
        <v>61.556612963110098</v>
      </c>
      <c r="P1001">
        <v>71.636801037876452</v>
      </c>
      <c r="Q1001" s="6">
        <v>999</v>
      </c>
    </row>
    <row r="1002" spans="1:17" x14ac:dyDescent="0.25">
      <c r="A1002">
        <v>138.245</v>
      </c>
      <c r="B1002">
        <v>-49.972999999999999</v>
      </c>
      <c r="C1002">
        <v>2018.365</v>
      </c>
      <c r="D1002">
        <v>1.2</v>
      </c>
      <c r="E1002">
        <v>0.65</v>
      </c>
      <c r="F1002">
        <v>19.899999999999999</v>
      </c>
      <c r="G1002">
        <v>46.089820015575185</v>
      </c>
      <c r="H1002">
        <v>23.720016281128494</v>
      </c>
      <c r="I1002">
        <v>28.245000000000005</v>
      </c>
      <c r="J1002">
        <v>4110.1662973001048</v>
      </c>
      <c r="K1002">
        <v>-4860.8599181190439</v>
      </c>
      <c r="L1002">
        <v>-49.78335492627324</v>
      </c>
      <c r="M1002">
        <v>6365.644204244998</v>
      </c>
      <c r="N1002">
        <v>38897.329165519703</v>
      </c>
      <c r="O1002">
        <v>26.719465846010589</v>
      </c>
      <c r="P1002">
        <v>35.051630480926832</v>
      </c>
      <c r="Q1002" s="6">
        <v>1000</v>
      </c>
    </row>
    <row r="1003" spans="1:17" x14ac:dyDescent="0.25">
      <c r="A1003">
        <v>135.61500000000001</v>
      </c>
      <c r="B1003">
        <v>-48.709000000000003</v>
      </c>
      <c r="C1003">
        <v>2018.365</v>
      </c>
      <c r="D1003">
        <v>0.75</v>
      </c>
      <c r="E1003">
        <v>0.65</v>
      </c>
      <c r="F1003">
        <v>19.899999999999999</v>
      </c>
      <c r="G1003">
        <v>42.007420362456692</v>
      </c>
      <c r="H1003">
        <v>22.227804524329695</v>
      </c>
      <c r="I1003">
        <v>25.615000000000009</v>
      </c>
      <c r="J1003">
        <v>4216.8063783692451</v>
      </c>
      <c r="K1003">
        <v>-4769.2677379268316</v>
      </c>
      <c r="L1003">
        <v>-48.518100667814188</v>
      </c>
      <c r="M1003">
        <v>6366.1111197249193</v>
      </c>
      <c r="N1003">
        <v>38700.054825133346</v>
      </c>
      <c r="O1003">
        <v>28.878716652199831</v>
      </c>
      <c r="P1003">
        <v>32.541615122205776</v>
      </c>
      <c r="Q1003" s="6">
        <v>1001</v>
      </c>
    </row>
    <row r="1004" spans="1:17" x14ac:dyDescent="0.25">
      <c r="A1004">
        <v>144.61500000000001</v>
      </c>
      <c r="B1004">
        <v>-45.709000000000003</v>
      </c>
      <c r="C1004">
        <v>2018.365</v>
      </c>
      <c r="D1004">
        <v>1.2</v>
      </c>
      <c r="E1004">
        <v>0.65</v>
      </c>
      <c r="F1004">
        <v>19.899999999999999</v>
      </c>
      <c r="G1004">
        <v>46.089820015575185</v>
      </c>
      <c r="H1004">
        <v>14.527353489601012</v>
      </c>
      <c r="I1004">
        <v>34.615000000000009</v>
      </c>
      <c r="J1004">
        <v>4461.5316747770557</v>
      </c>
      <c r="K1004">
        <v>-4542.7220659362192</v>
      </c>
      <c r="L1004">
        <v>-45.516615903793181</v>
      </c>
      <c r="M1004">
        <v>6367.227705476128</v>
      </c>
      <c r="N1004">
        <v>38842.25697011064</v>
      </c>
      <c r="O1004">
        <v>27.332526665383099</v>
      </c>
      <c r="P1004">
        <v>43.958464232827922</v>
      </c>
      <c r="Q1004" s="6">
        <v>1002</v>
      </c>
    </row>
    <row r="1005" spans="1:17" x14ac:dyDescent="0.25">
      <c r="A1005">
        <v>158.934</v>
      </c>
      <c r="B1005">
        <v>-44.113</v>
      </c>
      <c r="C1005">
        <v>2018.365</v>
      </c>
      <c r="D1005">
        <v>3</v>
      </c>
      <c r="E1005">
        <v>0.65</v>
      </c>
      <c r="F1005">
        <v>19.899999999999999</v>
      </c>
      <c r="G1005">
        <v>54.048620189015942</v>
      </c>
      <c r="H1005">
        <v>17.395942923719502</v>
      </c>
      <c r="I1005">
        <v>48.933999999999997</v>
      </c>
      <c r="J1005">
        <v>4586.7477626749996</v>
      </c>
      <c r="K1005">
        <v>-4417.1165290955878</v>
      </c>
      <c r="L1005">
        <v>-43.920685187462681</v>
      </c>
      <c r="M1005">
        <v>6367.8232913620932</v>
      </c>
      <c r="N1005">
        <v>39550.841156360446</v>
      </c>
      <c r="O1005">
        <v>19.940492600939248</v>
      </c>
      <c r="P1005">
        <v>58.763250178861632</v>
      </c>
      <c r="Q1005" s="6">
        <v>1003</v>
      </c>
    </row>
    <row r="1006" spans="1:17" x14ac:dyDescent="0.25">
      <c r="A1006">
        <v>146.61500000000001</v>
      </c>
      <c r="B1006">
        <v>-43.709000000000003</v>
      </c>
      <c r="C1006">
        <v>2018.365</v>
      </c>
      <c r="D1006">
        <v>3</v>
      </c>
      <c r="E1006">
        <v>0.65</v>
      </c>
      <c r="F1006">
        <v>19.899999999999999</v>
      </c>
      <c r="G1006">
        <v>54.048620189015942</v>
      </c>
      <c r="H1006">
        <v>17.317083891700875</v>
      </c>
      <c r="I1006">
        <v>36.615000000000009</v>
      </c>
      <c r="J1006">
        <v>4617.8797898915618</v>
      </c>
      <c r="K1006">
        <v>-4384.7779974587957</v>
      </c>
      <c r="L1006">
        <v>-43.516797400731861</v>
      </c>
      <c r="M1006">
        <v>6367.9739196142827</v>
      </c>
      <c r="N1006">
        <v>38804.576097856705</v>
      </c>
      <c r="O1006">
        <v>27.750930285137521</v>
      </c>
      <c r="P1006">
        <v>47.079689665339806</v>
      </c>
      <c r="Q1006" s="6">
        <v>1004</v>
      </c>
    </row>
    <row r="1007" spans="1:17" x14ac:dyDescent="0.25">
      <c r="A1007">
        <v>137.38900000000001</v>
      </c>
      <c r="B1007">
        <v>-39.287999999999997</v>
      </c>
      <c r="C1007">
        <v>2018.365</v>
      </c>
      <c r="D1007">
        <v>3</v>
      </c>
      <c r="E1007">
        <v>0.65</v>
      </c>
      <c r="F1007">
        <v>19.899999999999999</v>
      </c>
      <c r="G1007">
        <v>54.048620189015942</v>
      </c>
      <c r="H1007">
        <v>17.609125966906721</v>
      </c>
      <c r="I1007">
        <v>27.38900000000001</v>
      </c>
      <c r="J1007">
        <v>4943.1460115213449</v>
      </c>
      <c r="K1007">
        <v>-4017.1156905717667</v>
      </c>
      <c r="L1007">
        <v>-39.099510629524993</v>
      </c>
      <c r="M1007">
        <v>6369.6083837750384</v>
      </c>
      <c r="N1007">
        <v>38056.098194205944</v>
      </c>
      <c r="O1007">
        <v>36.401878683860524</v>
      </c>
      <c r="P1007">
        <v>39.290443261097124</v>
      </c>
      <c r="Q1007" s="6">
        <v>1005</v>
      </c>
    </row>
    <row r="1008" spans="1:17" x14ac:dyDescent="0.25">
      <c r="A1008">
        <v>155.12899999999999</v>
      </c>
      <c r="B1008">
        <v>-41.198</v>
      </c>
      <c r="C1008">
        <v>2018.365</v>
      </c>
      <c r="D1008">
        <v>3</v>
      </c>
      <c r="E1008">
        <v>0.65</v>
      </c>
      <c r="F1008">
        <v>19.899999999999999</v>
      </c>
      <c r="G1008">
        <v>54.048620189015942</v>
      </c>
      <c r="H1008">
        <v>18.259931843762899</v>
      </c>
      <c r="I1008">
        <v>45.128999999999991</v>
      </c>
      <c r="J1008">
        <v>4806.1386518879972</v>
      </c>
      <c r="K1008">
        <v>-4178.99511871907</v>
      </c>
      <c r="L1008">
        <v>-41.007349824664047</v>
      </c>
      <c r="M1008">
        <v>6368.906416603214</v>
      </c>
      <c r="N1008">
        <v>39146.365367504914</v>
      </c>
      <c r="O1008">
        <v>24.105725616372393</v>
      </c>
      <c r="P1008">
        <v>56.746986868456275</v>
      </c>
      <c r="Q1008" s="6">
        <v>1006</v>
      </c>
    </row>
    <row r="1009" spans="1:17" x14ac:dyDescent="0.25">
      <c r="A1009">
        <v>150.42099999999999</v>
      </c>
      <c r="B1009">
        <v>-37.151000000000003</v>
      </c>
      <c r="C1009">
        <v>2018.365</v>
      </c>
      <c r="D1009">
        <v>3</v>
      </c>
      <c r="E1009">
        <v>0.65</v>
      </c>
      <c r="F1009">
        <v>19.899999999999999</v>
      </c>
      <c r="G1009">
        <v>54.048620189015942</v>
      </c>
      <c r="H1009">
        <v>20.635722788889467</v>
      </c>
      <c r="I1009">
        <v>40.420999999999992</v>
      </c>
      <c r="J1009">
        <v>5089.8928921373144</v>
      </c>
      <c r="K1009">
        <v>-3830.7646436092186</v>
      </c>
      <c r="L1009">
        <v>-36.965918395537479</v>
      </c>
      <c r="M1009">
        <v>6370.3820456983913</v>
      </c>
      <c r="N1009">
        <v>38621.619892115712</v>
      </c>
      <c r="O1009">
        <v>29.799695546058906</v>
      </c>
      <c r="P1009">
        <v>54.660531204231184</v>
      </c>
      <c r="Q1009" s="6">
        <v>1007</v>
      </c>
    </row>
    <row r="1010" spans="1:17" x14ac:dyDescent="0.25">
      <c r="A1010">
        <v>151.99138811036923</v>
      </c>
      <c r="B1010">
        <v>-36.179543866494946</v>
      </c>
      <c r="C1010">
        <v>2018.365</v>
      </c>
      <c r="D1010">
        <v>1.2</v>
      </c>
      <c r="E1010">
        <v>0.65</v>
      </c>
      <c r="F1010">
        <v>19.899999999999999</v>
      </c>
      <c r="G1010">
        <v>46.089820015575185</v>
      </c>
      <c r="H1010">
        <v>21.520403937052379</v>
      </c>
      <c r="I1010">
        <v>41.991388110369229</v>
      </c>
      <c r="J1010">
        <v>5154.2660487272606</v>
      </c>
      <c r="K1010">
        <v>-3744.2921354485056</v>
      </c>
      <c r="L1010">
        <v>-35.996352192974093</v>
      </c>
      <c r="M1010">
        <v>6370.7285373530131</v>
      </c>
      <c r="N1010">
        <v>38669.74249237289</v>
      </c>
      <c r="O1010">
        <v>29.266827836659676</v>
      </c>
      <c r="P1010">
        <v>56.742647387956694</v>
      </c>
      <c r="Q1010" s="6">
        <v>1008</v>
      </c>
    </row>
    <row r="1011" spans="1:17" x14ac:dyDescent="0.25">
      <c r="A1011">
        <v>149.828</v>
      </c>
      <c r="B1011">
        <v>-37.790999999999997</v>
      </c>
      <c r="C1011">
        <v>2018.365</v>
      </c>
      <c r="D1011">
        <v>3</v>
      </c>
      <c r="E1011">
        <v>0.65</v>
      </c>
      <c r="F1011">
        <v>19.899999999999999</v>
      </c>
      <c r="G1011">
        <v>54.048620189015942</v>
      </c>
      <c r="H1011">
        <v>18.812795968341383</v>
      </c>
      <c r="I1011">
        <v>39.828000000000003</v>
      </c>
      <c r="J1011">
        <v>5046.6804719124029</v>
      </c>
      <c r="K1011">
        <v>-3887.1392119360203</v>
      </c>
      <c r="L1011">
        <v>-37.604789131228962</v>
      </c>
      <c r="M1011">
        <v>6370.1518850458015</v>
      </c>
      <c r="N1011">
        <v>38620.748667476721</v>
      </c>
      <c r="O1011">
        <v>29.806812687201603</v>
      </c>
      <c r="P1011">
        <v>53.693247719880652</v>
      </c>
      <c r="Q1011" s="6">
        <v>1009</v>
      </c>
    </row>
    <row r="1012" spans="1:17" x14ac:dyDescent="0.25">
      <c r="A1012">
        <v>144.61500000000001</v>
      </c>
      <c r="B1012">
        <v>-45.709000000000003</v>
      </c>
      <c r="C1012">
        <v>2018.365</v>
      </c>
      <c r="D1012">
        <v>3</v>
      </c>
      <c r="E1012">
        <v>0.65</v>
      </c>
      <c r="F1012">
        <v>19.899999999999999</v>
      </c>
      <c r="G1012">
        <v>54.048620189015942</v>
      </c>
      <c r="H1012">
        <v>17.993338762693337</v>
      </c>
      <c r="I1012">
        <v>34.615000000000009</v>
      </c>
      <c r="J1012">
        <v>4461.5316747770557</v>
      </c>
      <c r="K1012">
        <v>-4542.7220659362192</v>
      </c>
      <c r="L1012">
        <v>-45.516615903793181</v>
      </c>
      <c r="M1012">
        <v>6367.227705476128</v>
      </c>
      <c r="N1012">
        <v>38842.25697011064</v>
      </c>
      <c r="O1012">
        <v>27.332526665383099</v>
      </c>
      <c r="P1012">
        <v>43.958464232827922</v>
      </c>
      <c r="Q1012" s="6">
        <v>1010</v>
      </c>
    </row>
    <row r="1013" spans="1:17" x14ac:dyDescent="0.25">
      <c r="A1013">
        <v>148.61500000000001</v>
      </c>
      <c r="B1013">
        <v>-40.709000000000003</v>
      </c>
      <c r="C1013">
        <v>2018.365</v>
      </c>
      <c r="D1013">
        <v>1.2</v>
      </c>
      <c r="E1013">
        <v>0.65</v>
      </c>
      <c r="F1013">
        <v>19.899999999999999</v>
      </c>
      <c r="G1013">
        <v>46.089820015575185</v>
      </c>
      <c r="H1013">
        <v>23.04779837588417</v>
      </c>
      <c r="I1013">
        <v>38.615000000000009</v>
      </c>
      <c r="J1013">
        <v>4841.7325219581862</v>
      </c>
      <c r="K1013">
        <v>-4137.9818823650676</v>
      </c>
      <c r="L1013">
        <v>-40.518822805740562</v>
      </c>
      <c r="M1013">
        <v>6369.0868947572953</v>
      </c>
      <c r="N1013">
        <v>38721.515798373388</v>
      </c>
      <c r="O1013">
        <v>28.674862683355759</v>
      </c>
      <c r="P1013">
        <v>50.765605648058411</v>
      </c>
      <c r="Q1013" s="6">
        <v>1011</v>
      </c>
    </row>
    <row r="1014" spans="1:17" x14ac:dyDescent="0.25">
      <c r="A1014">
        <v>143.55564149520305</v>
      </c>
      <c r="B1014">
        <v>-42.22125914535593</v>
      </c>
      <c r="C1014">
        <v>2018.365</v>
      </c>
      <c r="D1014">
        <v>0.75</v>
      </c>
      <c r="E1014">
        <v>0.65</v>
      </c>
      <c r="F1014">
        <v>19.899999999999999</v>
      </c>
      <c r="G1014">
        <v>42.007420362456692</v>
      </c>
      <c r="H1014">
        <v>21.933858513250662</v>
      </c>
      <c r="I1014">
        <v>33.555641495203048</v>
      </c>
      <c r="J1014">
        <v>4730.5212526720616</v>
      </c>
      <c r="K1014">
        <v>-4263.837468533794</v>
      </c>
      <c r="L1014">
        <v>-42.029798871604058</v>
      </c>
      <c r="M1014">
        <v>6368.5274027874548</v>
      </c>
      <c r="N1014">
        <v>38547.838100509543</v>
      </c>
      <c r="O1014">
        <v>30.608154924574798</v>
      </c>
      <c r="P1014">
        <v>44.626163639142121</v>
      </c>
      <c r="Q1014" s="6">
        <v>1012</v>
      </c>
    </row>
    <row r="1015" spans="1:17" x14ac:dyDescent="0.25">
      <c r="A1015">
        <v>148.61360148423105</v>
      </c>
      <c r="B1015">
        <v>-40.347030133947932</v>
      </c>
      <c r="C1015">
        <v>2018.365</v>
      </c>
      <c r="D1015">
        <v>1.2</v>
      </c>
      <c r="E1015">
        <v>0.65</v>
      </c>
      <c r="F1015">
        <v>19.899999999999999</v>
      </c>
      <c r="G1015">
        <v>46.089820015575185</v>
      </c>
      <c r="H1015">
        <v>23.704837377885397</v>
      </c>
      <c r="I1015">
        <v>38.613601484231054</v>
      </c>
      <c r="J1015">
        <v>4867.8519120821147</v>
      </c>
      <c r="K1015">
        <v>-4107.430269614485</v>
      </c>
      <c r="L1015">
        <v>-40.157238693864933</v>
      </c>
      <c r="M1015">
        <v>6369.2201765763148</v>
      </c>
      <c r="N1015">
        <v>38699.227521285757</v>
      </c>
      <c r="O1015">
        <v>28.922719112621937</v>
      </c>
      <c r="P1015">
        <v>50.971472949384065</v>
      </c>
      <c r="Q1015" s="6">
        <v>1013</v>
      </c>
    </row>
    <row r="1016" spans="1:17" x14ac:dyDescent="0.25">
      <c r="A1016">
        <v>144.09626904977418</v>
      </c>
      <c r="B1016">
        <v>-40.145452680522212</v>
      </c>
      <c r="C1016">
        <v>2018.365</v>
      </c>
      <c r="D1016">
        <v>1.2</v>
      </c>
      <c r="E1016">
        <v>0.65</v>
      </c>
      <c r="F1016">
        <v>19.899999999999999</v>
      </c>
      <c r="G1016">
        <v>46.089820015575185</v>
      </c>
      <c r="H1016">
        <v>18.423465340850299</v>
      </c>
      <c r="I1016">
        <v>34.096269049774179</v>
      </c>
      <c r="J1016">
        <v>4882.3130046244924</v>
      </c>
      <c r="K1016">
        <v>-4090.3458650448561</v>
      </c>
      <c r="L1016">
        <v>-39.955889180688821</v>
      </c>
      <c r="M1016">
        <v>6369.2942757274914</v>
      </c>
      <c r="N1016">
        <v>38437.494931895577</v>
      </c>
      <c r="O1016">
        <v>31.874872458761672</v>
      </c>
      <c r="P1016">
        <v>46.396723965747057</v>
      </c>
      <c r="Q1016" s="6">
        <v>1014</v>
      </c>
    </row>
    <row r="1017" spans="1:17" x14ac:dyDescent="0.25">
      <c r="A1017">
        <v>142.07400000000001</v>
      </c>
      <c r="B1017">
        <v>-46.405999999999999</v>
      </c>
      <c r="C1017">
        <v>2018.365</v>
      </c>
      <c r="D1017">
        <v>1.2</v>
      </c>
      <c r="E1017">
        <v>0.65</v>
      </c>
      <c r="F1017">
        <v>19.899999999999999</v>
      </c>
      <c r="G1017">
        <v>46.089820015575185</v>
      </c>
      <c r="H1017">
        <v>14.843261701048505</v>
      </c>
      <c r="I1017">
        <v>32.074000000000012</v>
      </c>
      <c r="J1017">
        <v>4405.7484129296699</v>
      </c>
      <c r="K1017">
        <v>-4596.4832386142625</v>
      </c>
      <c r="L1017">
        <v>-46.213772996007037</v>
      </c>
      <c r="M1017">
        <v>6366.9676645082909</v>
      </c>
      <c r="N1017">
        <v>38775.41621899102</v>
      </c>
      <c r="O1017">
        <v>28.058741571219244</v>
      </c>
      <c r="P1017">
        <v>40.868652025917683</v>
      </c>
      <c r="Q1017" s="6">
        <v>1015</v>
      </c>
    </row>
    <row r="1018" spans="1:17" x14ac:dyDescent="0.25">
      <c r="A1018">
        <v>156.51900000000001</v>
      </c>
      <c r="B1018">
        <v>-39.398000000000003</v>
      </c>
      <c r="C1018">
        <v>2018.365</v>
      </c>
      <c r="D1018">
        <v>1.2</v>
      </c>
      <c r="E1018">
        <v>0.65</v>
      </c>
      <c r="F1018">
        <v>19.899999999999999</v>
      </c>
      <c r="G1018">
        <v>46.089820015575185</v>
      </c>
      <c r="H1018">
        <v>15.774219982652633</v>
      </c>
      <c r="I1018">
        <v>46.519000000000005</v>
      </c>
      <c r="J1018">
        <v>4935.4038034817777</v>
      </c>
      <c r="K1018">
        <v>-4026.5603498467626</v>
      </c>
      <c r="L1018">
        <v>-39.209363388145199</v>
      </c>
      <c r="M1018">
        <v>6369.5681921446203</v>
      </c>
      <c r="N1018">
        <v>39140.734621130388</v>
      </c>
      <c r="O1018">
        <v>24.171506493010046</v>
      </c>
      <c r="P1018">
        <v>58.95579061320511</v>
      </c>
      <c r="Q1018" s="6">
        <v>1016</v>
      </c>
    </row>
    <row r="1019" spans="1:17" x14ac:dyDescent="0.25">
      <c r="A1019">
        <v>120.70099999999999</v>
      </c>
      <c r="B1019">
        <v>-37.237000000000002</v>
      </c>
      <c r="C1019">
        <v>2018.365</v>
      </c>
      <c r="D1019">
        <v>0.75</v>
      </c>
      <c r="E1019">
        <v>0.65</v>
      </c>
      <c r="F1019">
        <v>19.899999999999999</v>
      </c>
      <c r="G1019">
        <v>42.007420362456692</v>
      </c>
      <c r="H1019">
        <v>23.310533430659429</v>
      </c>
      <c r="I1019">
        <v>10.700999999999993</v>
      </c>
      <c r="J1019">
        <v>5084.1231565653252</v>
      </c>
      <c r="K1019">
        <v>-3838.3676426185261</v>
      </c>
      <c r="L1019">
        <v>-37.051761280119138</v>
      </c>
      <c r="M1019">
        <v>6370.3512015449096</v>
      </c>
      <c r="N1019">
        <v>37378.023136599099</v>
      </c>
      <c r="O1019">
        <v>45.358349533947973</v>
      </c>
      <c r="P1019">
        <v>17.342992046015699</v>
      </c>
      <c r="Q1019" s="6">
        <v>1017</v>
      </c>
    </row>
    <row r="1020" spans="1:17" x14ac:dyDescent="0.25">
      <c r="A1020">
        <v>150.72670789982303</v>
      </c>
      <c r="B1020">
        <v>-42.583078852327006</v>
      </c>
      <c r="C1020">
        <v>2018.365</v>
      </c>
      <c r="D1020">
        <v>0.75</v>
      </c>
      <c r="E1020">
        <v>0.65</v>
      </c>
      <c r="F1020">
        <v>19.899999999999999</v>
      </c>
      <c r="G1020">
        <v>42.007420362456692</v>
      </c>
      <c r="H1020">
        <v>21.575517656902726</v>
      </c>
      <c r="I1020">
        <v>40.726707899823026</v>
      </c>
      <c r="J1020">
        <v>4703.4190512809082</v>
      </c>
      <c r="K1020">
        <v>-4293.5159079115929</v>
      </c>
      <c r="L1020">
        <v>-42.391390474407473</v>
      </c>
      <c r="M1020">
        <v>6368.3930173507752</v>
      </c>
      <c r="N1020">
        <v>38958.849664930131</v>
      </c>
      <c r="O1020">
        <v>26.087477713792641</v>
      </c>
      <c r="P1020">
        <v>51.834537845197183</v>
      </c>
      <c r="Q1020" s="6">
        <v>1018</v>
      </c>
    </row>
    <row r="1021" spans="1:17" x14ac:dyDescent="0.25">
      <c r="A1021">
        <v>162.339</v>
      </c>
      <c r="B1021">
        <v>-39.018000000000001</v>
      </c>
      <c r="C1021">
        <v>2018.365</v>
      </c>
      <c r="D1021">
        <v>3</v>
      </c>
      <c r="E1021">
        <v>0.65</v>
      </c>
      <c r="F1021">
        <v>19.899999999999999</v>
      </c>
      <c r="G1021">
        <v>54.048620189015942</v>
      </c>
      <c r="H1021">
        <v>17.952407613568759</v>
      </c>
      <c r="I1021">
        <v>52.338999999999999</v>
      </c>
      <c r="J1021">
        <v>4962.0719997286869</v>
      </c>
      <c r="K1021">
        <v>-3993.8712330131902</v>
      </c>
      <c r="L1021">
        <v>-38.829883793580152</v>
      </c>
      <c r="M1021">
        <v>6369.7068972113429</v>
      </c>
      <c r="N1021">
        <v>39531.305064024898</v>
      </c>
      <c r="O1021">
        <v>20.15515600949665</v>
      </c>
      <c r="P1021">
        <v>64.084948471845692</v>
      </c>
      <c r="Q1021" s="6">
        <v>1019</v>
      </c>
    </row>
    <row r="1022" spans="1:17" x14ac:dyDescent="0.25">
      <c r="A1022">
        <v>138.4</v>
      </c>
      <c r="B1022">
        <v>-44.999000000000002</v>
      </c>
      <c r="C1022">
        <v>2018.365</v>
      </c>
      <c r="D1022">
        <v>0.75</v>
      </c>
      <c r="E1022">
        <v>0.65</v>
      </c>
      <c r="F1022">
        <v>19.899999999999999</v>
      </c>
      <c r="G1022">
        <v>42.007420362456692</v>
      </c>
      <c r="H1022">
        <v>17.530566424249308</v>
      </c>
      <c r="I1022">
        <v>28.400000000000006</v>
      </c>
      <c r="J1022">
        <v>4517.6717351492052</v>
      </c>
      <c r="K1022">
        <v>-4487.2714876414739</v>
      </c>
      <c r="L1022">
        <v>-44.806572987952208</v>
      </c>
      <c r="M1022">
        <v>6367.4927020269251</v>
      </c>
      <c r="N1022">
        <v>38512.883026016985</v>
      </c>
      <c r="O1022">
        <v>30.992148836296284</v>
      </c>
      <c r="P1022">
        <v>37.404267824483078</v>
      </c>
      <c r="Q1022" s="6">
        <v>1020</v>
      </c>
    </row>
    <row r="1023" spans="1:17" x14ac:dyDescent="0.25">
      <c r="A1023">
        <v>151.41758789291424</v>
      </c>
      <c r="B1023">
        <v>-41.757491500401827</v>
      </c>
      <c r="C1023">
        <v>2018.365</v>
      </c>
      <c r="D1023">
        <v>3</v>
      </c>
      <c r="E1023">
        <v>0.65</v>
      </c>
      <c r="F1023">
        <v>19.899999999999999</v>
      </c>
      <c r="G1023">
        <v>54.048620189015942</v>
      </c>
      <c r="H1023">
        <v>21.996696256331454</v>
      </c>
      <c r="I1023">
        <v>41.417587892914241</v>
      </c>
      <c r="J1023">
        <v>4764.982398702401</v>
      </c>
      <c r="K1023">
        <v>-4225.5502172155429</v>
      </c>
      <c r="L1023">
        <v>-41.566368211763368</v>
      </c>
      <c r="M1023">
        <v>6368.6993882702618</v>
      </c>
      <c r="N1023">
        <v>38949.260719454869</v>
      </c>
      <c r="O1023">
        <v>26.193485275970904</v>
      </c>
      <c r="P1023">
        <v>52.949463987960065</v>
      </c>
      <c r="Q1023" s="6">
        <v>1021</v>
      </c>
    </row>
    <row r="1024" spans="1:17" x14ac:dyDescent="0.25">
      <c r="A1024">
        <v>150.84550420258861</v>
      </c>
      <c r="B1024">
        <v>-41.276555875207229</v>
      </c>
      <c r="C1024">
        <v>2018.365</v>
      </c>
      <c r="D1024">
        <v>0.75</v>
      </c>
      <c r="E1024">
        <v>0.65</v>
      </c>
      <c r="F1024">
        <v>19.899999999999999</v>
      </c>
      <c r="G1024">
        <v>42.007420362456692</v>
      </c>
      <c r="H1024">
        <v>20.543720432817661</v>
      </c>
      <c r="I1024">
        <v>40.845504202588614</v>
      </c>
      <c r="J1024">
        <v>4800.3877774605207</v>
      </c>
      <c r="K1024">
        <v>-4185.5556721793437</v>
      </c>
      <c r="L1024">
        <v>-41.085834885148479</v>
      </c>
      <c r="M1024">
        <v>6368.8773813683238</v>
      </c>
      <c r="N1024">
        <v>38886.366249663872</v>
      </c>
      <c r="O1024">
        <v>26.87243940240829</v>
      </c>
      <c r="P1024">
        <v>52.655024497527222</v>
      </c>
      <c r="Q1024" s="6">
        <v>1022</v>
      </c>
    </row>
    <row r="1025" spans="1:17" x14ac:dyDescent="0.25">
      <c r="A1025">
        <v>144.27200614504287</v>
      </c>
      <c r="B1025">
        <v>-45.673991991146792</v>
      </c>
      <c r="C1025">
        <v>2018.365</v>
      </c>
      <c r="D1025">
        <v>0.75</v>
      </c>
      <c r="E1025">
        <v>0.65</v>
      </c>
      <c r="F1025">
        <v>19.899999999999999</v>
      </c>
      <c r="G1025">
        <v>42.007420362456692</v>
      </c>
      <c r="H1025">
        <v>18.910296098793744</v>
      </c>
      <c r="I1025">
        <v>34.272006145042866</v>
      </c>
      <c r="J1025">
        <v>4464.3160153520648</v>
      </c>
      <c r="K1025">
        <v>-4540.0041348540635</v>
      </c>
      <c r="L1025">
        <v>-45.48160300853786</v>
      </c>
      <c r="M1025">
        <v>6367.2407704924217</v>
      </c>
      <c r="N1025">
        <v>38823.358859569395</v>
      </c>
      <c r="O1025">
        <v>27.538175974645057</v>
      </c>
      <c r="P1025">
        <v>43.608191015424296</v>
      </c>
      <c r="Q1025" s="6">
        <v>1023</v>
      </c>
    </row>
    <row r="1026" spans="1:17" x14ac:dyDescent="0.25">
      <c r="A1026">
        <v>142.79715097045533</v>
      </c>
      <c r="B1026">
        <v>-47.11357458190728</v>
      </c>
      <c r="C1026">
        <v>2018.365</v>
      </c>
      <c r="D1026">
        <v>0.75</v>
      </c>
      <c r="E1026">
        <v>0.65</v>
      </c>
      <c r="F1026">
        <v>19.899999999999999</v>
      </c>
      <c r="G1026">
        <v>42.007420362456692</v>
      </c>
      <c r="H1026">
        <v>17.65752178376437</v>
      </c>
      <c r="I1026">
        <v>32.797150970455334</v>
      </c>
      <c r="J1026">
        <v>4348.4470842073215</v>
      </c>
      <c r="K1026">
        <v>-4650.3684852218466</v>
      </c>
      <c r="L1026">
        <v>-46.921623491292038</v>
      </c>
      <c r="M1026">
        <v>6366.7039425825114</v>
      </c>
      <c r="N1026">
        <v>38860.087994177076</v>
      </c>
      <c r="O1026">
        <v>27.133419457299848</v>
      </c>
      <c r="P1026">
        <v>41.33040865903326</v>
      </c>
      <c r="Q1026" s="6">
        <v>1024</v>
      </c>
    </row>
    <row r="1027" spans="1:17" x14ac:dyDescent="0.25">
      <c r="A1027">
        <v>149.934</v>
      </c>
      <c r="B1027">
        <v>-40.113</v>
      </c>
      <c r="C1027">
        <v>2018.365</v>
      </c>
      <c r="D1027">
        <v>0.75</v>
      </c>
      <c r="E1027">
        <v>0.65</v>
      </c>
      <c r="F1027">
        <v>19.899999999999999</v>
      </c>
      <c r="G1027">
        <v>42.007420362456692</v>
      </c>
      <c r="H1027">
        <v>15.726798764257701</v>
      </c>
      <c r="I1027">
        <v>39.933999999999997</v>
      </c>
      <c r="J1027">
        <v>4884.6354799095107</v>
      </c>
      <c r="K1027">
        <v>-4087.5906906358096</v>
      </c>
      <c r="L1027">
        <v>-39.923474073014233</v>
      </c>
      <c r="M1027">
        <v>6369.3061965777206</v>
      </c>
      <c r="N1027">
        <v>38762.538386643857</v>
      </c>
      <c r="O1027">
        <v>28.22574408389638</v>
      </c>
      <c r="P1027">
        <v>52.416600634966862</v>
      </c>
      <c r="Q1027" s="6">
        <v>1025</v>
      </c>
    </row>
    <row r="1028" spans="1:17" x14ac:dyDescent="0.25">
      <c r="A1028">
        <v>149.61500000000001</v>
      </c>
      <c r="B1028">
        <v>-35.709000000000003</v>
      </c>
      <c r="C1028">
        <v>2018.365</v>
      </c>
      <c r="D1028">
        <v>0.75</v>
      </c>
      <c r="E1028">
        <v>0.65</v>
      </c>
      <c r="F1028">
        <v>19.899999999999999</v>
      </c>
      <c r="G1028">
        <v>42.007420362456692</v>
      </c>
      <c r="H1028">
        <v>18.333047292582446</v>
      </c>
      <c r="I1028">
        <v>39.615000000000009</v>
      </c>
      <c r="J1028">
        <v>5184.91349538535</v>
      </c>
      <c r="K1028">
        <v>-3702.0231534258414</v>
      </c>
      <c r="L1028">
        <v>-35.526799386835606</v>
      </c>
      <c r="M1028">
        <v>6370.8950221401501</v>
      </c>
      <c r="N1028">
        <v>38491.30745082927</v>
      </c>
      <c r="O1028">
        <v>31.277821817960266</v>
      </c>
      <c r="P1028">
        <v>54.810102133900877</v>
      </c>
      <c r="Q1028" s="6">
        <v>1026</v>
      </c>
    </row>
    <row r="1029" spans="1:17" x14ac:dyDescent="0.25">
      <c r="A1029">
        <v>154.79300000000001</v>
      </c>
      <c r="B1029">
        <v>-36.606999999999999</v>
      </c>
      <c r="C1029">
        <v>2018.365</v>
      </c>
      <c r="D1029">
        <v>3</v>
      </c>
      <c r="E1029">
        <v>0.65</v>
      </c>
      <c r="F1029">
        <v>19.899999999999999</v>
      </c>
      <c r="G1029">
        <v>54.048620189015942</v>
      </c>
      <c r="H1029">
        <v>19.058251837178776</v>
      </c>
      <c r="I1029">
        <v>44.793000000000006</v>
      </c>
      <c r="J1029">
        <v>5126.1228100628796</v>
      </c>
      <c r="K1029">
        <v>-3782.4740783591706</v>
      </c>
      <c r="L1029">
        <v>-36.422950718756823</v>
      </c>
      <c r="M1029">
        <v>6370.5765215799747</v>
      </c>
      <c r="N1029">
        <v>38879.693179093243</v>
      </c>
      <c r="O1029">
        <v>26.962852671035954</v>
      </c>
      <c r="P1029">
        <v>59.008975756997799</v>
      </c>
      <c r="Q1029" s="6">
        <v>1027</v>
      </c>
    </row>
    <row r="1030" spans="1:17" x14ac:dyDescent="0.25">
      <c r="A1030">
        <v>140.37799999999999</v>
      </c>
      <c r="B1030">
        <v>-35.966000000000001</v>
      </c>
      <c r="C1030">
        <v>2018.365</v>
      </c>
      <c r="D1030">
        <v>0.75</v>
      </c>
      <c r="E1030">
        <v>0.65</v>
      </c>
      <c r="F1030">
        <v>19.899999999999999</v>
      </c>
      <c r="G1030">
        <v>42.007420362456692</v>
      </c>
      <c r="H1030">
        <v>15.734694066965579</v>
      </c>
      <c r="I1030">
        <v>30.377999999999986</v>
      </c>
      <c r="J1030">
        <v>5168.2178968918652</v>
      </c>
      <c r="K1030">
        <v>-3725.1402651928734</v>
      </c>
      <c r="L1030">
        <v>-35.783252003037511</v>
      </c>
      <c r="M1030">
        <v>6370.8042055233973</v>
      </c>
      <c r="N1030">
        <v>37979.079930734231</v>
      </c>
      <c r="O1030">
        <v>37.369214651151232</v>
      </c>
      <c r="P1030">
        <v>44.945092181723879</v>
      </c>
      <c r="Q1030" s="6">
        <v>1028</v>
      </c>
    </row>
    <row r="1031" spans="1:17" x14ac:dyDescent="0.25">
      <c r="A1031">
        <v>142.61314553694132</v>
      </c>
      <c r="B1031">
        <v>-42.370850412460292</v>
      </c>
      <c r="C1031">
        <v>2018.365</v>
      </c>
      <c r="D1031">
        <v>0.75</v>
      </c>
      <c r="E1031">
        <v>0.65</v>
      </c>
      <c r="F1031">
        <v>19.899999999999999</v>
      </c>
      <c r="G1031">
        <v>42.007420362456692</v>
      </c>
      <c r="H1031">
        <v>14.451680843301451</v>
      </c>
      <c r="I1031">
        <v>32.613145536941317</v>
      </c>
      <c r="J1031">
        <v>4719.3390160096169</v>
      </c>
      <c r="K1031">
        <v>-4276.1282860850288</v>
      </c>
      <c r="L1031">
        <v>-42.179292129185512</v>
      </c>
      <c r="M1031">
        <v>6368.4718627852244</v>
      </c>
      <c r="N1031">
        <v>38511.652859900882</v>
      </c>
      <c r="O1031">
        <v>31.017626746773814</v>
      </c>
      <c r="P1031">
        <v>43.514200827340026</v>
      </c>
      <c r="Q1031" s="6">
        <v>1029</v>
      </c>
    </row>
    <row r="1032" spans="1:17" x14ac:dyDescent="0.25">
      <c r="A1032">
        <v>147.61500000000001</v>
      </c>
      <c r="B1032">
        <v>-40.709000000000003</v>
      </c>
      <c r="C1032">
        <v>2018.365</v>
      </c>
      <c r="D1032">
        <v>3</v>
      </c>
      <c r="E1032">
        <v>0.65</v>
      </c>
      <c r="F1032">
        <v>19.899999999999999</v>
      </c>
      <c r="G1032">
        <v>54.048620189015942</v>
      </c>
      <c r="H1032">
        <v>17.789292999089998</v>
      </c>
      <c r="I1032">
        <v>37.615000000000009</v>
      </c>
      <c r="J1032">
        <v>4841.7325219581862</v>
      </c>
      <c r="K1032">
        <v>-4137.9818823650676</v>
      </c>
      <c r="L1032">
        <v>-40.518822805740562</v>
      </c>
      <c r="M1032">
        <v>6369.0868947572953</v>
      </c>
      <c r="N1032">
        <v>38664.6779295413</v>
      </c>
      <c r="O1032">
        <v>29.304577649029397</v>
      </c>
      <c r="P1032">
        <v>49.753315554094854</v>
      </c>
      <c r="Q1032" s="6">
        <v>1030</v>
      </c>
    </row>
    <row r="1033" spans="1:17" x14ac:dyDescent="0.25">
      <c r="A1033">
        <v>143.61500000000001</v>
      </c>
      <c r="B1033">
        <v>-35.709000000000003</v>
      </c>
      <c r="C1033">
        <v>2018.365</v>
      </c>
      <c r="D1033">
        <v>0.75</v>
      </c>
      <c r="E1033">
        <v>0.65</v>
      </c>
      <c r="F1033">
        <v>19.899999999999999</v>
      </c>
      <c r="G1033">
        <v>42.007420362456692</v>
      </c>
      <c r="H1033">
        <v>19.992653736112384</v>
      </c>
      <c r="I1033">
        <v>33.615000000000009</v>
      </c>
      <c r="J1033">
        <v>5184.91349538535</v>
      </c>
      <c r="K1033">
        <v>-3702.0231534258414</v>
      </c>
      <c r="L1033">
        <v>-35.526799386835606</v>
      </c>
      <c r="M1033">
        <v>6370.8950221401501</v>
      </c>
      <c r="N1033">
        <v>38135.078082975117</v>
      </c>
      <c r="O1033">
        <v>35.457463253345615</v>
      </c>
      <c r="P1033">
        <v>48.717082585371607</v>
      </c>
      <c r="Q1033" s="6">
        <v>1031</v>
      </c>
    </row>
    <row r="1034" spans="1:17" x14ac:dyDescent="0.25">
      <c r="A1034">
        <v>141.41402438595208</v>
      </c>
      <c r="B1034">
        <v>-42.351618158015349</v>
      </c>
      <c r="C1034">
        <v>2018.365</v>
      </c>
      <c r="D1034">
        <v>3</v>
      </c>
      <c r="E1034">
        <v>0.65</v>
      </c>
      <c r="F1034">
        <v>19.899999999999999</v>
      </c>
      <c r="G1034">
        <v>54.048620189015942</v>
      </c>
      <c r="H1034">
        <v>18.031047920548446</v>
      </c>
      <c r="I1034">
        <v>31.414024385952075</v>
      </c>
      <c r="J1034">
        <v>4720.7784777263314</v>
      </c>
      <c r="K1034">
        <v>-4274.5497307858623</v>
      </c>
      <c r="L1034">
        <v>-42.160072183121478</v>
      </c>
      <c r="M1034">
        <v>6368.4790049685826</v>
      </c>
      <c r="N1034">
        <v>38452.939944851089</v>
      </c>
      <c r="O1034">
        <v>31.687835666900224</v>
      </c>
      <c r="P1034">
        <v>42.194594431591717</v>
      </c>
      <c r="Q1034" s="6">
        <v>1032</v>
      </c>
    </row>
    <row r="1035" spans="1:17" x14ac:dyDescent="0.25">
      <c r="A1035">
        <v>142.21549916423319</v>
      </c>
      <c r="B1035">
        <v>-42.204512029680345</v>
      </c>
      <c r="C1035">
        <v>2018.365</v>
      </c>
      <c r="D1035">
        <v>1.2</v>
      </c>
      <c r="E1035">
        <v>0.65</v>
      </c>
      <c r="F1035">
        <v>19.899999999999999</v>
      </c>
      <c r="G1035">
        <v>46.089820015575185</v>
      </c>
      <c r="H1035">
        <v>22.664582948022964</v>
      </c>
      <c r="I1035">
        <v>32.215499164233194</v>
      </c>
      <c r="J1035">
        <v>4731.7711154558292</v>
      </c>
      <c r="K1035">
        <v>-4262.4596847468947</v>
      </c>
      <c r="L1035">
        <v>-42.013063053002014</v>
      </c>
      <c r="M1035">
        <v>6368.5336187504499</v>
      </c>
      <c r="N1035">
        <v>38480.912966909418</v>
      </c>
      <c r="O1035">
        <v>31.368477420811956</v>
      </c>
      <c r="P1035">
        <v>43.16685390728324</v>
      </c>
      <c r="Q1035" s="6">
        <v>1033</v>
      </c>
    </row>
    <row r="1036" spans="1:17" x14ac:dyDescent="0.25">
      <c r="A1036">
        <v>140.99102056890868</v>
      </c>
      <c r="B1036">
        <v>-37.276283537664504</v>
      </c>
      <c r="C1036">
        <v>2018.365</v>
      </c>
      <c r="D1036">
        <v>1.2</v>
      </c>
      <c r="E1036">
        <v>0.65</v>
      </c>
      <c r="F1036">
        <v>19.899999999999999</v>
      </c>
      <c r="G1036">
        <v>46.089820015575185</v>
      </c>
      <c r="H1036">
        <v>19.51733283051923</v>
      </c>
      <c r="I1036">
        <v>30.991020568908681</v>
      </c>
      <c r="J1036">
        <v>5081.483802466154</v>
      </c>
      <c r="K1036">
        <v>-3841.8377345055478</v>
      </c>
      <c r="L1036">
        <v>-37.090973603587209</v>
      </c>
      <c r="M1036">
        <v>6370.3371035602668</v>
      </c>
      <c r="N1036">
        <v>38092.704844493099</v>
      </c>
      <c r="O1036">
        <v>35.964265881002937</v>
      </c>
      <c r="P1036">
        <v>44.761959372435221</v>
      </c>
      <c r="Q1036" s="6">
        <v>1034</v>
      </c>
    </row>
    <row r="1037" spans="1:17" x14ac:dyDescent="0.25">
      <c r="A1037">
        <v>114.968</v>
      </c>
      <c r="B1037">
        <v>-35.476999999999997</v>
      </c>
      <c r="C1037">
        <v>2018.365</v>
      </c>
      <c r="D1037">
        <v>0.75</v>
      </c>
      <c r="E1037">
        <v>0.65</v>
      </c>
      <c r="F1037">
        <v>19.899999999999999</v>
      </c>
      <c r="G1037">
        <v>42.007420362456692</v>
      </c>
      <c r="H1037">
        <v>14.597806881927859</v>
      </c>
      <c r="I1037">
        <v>4.9680000000000035</v>
      </c>
      <c r="J1037">
        <v>5199.8952115432912</v>
      </c>
      <c r="K1037">
        <v>-3681.0915119627198</v>
      </c>
      <c r="L1037">
        <v>-35.295306076745639</v>
      </c>
      <c r="M1037">
        <v>6370.9767642391253</v>
      </c>
      <c r="N1037">
        <v>37169.250315098943</v>
      </c>
      <c r="O1037">
        <v>48.454779767655118</v>
      </c>
      <c r="P1037">
        <v>8.518165042906352</v>
      </c>
      <c r="Q1037" s="6">
        <v>1035</v>
      </c>
    </row>
    <row r="1038" spans="1:17" x14ac:dyDescent="0.25">
      <c r="A1038">
        <v>140.27951583986726</v>
      </c>
      <c r="B1038">
        <v>-36.801892343797007</v>
      </c>
      <c r="C1038">
        <v>2018.365</v>
      </c>
      <c r="D1038">
        <v>3</v>
      </c>
      <c r="E1038">
        <v>0.65</v>
      </c>
      <c r="F1038">
        <v>19.899999999999999</v>
      </c>
      <c r="G1038">
        <v>54.048620189015942</v>
      </c>
      <c r="H1038">
        <v>23.952425869747323</v>
      </c>
      <c r="I1038">
        <v>30.279515839867258</v>
      </c>
      <c r="J1038">
        <v>5113.1962586874361</v>
      </c>
      <c r="K1038">
        <v>-3799.8135688375251</v>
      </c>
      <c r="L1038">
        <v>-36.617465597564703</v>
      </c>
      <c r="M1038">
        <v>6370.5069765111284</v>
      </c>
      <c r="N1038">
        <v>38026.771253243336</v>
      </c>
      <c r="O1038">
        <v>36.774451560138658</v>
      </c>
      <c r="P1038">
        <v>44.264944438608424</v>
      </c>
      <c r="Q1038" s="6">
        <v>1036</v>
      </c>
    </row>
    <row r="1039" spans="1:17" x14ac:dyDescent="0.25">
      <c r="A1039">
        <v>148.8548960494885</v>
      </c>
      <c r="B1039">
        <v>-38.671372374642992</v>
      </c>
      <c r="C1039">
        <v>2018.365</v>
      </c>
      <c r="D1039">
        <v>3</v>
      </c>
      <c r="E1039">
        <v>0.65</v>
      </c>
      <c r="F1039">
        <v>19.899999999999999</v>
      </c>
      <c r="G1039">
        <v>54.048620189015942</v>
      </c>
      <c r="H1039">
        <v>16.980924410162281</v>
      </c>
      <c r="I1039">
        <v>38.854896049488502</v>
      </c>
      <c r="J1039">
        <v>4986.2070740443251</v>
      </c>
      <c r="K1039">
        <v>-3963.9011516424989</v>
      </c>
      <c r="L1039">
        <v>-38.483759677635973</v>
      </c>
      <c r="M1039">
        <v>6369.8330688678489</v>
      </c>
      <c r="N1039">
        <v>38612.787874998932</v>
      </c>
      <c r="O1039">
        <v>29.892307954691514</v>
      </c>
      <c r="P1039">
        <v>52.201521808202607</v>
      </c>
      <c r="Q1039" s="6">
        <v>1037</v>
      </c>
    </row>
    <row r="1040" spans="1:17" x14ac:dyDescent="0.25">
      <c r="A1040">
        <v>143.43303239215675</v>
      </c>
      <c r="B1040">
        <v>-32.50608617048691</v>
      </c>
      <c r="C1040">
        <v>2018.365</v>
      </c>
      <c r="D1040">
        <v>1.2</v>
      </c>
      <c r="E1040">
        <v>0.65</v>
      </c>
      <c r="F1040">
        <v>19.899999999999999</v>
      </c>
      <c r="G1040">
        <v>46.089820015575185</v>
      </c>
      <c r="H1040">
        <v>18.384616652251857</v>
      </c>
      <c r="I1040">
        <v>33.433032392156747</v>
      </c>
      <c r="J1040">
        <v>5384.1117003381923</v>
      </c>
      <c r="K1040">
        <v>-3407.8935935374302</v>
      </c>
      <c r="L1040">
        <v>-32.331917754470759</v>
      </c>
      <c r="M1040">
        <v>6372.0010629779472</v>
      </c>
      <c r="N1040">
        <v>37940.912981651585</v>
      </c>
      <c r="O1040">
        <v>37.862486827681771</v>
      </c>
      <c r="P1040">
        <v>50.855376280975101</v>
      </c>
      <c r="Q1040" s="6">
        <v>1038</v>
      </c>
    </row>
    <row r="1041" spans="1:17" x14ac:dyDescent="0.25">
      <c r="A1041">
        <v>140.22082270053374</v>
      </c>
      <c r="B1041">
        <v>-32.946103051906732</v>
      </c>
      <c r="C1041">
        <v>2018.365</v>
      </c>
      <c r="D1041">
        <v>0.75</v>
      </c>
      <c r="E1041">
        <v>0.65</v>
      </c>
      <c r="F1041">
        <v>19.899999999999999</v>
      </c>
      <c r="G1041">
        <v>42.007420362456692</v>
      </c>
      <c r="H1041">
        <v>20.576670295184428</v>
      </c>
      <c r="I1041">
        <v>30.220822700533745</v>
      </c>
      <c r="J1041">
        <v>5357.730571440391</v>
      </c>
      <c r="K1041">
        <v>-3448.9452832178167</v>
      </c>
      <c r="L1041">
        <v>-32.770700272746538</v>
      </c>
      <c r="M1041">
        <v>6371.8521987548811</v>
      </c>
      <c r="N1041">
        <v>37789.037792860552</v>
      </c>
      <c r="O1041">
        <v>39.795263292244719</v>
      </c>
      <c r="P1041">
        <v>46.965330665150368</v>
      </c>
      <c r="Q1041" s="6">
        <v>1039</v>
      </c>
    </row>
    <row r="1042" spans="1:17" x14ac:dyDescent="0.25">
      <c r="A1042">
        <v>137.96600000000001</v>
      </c>
      <c r="B1042">
        <v>-40.331000000000003</v>
      </c>
      <c r="C1042">
        <v>2018.365</v>
      </c>
      <c r="D1042">
        <v>1.2</v>
      </c>
      <c r="E1042">
        <v>0.65</v>
      </c>
      <c r="F1042">
        <v>19.899999999999999</v>
      </c>
      <c r="G1042">
        <v>46.089820015575185</v>
      </c>
      <c r="H1042">
        <v>22.72619139977413</v>
      </c>
      <c r="I1042">
        <v>27.966000000000008</v>
      </c>
      <c r="J1042">
        <v>4869.0041254800053</v>
      </c>
      <c r="K1042">
        <v>-4106.0735002032716</v>
      </c>
      <c r="L1042">
        <v>-40.141226343320106</v>
      </c>
      <c r="M1042">
        <v>6369.226072531329</v>
      </c>
      <c r="N1042">
        <v>38154.079451286074</v>
      </c>
      <c r="O1042">
        <v>35.206541172981524</v>
      </c>
      <c r="P1042">
        <v>39.364591449611474</v>
      </c>
      <c r="Q1042" s="6">
        <v>1040</v>
      </c>
    </row>
    <row r="1043" spans="1:17" x14ac:dyDescent="0.25">
      <c r="A1043">
        <v>148.19399999999999</v>
      </c>
      <c r="B1043">
        <v>-37.290999999999997</v>
      </c>
      <c r="C1043">
        <v>2018.365</v>
      </c>
      <c r="D1043">
        <v>1.2</v>
      </c>
      <c r="E1043">
        <v>0.65</v>
      </c>
      <c r="F1043">
        <v>19.899999999999999</v>
      </c>
      <c r="G1043">
        <v>46.089820015575185</v>
      </c>
      <c r="H1043">
        <v>15.902955688823031</v>
      </c>
      <c r="I1043">
        <v>38.193999999999988</v>
      </c>
      <c r="J1043">
        <v>5080.4944263431762</v>
      </c>
      <c r="K1043">
        <v>-3843.1372458110545</v>
      </c>
      <c r="L1043">
        <v>-37.105663477013294</v>
      </c>
      <c r="M1043">
        <v>6370.3318207330658</v>
      </c>
      <c r="N1043">
        <v>38492.64765284703</v>
      </c>
      <c r="O1043">
        <v>31.255878608371908</v>
      </c>
      <c r="P1043">
        <v>52.400814607278782</v>
      </c>
      <c r="Q1043" s="6">
        <v>1041</v>
      </c>
    </row>
    <row r="1044" spans="1:17" x14ac:dyDescent="0.25">
      <c r="A1044">
        <v>147.75312173593341</v>
      </c>
      <c r="B1044">
        <v>-36.577314866215339</v>
      </c>
      <c r="C1044">
        <v>2018.365</v>
      </c>
      <c r="D1044">
        <v>1.2</v>
      </c>
      <c r="E1044">
        <v>0.65</v>
      </c>
      <c r="F1044">
        <v>19.899999999999999</v>
      </c>
      <c r="G1044">
        <v>46.089820015575185</v>
      </c>
      <c r="H1044">
        <v>23.329890151805543</v>
      </c>
      <c r="I1044">
        <v>37.753121735933405</v>
      </c>
      <c r="J1044">
        <v>5128.0865088107103</v>
      </c>
      <c r="K1044">
        <v>-3779.8291994947181</v>
      </c>
      <c r="L1044">
        <v>-36.393323824536246</v>
      </c>
      <c r="M1044">
        <v>6370.5871016099682</v>
      </c>
      <c r="N1044">
        <v>38425.06423183962</v>
      </c>
      <c r="O1044">
        <v>32.033430803281725</v>
      </c>
      <c r="P1044">
        <v>52.42035420253589</v>
      </c>
      <c r="Q1044" s="6">
        <v>1042</v>
      </c>
    </row>
    <row r="1045" spans="1:17" x14ac:dyDescent="0.25">
      <c r="A1045">
        <v>144.39310277651148</v>
      </c>
      <c r="B1045">
        <v>-39.966978118377639</v>
      </c>
      <c r="C1045">
        <v>2018.365</v>
      </c>
      <c r="D1045">
        <v>0.75</v>
      </c>
      <c r="E1045">
        <v>0.65</v>
      </c>
      <c r="F1045">
        <v>19.899999999999999</v>
      </c>
      <c r="G1045">
        <v>42.007420362456692</v>
      </c>
      <c r="H1045">
        <v>16.438214492046626</v>
      </c>
      <c r="I1045">
        <v>34.393102776511483</v>
      </c>
      <c r="J1045">
        <v>4895.066047692756</v>
      </c>
      <c r="K1045">
        <v>-4075.1776289183563</v>
      </c>
      <c r="L1045">
        <v>-39.777624254835182</v>
      </c>
      <c r="M1045">
        <v>6369.359804447462</v>
      </c>
      <c r="N1045">
        <v>38441.575287759231</v>
      </c>
      <c r="O1045">
        <v>31.828774354862759</v>
      </c>
      <c r="P1045">
        <v>46.821245005534827</v>
      </c>
      <c r="Q1045" s="6">
        <v>1043</v>
      </c>
    </row>
    <row r="1046" spans="1:17" x14ac:dyDescent="0.25">
      <c r="A1046">
        <v>139.37583754346437</v>
      </c>
      <c r="B1046">
        <v>-42.35213412243926</v>
      </c>
      <c r="C1046">
        <v>2018.365</v>
      </c>
      <c r="D1046">
        <v>1.2</v>
      </c>
      <c r="E1046">
        <v>0.65</v>
      </c>
      <c r="F1046">
        <v>19.899999999999999</v>
      </c>
      <c r="G1046">
        <v>46.089820015575185</v>
      </c>
      <c r="H1046">
        <v>23.303541232257786</v>
      </c>
      <c r="I1046">
        <v>29.375837543464371</v>
      </c>
      <c r="J1046">
        <v>4720.7398667155694</v>
      </c>
      <c r="K1046">
        <v>-4274.5920866284287</v>
      </c>
      <c r="L1046">
        <v>-42.160587816209308</v>
      </c>
      <c r="M1046">
        <v>6368.4788133638413</v>
      </c>
      <c r="N1046">
        <v>38359.701558029927</v>
      </c>
      <c r="O1046">
        <v>32.764412276857286</v>
      </c>
      <c r="P1046">
        <v>39.881338432293276</v>
      </c>
      <c r="Q1046" s="6">
        <v>1044</v>
      </c>
    </row>
    <row r="1047" spans="1:17" x14ac:dyDescent="0.25">
      <c r="A1047">
        <v>148.9038214369171</v>
      </c>
      <c r="B1047">
        <v>-39.861092944627522</v>
      </c>
      <c r="C1047">
        <v>2018.365</v>
      </c>
      <c r="D1047">
        <v>0.75</v>
      </c>
      <c r="E1047">
        <v>0.65</v>
      </c>
      <c r="F1047">
        <v>19.899999999999999</v>
      </c>
      <c r="G1047">
        <v>42.007420362456692</v>
      </c>
      <c r="H1047">
        <v>16.300549785741179</v>
      </c>
      <c r="I1047">
        <v>38.903821436917099</v>
      </c>
      <c r="J1047">
        <v>4902.6096197274228</v>
      </c>
      <c r="K1047">
        <v>-4066.1601078837343</v>
      </c>
      <c r="L1047">
        <v>-39.671866921648856</v>
      </c>
      <c r="M1047">
        <v>6369.3986455856984</v>
      </c>
      <c r="N1047">
        <v>38686.603022990457</v>
      </c>
      <c r="O1047">
        <v>29.064602820965209</v>
      </c>
      <c r="P1047">
        <v>51.543290206993568</v>
      </c>
      <c r="Q1047" s="6">
        <v>1045</v>
      </c>
    </row>
    <row r="1048" spans="1:17" x14ac:dyDescent="0.25">
      <c r="A1048">
        <v>143.2022570092023</v>
      </c>
      <c r="B1048">
        <v>-37.566574484974737</v>
      </c>
      <c r="C1048">
        <v>2018.365</v>
      </c>
      <c r="D1048">
        <v>3</v>
      </c>
      <c r="E1048">
        <v>0.65</v>
      </c>
      <c r="F1048">
        <v>19.899999999999999</v>
      </c>
      <c r="G1048">
        <v>54.048620189015942</v>
      </c>
      <c r="H1048">
        <v>22.441432721635742</v>
      </c>
      <c r="I1048">
        <v>33.202257009202299</v>
      </c>
      <c r="J1048">
        <v>5061.9057464446932</v>
      </c>
      <c r="K1048">
        <v>-3867.4249285914098</v>
      </c>
      <c r="L1048">
        <v>-37.380749085021684</v>
      </c>
      <c r="M1048">
        <v>6370.2327558873449</v>
      </c>
      <c r="N1048">
        <v>38225.921173692906</v>
      </c>
      <c r="O1048">
        <v>34.359674441635789</v>
      </c>
      <c r="P1048">
        <v>47.027659385605034</v>
      </c>
      <c r="Q1048" s="6">
        <v>1046</v>
      </c>
    </row>
    <row r="1049" spans="1:17" x14ac:dyDescent="0.25">
      <c r="A1049">
        <v>152.55099999999999</v>
      </c>
      <c r="B1049">
        <v>-37.976999999999997</v>
      </c>
      <c r="C1049">
        <v>2018.365</v>
      </c>
      <c r="D1049">
        <v>3</v>
      </c>
      <c r="E1049">
        <v>0.65</v>
      </c>
      <c r="F1049">
        <v>19.899999999999999</v>
      </c>
      <c r="G1049">
        <v>54.048620189015942</v>
      </c>
      <c r="H1049">
        <v>16.448672996221866</v>
      </c>
      <c r="I1049">
        <v>42.550999999999988</v>
      </c>
      <c r="J1049">
        <v>5034.0031427734821</v>
      </c>
      <c r="K1049">
        <v>-3903.4333431259911</v>
      </c>
      <c r="L1049">
        <v>-37.790478298675829</v>
      </c>
      <c r="M1049">
        <v>6370.0847330063862</v>
      </c>
      <c r="N1049">
        <v>38802.929641936491</v>
      </c>
      <c r="O1049">
        <v>27.792003233623493</v>
      </c>
      <c r="P1049">
        <v>56.164770289432674</v>
      </c>
      <c r="Q1049" s="6">
        <v>1047</v>
      </c>
    </row>
    <row r="1050" spans="1:17" x14ac:dyDescent="0.25">
      <c r="A1050">
        <v>146.84529664668349</v>
      </c>
      <c r="B1050">
        <v>-41.32974673401219</v>
      </c>
      <c r="C1050">
        <v>2018.365</v>
      </c>
      <c r="D1050">
        <v>1.2</v>
      </c>
      <c r="E1050">
        <v>0.65</v>
      </c>
      <c r="F1050">
        <v>19.899999999999999</v>
      </c>
      <c r="G1050">
        <v>46.089820015575185</v>
      </c>
      <c r="H1050">
        <v>15.521237699646841</v>
      </c>
      <c r="I1050">
        <v>36.845296646683494</v>
      </c>
      <c r="J1050">
        <v>4796.4886613306762</v>
      </c>
      <c r="K1050">
        <v>-4189.993450642176</v>
      </c>
      <c r="L1050">
        <v>-41.138978607828342</v>
      </c>
      <c r="M1050">
        <v>6368.8577150614747</v>
      </c>
      <c r="N1050">
        <v>38661.210105372578</v>
      </c>
      <c r="O1050">
        <v>29.340560427571884</v>
      </c>
      <c r="P1050">
        <v>48.60994190730716</v>
      </c>
      <c r="Q1050" s="6">
        <v>1048</v>
      </c>
    </row>
    <row r="1051" spans="1:17" x14ac:dyDescent="0.25">
      <c r="A1051">
        <v>149.488</v>
      </c>
      <c r="B1051">
        <v>-38.796999999999997</v>
      </c>
      <c r="C1051">
        <v>2018.365</v>
      </c>
      <c r="D1051">
        <v>3</v>
      </c>
      <c r="E1051">
        <v>0.65</v>
      </c>
      <c r="F1051">
        <v>19.899999999999999</v>
      </c>
      <c r="G1051">
        <v>54.048620189015942</v>
      </c>
      <c r="H1051">
        <v>20.288125548747121</v>
      </c>
      <c r="I1051">
        <v>39.488</v>
      </c>
      <c r="J1051">
        <v>4977.4809614117812</v>
      </c>
      <c r="K1051">
        <v>-3974.7798120866987</v>
      </c>
      <c r="L1051">
        <v>-38.609201646597569</v>
      </c>
      <c r="M1051">
        <v>6369.7873807364031</v>
      </c>
      <c r="N1051">
        <v>38658.109387410601</v>
      </c>
      <c r="O1051">
        <v>29.385603647034216</v>
      </c>
      <c r="P1051">
        <v>52.750419040867342</v>
      </c>
      <c r="Q1051" s="6">
        <v>1049</v>
      </c>
    </row>
    <row r="1052" spans="1:17" x14ac:dyDescent="0.25">
      <c r="A1052">
        <v>144.18926509596562</v>
      </c>
      <c r="B1052">
        <v>-37.876697125115115</v>
      </c>
      <c r="C1052">
        <v>2018.365</v>
      </c>
      <c r="D1052">
        <v>3</v>
      </c>
      <c r="E1052">
        <v>0.65</v>
      </c>
      <c r="F1052">
        <v>19.899999999999999</v>
      </c>
      <c r="G1052">
        <v>54.048620189015942</v>
      </c>
      <c r="H1052">
        <v>16.135814623586086</v>
      </c>
      <c r="I1052">
        <v>34.189265095965624</v>
      </c>
      <c r="J1052">
        <v>5040.8461756890147</v>
      </c>
      <c r="K1052">
        <v>-3894.6515730311953</v>
      </c>
      <c r="L1052">
        <v>-37.690342070714131</v>
      </c>
      <c r="M1052">
        <v>6370.1209597834895</v>
      </c>
      <c r="N1052">
        <v>38298.408616062909</v>
      </c>
      <c r="O1052">
        <v>33.501242490535923</v>
      </c>
      <c r="P1052">
        <v>47.893194569738455</v>
      </c>
      <c r="Q1052" s="6">
        <v>1050</v>
      </c>
    </row>
    <row r="1053" spans="1:17" x14ac:dyDescent="0.25">
      <c r="A1053">
        <v>131.61500000000001</v>
      </c>
      <c r="B1053">
        <v>-32.709000000000003</v>
      </c>
      <c r="C1053">
        <v>2018.365</v>
      </c>
      <c r="D1053">
        <v>3</v>
      </c>
      <c r="E1053">
        <v>0.65</v>
      </c>
      <c r="F1053">
        <v>19.899999999999999</v>
      </c>
      <c r="G1053">
        <v>54.048620189015942</v>
      </c>
      <c r="H1053">
        <v>23.745284199893447</v>
      </c>
      <c r="I1053">
        <v>21.615000000000009</v>
      </c>
      <c r="J1053">
        <v>5371.9854432926741</v>
      </c>
      <c r="K1053">
        <v>-3426.8493941762572</v>
      </c>
      <c r="L1053">
        <v>-32.534257255992863</v>
      </c>
      <c r="M1053">
        <v>6371.9325461993531</v>
      </c>
      <c r="N1053">
        <v>37379.962300323423</v>
      </c>
      <c r="O1053">
        <v>45.357042157920766</v>
      </c>
      <c r="P1053">
        <v>36.250921983472757</v>
      </c>
      <c r="Q1053" s="6">
        <v>1051</v>
      </c>
    </row>
    <row r="1054" spans="1:17" x14ac:dyDescent="0.25">
      <c r="A1054">
        <v>147.86394860781661</v>
      </c>
      <c r="B1054">
        <v>-40.103232952208344</v>
      </c>
      <c r="C1054">
        <v>2018.365</v>
      </c>
      <c r="D1054">
        <v>3</v>
      </c>
      <c r="E1054">
        <v>0.65</v>
      </c>
      <c r="F1054">
        <v>19.899999999999999</v>
      </c>
      <c r="G1054">
        <v>54.048620189015942</v>
      </c>
      <c r="H1054">
        <v>22.197590827053574</v>
      </c>
      <c r="I1054">
        <v>37.86394860781661</v>
      </c>
      <c r="J1054">
        <v>4885.3341503417896</v>
      </c>
      <c r="K1054">
        <v>-4086.7612313340487</v>
      </c>
      <c r="L1054">
        <v>-39.913718380783209</v>
      </c>
      <c r="M1054">
        <v>6369.3097838329959</v>
      </c>
      <c r="N1054">
        <v>38641.211518276075</v>
      </c>
      <c r="O1054">
        <v>29.568523079452767</v>
      </c>
      <c r="P1054">
        <v>50.35676780995361</v>
      </c>
      <c r="Q1054" s="6">
        <v>1052</v>
      </c>
    </row>
    <row r="1055" spans="1:17" x14ac:dyDescent="0.25">
      <c r="A1055">
        <v>146.53999344418324</v>
      </c>
      <c r="B1055">
        <v>-36.13955848406782</v>
      </c>
      <c r="C1055">
        <v>2018.365</v>
      </c>
      <c r="D1055">
        <v>3</v>
      </c>
      <c r="E1055">
        <v>0.65</v>
      </c>
      <c r="F1055">
        <v>19.899999999999999</v>
      </c>
      <c r="G1055">
        <v>54.048620189015942</v>
      </c>
      <c r="H1055">
        <v>21.051832847127582</v>
      </c>
      <c r="I1055">
        <v>36.539993444183239</v>
      </c>
      <c r="J1055">
        <v>5156.8839540378403</v>
      </c>
      <c r="K1055">
        <v>-3740.709917959035</v>
      </c>
      <c r="L1055">
        <v>-35.956449116125462</v>
      </c>
      <c r="M1055">
        <v>6370.7427201017972</v>
      </c>
      <c r="N1055">
        <v>38327.634237962811</v>
      </c>
      <c r="O1055">
        <v>33.166281276750418</v>
      </c>
      <c r="P1055">
        <v>51.485664857879463</v>
      </c>
      <c r="Q1055" s="6">
        <v>1053</v>
      </c>
    </row>
    <row r="1056" spans="1:17" x14ac:dyDescent="0.25">
      <c r="A1056">
        <v>146.34783833498571</v>
      </c>
      <c r="B1056">
        <v>-42.677911157346379</v>
      </c>
      <c r="C1056">
        <v>2018.365</v>
      </c>
      <c r="D1056">
        <v>0.75</v>
      </c>
      <c r="E1056">
        <v>0.65</v>
      </c>
      <c r="F1056">
        <v>19.899999999999999</v>
      </c>
      <c r="G1056">
        <v>42.007420362456692</v>
      </c>
      <c r="H1056">
        <v>18.755975787123479</v>
      </c>
      <c r="I1056">
        <v>36.34783833498571</v>
      </c>
      <c r="J1056">
        <v>4696.2843743544445</v>
      </c>
      <c r="K1056">
        <v>-4301.2665273010089</v>
      </c>
      <c r="L1056">
        <v>-42.486168045034539</v>
      </c>
      <c r="M1056">
        <v>6368.3577681915613</v>
      </c>
      <c r="N1056">
        <v>38722.023533630047</v>
      </c>
      <c r="O1056">
        <v>28.661125974486936</v>
      </c>
      <c r="P1056">
        <v>47.348614387626206</v>
      </c>
      <c r="Q1056" s="6">
        <v>1054</v>
      </c>
    </row>
    <row r="1057" spans="1:17" x14ac:dyDescent="0.25">
      <c r="A1057">
        <v>142.57089830118903</v>
      </c>
      <c r="B1057">
        <v>-32.211575742752217</v>
      </c>
      <c r="C1057">
        <v>2018.365</v>
      </c>
      <c r="D1057">
        <v>3</v>
      </c>
      <c r="E1057">
        <v>0.65</v>
      </c>
      <c r="F1057">
        <v>19.899999999999999</v>
      </c>
      <c r="G1057">
        <v>54.048620189015942</v>
      </c>
      <c r="H1057">
        <v>14.68126146492882</v>
      </c>
      <c r="I1057">
        <v>32.570898301189033</v>
      </c>
      <c r="J1057">
        <v>5401.5915325362021</v>
      </c>
      <c r="K1057">
        <v>-3380.3059911684431</v>
      </c>
      <c r="L1057">
        <v>-32.038256380348841</v>
      </c>
      <c r="M1057">
        <v>6372.1000995194718</v>
      </c>
      <c r="N1057">
        <v>37875.46516039571</v>
      </c>
      <c r="O1057">
        <v>38.690239464978305</v>
      </c>
      <c r="P1057">
        <v>50.157157492862353</v>
      </c>
      <c r="Q1057" s="6">
        <v>1055</v>
      </c>
    </row>
    <row r="1058" spans="1:17" x14ac:dyDescent="0.25">
      <c r="A1058">
        <v>147.15299999999999</v>
      </c>
      <c r="B1058">
        <v>-40.567</v>
      </c>
      <c r="C1058">
        <v>2018.365</v>
      </c>
      <c r="D1058">
        <v>3</v>
      </c>
      <c r="E1058">
        <v>0.65</v>
      </c>
      <c r="F1058">
        <v>19.899999999999999</v>
      </c>
      <c r="G1058">
        <v>54.048620189015942</v>
      </c>
      <c r="H1058">
        <v>20.193971326827331</v>
      </c>
      <c r="I1058">
        <v>37.152999999999992</v>
      </c>
      <c r="J1058">
        <v>4852.002300907091</v>
      </c>
      <c r="K1058">
        <v>-4126.015996151692</v>
      </c>
      <c r="L1058">
        <v>-40.376970526319155</v>
      </c>
      <c r="M1058">
        <v>6369.1392140937969</v>
      </c>
      <c r="N1058">
        <v>38629.895620465373</v>
      </c>
      <c r="O1058">
        <v>29.692942078526919</v>
      </c>
      <c r="P1058">
        <v>49.362220285605318</v>
      </c>
      <c r="Q1058" s="6">
        <v>1056</v>
      </c>
    </row>
    <row r="1059" spans="1:17" x14ac:dyDescent="0.25">
      <c r="A1059">
        <v>142.9298430533949</v>
      </c>
      <c r="B1059">
        <v>-34.486791045296684</v>
      </c>
      <c r="C1059">
        <v>2018.365</v>
      </c>
      <c r="D1059">
        <v>0.75</v>
      </c>
      <c r="E1059">
        <v>0.65</v>
      </c>
      <c r="F1059">
        <v>19.899999999999999</v>
      </c>
      <c r="G1059">
        <v>42.007420362456692</v>
      </c>
      <c r="H1059">
        <v>21.288717894619765</v>
      </c>
      <c r="I1059">
        <v>32.929843053394904</v>
      </c>
      <c r="J1059">
        <v>5262.8757207693179</v>
      </c>
      <c r="K1059">
        <v>-3591.0855505613322</v>
      </c>
      <c r="L1059">
        <v>-34.307392837857101</v>
      </c>
      <c r="M1059">
        <v>6371.3229618120558</v>
      </c>
      <c r="N1059">
        <v>38025.031251082401</v>
      </c>
      <c r="O1059">
        <v>36.806892244670983</v>
      </c>
      <c r="P1059">
        <v>48.83880384406504</v>
      </c>
      <c r="Q1059" s="6">
        <v>1057</v>
      </c>
    </row>
    <row r="1060" spans="1:17" x14ac:dyDescent="0.25">
      <c r="A1060">
        <v>143.08743297761507</v>
      </c>
      <c r="B1060">
        <v>-37.640734720761472</v>
      </c>
      <c r="C1060">
        <v>2018.365</v>
      </c>
      <c r="D1060">
        <v>1.2</v>
      </c>
      <c r="E1060">
        <v>0.65</v>
      </c>
      <c r="F1060">
        <v>19.899999999999999</v>
      </c>
      <c r="G1060">
        <v>46.089820015575185</v>
      </c>
      <c r="H1060">
        <v>15.33940485089234</v>
      </c>
      <c r="I1060">
        <v>33.087432977615066</v>
      </c>
      <c r="J1060">
        <v>5056.883242427336</v>
      </c>
      <c r="K1060">
        <v>-3873.9459224950065</v>
      </c>
      <c r="L1060">
        <v>-37.454780685146993</v>
      </c>
      <c r="M1060">
        <v>6370.2060514521891</v>
      </c>
      <c r="N1060">
        <v>38224.44035018079</v>
      </c>
      <c r="O1060">
        <v>34.376952563192809</v>
      </c>
      <c r="P1060">
        <v>46.854504744724764</v>
      </c>
      <c r="Q1060" s="6">
        <v>1058</v>
      </c>
    </row>
    <row r="1061" spans="1:17" x14ac:dyDescent="0.25">
      <c r="A1061">
        <v>140.4677150452292</v>
      </c>
      <c r="B1061">
        <v>-40.197329409019794</v>
      </c>
      <c r="C1061">
        <v>2018.365</v>
      </c>
      <c r="D1061">
        <v>1.2</v>
      </c>
      <c r="E1061">
        <v>0.65</v>
      </c>
      <c r="F1061">
        <v>19.899999999999999</v>
      </c>
      <c r="G1061">
        <v>46.089820015575185</v>
      </c>
      <c r="H1061">
        <v>18.29316997404791</v>
      </c>
      <c r="I1061">
        <v>30.467715045229198</v>
      </c>
      <c r="J1061">
        <v>4878.5971806232137</v>
      </c>
      <c r="K1061">
        <v>-4094.7474050594906</v>
      </c>
      <c r="L1061">
        <v>-40.007706352075047</v>
      </c>
      <c r="M1061">
        <v>6369.2752148126083</v>
      </c>
      <c r="N1061">
        <v>38259.473812361473</v>
      </c>
      <c r="O1061">
        <v>33.949638329677903</v>
      </c>
      <c r="P1061">
        <v>42.348398239857381</v>
      </c>
      <c r="Q1061" s="6">
        <v>1059</v>
      </c>
    </row>
    <row r="1062" spans="1:17" x14ac:dyDescent="0.25">
      <c r="A1062">
        <v>150.51900000000001</v>
      </c>
      <c r="B1062">
        <v>-33.398000000000003</v>
      </c>
      <c r="C1062">
        <v>2018.365</v>
      </c>
      <c r="D1062">
        <v>0.75</v>
      </c>
      <c r="E1062">
        <v>0.65</v>
      </c>
      <c r="F1062">
        <v>19.899999999999999</v>
      </c>
      <c r="G1062">
        <v>42.007420362456692</v>
      </c>
      <c r="H1062">
        <v>21.683236137697989</v>
      </c>
      <c r="I1062">
        <v>40.519000000000005</v>
      </c>
      <c r="J1062">
        <v>5330.3078934457417</v>
      </c>
      <c r="K1062">
        <v>-3490.8961712093642</v>
      </c>
      <c r="L1062">
        <v>-33.221372425790669</v>
      </c>
      <c r="M1062">
        <v>6371.6982286588382</v>
      </c>
      <c r="N1062">
        <v>38427.995727044392</v>
      </c>
      <c r="O1062">
        <v>32.013033965163338</v>
      </c>
      <c r="P1062">
        <v>57.215896834881029</v>
      </c>
      <c r="Q1062" s="6">
        <v>1060</v>
      </c>
    </row>
    <row r="1063" spans="1:17" x14ac:dyDescent="0.25">
      <c r="A1063">
        <v>146.00565450374211</v>
      </c>
      <c r="B1063">
        <v>-43.195833261017071</v>
      </c>
      <c r="C1063">
        <v>2018.365</v>
      </c>
      <c r="D1063">
        <v>0.75</v>
      </c>
      <c r="E1063">
        <v>0.65</v>
      </c>
      <c r="F1063">
        <v>19.899999999999999</v>
      </c>
      <c r="G1063">
        <v>42.007420362456692</v>
      </c>
      <c r="H1063">
        <v>17.72334918530591</v>
      </c>
      <c r="I1063">
        <v>36.005654503742107</v>
      </c>
      <c r="J1063">
        <v>4657.0909077053602</v>
      </c>
      <c r="K1063">
        <v>-4343.3893207615156</v>
      </c>
      <c r="L1063">
        <v>-43.003828277298553</v>
      </c>
      <c r="M1063">
        <v>6368.1650822145866</v>
      </c>
      <c r="N1063">
        <v>38738.485310601645</v>
      </c>
      <c r="O1063">
        <v>28.477539749264245</v>
      </c>
      <c r="P1063">
        <v>46.712825368624891</v>
      </c>
      <c r="Q1063" s="6">
        <v>1061</v>
      </c>
    </row>
    <row r="1064" spans="1:17" x14ac:dyDescent="0.25">
      <c r="A1064">
        <v>143.84568081564032</v>
      </c>
      <c r="B1064">
        <v>-42.871822182412238</v>
      </c>
      <c r="C1064">
        <v>2018.365</v>
      </c>
      <c r="D1064">
        <v>1.2</v>
      </c>
      <c r="E1064">
        <v>0.65</v>
      </c>
      <c r="F1064">
        <v>19.899999999999999</v>
      </c>
      <c r="G1064">
        <v>46.089820015575185</v>
      </c>
      <c r="H1064">
        <v>14.496255268956522</v>
      </c>
      <c r="I1064">
        <v>33.845680815640321</v>
      </c>
      <c r="J1064">
        <v>4681.6552904005384</v>
      </c>
      <c r="K1064">
        <v>-4317.0784080129079</v>
      </c>
      <c r="L1064">
        <v>-42.679973686197407</v>
      </c>
      <c r="M1064">
        <v>6368.285659348724</v>
      </c>
      <c r="N1064">
        <v>38606.679171145282</v>
      </c>
      <c r="O1064">
        <v>29.94302051577478</v>
      </c>
      <c r="P1064">
        <v>44.585917706868926</v>
      </c>
      <c r="Q1064" s="6">
        <v>1062</v>
      </c>
    </row>
    <row r="1065" spans="1:17" x14ac:dyDescent="0.25">
      <c r="A1065">
        <v>113.96899999999999</v>
      </c>
      <c r="B1065">
        <v>-41.927</v>
      </c>
      <c r="C1065">
        <v>2018.365</v>
      </c>
      <c r="D1065">
        <v>0.75</v>
      </c>
      <c r="E1065">
        <v>0.65</v>
      </c>
      <c r="F1065">
        <v>19.899999999999999</v>
      </c>
      <c r="G1065">
        <v>42.007420362456692</v>
      </c>
      <c r="H1065">
        <v>14.380339239965327</v>
      </c>
      <c r="I1065">
        <v>3.9689999999999941</v>
      </c>
      <c r="J1065">
        <v>4752.423014787536</v>
      </c>
      <c r="K1065">
        <v>-4239.5762964245587</v>
      </c>
      <c r="L1065">
        <v>-41.735747735895302</v>
      </c>
      <c r="M1065">
        <v>6368.6365640290096</v>
      </c>
      <c r="N1065">
        <v>37663.931659167843</v>
      </c>
      <c r="O1065">
        <v>41.388985625789779</v>
      </c>
      <c r="P1065">
        <v>5.9282608825000205</v>
      </c>
      <c r="Q1065" s="6">
        <v>1063</v>
      </c>
    </row>
    <row r="1066" spans="1:17" x14ac:dyDescent="0.25">
      <c r="A1066">
        <v>139.29548213741074</v>
      </c>
      <c r="B1066">
        <v>-42.480153638399514</v>
      </c>
      <c r="C1066">
        <v>2018.365</v>
      </c>
      <c r="D1066">
        <v>1.2</v>
      </c>
      <c r="E1066">
        <v>0.65</v>
      </c>
      <c r="F1066">
        <v>19.899999999999999</v>
      </c>
      <c r="G1066">
        <v>46.089820015575185</v>
      </c>
      <c r="H1066">
        <v>22.66492015485624</v>
      </c>
      <c r="I1066">
        <v>29.295482137410744</v>
      </c>
      <c r="J1066">
        <v>4711.1479327870557</v>
      </c>
      <c r="K1066">
        <v>-4285.0906523462254</v>
      </c>
      <c r="L1066">
        <v>-42.288527040780231</v>
      </c>
      <c r="M1066">
        <v>6368.4312623619289</v>
      </c>
      <c r="N1066">
        <v>38365.322762519601</v>
      </c>
      <c r="O1066">
        <v>32.698481506924615</v>
      </c>
      <c r="P1066">
        <v>39.719903261788552</v>
      </c>
      <c r="Q1066" s="6">
        <v>1064</v>
      </c>
    </row>
    <row r="1067" spans="1:17" x14ac:dyDescent="0.25">
      <c r="A1067">
        <v>140.63063697741552</v>
      </c>
      <c r="B1067">
        <v>-34.483030134132065</v>
      </c>
      <c r="C1067">
        <v>2018.365</v>
      </c>
      <c r="D1067">
        <v>3</v>
      </c>
      <c r="E1067">
        <v>0.65</v>
      </c>
      <c r="F1067">
        <v>19.899999999999999</v>
      </c>
      <c r="G1067">
        <v>54.048620189015942</v>
      </c>
      <c r="H1067">
        <v>20.561346272923469</v>
      </c>
      <c r="I1067">
        <v>30.63063697741552</v>
      </c>
      <c r="J1067">
        <v>5263.1119362865484</v>
      </c>
      <c r="K1067">
        <v>-3590.7416608659119</v>
      </c>
      <c r="L1067">
        <v>-34.303641054949715</v>
      </c>
      <c r="M1067">
        <v>6371.324268074889</v>
      </c>
      <c r="N1067">
        <v>37901.278488132288</v>
      </c>
      <c r="O1067">
        <v>38.352143669369873</v>
      </c>
      <c r="P1067">
        <v>46.283837043406209</v>
      </c>
      <c r="Q1067" s="6">
        <v>1065</v>
      </c>
    </row>
    <row r="1068" spans="1:17" x14ac:dyDescent="0.25">
      <c r="A1068">
        <v>153.55000000000001</v>
      </c>
      <c r="B1068">
        <v>-40.651000000000003</v>
      </c>
      <c r="C1068">
        <v>2018.365</v>
      </c>
      <c r="D1068">
        <v>0.75</v>
      </c>
      <c r="E1068">
        <v>0.65</v>
      </c>
      <c r="F1068">
        <v>19.899999999999999</v>
      </c>
      <c r="G1068">
        <v>42.007420362456692</v>
      </c>
      <c r="H1068">
        <v>18.982642985679259</v>
      </c>
      <c r="I1068">
        <v>43.550000000000011</v>
      </c>
      <c r="J1068">
        <v>4845.9308334890256</v>
      </c>
      <c r="K1068">
        <v>-4133.0974472024654</v>
      </c>
      <c r="L1068">
        <v>-40.460882578914187</v>
      </c>
      <c r="M1068">
        <v>6369.1082696898147</v>
      </c>
      <c r="N1068">
        <v>39015.411202618161</v>
      </c>
      <c r="O1068">
        <v>25.491107608235442</v>
      </c>
      <c r="P1068">
        <v>55.577698335637322</v>
      </c>
      <c r="Q1068" s="6">
        <v>1066</v>
      </c>
    </row>
    <row r="1069" spans="1:17" x14ac:dyDescent="0.25">
      <c r="A1069">
        <v>113.91</v>
      </c>
      <c r="B1069">
        <v>-35.567</v>
      </c>
      <c r="C1069">
        <v>2018.365</v>
      </c>
      <c r="D1069">
        <v>3</v>
      </c>
      <c r="E1069">
        <v>0.65</v>
      </c>
      <c r="F1069">
        <v>19.899999999999999</v>
      </c>
      <c r="G1069">
        <v>54.048620189015942</v>
      </c>
      <c r="H1069">
        <v>22.963563860506781</v>
      </c>
      <c r="I1069">
        <v>3.9099999999999966</v>
      </c>
      <c r="J1069">
        <v>5194.0934707778633</v>
      </c>
      <c r="K1069">
        <v>-3689.2186498757414</v>
      </c>
      <c r="L1069">
        <v>-35.385108104133643</v>
      </c>
      <c r="M1069">
        <v>6370.9450813649473</v>
      </c>
      <c r="N1069">
        <v>37167.380691648148</v>
      </c>
      <c r="O1069">
        <v>48.482761203650725</v>
      </c>
      <c r="P1069">
        <v>6.7019238180605232</v>
      </c>
      <c r="Q1069" s="6">
        <v>1067</v>
      </c>
    </row>
    <row r="1070" spans="1:17" x14ac:dyDescent="0.25">
      <c r="A1070">
        <v>122.62</v>
      </c>
      <c r="B1070">
        <v>-33.338999999999999</v>
      </c>
      <c r="C1070">
        <v>2018.365</v>
      </c>
      <c r="D1070">
        <v>3</v>
      </c>
      <c r="E1070">
        <v>0.65</v>
      </c>
      <c r="F1070">
        <v>19.899999999999999</v>
      </c>
      <c r="G1070">
        <v>54.048620189015942</v>
      </c>
      <c r="H1070">
        <v>23.839414512013626</v>
      </c>
      <c r="I1070">
        <v>12.620000000000005</v>
      </c>
      <c r="J1070">
        <v>5333.907099558458</v>
      </c>
      <c r="K1070">
        <v>-3485.4311532272909</v>
      </c>
      <c r="L1070">
        <v>-33.162529858008924</v>
      </c>
      <c r="M1070">
        <v>6371.7183922869226</v>
      </c>
      <c r="N1070">
        <v>37141.36756536844</v>
      </c>
      <c r="O1070">
        <v>48.896246452275399</v>
      </c>
      <c r="P1070">
        <v>22.165033833644298</v>
      </c>
      <c r="Q1070" s="6">
        <v>1068</v>
      </c>
    </row>
    <row r="1071" spans="1:17" x14ac:dyDescent="0.25">
      <c r="A1071">
        <v>147.66900000000001</v>
      </c>
      <c r="B1071">
        <v>-32.28</v>
      </c>
      <c r="C1071">
        <v>2018.365</v>
      </c>
      <c r="D1071">
        <v>1.2</v>
      </c>
      <c r="E1071">
        <v>0.65</v>
      </c>
      <c r="F1071">
        <v>19.899999999999999</v>
      </c>
      <c r="G1071">
        <v>46.089820015575185</v>
      </c>
      <c r="H1071">
        <v>16.417892848768609</v>
      </c>
      <c r="I1071">
        <v>37.669000000000011</v>
      </c>
      <c r="J1071">
        <v>5397.5431267571275</v>
      </c>
      <c r="K1071">
        <v>-3386.7233713187275</v>
      </c>
      <c r="L1071">
        <v>-32.106481745386162</v>
      </c>
      <c r="M1071">
        <v>6372.0771337955093</v>
      </c>
      <c r="N1071">
        <v>38185.466407158114</v>
      </c>
      <c r="O1071">
        <v>34.866277093066103</v>
      </c>
      <c r="P1071">
        <v>55.32596549055333</v>
      </c>
      <c r="Q1071" s="6">
        <v>1069</v>
      </c>
    </row>
    <row r="1072" spans="1:17" x14ac:dyDescent="0.25">
      <c r="A1072">
        <v>152.828</v>
      </c>
      <c r="B1072">
        <v>-30.790999999999997</v>
      </c>
      <c r="C1072">
        <v>2018.365</v>
      </c>
      <c r="D1072">
        <v>0.75</v>
      </c>
      <c r="E1072">
        <v>0.65</v>
      </c>
      <c r="F1072">
        <v>19.899999999999999</v>
      </c>
      <c r="G1072">
        <v>42.007420362456692</v>
      </c>
      <c r="H1072">
        <v>14.496029165907139</v>
      </c>
      <c r="I1072">
        <v>42.828000000000003</v>
      </c>
      <c r="J1072">
        <v>5483.8917066918602</v>
      </c>
      <c r="K1072">
        <v>-3246.0112273945333</v>
      </c>
      <c r="L1072">
        <v>-30.622030514762727</v>
      </c>
      <c r="M1072">
        <v>6372.5706852960939</v>
      </c>
      <c r="N1072">
        <v>38461.235820493188</v>
      </c>
      <c r="O1072">
        <v>31.641563307214458</v>
      </c>
      <c r="P1072">
        <v>61.089505509964951</v>
      </c>
      <c r="Q1072" s="6">
        <v>1070</v>
      </c>
    </row>
    <row r="1073" spans="1:17" x14ac:dyDescent="0.25">
      <c r="A1073">
        <v>136.61500000000001</v>
      </c>
      <c r="B1073">
        <v>-31.709000000000003</v>
      </c>
      <c r="C1073">
        <v>2018.365</v>
      </c>
      <c r="D1073">
        <v>1.2</v>
      </c>
      <c r="E1073">
        <v>0.65</v>
      </c>
      <c r="F1073">
        <v>19.899999999999999</v>
      </c>
      <c r="G1073">
        <v>46.089820015575185</v>
      </c>
      <c r="H1073">
        <v>14.199914283190871</v>
      </c>
      <c r="I1073">
        <v>26.615000000000009</v>
      </c>
      <c r="J1073">
        <v>5431.0903859579194</v>
      </c>
      <c r="K1073">
        <v>-3333.0250735095542</v>
      </c>
      <c r="L1073">
        <v>-31.537171593831488</v>
      </c>
      <c r="M1073">
        <v>6372.267957414213</v>
      </c>
      <c r="N1073">
        <v>37536.068922484432</v>
      </c>
      <c r="O1073">
        <v>43.173079810531156</v>
      </c>
      <c r="P1073">
        <v>43.632169969629963</v>
      </c>
      <c r="Q1073" s="6">
        <v>1071</v>
      </c>
    </row>
    <row r="1074" spans="1:17" x14ac:dyDescent="0.25">
      <c r="A1074">
        <v>135.61500000000001</v>
      </c>
      <c r="B1074">
        <v>-40.709000000000003</v>
      </c>
      <c r="C1074">
        <v>2018.365</v>
      </c>
      <c r="D1074">
        <v>0.75</v>
      </c>
      <c r="E1074">
        <v>0.65</v>
      </c>
      <c r="F1074">
        <v>19.899999999999999</v>
      </c>
      <c r="G1074">
        <v>42.007420362456692</v>
      </c>
      <c r="H1074">
        <v>17.331573183116184</v>
      </c>
      <c r="I1074">
        <v>25.615000000000009</v>
      </c>
      <c r="J1074">
        <v>4841.7325219581862</v>
      </c>
      <c r="K1074">
        <v>-4137.9818823650676</v>
      </c>
      <c r="L1074">
        <v>-40.518822805740562</v>
      </c>
      <c r="M1074">
        <v>6369.0868947572953</v>
      </c>
      <c r="N1074">
        <v>38081.655414764551</v>
      </c>
      <c r="O1074">
        <v>36.082433099882195</v>
      </c>
      <c r="P1074">
        <v>36.319411551489317</v>
      </c>
      <c r="Q1074" s="6">
        <v>1072</v>
      </c>
    </row>
    <row r="1075" spans="1:17" x14ac:dyDescent="0.25">
      <c r="A1075">
        <v>147.12100000000001</v>
      </c>
      <c r="B1075">
        <v>-32.347999999999999</v>
      </c>
      <c r="C1075">
        <v>2018.365</v>
      </c>
      <c r="D1075">
        <v>3</v>
      </c>
      <c r="E1075">
        <v>0.65</v>
      </c>
      <c r="F1075">
        <v>19.899999999999999</v>
      </c>
      <c r="G1075">
        <v>54.048620189015942</v>
      </c>
      <c r="H1075">
        <v>22.004897058321376</v>
      </c>
      <c r="I1075">
        <v>37.121000000000009</v>
      </c>
      <c r="J1075">
        <v>5393.5121892447287</v>
      </c>
      <c r="K1075">
        <v>-3393.0962357618641</v>
      </c>
      <c r="L1075">
        <v>-32.174285062811414</v>
      </c>
      <c r="M1075">
        <v>6372.0542841906799</v>
      </c>
      <c r="N1075">
        <v>38154.380671578205</v>
      </c>
      <c r="O1075">
        <v>35.239567819157088</v>
      </c>
      <c r="P1075">
        <v>54.742065195970603</v>
      </c>
      <c r="Q1075" s="6">
        <v>1073</v>
      </c>
    </row>
    <row r="1076" spans="1:17" x14ac:dyDescent="0.25">
      <c r="A1076">
        <v>153.15299999999999</v>
      </c>
      <c r="B1076">
        <v>-33.28</v>
      </c>
      <c r="C1076">
        <v>2018.365</v>
      </c>
      <c r="D1076">
        <v>3</v>
      </c>
      <c r="E1076">
        <v>0.65</v>
      </c>
      <c r="F1076">
        <v>19.899999999999999</v>
      </c>
      <c r="G1076">
        <v>54.048620189015942</v>
      </c>
      <c r="H1076">
        <v>17.221102119467279</v>
      </c>
      <c r="I1076">
        <v>43.152999999999992</v>
      </c>
      <c r="J1076">
        <v>5337.5006420009577</v>
      </c>
      <c r="K1076">
        <v>-3479.962483915157</v>
      </c>
      <c r="L1076">
        <v>-33.103688035725874</v>
      </c>
      <c r="M1076">
        <v>6371.7385377004903</v>
      </c>
      <c r="N1076">
        <v>38601.174810993005</v>
      </c>
      <c r="O1076">
        <v>30.044446612177556</v>
      </c>
      <c r="P1076">
        <v>59.65953549102413</v>
      </c>
      <c r="Q1076" s="6">
        <v>1074</v>
      </c>
    </row>
    <row r="1077" spans="1:17" x14ac:dyDescent="0.25">
      <c r="A1077">
        <v>153.76900000000001</v>
      </c>
      <c r="B1077">
        <v>-39.173000000000002</v>
      </c>
      <c r="C1077">
        <v>2018.365</v>
      </c>
      <c r="D1077">
        <v>1.2</v>
      </c>
      <c r="E1077">
        <v>0.65</v>
      </c>
      <c r="F1077">
        <v>19.899999999999999</v>
      </c>
      <c r="G1077">
        <v>46.089820015575185</v>
      </c>
      <c r="H1077">
        <v>17.641499345832948</v>
      </c>
      <c r="I1077">
        <v>43.769000000000005</v>
      </c>
      <c r="J1077">
        <v>4951.2205784551279</v>
      </c>
      <c r="K1077">
        <v>-4007.2260466537091</v>
      </c>
      <c r="L1077">
        <v>-38.98466752898242</v>
      </c>
      <c r="M1077">
        <v>6369.650367602404</v>
      </c>
      <c r="N1077">
        <v>38947.089626083551</v>
      </c>
      <c r="O1077">
        <v>26.226838915164116</v>
      </c>
      <c r="P1077">
        <v>56.598863005002464</v>
      </c>
      <c r="Q1077" s="6">
        <v>1075</v>
      </c>
    </row>
    <row r="1078" spans="1:17" x14ac:dyDescent="0.25">
      <c r="A1078">
        <v>149.08976713806905</v>
      </c>
      <c r="B1078">
        <v>-35.923249003378999</v>
      </c>
      <c r="C1078">
        <v>2018.365</v>
      </c>
      <c r="D1078">
        <v>0.75</v>
      </c>
      <c r="E1078">
        <v>0.65</v>
      </c>
      <c r="F1078">
        <v>19.899999999999999</v>
      </c>
      <c r="G1078">
        <v>42.007420362456692</v>
      </c>
      <c r="H1078">
        <v>19.04482434577573</v>
      </c>
      <c r="I1078">
        <v>39.08976713806905</v>
      </c>
      <c r="J1078">
        <v>5171.0023846100039</v>
      </c>
      <c r="K1078">
        <v>-3721.2999468842895</v>
      </c>
      <c r="L1078">
        <v>-35.740591046328916</v>
      </c>
      <c r="M1078">
        <v>6370.8193316341476</v>
      </c>
      <c r="N1078">
        <v>38470.102487778066</v>
      </c>
      <c r="O1078">
        <v>31.519157875351773</v>
      </c>
      <c r="P1078">
        <v>54.16322467080348</v>
      </c>
      <c r="Q1078" s="6">
        <v>1076</v>
      </c>
    </row>
    <row r="1079" spans="1:17" x14ac:dyDescent="0.25">
      <c r="A1079">
        <v>135.12110222013305</v>
      </c>
      <c r="B1079">
        <v>-30.941707094484713</v>
      </c>
      <c r="C1079">
        <v>2018.365</v>
      </c>
      <c r="D1079">
        <v>1.2</v>
      </c>
      <c r="E1079">
        <v>0.65</v>
      </c>
      <c r="F1079">
        <v>19.899999999999999</v>
      </c>
      <c r="G1079">
        <v>46.089820015575185</v>
      </c>
      <c r="H1079">
        <v>20.487115657715222</v>
      </c>
      <c r="I1079">
        <v>25.121102220133054</v>
      </c>
      <c r="J1079">
        <v>5475.3196383200884</v>
      </c>
      <c r="K1079">
        <v>-3260.3532161429603</v>
      </c>
      <c r="L1079">
        <v>-30.772256336286429</v>
      </c>
      <c r="M1079">
        <v>6372.5213405517416</v>
      </c>
      <c r="N1079">
        <v>37421.555112265523</v>
      </c>
      <c r="O1079">
        <v>44.774388063880266</v>
      </c>
      <c r="P1079">
        <v>42.362642752435185</v>
      </c>
      <c r="Q1079" s="6">
        <v>1077</v>
      </c>
    </row>
    <row r="1080" spans="1:17" x14ac:dyDescent="0.25">
      <c r="A1080">
        <v>152.28434475355624</v>
      </c>
      <c r="B1080">
        <v>-33.868386291002885</v>
      </c>
      <c r="C1080">
        <v>2018.365</v>
      </c>
      <c r="D1080">
        <v>3</v>
      </c>
      <c r="E1080">
        <v>0.65</v>
      </c>
      <c r="F1080">
        <v>19.899999999999999</v>
      </c>
      <c r="G1080">
        <v>54.048620189015942</v>
      </c>
      <c r="H1080">
        <v>23.776211423442994</v>
      </c>
      <c r="I1080">
        <v>42.28434475355624</v>
      </c>
      <c r="J1080">
        <v>5301.410547524958</v>
      </c>
      <c r="K1080">
        <v>-3534.335549866074</v>
      </c>
      <c r="L1080">
        <v>-33.690530310008711</v>
      </c>
      <c r="M1080">
        <v>6371.5368297182431</v>
      </c>
      <c r="N1080">
        <v>38570.330197774325</v>
      </c>
      <c r="O1080">
        <v>30.389182891048605</v>
      </c>
      <c r="P1080">
        <v>58.500584543800407</v>
      </c>
      <c r="Q1080" s="6">
        <v>1078</v>
      </c>
    </row>
    <row r="1081" spans="1:17" x14ac:dyDescent="0.25">
      <c r="A1081">
        <v>131.05746574893436</v>
      </c>
      <c r="B1081">
        <v>-33.608325147614053</v>
      </c>
      <c r="C1081">
        <v>2018.365</v>
      </c>
      <c r="D1081">
        <v>0.75</v>
      </c>
      <c r="E1081">
        <v>0.65</v>
      </c>
      <c r="F1081">
        <v>19.899999999999999</v>
      </c>
      <c r="G1081">
        <v>42.007420362456692</v>
      </c>
      <c r="H1081">
        <v>21.428996594789734</v>
      </c>
      <c r="I1081">
        <v>21.057465748934362</v>
      </c>
      <c r="J1081">
        <v>5317.4312981834792</v>
      </c>
      <c r="K1081">
        <v>-3510.3482511243064</v>
      </c>
      <c r="L1081">
        <v>-33.431142429758332</v>
      </c>
      <c r="M1081">
        <v>6371.6262017692716</v>
      </c>
      <c r="N1081">
        <v>37415.866420187238</v>
      </c>
      <c r="O1081">
        <v>44.840239305944905</v>
      </c>
      <c r="P1081">
        <v>34.821908995445497</v>
      </c>
      <c r="Q1081" s="6">
        <v>1079</v>
      </c>
    </row>
    <row r="1082" spans="1:17" x14ac:dyDescent="0.25">
      <c r="A1082">
        <v>153.13823072218821</v>
      </c>
      <c r="B1082">
        <v>-32.77837313044207</v>
      </c>
      <c r="C1082">
        <v>2018.365</v>
      </c>
      <c r="D1082">
        <v>3</v>
      </c>
      <c r="E1082">
        <v>0.65</v>
      </c>
      <c r="F1082">
        <v>19.899999999999999</v>
      </c>
      <c r="G1082">
        <v>54.048620189015942</v>
      </c>
      <c r="H1082">
        <v>19.650603859485049</v>
      </c>
      <c r="I1082">
        <v>43.138230722188212</v>
      </c>
      <c r="J1082">
        <v>5367.8241820636131</v>
      </c>
      <c r="K1082">
        <v>-3433.3203663927225</v>
      </c>
      <c r="L1082">
        <v>-32.603436033518378</v>
      </c>
      <c r="M1082">
        <v>6371.9090693318867</v>
      </c>
      <c r="N1082">
        <v>38575.997347544886</v>
      </c>
      <c r="O1082">
        <v>30.329614309630784</v>
      </c>
      <c r="P1082">
        <v>59.981979365269297</v>
      </c>
      <c r="Q1082" s="6">
        <v>1080</v>
      </c>
    </row>
    <row r="1083" spans="1:17" x14ac:dyDescent="0.25">
      <c r="A1083">
        <v>152.17859627971444</v>
      </c>
      <c r="B1083">
        <v>-30.997156447297613</v>
      </c>
      <c r="C1083">
        <v>2018.365</v>
      </c>
      <c r="D1083">
        <v>0.75</v>
      </c>
      <c r="E1083">
        <v>0.65</v>
      </c>
      <c r="F1083">
        <v>19.899999999999999</v>
      </c>
      <c r="G1083">
        <v>42.007420362456692</v>
      </c>
      <c r="H1083">
        <v>20.373800592279185</v>
      </c>
      <c r="I1083">
        <v>42.178596279714441</v>
      </c>
      <c r="J1083">
        <v>5472.1561953449682</v>
      </c>
      <c r="K1083">
        <v>-3265.6244375442284</v>
      </c>
      <c r="L1083">
        <v>-30.827529789102446</v>
      </c>
      <c r="M1083">
        <v>6372.5031497315385</v>
      </c>
      <c r="N1083">
        <v>38424.703983749765</v>
      </c>
      <c r="O1083">
        <v>32.060652467272917</v>
      </c>
      <c r="P1083">
        <v>60.386641630628176</v>
      </c>
      <c r="Q1083" s="6">
        <v>1081</v>
      </c>
    </row>
    <row r="1084" spans="1:17" x14ac:dyDescent="0.25">
      <c r="A1084">
        <v>126.83989544274016</v>
      </c>
      <c r="B1084">
        <v>-36.424519642025537</v>
      </c>
      <c r="C1084">
        <v>2018.365</v>
      </c>
      <c r="D1084">
        <v>0.75</v>
      </c>
      <c r="E1084">
        <v>0.65</v>
      </c>
      <c r="F1084">
        <v>19.899999999999999</v>
      </c>
      <c r="G1084">
        <v>42.007420362456692</v>
      </c>
      <c r="H1084">
        <v>14.448322244723744</v>
      </c>
      <c r="I1084">
        <v>16.839895442740158</v>
      </c>
      <c r="J1084">
        <v>5138.1722033192227</v>
      </c>
      <c r="K1084">
        <v>-3766.1996221359641</v>
      </c>
      <c r="L1084">
        <v>-36.240831485642303</v>
      </c>
      <c r="M1084">
        <v>6370.6415049615998</v>
      </c>
      <c r="N1084">
        <v>37465.811432540322</v>
      </c>
      <c r="O1084">
        <v>44.120860713586133</v>
      </c>
      <c r="P1084">
        <v>27.010741915934414</v>
      </c>
      <c r="Q1084" s="6">
        <v>1082</v>
      </c>
    </row>
    <row r="1085" spans="1:17" x14ac:dyDescent="0.25">
      <c r="A1085">
        <v>124.66338883192532</v>
      </c>
      <c r="B1085">
        <v>-39.406824880466694</v>
      </c>
      <c r="C1085">
        <v>2018.365</v>
      </c>
      <c r="D1085">
        <v>1.2</v>
      </c>
      <c r="E1085">
        <v>0.65</v>
      </c>
      <c r="F1085">
        <v>19.899999999999999</v>
      </c>
      <c r="G1085">
        <v>46.089820015575185</v>
      </c>
      <c r="H1085">
        <v>14.140184803293343</v>
      </c>
      <c r="I1085">
        <v>14.663388831925317</v>
      </c>
      <c r="J1085">
        <v>4934.7818838316389</v>
      </c>
      <c r="K1085">
        <v>-4027.317422227195</v>
      </c>
      <c r="L1085">
        <v>-39.218176576239443</v>
      </c>
      <c r="M1085">
        <v>6369.5649663354279</v>
      </c>
      <c r="N1085">
        <v>37627.094614491783</v>
      </c>
      <c r="O1085">
        <v>41.895179479341635</v>
      </c>
      <c r="P1085">
        <v>22.400560433372227</v>
      </c>
      <c r="Q1085" s="6">
        <v>1083</v>
      </c>
    </row>
    <row r="1086" spans="1:17" x14ac:dyDescent="0.25">
      <c r="A1086">
        <v>129.02579421935656</v>
      </c>
      <c r="B1086">
        <v>-33.751818494076986</v>
      </c>
      <c r="C1086">
        <v>2018.365</v>
      </c>
      <c r="D1086">
        <v>0.75</v>
      </c>
      <c r="E1086">
        <v>0.65</v>
      </c>
      <c r="F1086">
        <v>19.899999999999999</v>
      </c>
      <c r="G1086">
        <v>42.007420362456692</v>
      </c>
      <c r="H1086">
        <v>15.739184462117834</v>
      </c>
      <c r="I1086">
        <v>19.025794219356555</v>
      </c>
      <c r="J1086">
        <v>5308.6051115608107</v>
      </c>
      <c r="K1086">
        <v>-3523.5925365742878</v>
      </c>
      <c r="L1086">
        <v>-33.574262489216338</v>
      </c>
      <c r="M1086">
        <v>6371.576931521081</v>
      </c>
      <c r="N1086">
        <v>37352.393084911462</v>
      </c>
      <c r="O1086">
        <v>45.747506169533764</v>
      </c>
      <c r="P1086">
        <v>31.825822546586252</v>
      </c>
      <c r="Q1086" s="6">
        <v>1084</v>
      </c>
    </row>
    <row r="1087" spans="1:17" x14ac:dyDescent="0.25">
      <c r="A1087">
        <v>131.90616159238465</v>
      </c>
      <c r="B1087">
        <v>-29.783546317402347</v>
      </c>
      <c r="C1087">
        <v>2018.365</v>
      </c>
      <c r="D1087">
        <v>1.2</v>
      </c>
      <c r="E1087">
        <v>0.65</v>
      </c>
      <c r="F1087">
        <v>19.899999999999999</v>
      </c>
      <c r="G1087">
        <v>46.089820015575185</v>
      </c>
      <c r="H1087">
        <v>21.402116706455288</v>
      </c>
      <c r="I1087">
        <v>21.906161592384649</v>
      </c>
      <c r="J1087">
        <v>5540.2170695543591</v>
      </c>
      <c r="K1087">
        <v>-3149.5728013925068</v>
      </c>
      <c r="L1087">
        <v>-29.617912933341675</v>
      </c>
      <c r="M1087">
        <v>6372.8968302533294</v>
      </c>
      <c r="N1087">
        <v>37215.117438086221</v>
      </c>
      <c r="O1087">
        <v>47.793928998934078</v>
      </c>
      <c r="P1087">
        <v>38.991819071830406</v>
      </c>
      <c r="Q1087" s="6">
        <v>1085</v>
      </c>
    </row>
    <row r="1088" spans="1:17" x14ac:dyDescent="0.25">
      <c r="A1088">
        <v>151.315</v>
      </c>
      <c r="B1088">
        <v>-33.584000000000003</v>
      </c>
      <c r="C1088">
        <v>2018.365</v>
      </c>
      <c r="D1088">
        <v>0.75</v>
      </c>
      <c r="E1088">
        <v>0.65</v>
      </c>
      <c r="F1088">
        <v>19.899999999999999</v>
      </c>
      <c r="G1088">
        <v>42.007420362456692</v>
      </c>
      <c r="H1088">
        <v>17.611249835544264</v>
      </c>
      <c r="I1088">
        <v>41.314999999999998</v>
      </c>
      <c r="J1088">
        <v>5318.924213317443</v>
      </c>
      <c r="K1088">
        <v>-3508.1009066729457</v>
      </c>
      <c r="L1088">
        <v>-33.406881001355238</v>
      </c>
      <c r="M1088">
        <v>6371.6345436955289</v>
      </c>
      <c r="N1088">
        <v>38490.533057330431</v>
      </c>
      <c r="O1088">
        <v>31.295406551348812</v>
      </c>
      <c r="P1088">
        <v>57.817167044955355</v>
      </c>
      <c r="Q1088" s="6">
        <v>1086</v>
      </c>
    </row>
    <row r="1089" spans="1:17" x14ac:dyDescent="0.25">
      <c r="A1089">
        <v>126.75529215729347</v>
      </c>
      <c r="B1089">
        <v>-39.680201012483607</v>
      </c>
      <c r="C1089">
        <v>2018.365</v>
      </c>
      <c r="D1089">
        <v>3</v>
      </c>
      <c r="E1089">
        <v>0.65</v>
      </c>
      <c r="F1089">
        <v>19.899999999999999</v>
      </c>
      <c r="G1089">
        <v>54.048620189015942</v>
      </c>
      <c r="H1089">
        <v>17.19392453191988</v>
      </c>
      <c r="I1089">
        <v>16.755292157293468</v>
      </c>
      <c r="J1089">
        <v>4915.457978718985</v>
      </c>
      <c r="K1089">
        <v>-4050.7229542614141</v>
      </c>
      <c r="L1089">
        <v>-39.49119935799331</v>
      </c>
      <c r="M1089">
        <v>6369.4649377112082</v>
      </c>
      <c r="N1089">
        <v>37702.39898972935</v>
      </c>
      <c r="O1089">
        <v>40.892018697302646</v>
      </c>
      <c r="P1089">
        <v>25.244826402294766</v>
      </c>
      <c r="Q1089" s="6">
        <v>1087</v>
      </c>
    </row>
    <row r="1090" spans="1:17" x14ac:dyDescent="0.25">
      <c r="A1090">
        <v>135.38502455517136</v>
      </c>
      <c r="B1090">
        <v>-35.674341913919328</v>
      </c>
      <c r="C1090">
        <v>2018.365</v>
      </c>
      <c r="D1090">
        <v>3</v>
      </c>
      <c r="E1090">
        <v>0.65</v>
      </c>
      <c r="F1090">
        <v>19.899999999999999</v>
      </c>
      <c r="G1090">
        <v>54.048620189015942</v>
      </c>
      <c r="H1090">
        <v>19.257271826590461</v>
      </c>
      <c r="I1090">
        <v>25.385024555171356</v>
      </c>
      <c r="J1090">
        <v>5187.1570084920895</v>
      </c>
      <c r="K1090">
        <v>-3698.9000166070678</v>
      </c>
      <c r="L1090">
        <v>-35.492216238373899</v>
      </c>
      <c r="M1090">
        <v>6370.9072480773393</v>
      </c>
      <c r="N1090">
        <v>37725.502932425545</v>
      </c>
      <c r="O1090">
        <v>40.609501936882545</v>
      </c>
      <c r="P1090">
        <v>39.134251975481298</v>
      </c>
      <c r="Q1090" s="6">
        <v>1088</v>
      </c>
    </row>
    <row r="1091" spans="1:17" x14ac:dyDescent="0.25">
      <c r="A1091">
        <v>130.73600194968913</v>
      </c>
      <c r="B1091">
        <v>-37.590465794422975</v>
      </c>
      <c r="C1091">
        <v>2018.365</v>
      </c>
      <c r="D1091">
        <v>0.75</v>
      </c>
      <c r="E1091">
        <v>0.65</v>
      </c>
      <c r="F1091">
        <v>19.899999999999999</v>
      </c>
      <c r="G1091">
        <v>42.007420362456692</v>
      </c>
      <c r="H1091">
        <v>22.28240336662688</v>
      </c>
      <c r="I1091">
        <v>20.736001949689125</v>
      </c>
      <c r="J1091">
        <v>5060.2886353865179</v>
      </c>
      <c r="K1091">
        <v>-3869.5264193709227</v>
      </c>
      <c r="L1091">
        <v>-37.404598817815213</v>
      </c>
      <c r="M1091">
        <v>6370.2241548968668</v>
      </c>
      <c r="N1091">
        <v>37673.75150387358</v>
      </c>
      <c r="O1091">
        <v>41.282404386416317</v>
      </c>
      <c r="P1091">
        <v>31.824585129159775</v>
      </c>
      <c r="Q1091" s="6">
        <v>1089</v>
      </c>
    </row>
    <row r="1092" spans="1:17" x14ac:dyDescent="0.25">
      <c r="A1092">
        <v>123.33049309466264</v>
      </c>
      <c r="B1092">
        <v>-36.754440667452137</v>
      </c>
      <c r="C1092">
        <v>2018.365</v>
      </c>
      <c r="D1092">
        <v>1.2</v>
      </c>
      <c r="E1092">
        <v>0.65</v>
      </c>
      <c r="F1092">
        <v>19.899999999999999</v>
      </c>
      <c r="G1092">
        <v>46.089820015575185</v>
      </c>
      <c r="H1092">
        <v>20.904768913301083</v>
      </c>
      <c r="I1092">
        <v>13.330493094662643</v>
      </c>
      <c r="J1092">
        <v>5116.3490381239417</v>
      </c>
      <c r="K1092">
        <v>-3795.595811718134</v>
      </c>
      <c r="L1092">
        <v>-36.570105041854461</v>
      </c>
      <c r="M1092">
        <v>6370.523922397907</v>
      </c>
      <c r="N1092">
        <v>37397.463818004282</v>
      </c>
      <c r="O1092">
        <v>45.083537988988567</v>
      </c>
      <c r="P1092">
        <v>21.602809652436559</v>
      </c>
      <c r="Q1092" s="6">
        <v>1090</v>
      </c>
    </row>
    <row r="1093" spans="1:17" x14ac:dyDescent="0.25">
      <c r="A1093">
        <v>125.21857089754911</v>
      </c>
      <c r="B1093">
        <v>-30.249355333738087</v>
      </c>
      <c r="C1093">
        <v>2018.365</v>
      </c>
      <c r="D1093">
        <v>3</v>
      </c>
      <c r="E1093">
        <v>0.65</v>
      </c>
      <c r="F1093">
        <v>19.899999999999999</v>
      </c>
      <c r="G1093">
        <v>54.048620189015942</v>
      </c>
      <c r="H1093">
        <v>21.954257684936394</v>
      </c>
      <c r="I1093">
        <v>15.218570897549114</v>
      </c>
      <c r="J1093">
        <v>5514.3861911580352</v>
      </c>
      <c r="K1093">
        <v>-3194.2835386122574</v>
      </c>
      <c r="L1093">
        <v>-30.082153875436337</v>
      </c>
      <c r="M1093">
        <v>6372.7468481247288</v>
      </c>
      <c r="N1093">
        <v>37009.666677069748</v>
      </c>
      <c r="O1093">
        <v>50.994926924689977</v>
      </c>
      <c r="P1093">
        <v>28.369871180168484</v>
      </c>
      <c r="Q1093" s="6">
        <v>1091</v>
      </c>
    </row>
    <row r="1094" spans="1:17" x14ac:dyDescent="0.25">
      <c r="A1094">
        <v>134.65328525467856</v>
      </c>
      <c r="B1094">
        <v>-33.50987237496323</v>
      </c>
      <c r="C1094">
        <v>2018.365</v>
      </c>
      <c r="D1094">
        <v>3</v>
      </c>
      <c r="E1094">
        <v>0.65</v>
      </c>
      <c r="F1094">
        <v>19.899999999999999</v>
      </c>
      <c r="G1094">
        <v>54.048620189015942</v>
      </c>
      <c r="H1094">
        <v>20.963119892493317</v>
      </c>
      <c r="I1094">
        <v>24.653285254678565</v>
      </c>
      <c r="J1094">
        <v>5323.4677498643041</v>
      </c>
      <c r="K1094">
        <v>-3501.2485746758439</v>
      </c>
      <c r="L1094">
        <v>-33.332948336292091</v>
      </c>
      <c r="M1094">
        <v>6371.6599458473102</v>
      </c>
      <c r="N1094">
        <v>37555.471900166325</v>
      </c>
      <c r="O1094">
        <v>42.897603400271137</v>
      </c>
      <c r="P1094">
        <v>39.737761017511865</v>
      </c>
      <c r="Q1094" s="6">
        <v>1092</v>
      </c>
    </row>
    <row r="1095" spans="1:17" x14ac:dyDescent="0.25">
      <c r="A1095">
        <v>136.3082875484744</v>
      </c>
      <c r="B1095">
        <v>-31.221402373352227</v>
      </c>
      <c r="C1095">
        <v>2018.365</v>
      </c>
      <c r="D1095">
        <v>3</v>
      </c>
      <c r="E1095">
        <v>0.65</v>
      </c>
      <c r="F1095">
        <v>19.899999999999999</v>
      </c>
      <c r="G1095">
        <v>54.048620189015942</v>
      </c>
      <c r="H1095">
        <v>19.897014583047149</v>
      </c>
      <c r="I1095">
        <v>26.308287548474397</v>
      </c>
      <c r="J1095">
        <v>5459.3104678488062</v>
      </c>
      <c r="K1095">
        <v>-3286.911247335021</v>
      </c>
      <c r="L1095">
        <v>-31.051070805653936</v>
      </c>
      <c r="M1095">
        <v>6372.4293901322289</v>
      </c>
      <c r="N1095">
        <v>37493.103212777423</v>
      </c>
      <c r="O1095">
        <v>43.769276129010215</v>
      </c>
      <c r="P1095">
        <v>43.646111733397476</v>
      </c>
      <c r="Q1095" s="6">
        <v>1093</v>
      </c>
    </row>
    <row r="1096" spans="1:17" x14ac:dyDescent="0.25">
      <c r="A1096">
        <v>141.34</v>
      </c>
      <c r="B1096">
        <v>-37.380000000000003</v>
      </c>
      <c r="C1096">
        <v>2018.365</v>
      </c>
      <c r="D1096">
        <v>3</v>
      </c>
      <c r="E1096">
        <v>0.65</v>
      </c>
      <c r="F1096">
        <v>19.899999999999999</v>
      </c>
      <c r="G1096">
        <v>54.048620189015942</v>
      </c>
      <c r="H1096">
        <v>15.656996051495659</v>
      </c>
      <c r="I1096">
        <v>31.340000000000003</v>
      </c>
      <c r="J1096">
        <v>5074.5038639844606</v>
      </c>
      <c r="K1096">
        <v>-3850.990883613737</v>
      </c>
      <c r="L1096">
        <v>-37.194503716339177</v>
      </c>
      <c r="M1096">
        <v>6370.2998556794273</v>
      </c>
      <c r="N1096">
        <v>38117.018767850932</v>
      </c>
      <c r="O1096">
        <v>35.66832005360812</v>
      </c>
      <c r="P1096">
        <v>45.087995663245373</v>
      </c>
      <c r="Q1096" s="6">
        <v>1094</v>
      </c>
    </row>
    <row r="1097" spans="1:17" x14ac:dyDescent="0.25">
      <c r="A1097">
        <v>126.21167193416099</v>
      </c>
      <c r="B1097">
        <v>-34.22233890376792</v>
      </c>
      <c r="C1097">
        <v>2018.365</v>
      </c>
      <c r="D1097">
        <v>1.2</v>
      </c>
      <c r="E1097">
        <v>0.65</v>
      </c>
      <c r="F1097">
        <v>19.899999999999999</v>
      </c>
      <c r="G1097">
        <v>46.089820015575185</v>
      </c>
      <c r="H1097">
        <v>21.216918422826591</v>
      </c>
      <c r="I1097">
        <v>16.211671934160989</v>
      </c>
      <c r="J1097">
        <v>5279.4300243324196</v>
      </c>
      <c r="K1097">
        <v>-3566.8674255907158</v>
      </c>
      <c r="L1097">
        <v>-34.043590056797541</v>
      </c>
      <c r="M1097">
        <v>6371.4146477499607</v>
      </c>
      <c r="N1097">
        <v>37294.867538980048</v>
      </c>
      <c r="O1097">
        <v>46.582146230244291</v>
      </c>
      <c r="P1097">
        <v>27.337675753172938</v>
      </c>
      <c r="Q1097" s="6">
        <v>1095</v>
      </c>
    </row>
    <row r="1098" spans="1:17" x14ac:dyDescent="0.25">
      <c r="A1098">
        <v>136.47321519575752</v>
      </c>
      <c r="B1098">
        <v>-33.122461111814268</v>
      </c>
      <c r="C1098">
        <v>2018.365</v>
      </c>
      <c r="D1098">
        <v>1.2</v>
      </c>
      <c r="E1098">
        <v>0.65</v>
      </c>
      <c r="F1098">
        <v>19.899999999999999</v>
      </c>
      <c r="G1098">
        <v>46.089820015575185</v>
      </c>
      <c r="H1098">
        <v>14.292863651642604</v>
      </c>
      <c r="I1098">
        <v>26.473215195757518</v>
      </c>
      <c r="J1098">
        <v>5347.0681621127733</v>
      </c>
      <c r="K1098">
        <v>-3465.3424661797726</v>
      </c>
      <c r="L1098">
        <v>-32.946575153548032</v>
      </c>
      <c r="M1098">
        <v>6371.7922390948197</v>
      </c>
      <c r="N1098">
        <v>37613.646652698349</v>
      </c>
      <c r="O1098">
        <v>42.110145886860465</v>
      </c>
      <c r="P1098">
        <v>42.344980086852615</v>
      </c>
      <c r="Q1098" s="6">
        <v>1096</v>
      </c>
    </row>
    <row r="1099" spans="1:17" x14ac:dyDescent="0.25">
      <c r="A1099">
        <v>126.87594165743383</v>
      </c>
      <c r="B1099">
        <v>-38.516363469902807</v>
      </c>
      <c r="C1099">
        <v>2018.365</v>
      </c>
      <c r="D1099">
        <v>0.75</v>
      </c>
      <c r="E1099">
        <v>0.65</v>
      </c>
      <c r="F1099">
        <v>19.899999999999999</v>
      </c>
      <c r="G1099">
        <v>42.007420362456692</v>
      </c>
      <c r="H1099">
        <v>20.215551031320739</v>
      </c>
      <c r="I1099">
        <v>16.875941657433827</v>
      </c>
      <c r="J1099">
        <v>4996.9408500007157</v>
      </c>
      <c r="K1099">
        <v>-3950.4522310556558</v>
      </c>
      <c r="L1099">
        <v>-38.328984810527906</v>
      </c>
      <c r="M1099">
        <v>6369.8893780236467</v>
      </c>
      <c r="N1099">
        <v>37618.524755653081</v>
      </c>
      <c r="O1099">
        <v>42.015275140918554</v>
      </c>
      <c r="P1099">
        <v>25.972861609953107</v>
      </c>
      <c r="Q1099" s="6">
        <v>1097</v>
      </c>
    </row>
    <row r="1100" spans="1:17" x14ac:dyDescent="0.25">
      <c r="A1100">
        <v>124.87421392196337</v>
      </c>
      <c r="B1100">
        <v>-36.184886643326834</v>
      </c>
      <c r="C1100">
        <v>2018.365</v>
      </c>
      <c r="D1100">
        <v>0.75</v>
      </c>
      <c r="E1100">
        <v>0.65</v>
      </c>
      <c r="F1100">
        <v>19.899999999999999</v>
      </c>
      <c r="G1100">
        <v>42.007420362456692</v>
      </c>
      <c r="H1100">
        <v>20.197258605553277</v>
      </c>
      <c r="I1100">
        <v>14.874213921963374</v>
      </c>
      <c r="J1100">
        <v>5153.9160581573979</v>
      </c>
      <c r="K1100">
        <v>-3744.7706485008653</v>
      </c>
      <c r="L1100">
        <v>-36.001683999220624</v>
      </c>
      <c r="M1100">
        <v>6370.7266417894816</v>
      </c>
      <c r="N1100">
        <v>37394.429908268088</v>
      </c>
      <c r="O1100">
        <v>45.130148172834168</v>
      </c>
      <c r="P1100">
        <v>24.22135439165767</v>
      </c>
      <c r="Q1100" s="6">
        <v>1098</v>
      </c>
    </row>
    <row r="1101" spans="1:17" x14ac:dyDescent="0.25">
      <c r="A1101">
        <v>126.24151321134718</v>
      </c>
      <c r="B1101">
        <v>-32.47221073456015</v>
      </c>
      <c r="C1101">
        <v>2018.365</v>
      </c>
      <c r="D1101">
        <v>0.75</v>
      </c>
      <c r="E1101">
        <v>0.65</v>
      </c>
      <c r="F1101">
        <v>19.899999999999999</v>
      </c>
      <c r="G1101">
        <v>42.007420362456692</v>
      </c>
      <c r="H1101">
        <v>16.712092522391995</v>
      </c>
      <c r="I1101">
        <v>16.241513211347183</v>
      </c>
      <c r="J1101">
        <v>5386.1295369396175</v>
      </c>
      <c r="K1101">
        <v>-3404.7249003365441</v>
      </c>
      <c r="L1101">
        <v>-32.298139047991917</v>
      </c>
      <c r="M1101">
        <v>6372.0124792458673</v>
      </c>
      <c r="N1101">
        <v>37179.844827389781</v>
      </c>
      <c r="O1101">
        <v>48.312079916708043</v>
      </c>
      <c r="P1101">
        <v>28.483923079174527</v>
      </c>
      <c r="Q1101" s="6">
        <v>1099</v>
      </c>
    </row>
    <row r="1102" spans="1:17" x14ac:dyDescent="0.25">
      <c r="A1102">
        <v>121.02759435903756</v>
      </c>
      <c r="B1102">
        <v>-36.475529813004492</v>
      </c>
      <c r="C1102">
        <v>2018.365</v>
      </c>
      <c r="D1102">
        <v>1.2</v>
      </c>
      <c r="E1102">
        <v>0.65</v>
      </c>
      <c r="F1102">
        <v>19.899999999999999</v>
      </c>
      <c r="G1102">
        <v>46.089820015575185</v>
      </c>
      <c r="H1102">
        <v>16.177292206649945</v>
      </c>
      <c r="I1102">
        <v>11.027594359037565</v>
      </c>
      <c r="J1102">
        <v>5134.8091990625626</v>
      </c>
      <c r="K1102">
        <v>-3770.7527619045368</v>
      </c>
      <c r="L1102">
        <v>-36.29173995964431</v>
      </c>
      <c r="M1102">
        <v>6370.6233527173936</v>
      </c>
      <c r="N1102">
        <v>37328.077415725551</v>
      </c>
      <c r="O1102">
        <v>46.083481318576204</v>
      </c>
      <c r="P1102">
        <v>18.149997739891102</v>
      </c>
      <c r="Q1102" s="6">
        <v>1100</v>
      </c>
    </row>
    <row r="1103" spans="1:17" x14ac:dyDescent="0.25">
      <c r="A1103">
        <v>151.745</v>
      </c>
      <c r="B1103">
        <v>-33.112000000000002</v>
      </c>
      <c r="C1103">
        <v>2018.365</v>
      </c>
      <c r="D1103">
        <v>0.75</v>
      </c>
      <c r="E1103">
        <v>0.65</v>
      </c>
      <c r="F1103">
        <v>19.899999999999999</v>
      </c>
      <c r="G1103">
        <v>42.007420362456692</v>
      </c>
      <c r="H1103">
        <v>23.081921873269735</v>
      </c>
      <c r="I1103">
        <v>41.745000000000005</v>
      </c>
      <c r="J1103">
        <v>5347.7020452656552</v>
      </c>
      <c r="K1103">
        <v>-3464.3707302944626</v>
      </c>
      <c r="L1103">
        <v>-32.936142517665175</v>
      </c>
      <c r="M1103">
        <v>6371.7958003893582</v>
      </c>
      <c r="N1103">
        <v>38496.03056663154</v>
      </c>
      <c r="O1103">
        <v>31.23461697027253</v>
      </c>
      <c r="P1103">
        <v>58.526713775902714</v>
      </c>
      <c r="Q1103" s="6">
        <v>1101</v>
      </c>
    </row>
    <row r="1104" spans="1:17" x14ac:dyDescent="0.25">
      <c r="A1104">
        <v>157.11500000000001</v>
      </c>
      <c r="B1104">
        <v>-34.101999999999997</v>
      </c>
      <c r="C1104">
        <v>2018.365</v>
      </c>
      <c r="D1104">
        <v>1.2</v>
      </c>
      <c r="E1104">
        <v>0.65</v>
      </c>
      <c r="F1104">
        <v>19.899999999999999</v>
      </c>
      <c r="G1104">
        <v>46.089820015575185</v>
      </c>
      <c r="H1104">
        <v>21.121611085883963</v>
      </c>
      <c r="I1104">
        <v>47.115000000000009</v>
      </c>
      <c r="J1104">
        <v>5286.9257784844012</v>
      </c>
      <c r="K1104">
        <v>-3555.8220780183296</v>
      </c>
      <c r="L1104">
        <v>-33.923551671704466</v>
      </c>
      <c r="M1104">
        <v>6371.4562572245195</v>
      </c>
      <c r="N1104">
        <v>38923.063551194187</v>
      </c>
      <c r="O1104">
        <v>26.504224866072459</v>
      </c>
      <c r="P1104">
        <v>62.492596303267561</v>
      </c>
      <c r="Q1104" s="6">
        <v>1102</v>
      </c>
    </row>
    <row r="1105" spans="1:17" x14ac:dyDescent="0.25">
      <c r="A1105">
        <v>117.07928395463095</v>
      </c>
      <c r="B1105">
        <v>-39.104772946551741</v>
      </c>
      <c r="C1105">
        <v>2018.365</v>
      </c>
      <c r="D1105">
        <v>3</v>
      </c>
      <c r="E1105">
        <v>0.65</v>
      </c>
      <c r="F1105">
        <v>19.899999999999999</v>
      </c>
      <c r="G1105">
        <v>54.048620189015942</v>
      </c>
      <c r="H1105">
        <v>21.910242575738963</v>
      </c>
      <c r="I1105">
        <v>7.0792839546309523</v>
      </c>
      <c r="J1105">
        <v>4956.0015846407805</v>
      </c>
      <c r="K1105">
        <v>-4001.3511710537414</v>
      </c>
      <c r="L1105">
        <v>-38.916534992209861</v>
      </c>
      <c r="M1105">
        <v>6369.6752586811735</v>
      </c>
      <c r="N1105">
        <v>37465.216494204673</v>
      </c>
      <c r="O1105">
        <v>44.113538331122086</v>
      </c>
      <c r="P1105">
        <v>11.138751180500655</v>
      </c>
      <c r="Q1105" s="6">
        <v>1103</v>
      </c>
    </row>
    <row r="1106" spans="1:17" x14ac:dyDescent="0.25">
      <c r="A1106">
        <v>128.90869962055416</v>
      </c>
      <c r="B1106">
        <v>-37.990222008709608</v>
      </c>
      <c r="C1106">
        <v>2018.365</v>
      </c>
      <c r="D1106">
        <v>3</v>
      </c>
      <c r="E1106">
        <v>0.65</v>
      </c>
      <c r="F1106">
        <v>19.899999999999999</v>
      </c>
      <c r="G1106">
        <v>54.048620189015942</v>
      </c>
      <c r="H1106">
        <v>16.491181671245759</v>
      </c>
      <c r="I1106">
        <v>18.90869962055416</v>
      </c>
      <c r="J1106">
        <v>5033.0999332125621</v>
      </c>
      <c r="K1106">
        <v>-3904.5900805025294</v>
      </c>
      <c r="L1106">
        <v>-37.803678509952007</v>
      </c>
      <c r="M1106">
        <v>6370.0799551075525</v>
      </c>
      <c r="N1106">
        <v>37641.253619954397</v>
      </c>
      <c r="O1106">
        <v>41.713314920727299</v>
      </c>
      <c r="P1106">
        <v>29.096321747603884</v>
      </c>
      <c r="Q1106" s="6">
        <v>1104</v>
      </c>
    </row>
    <row r="1107" spans="1:17" x14ac:dyDescent="0.25">
      <c r="A1107">
        <v>119.45993783679324</v>
      </c>
      <c r="B1107">
        <v>-32.518604944838422</v>
      </c>
      <c r="C1107">
        <v>2018.365</v>
      </c>
      <c r="D1107">
        <v>0.75</v>
      </c>
      <c r="E1107">
        <v>0.65</v>
      </c>
      <c r="F1107">
        <v>19.899999999999999</v>
      </c>
      <c r="G1107">
        <v>42.007420362456692</v>
      </c>
      <c r="H1107">
        <v>20.013039926954406</v>
      </c>
      <c r="I1107">
        <v>9.4599378367932445</v>
      </c>
      <c r="J1107">
        <v>5383.3655256474349</v>
      </c>
      <c r="K1107">
        <v>-3409.0642964522158</v>
      </c>
      <c r="L1107">
        <v>-32.344400843506989</v>
      </c>
      <c r="M1107">
        <v>6371.9968424407216</v>
      </c>
      <c r="N1107">
        <v>37021.89534127857</v>
      </c>
      <c r="O1107">
        <v>50.78297004562765</v>
      </c>
      <c r="P1107">
        <v>17.221114924609985</v>
      </c>
      <c r="Q1107" s="6">
        <v>1105</v>
      </c>
    </row>
    <row r="1108" spans="1:17" x14ac:dyDescent="0.25">
      <c r="A1108">
        <v>136.0461734758573</v>
      </c>
      <c r="B1108">
        <v>-29.364574475249853</v>
      </c>
      <c r="C1108">
        <v>2018.365</v>
      </c>
      <c r="D1108">
        <v>3</v>
      </c>
      <c r="E1108">
        <v>0.65</v>
      </c>
      <c r="F1108">
        <v>19.899999999999999</v>
      </c>
      <c r="G1108">
        <v>54.048620189015942</v>
      </c>
      <c r="H1108">
        <v>18.359879735702599</v>
      </c>
      <c r="I1108">
        <v>26.046173475857302</v>
      </c>
      <c r="J1108">
        <v>5563.1379283464839</v>
      </c>
      <c r="K1108">
        <v>-3109.1822304513926</v>
      </c>
      <c r="L1108">
        <v>-29.20038872254824</v>
      </c>
      <c r="M1108">
        <v>6373.0304998455722</v>
      </c>
      <c r="N1108">
        <v>37375.727007362875</v>
      </c>
      <c r="O1108">
        <v>45.436169533470569</v>
      </c>
      <c r="P1108">
        <v>44.904354735075835</v>
      </c>
      <c r="Q1108" s="6">
        <v>1106</v>
      </c>
    </row>
    <row r="1109" spans="1:17" x14ac:dyDescent="0.25">
      <c r="A1109">
        <v>148.00200000000001</v>
      </c>
      <c r="B1109">
        <v>-34.000999999999998</v>
      </c>
      <c r="C1109">
        <v>2018.365</v>
      </c>
      <c r="D1109">
        <v>0.75</v>
      </c>
      <c r="E1109">
        <v>0.65</v>
      </c>
      <c r="F1109">
        <v>19.899999999999999</v>
      </c>
      <c r="G1109">
        <v>42.007420362456692</v>
      </c>
      <c r="H1109">
        <v>23.147574953438955</v>
      </c>
      <c r="I1109">
        <v>38.00200000000001</v>
      </c>
      <c r="J1109">
        <v>5293.1989067461082</v>
      </c>
      <c r="K1109">
        <v>-3546.5397910277457</v>
      </c>
      <c r="L1109">
        <v>-33.822806317402275</v>
      </c>
      <c r="M1109">
        <v>6371.4911249817587</v>
      </c>
      <c r="N1109">
        <v>38297.241449886853</v>
      </c>
      <c r="O1109">
        <v>33.53202483888667</v>
      </c>
      <c r="P1109">
        <v>54.408652071921125</v>
      </c>
      <c r="Q1109" s="6">
        <v>1107</v>
      </c>
    </row>
    <row r="1110" spans="1:17" x14ac:dyDescent="0.25">
      <c r="A1110">
        <v>120.61923912242315</v>
      </c>
      <c r="B1110">
        <v>-29.280399333842475</v>
      </c>
      <c r="C1110">
        <v>2018.365</v>
      </c>
      <c r="D1110">
        <v>1.2</v>
      </c>
      <c r="E1110">
        <v>0.65</v>
      </c>
      <c r="F1110">
        <v>19.899999999999999</v>
      </c>
      <c r="G1110">
        <v>46.089820015575185</v>
      </c>
      <c r="H1110">
        <v>23.013613702061235</v>
      </c>
      <c r="I1110">
        <v>10.619239122423153</v>
      </c>
      <c r="J1110">
        <v>5567.707093069459</v>
      </c>
      <c r="K1110">
        <v>-3101.0475571499173</v>
      </c>
      <c r="L1110">
        <v>-29.116508647389804</v>
      </c>
      <c r="M1110">
        <v>6373.057211882021</v>
      </c>
      <c r="N1110">
        <v>36836.890978358919</v>
      </c>
      <c r="O1110">
        <v>53.894647594962962</v>
      </c>
      <c r="P1110">
        <v>20.974539973881939</v>
      </c>
      <c r="Q1110" s="6">
        <v>1108</v>
      </c>
    </row>
    <row r="1111" spans="1:17" x14ac:dyDescent="0.25">
      <c r="A1111">
        <v>146.1807</v>
      </c>
      <c r="B1111">
        <v>-33.93</v>
      </c>
      <c r="C1111">
        <v>2018.365</v>
      </c>
      <c r="D1111">
        <v>1.2</v>
      </c>
      <c r="E1111">
        <v>0.65</v>
      </c>
      <c r="F1111">
        <v>19.899999999999999</v>
      </c>
      <c r="G1111">
        <v>46.089820015575185</v>
      </c>
      <c r="H1111">
        <v>18.939951242670297</v>
      </c>
      <c r="I1111">
        <v>36.180700000000002</v>
      </c>
      <c r="J1111">
        <v>5297.5988690979957</v>
      </c>
      <c r="K1111">
        <v>-3540.0080983216185</v>
      </c>
      <c r="L1111">
        <v>-33.751986646684642</v>
      </c>
      <c r="M1111">
        <v>6371.5156057292215</v>
      </c>
      <c r="N1111">
        <v>38181.444513309551</v>
      </c>
      <c r="O1111">
        <v>34.907270670639278</v>
      </c>
      <c r="P1111">
        <v>52.64930662845633</v>
      </c>
      <c r="Q1111" s="6">
        <v>1109</v>
      </c>
    </row>
    <row r="1112" spans="1:17" x14ac:dyDescent="0.25">
      <c r="A1112">
        <v>149.22999999999999</v>
      </c>
      <c r="B1112">
        <v>-33.920999999999999</v>
      </c>
      <c r="C1112">
        <v>2018.365</v>
      </c>
      <c r="D1112">
        <v>1.2</v>
      </c>
      <c r="E1112">
        <v>0.65</v>
      </c>
      <c r="F1112">
        <v>19.899999999999999</v>
      </c>
      <c r="G1112">
        <v>46.089820015575185</v>
      </c>
      <c r="H1112">
        <v>20.853710954339856</v>
      </c>
      <c r="I1112">
        <v>39.22999999999999</v>
      </c>
      <c r="J1112">
        <v>5298.1560290503503</v>
      </c>
      <c r="K1112">
        <v>-3539.179753437963</v>
      </c>
      <c r="L1112">
        <v>-33.743009583137074</v>
      </c>
      <c r="M1112">
        <v>6371.5187071300179</v>
      </c>
      <c r="N1112">
        <v>38370.897271355883</v>
      </c>
      <c r="O1112">
        <v>32.671408357501342</v>
      </c>
      <c r="P1112">
        <v>55.647197167366912</v>
      </c>
      <c r="Q1112" s="6">
        <v>1110</v>
      </c>
    </row>
    <row r="1113" spans="1:17" x14ac:dyDescent="0.25">
      <c r="A1113">
        <v>138.67686587260431</v>
      </c>
      <c r="B1113">
        <v>-28.672271579361087</v>
      </c>
      <c r="C1113">
        <v>2018.365</v>
      </c>
      <c r="D1113">
        <v>3</v>
      </c>
      <c r="E1113">
        <v>0.65</v>
      </c>
      <c r="F1113">
        <v>19.899999999999999</v>
      </c>
      <c r="G1113">
        <v>54.048620189015942</v>
      </c>
      <c r="H1113">
        <v>21.732968863379838</v>
      </c>
      <c r="I1113">
        <v>28.67686587260431</v>
      </c>
      <c r="J1113">
        <v>5600.3597782944144</v>
      </c>
      <c r="K1113">
        <v>-3042.0831431484762</v>
      </c>
      <c r="L1113">
        <v>-28.510554270142173</v>
      </c>
      <c r="M1113">
        <v>6373.2487395492399</v>
      </c>
      <c r="N1113">
        <v>37471.226002351701</v>
      </c>
      <c r="O1113">
        <v>44.087372627325657</v>
      </c>
      <c r="P1113">
        <v>48.74239298912417</v>
      </c>
      <c r="Q1113" s="6">
        <v>1111</v>
      </c>
    </row>
    <row r="1114" spans="1:17" x14ac:dyDescent="0.25">
      <c r="A1114">
        <v>147.09800000000001</v>
      </c>
      <c r="B1114">
        <v>-33.893999999999998</v>
      </c>
      <c r="C1114">
        <v>2018.365</v>
      </c>
      <c r="D1114">
        <v>0.75</v>
      </c>
      <c r="E1114">
        <v>0.65</v>
      </c>
      <c r="F1114">
        <v>19.899999999999999</v>
      </c>
      <c r="G1114">
        <v>42.007420362456692</v>
      </c>
      <c r="H1114">
        <v>18.321368328273035</v>
      </c>
      <c r="I1114">
        <v>37.098000000000013</v>
      </c>
      <c r="J1114">
        <v>5299.8267232238168</v>
      </c>
      <c r="K1114">
        <v>-3536.6942010961193</v>
      </c>
      <c r="L1114">
        <v>-33.716078497484446</v>
      </c>
      <c r="M1114">
        <v>6371.5280089052594</v>
      </c>
      <c r="N1114">
        <v>38235.340284480517</v>
      </c>
      <c r="O1114">
        <v>34.264129263771103</v>
      </c>
      <c r="P1114">
        <v>53.594573073305085</v>
      </c>
      <c r="Q1114" s="6">
        <v>1112</v>
      </c>
    </row>
    <row r="1115" spans="1:17" x14ac:dyDescent="0.25">
      <c r="A1115">
        <v>151.34800000000001</v>
      </c>
      <c r="B1115">
        <v>-31.866999999999997</v>
      </c>
      <c r="C1115">
        <v>2018.365</v>
      </c>
      <c r="D1115">
        <v>0.75</v>
      </c>
      <c r="E1115">
        <v>0.65</v>
      </c>
      <c r="F1115">
        <v>19.899999999999999</v>
      </c>
      <c r="G1115">
        <v>42.007420362456692</v>
      </c>
      <c r="H1115">
        <v>15.609962646921867</v>
      </c>
      <c r="I1115">
        <v>41.348000000000013</v>
      </c>
      <c r="J1115">
        <v>5421.8614855647666</v>
      </c>
      <c r="K1115">
        <v>-3347.9167290481964</v>
      </c>
      <c r="L1115">
        <v>-31.694697170632516</v>
      </c>
      <c r="M1115">
        <v>6372.2153442340095</v>
      </c>
      <c r="N1115">
        <v>38408.105695796359</v>
      </c>
      <c r="O1115">
        <v>32.248729423950614</v>
      </c>
      <c r="P1115">
        <v>59.038870138975518</v>
      </c>
      <c r="Q1115" s="6">
        <v>1113</v>
      </c>
    </row>
    <row r="1116" spans="1:17" x14ac:dyDescent="0.25">
      <c r="A1116">
        <v>123.69168725550905</v>
      </c>
      <c r="B1116">
        <v>-38.226609881621158</v>
      </c>
      <c r="C1116">
        <v>2018.365</v>
      </c>
      <c r="D1116">
        <v>1.2</v>
      </c>
      <c r="E1116">
        <v>0.65</v>
      </c>
      <c r="F1116">
        <v>19.899999999999999</v>
      </c>
      <c r="G1116">
        <v>46.089820015575185</v>
      </c>
      <c r="H1116">
        <v>17.589437712006152</v>
      </c>
      <c r="I1116">
        <v>13.691687255509052</v>
      </c>
      <c r="J1116">
        <v>5016.9066818653391</v>
      </c>
      <c r="K1116">
        <v>-3925.2358527463484</v>
      </c>
      <c r="L1116">
        <v>-38.03968337424503</v>
      </c>
      <c r="M1116">
        <v>6369.9944391051422</v>
      </c>
      <c r="N1116">
        <v>37514.617396046931</v>
      </c>
      <c r="O1116">
        <v>43.432454272165053</v>
      </c>
      <c r="P1116">
        <v>21.490279020363808</v>
      </c>
      <c r="Q1116" s="6">
        <v>1114</v>
      </c>
    </row>
    <row r="1117" spans="1:17" x14ac:dyDescent="0.25">
      <c r="A1117">
        <v>120.46391220395881</v>
      </c>
      <c r="B1117">
        <v>-35.881881727857014</v>
      </c>
      <c r="C1117">
        <v>2018.365</v>
      </c>
      <c r="D1117">
        <v>0.75</v>
      </c>
      <c r="E1117">
        <v>0.65</v>
      </c>
      <c r="F1117">
        <v>19.899999999999999</v>
      </c>
      <c r="G1117">
        <v>42.007420362456692</v>
      </c>
      <c r="H1117">
        <v>17.448594390179096</v>
      </c>
      <c r="I1117">
        <v>10.463912203958813</v>
      </c>
      <c r="J1117">
        <v>5173.6939994025524</v>
      </c>
      <c r="K1117">
        <v>-3717.581977368668</v>
      </c>
      <c r="L1117">
        <v>-35.699311282407876</v>
      </c>
      <c r="M1117">
        <v>6370.8339609434424</v>
      </c>
      <c r="N1117">
        <v>37274.243296337736</v>
      </c>
      <c r="O1117">
        <v>46.875748087356612</v>
      </c>
      <c r="P1117">
        <v>17.489855475195235</v>
      </c>
      <c r="Q1117" s="6">
        <v>1115</v>
      </c>
    </row>
    <row r="1118" spans="1:17" x14ac:dyDescent="0.25">
      <c r="A1118">
        <v>152.11099999999999</v>
      </c>
      <c r="B1118">
        <v>-33.799999999999997</v>
      </c>
      <c r="C1118">
        <v>2018.365</v>
      </c>
      <c r="D1118">
        <v>1.2</v>
      </c>
      <c r="E1118">
        <v>0.65</v>
      </c>
      <c r="F1118">
        <v>19.899999999999999</v>
      </c>
      <c r="G1118">
        <v>46.089820015575185</v>
      </c>
      <c r="H1118">
        <v>18.003417440861341</v>
      </c>
      <c r="I1118">
        <v>42.11099999999999</v>
      </c>
      <c r="J1118">
        <v>5305.6340157809118</v>
      </c>
      <c r="K1118">
        <v>-3528.034745756539</v>
      </c>
      <c r="L1118">
        <v>-33.622319649283092</v>
      </c>
      <c r="M1118">
        <v>6371.5603643594941</v>
      </c>
      <c r="N1118">
        <v>38555.128885839738</v>
      </c>
      <c r="O1118">
        <v>30.561062556563709</v>
      </c>
      <c r="P1118">
        <v>58.390736683563581</v>
      </c>
      <c r="Q1118" s="6">
        <v>1116</v>
      </c>
    </row>
    <row r="1119" spans="1:17" x14ac:dyDescent="0.25">
      <c r="A1119">
        <v>162.55157305482169</v>
      </c>
      <c r="B1119">
        <v>-33.789000000000001</v>
      </c>
      <c r="C1119">
        <v>2018.365</v>
      </c>
      <c r="D1119">
        <v>0.75</v>
      </c>
      <c r="E1119">
        <v>0.65</v>
      </c>
      <c r="F1119">
        <v>19.899999999999999</v>
      </c>
      <c r="G1119">
        <v>42.007420362456692</v>
      </c>
      <c r="H1119">
        <v>21.454290202893699</v>
      </c>
      <c r="I1119">
        <v>52.551573054821688</v>
      </c>
      <c r="J1119">
        <v>5306.3126580480557</v>
      </c>
      <c r="K1119">
        <v>-3527.020791502357</v>
      </c>
      <c r="L1119">
        <v>-33.611347993770856</v>
      </c>
      <c r="M1119">
        <v>6371.56414773099</v>
      </c>
      <c r="N1119">
        <v>39323.369130583422</v>
      </c>
      <c r="O1119">
        <v>22.292834625068302</v>
      </c>
      <c r="P1119">
        <v>66.92873878405716</v>
      </c>
      <c r="Q1119" s="6">
        <v>1117</v>
      </c>
    </row>
    <row r="1120" spans="1:17" x14ac:dyDescent="0.25">
      <c r="A1120">
        <v>155.39527072141516</v>
      </c>
      <c r="B1120">
        <v>-34.787999999999997</v>
      </c>
      <c r="C1120">
        <v>2018.365</v>
      </c>
      <c r="D1120">
        <v>0.75</v>
      </c>
      <c r="E1120">
        <v>0.65</v>
      </c>
      <c r="F1120">
        <v>19.899999999999999</v>
      </c>
      <c r="G1120">
        <v>42.007420362456692</v>
      </c>
      <c r="H1120">
        <v>14.220647731823831</v>
      </c>
      <c r="I1120">
        <v>45.395270721415159</v>
      </c>
      <c r="J1120">
        <v>5243.8836859274597</v>
      </c>
      <c r="K1120">
        <v>-3618.5776649722793</v>
      </c>
      <c r="L1120">
        <v>-34.607880733340266</v>
      </c>
      <c r="M1120">
        <v>6371.2181275618241</v>
      </c>
      <c r="N1120">
        <v>38831.477609173227</v>
      </c>
      <c r="O1120">
        <v>27.493068619281988</v>
      </c>
      <c r="P1120">
        <v>60.632527952943505</v>
      </c>
      <c r="Q1120" s="6">
        <v>1118</v>
      </c>
    </row>
    <row r="1121" spans="1:17" x14ac:dyDescent="0.25">
      <c r="A1121">
        <v>134.73509243259863</v>
      </c>
      <c r="B1121">
        <v>-36.496914677015624</v>
      </c>
      <c r="C1121">
        <v>2018.365</v>
      </c>
      <c r="D1121">
        <v>0.75</v>
      </c>
      <c r="E1121">
        <v>0.65</v>
      </c>
      <c r="F1121">
        <v>19.899999999999999</v>
      </c>
      <c r="G1121">
        <v>42.007420362456692</v>
      </c>
      <c r="H1121">
        <v>23.564406852271578</v>
      </c>
      <c r="I1121">
        <v>24.735092432598634</v>
      </c>
      <c r="J1121">
        <v>5133.398121107316</v>
      </c>
      <c r="K1121">
        <v>-3772.6606836550527</v>
      </c>
      <c r="L1121">
        <v>-36.313082362304954</v>
      </c>
      <c r="M1121">
        <v>6370.6157397683892</v>
      </c>
      <c r="N1121">
        <v>37752.160616710949</v>
      </c>
      <c r="O1121">
        <v>40.256431976666498</v>
      </c>
      <c r="P1121">
        <v>37.759838093607065</v>
      </c>
      <c r="Q1121" s="6">
        <v>1119</v>
      </c>
    </row>
    <row r="1122" spans="1:17" x14ac:dyDescent="0.25">
      <c r="A1122">
        <v>123.75676441138793</v>
      </c>
      <c r="B1122">
        <v>-32.38966935791678</v>
      </c>
      <c r="C1122">
        <v>2018.365</v>
      </c>
      <c r="D1122">
        <v>3</v>
      </c>
      <c r="E1122">
        <v>0.65</v>
      </c>
      <c r="F1122">
        <v>19.899999999999999</v>
      </c>
      <c r="G1122">
        <v>54.048620189015942</v>
      </c>
      <c r="H1122">
        <v>22.253376774242682</v>
      </c>
      <c r="I1122">
        <v>13.756764411387934</v>
      </c>
      <c r="J1122">
        <v>5391.0383345734954</v>
      </c>
      <c r="K1122">
        <v>-3396.9990977605721</v>
      </c>
      <c r="L1122">
        <v>-32.215834378141153</v>
      </c>
      <c r="M1122">
        <v>6372.0402694134873</v>
      </c>
      <c r="N1122">
        <v>37105.818293648423</v>
      </c>
      <c r="O1122">
        <v>49.453794653795683</v>
      </c>
      <c r="P1122">
        <v>24.562197496999552</v>
      </c>
      <c r="Q1122" s="6">
        <v>1120</v>
      </c>
    </row>
    <row r="1123" spans="1:17" x14ac:dyDescent="0.25">
      <c r="A1123">
        <v>121.01996428559924</v>
      </c>
      <c r="B1123">
        <v>-29.541701394551446</v>
      </c>
      <c r="C1123">
        <v>2018.365</v>
      </c>
      <c r="D1123">
        <v>0.75</v>
      </c>
      <c r="E1123">
        <v>0.65</v>
      </c>
      <c r="F1123">
        <v>19.899999999999999</v>
      </c>
      <c r="G1123">
        <v>42.007420362456692</v>
      </c>
      <c r="H1123">
        <v>18.475193764965258</v>
      </c>
      <c r="I1123">
        <v>11.019964285599244</v>
      </c>
      <c r="J1123">
        <v>5553.4839943045845</v>
      </c>
      <c r="K1123">
        <v>-3126.278111058894</v>
      </c>
      <c r="L1123">
        <v>-29.376899352336352</v>
      </c>
      <c r="M1123">
        <v>6372.9741332193689</v>
      </c>
      <c r="N1123">
        <v>36861.215277716743</v>
      </c>
      <c r="O1123">
        <v>53.472739073195498</v>
      </c>
      <c r="P1123">
        <v>21.552458508104298</v>
      </c>
      <c r="Q1123" s="6">
        <v>1121</v>
      </c>
    </row>
    <row r="1124" spans="1:17" x14ac:dyDescent="0.25">
      <c r="A1124">
        <v>121.22745712895698</v>
      </c>
      <c r="B1124">
        <v>-36.120116653168601</v>
      </c>
      <c r="C1124">
        <v>2018.365</v>
      </c>
      <c r="D1124">
        <v>0.75</v>
      </c>
      <c r="E1124">
        <v>0.65</v>
      </c>
      <c r="F1124">
        <v>19.899999999999999</v>
      </c>
      <c r="G1124">
        <v>42.007420362456692</v>
      </c>
      <c r="H1124">
        <v>18.032512484746537</v>
      </c>
      <c r="I1124">
        <v>11.227457128956985</v>
      </c>
      <c r="J1124">
        <v>5158.155931256606</v>
      </c>
      <c r="K1124">
        <v>-3738.9675085367885</v>
      </c>
      <c r="L1124">
        <v>-35.93704743263087</v>
      </c>
      <c r="M1124">
        <v>6370.749613746525</v>
      </c>
      <c r="N1124">
        <v>37306.130438605098</v>
      </c>
      <c r="O1124">
        <v>46.405617772956326</v>
      </c>
      <c r="P1124">
        <v>18.610602518915105</v>
      </c>
      <c r="Q1124" s="6">
        <v>1122</v>
      </c>
    </row>
    <row r="1125" spans="1:17" x14ac:dyDescent="0.25">
      <c r="A1125">
        <v>150.71</v>
      </c>
      <c r="B1125">
        <v>-30.633000000000003</v>
      </c>
      <c r="C1125">
        <v>2018.365</v>
      </c>
      <c r="D1125">
        <v>3</v>
      </c>
      <c r="E1125">
        <v>0.65</v>
      </c>
      <c r="F1125">
        <v>19.899999999999999</v>
      </c>
      <c r="G1125">
        <v>54.048620189015942</v>
      </c>
      <c r="H1125">
        <v>20.501861988996932</v>
      </c>
      <c r="I1125">
        <v>40.710000000000008</v>
      </c>
      <c r="J1125">
        <v>5492.8378354978086</v>
      </c>
      <c r="K1125">
        <v>-3230.951415299262</v>
      </c>
      <c r="L1125">
        <v>-30.464540073827507</v>
      </c>
      <c r="M1125">
        <v>6372.6222652139477</v>
      </c>
      <c r="N1125">
        <v>38305.46602645822</v>
      </c>
      <c r="O1125">
        <v>33.449445493756691</v>
      </c>
      <c r="P1125">
        <v>59.366728517432037</v>
      </c>
      <c r="Q1125" s="6">
        <v>1123</v>
      </c>
    </row>
    <row r="1126" spans="1:17" x14ac:dyDescent="0.25">
      <c r="A1126">
        <v>152.18100000000001</v>
      </c>
      <c r="B1126">
        <v>-36.613999999999997</v>
      </c>
      <c r="C1126">
        <v>2018.365</v>
      </c>
      <c r="D1126">
        <v>3</v>
      </c>
      <c r="E1126">
        <v>0.65</v>
      </c>
      <c r="F1126">
        <v>19.899999999999999</v>
      </c>
      <c r="G1126">
        <v>54.048620189015942</v>
      </c>
      <c r="H1126">
        <v>18.646520077674488</v>
      </c>
      <c r="I1126">
        <v>42.181000000000012</v>
      </c>
      <c r="J1126">
        <v>5125.6595525858802</v>
      </c>
      <c r="K1126">
        <v>-3783.0976163209862</v>
      </c>
      <c r="L1126">
        <v>-36.429937014093554</v>
      </c>
      <c r="M1126">
        <v>6370.5740262262407</v>
      </c>
      <c r="N1126">
        <v>38705.280188553072</v>
      </c>
      <c r="O1126">
        <v>28.870914220161186</v>
      </c>
      <c r="P1126">
        <v>56.647117889483035</v>
      </c>
      <c r="Q1126" s="6">
        <v>1124</v>
      </c>
    </row>
    <row r="1127" spans="1:17" x14ac:dyDescent="0.25">
      <c r="A1127">
        <v>128.33090539946102</v>
      </c>
      <c r="B1127">
        <v>-35.721334188325834</v>
      </c>
      <c r="C1127">
        <v>2018.365</v>
      </c>
      <c r="D1127">
        <v>3</v>
      </c>
      <c r="E1127">
        <v>0.65</v>
      </c>
      <c r="F1127">
        <v>19.899999999999999</v>
      </c>
      <c r="G1127">
        <v>54.048620189015942</v>
      </c>
      <c r="H1127">
        <v>23.530856774515218</v>
      </c>
      <c r="I1127">
        <v>18.330905399461017</v>
      </c>
      <c r="J1127">
        <v>5184.114610632234</v>
      </c>
      <c r="K1127">
        <v>-3703.134298389039</v>
      </c>
      <c r="L1127">
        <v>-35.539106970338004</v>
      </c>
      <c r="M1127">
        <v>6370.8906699201707</v>
      </c>
      <c r="N1127">
        <v>37462.235915964477</v>
      </c>
      <c r="O1127">
        <v>44.174923206502619</v>
      </c>
      <c r="P1127">
        <v>29.573846710276957</v>
      </c>
      <c r="Q1127" s="6">
        <v>1125</v>
      </c>
    </row>
    <row r="1128" spans="1:17" x14ac:dyDescent="0.25">
      <c r="A1128">
        <v>130.92794688967425</v>
      </c>
      <c r="B1128">
        <v>-38.303031642926349</v>
      </c>
      <c r="C1128">
        <v>2018.365</v>
      </c>
      <c r="D1128">
        <v>1.2</v>
      </c>
      <c r="E1128">
        <v>0.65</v>
      </c>
      <c r="F1128">
        <v>19.899999999999999</v>
      </c>
      <c r="G1128">
        <v>46.089820015575185</v>
      </c>
      <c r="H1128">
        <v>21.411609119683838</v>
      </c>
      <c r="I1128">
        <v>20.927946889674246</v>
      </c>
      <c r="J1128">
        <v>5011.6532266077584</v>
      </c>
      <c r="K1128">
        <v>-3931.8962845955434</v>
      </c>
      <c r="L1128">
        <v>-38.115984027429739</v>
      </c>
      <c r="M1128">
        <v>6369.9667547471699</v>
      </c>
      <c r="N1128">
        <v>37731.252852928759</v>
      </c>
      <c r="O1128">
        <v>40.520215565053967</v>
      </c>
      <c r="P1128">
        <v>31.674089018819483</v>
      </c>
      <c r="Q1128" s="6">
        <v>1126</v>
      </c>
    </row>
    <row r="1129" spans="1:17" x14ac:dyDescent="0.25">
      <c r="A1129">
        <v>142.67012870565802</v>
      </c>
      <c r="B1129">
        <v>-31.346676268399797</v>
      </c>
      <c r="C1129">
        <v>2018.365</v>
      </c>
      <c r="D1129">
        <v>0.75</v>
      </c>
      <c r="E1129">
        <v>0.65</v>
      </c>
      <c r="F1129">
        <v>19.899999999999999</v>
      </c>
      <c r="G1129">
        <v>42.007420362456692</v>
      </c>
      <c r="H1129">
        <v>22.703345097112859</v>
      </c>
      <c r="I1129">
        <v>32.670128705658016</v>
      </c>
      <c r="J1129">
        <v>5452.0978274704676</v>
      </c>
      <c r="K1129">
        <v>-3298.7814043003991</v>
      </c>
      <c r="L1129">
        <v>-31.175955426138025</v>
      </c>
      <c r="M1129">
        <v>6372.3880510893487</v>
      </c>
      <c r="N1129">
        <v>37833.774792704979</v>
      </c>
      <c r="O1129">
        <v>39.226590294145716</v>
      </c>
      <c r="P1129">
        <v>50.949369875195892</v>
      </c>
      <c r="Q1129" s="6">
        <v>1127</v>
      </c>
    </row>
    <row r="1130" spans="1:17" x14ac:dyDescent="0.25">
      <c r="A1130">
        <v>131.4130295282024</v>
      </c>
      <c r="B1130">
        <v>-38.710606334832555</v>
      </c>
      <c r="C1130">
        <v>2018.365</v>
      </c>
      <c r="D1130">
        <v>1.2</v>
      </c>
      <c r="E1130">
        <v>0.65</v>
      </c>
      <c r="F1130">
        <v>19.899999999999999</v>
      </c>
      <c r="G1130">
        <v>46.089820015575185</v>
      </c>
      <c r="H1130">
        <v>18.679963345866405</v>
      </c>
      <c r="I1130">
        <v>21.413029528202401</v>
      </c>
      <c r="J1130">
        <v>4983.4844595106451</v>
      </c>
      <c r="K1130">
        <v>-3967.3006255778405</v>
      </c>
      <c r="L1130">
        <v>-38.52293526992608</v>
      </c>
      <c r="M1130">
        <v>6369.8188052639634</v>
      </c>
      <c r="N1130">
        <v>37777.628342909302</v>
      </c>
      <c r="O1130">
        <v>39.913582399980655</v>
      </c>
      <c r="P1130">
        <v>32.090365579498325</v>
      </c>
      <c r="Q1130" s="6">
        <v>1128</v>
      </c>
    </row>
    <row r="1131" spans="1:17" x14ac:dyDescent="0.25">
      <c r="A1131">
        <v>133.9892479611438</v>
      </c>
      <c r="B1131">
        <v>-32.313044936957731</v>
      </c>
      <c r="C1131">
        <v>2018.365</v>
      </c>
      <c r="D1131">
        <v>3</v>
      </c>
      <c r="E1131">
        <v>0.65</v>
      </c>
      <c r="F1131">
        <v>19.899999999999999</v>
      </c>
      <c r="G1131">
        <v>54.048620189015942</v>
      </c>
      <c r="H1131">
        <v>23.376677094797259</v>
      </c>
      <c r="I1131">
        <v>23.989247961143803</v>
      </c>
      <c r="J1131">
        <v>5395.5852228212188</v>
      </c>
      <c r="K1131">
        <v>-3389.8208853108363</v>
      </c>
      <c r="L1131">
        <v>-32.139430981824432</v>
      </c>
      <c r="M1131">
        <v>6372.0660331807803</v>
      </c>
      <c r="N1131">
        <v>37452.89891960955</v>
      </c>
      <c r="O1131">
        <v>44.324924495276981</v>
      </c>
      <c r="P1131">
        <v>39.777084688533549</v>
      </c>
      <c r="Q1131" s="6">
        <v>1129</v>
      </c>
    </row>
    <row r="1132" spans="1:17" x14ac:dyDescent="0.25">
      <c r="A1132">
        <v>135.96701031775396</v>
      </c>
      <c r="B1132">
        <v>-37.964159062146599</v>
      </c>
      <c r="C1132">
        <v>2018.365</v>
      </c>
      <c r="D1132">
        <v>0.75</v>
      </c>
      <c r="E1132">
        <v>0.65</v>
      </c>
      <c r="F1132">
        <v>19.899999999999999</v>
      </c>
      <c r="G1132">
        <v>42.007420362456692</v>
      </c>
      <c r="H1132">
        <v>16.901523660123555</v>
      </c>
      <c r="I1132">
        <v>25.96701031775396</v>
      </c>
      <c r="J1132">
        <v>5034.8800634977888</v>
      </c>
      <c r="K1132">
        <v>-3902.3097470373791</v>
      </c>
      <c r="L1132">
        <v>-37.777658567969929</v>
      </c>
      <c r="M1132">
        <v>6370.0893726564336</v>
      </c>
      <c r="N1132">
        <v>37903.471689386715</v>
      </c>
      <c r="O1132">
        <v>38.307181015987396</v>
      </c>
      <c r="P1132">
        <v>38.368155769455463</v>
      </c>
      <c r="Q1132" s="6">
        <v>1130</v>
      </c>
    </row>
    <row r="1133" spans="1:17" x14ac:dyDescent="0.25">
      <c r="A1133">
        <v>134.86920947356222</v>
      </c>
      <c r="B1133">
        <v>-31.441043443971161</v>
      </c>
      <c r="C1133">
        <v>2018.365</v>
      </c>
      <c r="D1133">
        <v>3</v>
      </c>
      <c r="E1133">
        <v>0.65</v>
      </c>
      <c r="F1133">
        <v>19.899999999999999</v>
      </c>
      <c r="G1133">
        <v>54.048620189015942</v>
      </c>
      <c r="H1133">
        <v>16.073232974370285</v>
      </c>
      <c r="I1133">
        <v>24.869209473562222</v>
      </c>
      <c r="J1133">
        <v>5446.6474179203187</v>
      </c>
      <c r="K1133">
        <v>-3307.7127606425315</v>
      </c>
      <c r="L1133">
        <v>-31.270031511693205</v>
      </c>
      <c r="M1133">
        <v>6372.3568482984001</v>
      </c>
      <c r="N1133">
        <v>37439.372875219633</v>
      </c>
      <c r="O1133">
        <v>44.519946200094139</v>
      </c>
      <c r="P1133">
        <v>41.625467589066957</v>
      </c>
      <c r="Q1133" s="6">
        <v>1131</v>
      </c>
    </row>
    <row r="1134" spans="1:17" x14ac:dyDescent="0.25">
      <c r="A1134">
        <v>151.36099999999999</v>
      </c>
      <c r="B1134">
        <v>-35.488999999999997</v>
      </c>
      <c r="C1134">
        <v>2018.365</v>
      </c>
      <c r="D1134">
        <v>3</v>
      </c>
      <c r="E1134">
        <v>0.65</v>
      </c>
      <c r="F1134">
        <v>19.899999999999999</v>
      </c>
      <c r="G1134">
        <v>54.048620189015942</v>
      </c>
      <c r="H1134">
        <v>18.82880348418357</v>
      </c>
      <c r="I1134">
        <v>41.36099999999999</v>
      </c>
      <c r="J1134">
        <v>5199.12238881334</v>
      </c>
      <c r="K1134">
        <v>-3682.1756497368906</v>
      </c>
      <c r="L1134">
        <v>-35.307279577086575</v>
      </c>
      <c r="M1134">
        <v>6370.9725418789412</v>
      </c>
      <c r="N1134">
        <v>38591.880359648829</v>
      </c>
      <c r="O1134">
        <v>30.140036503800051</v>
      </c>
      <c r="P1134">
        <v>56.598934631439015</v>
      </c>
      <c r="Q1134" s="6">
        <v>1132</v>
      </c>
    </row>
    <row r="1135" spans="1:17" x14ac:dyDescent="0.25">
      <c r="A1135">
        <v>120.6091324392243</v>
      </c>
      <c r="B1135">
        <v>-35.57376697553719</v>
      </c>
      <c r="C1135">
        <v>2018.365</v>
      </c>
      <c r="D1135">
        <v>0.75</v>
      </c>
      <c r="E1135">
        <v>0.65</v>
      </c>
      <c r="F1135">
        <v>19.899999999999999</v>
      </c>
      <c r="G1135">
        <v>42.007420362456692</v>
      </c>
      <c r="H1135">
        <v>14.993064282341949</v>
      </c>
      <c r="I1135">
        <v>10.609132439224297</v>
      </c>
      <c r="J1135">
        <v>5193.6567264965925</v>
      </c>
      <c r="K1135">
        <v>-3689.8293545209781</v>
      </c>
      <c r="L1135">
        <v>-35.391860266684866</v>
      </c>
      <c r="M1135">
        <v>6370.9426977620824</v>
      </c>
      <c r="N1135">
        <v>37254.773689765745</v>
      </c>
      <c r="O1135">
        <v>47.166067183036652</v>
      </c>
      <c r="P1135">
        <v>17.847326116473401</v>
      </c>
      <c r="Q1135" s="6">
        <v>1133</v>
      </c>
    </row>
    <row r="1136" spans="1:17" x14ac:dyDescent="0.25">
      <c r="A1136">
        <v>135.87446625361096</v>
      </c>
      <c r="B1136">
        <v>-32.610836541962158</v>
      </c>
      <c r="C1136">
        <v>2018.365</v>
      </c>
      <c r="D1136">
        <v>3</v>
      </c>
      <c r="E1136">
        <v>0.65</v>
      </c>
      <c r="F1136">
        <v>19.899999999999999</v>
      </c>
      <c r="G1136">
        <v>54.048620189015942</v>
      </c>
      <c r="H1136">
        <v>21.118622361098218</v>
      </c>
      <c r="I1136">
        <v>25.874466253610962</v>
      </c>
      <c r="J1136">
        <v>5377.8601843621327</v>
      </c>
      <c r="K1136">
        <v>-3417.6844480379373</v>
      </c>
      <c r="L1136">
        <v>-32.436370551859859</v>
      </c>
      <c r="M1136">
        <v>6371.9657209457655</v>
      </c>
      <c r="N1136">
        <v>37554.94415577675</v>
      </c>
      <c r="O1136">
        <v>42.909615244775623</v>
      </c>
      <c r="P1136">
        <v>41.986402251255591</v>
      </c>
      <c r="Q1136" s="6">
        <v>1134</v>
      </c>
    </row>
    <row r="1137" spans="1:17" x14ac:dyDescent="0.25">
      <c r="A1137">
        <v>120.43</v>
      </c>
      <c r="B1137">
        <v>-38.450000000000003</v>
      </c>
      <c r="C1137">
        <v>2018.365</v>
      </c>
      <c r="D1137">
        <v>0.75</v>
      </c>
      <c r="E1137">
        <v>0.65</v>
      </c>
      <c r="F1137">
        <v>19.899999999999999</v>
      </c>
      <c r="G1137">
        <v>42.007420362456692</v>
      </c>
      <c r="H1137">
        <v>19.651834378510269</v>
      </c>
      <c r="I1137">
        <v>10.430000000000007</v>
      </c>
      <c r="J1137">
        <v>5001.5250498116429</v>
      </c>
      <c r="K1137">
        <v>-3944.6856284259125</v>
      </c>
      <c r="L1137">
        <v>-38.262723212089028</v>
      </c>
      <c r="M1137">
        <v>6369.9134633842004</v>
      </c>
      <c r="N1137">
        <v>37464.509577394587</v>
      </c>
      <c r="O1137">
        <v>44.127278165673935</v>
      </c>
      <c r="P1137">
        <v>16.489899505642551</v>
      </c>
      <c r="Q1137" s="6">
        <v>1135</v>
      </c>
    </row>
    <row r="1138" spans="1:17" x14ac:dyDescent="0.25">
      <c r="A1138">
        <v>118.422</v>
      </c>
      <c r="B1138">
        <v>-32.400199999999998</v>
      </c>
      <c r="C1138">
        <v>2018.365</v>
      </c>
      <c r="D1138">
        <v>3</v>
      </c>
      <c r="E1138">
        <v>0.65</v>
      </c>
      <c r="F1138">
        <v>19.899999999999999</v>
      </c>
      <c r="G1138">
        <v>54.048620189015942</v>
      </c>
      <c r="H1138">
        <v>22.166871702087569</v>
      </c>
      <c r="I1138">
        <v>8.421999999999997</v>
      </c>
      <c r="J1138">
        <v>5390.4126924358725</v>
      </c>
      <c r="K1138">
        <v>-3397.9851446934808</v>
      </c>
      <c r="L1138">
        <v>-32.226334741127133</v>
      </c>
      <c r="M1138">
        <v>6372.0367260657977</v>
      </c>
      <c r="N1138">
        <v>36996.692654219216</v>
      </c>
      <c r="O1138">
        <v>51.191253182263644</v>
      </c>
      <c r="P1138">
        <v>15.446445694287563</v>
      </c>
      <c r="Q1138" s="6">
        <v>1136</v>
      </c>
    </row>
    <row r="1139" spans="1:17" x14ac:dyDescent="0.25">
      <c r="A1139">
        <v>141.55123860904362</v>
      </c>
      <c r="B1139">
        <v>-29.432792795251359</v>
      </c>
      <c r="C1139">
        <v>2018.365</v>
      </c>
      <c r="D1139">
        <v>1.2</v>
      </c>
      <c r="E1139">
        <v>0.65</v>
      </c>
      <c r="F1139">
        <v>19.899999999999999</v>
      </c>
      <c r="G1139">
        <v>46.089820015575185</v>
      </c>
      <c r="H1139">
        <v>16.442611017840655</v>
      </c>
      <c r="I1139">
        <v>31.551238609043622</v>
      </c>
      <c r="J1139">
        <v>5559.4261193904149</v>
      </c>
      <c r="K1139">
        <v>-3115.7699839969105</v>
      </c>
      <c r="L1139">
        <v>-29.26836894542301</v>
      </c>
      <c r="M1139">
        <v>6373.0088161037784</v>
      </c>
      <c r="N1139">
        <v>37668.515944975348</v>
      </c>
      <c r="O1139">
        <v>41.393950600400558</v>
      </c>
      <c r="P1139">
        <v>51.330119626776813</v>
      </c>
      <c r="Q1139" s="6">
        <v>1137</v>
      </c>
    </row>
    <row r="1140" spans="1:17" x14ac:dyDescent="0.25">
      <c r="A1140">
        <v>142.58199999999999</v>
      </c>
      <c r="B1140">
        <v>-34.308</v>
      </c>
      <c r="C1140">
        <v>2018.365</v>
      </c>
      <c r="D1140">
        <v>0.75</v>
      </c>
      <c r="E1140">
        <v>0.65</v>
      </c>
      <c r="F1140">
        <v>19.899999999999999</v>
      </c>
      <c r="G1140">
        <v>42.007420362456692</v>
      </c>
      <c r="H1140">
        <v>16.891127473744717</v>
      </c>
      <c r="I1140">
        <v>32.581999999999994</v>
      </c>
      <c r="J1140">
        <v>5274.0800897596</v>
      </c>
      <c r="K1140">
        <v>-3574.7203868629299</v>
      </c>
      <c r="L1140">
        <v>-34.129039148390554</v>
      </c>
      <c r="M1140">
        <v>6371.3849858136873</v>
      </c>
      <c r="N1140">
        <v>37995.392198123416</v>
      </c>
      <c r="O1140">
        <v>37.174428515348417</v>
      </c>
      <c r="P1140">
        <v>48.589259798106788</v>
      </c>
      <c r="Q1140" s="6">
        <v>1138</v>
      </c>
    </row>
    <row r="1141" spans="1:17" x14ac:dyDescent="0.25">
      <c r="A1141">
        <v>128.96907873998839</v>
      </c>
      <c r="B1141">
        <v>-38.064081691490749</v>
      </c>
      <c r="C1141">
        <v>2018.365</v>
      </c>
      <c r="D1141">
        <v>3</v>
      </c>
      <c r="E1141">
        <v>0.65</v>
      </c>
      <c r="F1141">
        <v>19.899999999999999</v>
      </c>
      <c r="G1141">
        <v>54.048620189015942</v>
      </c>
      <c r="H1141">
        <v>23.21581028499601</v>
      </c>
      <c r="I1141">
        <v>18.96907873998839</v>
      </c>
      <c r="J1141">
        <v>5028.049553130706</v>
      </c>
      <c r="K1141">
        <v>-3911.047961857596</v>
      </c>
      <c r="L1141">
        <v>-37.877417159029406</v>
      </c>
      <c r="M1141">
        <v>6370.0532547764733</v>
      </c>
      <c r="N1141">
        <v>37648.526694192173</v>
      </c>
      <c r="O1141">
        <v>41.615698343783848</v>
      </c>
      <c r="P1141">
        <v>29.139784231786745</v>
      </c>
      <c r="Q1141" s="6">
        <v>1139</v>
      </c>
    </row>
    <row r="1142" spans="1:17" x14ac:dyDescent="0.25">
      <c r="A1142">
        <v>155.071</v>
      </c>
      <c r="B1142">
        <v>-31.186999999999998</v>
      </c>
      <c r="C1142">
        <v>2018.365</v>
      </c>
      <c r="D1142">
        <v>3</v>
      </c>
      <c r="E1142">
        <v>0.65</v>
      </c>
      <c r="F1142">
        <v>19.899999999999999</v>
      </c>
      <c r="G1142">
        <v>54.048620189015942</v>
      </c>
      <c r="H1142">
        <v>22.066781792480185</v>
      </c>
      <c r="I1142">
        <v>45.070999999999998</v>
      </c>
      <c r="J1142">
        <v>5461.2866149596566</v>
      </c>
      <c r="K1142">
        <v>-3283.6487805168667</v>
      </c>
      <c r="L1142">
        <v>-31.016775901514478</v>
      </c>
      <c r="M1142">
        <v>6372.4407258543733</v>
      </c>
      <c r="N1142">
        <v>38641.621299011946</v>
      </c>
      <c r="O1142">
        <v>29.599608989268564</v>
      </c>
      <c r="P1142">
        <v>62.681334042516639</v>
      </c>
      <c r="Q1142" s="6">
        <v>1140</v>
      </c>
    </row>
    <row r="1143" spans="1:17" x14ac:dyDescent="0.25">
      <c r="A1143">
        <v>144.22800000000001</v>
      </c>
      <c r="B1143">
        <v>-28.18</v>
      </c>
      <c r="C1143">
        <v>2018.365</v>
      </c>
      <c r="D1143">
        <v>3</v>
      </c>
      <c r="E1143">
        <v>0.65</v>
      </c>
      <c r="F1143">
        <v>19.899999999999999</v>
      </c>
      <c r="G1143">
        <v>54.048620189015942</v>
      </c>
      <c r="H1143">
        <v>15.506470647706038</v>
      </c>
      <c r="I1143">
        <v>34.228000000000009</v>
      </c>
      <c r="J1143">
        <v>5626.3300712216351</v>
      </c>
      <c r="K1143">
        <v>-2994.1044204748287</v>
      </c>
      <c r="L1143">
        <v>-28.020095136139783</v>
      </c>
      <c r="M1143">
        <v>6373.4018664320674</v>
      </c>
      <c r="N1143">
        <v>37764.397546133368</v>
      </c>
      <c r="O1143">
        <v>40.13773581268368</v>
      </c>
      <c r="P1143">
        <v>55.233370700626708</v>
      </c>
      <c r="Q1143" s="6">
        <v>1141</v>
      </c>
    </row>
    <row r="1144" spans="1:17" x14ac:dyDescent="0.25">
      <c r="A1144">
        <v>119.4962935099158</v>
      </c>
      <c r="B1144">
        <v>-36.305829245661613</v>
      </c>
      <c r="C1144">
        <v>2018.365</v>
      </c>
      <c r="D1144">
        <v>0.75</v>
      </c>
      <c r="E1144">
        <v>0.65</v>
      </c>
      <c r="F1144">
        <v>19.899999999999999</v>
      </c>
      <c r="G1144">
        <v>42.007420362456692</v>
      </c>
      <c r="H1144">
        <v>16.313318792346102</v>
      </c>
      <c r="I1144">
        <v>9.4962935099158017</v>
      </c>
      <c r="J1144">
        <v>5145.9814269699737</v>
      </c>
      <c r="K1144">
        <v>-3755.5939587123885</v>
      </c>
      <c r="L1144">
        <v>-36.122379964403123</v>
      </c>
      <c r="M1144">
        <v>6370.6837018829392</v>
      </c>
      <c r="N1144">
        <v>37288.004842010399</v>
      </c>
      <c r="O1144">
        <v>46.670321393053982</v>
      </c>
      <c r="P1144">
        <v>15.775812400764091</v>
      </c>
      <c r="Q1144" s="6">
        <v>1142</v>
      </c>
    </row>
    <row r="1145" spans="1:17" x14ac:dyDescent="0.25">
      <c r="A1145">
        <v>127.45584910107767</v>
      </c>
      <c r="B1145">
        <v>-39.49012312305512</v>
      </c>
      <c r="C1145">
        <v>2018.365</v>
      </c>
      <c r="D1145">
        <v>1.2</v>
      </c>
      <c r="E1145">
        <v>0.65</v>
      </c>
      <c r="F1145">
        <v>19.899999999999999</v>
      </c>
      <c r="G1145">
        <v>46.089820015575185</v>
      </c>
      <c r="H1145">
        <v>17.838380340328506</v>
      </c>
      <c r="I1145">
        <v>17.455849101077675</v>
      </c>
      <c r="J1145">
        <v>4928.905781305345</v>
      </c>
      <c r="K1145">
        <v>-4034.4587797095955</v>
      </c>
      <c r="L1145">
        <v>-39.30136533462386</v>
      </c>
      <c r="M1145">
        <v>6369.5345078083292</v>
      </c>
      <c r="N1145">
        <v>37707.833420805408</v>
      </c>
      <c r="O1145">
        <v>40.821442290206484</v>
      </c>
      <c r="P1145">
        <v>26.310724043631748</v>
      </c>
      <c r="Q1145" s="6">
        <v>1143</v>
      </c>
    </row>
    <row r="1146" spans="1:17" x14ac:dyDescent="0.25">
      <c r="A1146">
        <v>147.37200000000001</v>
      </c>
      <c r="B1146">
        <v>-34.134999999999998</v>
      </c>
      <c r="C1146">
        <v>2018.365</v>
      </c>
      <c r="D1146">
        <v>1.2</v>
      </c>
      <c r="E1146">
        <v>0.65</v>
      </c>
      <c r="F1146">
        <v>19.899999999999999</v>
      </c>
      <c r="G1146">
        <v>46.089820015575185</v>
      </c>
      <c r="H1146">
        <v>22.054224878684511</v>
      </c>
      <c r="I1146">
        <v>37.372000000000014</v>
      </c>
      <c r="J1146">
        <v>5284.8725747647222</v>
      </c>
      <c r="K1146">
        <v>-3558.8525390589202</v>
      </c>
      <c r="L1146">
        <v>-33.956468949417385</v>
      </c>
      <c r="M1146">
        <v>6371.4448538982451</v>
      </c>
      <c r="N1146">
        <v>38265.331621747151</v>
      </c>
      <c r="O1146">
        <v>33.907655502826486</v>
      </c>
      <c r="P1146">
        <v>53.695622639788525</v>
      </c>
      <c r="Q1146" s="6">
        <v>1144</v>
      </c>
    </row>
    <row r="1147" spans="1:17" x14ac:dyDescent="0.25">
      <c r="A1147">
        <v>119.28882399119937</v>
      </c>
      <c r="B1147">
        <v>-33.447620411268396</v>
      </c>
      <c r="C1147">
        <v>2018.365</v>
      </c>
      <c r="D1147">
        <v>0.75</v>
      </c>
      <c r="E1147">
        <v>0.65</v>
      </c>
      <c r="F1147">
        <v>19.899999999999999</v>
      </c>
      <c r="G1147">
        <v>42.007420362456692</v>
      </c>
      <c r="H1147">
        <v>23.357502309633276</v>
      </c>
      <c r="I1147">
        <v>9.2888239911993651</v>
      </c>
      <c r="J1147">
        <v>5327.2764930511803</v>
      </c>
      <c r="K1147">
        <v>-3495.4895510288229</v>
      </c>
      <c r="L1147">
        <v>-33.270861010440477</v>
      </c>
      <c r="M1147">
        <v>6371.6812565262053</v>
      </c>
      <c r="N1147">
        <v>37081.85198253877</v>
      </c>
      <c r="O1147">
        <v>49.822724542836937</v>
      </c>
      <c r="P1147">
        <v>16.527776973207295</v>
      </c>
      <c r="Q1147" s="6">
        <v>1145</v>
      </c>
    </row>
    <row r="1148" spans="1:17" x14ac:dyDescent="0.25">
      <c r="A1148">
        <v>148.86758088889783</v>
      </c>
      <c r="B1148">
        <v>-31.442140120463208</v>
      </c>
      <c r="C1148">
        <v>2018.365</v>
      </c>
      <c r="D1148">
        <v>1.2</v>
      </c>
      <c r="E1148">
        <v>0.65</v>
      </c>
      <c r="F1148">
        <v>19.899999999999999</v>
      </c>
      <c r="G1148">
        <v>46.089820015575185</v>
      </c>
      <c r="H1148">
        <v>19.213533104151789</v>
      </c>
      <c r="I1148">
        <v>38.867580888897834</v>
      </c>
      <c r="J1148">
        <v>5446.5839897309397</v>
      </c>
      <c r="K1148">
        <v>-3307.8165032796896</v>
      </c>
      <c r="L1148">
        <v>-31.271124816169714</v>
      </c>
      <c r="M1148">
        <v>6372.3564853641765</v>
      </c>
      <c r="N1148">
        <v>38220.551896974903</v>
      </c>
      <c r="O1148">
        <v>34.450598506411083</v>
      </c>
      <c r="P1148">
        <v>57.088201732904352</v>
      </c>
      <c r="Q1148" s="6">
        <v>1146</v>
      </c>
    </row>
    <row r="1149" spans="1:17" x14ac:dyDescent="0.25">
      <c r="A1149">
        <v>146.08425050835061</v>
      </c>
      <c r="B1149">
        <v>-35.843938918867863</v>
      </c>
      <c r="C1149">
        <v>2018.365</v>
      </c>
      <c r="D1149">
        <v>3</v>
      </c>
      <c r="E1149">
        <v>0.65</v>
      </c>
      <c r="F1149">
        <v>19.899999999999999</v>
      </c>
      <c r="G1149">
        <v>54.048620189015942</v>
      </c>
      <c r="H1149">
        <v>22.026293947450029</v>
      </c>
      <c r="I1149">
        <v>36.084250508350607</v>
      </c>
      <c r="J1149">
        <v>5176.1604197613105</v>
      </c>
      <c r="K1149">
        <v>-3714.1701035679971</v>
      </c>
      <c r="L1149">
        <v>-35.661449074288143</v>
      </c>
      <c r="M1149">
        <v>6370.8473729435627</v>
      </c>
      <c r="N1149">
        <v>38283.766729110641</v>
      </c>
      <c r="O1149">
        <v>33.682598552036289</v>
      </c>
      <c r="P1149">
        <v>51.218339777405241</v>
      </c>
      <c r="Q1149" s="6">
        <v>1147</v>
      </c>
    </row>
    <row r="1150" spans="1:17" x14ac:dyDescent="0.25">
      <c r="A1150">
        <v>164.13887354231898</v>
      </c>
      <c r="B1150">
        <v>-29.993000000000002</v>
      </c>
      <c r="C1150">
        <v>2018.365</v>
      </c>
      <c r="D1150">
        <v>3</v>
      </c>
      <c r="E1150">
        <v>0.65</v>
      </c>
      <c r="F1150">
        <v>19.899999999999999</v>
      </c>
      <c r="G1150">
        <v>54.048620189015942</v>
      </c>
      <c r="H1150">
        <v>14.66447932653163</v>
      </c>
      <c r="I1150">
        <v>54.138873542318976</v>
      </c>
      <c r="J1150">
        <v>5528.647273639559</v>
      </c>
      <c r="K1150">
        <v>-3169.7028257137576</v>
      </c>
      <c r="L1150">
        <v>-29.826656106625173</v>
      </c>
      <c r="M1150">
        <v>6372.8295661864295</v>
      </c>
      <c r="N1150">
        <v>39310.363273284929</v>
      </c>
      <c r="O1150">
        <v>22.439299092312488</v>
      </c>
      <c r="P1150">
        <v>70.132859955206868</v>
      </c>
      <c r="Q1150" s="6">
        <v>1148</v>
      </c>
    </row>
    <row r="1151" spans="1:17" x14ac:dyDescent="0.25">
      <c r="A1151">
        <v>153.29</v>
      </c>
      <c r="B1151">
        <v>-33.991999999999997</v>
      </c>
      <c r="C1151">
        <v>2018.365</v>
      </c>
      <c r="D1151">
        <v>1.2</v>
      </c>
      <c r="E1151">
        <v>0.65</v>
      </c>
      <c r="F1151">
        <v>19.899999999999999</v>
      </c>
      <c r="G1151">
        <v>46.089820015575185</v>
      </c>
      <c r="H1151">
        <v>20.321336871315943</v>
      </c>
      <c r="I1151">
        <v>43.289999999999992</v>
      </c>
      <c r="J1151">
        <v>5293.7570991919865</v>
      </c>
      <c r="K1151">
        <v>-3545.712127639647</v>
      </c>
      <c r="L1151">
        <v>-33.813829115719344</v>
      </c>
      <c r="M1151">
        <v>6371.4942295615738</v>
      </c>
      <c r="N1151">
        <v>38645.435399180831</v>
      </c>
      <c r="O1151">
        <v>29.546254011498178</v>
      </c>
      <c r="P1151">
        <v>59.311472854914008</v>
      </c>
      <c r="Q1151" s="6">
        <v>1149</v>
      </c>
    </row>
    <row r="1152" spans="1:17" x14ac:dyDescent="0.25">
      <c r="A1152">
        <v>144.69606744219894</v>
      </c>
      <c r="B1152">
        <v>-31.14632651224067</v>
      </c>
      <c r="C1152">
        <v>2018.365</v>
      </c>
      <c r="D1152">
        <v>3</v>
      </c>
      <c r="E1152">
        <v>0.65</v>
      </c>
      <c r="F1152">
        <v>19.899999999999999</v>
      </c>
      <c r="G1152">
        <v>54.048620189015942</v>
      </c>
      <c r="H1152">
        <v>20.861845332184295</v>
      </c>
      <c r="I1152">
        <v>34.696067442198938</v>
      </c>
      <c r="J1152">
        <v>5463.620447304711</v>
      </c>
      <c r="K1152">
        <v>-3279.7901002418339</v>
      </c>
      <c r="L1152">
        <v>-30.97622978841861</v>
      </c>
      <c r="M1152">
        <v>6372.4541186147799</v>
      </c>
      <c r="N1152">
        <v>37942.220613576777</v>
      </c>
      <c r="O1152">
        <v>37.852345347066247</v>
      </c>
      <c r="P1152">
        <v>53.237399318109787</v>
      </c>
      <c r="Q1152" s="6">
        <v>1150</v>
      </c>
    </row>
    <row r="1153" spans="1:17" x14ac:dyDescent="0.25">
      <c r="A1153">
        <v>134.78998922947252</v>
      </c>
      <c r="B1153">
        <v>-33.461575063421883</v>
      </c>
      <c r="C1153">
        <v>2018.365</v>
      </c>
      <c r="D1153">
        <v>3</v>
      </c>
      <c r="E1153">
        <v>0.65</v>
      </c>
      <c r="F1153">
        <v>19.899999999999999</v>
      </c>
      <c r="G1153">
        <v>54.048620189015942</v>
      </c>
      <c r="H1153">
        <v>14.301634687785358</v>
      </c>
      <c r="I1153">
        <v>24.789989229472525</v>
      </c>
      <c r="J1153">
        <v>5326.4232572367991</v>
      </c>
      <c r="K1153">
        <v>-3496.7808718341771</v>
      </c>
      <c r="L1153">
        <v>-33.284778684389991</v>
      </c>
      <c r="M1153">
        <v>6371.6764811828343</v>
      </c>
      <c r="N1153">
        <v>37558.425887416714</v>
      </c>
      <c r="O1153">
        <v>42.857499065588939</v>
      </c>
      <c r="P1153">
        <v>39.950699539321505</v>
      </c>
      <c r="Q1153" s="6">
        <v>1151</v>
      </c>
    </row>
    <row r="1154" spans="1:17" x14ac:dyDescent="0.25">
      <c r="A1154">
        <v>155.202</v>
      </c>
      <c r="B1154">
        <v>-36.915999999999997</v>
      </c>
      <c r="C1154">
        <v>2018.365</v>
      </c>
      <c r="D1154">
        <v>3</v>
      </c>
      <c r="E1154">
        <v>0.65</v>
      </c>
      <c r="F1154">
        <v>19.899999999999999</v>
      </c>
      <c r="G1154">
        <v>54.048620189015942</v>
      </c>
      <c r="H1154">
        <v>14.664945388381989</v>
      </c>
      <c r="I1154">
        <v>45.201999999999998</v>
      </c>
      <c r="J1154">
        <v>5105.6003349427456</v>
      </c>
      <c r="K1154">
        <v>-3809.9455011227756</v>
      </c>
      <c r="L1154">
        <v>-36.731356200716476</v>
      </c>
      <c r="M1154">
        <v>6370.466191864858</v>
      </c>
      <c r="N1154">
        <v>38923.391638126646</v>
      </c>
      <c r="O1154">
        <v>26.490145732851943</v>
      </c>
      <c r="P1154">
        <v>59.187170785359534</v>
      </c>
      <c r="Q1154" s="6">
        <v>1152</v>
      </c>
    </row>
    <row r="1155" spans="1:17" x14ac:dyDescent="0.25">
      <c r="A1155">
        <v>158.84800000000001</v>
      </c>
      <c r="B1155">
        <v>-27.805</v>
      </c>
      <c r="C1155">
        <v>2018.365</v>
      </c>
      <c r="D1155">
        <v>1.2</v>
      </c>
      <c r="E1155">
        <v>0.65</v>
      </c>
      <c r="F1155">
        <v>19.899999999999999</v>
      </c>
      <c r="G1155">
        <v>46.089820015575185</v>
      </c>
      <c r="H1155">
        <v>18.348408303535777</v>
      </c>
      <c r="I1155">
        <v>48.848000000000013</v>
      </c>
      <c r="J1155">
        <v>5645.8351885426164</v>
      </c>
      <c r="K1155">
        <v>-2957.4090456330673</v>
      </c>
      <c r="L1155">
        <v>-27.646507346018193</v>
      </c>
      <c r="M1155">
        <v>6373.5173365558776</v>
      </c>
      <c r="N1155">
        <v>38796.033807741245</v>
      </c>
      <c r="O1155">
        <v>27.905041281309227</v>
      </c>
      <c r="P1155">
        <v>67.820827944373207</v>
      </c>
      <c r="Q1155" s="6">
        <v>1153</v>
      </c>
    </row>
    <row r="1156" spans="1:17" x14ac:dyDescent="0.25">
      <c r="A1156">
        <v>134.68888291839556</v>
      </c>
      <c r="B1156">
        <v>-30.109589756692372</v>
      </c>
      <c r="C1156">
        <v>2018.365</v>
      </c>
      <c r="D1156">
        <v>0.75</v>
      </c>
      <c r="E1156">
        <v>0.65</v>
      </c>
      <c r="F1156">
        <v>19.899999999999999</v>
      </c>
      <c r="G1156">
        <v>42.007420362456692</v>
      </c>
      <c r="H1156">
        <v>18.804061484138192</v>
      </c>
      <c r="I1156">
        <v>24.688882918395564</v>
      </c>
      <c r="J1156">
        <v>5522.1750741885871</v>
      </c>
      <c r="K1156">
        <v>-3180.8898624778039</v>
      </c>
      <c r="L1156">
        <v>-29.942854197713409</v>
      </c>
      <c r="M1156">
        <v>6372.7919993676078</v>
      </c>
      <c r="N1156">
        <v>37353.974462194354</v>
      </c>
      <c r="O1156">
        <v>45.745236783563442</v>
      </c>
      <c r="P1156">
        <v>42.501921481419977</v>
      </c>
      <c r="Q1156" s="6">
        <v>1154</v>
      </c>
    </row>
    <row r="1157" spans="1:17" x14ac:dyDescent="0.25">
      <c r="A1157">
        <v>150.25423166629795</v>
      </c>
      <c r="B1157">
        <v>-30.022895435807449</v>
      </c>
      <c r="C1157">
        <v>2018.365</v>
      </c>
      <c r="D1157">
        <v>0.75</v>
      </c>
      <c r="E1157">
        <v>0.65</v>
      </c>
      <c r="F1157">
        <v>19.899999999999999</v>
      </c>
      <c r="G1157">
        <v>42.007420362456692</v>
      </c>
      <c r="H1157">
        <v>18.168180097259338</v>
      </c>
      <c r="I1157">
        <v>40.254231666297954</v>
      </c>
      <c r="J1157">
        <v>5526.9898818825504</v>
      </c>
      <c r="K1157">
        <v>-3172.5725930517847</v>
      </c>
      <c r="L1157">
        <v>-29.856450851658391</v>
      </c>
      <c r="M1157">
        <v>6372.8199419578314</v>
      </c>
      <c r="N1157">
        <v>38245.53837745182</v>
      </c>
      <c r="O1157">
        <v>34.159404539544553</v>
      </c>
      <c r="P1157">
        <v>59.419287046968329</v>
      </c>
      <c r="Q1157" s="6">
        <v>1155</v>
      </c>
    </row>
    <row r="1158" spans="1:17" x14ac:dyDescent="0.25">
      <c r="A1158">
        <v>137.61500000000001</v>
      </c>
      <c r="B1158">
        <v>-33.709000000000003</v>
      </c>
      <c r="C1158">
        <v>2018.365</v>
      </c>
      <c r="D1158">
        <v>3</v>
      </c>
      <c r="E1158">
        <v>0.65</v>
      </c>
      <c r="F1158">
        <v>19.899999999999999</v>
      </c>
      <c r="G1158">
        <v>54.048620189015942</v>
      </c>
      <c r="H1158">
        <v>22.658025963289475</v>
      </c>
      <c r="I1158">
        <v>27.615000000000009</v>
      </c>
      <c r="J1158">
        <v>5311.2423437870993</v>
      </c>
      <c r="K1158">
        <v>-3519.6427166815852</v>
      </c>
      <c r="L1158">
        <v>-33.531554920117379</v>
      </c>
      <c r="M1158">
        <v>6371.591644756184</v>
      </c>
      <c r="N1158">
        <v>37703.399478430118</v>
      </c>
      <c r="O1158">
        <v>40.910500704940787</v>
      </c>
      <c r="P1158">
        <v>43.307582370288131</v>
      </c>
      <c r="Q1158" s="6">
        <v>1156</v>
      </c>
    </row>
    <row r="1159" spans="1:17" x14ac:dyDescent="0.25">
      <c r="A1159">
        <v>151.97900000000001</v>
      </c>
      <c r="B1159">
        <v>-30.667000000000002</v>
      </c>
      <c r="C1159">
        <v>2018.365</v>
      </c>
      <c r="D1159">
        <v>3</v>
      </c>
      <c r="E1159">
        <v>0.65</v>
      </c>
      <c r="F1159">
        <v>19.899999999999999</v>
      </c>
      <c r="G1159">
        <v>54.048620189015942</v>
      </c>
      <c r="H1159">
        <v>14.71829323383812</v>
      </c>
      <c r="I1159">
        <v>41.979000000000013</v>
      </c>
      <c r="J1159">
        <v>5490.9162448948427</v>
      </c>
      <c r="K1159">
        <v>-3234.1941856367407</v>
      </c>
      <c r="L1159">
        <v>-30.498429990744615</v>
      </c>
      <c r="M1159">
        <v>6372.6111790110481</v>
      </c>
      <c r="N1159">
        <v>38395.389216068041</v>
      </c>
      <c r="O1159">
        <v>32.40061764283201</v>
      </c>
      <c r="P1159">
        <v>60.451839013503594</v>
      </c>
      <c r="Q1159" s="6">
        <v>1157</v>
      </c>
    </row>
    <row r="1160" spans="1:17" x14ac:dyDescent="0.25">
      <c r="A1160">
        <v>156.71</v>
      </c>
      <c r="B1160">
        <v>-37.633000000000003</v>
      </c>
      <c r="C1160">
        <v>2018.365</v>
      </c>
      <c r="D1160">
        <v>0.75</v>
      </c>
      <c r="E1160">
        <v>0.65</v>
      </c>
      <c r="F1160">
        <v>19.899999999999999</v>
      </c>
      <c r="G1160">
        <v>42.007420362456692</v>
      </c>
      <c r="H1160">
        <v>17.383716742317969</v>
      </c>
      <c r="I1160">
        <v>46.710000000000008</v>
      </c>
      <c r="J1160">
        <v>5057.4074737579585</v>
      </c>
      <c r="K1160">
        <v>-3873.2660995814449</v>
      </c>
      <c r="L1160">
        <v>-37.447059322711688</v>
      </c>
      <c r="M1160">
        <v>6370.2088375334852</v>
      </c>
      <c r="N1160">
        <v>39063.524308753476</v>
      </c>
      <c r="O1160">
        <v>24.991853682162375</v>
      </c>
      <c r="P1160">
        <v>60.092466964503778</v>
      </c>
      <c r="Q1160" s="6">
        <v>1158</v>
      </c>
    </row>
    <row r="1161" spans="1:17" x14ac:dyDescent="0.25">
      <c r="A1161">
        <v>154.71</v>
      </c>
      <c r="B1161">
        <v>-30.633000000000003</v>
      </c>
      <c r="C1161">
        <v>2018.365</v>
      </c>
      <c r="D1161">
        <v>3</v>
      </c>
      <c r="E1161">
        <v>0.65</v>
      </c>
      <c r="F1161">
        <v>19.899999999999999</v>
      </c>
      <c r="G1161">
        <v>54.048620189015942</v>
      </c>
      <c r="H1161">
        <v>18.442639949338218</v>
      </c>
      <c r="I1161">
        <v>44.710000000000008</v>
      </c>
      <c r="J1161">
        <v>5492.8378354978086</v>
      </c>
      <c r="K1161">
        <v>-3230.951415299262</v>
      </c>
      <c r="L1161">
        <v>-30.464540073827507</v>
      </c>
      <c r="M1161">
        <v>6372.6222652139477</v>
      </c>
      <c r="N1161">
        <v>38590.652450641042</v>
      </c>
      <c r="O1161">
        <v>30.172878245494129</v>
      </c>
      <c r="P1161">
        <v>62.764151993351035</v>
      </c>
      <c r="Q1161" s="6">
        <v>1159</v>
      </c>
    </row>
    <row r="1162" spans="1:17" x14ac:dyDescent="0.25">
      <c r="A1162">
        <v>138.33553285910051</v>
      </c>
      <c r="B1162">
        <v>-27.319532375595173</v>
      </c>
      <c r="C1162">
        <v>2018.365</v>
      </c>
      <c r="D1162">
        <v>0.75</v>
      </c>
      <c r="E1162">
        <v>0.65</v>
      </c>
      <c r="F1162">
        <v>19.899999999999999</v>
      </c>
      <c r="G1162">
        <v>42.007420362456692</v>
      </c>
      <c r="H1162">
        <v>18.365256006522984</v>
      </c>
      <c r="I1162">
        <v>28.33553285910051</v>
      </c>
      <c r="J1162">
        <v>5670.7271266718517</v>
      </c>
      <c r="K1162">
        <v>-2909.7186941747614</v>
      </c>
      <c r="L1162">
        <v>-27.162908010094672</v>
      </c>
      <c r="M1162">
        <v>6373.6652739536048</v>
      </c>
      <c r="N1162">
        <v>37383.584270380779</v>
      </c>
      <c r="O1162">
        <v>45.334173755371829</v>
      </c>
      <c r="P1162">
        <v>49.598816834548749</v>
      </c>
      <c r="Q1162" s="6">
        <v>1160</v>
      </c>
    </row>
    <row r="1163" spans="1:17" x14ac:dyDescent="0.25">
      <c r="A1163">
        <v>150.80001233611966</v>
      </c>
      <c r="B1163">
        <v>-32.858414801100253</v>
      </c>
      <c r="C1163">
        <v>2018.365</v>
      </c>
      <c r="D1163">
        <v>0.75</v>
      </c>
      <c r="E1163">
        <v>0.65</v>
      </c>
      <c r="F1163">
        <v>19.899999999999999</v>
      </c>
      <c r="G1163">
        <v>42.007420362456692</v>
      </c>
      <c r="H1163">
        <v>18.177961939501294</v>
      </c>
      <c r="I1163">
        <v>40.800012336119664</v>
      </c>
      <c r="J1163">
        <v>5363.0131934050278</v>
      </c>
      <c r="K1163">
        <v>-3440.7802988163526</v>
      </c>
      <c r="L1163">
        <v>-32.68325473206216</v>
      </c>
      <c r="M1163">
        <v>6371.8819494211548</v>
      </c>
      <c r="N1163">
        <v>38419.550320529685</v>
      </c>
      <c r="O1163">
        <v>32.112584756116078</v>
      </c>
      <c r="P1163">
        <v>57.847877424069807</v>
      </c>
      <c r="Q1163" s="6">
        <v>1161</v>
      </c>
    </row>
    <row r="1164" spans="1:17" x14ac:dyDescent="0.25">
      <c r="A1164">
        <v>145.44490151788301</v>
      </c>
      <c r="B1164">
        <v>-27.354914145123544</v>
      </c>
      <c r="C1164">
        <v>2018.365</v>
      </c>
      <c r="D1164">
        <v>3</v>
      </c>
      <c r="E1164">
        <v>0.65</v>
      </c>
      <c r="F1164">
        <v>19.899999999999999</v>
      </c>
      <c r="G1164">
        <v>54.048620189015942</v>
      </c>
      <c r="H1164">
        <v>16.87706084576784</v>
      </c>
      <c r="I1164">
        <v>35.444901517883011</v>
      </c>
      <c r="J1164">
        <v>5668.9266755339349</v>
      </c>
      <c r="K1164">
        <v>-2913.2014508713637</v>
      </c>
      <c r="L1164">
        <v>-27.19815209807637</v>
      </c>
      <c r="M1164">
        <v>6373.6545518202702</v>
      </c>
      <c r="N1164">
        <v>37801.888719947339</v>
      </c>
      <c r="O1164">
        <v>39.655171084938324</v>
      </c>
      <c r="P1164">
        <v>57.157400613494083</v>
      </c>
      <c r="Q1164" s="6">
        <v>1162</v>
      </c>
    </row>
    <row r="1165" spans="1:17" x14ac:dyDescent="0.25">
      <c r="A1165">
        <v>147.47263051335074</v>
      </c>
      <c r="B1165">
        <v>-35.61287143061115</v>
      </c>
      <c r="C1165">
        <v>2018.365</v>
      </c>
      <c r="D1165">
        <v>3</v>
      </c>
      <c r="E1165">
        <v>0.65</v>
      </c>
      <c r="F1165">
        <v>19.899999999999999</v>
      </c>
      <c r="G1165">
        <v>54.048620189015942</v>
      </c>
      <c r="H1165">
        <v>20.691977641158509</v>
      </c>
      <c r="I1165">
        <v>37.472630513350737</v>
      </c>
      <c r="J1165">
        <v>5191.1314816106606</v>
      </c>
      <c r="K1165">
        <v>-3693.3574483135326</v>
      </c>
      <c r="L1165">
        <v>-35.430879319833011</v>
      </c>
      <c r="M1165">
        <v>6370.928919740224</v>
      </c>
      <c r="N1165">
        <v>38353.337045643835</v>
      </c>
      <c r="O1165">
        <v>32.868508861965537</v>
      </c>
      <c r="P1165">
        <v>52.778732998043694</v>
      </c>
      <c r="Q1165" s="6">
        <v>1163</v>
      </c>
    </row>
    <row r="1166" spans="1:17" x14ac:dyDescent="0.25">
      <c r="A1166">
        <v>148.11459977162755</v>
      </c>
      <c r="B1166">
        <v>-36.717461608243461</v>
      </c>
      <c r="C1166">
        <v>2018.365</v>
      </c>
      <c r="D1166">
        <v>3</v>
      </c>
      <c r="E1166">
        <v>0.65</v>
      </c>
      <c r="F1166">
        <v>19.899999999999999</v>
      </c>
      <c r="G1166">
        <v>54.048620189015942</v>
      </c>
      <c r="H1166">
        <v>17.149481467285991</v>
      </c>
      <c r="I1166">
        <v>38.114599771627553</v>
      </c>
      <c r="J1166">
        <v>5118.803557130771</v>
      </c>
      <c r="K1166">
        <v>-3792.3071304169093</v>
      </c>
      <c r="L1166">
        <v>-36.533197342527863</v>
      </c>
      <c r="M1166">
        <v>6370.5371224022838</v>
      </c>
      <c r="N1166">
        <v>38454.883087065187</v>
      </c>
      <c r="O1166">
        <v>31.690120894502524</v>
      </c>
      <c r="P1166">
        <v>52.689293896563214</v>
      </c>
      <c r="Q1166" s="6">
        <v>1164</v>
      </c>
    </row>
    <row r="1167" spans="1:17" x14ac:dyDescent="0.25">
      <c r="A1167">
        <v>148.42759922171689</v>
      </c>
      <c r="B1167">
        <v>-37.588254384075135</v>
      </c>
      <c r="C1167">
        <v>2018.365</v>
      </c>
      <c r="D1167">
        <v>1.2</v>
      </c>
      <c r="E1167">
        <v>0.65</v>
      </c>
      <c r="F1167">
        <v>19.899999999999999</v>
      </c>
      <c r="G1167">
        <v>46.089820015575185</v>
      </c>
      <c r="H1167">
        <v>19.550084921835136</v>
      </c>
      <c r="I1167">
        <v>38.427599221716889</v>
      </c>
      <c r="J1167">
        <v>5060.4383543422673</v>
      </c>
      <c r="K1167">
        <v>-3869.3319306427293</v>
      </c>
      <c r="L1167">
        <v>-37.402391250441688</v>
      </c>
      <c r="M1167">
        <v>6370.2249510978545</v>
      </c>
      <c r="N1167">
        <v>38523.893382707924</v>
      </c>
      <c r="O1167">
        <v>30.899199241772994</v>
      </c>
      <c r="P1167">
        <v>52.445275962364853</v>
      </c>
      <c r="Q1167" s="6">
        <v>1165</v>
      </c>
    </row>
    <row r="1168" spans="1:17" x14ac:dyDescent="0.25">
      <c r="A1168">
        <v>152.16</v>
      </c>
      <c r="B1168">
        <v>-37.35</v>
      </c>
      <c r="C1168">
        <v>2018.365</v>
      </c>
      <c r="D1168">
        <v>1.2</v>
      </c>
      <c r="E1168">
        <v>0.65</v>
      </c>
      <c r="F1168">
        <v>19.899999999999999</v>
      </c>
      <c r="G1168">
        <v>46.089820015575185</v>
      </c>
      <c r="H1168">
        <v>23.940314002948142</v>
      </c>
      <c r="I1168">
        <v>42.16</v>
      </c>
      <c r="J1168">
        <v>5076.5245276935793</v>
      </c>
      <c r="K1168">
        <v>-3848.3446165322234</v>
      </c>
      <c r="L1168">
        <v>-37.164557368836327</v>
      </c>
      <c r="M1168">
        <v>6370.3106335458288</v>
      </c>
      <c r="N1168">
        <v>38743.521371354662</v>
      </c>
      <c r="O1168">
        <v>28.445928139107593</v>
      </c>
      <c r="P1168">
        <v>56.177249468468936</v>
      </c>
      <c r="Q1168" s="6">
        <v>1166</v>
      </c>
    </row>
    <row r="1169" spans="1:17" x14ac:dyDescent="0.25">
      <c r="A1169">
        <v>135.95522297234291</v>
      </c>
      <c r="B1169">
        <v>-31.608161270346336</v>
      </c>
      <c r="C1169">
        <v>2018.365</v>
      </c>
      <c r="D1169">
        <v>1.2</v>
      </c>
      <c r="E1169">
        <v>0.65</v>
      </c>
      <c r="F1169">
        <v>19.899999999999999</v>
      </c>
      <c r="G1169">
        <v>46.089820015575185</v>
      </c>
      <c r="H1169">
        <v>23.975307128046953</v>
      </c>
      <c r="I1169">
        <v>25.955222972342909</v>
      </c>
      <c r="J1169">
        <v>5436.9588518387445</v>
      </c>
      <c r="K1169">
        <v>-3323.5078354515699</v>
      </c>
      <c r="L1169">
        <v>-31.436638371378859</v>
      </c>
      <c r="M1169">
        <v>6372.3014593548269</v>
      </c>
      <c r="N1169">
        <v>37499.019283826805</v>
      </c>
      <c r="O1169">
        <v>43.685093882134666</v>
      </c>
      <c r="P1169">
        <v>42.884453648052919</v>
      </c>
      <c r="Q1169" s="6">
        <v>1167</v>
      </c>
    </row>
    <row r="1170" spans="1:17" x14ac:dyDescent="0.25">
      <c r="A1170">
        <v>150.6126116561615</v>
      </c>
      <c r="B1170">
        <v>-27.792434501350172</v>
      </c>
      <c r="C1170">
        <v>2018.365</v>
      </c>
      <c r="D1170">
        <v>0.75</v>
      </c>
      <c r="E1170">
        <v>0.65</v>
      </c>
      <c r="F1170">
        <v>19.899999999999999</v>
      </c>
      <c r="G1170">
        <v>42.007420362456692</v>
      </c>
      <c r="H1170">
        <v>18.14226444576455</v>
      </c>
      <c r="I1170">
        <v>40.612611656161505</v>
      </c>
      <c r="J1170">
        <v>5646.484586405797</v>
      </c>
      <c r="K1170">
        <v>-2956.1772861440827</v>
      </c>
      <c r="L1170">
        <v>-27.633989636618811</v>
      </c>
      <c r="M1170">
        <v>6373.5211878232931</v>
      </c>
      <c r="N1170">
        <v>38170.293818942431</v>
      </c>
      <c r="O1170">
        <v>35.067021563570862</v>
      </c>
      <c r="P1170">
        <v>61.464241169449195</v>
      </c>
      <c r="Q1170" s="6">
        <v>1168</v>
      </c>
    </row>
    <row r="1171" spans="1:17" x14ac:dyDescent="0.25">
      <c r="A1171">
        <v>154.95516727434432</v>
      </c>
      <c r="B1171">
        <v>-27.789430676087385</v>
      </c>
      <c r="C1171">
        <v>2018.365</v>
      </c>
      <c r="D1171">
        <v>3</v>
      </c>
      <c r="E1171">
        <v>0.65</v>
      </c>
      <c r="F1171">
        <v>19.899999999999999</v>
      </c>
      <c r="G1171">
        <v>54.048620189015942</v>
      </c>
      <c r="H1171">
        <v>20.96745431076555</v>
      </c>
      <c r="I1171">
        <v>44.955167274344319</v>
      </c>
      <c r="J1171">
        <v>5646.6397869941975</v>
      </c>
      <c r="K1171">
        <v>-2955.8828090835082</v>
      </c>
      <c r="L1171">
        <v>-27.630997240028261</v>
      </c>
      <c r="M1171">
        <v>6373.522108308819</v>
      </c>
      <c r="N1171">
        <v>38489.856905020068</v>
      </c>
      <c r="O1171">
        <v>31.325480558885555</v>
      </c>
      <c r="P1171">
        <v>64.96960580836037</v>
      </c>
      <c r="Q1171" s="6">
        <v>1169</v>
      </c>
    </row>
    <row r="1172" spans="1:17" x14ac:dyDescent="0.25">
      <c r="A1172">
        <v>152.50697239123224</v>
      </c>
      <c r="B1172">
        <v>-37.684844135260107</v>
      </c>
      <c r="C1172">
        <v>2018.365</v>
      </c>
      <c r="D1172">
        <v>1.2</v>
      </c>
      <c r="E1172">
        <v>0.65</v>
      </c>
      <c r="F1172">
        <v>19.899999999999999</v>
      </c>
      <c r="G1172">
        <v>46.089820015575185</v>
      </c>
      <c r="H1172">
        <v>17.3760339035457</v>
      </c>
      <c r="I1172">
        <v>42.506972391232239</v>
      </c>
      <c r="J1172">
        <v>5053.8918994311571</v>
      </c>
      <c r="K1172">
        <v>-3877.8214673522079</v>
      </c>
      <c r="L1172">
        <v>-37.498814178477147</v>
      </c>
      <c r="M1172">
        <v>6370.1901591548667</v>
      </c>
      <c r="N1172">
        <v>38784.169164838713</v>
      </c>
      <c r="O1172">
        <v>27.998331644721009</v>
      </c>
      <c r="P1172">
        <v>56.297772694498654</v>
      </c>
      <c r="Q1172" s="6">
        <v>1170</v>
      </c>
    </row>
    <row r="1173" spans="1:17" x14ac:dyDescent="0.25">
      <c r="A1173">
        <v>117.983</v>
      </c>
      <c r="B1173">
        <v>-37.114060000000002</v>
      </c>
      <c r="C1173">
        <v>2018.365</v>
      </c>
      <c r="D1173">
        <v>0.75</v>
      </c>
      <c r="E1173">
        <v>0.65</v>
      </c>
      <c r="F1173">
        <v>19.899999999999999</v>
      </c>
      <c r="G1173">
        <v>42.007420362456692</v>
      </c>
      <c r="H1173">
        <v>21.296587551503908</v>
      </c>
      <c r="I1173">
        <v>7.9830000000000041</v>
      </c>
      <c r="J1173">
        <v>5092.3676641839147</v>
      </c>
      <c r="K1173">
        <v>-3827.4962670699138</v>
      </c>
      <c r="L1173">
        <v>-36.929046392848065</v>
      </c>
      <c r="M1173">
        <v>6370.3952861388489</v>
      </c>
      <c r="N1173">
        <v>37324.623333174459</v>
      </c>
      <c r="O1173">
        <v>46.129803279458478</v>
      </c>
      <c r="P1173">
        <v>13.083951241306249</v>
      </c>
      <c r="Q1173" s="6">
        <v>1171</v>
      </c>
    </row>
    <row r="1174" spans="1:17" x14ac:dyDescent="0.25">
      <c r="A1174">
        <v>124.40684954292928</v>
      </c>
      <c r="B1174">
        <v>-36.986504731310724</v>
      </c>
      <c r="C1174">
        <v>2018.365</v>
      </c>
      <c r="D1174">
        <v>0.75</v>
      </c>
      <c r="E1174">
        <v>0.65</v>
      </c>
      <c r="F1174">
        <v>19.899999999999999</v>
      </c>
      <c r="G1174">
        <v>42.007420362456692</v>
      </c>
      <c r="H1174">
        <v>14.196219706190885</v>
      </c>
      <c r="I1174">
        <v>14.40684954292928</v>
      </c>
      <c r="J1174">
        <v>5100.8968194493855</v>
      </c>
      <c r="K1174">
        <v>-3816.1983385913109</v>
      </c>
      <c r="L1174">
        <v>-36.801728279318084</v>
      </c>
      <c r="M1174">
        <v>6370.4409676360656</v>
      </c>
      <c r="N1174">
        <v>37440.273835926659</v>
      </c>
      <c r="O1174">
        <v>44.475914134134534</v>
      </c>
      <c r="P1174">
        <v>23.121604729849643</v>
      </c>
      <c r="Q1174" s="6">
        <v>1172</v>
      </c>
    </row>
    <row r="1175" spans="1:17" x14ac:dyDescent="0.25">
      <c r="A1175">
        <v>105.538</v>
      </c>
      <c r="B1175">
        <v>-37.322013201594743</v>
      </c>
      <c r="C1175">
        <v>2018.365</v>
      </c>
      <c r="D1175">
        <v>1.2</v>
      </c>
      <c r="E1175">
        <v>0.65</v>
      </c>
      <c r="F1175">
        <v>19.899999999999999</v>
      </c>
      <c r="G1175">
        <v>46.089820015575185</v>
      </c>
      <c r="H1175">
        <v>22.081857877752086</v>
      </c>
      <c r="I1175">
        <v>-4.4620000000000033</v>
      </c>
      <c r="J1175">
        <v>5078.4083325654328</v>
      </c>
      <c r="K1175">
        <v>-3845.8749903019598</v>
      </c>
      <c r="L1175">
        <v>-37.13662080534268</v>
      </c>
      <c r="M1175">
        <v>6370.3206852795192</v>
      </c>
      <c r="N1175">
        <v>37302.013611425027</v>
      </c>
      <c r="O1175">
        <v>46.458475712850316</v>
      </c>
      <c r="P1175">
        <v>7.3340599067466519</v>
      </c>
      <c r="Q1175" s="6">
        <v>1173</v>
      </c>
    </row>
    <row r="1176" spans="1:17" x14ac:dyDescent="0.25">
      <c r="A1176">
        <v>135.76910064948135</v>
      </c>
      <c r="B1176">
        <v>-32.646876693068201</v>
      </c>
      <c r="C1176">
        <v>2018.365</v>
      </c>
      <c r="D1176">
        <v>3</v>
      </c>
      <c r="E1176">
        <v>0.65</v>
      </c>
      <c r="F1176">
        <v>19.899999999999999</v>
      </c>
      <c r="G1176">
        <v>54.048620189015942</v>
      </c>
      <c r="H1176">
        <v>22.362661480424194</v>
      </c>
      <c r="I1176">
        <v>25.769100649481345</v>
      </c>
      <c r="J1176">
        <v>5375.7051418024257</v>
      </c>
      <c r="K1176">
        <v>-3421.0504579820654</v>
      </c>
      <c r="L1176">
        <v>-32.472308857211168</v>
      </c>
      <c r="M1176">
        <v>6371.9535471988756</v>
      </c>
      <c r="N1176">
        <v>37552.284506749813</v>
      </c>
      <c r="O1176">
        <v>42.945800590899296</v>
      </c>
      <c r="P1176">
        <v>41.824836902296688</v>
      </c>
      <c r="Q1176" s="6">
        <v>1174</v>
      </c>
    </row>
    <row r="1177" spans="1:17" x14ac:dyDescent="0.25">
      <c r="A1177">
        <v>105.547</v>
      </c>
      <c r="B1177">
        <v>-36.869964566884612</v>
      </c>
      <c r="C1177">
        <v>2018.365</v>
      </c>
      <c r="D1177">
        <v>0.75</v>
      </c>
      <c r="E1177">
        <v>0.65</v>
      </c>
      <c r="F1177">
        <v>19.899999999999999</v>
      </c>
      <c r="G1177">
        <v>42.007420362456692</v>
      </c>
      <c r="H1177">
        <v>14.206348315826725</v>
      </c>
      <c r="I1177">
        <v>-4.453000000000003</v>
      </c>
      <c r="J1177">
        <v>5108.6672694783665</v>
      </c>
      <c r="K1177">
        <v>-3805.8596856728509</v>
      </c>
      <c r="L1177">
        <v>-36.68540798385829</v>
      </c>
      <c r="M1177">
        <v>6370.4826518301898</v>
      </c>
      <c r="N1177">
        <v>37267.85576574783</v>
      </c>
      <c r="O1177">
        <v>46.964034720159077</v>
      </c>
      <c r="P1177">
        <v>7.3952912384349689</v>
      </c>
      <c r="Q1177" s="6">
        <v>1175</v>
      </c>
    </row>
    <row r="1178" spans="1:17" x14ac:dyDescent="0.25">
      <c r="A1178">
        <v>122.101</v>
      </c>
      <c r="B1178">
        <v>-28.821000000000002</v>
      </c>
      <c r="C1178">
        <v>2018.365</v>
      </c>
      <c r="D1178">
        <v>3</v>
      </c>
      <c r="E1178">
        <v>0.65</v>
      </c>
      <c r="F1178">
        <v>19.899999999999999</v>
      </c>
      <c r="G1178">
        <v>54.048620189015942</v>
      </c>
      <c r="H1178">
        <v>20.491846839425275</v>
      </c>
      <c r="I1178">
        <v>12.100999999999999</v>
      </c>
      <c r="J1178">
        <v>5592.4320993326583</v>
      </c>
      <c r="K1178">
        <v>-3056.5354058612697</v>
      </c>
      <c r="L1178">
        <v>-28.658744419645934</v>
      </c>
      <c r="M1178">
        <v>6373.2021365189566</v>
      </c>
      <c r="N1178">
        <v>36841.7071053611</v>
      </c>
      <c r="O1178">
        <v>53.814201017619041</v>
      </c>
      <c r="P1178">
        <v>23.976799137431737</v>
      </c>
      <c r="Q1178" s="6">
        <v>1176</v>
      </c>
    </row>
    <row r="1179" spans="1:17" x14ac:dyDescent="0.25">
      <c r="A1179">
        <v>116.634</v>
      </c>
      <c r="B1179">
        <v>-35.808</v>
      </c>
      <c r="C1179">
        <v>2018.365</v>
      </c>
      <c r="D1179">
        <v>3</v>
      </c>
      <c r="E1179">
        <v>0.65</v>
      </c>
      <c r="F1179">
        <v>19.899999999999999</v>
      </c>
      <c r="G1179">
        <v>54.048620189015942</v>
      </c>
      <c r="H1179">
        <v>19.378866753615281</v>
      </c>
      <c r="I1179">
        <v>6.6340000000000003</v>
      </c>
      <c r="J1179">
        <v>5178.4944815322515</v>
      </c>
      <c r="K1179">
        <v>-3710.9369369154242</v>
      </c>
      <c r="L1179">
        <v>-35.625586793748489</v>
      </c>
      <c r="M1179">
        <v>6370.860071059732</v>
      </c>
      <c r="N1179">
        <v>37210.656522860372</v>
      </c>
      <c r="O1179">
        <v>47.824646181962322</v>
      </c>
      <c r="P1179">
        <v>11.243170578962767</v>
      </c>
      <c r="Q1179" s="6">
        <v>1177</v>
      </c>
    </row>
    <row r="1180" spans="1:17" x14ac:dyDescent="0.25">
      <c r="A1180">
        <v>161.66499999999999</v>
      </c>
      <c r="B1180">
        <v>-33.742000000000004</v>
      </c>
      <c r="C1180">
        <v>2018.365</v>
      </c>
      <c r="D1180">
        <v>1.2</v>
      </c>
      <c r="E1180">
        <v>0.65</v>
      </c>
      <c r="F1180">
        <v>19.899999999999999</v>
      </c>
      <c r="G1180">
        <v>46.089820015575185</v>
      </c>
      <c r="H1180">
        <v>18.785985085700375</v>
      </c>
      <c r="I1180">
        <v>51.664999999999992</v>
      </c>
      <c r="J1180">
        <v>5309.2101044868405</v>
      </c>
      <c r="K1180">
        <v>-3522.6869949324832</v>
      </c>
      <c r="L1180">
        <v>-33.564469395885205</v>
      </c>
      <c r="M1180">
        <v>6371.5803061604438</v>
      </c>
      <c r="N1180">
        <v>39251.902164784777</v>
      </c>
      <c r="O1180">
        <v>23.03176407152754</v>
      </c>
      <c r="P1180">
        <v>66.287840836323213</v>
      </c>
      <c r="Q1180" s="6">
        <v>1178</v>
      </c>
    </row>
    <row r="1181" spans="1:17" x14ac:dyDescent="0.25">
      <c r="A1181">
        <v>152.65</v>
      </c>
      <c r="B1181">
        <v>-33.742000000000004</v>
      </c>
      <c r="C1181">
        <v>2018.365</v>
      </c>
      <c r="D1181">
        <v>0.75</v>
      </c>
      <c r="E1181">
        <v>0.65</v>
      </c>
      <c r="F1181">
        <v>19.899999999999999</v>
      </c>
      <c r="G1181">
        <v>42.007420362456692</v>
      </c>
      <c r="H1181">
        <v>14.168360685533456</v>
      </c>
      <c r="I1181">
        <v>42.650000000000006</v>
      </c>
      <c r="J1181">
        <v>5309.2101044868405</v>
      </c>
      <c r="K1181">
        <v>-3522.6869949324832</v>
      </c>
      <c r="L1181">
        <v>-33.564469395885205</v>
      </c>
      <c r="M1181">
        <v>6371.5803061604438</v>
      </c>
      <c r="N1181">
        <v>38589.033025467397</v>
      </c>
      <c r="O1181">
        <v>30.179062620486764</v>
      </c>
      <c r="P1181">
        <v>58.910239194390151</v>
      </c>
      <c r="Q1181" s="6">
        <v>1179</v>
      </c>
    </row>
    <row r="1182" spans="1:17" x14ac:dyDescent="0.25">
      <c r="A1182">
        <v>136.61500000000001</v>
      </c>
      <c r="B1182">
        <v>-34.709000000000003</v>
      </c>
      <c r="C1182">
        <v>2018.365</v>
      </c>
      <c r="D1182">
        <v>1.2</v>
      </c>
      <c r="E1182">
        <v>0.65</v>
      </c>
      <c r="F1182">
        <v>19.899999999999999</v>
      </c>
      <c r="G1182">
        <v>46.089820015575185</v>
      </c>
      <c r="H1182">
        <v>21.545105615393144</v>
      </c>
      <c r="I1182">
        <v>26.615000000000009</v>
      </c>
      <c r="J1182">
        <v>5248.8789176975597</v>
      </c>
      <c r="K1182">
        <v>-3611.376665626296</v>
      </c>
      <c r="L1182">
        <v>-34.529067933915755</v>
      </c>
      <c r="M1182">
        <v>6371.2456642072757</v>
      </c>
      <c r="N1182">
        <v>37718.441631096692</v>
      </c>
      <c r="O1182">
        <v>40.707261205095477</v>
      </c>
      <c r="P1182">
        <v>41.348376637008677</v>
      </c>
      <c r="Q1182" s="6">
        <v>1180</v>
      </c>
    </row>
    <row r="1183" spans="1:17" x14ac:dyDescent="0.25">
      <c r="A1183">
        <v>161.71</v>
      </c>
      <c r="B1183">
        <v>-26.632999999999999</v>
      </c>
      <c r="C1183">
        <v>2018.365</v>
      </c>
      <c r="D1183">
        <v>3</v>
      </c>
      <c r="E1183">
        <v>0.65</v>
      </c>
      <c r="F1183">
        <v>19.899999999999999</v>
      </c>
      <c r="G1183">
        <v>54.048620189015942</v>
      </c>
      <c r="H1183">
        <v>23.625588617458561</v>
      </c>
      <c r="I1183">
        <v>51.710000000000008</v>
      </c>
      <c r="J1183">
        <v>5705.2338967366577</v>
      </c>
      <c r="K1183">
        <v>-2841.9259531490688</v>
      </c>
      <c r="L1183">
        <v>-26.479093904750162</v>
      </c>
      <c r="M1183">
        <v>6373.871424782209</v>
      </c>
      <c r="N1183">
        <v>38991.324208366437</v>
      </c>
      <c r="O1183">
        <v>25.797788664489861</v>
      </c>
      <c r="P1183">
        <v>70.51120697134003</v>
      </c>
      <c r="Q1183" s="6">
        <v>1181</v>
      </c>
    </row>
    <row r="1184" spans="1:17" x14ac:dyDescent="0.25">
      <c r="A1184">
        <v>129.47635603982098</v>
      </c>
      <c r="B1184">
        <v>-30.304588318724868</v>
      </c>
      <c r="C1184">
        <v>2018.365</v>
      </c>
      <c r="D1184">
        <v>0.75</v>
      </c>
      <c r="E1184">
        <v>0.65</v>
      </c>
      <c r="F1184">
        <v>19.899999999999999</v>
      </c>
      <c r="G1184">
        <v>42.007420362456692</v>
      </c>
      <c r="H1184">
        <v>14.818269509965543</v>
      </c>
      <c r="I1184">
        <v>19.476356039820985</v>
      </c>
      <c r="J1184">
        <v>5511.299107657891</v>
      </c>
      <c r="K1184">
        <v>-3199.5713265499812</v>
      </c>
      <c r="L1184">
        <v>-30.13720383596101</v>
      </c>
      <c r="M1184">
        <v>6372.7289702098169</v>
      </c>
      <c r="N1184">
        <v>37151.875674887284</v>
      </c>
      <c r="O1184">
        <v>48.753083386940361</v>
      </c>
      <c r="P1184">
        <v>35.025270234098805</v>
      </c>
      <c r="Q1184" s="6">
        <v>1182</v>
      </c>
    </row>
    <row r="1185" spans="1:17" x14ac:dyDescent="0.25">
      <c r="A1185">
        <v>130.08662436879985</v>
      </c>
      <c r="B1185">
        <v>-33.606999999999999</v>
      </c>
      <c r="C1185">
        <v>2018.365</v>
      </c>
      <c r="D1185">
        <v>3</v>
      </c>
      <c r="E1185">
        <v>0.65</v>
      </c>
      <c r="F1185">
        <v>19.899999999999999</v>
      </c>
      <c r="G1185">
        <v>54.048620189015942</v>
      </c>
      <c r="H1185">
        <v>20.438854928774688</v>
      </c>
      <c r="I1185">
        <v>20.086624368799846</v>
      </c>
      <c r="J1185">
        <v>5317.5126516187693</v>
      </c>
      <c r="K1185">
        <v>-3510.225839880824</v>
      </c>
      <c r="L1185">
        <v>-33.42982075006379</v>
      </c>
      <c r="M1185">
        <v>6371.6266562858746</v>
      </c>
      <c r="N1185">
        <v>37380.085914847303</v>
      </c>
      <c r="O1185">
        <v>45.350150944540815</v>
      </c>
      <c r="P1185">
        <v>33.452041906481703</v>
      </c>
      <c r="Q1185" s="6">
        <v>1183</v>
      </c>
    </row>
    <row r="1186" spans="1:17" x14ac:dyDescent="0.25">
      <c r="A1186">
        <v>133.6157910151951</v>
      </c>
      <c r="B1186">
        <v>-35.219611173853885</v>
      </c>
      <c r="C1186">
        <v>2018.365</v>
      </c>
      <c r="D1186">
        <v>3</v>
      </c>
      <c r="E1186">
        <v>0.65</v>
      </c>
      <c r="F1186">
        <v>19.899999999999999</v>
      </c>
      <c r="G1186">
        <v>54.048620189015942</v>
      </c>
      <c r="H1186">
        <v>23.762402568954883</v>
      </c>
      <c r="I1186">
        <v>23.6157910151951</v>
      </c>
      <c r="J1186">
        <v>5216.416444785069</v>
      </c>
      <c r="K1186">
        <v>-3657.7994020714636</v>
      </c>
      <c r="L1186">
        <v>-35.0384932856335</v>
      </c>
      <c r="M1186">
        <v>6371.0671783633279</v>
      </c>
      <c r="N1186">
        <v>37621.186089164505</v>
      </c>
      <c r="O1186">
        <v>41.997530541253226</v>
      </c>
      <c r="P1186">
        <v>37.166533151132043</v>
      </c>
      <c r="Q1186" s="6">
        <v>1184</v>
      </c>
    </row>
    <row r="1187" spans="1:17" x14ac:dyDescent="0.25">
      <c r="A1187">
        <v>149.37700000000001</v>
      </c>
      <c r="B1187">
        <v>-30.52</v>
      </c>
      <c r="C1187">
        <v>2018.365</v>
      </c>
      <c r="D1187">
        <v>0.75</v>
      </c>
      <c r="E1187">
        <v>0.65</v>
      </c>
      <c r="F1187">
        <v>19.899999999999999</v>
      </c>
      <c r="G1187">
        <v>42.007420362456692</v>
      </c>
      <c r="H1187">
        <v>22.628930141406951</v>
      </c>
      <c r="I1187">
        <v>39.37700000000001</v>
      </c>
      <c r="J1187">
        <v>5499.2103946648831</v>
      </c>
      <c r="K1187">
        <v>-3220.1659124986713</v>
      </c>
      <c r="L1187">
        <v>-30.351907633855976</v>
      </c>
      <c r="M1187">
        <v>6372.6590579450185</v>
      </c>
      <c r="N1187">
        <v>38209.432027553514</v>
      </c>
      <c r="O1187">
        <v>34.587071482420328</v>
      </c>
      <c r="P1187">
        <v>58.252448247541729</v>
      </c>
      <c r="Q1187" s="6">
        <v>1185</v>
      </c>
    </row>
    <row r="1188" spans="1:17" x14ac:dyDescent="0.25">
      <c r="A1188">
        <v>111.566</v>
      </c>
      <c r="B1188">
        <v>-30.512</v>
      </c>
      <c r="C1188">
        <v>2018.365</v>
      </c>
      <c r="D1188">
        <v>0.75</v>
      </c>
      <c r="E1188">
        <v>0.65</v>
      </c>
      <c r="F1188">
        <v>19.899999999999999</v>
      </c>
      <c r="G1188">
        <v>42.007420362456692</v>
      </c>
      <c r="H1188">
        <v>15.141388000727087</v>
      </c>
      <c r="I1188">
        <v>1.5660000000000025</v>
      </c>
      <c r="J1188">
        <v>5499.6607386493561</v>
      </c>
      <c r="K1188">
        <v>-3219.4018681008815</v>
      </c>
      <c r="L1188">
        <v>-30.343933754519</v>
      </c>
      <c r="M1188">
        <v>6372.6616596656559</v>
      </c>
      <c r="N1188">
        <v>36807.904108137147</v>
      </c>
      <c r="O1188">
        <v>54.392714407525915</v>
      </c>
      <c r="P1188">
        <v>3.0821761908971008</v>
      </c>
      <c r="Q1188" s="6">
        <v>1186</v>
      </c>
    </row>
    <row r="1189" spans="1:17" x14ac:dyDescent="0.25">
      <c r="A1189">
        <v>152.55112792139056</v>
      </c>
      <c r="B1189">
        <v>-34.335000000000001</v>
      </c>
      <c r="C1189">
        <v>2018.365</v>
      </c>
      <c r="D1189">
        <v>1.2</v>
      </c>
      <c r="E1189">
        <v>0.65</v>
      </c>
      <c r="F1189">
        <v>19.899999999999999</v>
      </c>
      <c r="G1189">
        <v>46.089820015575185</v>
      </c>
      <c r="H1189">
        <v>17.089075031331987</v>
      </c>
      <c r="I1189">
        <v>42.55112792139056</v>
      </c>
      <c r="J1189">
        <v>5272.3913655652486</v>
      </c>
      <c r="K1189">
        <v>-3577.1939695735805</v>
      </c>
      <c r="L1189">
        <v>-34.155972655797243</v>
      </c>
      <c r="M1189">
        <v>6371.3756291432528</v>
      </c>
      <c r="N1189">
        <v>38611.8527558844</v>
      </c>
      <c r="O1189">
        <v>29.920481471714911</v>
      </c>
      <c r="P1189">
        <v>58.432198850026552</v>
      </c>
      <c r="Q1189" s="6">
        <v>1187</v>
      </c>
    </row>
    <row r="1190" spans="1:17" x14ac:dyDescent="0.25">
      <c r="A1190">
        <v>129.43847608250576</v>
      </c>
      <c r="B1190">
        <v>-37.493098188138582</v>
      </c>
      <c r="C1190">
        <v>2018.365</v>
      </c>
      <c r="D1190">
        <v>1.2</v>
      </c>
      <c r="E1190">
        <v>0.65</v>
      </c>
      <c r="F1190">
        <v>19.899999999999999</v>
      </c>
      <c r="G1190">
        <v>46.089820015575185</v>
      </c>
      <c r="H1190">
        <v>22.278415266707121</v>
      </c>
      <c r="I1190">
        <v>19.438476082505758</v>
      </c>
      <c r="J1190">
        <v>5066.8735402987422</v>
      </c>
      <c r="K1190">
        <v>-3860.9577494688297</v>
      </c>
      <c r="L1190">
        <v>-37.307401462400669</v>
      </c>
      <c r="M1190">
        <v>6370.2591953987967</v>
      </c>
      <c r="N1190">
        <v>37622.725004988504</v>
      </c>
      <c r="O1190">
        <v>41.964471851464985</v>
      </c>
      <c r="P1190">
        <v>30.105588795115274</v>
      </c>
      <c r="Q1190" s="6">
        <v>1188</v>
      </c>
    </row>
    <row r="1191" spans="1:17" x14ac:dyDescent="0.25">
      <c r="A1191">
        <v>160.91200000000001</v>
      </c>
      <c r="B1191">
        <v>-29.306000000000001</v>
      </c>
      <c r="C1191">
        <v>2018.365</v>
      </c>
      <c r="D1191">
        <v>3</v>
      </c>
      <c r="E1191">
        <v>0.65</v>
      </c>
      <c r="F1191">
        <v>19.899999999999999</v>
      </c>
      <c r="G1191">
        <v>54.048620189015942</v>
      </c>
      <c r="H1191">
        <v>22.744497588883181</v>
      </c>
      <c r="I1191">
        <v>50.912000000000006</v>
      </c>
      <c r="J1191">
        <v>5566.3187177212194</v>
      </c>
      <c r="K1191">
        <v>-3103.5223011136309</v>
      </c>
      <c r="L1191">
        <v>-29.142019424308042</v>
      </c>
      <c r="M1191">
        <v>6373.049092919593</v>
      </c>
      <c r="N1191">
        <v>39018.825474805621</v>
      </c>
      <c r="O1191">
        <v>25.495877484562314</v>
      </c>
      <c r="P1191">
        <v>68.31652144746235</v>
      </c>
      <c r="Q1191" s="6">
        <v>1189</v>
      </c>
    </row>
    <row r="1192" spans="1:17" x14ac:dyDescent="0.25">
      <c r="A1192">
        <v>114.684</v>
      </c>
      <c r="B1192">
        <v>-27.274999999999999</v>
      </c>
      <c r="C1192">
        <v>2018.365</v>
      </c>
      <c r="D1192">
        <v>3</v>
      </c>
      <c r="E1192">
        <v>0.65</v>
      </c>
      <c r="F1192">
        <v>19.899999999999999</v>
      </c>
      <c r="G1192">
        <v>54.048620189015942</v>
      </c>
      <c r="H1192">
        <v>16.243462798987917</v>
      </c>
      <c r="I1192">
        <v>4.6839999999999975</v>
      </c>
      <c r="J1192">
        <v>5672.9901488000187</v>
      </c>
      <c r="K1192">
        <v>-2905.3336557794682</v>
      </c>
      <c r="L1192">
        <v>-27.118549261495065</v>
      </c>
      <c r="M1192">
        <v>6373.6787556157042</v>
      </c>
      <c r="N1192">
        <v>36628.441211927988</v>
      </c>
      <c r="O1192">
        <v>57.717448777503314</v>
      </c>
      <c r="P1192">
        <v>10.136953849176933</v>
      </c>
      <c r="Q1192" s="6">
        <v>1190</v>
      </c>
    </row>
    <row r="1193" spans="1:17" x14ac:dyDescent="0.25">
      <c r="A1193">
        <v>119.086</v>
      </c>
      <c r="B1193">
        <v>-28.221</v>
      </c>
      <c r="C1193">
        <v>2018.365</v>
      </c>
      <c r="D1193">
        <v>3</v>
      </c>
      <c r="E1193">
        <v>0.65</v>
      </c>
      <c r="F1193">
        <v>19.899999999999999</v>
      </c>
      <c r="G1193">
        <v>54.048620189015942</v>
      </c>
      <c r="H1193">
        <v>22.996565331529276</v>
      </c>
      <c r="I1193">
        <v>9.0859999999999985</v>
      </c>
      <c r="J1193">
        <v>5624.1828922484265</v>
      </c>
      <c r="K1193">
        <v>-2998.1088084238122</v>
      </c>
      <c r="L1193">
        <v>-28.060942382470319</v>
      </c>
      <c r="M1193">
        <v>6373.3891794404271</v>
      </c>
      <c r="N1193">
        <v>36743.817951361001</v>
      </c>
      <c r="O1193">
        <v>55.553610890168557</v>
      </c>
      <c r="P1193">
        <v>18.68526963833801</v>
      </c>
      <c r="Q1193" s="6">
        <v>1191</v>
      </c>
    </row>
    <row r="1194" spans="1:17" x14ac:dyDescent="0.25">
      <c r="A1194">
        <v>142.53700000000001</v>
      </c>
      <c r="B1194">
        <v>-26.071999999999999</v>
      </c>
      <c r="C1194">
        <v>2018.365</v>
      </c>
      <c r="D1194">
        <v>0.75</v>
      </c>
      <c r="E1194">
        <v>0.65</v>
      </c>
      <c r="F1194">
        <v>19.899999999999999</v>
      </c>
      <c r="G1194">
        <v>42.007420362456692</v>
      </c>
      <c r="H1194">
        <v>19.387747252910099</v>
      </c>
      <c r="I1194">
        <v>32.537000000000006</v>
      </c>
      <c r="J1194">
        <v>5732.8239852070219</v>
      </c>
      <c r="K1194">
        <v>-2786.2302002209585</v>
      </c>
      <c r="L1194">
        <v>-25.920380436571428</v>
      </c>
      <c r="M1194">
        <v>6374.0371487769225</v>
      </c>
      <c r="N1194">
        <v>37561.714585631416</v>
      </c>
      <c r="O1194">
        <v>42.849575436676041</v>
      </c>
      <c r="P1194">
        <v>55.437234206552262</v>
      </c>
      <c r="Q1194" s="6">
        <v>1192</v>
      </c>
    </row>
    <row r="1195" spans="1:17" x14ac:dyDescent="0.25">
      <c r="A1195">
        <v>117.233</v>
      </c>
      <c r="B1195">
        <v>-27.068000000000001</v>
      </c>
      <c r="C1195">
        <v>2018.365</v>
      </c>
      <c r="D1195">
        <v>0.75</v>
      </c>
      <c r="E1195">
        <v>0.65</v>
      </c>
      <c r="F1195">
        <v>19.899999999999999</v>
      </c>
      <c r="G1195">
        <v>42.007420362456692</v>
      </c>
      <c r="H1195">
        <v>14.17961130827298</v>
      </c>
      <c r="I1195">
        <v>7.2330000000000041</v>
      </c>
      <c r="J1195">
        <v>5683.4644026059532</v>
      </c>
      <c r="K1195">
        <v>-2884.9280023842402</v>
      </c>
      <c r="L1195">
        <v>-26.912361259509471</v>
      </c>
      <c r="M1195">
        <v>6373.7412243226318</v>
      </c>
      <c r="N1195">
        <v>36646.642662991195</v>
      </c>
      <c r="O1195">
        <v>57.369722342710887</v>
      </c>
      <c r="P1195">
        <v>15.583994638755028</v>
      </c>
      <c r="Q1195" s="6">
        <v>1193</v>
      </c>
    </row>
    <row r="1196" spans="1:17" x14ac:dyDescent="0.25">
      <c r="A1196">
        <v>149.292</v>
      </c>
      <c r="B1196">
        <v>-34.015000000000001</v>
      </c>
      <c r="C1196">
        <v>2018.365</v>
      </c>
      <c r="D1196">
        <v>0.75</v>
      </c>
      <c r="E1196">
        <v>0.65</v>
      </c>
      <c r="F1196">
        <v>19.899999999999999</v>
      </c>
      <c r="G1196">
        <v>42.007420362456692</v>
      </c>
      <c r="H1196">
        <v>14.039471903391684</v>
      </c>
      <c r="I1196">
        <v>39.292000000000002</v>
      </c>
      <c r="J1196">
        <v>5292.3303473649175</v>
      </c>
      <c r="K1196">
        <v>-3547.827095513333</v>
      </c>
      <c r="L1196">
        <v>-33.836770888178691</v>
      </c>
      <c r="M1196">
        <v>6371.4862948371974</v>
      </c>
      <c r="N1196">
        <v>38379.832154830467</v>
      </c>
      <c r="O1196">
        <v>32.567261913381088</v>
      </c>
      <c r="P1196">
        <v>55.641141450052096</v>
      </c>
      <c r="Q1196" s="6">
        <v>1194</v>
      </c>
    </row>
    <row r="1197" spans="1:17" x14ac:dyDescent="0.25">
      <c r="A1197">
        <v>113.96899999999999</v>
      </c>
      <c r="B1197">
        <v>-26.927</v>
      </c>
      <c r="C1197">
        <v>2018.365</v>
      </c>
      <c r="D1197">
        <v>3</v>
      </c>
      <c r="E1197">
        <v>0.65</v>
      </c>
      <c r="F1197">
        <v>19.899999999999999</v>
      </c>
      <c r="G1197">
        <v>54.048620189015942</v>
      </c>
      <c r="H1197">
        <v>21.181381287533831</v>
      </c>
      <c r="I1197">
        <v>3.9689999999999941</v>
      </c>
      <c r="J1197">
        <v>5690.5566217789155</v>
      </c>
      <c r="K1197">
        <v>-2871.0072371076103</v>
      </c>
      <c r="L1197">
        <v>-26.771918987386211</v>
      </c>
      <c r="M1197">
        <v>6373.7835875715245</v>
      </c>
      <c r="N1197">
        <v>36602.129401337268</v>
      </c>
      <c r="O1197">
        <v>58.231278654784816</v>
      </c>
      <c r="P1197">
        <v>8.7107052541569843</v>
      </c>
      <c r="Q1197" s="6">
        <v>1195</v>
      </c>
    </row>
    <row r="1198" spans="1:17" x14ac:dyDescent="0.25">
      <c r="A1198">
        <v>148.65299999999999</v>
      </c>
      <c r="B1198">
        <v>-26.733000000000001</v>
      </c>
      <c r="C1198">
        <v>2018.365</v>
      </c>
      <c r="D1198">
        <v>0.75</v>
      </c>
      <c r="E1198">
        <v>0.65</v>
      </c>
      <c r="F1198">
        <v>19.899999999999999</v>
      </c>
      <c r="G1198">
        <v>42.007420362456692</v>
      </c>
      <c r="H1198">
        <v>14.770720042020409</v>
      </c>
      <c r="I1198">
        <v>38.652999999999992</v>
      </c>
      <c r="J1198">
        <v>5700.258443094167</v>
      </c>
      <c r="K1198">
        <v>-2851.8258580700713</v>
      </c>
      <c r="L1198">
        <v>-26.578692458661305</v>
      </c>
      <c r="M1198">
        <v>6373.8416236068679</v>
      </c>
      <c r="N1198">
        <v>37987.454729068559</v>
      </c>
      <c r="O1198">
        <v>37.306466894716863</v>
      </c>
      <c r="P1198">
        <v>60.64534428259509</v>
      </c>
      <c r="Q1198" s="6">
        <v>1196</v>
      </c>
    </row>
    <row r="1199" spans="1:17" x14ac:dyDescent="0.25">
      <c r="A1199">
        <v>142.61500000000001</v>
      </c>
      <c r="B1199">
        <v>-32.709000000000003</v>
      </c>
      <c r="C1199">
        <v>2018.365</v>
      </c>
      <c r="D1199">
        <v>3</v>
      </c>
      <c r="E1199">
        <v>0.65</v>
      </c>
      <c r="F1199">
        <v>19.899999999999999</v>
      </c>
      <c r="G1199">
        <v>54.048620189015942</v>
      </c>
      <c r="H1199">
        <v>14.652499435003499</v>
      </c>
      <c r="I1199">
        <v>32.615000000000009</v>
      </c>
      <c r="J1199">
        <v>5371.9854432926741</v>
      </c>
      <c r="K1199">
        <v>-3426.8493941762572</v>
      </c>
      <c r="L1199">
        <v>-32.534257255992863</v>
      </c>
      <c r="M1199">
        <v>6371.9325461993531</v>
      </c>
      <c r="N1199">
        <v>37905.679383767994</v>
      </c>
      <c r="O1199">
        <v>38.305032610242741</v>
      </c>
      <c r="P1199">
        <v>49.819919357067512</v>
      </c>
      <c r="Q1199" s="6">
        <v>1197</v>
      </c>
    </row>
    <row r="1200" spans="1:17" x14ac:dyDescent="0.25">
      <c r="A1200">
        <v>135.06800000000001</v>
      </c>
      <c r="B1200">
        <v>-29.597000000000001</v>
      </c>
      <c r="C1200">
        <v>2018.365</v>
      </c>
      <c r="D1200">
        <v>3</v>
      </c>
      <c r="E1200">
        <v>0.65</v>
      </c>
      <c r="F1200">
        <v>19.899999999999999</v>
      </c>
      <c r="G1200">
        <v>54.048620189015942</v>
      </c>
      <c r="H1200">
        <v>18.03008720697748</v>
      </c>
      <c r="I1200">
        <v>25.068000000000012</v>
      </c>
      <c r="J1200">
        <v>5550.4591855705457</v>
      </c>
      <c r="K1200">
        <v>-3131.6093756044206</v>
      </c>
      <c r="L1200">
        <v>-29.432006836314706</v>
      </c>
      <c r="M1200">
        <v>6372.9564922458048</v>
      </c>
      <c r="N1200">
        <v>37342.433050624757</v>
      </c>
      <c r="O1200">
        <v>45.914938339489943</v>
      </c>
      <c r="P1200">
        <v>43.442765413989271</v>
      </c>
      <c r="Q1200" s="6">
        <v>1198</v>
      </c>
    </row>
    <row r="1201" spans="1:17" x14ac:dyDescent="0.25">
      <c r="A1201">
        <v>132.71214390600215</v>
      </c>
      <c r="B1201">
        <v>-35.564</v>
      </c>
      <c r="C1201">
        <v>2018.365</v>
      </c>
      <c r="D1201">
        <v>0.75</v>
      </c>
      <c r="E1201">
        <v>0.65</v>
      </c>
      <c r="F1201">
        <v>19.899999999999999</v>
      </c>
      <c r="G1201">
        <v>42.007420362456692</v>
      </c>
      <c r="H1201">
        <v>18.479702920975484</v>
      </c>
      <c r="I1201">
        <v>22.712143906002154</v>
      </c>
      <c r="J1201">
        <v>5194.2870691753351</v>
      </c>
      <c r="K1201">
        <v>-3688.9478901977241</v>
      </c>
      <c r="L1201">
        <v>-35.38211467440393</v>
      </c>
      <c r="M1201">
        <v>6370.9461380234834</v>
      </c>
      <c r="N1201">
        <v>37607.771470940781</v>
      </c>
      <c r="O1201">
        <v>42.176345727109229</v>
      </c>
      <c r="P1201">
        <v>35.740747424273529</v>
      </c>
      <c r="Q1201" s="6">
        <v>1199</v>
      </c>
    </row>
    <row r="1202" spans="1:17" x14ac:dyDescent="0.25">
      <c r="A1202">
        <v>148.58000000000001</v>
      </c>
      <c r="B1202">
        <v>-29.901011206128459</v>
      </c>
      <c r="C1202">
        <v>2018.365</v>
      </c>
      <c r="D1202">
        <v>1.2</v>
      </c>
      <c r="E1202">
        <v>0.65</v>
      </c>
      <c r="F1202">
        <v>19.899999999999999</v>
      </c>
      <c r="G1202">
        <v>46.089820015575185</v>
      </c>
      <c r="H1202">
        <v>15.676391481800797</v>
      </c>
      <c r="I1202">
        <v>38.580000000000013</v>
      </c>
      <c r="J1202">
        <v>5533.737655108599</v>
      </c>
      <c r="K1202">
        <v>-3160.8671632739679</v>
      </c>
      <c r="L1202">
        <v>-29.734978270109902</v>
      </c>
      <c r="M1202">
        <v>6372.8591432284484</v>
      </c>
      <c r="N1202">
        <v>38126.492789852084</v>
      </c>
      <c r="O1202">
        <v>35.58700079509876</v>
      </c>
      <c r="P1202">
        <v>57.998274168819833</v>
      </c>
      <c r="Q1202" s="6">
        <v>1200</v>
      </c>
    </row>
    <row r="1203" spans="1:17" x14ac:dyDescent="0.25">
      <c r="A1203">
        <v>143.35300000000001</v>
      </c>
      <c r="B1203">
        <v>-28.388999999999999</v>
      </c>
      <c r="C1203">
        <v>2018.365</v>
      </c>
      <c r="D1203">
        <v>3</v>
      </c>
      <c r="E1203">
        <v>0.65</v>
      </c>
      <c r="F1203">
        <v>19.899999999999999</v>
      </c>
      <c r="G1203">
        <v>54.048620189015942</v>
      </c>
      <c r="H1203">
        <v>15.17354047209327</v>
      </c>
      <c r="I1203">
        <v>33.353000000000009</v>
      </c>
      <c r="J1203">
        <v>5615.3546514871869</v>
      </c>
      <c r="K1203">
        <v>-3014.5012034061656</v>
      </c>
      <c r="L1203">
        <v>-28.228319873164875</v>
      </c>
      <c r="M1203">
        <v>6373.3370668211173</v>
      </c>
      <c r="N1203">
        <v>37721.244029001391</v>
      </c>
      <c r="O1203">
        <v>40.701433072634195</v>
      </c>
      <c r="P1203">
        <v>54.157366075716645</v>
      </c>
      <c r="Q1203" s="6">
        <v>1201</v>
      </c>
    </row>
    <row r="1204" spans="1:17" x14ac:dyDescent="0.25">
      <c r="A1204">
        <v>113.09</v>
      </c>
      <c r="B1204">
        <v>-29.242999999999999</v>
      </c>
      <c r="C1204">
        <v>2018.365</v>
      </c>
      <c r="D1204">
        <v>3</v>
      </c>
      <c r="E1204">
        <v>0.65</v>
      </c>
      <c r="F1204">
        <v>19.899999999999999</v>
      </c>
      <c r="G1204">
        <v>54.048620189015942</v>
      </c>
      <c r="H1204">
        <v>23.003829452154292</v>
      </c>
      <c r="I1204">
        <v>3.0900000000000034</v>
      </c>
      <c r="J1204">
        <v>5569.7333362814461</v>
      </c>
      <c r="K1204">
        <v>-3097.4311719212724</v>
      </c>
      <c r="L1204">
        <v>-29.079240864351256</v>
      </c>
      <c r="M1204">
        <v>6373.0690645931672</v>
      </c>
      <c r="N1204">
        <v>36734.555372820367</v>
      </c>
      <c r="O1204">
        <v>55.714778572877776</v>
      </c>
      <c r="P1204">
        <v>6.3058518034482702</v>
      </c>
      <c r="Q1204" s="6">
        <v>1202</v>
      </c>
    </row>
    <row r="1205" spans="1:17" x14ac:dyDescent="0.25">
      <c r="A1205">
        <v>116.22</v>
      </c>
      <c r="B1205">
        <v>-32.231999999999999</v>
      </c>
      <c r="C1205">
        <v>2018.365</v>
      </c>
      <c r="D1205">
        <v>0.75</v>
      </c>
      <c r="E1205">
        <v>0.65</v>
      </c>
      <c r="F1205">
        <v>19.899999999999999</v>
      </c>
      <c r="G1205">
        <v>42.007420362456692</v>
      </c>
      <c r="H1205">
        <v>20.928864125420393</v>
      </c>
      <c r="I1205">
        <v>6.2199999999999989</v>
      </c>
      <c r="J1205">
        <v>5400.3839131237182</v>
      </c>
      <c r="K1205">
        <v>-3382.222042005887</v>
      </c>
      <c r="L1205">
        <v>-32.058621166267343</v>
      </c>
      <c r="M1205">
        <v>6372.0932471642245</v>
      </c>
      <c r="N1205">
        <v>36955.298187991531</v>
      </c>
      <c r="O1205">
        <v>51.87033691573906</v>
      </c>
      <c r="P1205">
        <v>11.549189230748381</v>
      </c>
      <c r="Q1205" s="6">
        <v>1203</v>
      </c>
    </row>
    <row r="1206" spans="1:17" x14ac:dyDescent="0.25">
      <c r="A1206">
        <v>156.80099999999999</v>
      </c>
      <c r="B1206">
        <v>-33.128</v>
      </c>
      <c r="C1206">
        <v>2018.365</v>
      </c>
      <c r="D1206">
        <v>3</v>
      </c>
      <c r="E1206">
        <v>0.65</v>
      </c>
      <c r="F1206">
        <v>19.899999999999999</v>
      </c>
      <c r="G1206">
        <v>54.048620189015942</v>
      </c>
      <c r="H1206">
        <v>14.363047203112366</v>
      </c>
      <c r="I1206">
        <v>46.800999999999988</v>
      </c>
      <c r="J1206">
        <v>5346.7324651075533</v>
      </c>
      <c r="K1206">
        <v>-3465.8569289973334</v>
      </c>
      <c r="L1206">
        <v>-32.952098973921899</v>
      </c>
      <c r="M1206">
        <v>6371.7903532456185</v>
      </c>
      <c r="N1206">
        <v>38855.77224336248</v>
      </c>
      <c r="O1206">
        <v>27.235184110791174</v>
      </c>
      <c r="P1206">
        <v>62.83354506943293</v>
      </c>
      <c r="Q1206" s="6">
        <v>1204</v>
      </c>
    </row>
    <row r="1207" spans="1:17" x14ac:dyDescent="0.25">
      <c r="A1207">
        <v>145.852</v>
      </c>
      <c r="B1207">
        <v>-35.076999999999998</v>
      </c>
      <c r="C1207">
        <v>2018.365</v>
      </c>
      <c r="D1207">
        <v>3</v>
      </c>
      <c r="E1207">
        <v>0.65</v>
      </c>
      <c r="F1207">
        <v>19.899999999999999</v>
      </c>
      <c r="G1207">
        <v>54.048620189015942</v>
      </c>
      <c r="H1207">
        <v>22.038330030519624</v>
      </c>
      <c r="I1207">
        <v>35.852000000000004</v>
      </c>
      <c r="J1207">
        <v>5225.5249475924948</v>
      </c>
      <c r="K1207">
        <v>-3644.8625120037746</v>
      </c>
      <c r="L1207">
        <v>-34.896207551111345</v>
      </c>
      <c r="M1207">
        <v>6371.1171476690033</v>
      </c>
      <c r="N1207">
        <v>38226.128797582402</v>
      </c>
      <c r="O1207">
        <v>34.368436819330931</v>
      </c>
      <c r="P1207">
        <v>51.505237661744616</v>
      </c>
      <c r="Q1207" s="6">
        <v>1205</v>
      </c>
    </row>
    <row r="1208" spans="1:17" x14ac:dyDescent="0.25">
      <c r="A1208">
        <v>149.82090758243027</v>
      </c>
      <c r="B1208">
        <v>-27.810177116236034</v>
      </c>
      <c r="C1208">
        <v>2018.365</v>
      </c>
      <c r="D1208">
        <v>0.75</v>
      </c>
      <c r="E1208">
        <v>0.65</v>
      </c>
      <c r="F1208">
        <v>19.899999999999999</v>
      </c>
      <c r="G1208">
        <v>42.007420362456692</v>
      </c>
      <c r="H1208">
        <v>15.228436474465722</v>
      </c>
      <c r="I1208">
        <v>39.820907582430266</v>
      </c>
      <c r="J1208">
        <v>5645.5675509447492</v>
      </c>
      <c r="K1208">
        <v>-2957.9165025834354</v>
      </c>
      <c r="L1208">
        <v>-27.651664781404097</v>
      </c>
      <c r="M1208">
        <v>6373.5157494538062</v>
      </c>
      <c r="N1208">
        <v>38115.383287701065</v>
      </c>
      <c r="O1208">
        <v>35.730334558665781</v>
      </c>
      <c r="P1208">
        <v>60.770897061331091</v>
      </c>
      <c r="Q1208" s="6">
        <v>1206</v>
      </c>
    </row>
    <row r="1209" spans="1:17" x14ac:dyDescent="0.25">
      <c r="A1209">
        <v>138.00700000000001</v>
      </c>
      <c r="B1209">
        <v>-27.981000000000002</v>
      </c>
      <c r="C1209">
        <v>2018.365</v>
      </c>
      <c r="D1209">
        <v>0.75</v>
      </c>
      <c r="E1209">
        <v>0.65</v>
      </c>
      <c r="F1209">
        <v>19.899999999999999</v>
      </c>
      <c r="G1209">
        <v>42.007420362456692</v>
      </c>
      <c r="H1209">
        <v>23.477132062451062</v>
      </c>
      <c r="I1209">
        <v>28.007000000000005</v>
      </c>
      <c r="J1209">
        <v>5636.7108287772808</v>
      </c>
      <c r="K1209">
        <v>-2974.6470544906588</v>
      </c>
      <c r="L1209">
        <v>-27.82184117129696</v>
      </c>
      <c r="M1209">
        <v>6373.4632709418684</v>
      </c>
      <c r="N1209">
        <v>37400.105316992383</v>
      </c>
      <c r="O1209">
        <v>45.094756637451596</v>
      </c>
      <c r="P1209">
        <v>48.583296131986181</v>
      </c>
      <c r="Q1209" s="6">
        <v>1207</v>
      </c>
    </row>
    <row r="1210" spans="1:17" x14ac:dyDescent="0.25">
      <c r="A1210">
        <v>163.55099999999999</v>
      </c>
      <c r="B1210">
        <v>-24.977</v>
      </c>
      <c r="C1210">
        <v>2018.365</v>
      </c>
      <c r="D1210">
        <v>1.2</v>
      </c>
      <c r="E1210">
        <v>0.65</v>
      </c>
      <c r="F1210">
        <v>19.899999999999999</v>
      </c>
      <c r="G1210">
        <v>46.089820015575185</v>
      </c>
      <c r="H1210">
        <v>21.3192057405114</v>
      </c>
      <c r="I1210">
        <v>53.550999999999988</v>
      </c>
      <c r="J1210">
        <v>5785.0931758258757</v>
      </c>
      <c r="K1210">
        <v>-2676.7661147512063</v>
      </c>
      <c r="L1210">
        <v>-24.830009088255306</v>
      </c>
      <c r="M1210">
        <v>6374.3532915949509</v>
      </c>
      <c r="N1210">
        <v>39097.490687192592</v>
      </c>
      <c r="O1210">
        <v>24.675478395106285</v>
      </c>
      <c r="P1210">
        <v>72.678837033053654</v>
      </c>
      <c r="Q1210" s="6">
        <v>1208</v>
      </c>
    </row>
    <row r="1211" spans="1:17" x14ac:dyDescent="0.25">
      <c r="A1211">
        <v>120.96899999999999</v>
      </c>
      <c r="B1211">
        <v>-29.927</v>
      </c>
      <c r="C1211">
        <v>2018.365</v>
      </c>
      <c r="D1211">
        <v>1.2</v>
      </c>
      <c r="E1211">
        <v>0.65</v>
      </c>
      <c r="F1211">
        <v>19.899999999999999</v>
      </c>
      <c r="G1211">
        <v>46.089820015575185</v>
      </c>
      <c r="H1211">
        <v>17.209712033066307</v>
      </c>
      <c r="I1211">
        <v>10.968999999999994</v>
      </c>
      <c r="J1211">
        <v>5532.3009589495268</v>
      </c>
      <c r="K1211">
        <v>-3163.364241767888</v>
      </c>
      <c r="L1211">
        <v>-29.760879039140505</v>
      </c>
      <c r="M1211">
        <v>6372.8507927370765</v>
      </c>
      <c r="N1211">
        <v>36883.897137353473</v>
      </c>
      <c r="O1211">
        <v>53.08239075125023</v>
      </c>
      <c r="P1211">
        <v>21.230918800545997</v>
      </c>
      <c r="Q1211" s="6">
        <v>1209</v>
      </c>
    </row>
    <row r="1212" spans="1:17" x14ac:dyDescent="0.25">
      <c r="A1212">
        <v>146</v>
      </c>
      <c r="B1212">
        <v>-27.692787544332969</v>
      </c>
      <c r="C1212">
        <v>2018.365</v>
      </c>
      <c r="D1212">
        <v>1.2</v>
      </c>
      <c r="E1212">
        <v>0.65</v>
      </c>
      <c r="F1212">
        <v>19.899999999999999</v>
      </c>
      <c r="G1212">
        <v>46.089820015575185</v>
      </c>
      <c r="H1212">
        <v>16.730037197815193</v>
      </c>
      <c r="I1212">
        <v>36</v>
      </c>
      <c r="J1212">
        <v>5651.6248332715877</v>
      </c>
      <c r="K1212">
        <v>-2946.4042254698934</v>
      </c>
      <c r="L1212">
        <v>-27.534722730523423</v>
      </c>
      <c r="M1212">
        <v>6373.5516877106247</v>
      </c>
      <c r="N1212">
        <v>37853.21645972941</v>
      </c>
      <c r="O1212">
        <v>38.99432111112111</v>
      </c>
      <c r="P1212">
        <v>57.395116554348689</v>
      </c>
      <c r="Q1212" s="6">
        <v>1210</v>
      </c>
    </row>
    <row r="1213" spans="1:17" x14ac:dyDescent="0.25">
      <c r="A1213">
        <v>148.06965875995303</v>
      </c>
      <c r="B1213">
        <v>-29.562254000446693</v>
      </c>
      <c r="C1213">
        <v>2018.365</v>
      </c>
      <c r="D1213">
        <v>1.2</v>
      </c>
      <c r="E1213">
        <v>0.65</v>
      </c>
      <c r="F1213">
        <v>19.899999999999999</v>
      </c>
      <c r="G1213">
        <v>46.089820015575185</v>
      </c>
      <c r="H1213">
        <v>16.238662996160219</v>
      </c>
      <c r="I1213">
        <v>38.069658759953029</v>
      </c>
      <c r="J1213">
        <v>5552.3603798117083</v>
      </c>
      <c r="K1213">
        <v>-3128.2598959566703</v>
      </c>
      <c r="L1213">
        <v>-29.397380853531917</v>
      </c>
      <c r="M1213">
        <v>6372.9675790759875</v>
      </c>
      <c r="N1213">
        <v>38076.462187240766</v>
      </c>
      <c r="O1213">
        <v>36.197265236578822</v>
      </c>
      <c r="P1213">
        <v>57.793033876933947</v>
      </c>
      <c r="Q1213" s="6">
        <v>1211</v>
      </c>
    </row>
    <row r="1214" spans="1:17" x14ac:dyDescent="0.25">
      <c r="A1214">
        <v>118.765</v>
      </c>
      <c r="B1214">
        <v>-33.731999999999999</v>
      </c>
      <c r="C1214">
        <v>2018.365</v>
      </c>
      <c r="D1214">
        <v>1.2</v>
      </c>
      <c r="E1214">
        <v>0.65</v>
      </c>
      <c r="F1214">
        <v>19.899999999999999</v>
      </c>
      <c r="G1214">
        <v>46.089820015575185</v>
      </c>
      <c r="H1214">
        <v>17.359007028923536</v>
      </c>
      <c r="I1214">
        <v>8.7650000000000006</v>
      </c>
      <c r="J1214">
        <v>5309.8261208813528</v>
      </c>
      <c r="K1214">
        <v>-3521.7646082629244</v>
      </c>
      <c r="L1214">
        <v>-33.554495287544597</v>
      </c>
      <c r="M1214">
        <v>6371.5837426818161</v>
      </c>
      <c r="N1214">
        <v>37092.755012412774</v>
      </c>
      <c r="O1214">
        <v>49.64958930306436</v>
      </c>
      <c r="P1214">
        <v>15.51742823479146</v>
      </c>
      <c r="Q1214" s="6">
        <v>1212</v>
      </c>
    </row>
    <row r="1215" spans="1:17" x14ac:dyDescent="0.25">
      <c r="A1215">
        <v>140.61500000000001</v>
      </c>
      <c r="B1215">
        <v>-30.709</v>
      </c>
      <c r="C1215">
        <v>2018.365</v>
      </c>
      <c r="D1215">
        <v>1.2</v>
      </c>
      <c r="E1215">
        <v>0.65</v>
      </c>
      <c r="F1215">
        <v>19.899999999999999</v>
      </c>
      <c r="G1215">
        <v>46.089820015575185</v>
      </c>
      <c r="H1215">
        <v>16.143952787396497</v>
      </c>
      <c r="I1215">
        <v>30.615000000000009</v>
      </c>
      <c r="J1215">
        <v>5488.5398452241088</v>
      </c>
      <c r="K1215">
        <v>-3238.1984089715552</v>
      </c>
      <c r="L1215">
        <v>-30.540294332003409</v>
      </c>
      <c r="M1215">
        <v>6372.5974742234102</v>
      </c>
      <c r="N1215">
        <v>37684.231565854112</v>
      </c>
      <c r="O1215">
        <v>41.179030949914285</v>
      </c>
      <c r="P1215">
        <v>49.206017772350847</v>
      </c>
      <c r="Q1215" s="6">
        <v>1213</v>
      </c>
    </row>
    <row r="1216" spans="1:17" x14ac:dyDescent="0.25">
      <c r="A1216">
        <v>136.61500000000001</v>
      </c>
      <c r="B1216">
        <v>-29.709</v>
      </c>
      <c r="C1216">
        <v>2018.365</v>
      </c>
      <c r="D1216">
        <v>1.2</v>
      </c>
      <c r="E1216">
        <v>0.65</v>
      </c>
      <c r="F1216">
        <v>19.899999999999999</v>
      </c>
      <c r="G1216">
        <v>46.089820015575185</v>
      </c>
      <c r="H1216">
        <v>23.914907343702499</v>
      </c>
      <c r="I1216">
        <v>26.615000000000009</v>
      </c>
      <c r="J1216">
        <v>5544.3170016582935</v>
      </c>
      <c r="K1216">
        <v>-3142.398324830207</v>
      </c>
      <c r="L1216">
        <v>-29.543621619591605</v>
      </c>
      <c r="M1216">
        <v>6372.9206998653999</v>
      </c>
      <c r="N1216">
        <v>37422.297369536609</v>
      </c>
      <c r="O1216">
        <v>44.770459164877749</v>
      </c>
      <c r="P1216">
        <v>45.315888958340111</v>
      </c>
      <c r="Q1216" s="6">
        <v>1214</v>
      </c>
    </row>
    <row r="1217" spans="1:17" x14ac:dyDescent="0.25">
      <c r="A1217">
        <v>146.97499999999999</v>
      </c>
      <c r="B1217">
        <v>-30.594999999999999</v>
      </c>
      <c r="C1217">
        <v>2018.365</v>
      </c>
      <c r="D1217">
        <v>0.75</v>
      </c>
      <c r="E1217">
        <v>0.65</v>
      </c>
      <c r="F1217">
        <v>19.899999999999999</v>
      </c>
      <c r="G1217">
        <v>42.007420362456692</v>
      </c>
      <c r="H1217">
        <v>23.25981024791189</v>
      </c>
      <c r="I1217">
        <v>36.974999999999994</v>
      </c>
      <c r="J1217">
        <v>5494.9832060647323</v>
      </c>
      <c r="K1217">
        <v>-3227.3258139764639</v>
      </c>
      <c r="L1217">
        <v>-30.426663387291278</v>
      </c>
      <c r="M1217">
        <v>6372.6346470272629</v>
      </c>
      <c r="N1217">
        <v>38055.614882870017</v>
      </c>
      <c r="O1217">
        <v>36.448176175777967</v>
      </c>
      <c r="P1217">
        <v>55.939945322342325</v>
      </c>
      <c r="Q1217" s="6">
        <v>1215</v>
      </c>
    </row>
    <row r="1218" spans="1:17" x14ac:dyDescent="0.25">
      <c r="A1218">
        <v>155.17500000000001</v>
      </c>
      <c r="B1218">
        <v>-24.396999999999998</v>
      </c>
      <c r="C1218">
        <v>2018.365</v>
      </c>
      <c r="D1218">
        <v>3</v>
      </c>
      <c r="E1218">
        <v>0.65</v>
      </c>
      <c r="F1218">
        <v>19.899999999999999</v>
      </c>
      <c r="G1218">
        <v>54.048620189015942</v>
      </c>
      <c r="H1218">
        <v>23.425541920780944</v>
      </c>
      <c r="I1218">
        <v>45.175000000000011</v>
      </c>
      <c r="J1218">
        <v>5811.9259466015874</v>
      </c>
      <c r="K1218">
        <v>-2618.3926131690455</v>
      </c>
      <c r="L1218">
        <v>-24.252547663332248</v>
      </c>
      <c r="M1218">
        <v>6374.516694266239</v>
      </c>
      <c r="N1218">
        <v>38379.022673392901</v>
      </c>
      <c r="O1218">
        <v>32.613621828326444</v>
      </c>
      <c r="P1218">
        <v>67.679829736936625</v>
      </c>
      <c r="Q1218" s="6">
        <v>1216</v>
      </c>
    </row>
    <row r="1219" spans="1:17" x14ac:dyDescent="0.25">
      <c r="A1219">
        <v>115.62</v>
      </c>
      <c r="B1219">
        <v>-33.338999999999999</v>
      </c>
      <c r="C1219">
        <v>2018.365</v>
      </c>
      <c r="D1219">
        <v>0.75</v>
      </c>
      <c r="E1219">
        <v>0.65</v>
      </c>
      <c r="F1219">
        <v>19.899999999999999</v>
      </c>
      <c r="G1219">
        <v>42.007420362456692</v>
      </c>
      <c r="H1219">
        <v>18.130113293678129</v>
      </c>
      <c r="I1219">
        <v>5.6200000000000045</v>
      </c>
      <c r="J1219">
        <v>5333.907099558458</v>
      </c>
      <c r="K1219">
        <v>-3485.4311532272909</v>
      </c>
      <c r="L1219">
        <v>-33.162529858008924</v>
      </c>
      <c r="M1219">
        <v>6371.7183922869226</v>
      </c>
      <c r="N1219">
        <v>37023.996897524979</v>
      </c>
      <c r="O1219">
        <v>50.743739718491916</v>
      </c>
      <c r="P1219">
        <v>10.151132521629021</v>
      </c>
      <c r="Q1219" s="6">
        <v>1217</v>
      </c>
    </row>
    <row r="1220" spans="1:17" x14ac:dyDescent="0.25">
      <c r="A1220">
        <v>150.76499999999999</v>
      </c>
      <c r="B1220">
        <v>-30.257000000000001</v>
      </c>
      <c r="C1220">
        <v>2018.365</v>
      </c>
      <c r="D1220">
        <v>0.75</v>
      </c>
      <c r="E1220">
        <v>0.65</v>
      </c>
      <c r="F1220">
        <v>19.899999999999999</v>
      </c>
      <c r="G1220">
        <v>42.007420362456692</v>
      </c>
      <c r="H1220">
        <v>15.895631406695347</v>
      </c>
      <c r="I1220">
        <v>40.764999999999986</v>
      </c>
      <c r="J1220">
        <v>5513.9592207730975</v>
      </c>
      <c r="K1220">
        <v>-3195.0155835253372</v>
      </c>
      <c r="L1220">
        <v>-30.089773172827663</v>
      </c>
      <c r="M1220">
        <v>6372.7443748606784</v>
      </c>
      <c r="N1220">
        <v>38291.662762253036</v>
      </c>
      <c r="O1220">
        <v>33.613298549866471</v>
      </c>
      <c r="P1220">
        <v>59.694932898768187</v>
      </c>
      <c r="Q1220" s="6">
        <v>1218</v>
      </c>
    </row>
    <row r="1221" spans="1:17" x14ac:dyDescent="0.25">
      <c r="A1221">
        <v>135.13499999999999</v>
      </c>
      <c r="B1221">
        <v>-24.178000000000001</v>
      </c>
      <c r="C1221">
        <v>2018.365</v>
      </c>
      <c r="D1221">
        <v>1.2</v>
      </c>
      <c r="E1221">
        <v>0.65</v>
      </c>
      <c r="F1221">
        <v>19.899999999999999</v>
      </c>
      <c r="G1221">
        <v>46.089820015575185</v>
      </c>
      <c r="H1221">
        <v>14.029065098121539</v>
      </c>
      <c r="I1221">
        <v>25.134999999999991</v>
      </c>
      <c r="J1221">
        <v>5821.9032098058224</v>
      </c>
      <c r="K1221">
        <v>-2596.2825652192601</v>
      </c>
      <c r="L1221">
        <v>-24.034521547962058</v>
      </c>
      <c r="M1221">
        <v>6374.5776442685865</v>
      </c>
      <c r="N1221">
        <v>37067.334150336559</v>
      </c>
      <c r="O1221">
        <v>50.107211839708469</v>
      </c>
      <c r="P1221">
        <v>48.880482023783728</v>
      </c>
      <c r="Q1221" s="6">
        <v>1219</v>
      </c>
    </row>
    <row r="1222" spans="1:17" x14ac:dyDescent="0.25">
      <c r="A1222">
        <v>116.309</v>
      </c>
      <c r="B1222">
        <v>-30.158000000000001</v>
      </c>
      <c r="C1222">
        <v>2018.365</v>
      </c>
      <c r="D1222">
        <v>3</v>
      </c>
      <c r="E1222">
        <v>0.65</v>
      </c>
      <c r="F1222">
        <v>19.899999999999999</v>
      </c>
      <c r="G1222">
        <v>54.048620189015942</v>
      </c>
      <c r="H1222">
        <v>23.617969953647997</v>
      </c>
      <c r="I1222">
        <v>6.3089999999999975</v>
      </c>
      <c r="J1222">
        <v>5519.4809763113963</v>
      </c>
      <c r="K1222">
        <v>-3185.5311135911761</v>
      </c>
      <c r="L1222">
        <v>-29.991102621107306</v>
      </c>
      <c r="M1222">
        <v>6372.7763748244643</v>
      </c>
      <c r="N1222">
        <v>36821.156083590824</v>
      </c>
      <c r="O1222">
        <v>54.162790668800625</v>
      </c>
      <c r="P1222">
        <v>12.411230901742835</v>
      </c>
      <c r="Q1222" s="6">
        <v>1220</v>
      </c>
    </row>
    <row r="1223" spans="1:17" x14ac:dyDescent="0.25">
      <c r="A1223">
        <v>137.673</v>
      </c>
      <c r="B1223">
        <v>-26.140999999999998</v>
      </c>
      <c r="C1223">
        <v>2018.365</v>
      </c>
      <c r="D1223">
        <v>0.75</v>
      </c>
      <c r="E1223">
        <v>0.65</v>
      </c>
      <c r="F1223">
        <v>19.899999999999999</v>
      </c>
      <c r="G1223">
        <v>42.007420362456692</v>
      </c>
      <c r="H1223">
        <v>16.459410762744248</v>
      </c>
      <c r="I1223">
        <v>27.673000000000002</v>
      </c>
      <c r="J1223">
        <v>5729.4600973084553</v>
      </c>
      <c r="K1223">
        <v>-2793.094778450788</v>
      </c>
      <c r="L1223">
        <v>-25.989096071037558</v>
      </c>
      <c r="M1223">
        <v>6374.0169005156295</v>
      </c>
      <c r="N1223">
        <v>37290.135308815035</v>
      </c>
      <c r="O1223">
        <v>46.696841578630483</v>
      </c>
      <c r="P1223">
        <v>49.964831856777629</v>
      </c>
      <c r="Q1223" s="6">
        <v>1221</v>
      </c>
    </row>
    <row r="1224" spans="1:17" x14ac:dyDescent="0.25">
      <c r="A1224">
        <v>116.863</v>
      </c>
      <c r="B1224">
        <v>-31.111999999999998</v>
      </c>
      <c r="C1224">
        <v>2018.365</v>
      </c>
      <c r="D1224">
        <v>0.75</v>
      </c>
      <c r="E1224">
        <v>0.65</v>
      </c>
      <c r="F1224">
        <v>19.899999999999999</v>
      </c>
      <c r="G1224">
        <v>42.007420362456692</v>
      </c>
      <c r="H1224">
        <v>14.482831403063294</v>
      </c>
      <c r="I1224">
        <v>6.8629999999999995</v>
      </c>
      <c r="J1224">
        <v>5465.5879488436694</v>
      </c>
      <c r="K1224">
        <v>-3276.5322859654893</v>
      </c>
      <c r="L1224">
        <v>-30.942011039956942</v>
      </c>
      <c r="M1224">
        <v>6372.4654135993069</v>
      </c>
      <c r="N1224">
        <v>36889.319483103158</v>
      </c>
      <c r="O1224">
        <v>52.98221938417484</v>
      </c>
      <c r="P1224">
        <v>13.11212959000861</v>
      </c>
      <c r="Q1224" s="6">
        <v>1222</v>
      </c>
    </row>
    <row r="1225" spans="1:17" x14ac:dyDescent="0.25">
      <c r="A1225">
        <v>114.922</v>
      </c>
      <c r="B1225">
        <v>-29.059000000000001</v>
      </c>
      <c r="C1225">
        <v>2018.365</v>
      </c>
      <c r="D1225">
        <v>0.75</v>
      </c>
      <c r="E1225">
        <v>0.65</v>
      </c>
      <c r="F1225">
        <v>19.899999999999999</v>
      </c>
      <c r="G1225">
        <v>42.007420362456692</v>
      </c>
      <c r="H1225">
        <v>16.428696393309181</v>
      </c>
      <c r="I1225">
        <v>4.921999999999997</v>
      </c>
      <c r="J1225">
        <v>5579.6676343088511</v>
      </c>
      <c r="K1225">
        <v>-3079.6200880577644</v>
      </c>
      <c r="L1225">
        <v>-28.895892116233835</v>
      </c>
      <c r="M1225">
        <v>6373.1272383440328</v>
      </c>
      <c r="N1225">
        <v>36737.484533796625</v>
      </c>
      <c r="O1225">
        <v>55.662759152084071</v>
      </c>
      <c r="P1225">
        <v>10.054136042801389</v>
      </c>
      <c r="Q1225" s="6">
        <v>1223</v>
      </c>
    </row>
    <row r="1226" spans="1:17" x14ac:dyDescent="0.25">
      <c r="A1226">
        <v>152.27199999999999</v>
      </c>
      <c r="B1226">
        <v>-31.048999999999999</v>
      </c>
      <c r="C1226">
        <v>2018.365</v>
      </c>
      <c r="D1226">
        <v>0.75</v>
      </c>
      <c r="E1226">
        <v>0.65</v>
      </c>
      <c r="F1226">
        <v>19.899999999999999</v>
      </c>
      <c r="G1226">
        <v>42.007420362456692</v>
      </c>
      <c r="H1226">
        <v>20.260701819587716</v>
      </c>
      <c r="I1226">
        <v>42.271999999999991</v>
      </c>
      <c r="J1226">
        <v>5469.1938291127635</v>
      </c>
      <c r="K1226">
        <v>-3270.5501476790896</v>
      </c>
      <c r="L1226">
        <v>-30.879209452456355</v>
      </c>
      <c r="M1226">
        <v>6372.4861246525161</v>
      </c>
      <c r="N1226">
        <v>38433.684057282931</v>
      </c>
      <c r="O1226">
        <v>31.957013839246034</v>
      </c>
      <c r="P1226">
        <v>60.430219175325149</v>
      </c>
      <c r="Q1226" s="6">
        <v>1224</v>
      </c>
    </row>
    <row r="1227" spans="1:17" x14ac:dyDescent="0.25">
      <c r="A1227">
        <v>109.5</v>
      </c>
      <c r="B1227">
        <v>-27.9</v>
      </c>
      <c r="C1227">
        <v>2018.365</v>
      </c>
      <c r="D1227">
        <v>1.2</v>
      </c>
      <c r="E1227">
        <v>0.65</v>
      </c>
      <c r="F1227">
        <v>19.899999999999999</v>
      </c>
      <c r="G1227">
        <v>46.089820015575185</v>
      </c>
      <c r="H1227">
        <v>23.581062673586203</v>
      </c>
      <c r="I1227">
        <v>-0.5</v>
      </c>
      <c r="J1227">
        <v>5640.9167138435396</v>
      </c>
      <c r="K1227">
        <v>-2966.7170795933348</v>
      </c>
      <c r="L1227">
        <v>-27.741147022662812</v>
      </c>
      <c r="M1227">
        <v>6373.4881817471196</v>
      </c>
      <c r="N1227">
        <v>36643.762937406696</v>
      </c>
      <c r="O1227">
        <v>57.418653015721134</v>
      </c>
      <c r="P1227">
        <v>1.0684395780271951</v>
      </c>
      <c r="Q1227" s="6">
        <v>1225</v>
      </c>
    </row>
    <row r="1228" spans="1:17" x14ac:dyDescent="0.25">
      <c r="A1228">
        <v>113.863</v>
      </c>
      <c r="B1228">
        <v>-26.888999999999999</v>
      </c>
      <c r="C1228">
        <v>2018.365</v>
      </c>
      <c r="D1228">
        <v>3</v>
      </c>
      <c r="E1228">
        <v>0.65</v>
      </c>
      <c r="F1228">
        <v>19.899999999999999</v>
      </c>
      <c r="G1228">
        <v>54.048620189015942</v>
      </c>
      <c r="H1228">
        <v>14.359965981233259</v>
      </c>
      <c r="I1228">
        <v>3.8629999999999995</v>
      </c>
      <c r="J1228">
        <v>5692.4621134970648</v>
      </c>
      <c r="K1228">
        <v>-2867.2526071538196</v>
      </c>
      <c r="L1228">
        <v>-26.734069936432128</v>
      </c>
      <c r="M1228">
        <v>6373.7949784119855</v>
      </c>
      <c r="N1228">
        <v>36599.112959150203</v>
      </c>
      <c r="O1228">
        <v>58.290672937243407</v>
      </c>
      <c r="P1228">
        <v>8.4917201651144723</v>
      </c>
      <c r="Q1228" s="6">
        <v>1226</v>
      </c>
    </row>
    <row r="1229" spans="1:17" x14ac:dyDescent="0.25">
      <c r="A1229">
        <v>115.863</v>
      </c>
      <c r="B1229">
        <v>-33.888999999999996</v>
      </c>
      <c r="C1229">
        <v>2018.365</v>
      </c>
      <c r="D1229">
        <v>0.75</v>
      </c>
      <c r="E1229">
        <v>0.65</v>
      </c>
      <c r="F1229">
        <v>19.899999999999999</v>
      </c>
      <c r="G1229">
        <v>42.007420362456692</v>
      </c>
      <c r="H1229">
        <v>22.711303769374371</v>
      </c>
      <c r="I1229">
        <v>5.8629999999999995</v>
      </c>
      <c r="J1229">
        <v>5300.1359816832091</v>
      </c>
      <c r="K1229">
        <v>-3536.2338284396078</v>
      </c>
      <c r="L1229">
        <v>-33.711091276679461</v>
      </c>
      <c r="M1229">
        <v>6371.5297310562464</v>
      </c>
      <c r="N1229">
        <v>37064.777738926794</v>
      </c>
      <c r="O1229">
        <v>50.089418124228111</v>
      </c>
      <c r="P1229">
        <v>10.434907104049351</v>
      </c>
      <c r="Q1229" s="6">
        <v>1227</v>
      </c>
    </row>
    <row r="1230" spans="1:17" x14ac:dyDescent="0.25">
      <c r="A1230">
        <v>146.05600000000001</v>
      </c>
      <c r="B1230">
        <v>-26.856000000000002</v>
      </c>
      <c r="C1230">
        <v>2018.365</v>
      </c>
      <c r="D1230">
        <v>0.75</v>
      </c>
      <c r="E1230">
        <v>0.65</v>
      </c>
      <c r="F1230">
        <v>19.899999999999999</v>
      </c>
      <c r="G1230">
        <v>42.007420362456692</v>
      </c>
      <c r="H1230">
        <v>19.259192582117517</v>
      </c>
      <c r="I1230">
        <v>36.056000000000012</v>
      </c>
      <c r="J1230">
        <v>5694.1148537619147</v>
      </c>
      <c r="K1230">
        <v>-2863.9909991809845</v>
      </c>
      <c r="L1230">
        <v>-26.701201243607258</v>
      </c>
      <c r="M1230">
        <v>6373.804861401215</v>
      </c>
      <c r="N1230">
        <v>37818.59950726245</v>
      </c>
      <c r="O1230">
        <v>39.441862570757088</v>
      </c>
      <c r="P1230">
        <v>58.180237750093099</v>
      </c>
      <c r="Q1230" s="6">
        <v>1228</v>
      </c>
    </row>
    <row r="1231" spans="1:17" x14ac:dyDescent="0.25">
      <c r="A1231">
        <v>148.44900000000001</v>
      </c>
      <c r="B1231">
        <v>-32.826000000000001</v>
      </c>
      <c r="C1231">
        <v>2018.365</v>
      </c>
      <c r="D1231">
        <v>0.75</v>
      </c>
      <c r="E1231">
        <v>0.65</v>
      </c>
      <c r="F1231">
        <v>19.899999999999999</v>
      </c>
      <c r="G1231">
        <v>42.007420362456692</v>
      </c>
      <c r="H1231">
        <v>19.547501046418638</v>
      </c>
      <c r="I1231">
        <v>38.449000000000012</v>
      </c>
      <c r="J1231">
        <v>5364.9627820777114</v>
      </c>
      <c r="K1231">
        <v>-3437.7600179400492</v>
      </c>
      <c r="L1231">
        <v>-32.650930064925134</v>
      </c>
      <c r="M1231">
        <v>6371.8929364849018</v>
      </c>
      <c r="N1231">
        <v>38263.547786456002</v>
      </c>
      <c r="O1231">
        <v>33.934380741986466</v>
      </c>
      <c r="P1231">
        <v>55.676827122287875</v>
      </c>
      <c r="Q1231" s="6">
        <v>1229</v>
      </c>
    </row>
    <row r="1232" spans="1:17" x14ac:dyDescent="0.25">
      <c r="A1232">
        <v>120.101</v>
      </c>
      <c r="B1232">
        <v>-27.821000000000002</v>
      </c>
      <c r="C1232">
        <v>2018.365</v>
      </c>
      <c r="D1232">
        <v>0.75</v>
      </c>
      <c r="E1232">
        <v>0.65</v>
      </c>
      <c r="F1232">
        <v>19.899999999999999</v>
      </c>
      <c r="G1232">
        <v>42.007420362456692</v>
      </c>
      <c r="H1232">
        <v>23.780367127330894</v>
      </c>
      <c r="I1232">
        <v>10.100999999999999</v>
      </c>
      <c r="J1232">
        <v>5645.0078994601563</v>
      </c>
      <c r="K1232">
        <v>-2958.9772764196964</v>
      </c>
      <c r="L1232">
        <v>-27.662446538514494</v>
      </c>
      <c r="M1232">
        <v>6373.5124309391358</v>
      </c>
      <c r="N1232">
        <v>36739.366124214765</v>
      </c>
      <c r="O1232">
        <v>55.637269001379622</v>
      </c>
      <c r="P1232">
        <v>20.892028602713605</v>
      </c>
      <c r="Q1232" s="6">
        <v>1230</v>
      </c>
    </row>
    <row r="1233" spans="1:17" x14ac:dyDescent="0.25">
      <c r="A1233">
        <v>138.70500000000001</v>
      </c>
      <c r="B1233">
        <v>-33.82</v>
      </c>
      <c r="C1233">
        <v>2018.365</v>
      </c>
      <c r="D1233">
        <v>1.2</v>
      </c>
      <c r="E1233">
        <v>0.65</v>
      </c>
      <c r="F1233">
        <v>19.899999999999999</v>
      </c>
      <c r="G1233">
        <v>46.089820015575185</v>
      </c>
      <c r="H1233">
        <v>22.54737948841408</v>
      </c>
      <c r="I1233">
        <v>28.705000000000013</v>
      </c>
      <c r="J1233">
        <v>5304.3996189631525</v>
      </c>
      <c r="K1233">
        <v>-3529.8779697103896</v>
      </c>
      <c r="L1233">
        <v>-33.642268180709365</v>
      </c>
      <c r="M1233">
        <v>6371.553483939625</v>
      </c>
      <c r="N1233">
        <v>37763.383140265069</v>
      </c>
      <c r="O1233">
        <v>40.123923102024442</v>
      </c>
      <c r="P1233">
        <v>44.533614229005586</v>
      </c>
      <c r="Q1233" s="6">
        <v>1231</v>
      </c>
    </row>
    <row r="1234" spans="1:17" x14ac:dyDescent="0.25">
      <c r="A1234">
        <v>117.003</v>
      </c>
      <c r="B1234">
        <v>-30.812000000000001</v>
      </c>
      <c r="C1234">
        <v>2018.365</v>
      </c>
      <c r="D1234">
        <v>0.75</v>
      </c>
      <c r="E1234">
        <v>0.65</v>
      </c>
      <c r="F1234">
        <v>19.899999999999999</v>
      </c>
      <c r="G1234">
        <v>42.007420362456692</v>
      </c>
      <c r="H1234">
        <v>15.081406518473001</v>
      </c>
      <c r="I1234">
        <v>7.0030000000000001</v>
      </c>
      <c r="J1234">
        <v>5482.6995222151099</v>
      </c>
      <c r="K1234">
        <v>-3248.011016422894</v>
      </c>
      <c r="L1234">
        <v>-30.642963173317554</v>
      </c>
      <c r="M1234">
        <v>6372.5638179387643</v>
      </c>
      <c r="N1234">
        <v>36871.762414869096</v>
      </c>
      <c r="O1234">
        <v>53.283319549590274</v>
      </c>
      <c r="P1234">
        <v>13.485605801579796</v>
      </c>
      <c r="Q1234" s="6">
        <v>1232</v>
      </c>
    </row>
    <row r="1235" spans="1:17" x14ac:dyDescent="0.25">
      <c r="A1235">
        <v>145.61500000000001</v>
      </c>
      <c r="B1235">
        <v>-33.709000000000003</v>
      </c>
      <c r="C1235">
        <v>2018.365</v>
      </c>
      <c r="D1235">
        <v>0.75</v>
      </c>
      <c r="E1235">
        <v>0.65</v>
      </c>
      <c r="F1235">
        <v>19.899999999999999</v>
      </c>
      <c r="G1235">
        <v>42.007420362456692</v>
      </c>
      <c r="H1235">
        <v>22.867800535626316</v>
      </c>
      <c r="I1235">
        <v>35.615000000000009</v>
      </c>
      <c r="J1235">
        <v>5311.2423437870993</v>
      </c>
      <c r="K1235">
        <v>-3519.6427166815852</v>
      </c>
      <c r="L1235">
        <v>-33.531554920117379</v>
      </c>
      <c r="M1235">
        <v>6371.591644756184</v>
      </c>
      <c r="N1235">
        <v>38135.313482346224</v>
      </c>
      <c r="O1235">
        <v>35.463698935349761</v>
      </c>
      <c r="P1235">
        <v>52.233179076747376</v>
      </c>
      <c r="Q1235" s="6">
        <v>1233</v>
      </c>
    </row>
    <row r="1236" spans="1:17" x14ac:dyDescent="0.25">
      <c r="A1236">
        <v>141.61500000000001</v>
      </c>
      <c r="B1236">
        <v>-26.709</v>
      </c>
      <c r="C1236">
        <v>2018.365</v>
      </c>
      <c r="D1236">
        <v>3</v>
      </c>
      <c r="E1236">
        <v>0.65</v>
      </c>
      <c r="F1236">
        <v>19.899999999999999</v>
      </c>
      <c r="G1236">
        <v>54.048620189015942</v>
      </c>
      <c r="H1236">
        <v>20.361220925254631</v>
      </c>
      <c r="I1236">
        <v>31.615000000000009</v>
      </c>
      <c r="J1236">
        <v>5701.4541340520691</v>
      </c>
      <c r="K1236">
        <v>-2849.4506603742088</v>
      </c>
      <c r="L1236">
        <v>-26.554788635462675</v>
      </c>
      <c r="M1236">
        <v>6373.8487830043823</v>
      </c>
      <c r="N1236">
        <v>37536.669703011401</v>
      </c>
      <c r="O1236">
        <v>43.189814896443352</v>
      </c>
      <c r="P1236">
        <v>53.864676180244949</v>
      </c>
      <c r="Q1236" s="6">
        <v>1234</v>
      </c>
    </row>
    <row r="1237" spans="1:17" x14ac:dyDescent="0.25">
      <c r="A1237">
        <v>160.92599999999999</v>
      </c>
      <c r="B1237">
        <v>-33.658999999999999</v>
      </c>
      <c r="C1237">
        <v>2018.365</v>
      </c>
      <c r="D1237">
        <v>3</v>
      </c>
      <c r="E1237">
        <v>0.65</v>
      </c>
      <c r="F1237">
        <v>19.899999999999999</v>
      </c>
      <c r="G1237">
        <v>54.048620189015942</v>
      </c>
      <c r="H1237">
        <v>17.892702341038103</v>
      </c>
      <c r="I1237">
        <v>50.925999999999988</v>
      </c>
      <c r="J1237">
        <v>5314.3181317654553</v>
      </c>
      <c r="K1237">
        <v>-3515.0279759593673</v>
      </c>
      <c r="L1237">
        <v>-33.481684949144658</v>
      </c>
      <c r="M1237">
        <v>6371.6088139015637</v>
      </c>
      <c r="N1237">
        <v>39190.997485671585</v>
      </c>
      <c r="O1237">
        <v>23.665966597993904</v>
      </c>
      <c r="P1237">
        <v>65.771852553924049</v>
      </c>
      <c r="Q1237" s="6">
        <v>1235</v>
      </c>
    </row>
    <row r="1238" spans="1:17" x14ac:dyDescent="0.25">
      <c r="A1238">
        <v>160.71600000000001</v>
      </c>
      <c r="B1238">
        <v>-27.646999999999998</v>
      </c>
      <c r="C1238">
        <v>2018.365</v>
      </c>
      <c r="D1238">
        <v>3</v>
      </c>
      <c r="E1238">
        <v>0.65</v>
      </c>
      <c r="F1238">
        <v>19.899999999999999</v>
      </c>
      <c r="G1238">
        <v>54.048620189015942</v>
      </c>
      <c r="H1238">
        <v>18.544720197090129</v>
      </c>
      <c r="I1238">
        <v>50.716000000000008</v>
      </c>
      <c r="J1238">
        <v>5653.9810388886981</v>
      </c>
      <c r="K1238">
        <v>-2941.9105796149424</v>
      </c>
      <c r="L1238">
        <v>-27.489110456571666</v>
      </c>
      <c r="M1238">
        <v>6373.5656775907819</v>
      </c>
      <c r="N1238">
        <v>38942.908283965546</v>
      </c>
      <c r="O1238">
        <v>26.313253041871192</v>
      </c>
      <c r="P1238">
        <v>69.214141993325271</v>
      </c>
      <c r="Q1238" s="6">
        <v>1236</v>
      </c>
    </row>
    <row r="1239" spans="1:17" x14ac:dyDescent="0.25">
      <c r="A1239">
        <v>158.51857910958867</v>
      </c>
      <c r="B1239">
        <v>-31.782190758761814</v>
      </c>
      <c r="C1239">
        <v>2018.365</v>
      </c>
      <c r="D1239">
        <v>0.75</v>
      </c>
      <c r="E1239">
        <v>0.65</v>
      </c>
      <c r="F1239">
        <v>19.899999999999999</v>
      </c>
      <c r="G1239">
        <v>42.007420362456692</v>
      </c>
      <c r="H1239">
        <v>22.635404415578154</v>
      </c>
      <c r="I1239">
        <v>48.518579109588671</v>
      </c>
      <c r="J1239">
        <v>5426.8203920125279</v>
      </c>
      <c r="K1239">
        <v>-3339.926492427443</v>
      </c>
      <c r="L1239">
        <v>-31.61014193652737</v>
      </c>
      <c r="M1239">
        <v>6372.2436034713619</v>
      </c>
      <c r="N1239">
        <v>38926.772283087768</v>
      </c>
      <c r="O1239">
        <v>26.472696525671818</v>
      </c>
      <c r="P1239">
        <v>65.029876765739516</v>
      </c>
      <c r="Q1239" s="6">
        <v>1237</v>
      </c>
    </row>
    <row r="1240" spans="1:17" x14ac:dyDescent="0.25">
      <c r="A1240">
        <v>155.79300000000001</v>
      </c>
      <c r="B1240">
        <v>-27.606999999999999</v>
      </c>
      <c r="C1240">
        <v>2018.365</v>
      </c>
      <c r="D1240">
        <v>3</v>
      </c>
      <c r="E1240">
        <v>0.65</v>
      </c>
      <c r="F1240">
        <v>19.899999999999999</v>
      </c>
      <c r="G1240">
        <v>54.048620189015942</v>
      </c>
      <c r="H1240">
        <v>14.861577204488826</v>
      </c>
      <c r="I1240">
        <v>45.793000000000006</v>
      </c>
      <c r="J1240">
        <v>5656.0364680070188</v>
      </c>
      <c r="K1240">
        <v>-2937.9834148717446</v>
      </c>
      <c r="L1240">
        <v>-27.449263900985216</v>
      </c>
      <c r="M1240">
        <v>6373.5778863591795</v>
      </c>
      <c r="N1240">
        <v>38547.021779993469</v>
      </c>
      <c r="O1240">
        <v>30.676288186653338</v>
      </c>
      <c r="P1240">
        <v>65.736474017362184</v>
      </c>
      <c r="Q1240" s="6">
        <v>1238</v>
      </c>
    </row>
    <row r="1241" spans="1:17" x14ac:dyDescent="0.25">
      <c r="A1241">
        <v>152.79300000000001</v>
      </c>
      <c r="B1241">
        <v>-28.606999999999999</v>
      </c>
      <c r="C1241">
        <v>2018.365</v>
      </c>
      <c r="D1241">
        <v>1.2</v>
      </c>
      <c r="E1241">
        <v>0.65</v>
      </c>
      <c r="F1241">
        <v>19.899999999999999</v>
      </c>
      <c r="G1241">
        <v>46.089820015575185</v>
      </c>
      <c r="H1241">
        <v>22.959236742491413</v>
      </c>
      <c r="I1241">
        <v>42.793000000000006</v>
      </c>
      <c r="J1241">
        <v>5603.8270478353406</v>
      </c>
      <c r="K1241">
        <v>-3035.7341751382605</v>
      </c>
      <c r="L1241">
        <v>-28.445520288280736</v>
      </c>
      <c r="M1241">
        <v>6373.2691426106685</v>
      </c>
      <c r="N1241">
        <v>38362.245083791313</v>
      </c>
      <c r="O1241">
        <v>32.79345800578951</v>
      </c>
      <c r="P1241">
        <v>62.652774631956497</v>
      </c>
      <c r="Q1241" s="6">
        <v>1239</v>
      </c>
    </row>
    <row r="1242" spans="1:17" x14ac:dyDescent="0.25">
      <c r="A1242">
        <v>135.92860458316989</v>
      </c>
      <c r="B1242">
        <v>-23.564</v>
      </c>
      <c r="C1242">
        <v>2018.365</v>
      </c>
      <c r="D1242">
        <v>1.2</v>
      </c>
      <c r="E1242">
        <v>0.65</v>
      </c>
      <c r="F1242">
        <v>19.899999999999999</v>
      </c>
      <c r="G1242">
        <v>46.089820015575185</v>
      </c>
      <c r="H1242">
        <v>16.96852534960145</v>
      </c>
      <c r="I1242">
        <v>25.928604583169886</v>
      </c>
      <c r="J1242">
        <v>5849.4230348103656</v>
      </c>
      <c r="K1242">
        <v>-2534.0956043912047</v>
      </c>
      <c r="L1242">
        <v>-23.423296206683236</v>
      </c>
      <c r="M1242">
        <v>6374.7462986667106</v>
      </c>
      <c r="N1242">
        <v>37078.743853403881</v>
      </c>
      <c r="O1242">
        <v>49.929966134610559</v>
      </c>
      <c r="P1242">
        <v>50.571063870604156</v>
      </c>
      <c r="Q1242" s="6">
        <v>1240</v>
      </c>
    </row>
    <row r="1243" spans="1:17" x14ac:dyDescent="0.25">
      <c r="A1243">
        <v>152.01913977233409</v>
      </c>
      <c r="B1243">
        <v>-23.617975327385086</v>
      </c>
      <c r="C1243">
        <v>2018.365</v>
      </c>
      <c r="D1243">
        <v>1.2</v>
      </c>
      <c r="E1243">
        <v>0.65</v>
      </c>
      <c r="F1243">
        <v>19.899999999999999</v>
      </c>
      <c r="G1243">
        <v>46.089820015575185</v>
      </c>
      <c r="H1243">
        <v>15.095085982152529</v>
      </c>
      <c r="I1243">
        <v>42.019139772334086</v>
      </c>
      <c r="J1243">
        <v>5847.0306514537078</v>
      </c>
      <c r="K1243">
        <v>-2539.5739022116272</v>
      </c>
      <c r="L1243">
        <v>-23.477025028128836</v>
      </c>
      <c r="M1243">
        <v>6374.7316056312175</v>
      </c>
      <c r="N1243">
        <v>38106.95069587227</v>
      </c>
      <c r="O1243">
        <v>35.848799964996658</v>
      </c>
      <c r="P1243">
        <v>66.02752809986049</v>
      </c>
      <c r="Q1243" s="6">
        <v>1241</v>
      </c>
    </row>
    <row r="1244" spans="1:17" x14ac:dyDescent="0.25">
      <c r="A1244">
        <v>159.19399999999999</v>
      </c>
      <c r="B1244">
        <v>-26.291</v>
      </c>
      <c r="C1244">
        <v>2018.365</v>
      </c>
      <c r="D1244">
        <v>0.75</v>
      </c>
      <c r="E1244">
        <v>0.65</v>
      </c>
      <c r="F1244">
        <v>19.899999999999999</v>
      </c>
      <c r="G1244">
        <v>42.007420362456692</v>
      </c>
      <c r="H1244">
        <v>18.639738992781037</v>
      </c>
      <c r="I1244">
        <v>49.193999999999988</v>
      </c>
      <c r="J1244">
        <v>5722.118680957803</v>
      </c>
      <c r="K1244">
        <v>-2808.0039950164023</v>
      </c>
      <c r="L1244">
        <v>-26.138480908698654</v>
      </c>
      <c r="M1244">
        <v>6373.9727513532989</v>
      </c>
      <c r="N1244">
        <v>38769.894730053529</v>
      </c>
      <c r="O1244">
        <v>28.196564517981436</v>
      </c>
      <c r="P1244">
        <v>69.072736749845021</v>
      </c>
      <c r="Q1244" s="6">
        <v>1242</v>
      </c>
    </row>
    <row r="1245" spans="1:17" x14ac:dyDescent="0.25">
      <c r="A1245">
        <v>138.58000000000001</v>
      </c>
      <c r="B1245">
        <v>-29.271000000000001</v>
      </c>
      <c r="C1245">
        <v>2018.365</v>
      </c>
      <c r="D1245">
        <v>1.2</v>
      </c>
      <c r="E1245">
        <v>0.65</v>
      </c>
      <c r="F1245">
        <v>19.899999999999999</v>
      </c>
      <c r="G1245">
        <v>46.089820015575185</v>
      </c>
      <c r="H1245">
        <v>17.45177536724422</v>
      </c>
      <c r="I1245">
        <v>28.580000000000013</v>
      </c>
      <c r="J1245">
        <v>5568.2165588762718</v>
      </c>
      <c r="K1245">
        <v>-3100.1387968668323</v>
      </c>
      <c r="L1245">
        <v>-29.107142349233147</v>
      </c>
      <c r="M1245">
        <v>6373.0601916491296</v>
      </c>
      <c r="N1245">
        <v>37497.841573434896</v>
      </c>
      <c r="O1245">
        <v>43.713593243199554</v>
      </c>
      <c r="P1245">
        <v>48.091182172781579</v>
      </c>
      <c r="Q1245" s="6">
        <v>1243</v>
      </c>
    </row>
    <row r="1246" spans="1:17" x14ac:dyDescent="0.25">
      <c r="A1246">
        <v>149.76499999999999</v>
      </c>
      <c r="B1246">
        <v>-23.257999999999999</v>
      </c>
      <c r="C1246">
        <v>2018.365</v>
      </c>
      <c r="D1246">
        <v>3</v>
      </c>
      <c r="E1246">
        <v>0.65</v>
      </c>
      <c r="F1246">
        <v>19.899999999999999</v>
      </c>
      <c r="G1246">
        <v>54.048620189015942</v>
      </c>
      <c r="H1246">
        <v>22.363384367018838</v>
      </c>
      <c r="I1246">
        <v>39.764999999999986</v>
      </c>
      <c r="J1246">
        <v>5862.8881137543667</v>
      </c>
      <c r="K1246">
        <v>-2502.9960269105609</v>
      </c>
      <c r="L1246">
        <v>-23.118703064138213</v>
      </c>
      <c r="M1246">
        <v>6374.8291071316016</v>
      </c>
      <c r="N1246">
        <v>37926.441114551031</v>
      </c>
      <c r="O1246">
        <v>38.083557613380549</v>
      </c>
      <c r="P1246">
        <v>64.614285923388238</v>
      </c>
      <c r="Q1246" s="6">
        <v>1244</v>
      </c>
    </row>
    <row r="1247" spans="1:17" x14ac:dyDescent="0.25">
      <c r="A1247">
        <v>115.09</v>
      </c>
      <c r="B1247">
        <v>-27.242999999999999</v>
      </c>
      <c r="C1247">
        <v>2018.365</v>
      </c>
      <c r="D1247">
        <v>3</v>
      </c>
      <c r="E1247">
        <v>0.65</v>
      </c>
      <c r="F1247">
        <v>19.899999999999999</v>
      </c>
      <c r="G1247">
        <v>54.048620189015942</v>
      </c>
      <c r="H1247">
        <v>17.621631225370617</v>
      </c>
      <c r="I1247">
        <v>5.0900000000000034</v>
      </c>
      <c r="J1247">
        <v>5674.6141937705879</v>
      </c>
      <c r="K1247">
        <v>-2902.1815940677507</v>
      </c>
      <c r="L1247">
        <v>-27.086674258181834</v>
      </c>
      <c r="M1247">
        <v>6373.6884339515882</v>
      </c>
      <c r="N1247">
        <v>36630.522862847982</v>
      </c>
      <c r="O1247">
        <v>57.677563420434794</v>
      </c>
      <c r="P1247">
        <v>11.010991952229231</v>
      </c>
      <c r="Q1247" s="6">
        <v>1245</v>
      </c>
    </row>
    <row r="1248" spans="1:17" x14ac:dyDescent="0.25">
      <c r="A1248">
        <v>153.18700000000001</v>
      </c>
      <c r="B1248">
        <v>-33.079000000000001</v>
      </c>
      <c r="C1248">
        <v>2018.365</v>
      </c>
      <c r="D1248">
        <v>0.75</v>
      </c>
      <c r="E1248">
        <v>0.65</v>
      </c>
      <c r="F1248">
        <v>19.899999999999999</v>
      </c>
      <c r="G1248">
        <v>42.007420362456692</v>
      </c>
      <c r="H1248">
        <v>22.065618217000669</v>
      </c>
      <c r="I1248">
        <v>43.187000000000012</v>
      </c>
      <c r="J1248">
        <v>5349.7004855373771</v>
      </c>
      <c r="K1248">
        <v>-3461.3046027459327</v>
      </c>
      <c r="L1248">
        <v>-32.90323249915668</v>
      </c>
      <c r="M1248">
        <v>6371.8070308154356</v>
      </c>
      <c r="N1248">
        <v>38593.836175668483</v>
      </c>
      <c r="O1248">
        <v>30.127675887095201</v>
      </c>
      <c r="P1248">
        <v>59.822990103913824</v>
      </c>
      <c r="Q1248" s="6">
        <v>1246</v>
      </c>
    </row>
    <row r="1249" spans="1:17" x14ac:dyDescent="0.25">
      <c r="A1249">
        <v>112.63500000000001</v>
      </c>
      <c r="B1249">
        <v>-29.056000000000001</v>
      </c>
      <c r="C1249">
        <v>2018.365</v>
      </c>
      <c r="D1249">
        <v>1.2</v>
      </c>
      <c r="E1249">
        <v>0.65</v>
      </c>
      <c r="F1249">
        <v>19.899999999999999</v>
      </c>
      <c r="G1249">
        <v>46.089820015575185</v>
      </c>
      <c r="H1249">
        <v>17.472511647369817</v>
      </c>
      <c r="I1249">
        <v>2.6350000000000051</v>
      </c>
      <c r="J1249">
        <v>5579.8291302616763</v>
      </c>
      <c r="K1249">
        <v>-3079.3294299484937</v>
      </c>
      <c r="L1249">
        <v>-28.892902789994977</v>
      </c>
      <c r="M1249">
        <v>6373.1281848919134</v>
      </c>
      <c r="N1249">
        <v>36720.451843182047</v>
      </c>
      <c r="O1249">
        <v>55.974052010819562</v>
      </c>
      <c r="P1249">
        <v>5.4132232425858762</v>
      </c>
      <c r="Q1249" s="6">
        <v>1247</v>
      </c>
    </row>
    <row r="1250" spans="1:17" x14ac:dyDescent="0.25">
      <c r="A1250">
        <v>156.66</v>
      </c>
      <c r="B1250">
        <v>-28.942</v>
      </c>
      <c r="C1250">
        <v>2018.365</v>
      </c>
      <c r="D1250">
        <v>3</v>
      </c>
      <c r="E1250">
        <v>0.65</v>
      </c>
      <c r="F1250">
        <v>19.899999999999999</v>
      </c>
      <c r="G1250">
        <v>54.048620189015942</v>
      </c>
      <c r="H1250">
        <v>23.845761470953889</v>
      </c>
      <c r="I1250">
        <v>46.66</v>
      </c>
      <c r="J1250">
        <v>5585.9546417788379</v>
      </c>
      <c r="K1250">
        <v>-3068.2782598455797</v>
      </c>
      <c r="L1250">
        <v>-28.779309710100129</v>
      </c>
      <c r="M1250">
        <v>6373.1641073999945</v>
      </c>
      <c r="N1250">
        <v>38666.978490906185</v>
      </c>
      <c r="O1250">
        <v>29.32514807430648</v>
      </c>
      <c r="P1250">
        <v>65.4554704406778</v>
      </c>
      <c r="Q1250" s="6">
        <v>1248</v>
      </c>
    </row>
    <row r="1251" spans="1:17" x14ac:dyDescent="0.25">
      <c r="A1251">
        <v>137.91800000000001</v>
      </c>
      <c r="B1251">
        <v>-23.847000000000001</v>
      </c>
      <c r="C1251">
        <v>2018.365</v>
      </c>
      <c r="D1251">
        <v>1.2</v>
      </c>
      <c r="E1251">
        <v>0.65</v>
      </c>
      <c r="F1251">
        <v>19.899999999999999</v>
      </c>
      <c r="G1251">
        <v>46.089820015575185</v>
      </c>
      <c r="H1251">
        <v>16.014798739631441</v>
      </c>
      <c r="I1251">
        <v>27.918000000000006</v>
      </c>
      <c r="J1251">
        <v>5836.8218863060893</v>
      </c>
      <c r="K1251">
        <v>-2562.7943353468813</v>
      </c>
      <c r="L1251">
        <v>-23.705009280610742</v>
      </c>
      <c r="M1251">
        <v>6374.6689747584414</v>
      </c>
      <c r="N1251">
        <v>37195.778725704156</v>
      </c>
      <c r="O1251">
        <v>48.118086311336761</v>
      </c>
      <c r="P1251">
        <v>52.656296788631082</v>
      </c>
      <c r="Q1251" s="6">
        <v>1249</v>
      </c>
    </row>
    <row r="1252" spans="1:17" x14ac:dyDescent="0.25">
      <c r="A1252">
        <v>151.66999999999999</v>
      </c>
      <c r="B1252">
        <v>-25.771999999999998</v>
      </c>
      <c r="C1252">
        <v>2018.365</v>
      </c>
      <c r="D1252">
        <v>0.75</v>
      </c>
      <c r="E1252">
        <v>0.65</v>
      </c>
      <c r="F1252">
        <v>19.899999999999999</v>
      </c>
      <c r="G1252">
        <v>42.007420362456692</v>
      </c>
      <c r="H1252">
        <v>20.519404408322067</v>
      </c>
      <c r="I1252">
        <v>41.669999999999987</v>
      </c>
      <c r="J1252">
        <v>5747.3530152046933</v>
      </c>
      <c r="K1252">
        <v>-2756.338061522617</v>
      </c>
      <c r="L1252">
        <v>-25.621626949236923</v>
      </c>
      <c r="M1252">
        <v>6374.1247391920988</v>
      </c>
      <c r="N1252">
        <v>38162.893758839884</v>
      </c>
      <c r="O1252">
        <v>35.163864904595265</v>
      </c>
      <c r="P1252">
        <v>63.963864531379969</v>
      </c>
      <c r="Q1252" s="6">
        <v>1250</v>
      </c>
    </row>
    <row r="1253" spans="1:17" x14ac:dyDescent="0.25">
      <c r="A1253">
        <v>150.345</v>
      </c>
      <c r="B1253">
        <v>-24.76</v>
      </c>
      <c r="C1253">
        <v>2018.365</v>
      </c>
      <c r="D1253">
        <v>1.2</v>
      </c>
      <c r="E1253">
        <v>0.65</v>
      </c>
      <c r="F1253">
        <v>19.899999999999999</v>
      </c>
      <c r="G1253">
        <v>46.089820015575185</v>
      </c>
      <c r="H1253">
        <v>23.699320814974485</v>
      </c>
      <c r="I1253">
        <v>40.344999999999999</v>
      </c>
      <c r="J1253">
        <v>5795.2017464206947</v>
      </c>
      <c r="K1253">
        <v>-2654.9576767818157</v>
      </c>
      <c r="L1253">
        <v>-24.613951912712405</v>
      </c>
      <c r="M1253">
        <v>6374.4147611541694</v>
      </c>
      <c r="N1253">
        <v>38026.052673024096</v>
      </c>
      <c r="O1253">
        <v>36.835949444467474</v>
      </c>
      <c r="P1253">
        <v>63.753571549169862</v>
      </c>
      <c r="Q1253" s="6">
        <v>1251</v>
      </c>
    </row>
    <row r="1254" spans="1:17" x14ac:dyDescent="0.25">
      <c r="A1254">
        <v>159.69292685720112</v>
      </c>
      <c r="B1254">
        <v>-29.731999999999999</v>
      </c>
      <c r="C1254">
        <v>2018.365</v>
      </c>
      <c r="D1254">
        <v>3</v>
      </c>
      <c r="E1254">
        <v>0.65</v>
      </c>
      <c r="F1254">
        <v>19.899999999999999</v>
      </c>
      <c r="G1254">
        <v>54.048620189015942</v>
      </c>
      <c r="H1254">
        <v>20.12951804470211</v>
      </c>
      <c r="I1254">
        <v>49.692926857201115</v>
      </c>
      <c r="J1254">
        <v>5543.0530379441361</v>
      </c>
      <c r="K1254">
        <v>-3144.6124480117915</v>
      </c>
      <c r="L1254">
        <v>-29.56654282362744</v>
      </c>
      <c r="M1254">
        <v>6372.913339254852</v>
      </c>
      <c r="N1254">
        <v>38936.509967627091</v>
      </c>
      <c r="O1254">
        <v>26.375085014202199</v>
      </c>
      <c r="P1254">
        <v>67.183697940090667</v>
      </c>
      <c r="Q1254" s="6">
        <v>1252</v>
      </c>
    </row>
    <row r="1255" spans="1:17" x14ac:dyDescent="0.25">
      <c r="A1255">
        <v>156.09899999999999</v>
      </c>
      <c r="B1255">
        <v>-29.884</v>
      </c>
      <c r="C1255">
        <v>2018.365</v>
      </c>
      <c r="D1255">
        <v>1.2</v>
      </c>
      <c r="E1255">
        <v>0.65</v>
      </c>
      <c r="F1255">
        <v>19.899999999999999</v>
      </c>
      <c r="G1255">
        <v>46.089820015575185</v>
      </c>
      <c r="H1255">
        <v>18.650026199657646</v>
      </c>
      <c r="I1255">
        <v>46.09899999999999</v>
      </c>
      <c r="J1255">
        <v>5534.6774414462125</v>
      </c>
      <c r="K1255">
        <v>-3159.2323299384848</v>
      </c>
      <c r="L1255">
        <v>-29.718024755078286</v>
      </c>
      <c r="M1255">
        <v>6372.8646067041263</v>
      </c>
      <c r="N1255">
        <v>38662.526029232016</v>
      </c>
      <c r="O1255">
        <v>29.371319931036435</v>
      </c>
      <c r="P1255">
        <v>64.382783398271798</v>
      </c>
      <c r="Q1255" s="6">
        <v>1253</v>
      </c>
    </row>
    <row r="1256" spans="1:17" x14ac:dyDescent="0.25">
      <c r="A1256">
        <v>147.58699999999999</v>
      </c>
      <c r="B1256">
        <v>-25.460999999999999</v>
      </c>
      <c r="C1256">
        <v>2018.365</v>
      </c>
      <c r="D1256">
        <v>1.2</v>
      </c>
      <c r="E1256">
        <v>0.65</v>
      </c>
      <c r="F1256">
        <v>19.899999999999999</v>
      </c>
      <c r="G1256">
        <v>46.089820015575185</v>
      </c>
      <c r="H1256">
        <v>23.435225123953096</v>
      </c>
      <c r="I1256">
        <v>37.586999999999989</v>
      </c>
      <c r="J1256">
        <v>5762.2487080584024</v>
      </c>
      <c r="K1256">
        <v>-2725.2713163727462</v>
      </c>
      <c r="L1256">
        <v>-25.311936464702846</v>
      </c>
      <c r="M1256">
        <v>6374.2147690021211</v>
      </c>
      <c r="N1256">
        <v>37860.114350983509</v>
      </c>
      <c r="O1256">
        <v>38.915660437708688</v>
      </c>
      <c r="P1256">
        <v>60.816893330939884</v>
      </c>
      <c r="Q1256" s="6">
        <v>1254</v>
      </c>
    </row>
    <row r="1257" spans="1:17" x14ac:dyDescent="0.25">
      <c r="A1257">
        <v>148.09700000000001</v>
      </c>
      <c r="B1257">
        <v>-33.881999999999998</v>
      </c>
      <c r="C1257">
        <v>2018.365</v>
      </c>
      <c r="D1257">
        <v>1.2</v>
      </c>
      <c r="E1257">
        <v>0.65</v>
      </c>
      <c r="F1257">
        <v>19.899999999999999</v>
      </c>
      <c r="G1257">
        <v>46.089820015575185</v>
      </c>
      <c r="H1257">
        <v>23.181204069436873</v>
      </c>
      <c r="I1257">
        <v>38.097000000000008</v>
      </c>
      <c r="J1257">
        <v>5300.5688756074142</v>
      </c>
      <c r="K1257">
        <v>-3535.5892620133345</v>
      </c>
      <c r="L1257">
        <v>-33.704109176622183</v>
      </c>
      <c r="M1257">
        <v>6371.5321418574076</v>
      </c>
      <c r="N1257">
        <v>38296.818203242896</v>
      </c>
      <c r="O1257">
        <v>33.537513013502256</v>
      </c>
      <c r="P1257">
        <v>54.584783619670368</v>
      </c>
      <c r="Q1257" s="6">
        <v>1255</v>
      </c>
    </row>
    <row r="1258" spans="1:17" x14ac:dyDescent="0.25">
      <c r="A1258">
        <v>154.54826679945637</v>
      </c>
      <c r="B1258">
        <v>-30.303999999999998</v>
      </c>
      <c r="C1258">
        <v>2018.365</v>
      </c>
      <c r="D1258">
        <v>3</v>
      </c>
      <c r="E1258">
        <v>0.65</v>
      </c>
      <c r="F1258">
        <v>19.899999999999999</v>
      </c>
      <c r="G1258">
        <v>54.048620189015942</v>
      </c>
      <c r="H1258">
        <v>14.824349766884977</v>
      </c>
      <c r="I1258">
        <v>44.548266799456371</v>
      </c>
      <c r="J1258">
        <v>5511.3320169776562</v>
      </c>
      <c r="K1258">
        <v>-3199.5150186871629</v>
      </c>
      <c r="L1258">
        <v>-30.136617463475471</v>
      </c>
      <c r="M1258">
        <v>6372.7291607417083</v>
      </c>
      <c r="N1258">
        <v>38564.359439088366</v>
      </c>
      <c r="O1258">
        <v>30.470395284658267</v>
      </c>
      <c r="P1258">
        <v>62.859965652506347</v>
      </c>
      <c r="Q1258" s="6">
        <v>1256</v>
      </c>
    </row>
    <row r="1259" spans="1:17" x14ac:dyDescent="0.25">
      <c r="A1259">
        <v>119.06699999999999</v>
      </c>
      <c r="B1259">
        <v>-27.242000000000001</v>
      </c>
      <c r="C1259">
        <v>2018.365</v>
      </c>
      <c r="D1259">
        <v>1.2</v>
      </c>
      <c r="E1259">
        <v>0.65</v>
      </c>
      <c r="F1259">
        <v>19.899999999999999</v>
      </c>
      <c r="G1259">
        <v>46.089820015575185</v>
      </c>
      <c r="H1259">
        <v>14.833049304101957</v>
      </c>
      <c r="I1259">
        <v>9.0669999999999931</v>
      </c>
      <c r="J1259">
        <v>5674.6649166883399</v>
      </c>
      <c r="K1259">
        <v>-2902.0830777589795</v>
      </c>
      <c r="L1259">
        <v>-27.085678167453604</v>
      </c>
      <c r="M1259">
        <v>6373.6887362741927</v>
      </c>
      <c r="N1259">
        <v>36686.282124327816</v>
      </c>
      <c r="O1259">
        <v>56.619816242074371</v>
      </c>
      <c r="P1259">
        <v>19.219871152865451</v>
      </c>
      <c r="Q1259" s="6">
        <v>1257</v>
      </c>
    </row>
    <row r="1260" spans="1:17" x14ac:dyDescent="0.25">
      <c r="A1260">
        <v>145.375</v>
      </c>
      <c r="B1260">
        <v>-30.111999999999998</v>
      </c>
      <c r="C1260">
        <v>2018.365</v>
      </c>
      <c r="D1260">
        <v>0.75</v>
      </c>
      <c r="E1260">
        <v>0.65</v>
      </c>
      <c r="F1260">
        <v>19.899999999999999</v>
      </c>
      <c r="G1260">
        <v>42.007420362456692</v>
      </c>
      <c r="H1260">
        <v>18.869386562424271</v>
      </c>
      <c r="I1260">
        <v>35.375</v>
      </c>
      <c r="J1260">
        <v>5522.0410340085846</v>
      </c>
      <c r="K1260">
        <v>-3181.1209935465322</v>
      </c>
      <c r="L1260">
        <v>-29.94525637314101</v>
      </c>
      <c r="M1260">
        <v>6372.7912218161573</v>
      </c>
      <c r="N1260">
        <v>37930.642677661861</v>
      </c>
      <c r="O1260">
        <v>38.002395420925247</v>
      </c>
      <c r="P1260">
        <v>54.754901514677904</v>
      </c>
      <c r="Q1260" s="6">
        <v>1258</v>
      </c>
    </row>
    <row r="1261" spans="1:17" x14ac:dyDescent="0.25">
      <c r="A1261">
        <v>152.37299999999999</v>
      </c>
      <c r="B1261">
        <v>-30.105</v>
      </c>
      <c r="C1261">
        <v>2018.365</v>
      </c>
      <c r="D1261">
        <v>0.75</v>
      </c>
      <c r="E1261">
        <v>0.65</v>
      </c>
      <c r="F1261">
        <v>19.899999999999999</v>
      </c>
      <c r="G1261">
        <v>42.007420362456692</v>
      </c>
      <c r="H1261">
        <v>20.076838812929395</v>
      </c>
      <c r="I1261">
        <v>42.37299999999999</v>
      </c>
      <c r="J1261">
        <v>5522.4302960075656</v>
      </c>
      <c r="K1261">
        <v>-3180.4497109049885</v>
      </c>
      <c r="L1261">
        <v>-29.938279807699065</v>
      </c>
      <c r="M1261">
        <v>6372.7934799315308</v>
      </c>
      <c r="N1261">
        <v>38397.692452968171</v>
      </c>
      <c r="O1261">
        <v>32.376165584764387</v>
      </c>
      <c r="P1261">
        <v>61.19681099071574</v>
      </c>
      <c r="Q1261" s="6">
        <v>1259</v>
      </c>
    </row>
    <row r="1262" spans="1:17" x14ac:dyDescent="0.25">
      <c r="A1262">
        <v>154.27199999999999</v>
      </c>
      <c r="B1262">
        <v>-24.048999999999999</v>
      </c>
      <c r="C1262">
        <v>2018.365</v>
      </c>
      <c r="D1262">
        <v>0.75</v>
      </c>
      <c r="E1262">
        <v>0.65</v>
      </c>
      <c r="F1262">
        <v>19.899999999999999</v>
      </c>
      <c r="G1262">
        <v>42.007420362456692</v>
      </c>
      <c r="H1262">
        <v>18.109301181053446</v>
      </c>
      <c r="I1262">
        <v>44.271999999999991</v>
      </c>
      <c r="J1262">
        <v>5827.7405183553519</v>
      </c>
      <c r="K1262">
        <v>-2583.24134326282</v>
      </c>
      <c r="L1262">
        <v>-23.906099107550396</v>
      </c>
      <c r="M1262">
        <v>6374.6133519471596</v>
      </c>
      <c r="N1262">
        <v>38295.695338344667</v>
      </c>
      <c r="O1262">
        <v>33.589162839583437</v>
      </c>
      <c r="P1262">
        <v>67.31470888314108</v>
      </c>
      <c r="Q1262" s="6">
        <v>1260</v>
      </c>
    </row>
    <row r="1263" spans="1:17" x14ac:dyDescent="0.25">
      <c r="A1263">
        <v>152.01300000000001</v>
      </c>
      <c r="B1263">
        <v>-24.943999999999999</v>
      </c>
      <c r="C1263">
        <v>2018.365</v>
      </c>
      <c r="D1263">
        <v>0.75</v>
      </c>
      <c r="E1263">
        <v>0.65</v>
      </c>
      <c r="F1263">
        <v>19.899999999999999</v>
      </c>
      <c r="G1263">
        <v>42.007420362456692</v>
      </c>
      <c r="H1263">
        <v>18.768943613876964</v>
      </c>
      <c r="I1263">
        <v>42.013000000000005</v>
      </c>
      <c r="J1263">
        <v>5786.6357670907973</v>
      </c>
      <c r="K1263">
        <v>-2673.4520540189774</v>
      </c>
      <c r="L1263">
        <v>-24.797151928191784</v>
      </c>
      <c r="M1263">
        <v>6374.3626650915303</v>
      </c>
      <c r="N1263">
        <v>38156.043854726573</v>
      </c>
      <c r="O1263">
        <v>35.249479018532753</v>
      </c>
      <c r="P1263">
        <v>64.912536010626752</v>
      </c>
      <c r="Q1263" s="6">
        <v>1261</v>
      </c>
    </row>
    <row r="1264" spans="1:17" x14ac:dyDescent="0.25">
      <c r="A1264">
        <v>155.62899999999999</v>
      </c>
      <c r="B1264">
        <v>-23.855</v>
      </c>
      <c r="C1264">
        <v>2018.365</v>
      </c>
      <c r="D1264">
        <v>1.2</v>
      </c>
      <c r="E1264">
        <v>0.65</v>
      </c>
      <c r="F1264">
        <v>19.899999999999999</v>
      </c>
      <c r="G1264">
        <v>46.089820015575185</v>
      </c>
      <c r="H1264">
        <v>17.396261631211864</v>
      </c>
      <c r="I1264">
        <v>45.628999999999991</v>
      </c>
      <c r="J1264">
        <v>5836.4636039617653</v>
      </c>
      <c r="K1264">
        <v>-2563.6047157671255</v>
      </c>
      <c r="L1264">
        <v>-23.712973100506122</v>
      </c>
      <c r="M1264">
        <v>6374.6667786695962</v>
      </c>
      <c r="N1264">
        <v>38396.217894955902</v>
      </c>
      <c r="O1264">
        <v>32.415993131668692</v>
      </c>
      <c r="P1264">
        <v>68.414273582525396</v>
      </c>
      <c r="Q1264" s="6">
        <v>1262</v>
      </c>
    </row>
    <row r="1265" spans="1:17" x14ac:dyDescent="0.25">
      <c r="A1265">
        <v>149.6</v>
      </c>
      <c r="B1265">
        <v>-23.763999999999999</v>
      </c>
      <c r="C1265">
        <v>2018.365</v>
      </c>
      <c r="D1265">
        <v>0.75</v>
      </c>
      <c r="E1265">
        <v>0.65</v>
      </c>
      <c r="F1265">
        <v>19.899999999999999</v>
      </c>
      <c r="G1265">
        <v>42.007420362456692</v>
      </c>
      <c r="H1265">
        <v>22.123184961542364</v>
      </c>
      <c r="I1265">
        <v>39.599999999999994</v>
      </c>
      <c r="J1265">
        <v>5840.5323654964459</v>
      </c>
      <c r="K1265">
        <v>-2554.3837395841829</v>
      </c>
      <c r="L1265">
        <v>-23.622385297627204</v>
      </c>
      <c r="M1265">
        <v>6374.6917259945667</v>
      </c>
      <c r="N1265">
        <v>37933.581898950048</v>
      </c>
      <c r="O1265">
        <v>37.991802404114992</v>
      </c>
      <c r="P1265">
        <v>64.028941703788206</v>
      </c>
      <c r="Q1265" s="6">
        <v>1263</v>
      </c>
    </row>
    <row r="1266" spans="1:17" x14ac:dyDescent="0.25">
      <c r="A1266">
        <v>117.759</v>
      </c>
      <c r="B1266">
        <v>-25.617000000000001</v>
      </c>
      <c r="C1266">
        <v>2018.365</v>
      </c>
      <c r="D1266">
        <v>1.2</v>
      </c>
      <c r="E1266">
        <v>0.65</v>
      </c>
      <c r="F1266">
        <v>19.899999999999999</v>
      </c>
      <c r="G1266">
        <v>46.089820015575185</v>
      </c>
      <c r="H1266">
        <v>16.109672905472834</v>
      </c>
      <c r="I1266">
        <v>7.7590000000000003</v>
      </c>
      <c r="J1266">
        <v>5754.7980712539866</v>
      </c>
      <c r="K1266">
        <v>-2740.8645768835349</v>
      </c>
      <c r="L1266">
        <v>-25.467277409963216</v>
      </c>
      <c r="M1266">
        <v>6374.1697082618975</v>
      </c>
      <c r="N1266">
        <v>36573.152897047796</v>
      </c>
      <c r="O1266">
        <v>58.813245486605631</v>
      </c>
      <c r="P1266">
        <v>17.491989296185469</v>
      </c>
      <c r="Q1266" s="6">
        <v>1264</v>
      </c>
    </row>
    <row r="1267" spans="1:17" x14ac:dyDescent="0.25">
      <c r="A1267">
        <v>143.28</v>
      </c>
      <c r="B1267">
        <v>-29.521000000000001</v>
      </c>
      <c r="C1267">
        <v>2018.365</v>
      </c>
      <c r="D1267">
        <v>0.75</v>
      </c>
      <c r="E1267">
        <v>0.65</v>
      </c>
      <c r="F1267">
        <v>19.899999999999999</v>
      </c>
      <c r="G1267">
        <v>42.007420362456692</v>
      </c>
      <c r="H1267">
        <v>23.485620756434145</v>
      </c>
      <c r="I1267">
        <v>33.28</v>
      </c>
      <c r="J1267">
        <v>5554.61502088629</v>
      </c>
      <c r="K1267">
        <v>-3124.2815781078425</v>
      </c>
      <c r="L1267">
        <v>-29.356269662541617</v>
      </c>
      <c r="M1267">
        <v>6372.9807319306738</v>
      </c>
      <c r="N1267">
        <v>37773.514123647445</v>
      </c>
      <c r="O1267">
        <v>40.012997802012869</v>
      </c>
      <c r="P1267">
        <v>53.104452261247005</v>
      </c>
      <c r="Q1267" s="6">
        <v>1265</v>
      </c>
    </row>
    <row r="1268" spans="1:17" x14ac:dyDescent="0.25">
      <c r="A1268">
        <v>149.76499999999999</v>
      </c>
      <c r="B1268">
        <v>-24.257000000000001</v>
      </c>
      <c r="C1268">
        <v>2018.365</v>
      </c>
      <c r="D1268">
        <v>0.75</v>
      </c>
      <c r="E1268">
        <v>0.65</v>
      </c>
      <c r="F1268">
        <v>19.899999999999999</v>
      </c>
      <c r="G1268">
        <v>42.007420362456692</v>
      </c>
      <c r="H1268">
        <v>23.009363443378049</v>
      </c>
      <c r="I1268">
        <v>39.764999999999986</v>
      </c>
      <c r="J1268">
        <v>5818.3138838621899</v>
      </c>
      <c r="K1268">
        <v>-2604.2626579067814</v>
      </c>
      <c r="L1268">
        <v>-24.113169274681386</v>
      </c>
      <c r="M1268">
        <v>6374.5557054991068</v>
      </c>
      <c r="N1268">
        <v>37964.467540426893</v>
      </c>
      <c r="O1268">
        <v>37.602800626069239</v>
      </c>
      <c r="P1268">
        <v>63.724137454442896</v>
      </c>
      <c r="Q1268" s="6">
        <v>1266</v>
      </c>
    </row>
    <row r="1269" spans="1:17" x14ac:dyDescent="0.25">
      <c r="A1269">
        <v>114.70099999999999</v>
      </c>
      <c r="B1269">
        <v>-23.236999999999998</v>
      </c>
      <c r="C1269">
        <v>2018.365</v>
      </c>
      <c r="D1269">
        <v>1.2</v>
      </c>
      <c r="E1269">
        <v>0.65</v>
      </c>
      <c r="F1269">
        <v>19.899999999999999</v>
      </c>
      <c r="G1269">
        <v>46.089820015575185</v>
      </c>
      <c r="H1269">
        <v>14.533004773793351</v>
      </c>
      <c r="I1269">
        <v>4.7009999999999934</v>
      </c>
      <c r="J1269">
        <v>5863.8060755049009</v>
      </c>
      <c r="K1269">
        <v>-2500.8591559966007</v>
      </c>
      <c r="L1269">
        <v>-23.097800193743662</v>
      </c>
      <c r="M1269">
        <v>6374.8347593690787</v>
      </c>
      <c r="N1269">
        <v>36409.229701948512</v>
      </c>
      <c r="O1269">
        <v>62.280380996684357</v>
      </c>
      <c r="P1269">
        <v>11.773531336342803</v>
      </c>
      <c r="Q1269" s="6">
        <v>1267</v>
      </c>
    </row>
    <row r="1270" spans="1:17" x14ac:dyDescent="0.25">
      <c r="A1270">
        <v>152.78</v>
      </c>
      <c r="B1270">
        <v>-21.22</v>
      </c>
      <c r="C1270">
        <v>2018.365</v>
      </c>
      <c r="D1270">
        <v>1.2</v>
      </c>
      <c r="E1270">
        <v>0.65</v>
      </c>
      <c r="F1270">
        <v>19.899999999999999</v>
      </c>
      <c r="G1270">
        <v>46.089820015575185</v>
      </c>
      <c r="H1270">
        <v>14.678241947426773</v>
      </c>
      <c r="I1270">
        <v>42.78</v>
      </c>
      <c r="J1270">
        <v>5948.2952482928122</v>
      </c>
      <c r="K1270">
        <v>-2294.1192070354655</v>
      </c>
      <c r="L1270">
        <v>-21.09046760055605</v>
      </c>
      <c r="M1270">
        <v>6375.3587582936761</v>
      </c>
      <c r="N1270">
        <v>38082.739939379775</v>
      </c>
      <c r="O1270">
        <v>36.152271676301275</v>
      </c>
      <c r="P1270">
        <v>68.63733439763871</v>
      </c>
      <c r="Q1270" s="6">
        <v>1268</v>
      </c>
    </row>
    <row r="1271" spans="1:17" x14ac:dyDescent="0.25">
      <c r="A1271">
        <v>147.78700000000001</v>
      </c>
      <c r="B1271">
        <v>-28.916</v>
      </c>
      <c r="C1271">
        <v>2018.365</v>
      </c>
      <c r="D1271">
        <v>3</v>
      </c>
      <c r="E1271">
        <v>0.65</v>
      </c>
      <c r="F1271">
        <v>19.899999999999999</v>
      </c>
      <c r="G1271">
        <v>54.048620189015942</v>
      </c>
      <c r="H1271">
        <v>19.273784594525022</v>
      </c>
      <c r="I1271">
        <v>37.787000000000006</v>
      </c>
      <c r="J1271">
        <v>5587.3485936167363</v>
      </c>
      <c r="K1271">
        <v>-3065.7561384759742</v>
      </c>
      <c r="L1271">
        <v>-28.753402875524191</v>
      </c>
      <c r="M1271">
        <v>6373.1722875812829</v>
      </c>
      <c r="N1271">
        <v>38027.20070776905</v>
      </c>
      <c r="O1271">
        <v>36.805031296362273</v>
      </c>
      <c r="P1271">
        <v>58.050223907799825</v>
      </c>
      <c r="Q1271" s="6">
        <v>1269</v>
      </c>
    </row>
    <row r="1272" spans="1:17" x14ac:dyDescent="0.25">
      <c r="A1272">
        <v>152.71600000000001</v>
      </c>
      <c r="B1272">
        <v>-24.646999999999998</v>
      </c>
      <c r="C1272">
        <v>2018.365</v>
      </c>
      <c r="D1272">
        <v>0.75</v>
      </c>
      <c r="E1272">
        <v>0.65</v>
      </c>
      <c r="F1272">
        <v>19.899999999999999</v>
      </c>
      <c r="G1272">
        <v>42.007420362456692</v>
      </c>
      <c r="H1272">
        <v>22.828720905964179</v>
      </c>
      <c r="I1272">
        <v>42.716000000000008</v>
      </c>
      <c r="J1272">
        <v>5800.4328172762171</v>
      </c>
      <c r="K1272">
        <v>-2643.5863429150563</v>
      </c>
      <c r="L1272">
        <v>-24.501446176326784</v>
      </c>
      <c r="M1272">
        <v>6374.446612858399</v>
      </c>
      <c r="N1272">
        <v>38197.701615991537</v>
      </c>
      <c r="O1272">
        <v>34.75017366516731</v>
      </c>
      <c r="P1272">
        <v>65.692536105002048</v>
      </c>
      <c r="Q1272" s="6">
        <v>1270</v>
      </c>
    </row>
    <row r="1273" spans="1:17" x14ac:dyDescent="0.25">
      <c r="A1273">
        <v>148.089</v>
      </c>
      <c r="B1273">
        <v>-28.799999999999997</v>
      </c>
      <c r="C1273">
        <v>2018.365</v>
      </c>
      <c r="D1273">
        <v>3</v>
      </c>
      <c r="E1273">
        <v>0.65</v>
      </c>
      <c r="F1273">
        <v>19.899999999999999</v>
      </c>
      <c r="G1273">
        <v>54.048620189015942</v>
      </c>
      <c r="H1273">
        <v>17.784604477662011</v>
      </c>
      <c r="I1273">
        <v>38.088999999999999</v>
      </c>
      <c r="J1273">
        <v>5593.5537482206973</v>
      </c>
      <c r="K1273">
        <v>-3054.4960194866799</v>
      </c>
      <c r="L1273">
        <v>-28.637820158508745</v>
      </c>
      <c r="M1273">
        <v>6373.2087261672032</v>
      </c>
      <c r="N1273">
        <v>38041.864946255286</v>
      </c>
      <c r="O1273">
        <v>36.624823446181864</v>
      </c>
      <c r="P1273">
        <v>58.423193969090264</v>
      </c>
      <c r="Q1273" s="6">
        <v>1271</v>
      </c>
    </row>
    <row r="1274" spans="1:17" x14ac:dyDescent="0.25">
      <c r="A1274">
        <v>157.18299999999999</v>
      </c>
      <c r="B1274">
        <v>-30.475999999999999</v>
      </c>
      <c r="C1274">
        <v>2018.365</v>
      </c>
      <c r="D1274">
        <v>1.2</v>
      </c>
      <c r="E1274">
        <v>0.65</v>
      </c>
      <c r="F1274">
        <v>19.899999999999999</v>
      </c>
      <c r="G1274">
        <v>46.089820015575185</v>
      </c>
      <c r="H1274">
        <v>23.690546758772527</v>
      </c>
      <c r="I1274">
        <v>47.182999999999993</v>
      </c>
      <c r="J1274">
        <v>5501.6859593835916</v>
      </c>
      <c r="K1274">
        <v>-3215.9629020980524</v>
      </c>
      <c r="L1274">
        <v>-30.308051458868235</v>
      </c>
      <c r="M1274">
        <v>6372.6733623613154</v>
      </c>
      <c r="N1274">
        <v>38769.826402660634</v>
      </c>
      <c r="O1274">
        <v>28.182950124234527</v>
      </c>
      <c r="P1274">
        <v>64.829712763043034</v>
      </c>
      <c r="Q1274" s="6">
        <v>1272</v>
      </c>
    </row>
    <row r="1275" spans="1:17" x14ac:dyDescent="0.25">
      <c r="A1275">
        <v>153.298</v>
      </c>
      <c r="B1275">
        <v>-21.401</v>
      </c>
      <c r="C1275">
        <v>2018.365</v>
      </c>
      <c r="D1275">
        <v>0.75</v>
      </c>
      <c r="E1275">
        <v>0.65</v>
      </c>
      <c r="F1275">
        <v>19.899999999999999</v>
      </c>
      <c r="G1275">
        <v>42.007420362456692</v>
      </c>
      <c r="H1275">
        <v>19.70396123547016</v>
      </c>
      <c r="I1275">
        <v>43.298000000000002</v>
      </c>
      <c r="J1275">
        <v>5941.0120845532319</v>
      </c>
      <c r="K1275">
        <v>-2312.7894453349149</v>
      </c>
      <c r="L1275">
        <v>-21.270573321419196</v>
      </c>
      <c r="M1275">
        <v>6375.3132948318798</v>
      </c>
      <c r="N1275">
        <v>38129.208946231964</v>
      </c>
      <c r="O1275">
        <v>35.586211930580411</v>
      </c>
      <c r="P1275">
        <v>68.831495911128684</v>
      </c>
      <c r="Q1275" s="6">
        <v>1273</v>
      </c>
    </row>
    <row r="1276" spans="1:17" x14ac:dyDescent="0.25">
      <c r="A1276">
        <v>145.774</v>
      </c>
      <c r="B1276">
        <v>-24.239000000000001</v>
      </c>
      <c r="C1276">
        <v>2018.365</v>
      </c>
      <c r="D1276">
        <v>1.2</v>
      </c>
      <c r="E1276">
        <v>0.65</v>
      </c>
      <c r="F1276">
        <v>19.899999999999999</v>
      </c>
      <c r="G1276">
        <v>46.089820015575185</v>
      </c>
      <c r="H1276">
        <v>18.10230208372214</v>
      </c>
      <c r="I1276">
        <v>35.774000000000001</v>
      </c>
      <c r="J1276">
        <v>5819.1326760861211</v>
      </c>
      <c r="K1276">
        <v>-2602.4448371269277</v>
      </c>
      <c r="L1276">
        <v>-24.09524944400335</v>
      </c>
      <c r="M1276">
        <v>6374.5607089572713</v>
      </c>
      <c r="N1276">
        <v>37687.084521194658</v>
      </c>
      <c r="O1276">
        <v>41.170686835549439</v>
      </c>
      <c r="P1276">
        <v>60.326469285604198</v>
      </c>
      <c r="Q1276" s="6">
        <v>1274</v>
      </c>
    </row>
    <row r="1277" spans="1:17" x14ac:dyDescent="0.25">
      <c r="A1277">
        <v>151.28270000000001</v>
      </c>
      <c r="B1277">
        <v>-28.152999999999999</v>
      </c>
      <c r="C1277">
        <v>2018.365</v>
      </c>
      <c r="D1277">
        <v>1.2</v>
      </c>
      <c r="E1277">
        <v>0.65</v>
      </c>
      <c r="F1277">
        <v>19.899999999999999</v>
      </c>
      <c r="G1277">
        <v>46.089820015575185</v>
      </c>
      <c r="H1277">
        <v>21.429288790451803</v>
      </c>
      <c r="I1277">
        <v>41.282700000000006</v>
      </c>
      <c r="J1277">
        <v>5627.7424950315553</v>
      </c>
      <c r="K1277">
        <v>-2991.4665589659967</v>
      </c>
      <c r="L1277">
        <v>-27.993195907902727</v>
      </c>
      <c r="M1277">
        <v>6373.4102146179048</v>
      </c>
      <c r="N1277">
        <v>38233.587166533391</v>
      </c>
      <c r="O1277">
        <v>34.308842841777398</v>
      </c>
      <c r="P1277">
        <v>61.746534605814475</v>
      </c>
      <c r="Q1277" s="6">
        <v>1275</v>
      </c>
    </row>
    <row r="1278" spans="1:17" x14ac:dyDescent="0.25">
      <c r="A1278">
        <v>156.25399999999999</v>
      </c>
      <c r="B1278">
        <v>-27.966000000000001</v>
      </c>
      <c r="C1278">
        <v>2018.365</v>
      </c>
      <c r="D1278">
        <v>1.2</v>
      </c>
      <c r="E1278">
        <v>0.65</v>
      </c>
      <c r="F1278">
        <v>19.899999999999999</v>
      </c>
      <c r="G1278">
        <v>46.089820015575185</v>
      </c>
      <c r="H1278">
        <v>20.901194823789986</v>
      </c>
      <c r="I1278">
        <v>46.253999999999991</v>
      </c>
      <c r="J1278">
        <v>5637.4905458565418</v>
      </c>
      <c r="K1278">
        <v>-2973.1789822997034</v>
      </c>
      <c r="L1278">
        <v>-27.80689771505827</v>
      </c>
      <c r="M1278">
        <v>6373.4678876896041</v>
      </c>
      <c r="N1278">
        <v>38596.820409431268</v>
      </c>
      <c r="O1278">
        <v>30.113287566423498</v>
      </c>
      <c r="P1278">
        <v>65.826745413385041</v>
      </c>
      <c r="Q1278" s="6">
        <v>1276</v>
      </c>
    </row>
    <row r="1279" spans="1:17" x14ac:dyDescent="0.25">
      <c r="A1279">
        <v>114.529</v>
      </c>
      <c r="B1279">
        <v>-26.940999999999999</v>
      </c>
      <c r="C1279">
        <v>2018.365</v>
      </c>
      <c r="D1279">
        <v>3</v>
      </c>
      <c r="E1279">
        <v>0.65</v>
      </c>
      <c r="F1279">
        <v>19.899999999999999</v>
      </c>
      <c r="G1279">
        <v>54.048620189015942</v>
      </c>
      <c r="H1279">
        <v>19.476521544175377</v>
      </c>
      <c r="I1279">
        <v>4.5289999999999964</v>
      </c>
      <c r="J1279">
        <v>5689.8539682725959</v>
      </c>
      <c r="K1279">
        <v>-2872.3902082339091</v>
      </c>
      <c r="L1279">
        <v>-26.785863442938886</v>
      </c>
      <c r="M1279">
        <v>6373.779388135853</v>
      </c>
      <c r="N1279">
        <v>36607.68217142456</v>
      </c>
      <c r="O1279">
        <v>58.122631029292926</v>
      </c>
      <c r="P1279">
        <v>9.9168310419466952</v>
      </c>
      <c r="Q1279" s="6">
        <v>1277</v>
      </c>
    </row>
    <row r="1280" spans="1:17" x14ac:dyDescent="0.25">
      <c r="A1280">
        <v>118.315</v>
      </c>
      <c r="B1280">
        <v>-19.907</v>
      </c>
      <c r="C1280">
        <v>2018.365</v>
      </c>
      <c r="D1280">
        <v>1.2</v>
      </c>
      <c r="E1280">
        <v>0.65</v>
      </c>
      <c r="F1280">
        <v>19.899999999999999</v>
      </c>
      <c r="G1280">
        <v>46.089820015575185</v>
      </c>
      <c r="H1280">
        <v>23.123820422659431</v>
      </c>
      <c r="I1280">
        <v>8.3149999999999977</v>
      </c>
      <c r="J1280">
        <v>5999.3526481654908</v>
      </c>
      <c r="K1280">
        <v>-2158.0201246701008</v>
      </c>
      <c r="L1280">
        <v>-19.784106229845744</v>
      </c>
      <c r="M1280">
        <v>6375.6790270159809</v>
      </c>
      <c r="N1280">
        <v>36302.439219843429</v>
      </c>
      <c r="O1280">
        <v>64.79605496643407</v>
      </c>
      <c r="P1280">
        <v>23.230629069103269</v>
      </c>
      <c r="Q1280" s="6">
        <v>1278</v>
      </c>
    </row>
    <row r="1281" spans="1:17" x14ac:dyDescent="0.25">
      <c r="A1281">
        <v>148.54599999999999</v>
      </c>
      <c r="B1281">
        <v>-19.75</v>
      </c>
      <c r="C1281">
        <v>2018.365</v>
      </c>
      <c r="D1281">
        <v>3</v>
      </c>
      <c r="E1281">
        <v>0.65</v>
      </c>
      <c r="F1281">
        <v>19.899999999999999</v>
      </c>
      <c r="G1281">
        <v>54.048620189015942</v>
      </c>
      <c r="H1281">
        <v>16.147864776066044</v>
      </c>
      <c r="I1281">
        <v>38.545999999999992</v>
      </c>
      <c r="J1281">
        <v>6005.2481277678562</v>
      </c>
      <c r="K1281">
        <v>-2141.6703222924402</v>
      </c>
      <c r="L1281">
        <v>-19.627917456117036</v>
      </c>
      <c r="M1281">
        <v>6375.7161829434935</v>
      </c>
      <c r="N1281">
        <v>37714.656706729198</v>
      </c>
      <c r="O1281">
        <v>40.823507778213532</v>
      </c>
      <c r="P1281">
        <v>67.017219888276244</v>
      </c>
      <c r="Q1281" s="6">
        <v>1279</v>
      </c>
    </row>
    <row r="1282" spans="1:17" x14ac:dyDescent="0.25">
      <c r="A1282">
        <v>146.65</v>
      </c>
      <c r="B1282">
        <v>-29.742000000000001</v>
      </c>
      <c r="C1282">
        <v>2018.365</v>
      </c>
      <c r="D1282">
        <v>3</v>
      </c>
      <c r="E1282">
        <v>0.65</v>
      </c>
      <c r="F1282">
        <v>19.899999999999999</v>
      </c>
      <c r="G1282">
        <v>54.048620189015942</v>
      </c>
      <c r="H1282">
        <v>19.796671904802661</v>
      </c>
      <c r="I1282">
        <v>36.650000000000006</v>
      </c>
      <c r="J1282">
        <v>5542.5032099246382</v>
      </c>
      <c r="K1282">
        <v>-3145.5749543722559</v>
      </c>
      <c r="L1282">
        <v>-29.576508597603784</v>
      </c>
      <c r="M1282">
        <v>6372.9101378882579</v>
      </c>
      <c r="N1282">
        <v>37992.674875695913</v>
      </c>
      <c r="O1282">
        <v>37.228898140862036</v>
      </c>
      <c r="P1282">
        <v>56.305578458381888</v>
      </c>
      <c r="Q1282" s="6">
        <v>1280</v>
      </c>
    </row>
    <row r="1283" spans="1:17" x14ac:dyDescent="0.25">
      <c r="A1283">
        <v>156.892</v>
      </c>
      <c r="B1283">
        <v>-22.728999999999999</v>
      </c>
      <c r="C1283">
        <v>2018.365</v>
      </c>
      <c r="D1283">
        <v>0.75</v>
      </c>
      <c r="E1283">
        <v>0.65</v>
      </c>
      <c r="F1283">
        <v>19.899999999999999</v>
      </c>
      <c r="G1283">
        <v>42.007420362456692</v>
      </c>
      <c r="H1283">
        <v>14.387786621059433</v>
      </c>
      <c r="I1283">
        <v>46.891999999999996</v>
      </c>
      <c r="J1283">
        <v>5885.7723367441949</v>
      </c>
      <c r="K1283">
        <v>-2449.0671744213123</v>
      </c>
      <c r="L1283">
        <v>-22.59217231357885</v>
      </c>
      <c r="M1283">
        <v>6374.9702763864871</v>
      </c>
      <c r="N1283">
        <v>38461.282549855081</v>
      </c>
      <c r="O1283">
        <v>31.669683771501354</v>
      </c>
      <c r="P1283">
        <v>70.116837811684903</v>
      </c>
      <c r="Q1283" s="6">
        <v>1281</v>
      </c>
    </row>
    <row r="1284" spans="1:17" x14ac:dyDescent="0.25">
      <c r="A1284">
        <v>157.71</v>
      </c>
      <c r="B1284">
        <v>-19.632999999999999</v>
      </c>
      <c r="C1284">
        <v>2018.365</v>
      </c>
      <c r="D1284">
        <v>1.2</v>
      </c>
      <c r="E1284">
        <v>0.65</v>
      </c>
      <c r="F1284">
        <v>19.899999999999999</v>
      </c>
      <c r="G1284">
        <v>46.089820015575185</v>
      </c>
      <c r="H1284">
        <v>22.723063867732797</v>
      </c>
      <c r="I1284">
        <v>47.710000000000008</v>
      </c>
      <c r="J1284">
        <v>6009.6123618931961</v>
      </c>
      <c r="K1284">
        <v>-2129.4757891161735</v>
      </c>
      <c r="L1284">
        <v>-19.511524367765926</v>
      </c>
      <c r="M1284">
        <v>6375.7437116505453</v>
      </c>
      <c r="N1284">
        <v>38437.751876252936</v>
      </c>
      <c r="O1284">
        <v>31.949357603183021</v>
      </c>
      <c r="P1284">
        <v>73.005593808536162</v>
      </c>
      <c r="Q1284" s="6">
        <v>1282</v>
      </c>
    </row>
    <row r="1285" spans="1:17" x14ac:dyDescent="0.25">
      <c r="A1285">
        <v>153.71</v>
      </c>
      <c r="B1285">
        <v>-26.632999999999999</v>
      </c>
      <c r="C1285">
        <v>2018.365</v>
      </c>
      <c r="D1285">
        <v>3</v>
      </c>
      <c r="E1285">
        <v>0.65</v>
      </c>
      <c r="F1285">
        <v>19.899999999999999</v>
      </c>
      <c r="G1285">
        <v>54.048620189015942</v>
      </c>
      <c r="H1285">
        <v>18.79684979081253</v>
      </c>
      <c r="I1285">
        <v>43.710000000000008</v>
      </c>
      <c r="J1285">
        <v>5705.2338967366577</v>
      </c>
      <c r="K1285">
        <v>-2841.9259531490688</v>
      </c>
      <c r="L1285">
        <v>-26.479093904750162</v>
      </c>
      <c r="M1285">
        <v>6373.871424782209</v>
      </c>
      <c r="N1285">
        <v>38349.320490786289</v>
      </c>
      <c r="O1285">
        <v>32.951487521567721</v>
      </c>
      <c r="P1285">
        <v>64.876800852798169</v>
      </c>
      <c r="Q1285" s="6">
        <v>1283</v>
      </c>
    </row>
    <row r="1286" spans="1:17" x14ac:dyDescent="0.25">
      <c r="A1286">
        <v>139.83667501731233</v>
      </c>
      <c r="B1286">
        <v>-27.606999999999999</v>
      </c>
      <c r="C1286">
        <v>2018.365</v>
      </c>
      <c r="D1286">
        <v>1.2</v>
      </c>
      <c r="E1286">
        <v>0.65</v>
      </c>
      <c r="F1286">
        <v>19.899999999999999</v>
      </c>
      <c r="G1286">
        <v>46.089820015575185</v>
      </c>
      <c r="H1286">
        <v>15.354883531664161</v>
      </c>
      <c r="I1286">
        <v>29.836675017312331</v>
      </c>
      <c r="J1286">
        <v>5656.0364680070188</v>
      </c>
      <c r="K1286">
        <v>-2937.9834148717446</v>
      </c>
      <c r="L1286">
        <v>-27.449263900985216</v>
      </c>
      <c r="M1286">
        <v>6373.5778863591795</v>
      </c>
      <c r="N1286">
        <v>37479.277989461778</v>
      </c>
      <c r="O1286">
        <v>43.980247517529861</v>
      </c>
      <c r="P1286">
        <v>51.063526502525079</v>
      </c>
      <c r="Q1286" s="6">
        <v>1284</v>
      </c>
    </row>
    <row r="1287" spans="1:17" x14ac:dyDescent="0.25">
      <c r="A1287">
        <v>148.11699999999999</v>
      </c>
      <c r="B1287">
        <v>-20.594000000000001</v>
      </c>
      <c r="C1287">
        <v>2018.365</v>
      </c>
      <c r="D1287">
        <v>1.2</v>
      </c>
      <c r="E1287">
        <v>0.65</v>
      </c>
      <c r="F1287">
        <v>19.899999999999999</v>
      </c>
      <c r="G1287">
        <v>46.089820015575185</v>
      </c>
      <c r="H1287">
        <v>21.673809257677249</v>
      </c>
      <c r="I1287">
        <v>38.11699999999999</v>
      </c>
      <c r="J1287">
        <v>5973.0278850303075</v>
      </c>
      <c r="K1287">
        <v>-2229.3745827387888</v>
      </c>
      <c r="L1287">
        <v>-20.467599865657874</v>
      </c>
      <c r="M1287">
        <v>6375.5135593543655</v>
      </c>
      <c r="N1287">
        <v>37711.785162050684</v>
      </c>
      <c r="O1287">
        <v>40.858345680561392</v>
      </c>
      <c r="P1287">
        <v>65.852292205891231</v>
      </c>
      <c r="Q1287" s="6">
        <v>1285</v>
      </c>
    </row>
    <row r="1288" spans="1:17" x14ac:dyDescent="0.25">
      <c r="A1288">
        <v>144.43899999999999</v>
      </c>
      <c r="B1288">
        <v>-29.385999999999999</v>
      </c>
      <c r="C1288">
        <v>2018.365</v>
      </c>
      <c r="D1288">
        <v>0.75</v>
      </c>
      <c r="E1288">
        <v>0.65</v>
      </c>
      <c r="F1288">
        <v>19.899999999999999</v>
      </c>
      <c r="G1288">
        <v>42.007420362456692</v>
      </c>
      <c r="H1288">
        <v>14.844247866202419</v>
      </c>
      <c r="I1288">
        <v>34.438999999999993</v>
      </c>
      <c r="J1288">
        <v>5561.9729987967949</v>
      </c>
      <c r="K1288">
        <v>-3111.2517339383412</v>
      </c>
      <c r="L1288">
        <v>-29.221739367623325</v>
      </c>
      <c r="M1288">
        <v>6373.0236929795692</v>
      </c>
      <c r="N1288">
        <v>37836.573258645702</v>
      </c>
      <c r="O1288">
        <v>39.199792167601395</v>
      </c>
      <c r="P1288">
        <v>54.41284834800161</v>
      </c>
      <c r="Q1288" s="6">
        <v>1286</v>
      </c>
    </row>
    <row r="1289" spans="1:17" x14ac:dyDescent="0.25">
      <c r="A1289">
        <v>112.70099999999999</v>
      </c>
      <c r="B1289">
        <v>-28.295000000000002</v>
      </c>
      <c r="C1289">
        <v>2018.365</v>
      </c>
      <c r="D1289">
        <v>0.75</v>
      </c>
      <c r="E1289">
        <v>0.65</v>
      </c>
      <c r="F1289">
        <v>19.899999999999999</v>
      </c>
      <c r="G1289">
        <v>42.007420362456692</v>
      </c>
      <c r="H1289">
        <v>14.973362813920158</v>
      </c>
      <c r="I1289">
        <v>2.7009999999999934</v>
      </c>
      <c r="J1289">
        <v>5620.3002123305669</v>
      </c>
      <c r="K1289">
        <v>-3005.3324079017325</v>
      </c>
      <c r="L1289">
        <v>-28.134667506146965</v>
      </c>
      <c r="M1289">
        <v>6373.3662501622675</v>
      </c>
      <c r="N1289">
        <v>36674.388653179158</v>
      </c>
      <c r="O1289">
        <v>56.835161396638348</v>
      </c>
      <c r="P1289">
        <v>5.6836833346627023</v>
      </c>
      <c r="Q1289" s="6">
        <v>1287</v>
      </c>
    </row>
    <row r="1290" spans="1:17" x14ac:dyDescent="0.25">
      <c r="A1290">
        <v>160.87299999999999</v>
      </c>
      <c r="B1290">
        <v>-19.274999999999999</v>
      </c>
      <c r="C1290">
        <v>2018.365</v>
      </c>
      <c r="D1290">
        <v>1.2</v>
      </c>
      <c r="E1290">
        <v>0.65</v>
      </c>
      <c r="F1290">
        <v>19.899999999999999</v>
      </c>
      <c r="G1290">
        <v>46.089820015575185</v>
      </c>
      <c r="H1290">
        <v>16.759373019879931</v>
      </c>
      <c r="I1290">
        <v>50.87299999999999</v>
      </c>
      <c r="J1290">
        <v>6022.8110237131423</v>
      </c>
      <c r="K1290">
        <v>-2092.1086055553274</v>
      </c>
      <c r="L1290">
        <v>-19.155393857440821</v>
      </c>
      <c r="M1290">
        <v>6375.8270871157738</v>
      </c>
      <c r="N1290">
        <v>38703.541915376314</v>
      </c>
      <c r="O1290">
        <v>28.949152404839726</v>
      </c>
      <c r="P1290">
        <v>74.969198565272734</v>
      </c>
      <c r="Q1290" s="6">
        <v>1288</v>
      </c>
    </row>
    <row r="1291" spans="1:17" x14ac:dyDescent="0.25">
      <c r="A1291">
        <v>151.33600000000001</v>
      </c>
      <c r="B1291">
        <v>-26.266999999999999</v>
      </c>
      <c r="C1291">
        <v>2018.365</v>
      </c>
      <c r="D1291">
        <v>1.2</v>
      </c>
      <c r="E1291">
        <v>0.65</v>
      </c>
      <c r="F1291">
        <v>19.899999999999999</v>
      </c>
      <c r="G1291">
        <v>46.089820015575185</v>
      </c>
      <c r="H1291">
        <v>18.151689711481108</v>
      </c>
      <c r="I1291">
        <v>41.336000000000013</v>
      </c>
      <c r="J1291">
        <v>5723.2959404679932</v>
      </c>
      <c r="K1291">
        <v>-2805.6197918056014</v>
      </c>
      <c r="L1291">
        <v>-26.114579055841983</v>
      </c>
      <c r="M1291">
        <v>6373.9798272624548</v>
      </c>
      <c r="N1291">
        <v>38158.297187484568</v>
      </c>
      <c r="O1291">
        <v>35.217351605669556</v>
      </c>
      <c r="P1291">
        <v>63.292499249768859</v>
      </c>
      <c r="Q1291" s="6">
        <v>1289</v>
      </c>
    </row>
    <row r="1292" spans="1:17" x14ac:dyDescent="0.25">
      <c r="A1292">
        <v>154.71100000000001</v>
      </c>
      <c r="B1292">
        <v>-19.257999999999999</v>
      </c>
      <c r="C1292">
        <v>2018.365</v>
      </c>
      <c r="D1292">
        <v>0.75</v>
      </c>
      <c r="E1292">
        <v>0.65</v>
      </c>
      <c r="F1292">
        <v>19.899999999999999</v>
      </c>
      <c r="G1292">
        <v>42.007420362456692</v>
      </c>
      <c r="H1292">
        <v>17.731380760552284</v>
      </c>
      <c r="I1292">
        <v>44.711000000000013</v>
      </c>
      <c r="J1292">
        <v>6023.43195387387</v>
      </c>
      <c r="K1292">
        <v>-2090.3321783798592</v>
      </c>
      <c r="L1292">
        <v>-19.138483095279849</v>
      </c>
      <c r="M1292">
        <v>6375.8310139870455</v>
      </c>
      <c r="N1292">
        <v>38177.048320324415</v>
      </c>
      <c r="O1292">
        <v>35.015682653880546</v>
      </c>
      <c r="P1292">
        <v>71.573648999638635</v>
      </c>
      <c r="Q1292" s="6">
        <v>1290</v>
      </c>
    </row>
    <row r="1293" spans="1:17" x14ac:dyDescent="0.25">
      <c r="A1293">
        <v>147.143</v>
      </c>
      <c r="B1293">
        <v>-27.257999999999999</v>
      </c>
      <c r="C1293">
        <v>2018.365</v>
      </c>
      <c r="D1293">
        <v>3</v>
      </c>
      <c r="E1293">
        <v>0.65</v>
      </c>
      <c r="F1293">
        <v>19.899999999999999</v>
      </c>
      <c r="G1293">
        <v>54.048620189015942</v>
      </c>
      <c r="H1293">
        <v>23.027451611446015</v>
      </c>
      <c r="I1293">
        <v>37.143000000000001</v>
      </c>
      <c r="J1293">
        <v>5673.8531428118749</v>
      </c>
      <c r="K1293">
        <v>-2903.6592341358037</v>
      </c>
      <c r="L1293">
        <v>-27.101615641831543</v>
      </c>
      <c r="M1293">
        <v>6373.6838982003419</v>
      </c>
      <c r="N1293">
        <v>37908.287300860997</v>
      </c>
      <c r="O1293">
        <v>38.296554181861502</v>
      </c>
      <c r="P1293">
        <v>58.841237728829277</v>
      </c>
      <c r="Q1293" s="6">
        <v>1291</v>
      </c>
    </row>
    <row r="1294" spans="1:17" x14ac:dyDescent="0.25">
      <c r="A1294">
        <v>145.76599999999999</v>
      </c>
      <c r="B1294">
        <v>-25.256</v>
      </c>
      <c r="C1294">
        <v>2018.365</v>
      </c>
      <c r="D1294">
        <v>1.2</v>
      </c>
      <c r="E1294">
        <v>0.65</v>
      </c>
      <c r="F1294">
        <v>19.899999999999999</v>
      </c>
      <c r="G1294">
        <v>46.089820015575185</v>
      </c>
      <c r="H1294">
        <v>15.336634509878996</v>
      </c>
      <c r="I1294">
        <v>35.765999999999991</v>
      </c>
      <c r="J1294">
        <v>5771.9747657148937</v>
      </c>
      <c r="K1294">
        <v>-2704.7499390153239</v>
      </c>
      <c r="L1294">
        <v>-25.107809205157373</v>
      </c>
      <c r="M1294">
        <v>6374.2736785184316</v>
      </c>
      <c r="N1294">
        <v>37729.291063120487</v>
      </c>
      <c r="O1294">
        <v>40.609587659936821</v>
      </c>
      <c r="P1294">
        <v>59.360722592118982</v>
      </c>
      <c r="Q1294" s="6">
        <v>1292</v>
      </c>
    </row>
    <row r="1295" spans="1:17" x14ac:dyDescent="0.25">
      <c r="A1295">
        <v>151.76400000000001</v>
      </c>
      <c r="B1295">
        <v>-21.245999999999999</v>
      </c>
      <c r="C1295">
        <v>2018.365</v>
      </c>
      <c r="D1295">
        <v>1.2</v>
      </c>
      <c r="E1295">
        <v>0.65</v>
      </c>
      <c r="F1295">
        <v>19.899999999999999</v>
      </c>
      <c r="G1295">
        <v>46.089820015575185</v>
      </c>
      <c r="H1295">
        <v>23.47041471072782</v>
      </c>
      <c r="I1295">
        <v>41.76400000000001</v>
      </c>
      <c r="J1295">
        <v>5947.2526857486037</v>
      </c>
      <c r="K1295">
        <v>-2296.8025088045979</v>
      </c>
      <c r="L1295">
        <v>-21.116338824061621</v>
      </c>
      <c r="M1295">
        <v>6375.3522469425225</v>
      </c>
      <c r="N1295">
        <v>38004.967425134644</v>
      </c>
      <c r="O1295">
        <v>37.109542584385437</v>
      </c>
      <c r="P1295">
        <v>67.912441216654273</v>
      </c>
      <c r="Q1295" s="6">
        <v>1293</v>
      </c>
    </row>
    <row r="1296" spans="1:17" x14ac:dyDescent="0.25">
      <c r="A1296">
        <v>123.416</v>
      </c>
      <c r="B1296">
        <v>-26.994</v>
      </c>
      <c r="C1296">
        <v>2018.365</v>
      </c>
      <c r="D1296">
        <v>3</v>
      </c>
      <c r="E1296">
        <v>0.65</v>
      </c>
      <c r="F1296">
        <v>19.899999999999999</v>
      </c>
      <c r="G1296">
        <v>54.048620189015942</v>
      </c>
      <c r="H1296">
        <v>16.118128858402109</v>
      </c>
      <c r="I1296">
        <v>13.415999999999997</v>
      </c>
      <c r="J1296">
        <v>5687.1908496043507</v>
      </c>
      <c r="K1296">
        <v>-2877.6242102906049</v>
      </c>
      <c r="L1296">
        <v>-26.838653501271295</v>
      </c>
      <c r="M1296">
        <v>6373.7634765869752</v>
      </c>
      <c r="N1296">
        <v>36768.682874547412</v>
      </c>
      <c r="O1296">
        <v>55.113530018502836</v>
      </c>
      <c r="P1296">
        <v>27.72249502050877</v>
      </c>
      <c r="Q1296" s="6">
        <v>1294</v>
      </c>
    </row>
    <row r="1297" spans="1:17" x14ac:dyDescent="0.25">
      <c r="A1297">
        <v>161.51900000000001</v>
      </c>
      <c r="B1297">
        <v>-28.826000000000001</v>
      </c>
      <c r="C1297">
        <v>2018.365</v>
      </c>
      <c r="D1297">
        <v>3</v>
      </c>
      <c r="E1297">
        <v>0.65</v>
      </c>
      <c r="F1297">
        <v>19.899999999999999</v>
      </c>
      <c r="G1297">
        <v>54.048620189015942</v>
      </c>
      <c r="H1297">
        <v>16.853318950074872</v>
      </c>
      <c r="I1297">
        <v>51.519000000000005</v>
      </c>
      <c r="J1297">
        <v>5592.1649293922437</v>
      </c>
      <c r="K1297">
        <v>-3057.0209143777211</v>
      </c>
      <c r="L1297">
        <v>-28.663726399363178</v>
      </c>
      <c r="M1297">
        <v>6373.2005670987128</v>
      </c>
      <c r="N1297">
        <v>39051.130575564683</v>
      </c>
      <c r="O1297">
        <v>25.154136809635048</v>
      </c>
      <c r="P1297">
        <v>69.030196874635138</v>
      </c>
      <c r="Q1297" s="6">
        <v>1295</v>
      </c>
    </row>
    <row r="1298" spans="1:17" x14ac:dyDescent="0.25">
      <c r="A1298">
        <v>145.482</v>
      </c>
      <c r="B1298">
        <v>-22.449000000000002</v>
      </c>
      <c r="C1298">
        <v>2018.365</v>
      </c>
      <c r="D1298">
        <v>1.2</v>
      </c>
      <c r="E1298">
        <v>0.65</v>
      </c>
      <c r="F1298">
        <v>19.899999999999999</v>
      </c>
      <c r="G1298">
        <v>46.089820015575185</v>
      </c>
      <c r="H1298">
        <v>22.384575949618668</v>
      </c>
      <c r="I1298">
        <v>35.481999999999999</v>
      </c>
      <c r="J1298">
        <v>5897.6825734332715</v>
      </c>
      <c r="K1298">
        <v>-2420.4391793061641</v>
      </c>
      <c r="L1298">
        <v>-22.313498091834425</v>
      </c>
      <c r="M1298">
        <v>6375.0439651581064</v>
      </c>
      <c r="N1298">
        <v>37596.167383307671</v>
      </c>
      <c r="O1298">
        <v>42.396527163915756</v>
      </c>
      <c r="P1298">
        <v>61.821815590818019</v>
      </c>
      <c r="Q1298" s="6">
        <v>1296</v>
      </c>
    </row>
    <row r="1299" spans="1:17" x14ac:dyDescent="0.25">
      <c r="A1299">
        <v>152.899</v>
      </c>
      <c r="B1299">
        <v>-22.417999999999999</v>
      </c>
      <c r="C1299">
        <v>2018.365</v>
      </c>
      <c r="D1299">
        <v>0.75</v>
      </c>
      <c r="E1299">
        <v>0.65</v>
      </c>
      <c r="F1299">
        <v>19.899999999999999</v>
      </c>
      <c r="G1299">
        <v>42.007420362456692</v>
      </c>
      <c r="H1299">
        <v>16.159152946270293</v>
      </c>
      <c r="I1299">
        <v>42.899000000000001</v>
      </c>
      <c r="J1299">
        <v>5898.9925758222435</v>
      </c>
      <c r="K1299">
        <v>-2417.2661423384634</v>
      </c>
      <c r="L1299">
        <v>-22.282645666959489</v>
      </c>
      <c r="M1299">
        <v>6375.052079199183</v>
      </c>
      <c r="N1299">
        <v>38131.944951152829</v>
      </c>
      <c r="O1299">
        <v>35.549650157354094</v>
      </c>
      <c r="P1299">
        <v>67.686386889943691</v>
      </c>
      <c r="Q1299" s="6">
        <v>1297</v>
      </c>
    </row>
    <row r="1300" spans="1:17" x14ac:dyDescent="0.25">
      <c r="A1300">
        <v>148.24100000000001</v>
      </c>
      <c r="B1300">
        <v>-20.309000000000001</v>
      </c>
      <c r="C1300">
        <v>2018.365</v>
      </c>
      <c r="D1300">
        <v>3</v>
      </c>
      <c r="E1300">
        <v>0.65</v>
      </c>
      <c r="F1300">
        <v>19.899999999999999</v>
      </c>
      <c r="G1300">
        <v>54.048620189015942</v>
      </c>
      <c r="H1300">
        <v>14.744535537130448</v>
      </c>
      <c r="I1300">
        <v>38.241000000000014</v>
      </c>
      <c r="J1300">
        <v>5984.0527205806247</v>
      </c>
      <c r="K1300">
        <v>-2199.8110568633251</v>
      </c>
      <c r="L1300">
        <v>-20.184045829565047</v>
      </c>
      <c r="M1300">
        <v>6375.5827693307001</v>
      </c>
      <c r="N1300">
        <v>37711.049208516211</v>
      </c>
      <c r="O1300">
        <v>40.869083428594763</v>
      </c>
      <c r="P1300">
        <v>66.230591186158662</v>
      </c>
      <c r="Q1300" s="6">
        <v>1298</v>
      </c>
    </row>
    <row r="1301" spans="1:17" x14ac:dyDescent="0.25">
      <c r="A1301">
        <v>116.07899999999999</v>
      </c>
      <c r="B1301">
        <v>-28.222000000000001</v>
      </c>
      <c r="C1301">
        <v>2018.365</v>
      </c>
      <c r="D1301">
        <v>0.75</v>
      </c>
      <c r="E1301">
        <v>0.65</v>
      </c>
      <c r="F1301">
        <v>19.899999999999999</v>
      </c>
      <c r="G1301">
        <v>42.007420362456692</v>
      </c>
      <c r="H1301">
        <v>16.489242062702882</v>
      </c>
      <c r="I1301">
        <v>6.0789999999999935</v>
      </c>
      <c r="J1301">
        <v>5624.1304860738892</v>
      </c>
      <c r="K1301">
        <v>-2998.2064575232725</v>
      </c>
      <c r="L1301">
        <v>-28.061938660842493</v>
      </c>
      <c r="M1301">
        <v>6373.3888698493811</v>
      </c>
      <c r="N1301">
        <v>36699.16155238697</v>
      </c>
      <c r="O1301">
        <v>56.372977166790683</v>
      </c>
      <c r="P1301">
        <v>12.691733813356022</v>
      </c>
      <c r="Q1301" s="6">
        <v>1299</v>
      </c>
    </row>
    <row r="1302" spans="1:17" x14ac:dyDescent="0.25">
      <c r="A1302">
        <v>120.086</v>
      </c>
      <c r="B1302">
        <v>-24.221</v>
      </c>
      <c r="C1302">
        <v>2018.365</v>
      </c>
      <c r="D1302">
        <v>0.75</v>
      </c>
      <c r="E1302">
        <v>0.65</v>
      </c>
      <c r="F1302">
        <v>19.899999999999999</v>
      </c>
      <c r="G1302">
        <v>42.007420362456692</v>
      </c>
      <c r="H1302">
        <v>15.26365804234754</v>
      </c>
      <c r="I1302">
        <v>10.085999999999999</v>
      </c>
      <c r="J1302">
        <v>5819.9508952496444</v>
      </c>
      <c r="K1302">
        <v>-2600.6267635046547</v>
      </c>
      <c r="L1302">
        <v>-24.077329669697178</v>
      </c>
      <c r="M1302">
        <v>6374.5657096129953</v>
      </c>
      <c r="N1302">
        <v>36541.044794181442</v>
      </c>
      <c r="O1302">
        <v>59.469613762533186</v>
      </c>
      <c r="P1302">
        <v>23.440081968985687</v>
      </c>
      <c r="Q1302" s="6">
        <v>1300</v>
      </c>
    </row>
    <row r="1303" spans="1:17" x14ac:dyDescent="0.25">
      <c r="A1303">
        <v>123.014</v>
      </c>
      <c r="B1303">
        <v>-20.888000000000002</v>
      </c>
      <c r="C1303">
        <v>2018.365</v>
      </c>
      <c r="D1303">
        <v>1.2</v>
      </c>
      <c r="E1303">
        <v>0.65</v>
      </c>
      <c r="F1303">
        <v>19.899999999999999</v>
      </c>
      <c r="G1303">
        <v>46.089820015575185</v>
      </c>
      <c r="H1303">
        <v>18.763695631800374</v>
      </c>
      <c r="I1303">
        <v>13.013999999999996</v>
      </c>
      <c r="J1303">
        <v>5961.500564213321</v>
      </c>
      <c r="K1303">
        <v>-2259.81485598175</v>
      </c>
      <c r="L1303">
        <v>-20.760121250703531</v>
      </c>
      <c r="M1303">
        <v>6375.4413306399083</v>
      </c>
      <c r="N1303">
        <v>36450.65531308519</v>
      </c>
      <c r="O1303">
        <v>61.387785542108773</v>
      </c>
      <c r="P1303">
        <v>32.952985804269346</v>
      </c>
      <c r="Q1303" s="6">
        <v>1301</v>
      </c>
    </row>
    <row r="1304" spans="1:17" x14ac:dyDescent="0.25">
      <c r="A1304">
        <v>130.310271728743</v>
      </c>
      <c r="B1304">
        <v>-23.84</v>
      </c>
      <c r="C1304">
        <v>2018.365</v>
      </c>
      <c r="D1304">
        <v>0.75</v>
      </c>
      <c r="E1304">
        <v>0.65</v>
      </c>
      <c r="F1304">
        <v>19.899999999999999</v>
      </c>
      <c r="G1304">
        <v>42.007420362456692</v>
      </c>
      <c r="H1304">
        <v>19.566128348953509</v>
      </c>
      <c r="I1304">
        <v>20.310271728743004</v>
      </c>
      <c r="J1304">
        <v>5837.13529023101</v>
      </c>
      <c r="K1304">
        <v>-2562.0852121385587</v>
      </c>
      <c r="L1304">
        <v>-23.698040947223955</v>
      </c>
      <c r="M1304">
        <v>6374.6708958752797</v>
      </c>
      <c r="N1304">
        <v>36835.030216959582</v>
      </c>
      <c r="O1304">
        <v>53.961649018398681</v>
      </c>
      <c r="P1304">
        <v>42.480629069240514</v>
      </c>
      <c r="Q1304" s="6">
        <v>1302</v>
      </c>
    </row>
    <row r="1305" spans="1:17" x14ac:dyDescent="0.25">
      <c r="A1305">
        <v>151.78</v>
      </c>
      <c r="B1305">
        <v>-20.71</v>
      </c>
      <c r="C1305">
        <v>2018.365</v>
      </c>
      <c r="D1305">
        <v>1.2</v>
      </c>
      <c r="E1305">
        <v>0.65</v>
      </c>
      <c r="F1305">
        <v>19.899999999999999</v>
      </c>
      <c r="G1305">
        <v>46.089820015575185</v>
      </c>
      <c r="H1305">
        <v>22.408622785345241</v>
      </c>
      <c r="I1305">
        <v>41.78</v>
      </c>
      <c r="J1305">
        <v>5968.4983950197166</v>
      </c>
      <c r="K1305">
        <v>-2241.3919680672984</v>
      </c>
      <c r="L1305">
        <v>-20.583014879890094</v>
      </c>
      <c r="M1305">
        <v>6375.4851616068818</v>
      </c>
      <c r="N1305">
        <v>37988.636713369895</v>
      </c>
      <c r="O1305">
        <v>37.314189353381906</v>
      </c>
      <c r="P1305">
        <v>68.406307900401302</v>
      </c>
      <c r="Q1305" s="6">
        <v>1303</v>
      </c>
    </row>
    <row r="1306" spans="1:17" x14ac:dyDescent="0.25">
      <c r="A1306">
        <v>127.89099999999999</v>
      </c>
      <c r="B1306">
        <v>-26.417999999999999</v>
      </c>
      <c r="C1306">
        <v>2018.365</v>
      </c>
      <c r="D1306">
        <v>1.2</v>
      </c>
      <c r="E1306">
        <v>0.65</v>
      </c>
      <c r="F1306">
        <v>19.899999999999999</v>
      </c>
      <c r="G1306">
        <v>46.089820015575185</v>
      </c>
      <c r="H1306">
        <v>20.277867064541482</v>
      </c>
      <c r="I1306">
        <v>17.890999999999991</v>
      </c>
      <c r="J1306">
        <v>5715.8723319253304</v>
      </c>
      <c r="K1306">
        <v>-2820.6123140386962</v>
      </c>
      <c r="L1306">
        <v>-26.26496331939591</v>
      </c>
      <c r="M1306">
        <v>6373.9352319408017</v>
      </c>
      <c r="N1306">
        <v>36874.66298604005</v>
      </c>
      <c r="O1306">
        <v>53.262589157022255</v>
      </c>
      <c r="P1306">
        <v>35.963482215268307</v>
      </c>
      <c r="Q1306" s="6">
        <v>1304</v>
      </c>
    </row>
    <row r="1307" spans="1:17" x14ac:dyDescent="0.25">
      <c r="A1307">
        <v>158.119</v>
      </c>
      <c r="B1307">
        <v>-25.402000000000001</v>
      </c>
      <c r="C1307">
        <v>2018.365</v>
      </c>
      <c r="D1307">
        <v>3</v>
      </c>
      <c r="E1307">
        <v>0.65</v>
      </c>
      <c r="F1307">
        <v>19.899999999999999</v>
      </c>
      <c r="G1307">
        <v>54.048620189015942</v>
      </c>
      <c r="H1307">
        <v>21.57642726654489</v>
      </c>
      <c r="I1307">
        <v>48.119</v>
      </c>
      <c r="J1307">
        <v>5765.0554667630349</v>
      </c>
      <c r="K1307">
        <v>-2719.3686736416516</v>
      </c>
      <c r="L1307">
        <v>-25.253186868318384</v>
      </c>
      <c r="M1307">
        <v>6374.2317590465691</v>
      </c>
      <c r="N1307">
        <v>38650.924078485506</v>
      </c>
      <c r="O1307">
        <v>29.516175312434054</v>
      </c>
      <c r="P1307">
        <v>68.961605657192905</v>
      </c>
      <c r="Q1307" s="6">
        <v>1305</v>
      </c>
    </row>
    <row r="1308" spans="1:17" x14ac:dyDescent="0.25">
      <c r="A1308">
        <v>157.29</v>
      </c>
      <c r="B1308">
        <v>-21.36</v>
      </c>
      <c r="C1308">
        <v>2018.365</v>
      </c>
      <c r="D1308">
        <v>0.75</v>
      </c>
      <c r="E1308">
        <v>0.65</v>
      </c>
      <c r="F1308">
        <v>19.899999999999999</v>
      </c>
      <c r="G1308">
        <v>42.007420362456692</v>
      </c>
      <c r="H1308">
        <v>18.93468222972227</v>
      </c>
      <c r="I1308">
        <v>47.289999999999992</v>
      </c>
      <c r="J1308">
        <v>5942.6670420475702</v>
      </c>
      <c r="K1308">
        <v>-2308.5622572260927</v>
      </c>
      <c r="L1308">
        <v>-21.229775441472743</v>
      </c>
      <c r="M1308">
        <v>6375.3236206585816</v>
      </c>
      <c r="N1308">
        <v>38451.862213351786</v>
      </c>
      <c r="O1308">
        <v>31.782042280950012</v>
      </c>
      <c r="P1308">
        <v>71.416509120502795</v>
      </c>
      <c r="Q1308" s="6">
        <v>1306</v>
      </c>
    </row>
    <row r="1309" spans="1:17" x14ac:dyDescent="0.25">
      <c r="A1309">
        <v>155.25</v>
      </c>
      <c r="B1309">
        <v>-24.234999999999999</v>
      </c>
      <c r="C1309">
        <v>2018.365</v>
      </c>
      <c r="D1309">
        <v>0.75</v>
      </c>
      <c r="E1309">
        <v>0.65</v>
      </c>
      <c r="F1309">
        <v>19.899999999999999</v>
      </c>
      <c r="G1309">
        <v>42.007420362456692</v>
      </c>
      <c r="H1309">
        <v>20.363092892670913</v>
      </c>
      <c r="I1309">
        <v>45.25</v>
      </c>
      <c r="J1309">
        <v>5819.314552093354</v>
      </c>
      <c r="K1309">
        <v>-2602.0408426107265</v>
      </c>
      <c r="L1309">
        <v>-24.091267267064786</v>
      </c>
      <c r="M1309">
        <v>6374.5618204563525</v>
      </c>
      <c r="N1309">
        <v>38379.247420336113</v>
      </c>
      <c r="O1309">
        <v>32.611562378511771</v>
      </c>
      <c r="P1309">
        <v>67.857925595702724</v>
      </c>
      <c r="Q1309" s="6">
        <v>1307</v>
      </c>
    </row>
    <row r="1310" spans="1:17" x14ac:dyDescent="0.25">
      <c r="A1310">
        <v>108.35</v>
      </c>
      <c r="B1310">
        <v>-24.1</v>
      </c>
      <c r="C1310">
        <v>2018.365</v>
      </c>
      <c r="D1310">
        <v>0.75</v>
      </c>
      <c r="E1310">
        <v>0.65</v>
      </c>
      <c r="F1310">
        <v>19.899999999999999</v>
      </c>
      <c r="G1310">
        <v>42.007420362456692</v>
      </c>
      <c r="H1310">
        <v>19.552191974192343</v>
      </c>
      <c r="I1310">
        <v>-1.6500000000000057</v>
      </c>
      <c r="J1310">
        <v>5825.4362665666195</v>
      </c>
      <c r="K1310">
        <v>-2588.3987194648889</v>
      </c>
      <c r="L1310">
        <v>-23.956870425387923</v>
      </c>
      <c r="M1310">
        <v>6374.5992522477145</v>
      </c>
      <c r="N1310">
        <v>36433.568099019772</v>
      </c>
      <c r="O1310">
        <v>61.736055856065668</v>
      </c>
      <c r="P1310">
        <v>4.0352769544064531</v>
      </c>
      <c r="Q1310" s="6">
        <v>1308</v>
      </c>
    </row>
    <row r="1311" spans="1:17" x14ac:dyDescent="0.25">
      <c r="A1311">
        <v>122.834</v>
      </c>
      <c r="B1311">
        <v>-20.013000000000002</v>
      </c>
      <c r="C1311">
        <v>2018.365</v>
      </c>
      <c r="D1311">
        <v>0.75</v>
      </c>
      <c r="E1311">
        <v>0.65</v>
      </c>
      <c r="F1311">
        <v>19.899999999999999</v>
      </c>
      <c r="G1311">
        <v>42.007420362456692</v>
      </c>
      <c r="H1311">
        <v>21.257140458252284</v>
      </c>
      <c r="I1311">
        <v>12.834000000000003</v>
      </c>
      <c r="J1311">
        <v>5995.3468763406081</v>
      </c>
      <c r="K1311">
        <v>-2169.0498449218962</v>
      </c>
      <c r="L1311">
        <v>-19.889560592595902</v>
      </c>
      <c r="M1311">
        <v>6375.6538015644155</v>
      </c>
      <c r="N1311">
        <v>36407.648237224617</v>
      </c>
      <c r="O1311">
        <v>62.33923059523844</v>
      </c>
      <c r="P1311">
        <v>33.650988825247858</v>
      </c>
      <c r="Q1311" s="6">
        <v>1309</v>
      </c>
    </row>
    <row r="1312" spans="1:17" x14ac:dyDescent="0.25">
      <c r="A1312">
        <v>115.416</v>
      </c>
      <c r="B1312">
        <v>-26.994</v>
      </c>
      <c r="C1312">
        <v>2018.365</v>
      </c>
      <c r="D1312">
        <v>0.75</v>
      </c>
      <c r="E1312">
        <v>0.65</v>
      </c>
      <c r="F1312">
        <v>19.899999999999999</v>
      </c>
      <c r="G1312">
        <v>42.007420362456692</v>
      </c>
      <c r="H1312">
        <v>17.268629646811448</v>
      </c>
      <c r="I1312">
        <v>5.4159999999999968</v>
      </c>
      <c r="J1312">
        <v>5687.1908496043507</v>
      </c>
      <c r="K1312">
        <v>-2877.6242102906049</v>
      </c>
      <c r="L1312">
        <v>-26.838653501271295</v>
      </c>
      <c r="M1312">
        <v>6373.7634765869752</v>
      </c>
      <c r="N1312">
        <v>36619.524909774809</v>
      </c>
      <c r="O1312">
        <v>57.891902514304142</v>
      </c>
      <c r="P1312">
        <v>11.798248960406546</v>
      </c>
      <c r="Q1312" s="6">
        <v>1310</v>
      </c>
    </row>
    <row r="1313" spans="1:17" x14ac:dyDescent="0.25">
      <c r="A1313">
        <v>116.003</v>
      </c>
      <c r="B1313">
        <v>-22.812000000000001</v>
      </c>
      <c r="C1313">
        <v>2018.365</v>
      </c>
      <c r="D1313">
        <v>0.75</v>
      </c>
      <c r="E1313">
        <v>0.65</v>
      </c>
      <c r="F1313">
        <v>19.899999999999999</v>
      </c>
      <c r="G1313">
        <v>42.007420362456692</v>
      </c>
      <c r="H1313">
        <v>18.551703328472556</v>
      </c>
      <c r="I1313">
        <v>6.0030000000000001</v>
      </c>
      <c r="J1313">
        <v>5882.2148541730267</v>
      </c>
      <c r="K1313">
        <v>-2457.5423032676445</v>
      </c>
      <c r="L1313">
        <v>-22.674781803169953</v>
      </c>
      <c r="M1313">
        <v>6374.9482949278763</v>
      </c>
      <c r="N1313">
        <v>36402.440370363824</v>
      </c>
      <c r="O1313">
        <v>62.435449175067149</v>
      </c>
      <c r="P1313">
        <v>15.175096407844284</v>
      </c>
      <c r="Q1313" s="6">
        <v>1311</v>
      </c>
    </row>
    <row r="1314" spans="1:17" x14ac:dyDescent="0.25">
      <c r="A1314">
        <v>149.447</v>
      </c>
      <c r="B1314">
        <v>-19.748999999999999</v>
      </c>
      <c r="C1314">
        <v>2018.365</v>
      </c>
      <c r="D1314">
        <v>3</v>
      </c>
      <c r="E1314">
        <v>0.65</v>
      </c>
      <c r="F1314">
        <v>19.899999999999999</v>
      </c>
      <c r="G1314">
        <v>54.048620189015942</v>
      </c>
      <c r="H1314">
        <v>16.830110651595895</v>
      </c>
      <c r="I1314">
        <v>39.447000000000003</v>
      </c>
      <c r="J1314">
        <v>6005.2855346508395</v>
      </c>
      <c r="K1314">
        <v>-2141.5661326349191</v>
      </c>
      <c r="L1314">
        <v>-19.62692263484962</v>
      </c>
      <c r="M1314">
        <v>6375.716418814085</v>
      </c>
      <c r="N1314">
        <v>37781.001683671559</v>
      </c>
      <c r="O1314">
        <v>39.955603697951283</v>
      </c>
      <c r="P1314">
        <v>67.673061846399733</v>
      </c>
      <c r="Q1314" s="6">
        <v>1312</v>
      </c>
    </row>
    <row r="1315" spans="1:17" x14ac:dyDescent="0.25">
      <c r="A1315">
        <v>157.72800000000001</v>
      </c>
      <c r="B1315">
        <v>-17.725999999999999</v>
      </c>
      <c r="C1315">
        <v>2018.365</v>
      </c>
      <c r="D1315">
        <v>1.2</v>
      </c>
      <c r="E1315">
        <v>0.65</v>
      </c>
      <c r="F1315">
        <v>19.899999999999999</v>
      </c>
      <c r="G1315">
        <v>46.089820015575185</v>
      </c>
      <c r="H1315">
        <v>17.891368434522647</v>
      </c>
      <c r="I1315">
        <v>47.728000000000009</v>
      </c>
      <c r="J1315">
        <v>6077.2136868254729</v>
      </c>
      <c r="K1315">
        <v>-1929.5210986210461</v>
      </c>
      <c r="L1315">
        <v>-17.614692572616985</v>
      </c>
      <c r="M1315">
        <v>6376.1726658993975</v>
      </c>
      <c r="N1315">
        <v>38389.444480205348</v>
      </c>
      <c r="O1315">
        <v>32.512844131898063</v>
      </c>
      <c r="P1315">
        <v>74.529493516966696</v>
      </c>
      <c r="Q1315" s="6">
        <v>1313</v>
      </c>
    </row>
    <row r="1316" spans="1:17" x14ac:dyDescent="0.25">
      <c r="A1316">
        <v>114.8387</v>
      </c>
      <c r="B1316">
        <v>-22.692</v>
      </c>
      <c r="C1316">
        <v>2018.365</v>
      </c>
      <c r="D1316">
        <v>0.75</v>
      </c>
      <c r="E1316">
        <v>0.65</v>
      </c>
      <c r="F1316">
        <v>19.899999999999999</v>
      </c>
      <c r="G1316">
        <v>42.007420362456692</v>
      </c>
      <c r="H1316">
        <v>16.477333183917953</v>
      </c>
      <c r="I1316">
        <v>4.8387000000000029</v>
      </c>
      <c r="J1316">
        <v>5887.3542334474005</v>
      </c>
      <c r="K1316">
        <v>-2445.2874743983689</v>
      </c>
      <c r="L1316">
        <v>-22.55534676423564</v>
      </c>
      <c r="M1316">
        <v>6374.980055070022</v>
      </c>
      <c r="N1316">
        <v>36383.430037570251</v>
      </c>
      <c r="O1316">
        <v>62.865785094064492</v>
      </c>
      <c r="P1316">
        <v>12.376475457700243</v>
      </c>
      <c r="Q1316" s="6">
        <v>1314</v>
      </c>
    </row>
    <row r="1317" spans="1:17" x14ac:dyDescent="0.25">
      <c r="A1317">
        <v>119.092</v>
      </c>
      <c r="B1317">
        <v>-23.672999999999998</v>
      </c>
      <c r="C1317">
        <v>2018.365</v>
      </c>
      <c r="D1317">
        <v>0.75</v>
      </c>
      <c r="E1317">
        <v>0.65</v>
      </c>
      <c r="F1317">
        <v>19.899999999999999</v>
      </c>
      <c r="G1317">
        <v>42.007420362456692</v>
      </c>
      <c r="H1317">
        <v>14.384029872214892</v>
      </c>
      <c r="I1317">
        <v>9.0919999999999987</v>
      </c>
      <c r="J1317">
        <v>5844.5864289494712</v>
      </c>
      <c r="K1317">
        <v>-2545.1564214937616</v>
      </c>
      <c r="L1317">
        <v>-23.531798913952532</v>
      </c>
      <c r="M1317">
        <v>6374.7166003934062</v>
      </c>
      <c r="N1317">
        <v>36493.56373633421</v>
      </c>
      <c r="O1317">
        <v>60.454072640279982</v>
      </c>
      <c r="P1317">
        <v>21.730560217786845</v>
      </c>
      <c r="Q1317" s="6">
        <v>1315</v>
      </c>
    </row>
    <row r="1318" spans="1:17" x14ac:dyDescent="0.25">
      <c r="A1318">
        <v>151.55199999999999</v>
      </c>
      <c r="B1318">
        <v>-22.620999999999999</v>
      </c>
      <c r="C1318">
        <v>2018.365</v>
      </c>
      <c r="D1318">
        <v>0.75</v>
      </c>
      <c r="E1318">
        <v>0.65</v>
      </c>
      <c r="F1318">
        <v>19.899999999999999</v>
      </c>
      <c r="G1318">
        <v>42.007420362456692</v>
      </c>
      <c r="H1318">
        <v>19.327619730600311</v>
      </c>
      <c r="I1318">
        <v>41.551999999999992</v>
      </c>
      <c r="J1318">
        <v>5890.3829073263896</v>
      </c>
      <c r="K1318">
        <v>-2438.0317280680133</v>
      </c>
      <c r="L1318">
        <v>-22.484682154532791</v>
      </c>
      <c r="M1318">
        <v>6374.9987844696252</v>
      </c>
      <c r="N1318">
        <v>38035.884493744066</v>
      </c>
      <c r="O1318">
        <v>36.72252383448587</v>
      </c>
      <c r="P1318">
        <v>66.541324447082658</v>
      </c>
      <c r="Q1318" s="6">
        <v>1316</v>
      </c>
    </row>
    <row r="1319" spans="1:17" x14ac:dyDescent="0.25">
      <c r="A1319">
        <v>154.613</v>
      </c>
      <c r="B1319">
        <v>-19.593</v>
      </c>
      <c r="C1319">
        <v>2018.365</v>
      </c>
      <c r="D1319">
        <v>0.75</v>
      </c>
      <c r="E1319">
        <v>0.65</v>
      </c>
      <c r="F1319">
        <v>19.899999999999999</v>
      </c>
      <c r="G1319">
        <v>42.007420362456692</v>
      </c>
      <c r="H1319">
        <v>14.317938753971644</v>
      </c>
      <c r="I1319">
        <v>44.613</v>
      </c>
      <c r="J1319">
        <v>6011.0986816272516</v>
      </c>
      <c r="K1319">
        <v>-2125.3047133764148</v>
      </c>
      <c r="L1319">
        <v>-19.471732320586153</v>
      </c>
      <c r="M1319">
        <v>6375.7530915932502</v>
      </c>
      <c r="N1319">
        <v>38178.733563128699</v>
      </c>
      <c r="O1319">
        <v>34.994428499299957</v>
      </c>
      <c r="P1319">
        <v>71.227238487363493</v>
      </c>
      <c r="Q1319" s="6">
        <v>1317</v>
      </c>
    </row>
    <row r="1320" spans="1:17" x14ac:dyDescent="0.25">
      <c r="A1320">
        <v>164.119</v>
      </c>
      <c r="B1320">
        <v>-17.402000000000001</v>
      </c>
      <c r="C1320">
        <v>2018.365</v>
      </c>
      <c r="D1320">
        <v>1.2</v>
      </c>
      <c r="E1320">
        <v>0.65</v>
      </c>
      <c r="F1320">
        <v>19.899999999999999</v>
      </c>
      <c r="G1320">
        <v>46.089820015575185</v>
      </c>
      <c r="H1320">
        <v>20.804530766490238</v>
      </c>
      <c r="I1320">
        <v>54.119</v>
      </c>
      <c r="J1320">
        <v>6088.0348356738805</v>
      </c>
      <c r="K1320">
        <v>-1895.3340032171789</v>
      </c>
      <c r="L1320">
        <v>-17.292470020514884</v>
      </c>
      <c r="M1320">
        <v>6376.2417727161155</v>
      </c>
      <c r="N1320">
        <v>38955.992160143382</v>
      </c>
      <c r="O1320">
        <v>26.201148811327919</v>
      </c>
      <c r="P1320">
        <v>77.792622634960225</v>
      </c>
      <c r="Q1320" s="6">
        <v>1318</v>
      </c>
    </row>
    <row r="1321" spans="1:17" x14ac:dyDescent="0.25">
      <c r="A1321">
        <v>111.089</v>
      </c>
      <c r="B1321">
        <v>-16.202000000000002</v>
      </c>
      <c r="C1321">
        <v>2018.365</v>
      </c>
      <c r="D1321">
        <v>3</v>
      </c>
      <c r="E1321">
        <v>0.65</v>
      </c>
      <c r="F1321">
        <v>19.899999999999999</v>
      </c>
      <c r="G1321">
        <v>54.048620189015942</v>
      </c>
      <c r="H1321">
        <v>20.27921275038852</v>
      </c>
      <c r="I1321">
        <v>1.0889999999999986</v>
      </c>
      <c r="J1321">
        <v>6126.4222025979861</v>
      </c>
      <c r="K1321">
        <v>-1768.2050413539093</v>
      </c>
      <c r="L1321">
        <v>-16.099172391933848</v>
      </c>
      <c r="M1321">
        <v>6376.4879105001792</v>
      </c>
      <c r="N1321">
        <v>36082.363659852766</v>
      </c>
      <c r="O1321">
        <v>70.928265473337035</v>
      </c>
      <c r="P1321">
        <v>3.897329373728339</v>
      </c>
      <c r="Q1321" s="6">
        <v>1319</v>
      </c>
    </row>
    <row r="1322" spans="1:17" x14ac:dyDescent="0.25">
      <c r="A1322">
        <v>130.13366466375669</v>
      </c>
      <c r="B1322">
        <v>-23.2</v>
      </c>
      <c r="C1322">
        <v>2018.365</v>
      </c>
      <c r="D1322">
        <v>3</v>
      </c>
      <c r="E1322">
        <v>0.65</v>
      </c>
      <c r="F1322">
        <v>19.899999999999999</v>
      </c>
      <c r="G1322">
        <v>54.048620189015942</v>
      </c>
      <c r="H1322">
        <v>16.734940320010026</v>
      </c>
      <c r="I1322">
        <v>20.13366466375669</v>
      </c>
      <c r="J1322">
        <v>5865.4215248814953</v>
      </c>
      <c r="K1322">
        <v>-2497.0933887542178</v>
      </c>
      <c r="L1322">
        <v>-23.060971507557223</v>
      </c>
      <c r="M1322">
        <v>6374.8447084382524</v>
      </c>
      <c r="N1322">
        <v>36797.522320608259</v>
      </c>
      <c r="O1322">
        <v>54.623661002982452</v>
      </c>
      <c r="P1322">
        <v>42.942195160558114</v>
      </c>
      <c r="Q1322" s="6">
        <v>1320</v>
      </c>
    </row>
    <row r="1323" spans="1:17" x14ac:dyDescent="0.25">
      <c r="A1323">
        <v>160.27699999999999</v>
      </c>
      <c r="B1323">
        <v>-20.849</v>
      </c>
      <c r="C1323">
        <v>2018.365</v>
      </c>
      <c r="D1323">
        <v>0.75</v>
      </c>
      <c r="E1323">
        <v>0.65</v>
      </c>
      <c r="F1323">
        <v>19.899999999999999</v>
      </c>
      <c r="G1323">
        <v>42.007420362456692</v>
      </c>
      <c r="H1323">
        <v>21.8302733516784</v>
      </c>
      <c r="I1323">
        <v>50.276999999999987</v>
      </c>
      <c r="J1323">
        <v>5963.038704962154</v>
      </c>
      <c r="K1323">
        <v>-2255.7802090974565</v>
      </c>
      <c r="L1323">
        <v>-20.721316627883684</v>
      </c>
      <c r="M1323">
        <v>6375.4509604131135</v>
      </c>
      <c r="N1323">
        <v>38692.37146063098</v>
      </c>
      <c r="O1323">
        <v>29.068793367392395</v>
      </c>
      <c r="P1323">
        <v>73.525969785669062</v>
      </c>
      <c r="Q1323" s="6">
        <v>1321</v>
      </c>
    </row>
    <row r="1324" spans="1:17" x14ac:dyDescent="0.25">
      <c r="A1324">
        <v>144.416</v>
      </c>
      <c r="B1324">
        <v>-24.707000000000001</v>
      </c>
      <c r="C1324">
        <v>2018.365</v>
      </c>
      <c r="D1324">
        <v>3</v>
      </c>
      <c r="E1324">
        <v>0.65</v>
      </c>
      <c r="F1324">
        <v>19.899999999999999</v>
      </c>
      <c r="G1324">
        <v>54.048620189015942</v>
      </c>
      <c r="H1324">
        <v>17.620014934041194</v>
      </c>
      <c r="I1324">
        <v>34.415999999999997</v>
      </c>
      <c r="J1324">
        <v>5797.6580599042627</v>
      </c>
      <c r="K1324">
        <v>-2649.62548269745</v>
      </c>
      <c r="L1324">
        <v>-24.561183454839288</v>
      </c>
      <c r="M1324">
        <v>6374.4297139534419</v>
      </c>
      <c r="N1324">
        <v>37618.105039853806</v>
      </c>
      <c r="O1324">
        <v>42.090612604566608</v>
      </c>
      <c r="P1324">
        <v>58.613633984673974</v>
      </c>
      <c r="Q1324" s="6">
        <v>1322</v>
      </c>
    </row>
    <row r="1325" spans="1:17" x14ac:dyDescent="0.25">
      <c r="A1325">
        <v>149.09700000000001</v>
      </c>
      <c r="B1325">
        <v>-15.641999999999999</v>
      </c>
      <c r="C1325">
        <v>2018.365</v>
      </c>
      <c r="D1325">
        <v>0.75</v>
      </c>
      <c r="E1325">
        <v>0.65</v>
      </c>
      <c r="F1325">
        <v>19.899999999999999</v>
      </c>
      <c r="G1325">
        <v>42.007420362456692</v>
      </c>
      <c r="H1325">
        <v>23.836005454558531</v>
      </c>
      <c r="I1325">
        <v>39.097000000000008</v>
      </c>
      <c r="J1325">
        <v>6143.4218463962616</v>
      </c>
      <c r="K1325">
        <v>-1708.6141903047333</v>
      </c>
      <c r="L1325">
        <v>-15.542362100987519</v>
      </c>
      <c r="M1325">
        <v>6376.5974025407595</v>
      </c>
      <c r="N1325">
        <v>37635.312276627745</v>
      </c>
      <c r="O1325">
        <v>41.89238468303855</v>
      </c>
      <c r="P1325">
        <v>71.643642255124036</v>
      </c>
      <c r="Q1325" s="6">
        <v>1323</v>
      </c>
    </row>
    <row r="1326" spans="1:17" x14ac:dyDescent="0.25">
      <c r="A1326">
        <v>133.88900000000001</v>
      </c>
      <c r="B1326">
        <v>-15.417000000000002</v>
      </c>
      <c r="C1326">
        <v>2018.365</v>
      </c>
      <c r="D1326">
        <v>0.75</v>
      </c>
      <c r="E1326">
        <v>0.65</v>
      </c>
      <c r="F1326">
        <v>19.899999999999999</v>
      </c>
      <c r="G1326">
        <v>42.007420362456692</v>
      </c>
      <c r="H1326">
        <v>19.454802676409489</v>
      </c>
      <c r="I1326">
        <v>23.88900000000001</v>
      </c>
      <c r="J1326">
        <v>6150.0876652331845</v>
      </c>
      <c r="K1326">
        <v>-1684.6259924999335</v>
      </c>
      <c r="L1326">
        <v>-15.318654378425268</v>
      </c>
      <c r="M1326">
        <v>6376.6404183284276</v>
      </c>
      <c r="N1326">
        <v>36664.420828003473</v>
      </c>
      <c r="O1326">
        <v>57.100944465126091</v>
      </c>
      <c r="P1326">
        <v>59.027059917116041</v>
      </c>
      <c r="Q1326" s="6">
        <v>1324</v>
      </c>
    </row>
    <row r="1327" spans="1:17" x14ac:dyDescent="0.25">
      <c r="A1327">
        <v>122.51300000000001</v>
      </c>
      <c r="B1327">
        <v>-17.367000000000001</v>
      </c>
      <c r="C1327">
        <v>2018.365</v>
      </c>
      <c r="D1327">
        <v>1.2</v>
      </c>
      <c r="E1327">
        <v>0.65</v>
      </c>
      <c r="F1327">
        <v>19.899999999999999</v>
      </c>
      <c r="G1327">
        <v>46.089820015575185</v>
      </c>
      <c r="H1327">
        <v>15.826439651635246</v>
      </c>
      <c r="I1327">
        <v>12.513000000000005</v>
      </c>
      <c r="J1327">
        <v>6089.1921919614897</v>
      </c>
      <c r="K1327">
        <v>-1891.6373706028</v>
      </c>
      <c r="L1327">
        <v>-17.257662864354554</v>
      </c>
      <c r="M1327">
        <v>6376.2491711433177</v>
      </c>
      <c r="N1327">
        <v>36292.935545354747</v>
      </c>
      <c r="O1327">
        <v>65.047696757550995</v>
      </c>
      <c r="P1327">
        <v>36.631365865704147</v>
      </c>
      <c r="Q1327" s="6">
        <v>1325</v>
      </c>
    </row>
    <row r="1328" spans="1:17" x14ac:dyDescent="0.25">
      <c r="A1328">
        <v>154.863</v>
      </c>
      <c r="B1328">
        <v>-15.225000000000001</v>
      </c>
      <c r="C1328">
        <v>2018.365</v>
      </c>
      <c r="D1328">
        <v>1.2</v>
      </c>
      <c r="E1328">
        <v>0.65</v>
      </c>
      <c r="F1328">
        <v>19.899999999999999</v>
      </c>
      <c r="G1328">
        <v>46.089820015575185</v>
      </c>
      <c r="H1328">
        <v>16.89721444802889</v>
      </c>
      <c r="I1328">
        <v>44.863</v>
      </c>
      <c r="J1328">
        <v>6155.7011985206082</v>
      </c>
      <c r="K1328">
        <v>-1664.1358806044934</v>
      </c>
      <c r="L1328">
        <v>-15.127761880630528</v>
      </c>
      <c r="M1328">
        <v>6376.6766794768055</v>
      </c>
      <c r="N1328">
        <v>38085.970759116171</v>
      </c>
      <c r="O1328">
        <v>36.130282728985634</v>
      </c>
      <c r="P1328">
        <v>75.218334545390931</v>
      </c>
      <c r="Q1328" s="6">
        <v>1326</v>
      </c>
    </row>
    <row r="1329" spans="1:17" x14ac:dyDescent="0.25">
      <c r="A1329">
        <v>127.321</v>
      </c>
      <c r="B1329">
        <v>-16.106999999999999</v>
      </c>
      <c r="C1329">
        <v>2018.365</v>
      </c>
      <c r="D1329">
        <v>1.2</v>
      </c>
      <c r="E1329">
        <v>0.65</v>
      </c>
      <c r="F1329">
        <v>19.899999999999999</v>
      </c>
      <c r="G1329">
        <v>46.089820015575185</v>
      </c>
      <c r="H1329">
        <v>17.147645067481182</v>
      </c>
      <c r="I1329">
        <v>17.320999999999998</v>
      </c>
      <c r="J1329">
        <v>6129.3471427851118</v>
      </c>
      <c r="K1329">
        <v>-1758.1074076401223</v>
      </c>
      <c r="L1329">
        <v>-16.004710792548696</v>
      </c>
      <c r="M1329">
        <v>6376.5067281049023</v>
      </c>
      <c r="N1329">
        <v>36401.053875892314</v>
      </c>
      <c r="O1329">
        <v>62.511678013963156</v>
      </c>
      <c r="P1329">
        <v>48.344245808614261</v>
      </c>
      <c r="Q1329" s="6">
        <v>1327</v>
      </c>
    </row>
    <row r="1330" spans="1:17" x14ac:dyDescent="0.25">
      <c r="A1330">
        <v>124.116</v>
      </c>
      <c r="B1330">
        <v>-23.96</v>
      </c>
      <c r="C1330">
        <v>2018.365</v>
      </c>
      <c r="D1330">
        <v>3</v>
      </c>
      <c r="E1330">
        <v>0.65</v>
      </c>
      <c r="F1330">
        <v>19.899999999999999</v>
      </c>
      <c r="G1330">
        <v>54.048620189015942</v>
      </c>
      <c r="H1330">
        <v>18.127153929580086</v>
      </c>
      <c r="I1330">
        <v>14.116</v>
      </c>
      <c r="J1330">
        <v>5831.7506280008402</v>
      </c>
      <c r="K1330">
        <v>-2574.236393024436</v>
      </c>
      <c r="L1330">
        <v>-23.817499257390864</v>
      </c>
      <c r="M1330">
        <v>6374.6379029996406</v>
      </c>
      <c r="N1330">
        <v>36626.753481029045</v>
      </c>
      <c r="O1330">
        <v>57.773368333417245</v>
      </c>
      <c r="P1330">
        <v>31.768154849729626</v>
      </c>
      <c r="Q1330" s="6">
        <v>1328</v>
      </c>
    </row>
    <row r="1331" spans="1:17" x14ac:dyDescent="0.25">
      <c r="A1331">
        <v>119.474</v>
      </c>
      <c r="B1331">
        <v>-21.777000000000001</v>
      </c>
      <c r="C1331">
        <v>2018.365</v>
      </c>
      <c r="D1331">
        <v>1.2</v>
      </c>
      <c r="E1331">
        <v>0.65</v>
      </c>
      <c r="F1331">
        <v>19.899999999999999</v>
      </c>
      <c r="G1331">
        <v>46.089820015575185</v>
      </c>
      <c r="H1331">
        <v>15.95611418735823</v>
      </c>
      <c r="I1331">
        <v>9.4740000000000038</v>
      </c>
      <c r="J1331">
        <v>5925.6935867176198</v>
      </c>
      <c r="K1331">
        <v>-2351.5012639643323</v>
      </c>
      <c r="L1331">
        <v>-21.644732151842131</v>
      </c>
      <c r="M1331">
        <v>6375.2178533829083</v>
      </c>
      <c r="N1331">
        <v>36408.382483264882</v>
      </c>
      <c r="O1331">
        <v>62.310289838435679</v>
      </c>
      <c r="P1331">
        <v>24.218544105957292</v>
      </c>
      <c r="Q1331" s="6">
        <v>1329</v>
      </c>
    </row>
    <row r="1332" spans="1:17" x14ac:dyDescent="0.25">
      <c r="A1332">
        <v>107.33942244799887</v>
      </c>
      <c r="B1332">
        <v>-18.570504912666873</v>
      </c>
      <c r="C1332">
        <v>2018.365</v>
      </c>
      <c r="D1332">
        <v>0.75</v>
      </c>
      <c r="E1332">
        <v>0.65</v>
      </c>
      <c r="F1332">
        <v>19.899999999999999</v>
      </c>
      <c r="G1332">
        <v>42.007420362456692</v>
      </c>
      <c r="H1332">
        <v>22.670226435223661</v>
      </c>
      <c r="I1332">
        <v>-2.6605775520011292</v>
      </c>
      <c r="J1332">
        <v>6048.099701158033</v>
      </c>
      <c r="K1332">
        <v>-2018.3420420942434</v>
      </c>
      <c r="L1332">
        <v>-18.454631507758897</v>
      </c>
      <c r="M1332">
        <v>6375.987342681371</v>
      </c>
      <c r="N1332">
        <v>36179.992450725375</v>
      </c>
      <c r="O1332">
        <v>67.995946167087183</v>
      </c>
      <c r="P1332">
        <v>8.3016374342636023</v>
      </c>
      <c r="Q1332" s="6">
        <v>1330</v>
      </c>
    </row>
    <row r="1333" spans="1:17" x14ac:dyDescent="0.25">
      <c r="A1333">
        <v>106.07210730933414</v>
      </c>
      <c r="B1333">
        <v>-8.7147882680597171</v>
      </c>
      <c r="C1333">
        <v>2018.365</v>
      </c>
      <c r="D1333">
        <v>1.2</v>
      </c>
      <c r="E1333">
        <v>0.65</v>
      </c>
      <c r="F1333">
        <v>19.899999999999999</v>
      </c>
      <c r="G1333">
        <v>46.089820015575185</v>
      </c>
      <c r="H1333">
        <v>15.668080762132082</v>
      </c>
      <c r="I1333">
        <v>-3.9278926906658569</v>
      </c>
      <c r="J1333">
        <v>6304.9876944179759</v>
      </c>
      <c r="K1333">
        <v>-959.99419998942733</v>
      </c>
      <c r="L1333">
        <v>-8.657333859371553</v>
      </c>
      <c r="M1333">
        <v>6377.6530707443981</v>
      </c>
      <c r="N1333">
        <v>35889.403778236163</v>
      </c>
      <c r="O1333">
        <v>78.756899832895385</v>
      </c>
      <c r="P1333">
        <v>24.378537410195577</v>
      </c>
      <c r="Q1333" s="6">
        <v>1331</v>
      </c>
    </row>
    <row r="1334" spans="1:17" x14ac:dyDescent="0.25">
      <c r="A1334">
        <v>158.392</v>
      </c>
      <c r="B1334">
        <v>-23.526</v>
      </c>
      <c r="C1334">
        <v>2018.365</v>
      </c>
      <c r="D1334">
        <v>3</v>
      </c>
      <c r="E1334">
        <v>0.65</v>
      </c>
      <c r="F1334">
        <v>19.899999999999999</v>
      </c>
      <c r="G1334">
        <v>54.048620189015942</v>
      </c>
      <c r="H1334">
        <v>16.02475713286891</v>
      </c>
      <c r="I1334">
        <v>48.391999999999996</v>
      </c>
      <c r="J1334">
        <v>5851.1042272849081</v>
      </c>
      <c r="K1334">
        <v>-2530.2374158337516</v>
      </c>
      <c r="L1334">
        <v>-23.385470050722827</v>
      </c>
      <c r="M1334">
        <v>6374.7566274357787</v>
      </c>
      <c r="N1334">
        <v>38611.015468517282</v>
      </c>
      <c r="O1334">
        <v>29.968715369487928</v>
      </c>
      <c r="P1334">
        <v>70.480832359009284</v>
      </c>
      <c r="Q1334" s="6">
        <v>1332</v>
      </c>
    </row>
    <row r="1335" spans="1:17" x14ac:dyDescent="0.25">
      <c r="A1335">
        <v>129.84800000000001</v>
      </c>
      <c r="B1335">
        <v>-17.434999999999999</v>
      </c>
      <c r="C1335">
        <v>2018.365</v>
      </c>
      <c r="D1335">
        <v>3</v>
      </c>
      <c r="E1335">
        <v>0.65</v>
      </c>
      <c r="F1335">
        <v>19.899999999999999</v>
      </c>
      <c r="G1335">
        <v>54.048620189015942</v>
      </c>
      <c r="H1335">
        <v>20.199101518904385</v>
      </c>
      <c r="I1335">
        <v>19.848000000000013</v>
      </c>
      <c r="J1335">
        <v>6086.9415422252387</v>
      </c>
      <c r="K1335">
        <v>-1898.8187633895541</v>
      </c>
      <c r="L1335">
        <v>-17.325288344824536</v>
      </c>
      <c r="M1335">
        <v>6376.2347850959504</v>
      </c>
      <c r="N1335">
        <v>36546.704015043768</v>
      </c>
      <c r="O1335">
        <v>59.397774521971769</v>
      </c>
      <c r="P1335">
        <v>50.305488759308304</v>
      </c>
      <c r="Q1335" s="6">
        <v>1333</v>
      </c>
    </row>
    <row r="1336" spans="1:17" x14ac:dyDescent="0.25">
      <c r="A1336">
        <v>155.11199999999999</v>
      </c>
      <c r="B1336">
        <v>-23.434999999999999</v>
      </c>
      <c r="C1336">
        <v>2018.365</v>
      </c>
      <c r="D1336">
        <v>1.2</v>
      </c>
      <c r="E1336">
        <v>0.65</v>
      </c>
      <c r="F1336">
        <v>19.899999999999999</v>
      </c>
      <c r="G1336">
        <v>46.089820015575185</v>
      </c>
      <c r="H1336">
        <v>22.295597705451193</v>
      </c>
      <c r="I1336">
        <v>45.111999999999995</v>
      </c>
      <c r="J1336">
        <v>5855.1198036361293</v>
      </c>
      <c r="K1336">
        <v>-2520.9936205058584</v>
      </c>
      <c r="L1336">
        <v>-23.294887359023594</v>
      </c>
      <c r="M1336">
        <v>6374.7813099402256</v>
      </c>
      <c r="N1336">
        <v>38340.581219070198</v>
      </c>
      <c r="O1336">
        <v>33.064751180657289</v>
      </c>
      <c r="P1336">
        <v>68.388677658353458</v>
      </c>
      <c r="Q1336" s="6">
        <v>1334</v>
      </c>
    </row>
    <row r="1337" spans="1:17" x14ac:dyDescent="0.25">
      <c r="A1337">
        <v>115.80024765571542</v>
      </c>
      <c r="B1337">
        <v>-21.89557825047202</v>
      </c>
      <c r="C1337">
        <v>2018.365</v>
      </c>
      <c r="D1337">
        <v>3</v>
      </c>
      <c r="E1337">
        <v>0.65</v>
      </c>
      <c r="F1337">
        <v>19.899999999999999</v>
      </c>
      <c r="G1337">
        <v>54.048620189015942</v>
      </c>
      <c r="H1337">
        <v>20.785391429603642</v>
      </c>
      <c r="I1337">
        <v>5.8002476557154239</v>
      </c>
      <c r="J1337">
        <v>5920.8098276899709</v>
      </c>
      <c r="K1337">
        <v>-2363.6891395177418</v>
      </c>
      <c r="L1337">
        <v>-21.762734433367665</v>
      </c>
      <c r="M1337">
        <v>6375.1874767683703</v>
      </c>
      <c r="N1337">
        <v>36355.498154522429</v>
      </c>
      <c r="O1337">
        <v>63.515112026390184</v>
      </c>
      <c r="P1337">
        <v>15.23742040266594</v>
      </c>
      <c r="Q1337" s="6">
        <v>1335</v>
      </c>
    </row>
    <row r="1338" spans="1:17" x14ac:dyDescent="0.25">
      <c r="A1338">
        <v>107.20164162350986</v>
      </c>
      <c r="B1338">
        <v>-24.226915995961853</v>
      </c>
      <c r="C1338">
        <v>2018.365</v>
      </c>
      <c r="D1338">
        <v>1.2</v>
      </c>
      <c r="E1338">
        <v>0.65</v>
      </c>
      <c r="F1338">
        <v>19.899999999999999</v>
      </c>
      <c r="G1338">
        <v>46.089820015575185</v>
      </c>
      <c r="H1338">
        <v>16.474198470655562</v>
      </c>
      <c r="I1338">
        <v>-2.7983583764901425</v>
      </c>
      <c r="J1338">
        <v>5819.6820372942611</v>
      </c>
      <c r="K1338">
        <v>-2601.2243311772017</v>
      </c>
      <c r="L1338">
        <v>-24.083219291948531</v>
      </c>
      <c r="M1338">
        <v>6374.5640663745589</v>
      </c>
      <c r="N1338">
        <v>36445.455278867346</v>
      </c>
      <c r="O1338">
        <v>61.476052753362623</v>
      </c>
      <c r="P1338">
        <v>6.7928394627714255</v>
      </c>
      <c r="Q1338" s="6">
        <v>1336</v>
      </c>
    </row>
    <row r="1339" spans="1:17" x14ac:dyDescent="0.25">
      <c r="A1339">
        <v>110.15549141992685</v>
      </c>
      <c r="B1339">
        <v>-10.859871717197089</v>
      </c>
      <c r="C1339">
        <v>2018.365</v>
      </c>
      <c r="D1339">
        <v>0.75</v>
      </c>
      <c r="E1339">
        <v>0.65</v>
      </c>
      <c r="F1339">
        <v>19.899999999999999</v>
      </c>
      <c r="G1339">
        <v>42.007420362456692</v>
      </c>
      <c r="H1339">
        <v>20.692257836693791</v>
      </c>
      <c r="I1339">
        <v>0.15549141992684667</v>
      </c>
      <c r="J1339">
        <v>6264.6577136410806</v>
      </c>
      <c r="K1339">
        <v>-1193.7875643115453</v>
      </c>
      <c r="L1339">
        <v>-10.788882101051502</v>
      </c>
      <c r="M1339">
        <v>6377.3870054895979</v>
      </c>
      <c r="N1339">
        <v>35919.352758267625</v>
      </c>
      <c r="O1339">
        <v>77.221324357230301</v>
      </c>
      <c r="P1339">
        <v>0.8252374025072805</v>
      </c>
      <c r="Q1339" s="6">
        <v>1337</v>
      </c>
    </row>
    <row r="1340" spans="1:17" x14ac:dyDescent="0.25">
      <c r="A1340">
        <v>107.64509803401941</v>
      </c>
      <c r="B1340">
        <v>-8.2572008672404511</v>
      </c>
      <c r="C1340">
        <v>2018.365</v>
      </c>
      <c r="D1340">
        <v>3</v>
      </c>
      <c r="E1340">
        <v>0.65</v>
      </c>
      <c r="F1340">
        <v>19.899999999999999</v>
      </c>
      <c r="G1340">
        <v>54.048620189015942</v>
      </c>
      <c r="H1340">
        <v>23.152129741859518</v>
      </c>
      <c r="I1340">
        <v>-2.3549019659805879</v>
      </c>
      <c r="J1340">
        <v>6312.4558500525791</v>
      </c>
      <c r="K1340">
        <v>-909.93991523410648</v>
      </c>
      <c r="L1340">
        <v>-8.2026776353301081</v>
      </c>
      <c r="M1340">
        <v>6377.7025258473195</v>
      </c>
      <c r="N1340">
        <v>35869.496790415978</v>
      </c>
      <c r="O1340">
        <v>79.894782486645013</v>
      </c>
      <c r="P1340">
        <v>15.978779029379831</v>
      </c>
      <c r="Q1340" s="6">
        <v>1338</v>
      </c>
    </row>
    <row r="1341" spans="1:17" x14ac:dyDescent="0.25">
      <c r="A1341">
        <v>119.878</v>
      </c>
      <c r="B1341">
        <v>-19.952000000000002</v>
      </c>
      <c r="C1341">
        <v>2018.365</v>
      </c>
      <c r="D1341">
        <v>3</v>
      </c>
      <c r="E1341">
        <v>0.65</v>
      </c>
      <c r="F1341">
        <v>19.899999999999999</v>
      </c>
      <c r="G1341">
        <v>54.048620189015942</v>
      </c>
      <c r="H1341">
        <v>15.670638554858719</v>
      </c>
      <c r="I1341">
        <v>9.8780000000000001</v>
      </c>
      <c r="J1341">
        <v>5997.6545831087506</v>
      </c>
      <c r="K1341">
        <v>-2162.703442142737</v>
      </c>
      <c r="L1341">
        <v>-19.828874387023003</v>
      </c>
      <c r="M1341">
        <v>6375.6683317862007</v>
      </c>
      <c r="N1341">
        <v>36334.417369655566</v>
      </c>
      <c r="O1341">
        <v>64.025517433918765</v>
      </c>
      <c r="P1341">
        <v>27.035381265865425</v>
      </c>
      <c r="Q1341" s="6">
        <v>1339</v>
      </c>
    </row>
    <row r="1342" spans="1:17" x14ac:dyDescent="0.25">
      <c r="A1342">
        <v>110.88185674664241</v>
      </c>
      <c r="B1342">
        <v>-20.797219874562494</v>
      </c>
      <c r="C1342">
        <v>2018.365</v>
      </c>
      <c r="D1342">
        <v>1.2</v>
      </c>
      <c r="E1342">
        <v>0.65</v>
      </c>
      <c r="F1342">
        <v>19.899999999999999</v>
      </c>
      <c r="G1342">
        <v>46.089820015575185</v>
      </c>
      <c r="H1342">
        <v>20.511667111164989</v>
      </c>
      <c r="I1342">
        <v>0.88185674664241276</v>
      </c>
      <c r="J1342">
        <v>5965.0766324131546</v>
      </c>
      <c r="K1342">
        <v>-2250.4218387939322</v>
      </c>
      <c r="L1342">
        <v>-20.669796266704651</v>
      </c>
      <c r="M1342">
        <v>6375.4637229837736</v>
      </c>
      <c r="N1342">
        <v>36269.769330436829</v>
      </c>
      <c r="O1342">
        <v>65.60008476623284</v>
      </c>
      <c r="P1342">
        <v>2.4823143843498259</v>
      </c>
      <c r="Q1342" s="6">
        <v>1340</v>
      </c>
    </row>
    <row r="1343" spans="1:17" x14ac:dyDescent="0.25">
      <c r="A1343">
        <v>157.33799999999999</v>
      </c>
      <c r="B1343">
        <v>-15.805</v>
      </c>
      <c r="C1343">
        <v>2018.365</v>
      </c>
      <c r="D1343">
        <v>1.2</v>
      </c>
      <c r="E1343">
        <v>0.65</v>
      </c>
      <c r="F1343">
        <v>19.899999999999999</v>
      </c>
      <c r="G1343">
        <v>46.089820015575185</v>
      </c>
      <c r="H1343">
        <v>20.297472945576761</v>
      </c>
      <c r="I1343">
        <v>47.337999999999994</v>
      </c>
      <c r="J1343">
        <v>6138.533929850194</v>
      </c>
      <c r="K1343">
        <v>-1725.9761682404553</v>
      </c>
      <c r="L1343">
        <v>-15.704429719386992</v>
      </c>
      <c r="M1343">
        <v>6376.5658893526752</v>
      </c>
      <c r="N1343">
        <v>38310.272350144027</v>
      </c>
      <c r="O1343">
        <v>33.442062753122336</v>
      </c>
      <c r="P1343">
        <v>75.910047855052852</v>
      </c>
      <c r="Q1343" s="6">
        <v>1341</v>
      </c>
    </row>
    <row r="1344" spans="1:17" x14ac:dyDescent="0.25">
      <c r="A1344">
        <v>114.49478794164843</v>
      </c>
      <c r="B1344">
        <v>-13.660297768457216</v>
      </c>
      <c r="C1344">
        <v>2018.365</v>
      </c>
      <c r="D1344">
        <v>1.2</v>
      </c>
      <c r="E1344">
        <v>0.65</v>
      </c>
      <c r="F1344">
        <v>19.899999999999999</v>
      </c>
      <c r="G1344">
        <v>46.089820015575185</v>
      </c>
      <c r="H1344">
        <v>20.519517594119868</v>
      </c>
      <c r="I1344">
        <v>4.4947879416484255</v>
      </c>
      <c r="J1344">
        <v>6198.878927155487</v>
      </c>
      <c r="K1344">
        <v>-1496.488108831742</v>
      </c>
      <c r="L1344">
        <v>-13.572242218300799</v>
      </c>
      <c r="M1344">
        <v>6376.9566890019851</v>
      </c>
      <c r="N1344">
        <v>36018.706075516071</v>
      </c>
      <c r="O1344">
        <v>73.113555227285104</v>
      </c>
      <c r="P1344">
        <v>18.410611198073646</v>
      </c>
      <c r="Q1344" s="6">
        <v>1342</v>
      </c>
    </row>
    <row r="1345" spans="1:17" x14ac:dyDescent="0.25">
      <c r="A1345">
        <v>145.40899999999999</v>
      </c>
      <c r="B1345">
        <v>-22.71</v>
      </c>
      <c r="C1345">
        <v>2018.365</v>
      </c>
      <c r="D1345">
        <v>0.75</v>
      </c>
      <c r="E1345">
        <v>0.65</v>
      </c>
      <c r="F1345">
        <v>19.899999999999999</v>
      </c>
      <c r="G1345">
        <v>42.007420362456692</v>
      </c>
      <c r="H1345">
        <v>14.483289991244694</v>
      </c>
      <c r="I1345">
        <v>35.408999999999992</v>
      </c>
      <c r="J1345">
        <v>5886.5849678723162</v>
      </c>
      <c r="K1345">
        <v>-2447.1263727985315</v>
      </c>
      <c r="L1345">
        <v>-22.573261868058829</v>
      </c>
      <c r="M1345">
        <v>6374.9752994365726</v>
      </c>
      <c r="N1345">
        <v>37601.412153572906</v>
      </c>
      <c r="O1345">
        <v>42.324442032785377</v>
      </c>
      <c r="P1345">
        <v>61.495011655322628</v>
      </c>
      <c r="Q1345" s="6">
        <v>1343</v>
      </c>
    </row>
    <row r="1346" spans="1:17" x14ac:dyDescent="0.25">
      <c r="A1346">
        <v>122.717</v>
      </c>
      <c r="B1346">
        <v>-15.655000000000001</v>
      </c>
      <c r="C1346">
        <v>2018.365</v>
      </c>
      <c r="D1346">
        <v>3</v>
      </c>
      <c r="E1346">
        <v>0.65</v>
      </c>
      <c r="F1346">
        <v>19.899999999999999</v>
      </c>
      <c r="G1346">
        <v>54.048620189015942</v>
      </c>
      <c r="H1346">
        <v>17.900404175597799</v>
      </c>
      <c r="I1346">
        <v>12.716999999999999</v>
      </c>
      <c r="J1346">
        <v>6143.0338279933239</v>
      </c>
      <c r="K1346">
        <v>-1709.9993880102966</v>
      </c>
      <c r="L1346">
        <v>-15.555287621512647</v>
      </c>
      <c r="M1346">
        <v>6376.5949000125374</v>
      </c>
      <c r="N1346">
        <v>36237.437510979602</v>
      </c>
      <c r="O1346">
        <v>66.467794384211928</v>
      </c>
      <c r="P1346">
        <v>39.90583547227547</v>
      </c>
      <c r="Q1346" s="6">
        <v>1344</v>
      </c>
    </row>
    <row r="1347" spans="1:17" x14ac:dyDescent="0.25">
      <c r="A1347">
        <v>152.71600000000001</v>
      </c>
      <c r="B1347">
        <v>-20.646000000000001</v>
      </c>
      <c r="C1347">
        <v>2018.365</v>
      </c>
      <c r="D1347">
        <v>0.75</v>
      </c>
      <c r="E1347">
        <v>0.65</v>
      </c>
      <c r="F1347">
        <v>19.899999999999999</v>
      </c>
      <c r="G1347">
        <v>42.007420362456692</v>
      </c>
      <c r="H1347">
        <v>20.679571254000351</v>
      </c>
      <c r="I1347">
        <v>42.716000000000008</v>
      </c>
      <c r="J1347">
        <v>5971.000440277955</v>
      </c>
      <c r="K1347">
        <v>-2234.762800467468</v>
      </c>
      <c r="L1347">
        <v>-20.519337375744385</v>
      </c>
      <c r="M1347">
        <v>6375.5008455926609</v>
      </c>
      <c r="N1347">
        <v>38059.293245731409</v>
      </c>
      <c r="O1347">
        <v>36.441321867518106</v>
      </c>
      <c r="P1347">
        <v>69.09877329017425</v>
      </c>
      <c r="Q1347" s="6">
        <v>1345</v>
      </c>
    </row>
    <row r="1348" spans="1:17" x14ac:dyDescent="0.25">
      <c r="A1348">
        <v>147.095</v>
      </c>
      <c r="B1348">
        <v>-17.638999999999999</v>
      </c>
      <c r="C1348">
        <v>2018.365</v>
      </c>
      <c r="D1348">
        <v>0.75</v>
      </c>
      <c r="E1348">
        <v>0.65</v>
      </c>
      <c r="F1348">
        <v>19.899999999999999</v>
      </c>
      <c r="G1348">
        <v>42.007420362456692</v>
      </c>
      <c r="H1348">
        <v>14.280186957587116</v>
      </c>
      <c r="I1348">
        <v>37.094999999999999</v>
      </c>
      <c r="J1348">
        <v>6080.1383838976099</v>
      </c>
      <c r="K1348">
        <v>-1920.3471383918538</v>
      </c>
      <c r="L1348">
        <v>-17.528168472892517</v>
      </c>
      <c r="M1348">
        <v>6376.1913317649769</v>
      </c>
      <c r="N1348">
        <v>37543.311338323518</v>
      </c>
      <c r="O1348">
        <v>43.135588760945097</v>
      </c>
      <c r="P1348">
        <v>68.162288973331812</v>
      </c>
      <c r="Q1348" s="6">
        <v>1346</v>
      </c>
    </row>
    <row r="1349" spans="1:17" x14ac:dyDescent="0.25">
      <c r="A1349">
        <v>155.23699999999999</v>
      </c>
      <c r="B1349">
        <v>-14.568000000000001</v>
      </c>
      <c r="C1349">
        <v>2018.365</v>
      </c>
      <c r="D1349">
        <v>0.75</v>
      </c>
      <c r="E1349">
        <v>0.65</v>
      </c>
      <c r="F1349">
        <v>19.899999999999999</v>
      </c>
      <c r="G1349">
        <v>42.007420362456692</v>
      </c>
      <c r="H1349">
        <v>14.159398028780286</v>
      </c>
      <c r="I1349">
        <v>45.236999999999995</v>
      </c>
      <c r="J1349">
        <v>6174.3892230507408</v>
      </c>
      <c r="K1349">
        <v>-1593.883866564287</v>
      </c>
      <c r="L1349">
        <v>-14.47458406919886</v>
      </c>
      <c r="M1349">
        <v>6376.7976334378882</v>
      </c>
      <c r="N1349">
        <v>38102.900866635769</v>
      </c>
      <c r="O1349">
        <v>35.925344792814109</v>
      </c>
      <c r="P1349">
        <v>75.993066316137202</v>
      </c>
      <c r="Q1349" s="6">
        <v>1347</v>
      </c>
    </row>
    <row r="1350" spans="1:17" x14ac:dyDescent="0.25">
      <c r="A1350">
        <v>116.581</v>
      </c>
      <c r="B1350">
        <v>-19.544</v>
      </c>
      <c r="C1350">
        <v>2018.365</v>
      </c>
      <c r="D1350">
        <v>0.75</v>
      </c>
      <c r="E1350">
        <v>0.65</v>
      </c>
      <c r="F1350">
        <v>19.899999999999999</v>
      </c>
      <c r="G1350">
        <v>42.007420362456692</v>
      </c>
      <c r="H1350">
        <v>17.391727988053024</v>
      </c>
      <c r="I1350">
        <v>6.5810000000000031</v>
      </c>
      <c r="J1350">
        <v>6012.9154453208494</v>
      </c>
      <c r="K1350">
        <v>-2120.1937582720839</v>
      </c>
      <c r="L1350">
        <v>-19.422987382433234</v>
      </c>
      <c r="M1350">
        <v>6375.764560050342</v>
      </c>
      <c r="N1350">
        <v>36259.445077968208</v>
      </c>
      <c r="O1350">
        <v>65.871834724776178</v>
      </c>
      <c r="P1350">
        <v>19.027520850687583</v>
      </c>
      <c r="Q1350" s="6">
        <v>1348</v>
      </c>
    </row>
    <row r="1351" spans="1:17" x14ac:dyDescent="0.25">
      <c r="A1351">
        <v>113.92004634347002</v>
      </c>
      <c r="B1351">
        <v>-18.849360184100753</v>
      </c>
      <c r="C1351">
        <v>2018.365</v>
      </c>
      <c r="D1351">
        <v>3</v>
      </c>
      <c r="E1351">
        <v>0.65</v>
      </c>
      <c r="F1351">
        <v>19.899999999999999</v>
      </c>
      <c r="G1351">
        <v>54.048620189015942</v>
      </c>
      <c r="H1351">
        <v>20.905771926081812</v>
      </c>
      <c r="I1351">
        <v>3.9200463434700197</v>
      </c>
      <c r="J1351">
        <v>6038.1985638610786</v>
      </c>
      <c r="K1351">
        <v>-2047.577001689933</v>
      </c>
      <c r="L1351">
        <v>-18.732000838685128</v>
      </c>
      <c r="M1351">
        <v>6375.9245191943364</v>
      </c>
      <c r="N1351">
        <v>36200.379950895585</v>
      </c>
      <c r="O1351">
        <v>67.432132313838579</v>
      </c>
      <c r="P1351">
        <v>11.974827880271224</v>
      </c>
      <c r="Q1351" s="6">
        <v>1349</v>
      </c>
    </row>
    <row r="1352" spans="1:17" x14ac:dyDescent="0.25">
      <c r="A1352">
        <v>131.61799999999999</v>
      </c>
      <c r="B1352">
        <v>-16.417999999999999</v>
      </c>
      <c r="C1352">
        <v>2018.365</v>
      </c>
      <c r="D1352">
        <v>1.2</v>
      </c>
      <c r="E1352">
        <v>0.65</v>
      </c>
      <c r="F1352">
        <v>19.899999999999999</v>
      </c>
      <c r="G1352">
        <v>46.089820015575185</v>
      </c>
      <c r="H1352">
        <v>17.065287932703239</v>
      </c>
      <c r="I1352">
        <v>21.617999999999995</v>
      </c>
      <c r="J1352">
        <v>6119.7094316617722</v>
      </c>
      <c r="K1352">
        <v>-1791.1460630565598</v>
      </c>
      <c r="L1352">
        <v>-16.313952420892583</v>
      </c>
      <c r="M1352">
        <v>6376.4447576351713</v>
      </c>
      <c r="N1352">
        <v>36588.369098285541</v>
      </c>
      <c r="O1352">
        <v>58.568368889348129</v>
      </c>
      <c r="P1352">
        <v>54.502791622186116</v>
      </c>
      <c r="Q1352" s="6">
        <v>1350</v>
      </c>
    </row>
    <row r="1353" spans="1:17" x14ac:dyDescent="0.25">
      <c r="A1353">
        <v>125.88800000000001</v>
      </c>
      <c r="B1353">
        <v>-14.417000000000002</v>
      </c>
      <c r="C1353">
        <v>2018.365</v>
      </c>
      <c r="D1353">
        <v>1.2</v>
      </c>
      <c r="E1353">
        <v>0.65</v>
      </c>
      <c r="F1353">
        <v>19.899999999999999</v>
      </c>
      <c r="G1353">
        <v>46.089820015575185</v>
      </c>
      <c r="H1353">
        <v>20.316589544980747</v>
      </c>
      <c r="I1353">
        <v>15.888000000000005</v>
      </c>
      <c r="J1353">
        <v>6178.5702601410203</v>
      </c>
      <c r="K1353">
        <v>-1577.7082612806798</v>
      </c>
      <c r="L1353">
        <v>-14.324469488238183</v>
      </c>
      <c r="M1353">
        <v>6376.8247441193162</v>
      </c>
      <c r="N1353">
        <v>36295.376635118184</v>
      </c>
      <c r="O1353">
        <v>65.005982637704989</v>
      </c>
      <c r="P1353">
        <v>48.822618460623666</v>
      </c>
      <c r="Q1353" s="6">
        <v>1351</v>
      </c>
    </row>
    <row r="1354" spans="1:17" x14ac:dyDescent="0.25">
      <c r="A1354">
        <v>134.88900000000001</v>
      </c>
      <c r="B1354">
        <v>-18.417000000000002</v>
      </c>
      <c r="C1354">
        <v>2018.365</v>
      </c>
      <c r="D1354">
        <v>1.2</v>
      </c>
      <c r="E1354">
        <v>0.65</v>
      </c>
      <c r="F1354">
        <v>19.899999999999999</v>
      </c>
      <c r="G1354">
        <v>46.089820015575185</v>
      </c>
      <c r="H1354">
        <v>17.617758802258862</v>
      </c>
      <c r="I1354">
        <v>24.88900000000001</v>
      </c>
      <c r="J1354">
        <v>6053.4892230493924</v>
      </c>
      <c r="K1354">
        <v>-2002.2286204283323</v>
      </c>
      <c r="L1354">
        <v>-18.301949235908232</v>
      </c>
      <c r="M1354">
        <v>6376.021582620112</v>
      </c>
      <c r="N1354">
        <v>36815.743459435755</v>
      </c>
      <c r="O1354">
        <v>54.328066188933995</v>
      </c>
      <c r="P1354">
        <v>55.746842424164754</v>
      </c>
      <c r="Q1354" s="6">
        <v>1352</v>
      </c>
    </row>
    <row r="1355" spans="1:17" x14ac:dyDescent="0.25">
      <c r="A1355">
        <v>115.18392676022148</v>
      </c>
      <c r="B1355">
        <v>-16.349161227862602</v>
      </c>
      <c r="C1355">
        <v>2018.365</v>
      </c>
      <c r="D1355">
        <v>1.2</v>
      </c>
      <c r="E1355">
        <v>0.65</v>
      </c>
      <c r="F1355">
        <v>19.899999999999999</v>
      </c>
      <c r="G1355">
        <v>46.089820015575185</v>
      </c>
      <c r="H1355">
        <v>23.25760761905568</v>
      </c>
      <c r="I1355">
        <v>5.1839267602214818</v>
      </c>
      <c r="J1355">
        <v>6121.8581820455556</v>
      </c>
      <c r="K1355">
        <v>-1783.8375035407635</v>
      </c>
      <c r="L1355">
        <v>-16.245501817655459</v>
      </c>
      <c r="M1355">
        <v>6376.4585657021762</v>
      </c>
      <c r="N1355">
        <v>36115.643580704076</v>
      </c>
      <c r="O1355">
        <v>69.887303956667452</v>
      </c>
      <c r="P1355">
        <v>17.86413282441497</v>
      </c>
      <c r="Q1355" s="6">
        <v>1353</v>
      </c>
    </row>
    <row r="1356" spans="1:17" x14ac:dyDescent="0.25">
      <c r="A1356">
        <v>154.214</v>
      </c>
      <c r="B1356">
        <v>-14.373000000000001</v>
      </c>
      <c r="C1356">
        <v>2018.365</v>
      </c>
      <c r="D1356">
        <v>0.75</v>
      </c>
      <c r="E1356">
        <v>0.65</v>
      </c>
      <c r="F1356">
        <v>19.899999999999999</v>
      </c>
      <c r="G1356">
        <v>42.007420362456692</v>
      </c>
      <c r="H1356">
        <v>20.95469354449861</v>
      </c>
      <c r="I1356">
        <v>44.213999999999999</v>
      </c>
      <c r="J1356">
        <v>6179.7805433215035</v>
      </c>
      <c r="K1356">
        <v>-1572.9928112093635</v>
      </c>
      <c r="L1356">
        <v>-14.280727971651379</v>
      </c>
      <c r="M1356">
        <v>6376.8325952412579</v>
      </c>
      <c r="N1356">
        <v>38012.677715861049</v>
      </c>
      <c r="O1356">
        <v>37.034067729558053</v>
      </c>
      <c r="P1356">
        <v>75.686955997013385</v>
      </c>
      <c r="Q1356" s="6">
        <v>1354</v>
      </c>
    </row>
    <row r="1357" spans="1:17" x14ac:dyDescent="0.25">
      <c r="A1357">
        <v>108.73530050258323</v>
      </c>
      <c r="B1357">
        <v>-14.766357335495339</v>
      </c>
      <c r="C1357">
        <v>2018.365</v>
      </c>
      <c r="D1357">
        <v>3</v>
      </c>
      <c r="E1357">
        <v>0.65</v>
      </c>
      <c r="F1357">
        <v>19.899999999999999</v>
      </c>
      <c r="G1357">
        <v>54.048620189015942</v>
      </c>
      <c r="H1357">
        <v>14.216863479219246</v>
      </c>
      <c r="I1357">
        <v>-1.2646994974167711</v>
      </c>
      <c r="J1357">
        <v>6168.8320718783252</v>
      </c>
      <c r="K1357">
        <v>-1615.1160110386361</v>
      </c>
      <c r="L1357">
        <v>-14.671782209520224</v>
      </c>
      <c r="M1357">
        <v>6376.7616279854765</v>
      </c>
      <c r="N1357">
        <v>36033.283451711359</v>
      </c>
      <c r="O1357">
        <v>72.585166772498823</v>
      </c>
      <c r="P1357">
        <v>4.9504299687392539</v>
      </c>
      <c r="Q1357" s="6">
        <v>1355</v>
      </c>
    </row>
    <row r="1358" spans="1:17" x14ac:dyDescent="0.25">
      <c r="A1358">
        <v>116.2826020993916</v>
      </c>
      <c r="B1358">
        <v>-8.4169929861310067</v>
      </c>
      <c r="C1358">
        <v>2018.365</v>
      </c>
      <c r="D1358">
        <v>0.75</v>
      </c>
      <c r="E1358">
        <v>0.65</v>
      </c>
      <c r="F1358">
        <v>19.899999999999999</v>
      </c>
      <c r="G1358">
        <v>42.007420362456692</v>
      </c>
      <c r="H1358">
        <v>17.873334205803754</v>
      </c>
      <c r="I1358">
        <v>6.2826020993915961</v>
      </c>
      <c r="J1358">
        <v>6309.8933744294036</v>
      </c>
      <c r="K1358">
        <v>-927.42578200520461</v>
      </c>
      <c r="L1358">
        <v>-8.3614445672472435</v>
      </c>
      <c r="M1358">
        <v>6377.6855502443868</v>
      </c>
      <c r="N1358">
        <v>35910.761678794413</v>
      </c>
      <c r="O1358">
        <v>77.657187263775938</v>
      </c>
      <c r="P1358">
        <v>36.947820088543992</v>
      </c>
      <c r="Q1358" s="6">
        <v>1356</v>
      </c>
    </row>
    <row r="1359" spans="1:17" x14ac:dyDescent="0.25">
      <c r="A1359">
        <v>105.29701724917689</v>
      </c>
      <c r="B1359">
        <v>-14.784498893091278</v>
      </c>
      <c r="C1359">
        <v>2018.365</v>
      </c>
      <c r="D1359">
        <v>3</v>
      </c>
      <c r="E1359">
        <v>0.65</v>
      </c>
      <c r="F1359">
        <v>19.899999999999999</v>
      </c>
      <c r="G1359">
        <v>54.048620189015942</v>
      </c>
      <c r="H1359">
        <v>15.855371898410409</v>
      </c>
      <c r="I1359">
        <v>-4.7029827508231108</v>
      </c>
      <c r="J1359">
        <v>6168.32014765647</v>
      </c>
      <c r="K1359">
        <v>-1617.056936449048</v>
      </c>
      <c r="L1359">
        <v>-14.689817971813264</v>
      </c>
      <c r="M1359">
        <v>6376.7583127873613</v>
      </c>
      <c r="N1359">
        <v>36056.417587575474</v>
      </c>
      <c r="O1359">
        <v>71.791310290929587</v>
      </c>
      <c r="P1359">
        <v>17.868507324457898</v>
      </c>
      <c r="Q1359" s="6">
        <v>1357</v>
      </c>
    </row>
    <row r="1360" spans="1:17" x14ac:dyDescent="0.25">
      <c r="A1360">
        <v>134.48024893340053</v>
      </c>
      <c r="B1360">
        <v>-14.2</v>
      </c>
      <c r="C1360">
        <v>2018.365</v>
      </c>
      <c r="D1360">
        <v>1.2</v>
      </c>
      <c r="E1360">
        <v>0.65</v>
      </c>
      <c r="F1360">
        <v>19.899999999999999</v>
      </c>
      <c r="G1360">
        <v>46.089820015575185</v>
      </c>
      <c r="H1360">
        <v>15.882984798499185</v>
      </c>
      <c r="I1360">
        <v>24.480248933400532</v>
      </c>
      <c r="J1360">
        <v>6184.5039940903716</v>
      </c>
      <c r="K1360">
        <v>-1554.4437166789371</v>
      </c>
      <c r="L1360">
        <v>-14.108746367499766</v>
      </c>
      <c r="M1360">
        <v>6376.8632509441804</v>
      </c>
      <c r="N1360">
        <v>36658.338030809085</v>
      </c>
      <c r="O1360">
        <v>57.221740828052752</v>
      </c>
      <c r="P1360">
        <v>61.685543580563838</v>
      </c>
      <c r="Q1360" s="6">
        <v>1358</v>
      </c>
    </row>
    <row r="1361" spans="1:17" x14ac:dyDescent="0.25">
      <c r="A1361">
        <v>115.80470611660341</v>
      </c>
      <c r="B1361">
        <v>-20.412951704548814</v>
      </c>
      <c r="C1361">
        <v>2018.365</v>
      </c>
      <c r="D1361">
        <v>3</v>
      </c>
      <c r="E1361">
        <v>0.65</v>
      </c>
      <c r="F1361">
        <v>19.899999999999999</v>
      </c>
      <c r="G1361">
        <v>54.048620189015942</v>
      </c>
      <c r="H1361">
        <v>14.304306039691561</v>
      </c>
      <c r="I1361">
        <v>5.8047061166034126</v>
      </c>
      <c r="J1361">
        <v>5980.0485707817406</v>
      </c>
      <c r="K1361">
        <v>-2210.6003781793579</v>
      </c>
      <c r="L1361">
        <v>-20.287468699823336</v>
      </c>
      <c r="M1361">
        <v>6375.5576180374574</v>
      </c>
      <c r="N1361">
        <v>36287.201699412937</v>
      </c>
      <c r="O1361">
        <v>65.167252390161309</v>
      </c>
      <c r="P1361">
        <v>16.24970353976429</v>
      </c>
      <c r="Q1361" s="6">
        <v>1359</v>
      </c>
    </row>
    <row r="1362" spans="1:17" x14ac:dyDescent="0.25">
      <c r="A1362">
        <v>125.32</v>
      </c>
      <c r="B1362">
        <v>-21.001999999999999</v>
      </c>
      <c r="C1362">
        <v>2018.365</v>
      </c>
      <c r="D1362">
        <v>3</v>
      </c>
      <c r="E1362">
        <v>0.65</v>
      </c>
      <c r="F1362">
        <v>19.899999999999999</v>
      </c>
      <c r="G1362">
        <v>54.048620189015942</v>
      </c>
      <c r="H1362">
        <v>15.119521953986187</v>
      </c>
      <c r="I1362">
        <v>15.319999999999993</v>
      </c>
      <c r="J1362">
        <v>5956.9886782372632</v>
      </c>
      <c r="K1362">
        <v>-2271.6025293364255</v>
      </c>
      <c r="L1362">
        <v>-20.873551498192324</v>
      </c>
      <c r="M1362">
        <v>6375.4130975125508</v>
      </c>
      <c r="N1362">
        <v>36523.534927594505</v>
      </c>
      <c r="O1362">
        <v>59.849844883349583</v>
      </c>
      <c r="P1362">
        <v>37.392570444903441</v>
      </c>
      <c r="Q1362" s="6">
        <v>1360</v>
      </c>
    </row>
    <row r="1363" spans="1:17" x14ac:dyDescent="0.25">
      <c r="A1363">
        <v>133.21700000000001</v>
      </c>
      <c r="B1363">
        <v>-19.89</v>
      </c>
      <c r="C1363">
        <v>2018.365</v>
      </c>
      <c r="D1363">
        <v>3</v>
      </c>
      <c r="E1363">
        <v>0.65</v>
      </c>
      <c r="F1363">
        <v>19.899999999999999</v>
      </c>
      <c r="G1363">
        <v>54.048620189015942</v>
      </c>
      <c r="H1363">
        <v>23.176530035453073</v>
      </c>
      <c r="I1363">
        <v>23.217000000000013</v>
      </c>
      <c r="J1363">
        <v>5999.9931798398748</v>
      </c>
      <c r="K1363">
        <v>-2156.250530705594</v>
      </c>
      <c r="L1363">
        <v>-19.767193893248049</v>
      </c>
      <c r="M1363">
        <v>6375.6830621740573</v>
      </c>
      <c r="N1363">
        <v>36789.524490272117</v>
      </c>
      <c r="O1363">
        <v>54.784006566076293</v>
      </c>
      <c r="P1363">
        <v>51.580937760401568</v>
      </c>
      <c r="Q1363" s="6">
        <v>1361</v>
      </c>
    </row>
    <row r="1364" spans="1:17" x14ac:dyDescent="0.25">
      <c r="A1364">
        <v>146.54</v>
      </c>
      <c r="B1364">
        <v>-21.841999999999999</v>
      </c>
      <c r="C1364">
        <v>2018.365</v>
      </c>
      <c r="D1364">
        <v>0.75</v>
      </c>
      <c r="E1364">
        <v>0.65</v>
      </c>
      <c r="F1364">
        <v>19.899999999999999</v>
      </c>
      <c r="G1364">
        <v>42.007420362456692</v>
      </c>
      <c r="H1364">
        <v>14.120460092870886</v>
      </c>
      <c r="I1364">
        <v>36.539999999999992</v>
      </c>
      <c r="J1364">
        <v>5923.0196317160026</v>
      </c>
      <c r="K1364">
        <v>-2358.1834149739529</v>
      </c>
      <c r="L1364">
        <v>-21.709416148773986</v>
      </c>
      <c r="M1364">
        <v>6375.201218499019</v>
      </c>
      <c r="N1364">
        <v>37645.139690433425</v>
      </c>
      <c r="O1364">
        <v>41.739260602060696</v>
      </c>
      <c r="P1364">
        <v>63.340554185463887</v>
      </c>
      <c r="Q1364" s="6">
        <v>1362</v>
      </c>
    </row>
    <row r="1365" spans="1:17" x14ac:dyDescent="0.25">
      <c r="A1365">
        <v>152.33699999999999</v>
      </c>
      <c r="B1365">
        <v>-21.818999999999999</v>
      </c>
      <c r="C1365">
        <v>2018.365</v>
      </c>
      <c r="D1365">
        <v>0.75</v>
      </c>
      <c r="E1365">
        <v>0.65</v>
      </c>
      <c r="F1365">
        <v>19.899999999999999</v>
      </c>
      <c r="G1365">
        <v>42.007420362456692</v>
      </c>
      <c r="H1365">
        <v>20.793619475574051</v>
      </c>
      <c r="I1365">
        <v>42.336999999999989</v>
      </c>
      <c r="J1365">
        <v>5923.966669412699</v>
      </c>
      <c r="K1365">
        <v>-2355.8193023672206</v>
      </c>
      <c r="L1365">
        <v>-21.686527887867058</v>
      </c>
      <c r="M1365">
        <v>6375.2071092411234</v>
      </c>
      <c r="N1365">
        <v>38068.18340026951</v>
      </c>
      <c r="O1365">
        <v>36.328377190307386</v>
      </c>
      <c r="P1365">
        <v>67.807647483270173</v>
      </c>
      <c r="Q1365" s="6">
        <v>1363</v>
      </c>
    </row>
    <row r="1366" spans="1:17" x14ac:dyDescent="0.25">
      <c r="A1366">
        <v>137.33000000000001</v>
      </c>
      <c r="B1366">
        <v>-12.702999999999999</v>
      </c>
      <c r="C1366">
        <v>2018.365</v>
      </c>
      <c r="D1366">
        <v>0.75</v>
      </c>
      <c r="E1366">
        <v>0.65</v>
      </c>
      <c r="F1366">
        <v>19.899999999999999</v>
      </c>
      <c r="G1366">
        <v>42.007420362456692</v>
      </c>
      <c r="H1366">
        <v>19.996452270272208</v>
      </c>
      <c r="I1366">
        <v>27.330000000000013</v>
      </c>
      <c r="J1366">
        <v>6223.0297840084186</v>
      </c>
      <c r="K1366">
        <v>-1393.3719075411525</v>
      </c>
      <c r="L1366">
        <v>-12.620692524098553</v>
      </c>
      <c r="M1366">
        <v>6377.1141565272865</v>
      </c>
      <c r="N1366">
        <v>36773.388965519291</v>
      </c>
      <c r="O1366">
        <v>55.103891833614377</v>
      </c>
      <c r="P1366">
        <v>66.950422170968451</v>
      </c>
      <c r="Q1366" s="6">
        <v>1364</v>
      </c>
    </row>
    <row r="1367" spans="1:17" x14ac:dyDescent="0.25">
      <c r="A1367">
        <v>113.18615191867839</v>
      </c>
      <c r="B1367">
        <v>-15.851355261358592</v>
      </c>
      <c r="C1367">
        <v>2018.365</v>
      </c>
      <c r="D1367">
        <v>3</v>
      </c>
      <c r="E1367">
        <v>0.65</v>
      </c>
      <c r="F1367">
        <v>19.899999999999999</v>
      </c>
      <c r="G1367">
        <v>54.048620189015942</v>
      </c>
      <c r="H1367">
        <v>22.817234119153589</v>
      </c>
      <c r="I1367">
        <v>3.1861519186783909</v>
      </c>
      <c r="J1367">
        <v>6137.1348322618778</v>
      </c>
      <c r="K1367">
        <v>-1730.9112093317906</v>
      </c>
      <c r="L1367">
        <v>-15.750520410734925</v>
      </c>
      <c r="M1367">
        <v>6376.5568737330705</v>
      </c>
      <c r="N1367">
        <v>36079.650015046784</v>
      </c>
      <c r="O1367">
        <v>71.018463289089553</v>
      </c>
      <c r="P1367">
        <v>11.519082892619329</v>
      </c>
      <c r="Q1367" s="6">
        <v>1365</v>
      </c>
    </row>
    <row r="1368" spans="1:17" x14ac:dyDescent="0.25">
      <c r="A1368">
        <v>115.85881700122179</v>
      </c>
      <c r="B1368">
        <v>-16.375475393851179</v>
      </c>
      <c r="C1368">
        <v>2018.365</v>
      </c>
      <c r="D1368">
        <v>3</v>
      </c>
      <c r="E1368">
        <v>0.65</v>
      </c>
      <c r="F1368">
        <v>19.899999999999999</v>
      </c>
      <c r="G1368">
        <v>54.048620189015942</v>
      </c>
      <c r="H1368">
        <v>18.632198812639917</v>
      </c>
      <c r="I1368">
        <v>5.8588170012217944</v>
      </c>
      <c r="J1368">
        <v>6121.0378436146839</v>
      </c>
      <c r="K1368">
        <v>-1786.6315574387177</v>
      </c>
      <c r="L1368">
        <v>-16.271667532814369</v>
      </c>
      <c r="M1368">
        <v>6376.4532935636717</v>
      </c>
      <c r="N1368">
        <v>36124.694352535844</v>
      </c>
      <c r="O1368">
        <v>69.613326293949143</v>
      </c>
      <c r="P1368">
        <v>19.999842629018797</v>
      </c>
      <c r="Q1368" s="6">
        <v>1366</v>
      </c>
    </row>
    <row r="1369" spans="1:17" x14ac:dyDescent="0.25">
      <c r="A1369">
        <v>113.71000966111404</v>
      </c>
      <c r="B1369">
        <v>-13.571499094051234</v>
      </c>
      <c r="C1369">
        <v>2018.365</v>
      </c>
      <c r="D1369">
        <v>1.2</v>
      </c>
      <c r="E1369">
        <v>0.65</v>
      </c>
      <c r="F1369">
        <v>19.899999999999999</v>
      </c>
      <c r="G1369">
        <v>46.089820015575185</v>
      </c>
      <c r="H1369">
        <v>19.859355880215798</v>
      </c>
      <c r="I1369">
        <v>3.710009661114043</v>
      </c>
      <c r="J1369">
        <v>6201.1916876337673</v>
      </c>
      <c r="K1369">
        <v>-1486.9398960577514</v>
      </c>
      <c r="L1369">
        <v>-13.483972730556223</v>
      </c>
      <c r="M1369">
        <v>6376.9717422352096</v>
      </c>
      <c r="N1369">
        <v>36008.895330816085</v>
      </c>
      <c r="O1369">
        <v>73.472811597188638</v>
      </c>
      <c r="P1369">
        <v>15.446919278966494</v>
      </c>
      <c r="Q1369" s="6">
        <v>1367</v>
      </c>
    </row>
    <row r="1370" spans="1:17" x14ac:dyDescent="0.25">
      <c r="A1370">
        <v>161.71</v>
      </c>
      <c r="B1370">
        <v>-13.632999999999999</v>
      </c>
      <c r="C1370">
        <v>2018.365</v>
      </c>
      <c r="D1370">
        <v>0.75</v>
      </c>
      <c r="E1370">
        <v>0.65</v>
      </c>
      <c r="F1370">
        <v>19.899999999999999</v>
      </c>
      <c r="G1370">
        <v>42.007420362456692</v>
      </c>
      <c r="H1370">
        <v>20.978300485556666</v>
      </c>
      <c r="I1370">
        <v>51.710000000000008</v>
      </c>
      <c r="J1370">
        <v>6199.5914742771429</v>
      </c>
      <c r="K1370">
        <v>-1493.5532491711213</v>
      </c>
      <c r="L1370">
        <v>-13.545107039089354</v>
      </c>
      <c r="M1370">
        <v>6376.9613262148177</v>
      </c>
      <c r="N1370">
        <v>38659.163513085427</v>
      </c>
      <c r="O1370">
        <v>29.455332578511438</v>
      </c>
      <c r="P1370">
        <v>79.458998031522398</v>
      </c>
      <c r="Q1370" s="6">
        <v>1368</v>
      </c>
    </row>
    <row r="1371" spans="1:17" x14ac:dyDescent="0.25">
      <c r="A1371">
        <v>108.03024491190733</v>
      </c>
      <c r="B1371">
        <v>-15.559981503633814</v>
      </c>
      <c r="C1371">
        <v>2018.365</v>
      </c>
      <c r="D1371">
        <v>3</v>
      </c>
      <c r="E1371">
        <v>0.65</v>
      </c>
      <c r="F1371">
        <v>19.899999999999999</v>
      </c>
      <c r="G1371">
        <v>54.048620189015942</v>
      </c>
      <c r="H1371">
        <v>21.989211343115983</v>
      </c>
      <c r="I1371">
        <v>-1.9697550880926684</v>
      </c>
      <c r="J1371">
        <v>6145.8626409580029</v>
      </c>
      <c r="K1371">
        <v>-1699.8728301281596</v>
      </c>
      <c r="L1371">
        <v>-15.460813972594924</v>
      </c>
      <c r="M1371">
        <v>6376.613148069373</v>
      </c>
      <c r="N1371">
        <v>36062.613770724733</v>
      </c>
      <c r="O1371">
        <v>71.578030666772023</v>
      </c>
      <c r="P1371">
        <v>7.3060993957961218</v>
      </c>
      <c r="Q1371" s="6">
        <v>1369</v>
      </c>
    </row>
    <row r="1372" spans="1:17" x14ac:dyDescent="0.25">
      <c r="A1372">
        <v>114.78389427340235</v>
      </c>
      <c r="B1372">
        <v>-16.16181936613475</v>
      </c>
      <c r="C1372">
        <v>2018.365</v>
      </c>
      <c r="D1372">
        <v>3</v>
      </c>
      <c r="E1372">
        <v>0.65</v>
      </c>
      <c r="F1372">
        <v>19.899999999999999</v>
      </c>
      <c r="G1372">
        <v>54.048620189015942</v>
      </c>
      <c r="H1372">
        <v>21.757948508363235</v>
      </c>
      <c r="I1372">
        <v>4.7838942734023533</v>
      </c>
      <c r="J1372">
        <v>6127.6613641446402</v>
      </c>
      <c r="K1372">
        <v>-1763.9347873102392</v>
      </c>
      <c r="L1372">
        <v>-16.059219340305173</v>
      </c>
      <c r="M1372">
        <v>6376.4958815570617</v>
      </c>
      <c r="N1372">
        <v>36104.561860716123</v>
      </c>
      <c r="O1372">
        <v>70.229089446901867</v>
      </c>
      <c r="P1372">
        <v>16.733972937651416</v>
      </c>
      <c r="Q1372" s="6">
        <v>1370</v>
      </c>
    </row>
    <row r="1373" spans="1:17" x14ac:dyDescent="0.25">
      <c r="A1373">
        <v>108.09375341885659</v>
      </c>
      <c r="B1373">
        <v>-19.843156153014949</v>
      </c>
      <c r="C1373">
        <v>2018.365</v>
      </c>
      <c r="D1373">
        <v>0.75</v>
      </c>
      <c r="E1373">
        <v>0.65</v>
      </c>
      <c r="F1373">
        <v>19.899999999999999</v>
      </c>
      <c r="G1373">
        <v>42.007420362456692</v>
      </c>
      <c r="H1373">
        <v>17.613730367940228</v>
      </c>
      <c r="I1373">
        <v>-1.9062465811434066</v>
      </c>
      <c r="J1373">
        <v>6001.7554546043502</v>
      </c>
      <c r="K1373">
        <v>-2151.3734134019796</v>
      </c>
      <c r="L1373">
        <v>-19.720591826492999</v>
      </c>
      <c r="M1373">
        <v>6375.6941661881774</v>
      </c>
      <c r="N1373">
        <v>36230.188399856714</v>
      </c>
      <c r="O1373">
        <v>66.626874893679201</v>
      </c>
      <c r="P1373">
        <v>5.5999229172872429</v>
      </c>
      <c r="Q1373" s="6">
        <v>1371</v>
      </c>
    </row>
    <row r="1374" spans="1:17" x14ac:dyDescent="0.25">
      <c r="A1374">
        <v>151.18899999999999</v>
      </c>
      <c r="B1374">
        <v>-20.437000000000001</v>
      </c>
      <c r="C1374">
        <v>2018.365</v>
      </c>
      <c r="D1374">
        <v>1.2</v>
      </c>
      <c r="E1374">
        <v>0.65</v>
      </c>
      <c r="F1374">
        <v>19.899999999999999</v>
      </c>
      <c r="G1374">
        <v>46.089820015575185</v>
      </c>
      <c r="H1374">
        <v>14.826128403626251</v>
      </c>
      <c r="I1374">
        <v>41.188999999999993</v>
      </c>
      <c r="J1374">
        <v>5979.1194521800708</v>
      </c>
      <c r="K1374">
        <v>-2213.0953733402671</v>
      </c>
      <c r="L1374">
        <v>-20.311394887479505</v>
      </c>
      <c r="M1374">
        <v>6375.5517843507632</v>
      </c>
      <c r="N1374">
        <v>37934.474355667226</v>
      </c>
      <c r="O1374">
        <v>37.992514277137865</v>
      </c>
      <c r="P1374">
        <v>68.24718506991745</v>
      </c>
      <c r="Q1374" s="6">
        <v>1372</v>
      </c>
    </row>
    <row r="1375" spans="1:17" x14ac:dyDescent="0.25">
      <c r="A1375">
        <v>128.036</v>
      </c>
      <c r="B1375">
        <v>-18.402999999999999</v>
      </c>
      <c r="C1375">
        <v>2018.365</v>
      </c>
      <c r="D1375">
        <v>3</v>
      </c>
      <c r="E1375">
        <v>0.65</v>
      </c>
      <c r="F1375">
        <v>19.899999999999999</v>
      </c>
      <c r="G1375">
        <v>54.048620189015942</v>
      </c>
      <c r="H1375">
        <v>22.653465299732069</v>
      </c>
      <c r="I1375">
        <v>18.036000000000001</v>
      </c>
      <c r="J1375">
        <v>6053.9786069310312</v>
      </c>
      <c r="K1375">
        <v>-2000.7583350272744</v>
      </c>
      <c r="L1375">
        <v>-18.288024426043371</v>
      </c>
      <c r="M1375">
        <v>6376.0246932049831</v>
      </c>
      <c r="N1375">
        <v>36510.720545918834</v>
      </c>
      <c r="O1375">
        <v>60.130854936330941</v>
      </c>
      <c r="P1375">
        <v>45.88581760901257</v>
      </c>
      <c r="Q1375" s="6">
        <v>1373</v>
      </c>
    </row>
    <row r="1376" spans="1:17" x14ac:dyDescent="0.25">
      <c r="A1376">
        <v>139.435</v>
      </c>
      <c r="B1376">
        <v>-14.329000000000001</v>
      </c>
      <c r="C1376">
        <v>2018.365</v>
      </c>
      <c r="D1376">
        <v>1.2</v>
      </c>
      <c r="E1376">
        <v>0.65</v>
      </c>
      <c r="F1376">
        <v>19.899999999999999</v>
      </c>
      <c r="G1376">
        <v>46.089820015575185</v>
      </c>
      <c r="H1376">
        <v>19.250058800579865</v>
      </c>
      <c r="I1376">
        <v>29.435000000000002</v>
      </c>
      <c r="J1376">
        <v>6180.9872004628023</v>
      </c>
      <c r="K1376">
        <v>-1568.276450596562</v>
      </c>
      <c r="L1376">
        <v>-14.236986670815394</v>
      </c>
      <c r="M1376">
        <v>6376.8404243622672</v>
      </c>
      <c r="N1376">
        <v>36939.554023019933</v>
      </c>
      <c r="O1376">
        <v>52.227744544229374</v>
      </c>
      <c r="P1376">
        <v>66.317919791080925</v>
      </c>
      <c r="Q1376" s="6">
        <v>1374</v>
      </c>
    </row>
    <row r="1377" spans="1:17" x14ac:dyDescent="0.25">
      <c r="A1377">
        <v>144.214</v>
      </c>
      <c r="B1377">
        <v>-22.233000000000001</v>
      </c>
      <c r="C1377">
        <v>2018.365</v>
      </c>
      <c r="D1377">
        <v>0.75</v>
      </c>
      <c r="E1377">
        <v>0.65</v>
      </c>
      <c r="F1377">
        <v>19.899999999999999</v>
      </c>
      <c r="G1377">
        <v>42.007420362456692</v>
      </c>
      <c r="H1377">
        <v>16.96967133557219</v>
      </c>
      <c r="I1377">
        <v>34.213999999999999</v>
      </c>
      <c r="J1377">
        <v>5906.7745179374269</v>
      </c>
      <c r="K1377">
        <v>-2398.315834836068</v>
      </c>
      <c r="L1377">
        <v>-22.098529622966375</v>
      </c>
      <c r="M1377">
        <v>6375.1003168091675</v>
      </c>
      <c r="N1377">
        <v>37503.992683138284</v>
      </c>
      <c r="O1377">
        <v>43.660940785657829</v>
      </c>
      <c r="P1377">
        <v>60.905467157149396</v>
      </c>
      <c r="Q1377" s="6">
        <v>1375</v>
      </c>
    </row>
    <row r="1378" spans="1:17" x14ac:dyDescent="0.25">
      <c r="A1378">
        <v>103.63</v>
      </c>
      <c r="B1378">
        <v>-15.192</v>
      </c>
      <c r="C1378">
        <v>2018.365</v>
      </c>
      <c r="D1378">
        <v>1.2</v>
      </c>
      <c r="E1378">
        <v>0.65</v>
      </c>
      <c r="F1378">
        <v>19.899999999999999</v>
      </c>
      <c r="G1378">
        <v>46.089820015575185</v>
      </c>
      <c r="H1378">
        <v>19.695275973248847</v>
      </c>
      <c r="I1378">
        <v>-6.3700000000000045</v>
      </c>
      <c r="J1378">
        <v>6156.6590985949579</v>
      </c>
      <c r="K1378">
        <v>-1660.6122887125448</v>
      </c>
      <c r="L1378">
        <v>-15.094952670006206</v>
      </c>
      <c r="M1378">
        <v>6376.6828704064619</v>
      </c>
      <c r="N1378">
        <v>36090.187828159927</v>
      </c>
      <c r="O1378">
        <v>70.68707381531685</v>
      </c>
      <c r="P1378">
        <v>23.074490831079903</v>
      </c>
      <c r="Q1378" s="6">
        <v>1376</v>
      </c>
    </row>
    <row r="1379" spans="1:17" x14ac:dyDescent="0.25">
      <c r="A1379">
        <v>108.47627528876053</v>
      </c>
      <c r="B1379">
        <v>-14.710425478846631</v>
      </c>
      <c r="C1379">
        <v>2018.365</v>
      </c>
      <c r="D1379">
        <v>3</v>
      </c>
      <c r="E1379">
        <v>0.65</v>
      </c>
      <c r="F1379">
        <v>19.899999999999999</v>
      </c>
      <c r="G1379">
        <v>54.048620189015942</v>
      </c>
      <c r="H1379">
        <v>16.020009064909146</v>
      </c>
      <c r="I1379">
        <v>-1.523724711239467</v>
      </c>
      <c r="J1379">
        <v>6170.4065011671528</v>
      </c>
      <c r="K1379">
        <v>-1609.1309848877397</v>
      </c>
      <c r="L1379">
        <v>-14.616176764604589</v>
      </c>
      <c r="M1379">
        <v>6376.7718256318103</v>
      </c>
      <c r="N1379">
        <v>36032.237591003788</v>
      </c>
      <c r="O1379">
        <v>72.622370226877891</v>
      </c>
      <c r="P1379">
        <v>5.9800819066073432</v>
      </c>
      <c r="Q1379" s="6">
        <v>1377</v>
      </c>
    </row>
    <row r="1380" spans="1:17" x14ac:dyDescent="0.25">
      <c r="A1380">
        <v>159.01</v>
      </c>
      <c r="B1380">
        <v>-17.024000000000001</v>
      </c>
      <c r="C1380">
        <v>2018.365</v>
      </c>
      <c r="D1380">
        <v>0.75</v>
      </c>
      <c r="E1380">
        <v>0.65</v>
      </c>
      <c r="F1380">
        <v>19.899999999999999</v>
      </c>
      <c r="G1380">
        <v>42.007420362456692</v>
      </c>
      <c r="H1380">
        <v>14.954289633754437</v>
      </c>
      <c r="I1380">
        <v>49.009999999999991</v>
      </c>
      <c r="J1380">
        <v>6100.4144942837493</v>
      </c>
      <c r="K1380">
        <v>-1855.3738893507148</v>
      </c>
      <c r="L1380">
        <v>-16.916561254630533</v>
      </c>
      <c r="M1380">
        <v>6376.3209824593723</v>
      </c>
      <c r="N1380">
        <v>38484.264282767261</v>
      </c>
      <c r="O1380">
        <v>31.422600144802594</v>
      </c>
      <c r="P1380">
        <v>75.726013438554361</v>
      </c>
      <c r="Q1380" s="6">
        <v>1378</v>
      </c>
    </row>
    <row r="1381" spans="1:17" x14ac:dyDescent="0.25">
      <c r="A1381">
        <v>115.36496169876717</v>
      </c>
      <c r="B1381">
        <v>-15.280770231186537</v>
      </c>
      <c r="C1381">
        <v>2018.365</v>
      </c>
      <c r="D1381">
        <v>0.75</v>
      </c>
      <c r="E1381">
        <v>0.65</v>
      </c>
      <c r="F1381">
        <v>19.899999999999999</v>
      </c>
      <c r="G1381">
        <v>42.007420362456692</v>
      </c>
      <c r="H1381">
        <v>16.583036435577398</v>
      </c>
      <c r="I1381">
        <v>5.3649616987671749</v>
      </c>
      <c r="J1381">
        <v>6154.0777217473797</v>
      </c>
      <c r="K1381">
        <v>-1670.0895430648484</v>
      </c>
      <c r="L1381">
        <v>-15.183209967315468</v>
      </c>
      <c r="M1381">
        <v>6376.6661890961459</v>
      </c>
      <c r="N1381">
        <v>36080.288104233994</v>
      </c>
      <c r="O1381">
        <v>71.002584853518513</v>
      </c>
      <c r="P1381">
        <v>19.612574951887243</v>
      </c>
      <c r="Q1381" s="6">
        <v>1379</v>
      </c>
    </row>
    <row r="1382" spans="1:17" x14ac:dyDescent="0.25">
      <c r="A1382">
        <v>117.057</v>
      </c>
      <c r="B1382">
        <v>-12.946999999999999</v>
      </c>
      <c r="C1382">
        <v>2018.365</v>
      </c>
      <c r="D1382">
        <v>0.75</v>
      </c>
      <c r="E1382">
        <v>0.65</v>
      </c>
      <c r="F1382">
        <v>19.899999999999999</v>
      </c>
      <c r="G1382">
        <v>42.007420362456692</v>
      </c>
      <c r="H1382">
        <v>20.236177250237329</v>
      </c>
      <c r="I1382">
        <v>7.0570000000000022</v>
      </c>
      <c r="J1382">
        <v>6217.0379368802487</v>
      </c>
      <c r="K1382">
        <v>-1419.6919576512096</v>
      </c>
      <c r="L1382">
        <v>-12.863218528760028</v>
      </c>
      <c r="M1382">
        <v>6377.0750319584404</v>
      </c>
      <c r="N1382">
        <v>36030.283612504369</v>
      </c>
      <c r="O1382">
        <v>72.705476429111329</v>
      </c>
      <c r="P1382">
        <v>28.922040048845911</v>
      </c>
      <c r="Q1382" s="6">
        <v>1380</v>
      </c>
    </row>
    <row r="1383" spans="1:17" x14ac:dyDescent="0.25">
      <c r="A1383">
        <v>111.3344175390977</v>
      </c>
      <c r="B1383">
        <v>-17.695223214474368</v>
      </c>
      <c r="C1383">
        <v>2018.365</v>
      </c>
      <c r="D1383">
        <v>3</v>
      </c>
      <c r="E1383">
        <v>0.65</v>
      </c>
      <c r="F1383">
        <v>19.899999999999999</v>
      </c>
      <c r="G1383">
        <v>54.048620189015942</v>
      </c>
      <c r="H1383">
        <v>23.441753474940299</v>
      </c>
      <c r="I1383">
        <v>1.3344175390977</v>
      </c>
      <c r="J1383">
        <v>6078.2499116306408</v>
      </c>
      <c r="K1383">
        <v>-1926.2762522069602</v>
      </c>
      <c r="L1383">
        <v>-17.58408402358797</v>
      </c>
      <c r="M1383">
        <v>6376.1792782240991</v>
      </c>
      <c r="N1383">
        <v>36139.189418953458</v>
      </c>
      <c r="O1383">
        <v>69.171571949270387</v>
      </c>
      <c r="P1383">
        <v>4.3824285535145089</v>
      </c>
      <c r="Q1383" s="6">
        <v>1381</v>
      </c>
    </row>
    <row r="1384" spans="1:17" x14ac:dyDescent="0.25">
      <c r="A1384">
        <v>110.938</v>
      </c>
      <c r="B1384">
        <v>-14.922000000000001</v>
      </c>
      <c r="C1384">
        <v>2018.365</v>
      </c>
      <c r="D1384">
        <v>0.75</v>
      </c>
      <c r="E1384">
        <v>0.65</v>
      </c>
      <c r="F1384">
        <v>19.899999999999999</v>
      </c>
      <c r="G1384">
        <v>42.007420362456692</v>
      </c>
      <c r="H1384">
        <v>17.236485045010269</v>
      </c>
      <c r="I1384">
        <v>0.93800000000000239</v>
      </c>
      <c r="J1384">
        <v>6164.4200950218265</v>
      </c>
      <c r="K1384">
        <v>-1631.7626901257811</v>
      </c>
      <c r="L1384">
        <v>-14.826518446425217</v>
      </c>
      <c r="M1384">
        <v>6376.7330651984666</v>
      </c>
      <c r="N1384">
        <v>36037.648968119945</v>
      </c>
      <c r="O1384">
        <v>72.431364319097852</v>
      </c>
      <c r="P1384">
        <v>3.6380923596745882</v>
      </c>
      <c r="Q1384" s="6">
        <v>1382</v>
      </c>
    </row>
    <row r="1385" spans="1:17" x14ac:dyDescent="0.25">
      <c r="A1385">
        <v>144.78700000000001</v>
      </c>
      <c r="B1385">
        <v>-18.916</v>
      </c>
      <c r="C1385">
        <v>2018.365</v>
      </c>
      <c r="D1385">
        <v>3</v>
      </c>
      <c r="E1385">
        <v>0.65</v>
      </c>
      <c r="F1385">
        <v>19.899999999999999</v>
      </c>
      <c r="G1385">
        <v>54.048620189015942</v>
      </c>
      <c r="H1385">
        <v>20.079178327042371</v>
      </c>
      <c r="I1385">
        <v>34.787000000000006</v>
      </c>
      <c r="J1385">
        <v>6035.8113264503436</v>
      </c>
      <c r="K1385">
        <v>-2054.5564354602038</v>
      </c>
      <c r="L1385">
        <v>-18.798287177778526</v>
      </c>
      <c r="M1385">
        <v>6375.9093872950543</v>
      </c>
      <c r="N1385">
        <v>37422.514967042698</v>
      </c>
      <c r="O1385">
        <v>44.816704515412383</v>
      </c>
      <c r="P1385">
        <v>64.983321534496312</v>
      </c>
      <c r="Q1385" s="6">
        <v>1383</v>
      </c>
    </row>
    <row r="1386" spans="1:17" x14ac:dyDescent="0.25">
      <c r="A1386">
        <v>132.23275591678379</v>
      </c>
      <c r="B1386">
        <v>-19.84</v>
      </c>
      <c r="C1386">
        <v>2018.365</v>
      </c>
      <c r="D1386">
        <v>1.2</v>
      </c>
      <c r="E1386">
        <v>0.65</v>
      </c>
      <c r="F1386">
        <v>19.899999999999999</v>
      </c>
      <c r="G1386">
        <v>46.089820015575185</v>
      </c>
      <c r="H1386">
        <v>22.617142457887642</v>
      </c>
      <c r="I1386">
        <v>22.232755916783788</v>
      </c>
      <c r="J1386">
        <v>6001.8740459838091</v>
      </c>
      <c r="K1386">
        <v>-2151.0447616753413</v>
      </c>
      <c r="L1386">
        <v>-19.717451975372711</v>
      </c>
      <c r="M1386">
        <v>6375.6949135435416</v>
      </c>
      <c r="N1386">
        <v>36741.867532525554</v>
      </c>
      <c r="O1386">
        <v>55.641290349515664</v>
      </c>
      <c r="P1386">
        <v>50.297011574215993</v>
      </c>
      <c r="Q1386" s="6">
        <v>1384</v>
      </c>
    </row>
    <row r="1387" spans="1:17" x14ac:dyDescent="0.25">
      <c r="A1387">
        <v>111.62517968859868</v>
      </c>
      <c r="B1387">
        <v>-17.707299434608608</v>
      </c>
      <c r="C1387">
        <v>2018.365</v>
      </c>
      <c r="D1387">
        <v>3</v>
      </c>
      <c r="E1387">
        <v>0.65</v>
      </c>
      <c r="F1387">
        <v>19.899999999999999</v>
      </c>
      <c r="G1387">
        <v>54.048620189015942</v>
      </c>
      <c r="H1387">
        <v>19.927595686808221</v>
      </c>
      <c r="I1387">
        <v>1.6251796885986778</v>
      </c>
      <c r="J1387">
        <v>6077.8435250666262</v>
      </c>
      <c r="K1387">
        <v>-1927.5495328213526</v>
      </c>
      <c r="L1387">
        <v>-17.596094215772261</v>
      </c>
      <c r="M1387">
        <v>6376.1766848695561</v>
      </c>
      <c r="N1387">
        <v>36140.592253410046</v>
      </c>
      <c r="O1387">
        <v>69.130234015775514</v>
      </c>
      <c r="P1387">
        <v>5.3292828146732676</v>
      </c>
      <c r="Q1387" s="6">
        <v>1385</v>
      </c>
    </row>
    <row r="1388" spans="1:17" x14ac:dyDescent="0.25">
      <c r="A1388">
        <v>109.224</v>
      </c>
      <c r="B1388">
        <v>-19.707000000000001</v>
      </c>
      <c r="C1388">
        <v>2018.365</v>
      </c>
      <c r="D1388">
        <v>1.2</v>
      </c>
      <c r="E1388">
        <v>0.65</v>
      </c>
      <c r="F1388">
        <v>19.899999999999999</v>
      </c>
      <c r="G1388">
        <v>46.089820015575185</v>
      </c>
      <c r="H1388">
        <v>20.600724083161015</v>
      </c>
      <c r="I1388">
        <v>-0.77599999999999625</v>
      </c>
      <c r="J1388">
        <v>6006.8549777667895</v>
      </c>
      <c r="K1388">
        <v>-2137.1895883722727</v>
      </c>
      <c r="L1388">
        <v>-19.585140274818219</v>
      </c>
      <c r="M1388">
        <v>6375.7263163163225</v>
      </c>
      <c r="N1388">
        <v>36221.033912188155</v>
      </c>
      <c r="O1388">
        <v>66.869927022865298</v>
      </c>
      <c r="P1388">
        <v>2.3001389896138078</v>
      </c>
      <c r="Q1388" s="6">
        <v>1386</v>
      </c>
    </row>
    <row r="1389" spans="1:17" x14ac:dyDescent="0.25">
      <c r="A1389">
        <v>136.14099999999999</v>
      </c>
      <c r="B1389">
        <v>-13.577000000000002</v>
      </c>
      <c r="C1389">
        <v>2018.365</v>
      </c>
      <c r="D1389">
        <v>1.2</v>
      </c>
      <c r="E1389">
        <v>0.65</v>
      </c>
      <c r="F1389">
        <v>19.899999999999999</v>
      </c>
      <c r="G1389">
        <v>46.089820015575185</v>
      </c>
      <c r="H1389">
        <v>20.445794968802474</v>
      </c>
      <c r="I1389">
        <v>26.140999999999991</v>
      </c>
      <c r="J1389">
        <v>6201.048847063541</v>
      </c>
      <c r="K1389">
        <v>-1487.5314914249645</v>
      </c>
      <c r="L1389">
        <v>-13.489440830148276</v>
      </c>
      <c r="M1389">
        <v>6376.9708123566834</v>
      </c>
      <c r="N1389">
        <v>36729.351001373805</v>
      </c>
      <c r="O1389">
        <v>55.898907415930687</v>
      </c>
      <c r="P1389">
        <v>64.437201586833154</v>
      </c>
      <c r="Q1389" s="6">
        <v>1387</v>
      </c>
    </row>
    <row r="1390" spans="1:17" x14ac:dyDescent="0.25">
      <c r="A1390">
        <v>130.55799999999999</v>
      </c>
      <c r="B1390">
        <v>-21.553999999999998</v>
      </c>
      <c r="C1390">
        <v>2018.365</v>
      </c>
      <c r="D1390">
        <v>0.75</v>
      </c>
      <c r="E1390">
        <v>0.65</v>
      </c>
      <c r="F1390">
        <v>19.899999999999999</v>
      </c>
      <c r="G1390">
        <v>42.007420362456692</v>
      </c>
      <c r="H1390">
        <v>14.294468695200349</v>
      </c>
      <c r="I1390">
        <v>20.557999999999993</v>
      </c>
      <c r="J1390">
        <v>5934.809500300883</v>
      </c>
      <c r="K1390">
        <v>-2328.5537742055681</v>
      </c>
      <c r="L1390">
        <v>-21.422821413003675</v>
      </c>
      <c r="M1390">
        <v>6375.2746202990038</v>
      </c>
      <c r="N1390">
        <v>36740.41410036631</v>
      </c>
      <c r="O1390">
        <v>55.658194703489279</v>
      </c>
      <c r="P1390">
        <v>45.591210625241224</v>
      </c>
      <c r="Q1390" s="6">
        <v>1388</v>
      </c>
    </row>
    <row r="1391" spans="1:17" x14ac:dyDescent="0.25">
      <c r="A1391">
        <v>111.54735022669317</v>
      </c>
      <c r="B1391">
        <v>-10.759116730116155</v>
      </c>
      <c r="C1391">
        <v>2018.365</v>
      </c>
      <c r="D1391">
        <v>3</v>
      </c>
      <c r="E1391">
        <v>0.65</v>
      </c>
      <c r="F1391">
        <v>19.899999999999999</v>
      </c>
      <c r="G1391">
        <v>54.048620189015942</v>
      </c>
      <c r="H1391">
        <v>15.417444779692657</v>
      </c>
      <c r="I1391">
        <v>1.5473502266931689</v>
      </c>
      <c r="J1391">
        <v>6266.7478639753353</v>
      </c>
      <c r="K1391">
        <v>-1182.8404682409664</v>
      </c>
      <c r="L1391">
        <v>-10.68875462403444</v>
      </c>
      <c r="M1391">
        <v>6377.4007529673036</v>
      </c>
      <c r="N1391">
        <v>35919.557039091087</v>
      </c>
      <c r="O1391">
        <v>77.212477899853326</v>
      </c>
      <c r="P1391">
        <v>8.2336346603307966</v>
      </c>
      <c r="Q1391" s="6">
        <v>1389</v>
      </c>
    </row>
    <row r="1392" spans="1:17" x14ac:dyDescent="0.25">
      <c r="A1392">
        <v>118.26316647294222</v>
      </c>
      <c r="B1392">
        <v>-9.1762534613051532</v>
      </c>
      <c r="C1392">
        <v>2018.365</v>
      </c>
      <c r="D1392">
        <v>0.75</v>
      </c>
      <c r="E1392">
        <v>0.65</v>
      </c>
      <c r="F1392">
        <v>19.899999999999999</v>
      </c>
      <c r="G1392">
        <v>42.007420362456692</v>
      </c>
      <c r="H1392">
        <v>23.530791538192926</v>
      </c>
      <c r="I1392">
        <v>8.263166472942217</v>
      </c>
      <c r="J1392">
        <v>6297.0514560274887</v>
      </c>
      <c r="K1392">
        <v>-1010.4118536890995</v>
      </c>
      <c r="L1392">
        <v>-9.1158577408588073</v>
      </c>
      <c r="M1392">
        <v>6377.6005796798972</v>
      </c>
      <c r="N1392">
        <v>35958.056291002329</v>
      </c>
      <c r="O1392">
        <v>75.505241432009555</v>
      </c>
      <c r="P1392">
        <v>42.323446499226463</v>
      </c>
      <c r="Q1392" s="6">
        <v>1390</v>
      </c>
    </row>
    <row r="1393" spans="1:17" x14ac:dyDescent="0.25">
      <c r="A1393">
        <v>113.56100000000001</v>
      </c>
      <c r="B1393">
        <v>-16.452999999999999</v>
      </c>
      <c r="C1393">
        <v>2018.365</v>
      </c>
      <c r="D1393">
        <v>0.75</v>
      </c>
      <c r="E1393">
        <v>0.65</v>
      </c>
      <c r="F1393">
        <v>19.899999999999999</v>
      </c>
      <c r="G1393">
        <v>42.007420362456692</v>
      </c>
      <c r="H1393">
        <v>20.860810766870983</v>
      </c>
      <c r="I1393">
        <v>3.561000000000007</v>
      </c>
      <c r="J1393">
        <v>6118.613560802316</v>
      </c>
      <c r="K1393">
        <v>-1794.8610131351065</v>
      </c>
      <c r="L1393">
        <v>-16.348755290766039</v>
      </c>
      <c r="M1393">
        <v>6376.4377173235516</v>
      </c>
      <c r="N1393">
        <v>36103.984850630739</v>
      </c>
      <c r="O1393">
        <v>70.244575684950391</v>
      </c>
      <c r="P1393">
        <v>12.392174927895873</v>
      </c>
      <c r="Q1393" s="6">
        <v>1391</v>
      </c>
    </row>
    <row r="1394" spans="1:17" x14ac:dyDescent="0.25">
      <c r="A1394">
        <v>115.0392228608999</v>
      </c>
      <c r="B1394">
        <v>-15.470854594127751</v>
      </c>
      <c r="C1394">
        <v>2018.365</v>
      </c>
      <c r="D1394">
        <v>0.75</v>
      </c>
      <c r="E1394">
        <v>0.65</v>
      </c>
      <c r="F1394">
        <v>19.899999999999999</v>
      </c>
      <c r="G1394">
        <v>42.007420362456692</v>
      </c>
      <c r="H1394">
        <v>18.244831707477459</v>
      </c>
      <c r="I1394">
        <v>5.0392228608998977</v>
      </c>
      <c r="J1394">
        <v>6148.5007649312665</v>
      </c>
      <c r="K1394">
        <v>-1690.3699932124657</v>
      </c>
      <c r="L1394">
        <v>-15.372199110634787</v>
      </c>
      <c r="M1394">
        <v>6376.6301735566785</v>
      </c>
      <c r="N1394">
        <v>36083.066625280146</v>
      </c>
      <c r="O1394">
        <v>70.911782524576793</v>
      </c>
      <c r="P1394">
        <v>18.292253804125984</v>
      </c>
      <c r="Q1394" s="6">
        <v>1392</v>
      </c>
    </row>
    <row r="1395" spans="1:17" x14ac:dyDescent="0.25">
      <c r="A1395">
        <v>132.89099999999999</v>
      </c>
      <c r="B1395">
        <v>-20.417999999999999</v>
      </c>
      <c r="C1395">
        <v>2018.365</v>
      </c>
      <c r="D1395">
        <v>1.2</v>
      </c>
      <c r="E1395">
        <v>0.65</v>
      </c>
      <c r="F1395">
        <v>19.899999999999999</v>
      </c>
      <c r="G1395">
        <v>46.089820015575185</v>
      </c>
      <c r="H1395">
        <v>22.662232668054756</v>
      </c>
      <c r="I1395">
        <v>22.890999999999991</v>
      </c>
      <c r="J1395">
        <v>5979.853614275602</v>
      </c>
      <c r="K1395">
        <v>-2211.1241673453596</v>
      </c>
      <c r="L1395">
        <v>-20.292491354733965</v>
      </c>
      <c r="M1395">
        <v>6375.556393883101</v>
      </c>
      <c r="N1395">
        <v>36795.444426028444</v>
      </c>
      <c r="O1395">
        <v>54.676115685850384</v>
      </c>
      <c r="P1395">
        <v>50.434960840735201</v>
      </c>
      <c r="Q1395" s="6">
        <v>1393</v>
      </c>
    </row>
    <row r="1396" spans="1:17" x14ac:dyDescent="0.25">
      <c r="A1396">
        <v>114.16882778456178</v>
      </c>
      <c r="B1396">
        <v>-21.419231975487243</v>
      </c>
      <c r="C1396">
        <v>2018.365</v>
      </c>
      <c r="D1396">
        <v>3</v>
      </c>
      <c r="E1396">
        <v>0.65</v>
      </c>
      <c r="F1396">
        <v>19.899999999999999</v>
      </c>
      <c r="G1396">
        <v>54.048620189015942</v>
      </c>
      <c r="H1396">
        <v>16.100738162087282</v>
      </c>
      <c r="I1396">
        <v>4.1688277845617847</v>
      </c>
      <c r="J1396">
        <v>5940.2751800468004</v>
      </c>
      <c r="K1396">
        <v>-2314.668827201725</v>
      </c>
      <c r="L1396">
        <v>-21.288715502843417</v>
      </c>
      <c r="M1396">
        <v>6375.308697961178</v>
      </c>
      <c r="N1396">
        <v>36315.994487430573</v>
      </c>
      <c r="O1396">
        <v>64.455219227010573</v>
      </c>
      <c r="P1396">
        <v>11.287389798334793</v>
      </c>
      <c r="Q1396" s="6">
        <v>1394</v>
      </c>
    </row>
    <row r="1397" spans="1:17" x14ac:dyDescent="0.25">
      <c r="A1397">
        <v>115.09399999999999</v>
      </c>
      <c r="B1397">
        <v>-12.239999999999998</v>
      </c>
      <c r="C1397">
        <v>2018.365</v>
      </c>
      <c r="D1397">
        <v>3</v>
      </c>
      <c r="E1397">
        <v>0.65</v>
      </c>
      <c r="F1397">
        <v>19.899999999999999</v>
      </c>
      <c r="G1397">
        <v>54.048620189015942</v>
      </c>
      <c r="H1397">
        <v>18.206234290937331</v>
      </c>
      <c r="I1397">
        <v>5.0939999999999941</v>
      </c>
      <c r="J1397">
        <v>6234.0908940424661</v>
      </c>
      <c r="K1397">
        <v>-1343.3607573047364</v>
      </c>
      <c r="L1397">
        <v>-12.160505668556706</v>
      </c>
      <c r="M1397">
        <v>6377.1864799023679</v>
      </c>
      <c r="N1397">
        <v>35984.016008053615</v>
      </c>
      <c r="O1397">
        <v>74.429713428064503</v>
      </c>
      <c r="P1397">
        <v>22.805164316081466</v>
      </c>
      <c r="Q1397" s="6">
        <v>1395</v>
      </c>
    </row>
    <row r="1398" spans="1:17" x14ac:dyDescent="0.25">
      <c r="A1398">
        <v>112.15079203189048</v>
      </c>
      <c r="B1398">
        <v>-18.830451389563123</v>
      </c>
      <c r="C1398">
        <v>2018.365</v>
      </c>
      <c r="D1398">
        <v>1.2</v>
      </c>
      <c r="E1398">
        <v>0.65</v>
      </c>
      <c r="F1398">
        <v>19.899999999999999</v>
      </c>
      <c r="G1398">
        <v>46.089820015575185</v>
      </c>
      <c r="H1398">
        <v>18.001710778463014</v>
      </c>
      <c r="I1398">
        <v>2.1507920318904752</v>
      </c>
      <c r="J1398">
        <v>6038.8744516840043</v>
      </c>
      <c r="K1398">
        <v>-2045.5961177294969</v>
      </c>
      <c r="L1398">
        <v>-18.713192456670591</v>
      </c>
      <c r="M1398">
        <v>6375.9288045014882</v>
      </c>
      <c r="N1398">
        <v>36188.092391680715</v>
      </c>
      <c r="O1398">
        <v>67.76905455396917</v>
      </c>
      <c r="P1398">
        <v>6.6368567876287035</v>
      </c>
      <c r="Q1398" s="6">
        <v>1396</v>
      </c>
    </row>
    <row r="1399" spans="1:17" x14ac:dyDescent="0.25">
      <c r="A1399">
        <v>109.45600602522673</v>
      </c>
      <c r="B1399">
        <v>-22.41916197339253</v>
      </c>
      <c r="C1399">
        <v>2018.365</v>
      </c>
      <c r="D1399">
        <v>1.2</v>
      </c>
      <c r="E1399">
        <v>0.65</v>
      </c>
      <c r="F1399">
        <v>19.899999999999999</v>
      </c>
      <c r="G1399">
        <v>46.089820015575185</v>
      </c>
      <c r="H1399">
        <v>18.094840242204519</v>
      </c>
      <c r="I1399">
        <v>-0.54399397477327227</v>
      </c>
      <c r="J1399">
        <v>5898.9435040467815</v>
      </c>
      <c r="K1399">
        <v>-2417.385089886825</v>
      </c>
      <c r="L1399">
        <v>-22.283802105951988</v>
      </c>
      <c r="M1399">
        <v>6375.0517752205633</v>
      </c>
      <c r="N1399">
        <v>36345.98531714666</v>
      </c>
      <c r="O1399">
        <v>63.733511051490275</v>
      </c>
      <c r="P1399">
        <v>1.4261329852551021</v>
      </c>
      <c r="Q1399" s="6">
        <v>1397</v>
      </c>
    </row>
    <row r="1400" spans="1:17" x14ac:dyDescent="0.25">
      <c r="A1400">
        <v>108.54898443692238</v>
      </c>
      <c r="B1400">
        <v>-9.9794117515948848</v>
      </c>
      <c r="C1400">
        <v>2018.365</v>
      </c>
      <c r="D1400">
        <v>3</v>
      </c>
      <c r="E1400">
        <v>0.65</v>
      </c>
      <c r="F1400">
        <v>19.899999999999999</v>
      </c>
      <c r="G1400">
        <v>54.048620189015942</v>
      </c>
      <c r="H1400">
        <v>18.980837493237644</v>
      </c>
      <c r="I1400">
        <v>-1.4510155630776183</v>
      </c>
      <c r="J1400">
        <v>6282.2708289555212</v>
      </c>
      <c r="K1400">
        <v>-1098.0062263392249</v>
      </c>
      <c r="L1400">
        <v>-9.9139342769418786</v>
      </c>
      <c r="M1400">
        <v>6377.5029942309866</v>
      </c>
      <c r="N1400">
        <v>35901.03104739105</v>
      </c>
      <c r="O1400">
        <v>78.134022202593158</v>
      </c>
      <c r="P1400">
        <v>8.3160279929535577</v>
      </c>
      <c r="Q1400" s="6">
        <v>1398</v>
      </c>
    </row>
    <row r="1401" spans="1:17" x14ac:dyDescent="0.25">
      <c r="A1401">
        <v>113.48885022922441</v>
      </c>
      <c r="B1401">
        <v>-14.253877933572277</v>
      </c>
      <c r="C1401">
        <v>2018.365</v>
      </c>
      <c r="D1401">
        <v>1.2</v>
      </c>
      <c r="E1401">
        <v>0.65</v>
      </c>
      <c r="F1401">
        <v>19.899999999999999</v>
      </c>
      <c r="G1401">
        <v>46.089820015575185</v>
      </c>
      <c r="H1401">
        <v>15.906582546154807</v>
      </c>
      <c r="I1401">
        <v>3.4888502292244112</v>
      </c>
      <c r="J1401">
        <v>6183.0389677939256</v>
      </c>
      <c r="K1401">
        <v>-1560.2220186934521</v>
      </c>
      <c r="L1401">
        <v>-14.162306783460423</v>
      </c>
      <c r="M1401">
        <v>6376.8537402761594</v>
      </c>
      <c r="N1401">
        <v>36028.325873888702</v>
      </c>
      <c r="O1401">
        <v>72.764290214260242</v>
      </c>
      <c r="P1401">
        <v>13.907516143482177</v>
      </c>
      <c r="Q1401" s="6">
        <v>1399</v>
      </c>
    </row>
    <row r="1402" spans="1:17" x14ac:dyDescent="0.25">
      <c r="A1402">
        <v>104.9819233319062</v>
      </c>
      <c r="B1402">
        <v>-15.378758810345758</v>
      </c>
      <c r="C1402">
        <v>2018.365</v>
      </c>
      <c r="D1402">
        <v>1.2</v>
      </c>
      <c r="E1402">
        <v>0.65</v>
      </c>
      <c r="F1402">
        <v>19.899999999999999</v>
      </c>
      <c r="G1402">
        <v>46.089820015575185</v>
      </c>
      <c r="H1402">
        <v>15.115680938520079</v>
      </c>
      <c r="I1402">
        <v>-5.0180766680937978</v>
      </c>
      <c r="J1402">
        <v>6151.2112119147114</v>
      </c>
      <c r="K1402">
        <v>-1680.5463922455606</v>
      </c>
      <c r="L1402">
        <v>-15.280633425468459</v>
      </c>
      <c r="M1402">
        <v>6376.6476733527334</v>
      </c>
      <c r="N1402">
        <v>36079.682031854165</v>
      </c>
      <c r="O1402">
        <v>71.021318887866443</v>
      </c>
      <c r="P1402">
        <v>18.31957118520867</v>
      </c>
      <c r="Q1402" s="6">
        <v>1400</v>
      </c>
    </row>
    <row r="1403" spans="1:17" x14ac:dyDescent="0.25">
      <c r="A1403">
        <v>159.459</v>
      </c>
      <c r="B1403">
        <v>-11.65</v>
      </c>
      <c r="C1403">
        <v>2018.365</v>
      </c>
      <c r="D1403">
        <v>1.2</v>
      </c>
      <c r="E1403">
        <v>0.65</v>
      </c>
      <c r="F1403">
        <v>19.899999999999999</v>
      </c>
      <c r="G1403">
        <v>46.089820015575185</v>
      </c>
      <c r="H1403">
        <v>17.46984866638784</v>
      </c>
      <c r="I1403">
        <v>49.459000000000003</v>
      </c>
      <c r="J1403">
        <v>6247.5993041991442</v>
      </c>
      <c r="K1403">
        <v>-1279.5073585427822</v>
      </c>
      <c r="L1403">
        <v>-11.574120169116989</v>
      </c>
      <c r="M1403">
        <v>6377.2749781074008</v>
      </c>
      <c r="N1403">
        <v>38419.220406273707</v>
      </c>
      <c r="O1403">
        <v>32.181539459821543</v>
      </c>
      <c r="P1403">
        <v>80.200730370461969</v>
      </c>
      <c r="Q1403" s="6">
        <v>1401</v>
      </c>
    </row>
    <row r="1404" spans="1:17" x14ac:dyDescent="0.25">
      <c r="A1404">
        <v>109.66199780407118</v>
      </c>
      <c r="B1404">
        <v>-14.97265764491803</v>
      </c>
      <c r="C1404">
        <v>2018.365</v>
      </c>
      <c r="D1404">
        <v>3</v>
      </c>
      <c r="E1404">
        <v>0.65</v>
      </c>
      <c r="F1404">
        <v>19.899999999999999</v>
      </c>
      <c r="G1404">
        <v>54.048620189015942</v>
      </c>
      <c r="H1404">
        <v>22.006860191403657</v>
      </c>
      <c r="I1404">
        <v>-0.33800219592882286</v>
      </c>
      <c r="J1404">
        <v>6162.9743459190977</v>
      </c>
      <c r="K1404">
        <v>-1637.1782079541415</v>
      </c>
      <c r="L1404">
        <v>-14.876881674044428</v>
      </c>
      <c r="M1404">
        <v>6376.7237099514405</v>
      </c>
      <c r="N1404">
        <v>36038.497807487191</v>
      </c>
      <c r="O1404">
        <v>72.401436515581281</v>
      </c>
      <c r="P1404">
        <v>1.3080582370046911</v>
      </c>
      <c r="Q1404" s="6">
        <v>1402</v>
      </c>
    </row>
    <row r="1405" spans="1:17" x14ac:dyDescent="0.25">
      <c r="A1405">
        <v>129.38200000000001</v>
      </c>
      <c r="B1405">
        <v>-19.523</v>
      </c>
      <c r="C1405">
        <v>2018.365</v>
      </c>
      <c r="D1405">
        <v>0.75</v>
      </c>
      <c r="E1405">
        <v>0.65</v>
      </c>
      <c r="F1405">
        <v>19.899999999999999</v>
      </c>
      <c r="G1405">
        <v>42.007420362456692</v>
      </c>
      <c r="H1405">
        <v>18.670885073010957</v>
      </c>
      <c r="I1405">
        <v>19.382000000000005</v>
      </c>
      <c r="J1405">
        <v>6013.6927171512261</v>
      </c>
      <c r="K1405">
        <v>-2118.0028821513688</v>
      </c>
      <c r="L1405">
        <v>-19.402096802227565</v>
      </c>
      <c r="M1405">
        <v>6375.7694676893079</v>
      </c>
      <c r="N1405">
        <v>36607.117515794991</v>
      </c>
      <c r="O1405">
        <v>58.182791448983217</v>
      </c>
      <c r="P1405">
        <v>46.471125123629754</v>
      </c>
      <c r="Q1405" s="6">
        <v>1403</v>
      </c>
    </row>
    <row r="1406" spans="1:17" x14ac:dyDescent="0.25">
      <c r="A1406">
        <v>146.56988612988252</v>
      </c>
      <c r="B1406">
        <v>-19.043001641983722</v>
      </c>
      <c r="C1406">
        <v>2018.365</v>
      </c>
      <c r="D1406">
        <v>3</v>
      </c>
      <c r="E1406">
        <v>0.65</v>
      </c>
      <c r="F1406">
        <v>19.899999999999999</v>
      </c>
      <c r="G1406">
        <v>54.048620189015942</v>
      </c>
      <c r="H1406">
        <v>19.988133093589607</v>
      </c>
      <c r="I1406">
        <v>36.569886129882519</v>
      </c>
      <c r="J1406">
        <v>6031.2392303279694</v>
      </c>
      <c r="K1406">
        <v>-2067.8502155184005</v>
      </c>
      <c r="L1406">
        <v>-18.924616917682457</v>
      </c>
      <c r="M1406">
        <v>6375.8804229115376</v>
      </c>
      <c r="N1406">
        <v>37549.847214345056</v>
      </c>
      <c r="O1406">
        <v>43.040979277683675</v>
      </c>
      <c r="P1406">
        <v>66.2593369822509</v>
      </c>
      <c r="Q1406" s="6">
        <v>1404</v>
      </c>
    </row>
    <row r="1407" spans="1:17" x14ac:dyDescent="0.25">
      <c r="A1407">
        <v>107.62695311280474</v>
      </c>
      <c r="B1407">
        <v>-17.010902035371181</v>
      </c>
      <c r="C1407">
        <v>2018.365</v>
      </c>
      <c r="D1407">
        <v>0.75</v>
      </c>
      <c r="E1407">
        <v>0.65</v>
      </c>
      <c r="F1407">
        <v>19.899999999999999</v>
      </c>
      <c r="G1407">
        <v>42.007420362456692</v>
      </c>
      <c r="H1407">
        <v>16.691337629300858</v>
      </c>
      <c r="I1407">
        <v>-2.3730468871952581</v>
      </c>
      <c r="J1407">
        <v>6100.8387224157987</v>
      </c>
      <c r="K1407">
        <v>-1853.9878117152607</v>
      </c>
      <c r="L1407">
        <v>-16.903536087334924</v>
      </c>
      <c r="M1407">
        <v>6376.3236996655669</v>
      </c>
      <c r="N1407">
        <v>36117.034380775534</v>
      </c>
      <c r="O1407">
        <v>69.839573986255274</v>
      </c>
      <c r="P1407">
        <v>8.0624932221229191</v>
      </c>
      <c r="Q1407" s="6">
        <v>1405</v>
      </c>
    </row>
    <row r="1408" spans="1:17" x14ac:dyDescent="0.25">
      <c r="A1408">
        <v>112.82447813209761</v>
      </c>
      <c r="B1408">
        <v>-17.238358532122774</v>
      </c>
      <c r="C1408">
        <v>2018.365</v>
      </c>
      <c r="D1408">
        <v>3</v>
      </c>
      <c r="E1408">
        <v>0.65</v>
      </c>
      <c r="F1408">
        <v>19.899999999999999</v>
      </c>
      <c r="G1408">
        <v>54.048620189015942</v>
      </c>
      <c r="H1408">
        <v>19.356626972587613</v>
      </c>
      <c r="I1408">
        <v>2.8244781320976102</v>
      </c>
      <c r="J1408">
        <v>6093.4265785776934</v>
      </c>
      <c r="K1408">
        <v>-1878.0445592572228</v>
      </c>
      <c r="L1408">
        <v>-17.129731576807508</v>
      </c>
      <c r="M1408">
        <v>6376.2762514709721</v>
      </c>
      <c r="N1408">
        <v>36128.211317441477</v>
      </c>
      <c r="O1408">
        <v>69.500913947116771</v>
      </c>
      <c r="P1408">
        <v>9.4520056990984713</v>
      </c>
      <c r="Q1408" s="6">
        <v>1406</v>
      </c>
    </row>
    <row r="1409" spans="1:17" x14ac:dyDescent="0.25">
      <c r="A1409">
        <v>141.14150381418938</v>
      </c>
      <c r="B1409">
        <v>-13.614057317591577</v>
      </c>
      <c r="C1409">
        <v>2018.365</v>
      </c>
      <c r="D1409">
        <v>0.75</v>
      </c>
      <c r="E1409">
        <v>0.65</v>
      </c>
      <c r="F1409">
        <v>19.899999999999999</v>
      </c>
      <c r="G1409">
        <v>42.007420362456692</v>
      </c>
      <c r="H1409">
        <v>17.366370440679066</v>
      </c>
      <c r="I1409">
        <v>31.141503814189377</v>
      </c>
      <c r="J1409">
        <v>6200.0851078216474</v>
      </c>
      <c r="K1409">
        <v>-1491.516472662601</v>
      </c>
      <c r="L1409">
        <v>-13.526277228384158</v>
      </c>
      <c r="M1409">
        <v>6376.9645390621117</v>
      </c>
      <c r="N1409">
        <v>37026.791535699471</v>
      </c>
      <c r="O1409">
        <v>50.801150910196512</v>
      </c>
      <c r="P1409">
        <v>68.716273412539152</v>
      </c>
      <c r="Q1409" s="6">
        <v>1407</v>
      </c>
    </row>
    <row r="1410" spans="1:17" x14ac:dyDescent="0.25">
      <c r="A1410">
        <v>118.09699999999999</v>
      </c>
      <c r="B1410">
        <v>-19.257999999999999</v>
      </c>
      <c r="C1410">
        <v>2018.365</v>
      </c>
      <c r="D1410">
        <v>3</v>
      </c>
      <c r="E1410">
        <v>0.65</v>
      </c>
      <c r="F1410">
        <v>19.899999999999999</v>
      </c>
      <c r="G1410">
        <v>54.048620189015942</v>
      </c>
      <c r="H1410">
        <v>20.272370466008745</v>
      </c>
      <c r="I1410">
        <v>8.0969999999999942</v>
      </c>
      <c r="J1410">
        <v>6023.43195387387</v>
      </c>
      <c r="K1410">
        <v>-2090.3321783798592</v>
      </c>
      <c r="L1410">
        <v>-19.138483095279849</v>
      </c>
      <c r="M1410">
        <v>6375.8310139870455</v>
      </c>
      <c r="N1410">
        <v>36270.979580163912</v>
      </c>
      <c r="O1410">
        <v>65.581656254880798</v>
      </c>
      <c r="P1410">
        <v>23.332766980673405</v>
      </c>
      <c r="Q1410" s="6">
        <v>1408</v>
      </c>
    </row>
    <row r="1411" spans="1:17" x14ac:dyDescent="0.25">
      <c r="A1411">
        <v>109.09</v>
      </c>
      <c r="B1411">
        <v>-12.243</v>
      </c>
      <c r="C1411">
        <v>2018.365</v>
      </c>
      <c r="D1411">
        <v>0.75</v>
      </c>
      <c r="E1411">
        <v>0.65</v>
      </c>
      <c r="F1411">
        <v>19.899999999999999</v>
      </c>
      <c r="G1411">
        <v>42.007420362456692</v>
      </c>
      <c r="H1411">
        <v>19.197341892534276</v>
      </c>
      <c r="I1411">
        <v>-0.90999999999999659</v>
      </c>
      <c r="J1411">
        <v>6234.020526168134</v>
      </c>
      <c r="K1411">
        <v>-1343.6850841262467</v>
      </c>
      <c r="L1411">
        <v>-12.163487373825303</v>
      </c>
      <c r="M1411">
        <v>6377.1860193967195</v>
      </c>
      <c r="N1411">
        <v>35956.15773452221</v>
      </c>
      <c r="O1411">
        <v>75.561765151735813</v>
      </c>
      <c r="P1411">
        <v>4.2836348824347699</v>
      </c>
      <c r="Q1411" s="6">
        <v>1409</v>
      </c>
    </row>
    <row r="1412" spans="1:17" x14ac:dyDescent="0.25">
      <c r="A1412">
        <v>125.556</v>
      </c>
      <c r="B1412">
        <v>-12.221</v>
      </c>
      <c r="C1412">
        <v>2018.365</v>
      </c>
      <c r="D1412">
        <v>3</v>
      </c>
      <c r="E1412">
        <v>0.65</v>
      </c>
      <c r="F1412">
        <v>19.899999999999999</v>
      </c>
      <c r="G1412">
        <v>54.048620189015942</v>
      </c>
      <c r="H1412">
        <v>19.033933422944095</v>
      </c>
      <c r="I1412">
        <v>15.555999999999997</v>
      </c>
      <c r="J1412">
        <v>6234.5361625276637</v>
      </c>
      <c r="K1412">
        <v>-1341.3066035618472</v>
      </c>
      <c r="L1412">
        <v>-12.141621555239965</v>
      </c>
      <c r="M1412">
        <v>6377.1893939747297</v>
      </c>
      <c r="N1412">
        <v>36221.461949222779</v>
      </c>
      <c r="O1412">
        <v>66.909552980215466</v>
      </c>
      <c r="P1412">
        <v>52.750007511691287</v>
      </c>
      <c r="Q1412" s="6">
        <v>1410</v>
      </c>
    </row>
    <row r="1413" spans="1:17" x14ac:dyDescent="0.25">
      <c r="A1413">
        <v>148.32479198385735</v>
      </c>
      <c r="B1413">
        <v>-17.656319542327964</v>
      </c>
      <c r="C1413">
        <v>2018.365</v>
      </c>
      <c r="D1413">
        <v>1.2</v>
      </c>
      <c r="E1413">
        <v>0.65</v>
      </c>
      <c r="F1413">
        <v>19.899999999999999</v>
      </c>
      <c r="G1413">
        <v>46.089820015575185</v>
      </c>
      <c r="H1413">
        <v>18.315438615241245</v>
      </c>
      <c r="I1413">
        <v>38.324791983857352</v>
      </c>
      <c r="J1413">
        <v>6079.5572618908636</v>
      </c>
      <c r="K1413">
        <v>-1922.1737937695973</v>
      </c>
      <c r="L1413">
        <v>-17.545393194318677</v>
      </c>
      <c r="M1413">
        <v>6376.1876222445444</v>
      </c>
      <c r="N1413">
        <v>37633.362081739178</v>
      </c>
      <c r="O1413">
        <v>41.912306878569495</v>
      </c>
      <c r="P1413">
        <v>69.007621980730377</v>
      </c>
      <c r="Q1413" s="6">
        <v>1411</v>
      </c>
    </row>
    <row r="1414" spans="1:17" x14ac:dyDescent="0.25">
      <c r="A1414">
        <v>117.56952672568445</v>
      </c>
      <c r="B1414">
        <v>-18.754033445484765</v>
      </c>
      <c r="C1414">
        <v>2018.365</v>
      </c>
      <c r="D1414">
        <v>1.2</v>
      </c>
      <c r="E1414">
        <v>0.65</v>
      </c>
      <c r="F1414">
        <v>19.899999999999999</v>
      </c>
      <c r="G1414">
        <v>46.089820015575185</v>
      </c>
      <c r="H1414">
        <v>19.337372732482024</v>
      </c>
      <c r="I1414">
        <v>7.5695267256844545</v>
      </c>
      <c r="J1414">
        <v>6041.5993079511281</v>
      </c>
      <c r="K1414">
        <v>-2037.5883512657563</v>
      </c>
      <c r="L1414">
        <v>-18.637180835269405</v>
      </c>
      <c r="M1414">
        <v>6375.9460856448159</v>
      </c>
      <c r="N1414">
        <v>36241.266980767788</v>
      </c>
      <c r="O1414">
        <v>66.345874615340264</v>
      </c>
      <c r="P1414">
        <v>22.456634514418681</v>
      </c>
      <c r="Q1414" s="6">
        <v>1412</v>
      </c>
    </row>
    <row r="1415" spans="1:17" x14ac:dyDescent="0.25">
      <c r="A1415">
        <v>123.977</v>
      </c>
      <c r="B1415">
        <v>-14.86</v>
      </c>
      <c r="C1415">
        <v>2018.365</v>
      </c>
      <c r="D1415">
        <v>3</v>
      </c>
      <c r="E1415">
        <v>0.65</v>
      </c>
      <c r="F1415">
        <v>19.899999999999999</v>
      </c>
      <c r="G1415">
        <v>54.048620189015942</v>
      </c>
      <c r="H1415">
        <v>18.977417947900996</v>
      </c>
      <c r="I1415">
        <v>13.977000000000004</v>
      </c>
      <c r="J1415">
        <v>6166.183024692662</v>
      </c>
      <c r="K1415">
        <v>-1625.1329225650982</v>
      </c>
      <c r="L1415">
        <v>-14.764879187066461</v>
      </c>
      <c r="M1415">
        <v>6376.7444758287847</v>
      </c>
      <c r="N1415">
        <v>36247.610155560855</v>
      </c>
      <c r="O1415">
        <v>66.208533659329547</v>
      </c>
      <c r="P1415">
        <v>44.143346889315033</v>
      </c>
      <c r="Q1415" s="6">
        <v>1413</v>
      </c>
    </row>
    <row r="1416" spans="1:17" x14ac:dyDescent="0.25">
      <c r="A1416">
        <v>162.69999999999999</v>
      </c>
      <c r="B1416">
        <v>-12.754</v>
      </c>
      <c r="C1416">
        <v>2018.365</v>
      </c>
      <c r="D1416">
        <v>0.75</v>
      </c>
      <c r="E1416">
        <v>0.65</v>
      </c>
      <c r="F1416">
        <v>19.899999999999999</v>
      </c>
      <c r="G1416">
        <v>42.007420362456692</v>
      </c>
      <c r="H1416">
        <v>17.454584752355039</v>
      </c>
      <c r="I1416">
        <v>52.699999999999989</v>
      </c>
      <c r="J1416">
        <v>6221.7866652896437</v>
      </c>
      <c r="K1416">
        <v>-1398.8752947726648</v>
      </c>
      <c r="L1416">
        <v>-12.671383942267274</v>
      </c>
      <c r="M1416">
        <v>6377.1060363382176</v>
      </c>
      <c r="N1416">
        <v>38736.761521662171</v>
      </c>
      <c r="O1416">
        <v>28.596110726395143</v>
      </c>
      <c r="P1416">
        <v>80.453431186742804</v>
      </c>
      <c r="Q1416" s="6">
        <v>1414</v>
      </c>
    </row>
    <row r="1417" spans="1:17" x14ac:dyDescent="0.25">
      <c r="A1417">
        <v>113.79300000000001</v>
      </c>
      <c r="B1417">
        <v>-14.750999999999999</v>
      </c>
      <c r="C1417">
        <v>2018.365</v>
      </c>
      <c r="D1417">
        <v>3</v>
      </c>
      <c r="E1417">
        <v>0.65</v>
      </c>
      <c r="F1417">
        <v>19.899999999999999</v>
      </c>
      <c r="G1417">
        <v>54.048620189015942</v>
      </c>
      <c r="H1417">
        <v>14.945446922218578</v>
      </c>
      <c r="I1417">
        <v>3.7930000000000064</v>
      </c>
      <c r="J1417">
        <v>6169.2649490768281</v>
      </c>
      <c r="K1417">
        <v>-1613.4728391991277</v>
      </c>
      <c r="L1417">
        <v>-14.656514462090286</v>
      </c>
      <c r="M1417">
        <v>6376.764431491978</v>
      </c>
      <c r="N1417">
        <v>36046.829096219786</v>
      </c>
      <c r="O1417">
        <v>72.116350609335186</v>
      </c>
      <c r="P1417">
        <v>14.594516561293638</v>
      </c>
      <c r="Q1417" s="6">
        <v>1415</v>
      </c>
    </row>
    <row r="1418" spans="1:17" x14ac:dyDescent="0.25">
      <c r="A1418">
        <v>108.92149574419945</v>
      </c>
      <c r="B1418">
        <v>-11.891854195916817</v>
      </c>
      <c r="C1418">
        <v>2018.365</v>
      </c>
      <c r="D1418">
        <v>0.75</v>
      </c>
      <c r="E1418">
        <v>0.65</v>
      </c>
      <c r="F1418">
        <v>19.899999999999999</v>
      </c>
      <c r="G1418">
        <v>42.007420362456692</v>
      </c>
      <c r="H1418">
        <v>17.469079170526687</v>
      </c>
      <c r="I1418">
        <v>-1.0785042558005529</v>
      </c>
      <c r="J1418">
        <v>6242.1415015217826</v>
      </c>
      <c r="K1418">
        <v>-1305.6987706287521</v>
      </c>
      <c r="L1418">
        <v>-11.814488757127215</v>
      </c>
      <c r="M1418">
        <v>6377.2391992649964</v>
      </c>
      <c r="N1418">
        <v>35947.017655655472</v>
      </c>
      <c r="O1418">
        <v>75.95593350728295</v>
      </c>
      <c r="P1418">
        <v>5.2199324938045963</v>
      </c>
      <c r="Q1418" s="6">
        <v>1416</v>
      </c>
    </row>
    <row r="1419" spans="1:17" x14ac:dyDescent="0.25">
      <c r="A1419">
        <v>105.93186167443403</v>
      </c>
      <c r="B1419">
        <v>-15.043471189072601</v>
      </c>
      <c r="C1419">
        <v>2018.365</v>
      </c>
      <c r="D1419">
        <v>3</v>
      </c>
      <c r="E1419">
        <v>0.65</v>
      </c>
      <c r="F1419">
        <v>19.899999999999999</v>
      </c>
      <c r="G1419">
        <v>54.048620189015942</v>
      </c>
      <c r="H1419">
        <v>22.095660372358367</v>
      </c>
      <c r="I1419">
        <v>-4.0681383255659682</v>
      </c>
      <c r="J1419">
        <v>6160.9453210915171</v>
      </c>
      <c r="K1419">
        <v>-1644.7463706257743</v>
      </c>
      <c r="L1419">
        <v>-14.947284154531253</v>
      </c>
      <c r="M1419">
        <v>6376.7105840837812</v>
      </c>
      <c r="N1419">
        <v>36058.89989831009</v>
      </c>
      <c r="O1419">
        <v>71.706035704163384</v>
      </c>
      <c r="P1419">
        <v>15.323948165144378</v>
      </c>
      <c r="Q1419" s="6">
        <v>1417</v>
      </c>
    </row>
    <row r="1420" spans="1:17" x14ac:dyDescent="0.25">
      <c r="A1420">
        <v>152.36199999999999</v>
      </c>
      <c r="B1420">
        <v>-12.494999999999999</v>
      </c>
      <c r="C1420">
        <v>2018.365</v>
      </c>
      <c r="D1420">
        <v>3</v>
      </c>
      <c r="E1420">
        <v>0.65</v>
      </c>
      <c r="F1420">
        <v>19.899999999999999</v>
      </c>
      <c r="G1420">
        <v>54.048620189015942</v>
      </c>
      <c r="H1420">
        <v>14.003065829397251</v>
      </c>
      <c r="I1420">
        <v>42.361999999999995</v>
      </c>
      <c r="J1420">
        <v>6228.0489636480461</v>
      </c>
      <c r="K1420">
        <v>-1370.9155480868872</v>
      </c>
      <c r="L1420">
        <v>-12.413953720499547</v>
      </c>
      <c r="M1420">
        <v>6377.1469587570173</v>
      </c>
      <c r="N1420">
        <v>37820.770528865927</v>
      </c>
      <c r="O1420">
        <v>39.461987796594066</v>
      </c>
      <c r="P1420">
        <v>76.653117262810397</v>
      </c>
      <c r="Q1420" s="6">
        <v>1418</v>
      </c>
    </row>
    <row r="1421" spans="1:17" x14ac:dyDescent="0.25">
      <c r="A1421">
        <v>146.83455290813785</v>
      </c>
      <c r="B1421">
        <v>-9.560205375791746</v>
      </c>
      <c r="C1421">
        <v>2018.365</v>
      </c>
      <c r="D1421">
        <v>1.2</v>
      </c>
      <c r="E1421">
        <v>0.65</v>
      </c>
      <c r="F1421">
        <v>19.899999999999999</v>
      </c>
      <c r="G1421">
        <v>46.089820015575185</v>
      </c>
      <c r="H1421">
        <v>14.001917669603413</v>
      </c>
      <c r="I1421">
        <v>36.834552908137852</v>
      </c>
      <c r="J1421">
        <v>6290.1388158948521</v>
      </c>
      <c r="K1421">
        <v>-1052.311900714257</v>
      </c>
      <c r="L1421">
        <v>-9.4973741995363881</v>
      </c>
      <c r="M1421">
        <v>6377.554912316471</v>
      </c>
      <c r="N1421">
        <v>37335.537888510313</v>
      </c>
      <c r="O1421">
        <v>46.093474639205581</v>
      </c>
      <c r="P1421">
        <v>77.498069623797591</v>
      </c>
      <c r="Q1421" s="6">
        <v>1419</v>
      </c>
    </row>
    <row r="1422" spans="1:17" x14ac:dyDescent="0.25">
      <c r="A1422">
        <v>135.88800000000001</v>
      </c>
      <c r="B1422">
        <v>-17.417000000000002</v>
      </c>
      <c r="C1422">
        <v>2018.365</v>
      </c>
      <c r="D1422">
        <v>1.2</v>
      </c>
      <c r="E1422">
        <v>0.65</v>
      </c>
      <c r="F1422">
        <v>19.899999999999999</v>
      </c>
      <c r="G1422">
        <v>46.089820015575185</v>
      </c>
      <c r="H1422">
        <v>19.060001087398099</v>
      </c>
      <c r="I1422">
        <v>25.888000000000005</v>
      </c>
      <c r="J1422">
        <v>6087.5381333663072</v>
      </c>
      <c r="K1422">
        <v>-1896.9180617444281</v>
      </c>
      <c r="L1422">
        <v>-17.307387422772791</v>
      </c>
      <c r="M1422">
        <v>6376.2385979636292</v>
      </c>
      <c r="N1422">
        <v>36832.522642185359</v>
      </c>
      <c r="O1422">
        <v>54.039091455038609</v>
      </c>
      <c r="P1422">
        <v>58.33529287913391</v>
      </c>
      <c r="Q1422" s="6">
        <v>1420</v>
      </c>
    </row>
    <row r="1423" spans="1:17" x14ac:dyDescent="0.25">
      <c r="A1423">
        <v>115.07008859214569</v>
      </c>
      <c r="B1423">
        <v>-13.638205335716574</v>
      </c>
      <c r="C1423">
        <v>2018.365</v>
      </c>
      <c r="D1423">
        <v>1.2</v>
      </c>
      <c r="E1423">
        <v>0.65</v>
      </c>
      <c r="F1423">
        <v>19.899999999999999</v>
      </c>
      <c r="G1423">
        <v>46.089820015575185</v>
      </c>
      <c r="H1423">
        <v>22.103975473006344</v>
      </c>
      <c r="I1423">
        <v>5.0700885921456944</v>
      </c>
      <c r="J1423">
        <v>6199.455708660329</v>
      </c>
      <c r="K1423">
        <v>-1494.1129151089024</v>
      </c>
      <c r="L1423">
        <v>-13.550281365006374</v>
      </c>
      <c r="M1423">
        <v>6376.9604426196938</v>
      </c>
      <c r="N1423">
        <v>36024.108432751644</v>
      </c>
      <c r="O1423">
        <v>72.919484174826835</v>
      </c>
      <c r="P1423">
        <v>20.61995521826595</v>
      </c>
      <c r="Q1423" s="6">
        <v>1421</v>
      </c>
    </row>
    <row r="1424" spans="1:17" x14ac:dyDescent="0.25">
      <c r="A1424">
        <v>147.291</v>
      </c>
      <c r="B1424">
        <v>-18.359000000000002</v>
      </c>
      <c r="C1424">
        <v>2018.365</v>
      </c>
      <c r="D1424">
        <v>3</v>
      </c>
      <c r="E1424">
        <v>0.65</v>
      </c>
      <c r="F1424">
        <v>19.899999999999999</v>
      </c>
      <c r="G1424">
        <v>54.048620189015942</v>
      </c>
      <c r="H1424">
        <v>17.324625598078669</v>
      </c>
      <c r="I1424">
        <v>37.290999999999997</v>
      </c>
      <c r="J1424">
        <v>6055.5143268060647</v>
      </c>
      <c r="K1424">
        <v>-1996.1366743388573</v>
      </c>
      <c r="L1424">
        <v>-18.244260915136135</v>
      </c>
      <c r="M1424">
        <v>6376.0344560544918</v>
      </c>
      <c r="N1424">
        <v>37579.389299396338</v>
      </c>
      <c r="O1424">
        <v>42.639795507693222</v>
      </c>
      <c r="P1424">
        <v>67.530408005764869</v>
      </c>
      <c r="Q1424" s="6">
        <v>1422</v>
      </c>
    </row>
    <row r="1425" spans="1:17" x14ac:dyDescent="0.25">
      <c r="A1425">
        <v>117.48399999999999</v>
      </c>
      <c r="B1425">
        <v>-9.3510000000000009</v>
      </c>
      <c r="C1425">
        <v>2018.365</v>
      </c>
      <c r="D1425">
        <v>1.2</v>
      </c>
      <c r="E1425">
        <v>0.65</v>
      </c>
      <c r="F1425">
        <v>19.899999999999999</v>
      </c>
      <c r="G1425">
        <v>46.089820015575185</v>
      </c>
      <c r="H1425">
        <v>21.331352867738481</v>
      </c>
      <c r="I1425">
        <v>7.4839999999999947</v>
      </c>
      <c r="J1425">
        <v>6293.9401671711985</v>
      </c>
      <c r="K1425">
        <v>-1029.4872868349703</v>
      </c>
      <c r="L1425">
        <v>-9.2894944815729072</v>
      </c>
      <c r="M1425">
        <v>6377.5800192303232</v>
      </c>
      <c r="N1425">
        <v>35947.913091539078</v>
      </c>
      <c r="O1425">
        <v>75.936980056942076</v>
      </c>
      <c r="P1425">
        <v>38.955875483446839</v>
      </c>
      <c r="Q1425" s="6">
        <v>1423</v>
      </c>
    </row>
    <row r="1426" spans="1:17" x14ac:dyDescent="0.25">
      <c r="A1426">
        <v>149.12156818733902</v>
      </c>
      <c r="B1426">
        <v>-8.9230133762883561</v>
      </c>
      <c r="C1426">
        <v>2018.365</v>
      </c>
      <c r="D1426">
        <v>3</v>
      </c>
      <c r="E1426">
        <v>0.65</v>
      </c>
      <c r="F1426">
        <v>19.899999999999999</v>
      </c>
      <c r="G1426">
        <v>54.048620189015942</v>
      </c>
      <c r="H1426">
        <v>19.027280909414763</v>
      </c>
      <c r="I1426">
        <v>39.121568187339022</v>
      </c>
      <c r="J1426">
        <v>6301.4569580423868</v>
      </c>
      <c r="K1426">
        <v>-982.75171012255066</v>
      </c>
      <c r="L1426">
        <v>-8.8642298976990705</v>
      </c>
      <c r="M1426">
        <v>6377.6297099948979</v>
      </c>
      <c r="N1426">
        <v>37499.746023383428</v>
      </c>
      <c r="O1426">
        <v>43.760499327237227</v>
      </c>
      <c r="P1426">
        <v>79.202629660909295</v>
      </c>
      <c r="Q1426" s="6">
        <v>1424</v>
      </c>
    </row>
    <row r="1427" spans="1:17" x14ac:dyDescent="0.25">
      <c r="A1427">
        <v>115.750614230134</v>
      </c>
      <c r="B1427">
        <v>-16.859758803501773</v>
      </c>
      <c r="C1427">
        <v>2018.365</v>
      </c>
      <c r="D1427">
        <v>0.75</v>
      </c>
      <c r="E1427">
        <v>0.65</v>
      </c>
      <c r="F1427">
        <v>19.899999999999999</v>
      </c>
      <c r="G1427">
        <v>42.007420362456692</v>
      </c>
      <c r="H1427">
        <v>22.302029993703528</v>
      </c>
      <c r="I1427">
        <v>5.7506142301340049</v>
      </c>
      <c r="J1427">
        <v>6105.7111091261659</v>
      </c>
      <c r="K1427">
        <v>-1837.9863794772305</v>
      </c>
      <c r="L1427">
        <v>-16.753234502624323</v>
      </c>
      <c r="M1427">
        <v>6376.3549210540732</v>
      </c>
      <c r="N1427">
        <v>36141.10777331845</v>
      </c>
      <c r="O1427">
        <v>69.122009716685454</v>
      </c>
      <c r="P1427">
        <v>19.148249259047102</v>
      </c>
      <c r="Q1427" s="6">
        <v>1425</v>
      </c>
    </row>
    <row r="1428" spans="1:17" x14ac:dyDescent="0.25">
      <c r="A1428">
        <v>116.09</v>
      </c>
      <c r="B1428">
        <v>-14.243</v>
      </c>
      <c r="C1428">
        <v>2018.365</v>
      </c>
      <c r="D1428">
        <v>3</v>
      </c>
      <c r="E1428">
        <v>0.65</v>
      </c>
      <c r="F1428">
        <v>19.899999999999999</v>
      </c>
      <c r="G1428">
        <v>54.048620189015942</v>
      </c>
      <c r="H1428">
        <v>21.697834533066029</v>
      </c>
      <c r="I1428">
        <v>6.0900000000000034</v>
      </c>
      <c r="J1428">
        <v>6183.3351943233292</v>
      </c>
      <c r="K1428">
        <v>-1559.0554907303167</v>
      </c>
      <c r="L1428">
        <v>-14.151492930739945</v>
      </c>
      <c r="M1428">
        <v>6376.8556631410338</v>
      </c>
      <c r="N1428">
        <v>36055.397259689496</v>
      </c>
      <c r="O1428">
        <v>71.829957368934842</v>
      </c>
      <c r="P1428">
        <v>23.443892453532694</v>
      </c>
      <c r="Q1428" s="6">
        <v>1426</v>
      </c>
    </row>
    <row r="1429" spans="1:17" x14ac:dyDescent="0.25">
      <c r="A1429">
        <v>117.069</v>
      </c>
      <c r="B1429">
        <v>-13.201000000000001</v>
      </c>
      <c r="C1429">
        <v>2018.365</v>
      </c>
      <c r="D1429">
        <v>1.2</v>
      </c>
      <c r="E1429">
        <v>0.65</v>
      </c>
      <c r="F1429">
        <v>19.899999999999999</v>
      </c>
      <c r="G1429">
        <v>46.089820015575185</v>
      </c>
      <c r="H1429">
        <v>17.177108068582914</v>
      </c>
      <c r="I1429">
        <v>7.0690000000000026</v>
      </c>
      <c r="J1429">
        <v>6210.6813893346716</v>
      </c>
      <c r="K1429">
        <v>-1447.0638529107609</v>
      </c>
      <c r="L1429">
        <v>-13.115690523490633</v>
      </c>
      <c r="M1429">
        <v>6377.0335669674023</v>
      </c>
      <c r="N1429">
        <v>36037.844996043132</v>
      </c>
      <c r="O1429">
        <v>72.43848466007141</v>
      </c>
      <c r="P1429">
        <v>28.502624109591512</v>
      </c>
      <c r="Q1429" s="6">
        <v>1427</v>
      </c>
    </row>
    <row r="1430" spans="1:17" x14ac:dyDescent="0.25">
      <c r="A1430">
        <v>120.233</v>
      </c>
      <c r="B1430">
        <v>-18.067999999999998</v>
      </c>
      <c r="C1430">
        <v>2018.365</v>
      </c>
      <c r="D1430">
        <v>1.2</v>
      </c>
      <c r="E1430">
        <v>0.65</v>
      </c>
      <c r="F1430">
        <v>19.899999999999999</v>
      </c>
      <c r="G1430">
        <v>46.089820015575185</v>
      </c>
      <c r="H1430">
        <v>17.51248294533352</v>
      </c>
      <c r="I1430">
        <v>10.233000000000004</v>
      </c>
      <c r="J1430">
        <v>6065.5814326189975</v>
      </c>
      <c r="K1430">
        <v>-1965.5416969909063</v>
      </c>
      <c r="L1430">
        <v>-17.95483170138489</v>
      </c>
      <c r="M1430">
        <v>6376.0985154200853</v>
      </c>
      <c r="N1430">
        <v>36264.383150415699</v>
      </c>
      <c r="O1430">
        <v>65.75731625761847</v>
      </c>
      <c r="P1430">
        <v>30.201941092808703</v>
      </c>
      <c r="Q1430" s="6">
        <v>1428</v>
      </c>
    </row>
    <row r="1431" spans="1:17" x14ac:dyDescent="0.25">
      <c r="A1431">
        <v>112.94808320348351</v>
      </c>
      <c r="B1431">
        <v>-10.709172649042952</v>
      </c>
      <c r="C1431">
        <v>2018.365</v>
      </c>
      <c r="D1431">
        <v>0.75</v>
      </c>
      <c r="E1431">
        <v>0.65</v>
      </c>
      <c r="F1431">
        <v>19.899999999999999</v>
      </c>
      <c r="G1431">
        <v>42.007420362456692</v>
      </c>
      <c r="H1431">
        <v>16.287876724650729</v>
      </c>
      <c r="I1431">
        <v>2.9480832034835061</v>
      </c>
      <c r="J1431">
        <v>6267.7768059409191</v>
      </c>
      <c r="K1431">
        <v>-1177.4126787075984</v>
      </c>
      <c r="L1431">
        <v>-10.639121918776025</v>
      </c>
      <c r="M1431">
        <v>6377.4075222673637</v>
      </c>
      <c r="N1431">
        <v>35925.404704200104</v>
      </c>
      <c r="O1431">
        <v>76.937440578729507</v>
      </c>
      <c r="P1431">
        <v>15.490173212560801</v>
      </c>
      <c r="Q1431" s="6">
        <v>1429</v>
      </c>
    </row>
    <row r="1432" spans="1:17" x14ac:dyDescent="0.25">
      <c r="A1432">
        <v>104.94344214440356</v>
      </c>
      <c r="B1432">
        <v>-15.355603035054544</v>
      </c>
      <c r="C1432">
        <v>2018.365</v>
      </c>
      <c r="D1432">
        <v>0.75</v>
      </c>
      <c r="E1432">
        <v>0.65</v>
      </c>
      <c r="F1432">
        <v>19.899999999999999</v>
      </c>
      <c r="G1432">
        <v>42.007420362456692</v>
      </c>
      <c r="H1432">
        <v>16.739431161571922</v>
      </c>
      <c r="I1432">
        <v>-5.0565578555964379</v>
      </c>
      <c r="J1432">
        <v>6151.8902155157766</v>
      </c>
      <c r="K1432">
        <v>-1678.0757585012825</v>
      </c>
      <c r="L1432">
        <v>-15.257611092013077</v>
      </c>
      <c r="M1432">
        <v>6376.6520584887176</v>
      </c>
      <c r="N1432">
        <v>36079.316302966537</v>
      </c>
      <c r="O1432">
        <v>71.033299126523886</v>
      </c>
      <c r="P1432">
        <v>18.476564997446516</v>
      </c>
      <c r="Q1432" s="6">
        <v>1430</v>
      </c>
    </row>
    <row r="1433" spans="1:17" x14ac:dyDescent="0.25">
      <c r="A1433">
        <v>156.346</v>
      </c>
      <c r="B1433">
        <v>-14.762</v>
      </c>
      <c r="C1433">
        <v>2018.365</v>
      </c>
      <c r="D1433">
        <v>0.75</v>
      </c>
      <c r="E1433">
        <v>0.65</v>
      </c>
      <c r="F1433">
        <v>19.899999999999999</v>
      </c>
      <c r="G1433">
        <v>42.007420362456692</v>
      </c>
      <c r="H1433">
        <v>18.566986252204622</v>
      </c>
      <c r="I1433">
        <v>46.346000000000004</v>
      </c>
      <c r="J1433">
        <v>6168.9549369008382</v>
      </c>
      <c r="K1433">
        <v>-1614.6498056014489</v>
      </c>
      <c r="L1433">
        <v>-14.667450290102604</v>
      </c>
      <c r="M1433">
        <v>6376.7624236944894</v>
      </c>
      <c r="N1433">
        <v>38201.712602991749</v>
      </c>
      <c r="O1433">
        <v>34.731890145219609</v>
      </c>
      <c r="P1433">
        <v>76.336151679654535</v>
      </c>
      <c r="Q1433" s="6">
        <v>1431</v>
      </c>
    </row>
    <row r="1434" spans="1:17" x14ac:dyDescent="0.25">
      <c r="A1434">
        <v>151.63800000000001</v>
      </c>
      <c r="B1434">
        <v>-18.756</v>
      </c>
      <c r="C1434">
        <v>2018.365</v>
      </c>
      <c r="D1434">
        <v>0.75</v>
      </c>
      <c r="E1434">
        <v>0.65</v>
      </c>
      <c r="F1434">
        <v>19.899999999999999</v>
      </c>
      <c r="G1434">
        <v>42.007420362456692</v>
      </c>
      <c r="H1434">
        <v>19.214502663964566</v>
      </c>
      <c r="I1434">
        <v>41.638000000000005</v>
      </c>
      <c r="J1434">
        <v>6041.5293201365303</v>
      </c>
      <c r="K1434">
        <v>-2037.7944694252069</v>
      </c>
      <c r="L1434">
        <v>-18.639136923043825</v>
      </c>
      <c r="M1434">
        <v>6375.9456416824414</v>
      </c>
      <c r="N1434">
        <v>37917.143671202422</v>
      </c>
      <c r="O1434">
        <v>38.216312375439834</v>
      </c>
      <c r="P1434">
        <v>70.116247681522026</v>
      </c>
      <c r="Q1434" s="6">
        <v>1432</v>
      </c>
    </row>
    <row r="1435" spans="1:17" x14ac:dyDescent="0.25">
      <c r="A1435">
        <v>109.834</v>
      </c>
      <c r="B1435">
        <v>-11.743</v>
      </c>
      <c r="C1435">
        <v>2018.365</v>
      </c>
      <c r="D1435">
        <v>1.2</v>
      </c>
      <c r="E1435">
        <v>0.65</v>
      </c>
      <c r="F1435">
        <v>19.899999999999999</v>
      </c>
      <c r="G1435">
        <v>46.089820015575185</v>
      </c>
      <c r="H1435">
        <v>19.920534462968867</v>
      </c>
      <c r="I1435">
        <v>-0.16599999999999682</v>
      </c>
      <c r="J1435">
        <v>6245.5137137514612</v>
      </c>
      <c r="K1435">
        <v>-1289.5813928381601</v>
      </c>
      <c r="L1435">
        <v>-11.666548269687627</v>
      </c>
      <c r="M1435">
        <v>6377.2613022685509</v>
      </c>
      <c r="N1435">
        <v>35941.799411224274</v>
      </c>
      <c r="O1435">
        <v>76.185476083242534</v>
      </c>
      <c r="P1435">
        <v>0.81558328320448548</v>
      </c>
      <c r="Q1435" s="6">
        <v>1433</v>
      </c>
    </row>
    <row r="1436" spans="1:17" x14ac:dyDescent="0.25">
      <c r="A1436">
        <v>113.16083089971774</v>
      </c>
      <c r="B1436">
        <v>-8.924356578822735</v>
      </c>
      <c r="C1436">
        <v>2018.365</v>
      </c>
      <c r="D1436">
        <v>0.75</v>
      </c>
      <c r="E1436">
        <v>0.65</v>
      </c>
      <c r="F1436">
        <v>19.899999999999999</v>
      </c>
      <c r="G1436">
        <v>42.007420362456692</v>
      </c>
      <c r="H1436">
        <v>18.509739014068572</v>
      </c>
      <c r="I1436">
        <v>3.1608308997177375</v>
      </c>
      <c r="J1436">
        <v>6301.4339136602621</v>
      </c>
      <c r="K1436">
        <v>-982.89847152316315</v>
      </c>
      <c r="L1436">
        <v>-8.8655645366815055</v>
      </c>
      <c r="M1436">
        <v>6377.6295575668437</v>
      </c>
      <c r="N1436">
        <v>35887.437685705423</v>
      </c>
      <c r="O1436">
        <v>78.862037387438207</v>
      </c>
      <c r="P1436">
        <v>19.594592808848176</v>
      </c>
      <c r="Q1436" s="6">
        <v>1434</v>
      </c>
    </row>
    <row r="1437" spans="1:17" x14ac:dyDescent="0.25">
      <c r="A1437">
        <v>145.06043761684498</v>
      </c>
      <c r="B1437">
        <v>-9.6026941974608384</v>
      </c>
      <c r="C1437">
        <v>2018.365</v>
      </c>
      <c r="D1437">
        <v>3</v>
      </c>
      <c r="E1437">
        <v>0.65</v>
      </c>
      <c r="F1437">
        <v>19.899999999999999</v>
      </c>
      <c r="G1437">
        <v>54.048620189015942</v>
      </c>
      <c r="H1437">
        <v>14.078787782112629</v>
      </c>
      <c r="I1437">
        <v>35.060437616844979</v>
      </c>
      <c r="J1437">
        <v>6289.3565898269017</v>
      </c>
      <c r="K1437">
        <v>-1056.9458224285079</v>
      </c>
      <c r="L1437">
        <v>-9.5395941883182171</v>
      </c>
      <c r="M1437">
        <v>6377.5497477909294</v>
      </c>
      <c r="N1437">
        <v>37206.918621985045</v>
      </c>
      <c r="O1437">
        <v>48.001338256145864</v>
      </c>
      <c r="P1437">
        <v>76.628792908661225</v>
      </c>
      <c r="Q1437" s="6">
        <v>1435</v>
      </c>
    </row>
    <row r="1438" spans="1:17" x14ac:dyDescent="0.25">
      <c r="A1438">
        <v>116.25963992102143</v>
      </c>
      <c r="B1438">
        <v>-12.430958224242296</v>
      </c>
      <c r="C1438">
        <v>2018.365</v>
      </c>
      <c r="D1438">
        <v>0.75</v>
      </c>
      <c r="E1438">
        <v>0.65</v>
      </c>
      <c r="F1438">
        <v>19.899999999999999</v>
      </c>
      <c r="G1438">
        <v>42.007420362456692</v>
      </c>
      <c r="H1438">
        <v>18.872211446255481</v>
      </c>
      <c r="I1438">
        <v>6.2596399210214315</v>
      </c>
      <c r="J1438">
        <v>6229.5779013243618</v>
      </c>
      <c r="K1438">
        <v>-1363.9978060312385</v>
      </c>
      <c r="L1438">
        <v>-12.350301113960079</v>
      </c>
      <c r="M1438">
        <v>6377.1569561621163</v>
      </c>
      <c r="N1438">
        <v>36003.961647603654</v>
      </c>
      <c r="O1438">
        <v>73.665296140195267</v>
      </c>
      <c r="P1438">
        <v>27.001288346703216</v>
      </c>
      <c r="Q1438" s="6">
        <v>1436</v>
      </c>
    </row>
    <row r="1439" spans="1:17" x14ac:dyDescent="0.25">
      <c r="A1439">
        <v>135.566</v>
      </c>
      <c r="B1439">
        <v>-17.433</v>
      </c>
      <c r="C1439">
        <v>2018.365</v>
      </c>
      <c r="D1439">
        <v>3</v>
      </c>
      <c r="E1439">
        <v>0.65</v>
      </c>
      <c r="F1439">
        <v>19.899999999999999</v>
      </c>
      <c r="G1439">
        <v>54.048620189015942</v>
      </c>
      <c r="H1439">
        <v>18.847405177162479</v>
      </c>
      <c r="I1439">
        <v>25.566000000000003</v>
      </c>
      <c r="J1439">
        <v>6087.0078596701469</v>
      </c>
      <c r="K1439">
        <v>-1898.6075834052817</v>
      </c>
      <c r="L1439">
        <v>-17.323299351364902</v>
      </c>
      <c r="M1439">
        <v>6376.2352089183623</v>
      </c>
      <c r="N1439">
        <v>36816.065558719893</v>
      </c>
      <c r="O1439">
        <v>54.327057375280667</v>
      </c>
      <c r="P1439">
        <v>57.943279570711695</v>
      </c>
      <c r="Q1439" s="6">
        <v>1437</v>
      </c>
    </row>
    <row r="1440" spans="1:17" x14ac:dyDescent="0.25">
      <c r="A1440">
        <v>105.91699533401118</v>
      </c>
      <c r="B1440">
        <v>-17.854595510635164</v>
      </c>
      <c r="C1440">
        <v>2018.365</v>
      </c>
      <c r="D1440">
        <v>0.75</v>
      </c>
      <c r="E1440">
        <v>0.65</v>
      </c>
      <c r="F1440">
        <v>19.899999999999999</v>
      </c>
      <c r="G1440">
        <v>42.007420362456692</v>
      </c>
      <c r="H1440">
        <v>18.963720172325093</v>
      </c>
      <c r="I1440">
        <v>-4.0830046659888239</v>
      </c>
      <c r="J1440">
        <v>6072.8651129088494</v>
      </c>
      <c r="K1440">
        <v>-1943.0732044269052</v>
      </c>
      <c r="L1440">
        <v>-17.742586516584922</v>
      </c>
      <c r="M1440">
        <v>6376.1449291360414</v>
      </c>
      <c r="N1440">
        <v>36161.518630157021</v>
      </c>
      <c r="O1440">
        <v>68.523085811876911</v>
      </c>
      <c r="P1440">
        <v>13.10605022294758</v>
      </c>
      <c r="Q1440" s="6">
        <v>1438</v>
      </c>
    </row>
    <row r="1441" spans="1:17" x14ac:dyDescent="0.25">
      <c r="A1441">
        <v>145.76900000000001</v>
      </c>
      <c r="B1441">
        <v>-16.259</v>
      </c>
      <c r="C1441">
        <v>2018.365</v>
      </c>
      <c r="D1441">
        <v>0.75</v>
      </c>
      <c r="E1441">
        <v>0.65</v>
      </c>
      <c r="F1441">
        <v>19.899999999999999</v>
      </c>
      <c r="G1441">
        <v>42.007420362456692</v>
      </c>
      <c r="H1441">
        <v>18.201533641066007</v>
      </c>
      <c r="I1441">
        <v>35.769000000000005</v>
      </c>
      <c r="J1441">
        <v>6124.6591909203253</v>
      </c>
      <c r="K1441">
        <v>-1774.2613320474104</v>
      </c>
      <c r="L1441">
        <v>-16.1558498893543</v>
      </c>
      <c r="M1441">
        <v>6376.4765724750732</v>
      </c>
      <c r="N1441">
        <v>37408.701004294606</v>
      </c>
      <c r="O1441">
        <v>45.022398387178235</v>
      </c>
      <c r="P1441">
        <v>68.761652156518394</v>
      </c>
      <c r="Q1441" s="6">
        <v>1439</v>
      </c>
    </row>
    <row r="1442" spans="1:17" x14ac:dyDescent="0.25">
      <c r="A1442">
        <v>116.08499999999999</v>
      </c>
      <c r="B1442">
        <v>-14.243</v>
      </c>
      <c r="C1442">
        <v>2018.365</v>
      </c>
      <c r="D1442">
        <v>1.2</v>
      </c>
      <c r="E1442">
        <v>0.65</v>
      </c>
      <c r="F1442">
        <v>19.899999999999999</v>
      </c>
      <c r="G1442">
        <v>46.089820015575185</v>
      </c>
      <c r="H1442">
        <v>18.703181440077739</v>
      </c>
      <c r="I1442">
        <v>6.0849999999999937</v>
      </c>
      <c r="J1442">
        <v>6183.3351943233292</v>
      </c>
      <c r="K1442">
        <v>-1559.0554907303167</v>
      </c>
      <c r="L1442">
        <v>-14.151492930739945</v>
      </c>
      <c r="M1442">
        <v>6376.8556631410338</v>
      </c>
      <c r="N1442">
        <v>36055.330341762558</v>
      </c>
      <c r="O1442">
        <v>71.832208857256816</v>
      </c>
      <c r="P1442">
        <v>23.426590033631292</v>
      </c>
      <c r="Q1442" s="6">
        <v>1440</v>
      </c>
    </row>
    <row r="1443" spans="1:17" x14ac:dyDescent="0.25">
      <c r="A1443">
        <v>149.58627377846688</v>
      </c>
      <c r="B1443">
        <v>-10.446708092693124</v>
      </c>
      <c r="C1443">
        <v>2018.365</v>
      </c>
      <c r="D1443">
        <v>0.75</v>
      </c>
      <c r="E1443">
        <v>0.65</v>
      </c>
      <c r="F1443">
        <v>19.899999999999999</v>
      </c>
      <c r="G1443">
        <v>42.007420362456692</v>
      </c>
      <c r="H1443">
        <v>14.786222457656816</v>
      </c>
      <c r="I1443">
        <v>39.586273778466875</v>
      </c>
      <c r="J1443">
        <v>6273.1062277074871</v>
      </c>
      <c r="K1443">
        <v>-1148.8744026616314</v>
      </c>
      <c r="L1443">
        <v>-10.378297139565088</v>
      </c>
      <c r="M1443">
        <v>6377.442601638495</v>
      </c>
      <c r="N1443">
        <v>37560.67094149952</v>
      </c>
      <c r="O1443">
        <v>42.917314467953759</v>
      </c>
      <c r="P1443">
        <v>77.631593628521628</v>
      </c>
      <c r="Q1443" s="6">
        <v>1441</v>
      </c>
    </row>
    <row r="1444" spans="1:17" x14ac:dyDescent="0.25">
      <c r="A1444">
        <v>153.64699999999999</v>
      </c>
      <c r="B1444">
        <v>-11.045999999999999</v>
      </c>
      <c r="C1444">
        <v>2018.365</v>
      </c>
      <c r="D1444">
        <v>3</v>
      </c>
      <c r="E1444">
        <v>0.65</v>
      </c>
      <c r="F1444">
        <v>19.899999999999999</v>
      </c>
      <c r="G1444">
        <v>54.048620189015942</v>
      </c>
      <c r="H1444">
        <v>18.61210914398152</v>
      </c>
      <c r="I1444">
        <v>43.646999999999991</v>
      </c>
      <c r="J1444">
        <v>6260.7458524102367</v>
      </c>
      <c r="K1444">
        <v>-1214.0009777602979</v>
      </c>
      <c r="L1444">
        <v>-10.973853455708648</v>
      </c>
      <c r="M1444">
        <v>6377.3612883758542</v>
      </c>
      <c r="N1444">
        <v>37900.553505206211</v>
      </c>
      <c r="O1444">
        <v>38.445900697727495</v>
      </c>
      <c r="P1444">
        <v>78.642337558197227</v>
      </c>
      <c r="Q1444" s="6">
        <v>1442</v>
      </c>
    </row>
    <row r="1445" spans="1:17" x14ac:dyDescent="0.25">
      <c r="A1445">
        <v>114.89868144003127</v>
      </c>
      <c r="B1445">
        <v>-8.3848890965712002</v>
      </c>
      <c r="C1445">
        <v>2018.365</v>
      </c>
      <c r="D1445">
        <v>3</v>
      </c>
      <c r="E1445">
        <v>0.65</v>
      </c>
      <c r="F1445">
        <v>19.899999999999999</v>
      </c>
      <c r="G1445">
        <v>54.048620189015942</v>
      </c>
      <c r="H1445">
        <v>22.519887876627038</v>
      </c>
      <c r="I1445">
        <v>4.8986814400312682</v>
      </c>
      <c r="J1445">
        <v>6310.4121183942716</v>
      </c>
      <c r="K1445">
        <v>-923.91325395408853</v>
      </c>
      <c r="L1445">
        <v>-8.329546511973188</v>
      </c>
      <c r="M1445">
        <v>6377.6889862088219</v>
      </c>
      <c r="N1445">
        <v>35892.718057350474</v>
      </c>
      <c r="O1445">
        <v>78.581576034770322</v>
      </c>
      <c r="P1445">
        <v>30.444915185271658</v>
      </c>
      <c r="Q1445" s="6">
        <v>1443</v>
      </c>
    </row>
    <row r="1446" spans="1:17" x14ac:dyDescent="0.25">
      <c r="A1446">
        <v>125.47900000000001</v>
      </c>
      <c r="B1446">
        <v>-15.97</v>
      </c>
      <c r="C1446">
        <v>2018.365</v>
      </c>
      <c r="D1446">
        <v>1.2</v>
      </c>
      <c r="E1446">
        <v>0.65</v>
      </c>
      <c r="F1446">
        <v>19.899999999999999</v>
      </c>
      <c r="G1446">
        <v>46.089820015575185</v>
      </c>
      <c r="H1446">
        <v>17.398434580845283</v>
      </c>
      <c r="I1446">
        <v>15.479000000000013</v>
      </c>
      <c r="J1446">
        <v>6133.5356782572171</v>
      </c>
      <c r="K1446">
        <v>-1743.5372066096897</v>
      </c>
      <c r="L1446">
        <v>-15.86848918527448</v>
      </c>
      <c r="M1446">
        <v>6376.533690594486</v>
      </c>
      <c r="N1446">
        <v>36331.875549698205</v>
      </c>
      <c r="O1446">
        <v>64.112662426217682</v>
      </c>
      <c r="P1446">
        <v>45.186383553475494</v>
      </c>
      <c r="Q1446" s="6">
        <v>1444</v>
      </c>
    </row>
    <row r="1447" spans="1:17" x14ac:dyDescent="0.25">
      <c r="A1447">
        <v>151.90899999999999</v>
      </c>
      <c r="B1447">
        <v>-14.961</v>
      </c>
      <c r="C1447">
        <v>2018.365</v>
      </c>
      <c r="D1447">
        <v>1.2</v>
      </c>
      <c r="E1447">
        <v>0.65</v>
      </c>
      <c r="F1447">
        <v>19.899999999999999</v>
      </c>
      <c r="G1447">
        <v>46.089820015575185</v>
      </c>
      <c r="H1447">
        <v>22.551058543114472</v>
      </c>
      <c r="I1447">
        <v>41.908999999999992</v>
      </c>
      <c r="J1447">
        <v>6163.3074751902095</v>
      </c>
      <c r="K1447">
        <v>-1635.9320672421852</v>
      </c>
      <c r="L1447">
        <v>-14.865291755958523</v>
      </c>
      <c r="M1447">
        <v>6376.7258653925837</v>
      </c>
      <c r="N1447">
        <v>37837.58113668023</v>
      </c>
      <c r="O1447">
        <v>39.239807785273022</v>
      </c>
      <c r="P1447">
        <v>73.952923852316914</v>
      </c>
      <c r="Q1447" s="6">
        <v>1445</v>
      </c>
    </row>
    <row r="1448" spans="1:17" x14ac:dyDescent="0.25">
      <c r="A1448">
        <v>152.76900000000001</v>
      </c>
      <c r="B1448">
        <v>-8.9489999999999998</v>
      </c>
      <c r="C1448">
        <v>2018.365</v>
      </c>
      <c r="D1448">
        <v>0.75</v>
      </c>
      <c r="E1448">
        <v>0.65</v>
      </c>
      <c r="F1448">
        <v>19.899999999999999</v>
      </c>
      <c r="G1448">
        <v>42.007420362456692</v>
      </c>
      <c r="H1448">
        <v>19.168934778576553</v>
      </c>
      <c r="I1448">
        <v>42.769000000000005</v>
      </c>
      <c r="J1448">
        <v>6301.0105128996638</v>
      </c>
      <c r="K1448">
        <v>-985.59097435642866</v>
      </c>
      <c r="L1448">
        <v>-8.8900508671222802</v>
      </c>
      <c r="M1448">
        <v>6377.6267570629234</v>
      </c>
      <c r="N1448">
        <v>37794.493077040461</v>
      </c>
      <c r="O1448">
        <v>39.808396033829212</v>
      </c>
      <c r="P1448">
        <v>80.454069702495204</v>
      </c>
      <c r="Q1448" s="6">
        <v>1446</v>
      </c>
    </row>
    <row r="1449" spans="1:17" x14ac:dyDescent="0.25">
      <c r="A1449">
        <v>108.4708781119987</v>
      </c>
      <c r="B1449">
        <v>-10.441663158359146</v>
      </c>
      <c r="C1449">
        <v>2018.365</v>
      </c>
      <c r="D1449">
        <v>0.75</v>
      </c>
      <c r="E1449">
        <v>0.65</v>
      </c>
      <c r="F1449">
        <v>19.899999999999999</v>
      </c>
      <c r="G1449">
        <v>42.007420362456692</v>
      </c>
      <c r="H1449">
        <v>17.574178534452237</v>
      </c>
      <c r="I1449">
        <v>-1.5291218880012991</v>
      </c>
      <c r="J1449">
        <v>6273.2073850134084</v>
      </c>
      <c r="K1449">
        <v>-1148.3256237478233</v>
      </c>
      <c r="L1449">
        <v>-10.373283780190063</v>
      </c>
      <c r="M1449">
        <v>6377.4432677635468</v>
      </c>
      <c r="N1449">
        <v>35911.921148814217</v>
      </c>
      <c r="O1449">
        <v>77.584107660313336</v>
      </c>
      <c r="P1449">
        <v>8.3790203495062965</v>
      </c>
      <c r="Q1449" s="6">
        <v>1447</v>
      </c>
    </row>
    <row r="1450" spans="1:17" x14ac:dyDescent="0.25">
      <c r="A1450">
        <v>152.13399999999999</v>
      </c>
      <c r="B1450">
        <v>-8.8089999999999993</v>
      </c>
      <c r="C1450">
        <v>2018.365</v>
      </c>
      <c r="D1450">
        <v>0.75</v>
      </c>
      <c r="E1450">
        <v>0.65</v>
      </c>
      <c r="F1450">
        <v>19.899999999999999</v>
      </c>
      <c r="G1450">
        <v>42.007420362456692</v>
      </c>
      <c r="H1450">
        <v>16.317784989414264</v>
      </c>
      <c r="I1450">
        <v>42.133999999999986</v>
      </c>
      <c r="J1450">
        <v>6303.4004576071629</v>
      </c>
      <c r="K1450">
        <v>-970.2924239107424</v>
      </c>
      <c r="L1450">
        <v>-8.7509438752727018</v>
      </c>
      <c r="M1450">
        <v>6377.6425673489084</v>
      </c>
      <c r="N1450">
        <v>37739.89482752599</v>
      </c>
      <c r="O1450">
        <v>40.520297994722533</v>
      </c>
      <c r="P1450">
        <v>80.391913094027089</v>
      </c>
      <c r="Q1450" s="6">
        <v>1448</v>
      </c>
    </row>
    <row r="1451" spans="1:17" x14ac:dyDescent="0.25">
      <c r="A1451">
        <v>110.20436944136667</v>
      </c>
      <c r="B1451">
        <v>-8.0809302993725005</v>
      </c>
      <c r="C1451">
        <v>2018.365</v>
      </c>
      <c r="D1451">
        <v>0.75</v>
      </c>
      <c r="E1451">
        <v>0.65</v>
      </c>
      <c r="F1451">
        <v>19.899999999999999</v>
      </c>
      <c r="G1451">
        <v>42.007420362456692</v>
      </c>
      <c r="H1451">
        <v>15.75822779982335</v>
      </c>
      <c r="I1451">
        <v>0.20436944136666568</v>
      </c>
      <c r="J1451">
        <v>6315.2259746162053</v>
      </c>
      <c r="K1451">
        <v>-890.64278667724852</v>
      </c>
      <c r="L1451">
        <v>-8.0275399236712364</v>
      </c>
      <c r="M1451">
        <v>6377.7208847618458</v>
      </c>
      <c r="N1451">
        <v>35860.023273518033</v>
      </c>
      <c r="O1451">
        <v>80.483241554631277</v>
      </c>
      <c r="P1451">
        <v>1.453538943153359</v>
      </c>
      <c r="Q1451" s="6">
        <v>1449</v>
      </c>
    </row>
    <row r="1452" spans="1:17" x14ac:dyDescent="0.25">
      <c r="A1452">
        <v>107.11985967833159</v>
      </c>
      <c r="B1452">
        <v>-19.040230506138769</v>
      </c>
      <c r="C1452">
        <v>2018.365</v>
      </c>
      <c r="D1452">
        <v>1.2</v>
      </c>
      <c r="E1452">
        <v>0.65</v>
      </c>
      <c r="F1452">
        <v>19.899999999999999</v>
      </c>
      <c r="G1452">
        <v>46.089820015575185</v>
      </c>
      <c r="H1452">
        <v>14.36248943340871</v>
      </c>
      <c r="I1452">
        <v>-2.8801403216684065</v>
      </c>
      <c r="J1452">
        <v>6031.3393071234304</v>
      </c>
      <c r="K1452">
        <v>-2067.5602557420384</v>
      </c>
      <c r="L1452">
        <v>-18.921860417944075</v>
      </c>
      <c r="M1452">
        <v>6375.8810566678721</v>
      </c>
      <c r="N1452">
        <v>36200.781117674633</v>
      </c>
      <c r="O1452">
        <v>67.419667619166816</v>
      </c>
      <c r="P1452">
        <v>8.7668830976401022</v>
      </c>
      <c r="Q1452" s="6">
        <v>1450</v>
      </c>
    </row>
    <row r="1453" spans="1:17" x14ac:dyDescent="0.25">
      <c r="A1453">
        <v>147.02824150975857</v>
      </c>
      <c r="B1453">
        <v>-9.7114413133212327</v>
      </c>
      <c r="C1453">
        <v>2018.365</v>
      </c>
      <c r="D1453">
        <v>0.75</v>
      </c>
      <c r="E1453">
        <v>0.65</v>
      </c>
      <c r="F1453">
        <v>19.899999999999999</v>
      </c>
      <c r="G1453">
        <v>42.007420362456692</v>
      </c>
      <c r="H1453">
        <v>23.358177454471296</v>
      </c>
      <c r="I1453">
        <v>37.028241509758573</v>
      </c>
      <c r="J1453">
        <v>6287.3388781654003</v>
      </c>
      <c r="K1453">
        <v>-1068.8034130465285</v>
      </c>
      <c r="L1453">
        <v>-9.6476538731806336</v>
      </c>
      <c r="M1453">
        <v>6377.536429110387</v>
      </c>
      <c r="N1453">
        <v>37352.484213969088</v>
      </c>
      <c r="O1453">
        <v>45.847252957691566</v>
      </c>
      <c r="P1453">
        <v>77.394638321413737</v>
      </c>
      <c r="Q1453" s="6">
        <v>1451</v>
      </c>
    </row>
    <row r="1454" spans="1:17" x14ac:dyDescent="0.25">
      <c r="A1454">
        <v>129.12299999999999</v>
      </c>
      <c r="B1454">
        <v>-10.647</v>
      </c>
      <c r="C1454">
        <v>2018.365</v>
      </c>
      <c r="D1454">
        <v>0.75</v>
      </c>
      <c r="E1454">
        <v>0.65</v>
      </c>
      <c r="F1454">
        <v>19.899999999999999</v>
      </c>
      <c r="G1454">
        <v>42.007420362456692</v>
      </c>
      <c r="H1454">
        <v>14.448193598170212</v>
      </c>
      <c r="I1454">
        <v>19.12299999999999</v>
      </c>
      <c r="J1454">
        <v>6269.0510633597169</v>
      </c>
      <c r="K1454">
        <v>-1170.6546954047583</v>
      </c>
      <c r="L1454">
        <v>-10.577337179020319</v>
      </c>
      <c r="M1454">
        <v>6377.4159070022088</v>
      </c>
      <c r="N1454">
        <v>36318.046998649021</v>
      </c>
      <c r="O1454">
        <v>64.471776097362365</v>
      </c>
      <c r="P1454">
        <v>61.948800010372096</v>
      </c>
      <c r="Q1454" s="6">
        <v>1452</v>
      </c>
    </row>
    <row r="1455" spans="1:17" x14ac:dyDescent="0.25">
      <c r="A1455">
        <v>149.548</v>
      </c>
      <c r="B1455">
        <v>-9.6329999999999991</v>
      </c>
      <c r="C1455">
        <v>2018.365</v>
      </c>
      <c r="D1455">
        <v>3</v>
      </c>
      <c r="E1455">
        <v>0.65</v>
      </c>
      <c r="F1455">
        <v>19.899999999999999</v>
      </c>
      <c r="G1455">
        <v>54.048620189015942</v>
      </c>
      <c r="H1455">
        <v>16.682087001217859</v>
      </c>
      <c r="I1455">
        <v>39.548000000000002</v>
      </c>
      <c r="J1455">
        <v>6288.7965543922364</v>
      </c>
      <c r="K1455">
        <v>-1060.2506899085172</v>
      </c>
      <c r="L1455">
        <v>-9.5697083256560997</v>
      </c>
      <c r="M1455">
        <v>6377.5460506363379</v>
      </c>
      <c r="N1455">
        <v>37544.106962828126</v>
      </c>
      <c r="O1455">
        <v>43.146080003418618</v>
      </c>
      <c r="P1455">
        <v>78.544180837050291</v>
      </c>
      <c r="Q1455" s="6">
        <v>1453</v>
      </c>
    </row>
    <row r="1456" spans="1:17" x14ac:dyDescent="0.25">
      <c r="A1456">
        <v>148.797</v>
      </c>
      <c r="B1456">
        <v>-13.493</v>
      </c>
      <c r="C1456">
        <v>2018.365</v>
      </c>
      <c r="D1456">
        <v>3</v>
      </c>
      <c r="E1456">
        <v>0.65</v>
      </c>
      <c r="F1456">
        <v>19.899999999999999</v>
      </c>
      <c r="G1456">
        <v>54.048620189015942</v>
      </c>
      <c r="H1456">
        <v>18.052147931068582</v>
      </c>
      <c r="I1456">
        <v>38.796999999999997</v>
      </c>
      <c r="J1456">
        <v>6203.2238568880321</v>
      </c>
      <c r="K1456">
        <v>-1478.4962417985532</v>
      </c>
      <c r="L1456">
        <v>-13.405942138066793</v>
      </c>
      <c r="M1456">
        <v>6376.9849737691302</v>
      </c>
      <c r="N1456">
        <v>37560.433675796456</v>
      </c>
      <c r="O1456">
        <v>42.913365944225056</v>
      </c>
      <c r="P1456">
        <v>73.815641783487621</v>
      </c>
      <c r="Q1456" s="6">
        <v>1454</v>
      </c>
    </row>
    <row r="1457" spans="1:17" x14ac:dyDescent="0.25">
      <c r="A1457">
        <v>141.88900000000001</v>
      </c>
      <c r="B1457">
        <v>-14.417</v>
      </c>
      <c r="C1457">
        <v>2018.365</v>
      </c>
      <c r="D1457">
        <v>1.2</v>
      </c>
      <c r="E1457">
        <v>0.65</v>
      </c>
      <c r="F1457">
        <v>19.899999999999999</v>
      </c>
      <c r="G1457">
        <v>46.089820015575185</v>
      </c>
      <c r="H1457">
        <v>18.254370462805952</v>
      </c>
      <c r="I1457">
        <v>31.88900000000001</v>
      </c>
      <c r="J1457">
        <v>6178.5702601410203</v>
      </c>
      <c r="K1457">
        <v>-1577.7082612806798</v>
      </c>
      <c r="L1457">
        <v>-14.324469488238183</v>
      </c>
      <c r="M1457">
        <v>6376.8247441193162</v>
      </c>
      <c r="N1457">
        <v>37095.654076766928</v>
      </c>
      <c r="O1457">
        <v>49.703149982201836</v>
      </c>
      <c r="P1457">
        <v>68.190197927606008</v>
      </c>
      <c r="Q1457" s="6">
        <v>1455</v>
      </c>
    </row>
    <row r="1458" spans="1:17" x14ac:dyDescent="0.25">
      <c r="A1458">
        <v>137.88800000000001</v>
      </c>
      <c r="B1458">
        <v>-11.417</v>
      </c>
      <c r="C1458">
        <v>2018.365</v>
      </c>
      <c r="D1458">
        <v>0.75</v>
      </c>
      <c r="E1458">
        <v>0.65</v>
      </c>
      <c r="F1458">
        <v>19.899999999999999</v>
      </c>
      <c r="G1458">
        <v>42.007420362456692</v>
      </c>
      <c r="H1458">
        <v>23.226341853766353</v>
      </c>
      <c r="I1458">
        <v>27.888000000000005</v>
      </c>
      <c r="J1458">
        <v>6252.7526084268302</v>
      </c>
      <c r="K1458">
        <v>-1254.2536474274157</v>
      </c>
      <c r="L1458">
        <v>-11.342556458305838</v>
      </c>
      <c r="M1458">
        <v>6377.3087893149341</v>
      </c>
      <c r="N1458">
        <v>36775.504621085383</v>
      </c>
      <c r="O1458">
        <v>55.070308688319301</v>
      </c>
      <c r="P1458">
        <v>69.491766403543423</v>
      </c>
      <c r="Q1458" s="6">
        <v>1456</v>
      </c>
    </row>
    <row r="1459" spans="1:17" x14ac:dyDescent="0.25">
      <c r="A1459">
        <v>130.244</v>
      </c>
      <c r="B1459">
        <v>-11.353</v>
      </c>
      <c r="C1459">
        <v>2018.365</v>
      </c>
      <c r="D1459">
        <v>1.2</v>
      </c>
      <c r="E1459">
        <v>0.65</v>
      </c>
      <c r="F1459">
        <v>19.899999999999999</v>
      </c>
      <c r="G1459">
        <v>46.089820015575185</v>
      </c>
      <c r="H1459">
        <v>17.684703535148508</v>
      </c>
      <c r="I1459">
        <v>20.244</v>
      </c>
      <c r="J1459">
        <v>6254.1501117529351</v>
      </c>
      <c r="K1459">
        <v>-1247.3134263508919</v>
      </c>
      <c r="L1459">
        <v>-11.278951833615075</v>
      </c>
      <c r="M1459">
        <v>6377.3179632110596</v>
      </c>
      <c r="N1459">
        <v>36382.166610803353</v>
      </c>
      <c r="O1459">
        <v>62.963448608768097</v>
      </c>
      <c r="P1459">
        <v>61.908218778470228</v>
      </c>
      <c r="Q1459" s="6">
        <v>1457</v>
      </c>
    </row>
    <row r="1460" spans="1:17" x14ac:dyDescent="0.25">
      <c r="A1460">
        <v>118.047</v>
      </c>
      <c r="B1460">
        <v>-14.247999999999999</v>
      </c>
      <c r="C1460">
        <v>2018.365</v>
      </c>
      <c r="D1460">
        <v>3</v>
      </c>
      <c r="E1460">
        <v>0.65</v>
      </c>
      <c r="F1460">
        <v>19.899999999999999</v>
      </c>
      <c r="G1460">
        <v>54.048620189015942</v>
      </c>
      <c r="H1460">
        <v>23.815983456368759</v>
      </c>
      <c r="I1460">
        <v>8.046999999999997</v>
      </c>
      <c r="J1460">
        <v>6183.1990624845339</v>
      </c>
      <c r="K1460">
        <v>-1559.5916876390743</v>
      </c>
      <c r="L1460">
        <v>-14.156463474600256</v>
      </c>
      <c r="M1460">
        <v>6376.8547794710294</v>
      </c>
      <c r="N1460">
        <v>36085.932820369708</v>
      </c>
      <c r="O1460">
        <v>70.8296470221443</v>
      </c>
      <c r="P1460">
        <v>29.874183416033716</v>
      </c>
      <c r="Q1460" s="6">
        <v>1458</v>
      </c>
    </row>
    <row r="1461" spans="1:17" x14ac:dyDescent="0.25">
      <c r="A1461">
        <v>108.593</v>
      </c>
      <c r="B1461">
        <v>-17.225999999999999</v>
      </c>
      <c r="C1461">
        <v>2018.365</v>
      </c>
      <c r="D1461">
        <v>1.2</v>
      </c>
      <c r="E1461">
        <v>0.65</v>
      </c>
      <c r="F1461">
        <v>19.899999999999999</v>
      </c>
      <c r="G1461">
        <v>46.089820015575185</v>
      </c>
      <c r="H1461">
        <v>16.18176482560288</v>
      </c>
      <c r="I1461">
        <v>-1.4069999999999965</v>
      </c>
      <c r="J1461">
        <v>6093.8317644653644</v>
      </c>
      <c r="K1461">
        <v>-1876.738212876639</v>
      </c>
      <c r="L1461">
        <v>-17.117441386005421</v>
      </c>
      <c r="M1461">
        <v>6376.2788437519303</v>
      </c>
      <c r="N1461">
        <v>36121.24332589221</v>
      </c>
      <c r="O1461">
        <v>69.710315185505621</v>
      </c>
      <c r="P1461">
        <v>4.7412106701127037</v>
      </c>
      <c r="Q1461" s="6">
        <v>1459</v>
      </c>
    </row>
    <row r="1462" spans="1:17" x14ac:dyDescent="0.25">
      <c r="A1462">
        <v>111.91499894495288</v>
      </c>
      <c r="B1462">
        <v>-16.838687169640831</v>
      </c>
      <c r="C1462">
        <v>2018.365</v>
      </c>
      <c r="D1462">
        <v>1.2</v>
      </c>
      <c r="E1462">
        <v>0.65</v>
      </c>
      <c r="F1462">
        <v>19.899999999999999</v>
      </c>
      <c r="G1462">
        <v>46.089820015575185</v>
      </c>
      <c r="H1462">
        <v>20.501358697211529</v>
      </c>
      <c r="I1462">
        <v>1.9149989449528846</v>
      </c>
      <c r="J1462">
        <v>6106.3870340302519</v>
      </c>
      <c r="K1462">
        <v>-1835.7545395479819</v>
      </c>
      <c r="L1462">
        <v>-16.732280441074341</v>
      </c>
      <c r="M1462">
        <v>6376.3592542173938</v>
      </c>
      <c r="N1462">
        <v>36108.43581647455</v>
      </c>
      <c r="O1462">
        <v>70.103914195633863</v>
      </c>
      <c r="P1462">
        <v>6.5841089850634988</v>
      </c>
      <c r="Q1462" s="6">
        <v>1460</v>
      </c>
    </row>
    <row r="1463" spans="1:17" x14ac:dyDescent="0.25">
      <c r="A1463">
        <v>128.22300000000001</v>
      </c>
      <c r="B1463">
        <v>-16.122999999999998</v>
      </c>
      <c r="C1463">
        <v>2018.365</v>
      </c>
      <c r="D1463">
        <v>0.75</v>
      </c>
      <c r="E1463">
        <v>0.65</v>
      </c>
      <c r="F1463">
        <v>19.899999999999999</v>
      </c>
      <c r="G1463">
        <v>42.007420362456692</v>
      </c>
      <c r="H1463">
        <v>16.720480122916879</v>
      </c>
      <c r="I1463">
        <v>18.223000000000013</v>
      </c>
      <c r="J1463">
        <v>6128.8556956020757</v>
      </c>
      <c r="K1463">
        <v>-1759.8083948472333</v>
      </c>
      <c r="L1463">
        <v>-16.020620036288513</v>
      </c>
      <c r="M1463">
        <v>6376.5035657552016</v>
      </c>
      <c r="N1463">
        <v>36435.69291614282</v>
      </c>
      <c r="O1463">
        <v>61.74310860982294</v>
      </c>
      <c r="P1463">
        <v>49.852737859595806</v>
      </c>
      <c r="Q1463" s="6">
        <v>1461</v>
      </c>
    </row>
    <row r="1464" spans="1:17" x14ac:dyDescent="0.25">
      <c r="A1464">
        <v>136.58699999999999</v>
      </c>
      <c r="B1464">
        <v>-13.81</v>
      </c>
      <c r="C1464">
        <v>2018.365</v>
      </c>
      <c r="D1464">
        <v>1.2</v>
      </c>
      <c r="E1464">
        <v>0.65</v>
      </c>
      <c r="F1464">
        <v>19.899999999999999</v>
      </c>
      <c r="G1464">
        <v>46.089820015575185</v>
      </c>
      <c r="H1464">
        <v>17.291783285952089</v>
      </c>
      <c r="I1464">
        <v>26.586999999999989</v>
      </c>
      <c r="J1464">
        <v>6194.9464027794384</v>
      </c>
      <c r="K1464">
        <v>-1512.5770711345669</v>
      </c>
      <c r="L1464">
        <v>-13.721054215570165</v>
      </c>
      <c r="M1464">
        <v>6376.931105902896</v>
      </c>
      <c r="N1464">
        <v>36760.202855368938</v>
      </c>
      <c r="O1464">
        <v>55.337004561364999</v>
      </c>
      <c r="P1464">
        <v>64.501236741487773</v>
      </c>
      <c r="Q1464" s="6">
        <v>1462</v>
      </c>
    </row>
    <row r="1465" spans="1:17" x14ac:dyDescent="0.25">
      <c r="A1465">
        <v>144.33000000000001</v>
      </c>
      <c r="B1465">
        <v>-6.7859999999999996</v>
      </c>
      <c r="C1465">
        <v>2018.365</v>
      </c>
      <c r="D1465">
        <v>3</v>
      </c>
      <c r="E1465">
        <v>0.65</v>
      </c>
      <c r="F1465">
        <v>19.899999999999999</v>
      </c>
      <c r="G1465">
        <v>54.048620189015942</v>
      </c>
      <c r="H1465">
        <v>16.996660063982063</v>
      </c>
      <c r="I1465">
        <v>34.330000000000013</v>
      </c>
      <c r="J1465">
        <v>6333.753379448327</v>
      </c>
      <c r="K1465">
        <v>-748.6392253416675</v>
      </c>
      <c r="L1465">
        <v>-6.7409904894198114</v>
      </c>
      <c r="M1465">
        <v>6377.8438802931878</v>
      </c>
      <c r="N1465">
        <v>37113.584448730689</v>
      </c>
      <c r="O1465">
        <v>49.441523447355941</v>
      </c>
      <c r="P1465">
        <v>80.183678686323603</v>
      </c>
      <c r="Q1465" s="6">
        <v>1463</v>
      </c>
    </row>
    <row r="1466" spans="1:17" x14ac:dyDescent="0.25">
      <c r="A1466">
        <v>147.62570002227102</v>
      </c>
      <c r="B1466">
        <v>-9.5004189074954049</v>
      </c>
      <c r="C1466">
        <v>2018.365</v>
      </c>
      <c r="D1466">
        <v>3</v>
      </c>
      <c r="E1466">
        <v>0.65</v>
      </c>
      <c r="F1466">
        <v>19.899999999999999</v>
      </c>
      <c r="G1466">
        <v>54.048620189015942</v>
      </c>
      <c r="H1466">
        <v>22.237057259602118</v>
      </c>
      <c r="I1466">
        <v>37.625700022271019</v>
      </c>
      <c r="J1466">
        <v>6291.2336711313137</v>
      </c>
      <c r="K1466">
        <v>-1045.7905001870322</v>
      </c>
      <c r="L1466">
        <v>-9.4379662405373423</v>
      </c>
      <c r="M1466">
        <v>6377.5621419989184</v>
      </c>
      <c r="N1466">
        <v>37393.858774743065</v>
      </c>
      <c r="O1466">
        <v>45.252325899567978</v>
      </c>
      <c r="P1466">
        <v>77.913812052735508</v>
      </c>
      <c r="Q1466" s="6">
        <v>1464</v>
      </c>
    </row>
    <row r="1467" spans="1:17" x14ac:dyDescent="0.25">
      <c r="A1467">
        <v>153.273</v>
      </c>
      <c r="B1467">
        <v>-15.632</v>
      </c>
      <c r="C1467">
        <v>2018.365</v>
      </c>
      <c r="D1467">
        <v>0.75</v>
      </c>
      <c r="E1467">
        <v>0.65</v>
      </c>
      <c r="F1467">
        <v>19.899999999999999</v>
      </c>
      <c r="G1467">
        <v>42.007420362456692</v>
      </c>
      <c r="H1467">
        <v>20.230720695526539</v>
      </c>
      <c r="I1467">
        <v>43.272999999999996</v>
      </c>
      <c r="J1467">
        <v>6143.7201079058132</v>
      </c>
      <c r="K1467">
        <v>-1707.5485948366395</v>
      </c>
      <c r="L1467">
        <v>-15.532419406733975</v>
      </c>
      <c r="M1467">
        <v>6376.599326287861</v>
      </c>
      <c r="N1467">
        <v>37963.890868083938</v>
      </c>
      <c r="O1467">
        <v>37.638112511052796</v>
      </c>
      <c r="P1467">
        <v>74.028259807945048</v>
      </c>
      <c r="Q1467" s="6">
        <v>1465</v>
      </c>
    </row>
    <row r="1468" spans="1:17" x14ac:dyDescent="0.25">
      <c r="A1468">
        <v>147.70928201127151</v>
      </c>
      <c r="B1468">
        <v>-11.651108807922926</v>
      </c>
      <c r="C1468">
        <v>2018.365</v>
      </c>
      <c r="D1468">
        <v>0.75</v>
      </c>
      <c r="E1468">
        <v>0.65</v>
      </c>
      <c r="F1468">
        <v>19.899999999999999</v>
      </c>
      <c r="G1468">
        <v>42.007420362456692</v>
      </c>
      <c r="H1468">
        <v>14.249873603874271</v>
      </c>
      <c r="I1468">
        <v>37.709282011271512</v>
      </c>
      <c r="J1468">
        <v>6247.5745348015644</v>
      </c>
      <c r="K1468">
        <v>-1279.6274874181388</v>
      </c>
      <c r="L1468">
        <v>-11.575222153795403</v>
      </c>
      <c r="M1468">
        <v>6377.2748156604512</v>
      </c>
      <c r="N1468">
        <v>37439.052082673603</v>
      </c>
      <c r="O1468">
        <v>44.605157060655735</v>
      </c>
      <c r="P1468">
        <v>75.36100324204395</v>
      </c>
      <c r="Q1468" s="6">
        <v>1466</v>
      </c>
    </row>
    <row r="1469" spans="1:17" x14ac:dyDescent="0.25">
      <c r="A1469">
        <v>122.55800000000001</v>
      </c>
      <c r="B1469">
        <v>-8.5540000000000003</v>
      </c>
      <c r="C1469">
        <v>2018.365</v>
      </c>
      <c r="D1469">
        <v>1.2</v>
      </c>
      <c r="E1469">
        <v>0.65</v>
      </c>
      <c r="F1469">
        <v>19.899999999999999</v>
      </c>
      <c r="G1469">
        <v>46.089820015575185</v>
      </c>
      <c r="H1469">
        <v>23.122824390517685</v>
      </c>
      <c r="I1469">
        <v>12.558000000000007</v>
      </c>
      <c r="J1469">
        <v>6307.6574466261418</v>
      </c>
      <c r="K1469">
        <v>-942.41267430177334</v>
      </c>
      <c r="L1469">
        <v>-8.4975739395134937</v>
      </c>
      <c r="M1469">
        <v>6377.670743513092</v>
      </c>
      <c r="N1469">
        <v>36045.814936625546</v>
      </c>
      <c r="O1469">
        <v>72.192445874884982</v>
      </c>
      <c r="P1469">
        <v>56.267778938168554</v>
      </c>
      <c r="Q1469" s="6">
        <v>1467</v>
      </c>
    </row>
    <row r="1470" spans="1:17" x14ac:dyDescent="0.25">
      <c r="A1470">
        <v>129.82499999999999</v>
      </c>
      <c r="B1470">
        <v>-13.459</v>
      </c>
      <c r="C1470">
        <v>2018.365</v>
      </c>
      <c r="D1470">
        <v>3</v>
      </c>
      <c r="E1470">
        <v>0.65</v>
      </c>
      <c r="F1470">
        <v>19.899999999999999</v>
      </c>
      <c r="G1470">
        <v>54.048620189015942</v>
      </c>
      <c r="H1470">
        <v>21.577195624840673</v>
      </c>
      <c r="I1470">
        <v>19.824999999999989</v>
      </c>
      <c r="J1470">
        <v>6204.1004475818354</v>
      </c>
      <c r="K1470">
        <v>-1474.8382292576584</v>
      </c>
      <c r="L1470">
        <v>-13.372145259545178</v>
      </c>
      <c r="M1470">
        <v>6376.9906826155075</v>
      </c>
      <c r="N1470">
        <v>36418.49848822863</v>
      </c>
      <c r="O1470">
        <v>62.135947856167277</v>
      </c>
      <c r="P1470">
        <v>57.153608757716071</v>
      </c>
      <c r="Q1470" s="6">
        <v>1468</v>
      </c>
    </row>
    <row r="1471" spans="1:17" x14ac:dyDescent="0.25">
      <c r="A1471">
        <v>135.10499999999999</v>
      </c>
      <c r="B1471">
        <v>-14.454000000000001</v>
      </c>
      <c r="C1471">
        <v>2018.365</v>
      </c>
      <c r="D1471">
        <v>3</v>
      </c>
      <c r="E1471">
        <v>0.65</v>
      </c>
      <c r="F1471">
        <v>19.899999999999999</v>
      </c>
      <c r="G1471">
        <v>54.048620189015942</v>
      </c>
      <c r="H1471">
        <v>15.343336979915634</v>
      </c>
      <c r="I1471">
        <v>25.10499999999999</v>
      </c>
      <c r="J1471">
        <v>6177.5497158843673</v>
      </c>
      <c r="K1471">
        <v>-1581.6728193299205</v>
      </c>
      <c r="L1471">
        <v>-14.361252294625517</v>
      </c>
      <c r="M1471">
        <v>6376.8181250236457</v>
      </c>
      <c r="N1471">
        <v>36698.076891652694</v>
      </c>
      <c r="O1471">
        <v>56.472990603392681</v>
      </c>
      <c r="P1471">
        <v>61.954720192152706</v>
      </c>
      <c r="Q1471" s="6">
        <v>1469</v>
      </c>
    </row>
    <row r="1472" spans="1:17" x14ac:dyDescent="0.25">
      <c r="A1472">
        <v>137.88800000000001</v>
      </c>
      <c r="B1472">
        <v>-13.417</v>
      </c>
      <c r="C1472">
        <v>2018.365</v>
      </c>
      <c r="D1472">
        <v>0.75</v>
      </c>
      <c r="E1472">
        <v>0.65</v>
      </c>
      <c r="F1472">
        <v>19.899999999999999</v>
      </c>
      <c r="G1472">
        <v>42.007420362456692</v>
      </c>
      <c r="H1472">
        <v>15.054123584570979</v>
      </c>
      <c r="I1472">
        <v>27.888000000000005</v>
      </c>
      <c r="J1472">
        <v>6205.1802944776236</v>
      </c>
      <c r="K1472">
        <v>-1470.3188043696878</v>
      </c>
      <c r="L1472">
        <v>-13.330396341675359</v>
      </c>
      <c r="M1472">
        <v>6376.9977162812684</v>
      </c>
      <c r="N1472">
        <v>36823.627750157597</v>
      </c>
      <c r="O1472">
        <v>54.210967906587825</v>
      </c>
      <c r="P1472">
        <v>66.324338386640974</v>
      </c>
      <c r="Q1472" s="6">
        <v>1470</v>
      </c>
    </row>
    <row r="1473" spans="1:17" x14ac:dyDescent="0.25">
      <c r="A1473">
        <v>156.214</v>
      </c>
      <c r="B1473">
        <v>-15.233000000000001</v>
      </c>
      <c r="C1473">
        <v>2018.365</v>
      </c>
      <c r="D1473">
        <v>0.75</v>
      </c>
      <c r="E1473">
        <v>0.65</v>
      </c>
      <c r="F1473">
        <v>19.899999999999999</v>
      </c>
      <c r="G1473">
        <v>42.007420362456692</v>
      </c>
      <c r="H1473">
        <v>21.085818603277595</v>
      </c>
      <c r="I1473">
        <v>46.213999999999999</v>
      </c>
      <c r="J1473">
        <v>6155.4686742815384</v>
      </c>
      <c r="K1473">
        <v>-1664.9900031251977</v>
      </c>
      <c r="L1473">
        <v>-15.13571564791399</v>
      </c>
      <c r="M1473">
        <v>6376.6751768118293</v>
      </c>
      <c r="N1473">
        <v>38200.661060075749</v>
      </c>
      <c r="O1473">
        <v>34.743356446881911</v>
      </c>
      <c r="P1473">
        <v>75.86456968680838</v>
      </c>
      <c r="Q1473" s="6">
        <v>1471</v>
      </c>
    </row>
    <row r="1474" spans="1:17" x14ac:dyDescent="0.25">
      <c r="A1474">
        <v>142.001</v>
      </c>
      <c r="B1474">
        <v>-9.1120000000000001</v>
      </c>
      <c r="C1474">
        <v>2018.365</v>
      </c>
      <c r="D1474">
        <v>3</v>
      </c>
      <c r="E1474">
        <v>0.65</v>
      </c>
      <c r="F1474">
        <v>19.899999999999999</v>
      </c>
      <c r="G1474">
        <v>54.048620189015942</v>
      </c>
      <c r="H1474">
        <v>14.150842668816038</v>
      </c>
      <c r="I1474">
        <v>32.001000000000005</v>
      </c>
      <c r="J1474">
        <v>6298.1808236112192</v>
      </c>
      <c r="K1474">
        <v>-1003.3955820638731</v>
      </c>
      <c r="L1474">
        <v>-9.0520129087723227</v>
      </c>
      <c r="M1474">
        <v>6377.6080454202729</v>
      </c>
      <c r="N1474">
        <v>36987.601178361561</v>
      </c>
      <c r="O1474">
        <v>51.449990753452113</v>
      </c>
      <c r="P1474">
        <v>75.779107744385215</v>
      </c>
      <c r="Q1474" s="6">
        <v>1472</v>
      </c>
    </row>
    <row r="1475" spans="1:17" x14ac:dyDescent="0.25">
      <c r="A1475">
        <v>154.255</v>
      </c>
      <c r="B1475">
        <v>-11.832000000000001</v>
      </c>
      <c r="C1475">
        <v>2018.365</v>
      </c>
      <c r="D1475">
        <v>1.2</v>
      </c>
      <c r="E1475">
        <v>0.65</v>
      </c>
      <c r="F1475">
        <v>19.899999999999999</v>
      </c>
      <c r="G1475">
        <v>46.089820015575185</v>
      </c>
      <c r="H1475">
        <v>16.133580098653173</v>
      </c>
      <c r="I1475">
        <v>44.254999999999995</v>
      </c>
      <c r="J1475">
        <v>6243.5025039335933</v>
      </c>
      <c r="K1475">
        <v>-1299.2190145660625</v>
      </c>
      <c r="L1475">
        <v>-11.755001715517807</v>
      </c>
      <c r="M1475">
        <v>6377.2481184626222</v>
      </c>
      <c r="N1475">
        <v>37965.515181149225</v>
      </c>
      <c r="O1475">
        <v>37.626729194443939</v>
      </c>
      <c r="P1475">
        <v>78.115776086219995</v>
      </c>
      <c r="Q1475" s="6">
        <v>1473</v>
      </c>
    </row>
    <row r="1476" spans="1:17" x14ac:dyDescent="0.25">
      <c r="A1476">
        <v>111.377</v>
      </c>
      <c r="B1476">
        <v>-8.5830000000000002</v>
      </c>
      <c r="C1476">
        <v>2018.365</v>
      </c>
      <c r="D1476">
        <v>0.75</v>
      </c>
      <c r="E1476">
        <v>0.65</v>
      </c>
      <c r="F1476">
        <v>19.899999999999999</v>
      </c>
      <c r="G1476">
        <v>42.007420362456692</v>
      </c>
      <c r="H1476">
        <v>17.931425833187419</v>
      </c>
      <c r="I1476">
        <v>1.3769999999999953</v>
      </c>
      <c r="J1476">
        <v>6307.1795750438341</v>
      </c>
      <c r="K1476">
        <v>-945.58424504123877</v>
      </c>
      <c r="L1476">
        <v>-8.5263883341152553</v>
      </c>
      <c r="M1476">
        <v>6377.6675796344489</v>
      </c>
      <c r="N1476">
        <v>35871.567244397796</v>
      </c>
      <c r="O1476">
        <v>79.768170653145006</v>
      </c>
      <c r="P1476">
        <v>9.1498217543187721</v>
      </c>
      <c r="Q1476" s="6">
        <v>1474</v>
      </c>
    </row>
    <row r="1477" spans="1:17" x14ac:dyDescent="0.25">
      <c r="A1477">
        <v>135.00200000000001</v>
      </c>
      <c r="B1477">
        <v>-12.544</v>
      </c>
      <c r="C1477">
        <v>2018.365</v>
      </c>
      <c r="D1477">
        <v>0.75</v>
      </c>
      <c r="E1477">
        <v>0.65</v>
      </c>
      <c r="F1477">
        <v>19.899999999999999</v>
      </c>
      <c r="G1477">
        <v>42.007420362456692</v>
      </c>
      <c r="H1477">
        <v>22.728399789713968</v>
      </c>
      <c r="I1477">
        <v>25.00200000000001</v>
      </c>
      <c r="J1477">
        <v>6226.873908612376</v>
      </c>
      <c r="K1477">
        <v>-1376.2073550761179</v>
      </c>
      <c r="L1477">
        <v>-12.462656228089312</v>
      </c>
      <c r="M1477">
        <v>6377.1392769738977</v>
      </c>
      <c r="N1477">
        <v>36641.325239062571</v>
      </c>
      <c r="O1477">
        <v>57.553471407582158</v>
      </c>
      <c r="P1477">
        <v>65.02759244814915</v>
      </c>
      <c r="Q1477" s="6">
        <v>1475</v>
      </c>
    </row>
    <row r="1478" spans="1:17" x14ac:dyDescent="0.25">
      <c r="A1478">
        <v>148.76900000000001</v>
      </c>
      <c r="B1478">
        <v>-7.2590000000000003</v>
      </c>
      <c r="C1478">
        <v>2018.365</v>
      </c>
      <c r="D1478">
        <v>3</v>
      </c>
      <c r="E1478">
        <v>0.65</v>
      </c>
      <c r="F1478">
        <v>19.899999999999999</v>
      </c>
      <c r="G1478">
        <v>54.048620189015942</v>
      </c>
      <c r="H1478">
        <v>21.9476402144712</v>
      </c>
      <c r="I1478">
        <v>38.769000000000005</v>
      </c>
      <c r="J1478">
        <v>6327.3580836609763</v>
      </c>
      <c r="K1478">
        <v>-800.55616758544488</v>
      </c>
      <c r="L1478">
        <v>-7.2109177512001521</v>
      </c>
      <c r="M1478">
        <v>6377.8013842020046</v>
      </c>
      <c r="N1478">
        <v>37449.63001816524</v>
      </c>
      <c r="O1478">
        <v>44.464578406495242</v>
      </c>
      <c r="P1478">
        <v>81.059063435934846</v>
      </c>
      <c r="Q1478" s="6">
        <v>1476</v>
      </c>
    </row>
    <row r="1479" spans="1:17" x14ac:dyDescent="0.25">
      <c r="A1479">
        <v>144.76599999999999</v>
      </c>
      <c r="B1479">
        <v>-5.2560000000000002</v>
      </c>
      <c r="C1479">
        <v>2018.365</v>
      </c>
      <c r="D1479">
        <v>0.75</v>
      </c>
      <c r="E1479">
        <v>0.65</v>
      </c>
      <c r="F1479">
        <v>19.899999999999999</v>
      </c>
      <c r="G1479">
        <v>42.007420362456692</v>
      </c>
      <c r="H1479">
        <v>23.988810632154543</v>
      </c>
      <c r="I1479">
        <v>34.765999999999991</v>
      </c>
      <c r="J1479">
        <v>6351.5005000459896</v>
      </c>
      <c r="K1479">
        <v>-580.38011078699799</v>
      </c>
      <c r="L1479">
        <v>-5.2210087500840103</v>
      </c>
      <c r="M1479">
        <v>6377.9620314863578</v>
      </c>
      <c r="N1479">
        <v>37128.09102392722</v>
      </c>
      <c r="O1479">
        <v>49.217725685238598</v>
      </c>
      <c r="P1479">
        <v>82.482082379966855</v>
      </c>
      <c r="Q1479" s="6">
        <v>1477</v>
      </c>
    </row>
    <row r="1480" spans="1:17" x14ac:dyDescent="0.25">
      <c r="A1480">
        <v>154.76400000000001</v>
      </c>
      <c r="B1480">
        <v>-15.246</v>
      </c>
      <c r="C1480">
        <v>2018.365</v>
      </c>
      <c r="D1480">
        <v>3</v>
      </c>
      <c r="E1480">
        <v>0.65</v>
      </c>
      <c r="F1480">
        <v>19.899999999999999</v>
      </c>
      <c r="G1480">
        <v>54.048620189015942</v>
      </c>
      <c r="H1480">
        <v>21.092046291209929</v>
      </c>
      <c r="I1480">
        <v>44.76400000000001</v>
      </c>
      <c r="J1480">
        <v>6155.0905676919338</v>
      </c>
      <c r="K1480">
        <v>-1666.3778842469026</v>
      </c>
      <c r="L1480">
        <v>-15.148640535791667</v>
      </c>
      <c r="M1480">
        <v>6376.6727334556999</v>
      </c>
      <c r="N1480">
        <v>38078.150099317019</v>
      </c>
      <c r="O1480">
        <v>36.225854101343479</v>
      </c>
      <c r="P1480">
        <v>75.15032549522617</v>
      </c>
      <c r="Q1480" s="6">
        <v>1478</v>
      </c>
    </row>
    <row r="1481" spans="1:17" x14ac:dyDescent="0.25">
      <c r="A1481">
        <v>131.339</v>
      </c>
      <c r="B1481">
        <v>-9.2080000000000002</v>
      </c>
      <c r="C1481">
        <v>2018.365</v>
      </c>
      <c r="D1481">
        <v>1.2</v>
      </c>
      <c r="E1481">
        <v>0.65</v>
      </c>
      <c r="F1481">
        <v>19.899999999999999</v>
      </c>
      <c r="G1481">
        <v>46.089820015575185</v>
      </c>
      <c r="H1481">
        <v>21.111170314047484</v>
      </c>
      <c r="I1481">
        <v>21.338999999999999</v>
      </c>
      <c r="J1481">
        <v>6296.4905492795897</v>
      </c>
      <c r="K1481">
        <v>-1013.8780143841072</v>
      </c>
      <c r="L1481">
        <v>-9.1474024937758642</v>
      </c>
      <c r="M1481">
        <v>6377.5968722723956</v>
      </c>
      <c r="N1481">
        <v>36385.679703470392</v>
      </c>
      <c r="O1481">
        <v>62.891512304012103</v>
      </c>
      <c r="P1481">
        <v>67.725820780632588</v>
      </c>
      <c r="Q1481" s="6">
        <v>1479</v>
      </c>
    </row>
    <row r="1482" spans="1:17" x14ac:dyDescent="0.25">
      <c r="A1482">
        <v>136.44499999999999</v>
      </c>
      <c r="B1482">
        <v>-14.111000000000001</v>
      </c>
      <c r="C1482">
        <v>2018.365</v>
      </c>
      <c r="D1482">
        <v>3</v>
      </c>
      <c r="E1482">
        <v>0.65</v>
      </c>
      <c r="F1482">
        <v>19.899999999999999</v>
      </c>
      <c r="G1482">
        <v>54.048620189015942</v>
      </c>
      <c r="H1482">
        <v>15.00742111673638</v>
      </c>
      <c r="I1482">
        <v>26.444999999999993</v>
      </c>
      <c r="J1482">
        <v>6186.9121273760693</v>
      </c>
      <c r="K1482">
        <v>-1544.895689815211</v>
      </c>
      <c r="L1482">
        <v>-14.020271569374593</v>
      </c>
      <c r="M1482">
        <v>6376.8788889458065</v>
      </c>
      <c r="N1482">
        <v>36760.58276646513</v>
      </c>
      <c r="O1482">
        <v>55.328975445018493</v>
      </c>
      <c r="P1482">
        <v>63.887414963902337</v>
      </c>
      <c r="Q1482" s="6">
        <v>1480</v>
      </c>
    </row>
    <row r="1483" spans="1:17" x14ac:dyDescent="0.25">
      <c r="A1483">
        <v>132.06</v>
      </c>
      <c r="B1483">
        <v>-5.0229999999999997</v>
      </c>
      <c r="C1483">
        <v>2018.365</v>
      </c>
      <c r="D1483">
        <v>3</v>
      </c>
      <c r="E1483">
        <v>0.65</v>
      </c>
      <c r="F1483">
        <v>19.899999999999999</v>
      </c>
      <c r="G1483">
        <v>54.048620189015942</v>
      </c>
      <c r="H1483">
        <v>19.754656474971767</v>
      </c>
      <c r="I1483">
        <v>22.060000000000002</v>
      </c>
      <c r="J1483">
        <v>6353.8086315991159</v>
      </c>
      <c r="K1483">
        <v>-554.71782753777416</v>
      </c>
      <c r="L1483">
        <v>-4.9895437811129879</v>
      </c>
      <c r="M1483">
        <v>6377.9774219709852</v>
      </c>
      <c r="N1483">
        <v>36358.125863269401</v>
      </c>
      <c r="O1483">
        <v>63.538072487061569</v>
      </c>
      <c r="P1483">
        <v>77.808295097896078</v>
      </c>
      <c r="Q1483" s="6">
        <v>1481</v>
      </c>
    </row>
    <row r="1484" spans="1:17" x14ac:dyDescent="0.25">
      <c r="A1484">
        <v>137.99600000000001</v>
      </c>
      <c r="B1484">
        <v>-5.0109999999999992</v>
      </c>
      <c r="C1484">
        <v>2018.365</v>
      </c>
      <c r="D1484">
        <v>1.2</v>
      </c>
      <c r="E1484">
        <v>0.65</v>
      </c>
      <c r="F1484">
        <v>19.899999999999999</v>
      </c>
      <c r="G1484">
        <v>46.089820015575185</v>
      </c>
      <c r="H1484">
        <v>18.634764954068061</v>
      </c>
      <c r="I1484">
        <v>27.996000000000009</v>
      </c>
      <c r="J1484">
        <v>6353.9246789409763</v>
      </c>
      <c r="K1484">
        <v>-553.39591786081417</v>
      </c>
      <c r="L1484">
        <v>-4.9776228987001474</v>
      </c>
      <c r="M1484">
        <v>6377.9781959144548</v>
      </c>
      <c r="N1484">
        <v>36679.404393946686</v>
      </c>
      <c r="O1484">
        <v>56.84974347895443</v>
      </c>
      <c r="P1484">
        <v>80.669469240288024</v>
      </c>
      <c r="Q1484" s="6">
        <v>1482</v>
      </c>
    </row>
    <row r="1485" spans="1:17" x14ac:dyDescent="0.25">
      <c r="A1485">
        <v>150.26900000000001</v>
      </c>
      <c r="B1485">
        <v>-12.493</v>
      </c>
      <c r="C1485">
        <v>2018.365</v>
      </c>
      <c r="D1485">
        <v>1.2</v>
      </c>
      <c r="E1485">
        <v>0.65</v>
      </c>
      <c r="F1485">
        <v>19.899999999999999</v>
      </c>
      <c r="G1485">
        <v>46.089820015575185</v>
      </c>
      <c r="H1485">
        <v>22.698128206999726</v>
      </c>
      <c r="I1485">
        <v>40.269000000000005</v>
      </c>
      <c r="J1485">
        <v>6228.0968288549902</v>
      </c>
      <c r="K1485">
        <v>-1370.6995350424725</v>
      </c>
      <c r="L1485">
        <v>-12.411965868043364</v>
      </c>
      <c r="M1485">
        <v>6377.1472717006645</v>
      </c>
      <c r="N1485">
        <v>37652.914734097314</v>
      </c>
      <c r="O1485">
        <v>41.664836182230893</v>
      </c>
      <c r="P1485">
        <v>75.675290401685757</v>
      </c>
      <c r="Q1485" s="6">
        <v>1483</v>
      </c>
    </row>
    <row r="1486" spans="1:17" x14ac:dyDescent="0.25">
      <c r="A1486">
        <v>160.07670207270402</v>
      </c>
      <c r="B1486">
        <v>-11.141999999999999</v>
      </c>
      <c r="C1486">
        <v>2018.365</v>
      </c>
      <c r="D1486">
        <v>3</v>
      </c>
      <c r="E1486">
        <v>0.65</v>
      </c>
      <c r="F1486">
        <v>19.899999999999999</v>
      </c>
      <c r="G1486">
        <v>54.048620189015942</v>
      </c>
      <c r="H1486">
        <v>15.46805614059174</v>
      </c>
      <c r="I1486">
        <v>50.076702072704023</v>
      </c>
      <c r="J1486">
        <v>6258.7025373286606</v>
      </c>
      <c r="K1486">
        <v>-1224.4216178258891</v>
      </c>
      <c r="L1486">
        <v>-11.069257919403794</v>
      </c>
      <c r="M1486">
        <v>6377.347861686987</v>
      </c>
      <c r="N1486">
        <v>38467.814624893799</v>
      </c>
      <c r="O1486">
        <v>31.623184910459134</v>
      </c>
      <c r="P1486">
        <v>80.814312677773799</v>
      </c>
      <c r="Q1486" s="6">
        <v>1484</v>
      </c>
    </row>
    <row r="1487" spans="1:17" x14ac:dyDescent="0.25">
      <c r="A1487">
        <v>138.9</v>
      </c>
      <c r="B1487">
        <v>-9.0299999999999994</v>
      </c>
      <c r="C1487">
        <v>2018.365</v>
      </c>
      <c r="D1487">
        <v>1.2</v>
      </c>
      <c r="E1487">
        <v>0.65</v>
      </c>
      <c r="F1487">
        <v>19.899999999999999</v>
      </c>
      <c r="G1487">
        <v>46.089820015575185</v>
      </c>
      <c r="H1487">
        <v>22.789878825244738</v>
      </c>
      <c r="I1487">
        <v>28.900000000000006</v>
      </c>
      <c r="J1487">
        <v>6299.610682694045</v>
      </c>
      <c r="K1487">
        <v>-994.43964934743121</v>
      </c>
      <c r="L1487">
        <v>-8.9705348335256865</v>
      </c>
      <c r="M1487">
        <v>6377.6174994826379</v>
      </c>
      <c r="N1487">
        <v>36788.734918517534</v>
      </c>
      <c r="O1487">
        <v>54.840824153243936</v>
      </c>
      <c r="P1487">
        <v>74.128630542336992</v>
      </c>
      <c r="Q1487" s="6">
        <v>1485</v>
      </c>
    </row>
    <row r="1488" spans="1:17" x14ac:dyDescent="0.25">
      <c r="A1488">
        <v>137.80199999999999</v>
      </c>
      <c r="B1488">
        <v>-13.510999999999999</v>
      </c>
      <c r="C1488">
        <v>2018.365</v>
      </c>
      <c r="D1488">
        <v>1.2</v>
      </c>
      <c r="E1488">
        <v>0.65</v>
      </c>
      <c r="F1488">
        <v>19.899999999999999</v>
      </c>
      <c r="G1488">
        <v>46.089820015575185</v>
      </c>
      <c r="H1488">
        <v>17.193998919268402</v>
      </c>
      <c r="I1488">
        <v>27.801999999999992</v>
      </c>
      <c r="J1488">
        <v>6202.7588997446974</v>
      </c>
      <c r="K1488">
        <v>-1480.432629906564</v>
      </c>
      <c r="L1488">
        <v>-13.423834652348807</v>
      </c>
      <c r="M1488">
        <v>6376.9819460348263</v>
      </c>
      <c r="N1488">
        <v>36821.096187344374</v>
      </c>
      <c r="O1488">
        <v>54.254995579681172</v>
      </c>
      <c r="P1488">
        <v>66.10258128906726</v>
      </c>
      <c r="Q1488" s="6">
        <v>1486</v>
      </c>
    </row>
    <row r="1489" spans="1:17" x14ac:dyDescent="0.25">
      <c r="A1489">
        <v>129.88399999999999</v>
      </c>
      <c r="B1489">
        <v>-10.411</v>
      </c>
      <c r="C1489">
        <v>2018.365</v>
      </c>
      <c r="D1489">
        <v>0.75</v>
      </c>
      <c r="E1489">
        <v>0.65</v>
      </c>
      <c r="F1489">
        <v>19.899999999999999</v>
      </c>
      <c r="G1489">
        <v>42.007420362456692</v>
      </c>
      <c r="H1489">
        <v>22.97530922395606</v>
      </c>
      <c r="I1489">
        <v>19.883999999999986</v>
      </c>
      <c r="J1489">
        <v>6273.8211799735309</v>
      </c>
      <c r="K1489">
        <v>-1144.9899526746372</v>
      </c>
      <c r="L1489">
        <v>-10.342812579879373</v>
      </c>
      <c r="M1489">
        <v>6377.4473098576318</v>
      </c>
      <c r="N1489">
        <v>36345.10853601592</v>
      </c>
      <c r="O1489">
        <v>63.827189425390252</v>
      </c>
      <c r="P1489">
        <v>63.451628288667138</v>
      </c>
      <c r="Q1489" s="6">
        <v>1487</v>
      </c>
    </row>
    <row r="1490" spans="1:17" x14ac:dyDescent="0.25">
      <c r="A1490">
        <v>134.916</v>
      </c>
      <c r="B1490">
        <v>-7.92</v>
      </c>
      <c r="C1490">
        <v>2018.365</v>
      </c>
      <c r="D1490">
        <v>1.2</v>
      </c>
      <c r="E1490">
        <v>0.65</v>
      </c>
      <c r="F1490">
        <v>19.899999999999999</v>
      </c>
      <c r="G1490">
        <v>46.089820015575185</v>
      </c>
      <c r="H1490">
        <v>18.727068079623798</v>
      </c>
      <c r="I1490">
        <v>24.915999999999997</v>
      </c>
      <c r="J1490">
        <v>6317.7031503162598</v>
      </c>
      <c r="K1490">
        <v>-873.01780416116128</v>
      </c>
      <c r="L1490">
        <v>-7.8676456408232998</v>
      </c>
      <c r="M1490">
        <v>6377.7373089441662</v>
      </c>
      <c r="N1490">
        <v>36541.964656648532</v>
      </c>
      <c r="O1490">
        <v>59.533033502914748</v>
      </c>
      <c r="P1490">
        <v>73.47822979438611</v>
      </c>
      <c r="Q1490" s="6">
        <v>1488</v>
      </c>
    </row>
    <row r="1491" spans="1:17" x14ac:dyDescent="0.25">
      <c r="A1491">
        <v>132.97800000000001</v>
      </c>
      <c r="B1491">
        <v>-11.788</v>
      </c>
      <c r="C1491">
        <v>2018.365</v>
      </c>
      <c r="D1491">
        <v>1.2</v>
      </c>
      <c r="E1491">
        <v>0.65</v>
      </c>
      <c r="F1491">
        <v>19.899999999999999</v>
      </c>
      <c r="G1491">
        <v>46.089820015575185</v>
      </c>
      <c r="H1491">
        <v>22.251874341656375</v>
      </c>
      <c r="I1491">
        <v>22.978000000000009</v>
      </c>
      <c r="J1491">
        <v>6244.4986825589303</v>
      </c>
      <c r="K1491">
        <v>-1294.4547305960918</v>
      </c>
      <c r="L1491">
        <v>-11.711271830370885</v>
      </c>
      <c r="M1491">
        <v>6377.2546480474512</v>
      </c>
      <c r="N1491">
        <v>36519.562623031765</v>
      </c>
      <c r="O1491">
        <v>59.98018439317724</v>
      </c>
      <c r="P1491">
        <v>64.275522081799295</v>
      </c>
      <c r="Q1491" s="6">
        <v>1489</v>
      </c>
    </row>
    <row r="1492" spans="1:17" x14ac:dyDescent="0.25">
      <c r="A1492">
        <v>139.036</v>
      </c>
      <c r="B1492">
        <v>-2.4029999999999996</v>
      </c>
      <c r="C1492">
        <v>2018.365</v>
      </c>
      <c r="D1492">
        <v>0.75</v>
      </c>
      <c r="E1492">
        <v>0.65</v>
      </c>
      <c r="F1492">
        <v>19.899999999999999</v>
      </c>
      <c r="G1492">
        <v>42.007420362456692</v>
      </c>
      <c r="H1492">
        <v>23.866117446758928</v>
      </c>
      <c r="I1492">
        <v>29.036000000000001</v>
      </c>
      <c r="J1492">
        <v>6372.5687924652457</v>
      </c>
      <c r="K1492">
        <v>-265.63374759055552</v>
      </c>
      <c r="L1492">
        <v>-2.3869317558194343</v>
      </c>
      <c r="M1492">
        <v>6378.1027196620907</v>
      </c>
      <c r="N1492">
        <v>36723.953426511711</v>
      </c>
      <c r="O1492">
        <v>56.023970468185958</v>
      </c>
      <c r="P1492">
        <v>85.680759241878448</v>
      </c>
      <c r="Q1492" s="6">
        <v>1490</v>
      </c>
    </row>
    <row r="1493" spans="1:17" x14ac:dyDescent="0.25">
      <c r="A1493">
        <v>108.43</v>
      </c>
      <c r="B1493">
        <v>-10.231</v>
      </c>
      <c r="C1493">
        <v>2018.365</v>
      </c>
      <c r="D1493">
        <v>1.2</v>
      </c>
      <c r="E1493">
        <v>0.65</v>
      </c>
      <c r="F1493">
        <v>19.899999999999999</v>
      </c>
      <c r="G1493">
        <v>46.089820015575185</v>
      </c>
      <c r="H1493">
        <v>18.475656774694258</v>
      </c>
      <c r="I1493">
        <v>-1.5699999999999932</v>
      </c>
      <c r="J1493">
        <v>6277.3882732769289</v>
      </c>
      <c r="K1493">
        <v>-1125.4023186373111</v>
      </c>
      <c r="L1493">
        <v>-10.163940972417402</v>
      </c>
      <c r="M1493">
        <v>6377.4708084215445</v>
      </c>
      <c r="N1493">
        <v>35907.160891913285</v>
      </c>
      <c r="O1493">
        <v>77.821547798962641</v>
      </c>
      <c r="P1493">
        <v>8.7722537803309493</v>
      </c>
      <c r="Q1493" s="6">
        <v>1491</v>
      </c>
    </row>
    <row r="1494" spans="1:17" x14ac:dyDescent="0.25">
      <c r="A1494">
        <v>126.339</v>
      </c>
      <c r="B1494">
        <v>-8.2080000000000002</v>
      </c>
      <c r="C1494">
        <v>2018.365</v>
      </c>
      <c r="D1494">
        <v>3</v>
      </c>
      <c r="E1494">
        <v>0.65</v>
      </c>
      <c r="F1494">
        <v>19.899999999999999</v>
      </c>
      <c r="G1494">
        <v>54.048620189015942</v>
      </c>
      <c r="H1494">
        <v>15.716132271322783</v>
      </c>
      <c r="I1494">
        <v>16.338999999999999</v>
      </c>
      <c r="J1494">
        <v>6313.2350257776125</v>
      </c>
      <c r="K1494">
        <v>-904.55451778342081</v>
      </c>
      <c r="L1494">
        <v>-8.1537927685145739</v>
      </c>
      <c r="M1494">
        <v>6377.7076890014059</v>
      </c>
      <c r="N1494">
        <v>36160.841568361699</v>
      </c>
      <c r="O1494">
        <v>68.601413915318091</v>
      </c>
      <c r="P1494">
        <v>64.034161554871545</v>
      </c>
      <c r="Q1494" s="6">
        <v>1492</v>
      </c>
    </row>
    <row r="1495" spans="1:17" x14ac:dyDescent="0.25">
      <c r="A1495">
        <v>133.70400000000001</v>
      </c>
      <c r="B1495">
        <v>-11.120000000000001</v>
      </c>
      <c r="C1495">
        <v>2018.365</v>
      </c>
      <c r="D1495">
        <v>0.75</v>
      </c>
      <c r="E1495">
        <v>0.65</v>
      </c>
      <c r="F1495">
        <v>19.899999999999999</v>
      </c>
      <c r="G1495">
        <v>42.007420362456692</v>
      </c>
      <c r="H1495">
        <v>23.847564745042845</v>
      </c>
      <c r="I1495">
        <v>23.704000000000008</v>
      </c>
      <c r="J1495">
        <v>6259.172340282842</v>
      </c>
      <c r="K1495">
        <v>-1222.0338512460992</v>
      </c>
      <c r="L1495">
        <v>-11.047394325235103</v>
      </c>
      <c r="M1495">
        <v>6377.3509483917505</v>
      </c>
      <c r="N1495">
        <v>36540.255796965859</v>
      </c>
      <c r="O1495">
        <v>59.557846835310102</v>
      </c>
      <c r="P1495">
        <v>66.285352794023282</v>
      </c>
      <c r="Q1495" s="6">
        <v>1493</v>
      </c>
    </row>
    <row r="1496" spans="1:17" x14ac:dyDescent="0.25">
      <c r="A1496">
        <v>136.601</v>
      </c>
      <c r="B1496">
        <v>-10.922000000000001</v>
      </c>
      <c r="C1496">
        <v>2018.365</v>
      </c>
      <c r="D1496">
        <v>0.75</v>
      </c>
      <c r="E1496">
        <v>0.65</v>
      </c>
      <c r="F1496">
        <v>19.899999999999999</v>
      </c>
      <c r="G1496">
        <v>42.007420362456692</v>
      </c>
      <c r="H1496">
        <v>15.698474846013049</v>
      </c>
      <c r="I1496">
        <v>26.600999999999999</v>
      </c>
      <c r="J1496">
        <v>6263.3592690751748</v>
      </c>
      <c r="K1496">
        <v>-1200.5360407233832</v>
      </c>
      <c r="L1496">
        <v>-10.850623877074302</v>
      </c>
      <c r="M1496">
        <v>6377.3784675668794</v>
      </c>
      <c r="N1496">
        <v>36690.828667960122</v>
      </c>
      <c r="O1496">
        <v>56.621330482365266</v>
      </c>
      <c r="P1496">
        <v>69.275798619383124</v>
      </c>
      <c r="Q1496" s="6">
        <v>1494</v>
      </c>
    </row>
    <row r="1497" spans="1:17" x14ac:dyDescent="0.25">
      <c r="A1497">
        <v>131.42400000000001</v>
      </c>
      <c r="B1497">
        <v>-5.7729999999999997</v>
      </c>
      <c r="C1497">
        <v>2018.365</v>
      </c>
      <c r="D1497">
        <v>0.75</v>
      </c>
      <c r="E1497">
        <v>0.65</v>
      </c>
      <c r="F1497">
        <v>19.899999999999999</v>
      </c>
      <c r="G1497">
        <v>42.007420362456692</v>
      </c>
      <c r="H1497">
        <v>19.754068013795258</v>
      </c>
      <c r="I1497">
        <v>21.424000000000007</v>
      </c>
      <c r="J1497">
        <v>6346.006401033259</v>
      </c>
      <c r="K1497">
        <v>-637.28754486186119</v>
      </c>
      <c r="L1497">
        <v>-5.7346110243335149</v>
      </c>
      <c r="M1497">
        <v>6377.9254195068124</v>
      </c>
      <c r="N1497">
        <v>36336.235275571504</v>
      </c>
      <c r="O1497">
        <v>64.05190607673596</v>
      </c>
      <c r="P1497">
        <v>75.621693993942301</v>
      </c>
      <c r="Q1497" s="6">
        <v>1495</v>
      </c>
    </row>
    <row r="1498" spans="1:17" x14ac:dyDescent="0.25">
      <c r="A1498">
        <v>121.01600000000001</v>
      </c>
      <c r="B1498">
        <v>-4.5599999999999996</v>
      </c>
      <c r="C1498">
        <v>2018.365</v>
      </c>
      <c r="D1498">
        <v>0.75</v>
      </c>
      <c r="E1498">
        <v>0.65</v>
      </c>
      <c r="F1498">
        <v>19.899999999999999</v>
      </c>
      <c r="G1498">
        <v>42.007420362456692</v>
      </c>
      <c r="H1498">
        <v>16.351131249577762</v>
      </c>
      <c r="I1498">
        <v>11.016000000000005</v>
      </c>
      <c r="J1498">
        <v>6358.0853149026698</v>
      </c>
      <c r="K1498">
        <v>-503.69739829337044</v>
      </c>
      <c r="L1498">
        <v>-4.5296004839079744</v>
      </c>
      <c r="M1498">
        <v>6378.0059533233807</v>
      </c>
      <c r="N1498">
        <v>35947.277221461089</v>
      </c>
      <c r="O1498">
        <v>75.989449522201198</v>
      </c>
      <c r="P1498">
        <v>67.784960791496431</v>
      </c>
      <c r="Q1498" s="6">
        <v>1496</v>
      </c>
    </row>
    <row r="1499" spans="1:17" x14ac:dyDescent="0.25">
      <c r="A1499">
        <v>135.89099999999999</v>
      </c>
      <c r="B1499">
        <v>-6.1</v>
      </c>
      <c r="C1499">
        <v>2018.365</v>
      </c>
      <c r="D1499">
        <v>0.75</v>
      </c>
      <c r="E1499">
        <v>0.65</v>
      </c>
      <c r="F1499">
        <v>19.899999999999999</v>
      </c>
      <c r="G1499">
        <v>42.007420362456692</v>
      </c>
      <c r="H1499">
        <v>21.892518105577537</v>
      </c>
      <c r="I1499">
        <v>25.890999999999991</v>
      </c>
      <c r="J1499">
        <v>6342.266340663673</v>
      </c>
      <c r="K1499">
        <v>-673.25525131176255</v>
      </c>
      <c r="L1499">
        <v>-6.0594683012975707</v>
      </c>
      <c r="M1499">
        <v>6377.9005142236456</v>
      </c>
      <c r="N1499">
        <v>36569.7001640245</v>
      </c>
      <c r="O1499">
        <v>58.976796095462696</v>
      </c>
      <c r="P1499">
        <v>77.651085491764448</v>
      </c>
      <c r="Q1499" s="6">
        <v>1497</v>
      </c>
    </row>
    <row r="1500" spans="1:17" x14ac:dyDescent="0.25">
      <c r="A1500">
        <v>137.86099999999999</v>
      </c>
      <c r="B1500">
        <v>-1.8899999999999997</v>
      </c>
      <c r="C1500">
        <v>2018.365</v>
      </c>
      <c r="D1500">
        <v>1.2</v>
      </c>
      <c r="E1500">
        <v>0.65</v>
      </c>
      <c r="F1500">
        <v>19.899999999999999</v>
      </c>
      <c r="G1500">
        <v>46.089820015575185</v>
      </c>
      <c r="H1500">
        <v>23.363171937126879</v>
      </c>
      <c r="I1500">
        <v>27.86099999999999</v>
      </c>
      <c r="J1500">
        <v>6374.6934211264825</v>
      </c>
      <c r="K1500">
        <v>-208.94831422370433</v>
      </c>
      <c r="L1500">
        <v>-1.8773564561221514</v>
      </c>
      <c r="M1500">
        <v>6378.1169330273478</v>
      </c>
      <c r="N1500">
        <v>36650.249510653375</v>
      </c>
      <c r="O1500">
        <v>57.406083803963881</v>
      </c>
      <c r="P1500">
        <v>86.429804430835745</v>
      </c>
      <c r="Q1500" s="6">
        <v>1498</v>
      </c>
    </row>
    <row r="1501" spans="1:17" x14ac:dyDescent="0.25">
      <c r="A1501">
        <v>141</v>
      </c>
      <c r="B1501">
        <v>-1.0999999999999996</v>
      </c>
      <c r="C1501">
        <v>2018.365</v>
      </c>
      <c r="D1501">
        <v>0.75</v>
      </c>
      <c r="E1501">
        <v>0.65</v>
      </c>
      <c r="F1501">
        <v>19.899999999999999</v>
      </c>
      <c r="G1501">
        <v>42.007420362456692</v>
      </c>
      <c r="H1501">
        <v>16.72366690677686</v>
      </c>
      <c r="I1501">
        <v>31</v>
      </c>
      <c r="J1501">
        <v>6376.9724527738927</v>
      </c>
      <c r="K1501">
        <v>-121.62442259286867</v>
      </c>
      <c r="L1501">
        <v>-1.0926378276110162</v>
      </c>
      <c r="M1501">
        <v>6378.1321845512202</v>
      </c>
      <c r="N1501">
        <v>36844.887569755534</v>
      </c>
      <c r="O1501">
        <v>53.864685344181389</v>
      </c>
      <c r="P1501">
        <v>88.170027537076535</v>
      </c>
      <c r="Q1501" s="6">
        <v>1499</v>
      </c>
    </row>
    <row r="1502" spans="1:17" x14ac:dyDescent="0.25">
      <c r="A1502">
        <v>147.245</v>
      </c>
      <c r="B1502">
        <v>-43.972999999999999</v>
      </c>
      <c r="C1502">
        <v>2018.365</v>
      </c>
      <c r="D1502">
        <v>3</v>
      </c>
      <c r="E1502">
        <v>0.65</v>
      </c>
      <c r="F1502">
        <v>19.899999999999999</v>
      </c>
      <c r="G1502">
        <v>54.048620189015942</v>
      </c>
      <c r="H1502">
        <v>14.020569116598123</v>
      </c>
      <c r="I1502">
        <v>37.245000000000005</v>
      </c>
      <c r="J1502">
        <v>4597.5621481440485</v>
      </c>
      <c r="K1502">
        <v>-4405.9347113633885</v>
      </c>
      <c r="L1502">
        <v>-43.780719745636986</v>
      </c>
      <c r="M1502">
        <v>6367.8755002625248</v>
      </c>
      <c r="N1502">
        <v>38855.250576342158</v>
      </c>
      <c r="O1502">
        <v>27.198507680402781</v>
      </c>
      <c r="P1502">
        <v>47.596370791030317</v>
      </c>
      <c r="Q1502" s="6">
        <v>1500</v>
      </c>
    </row>
    <row r="1503" spans="1:17" x14ac:dyDescent="0.25">
      <c r="A1503">
        <v>128.61500000000001</v>
      </c>
      <c r="B1503">
        <v>-46.709000000000003</v>
      </c>
      <c r="C1503">
        <v>2018.365</v>
      </c>
      <c r="D1503">
        <v>0.75</v>
      </c>
      <c r="E1503">
        <v>0.65</v>
      </c>
      <c r="F1503">
        <v>19.899999999999999</v>
      </c>
      <c r="G1503">
        <v>42.007420362456692</v>
      </c>
      <c r="H1503">
        <v>16.992064897650707</v>
      </c>
      <c r="I1503">
        <v>18.615000000000009</v>
      </c>
      <c r="J1503">
        <v>4381.2930072080298</v>
      </c>
      <c r="K1503">
        <v>-4619.6439513966816</v>
      </c>
      <c r="L1503">
        <v>-46.516876792886556</v>
      </c>
      <c r="M1503">
        <v>6366.8546907154969</v>
      </c>
      <c r="N1503">
        <v>38317.272145343173</v>
      </c>
      <c r="O1503">
        <v>33.239499935163479</v>
      </c>
      <c r="P1503">
        <v>24.832467582731368</v>
      </c>
      <c r="Q1503" s="6">
        <v>1501</v>
      </c>
    </row>
    <row r="1504" spans="1:17" x14ac:dyDescent="0.25">
      <c r="A1504">
        <v>151.61500000000001</v>
      </c>
      <c r="B1504">
        <v>-43.709000000000003</v>
      </c>
      <c r="C1504">
        <v>2018.365</v>
      </c>
      <c r="D1504">
        <v>1.2</v>
      </c>
      <c r="E1504">
        <v>0.65</v>
      </c>
      <c r="F1504">
        <v>19.899999999999999</v>
      </c>
      <c r="G1504">
        <v>46.089820015575185</v>
      </c>
      <c r="H1504">
        <v>20.7911968352911</v>
      </c>
      <c r="I1504">
        <v>41.615000000000009</v>
      </c>
      <c r="J1504">
        <v>4617.8797898915618</v>
      </c>
      <c r="K1504">
        <v>-4384.7779974587957</v>
      </c>
      <c r="L1504">
        <v>-43.516797400731861</v>
      </c>
      <c r="M1504">
        <v>6367.9739196142827</v>
      </c>
      <c r="N1504">
        <v>39079.75893668559</v>
      </c>
      <c r="O1504">
        <v>24.797172065779314</v>
      </c>
      <c r="P1504">
        <v>52.121466782377027</v>
      </c>
      <c r="Q1504" s="6">
        <v>1502</v>
      </c>
    </row>
    <row r="1505" spans="1:17" x14ac:dyDescent="0.25">
      <c r="A1505">
        <v>154.934</v>
      </c>
      <c r="B1505">
        <v>-45.113</v>
      </c>
      <c r="C1505">
        <v>2018.365</v>
      </c>
      <c r="D1505">
        <v>0.75</v>
      </c>
      <c r="E1505">
        <v>0.65</v>
      </c>
      <c r="F1505">
        <v>19.899999999999999</v>
      </c>
      <c r="G1505">
        <v>42.007420362456692</v>
      </c>
      <c r="H1505">
        <v>14.512180039955199</v>
      </c>
      <c r="I1505">
        <v>44.933999999999997</v>
      </c>
      <c r="J1505">
        <v>4508.7045410949158</v>
      </c>
      <c r="K1505">
        <v>-4496.2211699555119</v>
      </c>
      <c r="L1505">
        <v>-44.920571913066929</v>
      </c>
      <c r="M1505">
        <v>6367.4501527727743</v>
      </c>
      <c r="N1505">
        <v>39359.873235074207</v>
      </c>
      <c r="O1505">
        <v>21.877597116730442</v>
      </c>
      <c r="P1505">
        <v>54.620139187526959</v>
      </c>
      <c r="Q1505" s="6">
        <v>1503</v>
      </c>
    </row>
    <row r="1506" spans="1:17" x14ac:dyDescent="0.25">
      <c r="A1506">
        <v>147.61500000000001</v>
      </c>
      <c r="B1506">
        <v>-43.709000000000003</v>
      </c>
      <c r="C1506">
        <v>2018.365</v>
      </c>
      <c r="D1506">
        <v>3</v>
      </c>
      <c r="E1506">
        <v>0.65</v>
      </c>
      <c r="F1506">
        <v>19.899999999999999</v>
      </c>
      <c r="G1506">
        <v>54.048620189015942</v>
      </c>
      <c r="H1506">
        <v>20.537252526170469</v>
      </c>
      <c r="I1506">
        <v>37.615000000000009</v>
      </c>
      <c r="J1506">
        <v>4617.8797898915618</v>
      </c>
      <c r="K1506">
        <v>-4384.7779974587957</v>
      </c>
      <c r="L1506">
        <v>-43.516797400731861</v>
      </c>
      <c r="M1506">
        <v>6367.9739196142827</v>
      </c>
      <c r="N1506">
        <v>38857.38373722016</v>
      </c>
      <c r="O1506">
        <v>27.176438181936302</v>
      </c>
      <c r="P1506">
        <v>48.114538025333346</v>
      </c>
      <c r="Q1506" s="6">
        <v>1504</v>
      </c>
    </row>
    <row r="1507" spans="1:17" x14ac:dyDescent="0.25">
      <c r="A1507">
        <v>133.38900000000001</v>
      </c>
      <c r="B1507">
        <v>-44.287999999999997</v>
      </c>
      <c r="C1507">
        <v>2018.365</v>
      </c>
      <c r="D1507">
        <v>1.2</v>
      </c>
      <c r="E1507">
        <v>0.65</v>
      </c>
      <c r="F1507">
        <v>19.899999999999999</v>
      </c>
      <c r="G1507">
        <v>46.089820015575185</v>
      </c>
      <c r="H1507">
        <v>19.886293893395667</v>
      </c>
      <c r="I1507">
        <v>23.38900000000001</v>
      </c>
      <c r="J1507">
        <v>4573.1910365312551</v>
      </c>
      <c r="K1507">
        <v>-4431.0569728913679</v>
      </c>
      <c r="L1507">
        <v>-44.095648446350744</v>
      </c>
      <c r="M1507">
        <v>6367.7580162580789</v>
      </c>
      <c r="N1507">
        <v>38267.508223914658</v>
      </c>
      <c r="O1507">
        <v>33.835671228025824</v>
      </c>
      <c r="P1507">
        <v>31.774379486027655</v>
      </c>
      <c r="Q1507" s="6">
        <v>1505</v>
      </c>
    </row>
    <row r="1508" spans="1:17" x14ac:dyDescent="0.25">
      <c r="A1508">
        <v>157.12899999999999</v>
      </c>
      <c r="B1508">
        <v>-43.198</v>
      </c>
      <c r="C1508">
        <v>2018.365</v>
      </c>
      <c r="D1508">
        <v>1.2</v>
      </c>
      <c r="E1508">
        <v>0.65</v>
      </c>
      <c r="F1508">
        <v>19.899999999999999</v>
      </c>
      <c r="G1508">
        <v>46.089820015575185</v>
      </c>
      <c r="H1508">
        <v>19.029659335906956</v>
      </c>
      <c r="I1508">
        <v>47.128999999999991</v>
      </c>
      <c r="J1508">
        <v>4656.9261347624042</v>
      </c>
      <c r="K1508">
        <v>-4343.5648050477193</v>
      </c>
      <c r="L1508">
        <v>-43.005994052404972</v>
      </c>
      <c r="M1508">
        <v>6368.1642755414487</v>
      </c>
      <c r="N1508">
        <v>39385.118735891025</v>
      </c>
      <c r="O1508">
        <v>21.625925251488248</v>
      </c>
      <c r="P1508">
        <v>57.566023692877735</v>
      </c>
      <c r="Q1508" s="6">
        <v>1506</v>
      </c>
    </row>
    <row r="1509" spans="1:17" x14ac:dyDescent="0.25">
      <c r="A1509">
        <v>146.42099999999999</v>
      </c>
      <c r="B1509">
        <v>-43.151000000000003</v>
      </c>
      <c r="C1509">
        <v>2018.365</v>
      </c>
      <c r="D1509">
        <v>1.2</v>
      </c>
      <c r="E1509">
        <v>0.65</v>
      </c>
      <c r="F1509">
        <v>19.899999999999999</v>
      </c>
      <c r="G1509">
        <v>46.089820015575185</v>
      </c>
      <c r="H1509">
        <v>15.792905576985588</v>
      </c>
      <c r="I1509">
        <v>36.420999999999992</v>
      </c>
      <c r="J1509">
        <v>4660.4988171394034</v>
      </c>
      <c r="K1509">
        <v>-4339.7568899641983</v>
      </c>
      <c r="L1509">
        <v>-42.959015206727997</v>
      </c>
      <c r="M1509">
        <v>6368.1817725744531</v>
      </c>
      <c r="N1509">
        <v>38757.207618795102</v>
      </c>
      <c r="O1509">
        <v>28.271849230828227</v>
      </c>
      <c r="P1509">
        <v>47.171340931901128</v>
      </c>
      <c r="Q1509" s="6">
        <v>1507</v>
      </c>
    </row>
    <row r="1510" spans="1:17" x14ac:dyDescent="0.25">
      <c r="A1510">
        <v>142.99138811036923</v>
      </c>
      <c r="B1510">
        <v>-42.179543866494946</v>
      </c>
      <c r="C1510">
        <v>2018.365</v>
      </c>
      <c r="D1510">
        <v>3</v>
      </c>
      <c r="E1510">
        <v>0.65</v>
      </c>
      <c r="F1510">
        <v>19.899999999999999</v>
      </c>
      <c r="G1510">
        <v>54.048620189015942</v>
      </c>
      <c r="H1510">
        <v>17.048974686297807</v>
      </c>
      <c r="I1510">
        <v>32.991388110369229</v>
      </c>
      <c r="J1510">
        <v>4733.6337728509343</v>
      </c>
      <c r="K1510">
        <v>-4260.404885375553</v>
      </c>
      <c r="L1510">
        <v>-41.988111853908336</v>
      </c>
      <c r="M1510">
        <v>6368.5428853707854</v>
      </c>
      <c r="N1510">
        <v>38517.016043625117</v>
      </c>
      <c r="O1510">
        <v>30.957537717980692</v>
      </c>
      <c r="P1510">
        <v>44.034258986852464</v>
      </c>
      <c r="Q1510" s="6">
        <v>1508</v>
      </c>
    </row>
    <row r="1511" spans="1:17" x14ac:dyDescent="0.25">
      <c r="A1511">
        <v>149.828</v>
      </c>
      <c r="B1511">
        <v>-39.790999999999997</v>
      </c>
      <c r="C1511">
        <v>2018.365</v>
      </c>
      <c r="D1511">
        <v>3</v>
      </c>
      <c r="E1511">
        <v>0.65</v>
      </c>
      <c r="F1511">
        <v>19.899999999999999</v>
      </c>
      <c r="G1511">
        <v>54.048620189015942</v>
      </c>
      <c r="H1511">
        <v>18.263488620935927</v>
      </c>
      <c r="I1511">
        <v>39.828000000000003</v>
      </c>
      <c r="J1511">
        <v>4907.5939993572983</v>
      </c>
      <c r="K1511">
        <v>-4060.1831966857817</v>
      </c>
      <c r="L1511">
        <v>-39.60186002331907</v>
      </c>
      <c r="M1511">
        <v>6369.4243423701437</v>
      </c>
      <c r="N1511">
        <v>38737.067871291169</v>
      </c>
      <c r="O1511">
        <v>28.507143106081315</v>
      </c>
      <c r="P1511">
        <v>52.498239465559521</v>
      </c>
      <c r="Q1511" s="6">
        <v>1509</v>
      </c>
    </row>
    <row r="1512" spans="1:17" x14ac:dyDescent="0.25">
      <c r="A1512">
        <v>130.61500000000001</v>
      </c>
      <c r="B1512">
        <v>-38.709000000000003</v>
      </c>
      <c r="C1512">
        <v>2018.365</v>
      </c>
      <c r="D1512">
        <v>0.75</v>
      </c>
      <c r="E1512">
        <v>0.65</v>
      </c>
      <c r="F1512">
        <v>19.899999999999999</v>
      </c>
      <c r="G1512">
        <v>42.007420362456692</v>
      </c>
      <c r="H1512">
        <v>19.246538467220208</v>
      </c>
      <c r="I1512">
        <v>20.615000000000009</v>
      </c>
      <c r="J1512">
        <v>4983.5959761047561</v>
      </c>
      <c r="K1512">
        <v>-3967.1614789119758</v>
      </c>
      <c r="L1512">
        <v>-38.521331317924265</v>
      </c>
      <c r="M1512">
        <v>6369.819389339903</v>
      </c>
      <c r="N1512">
        <v>37749.721123740841</v>
      </c>
      <c r="O1512">
        <v>40.276584959741037</v>
      </c>
      <c r="P1512">
        <v>31.028046548403342</v>
      </c>
      <c r="Q1512" s="6">
        <v>1510</v>
      </c>
    </row>
    <row r="1513" spans="1:17" x14ac:dyDescent="0.25">
      <c r="A1513">
        <v>144.61500000000001</v>
      </c>
      <c r="B1513">
        <v>-42.709000000000003</v>
      </c>
      <c r="C1513">
        <v>2018.365</v>
      </c>
      <c r="D1513">
        <v>1.2</v>
      </c>
      <c r="E1513">
        <v>0.65</v>
      </c>
      <c r="F1513">
        <v>19.899999999999999</v>
      </c>
      <c r="G1513">
        <v>46.089820015575185</v>
      </c>
      <c r="H1513">
        <v>22.221739152767078</v>
      </c>
      <c r="I1513">
        <v>34.615000000000009</v>
      </c>
      <c r="J1513">
        <v>4693.9425988653775</v>
      </c>
      <c r="K1513">
        <v>-4303.8048667698058</v>
      </c>
      <c r="L1513">
        <v>-42.517239401018692</v>
      </c>
      <c r="M1513">
        <v>6368.3462101769028</v>
      </c>
      <c r="N1513">
        <v>38634.254092831376</v>
      </c>
      <c r="O1513">
        <v>29.63521210711145</v>
      </c>
      <c r="P1513">
        <v>45.50093342959002</v>
      </c>
      <c r="Q1513" s="6">
        <v>1511</v>
      </c>
    </row>
    <row r="1514" spans="1:17" x14ac:dyDescent="0.25">
      <c r="A1514">
        <v>147.55564149520305</v>
      </c>
      <c r="B1514">
        <v>-46.22125914535593</v>
      </c>
      <c r="C1514">
        <v>2018.365</v>
      </c>
      <c r="D1514">
        <v>3</v>
      </c>
      <c r="E1514">
        <v>0.65</v>
      </c>
      <c r="F1514">
        <v>19.899999999999999</v>
      </c>
      <c r="G1514">
        <v>54.048620189015942</v>
      </c>
      <c r="H1514">
        <v>18.989850298303921</v>
      </c>
      <c r="I1514">
        <v>37.555641495203048</v>
      </c>
      <c r="J1514">
        <v>4420.598150319327</v>
      </c>
      <c r="K1514">
        <v>-4582.2992784032676</v>
      </c>
      <c r="L1514">
        <v>-46.028979412510502</v>
      </c>
      <c r="M1514">
        <v>6367.0365699799277</v>
      </c>
      <c r="N1514">
        <v>39023.415781793105</v>
      </c>
      <c r="O1514">
        <v>25.384410923101857</v>
      </c>
      <c r="P1514">
        <v>46.800039157977125</v>
      </c>
      <c r="Q1514" s="6">
        <v>1512</v>
      </c>
    </row>
    <row r="1515" spans="1:17" x14ac:dyDescent="0.25">
      <c r="A1515">
        <v>147.61360148423105</v>
      </c>
      <c r="B1515">
        <v>-36.347030133947932</v>
      </c>
      <c r="C1515">
        <v>2018.365</v>
      </c>
      <c r="D1515">
        <v>3</v>
      </c>
      <c r="E1515">
        <v>0.65</v>
      </c>
      <c r="F1515">
        <v>19.899999999999999</v>
      </c>
      <c r="G1515">
        <v>54.048620189015942</v>
      </c>
      <c r="H1515">
        <v>21.460396220017476</v>
      </c>
      <c r="I1515">
        <v>37.613601484231054</v>
      </c>
      <c r="J1515">
        <v>5143.2731256827774</v>
      </c>
      <c r="K1515">
        <v>-3759.2773018356693</v>
      </c>
      <c r="L1515">
        <v>-36.163497576233262</v>
      </c>
      <c r="M1515">
        <v>6370.6690604258793</v>
      </c>
      <c r="N1515">
        <v>38403.494873596828</v>
      </c>
      <c r="O1515">
        <v>32.283303146382991</v>
      </c>
      <c r="P1515">
        <v>52.431589675849324</v>
      </c>
      <c r="Q1515" s="6">
        <v>1513</v>
      </c>
    </row>
    <row r="1516" spans="1:17" x14ac:dyDescent="0.25">
      <c r="A1516">
        <v>147.09626904977418</v>
      </c>
      <c r="B1516">
        <v>-38.145452680522212</v>
      </c>
      <c r="C1516">
        <v>2018.365</v>
      </c>
      <c r="D1516">
        <v>0.75</v>
      </c>
      <c r="E1516">
        <v>0.65</v>
      </c>
      <c r="F1516">
        <v>19.899999999999999</v>
      </c>
      <c r="G1516">
        <v>42.007420362456692</v>
      </c>
      <c r="H1516">
        <v>14.344077445385198</v>
      </c>
      <c r="I1516">
        <v>37.096269049774179</v>
      </c>
      <c r="J1516">
        <v>5022.4758582854647</v>
      </c>
      <c r="K1516">
        <v>-3918.1551404547868</v>
      </c>
      <c r="L1516">
        <v>-37.958656238581952</v>
      </c>
      <c r="M1516">
        <v>6370.0238187727828</v>
      </c>
      <c r="N1516">
        <v>38478.164774736011</v>
      </c>
      <c r="O1516">
        <v>31.417529009899368</v>
      </c>
      <c r="P1516">
        <v>50.757933324279897</v>
      </c>
      <c r="Q1516" s="6">
        <v>1514</v>
      </c>
    </row>
    <row r="1517" spans="1:17" x14ac:dyDescent="0.25">
      <c r="A1517">
        <v>138.07400000000001</v>
      </c>
      <c r="B1517">
        <v>-35.405999999999999</v>
      </c>
      <c r="C1517">
        <v>2018.365</v>
      </c>
      <c r="D1517">
        <v>3</v>
      </c>
      <c r="E1517">
        <v>0.65</v>
      </c>
      <c r="F1517">
        <v>19.899999999999999</v>
      </c>
      <c r="G1517">
        <v>54.048620189015942</v>
      </c>
      <c r="H1517">
        <v>16.084047790867849</v>
      </c>
      <c r="I1517">
        <v>28.074000000000012</v>
      </c>
      <c r="J1517">
        <v>5204.4630670011766</v>
      </c>
      <c r="K1517">
        <v>-3674.6737644920067</v>
      </c>
      <c r="L1517">
        <v>-35.224463516398067</v>
      </c>
      <c r="M1517">
        <v>6371.0017337327063</v>
      </c>
      <c r="N1517">
        <v>37830.671999177212</v>
      </c>
      <c r="O1517">
        <v>39.246570644956172</v>
      </c>
      <c r="P1517">
        <v>42.632798943029101</v>
      </c>
      <c r="Q1517" s="6">
        <v>1515</v>
      </c>
    </row>
    <row r="1518" spans="1:17" x14ac:dyDescent="0.25">
      <c r="A1518">
        <v>154.51900000000001</v>
      </c>
      <c r="B1518">
        <v>-49.398000000000003</v>
      </c>
      <c r="C1518">
        <v>2018.365</v>
      </c>
      <c r="D1518">
        <v>0.75</v>
      </c>
      <c r="E1518">
        <v>0.65</v>
      </c>
      <c r="F1518">
        <v>19.899999999999999</v>
      </c>
      <c r="G1518">
        <v>42.007420362456692</v>
      </c>
      <c r="H1518">
        <v>14.700276386542001</v>
      </c>
      <c r="I1518">
        <v>44.519000000000005</v>
      </c>
      <c r="J1518">
        <v>4158.9307458226012</v>
      </c>
      <c r="K1518">
        <v>-4819.4834441040748</v>
      </c>
      <c r="L1518">
        <v>-49.207738359344233</v>
      </c>
      <c r="M1518">
        <v>6365.8562359310163</v>
      </c>
      <c r="N1518">
        <v>39601.419003930081</v>
      </c>
      <c r="O1518">
        <v>19.413919174850243</v>
      </c>
      <c r="P1518">
        <v>52.328102509553943</v>
      </c>
      <c r="Q1518" s="6">
        <v>1516</v>
      </c>
    </row>
    <row r="1519" spans="1:17" x14ac:dyDescent="0.25">
      <c r="A1519">
        <v>124.70099999999999</v>
      </c>
      <c r="B1519">
        <v>-47.237000000000002</v>
      </c>
      <c r="C1519">
        <v>2018.365</v>
      </c>
      <c r="D1519">
        <v>3</v>
      </c>
      <c r="E1519">
        <v>0.65</v>
      </c>
      <c r="F1519">
        <v>19.899999999999999</v>
      </c>
      <c r="G1519">
        <v>54.048620189015942</v>
      </c>
      <c r="H1519">
        <v>20.589807455249861</v>
      </c>
      <c r="I1519">
        <v>14.700999999999993</v>
      </c>
      <c r="J1519">
        <v>4338.3830610689802</v>
      </c>
      <c r="K1519">
        <v>-4659.6959389853646</v>
      </c>
      <c r="L1519">
        <v>-47.045109045628585</v>
      </c>
      <c r="M1519">
        <v>6366.657979534235</v>
      </c>
      <c r="N1519">
        <v>38268.489835391076</v>
      </c>
      <c r="O1519">
        <v>33.810306896332932</v>
      </c>
      <c r="P1519">
        <v>19.664947036388465</v>
      </c>
      <c r="Q1519" s="6">
        <v>1517</v>
      </c>
    </row>
    <row r="1520" spans="1:17" x14ac:dyDescent="0.25">
      <c r="A1520">
        <v>144.72670789982303</v>
      </c>
      <c r="B1520">
        <v>-39.583078852327006</v>
      </c>
      <c r="C1520">
        <v>2018.365</v>
      </c>
      <c r="D1520">
        <v>0.75</v>
      </c>
      <c r="E1520">
        <v>0.65</v>
      </c>
      <c r="F1520">
        <v>19.899999999999999</v>
      </c>
      <c r="G1520">
        <v>42.007420362456692</v>
      </c>
      <c r="H1520">
        <v>21.032779565704381</v>
      </c>
      <c r="I1520">
        <v>34.726707899823026</v>
      </c>
      <c r="J1520">
        <v>4922.3360616952741</v>
      </c>
      <c r="K1520">
        <v>-4042.4181220828996</v>
      </c>
      <c r="L1520">
        <v>-39.394200766706234</v>
      </c>
      <c r="M1520">
        <v>6369.5004967430514</v>
      </c>
      <c r="N1520">
        <v>38434.748627981557</v>
      </c>
      <c r="O1520">
        <v>31.908917005458346</v>
      </c>
      <c r="P1520">
        <v>47.407282764240058</v>
      </c>
      <c r="Q1520" s="6">
        <v>1518</v>
      </c>
    </row>
    <row r="1521" spans="1:17" x14ac:dyDescent="0.25">
      <c r="A1521">
        <v>154.339</v>
      </c>
      <c r="B1521">
        <v>-40.018000000000001</v>
      </c>
      <c r="C1521">
        <v>2018.365</v>
      </c>
      <c r="D1521">
        <v>3</v>
      </c>
      <c r="E1521">
        <v>0.65</v>
      </c>
      <c r="F1521">
        <v>19.899999999999999</v>
      </c>
      <c r="G1521">
        <v>54.048620189015942</v>
      </c>
      <c r="H1521">
        <v>23.180187723540229</v>
      </c>
      <c r="I1521">
        <v>44.338999999999999</v>
      </c>
      <c r="J1521">
        <v>4891.4251022357384</v>
      </c>
      <c r="K1521">
        <v>-4079.5178941051868</v>
      </c>
      <c r="L1521">
        <v>-39.828585456920791</v>
      </c>
      <c r="M1521">
        <v>6369.3410788798492</v>
      </c>
      <c r="N1521">
        <v>39030.32820275821</v>
      </c>
      <c r="O1521">
        <v>25.334916087712067</v>
      </c>
      <c r="P1521">
        <v>56.653531103140658</v>
      </c>
      <c r="Q1521" s="6">
        <v>1519</v>
      </c>
    </row>
    <row r="1522" spans="1:17" x14ac:dyDescent="0.25">
      <c r="A1522">
        <v>135.4</v>
      </c>
      <c r="B1522">
        <v>-38.999000000000002</v>
      </c>
      <c r="C1522">
        <v>2018.365</v>
      </c>
      <c r="D1522">
        <v>0.75</v>
      </c>
      <c r="E1522">
        <v>0.65</v>
      </c>
      <c r="F1522">
        <v>19.899999999999999</v>
      </c>
      <c r="G1522">
        <v>42.007420362456692</v>
      </c>
      <c r="H1522">
        <v>17.570124513133656</v>
      </c>
      <c r="I1522">
        <v>25.400000000000006</v>
      </c>
      <c r="J1522">
        <v>4963.3996671982968</v>
      </c>
      <c r="K1522">
        <v>-3992.232197466315</v>
      </c>
      <c r="L1522">
        <v>-38.81091068165712</v>
      </c>
      <c r="M1522">
        <v>6369.7138220512606</v>
      </c>
      <c r="N1522">
        <v>37951.185640967276</v>
      </c>
      <c r="O1522">
        <v>37.702287810237898</v>
      </c>
      <c r="P1522">
        <v>37.035882542203687</v>
      </c>
      <c r="Q1522" s="6">
        <v>1520</v>
      </c>
    </row>
    <row r="1523" spans="1:17" x14ac:dyDescent="0.25">
      <c r="A1523">
        <v>147.41758789291424</v>
      </c>
      <c r="B1523">
        <v>-44.757491500401827</v>
      </c>
      <c r="C1523">
        <v>2018.365</v>
      </c>
      <c r="D1523">
        <v>3</v>
      </c>
      <c r="E1523">
        <v>0.65</v>
      </c>
      <c r="F1523">
        <v>19.899999999999999</v>
      </c>
      <c r="G1523">
        <v>54.048620189015942</v>
      </c>
      <c r="H1523">
        <v>20.901700753682135</v>
      </c>
      <c r="I1523">
        <v>37.417587892914241</v>
      </c>
      <c r="J1523">
        <v>4536.6091814169131</v>
      </c>
      <c r="K1523">
        <v>-4468.2533858029756</v>
      </c>
      <c r="L1523">
        <v>-44.565076830391135</v>
      </c>
      <c r="M1523">
        <v>6367.582836889992</v>
      </c>
      <c r="N1523">
        <v>38916.800517415642</v>
      </c>
      <c r="O1523">
        <v>26.53037254082793</v>
      </c>
      <c r="P1523">
        <v>47.375121465173294</v>
      </c>
      <c r="Q1523" s="6">
        <v>1521</v>
      </c>
    </row>
    <row r="1524" spans="1:17" x14ac:dyDescent="0.25">
      <c r="A1524">
        <v>153.84550420258861</v>
      </c>
      <c r="B1524">
        <v>-43.276555875207229</v>
      </c>
      <c r="C1524">
        <v>2018.365</v>
      </c>
      <c r="D1524">
        <v>1.2</v>
      </c>
      <c r="E1524">
        <v>0.65</v>
      </c>
      <c r="F1524">
        <v>19.899999999999999</v>
      </c>
      <c r="G1524">
        <v>46.089820015575185</v>
      </c>
      <c r="H1524">
        <v>23.184832733712508</v>
      </c>
      <c r="I1524">
        <v>43.845504202588614</v>
      </c>
      <c r="J1524">
        <v>4650.947712217916</v>
      </c>
      <c r="K1524">
        <v>-4349.9228835651074</v>
      </c>
      <c r="L1524">
        <v>-43.08451572326868</v>
      </c>
      <c r="M1524">
        <v>6368.1350264224484</v>
      </c>
      <c r="N1524">
        <v>39185.514344971532</v>
      </c>
      <c r="O1524">
        <v>23.688304067065584</v>
      </c>
      <c r="P1524">
        <v>54.483841997337628</v>
      </c>
      <c r="Q1524" s="6">
        <v>1522</v>
      </c>
    </row>
    <row r="1525" spans="1:17" x14ac:dyDescent="0.25">
      <c r="A1525">
        <v>147.27200614504287</v>
      </c>
      <c r="B1525">
        <v>-40.673991991146792</v>
      </c>
      <c r="C1525">
        <v>2018.365</v>
      </c>
      <c r="D1525">
        <v>0.75</v>
      </c>
      <c r="E1525">
        <v>0.65</v>
      </c>
      <c r="F1525">
        <v>19.899999999999999</v>
      </c>
      <c r="G1525">
        <v>42.007420362456692</v>
      </c>
      <c r="H1525">
        <v>17.726704050893243</v>
      </c>
      <c r="I1525">
        <v>37.272006145042866</v>
      </c>
      <c r="J1525">
        <v>4844.2671621419713</v>
      </c>
      <c r="K1525">
        <v>-4135.034206454593</v>
      </c>
      <c r="L1525">
        <v>-40.483850782060827</v>
      </c>
      <c r="M1525">
        <v>6369.0997972049863</v>
      </c>
      <c r="N1525">
        <v>38643.257774382044</v>
      </c>
      <c r="O1525">
        <v>29.543305152511422</v>
      </c>
      <c r="P1525">
        <v>49.422675662274671</v>
      </c>
      <c r="Q1525" s="6">
        <v>1523</v>
      </c>
    </row>
    <row r="1526" spans="1:17" x14ac:dyDescent="0.25">
      <c r="A1526">
        <v>147.79715097045533</v>
      </c>
      <c r="B1526">
        <v>-48.11357458190728</v>
      </c>
      <c r="C1526">
        <v>2018.365</v>
      </c>
      <c r="D1526">
        <v>1.2</v>
      </c>
      <c r="E1526">
        <v>0.65</v>
      </c>
      <c r="F1526">
        <v>19.899999999999999</v>
      </c>
      <c r="G1526">
        <v>46.089820015575185</v>
      </c>
      <c r="H1526">
        <v>23.881964387998309</v>
      </c>
      <c r="I1526">
        <v>37.797150970455334</v>
      </c>
      <c r="J1526">
        <v>4266.3267794301919</v>
      </c>
      <c r="K1526">
        <v>-4725.3189188850574</v>
      </c>
      <c r="L1526">
        <v>-47.922213208261127</v>
      </c>
      <c r="M1526">
        <v>6366.3319952745351</v>
      </c>
      <c r="N1526">
        <v>39167.05595490562</v>
      </c>
      <c r="O1526">
        <v>23.863034943954169</v>
      </c>
      <c r="P1526">
        <v>46.173219487177334</v>
      </c>
      <c r="Q1526" s="6">
        <v>1524</v>
      </c>
    </row>
    <row r="1527" spans="1:17" x14ac:dyDescent="0.25">
      <c r="A1527">
        <v>148.934</v>
      </c>
      <c r="B1527">
        <v>-42.113</v>
      </c>
      <c r="C1527">
        <v>2018.365</v>
      </c>
      <c r="D1527">
        <v>1.2</v>
      </c>
      <c r="E1527">
        <v>0.65</v>
      </c>
      <c r="F1527">
        <v>19.899999999999999</v>
      </c>
      <c r="G1527">
        <v>46.089820015575185</v>
      </c>
      <c r="H1527">
        <v>22.087902778649372</v>
      </c>
      <c r="I1527">
        <v>38.933999999999997</v>
      </c>
      <c r="J1527">
        <v>4738.593616810972</v>
      </c>
      <c r="K1527">
        <v>-4254.9246210563097</v>
      </c>
      <c r="L1527">
        <v>-41.921613908684698</v>
      </c>
      <c r="M1527">
        <v>6368.567578047112</v>
      </c>
      <c r="N1527">
        <v>38827.031033564381</v>
      </c>
      <c r="O1527">
        <v>27.512633888771362</v>
      </c>
      <c r="P1527">
        <v>50.304984709251471</v>
      </c>
      <c r="Q1527" s="6">
        <v>1525</v>
      </c>
    </row>
    <row r="1528" spans="1:17" x14ac:dyDescent="0.25">
      <c r="A1528">
        <v>145.61500000000001</v>
      </c>
      <c r="B1528">
        <v>-33.709000000000003</v>
      </c>
      <c r="C1528">
        <v>2018.365</v>
      </c>
      <c r="D1528">
        <v>0.75</v>
      </c>
      <c r="E1528">
        <v>0.65</v>
      </c>
      <c r="F1528">
        <v>19.899999999999999</v>
      </c>
      <c r="G1528">
        <v>42.007420362456692</v>
      </c>
      <c r="H1528">
        <v>22.265934956213449</v>
      </c>
      <c r="I1528">
        <v>35.615000000000009</v>
      </c>
      <c r="J1528">
        <v>5311.2423437870993</v>
      </c>
      <c r="K1528">
        <v>-3519.6427166815852</v>
      </c>
      <c r="L1528">
        <v>-33.531554920117379</v>
      </c>
      <c r="M1528">
        <v>6371.591644756184</v>
      </c>
      <c r="N1528">
        <v>38135.313482346224</v>
      </c>
      <c r="O1528">
        <v>35.463698935349761</v>
      </c>
      <c r="P1528">
        <v>52.233179076747376</v>
      </c>
      <c r="Q1528" s="6">
        <v>1526</v>
      </c>
    </row>
    <row r="1529" spans="1:17" x14ac:dyDescent="0.25">
      <c r="A1529">
        <v>152.79300000000001</v>
      </c>
      <c r="B1529">
        <v>-38.606999999999999</v>
      </c>
      <c r="C1529">
        <v>2018.365</v>
      </c>
      <c r="D1529">
        <v>0.75</v>
      </c>
      <c r="E1529">
        <v>0.65</v>
      </c>
      <c r="F1529">
        <v>19.899999999999999</v>
      </c>
      <c r="G1529">
        <v>42.007420362456692</v>
      </c>
      <c r="H1529">
        <v>14.129930231357445</v>
      </c>
      <c r="I1529">
        <v>42.793000000000006</v>
      </c>
      <c r="J1529">
        <v>4990.669067579568</v>
      </c>
      <c r="K1529">
        <v>-3958.3195425745494</v>
      </c>
      <c r="L1529">
        <v>-38.419483829571178</v>
      </c>
      <c r="M1529">
        <v>6369.8564617441025</v>
      </c>
      <c r="N1529">
        <v>38853.073201178457</v>
      </c>
      <c r="O1529">
        <v>27.243549852018717</v>
      </c>
      <c r="P1529">
        <v>56.020150465351264</v>
      </c>
      <c r="Q1529" s="6">
        <v>1527</v>
      </c>
    </row>
    <row r="1530" spans="1:17" x14ac:dyDescent="0.25">
      <c r="A1530">
        <v>140.37799999999999</v>
      </c>
      <c r="B1530">
        <v>-36.966000000000001</v>
      </c>
      <c r="C1530">
        <v>2018.365</v>
      </c>
      <c r="D1530">
        <v>0.75</v>
      </c>
      <c r="E1530">
        <v>0.65</v>
      </c>
      <c r="F1530">
        <v>19.899999999999999</v>
      </c>
      <c r="G1530">
        <v>42.007420362456692</v>
      </c>
      <c r="H1530">
        <v>19.827204287390419</v>
      </c>
      <c r="I1530">
        <v>30.377999999999986</v>
      </c>
      <c r="J1530">
        <v>5102.2655313992882</v>
      </c>
      <c r="K1530">
        <v>-3814.3804292925315</v>
      </c>
      <c r="L1530">
        <v>-36.781262012041516</v>
      </c>
      <c r="M1530">
        <v>6370.448305439354</v>
      </c>
      <c r="N1530">
        <v>38042.135282064119</v>
      </c>
      <c r="O1530">
        <v>36.584506911167644</v>
      </c>
      <c r="P1530">
        <v>44.268572518092434</v>
      </c>
      <c r="Q1530" s="6">
        <v>1528</v>
      </c>
    </row>
    <row r="1531" spans="1:17" x14ac:dyDescent="0.25">
      <c r="A1531">
        <v>141.61314553694132</v>
      </c>
      <c r="B1531">
        <v>-38.370850412460292</v>
      </c>
      <c r="C1531">
        <v>2018.365</v>
      </c>
      <c r="D1531">
        <v>0.75</v>
      </c>
      <c r="E1531">
        <v>0.65</v>
      </c>
      <c r="F1531">
        <v>19.899999999999999</v>
      </c>
      <c r="G1531">
        <v>42.007420362456692</v>
      </c>
      <c r="H1531">
        <v>22.632804760416512</v>
      </c>
      <c r="I1531">
        <v>31.613145536941317</v>
      </c>
      <c r="J1531">
        <v>5006.983672262807</v>
      </c>
      <c r="K1531">
        <v>-3937.8011346164358</v>
      </c>
      <c r="L1531">
        <v>-38.183696434374774</v>
      </c>
      <c r="M1531">
        <v>6369.9421716443258</v>
      </c>
      <c r="N1531">
        <v>38194.458998269103</v>
      </c>
      <c r="O1531">
        <v>34.731219994640355</v>
      </c>
      <c r="P1531">
        <v>44.757679495616998</v>
      </c>
      <c r="Q1531" s="6">
        <v>1529</v>
      </c>
    </row>
    <row r="1532" spans="1:17" x14ac:dyDescent="0.25">
      <c r="A1532">
        <v>150.61500000000001</v>
      </c>
      <c r="B1532">
        <v>-38.709000000000003</v>
      </c>
      <c r="C1532">
        <v>2018.365</v>
      </c>
      <c r="D1532">
        <v>3</v>
      </c>
      <c r="E1532">
        <v>0.65</v>
      </c>
      <c r="F1532">
        <v>19.899999999999999</v>
      </c>
      <c r="G1532">
        <v>54.048620189015942</v>
      </c>
      <c r="H1532">
        <v>16.477062539591056</v>
      </c>
      <c r="I1532">
        <v>40.615000000000009</v>
      </c>
      <c r="J1532">
        <v>4983.5959761047561</v>
      </c>
      <c r="K1532">
        <v>-3967.1614789119758</v>
      </c>
      <c r="L1532">
        <v>-38.521331317924265</v>
      </c>
      <c r="M1532">
        <v>6369.819389339903</v>
      </c>
      <c r="N1532">
        <v>38721.71242091043</v>
      </c>
      <c r="O1532">
        <v>28.680867058657128</v>
      </c>
      <c r="P1532">
        <v>53.898984954153519</v>
      </c>
      <c r="Q1532" s="6">
        <v>1530</v>
      </c>
    </row>
    <row r="1533" spans="1:17" x14ac:dyDescent="0.25">
      <c r="A1533">
        <v>131.61500000000001</v>
      </c>
      <c r="B1533">
        <v>-41.709000000000003</v>
      </c>
      <c r="C1533">
        <v>2018.365</v>
      </c>
      <c r="D1533">
        <v>1.2</v>
      </c>
      <c r="E1533">
        <v>0.65</v>
      </c>
      <c r="F1533">
        <v>19.899999999999999</v>
      </c>
      <c r="G1533">
        <v>46.089820015575185</v>
      </c>
      <c r="H1533">
        <v>18.13942986998617</v>
      </c>
      <c r="I1533">
        <v>21.615000000000009</v>
      </c>
      <c r="J1533">
        <v>4768.5675698443629</v>
      </c>
      <c r="K1533">
        <v>-4221.5310071649183</v>
      </c>
      <c r="L1533">
        <v>-41.517914837202497</v>
      </c>
      <c r="M1533">
        <v>6368.7173522324119</v>
      </c>
      <c r="N1533">
        <v>38006.941032868206</v>
      </c>
      <c r="O1533">
        <v>36.99521489130241</v>
      </c>
      <c r="P1533">
        <v>30.774838895519153</v>
      </c>
      <c r="Q1533" s="6">
        <v>1531</v>
      </c>
    </row>
    <row r="1534" spans="1:17" x14ac:dyDescent="0.25">
      <c r="A1534">
        <v>140.41402438595208</v>
      </c>
      <c r="B1534">
        <v>-38.351618158015349</v>
      </c>
      <c r="C1534">
        <v>2018.365</v>
      </c>
      <c r="D1534">
        <v>1.2</v>
      </c>
      <c r="E1534">
        <v>0.65</v>
      </c>
      <c r="F1534">
        <v>19.899999999999999</v>
      </c>
      <c r="G1534">
        <v>46.089820015575185</v>
      </c>
      <c r="H1534">
        <v>18.132618650030757</v>
      </c>
      <c r="I1534">
        <v>30.414024385952075</v>
      </c>
      <c r="J1534">
        <v>5008.3085942343323</v>
      </c>
      <c r="K1534">
        <v>-3936.1271737222792</v>
      </c>
      <c r="L1534">
        <v>-38.164494236290224</v>
      </c>
      <c r="M1534">
        <v>6369.9491444434952</v>
      </c>
      <c r="N1534">
        <v>38133.548047105396</v>
      </c>
      <c r="O1534">
        <v>35.463630520393231</v>
      </c>
      <c r="P1534">
        <v>43.412737162269458</v>
      </c>
      <c r="Q1534" s="6">
        <v>1532</v>
      </c>
    </row>
    <row r="1535" spans="1:17" x14ac:dyDescent="0.25">
      <c r="A1535">
        <v>143.21549916423319</v>
      </c>
      <c r="B1535">
        <v>-47.204512029680345</v>
      </c>
      <c r="C1535">
        <v>2018.365</v>
      </c>
      <c r="D1535">
        <v>1.2</v>
      </c>
      <c r="E1535">
        <v>0.65</v>
      </c>
      <c r="F1535">
        <v>19.899999999999999</v>
      </c>
      <c r="G1535">
        <v>46.089820015575185</v>
      </c>
      <c r="H1535">
        <v>15.628692119471545</v>
      </c>
      <c r="I1535">
        <v>33.215499164233194</v>
      </c>
      <c r="J1535">
        <v>4341.0340768191863</v>
      </c>
      <c r="K1535">
        <v>-4657.2428547494883</v>
      </c>
      <c r="L1535">
        <v>-47.012604900593011</v>
      </c>
      <c r="M1535">
        <v>6366.6700765958158</v>
      </c>
      <c r="N1535">
        <v>38885.569189889502</v>
      </c>
      <c r="O1535">
        <v>26.85737302000134</v>
      </c>
      <c r="P1535">
        <v>41.743105688127869</v>
      </c>
      <c r="Q1535" s="6">
        <v>1533</v>
      </c>
    </row>
    <row r="1536" spans="1:17" x14ac:dyDescent="0.25">
      <c r="A1536">
        <v>146.99102056890868</v>
      </c>
      <c r="B1536">
        <v>-42.276283537664504</v>
      </c>
      <c r="C1536">
        <v>2018.365</v>
      </c>
      <c r="D1536">
        <v>1.2</v>
      </c>
      <c r="E1536">
        <v>0.65</v>
      </c>
      <c r="F1536">
        <v>19.899999999999999</v>
      </c>
      <c r="G1536">
        <v>46.089820015575185</v>
      </c>
      <c r="H1536">
        <v>23.998593717403871</v>
      </c>
      <c r="I1536">
        <v>36.991020568908681</v>
      </c>
      <c r="J1536">
        <v>4726.4118382205424</v>
      </c>
      <c r="K1536">
        <v>-4268.361775948676</v>
      </c>
      <c r="L1536">
        <v>-42.084786606410454</v>
      </c>
      <c r="M1536">
        <v>6368.5069769021238</v>
      </c>
      <c r="N1536">
        <v>38730.126457091821</v>
      </c>
      <c r="O1536">
        <v>28.573424947661401</v>
      </c>
      <c r="P1536">
        <v>48.23506458549295</v>
      </c>
      <c r="Q1536" s="6">
        <v>1534</v>
      </c>
    </row>
    <row r="1537" spans="1:17" x14ac:dyDescent="0.25">
      <c r="A1537">
        <v>116.968</v>
      </c>
      <c r="B1537">
        <v>-38.476999999999997</v>
      </c>
      <c r="C1537">
        <v>2018.365</v>
      </c>
      <c r="D1537">
        <v>0.75</v>
      </c>
      <c r="E1537">
        <v>0.65</v>
      </c>
      <c r="F1537">
        <v>19.899999999999999</v>
      </c>
      <c r="G1537">
        <v>42.007420362456692</v>
      </c>
      <c r="H1537">
        <v>22.921768276357142</v>
      </c>
      <c r="I1537">
        <v>6.9680000000000035</v>
      </c>
      <c r="J1537">
        <v>4999.660778813206</v>
      </c>
      <c r="K1537">
        <v>-3947.0324053835011</v>
      </c>
      <c r="L1537">
        <v>-38.289681644635237</v>
      </c>
      <c r="M1537">
        <v>6369.9036658610894</v>
      </c>
      <c r="N1537">
        <v>37415.125106718777</v>
      </c>
      <c r="O1537">
        <v>44.822324645110321</v>
      </c>
      <c r="P1537">
        <v>11.113016880200718</v>
      </c>
      <c r="Q1537" s="6">
        <v>1535</v>
      </c>
    </row>
    <row r="1538" spans="1:17" x14ac:dyDescent="0.25">
      <c r="A1538">
        <v>146.27951583986726</v>
      </c>
      <c r="B1538">
        <v>-38.801892343797007</v>
      </c>
      <c r="C1538">
        <v>2018.365</v>
      </c>
      <c r="D1538">
        <v>1.2</v>
      </c>
      <c r="E1538">
        <v>0.65</v>
      </c>
      <c r="F1538">
        <v>19.899999999999999</v>
      </c>
      <c r="G1538">
        <v>46.089820015575185</v>
      </c>
      <c r="H1538">
        <v>22.75296737908981</v>
      </c>
      <c r="I1538">
        <v>36.279515839867258</v>
      </c>
      <c r="J1538">
        <v>4977.1406523252726</v>
      </c>
      <c r="K1538">
        <v>-3975.2030796057552</v>
      </c>
      <c r="L1538">
        <v>-38.614086833211822</v>
      </c>
      <c r="M1538">
        <v>6369.7856005627</v>
      </c>
      <c r="N1538">
        <v>38471.299798959968</v>
      </c>
      <c r="O1538">
        <v>31.493172184210422</v>
      </c>
      <c r="P1538">
        <v>49.512869992661436</v>
      </c>
      <c r="Q1538" s="6">
        <v>1536</v>
      </c>
    </row>
    <row r="1539" spans="1:17" x14ac:dyDescent="0.25">
      <c r="A1539">
        <v>144.8548960494885</v>
      </c>
      <c r="B1539">
        <v>-41.671372374642992</v>
      </c>
      <c r="C1539">
        <v>2018.365</v>
      </c>
      <c r="D1539">
        <v>0.75</v>
      </c>
      <c r="E1539">
        <v>0.65</v>
      </c>
      <c r="F1539">
        <v>19.899999999999999</v>
      </c>
      <c r="G1539">
        <v>42.007420362456692</v>
      </c>
      <c r="H1539">
        <v>20.89719917949909</v>
      </c>
      <c r="I1539">
        <v>34.854896049488502</v>
      </c>
      <c r="J1539">
        <v>4771.34716562633</v>
      </c>
      <c r="K1539">
        <v>-4218.4101811933633</v>
      </c>
      <c r="L1539">
        <v>-41.480317172899191</v>
      </c>
      <c r="M1539">
        <v>6368.731289018735</v>
      </c>
      <c r="N1539">
        <v>38577.174871629672</v>
      </c>
      <c r="O1539">
        <v>30.279580085922092</v>
      </c>
      <c r="P1539">
        <v>46.329052125341939</v>
      </c>
      <c r="Q1539" s="6">
        <v>1537</v>
      </c>
    </row>
    <row r="1540" spans="1:17" x14ac:dyDescent="0.25">
      <c r="A1540">
        <v>141.43303239215675</v>
      </c>
      <c r="B1540">
        <v>-38.50608617048691</v>
      </c>
      <c r="C1540">
        <v>2018.365</v>
      </c>
      <c r="D1540">
        <v>0.75</v>
      </c>
      <c r="E1540">
        <v>0.65</v>
      </c>
      <c r="F1540">
        <v>19.899999999999999</v>
      </c>
      <c r="G1540">
        <v>42.007420362456692</v>
      </c>
      <c r="H1540">
        <v>19.813245610266943</v>
      </c>
      <c r="I1540">
        <v>31.433032392156747</v>
      </c>
      <c r="J1540">
        <v>4997.6512170785927</v>
      </c>
      <c r="K1540">
        <v>-3949.5595362756221</v>
      </c>
      <c r="L1540">
        <v>-38.318723221677118</v>
      </c>
      <c r="M1540">
        <v>6369.8931088482832</v>
      </c>
      <c r="N1540">
        <v>38194.156614015119</v>
      </c>
      <c r="O1540">
        <v>34.734207826404038</v>
      </c>
      <c r="P1540">
        <v>44.470448398256913</v>
      </c>
      <c r="Q1540" s="6">
        <v>1538</v>
      </c>
    </row>
    <row r="1541" spans="1:17" x14ac:dyDescent="0.25">
      <c r="A1541">
        <v>153.22082270053374</v>
      </c>
      <c r="B1541">
        <v>-36.946103051906732</v>
      </c>
      <c r="C1541">
        <v>2018.365</v>
      </c>
      <c r="D1541">
        <v>1.2</v>
      </c>
      <c r="E1541">
        <v>0.65</v>
      </c>
      <c r="F1541">
        <v>19.899999999999999</v>
      </c>
      <c r="G1541">
        <v>46.089820015575185</v>
      </c>
      <c r="H1541">
        <v>19.029485881346609</v>
      </c>
      <c r="I1541">
        <v>43.220822700533745</v>
      </c>
      <c r="J1541">
        <v>5103.5930466393338</v>
      </c>
      <c r="K1541">
        <v>-3812.6159427250432</v>
      </c>
      <c r="L1541">
        <v>-36.761402478085706</v>
      </c>
      <c r="M1541">
        <v>6370.4554242555159</v>
      </c>
      <c r="N1541">
        <v>38791.403698926697</v>
      </c>
      <c r="O1541">
        <v>27.922065343503242</v>
      </c>
      <c r="P1541">
        <v>57.396951874183429</v>
      </c>
      <c r="Q1541" s="6">
        <v>1539</v>
      </c>
    </row>
    <row r="1542" spans="1:17" x14ac:dyDescent="0.25">
      <c r="A1542">
        <v>135.96600000000001</v>
      </c>
      <c r="B1542">
        <v>-38.331000000000003</v>
      </c>
      <c r="C1542">
        <v>2018.365</v>
      </c>
      <c r="D1542">
        <v>0.75</v>
      </c>
      <c r="E1542">
        <v>0.65</v>
      </c>
      <c r="F1542">
        <v>19.899999999999999</v>
      </c>
      <c r="G1542">
        <v>42.007420362456692</v>
      </c>
      <c r="H1542">
        <v>14.339603780850387</v>
      </c>
      <c r="I1542">
        <v>25.966000000000008</v>
      </c>
      <c r="J1542">
        <v>5009.7283629534268</v>
      </c>
      <c r="K1542">
        <v>-3934.3320970965929</v>
      </c>
      <c r="L1542">
        <v>-38.14390839398866</v>
      </c>
      <c r="M1542">
        <v>6369.9566184413297</v>
      </c>
      <c r="N1542">
        <v>37928.552437487066</v>
      </c>
      <c r="O1542">
        <v>37.989382475065192</v>
      </c>
      <c r="P1542">
        <v>38.139826108427314</v>
      </c>
      <c r="Q1542" s="6">
        <v>1540</v>
      </c>
    </row>
    <row r="1543" spans="1:17" x14ac:dyDescent="0.25">
      <c r="A1543">
        <v>157.19399999999999</v>
      </c>
      <c r="B1543">
        <v>-31.290999999999997</v>
      </c>
      <c r="C1543">
        <v>2018.365</v>
      </c>
      <c r="D1543">
        <v>1.2</v>
      </c>
      <c r="E1543">
        <v>0.65</v>
      </c>
      <c r="F1543">
        <v>19.899999999999999</v>
      </c>
      <c r="G1543">
        <v>46.089820015575185</v>
      </c>
      <c r="H1543">
        <v>18.356362838183216</v>
      </c>
      <c r="I1543">
        <v>47.193999999999988</v>
      </c>
      <c r="J1543">
        <v>5455.3066082093919</v>
      </c>
      <c r="K1543">
        <v>-3293.5077938991176</v>
      </c>
      <c r="L1543">
        <v>-31.120451764777293</v>
      </c>
      <c r="M1543">
        <v>6372.4064354094126</v>
      </c>
      <c r="N1543">
        <v>38804.884187636555</v>
      </c>
      <c r="O1543">
        <v>27.796081803465324</v>
      </c>
      <c r="P1543">
        <v>64.309806506457292</v>
      </c>
      <c r="Q1543" s="6">
        <v>1541</v>
      </c>
    </row>
    <row r="1544" spans="1:17" x14ac:dyDescent="0.25">
      <c r="A1544">
        <v>145.75312173593341</v>
      </c>
      <c r="B1544">
        <v>-45.577314866215339</v>
      </c>
      <c r="C1544">
        <v>2018.365</v>
      </c>
      <c r="D1544">
        <v>0.75</v>
      </c>
      <c r="E1544">
        <v>0.65</v>
      </c>
      <c r="F1544">
        <v>19.899999999999999</v>
      </c>
      <c r="G1544">
        <v>42.007420362456692</v>
      </c>
      <c r="H1544">
        <v>19.528878961834707</v>
      </c>
      <c r="I1544">
        <v>35.753121735933405</v>
      </c>
      <c r="J1544">
        <v>4471.9964512050256</v>
      </c>
      <c r="K1544">
        <v>-4532.4896300135779</v>
      </c>
      <c r="L1544">
        <v>-45.384913881969858</v>
      </c>
      <c r="M1544">
        <v>6367.2768516667284</v>
      </c>
      <c r="N1544">
        <v>38888.45040943598</v>
      </c>
      <c r="O1544">
        <v>26.832758007097333</v>
      </c>
      <c r="P1544">
        <v>45.23107575513594</v>
      </c>
      <c r="Q1544" s="6">
        <v>1542</v>
      </c>
    </row>
    <row r="1545" spans="1:17" x14ac:dyDescent="0.25">
      <c r="A1545">
        <v>144.39310277651148</v>
      </c>
      <c r="B1545">
        <v>-28.966978118377639</v>
      </c>
      <c r="C1545">
        <v>2018.365</v>
      </c>
      <c r="D1545">
        <v>3</v>
      </c>
      <c r="E1545">
        <v>0.65</v>
      </c>
      <c r="F1545">
        <v>19.899999999999999</v>
      </c>
      <c r="G1545">
        <v>54.048620189015942</v>
      </c>
      <c r="H1545">
        <v>15.924915376365369</v>
      </c>
      <c r="I1545">
        <v>34.393102776511483</v>
      </c>
      <c r="J1545">
        <v>5584.6143937644338</v>
      </c>
      <c r="K1545">
        <v>-3070.7006671176014</v>
      </c>
      <c r="L1545">
        <v>-28.804198450278523</v>
      </c>
      <c r="M1545">
        <v>6373.1562442856666</v>
      </c>
      <c r="N1545">
        <v>37812.961815469003</v>
      </c>
      <c r="O1545">
        <v>39.505134211758339</v>
      </c>
      <c r="P1545">
        <v>54.720861641960433</v>
      </c>
      <c r="Q1545" s="6">
        <v>1543</v>
      </c>
    </row>
    <row r="1546" spans="1:17" x14ac:dyDescent="0.25">
      <c r="A1546">
        <v>150.37583754346437</v>
      </c>
      <c r="B1546">
        <v>-34.35213412243926</v>
      </c>
      <c r="C1546">
        <v>2018.365</v>
      </c>
      <c r="D1546">
        <v>1.2</v>
      </c>
      <c r="E1546">
        <v>0.65</v>
      </c>
      <c r="F1546">
        <v>19.899999999999999</v>
      </c>
      <c r="G1546">
        <v>46.089820015575185</v>
      </c>
      <c r="H1546">
        <v>19.428217615087636</v>
      </c>
      <c r="I1546">
        <v>40.375837543464371</v>
      </c>
      <c r="J1546">
        <v>5271.3190976755604</v>
      </c>
      <c r="K1546">
        <v>-3578.7632908718651</v>
      </c>
      <c r="L1546">
        <v>-34.17306466439863</v>
      </c>
      <c r="M1546">
        <v>6371.369689604513</v>
      </c>
      <c r="N1546">
        <v>38467.747643448543</v>
      </c>
      <c r="O1546">
        <v>31.552656720870239</v>
      </c>
      <c r="P1546">
        <v>56.432122285274446</v>
      </c>
      <c r="Q1546" s="6">
        <v>1544</v>
      </c>
    </row>
    <row r="1547" spans="1:17" x14ac:dyDescent="0.25">
      <c r="A1547">
        <v>145.9038214369171</v>
      </c>
      <c r="B1547">
        <v>-45.861092944627522</v>
      </c>
      <c r="C1547">
        <v>2018.365</v>
      </c>
      <c r="D1547">
        <v>0.75</v>
      </c>
      <c r="E1547">
        <v>0.65</v>
      </c>
      <c r="F1547">
        <v>19.899999999999999</v>
      </c>
      <c r="G1547">
        <v>42.007420362456692</v>
      </c>
      <c r="H1547">
        <v>20.437691203238131</v>
      </c>
      <c r="I1547">
        <v>35.903821436917099</v>
      </c>
      <c r="J1547">
        <v>4449.4155957636285</v>
      </c>
      <c r="K1547">
        <v>-4554.5105918819481</v>
      </c>
      <c r="L1547">
        <v>-45.668733413490081</v>
      </c>
      <c r="M1547">
        <v>6367.1709475550797</v>
      </c>
      <c r="N1547">
        <v>38915.719853202325</v>
      </c>
      <c r="O1547">
        <v>26.537617198373876</v>
      </c>
      <c r="P1547">
        <v>45.251470563736241</v>
      </c>
      <c r="Q1547" s="6">
        <v>1545</v>
      </c>
    </row>
    <row r="1548" spans="1:17" x14ac:dyDescent="0.25">
      <c r="A1548">
        <v>142.2022570092023</v>
      </c>
      <c r="B1548">
        <v>-40.566574484974737</v>
      </c>
      <c r="C1548">
        <v>2018.365</v>
      </c>
      <c r="D1548">
        <v>0.75</v>
      </c>
      <c r="E1548">
        <v>0.65</v>
      </c>
      <c r="F1548">
        <v>19.899999999999999</v>
      </c>
      <c r="G1548">
        <v>42.007420362456692</v>
      </c>
      <c r="H1548">
        <v>17.822735584263562</v>
      </c>
      <c r="I1548">
        <v>32.202257009202299</v>
      </c>
      <c r="J1548">
        <v>4852.0330302069051</v>
      </c>
      <c r="K1548">
        <v>-4125.9801015734629</v>
      </c>
      <c r="L1548">
        <v>-40.376545460958255</v>
      </c>
      <c r="M1548">
        <v>6369.1393708097612</v>
      </c>
      <c r="N1548">
        <v>38368.708412800719</v>
      </c>
      <c r="O1548">
        <v>32.667789609791768</v>
      </c>
      <c r="P1548">
        <v>44.080633266311374</v>
      </c>
      <c r="Q1548" s="6">
        <v>1546</v>
      </c>
    </row>
    <row r="1549" spans="1:17" x14ac:dyDescent="0.25">
      <c r="A1549">
        <v>154.55099999999999</v>
      </c>
      <c r="B1549">
        <v>-32.976999999999997</v>
      </c>
      <c r="C1549">
        <v>2018.365</v>
      </c>
      <c r="D1549">
        <v>1.2</v>
      </c>
      <c r="E1549">
        <v>0.65</v>
      </c>
      <c r="F1549">
        <v>19.899999999999999</v>
      </c>
      <c r="G1549">
        <v>46.089820015575185</v>
      </c>
      <c r="H1549">
        <v>15.752095001211712</v>
      </c>
      <c r="I1549">
        <v>44.550999999999988</v>
      </c>
      <c r="J1549">
        <v>5355.8662459506641</v>
      </c>
      <c r="K1549">
        <v>-3451.8203146367728</v>
      </c>
      <c r="L1549">
        <v>-32.801512091743817</v>
      </c>
      <c r="M1549">
        <v>6371.8417062143635</v>
      </c>
      <c r="N1549">
        <v>38685.355204272564</v>
      </c>
      <c r="O1549">
        <v>29.105964788200776</v>
      </c>
      <c r="P1549">
        <v>61.061760525330342</v>
      </c>
      <c r="Q1549" s="6">
        <v>1547</v>
      </c>
    </row>
    <row r="1550" spans="1:17" x14ac:dyDescent="0.25">
      <c r="A1550">
        <v>151.84529664668349</v>
      </c>
      <c r="B1550">
        <v>-30.32974673401219</v>
      </c>
      <c r="C1550">
        <v>2018.365</v>
      </c>
      <c r="D1550">
        <v>0.75</v>
      </c>
      <c r="E1550">
        <v>0.65</v>
      </c>
      <c r="F1550">
        <v>19.899999999999999</v>
      </c>
      <c r="G1550">
        <v>42.007420362456692</v>
      </c>
      <c r="H1550">
        <v>19.445351815841235</v>
      </c>
      <c r="I1550">
        <v>41.845296646683494</v>
      </c>
      <c r="J1550">
        <v>5509.8912547517302</v>
      </c>
      <c r="K1550">
        <v>-3201.9789217090324</v>
      </c>
      <c r="L1550">
        <v>-30.162279089486049</v>
      </c>
      <c r="M1550">
        <v>6372.7208203606824</v>
      </c>
      <c r="N1550">
        <v>38370.477070278699</v>
      </c>
      <c r="O1550">
        <v>32.690981091063556</v>
      </c>
      <c r="P1550">
        <v>60.581918510081771</v>
      </c>
      <c r="Q1550" s="6">
        <v>1548</v>
      </c>
    </row>
    <row r="1551" spans="1:17" x14ac:dyDescent="0.25">
      <c r="A1551">
        <v>154.488</v>
      </c>
      <c r="B1551">
        <v>-36.796999999999997</v>
      </c>
      <c r="C1551">
        <v>2018.365</v>
      </c>
      <c r="D1551">
        <v>0.75</v>
      </c>
      <c r="E1551">
        <v>0.65</v>
      </c>
      <c r="F1551">
        <v>19.899999999999999</v>
      </c>
      <c r="G1551">
        <v>42.007420362456692</v>
      </c>
      <c r="H1551">
        <v>19.53941457870329</v>
      </c>
      <c r="I1551">
        <v>44.488</v>
      </c>
      <c r="J1551">
        <v>5113.5214779535472</v>
      </c>
      <c r="K1551">
        <v>-3799.3788305110029</v>
      </c>
      <c r="L1551">
        <v>-36.612582625127587</v>
      </c>
      <c r="M1551">
        <v>6370.5087240523726</v>
      </c>
      <c r="N1551">
        <v>38868.636116018046</v>
      </c>
      <c r="O1551">
        <v>27.081835041081597</v>
      </c>
      <c r="P1551">
        <v>58.625846642067849</v>
      </c>
      <c r="Q1551" s="6">
        <v>1549</v>
      </c>
    </row>
    <row r="1552" spans="1:17" x14ac:dyDescent="0.25">
      <c r="A1552">
        <v>146.18926509596562</v>
      </c>
      <c r="B1552">
        <v>-29.876697125115115</v>
      </c>
      <c r="C1552">
        <v>2018.365</v>
      </c>
      <c r="D1552">
        <v>1.2</v>
      </c>
      <c r="E1552">
        <v>0.65</v>
      </c>
      <c r="F1552">
        <v>19.899999999999999</v>
      </c>
      <c r="G1552">
        <v>46.089820015575185</v>
      </c>
      <c r="H1552">
        <v>23.704944376868138</v>
      </c>
      <c r="I1552">
        <v>36.189265095965624</v>
      </c>
      <c r="J1552">
        <v>5535.08074007103</v>
      </c>
      <c r="K1552">
        <v>-3158.5304151424957</v>
      </c>
      <c r="L1552">
        <v>-29.710746664724244</v>
      </c>
      <c r="M1552">
        <v>6372.8669515756792</v>
      </c>
      <c r="N1552">
        <v>37969.943362358143</v>
      </c>
      <c r="O1552">
        <v>37.51126033514295</v>
      </c>
      <c r="P1552">
        <v>55.749718130580135</v>
      </c>
      <c r="Q1552" s="6">
        <v>1550</v>
      </c>
    </row>
    <row r="1553" spans="1:17" x14ac:dyDescent="0.25">
      <c r="A1553">
        <v>140.61500000000001</v>
      </c>
      <c r="B1553">
        <v>-39.709000000000003</v>
      </c>
      <c r="C1553">
        <v>2018.365</v>
      </c>
      <c r="D1553">
        <v>0.75</v>
      </c>
      <c r="E1553">
        <v>0.65</v>
      </c>
      <c r="F1553">
        <v>19.899999999999999</v>
      </c>
      <c r="G1553">
        <v>42.007420362456692</v>
      </c>
      <c r="H1553">
        <v>18.742066701965726</v>
      </c>
      <c r="I1553">
        <v>30.615000000000009</v>
      </c>
      <c r="J1553">
        <v>4913.4157393274336</v>
      </c>
      <c r="K1553">
        <v>-4053.1833152346276</v>
      </c>
      <c r="L1553">
        <v>-39.519962121167602</v>
      </c>
      <c r="M1553">
        <v>6369.4543890640207</v>
      </c>
      <c r="N1553">
        <v>38233.494703393051</v>
      </c>
      <c r="O1553">
        <v>34.259781367571115</v>
      </c>
      <c r="P1553">
        <v>42.806487141959487</v>
      </c>
      <c r="Q1553" s="6">
        <v>1551</v>
      </c>
    </row>
    <row r="1554" spans="1:17" x14ac:dyDescent="0.25">
      <c r="A1554">
        <v>141.86394860781661</v>
      </c>
      <c r="B1554">
        <v>-29.103232952208344</v>
      </c>
      <c r="C1554">
        <v>2018.365</v>
      </c>
      <c r="D1554">
        <v>1.2</v>
      </c>
      <c r="E1554">
        <v>0.65</v>
      </c>
      <c r="F1554">
        <v>19.899999999999999</v>
      </c>
      <c r="G1554">
        <v>46.089820015575185</v>
      </c>
      <c r="H1554">
        <v>15.390307591166424</v>
      </c>
      <c r="I1554">
        <v>31.86394860781661</v>
      </c>
      <c r="J1554">
        <v>5577.2847121468894</v>
      </c>
      <c r="K1554">
        <v>-3083.9046766187557</v>
      </c>
      <c r="L1554">
        <v>-28.93996789768784</v>
      </c>
      <c r="M1554">
        <v>6373.1132749087747</v>
      </c>
      <c r="N1554">
        <v>37669.406773700444</v>
      </c>
      <c r="O1554">
        <v>41.38367410404107</v>
      </c>
      <c r="P1554">
        <v>51.956580790886811</v>
      </c>
      <c r="Q1554" s="6">
        <v>1552</v>
      </c>
    </row>
    <row r="1555" spans="1:17" x14ac:dyDescent="0.25">
      <c r="A1555">
        <v>149.53999344418324</v>
      </c>
      <c r="B1555">
        <v>-36.13955848406782</v>
      </c>
      <c r="C1555">
        <v>2018.365</v>
      </c>
      <c r="D1555">
        <v>3</v>
      </c>
      <c r="E1555">
        <v>0.65</v>
      </c>
      <c r="F1555">
        <v>19.899999999999999</v>
      </c>
      <c r="G1555">
        <v>54.048620189015942</v>
      </c>
      <c r="H1555">
        <v>14.99684336433841</v>
      </c>
      <c r="I1555">
        <v>39.539993444183239</v>
      </c>
      <c r="J1555">
        <v>5156.8839540378403</v>
      </c>
      <c r="K1555">
        <v>-3740.709917959035</v>
      </c>
      <c r="L1555">
        <v>-35.956449116125462</v>
      </c>
      <c r="M1555">
        <v>6370.7427201017972</v>
      </c>
      <c r="N1555">
        <v>38510.218818455221</v>
      </c>
      <c r="O1555">
        <v>31.060637918138074</v>
      </c>
      <c r="P1555">
        <v>54.457519800976286</v>
      </c>
      <c r="Q1555" s="6">
        <v>1553</v>
      </c>
    </row>
    <row r="1556" spans="1:17" x14ac:dyDescent="0.25">
      <c r="A1556">
        <v>149.34783833498571</v>
      </c>
      <c r="B1556">
        <v>-46.677911157346379</v>
      </c>
      <c r="C1556">
        <v>2018.365</v>
      </c>
      <c r="D1556">
        <v>3</v>
      </c>
      <c r="E1556">
        <v>0.65</v>
      </c>
      <c r="F1556">
        <v>19.899999999999999</v>
      </c>
      <c r="G1556">
        <v>54.048620189015942</v>
      </c>
      <c r="H1556">
        <v>15.670290435701263</v>
      </c>
      <c r="I1556">
        <v>39.34783833498571</v>
      </c>
      <c r="J1556">
        <v>4383.8079106266159</v>
      </c>
      <c r="K1556">
        <v>-4617.2734838981896</v>
      </c>
      <c r="L1556">
        <v>-46.485776310127882</v>
      </c>
      <c r="M1556">
        <v>6366.8662796058334</v>
      </c>
      <c r="N1556">
        <v>39146.836731249859</v>
      </c>
      <c r="O1556">
        <v>24.080118856541503</v>
      </c>
      <c r="P1556">
        <v>48.416430020225938</v>
      </c>
      <c r="Q1556" s="6">
        <v>1554</v>
      </c>
    </row>
    <row r="1557" spans="1:17" x14ac:dyDescent="0.25">
      <c r="A1557">
        <v>138.57089830118903</v>
      </c>
      <c r="B1557">
        <v>-35.211575742752217</v>
      </c>
      <c r="C1557">
        <v>2018.365</v>
      </c>
      <c r="D1557">
        <v>3</v>
      </c>
      <c r="E1557">
        <v>0.65</v>
      </c>
      <c r="F1557">
        <v>19.899999999999999</v>
      </c>
      <c r="G1557">
        <v>54.048620189015942</v>
      </c>
      <c r="H1557">
        <v>16.20497522700412</v>
      </c>
      <c r="I1557">
        <v>28.570898301189033</v>
      </c>
      <c r="J1557">
        <v>5216.930525211299</v>
      </c>
      <c r="K1557">
        <v>-3657.0710675192263</v>
      </c>
      <c r="L1557">
        <v>-35.030476072580747</v>
      </c>
      <c r="M1557">
        <v>6371.0699963010647</v>
      </c>
      <c r="N1557">
        <v>37842.344993768747</v>
      </c>
      <c r="O1557">
        <v>39.098012038920423</v>
      </c>
      <c r="P1557">
        <v>43.36314817571369</v>
      </c>
      <c r="Q1557" s="6">
        <v>1555</v>
      </c>
    </row>
    <row r="1558" spans="1:17" x14ac:dyDescent="0.25">
      <c r="A1558">
        <v>142.15299999999999</v>
      </c>
      <c r="B1558">
        <v>-33.567</v>
      </c>
      <c r="C1558">
        <v>2018.365</v>
      </c>
      <c r="D1558">
        <v>0.75</v>
      </c>
      <c r="E1558">
        <v>0.65</v>
      </c>
      <c r="F1558">
        <v>19.899999999999999</v>
      </c>
      <c r="G1558">
        <v>42.007420362456692</v>
      </c>
      <c r="H1558">
        <v>15.068795679865723</v>
      </c>
      <c r="I1558">
        <v>32.152999999999992</v>
      </c>
      <c r="J1558">
        <v>5319.9669898494321</v>
      </c>
      <c r="K1558">
        <v>-3506.529944853432</v>
      </c>
      <c r="L1558">
        <v>-33.389925608009364</v>
      </c>
      <c r="M1558">
        <v>6371.6403717756575</v>
      </c>
      <c r="N1558">
        <v>37928.804985888462</v>
      </c>
      <c r="O1558">
        <v>38.009541012053418</v>
      </c>
      <c r="P1558">
        <v>48.664873987308184</v>
      </c>
      <c r="Q1558" s="6">
        <v>1556</v>
      </c>
    </row>
    <row r="1559" spans="1:17" x14ac:dyDescent="0.25">
      <c r="A1559">
        <v>141.9298430533949</v>
      </c>
      <c r="B1559">
        <v>-43.486791045296684</v>
      </c>
      <c r="C1559">
        <v>2018.365</v>
      </c>
      <c r="D1559">
        <v>1.2</v>
      </c>
      <c r="E1559">
        <v>0.65</v>
      </c>
      <c r="F1559">
        <v>19.899999999999999</v>
      </c>
      <c r="G1559">
        <v>46.089820015575185</v>
      </c>
      <c r="H1559">
        <v>16.481137068380956</v>
      </c>
      <c r="I1559">
        <v>31.929843053394904</v>
      </c>
      <c r="J1559">
        <v>4634.9047271938634</v>
      </c>
      <c r="K1559">
        <v>-4366.8987375921206</v>
      </c>
      <c r="L1559">
        <v>-43.294666453635521</v>
      </c>
      <c r="M1559">
        <v>6368.0567219951554</v>
      </c>
      <c r="N1559">
        <v>38557.111927586586</v>
      </c>
      <c r="O1559">
        <v>30.497924378660844</v>
      </c>
      <c r="P1559">
        <v>42.161501238208203</v>
      </c>
      <c r="Q1559" s="6">
        <v>1557</v>
      </c>
    </row>
    <row r="1560" spans="1:17" x14ac:dyDescent="0.25">
      <c r="A1560">
        <v>144.08743297761507</v>
      </c>
      <c r="B1560">
        <v>-32.640734720761472</v>
      </c>
      <c r="C1560">
        <v>2018.365</v>
      </c>
      <c r="D1560">
        <v>0.75</v>
      </c>
      <c r="E1560">
        <v>0.65</v>
      </c>
      <c r="F1560">
        <v>19.899999999999999</v>
      </c>
      <c r="G1560">
        <v>42.007420362456692</v>
      </c>
      <c r="H1560">
        <v>20.095890824978646</v>
      </c>
      <c r="I1560">
        <v>34.087432977615066</v>
      </c>
      <c r="J1560">
        <v>5376.0725552759286</v>
      </c>
      <c r="K1560">
        <v>-3420.4769161219169</v>
      </c>
      <c r="L1560">
        <v>-32.466184222042614</v>
      </c>
      <c r="M1560">
        <v>6371.9556223591162</v>
      </c>
      <c r="N1560">
        <v>37986.254462740537</v>
      </c>
      <c r="O1560">
        <v>37.295679158767342</v>
      </c>
      <c r="P1560">
        <v>51.444381402866831</v>
      </c>
      <c r="Q1560" s="6">
        <v>1558</v>
      </c>
    </row>
    <row r="1561" spans="1:17" x14ac:dyDescent="0.25">
      <c r="A1561">
        <v>146.4677150452292</v>
      </c>
      <c r="B1561">
        <v>-38.197329409019794</v>
      </c>
      <c r="C1561">
        <v>2018.365</v>
      </c>
      <c r="D1561">
        <v>1.2</v>
      </c>
      <c r="E1561">
        <v>0.65</v>
      </c>
      <c r="F1561">
        <v>19.899999999999999</v>
      </c>
      <c r="G1561">
        <v>46.089820015575185</v>
      </c>
      <c r="H1561">
        <v>16.498244140396793</v>
      </c>
      <c r="I1561">
        <v>36.467715045229198</v>
      </c>
      <c r="J1561">
        <v>5018.9171343175076</v>
      </c>
      <c r="K1561">
        <v>-3922.6821213585454</v>
      </c>
      <c r="L1561">
        <v>-38.010449655062253</v>
      </c>
      <c r="M1561">
        <v>6370.0050413144763</v>
      </c>
      <c r="N1561">
        <v>38445.132067275903</v>
      </c>
      <c r="O1561">
        <v>31.795650091330334</v>
      </c>
      <c r="P1561">
        <v>50.08188798855398</v>
      </c>
      <c r="Q1561" s="6">
        <v>1559</v>
      </c>
    </row>
    <row r="1562" spans="1:17" x14ac:dyDescent="0.25">
      <c r="A1562">
        <v>152.51900000000001</v>
      </c>
      <c r="B1562">
        <v>-37.398000000000003</v>
      </c>
      <c r="C1562">
        <v>2018.365</v>
      </c>
      <c r="D1562">
        <v>0.75</v>
      </c>
      <c r="E1562">
        <v>0.65</v>
      </c>
      <c r="F1562">
        <v>19.899999999999999</v>
      </c>
      <c r="G1562">
        <v>42.007420362456692</v>
      </c>
      <c r="H1562">
        <v>23.73302535028747</v>
      </c>
      <c r="I1562">
        <v>42.519000000000005</v>
      </c>
      <c r="J1562">
        <v>5073.2907958422229</v>
      </c>
      <c r="K1562">
        <v>-3852.5781423443073</v>
      </c>
      <c r="L1562">
        <v>-37.212471622217393</v>
      </c>
      <c r="M1562">
        <v>6370.2933874388018</v>
      </c>
      <c r="N1562">
        <v>38769.418651319116</v>
      </c>
      <c r="O1562">
        <v>28.161139041228019</v>
      </c>
      <c r="P1562">
        <v>56.480980439408562</v>
      </c>
      <c r="Q1562" s="6">
        <v>1560</v>
      </c>
    </row>
    <row r="1563" spans="1:17" x14ac:dyDescent="0.25">
      <c r="A1563">
        <v>150.00565450374211</v>
      </c>
      <c r="B1563">
        <v>-40.195833261017071</v>
      </c>
      <c r="C1563">
        <v>2018.365</v>
      </c>
      <c r="D1563">
        <v>0.75</v>
      </c>
      <c r="E1563">
        <v>0.65</v>
      </c>
      <c r="F1563">
        <v>19.899999999999999</v>
      </c>
      <c r="G1563">
        <v>42.007420362456692</v>
      </c>
      <c r="H1563">
        <v>23.718448423232331</v>
      </c>
      <c r="I1563">
        <v>40.005654503742107</v>
      </c>
      <c r="J1563">
        <v>4878.7044029176704</v>
      </c>
      <c r="K1563">
        <v>-4094.6205092509576</v>
      </c>
      <c r="L1563">
        <v>-40.006211913033958</v>
      </c>
      <c r="M1563">
        <v>6369.2757646240152</v>
      </c>
      <c r="N1563">
        <v>38771.742598939643</v>
      </c>
      <c r="O1563">
        <v>28.124423835998876</v>
      </c>
      <c r="P1563">
        <v>52.43949325106211</v>
      </c>
      <c r="Q1563" s="6">
        <v>1561</v>
      </c>
    </row>
    <row r="1564" spans="1:17" x14ac:dyDescent="0.25">
      <c r="A1564">
        <v>135.84568081564032</v>
      </c>
      <c r="B1564">
        <v>-42.871822182412238</v>
      </c>
      <c r="C1564">
        <v>2018.365</v>
      </c>
      <c r="D1564">
        <v>1.2</v>
      </c>
      <c r="E1564">
        <v>0.65</v>
      </c>
      <c r="F1564">
        <v>19.899999999999999</v>
      </c>
      <c r="G1564">
        <v>46.089820015575185</v>
      </c>
      <c r="H1564">
        <v>19.740390455670486</v>
      </c>
      <c r="I1564">
        <v>25.845680815640321</v>
      </c>
      <c r="J1564">
        <v>4681.6552904005384</v>
      </c>
      <c r="K1564">
        <v>-4317.0784080129079</v>
      </c>
      <c r="L1564">
        <v>-42.679973686197407</v>
      </c>
      <c r="M1564">
        <v>6368.285659348724</v>
      </c>
      <c r="N1564">
        <v>38250.028468235461</v>
      </c>
      <c r="O1564">
        <v>34.048947940472253</v>
      </c>
      <c r="P1564">
        <v>35.450093400340037</v>
      </c>
      <c r="Q1564" s="6">
        <v>1562</v>
      </c>
    </row>
    <row r="1565" spans="1:17" x14ac:dyDescent="0.25">
      <c r="A1565">
        <v>121.96899999999999</v>
      </c>
      <c r="B1565">
        <v>-33.927</v>
      </c>
      <c r="C1565">
        <v>2018.365</v>
      </c>
      <c r="D1565">
        <v>3</v>
      </c>
      <c r="E1565">
        <v>0.65</v>
      </c>
      <c r="F1565">
        <v>19.899999999999999</v>
      </c>
      <c r="G1565">
        <v>54.048620189015942</v>
      </c>
      <c r="H1565">
        <v>14.986361536658872</v>
      </c>
      <c r="I1565">
        <v>11.968999999999994</v>
      </c>
      <c r="J1565">
        <v>5297.7846036300098</v>
      </c>
      <c r="K1565">
        <v>-3539.7319929500577</v>
      </c>
      <c r="L1565">
        <v>-33.748994290224218</v>
      </c>
      <c r="M1565">
        <v>6371.5166395743927</v>
      </c>
      <c r="N1565">
        <v>37166.790248174097</v>
      </c>
      <c r="O1565">
        <v>48.502217634975672</v>
      </c>
      <c r="P1565">
        <v>20.797764682895245</v>
      </c>
      <c r="Q1565" s="6">
        <v>1563</v>
      </c>
    </row>
    <row r="1566" spans="1:17" x14ac:dyDescent="0.25">
      <c r="A1566">
        <v>147.29548213741074</v>
      </c>
      <c r="B1566">
        <v>-39.480153638399514</v>
      </c>
      <c r="C1566">
        <v>2018.365</v>
      </c>
      <c r="D1566">
        <v>1.2</v>
      </c>
      <c r="E1566">
        <v>0.65</v>
      </c>
      <c r="F1566">
        <v>19.899999999999999</v>
      </c>
      <c r="G1566">
        <v>46.089820015575185</v>
      </c>
      <c r="H1566">
        <v>21.101310424189329</v>
      </c>
      <c r="I1566">
        <v>37.295482137410744</v>
      </c>
      <c r="J1566">
        <v>4929.6096093205924</v>
      </c>
      <c r="K1566">
        <v>-4033.6045166902277</v>
      </c>
      <c r="L1566">
        <v>-39.291408869613136</v>
      </c>
      <c r="M1566">
        <v>6369.5381541654751</v>
      </c>
      <c r="N1566">
        <v>38570.495912185579</v>
      </c>
      <c r="O1566">
        <v>30.364148096807202</v>
      </c>
      <c r="P1566">
        <v>50.146300912502582</v>
      </c>
      <c r="Q1566" s="6">
        <v>1564</v>
      </c>
    </row>
    <row r="1567" spans="1:17" x14ac:dyDescent="0.25">
      <c r="A1567">
        <v>154.63063697741552</v>
      </c>
      <c r="B1567">
        <v>-39.483030134132065</v>
      </c>
      <c r="C1567">
        <v>2018.365</v>
      </c>
      <c r="D1567">
        <v>0.75</v>
      </c>
      <c r="E1567">
        <v>0.65</v>
      </c>
      <c r="F1567">
        <v>19.899999999999999</v>
      </c>
      <c r="G1567">
        <v>42.007420362456692</v>
      </c>
      <c r="H1567">
        <v>22.744750121952492</v>
      </c>
      <c r="I1567">
        <v>44.63063697741552</v>
      </c>
      <c r="J1567">
        <v>4929.4065491814517</v>
      </c>
      <c r="K1567">
        <v>-4033.8510096460409</v>
      </c>
      <c r="L1567">
        <v>-39.294281606445502</v>
      </c>
      <c r="M1567">
        <v>6369.537102108392</v>
      </c>
      <c r="N1567">
        <v>39020.005995427717</v>
      </c>
      <c r="O1567">
        <v>25.446689621858201</v>
      </c>
      <c r="P1567">
        <v>57.214370534217949</v>
      </c>
      <c r="Q1567" s="6">
        <v>1565</v>
      </c>
    </row>
    <row r="1568" spans="1:17" x14ac:dyDescent="0.25">
      <c r="A1568">
        <v>154.55000000000001</v>
      </c>
      <c r="B1568">
        <v>-34.651000000000003</v>
      </c>
      <c r="C1568">
        <v>2018.365</v>
      </c>
      <c r="D1568">
        <v>0.75</v>
      </c>
      <c r="E1568">
        <v>0.65</v>
      </c>
      <c r="F1568">
        <v>19.899999999999999</v>
      </c>
      <c r="G1568">
        <v>42.007420362456692</v>
      </c>
      <c r="H1568">
        <v>20.365272159071203</v>
      </c>
      <c r="I1568">
        <v>44.550000000000011</v>
      </c>
      <c r="J1568">
        <v>5252.5399386699673</v>
      </c>
      <c r="K1568">
        <v>-3606.0855346219137</v>
      </c>
      <c r="L1568">
        <v>-34.471206240340308</v>
      </c>
      <c r="M1568">
        <v>6371.2658624744672</v>
      </c>
      <c r="N1568">
        <v>38765.362033479571</v>
      </c>
      <c r="O1568">
        <v>28.216402935006613</v>
      </c>
      <c r="P1568">
        <v>59.99020336478911</v>
      </c>
      <c r="Q1568" s="6">
        <v>1566</v>
      </c>
    </row>
    <row r="1569" spans="1:17" x14ac:dyDescent="0.25">
      <c r="A1569">
        <v>120.91</v>
      </c>
      <c r="B1569">
        <v>-45.567</v>
      </c>
      <c r="C1569">
        <v>2018.365</v>
      </c>
      <c r="D1569">
        <v>3</v>
      </c>
      <c r="E1569">
        <v>0.65</v>
      </c>
      <c r="F1569">
        <v>19.899999999999999</v>
      </c>
      <c r="G1569">
        <v>54.048620189015942</v>
      </c>
      <c r="H1569">
        <v>15.171100047961962</v>
      </c>
      <c r="I1569">
        <v>10.909999999999997</v>
      </c>
      <c r="J1569">
        <v>4472.8151508486753</v>
      </c>
      <c r="K1569">
        <v>-4531.687120354567</v>
      </c>
      <c r="L1569">
        <v>-45.374597864635724</v>
      </c>
      <c r="M1569">
        <v>6367.2807014022028</v>
      </c>
      <c r="N1569">
        <v>38052.457352337398</v>
      </c>
      <c r="O1569">
        <v>36.415496719464841</v>
      </c>
      <c r="P1569">
        <v>15.105975655213333</v>
      </c>
      <c r="Q1569" s="6">
        <v>1567</v>
      </c>
    </row>
    <row r="1570" spans="1:17" x14ac:dyDescent="0.25">
      <c r="A1570">
        <v>120.62</v>
      </c>
      <c r="B1570">
        <v>-30.338999999999999</v>
      </c>
      <c r="C1570">
        <v>2018.365</v>
      </c>
      <c r="D1570">
        <v>3</v>
      </c>
      <c r="E1570">
        <v>0.65</v>
      </c>
      <c r="F1570">
        <v>19.899999999999999</v>
      </c>
      <c r="G1570">
        <v>54.048620189015942</v>
      </c>
      <c r="H1570">
        <v>14.654935188838003</v>
      </c>
      <c r="I1570">
        <v>10.620000000000005</v>
      </c>
      <c r="J1570">
        <v>5509.3731791428982</v>
      </c>
      <c r="K1570">
        <v>-3202.8642820896748</v>
      </c>
      <c r="L1570">
        <v>-30.171501800898287</v>
      </c>
      <c r="M1570">
        <v>6372.7178218202107</v>
      </c>
      <c r="N1570">
        <v>36902.415886626572</v>
      </c>
      <c r="O1570">
        <v>52.765833548962419</v>
      </c>
      <c r="P1570">
        <v>20.3656701175499</v>
      </c>
      <c r="Q1570" s="6">
        <v>1568</v>
      </c>
    </row>
    <row r="1571" spans="1:17" x14ac:dyDescent="0.25">
      <c r="A1571">
        <v>146.66900000000001</v>
      </c>
      <c r="B1571">
        <v>-29.28</v>
      </c>
      <c r="C1571">
        <v>2018.365</v>
      </c>
      <c r="D1571">
        <v>0.75</v>
      </c>
      <c r="E1571">
        <v>0.65</v>
      </c>
      <c r="F1571">
        <v>19.899999999999999</v>
      </c>
      <c r="G1571">
        <v>42.007420362456692</v>
      </c>
      <c r="H1571">
        <v>17.027327573116864</v>
      </c>
      <c r="I1571">
        <v>36.669000000000011</v>
      </c>
      <c r="J1571">
        <v>5567.7287409415721</v>
      </c>
      <c r="K1571">
        <v>-3101.008949839339</v>
      </c>
      <c r="L1571">
        <v>-29.116110716722556</v>
      </c>
      <c r="M1571">
        <v>6373.0573384907266</v>
      </c>
      <c r="N1571">
        <v>37971.456576934477</v>
      </c>
      <c r="O1571">
        <v>37.494993448970341</v>
      </c>
      <c r="P1571">
        <v>56.699491410997389</v>
      </c>
      <c r="Q1571" s="6">
        <v>1569</v>
      </c>
    </row>
    <row r="1572" spans="1:17" x14ac:dyDescent="0.25">
      <c r="A1572">
        <v>146.828</v>
      </c>
      <c r="B1572">
        <v>-31.790999999999997</v>
      </c>
      <c r="C1572">
        <v>2018.365</v>
      </c>
      <c r="D1572">
        <v>3</v>
      </c>
      <c r="E1572">
        <v>0.65</v>
      </c>
      <c r="F1572">
        <v>19.899999999999999</v>
      </c>
      <c r="G1572">
        <v>54.048620189015942</v>
      </c>
      <c r="H1572">
        <v>15.89440022932971</v>
      </c>
      <c r="I1572">
        <v>36.828000000000003</v>
      </c>
      <c r="J1572">
        <v>5426.3058578313139</v>
      </c>
      <c r="K1572">
        <v>-3340.7567847797609</v>
      </c>
      <c r="L1572">
        <v>-31.618924723830112</v>
      </c>
      <c r="M1572">
        <v>6372.2406701086265</v>
      </c>
      <c r="N1572">
        <v>38107.042008171637</v>
      </c>
      <c r="O1572">
        <v>35.814904556746626</v>
      </c>
      <c r="P1572">
        <v>54.873580138943893</v>
      </c>
      <c r="Q1572" s="6">
        <v>1570</v>
      </c>
    </row>
    <row r="1573" spans="1:17" x14ac:dyDescent="0.25">
      <c r="A1573">
        <v>147.61500000000001</v>
      </c>
      <c r="B1573">
        <v>-29.709000000000003</v>
      </c>
      <c r="C1573">
        <v>2018.365</v>
      </c>
      <c r="D1573">
        <v>0.75</v>
      </c>
      <c r="E1573">
        <v>0.65</v>
      </c>
      <c r="F1573">
        <v>19.899999999999999</v>
      </c>
      <c r="G1573">
        <v>42.007420362456692</v>
      </c>
      <c r="H1573">
        <v>22.704419859091807</v>
      </c>
      <c r="I1573">
        <v>37.615000000000009</v>
      </c>
      <c r="J1573">
        <v>5544.3170016582935</v>
      </c>
      <c r="K1573">
        <v>-3142.3983248302075</v>
      </c>
      <c r="L1573">
        <v>-29.543621619591612</v>
      </c>
      <c r="M1573">
        <v>6372.9206998654008</v>
      </c>
      <c r="N1573">
        <v>38053.570975427385</v>
      </c>
      <c r="O1573">
        <v>36.477085147464877</v>
      </c>
      <c r="P1573">
        <v>57.251080266910066</v>
      </c>
      <c r="Q1573" s="6">
        <v>1571</v>
      </c>
    </row>
    <row r="1574" spans="1:17" x14ac:dyDescent="0.25">
      <c r="A1574">
        <v>143.61500000000001</v>
      </c>
      <c r="B1574">
        <v>-32.709000000000003</v>
      </c>
      <c r="C1574">
        <v>2018.365</v>
      </c>
      <c r="D1574">
        <v>3</v>
      </c>
      <c r="E1574">
        <v>0.65</v>
      </c>
      <c r="F1574">
        <v>19.899999999999999</v>
      </c>
      <c r="G1574">
        <v>54.048620189015942</v>
      </c>
      <c r="H1574">
        <v>15.879701067219017</v>
      </c>
      <c r="I1574">
        <v>33.615000000000009</v>
      </c>
      <c r="J1574">
        <v>5371.9854432926741</v>
      </c>
      <c r="K1574">
        <v>-3426.8493941762572</v>
      </c>
      <c r="L1574">
        <v>-32.534257255992863</v>
      </c>
      <c r="M1574">
        <v>6371.9325461993531</v>
      </c>
      <c r="N1574">
        <v>37962.612861746842</v>
      </c>
      <c r="O1574">
        <v>37.589946186592066</v>
      </c>
      <c r="P1574">
        <v>50.893573176623804</v>
      </c>
      <c r="Q1574" s="6">
        <v>1572</v>
      </c>
    </row>
    <row r="1575" spans="1:17" x14ac:dyDescent="0.25">
      <c r="A1575">
        <v>144.12100000000001</v>
      </c>
      <c r="B1575">
        <v>-33.347999999999999</v>
      </c>
      <c r="C1575">
        <v>2018.365</v>
      </c>
      <c r="D1575">
        <v>0.75</v>
      </c>
      <c r="E1575">
        <v>0.65</v>
      </c>
      <c r="F1575">
        <v>19.899999999999999</v>
      </c>
      <c r="G1575">
        <v>42.007420362456692</v>
      </c>
      <c r="H1575">
        <v>15.251280635519274</v>
      </c>
      <c r="I1575">
        <v>34.121000000000009</v>
      </c>
      <c r="J1575">
        <v>5333.358434106638</v>
      </c>
      <c r="K1575">
        <v>-3486.2650361922001</v>
      </c>
      <c r="L1575">
        <v>-33.171505794721384</v>
      </c>
      <c r="M1575">
        <v>6371.7153176544707</v>
      </c>
      <c r="N1575">
        <v>38027.402326548079</v>
      </c>
      <c r="O1575">
        <v>36.782926394702372</v>
      </c>
      <c r="P1575">
        <v>50.947699395137079</v>
      </c>
      <c r="Q1575" s="6">
        <v>1573</v>
      </c>
    </row>
    <row r="1576" spans="1:17" x14ac:dyDescent="0.25">
      <c r="A1576">
        <v>147.15299999999999</v>
      </c>
      <c r="B1576">
        <v>-31.28</v>
      </c>
      <c r="C1576">
        <v>2018.365</v>
      </c>
      <c r="D1576">
        <v>0.75</v>
      </c>
      <c r="E1576">
        <v>0.65</v>
      </c>
      <c r="F1576">
        <v>19.899999999999999</v>
      </c>
      <c r="G1576">
        <v>42.007420362456692</v>
      </c>
      <c r="H1576">
        <v>16.93096724069224</v>
      </c>
      <c r="I1576">
        <v>37.152999999999992</v>
      </c>
      <c r="J1576">
        <v>5455.9399596829107</v>
      </c>
      <c r="K1576">
        <v>-3292.4655196132335</v>
      </c>
      <c r="L1576">
        <v>-31.10948594274657</v>
      </c>
      <c r="M1576">
        <v>6372.4100653918058</v>
      </c>
      <c r="N1576">
        <v>38101.427469012473</v>
      </c>
      <c r="O1576">
        <v>35.885411172804204</v>
      </c>
      <c r="P1576">
        <v>55.580488458772088</v>
      </c>
      <c r="Q1576" s="6">
        <v>1574</v>
      </c>
    </row>
    <row r="1577" spans="1:17" x14ac:dyDescent="0.25">
      <c r="A1577">
        <v>151.76900000000001</v>
      </c>
      <c r="B1577">
        <v>-34.173000000000002</v>
      </c>
      <c r="C1577">
        <v>2018.365</v>
      </c>
      <c r="D1577">
        <v>1.2</v>
      </c>
      <c r="E1577">
        <v>0.65</v>
      </c>
      <c r="F1577">
        <v>19.899999999999999</v>
      </c>
      <c r="G1577">
        <v>46.089820015575185</v>
      </c>
      <c r="H1577">
        <v>21.420002294804284</v>
      </c>
      <c r="I1577">
        <v>41.769000000000005</v>
      </c>
      <c r="J1577">
        <v>5282.5061041887484</v>
      </c>
      <c r="K1577">
        <v>-3562.3407154829879</v>
      </c>
      <c r="L1577">
        <v>-33.994373985811698</v>
      </c>
      <c r="M1577">
        <v>6371.4317161827321</v>
      </c>
      <c r="N1577">
        <v>38550.824078619153</v>
      </c>
      <c r="O1577">
        <v>30.6082281990981</v>
      </c>
      <c r="P1577">
        <v>57.834026289250552</v>
      </c>
      <c r="Q1577" s="6">
        <v>1575</v>
      </c>
    </row>
    <row r="1578" spans="1:17" x14ac:dyDescent="0.25">
      <c r="A1578">
        <v>151.08976713806905</v>
      </c>
      <c r="B1578">
        <v>-38.923249003378999</v>
      </c>
      <c r="C1578">
        <v>2018.365</v>
      </c>
      <c r="D1578">
        <v>3</v>
      </c>
      <c r="E1578">
        <v>0.65</v>
      </c>
      <c r="F1578">
        <v>19.899999999999999</v>
      </c>
      <c r="G1578">
        <v>54.048620189015942</v>
      </c>
      <c r="H1578">
        <v>21.662032163198191</v>
      </c>
      <c r="I1578">
        <v>41.08976713806905</v>
      </c>
      <c r="J1578">
        <v>4968.687488953964</v>
      </c>
      <c r="K1578">
        <v>-3985.6932147059701</v>
      </c>
      <c r="L1578">
        <v>-38.735267705568212</v>
      </c>
      <c r="M1578">
        <v>6369.7414205476862</v>
      </c>
      <c r="N1578">
        <v>38763.325489159302</v>
      </c>
      <c r="O1578">
        <v>28.22191257498638</v>
      </c>
      <c r="P1578">
        <v>54.228411188519765</v>
      </c>
      <c r="Q1578" s="6">
        <v>1576</v>
      </c>
    </row>
    <row r="1579" spans="1:17" x14ac:dyDescent="0.25">
      <c r="A1579">
        <v>128.12110222013305</v>
      </c>
      <c r="B1579">
        <v>-30.941707094484713</v>
      </c>
      <c r="C1579">
        <v>2018.365</v>
      </c>
      <c r="D1579">
        <v>1.2</v>
      </c>
      <c r="E1579">
        <v>0.65</v>
      </c>
      <c r="F1579">
        <v>19.899999999999999</v>
      </c>
      <c r="G1579">
        <v>46.089820015575185</v>
      </c>
      <c r="H1579">
        <v>18.677314833235165</v>
      </c>
      <c r="I1579">
        <v>18.121102220133054</v>
      </c>
      <c r="J1579">
        <v>5475.3196383200884</v>
      </c>
      <c r="K1579">
        <v>-3260.3532161429603</v>
      </c>
      <c r="L1579">
        <v>-30.772256336286429</v>
      </c>
      <c r="M1579">
        <v>6372.5213405517416</v>
      </c>
      <c r="N1579">
        <v>37142.972321661589</v>
      </c>
      <c r="O1579">
        <v>48.886330042373764</v>
      </c>
      <c r="P1579">
        <v>32.476086601959622</v>
      </c>
      <c r="Q1579" s="6">
        <v>1577</v>
      </c>
    </row>
    <row r="1580" spans="1:17" x14ac:dyDescent="0.25">
      <c r="A1580">
        <v>145.28434475355624</v>
      </c>
      <c r="B1580">
        <v>-28.868386291002885</v>
      </c>
      <c r="C1580">
        <v>2018.365</v>
      </c>
      <c r="D1580">
        <v>1.2</v>
      </c>
      <c r="E1580">
        <v>0.65</v>
      </c>
      <c r="F1580">
        <v>19.899999999999999</v>
      </c>
      <c r="G1580">
        <v>46.089820015575185</v>
      </c>
      <c r="H1580">
        <v>16.266986958955325</v>
      </c>
      <c r="I1580">
        <v>35.28434475355624</v>
      </c>
      <c r="J1580">
        <v>5589.8983511292781</v>
      </c>
      <c r="K1580">
        <v>-3061.1357728706466</v>
      </c>
      <c r="L1580">
        <v>-28.705960125328893</v>
      </c>
      <c r="M1580">
        <v>6373.1872556756243</v>
      </c>
      <c r="N1580">
        <v>37863.459315008971</v>
      </c>
      <c r="O1580">
        <v>38.858430219585649</v>
      </c>
      <c r="P1580">
        <v>55.69517872712315</v>
      </c>
      <c r="Q1580" s="6">
        <v>1578</v>
      </c>
    </row>
    <row r="1581" spans="1:17" x14ac:dyDescent="0.25">
      <c r="A1581">
        <v>128.05746574893436</v>
      </c>
      <c r="B1581">
        <v>-34.608325147614053</v>
      </c>
      <c r="C1581">
        <v>2018.365</v>
      </c>
      <c r="D1581">
        <v>1.2</v>
      </c>
      <c r="E1581">
        <v>0.65</v>
      </c>
      <c r="F1581">
        <v>19.899999999999999</v>
      </c>
      <c r="G1581">
        <v>46.089820015575185</v>
      </c>
      <c r="H1581">
        <v>16.326069574059726</v>
      </c>
      <c r="I1581">
        <v>18.057465748934362</v>
      </c>
      <c r="J1581">
        <v>5255.230176700582</v>
      </c>
      <c r="K1581">
        <v>-3602.190128713507</v>
      </c>
      <c r="L1581">
        <v>-34.428633619079243</v>
      </c>
      <c r="M1581">
        <v>6371.2807137580639</v>
      </c>
      <c r="N1581">
        <v>37377.412660673966</v>
      </c>
      <c r="O1581">
        <v>45.382657627869079</v>
      </c>
      <c r="P1581">
        <v>29.857186125869013</v>
      </c>
      <c r="Q1581" s="6">
        <v>1579</v>
      </c>
    </row>
    <row r="1582" spans="1:17" x14ac:dyDescent="0.25">
      <c r="A1582">
        <v>143.13823072218821</v>
      </c>
      <c r="B1582">
        <v>-29.77837313044207</v>
      </c>
      <c r="C1582">
        <v>2018.365</v>
      </c>
      <c r="D1582">
        <v>1.2</v>
      </c>
      <c r="E1582">
        <v>0.65</v>
      </c>
      <c r="F1582">
        <v>19.899999999999999</v>
      </c>
      <c r="G1582">
        <v>46.089820015575185</v>
      </c>
      <c r="H1582">
        <v>18.461388922746526</v>
      </c>
      <c r="I1582">
        <v>33.138230722188212</v>
      </c>
      <c r="J1582">
        <v>5540.5018897062</v>
      </c>
      <c r="K1582">
        <v>-3149.0750939246909</v>
      </c>
      <c r="L1582">
        <v>-29.612757406505366</v>
      </c>
      <c r="M1582">
        <v>6372.8984878950314</v>
      </c>
      <c r="N1582">
        <v>37778.288760651005</v>
      </c>
      <c r="O1582">
        <v>39.94979149582219</v>
      </c>
      <c r="P1582">
        <v>52.738156711949152</v>
      </c>
      <c r="Q1582" s="6">
        <v>1580</v>
      </c>
    </row>
    <row r="1583" spans="1:17" x14ac:dyDescent="0.25">
      <c r="A1583">
        <v>150.17859627971444</v>
      </c>
      <c r="B1583">
        <v>-32.997156447297613</v>
      </c>
      <c r="C1583">
        <v>2018.365</v>
      </c>
      <c r="D1583">
        <v>3</v>
      </c>
      <c r="E1583">
        <v>0.65</v>
      </c>
      <c r="F1583">
        <v>19.899999999999999</v>
      </c>
      <c r="G1583">
        <v>54.048620189015942</v>
      </c>
      <c r="H1583">
        <v>17.157142493277227</v>
      </c>
      <c r="I1583">
        <v>40.178596279714441</v>
      </c>
      <c r="J1583">
        <v>5354.6491630472647</v>
      </c>
      <c r="K1583">
        <v>-3453.6953836207513</v>
      </c>
      <c r="L1583">
        <v>-32.821613112367558</v>
      </c>
      <c r="M1583">
        <v>6371.8348583564257</v>
      </c>
      <c r="N1583">
        <v>38385.092006818988</v>
      </c>
      <c r="O1583">
        <v>32.510495227406871</v>
      </c>
      <c r="P1583">
        <v>57.180713282757402</v>
      </c>
      <c r="Q1583" s="6">
        <v>1581</v>
      </c>
    </row>
    <row r="1584" spans="1:17" x14ac:dyDescent="0.25">
      <c r="A1584">
        <v>126.83989544274016</v>
      </c>
      <c r="B1584">
        <v>-31.424519642025537</v>
      </c>
      <c r="C1584">
        <v>2018.365</v>
      </c>
      <c r="D1584">
        <v>3</v>
      </c>
      <c r="E1584">
        <v>0.65</v>
      </c>
      <c r="F1584">
        <v>19.899999999999999</v>
      </c>
      <c r="G1584">
        <v>54.048620189015942</v>
      </c>
      <c r="H1584">
        <v>19.959147534223835</v>
      </c>
      <c r="I1584">
        <v>16.839895442740158</v>
      </c>
      <c r="J1584">
        <v>5447.602859015431</v>
      </c>
      <c r="K1584">
        <v>-3306.1495087850435</v>
      </c>
      <c r="L1584">
        <v>-31.253558546642893</v>
      </c>
      <c r="M1584">
        <v>6372.3623158129267</v>
      </c>
      <c r="N1584">
        <v>37131.309588357792</v>
      </c>
      <c r="O1584">
        <v>49.063551275969978</v>
      </c>
      <c r="P1584">
        <v>30.136778772410704</v>
      </c>
      <c r="Q1584" s="6">
        <v>1582</v>
      </c>
    </row>
    <row r="1585" spans="1:17" x14ac:dyDescent="0.25">
      <c r="A1585">
        <v>123.66338883192532</v>
      </c>
      <c r="B1585">
        <v>-30.406824880466694</v>
      </c>
      <c r="C1585">
        <v>2018.365</v>
      </c>
      <c r="D1585">
        <v>3</v>
      </c>
      <c r="E1585">
        <v>0.65</v>
      </c>
      <c r="F1585">
        <v>19.899999999999999</v>
      </c>
      <c r="G1585">
        <v>54.048620189015942</v>
      </c>
      <c r="H1585">
        <v>16.714099731275944</v>
      </c>
      <c r="I1585">
        <v>13.663388831925317</v>
      </c>
      <c r="J1585">
        <v>5505.5713857783976</v>
      </c>
      <c r="K1585">
        <v>-3209.3513066670712</v>
      </c>
      <c r="L1585">
        <v>-30.23910325252108</v>
      </c>
      <c r="M1585">
        <v>6372.6958262188782</v>
      </c>
      <c r="N1585">
        <v>36976.87739409697</v>
      </c>
      <c r="O1585">
        <v>51.527558825152497</v>
      </c>
      <c r="P1585">
        <v>25.654929130659763</v>
      </c>
      <c r="Q1585" s="6">
        <v>1583</v>
      </c>
    </row>
    <row r="1586" spans="1:17" x14ac:dyDescent="0.25">
      <c r="A1586">
        <v>129.02579421935656</v>
      </c>
      <c r="B1586">
        <v>-25.751818494076986</v>
      </c>
      <c r="C1586">
        <v>2018.365</v>
      </c>
      <c r="D1586">
        <v>3</v>
      </c>
      <c r="E1586">
        <v>0.65</v>
      </c>
      <c r="F1586">
        <v>19.899999999999999</v>
      </c>
      <c r="G1586">
        <v>54.048620189015942</v>
      </c>
      <c r="H1586">
        <v>17.986142023060793</v>
      </c>
      <c r="I1586">
        <v>19.025794219356555</v>
      </c>
      <c r="J1586">
        <v>5748.3247647196567</v>
      </c>
      <c r="K1586">
        <v>-2754.3244859582674</v>
      </c>
      <c r="L1586">
        <v>-25.601529888128592</v>
      </c>
      <c r="M1586">
        <v>6374.1306053954186</v>
      </c>
      <c r="N1586">
        <v>36880.600169640464</v>
      </c>
      <c r="O1586">
        <v>53.1653436506313</v>
      </c>
      <c r="P1586">
        <v>38.438171254783271</v>
      </c>
      <c r="Q1586" s="6">
        <v>1584</v>
      </c>
    </row>
    <row r="1587" spans="1:17" x14ac:dyDescent="0.25">
      <c r="A1587">
        <v>134.90616159238465</v>
      </c>
      <c r="B1587">
        <v>-41.783546317402347</v>
      </c>
      <c r="C1587">
        <v>2018.365</v>
      </c>
      <c r="D1587">
        <v>0.75</v>
      </c>
      <c r="E1587">
        <v>0.65</v>
      </c>
      <c r="F1587">
        <v>19.899999999999999</v>
      </c>
      <c r="G1587">
        <v>42.007420362456692</v>
      </c>
      <c r="H1587">
        <v>21.443331568320861</v>
      </c>
      <c r="I1587">
        <v>24.906161592384649</v>
      </c>
      <c r="J1587">
        <v>4763.0546445126283</v>
      </c>
      <c r="K1587">
        <v>-4227.708526927564</v>
      </c>
      <c r="L1587">
        <v>-41.592402769373962</v>
      </c>
      <c r="M1587">
        <v>6368.6897345740872</v>
      </c>
      <c r="N1587">
        <v>38132.264738228674</v>
      </c>
      <c r="O1587">
        <v>35.462732645955064</v>
      </c>
      <c r="P1587">
        <v>34.870209294978174</v>
      </c>
      <c r="Q1587" s="6">
        <v>1585</v>
      </c>
    </row>
    <row r="1588" spans="1:17" x14ac:dyDescent="0.25">
      <c r="A1588">
        <v>150.315</v>
      </c>
      <c r="B1588">
        <v>-26.584000000000003</v>
      </c>
      <c r="C1588">
        <v>2018.365</v>
      </c>
      <c r="D1588">
        <v>1.2</v>
      </c>
      <c r="E1588">
        <v>0.65</v>
      </c>
      <c r="F1588">
        <v>19.899999999999999</v>
      </c>
      <c r="G1588">
        <v>46.089820015575185</v>
      </c>
      <c r="H1588">
        <v>18.507803654683716</v>
      </c>
      <c r="I1588">
        <v>40.314999999999998</v>
      </c>
      <c r="J1588">
        <v>5707.6655341478918</v>
      </c>
      <c r="K1588">
        <v>-2837.0718842295855</v>
      </c>
      <c r="L1588">
        <v>-26.43029129409209</v>
      </c>
      <c r="M1588">
        <v>6373.8859988225195</v>
      </c>
      <c r="N1588">
        <v>38097.728739511629</v>
      </c>
      <c r="O1588">
        <v>35.949903894156783</v>
      </c>
      <c r="P1588">
        <v>62.192612703222075</v>
      </c>
      <c r="Q1588" s="6">
        <v>1586</v>
      </c>
    </row>
    <row r="1589" spans="1:17" x14ac:dyDescent="0.25">
      <c r="A1589">
        <v>132.75529215729347</v>
      </c>
      <c r="B1589">
        <v>-34.680201012483607</v>
      </c>
      <c r="C1589">
        <v>2018.365</v>
      </c>
      <c r="D1589">
        <v>0.75</v>
      </c>
      <c r="E1589">
        <v>0.65</v>
      </c>
      <c r="F1589">
        <v>19.899999999999999</v>
      </c>
      <c r="G1589">
        <v>42.007420362456692</v>
      </c>
      <c r="H1589">
        <v>20.093476446273556</v>
      </c>
      <c r="I1589">
        <v>22.755292157293468</v>
      </c>
      <c r="J1589">
        <v>5250.6974139148551</v>
      </c>
      <c r="K1589">
        <v>-3608.7498946945116</v>
      </c>
      <c r="L1589">
        <v>-34.5003375284562</v>
      </c>
      <c r="M1589">
        <v>6371.2556953044814</v>
      </c>
      <c r="N1589">
        <v>37551.154017174842</v>
      </c>
      <c r="O1589">
        <v>42.950307537069818</v>
      </c>
      <c r="P1589">
        <v>36.396335563493679</v>
      </c>
      <c r="Q1589" s="6">
        <v>1587</v>
      </c>
    </row>
    <row r="1590" spans="1:17" x14ac:dyDescent="0.25">
      <c r="A1590">
        <v>130.38502455517136</v>
      </c>
      <c r="B1590">
        <v>-29.674341913919328</v>
      </c>
      <c r="C1590">
        <v>2018.365</v>
      </c>
      <c r="D1590">
        <v>1.2</v>
      </c>
      <c r="E1590">
        <v>0.65</v>
      </c>
      <c r="F1590">
        <v>19.899999999999999</v>
      </c>
      <c r="G1590">
        <v>46.089820015575185</v>
      </c>
      <c r="H1590">
        <v>16.618317158715335</v>
      </c>
      <c r="I1590">
        <v>20.385024555171356</v>
      </c>
      <c r="J1590">
        <v>5546.2199475436882</v>
      </c>
      <c r="K1590">
        <v>-3139.0609783598293</v>
      </c>
      <c r="L1590">
        <v>-29.509082469335279</v>
      </c>
      <c r="M1590">
        <v>6372.9317846963404</v>
      </c>
      <c r="N1590">
        <v>37148.574541169313</v>
      </c>
      <c r="O1590">
        <v>48.807598539515425</v>
      </c>
      <c r="P1590">
        <v>36.891886287418792</v>
      </c>
      <c r="Q1590" s="6">
        <v>1588</v>
      </c>
    </row>
    <row r="1591" spans="1:17" x14ac:dyDescent="0.25">
      <c r="A1591">
        <v>116.73600194968914</v>
      </c>
      <c r="B1591">
        <v>-35.590465794422975</v>
      </c>
      <c r="C1591">
        <v>2018.365</v>
      </c>
      <c r="D1591">
        <v>1.2</v>
      </c>
      <c r="E1591">
        <v>0.65</v>
      </c>
      <c r="F1591">
        <v>19.899999999999999</v>
      </c>
      <c r="G1591">
        <v>46.089820015575185</v>
      </c>
      <c r="H1591">
        <v>22.009288854450084</v>
      </c>
      <c r="I1591">
        <v>6.7360019496891397</v>
      </c>
      <c r="J1591">
        <v>5192.5786649608217</v>
      </c>
      <c r="K1591">
        <v>-3691.3361683678272</v>
      </c>
      <c r="L1591">
        <v>-35.408522574953281</v>
      </c>
      <c r="M1591">
        <v>6370.9368149202974</v>
      </c>
      <c r="N1591">
        <v>37196.033951244055</v>
      </c>
      <c r="O1591">
        <v>48.046845146837377</v>
      </c>
      <c r="P1591">
        <v>11.471952795899949</v>
      </c>
      <c r="Q1591" s="6">
        <v>1589</v>
      </c>
    </row>
    <row r="1592" spans="1:17" x14ac:dyDescent="0.25">
      <c r="A1592">
        <v>123.33049309466264</v>
      </c>
      <c r="B1592">
        <v>-27.754440667452137</v>
      </c>
      <c r="C1592">
        <v>2018.365</v>
      </c>
      <c r="D1592">
        <v>3</v>
      </c>
      <c r="E1592">
        <v>0.65</v>
      </c>
      <c r="F1592">
        <v>19.899999999999999</v>
      </c>
      <c r="G1592">
        <v>54.048620189015942</v>
      </c>
      <c r="H1592">
        <v>14.703074677496719</v>
      </c>
      <c r="I1592">
        <v>13.330493094662643</v>
      </c>
      <c r="J1592">
        <v>5648.4464960571022</v>
      </c>
      <c r="K1592">
        <v>-2952.4520082059412</v>
      </c>
      <c r="L1592">
        <v>-27.596140485645748</v>
      </c>
      <c r="M1592">
        <v>6373.5328256453695</v>
      </c>
      <c r="N1592">
        <v>36809.601590541293</v>
      </c>
      <c r="O1592">
        <v>54.381834665022879</v>
      </c>
      <c r="P1592">
        <v>26.96820707984363</v>
      </c>
      <c r="Q1592" s="6">
        <v>1590</v>
      </c>
    </row>
    <row r="1593" spans="1:17" x14ac:dyDescent="0.25">
      <c r="A1593">
        <v>122.21857089754911</v>
      </c>
      <c r="B1593">
        <v>-36.249355333738087</v>
      </c>
      <c r="C1593">
        <v>2018.365</v>
      </c>
      <c r="D1593">
        <v>0.75</v>
      </c>
      <c r="E1593">
        <v>0.65</v>
      </c>
      <c r="F1593">
        <v>19.899999999999999</v>
      </c>
      <c r="G1593">
        <v>42.007420362456692</v>
      </c>
      <c r="H1593">
        <v>14.526257503908793</v>
      </c>
      <c r="I1593">
        <v>12.218570897549114</v>
      </c>
      <c r="J1593">
        <v>5149.6893507806417</v>
      </c>
      <c r="K1593">
        <v>-3750.5420923743909</v>
      </c>
      <c r="L1593">
        <v>-36.066020813815165</v>
      </c>
      <c r="M1593">
        <v>6370.7037598852148</v>
      </c>
      <c r="N1593">
        <v>37335.952704599818</v>
      </c>
      <c r="O1593">
        <v>45.970539066657565</v>
      </c>
      <c r="P1593">
        <v>20.113814062178257</v>
      </c>
      <c r="Q1593" s="6">
        <v>1591</v>
      </c>
    </row>
    <row r="1594" spans="1:17" x14ac:dyDescent="0.25">
      <c r="A1594">
        <v>135.65328525467856</v>
      </c>
      <c r="B1594">
        <v>-34.50987237496323</v>
      </c>
      <c r="C1594">
        <v>2018.365</v>
      </c>
      <c r="D1594">
        <v>0.75</v>
      </c>
      <c r="E1594">
        <v>0.65</v>
      </c>
      <c r="F1594">
        <v>19.899999999999999</v>
      </c>
      <c r="G1594">
        <v>42.007420362456692</v>
      </c>
      <c r="H1594">
        <v>20.105983851512264</v>
      </c>
      <c r="I1594">
        <v>25.653285254678565</v>
      </c>
      <c r="J1594">
        <v>5261.4255298210055</v>
      </c>
      <c r="K1594">
        <v>-3593.1957231082556</v>
      </c>
      <c r="L1594">
        <v>-34.330418213383922</v>
      </c>
      <c r="M1594">
        <v>6371.3149435901933</v>
      </c>
      <c r="N1594">
        <v>37662.388186248434</v>
      </c>
      <c r="O1594">
        <v>41.449942972842628</v>
      </c>
      <c r="P1594">
        <v>40.287990785917806</v>
      </c>
      <c r="Q1594" s="6">
        <v>1592</v>
      </c>
    </row>
    <row r="1595" spans="1:17" x14ac:dyDescent="0.25">
      <c r="A1595">
        <v>124.3082875484744</v>
      </c>
      <c r="B1595">
        <v>-33.221402373352227</v>
      </c>
      <c r="C1595">
        <v>2018.365</v>
      </c>
      <c r="D1595">
        <v>3</v>
      </c>
      <c r="E1595">
        <v>0.65</v>
      </c>
      <c r="F1595">
        <v>19.899999999999999</v>
      </c>
      <c r="G1595">
        <v>54.048620189015942</v>
      </c>
      <c r="H1595">
        <v>23.439104556093355</v>
      </c>
      <c r="I1595">
        <v>14.308287548474397</v>
      </c>
      <c r="J1595">
        <v>5341.0640673986909</v>
      </c>
      <c r="K1595">
        <v>-3474.5275019986198</v>
      </c>
      <c r="L1595">
        <v>-33.045248245256644</v>
      </c>
      <c r="M1595">
        <v>6371.7585276124692</v>
      </c>
      <c r="N1595">
        <v>37175.028693274558</v>
      </c>
      <c r="O1595">
        <v>48.380845116877687</v>
      </c>
      <c r="P1595">
        <v>24.963240540955489</v>
      </c>
      <c r="Q1595" s="6">
        <v>1593</v>
      </c>
    </row>
    <row r="1596" spans="1:17" x14ac:dyDescent="0.25">
      <c r="A1596">
        <v>136.34</v>
      </c>
      <c r="B1596">
        <v>-30.380000000000003</v>
      </c>
      <c r="C1596">
        <v>2018.365</v>
      </c>
      <c r="D1596">
        <v>0.75</v>
      </c>
      <c r="E1596">
        <v>0.65</v>
      </c>
      <c r="F1596">
        <v>19.899999999999999</v>
      </c>
      <c r="G1596">
        <v>42.007420362456692</v>
      </c>
      <c r="H1596">
        <v>15.301952180589158</v>
      </c>
      <c r="I1596">
        <v>26.340000000000003</v>
      </c>
      <c r="J1596">
        <v>5507.0759255789098</v>
      </c>
      <c r="K1596">
        <v>-3206.7862049981304</v>
      </c>
      <c r="L1596">
        <v>-30.212366626866007</v>
      </c>
      <c r="M1596">
        <v>6372.7045290564911</v>
      </c>
      <c r="N1596">
        <v>37446.488610849745</v>
      </c>
      <c r="O1596">
        <v>44.425433625116447</v>
      </c>
      <c r="P1596">
        <v>44.391308405853479</v>
      </c>
      <c r="Q1596" s="6">
        <v>1594</v>
      </c>
    </row>
    <row r="1597" spans="1:17" x14ac:dyDescent="0.25">
      <c r="A1597">
        <v>126.21167193416099</v>
      </c>
      <c r="B1597">
        <v>-39.22233890376792</v>
      </c>
      <c r="C1597">
        <v>2018.365</v>
      </c>
      <c r="D1597">
        <v>0.75</v>
      </c>
      <c r="E1597">
        <v>0.65</v>
      </c>
      <c r="F1597">
        <v>19.899999999999999</v>
      </c>
      <c r="G1597">
        <v>42.007420362456692</v>
      </c>
      <c r="H1597">
        <v>17.913680445998331</v>
      </c>
      <c r="I1597">
        <v>16.211671934160989</v>
      </c>
      <c r="J1597">
        <v>4947.7587660572362</v>
      </c>
      <c r="K1597">
        <v>-4011.4710005320258</v>
      </c>
      <c r="L1597">
        <v>-39.033938746455732</v>
      </c>
      <c r="M1597">
        <v>6369.6323595012636</v>
      </c>
      <c r="N1597">
        <v>37652.909005811969</v>
      </c>
      <c r="O1597">
        <v>41.550832888248358</v>
      </c>
      <c r="P1597">
        <v>24.693106450443519</v>
      </c>
      <c r="Q1597" s="6">
        <v>1595</v>
      </c>
    </row>
    <row r="1598" spans="1:17" x14ac:dyDescent="0.25">
      <c r="A1598">
        <v>126.47321519575752</v>
      </c>
      <c r="B1598">
        <v>-33.122461111814268</v>
      </c>
      <c r="C1598">
        <v>2018.365</v>
      </c>
      <c r="D1598">
        <v>3</v>
      </c>
      <c r="E1598">
        <v>0.65</v>
      </c>
      <c r="F1598">
        <v>19.899999999999999</v>
      </c>
      <c r="G1598">
        <v>54.048620189015942</v>
      </c>
      <c r="H1598">
        <v>19.724393807772802</v>
      </c>
      <c r="I1598">
        <v>16.473215195757518</v>
      </c>
      <c r="J1598">
        <v>5347.0681621127733</v>
      </c>
      <c r="K1598">
        <v>-3465.3424661797726</v>
      </c>
      <c r="L1598">
        <v>-32.946575153548032</v>
      </c>
      <c r="M1598">
        <v>6371.7922390948197</v>
      </c>
      <c r="N1598">
        <v>37229.210450937462</v>
      </c>
      <c r="O1598">
        <v>47.562516971935302</v>
      </c>
      <c r="P1598">
        <v>28.420384507965551</v>
      </c>
      <c r="Q1598" s="6">
        <v>1596</v>
      </c>
    </row>
    <row r="1599" spans="1:17" x14ac:dyDescent="0.25">
      <c r="A1599">
        <v>117.87594165743383</v>
      </c>
      <c r="B1599">
        <v>-27.516363469902807</v>
      </c>
      <c r="C1599">
        <v>2018.365</v>
      </c>
      <c r="D1599">
        <v>0.75</v>
      </c>
      <c r="E1599">
        <v>0.65</v>
      </c>
      <c r="F1599">
        <v>19.899999999999999</v>
      </c>
      <c r="G1599">
        <v>42.007420362456692</v>
      </c>
      <c r="H1599">
        <v>20.698913550921993</v>
      </c>
      <c r="I1599">
        <v>7.8759416574338275</v>
      </c>
      <c r="J1599">
        <v>5660.6837003575029</v>
      </c>
      <c r="K1599">
        <v>-2929.0795810221598</v>
      </c>
      <c r="L1599">
        <v>-27.358976193451181</v>
      </c>
      <c r="M1599">
        <v>6373.6055061051638</v>
      </c>
      <c r="N1599">
        <v>36682.212082549362</v>
      </c>
      <c r="O1599">
        <v>56.69400073407521</v>
      </c>
      <c r="P1599">
        <v>16.668853466787052</v>
      </c>
      <c r="Q1599" s="6">
        <v>1597</v>
      </c>
    </row>
    <row r="1600" spans="1:17" x14ac:dyDescent="0.25">
      <c r="A1600">
        <v>117.87421392196337</v>
      </c>
      <c r="B1600">
        <v>-27.184886643326834</v>
      </c>
      <c r="C1600">
        <v>2018.365</v>
      </c>
      <c r="D1600">
        <v>1.2</v>
      </c>
      <c r="E1600">
        <v>0.65</v>
      </c>
      <c r="F1600">
        <v>19.899999999999999</v>
      </c>
      <c r="G1600">
        <v>46.089820015575185</v>
      </c>
      <c r="H1600">
        <v>23.816286186763048</v>
      </c>
      <c r="I1600">
        <v>7.8742139219633742</v>
      </c>
      <c r="J1600">
        <v>5677.5590068428373</v>
      </c>
      <c r="K1600">
        <v>-2896.4550358400643</v>
      </c>
      <c r="L1600">
        <v>-27.028788396509498</v>
      </c>
      <c r="M1600">
        <v>6373.7059903030895</v>
      </c>
      <c r="N1600">
        <v>36662.983295551581</v>
      </c>
      <c r="O1600">
        <v>57.058317727874496</v>
      </c>
      <c r="P1600">
        <v>16.842242140179398</v>
      </c>
      <c r="Q1600" s="6">
        <v>1598</v>
      </c>
    </row>
    <row r="1601" spans="1:17" x14ac:dyDescent="0.25">
      <c r="A1601">
        <v>131.24151321134718</v>
      </c>
      <c r="B1601">
        <v>-32.47221073456015</v>
      </c>
      <c r="C1601">
        <v>2018.365</v>
      </c>
      <c r="D1601">
        <v>1.2</v>
      </c>
      <c r="E1601">
        <v>0.65</v>
      </c>
      <c r="F1601">
        <v>19.899999999999999</v>
      </c>
      <c r="G1601">
        <v>46.089820015575185</v>
      </c>
      <c r="H1601">
        <v>17.127349820959203</v>
      </c>
      <c r="I1601">
        <v>21.241513211347183</v>
      </c>
      <c r="J1601">
        <v>5386.1295369396175</v>
      </c>
      <c r="K1601">
        <v>-3404.7249003365441</v>
      </c>
      <c r="L1601">
        <v>-32.298139047991917</v>
      </c>
      <c r="M1601">
        <v>6372.0124792458673</v>
      </c>
      <c r="N1601">
        <v>37350.663426258063</v>
      </c>
      <c r="O1601">
        <v>45.779856310811326</v>
      </c>
      <c r="P1601">
        <v>35.904503796536964</v>
      </c>
      <c r="Q1601" s="6">
        <v>1599</v>
      </c>
    </row>
    <row r="1602" spans="1:17" x14ac:dyDescent="0.25">
      <c r="A1602">
        <v>123.02759435903756</v>
      </c>
      <c r="B1602">
        <v>-32.475529813004492</v>
      </c>
      <c r="C1602">
        <v>2018.365</v>
      </c>
      <c r="D1602">
        <v>0.75</v>
      </c>
      <c r="E1602">
        <v>0.65</v>
      </c>
      <c r="F1602">
        <v>19.899999999999999</v>
      </c>
      <c r="G1602">
        <v>42.007420362456692</v>
      </c>
      <c r="H1602">
        <v>23.64159444615365</v>
      </c>
      <c r="I1602">
        <v>13.027594359037565</v>
      </c>
      <c r="J1602">
        <v>5385.9319147711176</v>
      </c>
      <c r="K1602">
        <v>-3405.0354174148351</v>
      </c>
      <c r="L1602">
        <v>-32.301448638278245</v>
      </c>
      <c r="M1602">
        <v>6372.0113609753944</v>
      </c>
      <c r="N1602">
        <v>37093.407514417784</v>
      </c>
      <c r="O1602">
        <v>49.647427179105243</v>
      </c>
      <c r="P1602">
        <v>23.311962433029816</v>
      </c>
      <c r="Q1602" s="6">
        <v>1600</v>
      </c>
    </row>
    <row r="1603" spans="1:17" x14ac:dyDescent="0.25">
      <c r="A1603">
        <v>157.745</v>
      </c>
      <c r="B1603">
        <v>-30.112000000000002</v>
      </c>
      <c r="C1603">
        <v>2018.365</v>
      </c>
      <c r="D1603">
        <v>1.2</v>
      </c>
      <c r="E1603">
        <v>0.65</v>
      </c>
      <c r="F1603">
        <v>19.899999999999999</v>
      </c>
      <c r="G1603">
        <v>46.089820015575185</v>
      </c>
      <c r="H1603">
        <v>22.469651193517834</v>
      </c>
      <c r="I1603">
        <v>47.745000000000005</v>
      </c>
      <c r="J1603">
        <v>5522.0410340085846</v>
      </c>
      <c r="K1603">
        <v>-3181.1209935465326</v>
      </c>
      <c r="L1603">
        <v>-29.94525637314101</v>
      </c>
      <c r="M1603">
        <v>6372.7912218161582</v>
      </c>
      <c r="N1603">
        <v>38798.194859179835</v>
      </c>
      <c r="O1603">
        <v>27.873426592108554</v>
      </c>
      <c r="P1603">
        <v>65.497224096169319</v>
      </c>
      <c r="Q1603" s="6">
        <v>1601</v>
      </c>
    </row>
    <row r="1604" spans="1:17" x14ac:dyDescent="0.25">
      <c r="A1604">
        <v>155.11500000000001</v>
      </c>
      <c r="B1604">
        <v>-40.101999999999997</v>
      </c>
      <c r="C1604">
        <v>2018.365</v>
      </c>
      <c r="D1604">
        <v>3</v>
      </c>
      <c r="E1604">
        <v>0.65</v>
      </c>
      <c r="F1604">
        <v>19.899999999999999</v>
      </c>
      <c r="G1604">
        <v>54.048620189015942</v>
      </c>
      <c r="H1604">
        <v>15.099302985556132</v>
      </c>
      <c r="I1604">
        <v>45.115000000000009</v>
      </c>
      <c r="J1604">
        <v>4885.4223375071169</v>
      </c>
      <c r="K1604">
        <v>-4086.6565154144564</v>
      </c>
      <c r="L1604">
        <v>-39.912486863617652</v>
      </c>
      <c r="M1604">
        <v>6369.3102366577286</v>
      </c>
      <c r="N1604">
        <v>39085.22449881411</v>
      </c>
      <c r="O1604">
        <v>24.753182443144354</v>
      </c>
      <c r="P1604">
        <v>57.31699819799946</v>
      </c>
      <c r="Q1604" s="6">
        <v>1602</v>
      </c>
    </row>
    <row r="1605" spans="1:17" x14ac:dyDescent="0.25">
      <c r="A1605">
        <v>117.07928395463095</v>
      </c>
      <c r="B1605">
        <v>-35.104772946551741</v>
      </c>
      <c r="C1605">
        <v>2018.365</v>
      </c>
      <c r="D1605">
        <v>0.75</v>
      </c>
      <c r="E1605">
        <v>0.65</v>
      </c>
      <c r="F1605">
        <v>19.899999999999999</v>
      </c>
      <c r="G1605">
        <v>42.007420362456692</v>
      </c>
      <c r="H1605">
        <v>20.874579581097251</v>
      </c>
      <c r="I1605">
        <v>7.0792839546309523</v>
      </c>
      <c r="J1605">
        <v>5223.7536457949836</v>
      </c>
      <c r="K1605">
        <v>-3647.3836718668294</v>
      </c>
      <c r="L1605">
        <v>-34.923916769329857</v>
      </c>
      <c r="M1605">
        <v>6371.1074234984562</v>
      </c>
      <c r="N1605">
        <v>37165.222361821448</v>
      </c>
      <c r="O1605">
        <v>48.518717294919021</v>
      </c>
      <c r="P1605">
        <v>12.186117550704845</v>
      </c>
      <c r="Q1605" s="6">
        <v>1603</v>
      </c>
    </row>
    <row r="1606" spans="1:17" x14ac:dyDescent="0.25">
      <c r="A1606">
        <v>123.90869962055416</v>
      </c>
      <c r="B1606">
        <v>-32.990222008709608</v>
      </c>
      <c r="C1606">
        <v>2018.365</v>
      </c>
      <c r="D1606">
        <v>3</v>
      </c>
      <c r="E1606">
        <v>0.65</v>
      </c>
      <c r="F1606">
        <v>19.899999999999999</v>
      </c>
      <c r="G1606">
        <v>54.048620189015942</v>
      </c>
      <c r="H1606">
        <v>20.395954268671026</v>
      </c>
      <c r="I1606">
        <v>13.90869962055416</v>
      </c>
      <c r="J1606">
        <v>5355.0679519211835</v>
      </c>
      <c r="K1606">
        <v>-3453.0503497776745</v>
      </c>
      <c r="L1606">
        <v>-32.814697732498303</v>
      </c>
      <c r="M1606">
        <v>6371.8372144769246</v>
      </c>
      <c r="N1606">
        <v>37149.317318982525</v>
      </c>
      <c r="O1606">
        <v>48.776013200038307</v>
      </c>
      <c r="P1606">
        <v>24.455987224366545</v>
      </c>
      <c r="Q1606" s="6">
        <v>1604</v>
      </c>
    </row>
    <row r="1607" spans="1:17" x14ac:dyDescent="0.25">
      <c r="A1607">
        <v>110.45993783679324</v>
      </c>
      <c r="B1607">
        <v>-29.518604944838422</v>
      </c>
      <c r="C1607">
        <v>2018.365</v>
      </c>
      <c r="D1607">
        <v>3</v>
      </c>
      <c r="E1607">
        <v>0.65</v>
      </c>
      <c r="F1607">
        <v>19.899999999999999</v>
      </c>
      <c r="G1607">
        <v>54.048620189015942</v>
      </c>
      <c r="H1607">
        <v>20.935501310780928</v>
      </c>
      <c r="I1607">
        <v>0.45993783679324451</v>
      </c>
      <c r="J1607">
        <v>5554.7458286201208</v>
      </c>
      <c r="K1607">
        <v>-3124.0505625529804</v>
      </c>
      <c r="L1607">
        <v>-29.353882908810736</v>
      </c>
      <c r="M1607">
        <v>6372.981495184199</v>
      </c>
      <c r="N1607">
        <v>36742.652679226579</v>
      </c>
      <c r="O1607">
        <v>55.565535079868035</v>
      </c>
      <c r="P1607">
        <v>0.933430646992921</v>
      </c>
      <c r="Q1607" s="6">
        <v>1605</v>
      </c>
    </row>
    <row r="1608" spans="1:17" x14ac:dyDescent="0.25">
      <c r="A1608">
        <v>126.0461734758573</v>
      </c>
      <c r="B1608">
        <v>-39.364574475249853</v>
      </c>
      <c r="C1608">
        <v>2018.365</v>
      </c>
      <c r="D1608">
        <v>0.75</v>
      </c>
      <c r="E1608">
        <v>0.65</v>
      </c>
      <c r="F1608">
        <v>19.899999999999999</v>
      </c>
      <c r="G1608">
        <v>42.007420362456692</v>
      </c>
      <c r="H1608">
        <v>23.529389211866778</v>
      </c>
      <c r="I1608">
        <v>16.046173475857302</v>
      </c>
      <c r="J1608">
        <v>4937.7583490337838</v>
      </c>
      <c r="K1608">
        <v>-4023.6919696947052</v>
      </c>
      <c r="L1608">
        <v>-39.17598231193346</v>
      </c>
      <c r="M1608">
        <v>6369.5804085071804</v>
      </c>
      <c r="N1608">
        <v>37659.216098227167</v>
      </c>
      <c r="O1608">
        <v>41.465984243831151</v>
      </c>
      <c r="P1608">
        <v>24.393105629217164</v>
      </c>
      <c r="Q1608" s="6">
        <v>1606</v>
      </c>
    </row>
    <row r="1609" spans="1:17" x14ac:dyDescent="0.25">
      <c r="A1609">
        <v>146.00200000000001</v>
      </c>
      <c r="B1609">
        <v>-37.000999999999998</v>
      </c>
      <c r="C1609">
        <v>2018.365</v>
      </c>
      <c r="D1609">
        <v>1.2</v>
      </c>
      <c r="E1609">
        <v>0.65</v>
      </c>
      <c r="F1609">
        <v>19.899999999999999</v>
      </c>
      <c r="G1609">
        <v>46.089820015575185</v>
      </c>
      <c r="H1609">
        <v>20.83643897253144</v>
      </c>
      <c r="I1609">
        <v>36.00200000000001</v>
      </c>
      <c r="J1609">
        <v>5099.9288499877048</v>
      </c>
      <c r="K1609">
        <v>-3817.4831689211501</v>
      </c>
      <c r="L1609">
        <v>-36.816196413842611</v>
      </c>
      <c r="M1609">
        <v>6370.4357794371635</v>
      </c>
      <c r="N1609">
        <v>38346.753094655127</v>
      </c>
      <c r="O1609">
        <v>32.939197241546928</v>
      </c>
      <c r="P1609">
        <v>50.365533348383373</v>
      </c>
      <c r="Q1609" s="6">
        <v>1607</v>
      </c>
    </row>
    <row r="1610" spans="1:17" x14ac:dyDescent="0.25">
      <c r="A1610">
        <v>122.61923912242315</v>
      </c>
      <c r="B1610">
        <v>-24.280399333842475</v>
      </c>
      <c r="C1610">
        <v>2018.365</v>
      </c>
      <c r="D1610">
        <v>3</v>
      </c>
      <c r="E1610">
        <v>0.65</v>
      </c>
      <c r="F1610">
        <v>19.899999999999999</v>
      </c>
      <c r="G1610">
        <v>54.048620189015942</v>
      </c>
      <c r="H1610">
        <v>22.91480470351965</v>
      </c>
      <c r="I1610">
        <v>12.619239122423153</v>
      </c>
      <c r="J1610">
        <v>5817.2486277130956</v>
      </c>
      <c r="K1610">
        <v>-2606.6253793696742</v>
      </c>
      <c r="L1610">
        <v>-24.136464475696553</v>
      </c>
      <c r="M1610">
        <v>6374.5491970024041</v>
      </c>
      <c r="N1610">
        <v>36602.475425637524</v>
      </c>
      <c r="O1610">
        <v>58.243454179993194</v>
      </c>
      <c r="P1610">
        <v>28.566065766294091</v>
      </c>
      <c r="Q1610" s="6">
        <v>1608</v>
      </c>
    </row>
    <row r="1611" spans="1:17" x14ac:dyDescent="0.25">
      <c r="A1611">
        <v>153.1807</v>
      </c>
      <c r="B1611">
        <v>-32.93</v>
      </c>
      <c r="C1611">
        <v>2018.365</v>
      </c>
      <c r="D1611">
        <v>1.2</v>
      </c>
      <c r="E1611">
        <v>0.65</v>
      </c>
      <c r="F1611">
        <v>19.899999999999999</v>
      </c>
      <c r="G1611">
        <v>46.089820015575185</v>
      </c>
      <c r="H1611">
        <v>17.430434714193012</v>
      </c>
      <c r="I1611">
        <v>43.180700000000002</v>
      </c>
      <c r="J1611">
        <v>5358.7016131761684</v>
      </c>
      <c r="K1611">
        <v>-3447.4464647773002</v>
      </c>
      <c r="L1611">
        <v>-32.754641669469052</v>
      </c>
      <c r="M1611">
        <v>6371.8576652780293</v>
      </c>
      <c r="N1611">
        <v>38586.233183409342</v>
      </c>
      <c r="O1611">
        <v>30.213761971485162</v>
      </c>
      <c r="P1611">
        <v>59.917101452689828</v>
      </c>
      <c r="Q1611" s="6">
        <v>1609</v>
      </c>
    </row>
    <row r="1612" spans="1:17" x14ac:dyDescent="0.25">
      <c r="A1612">
        <v>158.22999999999999</v>
      </c>
      <c r="B1612">
        <v>-29.920999999999999</v>
      </c>
      <c r="C1612">
        <v>2018.365</v>
      </c>
      <c r="D1612">
        <v>3</v>
      </c>
      <c r="E1612">
        <v>0.65</v>
      </c>
      <c r="F1612">
        <v>19.899999999999999</v>
      </c>
      <c r="G1612">
        <v>54.048620189015942</v>
      </c>
      <c r="H1612">
        <v>22.388312964898383</v>
      </c>
      <c r="I1612">
        <v>48.22999999999999</v>
      </c>
      <c r="J1612">
        <v>5532.6327482385259</v>
      </c>
      <c r="K1612">
        <v>-3162.7878013991772</v>
      </c>
      <c r="L1612">
        <v>-29.75489934925049</v>
      </c>
      <c r="M1612">
        <v>6372.8527210002921</v>
      </c>
      <c r="N1612">
        <v>38828.268686296091</v>
      </c>
      <c r="O1612">
        <v>27.545819652232773</v>
      </c>
      <c r="P1612">
        <v>65.986368368088392</v>
      </c>
      <c r="Q1612" s="6">
        <v>1610</v>
      </c>
    </row>
    <row r="1613" spans="1:17" x14ac:dyDescent="0.25">
      <c r="A1613">
        <v>138.67686587260431</v>
      </c>
      <c r="B1613">
        <v>-37.672271579361087</v>
      </c>
      <c r="C1613">
        <v>2018.365</v>
      </c>
      <c r="D1613">
        <v>3</v>
      </c>
      <c r="E1613">
        <v>0.65</v>
      </c>
      <c r="F1613">
        <v>19.899999999999999</v>
      </c>
      <c r="G1613">
        <v>54.048620189015942</v>
      </c>
      <c r="H1613">
        <v>15.076095098646503</v>
      </c>
      <c r="I1613">
        <v>28.67686587260431</v>
      </c>
      <c r="J1613">
        <v>5054.7448315659321</v>
      </c>
      <c r="K1613">
        <v>-3876.717048162071</v>
      </c>
      <c r="L1613">
        <v>-37.486263217659946</v>
      </c>
      <c r="M1613">
        <v>6370.194689627072</v>
      </c>
      <c r="N1613">
        <v>38005.538379549478</v>
      </c>
      <c r="O1613">
        <v>37.032549243952808</v>
      </c>
      <c r="P1613">
        <v>41.827783006090677</v>
      </c>
      <c r="Q1613" s="6">
        <v>1611</v>
      </c>
    </row>
    <row r="1614" spans="1:17" x14ac:dyDescent="0.25">
      <c r="A1614">
        <v>146.09800000000001</v>
      </c>
      <c r="B1614">
        <v>-38.893999999999998</v>
      </c>
      <c r="C1614">
        <v>2018.365</v>
      </c>
      <c r="D1614">
        <v>1.2</v>
      </c>
      <c r="E1614">
        <v>0.65</v>
      </c>
      <c r="F1614">
        <v>19.899999999999999</v>
      </c>
      <c r="G1614">
        <v>46.089820015575185</v>
      </c>
      <c r="H1614">
        <v>15.968651484270111</v>
      </c>
      <c r="I1614">
        <v>36.098000000000013</v>
      </c>
      <c r="J1614">
        <v>4970.7268920548895</v>
      </c>
      <c r="K1614">
        <v>-3983.1665330704895</v>
      </c>
      <c r="L1614">
        <v>-38.706060762127905</v>
      </c>
      <c r="M1614">
        <v>6369.7520725355116</v>
      </c>
      <c r="N1614">
        <v>38466.770085754179</v>
      </c>
      <c r="O1614">
        <v>31.544593873079972</v>
      </c>
      <c r="P1614">
        <v>49.268138072555203</v>
      </c>
      <c r="Q1614" s="6">
        <v>1612</v>
      </c>
    </row>
    <row r="1615" spans="1:17" x14ac:dyDescent="0.25">
      <c r="A1615">
        <v>156.34800000000001</v>
      </c>
      <c r="B1615">
        <v>-34.866999999999997</v>
      </c>
      <c r="C1615">
        <v>2018.365</v>
      </c>
      <c r="D1615">
        <v>1.2</v>
      </c>
      <c r="E1615">
        <v>0.65</v>
      </c>
      <c r="F1615">
        <v>19.899999999999999</v>
      </c>
      <c r="G1615">
        <v>46.089820015575185</v>
      </c>
      <c r="H1615">
        <v>20.533779532103814</v>
      </c>
      <c r="I1615">
        <v>46.348000000000013</v>
      </c>
      <c r="J1615">
        <v>5238.8784650124744</v>
      </c>
      <c r="K1615">
        <v>-3625.7718635494516</v>
      </c>
      <c r="L1615">
        <v>-34.686694897632854</v>
      </c>
      <c r="M1615">
        <v>6371.1905620282878</v>
      </c>
      <c r="N1615">
        <v>38903.117454663945</v>
      </c>
      <c r="O1615">
        <v>26.716349979996679</v>
      </c>
      <c r="P1615">
        <v>61.392504448365912</v>
      </c>
      <c r="Q1615" s="6">
        <v>1613</v>
      </c>
    </row>
    <row r="1616" spans="1:17" x14ac:dyDescent="0.25">
      <c r="A1616">
        <v>119.69168725550905</v>
      </c>
      <c r="B1616">
        <v>-31.226609881621158</v>
      </c>
      <c r="C1616">
        <v>2018.365</v>
      </c>
      <c r="D1616">
        <v>1.2</v>
      </c>
      <c r="E1616">
        <v>0.65</v>
      </c>
      <c r="F1616">
        <v>19.899999999999999</v>
      </c>
      <c r="G1616">
        <v>46.089820015575185</v>
      </c>
      <c r="H1616">
        <v>14.11359295254057</v>
      </c>
      <c r="I1616">
        <v>9.6916872555090521</v>
      </c>
      <c r="J1616">
        <v>5459.0111656426088</v>
      </c>
      <c r="K1616">
        <v>-3287.4049870318991</v>
      </c>
      <c r="L1616">
        <v>-31.0562620675435</v>
      </c>
      <c r="M1616">
        <v>6372.4276736086131</v>
      </c>
      <c r="N1616">
        <v>36941.083629920373</v>
      </c>
      <c r="O1616">
        <v>52.11249668893047</v>
      </c>
      <c r="P1616">
        <v>18.233366065194605</v>
      </c>
      <c r="Q1616" s="6">
        <v>1614</v>
      </c>
    </row>
    <row r="1617" spans="1:17" x14ac:dyDescent="0.25">
      <c r="A1617">
        <v>123.46391220395881</v>
      </c>
      <c r="B1617">
        <v>-35.881881727857014</v>
      </c>
      <c r="C1617">
        <v>2018.365</v>
      </c>
      <c r="D1617">
        <v>0.75</v>
      </c>
      <c r="E1617">
        <v>0.65</v>
      </c>
      <c r="F1617">
        <v>19.899999999999999</v>
      </c>
      <c r="G1617">
        <v>42.007420362456692</v>
      </c>
      <c r="H1617">
        <v>22.85301668713538</v>
      </c>
      <c r="I1617">
        <v>13.463912203958813</v>
      </c>
      <c r="J1617">
        <v>5173.6939994025524</v>
      </c>
      <c r="K1617">
        <v>-3717.581977368668</v>
      </c>
      <c r="L1617">
        <v>-35.699311282407876</v>
      </c>
      <c r="M1617">
        <v>6370.8339609434424</v>
      </c>
      <c r="N1617">
        <v>37337.70396193918</v>
      </c>
      <c r="O1617">
        <v>45.947368223276882</v>
      </c>
      <c r="P1617">
        <v>22.218695265796633</v>
      </c>
      <c r="Q1617" s="6">
        <v>1615</v>
      </c>
    </row>
    <row r="1618" spans="1:17" x14ac:dyDescent="0.25">
      <c r="A1618">
        <v>160.11099999999999</v>
      </c>
      <c r="B1618">
        <v>-31.799999999999997</v>
      </c>
      <c r="C1618">
        <v>2018.365</v>
      </c>
      <c r="D1618">
        <v>0.75</v>
      </c>
      <c r="E1618">
        <v>0.65</v>
      </c>
      <c r="F1618">
        <v>19.899999999999999</v>
      </c>
      <c r="G1618">
        <v>42.007420362456692</v>
      </c>
      <c r="H1618">
        <v>17.756678207719382</v>
      </c>
      <c r="I1618">
        <v>50.11099999999999</v>
      </c>
      <c r="J1618">
        <v>5425.7800491612888</v>
      </c>
      <c r="K1618">
        <v>-3341.6049760875294</v>
      </c>
      <c r="L1618">
        <v>-31.627897713778431</v>
      </c>
      <c r="M1618">
        <v>6372.2376727559076</v>
      </c>
      <c r="N1618">
        <v>39051.176019471874</v>
      </c>
      <c r="O1618">
        <v>25.143675979530784</v>
      </c>
      <c r="P1618">
        <v>66.229792557936463</v>
      </c>
      <c r="Q1618" s="6">
        <v>1616</v>
      </c>
    </row>
    <row r="1619" spans="1:17" x14ac:dyDescent="0.25">
      <c r="A1619">
        <v>164.55157305482169</v>
      </c>
      <c r="B1619">
        <v>-24.789000000000001</v>
      </c>
      <c r="C1619">
        <v>2018.365</v>
      </c>
      <c r="D1619">
        <v>1.2</v>
      </c>
      <c r="E1619">
        <v>0.65</v>
      </c>
      <c r="F1619">
        <v>19.899999999999999</v>
      </c>
      <c r="G1619">
        <v>46.089820015575185</v>
      </c>
      <c r="H1619">
        <v>18.456497022397905</v>
      </c>
      <c r="I1619">
        <v>54.551573054821688</v>
      </c>
      <c r="J1619">
        <v>5793.8556309808237</v>
      </c>
      <c r="K1619">
        <v>-2657.8743459349075</v>
      </c>
      <c r="L1619">
        <v>-24.642825430005875</v>
      </c>
      <c r="M1619">
        <v>6374.4065693542889</v>
      </c>
      <c r="N1619">
        <v>39180.130777442268</v>
      </c>
      <c r="O1619">
        <v>23.807710850475448</v>
      </c>
      <c r="P1619">
        <v>73.379693937906339</v>
      </c>
      <c r="Q1619" s="6">
        <v>1617</v>
      </c>
    </row>
    <row r="1620" spans="1:17" x14ac:dyDescent="0.25">
      <c r="A1620">
        <v>152.39527072141516</v>
      </c>
      <c r="B1620">
        <v>-36.787999999999997</v>
      </c>
      <c r="C1620">
        <v>2018.365</v>
      </c>
      <c r="D1620">
        <v>3</v>
      </c>
      <c r="E1620">
        <v>0.65</v>
      </c>
      <c r="F1620">
        <v>19.899999999999999</v>
      </c>
      <c r="G1620">
        <v>54.048620189015942</v>
      </c>
      <c r="H1620">
        <v>17.503023987288493</v>
      </c>
      <c r="I1620">
        <v>42.395270721415159</v>
      </c>
      <c r="J1620">
        <v>5114.1196566022891</v>
      </c>
      <c r="K1620">
        <v>-3798.5790103560425</v>
      </c>
      <c r="L1620">
        <v>-36.60359987877338</v>
      </c>
      <c r="M1620">
        <v>6370.5119386092829</v>
      </c>
      <c r="N1620">
        <v>38728.597222808785</v>
      </c>
      <c r="O1620">
        <v>28.612621648781893</v>
      </c>
      <c r="P1620">
        <v>56.737544946013777</v>
      </c>
      <c r="Q1620" s="6">
        <v>1618</v>
      </c>
    </row>
    <row r="1621" spans="1:17" x14ac:dyDescent="0.25">
      <c r="A1621">
        <v>138.73509243259863</v>
      </c>
      <c r="B1621">
        <v>-28.496914677015624</v>
      </c>
      <c r="C1621">
        <v>2018.365</v>
      </c>
      <c r="D1621">
        <v>1.2</v>
      </c>
      <c r="E1621">
        <v>0.65</v>
      </c>
      <c r="F1621">
        <v>19.899999999999999</v>
      </c>
      <c r="G1621">
        <v>46.089820015575185</v>
      </c>
      <c r="H1621">
        <v>17.105043903894931</v>
      </c>
      <c r="I1621">
        <v>28.735092432598634</v>
      </c>
      <c r="J1621">
        <v>5609.6583840839621</v>
      </c>
      <c r="K1621">
        <v>-3025.0173767344104</v>
      </c>
      <c r="L1621">
        <v>-28.335837579082042</v>
      </c>
      <c r="M1621">
        <v>6373.3034852946257</v>
      </c>
      <c r="N1621">
        <v>37465.136167989891</v>
      </c>
      <c r="O1621">
        <v>44.173460488660453</v>
      </c>
      <c r="P1621">
        <v>48.970334930562238</v>
      </c>
      <c r="Q1621" s="6">
        <v>1619</v>
      </c>
    </row>
    <row r="1622" spans="1:17" x14ac:dyDescent="0.25">
      <c r="A1622">
        <v>126.75676441138793</v>
      </c>
      <c r="B1622">
        <v>-32.38966935791678</v>
      </c>
      <c r="C1622">
        <v>2018.365</v>
      </c>
      <c r="D1622">
        <v>1.2</v>
      </c>
      <c r="E1622">
        <v>0.65</v>
      </c>
      <c r="F1622">
        <v>19.899999999999999</v>
      </c>
      <c r="G1622">
        <v>46.089820015575185</v>
      </c>
      <c r="H1622">
        <v>22.181128668307082</v>
      </c>
      <c r="I1622">
        <v>16.756764411387934</v>
      </c>
      <c r="J1622">
        <v>5391.0383345734954</v>
      </c>
      <c r="K1622">
        <v>-3396.9990977605721</v>
      </c>
      <c r="L1622">
        <v>-32.215834378141153</v>
      </c>
      <c r="M1622">
        <v>6372.0402694134873</v>
      </c>
      <c r="N1622">
        <v>37190.117780201639</v>
      </c>
      <c r="O1622">
        <v>48.156432243083678</v>
      </c>
      <c r="P1622">
        <v>29.339685206959683</v>
      </c>
      <c r="Q1622" s="6">
        <v>1620</v>
      </c>
    </row>
    <row r="1623" spans="1:17" x14ac:dyDescent="0.25">
      <c r="A1623">
        <v>117.01996428559924</v>
      </c>
      <c r="B1623">
        <v>-28.541701394551446</v>
      </c>
      <c r="C1623">
        <v>2018.365</v>
      </c>
      <c r="D1623">
        <v>1.2</v>
      </c>
      <c r="E1623">
        <v>0.65</v>
      </c>
      <c r="F1623">
        <v>19.899999999999999</v>
      </c>
      <c r="G1623">
        <v>46.089820015575185</v>
      </c>
      <c r="H1623">
        <v>23.497490621762033</v>
      </c>
      <c r="I1623">
        <v>7.0199642855992437</v>
      </c>
      <c r="J1623">
        <v>5607.288480159501</v>
      </c>
      <c r="K1623">
        <v>-3029.3786912727965</v>
      </c>
      <c r="L1623">
        <v>-28.38046021291472</v>
      </c>
      <c r="M1623">
        <v>6373.2895238539986</v>
      </c>
      <c r="N1623">
        <v>36730.439838675586</v>
      </c>
      <c r="O1623">
        <v>55.794877878885416</v>
      </c>
      <c r="P1623">
        <v>14.451797442057371</v>
      </c>
      <c r="Q1623" s="6">
        <v>1621</v>
      </c>
    </row>
    <row r="1624" spans="1:17" x14ac:dyDescent="0.25">
      <c r="A1624">
        <v>125.22745712895698</v>
      </c>
      <c r="B1624">
        <v>-44.120116653168601</v>
      </c>
      <c r="C1624">
        <v>2018.365</v>
      </c>
      <c r="D1624">
        <v>0.75</v>
      </c>
      <c r="E1624">
        <v>0.65</v>
      </c>
      <c r="F1624">
        <v>19.899999999999999</v>
      </c>
      <c r="G1624">
        <v>42.007420362456692</v>
      </c>
      <c r="H1624">
        <v>14.425459475559967</v>
      </c>
      <c r="I1624">
        <v>15.227457128956985</v>
      </c>
      <c r="J1624">
        <v>4586.1972959179166</v>
      </c>
      <c r="K1624">
        <v>-4417.6842383367566</v>
      </c>
      <c r="L1624">
        <v>-43.927800206545911</v>
      </c>
      <c r="M1624">
        <v>6367.8206371358965</v>
      </c>
      <c r="N1624">
        <v>38015.73467744582</v>
      </c>
      <c r="O1624">
        <v>36.874453930801536</v>
      </c>
      <c r="P1624">
        <v>21.356081910623853</v>
      </c>
      <c r="Q1624" s="6">
        <v>1622</v>
      </c>
    </row>
    <row r="1625" spans="1:17" x14ac:dyDescent="0.25">
      <c r="A1625">
        <v>146.71</v>
      </c>
      <c r="B1625">
        <v>-37.633000000000003</v>
      </c>
      <c r="C1625">
        <v>2018.365</v>
      </c>
      <c r="D1625">
        <v>1.2</v>
      </c>
      <c r="E1625">
        <v>0.65</v>
      </c>
      <c r="F1625">
        <v>19.899999999999999</v>
      </c>
      <c r="G1625">
        <v>46.089820015575185</v>
      </c>
      <c r="H1625">
        <v>16.219209527920544</v>
      </c>
      <c r="I1625">
        <v>36.710000000000008</v>
      </c>
      <c r="J1625">
        <v>5057.4074737579585</v>
      </c>
      <c r="K1625">
        <v>-3873.2660995814449</v>
      </c>
      <c r="L1625">
        <v>-37.447059322711688</v>
      </c>
      <c r="M1625">
        <v>6370.2088375334852</v>
      </c>
      <c r="N1625">
        <v>38425.193456671303</v>
      </c>
      <c r="O1625">
        <v>32.027391097805399</v>
      </c>
      <c r="P1625">
        <v>50.686423397993522</v>
      </c>
      <c r="Q1625" s="6">
        <v>1623</v>
      </c>
    </row>
    <row r="1626" spans="1:17" x14ac:dyDescent="0.25">
      <c r="A1626">
        <v>156.18100000000001</v>
      </c>
      <c r="B1626">
        <v>-30.613999999999997</v>
      </c>
      <c r="C1626">
        <v>2018.365</v>
      </c>
      <c r="D1626">
        <v>1.2</v>
      </c>
      <c r="E1626">
        <v>0.65</v>
      </c>
      <c r="F1626">
        <v>19.899999999999999</v>
      </c>
      <c r="G1626">
        <v>46.089820015575185</v>
      </c>
      <c r="H1626">
        <v>20.260518643921472</v>
      </c>
      <c r="I1626">
        <v>46.181000000000012</v>
      </c>
      <c r="J1626">
        <v>5493.9108229232397</v>
      </c>
      <c r="K1626">
        <v>-3229.1387898455591</v>
      </c>
      <c r="L1626">
        <v>-30.445601693702894</v>
      </c>
      <c r="M1626">
        <v>6372.628457263012</v>
      </c>
      <c r="N1626">
        <v>38699.480571072439</v>
      </c>
      <c r="O1626">
        <v>28.958189414676159</v>
      </c>
      <c r="P1626">
        <v>63.956205964200848</v>
      </c>
      <c r="Q1626" s="6">
        <v>1624</v>
      </c>
    </row>
    <row r="1627" spans="1:17" x14ac:dyDescent="0.25">
      <c r="A1627">
        <v>128.33090539946102</v>
      </c>
      <c r="B1627">
        <v>-25.721334188325834</v>
      </c>
      <c r="C1627">
        <v>2018.365</v>
      </c>
      <c r="D1627">
        <v>1.2</v>
      </c>
      <c r="E1627">
        <v>0.65</v>
      </c>
      <c r="F1627">
        <v>19.899999999999999</v>
      </c>
      <c r="G1627">
        <v>46.089820015575185</v>
      </c>
      <c r="H1627">
        <v>16.7064571850837</v>
      </c>
      <c r="I1627">
        <v>18.330905399461017</v>
      </c>
      <c r="J1627">
        <v>5749.7912491136121</v>
      </c>
      <c r="K1627">
        <v>-2751.2823279038062</v>
      </c>
      <c r="L1627">
        <v>-25.571173277377383</v>
      </c>
      <c r="M1627">
        <v>6374.139460054138</v>
      </c>
      <c r="N1627">
        <v>36853.474825702913</v>
      </c>
      <c r="O1627">
        <v>53.630727357668221</v>
      </c>
      <c r="P1627">
        <v>37.358566917837436</v>
      </c>
      <c r="Q1627" s="6">
        <v>1625</v>
      </c>
    </row>
    <row r="1628" spans="1:17" x14ac:dyDescent="0.25">
      <c r="A1628">
        <v>123.92794688967425</v>
      </c>
      <c r="B1628">
        <v>-35.303031642926349</v>
      </c>
      <c r="C1628">
        <v>2018.365</v>
      </c>
      <c r="D1628">
        <v>0.75</v>
      </c>
      <c r="E1628">
        <v>0.65</v>
      </c>
      <c r="F1628">
        <v>19.899999999999999</v>
      </c>
      <c r="G1628">
        <v>42.007420362456692</v>
      </c>
      <c r="H1628">
        <v>21.814565504148284</v>
      </c>
      <c r="I1628">
        <v>13.927946889674246</v>
      </c>
      <c r="J1628">
        <v>5211.0734048592349</v>
      </c>
      <c r="K1628">
        <v>-3665.3564600202703</v>
      </c>
      <c r="L1628">
        <v>-35.121725461832789</v>
      </c>
      <c r="M1628">
        <v>6371.0379067969407</v>
      </c>
      <c r="N1628">
        <v>37307.960080607096</v>
      </c>
      <c r="O1628">
        <v>46.383823634430939</v>
      </c>
      <c r="P1628">
        <v>23.22546428605617</v>
      </c>
      <c r="Q1628" s="6">
        <v>1626</v>
      </c>
    </row>
    <row r="1629" spans="1:17" x14ac:dyDescent="0.25">
      <c r="A1629">
        <v>132.67012870565802</v>
      </c>
      <c r="B1629">
        <v>-41.346676268399797</v>
      </c>
      <c r="C1629">
        <v>2018.365</v>
      </c>
      <c r="D1629">
        <v>0.75</v>
      </c>
      <c r="E1629">
        <v>0.65</v>
      </c>
      <c r="F1629">
        <v>19.899999999999999</v>
      </c>
      <c r="G1629">
        <v>42.007420362456692</v>
      </c>
      <c r="H1629">
        <v>20.739160954195057</v>
      </c>
      <c r="I1629">
        <v>22.670128705658016</v>
      </c>
      <c r="J1629">
        <v>4795.2467827733053</v>
      </c>
      <c r="K1629">
        <v>-4191.4051514384191</v>
      </c>
      <c r="L1629">
        <v>-41.15589327755491</v>
      </c>
      <c r="M1629">
        <v>6368.8514546346778</v>
      </c>
      <c r="N1629">
        <v>38016.370211629321</v>
      </c>
      <c r="O1629">
        <v>36.880496448466225</v>
      </c>
      <c r="P1629">
        <v>32.304592449218262</v>
      </c>
      <c r="Q1629" s="6">
        <v>1627</v>
      </c>
    </row>
    <row r="1630" spans="1:17" x14ac:dyDescent="0.25">
      <c r="A1630">
        <v>134.4130295282024</v>
      </c>
      <c r="B1630">
        <v>-23.710606334832555</v>
      </c>
      <c r="C1630">
        <v>2018.365</v>
      </c>
      <c r="D1630">
        <v>0.75</v>
      </c>
      <c r="E1630">
        <v>0.65</v>
      </c>
      <c r="F1630">
        <v>19.899999999999999</v>
      </c>
      <c r="G1630">
        <v>42.007420362456692</v>
      </c>
      <c r="H1630">
        <v>16.340893385283163</v>
      </c>
      <c r="I1630">
        <v>24.413029528202401</v>
      </c>
      <c r="J1630">
        <v>5842.912843761379</v>
      </c>
      <c r="K1630">
        <v>-2548.9704373933405</v>
      </c>
      <c r="L1630">
        <v>-23.56923414738689</v>
      </c>
      <c r="M1630">
        <v>6374.7063297454633</v>
      </c>
      <c r="N1630">
        <v>37010.583458122033</v>
      </c>
      <c r="O1630">
        <v>51.018592313732739</v>
      </c>
      <c r="P1630">
        <v>48.461399202700619</v>
      </c>
      <c r="Q1630" s="6">
        <v>1628</v>
      </c>
    </row>
    <row r="1631" spans="1:17" x14ac:dyDescent="0.25">
      <c r="A1631">
        <v>130.9892479611438</v>
      </c>
      <c r="B1631">
        <v>-25.313044936957731</v>
      </c>
      <c r="C1631">
        <v>2018.365</v>
      </c>
      <c r="D1631">
        <v>3</v>
      </c>
      <c r="E1631">
        <v>0.65</v>
      </c>
      <c r="F1631">
        <v>19.899999999999999</v>
      </c>
      <c r="G1631">
        <v>54.048620189015942</v>
      </c>
      <c r="H1631">
        <v>16.725441210341273</v>
      </c>
      <c r="I1631">
        <v>20.989247961143803</v>
      </c>
      <c r="J1631">
        <v>5769.2757163712286</v>
      </c>
      <c r="K1631">
        <v>-2710.4638164662338</v>
      </c>
      <c r="L1631">
        <v>-25.164610527347637</v>
      </c>
      <c r="M1631">
        <v>6374.2573208087115</v>
      </c>
      <c r="N1631">
        <v>36935.268273121786</v>
      </c>
      <c r="O1631">
        <v>52.246479888137451</v>
      </c>
      <c r="P1631">
        <v>41.901320010550201</v>
      </c>
      <c r="Q1631" s="6">
        <v>1629</v>
      </c>
    </row>
    <row r="1632" spans="1:17" x14ac:dyDescent="0.25">
      <c r="A1632">
        <v>130.96701031775396</v>
      </c>
      <c r="B1632">
        <v>-36.964159062146599</v>
      </c>
      <c r="C1632">
        <v>2018.365</v>
      </c>
      <c r="D1632">
        <v>3</v>
      </c>
      <c r="E1632">
        <v>0.65</v>
      </c>
      <c r="F1632">
        <v>19.899999999999999</v>
      </c>
      <c r="G1632">
        <v>54.048620189015942</v>
      </c>
      <c r="H1632">
        <v>20.441519300109185</v>
      </c>
      <c r="I1632">
        <v>20.96701031775396</v>
      </c>
      <c r="J1632">
        <v>5102.3883838379052</v>
      </c>
      <c r="K1632">
        <v>-3814.2171916971215</v>
      </c>
      <c r="L1632">
        <v>-36.779424532149584</v>
      </c>
      <c r="M1632">
        <v>6370.4489641595801</v>
      </c>
      <c r="N1632">
        <v>37637.902348009025</v>
      </c>
      <c r="O1632">
        <v>41.763782107752739</v>
      </c>
      <c r="P1632">
        <v>32.508366188604356</v>
      </c>
      <c r="Q1632" s="6">
        <v>1630</v>
      </c>
    </row>
    <row r="1633" spans="1:17" x14ac:dyDescent="0.25">
      <c r="A1633">
        <v>135.86920947356222</v>
      </c>
      <c r="B1633">
        <v>-25.441043443971161</v>
      </c>
      <c r="C1633">
        <v>2018.365</v>
      </c>
      <c r="D1633">
        <v>1.2</v>
      </c>
      <c r="E1633">
        <v>0.65</v>
      </c>
      <c r="F1633">
        <v>19.899999999999999</v>
      </c>
      <c r="G1633">
        <v>46.089820015575185</v>
      </c>
      <c r="H1633">
        <v>15.206389986718971</v>
      </c>
      <c r="I1633">
        <v>25.869209473562222</v>
      </c>
      <c r="J1633">
        <v>5763.198767729039</v>
      </c>
      <c r="K1633">
        <v>-2723.2750850774814</v>
      </c>
      <c r="L1633">
        <v>-25.292064536615666</v>
      </c>
      <c r="M1633">
        <v>6374.2205190405266</v>
      </c>
      <c r="N1633">
        <v>37163.768847271953</v>
      </c>
      <c r="O1633">
        <v>48.597923951406152</v>
      </c>
      <c r="P1633">
        <v>48.462242408192608</v>
      </c>
      <c r="Q1633" s="6">
        <v>1631</v>
      </c>
    </row>
    <row r="1634" spans="1:17" x14ac:dyDescent="0.25">
      <c r="A1634">
        <v>143.36099999999999</v>
      </c>
      <c r="B1634">
        <v>-27.488999999999997</v>
      </c>
      <c r="C1634">
        <v>2018.365</v>
      </c>
      <c r="D1634">
        <v>1.2</v>
      </c>
      <c r="E1634">
        <v>0.65</v>
      </c>
      <c r="F1634">
        <v>19.899999999999999</v>
      </c>
      <c r="G1634">
        <v>46.089820015575185</v>
      </c>
      <c r="H1634">
        <v>18.833826816048941</v>
      </c>
      <c r="I1634">
        <v>33.36099999999999</v>
      </c>
      <c r="J1634">
        <v>5662.0839347054352</v>
      </c>
      <c r="K1634">
        <v>-2926.3900632246605</v>
      </c>
      <c r="L1634">
        <v>-27.331718342217609</v>
      </c>
      <c r="M1634">
        <v>6373.6138324963977</v>
      </c>
      <c r="N1634">
        <v>37678.121725534118</v>
      </c>
      <c r="O1634">
        <v>41.275375813261689</v>
      </c>
      <c r="P1634">
        <v>54.967310667544403</v>
      </c>
      <c r="Q1634" s="6">
        <v>1632</v>
      </c>
    </row>
    <row r="1635" spans="1:17" x14ac:dyDescent="0.25">
      <c r="A1635">
        <v>117.6091324392243</v>
      </c>
      <c r="B1635">
        <v>-39.57376697553719</v>
      </c>
      <c r="C1635">
        <v>2018.365</v>
      </c>
      <c r="D1635">
        <v>0.75</v>
      </c>
      <c r="E1635">
        <v>0.65</v>
      </c>
      <c r="F1635">
        <v>19.899999999999999</v>
      </c>
      <c r="G1635">
        <v>42.007420362456692</v>
      </c>
      <c r="H1635">
        <v>23.26683475362157</v>
      </c>
      <c r="I1635">
        <v>7.6091324392242967</v>
      </c>
      <c r="J1635">
        <v>4922.9947725885595</v>
      </c>
      <c r="K1635">
        <v>-4041.6212665842449</v>
      </c>
      <c r="L1635">
        <v>-39.384900851302035</v>
      </c>
      <c r="M1635">
        <v>6369.5039048139624</v>
      </c>
      <c r="N1635">
        <v>37508.575088327387</v>
      </c>
      <c r="O1635">
        <v>43.508103604520628</v>
      </c>
      <c r="P1635">
        <v>11.843048456026482</v>
      </c>
      <c r="Q1635" s="6">
        <v>1633</v>
      </c>
    </row>
    <row r="1636" spans="1:17" x14ac:dyDescent="0.25">
      <c r="A1636">
        <v>140.87446625361096</v>
      </c>
      <c r="B1636">
        <v>-32.610836541962158</v>
      </c>
      <c r="C1636">
        <v>2018.365</v>
      </c>
      <c r="D1636">
        <v>0.75</v>
      </c>
      <c r="E1636">
        <v>0.65</v>
      </c>
      <c r="F1636">
        <v>19.899999999999999</v>
      </c>
      <c r="G1636">
        <v>42.007420362456692</v>
      </c>
      <c r="H1636">
        <v>14.89235650534015</v>
      </c>
      <c r="I1636">
        <v>30.874466253610962</v>
      </c>
      <c r="J1636">
        <v>5377.8601843621327</v>
      </c>
      <c r="K1636">
        <v>-3417.6844480379373</v>
      </c>
      <c r="L1636">
        <v>-32.436370551859859</v>
      </c>
      <c r="M1636">
        <v>6371.9657209457655</v>
      </c>
      <c r="N1636">
        <v>37804.438546657446</v>
      </c>
      <c r="O1636">
        <v>39.597873524748479</v>
      </c>
      <c r="P1636">
        <v>47.968565229258665</v>
      </c>
      <c r="Q1636" s="6">
        <v>1634</v>
      </c>
    </row>
    <row r="1637" spans="1:17" x14ac:dyDescent="0.25">
      <c r="A1637">
        <v>121.43</v>
      </c>
      <c r="B1637">
        <v>-35.450000000000003</v>
      </c>
      <c r="C1637">
        <v>2018.365</v>
      </c>
      <c r="D1637">
        <v>3</v>
      </c>
      <c r="E1637">
        <v>0.65</v>
      </c>
      <c r="F1637">
        <v>19.899999999999999</v>
      </c>
      <c r="G1637">
        <v>54.048620189015942</v>
      </c>
      <c r="H1637">
        <v>23.828413840785501</v>
      </c>
      <c r="I1637">
        <v>11.430000000000007</v>
      </c>
      <c r="J1637">
        <v>5201.6332267525686</v>
      </c>
      <c r="K1637">
        <v>-3678.6516182307309</v>
      </c>
      <c r="L1637">
        <v>-35.268365817146673</v>
      </c>
      <c r="M1637">
        <v>6370.986262264887</v>
      </c>
      <c r="N1637">
        <v>37262.028751643309</v>
      </c>
      <c r="O1637">
        <v>47.059152837149405</v>
      </c>
      <c r="P1637">
        <v>19.218114688581405</v>
      </c>
      <c r="Q1637" s="6">
        <v>1635</v>
      </c>
    </row>
    <row r="1638" spans="1:17" x14ac:dyDescent="0.25">
      <c r="A1638">
        <v>123.422</v>
      </c>
      <c r="B1638">
        <v>-35.400199999999998</v>
      </c>
      <c r="C1638">
        <v>2018.365</v>
      </c>
      <c r="D1638">
        <v>3</v>
      </c>
      <c r="E1638">
        <v>0.65</v>
      </c>
      <c r="F1638">
        <v>19.899999999999999</v>
      </c>
      <c r="G1638">
        <v>54.048620189015942</v>
      </c>
      <c r="H1638">
        <v>20.393345375985376</v>
      </c>
      <c r="I1638">
        <v>13.421999999999997</v>
      </c>
      <c r="J1638">
        <v>5204.8358619537339</v>
      </c>
      <c r="K1638">
        <v>-3674.1492511368028</v>
      </c>
      <c r="L1638">
        <v>-35.218676426779631</v>
      </c>
      <c r="M1638">
        <v>6371.0037725235097</v>
      </c>
      <c r="N1638">
        <v>37302.515931356254</v>
      </c>
      <c r="O1638">
        <v>46.462899578786242</v>
      </c>
      <c r="P1638">
        <v>22.389495642147075</v>
      </c>
      <c r="Q1638" s="6">
        <v>1636</v>
      </c>
    </row>
    <row r="1639" spans="1:17" x14ac:dyDescent="0.25">
      <c r="A1639">
        <v>131.55123860904362</v>
      </c>
      <c r="B1639">
        <v>-34.432792795251359</v>
      </c>
      <c r="C1639">
        <v>2018.365</v>
      </c>
      <c r="D1639">
        <v>0.75</v>
      </c>
      <c r="E1639">
        <v>0.65</v>
      </c>
      <c r="F1639">
        <v>19.899999999999999</v>
      </c>
      <c r="G1639">
        <v>42.007420362456692</v>
      </c>
      <c r="H1639">
        <v>16.380587027768179</v>
      </c>
      <c r="I1639">
        <v>21.551238609043622</v>
      </c>
      <c r="J1639">
        <v>5266.2650668443957</v>
      </c>
      <c r="K1639">
        <v>-3586.1465998834901</v>
      </c>
      <c r="L1639">
        <v>-34.253525944447631</v>
      </c>
      <c r="M1639">
        <v>6371.3417103559532</v>
      </c>
      <c r="N1639">
        <v>37488.138887496505</v>
      </c>
      <c r="O1639">
        <v>43.820810979209099</v>
      </c>
      <c r="P1639">
        <v>34.933252624415573</v>
      </c>
      <c r="Q1639" s="6">
        <v>1637</v>
      </c>
    </row>
    <row r="1640" spans="1:17" x14ac:dyDescent="0.25">
      <c r="A1640">
        <v>137.58199999999999</v>
      </c>
      <c r="B1640">
        <v>-34.308</v>
      </c>
      <c r="C1640">
        <v>2018.365</v>
      </c>
      <c r="D1640">
        <v>1.2</v>
      </c>
      <c r="E1640">
        <v>0.65</v>
      </c>
      <c r="F1640">
        <v>19.899999999999999</v>
      </c>
      <c r="G1640">
        <v>46.089820015575185</v>
      </c>
      <c r="H1640">
        <v>23.519767728311361</v>
      </c>
      <c r="I1640">
        <v>27.581999999999994</v>
      </c>
      <c r="J1640">
        <v>5274.0800897596</v>
      </c>
      <c r="K1640">
        <v>-3574.7203868629299</v>
      </c>
      <c r="L1640">
        <v>-34.129039148390554</v>
      </c>
      <c r="M1640">
        <v>6371.3849858136873</v>
      </c>
      <c r="N1640">
        <v>37738.599034265659</v>
      </c>
      <c r="O1640">
        <v>40.4449237172173</v>
      </c>
      <c r="P1640">
        <v>42.824603812179923</v>
      </c>
      <c r="Q1640" s="6">
        <v>1638</v>
      </c>
    </row>
    <row r="1641" spans="1:17" x14ac:dyDescent="0.25">
      <c r="A1641">
        <v>124.96907873998838</v>
      </c>
      <c r="B1641">
        <v>-33.064081691490749</v>
      </c>
      <c r="C1641">
        <v>2018.365</v>
      </c>
      <c r="D1641">
        <v>0.75</v>
      </c>
      <c r="E1641">
        <v>0.65</v>
      </c>
      <c r="F1641">
        <v>19.899999999999999</v>
      </c>
      <c r="G1641">
        <v>42.007420362456692</v>
      </c>
      <c r="H1641">
        <v>16.847247493341889</v>
      </c>
      <c r="I1641">
        <v>14.969078739988376</v>
      </c>
      <c r="J1641">
        <v>5350.6033371746862</v>
      </c>
      <c r="K1641">
        <v>-3459.9181262598308</v>
      </c>
      <c r="L1641">
        <v>-32.888354944820392</v>
      </c>
      <c r="M1641">
        <v>6371.8121058460465</v>
      </c>
      <c r="N1641">
        <v>37182.241273579399</v>
      </c>
      <c r="O1641">
        <v>48.271971059048049</v>
      </c>
      <c r="P1641">
        <v>26.108094930184564</v>
      </c>
      <c r="Q1641" s="6">
        <v>1639</v>
      </c>
    </row>
    <row r="1642" spans="1:17" x14ac:dyDescent="0.25">
      <c r="A1642">
        <v>152.071</v>
      </c>
      <c r="B1642">
        <v>-34.186999999999998</v>
      </c>
      <c r="C1642">
        <v>2018.365</v>
      </c>
      <c r="D1642">
        <v>0.75</v>
      </c>
      <c r="E1642">
        <v>0.65</v>
      </c>
      <c r="F1642">
        <v>19.899999999999999</v>
      </c>
      <c r="G1642">
        <v>42.007420362456692</v>
      </c>
      <c r="H1642">
        <v>20.03257662500565</v>
      </c>
      <c r="I1642">
        <v>42.070999999999998</v>
      </c>
      <c r="J1642">
        <v>5281.6336598141916</v>
      </c>
      <c r="K1642">
        <v>-3563.6254428168036</v>
      </c>
      <c r="L1642">
        <v>-34.008339078139834</v>
      </c>
      <c r="M1642">
        <v>6371.4268741918013</v>
      </c>
      <c r="N1642">
        <v>38571.871433681918</v>
      </c>
      <c r="O1642">
        <v>30.370530267816651</v>
      </c>
      <c r="P1642">
        <v>58.097926240242209</v>
      </c>
      <c r="Q1642" s="6">
        <v>1640</v>
      </c>
    </row>
    <row r="1643" spans="1:17" x14ac:dyDescent="0.25">
      <c r="A1643">
        <v>152.22800000000001</v>
      </c>
      <c r="B1643">
        <v>-34.18</v>
      </c>
      <c r="C1643">
        <v>2018.365</v>
      </c>
      <c r="D1643">
        <v>0.75</v>
      </c>
      <c r="E1643">
        <v>0.65</v>
      </c>
      <c r="F1643">
        <v>19.899999999999999</v>
      </c>
      <c r="G1643">
        <v>42.007420362456692</v>
      </c>
      <c r="H1643">
        <v>15.38159968078957</v>
      </c>
      <c r="I1643">
        <v>42.228000000000009</v>
      </c>
      <c r="J1643">
        <v>5282.0699214904862</v>
      </c>
      <c r="K1643">
        <v>-3562.9831054301521</v>
      </c>
      <c r="L1643">
        <v>-34.001356526662718</v>
      </c>
      <c r="M1643">
        <v>6371.429295306918</v>
      </c>
      <c r="N1643">
        <v>38582.133901828551</v>
      </c>
      <c r="O1643">
        <v>30.254946559457103</v>
      </c>
      <c r="P1643">
        <v>58.243941239015037</v>
      </c>
      <c r="Q1643" s="6">
        <v>1641</v>
      </c>
    </row>
    <row r="1644" spans="1:17" x14ac:dyDescent="0.25">
      <c r="A1644">
        <v>124.4962935099158</v>
      </c>
      <c r="B1644">
        <v>-34.305829245661613</v>
      </c>
      <c r="C1644">
        <v>2018.365</v>
      </c>
      <c r="D1644">
        <v>0.75</v>
      </c>
      <c r="E1644">
        <v>0.65</v>
      </c>
      <c r="F1644">
        <v>19.899999999999999</v>
      </c>
      <c r="G1644">
        <v>42.007420362456692</v>
      </c>
      <c r="H1644">
        <v>15.778018033645473</v>
      </c>
      <c r="I1644">
        <v>14.496293509915802</v>
      </c>
      <c r="J1644">
        <v>5274.2158093765538</v>
      </c>
      <c r="K1644">
        <v>-3574.5214809132099</v>
      </c>
      <c r="L1644">
        <v>-34.126873746823527</v>
      </c>
      <c r="M1644">
        <v>6371.3857379213468</v>
      </c>
      <c r="N1644">
        <v>37253.23260767536</v>
      </c>
      <c r="O1644">
        <v>47.196767890479549</v>
      </c>
      <c r="P1644">
        <v>24.642655422877482</v>
      </c>
      <c r="Q1644" s="6">
        <v>1642</v>
      </c>
    </row>
    <row r="1645" spans="1:17" x14ac:dyDescent="0.25">
      <c r="A1645">
        <v>128.45584910107766</v>
      </c>
      <c r="B1645">
        <v>-33.49012312305512</v>
      </c>
      <c r="C1645">
        <v>2018.365</v>
      </c>
      <c r="D1645">
        <v>0.75</v>
      </c>
      <c r="E1645">
        <v>0.65</v>
      </c>
      <c r="F1645">
        <v>19.899999999999999</v>
      </c>
      <c r="G1645">
        <v>42.007420362456692</v>
      </c>
      <c r="H1645">
        <v>17.694935011384857</v>
      </c>
      <c r="I1645">
        <v>18.455849101077661</v>
      </c>
      <c r="J1645">
        <v>5324.6767441878537</v>
      </c>
      <c r="K1645">
        <v>-3499.421983347389</v>
      </c>
      <c r="L1645">
        <v>-33.313251225172088</v>
      </c>
      <c r="M1645">
        <v>6371.6667087685883</v>
      </c>
      <c r="N1645">
        <v>37316.030063122867</v>
      </c>
      <c r="O1645">
        <v>46.276761919206088</v>
      </c>
      <c r="P1645">
        <v>31.166624353473697</v>
      </c>
      <c r="Q1645" s="6">
        <v>1643</v>
      </c>
    </row>
    <row r="1646" spans="1:17" x14ac:dyDescent="0.25">
      <c r="A1646">
        <v>156.37200000000001</v>
      </c>
      <c r="B1646">
        <v>-30.134999999999998</v>
      </c>
      <c r="C1646">
        <v>2018.365</v>
      </c>
      <c r="D1646">
        <v>3</v>
      </c>
      <c r="E1646">
        <v>0.65</v>
      </c>
      <c r="F1646">
        <v>19.899999999999999</v>
      </c>
      <c r="G1646">
        <v>54.048620189015942</v>
      </c>
      <c r="H1646">
        <v>17.752105090042861</v>
      </c>
      <c r="I1646">
        <v>46.372000000000014</v>
      </c>
      <c r="J1646">
        <v>5520.7614499880201</v>
      </c>
      <c r="K1646">
        <v>-3183.326306621263</v>
      </c>
      <c r="L1646">
        <v>-29.96817944362946</v>
      </c>
      <c r="M1646">
        <v>6372.7838000438078</v>
      </c>
      <c r="N1646">
        <v>38693.741347059018</v>
      </c>
      <c r="O1646">
        <v>29.023548355918226</v>
      </c>
      <c r="P1646">
        <v>64.426393079912899</v>
      </c>
      <c r="Q1646" s="6">
        <v>1644</v>
      </c>
    </row>
    <row r="1647" spans="1:17" x14ac:dyDescent="0.25">
      <c r="A1647">
        <v>129.28882399119937</v>
      </c>
      <c r="B1647">
        <v>-29.447620411268396</v>
      </c>
      <c r="C1647">
        <v>2018.365</v>
      </c>
      <c r="D1647">
        <v>0.75</v>
      </c>
      <c r="E1647">
        <v>0.65</v>
      </c>
      <c r="F1647">
        <v>19.899999999999999</v>
      </c>
      <c r="G1647">
        <v>42.007420362456692</v>
      </c>
      <c r="H1647">
        <v>22.897819586544969</v>
      </c>
      <c r="I1647">
        <v>19.288823991199365</v>
      </c>
      <c r="J1647">
        <v>5558.6182953251437</v>
      </c>
      <c r="K1647">
        <v>-3117.2012913445014</v>
      </c>
      <c r="L1647">
        <v>-29.283144932418153</v>
      </c>
      <c r="M1647">
        <v>6373.0040988440642</v>
      </c>
      <c r="N1647">
        <v>37094.395581846162</v>
      </c>
      <c r="O1647">
        <v>49.650670471980206</v>
      </c>
      <c r="P1647">
        <v>35.446004973672132</v>
      </c>
      <c r="Q1647" s="6">
        <v>1645</v>
      </c>
    </row>
    <row r="1648" spans="1:17" x14ac:dyDescent="0.25">
      <c r="A1648">
        <v>144.86758088889783</v>
      </c>
      <c r="B1648">
        <v>-25.442140120463208</v>
      </c>
      <c r="C1648">
        <v>2018.365</v>
      </c>
      <c r="D1648">
        <v>1.2</v>
      </c>
      <c r="E1648">
        <v>0.65</v>
      </c>
      <c r="F1648">
        <v>19.899999999999999</v>
      </c>
      <c r="G1648">
        <v>46.089820015575185</v>
      </c>
      <c r="H1648">
        <v>20.394697139062508</v>
      </c>
      <c r="I1648">
        <v>34.867580888897834</v>
      </c>
      <c r="J1648">
        <v>5763.1465770379509</v>
      </c>
      <c r="K1648">
        <v>-2723.3847928137266</v>
      </c>
      <c r="L1648">
        <v>-25.293156560666311</v>
      </c>
      <c r="M1648">
        <v>6374.2202031427587</v>
      </c>
      <c r="N1648">
        <v>37678.871932511771</v>
      </c>
      <c r="O1648">
        <v>41.274541276262141</v>
      </c>
      <c r="P1648">
        <v>58.343699120366011</v>
      </c>
      <c r="Q1648" s="6">
        <v>1646</v>
      </c>
    </row>
    <row r="1649" spans="1:17" x14ac:dyDescent="0.25">
      <c r="A1649">
        <v>157.08425050835061</v>
      </c>
      <c r="B1649">
        <v>-35.843938918867863</v>
      </c>
      <c r="C1649">
        <v>2018.365</v>
      </c>
      <c r="D1649">
        <v>1.2</v>
      </c>
      <c r="E1649">
        <v>0.65</v>
      </c>
      <c r="F1649">
        <v>19.899999999999999</v>
      </c>
      <c r="G1649">
        <v>46.089820015575185</v>
      </c>
      <c r="H1649">
        <v>14.416450440120711</v>
      </c>
      <c r="I1649">
        <v>47.084250508350607</v>
      </c>
      <c r="J1649">
        <v>5176.1604197613105</v>
      </c>
      <c r="K1649">
        <v>-3714.1701035679971</v>
      </c>
      <c r="L1649">
        <v>-35.661449074288143</v>
      </c>
      <c r="M1649">
        <v>6370.8473729435627</v>
      </c>
      <c r="N1649">
        <v>39002.334535425369</v>
      </c>
      <c r="O1649">
        <v>25.648568399965725</v>
      </c>
      <c r="P1649">
        <v>61.433737390359539</v>
      </c>
      <c r="Q1649" s="6">
        <v>1647</v>
      </c>
    </row>
    <row r="1650" spans="1:17" x14ac:dyDescent="0.25">
      <c r="A1650">
        <v>162.13887354231898</v>
      </c>
      <c r="B1650">
        <v>-35.993000000000002</v>
      </c>
      <c r="C1650">
        <v>2018.365</v>
      </c>
      <c r="D1650">
        <v>1.2</v>
      </c>
      <c r="E1650">
        <v>0.65</v>
      </c>
      <c r="F1650">
        <v>19.899999999999999</v>
      </c>
      <c r="G1650">
        <v>46.089820015575185</v>
      </c>
      <c r="H1650">
        <v>18.590312071485222</v>
      </c>
      <c r="I1650">
        <v>52.138873542318976</v>
      </c>
      <c r="J1650">
        <v>5166.4578277917226</v>
      </c>
      <c r="K1650">
        <v>-3727.5646161135114</v>
      </c>
      <c r="L1650">
        <v>-35.810195346054726</v>
      </c>
      <c r="M1650">
        <v>6370.7946485231987</v>
      </c>
      <c r="N1650">
        <v>39382.790424233943</v>
      </c>
      <c r="O1650">
        <v>21.675169430508959</v>
      </c>
      <c r="P1650">
        <v>65.446171018435635</v>
      </c>
      <c r="Q1650" s="6">
        <v>1648</v>
      </c>
    </row>
    <row r="1651" spans="1:17" x14ac:dyDescent="0.25">
      <c r="A1651">
        <v>149.29</v>
      </c>
      <c r="B1651">
        <v>-32.991999999999997</v>
      </c>
      <c r="C1651">
        <v>2018.365</v>
      </c>
      <c r="D1651">
        <v>0.75</v>
      </c>
      <c r="E1651">
        <v>0.65</v>
      </c>
      <c r="F1651">
        <v>19.899999999999999</v>
      </c>
      <c r="G1651">
        <v>42.007420362456692</v>
      </c>
      <c r="H1651">
        <v>18.034595076619905</v>
      </c>
      <c r="I1651">
        <v>39.289999999999992</v>
      </c>
      <c r="J1651">
        <v>5354.9605818658501</v>
      </c>
      <c r="K1651">
        <v>-3453.2157413334039</v>
      </c>
      <c r="L1651">
        <v>-32.8164708361534</v>
      </c>
      <c r="M1651">
        <v>6371.836610391847</v>
      </c>
      <c r="N1651">
        <v>38326.472500453427</v>
      </c>
      <c r="O1651">
        <v>33.193392645024282</v>
      </c>
      <c r="P1651">
        <v>56.355728674306661</v>
      </c>
      <c r="Q1651" s="6">
        <v>1649</v>
      </c>
    </row>
    <row r="1652" spans="1:17" x14ac:dyDescent="0.25">
      <c r="A1652">
        <v>147.69606744219894</v>
      </c>
      <c r="B1652">
        <v>-36.14632651224067</v>
      </c>
      <c r="C1652">
        <v>2018.365</v>
      </c>
      <c r="D1652">
        <v>1.2</v>
      </c>
      <c r="E1652">
        <v>0.65</v>
      </c>
      <c r="F1652">
        <v>19.899999999999999</v>
      </c>
      <c r="G1652">
        <v>46.089820015575185</v>
      </c>
      <c r="H1652">
        <v>18.202596263309797</v>
      </c>
      <c r="I1652">
        <v>37.696067442198938</v>
      </c>
      <c r="J1652">
        <v>5156.4410176878619</v>
      </c>
      <c r="K1652">
        <v>-3741.3163800088723</v>
      </c>
      <c r="L1652">
        <v>-35.963203188038676</v>
      </c>
      <c r="M1652">
        <v>6370.7403199484224</v>
      </c>
      <c r="N1652">
        <v>38397.031743955267</v>
      </c>
      <c r="O1652">
        <v>32.358906561895168</v>
      </c>
      <c r="P1652">
        <v>52.646074493444097</v>
      </c>
      <c r="Q1652" s="6">
        <v>1650</v>
      </c>
    </row>
    <row r="1653" spans="1:17" x14ac:dyDescent="0.25">
      <c r="A1653">
        <v>134.78998922947252</v>
      </c>
      <c r="B1653">
        <v>-38.461575063421883</v>
      </c>
      <c r="C1653">
        <v>2018.365</v>
      </c>
      <c r="D1653">
        <v>1.2</v>
      </c>
      <c r="E1653">
        <v>0.65</v>
      </c>
      <c r="F1653">
        <v>19.899999999999999</v>
      </c>
      <c r="G1653">
        <v>46.089820015575185</v>
      </c>
      <c r="H1653">
        <v>16.047000301872139</v>
      </c>
      <c r="I1653">
        <v>24.789989229472525</v>
      </c>
      <c r="J1653">
        <v>5000.7259620330706</v>
      </c>
      <c r="K1653">
        <v>-3945.6918121641856</v>
      </c>
      <c r="L1653">
        <v>-38.274280434965519</v>
      </c>
      <c r="M1653">
        <v>6369.9092633985829</v>
      </c>
      <c r="N1653">
        <v>37888.61842536003</v>
      </c>
      <c r="O1653">
        <v>38.492530412283749</v>
      </c>
      <c r="P1653">
        <v>36.595403496038998</v>
      </c>
      <c r="Q1653" s="6">
        <v>1651</v>
      </c>
    </row>
    <row r="1654" spans="1:17" x14ac:dyDescent="0.25">
      <c r="A1654">
        <v>148.202</v>
      </c>
      <c r="B1654">
        <v>-32.915999999999997</v>
      </c>
      <c r="C1654">
        <v>2018.365</v>
      </c>
      <c r="D1654">
        <v>0.75</v>
      </c>
      <c r="E1654">
        <v>0.65</v>
      </c>
      <c r="F1654">
        <v>19.899999999999999</v>
      </c>
      <c r="G1654">
        <v>42.007420362456692</v>
      </c>
      <c r="H1654">
        <v>20.696178829342852</v>
      </c>
      <c r="I1654">
        <v>38.201999999999998</v>
      </c>
      <c r="J1654">
        <v>5359.545492883979</v>
      </c>
      <c r="K1654">
        <v>-3446.1431728150574</v>
      </c>
      <c r="L1654">
        <v>-32.740680357964607</v>
      </c>
      <c r="M1654">
        <v>6371.8624167375747</v>
      </c>
      <c r="N1654">
        <v>38252.427674216931</v>
      </c>
      <c r="O1654">
        <v>34.065625000737008</v>
      </c>
      <c r="P1654">
        <v>55.374923855141397</v>
      </c>
      <c r="Q1654" s="6">
        <v>1652</v>
      </c>
    </row>
    <row r="1655" spans="1:17" x14ac:dyDescent="0.25">
      <c r="A1655">
        <v>154.84800000000001</v>
      </c>
      <c r="B1655">
        <v>-33.805</v>
      </c>
      <c r="C1655">
        <v>2018.365</v>
      </c>
      <c r="D1655">
        <v>3</v>
      </c>
      <c r="E1655">
        <v>0.65</v>
      </c>
      <c r="F1655">
        <v>19.899999999999999</v>
      </c>
      <c r="G1655">
        <v>54.048620189015942</v>
      </c>
      <c r="H1655">
        <v>14.652949309447608</v>
      </c>
      <c r="I1655">
        <v>44.848000000000013</v>
      </c>
      <c r="J1655">
        <v>5305.3254772728369</v>
      </c>
      <c r="K1655">
        <v>-3528.4955915775281</v>
      </c>
      <c r="L1655">
        <v>-33.627306774051306</v>
      </c>
      <c r="M1655">
        <v>6371.5586444434703</v>
      </c>
      <c r="N1655">
        <v>38745.600392351989</v>
      </c>
      <c r="O1655">
        <v>28.436903915003008</v>
      </c>
      <c r="P1655">
        <v>60.780494326395768</v>
      </c>
      <c r="Q1655" s="6">
        <v>1653</v>
      </c>
    </row>
    <row r="1656" spans="1:17" x14ac:dyDescent="0.25">
      <c r="A1656">
        <v>144.68888291839556</v>
      </c>
      <c r="B1656">
        <v>-38.109589756692372</v>
      </c>
      <c r="C1656">
        <v>2018.365</v>
      </c>
      <c r="D1656">
        <v>0.75</v>
      </c>
      <c r="E1656">
        <v>0.65</v>
      </c>
      <c r="F1656">
        <v>19.899999999999999</v>
      </c>
      <c r="G1656">
        <v>42.007420362456692</v>
      </c>
      <c r="H1656">
        <v>18.303868522613332</v>
      </c>
      <c r="I1656">
        <v>34.688882918395564</v>
      </c>
      <c r="J1656">
        <v>5024.9336260098698</v>
      </c>
      <c r="K1656">
        <v>-3915.0237319264843</v>
      </c>
      <c r="L1656">
        <v>-37.922851266464384</v>
      </c>
      <c r="M1656">
        <v>6370.0367948193416</v>
      </c>
      <c r="N1656">
        <v>38340.144224367199</v>
      </c>
      <c r="O1656">
        <v>33.011396186473839</v>
      </c>
      <c r="P1656">
        <v>48.277480721003386</v>
      </c>
      <c r="Q1656" s="6">
        <v>1654</v>
      </c>
    </row>
    <row r="1657" spans="1:17" x14ac:dyDescent="0.25">
      <c r="A1657">
        <v>156.25423166629795</v>
      </c>
      <c r="B1657">
        <v>-37.022895435807449</v>
      </c>
      <c r="C1657">
        <v>2018.365</v>
      </c>
      <c r="D1657">
        <v>0.75</v>
      </c>
      <c r="E1657">
        <v>0.65</v>
      </c>
      <c r="F1657">
        <v>19.899999999999999</v>
      </c>
      <c r="G1657">
        <v>42.007420362456692</v>
      </c>
      <c r="H1657">
        <v>23.714926323970602</v>
      </c>
      <c r="I1657">
        <v>46.254231666297954</v>
      </c>
      <c r="J1657">
        <v>5098.4660891721851</v>
      </c>
      <c r="K1657">
        <v>-3819.4234761300959</v>
      </c>
      <c r="L1657">
        <v>-36.838050952332608</v>
      </c>
      <c r="M1657">
        <v>6370.4279410768331</v>
      </c>
      <c r="N1657">
        <v>39001.378155583763</v>
      </c>
      <c r="O1657">
        <v>25.654376050874991</v>
      </c>
      <c r="P1657">
        <v>60.043742120126197</v>
      </c>
      <c r="Q1657" s="6">
        <v>1655</v>
      </c>
    </row>
    <row r="1658" spans="1:17" x14ac:dyDescent="0.25">
      <c r="A1658">
        <v>137.61500000000001</v>
      </c>
      <c r="B1658">
        <v>-37.709000000000003</v>
      </c>
      <c r="C1658">
        <v>2018.365</v>
      </c>
      <c r="D1658">
        <v>3</v>
      </c>
      <c r="E1658">
        <v>0.65</v>
      </c>
      <c r="F1658">
        <v>19.899999999999999</v>
      </c>
      <c r="G1658">
        <v>54.048620189015942</v>
      </c>
      <c r="H1658">
        <v>19.889855968008096</v>
      </c>
      <c r="I1658">
        <v>27.615000000000009</v>
      </c>
      <c r="J1658">
        <v>5052.2524613233036</v>
      </c>
      <c r="K1658">
        <v>-3879.9428879171669</v>
      </c>
      <c r="L1658">
        <v>-37.522928652518061</v>
      </c>
      <c r="M1658">
        <v>6370.1814531806222</v>
      </c>
      <c r="N1658">
        <v>37958.932443070837</v>
      </c>
      <c r="O1658">
        <v>37.611881712497876</v>
      </c>
      <c r="P1658">
        <v>40.539039493801141</v>
      </c>
      <c r="Q1658" s="6">
        <v>1656</v>
      </c>
    </row>
    <row r="1659" spans="1:17" x14ac:dyDescent="0.25">
      <c r="A1659">
        <v>152.97900000000001</v>
      </c>
      <c r="B1659">
        <v>-34.667000000000002</v>
      </c>
      <c r="C1659">
        <v>2018.365</v>
      </c>
      <c r="D1659">
        <v>3</v>
      </c>
      <c r="E1659">
        <v>0.65</v>
      </c>
      <c r="F1659">
        <v>19.899999999999999</v>
      </c>
      <c r="G1659">
        <v>54.048620189015942</v>
      </c>
      <c r="H1659">
        <v>19.435363520988567</v>
      </c>
      <c r="I1659">
        <v>42.979000000000013</v>
      </c>
      <c r="J1659">
        <v>5251.5305403426064</v>
      </c>
      <c r="K1659">
        <v>-3607.5455220501958</v>
      </c>
      <c r="L1659">
        <v>-34.487168013474189</v>
      </c>
      <c r="M1659">
        <v>6371.2602921098378</v>
      </c>
      <c r="N1659">
        <v>38657.666002409285</v>
      </c>
      <c r="O1659">
        <v>29.407245840240005</v>
      </c>
      <c r="P1659">
        <v>58.599355073090905</v>
      </c>
      <c r="Q1659" s="6">
        <v>1657</v>
      </c>
    </row>
    <row r="1660" spans="1:17" x14ac:dyDescent="0.25">
      <c r="A1660">
        <v>149.71</v>
      </c>
      <c r="B1660">
        <v>-40.633000000000003</v>
      </c>
      <c r="C1660">
        <v>2018.365</v>
      </c>
      <c r="D1660">
        <v>1.2</v>
      </c>
      <c r="E1660">
        <v>0.65</v>
      </c>
      <c r="F1660">
        <v>19.899999999999999</v>
      </c>
      <c r="G1660">
        <v>46.089820015575185</v>
      </c>
      <c r="H1660">
        <v>22.471333068915865</v>
      </c>
      <c r="I1660">
        <v>39.710000000000008</v>
      </c>
      <c r="J1660">
        <v>4847.2327435679008</v>
      </c>
      <c r="K1660">
        <v>-4131.5807341701793</v>
      </c>
      <c r="L1660">
        <v>-40.44290128742594</v>
      </c>
      <c r="M1660">
        <v>6369.1149018747492</v>
      </c>
      <c r="N1660">
        <v>38780.498493343155</v>
      </c>
      <c r="O1660">
        <v>28.026700549833368</v>
      </c>
      <c r="P1660">
        <v>51.899670435763568</v>
      </c>
      <c r="Q1660" s="6">
        <v>1658</v>
      </c>
    </row>
    <row r="1661" spans="1:17" x14ac:dyDescent="0.25">
      <c r="A1661">
        <v>153.71</v>
      </c>
      <c r="B1661">
        <v>-31.633000000000003</v>
      </c>
      <c r="C1661">
        <v>2018.365</v>
      </c>
      <c r="D1661">
        <v>3</v>
      </c>
      <c r="E1661">
        <v>0.65</v>
      </c>
      <c r="F1661">
        <v>19.899999999999999</v>
      </c>
      <c r="G1661">
        <v>54.048620189015942</v>
      </c>
      <c r="H1661">
        <v>18.692648168740593</v>
      </c>
      <c r="I1661">
        <v>43.710000000000008</v>
      </c>
      <c r="J1661">
        <v>5435.514887091168</v>
      </c>
      <c r="K1661">
        <v>-3325.8530786577749</v>
      </c>
      <c r="L1661">
        <v>-31.461401651578555</v>
      </c>
      <c r="M1661">
        <v>6372.2932126987935</v>
      </c>
      <c r="N1661">
        <v>38562.823646039833</v>
      </c>
      <c r="O1661">
        <v>30.482667435223398</v>
      </c>
      <c r="P1661">
        <v>61.249002416819522</v>
      </c>
      <c r="Q1661" s="6">
        <v>1659</v>
      </c>
    </row>
    <row r="1662" spans="1:17" x14ac:dyDescent="0.25">
      <c r="A1662">
        <v>144.33553285910051</v>
      </c>
      <c r="B1662">
        <v>-33.319532375595173</v>
      </c>
      <c r="C1662">
        <v>2018.365</v>
      </c>
      <c r="D1662">
        <v>3</v>
      </c>
      <c r="E1662">
        <v>0.65</v>
      </c>
      <c r="F1662">
        <v>19.899999999999999</v>
      </c>
      <c r="G1662">
        <v>54.048620189015942</v>
      </c>
      <c r="H1662">
        <v>21.067852960610647</v>
      </c>
      <c r="I1662">
        <v>34.33553285910051</v>
      </c>
      <c r="J1662">
        <v>5335.0934501329857</v>
      </c>
      <c r="K1662">
        <v>-3483.6271158908608</v>
      </c>
      <c r="L1662">
        <v>-33.143114343505374</v>
      </c>
      <c r="M1662">
        <v>6371.7250414798946</v>
      </c>
      <c r="N1662">
        <v>38038.268588887433</v>
      </c>
      <c r="O1662">
        <v>36.649180241187324</v>
      </c>
      <c r="P1662">
        <v>51.194342443682231</v>
      </c>
      <c r="Q1662" s="6">
        <v>1660</v>
      </c>
    </row>
    <row r="1663" spans="1:17" x14ac:dyDescent="0.25">
      <c r="A1663">
        <v>141.80001233611966</v>
      </c>
      <c r="B1663">
        <v>-32.858414801100253</v>
      </c>
      <c r="C1663">
        <v>2018.365</v>
      </c>
      <c r="D1663">
        <v>3</v>
      </c>
      <c r="E1663">
        <v>0.65</v>
      </c>
      <c r="F1663">
        <v>19.899999999999999</v>
      </c>
      <c r="G1663">
        <v>54.048620189015942</v>
      </c>
      <c r="H1663">
        <v>15.489416743727546</v>
      </c>
      <c r="I1663">
        <v>31.800012336119664</v>
      </c>
      <c r="J1663">
        <v>5363.0131934050278</v>
      </c>
      <c r="K1663">
        <v>-3440.7802988163526</v>
      </c>
      <c r="L1663">
        <v>-32.68325473206216</v>
      </c>
      <c r="M1663">
        <v>6371.8819494211548</v>
      </c>
      <c r="N1663">
        <v>37868.833310982591</v>
      </c>
      <c r="O1663">
        <v>38.771512943139804</v>
      </c>
      <c r="P1663">
        <v>48.81189422000157</v>
      </c>
      <c r="Q1663" s="6">
        <v>1661</v>
      </c>
    </row>
    <row r="1664" spans="1:17" x14ac:dyDescent="0.25">
      <c r="A1664">
        <v>153.44490151788301</v>
      </c>
      <c r="B1664">
        <v>-30.354914145123544</v>
      </c>
      <c r="C1664">
        <v>2018.365</v>
      </c>
      <c r="D1664">
        <v>3</v>
      </c>
      <c r="E1664">
        <v>0.65</v>
      </c>
      <c r="F1664">
        <v>19.899999999999999</v>
      </c>
      <c r="G1664">
        <v>54.048620189015942</v>
      </c>
      <c r="H1664">
        <v>18.254358848466797</v>
      </c>
      <c r="I1664">
        <v>43.444901517883011</v>
      </c>
      <c r="J1664">
        <v>5508.4818354164781</v>
      </c>
      <c r="K1664">
        <v>-3204.3867682695336</v>
      </c>
      <c r="L1664">
        <v>-30.187363437684589</v>
      </c>
      <c r="M1664">
        <v>6372.7126635189006</v>
      </c>
      <c r="N1664">
        <v>38485.937041870908</v>
      </c>
      <c r="O1664">
        <v>31.360641677247859</v>
      </c>
      <c r="P1664">
        <v>61.917420165714752</v>
      </c>
      <c r="Q1664" s="6">
        <v>1662</v>
      </c>
    </row>
    <row r="1665" spans="1:17" x14ac:dyDescent="0.25">
      <c r="A1665">
        <v>155.47263051335074</v>
      </c>
      <c r="B1665">
        <v>-22.61287143061115</v>
      </c>
      <c r="C1665">
        <v>2018.365</v>
      </c>
      <c r="D1665">
        <v>0.75</v>
      </c>
      <c r="E1665">
        <v>0.65</v>
      </c>
      <c r="F1665">
        <v>19.899999999999999</v>
      </c>
      <c r="G1665">
        <v>42.007420362456692</v>
      </c>
      <c r="H1665">
        <v>16.406347713640947</v>
      </c>
      <c r="I1665">
        <v>45.472630513350737</v>
      </c>
      <c r="J1665">
        <v>5890.7290754067626</v>
      </c>
      <c r="K1665">
        <v>-2437.2008050236163</v>
      </c>
      <c r="L1665">
        <v>-22.476592036015152</v>
      </c>
      <c r="M1665">
        <v>6375.0009257921192</v>
      </c>
      <c r="N1665">
        <v>38341.960191812046</v>
      </c>
      <c r="O1665">
        <v>33.051345359767858</v>
      </c>
      <c r="P1665">
        <v>69.282831882735792</v>
      </c>
      <c r="Q1665" s="6">
        <v>1663</v>
      </c>
    </row>
    <row r="1666" spans="1:17" x14ac:dyDescent="0.25">
      <c r="A1666">
        <v>152.11459977162755</v>
      </c>
      <c r="B1666">
        <v>-35.717461608243461</v>
      </c>
      <c r="C1666">
        <v>2018.365</v>
      </c>
      <c r="D1666">
        <v>3</v>
      </c>
      <c r="E1666">
        <v>0.65</v>
      </c>
      <c r="F1666">
        <v>19.899999999999999</v>
      </c>
      <c r="G1666">
        <v>54.048620189015942</v>
      </c>
      <c r="H1666">
        <v>19.476323393805423</v>
      </c>
      <c r="I1666">
        <v>42.114599771627553</v>
      </c>
      <c r="J1666">
        <v>5184.365463385373</v>
      </c>
      <c r="K1666">
        <v>-3702.7854491320008</v>
      </c>
      <c r="L1666">
        <v>-35.535242739778425</v>
      </c>
      <c r="M1666">
        <v>6370.892036461355</v>
      </c>
      <c r="N1666">
        <v>38653.51560687337</v>
      </c>
      <c r="O1666">
        <v>29.449306105149713</v>
      </c>
      <c r="P1666">
        <v>57.147208240890016</v>
      </c>
      <c r="Q1666" s="6">
        <v>1664</v>
      </c>
    </row>
    <row r="1667" spans="1:17" x14ac:dyDescent="0.25">
      <c r="A1667">
        <v>152.42759922171689</v>
      </c>
      <c r="B1667">
        <v>-29.588254384075135</v>
      </c>
      <c r="C1667">
        <v>2018.365</v>
      </c>
      <c r="D1667">
        <v>1.2</v>
      </c>
      <c r="E1667">
        <v>0.65</v>
      </c>
      <c r="F1667">
        <v>19.899999999999999</v>
      </c>
      <c r="G1667">
        <v>46.089820015575185</v>
      </c>
      <c r="H1667">
        <v>16.650701795674625</v>
      </c>
      <c r="I1667">
        <v>42.427599221716889</v>
      </c>
      <c r="J1667">
        <v>5550.9379110000227</v>
      </c>
      <c r="K1667">
        <v>-3130.7664139005988</v>
      </c>
      <c r="L1667">
        <v>-29.423291406044243</v>
      </c>
      <c r="M1667">
        <v>6372.9592835813182</v>
      </c>
      <c r="N1667">
        <v>38378.505417927539</v>
      </c>
      <c r="O1667">
        <v>32.600620940860367</v>
      </c>
      <c r="P1667">
        <v>61.621313858220304</v>
      </c>
      <c r="Q1667" s="6">
        <v>1665</v>
      </c>
    </row>
    <row r="1668" spans="1:17" x14ac:dyDescent="0.25">
      <c r="A1668">
        <v>140.16</v>
      </c>
      <c r="B1668">
        <v>-30.35</v>
      </c>
      <c r="C1668">
        <v>2018.365</v>
      </c>
      <c r="D1668">
        <v>3</v>
      </c>
      <c r="E1668">
        <v>0.65</v>
      </c>
      <c r="F1668">
        <v>19.899999999999999</v>
      </c>
      <c r="G1668">
        <v>54.048620189015942</v>
      </c>
      <c r="H1668">
        <v>17.490788555100778</v>
      </c>
      <c r="I1668">
        <v>30.159999999999997</v>
      </c>
      <c r="J1668">
        <v>5508.7571197165134</v>
      </c>
      <c r="K1668">
        <v>-3203.9166642333435</v>
      </c>
      <c r="L1668">
        <v>-30.182465501174264</v>
      </c>
      <c r="M1668">
        <v>6372.7142565299046</v>
      </c>
      <c r="N1668">
        <v>37639.998223063289</v>
      </c>
      <c r="O1668">
        <v>41.770220217350683</v>
      </c>
      <c r="P1668">
        <v>48.991237356874571</v>
      </c>
      <c r="Q1668" s="6">
        <v>1666</v>
      </c>
    </row>
    <row r="1669" spans="1:17" x14ac:dyDescent="0.25">
      <c r="A1669">
        <v>130.95522297234291</v>
      </c>
      <c r="B1669">
        <v>-24.608161270346336</v>
      </c>
      <c r="C1669">
        <v>2018.365</v>
      </c>
      <c r="D1669">
        <v>1.2</v>
      </c>
      <c r="E1669">
        <v>0.65</v>
      </c>
      <c r="F1669">
        <v>19.899999999999999</v>
      </c>
      <c r="G1669">
        <v>46.089820015575185</v>
      </c>
      <c r="H1669">
        <v>22.302504767094632</v>
      </c>
      <c r="I1669">
        <v>20.955222972342909</v>
      </c>
      <c r="J1669">
        <v>5802.225567245524</v>
      </c>
      <c r="K1669">
        <v>-2639.6756121344038</v>
      </c>
      <c r="L1669">
        <v>-24.462777847733374</v>
      </c>
      <c r="M1669">
        <v>6374.4575353903474</v>
      </c>
      <c r="N1669">
        <v>36898.75824238715</v>
      </c>
      <c r="O1669">
        <v>52.86374010182633</v>
      </c>
      <c r="P1669">
        <v>42.604379063645347</v>
      </c>
      <c r="Q1669" s="6">
        <v>1667</v>
      </c>
    </row>
    <row r="1670" spans="1:17" x14ac:dyDescent="0.25">
      <c r="A1670">
        <v>150.6126116561615</v>
      </c>
      <c r="B1670">
        <v>-29.792434501350172</v>
      </c>
      <c r="C1670">
        <v>2018.365</v>
      </c>
      <c r="D1670">
        <v>3</v>
      </c>
      <c r="E1670">
        <v>0.65</v>
      </c>
      <c r="F1670">
        <v>19.899999999999999</v>
      </c>
      <c r="G1670">
        <v>54.048620189015942</v>
      </c>
      <c r="H1670">
        <v>15.558430626193442</v>
      </c>
      <c r="I1670">
        <v>40.612611656161505</v>
      </c>
      <c r="J1670">
        <v>5539.7276073673056</v>
      </c>
      <c r="K1670">
        <v>-3150.4278660925356</v>
      </c>
      <c r="L1670">
        <v>-29.626770787529395</v>
      </c>
      <c r="M1670">
        <v>6372.8939818013496</v>
      </c>
      <c r="N1670">
        <v>38259.606458176611</v>
      </c>
      <c r="O1670">
        <v>33.993615710876497</v>
      </c>
      <c r="P1670">
        <v>59.910384379994056</v>
      </c>
      <c r="Q1670" s="6">
        <v>1668</v>
      </c>
    </row>
    <row r="1671" spans="1:17" x14ac:dyDescent="0.25">
      <c r="A1671">
        <v>148.95516727434432</v>
      </c>
      <c r="B1671">
        <v>-33.789430676087385</v>
      </c>
      <c r="C1671">
        <v>2018.365</v>
      </c>
      <c r="D1671">
        <v>3</v>
      </c>
      <c r="E1671">
        <v>0.65</v>
      </c>
      <c r="F1671">
        <v>19.899999999999999</v>
      </c>
      <c r="G1671">
        <v>54.048620189015942</v>
      </c>
      <c r="H1671">
        <v>19.088797384012953</v>
      </c>
      <c r="I1671">
        <v>38.955167274344319</v>
      </c>
      <c r="J1671">
        <v>5306.2860912783108</v>
      </c>
      <c r="K1671">
        <v>-3527.0604926326309</v>
      </c>
      <c r="L1671">
        <v>-33.611777559613529</v>
      </c>
      <c r="M1671">
        <v>6371.5639996145055</v>
      </c>
      <c r="N1671">
        <v>38346.340130664183</v>
      </c>
      <c r="O1671">
        <v>32.957880178214154</v>
      </c>
      <c r="P1671">
        <v>55.476756784006568</v>
      </c>
      <c r="Q1671" s="6">
        <v>1669</v>
      </c>
    </row>
    <row r="1672" spans="1:17" x14ac:dyDescent="0.25">
      <c r="A1672">
        <v>153.50697239123224</v>
      </c>
      <c r="B1672">
        <v>-27.684844135260107</v>
      </c>
      <c r="C1672">
        <v>2018.365</v>
      </c>
      <c r="D1672">
        <v>1.2</v>
      </c>
      <c r="E1672">
        <v>0.65</v>
      </c>
      <c r="F1672">
        <v>19.899999999999999</v>
      </c>
      <c r="G1672">
        <v>46.089820015575185</v>
      </c>
      <c r="H1672">
        <v>21.383379051780512</v>
      </c>
      <c r="I1672">
        <v>43.506972391232239</v>
      </c>
      <c r="J1672">
        <v>5652.0338559496558</v>
      </c>
      <c r="K1672">
        <v>-2945.6247824323405</v>
      </c>
      <c r="L1672">
        <v>-27.52680969929774</v>
      </c>
      <c r="M1672">
        <v>6373.5541158509595</v>
      </c>
      <c r="N1672">
        <v>38376.351104054542</v>
      </c>
      <c r="O1672">
        <v>32.63290105358368</v>
      </c>
      <c r="P1672">
        <v>63.919398784253026</v>
      </c>
      <c r="Q1672" s="6">
        <v>1670</v>
      </c>
    </row>
    <row r="1673" spans="1:17" x14ac:dyDescent="0.25">
      <c r="A1673">
        <v>111.983</v>
      </c>
      <c r="B1673">
        <v>-27.114060000000002</v>
      </c>
      <c r="C1673">
        <v>2018.365</v>
      </c>
      <c r="D1673">
        <v>1.2</v>
      </c>
      <c r="E1673">
        <v>0.65</v>
      </c>
      <c r="F1673">
        <v>19.899999999999999</v>
      </c>
      <c r="G1673">
        <v>46.089820015575185</v>
      </c>
      <c r="H1673">
        <v>22.586492991205908</v>
      </c>
      <c r="I1673">
        <v>1.9830000000000041</v>
      </c>
      <c r="J1673">
        <v>5681.1401594115905</v>
      </c>
      <c r="K1673">
        <v>-2889.4717258001369</v>
      </c>
      <c r="L1673">
        <v>-26.958239879893057</v>
      </c>
      <c r="M1673">
        <v>6373.7273525840101</v>
      </c>
      <c r="N1673">
        <v>36601.16429206785</v>
      </c>
      <c r="O1673">
        <v>58.24878771282556</v>
      </c>
      <c r="P1673">
        <v>4.3443357769501612</v>
      </c>
      <c r="Q1673" s="6">
        <v>1671</v>
      </c>
    </row>
    <row r="1674" spans="1:17" x14ac:dyDescent="0.25">
      <c r="A1674">
        <v>137.40684954292928</v>
      </c>
      <c r="B1674">
        <v>-31.986504731310724</v>
      </c>
      <c r="C1674">
        <v>2018.365</v>
      </c>
      <c r="D1674">
        <v>0.75</v>
      </c>
      <c r="E1674">
        <v>0.65</v>
      </c>
      <c r="F1674">
        <v>19.899999999999999</v>
      </c>
      <c r="G1674">
        <v>42.007420362456692</v>
      </c>
      <c r="H1674">
        <v>19.704135471803863</v>
      </c>
      <c r="I1674">
        <v>27.40684954292928</v>
      </c>
      <c r="J1674">
        <v>5414.8537131443072</v>
      </c>
      <c r="K1674">
        <v>-3359.1634775650109</v>
      </c>
      <c r="L1674">
        <v>-31.813846532529102</v>
      </c>
      <c r="M1674">
        <v>6372.1754529955742</v>
      </c>
      <c r="N1674">
        <v>37590.497199060817</v>
      </c>
      <c r="O1674">
        <v>42.428909325541184</v>
      </c>
      <c r="P1674">
        <v>44.386899253639733</v>
      </c>
      <c r="Q1674" s="6">
        <v>1672</v>
      </c>
    </row>
    <row r="1675" spans="1:17" x14ac:dyDescent="0.25">
      <c r="A1675">
        <v>108.538</v>
      </c>
      <c r="B1675">
        <v>-30.322013201594743</v>
      </c>
      <c r="C1675">
        <v>2018.365</v>
      </c>
      <c r="D1675">
        <v>0.75</v>
      </c>
      <c r="E1675">
        <v>0.65</v>
      </c>
      <c r="F1675">
        <v>19.899999999999999</v>
      </c>
      <c r="G1675">
        <v>42.007420362456692</v>
      </c>
      <c r="H1675">
        <v>18.073471695640336</v>
      </c>
      <c r="I1675">
        <v>-1.4620000000000033</v>
      </c>
      <c r="J1675">
        <v>5510.3241326451025</v>
      </c>
      <c r="K1675">
        <v>-3201.2389075169808</v>
      </c>
      <c r="L1675">
        <v>-30.154571106773012</v>
      </c>
      <c r="M1675">
        <v>6372.7233260052571</v>
      </c>
      <c r="N1675">
        <v>36795.39938521674</v>
      </c>
      <c r="O1675">
        <v>54.614667399675525</v>
      </c>
      <c r="P1675">
        <v>2.8940212947826125</v>
      </c>
      <c r="Q1675" s="6">
        <v>1673</v>
      </c>
    </row>
    <row r="1676" spans="1:17" x14ac:dyDescent="0.25">
      <c r="A1676">
        <v>137.76910064948135</v>
      </c>
      <c r="B1676">
        <v>-34.646876693068201</v>
      </c>
      <c r="C1676">
        <v>2018.365</v>
      </c>
      <c r="D1676">
        <v>0.75</v>
      </c>
      <c r="E1676">
        <v>0.65</v>
      </c>
      <c r="F1676">
        <v>19.899999999999999</v>
      </c>
      <c r="G1676">
        <v>42.007420362456692</v>
      </c>
      <c r="H1676">
        <v>20.752764053676987</v>
      </c>
      <c r="I1676">
        <v>27.769100649481345</v>
      </c>
      <c r="J1676">
        <v>5252.8000008591607</v>
      </c>
      <c r="K1676">
        <v>-3605.709241050029</v>
      </c>
      <c r="L1676">
        <v>-34.46709279378409</v>
      </c>
      <c r="M1676">
        <v>6371.2672978003029</v>
      </c>
      <c r="N1676">
        <v>37768.542031540819</v>
      </c>
      <c r="O1676">
        <v>40.052638091989813</v>
      </c>
      <c r="P1676">
        <v>42.80535219377208</v>
      </c>
      <c r="Q1676" s="6">
        <v>1674</v>
      </c>
    </row>
    <row r="1677" spans="1:17" x14ac:dyDescent="0.25">
      <c r="A1677">
        <v>101.547</v>
      </c>
      <c r="B1677">
        <v>-28.869964566884612</v>
      </c>
      <c r="C1677">
        <v>2018.365</v>
      </c>
      <c r="D1677">
        <v>1.2</v>
      </c>
      <c r="E1677">
        <v>0.65</v>
      </c>
      <c r="F1677">
        <v>19.899999999999999</v>
      </c>
      <c r="G1677">
        <v>46.089820015575185</v>
      </c>
      <c r="H1677">
        <v>15.848025774320428</v>
      </c>
      <c r="I1677">
        <v>-8.453000000000003</v>
      </c>
      <c r="J1677">
        <v>5589.8138948376354</v>
      </c>
      <c r="K1677">
        <v>-3061.2889599068458</v>
      </c>
      <c r="L1677">
        <v>-28.707532727198366</v>
      </c>
      <c r="M1677">
        <v>6373.1867597746914</v>
      </c>
      <c r="N1677">
        <v>36771.912086228418</v>
      </c>
      <c r="O1677">
        <v>55.042838535461655</v>
      </c>
      <c r="P1677">
        <v>17.108304742618497</v>
      </c>
      <c r="Q1677" s="6">
        <v>1675</v>
      </c>
    </row>
    <row r="1678" spans="1:17" x14ac:dyDescent="0.25">
      <c r="A1678">
        <v>123.101</v>
      </c>
      <c r="B1678">
        <v>-27.820999999999998</v>
      </c>
      <c r="C1678">
        <v>2018.365</v>
      </c>
      <c r="D1678">
        <v>0.75</v>
      </c>
      <c r="E1678">
        <v>0.65</v>
      </c>
      <c r="F1678">
        <v>19.899999999999999</v>
      </c>
      <c r="G1678">
        <v>42.007420362456692</v>
      </c>
      <c r="H1678">
        <v>21.75419511020981</v>
      </c>
      <c r="I1678">
        <v>13.100999999999999</v>
      </c>
      <c r="J1678">
        <v>5645.0078994601563</v>
      </c>
      <c r="K1678">
        <v>-2958.9772764196955</v>
      </c>
      <c r="L1678">
        <v>-27.662446538514491</v>
      </c>
      <c r="M1678">
        <v>6373.5124309391349</v>
      </c>
      <c r="N1678">
        <v>36807.509538581791</v>
      </c>
      <c r="O1678">
        <v>54.418201301346905</v>
      </c>
      <c r="P1678">
        <v>26.503171286932734</v>
      </c>
      <c r="Q1678" s="6">
        <v>1676</v>
      </c>
    </row>
    <row r="1679" spans="1:17" x14ac:dyDescent="0.25">
      <c r="A1679">
        <v>105.634</v>
      </c>
      <c r="B1679">
        <v>-27.808</v>
      </c>
      <c r="C1679">
        <v>2018.365</v>
      </c>
      <c r="D1679">
        <v>3</v>
      </c>
      <c r="E1679">
        <v>0.65</v>
      </c>
      <c r="F1679">
        <v>19.899999999999999</v>
      </c>
      <c r="G1679">
        <v>54.048620189015942</v>
      </c>
      <c r="H1679">
        <v>18.92487289210306</v>
      </c>
      <c r="I1679">
        <v>-4.3659999999999997</v>
      </c>
      <c r="J1679">
        <v>5645.6801053443596</v>
      </c>
      <c r="K1679">
        <v>-2957.7031062251431</v>
      </c>
      <c r="L1679">
        <v>-27.649495940866306</v>
      </c>
      <c r="M1679">
        <v>6373.5164168969513</v>
      </c>
      <c r="N1679">
        <v>36656.888663327307</v>
      </c>
      <c r="O1679">
        <v>57.169300600534179</v>
      </c>
      <c r="P1679">
        <v>9.2946105249773812</v>
      </c>
      <c r="Q1679" s="6">
        <v>1677</v>
      </c>
    </row>
    <row r="1680" spans="1:17" x14ac:dyDescent="0.25">
      <c r="A1680">
        <v>160.66499999999999</v>
      </c>
      <c r="B1680">
        <v>-37.742000000000004</v>
      </c>
      <c r="C1680">
        <v>2018.365</v>
      </c>
      <c r="D1680">
        <v>0.75</v>
      </c>
      <c r="E1680">
        <v>0.65</v>
      </c>
      <c r="F1680">
        <v>19.899999999999999</v>
      </c>
      <c r="G1680">
        <v>42.007420362456692</v>
      </c>
      <c r="H1680">
        <v>20.506814939375857</v>
      </c>
      <c r="I1680">
        <v>50.664999999999992</v>
      </c>
      <c r="J1680">
        <v>5050.011323110476</v>
      </c>
      <c r="K1680">
        <v>-3882.8399162635787</v>
      </c>
      <c r="L1680">
        <v>-37.555872320804468</v>
      </c>
      <c r="M1680">
        <v>6370.1695565246755</v>
      </c>
      <c r="N1680">
        <v>39350.498157394264</v>
      </c>
      <c r="O1680">
        <v>22.000218720972679</v>
      </c>
      <c r="P1680">
        <v>63.360357407826903</v>
      </c>
      <c r="Q1680" s="6">
        <v>1678</v>
      </c>
    </row>
    <row r="1681" spans="1:17" x14ac:dyDescent="0.25">
      <c r="A1681">
        <v>151.65</v>
      </c>
      <c r="B1681">
        <v>-27.742000000000001</v>
      </c>
      <c r="C1681">
        <v>2018.365</v>
      </c>
      <c r="D1681">
        <v>1.2</v>
      </c>
      <c r="E1681">
        <v>0.65</v>
      </c>
      <c r="F1681">
        <v>19.899999999999999</v>
      </c>
      <c r="G1681">
        <v>46.089820015575185</v>
      </c>
      <c r="H1681">
        <v>22.484113074436369</v>
      </c>
      <c r="I1681">
        <v>41.650000000000006</v>
      </c>
      <c r="J1681">
        <v>5649.0883627643288</v>
      </c>
      <c r="K1681">
        <v>-2951.2319282959334</v>
      </c>
      <c r="L1681">
        <v>-27.583747253221471</v>
      </c>
      <c r="M1681">
        <v>6373.5366339978536</v>
      </c>
      <c r="N1681">
        <v>38242.362964176653</v>
      </c>
      <c r="O1681">
        <v>34.206166511631061</v>
      </c>
      <c r="P1681">
        <v>62.373589995853926</v>
      </c>
      <c r="Q1681" s="6">
        <v>1679</v>
      </c>
    </row>
    <row r="1682" spans="1:17" x14ac:dyDescent="0.25">
      <c r="A1682">
        <v>141.61500000000001</v>
      </c>
      <c r="B1682">
        <v>-31.709000000000003</v>
      </c>
      <c r="C1682">
        <v>2018.365</v>
      </c>
      <c r="D1682">
        <v>0.75</v>
      </c>
      <c r="E1682">
        <v>0.65</v>
      </c>
      <c r="F1682">
        <v>19.899999999999999</v>
      </c>
      <c r="G1682">
        <v>42.007420362456692</v>
      </c>
      <c r="H1682">
        <v>14.622586600501867</v>
      </c>
      <c r="I1682">
        <v>31.615000000000009</v>
      </c>
      <c r="J1682">
        <v>5431.0903859579194</v>
      </c>
      <c r="K1682">
        <v>-3333.0250735095542</v>
      </c>
      <c r="L1682">
        <v>-31.537171593831488</v>
      </c>
      <c r="M1682">
        <v>6372.267957414213</v>
      </c>
      <c r="N1682">
        <v>37794.140829356853</v>
      </c>
      <c r="O1682">
        <v>39.735258576400973</v>
      </c>
      <c r="P1682">
        <v>49.507370187492285</v>
      </c>
      <c r="Q1682" s="6">
        <v>1680</v>
      </c>
    </row>
    <row r="1683" spans="1:17" x14ac:dyDescent="0.25">
      <c r="A1683">
        <v>154.71</v>
      </c>
      <c r="B1683">
        <v>-27.632999999999999</v>
      </c>
      <c r="C1683">
        <v>2018.365</v>
      </c>
      <c r="D1683">
        <v>3</v>
      </c>
      <c r="E1683">
        <v>0.65</v>
      </c>
      <c r="F1683">
        <v>19.899999999999999</v>
      </c>
      <c r="G1683">
        <v>54.048620189015942</v>
      </c>
      <c r="H1683">
        <v>23.008436862972868</v>
      </c>
      <c r="I1683">
        <v>44.710000000000008</v>
      </c>
      <c r="J1683">
        <v>5654.7007522893127</v>
      </c>
      <c r="K1683">
        <v>-2940.5362326154304</v>
      </c>
      <c r="L1683">
        <v>-27.475164127318912</v>
      </c>
      <c r="M1683">
        <v>6373.5699520179014</v>
      </c>
      <c r="N1683">
        <v>38464.919967779082</v>
      </c>
      <c r="O1683">
        <v>31.611263615912073</v>
      </c>
      <c r="P1683">
        <v>64.895717849238736</v>
      </c>
      <c r="Q1683" s="6">
        <v>1681</v>
      </c>
    </row>
    <row r="1684" spans="1:17" x14ac:dyDescent="0.25">
      <c r="A1684">
        <v>133.47635603982098</v>
      </c>
      <c r="B1684">
        <v>-35.304588318724868</v>
      </c>
      <c r="C1684">
        <v>2018.365</v>
      </c>
      <c r="D1684">
        <v>0.75</v>
      </c>
      <c r="E1684">
        <v>0.65</v>
      </c>
      <c r="F1684">
        <v>19.899999999999999</v>
      </c>
      <c r="G1684">
        <v>42.007420362456692</v>
      </c>
      <c r="H1684">
        <v>17.832853952654535</v>
      </c>
      <c r="I1684">
        <v>23.476356039820985</v>
      </c>
      <c r="J1684">
        <v>5210.9735952830943</v>
      </c>
      <c r="K1684">
        <v>-3665.4974062655697</v>
      </c>
      <c r="L1684">
        <v>-35.123278638531133</v>
      </c>
      <c r="M1684">
        <v>6371.0373602795044</v>
      </c>
      <c r="N1684">
        <v>37621.092465536305</v>
      </c>
      <c r="O1684">
        <v>41.998332660819962</v>
      </c>
      <c r="P1684">
        <v>36.925664083034164</v>
      </c>
      <c r="Q1684" s="6">
        <v>1682</v>
      </c>
    </row>
    <row r="1685" spans="1:17" x14ac:dyDescent="0.25">
      <c r="A1685">
        <v>123.08662436879985</v>
      </c>
      <c r="B1685">
        <v>-31.606999999999999</v>
      </c>
      <c r="C1685">
        <v>2018.365</v>
      </c>
      <c r="D1685">
        <v>0.75</v>
      </c>
      <c r="E1685">
        <v>0.65</v>
      </c>
      <c r="F1685">
        <v>19.899999999999999</v>
      </c>
      <c r="G1685">
        <v>42.007420362456692</v>
      </c>
      <c r="H1685">
        <v>18.932284076014088</v>
      </c>
      <c r="I1685">
        <v>13.086624368799846</v>
      </c>
      <c r="J1685">
        <v>5437.026335646714</v>
      </c>
      <c r="K1685">
        <v>-3323.398174599748</v>
      </c>
      <c r="L1685">
        <v>-31.435480631617132</v>
      </c>
      <c r="M1685">
        <v>6372.301844816272</v>
      </c>
      <c r="N1685">
        <v>37038.270707496216</v>
      </c>
      <c r="O1685">
        <v>50.526163719833313</v>
      </c>
      <c r="P1685">
        <v>23.919781579418114</v>
      </c>
      <c r="Q1685" s="6">
        <v>1683</v>
      </c>
    </row>
    <row r="1686" spans="1:17" x14ac:dyDescent="0.25">
      <c r="A1686">
        <v>125.6157910151951</v>
      </c>
      <c r="B1686">
        <v>-30.219611173853885</v>
      </c>
      <c r="C1686">
        <v>2018.365</v>
      </c>
      <c r="D1686">
        <v>0.75</v>
      </c>
      <c r="E1686">
        <v>0.65</v>
      </c>
      <c r="F1686">
        <v>19.899999999999999</v>
      </c>
      <c r="G1686">
        <v>42.007420362456692</v>
      </c>
      <c r="H1686">
        <v>17.535620448978936</v>
      </c>
      <c r="I1686">
        <v>15.6157910151951</v>
      </c>
      <c r="J1686">
        <v>5516.0465296848333</v>
      </c>
      <c r="K1686">
        <v>-3191.4347365449048</v>
      </c>
      <c r="L1686">
        <v>-30.052508534428235</v>
      </c>
      <c r="M1686">
        <v>6372.7564675949716</v>
      </c>
      <c r="N1686">
        <v>37019.424042051134</v>
      </c>
      <c r="O1686">
        <v>50.837596499505757</v>
      </c>
      <c r="P1686">
        <v>29.044362270076924</v>
      </c>
      <c r="Q1686" s="6">
        <v>1684</v>
      </c>
    </row>
    <row r="1687" spans="1:17" x14ac:dyDescent="0.25">
      <c r="A1687">
        <v>150.37700000000001</v>
      </c>
      <c r="B1687">
        <v>-34.519999999999996</v>
      </c>
      <c r="C1687">
        <v>2018.365</v>
      </c>
      <c r="D1687">
        <v>0.75</v>
      </c>
      <c r="E1687">
        <v>0.65</v>
      </c>
      <c r="F1687">
        <v>19.899999999999999</v>
      </c>
      <c r="G1687">
        <v>42.007420362456692</v>
      </c>
      <c r="H1687">
        <v>15.90238664233336</v>
      </c>
      <c r="I1687">
        <v>40.37700000000001</v>
      </c>
      <c r="J1687">
        <v>5260.7889450477751</v>
      </c>
      <c r="K1687">
        <v>-3594.1214426268584</v>
      </c>
      <c r="L1687">
        <v>-34.340521323500305</v>
      </c>
      <c r="M1687">
        <v>6371.3114245567258</v>
      </c>
      <c r="N1687">
        <v>38476.60559135845</v>
      </c>
      <c r="O1687">
        <v>31.450632986600844</v>
      </c>
      <c r="P1687">
        <v>56.320318485033212</v>
      </c>
      <c r="Q1687" s="6">
        <v>1685</v>
      </c>
    </row>
    <row r="1688" spans="1:17" x14ac:dyDescent="0.25">
      <c r="A1688">
        <v>114.566</v>
      </c>
      <c r="B1688">
        <v>-31.512</v>
      </c>
      <c r="C1688">
        <v>2018.365</v>
      </c>
      <c r="D1688">
        <v>3</v>
      </c>
      <c r="E1688">
        <v>0.65</v>
      </c>
      <c r="F1688">
        <v>19.899999999999999</v>
      </c>
      <c r="G1688">
        <v>54.048620189015942</v>
      </c>
      <c r="H1688">
        <v>20.860347925097045</v>
      </c>
      <c r="I1688">
        <v>4.5660000000000025</v>
      </c>
      <c r="J1688">
        <v>5442.5394087616769</v>
      </c>
      <c r="K1688">
        <v>-3314.4225924460839</v>
      </c>
      <c r="L1688">
        <v>-31.34077040773801</v>
      </c>
      <c r="M1688">
        <v>6372.3333510764269</v>
      </c>
      <c r="N1688">
        <v>36890.6214530344</v>
      </c>
      <c r="O1688">
        <v>52.957382486191825</v>
      </c>
      <c r="P1688">
        <v>8.687148793192236</v>
      </c>
      <c r="Q1688" s="6">
        <v>1686</v>
      </c>
    </row>
    <row r="1689" spans="1:17" x14ac:dyDescent="0.25">
      <c r="A1689">
        <v>152.55112792139056</v>
      </c>
      <c r="B1689">
        <v>-28.335000000000001</v>
      </c>
      <c r="C1689">
        <v>2018.365</v>
      </c>
      <c r="D1689">
        <v>0.75</v>
      </c>
      <c r="E1689">
        <v>0.65</v>
      </c>
      <c r="F1689">
        <v>19.899999999999999</v>
      </c>
      <c r="G1689">
        <v>42.007420362456692</v>
      </c>
      <c r="H1689">
        <v>18.717376938289732</v>
      </c>
      <c r="I1689">
        <v>42.55112792139056</v>
      </c>
      <c r="J1689">
        <v>5618.1975653207764</v>
      </c>
      <c r="K1689">
        <v>-3009.2349992030004</v>
      </c>
      <c r="L1689">
        <v>-28.174519367181485</v>
      </c>
      <c r="M1689">
        <v>6373.3538394949155</v>
      </c>
      <c r="N1689">
        <v>38332.989068555486</v>
      </c>
      <c r="O1689">
        <v>33.135896063703413</v>
      </c>
      <c r="P1689">
        <v>62.659394102711822</v>
      </c>
      <c r="Q1689" s="6">
        <v>1687</v>
      </c>
    </row>
    <row r="1690" spans="1:17" x14ac:dyDescent="0.25">
      <c r="A1690">
        <v>126.43847608250576</v>
      </c>
      <c r="B1690">
        <v>-28.493098188138582</v>
      </c>
      <c r="C1690">
        <v>2018.365</v>
      </c>
      <c r="D1690">
        <v>1.2</v>
      </c>
      <c r="E1690">
        <v>0.65</v>
      </c>
      <c r="F1690">
        <v>19.899999999999999</v>
      </c>
      <c r="G1690">
        <v>46.089820015575185</v>
      </c>
      <c r="H1690">
        <v>23.219426810493253</v>
      </c>
      <c r="I1690">
        <v>16.438476082505758</v>
      </c>
      <c r="J1690">
        <v>5609.860176483845</v>
      </c>
      <c r="K1690">
        <v>-3024.6456441104351</v>
      </c>
      <c r="L1690">
        <v>-28.332035090665421</v>
      </c>
      <c r="M1690">
        <v>6373.3046743534542</v>
      </c>
      <c r="N1690">
        <v>36941.859513941905</v>
      </c>
      <c r="O1690">
        <v>52.117414496428417</v>
      </c>
      <c r="P1690">
        <v>31.735803986821107</v>
      </c>
      <c r="Q1690" s="6">
        <v>1688</v>
      </c>
    </row>
    <row r="1691" spans="1:17" x14ac:dyDescent="0.25">
      <c r="A1691">
        <v>154.91200000000001</v>
      </c>
      <c r="B1691">
        <v>-27.306000000000001</v>
      </c>
      <c r="C1691">
        <v>2018.365</v>
      </c>
      <c r="D1691">
        <v>3</v>
      </c>
      <c r="E1691">
        <v>0.65</v>
      </c>
      <c r="F1691">
        <v>19.899999999999999</v>
      </c>
      <c r="G1691">
        <v>54.048620189015942</v>
      </c>
      <c r="H1691">
        <v>16.311009404825867</v>
      </c>
      <c r="I1691">
        <v>44.912000000000006</v>
      </c>
      <c r="J1691">
        <v>5671.4151695961518</v>
      </c>
      <c r="K1691">
        <v>-2908.3863638886078</v>
      </c>
      <c r="L1691">
        <v>-27.149428356015875</v>
      </c>
      <c r="M1691">
        <v>6373.6693723143926</v>
      </c>
      <c r="N1691">
        <v>38467.36250958655</v>
      </c>
      <c r="O1691">
        <v>31.584465083142973</v>
      </c>
      <c r="P1691">
        <v>65.290290823350617</v>
      </c>
      <c r="Q1691" s="6">
        <v>1689</v>
      </c>
    </row>
    <row r="1692" spans="1:17" x14ac:dyDescent="0.25">
      <c r="A1692">
        <v>116.684</v>
      </c>
      <c r="B1692">
        <v>-28.274999999999999</v>
      </c>
      <c r="C1692">
        <v>2018.365</v>
      </c>
      <c r="D1692">
        <v>1.2</v>
      </c>
      <c r="E1692">
        <v>0.65</v>
      </c>
      <c r="F1692">
        <v>19.899999999999999</v>
      </c>
      <c r="G1692">
        <v>46.089820015575185</v>
      </c>
      <c r="H1692">
        <v>21.855623320791985</v>
      </c>
      <c r="I1692">
        <v>6.6839999999999975</v>
      </c>
      <c r="J1692">
        <v>5621.3505093934518</v>
      </c>
      <c r="K1692">
        <v>-3003.3805705977798</v>
      </c>
      <c r="L1692">
        <v>-28.114741692213322</v>
      </c>
      <c r="M1692">
        <v>6373.3724511676128</v>
      </c>
      <c r="N1692">
        <v>36709.91296256928</v>
      </c>
      <c r="O1692">
        <v>56.173628415563485</v>
      </c>
      <c r="P1692">
        <v>13.895443316460851</v>
      </c>
      <c r="Q1692" s="6">
        <v>1690</v>
      </c>
    </row>
    <row r="1693" spans="1:17" x14ac:dyDescent="0.25">
      <c r="A1693">
        <v>112.086</v>
      </c>
      <c r="B1693">
        <v>-33.221000000000004</v>
      </c>
      <c r="C1693">
        <v>2018.365</v>
      </c>
      <c r="D1693">
        <v>3</v>
      </c>
      <c r="E1693">
        <v>0.65</v>
      </c>
      <c r="F1693">
        <v>19.899999999999999</v>
      </c>
      <c r="G1693">
        <v>54.048620189015942</v>
      </c>
      <c r="H1693">
        <v>19.105967771543984</v>
      </c>
      <c r="I1693">
        <v>2.0859999999999985</v>
      </c>
      <c r="J1693">
        <v>5341.0885171008358</v>
      </c>
      <c r="K1693">
        <v>-3474.4901690950423</v>
      </c>
      <c r="L1693">
        <v>-33.044846958259114</v>
      </c>
      <c r="M1693">
        <v>6371.7586648149581</v>
      </c>
      <c r="N1693">
        <v>36990.643110717894</v>
      </c>
      <c r="O1693">
        <v>51.284146888024068</v>
      </c>
      <c r="P1693">
        <v>3.8035594127621888</v>
      </c>
      <c r="Q1693" s="6">
        <v>1691</v>
      </c>
    </row>
    <row r="1694" spans="1:17" x14ac:dyDescent="0.25">
      <c r="A1694">
        <v>148.53700000000001</v>
      </c>
      <c r="B1694">
        <v>-36.072000000000003</v>
      </c>
      <c r="C1694">
        <v>2018.365</v>
      </c>
      <c r="D1694">
        <v>1.2</v>
      </c>
      <c r="E1694">
        <v>0.65</v>
      </c>
      <c r="F1694">
        <v>19.899999999999999</v>
      </c>
      <c r="G1694">
        <v>46.089820015575185</v>
      </c>
      <c r="H1694">
        <v>21.549448401414402</v>
      </c>
      <c r="I1694">
        <v>38.537000000000006</v>
      </c>
      <c r="J1694">
        <v>5161.3013912368915</v>
      </c>
      <c r="K1694">
        <v>-3734.6533828444367</v>
      </c>
      <c r="L1694">
        <v>-35.889030501803816</v>
      </c>
      <c r="M1694">
        <v>6370.7666682413719</v>
      </c>
      <c r="N1694">
        <v>38444.130428581382</v>
      </c>
      <c r="O1694">
        <v>31.816270198631774</v>
      </c>
      <c r="P1694">
        <v>53.526540804109388</v>
      </c>
      <c r="Q1694" s="6">
        <v>1692</v>
      </c>
    </row>
    <row r="1695" spans="1:17" x14ac:dyDescent="0.25">
      <c r="A1695">
        <v>119.233</v>
      </c>
      <c r="B1695">
        <v>-31.067999999999998</v>
      </c>
      <c r="C1695">
        <v>2018.365</v>
      </c>
      <c r="D1695">
        <v>1.2</v>
      </c>
      <c r="E1695">
        <v>0.65</v>
      </c>
      <c r="F1695">
        <v>19.899999999999999</v>
      </c>
      <c r="G1695">
        <v>46.089820015575185</v>
      </c>
      <c r="H1695">
        <v>22.617665771691353</v>
      </c>
      <c r="I1695">
        <v>9.2330000000000041</v>
      </c>
      <c r="J1695">
        <v>5468.107037895038</v>
      </c>
      <c r="K1695">
        <v>-3272.3546959752634</v>
      </c>
      <c r="L1695">
        <v>-30.89814952765256</v>
      </c>
      <c r="M1695">
        <v>6372.4798810312932</v>
      </c>
      <c r="N1695">
        <v>36922.640107982901</v>
      </c>
      <c r="O1695">
        <v>52.421045568692143</v>
      </c>
      <c r="P1695">
        <v>17.484270766005043</v>
      </c>
      <c r="Q1695" s="6">
        <v>1693</v>
      </c>
    </row>
    <row r="1696" spans="1:17" x14ac:dyDescent="0.25">
      <c r="A1696">
        <v>150.292</v>
      </c>
      <c r="B1696">
        <v>-34.015000000000001</v>
      </c>
      <c r="C1696">
        <v>2018.365</v>
      </c>
      <c r="D1696">
        <v>3</v>
      </c>
      <c r="E1696">
        <v>0.65</v>
      </c>
      <c r="F1696">
        <v>19.899999999999999</v>
      </c>
      <c r="G1696">
        <v>54.048620189015942</v>
      </c>
      <c r="H1696">
        <v>20.741699586485272</v>
      </c>
      <c r="I1696">
        <v>40.292000000000002</v>
      </c>
      <c r="J1696">
        <v>5292.3303473649175</v>
      </c>
      <c r="K1696">
        <v>-3547.827095513333</v>
      </c>
      <c r="L1696">
        <v>-33.836770888178691</v>
      </c>
      <c r="M1696">
        <v>6371.4862948371974</v>
      </c>
      <c r="N1696">
        <v>38444.721533153541</v>
      </c>
      <c r="O1696">
        <v>31.818098562879456</v>
      </c>
      <c r="P1696">
        <v>56.582361951400877</v>
      </c>
      <c r="Q1696" s="6">
        <v>1694</v>
      </c>
    </row>
    <row r="1697" spans="1:17" x14ac:dyDescent="0.25">
      <c r="A1697">
        <v>114.96899999999999</v>
      </c>
      <c r="B1697">
        <v>-28.927</v>
      </c>
      <c r="C1697">
        <v>2018.365</v>
      </c>
      <c r="D1697">
        <v>1.2</v>
      </c>
      <c r="E1697">
        <v>0.65</v>
      </c>
      <c r="F1697">
        <v>19.899999999999999</v>
      </c>
      <c r="G1697">
        <v>46.089820015575185</v>
      </c>
      <c r="H1697">
        <v>20.419363623861258</v>
      </c>
      <c r="I1697">
        <v>4.9689999999999941</v>
      </c>
      <c r="J1697">
        <v>5586.7589850972172</v>
      </c>
      <c r="K1697">
        <v>-3066.8232658314851</v>
      </c>
      <c r="L1697">
        <v>-28.764363443121663</v>
      </c>
      <c r="M1697">
        <v>6373.1688273110876</v>
      </c>
      <c r="N1697">
        <v>36729.835556679602</v>
      </c>
      <c r="O1697">
        <v>55.80316386827436</v>
      </c>
      <c r="P1697">
        <v>10.190023053151855</v>
      </c>
      <c r="Q1697" s="6">
        <v>1695</v>
      </c>
    </row>
    <row r="1698" spans="1:17" x14ac:dyDescent="0.25">
      <c r="A1698">
        <v>155.65299999999999</v>
      </c>
      <c r="B1698">
        <v>-35.733000000000004</v>
      </c>
      <c r="C1698">
        <v>2018.365</v>
      </c>
      <c r="D1698">
        <v>0.75</v>
      </c>
      <c r="E1698">
        <v>0.65</v>
      </c>
      <c r="F1698">
        <v>19.899999999999999</v>
      </c>
      <c r="G1698">
        <v>42.007420362456692</v>
      </c>
      <c r="H1698">
        <v>15.097234402915948</v>
      </c>
      <c r="I1698">
        <v>45.652999999999992</v>
      </c>
      <c r="J1698">
        <v>5183.358795000102</v>
      </c>
      <c r="K1698">
        <v>-3704.1850754047814</v>
      </c>
      <c r="L1698">
        <v>-35.550747649858735</v>
      </c>
      <c r="M1698">
        <v>6370.8865529497889</v>
      </c>
      <c r="N1698">
        <v>38895.584003746568</v>
      </c>
      <c r="O1698">
        <v>26.794413488115193</v>
      </c>
      <c r="P1698">
        <v>60.280270874849059</v>
      </c>
      <c r="Q1698" s="6">
        <v>1696</v>
      </c>
    </row>
    <row r="1699" spans="1:17" x14ac:dyDescent="0.25">
      <c r="A1699">
        <v>143.61500000000001</v>
      </c>
      <c r="B1699">
        <v>-33.709000000000003</v>
      </c>
      <c r="C1699">
        <v>2018.365</v>
      </c>
      <c r="D1699">
        <v>1.2</v>
      </c>
      <c r="E1699">
        <v>0.65</v>
      </c>
      <c r="F1699">
        <v>19.899999999999999</v>
      </c>
      <c r="G1699">
        <v>46.089820015575185</v>
      </c>
      <c r="H1699">
        <v>23.451213608707434</v>
      </c>
      <c r="I1699">
        <v>33.615000000000009</v>
      </c>
      <c r="J1699">
        <v>5311.2423437870993</v>
      </c>
      <c r="K1699">
        <v>-3519.6427166815852</v>
      </c>
      <c r="L1699">
        <v>-33.531554920117379</v>
      </c>
      <c r="M1699">
        <v>6371.591644756184</v>
      </c>
      <c r="N1699">
        <v>38018.698190615018</v>
      </c>
      <c r="O1699">
        <v>36.888695120599905</v>
      </c>
      <c r="P1699">
        <v>50.143843377921485</v>
      </c>
      <c r="Q1699" s="6">
        <v>1697</v>
      </c>
    </row>
    <row r="1700" spans="1:17" x14ac:dyDescent="0.25">
      <c r="A1700">
        <v>145.06800000000001</v>
      </c>
      <c r="B1700">
        <v>-38.597000000000001</v>
      </c>
      <c r="C1700">
        <v>2018.365</v>
      </c>
      <c r="D1700">
        <v>3</v>
      </c>
      <c r="E1700">
        <v>0.65</v>
      </c>
      <c r="F1700">
        <v>19.899999999999999</v>
      </c>
      <c r="G1700">
        <v>54.048620189015942</v>
      </c>
      <c r="H1700">
        <v>17.187535655172859</v>
      </c>
      <c r="I1700">
        <v>35.068000000000012</v>
      </c>
      <c r="J1700">
        <v>4991.3616537775551</v>
      </c>
      <c r="K1700">
        <v>-3957.4520169391785</v>
      </c>
      <c r="L1700">
        <v>-38.40949890938785</v>
      </c>
      <c r="M1700">
        <v>6369.8600946313554</v>
      </c>
      <c r="N1700">
        <v>38391.208555394558</v>
      </c>
      <c r="O1700">
        <v>32.415626229678374</v>
      </c>
      <c r="P1700">
        <v>48.372914006212461</v>
      </c>
      <c r="Q1700" s="6">
        <v>1698</v>
      </c>
    </row>
    <row r="1701" spans="1:17" x14ac:dyDescent="0.25">
      <c r="A1701">
        <v>129.71214390600215</v>
      </c>
      <c r="B1701">
        <v>-30.564</v>
      </c>
      <c r="C1701">
        <v>2018.365</v>
      </c>
      <c r="D1701">
        <v>0.75</v>
      </c>
      <c r="E1701">
        <v>0.65</v>
      </c>
      <c r="F1701">
        <v>19.899999999999999</v>
      </c>
      <c r="G1701">
        <v>42.007420362456692</v>
      </c>
      <c r="H1701">
        <v>21.019309901030045</v>
      </c>
      <c r="I1701">
        <v>19.712143906002154</v>
      </c>
      <c r="J1701">
        <v>5496.7315862421483</v>
      </c>
      <c r="K1701">
        <v>-3224.3670489579927</v>
      </c>
      <c r="L1701">
        <v>-30.395764203428083</v>
      </c>
      <c r="M1701">
        <v>6372.6447412042517</v>
      </c>
      <c r="N1701">
        <v>37176.049605978085</v>
      </c>
      <c r="O1701">
        <v>48.381407486946024</v>
      </c>
      <c r="P1701">
        <v>35.168639714676623</v>
      </c>
      <c r="Q1701" s="6">
        <v>1699</v>
      </c>
    </row>
    <row r="1702" spans="1:17" x14ac:dyDescent="0.25">
      <c r="A1702">
        <v>151.58000000000001</v>
      </c>
      <c r="B1702">
        <v>-32.901011206128459</v>
      </c>
      <c r="C1702">
        <v>2018.365</v>
      </c>
      <c r="D1702">
        <v>3</v>
      </c>
      <c r="E1702">
        <v>0.65</v>
      </c>
      <c r="F1702">
        <v>19.899999999999999</v>
      </c>
      <c r="G1702">
        <v>54.048620189015942</v>
      </c>
      <c r="H1702">
        <v>23.236871352725132</v>
      </c>
      <c r="I1702">
        <v>41.580000000000013</v>
      </c>
      <c r="J1702">
        <v>5360.4486191277756</v>
      </c>
      <c r="K1702">
        <v>-3444.7476065017281</v>
      </c>
      <c r="L1702">
        <v>-32.725733031302511</v>
      </c>
      <c r="M1702">
        <v>6371.8675026092833</v>
      </c>
      <c r="N1702">
        <v>38474.380345313344</v>
      </c>
      <c r="O1702">
        <v>31.482685632097617</v>
      </c>
      <c r="P1702">
        <v>58.523401638459809</v>
      </c>
      <c r="Q1702" s="6">
        <v>1700</v>
      </c>
    </row>
    <row r="1703" spans="1:17" x14ac:dyDescent="0.25">
      <c r="A1703">
        <v>138.35300000000001</v>
      </c>
      <c r="B1703">
        <v>-27.388999999999999</v>
      </c>
      <c r="C1703">
        <v>2018.365</v>
      </c>
      <c r="D1703">
        <v>1.2</v>
      </c>
      <c r="E1703">
        <v>0.65</v>
      </c>
      <c r="F1703">
        <v>19.899999999999999</v>
      </c>
      <c r="G1703">
        <v>46.089820015575185</v>
      </c>
      <c r="H1703">
        <v>17.755731677384503</v>
      </c>
      <c r="I1703">
        <v>28.353000000000009</v>
      </c>
      <c r="J1703">
        <v>5667.1901265287834</v>
      </c>
      <c r="K1703">
        <v>-2916.5556105450005</v>
      </c>
      <c r="L1703">
        <v>-27.23210553903947</v>
      </c>
      <c r="M1703">
        <v>6373.6442134486015</v>
      </c>
      <c r="N1703">
        <v>37388.016884775687</v>
      </c>
      <c r="O1703">
        <v>45.270379811687633</v>
      </c>
      <c r="P1703">
        <v>49.553167262026598</v>
      </c>
      <c r="Q1703" s="6">
        <v>1701</v>
      </c>
    </row>
    <row r="1704" spans="1:17" x14ac:dyDescent="0.25">
      <c r="A1704">
        <v>113.09</v>
      </c>
      <c r="B1704">
        <v>-32.242999999999995</v>
      </c>
      <c r="C1704">
        <v>2018.365</v>
      </c>
      <c r="D1704">
        <v>1.2</v>
      </c>
      <c r="E1704">
        <v>0.65</v>
      </c>
      <c r="F1704">
        <v>19.899999999999999</v>
      </c>
      <c r="G1704">
        <v>46.089820015575185</v>
      </c>
      <c r="H1704">
        <v>15.93720311432928</v>
      </c>
      <c r="I1704">
        <v>3.0900000000000034</v>
      </c>
      <c r="J1704">
        <v>5399.7332345801542</v>
      </c>
      <c r="K1704">
        <v>-3383.2538037930171</v>
      </c>
      <c r="L1704">
        <v>-32.069589172830902</v>
      </c>
      <c r="M1704">
        <v>6372.0895556724072</v>
      </c>
      <c r="N1704">
        <v>36928.715760020394</v>
      </c>
      <c r="O1704">
        <v>52.311526283151338</v>
      </c>
      <c r="P1704">
        <v>5.7777756868565451</v>
      </c>
      <c r="Q1704" s="6">
        <v>1702</v>
      </c>
    </row>
    <row r="1705" spans="1:17" x14ac:dyDescent="0.25">
      <c r="A1705">
        <v>114.22</v>
      </c>
      <c r="B1705">
        <v>-33.231999999999999</v>
      </c>
      <c r="C1705">
        <v>2018.365</v>
      </c>
      <c r="D1705">
        <v>3</v>
      </c>
      <c r="E1705">
        <v>0.65</v>
      </c>
      <c r="F1705">
        <v>19.899999999999999</v>
      </c>
      <c r="G1705">
        <v>54.048620189015942</v>
      </c>
      <c r="H1705">
        <v>22.915282345878577</v>
      </c>
      <c r="I1705">
        <v>4.2199999999999989</v>
      </c>
      <c r="J1705">
        <v>5340.4200212157575</v>
      </c>
      <c r="K1705">
        <v>-3475.5107073894428</v>
      </c>
      <c r="L1705">
        <v>-33.055817272178579</v>
      </c>
      <c r="M1705">
        <v>6371.754913693776</v>
      </c>
      <c r="N1705">
        <v>37003.871273578392</v>
      </c>
      <c r="O1705">
        <v>51.06924043790918</v>
      </c>
      <c r="P1705">
        <v>7.6681426532449093</v>
      </c>
      <c r="Q1705" s="6">
        <v>1703</v>
      </c>
    </row>
    <row r="1706" spans="1:17" x14ac:dyDescent="0.25">
      <c r="A1706">
        <v>156.80099999999999</v>
      </c>
      <c r="B1706">
        <v>-27.128</v>
      </c>
      <c r="C1706">
        <v>2018.365</v>
      </c>
      <c r="D1706">
        <v>1.2</v>
      </c>
      <c r="E1706">
        <v>0.65</v>
      </c>
      <c r="F1706">
        <v>19.899999999999999</v>
      </c>
      <c r="G1706">
        <v>46.089820015575185</v>
      </c>
      <c r="H1706">
        <v>23.134353001696059</v>
      </c>
      <c r="I1706">
        <v>46.800999999999988</v>
      </c>
      <c r="J1706">
        <v>5680.4360072306163</v>
      </c>
      <c r="K1706">
        <v>-2890.8465152738422</v>
      </c>
      <c r="L1706">
        <v>-26.972125064495536</v>
      </c>
      <c r="M1706">
        <v>6373.7231511192122</v>
      </c>
      <c r="N1706">
        <v>38607.414204589782</v>
      </c>
      <c r="O1706">
        <v>29.997241998533688</v>
      </c>
      <c r="P1706">
        <v>66.82042491427282</v>
      </c>
      <c r="Q1706" s="6">
        <v>1704</v>
      </c>
    </row>
    <row r="1707" spans="1:17" x14ac:dyDescent="0.25">
      <c r="A1707">
        <v>140.852</v>
      </c>
      <c r="B1707">
        <v>-28.076999999999998</v>
      </c>
      <c r="C1707">
        <v>2018.365</v>
      </c>
      <c r="D1707">
        <v>0.75</v>
      </c>
      <c r="E1707">
        <v>0.65</v>
      </c>
      <c r="F1707">
        <v>19.899999999999999</v>
      </c>
      <c r="G1707">
        <v>42.007420362456692</v>
      </c>
      <c r="H1707">
        <v>22.026386026617402</v>
      </c>
      <c r="I1707">
        <v>30.852000000000004</v>
      </c>
      <c r="J1707">
        <v>5631.7115008024612</v>
      </c>
      <c r="K1707">
        <v>-2984.0379530938471</v>
      </c>
      <c r="L1707">
        <v>-27.917480319318482</v>
      </c>
      <c r="M1707">
        <v>6373.4336847397435</v>
      </c>
      <c r="N1707">
        <v>37559.624543951468</v>
      </c>
      <c r="O1707">
        <v>42.868668752333527</v>
      </c>
      <c r="P1707">
        <v>51.765107652349023</v>
      </c>
      <c r="Q1707" s="6">
        <v>1705</v>
      </c>
    </row>
    <row r="1708" spans="1:17" x14ac:dyDescent="0.25">
      <c r="A1708">
        <v>143.82090758243027</v>
      </c>
      <c r="B1708">
        <v>-31.810177116236034</v>
      </c>
      <c r="C1708">
        <v>2018.365</v>
      </c>
      <c r="D1708">
        <v>3</v>
      </c>
      <c r="E1708">
        <v>0.65</v>
      </c>
      <c r="F1708">
        <v>19.899999999999999</v>
      </c>
      <c r="G1708">
        <v>54.048620189015942</v>
      </c>
      <c r="H1708">
        <v>21.359399047611362</v>
      </c>
      <c r="I1708">
        <v>33.820907582430266</v>
      </c>
      <c r="J1708">
        <v>5425.1853082108573</v>
      </c>
      <c r="K1708">
        <v>-3342.5640048526911</v>
      </c>
      <c r="L1708">
        <v>-31.638044307671088</v>
      </c>
      <c r="M1708">
        <v>6372.2342828056626</v>
      </c>
      <c r="N1708">
        <v>37925.459029385609</v>
      </c>
      <c r="O1708">
        <v>38.059864958011616</v>
      </c>
      <c r="P1708">
        <v>51.805695311965962</v>
      </c>
      <c r="Q1708" s="6">
        <v>1706</v>
      </c>
    </row>
    <row r="1709" spans="1:17" x14ac:dyDescent="0.25">
      <c r="A1709">
        <v>144.00700000000001</v>
      </c>
      <c r="B1709">
        <v>-33.981000000000002</v>
      </c>
      <c r="C1709">
        <v>2018.365</v>
      </c>
      <c r="D1709">
        <v>3</v>
      </c>
      <c r="E1709">
        <v>0.65</v>
      </c>
      <c r="F1709">
        <v>19.899999999999999</v>
      </c>
      <c r="G1709">
        <v>54.048620189015942</v>
      </c>
      <c r="H1709">
        <v>17.336836505836978</v>
      </c>
      <c r="I1709">
        <v>34.007000000000005</v>
      </c>
      <c r="J1709">
        <v>5294.4391567268431</v>
      </c>
      <c r="K1709">
        <v>-3544.7004216448831</v>
      </c>
      <c r="L1709">
        <v>-33.802857004118778</v>
      </c>
      <c r="M1709">
        <v>6371.498023502154</v>
      </c>
      <c r="N1709">
        <v>38056.53693184437</v>
      </c>
      <c r="O1709">
        <v>36.421693739873639</v>
      </c>
      <c r="P1709">
        <v>50.361254973556832</v>
      </c>
      <c r="Q1709" s="6">
        <v>1707</v>
      </c>
    </row>
    <row r="1710" spans="1:17" x14ac:dyDescent="0.25">
      <c r="A1710">
        <v>153.55099999999999</v>
      </c>
      <c r="B1710">
        <v>-32.977000000000004</v>
      </c>
      <c r="C1710">
        <v>2018.365</v>
      </c>
      <c r="D1710">
        <v>0.75</v>
      </c>
      <c r="E1710">
        <v>0.65</v>
      </c>
      <c r="F1710">
        <v>19.899999999999999</v>
      </c>
      <c r="G1710">
        <v>42.007420362456692</v>
      </c>
      <c r="H1710">
        <v>17.120470626229846</v>
      </c>
      <c r="I1710">
        <v>43.550999999999988</v>
      </c>
      <c r="J1710">
        <v>5355.8662459506631</v>
      </c>
      <c r="K1710">
        <v>-3451.8203146367732</v>
      </c>
      <c r="L1710">
        <v>-32.801512091743824</v>
      </c>
      <c r="M1710">
        <v>6371.8417062143626</v>
      </c>
      <c r="N1710">
        <v>38614.451710347501</v>
      </c>
      <c r="O1710">
        <v>29.896698977743316</v>
      </c>
      <c r="P1710">
        <v>60.206557020119561</v>
      </c>
      <c r="Q1710" s="6">
        <v>1708</v>
      </c>
    </row>
    <row r="1711" spans="1:17" x14ac:dyDescent="0.25">
      <c r="A1711">
        <v>121.96899999999999</v>
      </c>
      <c r="B1711">
        <v>-25.927</v>
      </c>
      <c r="C1711">
        <v>2018.365</v>
      </c>
      <c r="D1711">
        <v>1.2</v>
      </c>
      <c r="E1711">
        <v>0.65</v>
      </c>
      <c r="F1711">
        <v>19.899999999999999</v>
      </c>
      <c r="G1711">
        <v>46.089820015575185</v>
      </c>
      <c r="H1711">
        <v>19.051391417532361</v>
      </c>
      <c r="I1711">
        <v>11.968999999999994</v>
      </c>
      <c r="J1711">
        <v>5739.8659671731666</v>
      </c>
      <c r="K1711">
        <v>-2771.7916779074881</v>
      </c>
      <c r="L1711">
        <v>-25.775980862912991</v>
      </c>
      <c r="M1711">
        <v>6374.0795748743176</v>
      </c>
      <c r="N1711">
        <v>36673.334600916198</v>
      </c>
      <c r="O1711">
        <v>56.871830981184885</v>
      </c>
      <c r="P1711">
        <v>25.866668462528708</v>
      </c>
      <c r="Q1711" s="6">
        <v>1709</v>
      </c>
    </row>
    <row r="1712" spans="1:17" x14ac:dyDescent="0.25">
      <c r="A1712">
        <v>148</v>
      </c>
      <c r="B1712">
        <v>-22.692787544332969</v>
      </c>
      <c r="C1712">
        <v>2018.365</v>
      </c>
      <c r="D1712">
        <v>3</v>
      </c>
      <c r="E1712">
        <v>0.65</v>
      </c>
      <c r="F1712">
        <v>19.899999999999999</v>
      </c>
      <c r="G1712">
        <v>54.048620189015942</v>
      </c>
      <c r="H1712">
        <v>21.876470976443123</v>
      </c>
      <c r="I1712">
        <v>38</v>
      </c>
      <c r="J1712">
        <v>5887.3205883053533</v>
      </c>
      <c r="K1712">
        <v>-2445.3679357009642</v>
      </c>
      <c r="L1712">
        <v>-22.556130593030954</v>
      </c>
      <c r="M1712">
        <v>6374.9798470613605</v>
      </c>
      <c r="N1712">
        <v>37778.740680235162</v>
      </c>
      <c r="O1712">
        <v>39.974234974111603</v>
      </c>
      <c r="P1712">
        <v>63.720366771530742</v>
      </c>
      <c r="Q1712" s="6">
        <v>1710</v>
      </c>
    </row>
    <row r="1713" spans="1:17" x14ac:dyDescent="0.25">
      <c r="A1713">
        <v>155.06965875995303</v>
      </c>
      <c r="B1713">
        <v>-23.562254000446693</v>
      </c>
      <c r="C1713">
        <v>2018.365</v>
      </c>
      <c r="D1713">
        <v>1.2</v>
      </c>
      <c r="E1713">
        <v>0.65</v>
      </c>
      <c r="F1713">
        <v>19.899999999999999</v>
      </c>
      <c r="G1713">
        <v>46.089820015575185</v>
      </c>
      <c r="H1713">
        <v>16.160131204401026</v>
      </c>
      <c r="I1713">
        <v>45.069658759953029</v>
      </c>
      <c r="J1713">
        <v>5849.5003374232892</v>
      </c>
      <c r="K1713">
        <v>-2533.9183548570004</v>
      </c>
      <c r="L1713">
        <v>-23.421558189417365</v>
      </c>
      <c r="M1713">
        <v>6374.746773527273</v>
      </c>
      <c r="N1713">
        <v>38341.569949750432</v>
      </c>
      <c r="O1713">
        <v>33.052770509048294</v>
      </c>
      <c r="P1713">
        <v>68.25915041919157</v>
      </c>
      <c r="Q1713" s="6">
        <v>1711</v>
      </c>
    </row>
    <row r="1714" spans="1:17" x14ac:dyDescent="0.25">
      <c r="A1714">
        <v>111.765</v>
      </c>
      <c r="B1714">
        <v>-28.731999999999999</v>
      </c>
      <c r="C1714">
        <v>2018.365</v>
      </c>
      <c r="D1714">
        <v>3</v>
      </c>
      <c r="E1714">
        <v>0.65</v>
      </c>
      <c r="F1714">
        <v>19.899999999999999</v>
      </c>
      <c r="G1714">
        <v>54.048620189015942</v>
      </c>
      <c r="H1714">
        <v>17.78826933368515</v>
      </c>
      <c r="I1714">
        <v>1.7650000000000006</v>
      </c>
      <c r="J1714">
        <v>5597.1806000235647</v>
      </c>
      <c r="K1714">
        <v>-3047.8895172057178</v>
      </c>
      <c r="L1714">
        <v>-28.570066002689686</v>
      </c>
      <c r="M1714">
        <v>6373.2300427940509</v>
      </c>
      <c r="N1714">
        <v>36696.813015234489</v>
      </c>
      <c r="O1714">
        <v>56.412892234520619</v>
      </c>
      <c r="P1714">
        <v>3.6677706285574789</v>
      </c>
      <c r="Q1714" s="6">
        <v>1712</v>
      </c>
    </row>
    <row r="1715" spans="1:17" x14ac:dyDescent="0.25">
      <c r="A1715">
        <v>143.61500000000001</v>
      </c>
      <c r="B1715">
        <v>-34.709000000000003</v>
      </c>
      <c r="C1715">
        <v>2018.365</v>
      </c>
      <c r="D1715">
        <v>1.2</v>
      </c>
      <c r="E1715">
        <v>0.65</v>
      </c>
      <c r="F1715">
        <v>19.899999999999999</v>
      </c>
      <c r="G1715">
        <v>46.089820015575185</v>
      </c>
      <c r="H1715">
        <v>23.836138071954359</v>
      </c>
      <c r="I1715">
        <v>33.615000000000009</v>
      </c>
      <c r="J1715">
        <v>5248.8789176975597</v>
      </c>
      <c r="K1715">
        <v>-3611.376665626296</v>
      </c>
      <c r="L1715">
        <v>-34.529067933915755</v>
      </c>
      <c r="M1715">
        <v>6371.2456642072757</v>
      </c>
      <c r="N1715">
        <v>38076.19432742057</v>
      </c>
      <c r="O1715">
        <v>36.177692306894244</v>
      </c>
      <c r="P1715">
        <v>49.41854573707726</v>
      </c>
      <c r="Q1715" s="6">
        <v>1713</v>
      </c>
    </row>
    <row r="1716" spans="1:17" x14ac:dyDescent="0.25">
      <c r="A1716">
        <v>140.61500000000001</v>
      </c>
      <c r="B1716">
        <v>-21.709</v>
      </c>
      <c r="C1716">
        <v>2018.365</v>
      </c>
      <c r="D1716">
        <v>1.2</v>
      </c>
      <c r="E1716">
        <v>0.65</v>
      </c>
      <c r="F1716">
        <v>19.899999999999999</v>
      </c>
      <c r="G1716">
        <v>46.089820015575185</v>
      </c>
      <c r="H1716">
        <v>21.35674461202645</v>
      </c>
      <c r="I1716">
        <v>30.615000000000009</v>
      </c>
      <c r="J1716">
        <v>5928.4828171628433</v>
      </c>
      <c r="K1716">
        <v>-2344.5075201956834</v>
      </c>
      <c r="L1716">
        <v>-21.577063463115049</v>
      </c>
      <c r="M1716">
        <v>6375.2352133587356</v>
      </c>
      <c r="N1716">
        <v>37258.645508557122</v>
      </c>
      <c r="O1716">
        <v>47.184070972932879</v>
      </c>
      <c r="P1716">
        <v>57.991285712392795</v>
      </c>
      <c r="Q1716" s="6">
        <v>1714</v>
      </c>
    </row>
    <row r="1717" spans="1:17" x14ac:dyDescent="0.25">
      <c r="A1717">
        <v>141.97499999999999</v>
      </c>
      <c r="B1717">
        <v>-27.594999999999999</v>
      </c>
      <c r="C1717">
        <v>2018.365</v>
      </c>
      <c r="D1717">
        <v>1.2</v>
      </c>
      <c r="E1717">
        <v>0.65</v>
      </c>
      <c r="F1717">
        <v>19.899999999999999</v>
      </c>
      <c r="G1717">
        <v>46.089820015575185</v>
      </c>
      <c r="H1717">
        <v>16.578721158187097</v>
      </c>
      <c r="I1717">
        <v>31.974999999999994</v>
      </c>
      <c r="J1717">
        <v>5656.6525597532745</v>
      </c>
      <c r="K1717">
        <v>-2936.8049901484524</v>
      </c>
      <c r="L1717">
        <v>-27.437309993943533</v>
      </c>
      <c r="M1717">
        <v>6373.5815466599406</v>
      </c>
      <c r="N1717">
        <v>37600.460918972371</v>
      </c>
      <c r="O1717">
        <v>42.315757114156774</v>
      </c>
      <c r="P1717">
        <v>53.423656281804085</v>
      </c>
      <c r="Q1717" s="6">
        <v>1715</v>
      </c>
    </row>
    <row r="1718" spans="1:17" x14ac:dyDescent="0.25">
      <c r="A1718">
        <v>149.17500000000001</v>
      </c>
      <c r="B1718">
        <v>-33.396999999999998</v>
      </c>
      <c r="C1718">
        <v>2018.365</v>
      </c>
      <c r="D1718">
        <v>1.2</v>
      </c>
      <c r="E1718">
        <v>0.65</v>
      </c>
      <c r="F1718">
        <v>19.899999999999999</v>
      </c>
      <c r="G1718">
        <v>46.089820015575185</v>
      </c>
      <c r="H1718">
        <v>17.218054435876301</v>
      </c>
      <c r="I1718">
        <v>39.175000000000011</v>
      </c>
      <c r="J1718">
        <v>5330.3689441026236</v>
      </c>
      <c r="K1718">
        <v>-3490.8035742369957</v>
      </c>
      <c r="L1718">
        <v>-33.220375087918889</v>
      </c>
      <c r="M1718">
        <v>6371.6985705665247</v>
      </c>
      <c r="N1718">
        <v>38339.941502377245</v>
      </c>
      <c r="O1718">
        <v>33.034221157496916</v>
      </c>
      <c r="P1718">
        <v>55.960814804912509</v>
      </c>
      <c r="Q1718" s="6">
        <v>1716</v>
      </c>
    </row>
    <row r="1719" spans="1:17" x14ac:dyDescent="0.25">
      <c r="A1719">
        <v>117.62</v>
      </c>
      <c r="B1719">
        <v>-33.338999999999999</v>
      </c>
      <c r="C1719">
        <v>2018.365</v>
      </c>
      <c r="D1719">
        <v>0.75</v>
      </c>
      <c r="E1719">
        <v>0.65</v>
      </c>
      <c r="F1719">
        <v>19.899999999999999</v>
      </c>
      <c r="G1719">
        <v>42.007420362456692</v>
      </c>
      <c r="H1719">
        <v>21.706908178987948</v>
      </c>
      <c r="I1719">
        <v>7.6200000000000045</v>
      </c>
      <c r="J1719">
        <v>5333.907099558458</v>
      </c>
      <c r="K1719">
        <v>-3485.4311532272909</v>
      </c>
      <c r="L1719">
        <v>-33.162529858008924</v>
      </c>
      <c r="M1719">
        <v>6371.7183922869226</v>
      </c>
      <c r="N1719">
        <v>37048.432106766733</v>
      </c>
      <c r="O1719">
        <v>50.35267400606773</v>
      </c>
      <c r="P1719">
        <v>13.681084492252145</v>
      </c>
      <c r="Q1719" s="6">
        <v>1717</v>
      </c>
    </row>
    <row r="1720" spans="1:17" x14ac:dyDescent="0.25">
      <c r="A1720">
        <v>150.76499999999999</v>
      </c>
      <c r="B1720">
        <v>-31.257000000000001</v>
      </c>
      <c r="C1720">
        <v>2018.365</v>
      </c>
      <c r="D1720">
        <v>3</v>
      </c>
      <c r="E1720">
        <v>0.65</v>
      </c>
      <c r="F1720">
        <v>19.899999999999999</v>
      </c>
      <c r="G1720">
        <v>54.048620189015942</v>
      </c>
      <c r="H1720">
        <v>20.460910491740197</v>
      </c>
      <c r="I1720">
        <v>40.764999999999986</v>
      </c>
      <c r="J1720">
        <v>5457.2635898540593</v>
      </c>
      <c r="K1720">
        <v>-3290.2858317927466</v>
      </c>
      <c r="L1720">
        <v>-31.086557486625711</v>
      </c>
      <c r="M1720">
        <v>6372.4176529824927</v>
      </c>
      <c r="N1720">
        <v>38338.862895476304</v>
      </c>
      <c r="O1720">
        <v>33.055680275581707</v>
      </c>
      <c r="P1720">
        <v>58.957589592273941</v>
      </c>
      <c r="Q1720" s="6">
        <v>1718</v>
      </c>
    </row>
    <row r="1721" spans="1:17" x14ac:dyDescent="0.25">
      <c r="A1721">
        <v>147.13499999999999</v>
      </c>
      <c r="B1721">
        <v>-30.178000000000001</v>
      </c>
      <c r="C1721">
        <v>2018.365</v>
      </c>
      <c r="D1721">
        <v>3</v>
      </c>
      <c r="E1721">
        <v>0.65</v>
      </c>
      <c r="F1721">
        <v>19.899999999999999</v>
      </c>
      <c r="G1721">
        <v>54.048620189015942</v>
      </c>
      <c r="H1721">
        <v>18.400808332004871</v>
      </c>
      <c r="I1721">
        <v>37.134999999999991</v>
      </c>
      <c r="J1721">
        <v>5518.3667979335205</v>
      </c>
      <c r="K1721">
        <v>-3187.4479253774675</v>
      </c>
      <c r="L1721">
        <v>-30.011035905919826</v>
      </c>
      <c r="M1721">
        <v>6372.7699153137628</v>
      </c>
      <c r="N1721">
        <v>38045.226582501469</v>
      </c>
      <c r="O1721">
        <v>36.577591186809045</v>
      </c>
      <c r="P1721">
        <v>56.422620083349436</v>
      </c>
      <c r="Q1721" s="6">
        <v>1719</v>
      </c>
    </row>
    <row r="1722" spans="1:17" x14ac:dyDescent="0.25">
      <c r="A1722">
        <v>111.309</v>
      </c>
      <c r="B1722">
        <v>-27.158000000000001</v>
      </c>
      <c r="C1722">
        <v>2018.365</v>
      </c>
      <c r="D1722">
        <v>1.2</v>
      </c>
      <c r="E1722">
        <v>0.65</v>
      </c>
      <c r="F1722">
        <v>19.899999999999999</v>
      </c>
      <c r="G1722">
        <v>46.089820015575185</v>
      </c>
      <c r="H1722">
        <v>23.111664568979538</v>
      </c>
      <c r="I1722">
        <v>1.3089999999999975</v>
      </c>
      <c r="J1722">
        <v>5678.9194760466589</v>
      </c>
      <c r="K1722">
        <v>-2893.8046006170075</v>
      </c>
      <c r="L1722">
        <v>-27.002007221818243</v>
      </c>
      <c r="M1722">
        <v>6373.7141041918576</v>
      </c>
      <c r="N1722">
        <v>36601.508124958549</v>
      </c>
      <c r="O1722">
        <v>58.24172496570894</v>
      </c>
      <c r="P1722">
        <v>2.865916719041258</v>
      </c>
      <c r="Q1722" s="6">
        <v>1720</v>
      </c>
    </row>
    <row r="1723" spans="1:17" x14ac:dyDescent="0.25">
      <c r="A1723">
        <v>134.673</v>
      </c>
      <c r="B1723">
        <v>-36.140999999999998</v>
      </c>
      <c r="C1723">
        <v>2018.365</v>
      </c>
      <c r="D1723">
        <v>0.75</v>
      </c>
      <c r="E1723">
        <v>0.65</v>
      </c>
      <c r="F1723">
        <v>19.899999999999999</v>
      </c>
      <c r="G1723">
        <v>42.007420362456692</v>
      </c>
      <c r="H1723">
        <v>17.358848081360815</v>
      </c>
      <c r="I1723">
        <v>24.673000000000002</v>
      </c>
      <c r="J1723">
        <v>5156.7896194889854</v>
      </c>
      <c r="K1723">
        <v>-3740.8390920661486</v>
      </c>
      <c r="L1723">
        <v>-35.957887658673137</v>
      </c>
      <c r="M1723">
        <v>6370.7422089109559</v>
      </c>
      <c r="N1723">
        <v>37725.835956054558</v>
      </c>
      <c r="O1723">
        <v>40.602691591384904</v>
      </c>
      <c r="P1723">
        <v>37.915177785527717</v>
      </c>
      <c r="Q1723" s="6">
        <v>1721</v>
      </c>
    </row>
    <row r="1724" spans="1:17" x14ac:dyDescent="0.25">
      <c r="A1724">
        <v>114.863</v>
      </c>
      <c r="B1724">
        <v>-31.111999999999998</v>
      </c>
      <c r="C1724">
        <v>2018.365</v>
      </c>
      <c r="D1724">
        <v>0.75</v>
      </c>
      <c r="E1724">
        <v>0.65</v>
      </c>
      <c r="F1724">
        <v>19.899999999999999</v>
      </c>
      <c r="G1724">
        <v>42.007420362456692</v>
      </c>
      <c r="H1724">
        <v>18.548222207267663</v>
      </c>
      <c r="I1724">
        <v>4.8629999999999995</v>
      </c>
      <c r="J1724">
        <v>5465.5879488436694</v>
      </c>
      <c r="K1724">
        <v>-3276.5322859654893</v>
      </c>
      <c r="L1724">
        <v>-30.942011039956942</v>
      </c>
      <c r="M1724">
        <v>6372.4654135993069</v>
      </c>
      <c r="N1724">
        <v>36867.038464056561</v>
      </c>
      <c r="O1724">
        <v>53.362091964779438</v>
      </c>
      <c r="P1724">
        <v>9.3501881316958766</v>
      </c>
      <c r="Q1724" s="6">
        <v>1722</v>
      </c>
    </row>
    <row r="1725" spans="1:17" x14ac:dyDescent="0.25">
      <c r="A1725">
        <v>112.922</v>
      </c>
      <c r="B1725">
        <v>-32.058999999999997</v>
      </c>
      <c r="C1725">
        <v>2018.365</v>
      </c>
      <c r="D1725">
        <v>0.75</v>
      </c>
      <c r="E1725">
        <v>0.65</v>
      </c>
      <c r="F1725">
        <v>19.899999999999999</v>
      </c>
      <c r="G1725">
        <v>42.007420362456692</v>
      </c>
      <c r="H1725">
        <v>16.119564348547424</v>
      </c>
      <c r="I1725">
        <v>2.921999999999997</v>
      </c>
      <c r="J1725">
        <v>5410.5910910330731</v>
      </c>
      <c r="K1725">
        <v>-3365.9790748886712</v>
      </c>
      <c r="L1725">
        <v>-31.886127680380763</v>
      </c>
      <c r="M1725">
        <v>6372.151213440784</v>
      </c>
      <c r="N1725">
        <v>36915.394935624536</v>
      </c>
      <c r="O1725">
        <v>52.535713494632709</v>
      </c>
      <c r="P1725">
        <v>5.4928660741136</v>
      </c>
      <c r="Q1725" s="6">
        <v>1723</v>
      </c>
    </row>
    <row r="1726" spans="1:17" x14ac:dyDescent="0.25">
      <c r="A1726">
        <v>153.27199999999999</v>
      </c>
      <c r="B1726">
        <v>-27.048999999999999</v>
      </c>
      <c r="C1726">
        <v>2018.365</v>
      </c>
      <c r="D1726">
        <v>1.2</v>
      </c>
      <c r="E1726">
        <v>0.65</v>
      </c>
      <c r="F1726">
        <v>19.899999999999999</v>
      </c>
      <c r="G1726">
        <v>46.089820015575185</v>
      </c>
      <c r="H1726">
        <v>15.587551616958171</v>
      </c>
      <c r="I1726">
        <v>43.271999999999991</v>
      </c>
      <c r="J1726">
        <v>5684.4220968227783</v>
      </c>
      <c r="K1726">
        <v>-2883.0531564065491</v>
      </c>
      <c r="L1726">
        <v>-26.893436196132168</v>
      </c>
      <c r="M1726">
        <v>6373.7469417535585</v>
      </c>
      <c r="N1726">
        <v>38332.954198135747</v>
      </c>
      <c r="O1726">
        <v>33.141160554693371</v>
      </c>
      <c r="P1726">
        <v>64.217404563875803</v>
      </c>
      <c r="Q1726" s="6">
        <v>1724</v>
      </c>
    </row>
    <row r="1727" spans="1:17" x14ac:dyDescent="0.25">
      <c r="A1727">
        <v>117.5</v>
      </c>
      <c r="B1727">
        <v>-29.9</v>
      </c>
      <c r="C1727">
        <v>2018.365</v>
      </c>
      <c r="D1727">
        <v>3</v>
      </c>
      <c r="E1727">
        <v>0.65</v>
      </c>
      <c r="F1727">
        <v>19.899999999999999</v>
      </c>
      <c r="G1727">
        <v>54.048620189015942</v>
      </c>
      <c r="H1727">
        <v>23.554972717024359</v>
      </c>
      <c r="I1727">
        <v>7.5</v>
      </c>
      <c r="J1727">
        <v>5533.7935329616103</v>
      </c>
      <c r="K1727">
        <v>-3160.7699906935964</v>
      </c>
      <c r="L1727">
        <v>-29.733970491715759</v>
      </c>
      <c r="M1727">
        <v>6372.8594680501892</v>
      </c>
      <c r="N1727">
        <v>36820.714956805183</v>
      </c>
      <c r="O1727">
        <v>54.172302527853759</v>
      </c>
      <c r="P1727">
        <v>14.794236338886586</v>
      </c>
      <c r="Q1727" s="6">
        <v>1725</v>
      </c>
    </row>
    <row r="1728" spans="1:17" x14ac:dyDescent="0.25">
      <c r="A1728">
        <v>119.863</v>
      </c>
      <c r="B1728">
        <v>-25.888999999999999</v>
      </c>
      <c r="C1728">
        <v>2018.365</v>
      </c>
      <c r="D1728">
        <v>1.2</v>
      </c>
      <c r="E1728">
        <v>0.65</v>
      </c>
      <c r="F1728">
        <v>19.899999999999999</v>
      </c>
      <c r="G1728">
        <v>46.089820015575185</v>
      </c>
      <c r="H1728">
        <v>22.742503308329287</v>
      </c>
      <c r="I1728">
        <v>9.8629999999999995</v>
      </c>
      <c r="J1728">
        <v>5741.7053841625948</v>
      </c>
      <c r="K1728">
        <v>-2768.0048938497321</v>
      </c>
      <c r="L1728">
        <v>-25.738138852482933</v>
      </c>
      <c r="M1728">
        <v>6374.0906654124237</v>
      </c>
      <c r="N1728">
        <v>36625.289399771493</v>
      </c>
      <c r="O1728">
        <v>57.788321465148051</v>
      </c>
      <c r="P1728">
        <v>21.712092925169411</v>
      </c>
      <c r="Q1728" s="6">
        <v>1726</v>
      </c>
    </row>
    <row r="1729" spans="1:17" x14ac:dyDescent="0.25">
      <c r="A1729">
        <v>116.863</v>
      </c>
      <c r="B1729">
        <v>-26.888999999999999</v>
      </c>
      <c r="C1729">
        <v>2018.365</v>
      </c>
      <c r="D1729">
        <v>1.2</v>
      </c>
      <c r="E1729">
        <v>0.65</v>
      </c>
      <c r="F1729">
        <v>19.899999999999999</v>
      </c>
      <c r="G1729">
        <v>46.089820015575185</v>
      </c>
      <c r="H1729">
        <v>22.902173573324724</v>
      </c>
      <c r="I1729">
        <v>6.8629999999999995</v>
      </c>
      <c r="J1729">
        <v>5692.4621134970648</v>
      </c>
      <c r="K1729">
        <v>-2867.2526071538196</v>
      </c>
      <c r="L1729">
        <v>-26.734069936432128</v>
      </c>
      <c r="M1729">
        <v>6373.7949784119855</v>
      </c>
      <c r="N1729">
        <v>36631.189120484662</v>
      </c>
      <c r="O1729">
        <v>57.667317907183495</v>
      </c>
      <c r="P1729">
        <v>14.90237915016753</v>
      </c>
      <c r="Q1729" s="6">
        <v>1727</v>
      </c>
    </row>
    <row r="1730" spans="1:17" x14ac:dyDescent="0.25">
      <c r="A1730">
        <v>152.05600000000001</v>
      </c>
      <c r="B1730">
        <v>-25.856000000000002</v>
      </c>
      <c r="C1730">
        <v>2018.365</v>
      </c>
      <c r="D1730">
        <v>1.2</v>
      </c>
      <c r="E1730">
        <v>0.65</v>
      </c>
      <c r="F1730">
        <v>19.899999999999999</v>
      </c>
      <c r="G1730">
        <v>46.089820015575185</v>
      </c>
      <c r="H1730">
        <v>21.358709640760893</v>
      </c>
      <c r="I1730">
        <v>42.056000000000012</v>
      </c>
      <c r="J1730">
        <v>5743.3007269507671</v>
      </c>
      <c r="K1730">
        <v>-2764.7153978399128</v>
      </c>
      <c r="L1730">
        <v>-25.70527626796455</v>
      </c>
      <c r="M1730">
        <v>6374.1002871971132</v>
      </c>
      <c r="N1730">
        <v>38194.749466489215</v>
      </c>
      <c r="O1730">
        <v>34.781067928661301</v>
      </c>
      <c r="P1730">
        <v>64.20091479674366</v>
      </c>
      <c r="Q1730" s="6">
        <v>1728</v>
      </c>
    </row>
    <row r="1731" spans="1:17" x14ac:dyDescent="0.25">
      <c r="A1731">
        <v>145.44900000000001</v>
      </c>
      <c r="B1731">
        <v>-28.826000000000001</v>
      </c>
      <c r="C1731">
        <v>2018.365</v>
      </c>
      <c r="D1731">
        <v>1.2</v>
      </c>
      <c r="E1731">
        <v>0.65</v>
      </c>
      <c r="F1731">
        <v>19.899999999999999</v>
      </c>
      <c r="G1731">
        <v>46.089820015575185</v>
      </c>
      <c r="H1731">
        <v>21.083813371754747</v>
      </c>
      <c r="I1731">
        <v>35.449000000000012</v>
      </c>
      <c r="J1731">
        <v>5592.1649293922437</v>
      </c>
      <c r="K1731">
        <v>-3057.0209143777211</v>
      </c>
      <c r="L1731">
        <v>-28.663726399363178</v>
      </c>
      <c r="M1731">
        <v>6373.2005670987128</v>
      </c>
      <c r="N1731">
        <v>37871.758618678592</v>
      </c>
      <c r="O1731">
        <v>38.752913266830241</v>
      </c>
      <c r="P1731">
        <v>55.89314321289708</v>
      </c>
      <c r="Q1731" s="6">
        <v>1729</v>
      </c>
    </row>
    <row r="1732" spans="1:17" x14ac:dyDescent="0.25">
      <c r="A1732">
        <v>120.101</v>
      </c>
      <c r="B1732">
        <v>-28.821000000000002</v>
      </c>
      <c r="C1732">
        <v>2018.365</v>
      </c>
      <c r="D1732">
        <v>3</v>
      </c>
      <c r="E1732">
        <v>0.65</v>
      </c>
      <c r="F1732">
        <v>19.899999999999999</v>
      </c>
      <c r="G1732">
        <v>54.048620189015942</v>
      </c>
      <c r="H1732">
        <v>19.907730120998018</v>
      </c>
      <c r="I1732">
        <v>10.100999999999999</v>
      </c>
      <c r="J1732">
        <v>5592.4320993326583</v>
      </c>
      <c r="K1732">
        <v>-3056.5354058612697</v>
      </c>
      <c r="L1732">
        <v>-28.658744419645934</v>
      </c>
      <c r="M1732">
        <v>6373.2021365189566</v>
      </c>
      <c r="N1732">
        <v>36798.668102008676</v>
      </c>
      <c r="O1732">
        <v>54.567364851795411</v>
      </c>
      <c r="P1732">
        <v>20.281204872883436</v>
      </c>
      <c r="Q1732" s="6">
        <v>1730</v>
      </c>
    </row>
    <row r="1733" spans="1:17" x14ac:dyDescent="0.25">
      <c r="A1733">
        <v>150.70500000000001</v>
      </c>
      <c r="B1733">
        <v>-33.82</v>
      </c>
      <c r="C1733">
        <v>2018.365</v>
      </c>
      <c r="D1733">
        <v>3</v>
      </c>
      <c r="E1733">
        <v>0.65</v>
      </c>
      <c r="F1733">
        <v>19.899999999999999</v>
      </c>
      <c r="G1733">
        <v>54.048620189015942</v>
      </c>
      <c r="H1733">
        <v>22.628361752003187</v>
      </c>
      <c r="I1733">
        <v>40.705000000000013</v>
      </c>
      <c r="J1733">
        <v>5304.3996189631525</v>
      </c>
      <c r="K1733">
        <v>-3529.8779697103896</v>
      </c>
      <c r="L1733">
        <v>-33.642268180709365</v>
      </c>
      <c r="M1733">
        <v>6371.553483939625</v>
      </c>
      <c r="N1733">
        <v>38461.865560666054</v>
      </c>
      <c r="O1733">
        <v>31.622211891965218</v>
      </c>
      <c r="P1733">
        <v>57.098089876094647</v>
      </c>
      <c r="Q1733" s="6">
        <v>1731</v>
      </c>
    </row>
    <row r="1734" spans="1:17" x14ac:dyDescent="0.25">
      <c r="A1734">
        <v>118.003</v>
      </c>
      <c r="B1734">
        <v>-24.812000000000001</v>
      </c>
      <c r="C1734">
        <v>2018.365</v>
      </c>
      <c r="D1734">
        <v>3</v>
      </c>
      <c r="E1734">
        <v>0.65</v>
      </c>
      <c r="F1734">
        <v>19.899999999999999</v>
      </c>
      <c r="G1734">
        <v>54.048620189015942</v>
      </c>
      <c r="H1734">
        <v>15.048483320617205</v>
      </c>
      <c r="I1734">
        <v>8.0030000000000001</v>
      </c>
      <c r="J1734">
        <v>5792.7869688720639</v>
      </c>
      <c r="K1734">
        <v>-2660.1870896352539</v>
      </c>
      <c r="L1734">
        <v>-24.665725221942999</v>
      </c>
      <c r="M1734">
        <v>6374.4000673472065</v>
      </c>
      <c r="N1734">
        <v>36533.676029269933</v>
      </c>
      <c r="O1734">
        <v>59.615488790631524</v>
      </c>
      <c r="P1734">
        <v>18.522579484698181</v>
      </c>
      <c r="Q1734" s="6">
        <v>1732</v>
      </c>
    </row>
    <row r="1735" spans="1:17" x14ac:dyDescent="0.25">
      <c r="A1735">
        <v>136.61500000000001</v>
      </c>
      <c r="B1735">
        <v>-30.709000000000003</v>
      </c>
      <c r="C1735">
        <v>2018.365</v>
      </c>
      <c r="D1735">
        <v>0.75</v>
      </c>
      <c r="E1735">
        <v>0.65</v>
      </c>
      <c r="F1735">
        <v>19.899999999999999</v>
      </c>
      <c r="G1735">
        <v>42.007420362456692</v>
      </c>
      <c r="H1735">
        <v>17.767128452573228</v>
      </c>
      <c r="I1735">
        <v>26.615000000000009</v>
      </c>
      <c r="J1735">
        <v>5488.5398452241088</v>
      </c>
      <c r="K1735">
        <v>-3238.1984089715552</v>
      </c>
      <c r="L1735">
        <v>-30.540294332003409</v>
      </c>
      <c r="M1735">
        <v>6372.5974742234102</v>
      </c>
      <c r="N1735">
        <v>37478.385846220655</v>
      </c>
      <c r="O1735">
        <v>43.976864992524696</v>
      </c>
      <c r="P1735">
        <v>44.457066041623371</v>
      </c>
      <c r="Q1735" s="6">
        <v>1733</v>
      </c>
    </row>
    <row r="1736" spans="1:17" x14ac:dyDescent="0.25">
      <c r="A1736">
        <v>143.61500000000001</v>
      </c>
      <c r="B1736">
        <v>-26.709</v>
      </c>
      <c r="C1736">
        <v>2018.365</v>
      </c>
      <c r="D1736">
        <v>1.2</v>
      </c>
      <c r="E1736">
        <v>0.65</v>
      </c>
      <c r="F1736">
        <v>19.899999999999999</v>
      </c>
      <c r="G1736">
        <v>46.089820015575185</v>
      </c>
      <c r="H1736">
        <v>15.642156791131681</v>
      </c>
      <c r="I1736">
        <v>33.615000000000009</v>
      </c>
      <c r="J1736">
        <v>5701.4541340520691</v>
      </c>
      <c r="K1736">
        <v>-2849.4506603742088</v>
      </c>
      <c r="L1736">
        <v>-26.554788635462675</v>
      </c>
      <c r="M1736">
        <v>6373.8487830043823</v>
      </c>
      <c r="N1736">
        <v>37656.963959026594</v>
      </c>
      <c r="O1736">
        <v>41.560614186403882</v>
      </c>
      <c r="P1736">
        <v>55.937115387859684</v>
      </c>
      <c r="Q1736" s="6">
        <v>1734</v>
      </c>
    </row>
    <row r="1737" spans="1:17" x14ac:dyDescent="0.25">
      <c r="A1737">
        <v>152.92599999999999</v>
      </c>
      <c r="B1737">
        <v>-25.658999999999999</v>
      </c>
      <c r="C1737">
        <v>2018.365</v>
      </c>
      <c r="D1737">
        <v>1.2</v>
      </c>
      <c r="E1737">
        <v>0.65</v>
      </c>
      <c r="F1737">
        <v>19.899999999999999</v>
      </c>
      <c r="G1737">
        <v>46.089820015575185</v>
      </c>
      <c r="H1737">
        <v>21.435057222879507</v>
      </c>
      <c r="I1737">
        <v>42.925999999999988</v>
      </c>
      <c r="J1737">
        <v>5752.7848518311739</v>
      </c>
      <c r="K1737">
        <v>-2745.0593480941066</v>
      </c>
      <c r="L1737">
        <v>-25.509100725105469</v>
      </c>
      <c r="M1737">
        <v>6374.1575424535176</v>
      </c>
      <c r="N1737">
        <v>38252.077993078463</v>
      </c>
      <c r="O1737">
        <v>34.098749262936039</v>
      </c>
      <c r="P1737">
        <v>65.035436353784377</v>
      </c>
      <c r="Q1737" s="6">
        <v>1735</v>
      </c>
    </row>
    <row r="1738" spans="1:17" x14ac:dyDescent="0.25">
      <c r="A1738">
        <v>147.71600000000001</v>
      </c>
      <c r="B1738">
        <v>-23.646999999999998</v>
      </c>
      <c r="C1738">
        <v>2018.365</v>
      </c>
      <c r="D1738">
        <v>0.75</v>
      </c>
      <c r="E1738">
        <v>0.65</v>
      </c>
      <c r="F1738">
        <v>19.899999999999999</v>
      </c>
      <c r="G1738">
        <v>42.007420362456692</v>
      </c>
      <c r="H1738">
        <v>16.847486763509263</v>
      </c>
      <c r="I1738">
        <v>37.716000000000008</v>
      </c>
      <c r="J1738">
        <v>5845.7420317813448</v>
      </c>
      <c r="K1738">
        <v>-2542.5188832899221</v>
      </c>
      <c r="L1738">
        <v>-23.505917350131281</v>
      </c>
      <c r="M1738">
        <v>6374.7236939353634</v>
      </c>
      <c r="N1738">
        <v>37795.414604700025</v>
      </c>
      <c r="O1738">
        <v>39.75434479771198</v>
      </c>
      <c r="P1738">
        <v>62.585850309441803</v>
      </c>
      <c r="Q1738" s="6">
        <v>1736</v>
      </c>
    </row>
    <row r="1739" spans="1:17" x14ac:dyDescent="0.25">
      <c r="A1739">
        <v>155.51857910958867</v>
      </c>
      <c r="B1739">
        <v>-32.782190758761814</v>
      </c>
      <c r="C1739">
        <v>2018.365</v>
      </c>
      <c r="D1739">
        <v>3</v>
      </c>
      <c r="E1739">
        <v>0.65</v>
      </c>
      <c r="F1739">
        <v>19.899999999999999</v>
      </c>
      <c r="G1739">
        <v>54.048620189015942</v>
      </c>
      <c r="H1739">
        <v>17.779803309933659</v>
      </c>
      <c r="I1739">
        <v>45.518579109588671</v>
      </c>
      <c r="J1739">
        <v>5367.5949576095372</v>
      </c>
      <c r="K1739">
        <v>-3433.6763220904577</v>
      </c>
      <c r="L1739">
        <v>-32.607242996171479</v>
      </c>
      <c r="M1739">
        <v>6371.9077766270275</v>
      </c>
      <c r="N1739">
        <v>38746.109619279916</v>
      </c>
      <c r="O1739">
        <v>28.43517652052137</v>
      </c>
      <c r="P1739">
        <v>61.998930105241108</v>
      </c>
      <c r="Q1739" s="6">
        <v>1737</v>
      </c>
    </row>
    <row r="1740" spans="1:17" x14ac:dyDescent="0.25">
      <c r="A1740">
        <v>152.79300000000001</v>
      </c>
      <c r="B1740">
        <v>-23.606999999999999</v>
      </c>
      <c r="C1740">
        <v>2018.365</v>
      </c>
      <c r="D1740">
        <v>1.2</v>
      </c>
      <c r="E1740">
        <v>0.65</v>
      </c>
      <c r="F1740">
        <v>19.899999999999999</v>
      </c>
      <c r="G1740">
        <v>46.089820015575185</v>
      </c>
      <c r="H1740">
        <v>14.696337369368598</v>
      </c>
      <c r="I1740">
        <v>42.793000000000006</v>
      </c>
      <c r="J1740">
        <v>5847.5175373271604</v>
      </c>
      <c r="K1740">
        <v>-2538.4601262257488</v>
      </c>
      <c r="L1740">
        <v>-23.466099784968861</v>
      </c>
      <c r="M1740">
        <v>6374.7345953997765</v>
      </c>
      <c r="N1740">
        <v>38165.438228112813</v>
      </c>
      <c r="O1740">
        <v>35.14113323500402</v>
      </c>
      <c r="P1740">
        <v>66.608403438599609</v>
      </c>
      <c r="Q1740" s="6">
        <v>1738</v>
      </c>
    </row>
    <row r="1741" spans="1:17" x14ac:dyDescent="0.25">
      <c r="A1741">
        <v>159.79300000000001</v>
      </c>
      <c r="B1741">
        <v>-33.606999999999999</v>
      </c>
      <c r="C1741">
        <v>2018.365</v>
      </c>
      <c r="D1741">
        <v>3</v>
      </c>
      <c r="E1741">
        <v>0.65</v>
      </c>
      <c r="F1741">
        <v>19.899999999999999</v>
      </c>
      <c r="G1741">
        <v>54.048620189015942</v>
      </c>
      <c r="H1741">
        <v>16.149273096766752</v>
      </c>
      <c r="I1741">
        <v>49.793000000000006</v>
      </c>
      <c r="J1741">
        <v>5317.5126516187693</v>
      </c>
      <c r="K1741">
        <v>-3510.225839880824</v>
      </c>
      <c r="L1741">
        <v>-33.42982075006379</v>
      </c>
      <c r="M1741">
        <v>6371.6266562858746</v>
      </c>
      <c r="N1741">
        <v>39101.617391260916</v>
      </c>
      <c r="O1741">
        <v>24.60397759038873</v>
      </c>
      <c r="P1741">
        <v>64.927267006819548</v>
      </c>
      <c r="Q1741" s="6">
        <v>1739</v>
      </c>
    </row>
    <row r="1742" spans="1:17" x14ac:dyDescent="0.25">
      <c r="A1742">
        <v>128.92860458316989</v>
      </c>
      <c r="B1742">
        <v>-30.564</v>
      </c>
      <c r="C1742">
        <v>2018.365</v>
      </c>
      <c r="D1742">
        <v>3</v>
      </c>
      <c r="E1742">
        <v>0.65</v>
      </c>
      <c r="F1742">
        <v>19.899999999999999</v>
      </c>
      <c r="G1742">
        <v>54.048620189015942</v>
      </c>
      <c r="H1742">
        <v>16.565388808643743</v>
      </c>
      <c r="I1742">
        <v>18.928604583169886</v>
      </c>
      <c r="J1742">
        <v>5496.7315862421483</v>
      </c>
      <c r="K1742">
        <v>-3224.3670489579927</v>
      </c>
      <c r="L1742">
        <v>-30.395764203428083</v>
      </c>
      <c r="M1742">
        <v>6372.6447412042517</v>
      </c>
      <c r="N1742">
        <v>37147.832316875436</v>
      </c>
      <c r="O1742">
        <v>48.813733948030368</v>
      </c>
      <c r="P1742">
        <v>33.995854509785424</v>
      </c>
      <c r="Q1742" s="6">
        <v>1740</v>
      </c>
    </row>
    <row r="1743" spans="1:17" x14ac:dyDescent="0.25">
      <c r="A1743">
        <v>150.01913977233409</v>
      </c>
      <c r="B1743">
        <v>-34.617975327385082</v>
      </c>
      <c r="C1743">
        <v>2018.365</v>
      </c>
      <c r="D1743">
        <v>0.75</v>
      </c>
      <c r="E1743">
        <v>0.65</v>
      </c>
      <c r="F1743">
        <v>19.899999999999999</v>
      </c>
      <c r="G1743">
        <v>42.007420362456692</v>
      </c>
      <c r="H1743">
        <v>18.770403001082908</v>
      </c>
      <c r="I1743">
        <v>40.019139772334086</v>
      </c>
      <c r="J1743">
        <v>5254.6220814258459</v>
      </c>
      <c r="K1743">
        <v>-3603.0711803023751</v>
      </c>
      <c r="L1743">
        <v>-34.43826064627784</v>
      </c>
      <c r="M1743">
        <v>6371.2773561455979</v>
      </c>
      <c r="N1743">
        <v>38458.530997174938</v>
      </c>
      <c r="O1743">
        <v>31.657133553137431</v>
      </c>
      <c r="P1743">
        <v>55.918566153399624</v>
      </c>
      <c r="Q1743" s="6">
        <v>1741</v>
      </c>
    </row>
    <row r="1744" spans="1:17" x14ac:dyDescent="0.25">
      <c r="A1744">
        <v>158.19399999999999</v>
      </c>
      <c r="B1744">
        <v>-37.290999999999997</v>
      </c>
      <c r="C1744">
        <v>2018.365</v>
      </c>
      <c r="D1744">
        <v>1.2</v>
      </c>
      <c r="E1744">
        <v>0.65</v>
      </c>
      <c r="F1744">
        <v>19.899999999999999</v>
      </c>
      <c r="G1744">
        <v>46.089820015575185</v>
      </c>
      <c r="H1744">
        <v>23.005425421772518</v>
      </c>
      <c r="I1744">
        <v>48.193999999999988</v>
      </c>
      <c r="J1744">
        <v>5080.4944263431762</v>
      </c>
      <c r="K1744">
        <v>-3843.1372458110545</v>
      </c>
      <c r="L1744">
        <v>-37.105663477013294</v>
      </c>
      <c r="M1744">
        <v>6370.3318207330658</v>
      </c>
      <c r="N1744">
        <v>39150.993702424996</v>
      </c>
      <c r="O1744">
        <v>24.071639548372382</v>
      </c>
      <c r="P1744">
        <v>61.550340869626268</v>
      </c>
      <c r="Q1744" s="6">
        <v>1742</v>
      </c>
    </row>
    <row r="1745" spans="1:17" x14ac:dyDescent="0.25">
      <c r="A1745">
        <v>140.58000000000001</v>
      </c>
      <c r="B1745">
        <v>-32.271000000000001</v>
      </c>
      <c r="C1745">
        <v>2018.365</v>
      </c>
      <c r="D1745">
        <v>3</v>
      </c>
      <c r="E1745">
        <v>0.65</v>
      </c>
      <c r="F1745">
        <v>19.899999999999999</v>
      </c>
      <c r="G1745">
        <v>54.048620189015942</v>
      </c>
      <c r="H1745">
        <v>17.85127215596696</v>
      </c>
      <c r="I1745">
        <v>30.580000000000013</v>
      </c>
      <c r="J1745">
        <v>5398.0760630780233</v>
      </c>
      <c r="K1745">
        <v>-3385.8795507698078</v>
      </c>
      <c r="L1745">
        <v>-32.097507849869068</v>
      </c>
      <c r="M1745">
        <v>6372.0801560477157</v>
      </c>
      <c r="N1745">
        <v>37769.27935552031</v>
      </c>
      <c r="O1745">
        <v>40.054908258369167</v>
      </c>
      <c r="P1745">
        <v>47.901031828778592</v>
      </c>
      <c r="Q1745" s="6">
        <v>1743</v>
      </c>
    </row>
    <row r="1746" spans="1:17" x14ac:dyDescent="0.25">
      <c r="A1746">
        <v>146.76499999999999</v>
      </c>
      <c r="B1746">
        <v>-26.257999999999999</v>
      </c>
      <c r="C1746">
        <v>2018.365</v>
      </c>
      <c r="D1746">
        <v>0.75</v>
      </c>
      <c r="E1746">
        <v>0.65</v>
      </c>
      <c r="F1746">
        <v>19.899999999999999</v>
      </c>
      <c r="G1746">
        <v>42.007420362456692</v>
      </c>
      <c r="H1746">
        <v>15.322736025420173</v>
      </c>
      <c r="I1746">
        <v>36.764999999999986</v>
      </c>
      <c r="J1746">
        <v>5723.7371542790543</v>
      </c>
      <c r="K1746">
        <v>-2804.7255905534807</v>
      </c>
      <c r="L1746">
        <v>-26.105615888434947</v>
      </c>
      <c r="M1746">
        <v>6373.9824795476225</v>
      </c>
      <c r="N1746">
        <v>37838.795769453929</v>
      </c>
      <c r="O1746">
        <v>39.184999176754324</v>
      </c>
      <c r="P1746">
        <v>59.368500011741673</v>
      </c>
      <c r="Q1746" s="6">
        <v>1744</v>
      </c>
    </row>
    <row r="1747" spans="1:17" x14ac:dyDescent="0.25">
      <c r="A1747">
        <v>120.09</v>
      </c>
      <c r="B1747">
        <v>-20.242999999999999</v>
      </c>
      <c r="C1747">
        <v>2018.365</v>
      </c>
      <c r="D1747">
        <v>1.2</v>
      </c>
      <c r="E1747">
        <v>0.65</v>
      </c>
      <c r="F1747">
        <v>19.899999999999999</v>
      </c>
      <c r="G1747">
        <v>46.089820015575185</v>
      </c>
      <c r="H1747">
        <v>17.063657228844658</v>
      </c>
      <c r="I1747">
        <v>10.090000000000003</v>
      </c>
      <c r="J1747">
        <v>5986.5848093866462</v>
      </c>
      <c r="K1747">
        <v>-2192.9571094940102</v>
      </c>
      <c r="L1747">
        <v>-20.118382439683902</v>
      </c>
      <c r="M1747">
        <v>6375.5986827951519</v>
      </c>
      <c r="N1747">
        <v>36351.513120192394</v>
      </c>
      <c r="O1747">
        <v>63.620562556188183</v>
      </c>
      <c r="P1747">
        <v>27.216498761354877</v>
      </c>
      <c r="Q1747" s="6">
        <v>1745</v>
      </c>
    </row>
    <row r="1748" spans="1:17" x14ac:dyDescent="0.25">
      <c r="A1748">
        <v>148.18700000000001</v>
      </c>
      <c r="B1748">
        <v>-33.079000000000001</v>
      </c>
      <c r="C1748">
        <v>2018.365</v>
      </c>
      <c r="D1748">
        <v>0.75</v>
      </c>
      <c r="E1748">
        <v>0.65</v>
      </c>
      <c r="F1748">
        <v>19.899999999999999</v>
      </c>
      <c r="G1748">
        <v>42.007420362456692</v>
      </c>
      <c r="H1748">
        <v>19.720234306658831</v>
      </c>
      <c r="I1748">
        <v>38.187000000000012</v>
      </c>
      <c r="J1748">
        <v>5349.7004855373771</v>
      </c>
      <c r="K1748">
        <v>-3461.3046027459327</v>
      </c>
      <c r="L1748">
        <v>-32.90323249915668</v>
      </c>
      <c r="M1748">
        <v>6371.8070308154356</v>
      </c>
      <c r="N1748">
        <v>38259.990835688419</v>
      </c>
      <c r="O1748">
        <v>33.975376266131825</v>
      </c>
      <c r="P1748">
        <v>55.243006895923159</v>
      </c>
      <c r="Q1748" s="6">
        <v>1746</v>
      </c>
    </row>
    <row r="1749" spans="1:17" x14ac:dyDescent="0.25">
      <c r="A1749">
        <v>119.63500000000001</v>
      </c>
      <c r="B1749">
        <v>-31.056000000000001</v>
      </c>
      <c r="C1749">
        <v>2018.365</v>
      </c>
      <c r="D1749">
        <v>1.2</v>
      </c>
      <c r="E1749">
        <v>0.65</v>
      </c>
      <c r="F1749">
        <v>19.899999999999999</v>
      </c>
      <c r="G1749">
        <v>46.089820015575185</v>
      </c>
      <c r="H1749">
        <v>20.873810565721048</v>
      </c>
      <c r="I1749">
        <v>9.6350000000000051</v>
      </c>
      <c r="J1749">
        <v>5468.7935023429636</v>
      </c>
      <c r="K1749">
        <v>-3271.2150225712699</v>
      </c>
      <c r="L1749">
        <v>-30.886187366247555</v>
      </c>
      <c r="M1749">
        <v>6372.4838246294967</v>
      </c>
      <c r="N1749">
        <v>36929.048611087659</v>
      </c>
      <c r="O1749">
        <v>52.314022416782343</v>
      </c>
      <c r="P1749">
        <v>18.215481662969509</v>
      </c>
      <c r="Q1749" s="6">
        <v>1747</v>
      </c>
    </row>
    <row r="1750" spans="1:17" x14ac:dyDescent="0.25">
      <c r="A1750">
        <v>164.66</v>
      </c>
      <c r="B1750">
        <v>-21.942</v>
      </c>
      <c r="C1750">
        <v>2018.365</v>
      </c>
      <c r="D1750">
        <v>0.75</v>
      </c>
      <c r="E1750">
        <v>0.65</v>
      </c>
      <c r="F1750">
        <v>19.899999999999999</v>
      </c>
      <c r="G1750">
        <v>42.007420362456692</v>
      </c>
      <c r="H1750">
        <v>23.396128876896313</v>
      </c>
      <c r="I1750">
        <v>54.66</v>
      </c>
      <c r="J1750">
        <v>5918.8910155937247</v>
      </c>
      <c r="K1750">
        <v>-2368.4578152157032</v>
      </c>
      <c r="L1750">
        <v>-21.808931313867642</v>
      </c>
      <c r="M1750">
        <v>6375.1755487149103</v>
      </c>
      <c r="N1750">
        <v>39111.983175422931</v>
      </c>
      <c r="O1750">
        <v>24.53105154752998</v>
      </c>
      <c r="P1750">
        <v>75.15973198164977</v>
      </c>
      <c r="Q1750" s="6">
        <v>1748</v>
      </c>
    </row>
    <row r="1751" spans="1:17" x14ac:dyDescent="0.25">
      <c r="A1751">
        <v>137.91800000000001</v>
      </c>
      <c r="B1751">
        <v>-25.847000000000001</v>
      </c>
      <c r="C1751">
        <v>2018.365</v>
      </c>
      <c r="D1751">
        <v>1.2</v>
      </c>
      <c r="E1751">
        <v>0.65</v>
      </c>
      <c r="F1751">
        <v>19.899999999999999</v>
      </c>
      <c r="G1751">
        <v>46.089820015575185</v>
      </c>
      <c r="H1751">
        <v>20.37397675019465</v>
      </c>
      <c r="I1751">
        <v>27.918000000000006</v>
      </c>
      <c r="J1751">
        <v>5743.7354903395162</v>
      </c>
      <c r="K1751">
        <v>-2763.818105739133</v>
      </c>
      <c r="L1751">
        <v>-25.69631377941549</v>
      </c>
      <c r="M1751">
        <v>6374.1029097903001</v>
      </c>
      <c r="N1751">
        <v>37288.805040704465</v>
      </c>
      <c r="O1751">
        <v>46.717923045707394</v>
      </c>
      <c r="P1751">
        <v>50.553206269081379</v>
      </c>
      <c r="Q1751" s="6">
        <v>1749</v>
      </c>
    </row>
    <row r="1752" spans="1:17" x14ac:dyDescent="0.25">
      <c r="A1752">
        <v>150.66999999999999</v>
      </c>
      <c r="B1752">
        <v>-25.771999999999998</v>
      </c>
      <c r="C1752">
        <v>2018.365</v>
      </c>
      <c r="D1752">
        <v>1.2</v>
      </c>
      <c r="E1752">
        <v>0.65</v>
      </c>
      <c r="F1752">
        <v>19.899999999999999</v>
      </c>
      <c r="G1752">
        <v>46.089820015575185</v>
      </c>
      <c r="H1752">
        <v>22.691507158447024</v>
      </c>
      <c r="I1752">
        <v>40.669999999999987</v>
      </c>
      <c r="J1752">
        <v>5747.3530152046933</v>
      </c>
      <c r="K1752">
        <v>-2756.338061522617</v>
      </c>
      <c r="L1752">
        <v>-25.621626949236923</v>
      </c>
      <c r="M1752">
        <v>6374.1247391920988</v>
      </c>
      <c r="N1752">
        <v>38089.867639966476</v>
      </c>
      <c r="O1752">
        <v>36.048889072275571</v>
      </c>
      <c r="P1752">
        <v>63.159360467176576</v>
      </c>
      <c r="Q1752" s="6">
        <v>1750</v>
      </c>
    </row>
    <row r="1753" spans="1:17" x14ac:dyDescent="0.25">
      <c r="A1753">
        <v>162.345</v>
      </c>
      <c r="B1753">
        <v>-28.76</v>
      </c>
      <c r="C1753">
        <v>2018.365</v>
      </c>
      <c r="D1753">
        <v>1.2</v>
      </c>
      <c r="E1753">
        <v>0.65</v>
      </c>
      <c r="F1753">
        <v>19.899999999999999</v>
      </c>
      <c r="G1753">
        <v>46.089820015575185</v>
      </c>
      <c r="H1753">
        <v>16.884487324506864</v>
      </c>
      <c r="I1753">
        <v>52.344999999999999</v>
      </c>
      <c r="J1753">
        <v>5595.6881444708906</v>
      </c>
      <c r="K1753">
        <v>-3050.610354882137</v>
      </c>
      <c r="L1753">
        <v>-28.597964662757995</v>
      </c>
      <c r="M1753">
        <v>6373.2212693022202</v>
      </c>
      <c r="N1753">
        <v>39117.282651051675</v>
      </c>
      <c r="O1753">
        <v>24.455232741220119</v>
      </c>
      <c r="P1753">
        <v>69.631782302500596</v>
      </c>
      <c r="Q1753" s="6">
        <v>1751</v>
      </c>
    </row>
    <row r="1754" spans="1:17" x14ac:dyDescent="0.25">
      <c r="A1754">
        <v>153.69292685720112</v>
      </c>
      <c r="B1754">
        <v>-24.731999999999999</v>
      </c>
      <c r="C1754">
        <v>2018.365</v>
      </c>
      <c r="D1754">
        <v>0.75</v>
      </c>
      <c r="E1754">
        <v>0.65</v>
      </c>
      <c r="F1754">
        <v>19.899999999999999</v>
      </c>
      <c r="G1754">
        <v>42.007420362456692</v>
      </c>
      <c r="H1754">
        <v>17.030553445186541</v>
      </c>
      <c r="I1754">
        <v>43.692926857201115</v>
      </c>
      <c r="J1754">
        <v>5796.5000382100752</v>
      </c>
      <c r="K1754">
        <v>-2652.1409469937689</v>
      </c>
      <c r="L1754">
        <v>-24.586074175027981</v>
      </c>
      <c r="M1754">
        <v>6374.4226637155471</v>
      </c>
      <c r="N1754">
        <v>38275.495022568481</v>
      </c>
      <c r="O1754">
        <v>33.824973367327701</v>
      </c>
      <c r="P1754">
        <v>66.350810082414029</v>
      </c>
      <c r="Q1754" s="6">
        <v>1752</v>
      </c>
    </row>
    <row r="1755" spans="1:17" x14ac:dyDescent="0.25">
      <c r="A1755">
        <v>153.09899999999999</v>
      </c>
      <c r="B1755">
        <v>-29.884</v>
      </c>
      <c r="C1755">
        <v>2018.365</v>
      </c>
      <c r="D1755">
        <v>3</v>
      </c>
      <c r="E1755">
        <v>0.65</v>
      </c>
      <c r="F1755">
        <v>19.899999999999999</v>
      </c>
      <c r="G1755">
        <v>54.048620189015942</v>
      </c>
      <c r="H1755">
        <v>17.181181960768697</v>
      </c>
      <c r="I1755">
        <v>43.09899999999999</v>
      </c>
      <c r="J1755">
        <v>5534.6774414462125</v>
      </c>
      <c r="K1755">
        <v>-3159.2323299384848</v>
      </c>
      <c r="L1755">
        <v>-29.718024755078286</v>
      </c>
      <c r="M1755">
        <v>6372.8646067041263</v>
      </c>
      <c r="N1755">
        <v>38440.005526197776</v>
      </c>
      <c r="O1755">
        <v>31.888830009133464</v>
      </c>
      <c r="P1755">
        <v>61.966684115927023</v>
      </c>
      <c r="Q1755" s="6">
        <v>1753</v>
      </c>
    </row>
    <row r="1756" spans="1:17" x14ac:dyDescent="0.25">
      <c r="A1756">
        <v>141.58699999999999</v>
      </c>
      <c r="B1756">
        <v>-26.460999999999999</v>
      </c>
      <c r="C1756">
        <v>2018.365</v>
      </c>
      <c r="D1756">
        <v>1.2</v>
      </c>
      <c r="E1756">
        <v>0.65</v>
      </c>
      <c r="F1756">
        <v>19.899999999999999</v>
      </c>
      <c r="G1756">
        <v>46.089820015575185</v>
      </c>
      <c r="H1756">
        <v>21.451319984704135</v>
      </c>
      <c r="I1756">
        <v>31.586999999999989</v>
      </c>
      <c r="J1756">
        <v>5713.7510699800414</v>
      </c>
      <c r="K1756">
        <v>-2824.8781816775058</v>
      </c>
      <c r="L1756">
        <v>-26.307788749516966</v>
      </c>
      <c r="M1756">
        <v>6373.9224996085168</v>
      </c>
      <c r="N1756">
        <v>37523.273394028372</v>
      </c>
      <c r="O1756">
        <v>43.375455545382756</v>
      </c>
      <c r="P1756">
        <v>54.070576107388518</v>
      </c>
      <c r="Q1756" s="6">
        <v>1754</v>
      </c>
    </row>
    <row r="1757" spans="1:17" x14ac:dyDescent="0.25">
      <c r="A1757">
        <v>157.09700000000001</v>
      </c>
      <c r="B1757">
        <v>-28.881999999999998</v>
      </c>
      <c r="C1757">
        <v>2018.365</v>
      </c>
      <c r="D1757">
        <v>1.2</v>
      </c>
      <c r="E1757">
        <v>0.65</v>
      </c>
      <c r="F1757">
        <v>19.899999999999999</v>
      </c>
      <c r="G1757">
        <v>46.089820015575185</v>
      </c>
      <c r="H1757">
        <v>16.569488646112426</v>
      </c>
      <c r="I1757">
        <v>47.097000000000008</v>
      </c>
      <c r="J1757">
        <v>5589.1697184224604</v>
      </c>
      <c r="K1757">
        <v>-3062.4570404925653</v>
      </c>
      <c r="L1757">
        <v>-28.719524908217526</v>
      </c>
      <c r="M1757">
        <v>6373.18297761747</v>
      </c>
      <c r="N1757">
        <v>38698.491896311752</v>
      </c>
      <c r="O1757">
        <v>28.975378818817134</v>
      </c>
      <c r="P1757">
        <v>65.825392307649082</v>
      </c>
      <c r="Q1757" s="6">
        <v>1755</v>
      </c>
    </row>
    <row r="1758" spans="1:17" x14ac:dyDescent="0.25">
      <c r="A1758">
        <v>163.54826679945637</v>
      </c>
      <c r="B1758">
        <v>-25.303999999999998</v>
      </c>
      <c r="C1758">
        <v>2018.365</v>
      </c>
      <c r="D1758">
        <v>3</v>
      </c>
      <c r="E1758">
        <v>0.65</v>
      </c>
      <c r="F1758">
        <v>19.899999999999999</v>
      </c>
      <c r="G1758">
        <v>54.048620189015942</v>
      </c>
      <c r="H1758">
        <v>14.402411993925254</v>
      </c>
      <c r="I1758">
        <v>53.548266799456371</v>
      </c>
      <c r="J1758">
        <v>5769.704053382924</v>
      </c>
      <c r="K1758">
        <v>-2709.5580112576304</v>
      </c>
      <c r="L1758">
        <v>-25.155604178499434</v>
      </c>
      <c r="M1758">
        <v>6374.2599162564547</v>
      </c>
      <c r="N1758">
        <v>39107.095437175834</v>
      </c>
      <c r="O1758">
        <v>24.573197515597208</v>
      </c>
      <c r="P1758">
        <v>72.478154589287044</v>
      </c>
      <c r="Q1758" s="6">
        <v>1756</v>
      </c>
    </row>
    <row r="1759" spans="1:17" x14ac:dyDescent="0.25">
      <c r="A1759">
        <v>123.06699999999999</v>
      </c>
      <c r="B1759">
        <v>-27.242000000000004</v>
      </c>
      <c r="C1759">
        <v>2018.365</v>
      </c>
      <c r="D1759">
        <v>1.2</v>
      </c>
      <c r="E1759">
        <v>0.65</v>
      </c>
      <c r="F1759">
        <v>19.899999999999999</v>
      </c>
      <c r="G1759">
        <v>46.089820015575185</v>
      </c>
      <c r="H1759">
        <v>16.287522629880971</v>
      </c>
      <c r="I1759">
        <v>13.066999999999993</v>
      </c>
      <c r="J1759">
        <v>5674.6649166883399</v>
      </c>
      <c r="K1759">
        <v>-2902.0830777589799</v>
      </c>
      <c r="L1759">
        <v>-27.085678167453604</v>
      </c>
      <c r="M1759">
        <v>6373.6887362741927</v>
      </c>
      <c r="N1759">
        <v>36773.562379821618</v>
      </c>
      <c r="O1759">
        <v>55.024475182403272</v>
      </c>
      <c r="P1759">
        <v>26.887107669421969</v>
      </c>
      <c r="Q1759" s="6">
        <v>1757</v>
      </c>
    </row>
    <row r="1760" spans="1:17" x14ac:dyDescent="0.25">
      <c r="A1760">
        <v>151.375</v>
      </c>
      <c r="B1760">
        <v>-23.111999999999998</v>
      </c>
      <c r="C1760">
        <v>2018.365</v>
      </c>
      <c r="D1760">
        <v>1.2</v>
      </c>
      <c r="E1760">
        <v>0.65</v>
      </c>
      <c r="F1760">
        <v>19.899999999999999</v>
      </c>
      <c r="G1760">
        <v>46.089820015575185</v>
      </c>
      <c r="H1760">
        <v>14.288334765970607</v>
      </c>
      <c r="I1760">
        <v>41.375</v>
      </c>
      <c r="J1760">
        <v>5869.2538718141614</v>
      </c>
      <c r="K1760">
        <v>-2488.1328554037395</v>
      </c>
      <c r="L1760">
        <v>-22.973379881346219</v>
      </c>
      <c r="M1760">
        <v>6374.8683216161489</v>
      </c>
      <c r="N1760">
        <v>38040.081890718815</v>
      </c>
      <c r="O1760">
        <v>36.66905272400188</v>
      </c>
      <c r="P1760">
        <v>65.980840170667534</v>
      </c>
      <c r="Q1760" s="6">
        <v>1758</v>
      </c>
    </row>
    <row r="1761" spans="1:17" x14ac:dyDescent="0.25">
      <c r="A1761">
        <v>150.37299999999999</v>
      </c>
      <c r="B1761">
        <v>-37.105000000000004</v>
      </c>
      <c r="C1761">
        <v>2018.365</v>
      </c>
      <c r="D1761">
        <v>3</v>
      </c>
      <c r="E1761">
        <v>0.65</v>
      </c>
      <c r="F1761">
        <v>19.899999999999999</v>
      </c>
      <c r="G1761">
        <v>54.048620189015942</v>
      </c>
      <c r="H1761">
        <v>22.798104292606443</v>
      </c>
      <c r="I1761">
        <v>40.37299999999999</v>
      </c>
      <c r="J1761">
        <v>5092.9743089950689</v>
      </c>
      <c r="K1761">
        <v>-3826.6944160982534</v>
      </c>
      <c r="L1761">
        <v>-36.920003116894989</v>
      </c>
      <c r="M1761">
        <v>6370.3985327671107</v>
      </c>
      <c r="N1761">
        <v>38616.042370525807</v>
      </c>
      <c r="O1761">
        <v>29.86233107655433</v>
      </c>
      <c r="P1761">
        <v>54.643311251247518</v>
      </c>
      <c r="Q1761" s="6">
        <v>1759</v>
      </c>
    </row>
    <row r="1762" spans="1:17" x14ac:dyDescent="0.25">
      <c r="A1762">
        <v>148.27199999999999</v>
      </c>
      <c r="B1762">
        <v>-24.048999999999999</v>
      </c>
      <c r="C1762">
        <v>2018.365</v>
      </c>
      <c r="D1762">
        <v>3</v>
      </c>
      <c r="E1762">
        <v>0.65</v>
      </c>
      <c r="F1762">
        <v>19.899999999999999</v>
      </c>
      <c r="G1762">
        <v>54.048620189015942</v>
      </c>
      <c r="H1762">
        <v>15.046043468615593</v>
      </c>
      <c r="I1762">
        <v>38.271999999999991</v>
      </c>
      <c r="J1762">
        <v>5827.7405183553519</v>
      </c>
      <c r="K1762">
        <v>-2583.24134326282</v>
      </c>
      <c r="L1762">
        <v>-23.906099107550396</v>
      </c>
      <c r="M1762">
        <v>6374.6133519471596</v>
      </c>
      <c r="N1762">
        <v>37850.078973717675</v>
      </c>
      <c r="O1762">
        <v>39.049531848234537</v>
      </c>
      <c r="P1762">
        <v>62.682481050514376</v>
      </c>
      <c r="Q1762" s="6">
        <v>1760</v>
      </c>
    </row>
    <row r="1763" spans="1:17" x14ac:dyDescent="0.25">
      <c r="A1763">
        <v>146.01300000000001</v>
      </c>
      <c r="B1763">
        <v>-19.943999999999999</v>
      </c>
      <c r="C1763">
        <v>2018.365</v>
      </c>
      <c r="D1763">
        <v>1.2</v>
      </c>
      <c r="E1763">
        <v>0.65</v>
      </c>
      <c r="F1763">
        <v>19.899999999999999</v>
      </c>
      <c r="G1763">
        <v>46.089820015575185</v>
      </c>
      <c r="H1763">
        <v>22.599880964397634</v>
      </c>
      <c r="I1763">
        <v>36.013000000000005</v>
      </c>
      <c r="J1763">
        <v>5997.9567307925654</v>
      </c>
      <c r="K1763">
        <v>-2161.8709481329993</v>
      </c>
      <c r="L1763">
        <v>-19.820915581508661</v>
      </c>
      <c r="M1763">
        <v>6375.6702346373995</v>
      </c>
      <c r="N1763">
        <v>37541.079724979725</v>
      </c>
      <c r="O1763">
        <v>43.158010291078185</v>
      </c>
      <c r="P1763">
        <v>64.861116584316065</v>
      </c>
      <c r="Q1763" s="6">
        <v>1761</v>
      </c>
    </row>
    <row r="1764" spans="1:17" x14ac:dyDescent="0.25">
      <c r="A1764">
        <v>153.62899999999999</v>
      </c>
      <c r="B1764">
        <v>-34.855000000000004</v>
      </c>
      <c r="C1764">
        <v>2018.365</v>
      </c>
      <c r="D1764">
        <v>1.2</v>
      </c>
      <c r="E1764">
        <v>0.65</v>
      </c>
      <c r="F1764">
        <v>19.899999999999999</v>
      </c>
      <c r="G1764">
        <v>46.089820015575185</v>
      </c>
      <c r="H1764">
        <v>14.925400597613336</v>
      </c>
      <c r="I1764">
        <v>43.628999999999991</v>
      </c>
      <c r="J1764">
        <v>5239.6393947976558</v>
      </c>
      <c r="K1764">
        <v>-3624.6795124945015</v>
      </c>
      <c r="L1764">
        <v>-34.674723037869263</v>
      </c>
      <c r="M1764">
        <v>6371.1947510504588</v>
      </c>
      <c r="N1764">
        <v>38711.573411286161</v>
      </c>
      <c r="O1764">
        <v>28.80825893644678</v>
      </c>
      <c r="P1764">
        <v>59.056139566398464</v>
      </c>
      <c r="Q1764" s="6">
        <v>1762</v>
      </c>
    </row>
    <row r="1765" spans="1:17" x14ac:dyDescent="0.25">
      <c r="A1765">
        <v>149.6</v>
      </c>
      <c r="B1765">
        <v>-30.763999999999999</v>
      </c>
      <c r="C1765">
        <v>2018.365</v>
      </c>
      <c r="D1765">
        <v>3</v>
      </c>
      <c r="E1765">
        <v>0.65</v>
      </c>
      <c r="F1765">
        <v>19.899999999999999</v>
      </c>
      <c r="G1765">
        <v>54.048620189015942</v>
      </c>
      <c r="H1765">
        <v>23.442417487421256</v>
      </c>
      <c r="I1765">
        <v>39.599999999999994</v>
      </c>
      <c r="J1765">
        <v>5485.423432484833</v>
      </c>
      <c r="K1765">
        <v>-3243.439437776588</v>
      </c>
      <c r="L1765">
        <v>-30.595117229387537</v>
      </c>
      <c r="M1765">
        <v>6372.5795106988026</v>
      </c>
      <c r="N1765">
        <v>38236.151594939045</v>
      </c>
      <c r="O1765">
        <v>34.267819305297465</v>
      </c>
      <c r="P1765">
        <v>58.271457130197874</v>
      </c>
      <c r="Q1765" s="6">
        <v>1763</v>
      </c>
    </row>
    <row r="1766" spans="1:17" x14ac:dyDescent="0.25">
      <c r="A1766">
        <v>109.759</v>
      </c>
      <c r="B1766">
        <v>-22.617000000000001</v>
      </c>
      <c r="C1766">
        <v>2018.365</v>
      </c>
      <c r="D1766">
        <v>1.2</v>
      </c>
      <c r="E1766">
        <v>0.65</v>
      </c>
      <c r="F1766">
        <v>19.899999999999999</v>
      </c>
      <c r="G1766">
        <v>46.089820015575185</v>
      </c>
      <c r="H1766">
        <v>22.539010917861582</v>
      </c>
      <c r="I1766">
        <v>-0.24099999999999966</v>
      </c>
      <c r="J1766">
        <v>5890.5532684759501</v>
      </c>
      <c r="K1766">
        <v>-2437.6228439230445</v>
      </c>
      <c r="L1766">
        <v>-22.480701074518539</v>
      </c>
      <c r="M1766">
        <v>6374.9998382720114</v>
      </c>
      <c r="N1766">
        <v>36355.460302084859</v>
      </c>
      <c r="O1766">
        <v>63.510336118556673</v>
      </c>
      <c r="P1766">
        <v>0.62665391347639321</v>
      </c>
      <c r="Q1766" s="6">
        <v>1764</v>
      </c>
    </row>
    <row r="1767" spans="1:17" x14ac:dyDescent="0.25">
      <c r="A1767">
        <v>146.28</v>
      </c>
      <c r="B1767">
        <v>-29.521000000000001</v>
      </c>
      <c r="C1767">
        <v>2018.365</v>
      </c>
      <c r="D1767">
        <v>3</v>
      </c>
      <c r="E1767">
        <v>0.65</v>
      </c>
      <c r="F1767">
        <v>19.899999999999999</v>
      </c>
      <c r="G1767">
        <v>54.048620189015942</v>
      </c>
      <c r="H1767">
        <v>22.657408927956254</v>
      </c>
      <c r="I1767">
        <v>36.28</v>
      </c>
      <c r="J1767">
        <v>5554.61502088629</v>
      </c>
      <c r="K1767">
        <v>-3124.2815781078425</v>
      </c>
      <c r="L1767">
        <v>-29.356269662541617</v>
      </c>
      <c r="M1767">
        <v>6372.9807319306738</v>
      </c>
      <c r="N1767">
        <v>37958.227467015859</v>
      </c>
      <c r="O1767">
        <v>37.659150077382932</v>
      </c>
      <c r="P1767">
        <v>56.12738104411833</v>
      </c>
      <c r="Q1767" s="6">
        <v>1765</v>
      </c>
    </row>
    <row r="1768" spans="1:17" x14ac:dyDescent="0.25">
      <c r="A1768">
        <v>151.76499999999999</v>
      </c>
      <c r="B1768">
        <v>-30.257000000000001</v>
      </c>
      <c r="C1768">
        <v>2018.365</v>
      </c>
      <c r="D1768">
        <v>1.2</v>
      </c>
      <c r="E1768">
        <v>0.65</v>
      </c>
      <c r="F1768">
        <v>19.899999999999999</v>
      </c>
      <c r="G1768">
        <v>46.089820015575185</v>
      </c>
      <c r="H1768">
        <v>21.493876315194047</v>
      </c>
      <c r="I1768">
        <v>41.764999999999986</v>
      </c>
      <c r="J1768">
        <v>5513.9592207730975</v>
      </c>
      <c r="K1768">
        <v>-3195.0155835253372</v>
      </c>
      <c r="L1768">
        <v>-30.089773172827663</v>
      </c>
      <c r="M1768">
        <v>6372.7443748606784</v>
      </c>
      <c r="N1768">
        <v>38361.489458747099</v>
      </c>
      <c r="O1768">
        <v>32.795823895941183</v>
      </c>
      <c r="P1768">
        <v>60.566054355513131</v>
      </c>
      <c r="Q1768" s="6">
        <v>1766</v>
      </c>
    </row>
    <row r="1769" spans="1:17" x14ac:dyDescent="0.25">
      <c r="A1769">
        <v>117.70099999999999</v>
      </c>
      <c r="B1769">
        <v>-19.236999999999998</v>
      </c>
      <c r="C1769">
        <v>2018.365</v>
      </c>
      <c r="D1769">
        <v>1.2</v>
      </c>
      <c r="E1769">
        <v>0.65</v>
      </c>
      <c r="F1769">
        <v>19.899999999999999</v>
      </c>
      <c r="G1769">
        <v>46.089820015575185</v>
      </c>
      <c r="H1769">
        <v>14.34450653853219</v>
      </c>
      <c r="I1769">
        <v>7.7009999999999934</v>
      </c>
      <c r="J1769">
        <v>6024.1982559212383</v>
      </c>
      <c r="K1769">
        <v>-2088.1375186613436</v>
      </c>
      <c r="L1769">
        <v>-19.117593387902794</v>
      </c>
      <c r="M1769">
        <v>6375.8358607703858</v>
      </c>
      <c r="N1769">
        <v>36263.446097058055</v>
      </c>
      <c r="O1769">
        <v>65.772398129870936</v>
      </c>
      <c r="P1769">
        <v>22.314132150124699</v>
      </c>
      <c r="Q1769" s="6">
        <v>1767</v>
      </c>
    </row>
    <row r="1770" spans="1:17" x14ac:dyDescent="0.25">
      <c r="A1770">
        <v>157.78</v>
      </c>
      <c r="B1770">
        <v>-23.22</v>
      </c>
      <c r="C1770">
        <v>2018.365</v>
      </c>
      <c r="D1770">
        <v>3</v>
      </c>
      <c r="E1770">
        <v>0.65</v>
      </c>
      <c r="F1770">
        <v>19.899999999999999</v>
      </c>
      <c r="G1770">
        <v>54.048620189015942</v>
      </c>
      <c r="H1770">
        <v>18.990046530669513</v>
      </c>
      <c r="I1770">
        <v>47.78</v>
      </c>
      <c r="J1770">
        <v>5864.5486119246834</v>
      </c>
      <c r="K1770">
        <v>-2499.1290659621386</v>
      </c>
      <c r="L1770">
        <v>-23.080878876879037</v>
      </c>
      <c r="M1770">
        <v>6374.8393320902233</v>
      </c>
      <c r="N1770">
        <v>38550.328297417371</v>
      </c>
      <c r="O1770">
        <v>30.653592269656745</v>
      </c>
      <c r="P1770">
        <v>70.315509951472293</v>
      </c>
      <c r="Q1770" s="6">
        <v>1768</v>
      </c>
    </row>
    <row r="1771" spans="1:17" x14ac:dyDescent="0.25">
      <c r="A1771">
        <v>160.78700000000001</v>
      </c>
      <c r="B1771">
        <v>-17.916</v>
      </c>
      <c r="C1771">
        <v>2018.365</v>
      </c>
      <c r="D1771">
        <v>3</v>
      </c>
      <c r="E1771">
        <v>0.65</v>
      </c>
      <c r="F1771">
        <v>19.899999999999999</v>
      </c>
      <c r="G1771">
        <v>54.048620189015942</v>
      </c>
      <c r="H1771">
        <v>16.739801373395618</v>
      </c>
      <c r="I1771">
        <v>50.787000000000006</v>
      </c>
      <c r="J1771">
        <v>6070.7779170601243</v>
      </c>
      <c r="K1771">
        <v>-1949.5409610703575</v>
      </c>
      <c r="L1771">
        <v>-17.80365679592726</v>
      </c>
      <c r="M1771">
        <v>6376.1316232615518</v>
      </c>
      <c r="N1771">
        <v>38662.899134780127</v>
      </c>
      <c r="O1771">
        <v>29.404253208108859</v>
      </c>
      <c r="P1771">
        <v>75.909471599294491</v>
      </c>
      <c r="Q1771" s="6">
        <v>1769</v>
      </c>
    </row>
    <row r="1772" spans="1:17" x14ac:dyDescent="0.25">
      <c r="A1772">
        <v>161.71600000000001</v>
      </c>
      <c r="B1772">
        <v>-24.646999999999998</v>
      </c>
      <c r="C1772">
        <v>2018.365</v>
      </c>
      <c r="D1772">
        <v>3</v>
      </c>
      <c r="E1772">
        <v>0.65</v>
      </c>
      <c r="F1772">
        <v>19.899999999999999</v>
      </c>
      <c r="G1772">
        <v>54.048620189015942</v>
      </c>
      <c r="H1772">
        <v>19.744855637268586</v>
      </c>
      <c r="I1772">
        <v>51.716000000000008</v>
      </c>
      <c r="J1772">
        <v>5800.4328172762171</v>
      </c>
      <c r="K1772">
        <v>-2643.5863429150563</v>
      </c>
      <c r="L1772">
        <v>-24.501446176326784</v>
      </c>
      <c r="M1772">
        <v>6374.446612858399</v>
      </c>
      <c r="N1772">
        <v>38928.093189542349</v>
      </c>
      <c r="O1772">
        <v>26.48195580965476</v>
      </c>
      <c r="P1772">
        <v>71.780593287171556</v>
      </c>
      <c r="Q1772" s="6">
        <v>1770</v>
      </c>
    </row>
    <row r="1773" spans="1:17" x14ac:dyDescent="0.25">
      <c r="A1773">
        <v>147.089</v>
      </c>
      <c r="B1773">
        <v>-33.799999999999997</v>
      </c>
      <c r="C1773">
        <v>2018.365</v>
      </c>
      <c r="D1773">
        <v>1.2</v>
      </c>
      <c r="E1773">
        <v>0.65</v>
      </c>
      <c r="F1773">
        <v>19.899999999999999</v>
      </c>
      <c r="G1773">
        <v>46.089820015575185</v>
      </c>
      <c r="H1773">
        <v>17.128313969603251</v>
      </c>
      <c r="I1773">
        <v>37.088999999999999</v>
      </c>
      <c r="J1773">
        <v>5305.6340157809118</v>
      </c>
      <c r="K1773">
        <v>-3528.034745756539</v>
      </c>
      <c r="L1773">
        <v>-33.622319649283092</v>
      </c>
      <c r="M1773">
        <v>6371.5603643594941</v>
      </c>
      <c r="N1773">
        <v>38229.68309706734</v>
      </c>
      <c r="O1773">
        <v>34.33178558592568</v>
      </c>
      <c r="P1773">
        <v>53.652571737839473</v>
      </c>
      <c r="Q1773" s="6">
        <v>1771</v>
      </c>
    </row>
    <row r="1774" spans="1:17" x14ac:dyDescent="0.25">
      <c r="A1774">
        <v>156.18299999999999</v>
      </c>
      <c r="B1774">
        <v>-18.475999999999999</v>
      </c>
      <c r="C1774">
        <v>2018.365</v>
      </c>
      <c r="D1774">
        <v>3</v>
      </c>
      <c r="E1774">
        <v>0.65</v>
      </c>
      <c r="F1774">
        <v>19.899999999999999</v>
      </c>
      <c r="G1774">
        <v>54.048620189015942</v>
      </c>
      <c r="H1774">
        <v>17.308816309247913</v>
      </c>
      <c r="I1774">
        <v>46.182999999999993</v>
      </c>
      <c r="J1774">
        <v>6051.4228648535327</v>
      </c>
      <c r="K1774">
        <v>-2008.4235316193449</v>
      </c>
      <c r="L1774">
        <v>-18.360632662869779</v>
      </c>
      <c r="M1774">
        <v>6376.0084513459096</v>
      </c>
      <c r="N1774">
        <v>38277.330730556961</v>
      </c>
      <c r="O1774">
        <v>33.823206504883082</v>
      </c>
      <c r="P1774">
        <v>73.086332271063426</v>
      </c>
      <c r="Q1774" s="6">
        <v>1772</v>
      </c>
    </row>
    <row r="1775" spans="1:17" x14ac:dyDescent="0.25">
      <c r="A1775">
        <v>154.298</v>
      </c>
      <c r="B1775">
        <v>-30.401</v>
      </c>
      <c r="C1775">
        <v>2018.365</v>
      </c>
      <c r="D1775">
        <v>0.75</v>
      </c>
      <c r="E1775">
        <v>0.65</v>
      </c>
      <c r="F1775">
        <v>19.899999999999999</v>
      </c>
      <c r="G1775">
        <v>42.007420362456692</v>
      </c>
      <c r="H1775">
        <v>17.72064661875384</v>
      </c>
      <c r="I1775">
        <v>44.298000000000002</v>
      </c>
      <c r="J1775">
        <v>5505.8981912117015</v>
      </c>
      <c r="K1775">
        <v>-3208.7943674292492</v>
      </c>
      <c r="L1775">
        <v>-30.23329752368355</v>
      </c>
      <c r="M1775">
        <v>6372.6977163862057</v>
      </c>
      <c r="N1775">
        <v>38550.180671125825</v>
      </c>
      <c r="O1775">
        <v>30.630266453753336</v>
      </c>
      <c r="P1775">
        <v>62.588578066023402</v>
      </c>
      <c r="Q1775" s="6">
        <v>1773</v>
      </c>
    </row>
    <row r="1776" spans="1:17" x14ac:dyDescent="0.25">
      <c r="A1776">
        <v>153.774</v>
      </c>
      <c r="B1776">
        <v>-31.239000000000001</v>
      </c>
      <c r="C1776">
        <v>2018.365</v>
      </c>
      <c r="D1776">
        <v>0.75</v>
      </c>
      <c r="E1776">
        <v>0.65</v>
      </c>
      <c r="F1776">
        <v>19.899999999999999</v>
      </c>
      <c r="G1776">
        <v>42.007420362456692</v>
      </c>
      <c r="H1776">
        <v>23.659234696698483</v>
      </c>
      <c r="I1776">
        <v>43.774000000000001</v>
      </c>
      <c r="J1776">
        <v>5458.2988606286499</v>
      </c>
      <c r="K1776">
        <v>-3288.5796240718619</v>
      </c>
      <c r="L1776">
        <v>-31.068613553766319</v>
      </c>
      <c r="M1776">
        <v>6372.4235888553931</v>
      </c>
      <c r="N1776">
        <v>38549.444716820391</v>
      </c>
      <c r="O1776">
        <v>30.635394571127698</v>
      </c>
      <c r="P1776">
        <v>61.57366823426625</v>
      </c>
      <c r="Q1776" s="6">
        <v>1774</v>
      </c>
    </row>
    <row r="1777" spans="1:17" x14ac:dyDescent="0.25">
      <c r="A1777">
        <v>144.28270000000001</v>
      </c>
      <c r="B1777">
        <v>-22.152999999999999</v>
      </c>
      <c r="C1777">
        <v>2018.365</v>
      </c>
      <c r="D1777">
        <v>1.2</v>
      </c>
      <c r="E1777">
        <v>0.65</v>
      </c>
      <c r="F1777">
        <v>19.899999999999999</v>
      </c>
      <c r="G1777">
        <v>46.089820015575185</v>
      </c>
      <c r="H1777">
        <v>19.417356364044565</v>
      </c>
      <c r="I1777">
        <v>34.282700000000006</v>
      </c>
      <c r="J1777">
        <v>5910.1206688933735</v>
      </c>
      <c r="K1777">
        <v>-2390.1134778468622</v>
      </c>
      <c r="L1777">
        <v>-22.018913600699733</v>
      </c>
      <c r="M1777">
        <v>6375.1210778985114</v>
      </c>
      <c r="N1777">
        <v>37505.368971639255</v>
      </c>
      <c r="O1777">
        <v>43.642187516880163</v>
      </c>
      <c r="P1777">
        <v>61.051307283580201</v>
      </c>
      <c r="Q1777" s="6">
        <v>1775</v>
      </c>
    </row>
    <row r="1778" spans="1:17" x14ac:dyDescent="0.25">
      <c r="A1778">
        <v>144.25399999999999</v>
      </c>
      <c r="B1778">
        <v>-19.966000000000001</v>
      </c>
      <c r="C1778">
        <v>2018.365</v>
      </c>
      <c r="D1778">
        <v>0.75</v>
      </c>
      <c r="E1778">
        <v>0.65</v>
      </c>
      <c r="F1778">
        <v>19.899999999999999</v>
      </c>
      <c r="G1778">
        <v>42.007420362456692</v>
      </c>
      <c r="H1778">
        <v>20.262374924834049</v>
      </c>
      <c r="I1778">
        <v>34.253999999999991</v>
      </c>
      <c r="J1778">
        <v>5997.1255443199198</v>
      </c>
      <c r="K1778">
        <v>-2164.1602069193405</v>
      </c>
      <c r="L1778">
        <v>-19.842802319600747</v>
      </c>
      <c r="M1778">
        <v>6375.6650002605729</v>
      </c>
      <c r="N1778">
        <v>37422.649432512175</v>
      </c>
      <c r="O1778">
        <v>44.8107600262407</v>
      </c>
      <c r="P1778">
        <v>63.369461063480053</v>
      </c>
      <c r="Q1778" s="6">
        <v>1776</v>
      </c>
    </row>
    <row r="1779" spans="1:17" x14ac:dyDescent="0.25">
      <c r="A1779">
        <v>112.529</v>
      </c>
      <c r="B1779">
        <v>-18.940999999999999</v>
      </c>
      <c r="C1779">
        <v>2018.365</v>
      </c>
      <c r="D1779">
        <v>3</v>
      </c>
      <c r="E1779">
        <v>0.65</v>
      </c>
      <c r="F1779">
        <v>19.899999999999999</v>
      </c>
      <c r="G1779">
        <v>54.048620189015942</v>
      </c>
      <c r="H1779">
        <v>16.587205640362257</v>
      </c>
      <c r="I1779">
        <v>2.5289999999999964</v>
      </c>
      <c r="J1779">
        <v>6034.9136536312599</v>
      </c>
      <c r="K1779">
        <v>-2057.1740736772626</v>
      </c>
      <c r="L1779">
        <v>-18.8231547334595</v>
      </c>
      <c r="M1779">
        <v>6375.90369878615</v>
      </c>
      <c r="N1779">
        <v>36194.594010899833</v>
      </c>
      <c r="O1779">
        <v>67.589344505965471</v>
      </c>
      <c r="P1779">
        <v>7.7487372323359729</v>
      </c>
      <c r="Q1779" s="6">
        <v>1777</v>
      </c>
    </row>
    <row r="1780" spans="1:17" x14ac:dyDescent="0.25">
      <c r="A1780">
        <v>116.315</v>
      </c>
      <c r="B1780">
        <v>-29.907</v>
      </c>
      <c r="C1780">
        <v>2018.365</v>
      </c>
      <c r="D1780">
        <v>3</v>
      </c>
      <c r="E1780">
        <v>0.65</v>
      </c>
      <c r="F1780">
        <v>19.899999999999999</v>
      </c>
      <c r="G1780">
        <v>54.048620189015942</v>
      </c>
      <c r="H1780">
        <v>17.67580097234535</v>
      </c>
      <c r="I1780">
        <v>6.3149999999999977</v>
      </c>
      <c r="J1780">
        <v>5533.406687306574</v>
      </c>
      <c r="K1780">
        <v>-3161.4426408181362</v>
      </c>
      <c r="L1780">
        <v>-29.740946767696286</v>
      </c>
      <c r="M1780">
        <v>6372.8572193571281</v>
      </c>
      <c r="N1780">
        <v>36805.389807511005</v>
      </c>
      <c r="O1780">
        <v>54.441234333639287</v>
      </c>
      <c r="P1780">
        <v>12.51429036243271</v>
      </c>
      <c r="Q1780" s="6">
        <v>1778</v>
      </c>
    </row>
    <row r="1781" spans="1:17" x14ac:dyDescent="0.25">
      <c r="A1781">
        <v>149.54599999999999</v>
      </c>
      <c r="B1781">
        <v>-20.75</v>
      </c>
      <c r="C1781">
        <v>2018.365</v>
      </c>
      <c r="D1781">
        <v>3</v>
      </c>
      <c r="E1781">
        <v>0.65</v>
      </c>
      <c r="F1781">
        <v>19.899999999999999</v>
      </c>
      <c r="G1781">
        <v>54.048620189015942</v>
      </c>
      <c r="H1781">
        <v>23.80127010311319</v>
      </c>
      <c r="I1781">
        <v>39.545999999999992</v>
      </c>
      <c r="J1781">
        <v>5966.930847597755</v>
      </c>
      <c r="K1781">
        <v>-2245.5338019881442</v>
      </c>
      <c r="L1781">
        <v>-20.622813639286814</v>
      </c>
      <c r="M1781">
        <v>6375.4753388186673</v>
      </c>
      <c r="N1781">
        <v>37821.311904879127</v>
      </c>
      <c r="O1781">
        <v>39.430965077798291</v>
      </c>
      <c r="P1781">
        <v>66.776455466731051</v>
      </c>
      <c r="Q1781" s="6">
        <v>1779</v>
      </c>
    </row>
    <row r="1782" spans="1:17" x14ac:dyDescent="0.25">
      <c r="A1782">
        <v>155.65</v>
      </c>
      <c r="B1782">
        <v>-23.742000000000001</v>
      </c>
      <c r="C1782">
        <v>2018.365</v>
      </c>
      <c r="D1782">
        <v>0.75</v>
      </c>
      <c r="E1782">
        <v>0.65</v>
      </c>
      <c r="F1782">
        <v>19.899999999999999</v>
      </c>
      <c r="G1782">
        <v>42.007420362456692</v>
      </c>
      <c r="H1782">
        <v>20.480027917073627</v>
      </c>
      <c r="I1782">
        <v>45.650000000000006</v>
      </c>
      <c r="J1782">
        <v>5841.5138162804687</v>
      </c>
      <c r="K1782">
        <v>-2552.1535397813336</v>
      </c>
      <c r="L1782">
        <v>-23.600485162863048</v>
      </c>
      <c r="M1782">
        <v>6374.6977462789555</v>
      </c>
      <c r="N1782">
        <v>38394.025737403041</v>
      </c>
      <c r="O1782">
        <v>32.441768421759612</v>
      </c>
      <c r="P1782">
        <v>68.516103552129366</v>
      </c>
      <c r="Q1782" s="6">
        <v>1780</v>
      </c>
    </row>
    <row r="1783" spans="1:17" x14ac:dyDescent="0.25">
      <c r="A1783">
        <v>155.892</v>
      </c>
      <c r="B1783">
        <v>-21.728999999999999</v>
      </c>
      <c r="C1783">
        <v>2018.365</v>
      </c>
      <c r="D1783">
        <v>1.2</v>
      </c>
      <c r="E1783">
        <v>0.65</v>
      </c>
      <c r="F1783">
        <v>19.899999999999999</v>
      </c>
      <c r="G1783">
        <v>46.089820015575185</v>
      </c>
      <c r="H1783">
        <v>19.624129110782654</v>
      </c>
      <c r="I1783">
        <v>45.891999999999996</v>
      </c>
      <c r="J1783">
        <v>5927.663319297897</v>
      </c>
      <c r="K1783">
        <v>-2346.5648412601458</v>
      </c>
      <c r="L1783">
        <v>-21.596965941937853</v>
      </c>
      <c r="M1783">
        <v>6375.2301120185466</v>
      </c>
      <c r="N1783">
        <v>38347.65253779116</v>
      </c>
      <c r="O1783">
        <v>32.987681184735841</v>
      </c>
      <c r="P1783">
        <v>70.258690395117981</v>
      </c>
      <c r="Q1783" s="6">
        <v>1781</v>
      </c>
    </row>
    <row r="1784" spans="1:17" x14ac:dyDescent="0.25">
      <c r="A1784">
        <v>153.71</v>
      </c>
      <c r="B1784">
        <v>-34.632999999999996</v>
      </c>
      <c r="C1784">
        <v>2018.365</v>
      </c>
      <c r="D1784">
        <v>0.75</v>
      </c>
      <c r="E1784">
        <v>0.65</v>
      </c>
      <c r="F1784">
        <v>19.899999999999999</v>
      </c>
      <c r="G1784">
        <v>42.007420362456692</v>
      </c>
      <c r="H1784">
        <v>22.381954843432883</v>
      </c>
      <c r="I1784">
        <v>43.710000000000008</v>
      </c>
      <c r="J1784">
        <v>5253.6750212314719</v>
      </c>
      <c r="K1784">
        <v>-3604.4427164961799</v>
      </c>
      <c r="L1784">
        <v>-34.453249312360477</v>
      </c>
      <c r="M1784">
        <v>6371.2721277005476</v>
      </c>
      <c r="N1784">
        <v>38706.106237638916</v>
      </c>
      <c r="O1784">
        <v>28.869600914754223</v>
      </c>
      <c r="P1784">
        <v>59.26839906070073</v>
      </c>
      <c r="Q1784" s="6">
        <v>1782</v>
      </c>
    </row>
    <row r="1785" spans="1:17" x14ac:dyDescent="0.25">
      <c r="A1785">
        <v>157.71</v>
      </c>
      <c r="B1785">
        <v>-19.632999999999999</v>
      </c>
      <c r="C1785">
        <v>2018.365</v>
      </c>
      <c r="D1785">
        <v>3</v>
      </c>
      <c r="E1785">
        <v>0.65</v>
      </c>
      <c r="F1785">
        <v>19.899999999999999</v>
      </c>
      <c r="G1785">
        <v>54.048620189015942</v>
      </c>
      <c r="H1785">
        <v>22.760144905354228</v>
      </c>
      <c r="I1785">
        <v>47.710000000000008</v>
      </c>
      <c r="J1785">
        <v>6009.6123618931961</v>
      </c>
      <c r="K1785">
        <v>-2129.4757891161735</v>
      </c>
      <c r="L1785">
        <v>-19.511524367765926</v>
      </c>
      <c r="M1785">
        <v>6375.7437116505453</v>
      </c>
      <c r="N1785">
        <v>38437.751876252936</v>
      </c>
      <c r="O1785">
        <v>31.949357603183021</v>
      </c>
      <c r="P1785">
        <v>73.005593808536162</v>
      </c>
      <c r="Q1785" s="6">
        <v>1783</v>
      </c>
    </row>
    <row r="1786" spans="1:17" x14ac:dyDescent="0.25">
      <c r="A1786">
        <v>132.83667501731233</v>
      </c>
      <c r="B1786">
        <v>-22.606999999999999</v>
      </c>
      <c r="C1786">
        <v>2018.365</v>
      </c>
      <c r="D1786">
        <v>0.75</v>
      </c>
      <c r="E1786">
        <v>0.65</v>
      </c>
      <c r="F1786">
        <v>19.899999999999999</v>
      </c>
      <c r="G1786">
        <v>42.007420362456692</v>
      </c>
      <c r="H1786">
        <v>23.70347780674151</v>
      </c>
      <c r="I1786">
        <v>22.836675017312331</v>
      </c>
      <c r="J1786">
        <v>5890.9790460884678</v>
      </c>
      <c r="K1786">
        <v>-2436.6005824267459</v>
      </c>
      <c r="L1786">
        <v>-22.470748386025086</v>
      </c>
      <c r="M1786">
        <v>6375.0024721356585</v>
      </c>
      <c r="N1786">
        <v>36886.570288494564</v>
      </c>
      <c r="O1786">
        <v>53.08192271483577</v>
      </c>
      <c r="P1786">
        <v>47.609086770751951</v>
      </c>
      <c r="Q1786" s="6">
        <v>1784</v>
      </c>
    </row>
    <row r="1787" spans="1:17" x14ac:dyDescent="0.25">
      <c r="A1787">
        <v>156.11699999999999</v>
      </c>
      <c r="B1787">
        <v>-20.594000000000001</v>
      </c>
      <c r="C1787">
        <v>2018.365</v>
      </c>
      <c r="D1787">
        <v>1.2</v>
      </c>
      <c r="E1787">
        <v>0.65</v>
      </c>
      <c r="F1787">
        <v>19.899999999999999</v>
      </c>
      <c r="G1787">
        <v>46.089820015575185</v>
      </c>
      <c r="H1787">
        <v>14.895344426226249</v>
      </c>
      <c r="I1787">
        <v>46.11699999999999</v>
      </c>
      <c r="J1787">
        <v>5973.0278850303075</v>
      </c>
      <c r="K1787">
        <v>-2229.3745827387888</v>
      </c>
      <c r="L1787">
        <v>-20.467599865657874</v>
      </c>
      <c r="M1787">
        <v>6375.5135593543655</v>
      </c>
      <c r="N1787">
        <v>38331.533050768012</v>
      </c>
      <c r="O1787">
        <v>33.179635856406506</v>
      </c>
      <c r="P1787">
        <v>71.309861801238384</v>
      </c>
      <c r="Q1787" s="6">
        <v>1785</v>
      </c>
    </row>
    <row r="1788" spans="1:17" x14ac:dyDescent="0.25">
      <c r="A1788">
        <v>138.43899999999999</v>
      </c>
      <c r="B1788">
        <v>-31.385999999999999</v>
      </c>
      <c r="C1788">
        <v>2018.365</v>
      </c>
      <c r="D1788">
        <v>3</v>
      </c>
      <c r="E1788">
        <v>0.65</v>
      </c>
      <c r="F1788">
        <v>19.899999999999999</v>
      </c>
      <c r="G1788">
        <v>54.048620189015942</v>
      </c>
      <c r="H1788">
        <v>20.742466426304723</v>
      </c>
      <c r="I1788">
        <v>28.438999999999993</v>
      </c>
      <c r="J1788">
        <v>5449.8283856708058</v>
      </c>
      <c r="K1788">
        <v>-3302.5042633659286</v>
      </c>
      <c r="L1788">
        <v>-31.21515763339152</v>
      </c>
      <c r="M1788">
        <v>6372.3750550962859</v>
      </c>
      <c r="N1788">
        <v>37607.267340634753</v>
      </c>
      <c r="O1788">
        <v>42.205154732445386</v>
      </c>
      <c r="P1788">
        <v>46.120389833365664</v>
      </c>
      <c r="Q1788" s="6">
        <v>1786</v>
      </c>
    </row>
    <row r="1789" spans="1:17" x14ac:dyDescent="0.25">
      <c r="A1789">
        <v>112.70099999999999</v>
      </c>
      <c r="B1789">
        <v>-27.295000000000002</v>
      </c>
      <c r="C1789">
        <v>2018.365</v>
      </c>
      <c r="D1789">
        <v>0.75</v>
      </c>
      <c r="E1789">
        <v>0.65</v>
      </c>
      <c r="F1789">
        <v>19.899999999999999</v>
      </c>
      <c r="G1789">
        <v>42.007420362456692</v>
      </c>
      <c r="H1789">
        <v>19.265634660688185</v>
      </c>
      <c r="I1789">
        <v>2.7009999999999934</v>
      </c>
      <c r="J1789">
        <v>5671.9742230388956</v>
      </c>
      <c r="K1789">
        <v>-2907.3032408778581</v>
      </c>
      <c r="L1789">
        <v>-27.138471237104365</v>
      </c>
      <c r="M1789">
        <v>6373.6727027073312</v>
      </c>
      <c r="N1789">
        <v>36615.050867719539</v>
      </c>
      <c r="O1789">
        <v>57.976510220950559</v>
      </c>
      <c r="P1789">
        <v>5.8737272340864015</v>
      </c>
      <c r="Q1789" s="6">
        <v>1787</v>
      </c>
    </row>
    <row r="1790" spans="1:17" x14ac:dyDescent="0.25">
      <c r="A1790">
        <v>160.87299999999999</v>
      </c>
      <c r="B1790">
        <v>-25.274999999999999</v>
      </c>
      <c r="C1790">
        <v>2018.365</v>
      </c>
      <c r="D1790">
        <v>1.2</v>
      </c>
      <c r="E1790">
        <v>0.65</v>
      </c>
      <c r="F1790">
        <v>19.899999999999999</v>
      </c>
      <c r="G1790">
        <v>46.089820015575185</v>
      </c>
      <c r="H1790">
        <v>14.314866432716832</v>
      </c>
      <c r="I1790">
        <v>50.87299999999999</v>
      </c>
      <c r="J1790">
        <v>5771.076425502858</v>
      </c>
      <c r="K1790">
        <v>-2706.6533579919205</v>
      </c>
      <c r="L1790">
        <v>-25.126727999312362</v>
      </c>
      <c r="M1790">
        <v>6374.2682332424465</v>
      </c>
      <c r="N1790">
        <v>38875.959757959608</v>
      </c>
      <c r="O1790">
        <v>27.043044643166422</v>
      </c>
      <c r="P1790">
        <v>70.846970125467138</v>
      </c>
      <c r="Q1790" s="6">
        <v>1788</v>
      </c>
    </row>
    <row r="1791" spans="1:17" x14ac:dyDescent="0.25">
      <c r="A1791">
        <v>155.33600000000001</v>
      </c>
      <c r="B1791">
        <v>-26.266999999999999</v>
      </c>
      <c r="C1791">
        <v>2018.365</v>
      </c>
      <c r="D1791">
        <v>0.75</v>
      </c>
      <c r="E1791">
        <v>0.65</v>
      </c>
      <c r="F1791">
        <v>19.899999999999999</v>
      </c>
      <c r="G1791">
        <v>42.007420362456692</v>
      </c>
      <c r="H1791">
        <v>23.912236095741335</v>
      </c>
      <c r="I1791">
        <v>45.336000000000013</v>
      </c>
      <c r="J1791">
        <v>5723.2959404679932</v>
      </c>
      <c r="K1791">
        <v>-2805.6197918056014</v>
      </c>
      <c r="L1791">
        <v>-26.114579055841983</v>
      </c>
      <c r="M1791">
        <v>6373.9798272624548</v>
      </c>
      <c r="N1791">
        <v>38460.038226497534</v>
      </c>
      <c r="O1791">
        <v>31.672120318620525</v>
      </c>
      <c r="P1791">
        <v>66.375699544256776</v>
      </c>
      <c r="Q1791" s="6">
        <v>1789</v>
      </c>
    </row>
    <row r="1792" spans="1:17" x14ac:dyDescent="0.25">
      <c r="A1792">
        <v>156.71100000000001</v>
      </c>
      <c r="B1792">
        <v>-31.257999999999999</v>
      </c>
      <c r="C1792">
        <v>2018.365</v>
      </c>
      <c r="D1792">
        <v>0.75</v>
      </c>
      <c r="E1792">
        <v>0.65</v>
      </c>
      <c r="F1792">
        <v>19.899999999999999</v>
      </c>
      <c r="G1792">
        <v>42.007420362456692</v>
      </c>
      <c r="H1792">
        <v>23.46233647905245</v>
      </c>
      <c r="I1792">
        <v>46.711000000000013</v>
      </c>
      <c r="J1792">
        <v>5457.2060590098035</v>
      </c>
      <c r="K1792">
        <v>-3290.3806117135414</v>
      </c>
      <c r="L1792">
        <v>-31.087554373748116</v>
      </c>
      <c r="M1792">
        <v>6372.417323154039</v>
      </c>
      <c r="N1792">
        <v>38766.935631872955</v>
      </c>
      <c r="O1792">
        <v>28.211855655346824</v>
      </c>
      <c r="P1792">
        <v>63.951002957438796</v>
      </c>
      <c r="Q1792" s="6">
        <v>1790</v>
      </c>
    </row>
    <row r="1793" spans="1:17" x14ac:dyDescent="0.25">
      <c r="A1793">
        <v>156.143</v>
      </c>
      <c r="B1793">
        <v>-22.257999999999999</v>
      </c>
      <c r="C1793">
        <v>2018.365</v>
      </c>
      <c r="D1793">
        <v>3</v>
      </c>
      <c r="E1793">
        <v>0.65</v>
      </c>
      <c r="F1793">
        <v>19.899999999999999</v>
      </c>
      <c r="G1793">
        <v>54.048620189015942</v>
      </c>
      <c r="H1793">
        <v>22.443816343016135</v>
      </c>
      <c r="I1793">
        <v>46.143000000000001</v>
      </c>
      <c r="J1793">
        <v>5905.7264906837199</v>
      </c>
      <c r="K1793">
        <v>-2400.8781288808423</v>
      </c>
      <c r="L1793">
        <v>-22.123409843291395</v>
      </c>
      <c r="M1793">
        <v>6375.0938167608028</v>
      </c>
      <c r="N1793">
        <v>38384.868413994613</v>
      </c>
      <c r="O1793">
        <v>32.552791333498071</v>
      </c>
      <c r="P1793">
        <v>70.000571549562565</v>
      </c>
      <c r="Q1793" s="6">
        <v>1791</v>
      </c>
    </row>
    <row r="1794" spans="1:17" x14ac:dyDescent="0.25">
      <c r="A1794">
        <v>145.76599999999999</v>
      </c>
      <c r="B1794">
        <v>-21.256</v>
      </c>
      <c r="C1794">
        <v>2018.365</v>
      </c>
      <c r="D1794">
        <v>0.75</v>
      </c>
      <c r="E1794">
        <v>0.65</v>
      </c>
      <c r="F1794">
        <v>19.899999999999999</v>
      </c>
      <c r="G1794">
        <v>42.007420362456692</v>
      </c>
      <c r="H1794">
        <v>20.767403977830408</v>
      </c>
      <c r="I1794">
        <v>35.765999999999991</v>
      </c>
      <c r="J1794">
        <v>5946.8513750912225</v>
      </c>
      <c r="K1794">
        <v>-2297.8344241303539</v>
      </c>
      <c r="L1794">
        <v>-21.126289322861993</v>
      </c>
      <c r="M1794">
        <v>6375.3497408489548</v>
      </c>
      <c r="N1794">
        <v>37570.563118591264</v>
      </c>
      <c r="O1794">
        <v>42.749354231812511</v>
      </c>
      <c r="P1794">
        <v>63.284011371456629</v>
      </c>
      <c r="Q1794" s="6">
        <v>1792</v>
      </c>
    </row>
    <row r="1795" spans="1:17" x14ac:dyDescent="0.25">
      <c r="A1795">
        <v>152.76400000000001</v>
      </c>
      <c r="B1795">
        <v>-28.245999999999999</v>
      </c>
      <c r="C1795">
        <v>2018.365</v>
      </c>
      <c r="D1795">
        <v>0.75</v>
      </c>
      <c r="E1795">
        <v>0.65</v>
      </c>
      <c r="F1795">
        <v>19.899999999999999</v>
      </c>
      <c r="G1795">
        <v>42.007420362456692</v>
      </c>
      <c r="H1795">
        <v>16.408786281521628</v>
      </c>
      <c r="I1795">
        <v>42.76400000000001</v>
      </c>
      <c r="J1795">
        <v>5622.8722243333013</v>
      </c>
      <c r="K1795">
        <v>-3000.5497657244869</v>
      </c>
      <c r="L1795">
        <v>-28.085849399968051</v>
      </c>
      <c r="M1795">
        <v>6373.3814374920476</v>
      </c>
      <c r="N1795">
        <v>38344.774652509208</v>
      </c>
      <c r="O1795">
        <v>32.998512601103116</v>
      </c>
      <c r="P1795">
        <v>62.900406538705539</v>
      </c>
      <c r="Q1795" s="6">
        <v>1793</v>
      </c>
    </row>
    <row r="1796" spans="1:17" x14ac:dyDescent="0.25">
      <c r="A1796">
        <v>119.416</v>
      </c>
      <c r="B1796">
        <v>-33.994</v>
      </c>
      <c r="C1796">
        <v>2018.365</v>
      </c>
      <c r="D1796">
        <v>1.2</v>
      </c>
      <c r="E1796">
        <v>0.65</v>
      </c>
      <c r="F1796">
        <v>19.899999999999999</v>
      </c>
      <c r="G1796">
        <v>46.089820015575185</v>
      </c>
      <c r="H1796">
        <v>20.877602526695309</v>
      </c>
      <c r="I1796">
        <v>9.4159999999999968</v>
      </c>
      <c r="J1796">
        <v>5293.6330677323876</v>
      </c>
      <c r="K1796">
        <v>-3545.8960603093578</v>
      </c>
      <c r="L1796">
        <v>-33.815824047912677</v>
      </c>
      <c r="M1796">
        <v>6371.4935396896726</v>
      </c>
      <c r="N1796">
        <v>37121.722273258129</v>
      </c>
      <c r="O1796">
        <v>49.196001384683882</v>
      </c>
      <c r="P1796">
        <v>16.520825828799765</v>
      </c>
      <c r="Q1796" s="6">
        <v>1794</v>
      </c>
    </row>
    <row r="1797" spans="1:17" x14ac:dyDescent="0.25">
      <c r="A1797">
        <v>151.51900000000001</v>
      </c>
      <c r="B1797">
        <v>-24.826000000000001</v>
      </c>
      <c r="C1797">
        <v>2018.365</v>
      </c>
      <c r="D1797">
        <v>1.2</v>
      </c>
      <c r="E1797">
        <v>0.65</v>
      </c>
      <c r="F1797">
        <v>19.899999999999999</v>
      </c>
      <c r="G1797">
        <v>46.089820015575185</v>
      </c>
      <c r="H1797">
        <v>16.596541194172787</v>
      </c>
      <c r="I1797">
        <v>41.519000000000005</v>
      </c>
      <c r="J1797">
        <v>5792.1360227695404</v>
      </c>
      <c r="K1797">
        <v>-2661.5946400493176</v>
      </c>
      <c r="L1797">
        <v>-24.679664271587601</v>
      </c>
      <c r="M1797">
        <v>6374.3961074131412</v>
      </c>
      <c r="N1797">
        <v>38114.752941954546</v>
      </c>
      <c r="O1797">
        <v>35.749552351247978</v>
      </c>
      <c r="P1797">
        <v>64.627217448088828</v>
      </c>
      <c r="Q1797" s="6">
        <v>1795</v>
      </c>
    </row>
    <row r="1798" spans="1:17" x14ac:dyDescent="0.25">
      <c r="A1798">
        <v>145.482</v>
      </c>
      <c r="B1798">
        <v>-25.449000000000002</v>
      </c>
      <c r="C1798">
        <v>2018.365</v>
      </c>
      <c r="D1798">
        <v>3</v>
      </c>
      <c r="E1798">
        <v>0.65</v>
      </c>
      <c r="F1798">
        <v>19.899999999999999</v>
      </c>
      <c r="G1798">
        <v>54.048620189015942</v>
      </c>
      <c r="H1798">
        <v>14.965911757222839</v>
      </c>
      <c r="I1798">
        <v>35.481999999999999</v>
      </c>
      <c r="J1798">
        <v>5762.8200684421154</v>
      </c>
      <c r="K1798">
        <v>-2724.0710092201366</v>
      </c>
      <c r="L1798">
        <v>-25.299987343391976</v>
      </c>
      <c r="M1798">
        <v>6374.2182269289151</v>
      </c>
      <c r="N1798">
        <v>37718.988043336205</v>
      </c>
      <c r="O1798">
        <v>40.7441875560692</v>
      </c>
      <c r="P1798">
        <v>58.917241054712569</v>
      </c>
      <c r="Q1798" s="6">
        <v>1796</v>
      </c>
    </row>
    <row r="1799" spans="1:17" x14ac:dyDescent="0.25">
      <c r="A1799">
        <v>156.899</v>
      </c>
      <c r="B1799">
        <v>-28.417999999999999</v>
      </c>
      <c r="C1799">
        <v>2018.365</v>
      </c>
      <c r="D1799">
        <v>0.75</v>
      </c>
      <c r="E1799">
        <v>0.65</v>
      </c>
      <c r="F1799">
        <v>19.899999999999999</v>
      </c>
      <c r="G1799">
        <v>42.007420362456692</v>
      </c>
      <c r="H1799">
        <v>19.385414501977774</v>
      </c>
      <c r="I1799">
        <v>46.899000000000001</v>
      </c>
      <c r="J1799">
        <v>5613.8258440531099</v>
      </c>
      <c r="K1799">
        <v>-3017.3282608225541</v>
      </c>
      <c r="L1799">
        <v>-28.25721297176807</v>
      </c>
      <c r="M1799">
        <v>6373.3280506276369</v>
      </c>
      <c r="N1799">
        <v>38664.754651040872</v>
      </c>
      <c r="O1799">
        <v>29.351761343622989</v>
      </c>
      <c r="P1799">
        <v>65.993940001437934</v>
      </c>
      <c r="Q1799" s="6">
        <v>1797</v>
      </c>
    </row>
    <row r="1800" spans="1:17" x14ac:dyDescent="0.25">
      <c r="A1800">
        <v>145.24100000000001</v>
      </c>
      <c r="B1800">
        <v>-27.309000000000001</v>
      </c>
      <c r="C1800">
        <v>2018.365</v>
      </c>
      <c r="D1800">
        <v>1.2</v>
      </c>
      <c r="E1800">
        <v>0.65</v>
      </c>
      <c r="F1800">
        <v>19.899999999999999</v>
      </c>
      <c r="G1800">
        <v>46.089820015575185</v>
      </c>
      <c r="H1800">
        <v>18.134891625050464</v>
      </c>
      <c r="I1800">
        <v>35.241000000000014</v>
      </c>
      <c r="J1800">
        <v>5671.2626642340201</v>
      </c>
      <c r="K1800">
        <v>-2908.6817427397878</v>
      </c>
      <c r="L1800">
        <v>-27.152416665156249</v>
      </c>
      <c r="M1800">
        <v>6373.6684638662</v>
      </c>
      <c r="N1800">
        <v>37786.743062524183</v>
      </c>
      <c r="O1800">
        <v>39.851333715755985</v>
      </c>
      <c r="P1800">
        <v>57.000789277563406</v>
      </c>
      <c r="Q1800" s="6">
        <v>1798</v>
      </c>
    </row>
    <row r="1801" spans="1:17" x14ac:dyDescent="0.25">
      <c r="A1801">
        <v>108.07899999999999</v>
      </c>
      <c r="B1801">
        <v>-17.222000000000001</v>
      </c>
      <c r="C1801">
        <v>2018.365</v>
      </c>
      <c r="D1801">
        <v>1.2</v>
      </c>
      <c r="E1801">
        <v>0.65</v>
      </c>
      <c r="F1801">
        <v>19.899999999999999</v>
      </c>
      <c r="G1801">
        <v>46.089820015575185</v>
      </c>
      <c r="H1801">
        <v>21.773685053318239</v>
      </c>
      <c r="I1801">
        <v>-1.9210000000000065</v>
      </c>
      <c r="J1801">
        <v>6093.9628476923626</v>
      </c>
      <c r="K1801">
        <v>-1876.3153784692142</v>
      </c>
      <c r="L1801">
        <v>-17.113463509857045</v>
      </c>
      <c r="M1801">
        <v>6376.2796824272755</v>
      </c>
      <c r="N1801">
        <v>36122.943525340233</v>
      </c>
      <c r="O1801">
        <v>69.659084975099304</v>
      </c>
      <c r="P1801">
        <v>6.4631036333265133</v>
      </c>
      <c r="Q1801" s="6">
        <v>1799</v>
      </c>
    </row>
    <row r="1802" spans="1:17" x14ac:dyDescent="0.25">
      <c r="A1802">
        <v>106.086</v>
      </c>
      <c r="B1802">
        <v>-31.221</v>
      </c>
      <c r="C1802">
        <v>2018.365</v>
      </c>
      <c r="D1802">
        <v>0.75</v>
      </c>
      <c r="E1802">
        <v>0.65</v>
      </c>
      <c r="F1802">
        <v>19.899999999999999</v>
      </c>
      <c r="G1802">
        <v>42.007420362456692</v>
      </c>
      <c r="H1802">
        <v>17.281915050589795</v>
      </c>
      <c r="I1802">
        <v>-3.9140000000000015</v>
      </c>
      <c r="J1802">
        <v>5459.333592431095</v>
      </c>
      <c r="K1802">
        <v>-3286.8730959782583</v>
      </c>
      <c r="L1802">
        <v>-31.050669687858861</v>
      </c>
      <c r="M1802">
        <v>6372.4295227575722</v>
      </c>
      <c r="N1802">
        <v>36866.246295653473</v>
      </c>
      <c r="O1802">
        <v>53.374907534495279</v>
      </c>
      <c r="P1802">
        <v>7.5193207576025038</v>
      </c>
      <c r="Q1802" s="6">
        <v>1800</v>
      </c>
    </row>
    <row r="1803" spans="1:17" x14ac:dyDescent="0.25">
      <c r="A1803">
        <v>117.014</v>
      </c>
      <c r="B1803">
        <v>-31.888000000000002</v>
      </c>
      <c r="C1803">
        <v>2018.365</v>
      </c>
      <c r="D1803">
        <v>3</v>
      </c>
      <c r="E1803">
        <v>0.65</v>
      </c>
      <c r="F1803">
        <v>19.899999999999999</v>
      </c>
      <c r="G1803">
        <v>54.048620189015942</v>
      </c>
      <c r="H1803">
        <v>18.156268333236042</v>
      </c>
      <c r="I1803">
        <v>7.0139999999999958</v>
      </c>
      <c r="J1803">
        <v>5420.6317516142435</v>
      </c>
      <c r="K1803">
        <v>-3349.8941096983099</v>
      </c>
      <c r="L1803">
        <v>-31.715634506895679</v>
      </c>
      <c r="M1803">
        <v>6372.2083403479473</v>
      </c>
      <c r="N1803">
        <v>36942.226004530072</v>
      </c>
      <c r="O1803">
        <v>52.089077995971358</v>
      </c>
      <c r="P1803">
        <v>13.110548354714863</v>
      </c>
      <c r="Q1803" s="6">
        <v>1801</v>
      </c>
    </row>
    <row r="1804" spans="1:17" x14ac:dyDescent="0.25">
      <c r="A1804">
        <v>136.310271728743</v>
      </c>
      <c r="B1804">
        <v>-31.84</v>
      </c>
      <c r="C1804">
        <v>2018.365</v>
      </c>
      <c r="D1804">
        <v>0.75</v>
      </c>
      <c r="E1804">
        <v>0.65</v>
      </c>
      <c r="F1804">
        <v>19.899999999999999</v>
      </c>
      <c r="G1804">
        <v>42.007420362456692</v>
      </c>
      <c r="H1804">
        <v>22.680099194161457</v>
      </c>
      <c r="I1804">
        <v>26.310271728743004</v>
      </c>
      <c r="J1804">
        <v>5423.4415010219263</v>
      </c>
      <c r="K1804">
        <v>-3345.3737300563093</v>
      </c>
      <c r="L1804">
        <v>-31.667777873725875</v>
      </c>
      <c r="M1804">
        <v>6372.2243454509535</v>
      </c>
      <c r="N1804">
        <v>37529.304082285737</v>
      </c>
      <c r="O1804">
        <v>43.265416148055742</v>
      </c>
      <c r="P1804">
        <v>43.145260446086688</v>
      </c>
      <c r="Q1804" s="6">
        <v>1802</v>
      </c>
    </row>
    <row r="1805" spans="1:17" x14ac:dyDescent="0.25">
      <c r="A1805">
        <v>153.78</v>
      </c>
      <c r="B1805">
        <v>-24.71</v>
      </c>
      <c r="C1805">
        <v>2018.365</v>
      </c>
      <c r="D1805">
        <v>0.75</v>
      </c>
      <c r="E1805">
        <v>0.65</v>
      </c>
      <c r="F1805">
        <v>19.899999999999999</v>
      </c>
      <c r="G1805">
        <v>42.007420362456692</v>
      </c>
      <c r="H1805">
        <v>23.389084054207647</v>
      </c>
      <c r="I1805">
        <v>43.78</v>
      </c>
      <c r="J1805">
        <v>5797.5191554582725</v>
      </c>
      <c r="K1805">
        <v>-2649.9273646461024</v>
      </c>
      <c r="L1805">
        <v>-24.56417033543547</v>
      </c>
      <c r="M1805">
        <v>6374.4288682050446</v>
      </c>
      <c r="N1805">
        <v>38281.393813330506</v>
      </c>
      <c r="O1805">
        <v>33.755413192170622</v>
      </c>
      <c r="P1805">
        <v>66.432313358502824</v>
      </c>
      <c r="Q1805" s="6">
        <v>1803</v>
      </c>
    </row>
    <row r="1806" spans="1:17" x14ac:dyDescent="0.25">
      <c r="A1806">
        <v>127.89099999999999</v>
      </c>
      <c r="B1806">
        <v>-18.417999999999999</v>
      </c>
      <c r="C1806">
        <v>2018.365</v>
      </c>
      <c r="D1806">
        <v>1.2</v>
      </c>
      <c r="E1806">
        <v>0.65</v>
      </c>
      <c r="F1806">
        <v>19.899999999999999</v>
      </c>
      <c r="G1806">
        <v>46.089820015575185</v>
      </c>
      <c r="H1806">
        <v>14.817873689000843</v>
      </c>
      <c r="I1806">
        <v>17.890999999999991</v>
      </c>
      <c r="J1806">
        <v>6053.4542532833566</v>
      </c>
      <c r="K1806">
        <v>-2002.3336363205476</v>
      </c>
      <c r="L1806">
        <v>-18.302943866227025</v>
      </c>
      <c r="M1806">
        <v>6376.0213603574939</v>
      </c>
      <c r="N1806">
        <v>36505.839089739238</v>
      </c>
      <c r="O1806">
        <v>60.232292337482512</v>
      </c>
      <c r="P1806">
        <v>45.616255653131546</v>
      </c>
      <c r="Q1806" s="6">
        <v>1804</v>
      </c>
    </row>
    <row r="1807" spans="1:17" x14ac:dyDescent="0.25">
      <c r="A1807">
        <v>158.119</v>
      </c>
      <c r="B1807">
        <v>-14.402000000000001</v>
      </c>
      <c r="C1807">
        <v>2018.365</v>
      </c>
      <c r="D1807">
        <v>3</v>
      </c>
      <c r="E1807">
        <v>0.65</v>
      </c>
      <c r="F1807">
        <v>19.899999999999999</v>
      </c>
      <c r="G1807">
        <v>54.048620189015942</v>
      </c>
      <c r="H1807">
        <v>18.960920180701351</v>
      </c>
      <c r="I1807">
        <v>48.119</v>
      </c>
      <c r="J1807">
        <v>6178.9832640054947</v>
      </c>
      <c r="K1807">
        <v>-1576.1008239486275</v>
      </c>
      <c r="L1807">
        <v>-14.309557583307397</v>
      </c>
      <c r="M1807">
        <v>6376.8274231087307</v>
      </c>
      <c r="N1807">
        <v>38348.721021722391</v>
      </c>
      <c r="O1807">
        <v>32.994886774096415</v>
      </c>
      <c r="P1807">
        <v>77.427741085660571</v>
      </c>
      <c r="Q1807" s="6">
        <v>1805</v>
      </c>
    </row>
    <row r="1808" spans="1:17" x14ac:dyDescent="0.25">
      <c r="A1808">
        <v>146.29</v>
      </c>
      <c r="B1808">
        <v>-16.36</v>
      </c>
      <c r="C1808">
        <v>2018.365</v>
      </c>
      <c r="D1808">
        <v>0.75</v>
      </c>
      <c r="E1808">
        <v>0.65</v>
      </c>
      <c r="F1808">
        <v>19.899999999999999</v>
      </c>
      <c r="G1808">
        <v>42.007420362456692</v>
      </c>
      <c r="H1808">
        <v>15.504511339038908</v>
      </c>
      <c r="I1808">
        <v>36.289999999999992</v>
      </c>
      <c r="J1808">
        <v>6121.5204413405454</v>
      </c>
      <c r="K1808">
        <v>-1784.9884156411554</v>
      </c>
      <c r="L1808">
        <v>-16.256279432570814</v>
      </c>
      <c r="M1808">
        <v>6376.4563950303354</v>
      </c>
      <c r="N1808">
        <v>37448.450598601958</v>
      </c>
      <c r="O1808">
        <v>44.459167339946035</v>
      </c>
      <c r="P1808">
        <v>69.013695778329279</v>
      </c>
      <c r="Q1808" s="6">
        <v>1806</v>
      </c>
    </row>
    <row r="1809" spans="1:17" x14ac:dyDescent="0.25">
      <c r="A1809">
        <v>151.25</v>
      </c>
      <c r="B1809">
        <v>-22.234999999999999</v>
      </c>
      <c r="C1809">
        <v>2018.365</v>
      </c>
      <c r="D1809">
        <v>3</v>
      </c>
      <c r="E1809">
        <v>0.65</v>
      </c>
      <c r="F1809">
        <v>19.899999999999999</v>
      </c>
      <c r="G1809">
        <v>54.048620189015942</v>
      </c>
      <c r="H1809">
        <v>22.825285131749741</v>
      </c>
      <c r="I1809">
        <v>41.25</v>
      </c>
      <c r="J1809">
        <v>5906.6907170194754</v>
      </c>
      <c r="K1809">
        <v>-2398.5208348955521</v>
      </c>
      <c r="L1809">
        <v>-22.100520036849709</v>
      </c>
      <c r="M1809">
        <v>6375.0997970190319</v>
      </c>
      <c r="N1809">
        <v>37999.53141548569</v>
      </c>
      <c r="O1809">
        <v>37.173554693455536</v>
      </c>
      <c r="P1809">
        <v>66.660300468837875</v>
      </c>
      <c r="Q1809" s="6">
        <v>1807</v>
      </c>
    </row>
    <row r="1810" spans="1:17" x14ac:dyDescent="0.25">
      <c r="A1810">
        <v>102.35</v>
      </c>
      <c r="B1810">
        <v>-17.100000000000001</v>
      </c>
      <c r="C1810">
        <v>2018.365</v>
      </c>
      <c r="D1810">
        <v>3</v>
      </c>
      <c r="E1810">
        <v>0.65</v>
      </c>
      <c r="F1810">
        <v>19.899999999999999</v>
      </c>
      <c r="G1810">
        <v>54.048620189015942</v>
      </c>
      <c r="H1810">
        <v>23.119858428592877</v>
      </c>
      <c r="I1810">
        <v>-7.6500000000000057</v>
      </c>
      <c r="J1810">
        <v>6097.9466777467669</v>
      </c>
      <c r="K1810">
        <v>-1863.4146236619094</v>
      </c>
      <c r="L1810">
        <v>-16.992139293346519</v>
      </c>
      <c r="M1810">
        <v>6376.3051796726204</v>
      </c>
      <c r="N1810">
        <v>36177.608903684624</v>
      </c>
      <c r="O1810">
        <v>68.074220296664933</v>
      </c>
      <c r="P1810">
        <v>24.55078698642123</v>
      </c>
      <c r="Q1810" s="6">
        <v>1808</v>
      </c>
    </row>
    <row r="1811" spans="1:17" x14ac:dyDescent="0.25">
      <c r="A1811">
        <v>113.834</v>
      </c>
      <c r="B1811">
        <v>-22.013000000000002</v>
      </c>
      <c r="C1811">
        <v>2018.365</v>
      </c>
      <c r="D1811">
        <v>0.75</v>
      </c>
      <c r="E1811">
        <v>0.65</v>
      </c>
      <c r="F1811">
        <v>19.899999999999999</v>
      </c>
      <c r="G1811">
        <v>42.007420362456692</v>
      </c>
      <c r="H1811">
        <v>22.168468823443177</v>
      </c>
      <c r="I1811">
        <v>3.8340000000000032</v>
      </c>
      <c r="J1811">
        <v>5915.9487849068537</v>
      </c>
      <c r="K1811">
        <v>-2375.7483332249572</v>
      </c>
      <c r="L1811">
        <v>-21.879588057876354</v>
      </c>
      <c r="M1811">
        <v>6375.1572661748542</v>
      </c>
      <c r="N1811">
        <v>36341.32718354524</v>
      </c>
      <c r="O1811">
        <v>63.846346762351253</v>
      </c>
      <c r="P1811">
        <v>10.137171328825501</v>
      </c>
      <c r="Q1811" s="6">
        <v>1809</v>
      </c>
    </row>
    <row r="1812" spans="1:17" x14ac:dyDescent="0.25">
      <c r="A1812">
        <v>117.416</v>
      </c>
      <c r="B1812">
        <v>-19.994</v>
      </c>
      <c r="C1812">
        <v>2018.365</v>
      </c>
      <c r="D1812">
        <v>3</v>
      </c>
      <c r="E1812">
        <v>0.65</v>
      </c>
      <c r="F1812">
        <v>19.899999999999999</v>
      </c>
      <c r="G1812">
        <v>54.048620189015942</v>
      </c>
      <c r="H1812">
        <v>17.006259235309663</v>
      </c>
      <c r="I1812">
        <v>7.4159999999999968</v>
      </c>
      <c r="J1812">
        <v>5996.0663964520163</v>
      </c>
      <c r="K1812">
        <v>-2167.0733553381547</v>
      </c>
      <c r="L1812">
        <v>-19.870658272359506</v>
      </c>
      <c r="M1812">
        <v>6375.6583313472529</v>
      </c>
      <c r="N1812">
        <v>36291.257035508344</v>
      </c>
      <c r="O1812">
        <v>65.070140583751765</v>
      </c>
      <c r="P1812">
        <v>20.840613246517641</v>
      </c>
      <c r="Q1812" s="6">
        <v>1810</v>
      </c>
    </row>
    <row r="1813" spans="1:17" x14ac:dyDescent="0.25">
      <c r="A1813">
        <v>121.003</v>
      </c>
      <c r="B1813">
        <v>-14.812000000000001</v>
      </c>
      <c r="C1813">
        <v>2018.365</v>
      </c>
      <c r="D1813">
        <v>3</v>
      </c>
      <c r="E1813">
        <v>0.65</v>
      </c>
      <c r="F1813">
        <v>19.899999999999999</v>
      </c>
      <c r="G1813">
        <v>54.048620189015942</v>
      </c>
      <c r="H1813">
        <v>19.542688549787975</v>
      </c>
      <c r="I1813">
        <v>11.003</v>
      </c>
      <c r="J1813">
        <v>6167.5429393033828</v>
      </c>
      <c r="K1813">
        <v>-1619.9989159484589</v>
      </c>
      <c r="L1813">
        <v>-14.717158773544513</v>
      </c>
      <c r="M1813">
        <v>6376.7532801438374</v>
      </c>
      <c r="N1813">
        <v>36165.456774868617</v>
      </c>
      <c r="O1813">
        <v>68.433707306167307</v>
      </c>
      <c r="P1813">
        <v>37.254999202749502</v>
      </c>
      <c r="Q1813" s="6">
        <v>1811</v>
      </c>
    </row>
    <row r="1814" spans="1:17" x14ac:dyDescent="0.25">
      <c r="A1814">
        <v>154.447</v>
      </c>
      <c r="B1814">
        <v>-19.748999999999999</v>
      </c>
      <c r="C1814">
        <v>2018.365</v>
      </c>
      <c r="D1814">
        <v>0.75</v>
      </c>
      <c r="E1814">
        <v>0.65</v>
      </c>
      <c r="F1814">
        <v>19.899999999999999</v>
      </c>
      <c r="G1814">
        <v>42.007420362456692</v>
      </c>
      <c r="H1814">
        <v>15.270002259193165</v>
      </c>
      <c r="I1814">
        <v>44.447000000000003</v>
      </c>
      <c r="J1814">
        <v>6005.2855346508395</v>
      </c>
      <c r="K1814">
        <v>-2141.5661326349191</v>
      </c>
      <c r="L1814">
        <v>-19.62692263484962</v>
      </c>
      <c r="M1814">
        <v>6375.716418814085</v>
      </c>
      <c r="N1814">
        <v>38169.82140687872</v>
      </c>
      <c r="O1814">
        <v>35.101097725935027</v>
      </c>
      <c r="P1814">
        <v>70.991853072281799</v>
      </c>
      <c r="Q1814" s="6">
        <v>1812</v>
      </c>
    </row>
    <row r="1815" spans="1:17" x14ac:dyDescent="0.25">
      <c r="A1815">
        <v>148.72800000000001</v>
      </c>
      <c r="B1815">
        <v>-20.725999999999999</v>
      </c>
      <c r="C1815">
        <v>2018.365</v>
      </c>
      <c r="D1815">
        <v>1.2</v>
      </c>
      <c r="E1815">
        <v>0.65</v>
      </c>
      <c r="F1815">
        <v>19.899999999999999</v>
      </c>
      <c r="G1815">
        <v>46.089820015575185</v>
      </c>
      <c r="H1815">
        <v>20.300638565661792</v>
      </c>
      <c r="I1815">
        <v>38.728000000000009</v>
      </c>
      <c r="J1815">
        <v>5967.8717239131529</v>
      </c>
      <c r="K1815">
        <v>-2243.0488306412781</v>
      </c>
      <c r="L1815">
        <v>-20.598934354143065</v>
      </c>
      <c r="M1815">
        <v>6375.481234363674</v>
      </c>
      <c r="N1815">
        <v>37760.503116665088</v>
      </c>
      <c r="O1815">
        <v>40.218943275449455</v>
      </c>
      <c r="P1815">
        <v>66.18830484202779</v>
      </c>
      <c r="Q1815" s="6">
        <v>1813</v>
      </c>
    </row>
    <row r="1816" spans="1:17" x14ac:dyDescent="0.25">
      <c r="A1816">
        <v>122.8387</v>
      </c>
      <c r="B1816">
        <v>-24.692</v>
      </c>
      <c r="C1816">
        <v>2018.365</v>
      </c>
      <c r="D1816">
        <v>3</v>
      </c>
      <c r="E1816">
        <v>0.65</v>
      </c>
      <c r="F1816">
        <v>19.899999999999999</v>
      </c>
      <c r="G1816">
        <v>54.048620189015942</v>
      </c>
      <c r="H1816">
        <v>20.173445110089574</v>
      </c>
      <c r="I1816">
        <v>12.838700000000003</v>
      </c>
      <c r="J1816">
        <v>5798.3523441937286</v>
      </c>
      <c r="K1816">
        <v>-2648.1159656918235</v>
      </c>
      <c r="L1816">
        <v>-24.546249075684273</v>
      </c>
      <c r="M1816">
        <v>6374.4339415487593</v>
      </c>
      <c r="N1816">
        <v>36629.324414216884</v>
      </c>
      <c r="O1816">
        <v>57.718777380789994</v>
      </c>
      <c r="P1816">
        <v>28.61537913716484</v>
      </c>
      <c r="Q1816" s="6">
        <v>1814</v>
      </c>
    </row>
    <row r="1817" spans="1:17" x14ac:dyDescent="0.25">
      <c r="A1817">
        <v>116.092</v>
      </c>
      <c r="B1817">
        <v>-21.672999999999998</v>
      </c>
      <c r="C1817">
        <v>2018.365</v>
      </c>
      <c r="D1817">
        <v>0.75</v>
      </c>
      <c r="E1817">
        <v>0.65</v>
      </c>
      <c r="F1817">
        <v>19.899999999999999</v>
      </c>
      <c r="G1817">
        <v>42.007420362456692</v>
      </c>
      <c r="H1817">
        <v>20.678757680668433</v>
      </c>
      <c r="I1817">
        <v>6.0919999999999987</v>
      </c>
      <c r="J1817">
        <v>5929.9560984405825</v>
      </c>
      <c r="K1817">
        <v>-2340.8036343980548</v>
      </c>
      <c r="L1817">
        <v>-21.541239162065416</v>
      </c>
      <c r="M1817">
        <v>6375.2443862367973</v>
      </c>
      <c r="N1817">
        <v>36348.582016089669</v>
      </c>
      <c r="O1817">
        <v>63.678444580672561</v>
      </c>
      <c r="P1817">
        <v>16.118962750102057</v>
      </c>
      <c r="Q1817" s="6">
        <v>1815</v>
      </c>
    </row>
    <row r="1818" spans="1:17" x14ac:dyDescent="0.25">
      <c r="A1818">
        <v>161.55199999999999</v>
      </c>
      <c r="B1818">
        <v>-29.620999999999999</v>
      </c>
      <c r="C1818">
        <v>2018.365</v>
      </c>
      <c r="D1818">
        <v>3</v>
      </c>
      <c r="E1818">
        <v>0.65</v>
      </c>
      <c r="F1818">
        <v>19.899999999999999</v>
      </c>
      <c r="G1818">
        <v>54.048620189015942</v>
      </c>
      <c r="H1818">
        <v>16.215647360468637</v>
      </c>
      <c r="I1818">
        <v>51.551999999999992</v>
      </c>
      <c r="J1818">
        <v>5549.1447876517332</v>
      </c>
      <c r="K1818">
        <v>-3133.9222883648781</v>
      </c>
      <c r="L1818">
        <v>-29.455924078470897</v>
      </c>
      <c r="M1818">
        <v>6372.9488295319425</v>
      </c>
      <c r="N1818">
        <v>39082.682211617896</v>
      </c>
      <c r="O1818">
        <v>24.817449815888278</v>
      </c>
      <c r="P1818">
        <v>68.573929902888651</v>
      </c>
      <c r="Q1818" s="6">
        <v>1816</v>
      </c>
    </row>
    <row r="1819" spans="1:17" x14ac:dyDescent="0.25">
      <c r="A1819">
        <v>153.613</v>
      </c>
      <c r="B1819">
        <v>-18.593</v>
      </c>
      <c r="C1819">
        <v>2018.365</v>
      </c>
      <c r="D1819">
        <v>3</v>
      </c>
      <c r="E1819">
        <v>0.65</v>
      </c>
      <c r="F1819">
        <v>19.899999999999999</v>
      </c>
      <c r="G1819">
        <v>54.048620189015942</v>
      </c>
      <c r="H1819">
        <v>17.136368282792759</v>
      </c>
      <c r="I1819">
        <v>43.613</v>
      </c>
      <c r="J1819">
        <v>6047.3062704749063</v>
      </c>
      <c r="K1819">
        <v>-2020.7021598365247</v>
      </c>
      <c r="L1819">
        <v>-18.477006319440083</v>
      </c>
      <c r="M1819">
        <v>6375.9823045310532</v>
      </c>
      <c r="N1819">
        <v>38069.012893352112</v>
      </c>
      <c r="O1819">
        <v>36.328545235369354</v>
      </c>
      <c r="P1819">
        <v>71.496327524036261</v>
      </c>
      <c r="Q1819" s="6">
        <v>1817</v>
      </c>
    </row>
    <row r="1820" spans="1:17" x14ac:dyDescent="0.25">
      <c r="A1820">
        <v>163.119</v>
      </c>
      <c r="B1820">
        <v>-18.402000000000001</v>
      </c>
      <c r="C1820">
        <v>2018.365</v>
      </c>
      <c r="D1820">
        <v>1.2</v>
      </c>
      <c r="E1820">
        <v>0.65</v>
      </c>
      <c r="F1820">
        <v>19.899999999999999</v>
      </c>
      <c r="G1820">
        <v>46.089820015575185</v>
      </c>
      <c r="H1820">
        <v>17.217774924237766</v>
      </c>
      <c r="I1820">
        <v>53.119</v>
      </c>
      <c r="J1820">
        <v>6054.0135491476831</v>
      </c>
      <c r="K1820">
        <v>-2000.6533101491746</v>
      </c>
      <c r="L1820">
        <v>-18.28702979780978</v>
      </c>
      <c r="M1820">
        <v>6376.024915311622</v>
      </c>
      <c r="N1820">
        <v>38885.402544451412</v>
      </c>
      <c r="O1820">
        <v>26.959723418680447</v>
      </c>
      <c r="P1820">
        <v>76.674649163230072</v>
      </c>
      <c r="Q1820" s="6">
        <v>1818</v>
      </c>
    </row>
    <row r="1821" spans="1:17" x14ac:dyDescent="0.25">
      <c r="A1821">
        <v>121.089</v>
      </c>
      <c r="B1821">
        <v>-20.202000000000002</v>
      </c>
      <c r="C1821">
        <v>2018.365</v>
      </c>
      <c r="D1821">
        <v>1.2</v>
      </c>
      <c r="E1821">
        <v>0.65</v>
      </c>
      <c r="F1821">
        <v>19.899999999999999</v>
      </c>
      <c r="G1821">
        <v>46.089820015575185</v>
      </c>
      <c r="H1821">
        <v>21.748755778296346</v>
      </c>
      <c r="I1821">
        <v>11.088999999999999</v>
      </c>
      <c r="J1821">
        <v>5988.1537877647588</v>
      </c>
      <c r="K1821">
        <v>-2188.6979132228489</v>
      </c>
      <c r="L1821">
        <v>-20.077591876604554</v>
      </c>
      <c r="M1821">
        <v>6375.6085467402627</v>
      </c>
      <c r="N1821">
        <v>36371.972428521221</v>
      </c>
      <c r="O1821">
        <v>63.14644930309187</v>
      </c>
      <c r="P1821">
        <v>29.577108238605614</v>
      </c>
      <c r="Q1821" s="6">
        <v>1819</v>
      </c>
    </row>
    <row r="1822" spans="1:17" x14ac:dyDescent="0.25">
      <c r="A1822">
        <v>130.13366466375669</v>
      </c>
      <c r="B1822">
        <v>-17.2</v>
      </c>
      <c r="C1822">
        <v>2018.365</v>
      </c>
      <c r="D1822">
        <v>3</v>
      </c>
      <c r="E1822">
        <v>0.65</v>
      </c>
      <c r="F1822">
        <v>19.899999999999999</v>
      </c>
      <c r="G1822">
        <v>54.048620189015942</v>
      </c>
      <c r="H1822">
        <v>19.450760934999508</v>
      </c>
      <c r="I1822">
        <v>20.13366466375669</v>
      </c>
      <c r="J1822">
        <v>6094.6832768300628</v>
      </c>
      <c r="K1822">
        <v>-1873.9896287199408</v>
      </c>
      <c r="L1822">
        <v>-17.091585228539344</v>
      </c>
      <c r="M1822">
        <v>6376.2842920796702</v>
      </c>
      <c r="N1822">
        <v>36550.296427730995</v>
      </c>
      <c r="O1822">
        <v>59.32623442136606</v>
      </c>
      <c r="P1822">
        <v>51.110649831874568</v>
      </c>
      <c r="Q1822" s="6">
        <v>1820</v>
      </c>
    </row>
    <row r="1823" spans="1:17" x14ac:dyDescent="0.25">
      <c r="A1823">
        <v>165.27699999999999</v>
      </c>
      <c r="B1823">
        <v>-23.849</v>
      </c>
      <c r="C1823">
        <v>2018.365</v>
      </c>
      <c r="D1823">
        <v>3</v>
      </c>
      <c r="E1823">
        <v>0.65</v>
      </c>
      <c r="F1823">
        <v>19.899999999999999</v>
      </c>
      <c r="G1823">
        <v>54.048620189015942</v>
      </c>
      <c r="H1823">
        <v>19.498375565928182</v>
      </c>
      <c r="I1823">
        <v>55.276999999999987</v>
      </c>
      <c r="J1823">
        <v>5836.7323263627877</v>
      </c>
      <c r="K1823">
        <v>-2562.9969350628489</v>
      </c>
      <c r="L1823">
        <v>-23.707000234553437</v>
      </c>
      <c r="M1823">
        <v>6374.6684257888992</v>
      </c>
      <c r="N1823">
        <v>39218.470008310018</v>
      </c>
      <c r="O1823">
        <v>23.410125045725795</v>
      </c>
      <c r="P1823">
        <v>74.346600979770088</v>
      </c>
      <c r="Q1823" s="6">
        <v>1821</v>
      </c>
    </row>
    <row r="1824" spans="1:17" x14ac:dyDescent="0.25">
      <c r="A1824">
        <v>147.416</v>
      </c>
      <c r="B1824">
        <v>-23.707000000000001</v>
      </c>
      <c r="C1824">
        <v>2018.365</v>
      </c>
      <c r="D1824">
        <v>0.75</v>
      </c>
      <c r="E1824">
        <v>0.65</v>
      </c>
      <c r="F1824">
        <v>19.899999999999999</v>
      </c>
      <c r="G1824">
        <v>42.007420362456692</v>
      </c>
      <c r="H1824">
        <v>17.674505836230814</v>
      </c>
      <c r="I1824">
        <v>37.415999999999997</v>
      </c>
      <c r="J1824">
        <v>5843.073444435714</v>
      </c>
      <c r="K1824">
        <v>-2548.6047315218962</v>
      </c>
      <c r="L1824">
        <v>-23.565644210181606</v>
      </c>
      <c r="M1824">
        <v>6374.7073152110779</v>
      </c>
      <c r="N1824">
        <v>37776.953779165953</v>
      </c>
      <c r="O1824">
        <v>39.99347543708069</v>
      </c>
      <c r="P1824">
        <v>62.27502345135769</v>
      </c>
      <c r="Q1824" s="6">
        <v>1822</v>
      </c>
    </row>
    <row r="1825" spans="1:17" x14ac:dyDescent="0.25">
      <c r="A1825">
        <v>150.09700000000001</v>
      </c>
      <c r="B1825">
        <v>-23.641999999999999</v>
      </c>
      <c r="C1825">
        <v>2018.365</v>
      </c>
      <c r="D1825">
        <v>3</v>
      </c>
      <c r="E1825">
        <v>0.65</v>
      </c>
      <c r="F1825">
        <v>19.899999999999999</v>
      </c>
      <c r="G1825">
        <v>54.048620189015942</v>
      </c>
      <c r="H1825">
        <v>15.571586110982263</v>
      </c>
      <c r="I1825">
        <v>40.097000000000008</v>
      </c>
      <c r="J1825">
        <v>5845.9641254289645</v>
      </c>
      <c r="K1825">
        <v>-2542.0116053135293</v>
      </c>
      <c r="L1825">
        <v>-23.500940139554242</v>
      </c>
      <c r="M1825">
        <v>6374.7250573927577</v>
      </c>
      <c r="N1825">
        <v>37965.038748967549</v>
      </c>
      <c r="O1825">
        <v>37.597990263854136</v>
      </c>
      <c r="P1825">
        <v>64.532569689518468</v>
      </c>
      <c r="Q1825" s="6">
        <v>1823</v>
      </c>
    </row>
    <row r="1826" spans="1:17" x14ac:dyDescent="0.25">
      <c r="A1826">
        <v>129.88900000000001</v>
      </c>
      <c r="B1826">
        <v>-26.417000000000002</v>
      </c>
      <c r="C1826">
        <v>2018.365</v>
      </c>
      <c r="D1826">
        <v>0.75</v>
      </c>
      <c r="E1826">
        <v>0.65</v>
      </c>
      <c r="F1826">
        <v>19.899999999999999</v>
      </c>
      <c r="G1826">
        <v>42.007420362456692</v>
      </c>
      <c r="H1826">
        <v>16.157718614387623</v>
      </c>
      <c r="I1826">
        <v>19.88900000000001</v>
      </c>
      <c r="J1826">
        <v>5715.9216253517834</v>
      </c>
      <c r="K1826">
        <v>-2820.5130891829099</v>
      </c>
      <c r="L1826">
        <v>-26.263967383239461</v>
      </c>
      <c r="M1826">
        <v>6373.9355278678722</v>
      </c>
      <c r="N1826">
        <v>36948.320334587683</v>
      </c>
      <c r="O1826">
        <v>52.022994547535575</v>
      </c>
      <c r="P1826">
        <v>39.116798879673034</v>
      </c>
      <c r="Q1826" s="6">
        <v>1824</v>
      </c>
    </row>
    <row r="1827" spans="1:17" x14ac:dyDescent="0.25">
      <c r="A1827">
        <v>119.51300000000001</v>
      </c>
      <c r="B1827">
        <v>-27.367000000000001</v>
      </c>
      <c r="C1827">
        <v>2018.365</v>
      </c>
      <c r="D1827">
        <v>3</v>
      </c>
      <c r="E1827">
        <v>0.65</v>
      </c>
      <c r="F1827">
        <v>19.899999999999999</v>
      </c>
      <c r="G1827">
        <v>54.048620189015942</v>
      </c>
      <c r="H1827">
        <v>22.599472000243633</v>
      </c>
      <c r="I1827">
        <v>9.5130000000000052</v>
      </c>
      <c r="J1827">
        <v>5668.3111749568116</v>
      </c>
      <c r="K1827">
        <v>-2914.3908548751197</v>
      </c>
      <c r="L1827">
        <v>-27.210190977566565</v>
      </c>
      <c r="M1827">
        <v>6373.6508871383912</v>
      </c>
      <c r="N1827">
        <v>36701.669931923454</v>
      </c>
      <c r="O1827">
        <v>56.332536409257365</v>
      </c>
      <c r="P1827">
        <v>20.028938689174733</v>
      </c>
      <c r="Q1827" s="6">
        <v>1825</v>
      </c>
    </row>
    <row r="1828" spans="1:17" x14ac:dyDescent="0.25">
      <c r="A1828">
        <v>149.863</v>
      </c>
      <c r="B1828">
        <v>-18.225000000000001</v>
      </c>
      <c r="C1828">
        <v>2018.365</v>
      </c>
      <c r="D1828">
        <v>1.2</v>
      </c>
      <c r="E1828">
        <v>0.65</v>
      </c>
      <c r="F1828">
        <v>19.899999999999999</v>
      </c>
      <c r="G1828">
        <v>46.089820015575185</v>
      </c>
      <c r="H1828">
        <v>22.03301042859578</v>
      </c>
      <c r="I1828">
        <v>39.863</v>
      </c>
      <c r="J1828">
        <v>6060.1693785612106</v>
      </c>
      <c r="K1828">
        <v>-1982.0545029462983</v>
      </c>
      <c r="L1828">
        <v>-18.11098278348442</v>
      </c>
      <c r="M1828">
        <v>6376.0640640994716</v>
      </c>
      <c r="N1828">
        <v>37765.09499289318</v>
      </c>
      <c r="O1828">
        <v>40.167616522781508</v>
      </c>
      <c r="P1828">
        <v>69.467300728827752</v>
      </c>
      <c r="Q1828" s="6">
        <v>1826</v>
      </c>
    </row>
    <row r="1829" spans="1:17" x14ac:dyDescent="0.25">
      <c r="A1829">
        <v>131.321</v>
      </c>
      <c r="B1829">
        <v>-19.106999999999999</v>
      </c>
      <c r="C1829">
        <v>2018.365</v>
      </c>
      <c r="D1829">
        <v>0.75</v>
      </c>
      <c r="E1829">
        <v>0.65</v>
      </c>
      <c r="F1829">
        <v>19.899999999999999</v>
      </c>
      <c r="G1829">
        <v>42.007420362456692</v>
      </c>
      <c r="H1829">
        <v>18.605369789727739</v>
      </c>
      <c r="I1829">
        <v>21.320999999999998</v>
      </c>
      <c r="J1829">
        <v>6028.9240839852901</v>
      </c>
      <c r="K1829">
        <v>-2074.5454053937256</v>
      </c>
      <c r="L1829">
        <v>-18.988277566266724</v>
      </c>
      <c r="M1829">
        <v>6375.8657647019263</v>
      </c>
      <c r="N1829">
        <v>36672.252036709855</v>
      </c>
      <c r="O1829">
        <v>56.934488753646527</v>
      </c>
      <c r="P1829">
        <v>50.014843979030964</v>
      </c>
      <c r="Q1829" s="6">
        <v>1827</v>
      </c>
    </row>
    <row r="1830" spans="1:17" x14ac:dyDescent="0.25">
      <c r="A1830">
        <v>124.116</v>
      </c>
      <c r="B1830">
        <v>-21.96</v>
      </c>
      <c r="C1830">
        <v>2018.365</v>
      </c>
      <c r="D1830">
        <v>3</v>
      </c>
      <c r="E1830">
        <v>0.65</v>
      </c>
      <c r="F1830">
        <v>19.899999999999999</v>
      </c>
      <c r="G1830">
        <v>54.048620189015942</v>
      </c>
      <c r="H1830">
        <v>20.675340697381671</v>
      </c>
      <c r="I1830">
        <v>14.116</v>
      </c>
      <c r="J1830">
        <v>5918.1459552566239</v>
      </c>
      <c r="K1830">
        <v>-2370.3064545019647</v>
      </c>
      <c r="L1830">
        <v>-21.826844214358243</v>
      </c>
      <c r="M1830">
        <v>6375.1709181773322</v>
      </c>
      <c r="N1830">
        <v>36530.265431419466</v>
      </c>
      <c r="O1830">
        <v>59.705322582245138</v>
      </c>
      <c r="P1830">
        <v>33.919984076199945</v>
      </c>
      <c r="Q1830" s="6">
        <v>1828</v>
      </c>
    </row>
    <row r="1831" spans="1:17" x14ac:dyDescent="0.25">
      <c r="A1831">
        <v>117.474</v>
      </c>
      <c r="B1831">
        <v>-19.777000000000001</v>
      </c>
      <c r="C1831">
        <v>2018.365</v>
      </c>
      <c r="D1831">
        <v>3</v>
      </c>
      <c r="E1831">
        <v>0.65</v>
      </c>
      <c r="F1831">
        <v>19.899999999999999</v>
      </c>
      <c r="G1831">
        <v>54.048620189015942</v>
      </c>
      <c r="H1831">
        <v>21.540010149734286</v>
      </c>
      <c r="I1831">
        <v>7.4740000000000038</v>
      </c>
      <c r="J1831">
        <v>6004.2374530122379</v>
      </c>
      <c r="K1831">
        <v>-2144.4832005444232</v>
      </c>
      <c r="L1831">
        <v>-19.654777686150819</v>
      </c>
      <c r="M1831">
        <v>6375.7098106463518</v>
      </c>
      <c r="N1831">
        <v>36282.766152886041</v>
      </c>
      <c r="O1831">
        <v>65.282403743960131</v>
      </c>
      <c r="P1831">
        <v>21.192581622549003</v>
      </c>
      <c r="Q1831" s="6">
        <v>1829</v>
      </c>
    </row>
    <row r="1832" spans="1:17" x14ac:dyDescent="0.25">
      <c r="A1832">
        <v>104.33942244799887</v>
      </c>
      <c r="B1832">
        <v>-23.570504912666873</v>
      </c>
      <c r="C1832">
        <v>2018.365</v>
      </c>
      <c r="D1832">
        <v>0.75</v>
      </c>
      <c r="E1832">
        <v>0.65</v>
      </c>
      <c r="F1832">
        <v>19.899999999999999</v>
      </c>
      <c r="G1832">
        <v>42.007420362456692</v>
      </c>
      <c r="H1832">
        <v>23.216774140511554</v>
      </c>
      <c r="I1832">
        <v>-5.6605775520011292</v>
      </c>
      <c r="J1832">
        <v>5849.1349877550301</v>
      </c>
      <c r="K1832">
        <v>-2534.7559465658364</v>
      </c>
      <c r="L1832">
        <v>-23.429771385033096</v>
      </c>
      <c r="M1832">
        <v>6374.7445292835782</v>
      </c>
      <c r="N1832">
        <v>36436.380357333248</v>
      </c>
      <c r="O1832">
        <v>61.678646941811152</v>
      </c>
      <c r="P1832">
        <v>13.921437846969836</v>
      </c>
      <c r="Q1832" s="6">
        <v>1830</v>
      </c>
    </row>
    <row r="1833" spans="1:17" x14ac:dyDescent="0.25">
      <c r="A1833">
        <v>111.07210730933414</v>
      </c>
      <c r="B1833">
        <v>-17.714788268059717</v>
      </c>
      <c r="C1833">
        <v>2018.365</v>
      </c>
      <c r="D1833">
        <v>1.2</v>
      </c>
      <c r="E1833">
        <v>0.65</v>
      </c>
      <c r="F1833">
        <v>19.899999999999999</v>
      </c>
      <c r="G1833">
        <v>46.089820015575185</v>
      </c>
      <c r="H1833">
        <v>14.687303920001343</v>
      </c>
      <c r="I1833">
        <v>1.0721073093341431</v>
      </c>
      <c r="J1833">
        <v>6077.591377267654</v>
      </c>
      <c r="K1833">
        <v>-1928.3390908193644</v>
      </c>
      <c r="L1833">
        <v>-17.603542113116895</v>
      </c>
      <c r="M1833">
        <v>6376.1750758758335</v>
      </c>
      <c r="N1833">
        <v>36139.275089409239</v>
      </c>
      <c r="O1833">
        <v>69.168887996492913</v>
      </c>
      <c r="P1833">
        <v>3.5194140879612301</v>
      </c>
      <c r="Q1833" s="6">
        <v>1831</v>
      </c>
    </row>
    <row r="1834" spans="1:17" x14ac:dyDescent="0.25">
      <c r="A1834">
        <v>159.392</v>
      </c>
      <c r="B1834">
        <v>-19.526</v>
      </c>
      <c r="C1834">
        <v>2018.365</v>
      </c>
      <c r="D1834">
        <v>1.2</v>
      </c>
      <c r="E1834">
        <v>0.65</v>
      </c>
      <c r="F1834">
        <v>19.899999999999999</v>
      </c>
      <c r="G1834">
        <v>46.089820015575185</v>
      </c>
      <c r="H1834">
        <v>16.357783622028265</v>
      </c>
      <c r="I1834">
        <v>49.391999999999996</v>
      </c>
      <c r="J1834">
        <v>6013.5817275926483</v>
      </c>
      <c r="K1834">
        <v>-2118.3158815827787</v>
      </c>
      <c r="L1834">
        <v>-19.405081166880489</v>
      </c>
      <c r="M1834">
        <v>6375.7687668705494</v>
      </c>
      <c r="N1834">
        <v>38579.709712257078</v>
      </c>
      <c r="O1834">
        <v>30.332509220648291</v>
      </c>
      <c r="P1834">
        <v>74.010098834501136</v>
      </c>
      <c r="Q1834" s="6">
        <v>1832</v>
      </c>
    </row>
    <row r="1835" spans="1:17" x14ac:dyDescent="0.25">
      <c r="A1835">
        <v>128.84800000000001</v>
      </c>
      <c r="B1835">
        <v>-14.434999999999999</v>
      </c>
      <c r="C1835">
        <v>2018.365</v>
      </c>
      <c r="D1835">
        <v>3</v>
      </c>
      <c r="E1835">
        <v>0.65</v>
      </c>
      <c r="F1835">
        <v>19.899999999999999</v>
      </c>
      <c r="G1835">
        <v>54.048620189015942</v>
      </c>
      <c r="H1835">
        <v>14.8318005851617</v>
      </c>
      <c r="I1835">
        <v>18.848000000000013</v>
      </c>
      <c r="J1835">
        <v>6178.0740993420432</v>
      </c>
      <c r="K1835">
        <v>-1579.6370459641041</v>
      </c>
      <c r="L1835">
        <v>-14.342363807348343</v>
      </c>
      <c r="M1835">
        <v>6376.8215259597164</v>
      </c>
      <c r="N1835">
        <v>36406.428407879153</v>
      </c>
      <c r="O1835">
        <v>62.400183153365809</v>
      </c>
      <c r="P1835">
        <v>53.861073622692921</v>
      </c>
      <c r="Q1835" s="6">
        <v>1833</v>
      </c>
    </row>
    <row r="1836" spans="1:17" x14ac:dyDescent="0.25">
      <c r="A1836">
        <v>165.11199999999999</v>
      </c>
      <c r="B1836">
        <v>-21.434999999999999</v>
      </c>
      <c r="C1836">
        <v>2018.365</v>
      </c>
      <c r="D1836">
        <v>3</v>
      </c>
      <c r="E1836">
        <v>0.65</v>
      </c>
      <c r="F1836">
        <v>19.899999999999999</v>
      </c>
      <c r="G1836">
        <v>54.048620189015942</v>
      </c>
      <c r="H1836">
        <v>22.243472906875137</v>
      </c>
      <c r="I1836">
        <v>55.111999999999995</v>
      </c>
      <c r="J1836">
        <v>5939.6373805920493</v>
      </c>
      <c r="K1836">
        <v>-2316.2940351002258</v>
      </c>
      <c r="L1836">
        <v>-21.30440591077928</v>
      </c>
      <c r="M1836">
        <v>6375.3047197735787</v>
      </c>
      <c r="N1836">
        <v>39140.377763746357</v>
      </c>
      <c r="O1836">
        <v>24.233561820356275</v>
      </c>
      <c r="P1836">
        <v>75.703889070800173</v>
      </c>
      <c r="Q1836" s="6">
        <v>1834</v>
      </c>
    </row>
    <row r="1837" spans="1:17" x14ac:dyDescent="0.25">
      <c r="A1837">
        <v>104.80024765571542</v>
      </c>
      <c r="B1837">
        <v>-14.89557825047202</v>
      </c>
      <c r="C1837">
        <v>2018.365</v>
      </c>
      <c r="D1837">
        <v>1.2</v>
      </c>
      <c r="E1837">
        <v>0.65</v>
      </c>
      <c r="F1837">
        <v>19.899999999999999</v>
      </c>
      <c r="G1837">
        <v>46.089820015575185</v>
      </c>
      <c r="H1837">
        <v>22.953201851547036</v>
      </c>
      <c r="I1837">
        <v>-5.1997523442845761</v>
      </c>
      <c r="J1837">
        <v>6165.1722586442611</v>
      </c>
      <c r="K1837">
        <v>-1628.9375955149508</v>
      </c>
      <c r="L1837">
        <v>-14.80025037502787</v>
      </c>
      <c r="M1837">
        <v>6376.7379332099581</v>
      </c>
      <c r="N1837">
        <v>36065.476662990579</v>
      </c>
      <c r="O1837">
        <v>71.488732500634455</v>
      </c>
      <c r="P1837">
        <v>19.494787745352664</v>
      </c>
      <c r="Q1837" s="6">
        <v>1835</v>
      </c>
    </row>
    <row r="1838" spans="1:17" x14ac:dyDescent="0.25">
      <c r="A1838">
        <v>109.20164162350986</v>
      </c>
      <c r="B1838">
        <v>-15.226915995961853</v>
      </c>
      <c r="C1838">
        <v>2018.365</v>
      </c>
      <c r="D1838">
        <v>0.75</v>
      </c>
      <c r="E1838">
        <v>0.65</v>
      </c>
      <c r="F1838">
        <v>19.899999999999999</v>
      </c>
      <c r="G1838">
        <v>42.007420362456692</v>
      </c>
      <c r="H1838">
        <v>15.06363741973659</v>
      </c>
      <c r="I1838">
        <v>-0.79835837649014252</v>
      </c>
      <c r="J1838">
        <v>6155.6455199586089</v>
      </c>
      <c r="K1838">
        <v>-1664.3404454183453</v>
      </c>
      <c r="L1838">
        <v>-15.129666803195377</v>
      </c>
      <c r="M1838">
        <v>6376.6763196544507</v>
      </c>
      <c r="N1838">
        <v>36047.63647856321</v>
      </c>
      <c r="O1838">
        <v>72.084775844561577</v>
      </c>
      <c r="P1838">
        <v>3.0370643594793849</v>
      </c>
      <c r="Q1838" s="6">
        <v>1836</v>
      </c>
    </row>
    <row r="1839" spans="1:17" x14ac:dyDescent="0.25">
      <c r="A1839">
        <v>108.15549141992685</v>
      </c>
      <c r="B1839">
        <v>-14.859871717197089</v>
      </c>
      <c r="C1839">
        <v>2018.365</v>
      </c>
      <c r="D1839">
        <v>3</v>
      </c>
      <c r="E1839">
        <v>0.65</v>
      </c>
      <c r="F1839">
        <v>19.899999999999999</v>
      </c>
      <c r="G1839">
        <v>54.048620189015942</v>
      </c>
      <c r="H1839">
        <v>20.719392306797218</v>
      </c>
      <c r="I1839">
        <v>-1.8445085800731533</v>
      </c>
      <c r="J1839">
        <v>6166.186664883272</v>
      </c>
      <c r="K1839">
        <v>-1625.119203123224</v>
      </c>
      <c r="L1839">
        <v>-14.764751651122301</v>
      </c>
      <c r="M1839">
        <v>6376.7444993934132</v>
      </c>
      <c r="N1839">
        <v>36038.355707770752</v>
      </c>
      <c r="O1839">
        <v>72.407333240280323</v>
      </c>
      <c r="P1839">
        <v>7.1573253482432477</v>
      </c>
      <c r="Q1839" s="6">
        <v>1837</v>
      </c>
    </row>
    <row r="1840" spans="1:17" x14ac:dyDescent="0.25">
      <c r="A1840">
        <v>116.64509803401941</v>
      </c>
      <c r="B1840">
        <v>-11.257200867240451</v>
      </c>
      <c r="C1840">
        <v>2018.365</v>
      </c>
      <c r="D1840">
        <v>3</v>
      </c>
      <c r="E1840">
        <v>0.65</v>
      </c>
      <c r="F1840">
        <v>19.899999999999999</v>
      </c>
      <c r="G1840">
        <v>54.048620189015942</v>
      </c>
      <c r="H1840">
        <v>23.446213598085137</v>
      </c>
      <c r="I1840">
        <v>6.6450980340194121</v>
      </c>
      <c r="J1840">
        <v>6256.2274802859229</v>
      </c>
      <c r="K1840">
        <v>-1236.9220267454605</v>
      </c>
      <c r="L1840">
        <v>-11.183745206531558</v>
      </c>
      <c r="M1840">
        <v>6377.3316038397161</v>
      </c>
      <c r="N1840">
        <v>35978.499477245547</v>
      </c>
      <c r="O1840">
        <v>74.65506543439929</v>
      </c>
      <c r="P1840">
        <v>30.828362993084458</v>
      </c>
      <c r="Q1840" s="6">
        <v>1838</v>
      </c>
    </row>
    <row r="1841" spans="1:17" x14ac:dyDescent="0.25">
      <c r="A1841">
        <v>116.878</v>
      </c>
      <c r="B1841">
        <v>-14.952000000000002</v>
      </c>
      <c r="C1841">
        <v>2018.365</v>
      </c>
      <c r="D1841">
        <v>3</v>
      </c>
      <c r="E1841">
        <v>0.65</v>
      </c>
      <c r="F1841">
        <v>19.899999999999999</v>
      </c>
      <c r="G1841">
        <v>54.048620189015942</v>
      </c>
      <c r="H1841">
        <v>21.568198499127341</v>
      </c>
      <c r="I1841">
        <v>6.8780000000000001</v>
      </c>
      <c r="J1841">
        <v>6163.5644858393998</v>
      </c>
      <c r="K1841">
        <v>-1634.9699692657887</v>
      </c>
      <c r="L1841">
        <v>-14.856344053551906</v>
      </c>
      <c r="M1841">
        <v>6376.7275284037096</v>
      </c>
      <c r="N1841">
        <v>36089.542669706861</v>
      </c>
      <c r="O1841">
        <v>70.709407120133861</v>
      </c>
      <c r="P1841">
        <v>25.056847842148926</v>
      </c>
      <c r="Q1841" s="6">
        <v>1839</v>
      </c>
    </row>
    <row r="1842" spans="1:17" x14ac:dyDescent="0.25">
      <c r="A1842">
        <v>107.88185674664241</v>
      </c>
      <c r="B1842">
        <v>-19.797219874562494</v>
      </c>
      <c r="C1842">
        <v>2018.365</v>
      </c>
      <c r="D1842">
        <v>3</v>
      </c>
      <c r="E1842">
        <v>0.65</v>
      </c>
      <c r="F1842">
        <v>19.899999999999999</v>
      </c>
      <c r="G1842">
        <v>54.048620189015942</v>
      </c>
      <c r="H1842">
        <v>21.626706371062557</v>
      </c>
      <c r="I1842">
        <v>-2.1181432533575872</v>
      </c>
      <c r="J1842">
        <v>6003.4797046399899</v>
      </c>
      <c r="K1842">
        <v>-2146.5894142406778</v>
      </c>
      <c r="L1842">
        <v>-19.674892959725302</v>
      </c>
      <c r="M1842">
        <v>6375.705033747593</v>
      </c>
      <c r="N1842">
        <v>36229.092017303614</v>
      </c>
      <c r="O1842">
        <v>66.656096122787815</v>
      </c>
      <c r="P1842">
        <v>6.2320441959617483</v>
      </c>
      <c r="Q1842" s="6">
        <v>1840</v>
      </c>
    </row>
    <row r="1843" spans="1:17" x14ac:dyDescent="0.25">
      <c r="A1843">
        <v>145.33799999999999</v>
      </c>
      <c r="B1843">
        <v>-17.805</v>
      </c>
      <c r="C1843">
        <v>2018.365</v>
      </c>
      <c r="D1843">
        <v>3</v>
      </c>
      <c r="E1843">
        <v>0.65</v>
      </c>
      <c r="F1843">
        <v>19.899999999999999</v>
      </c>
      <c r="G1843">
        <v>54.048620189015942</v>
      </c>
      <c r="H1843">
        <v>16.772283488218346</v>
      </c>
      <c r="I1843">
        <v>35.337999999999994</v>
      </c>
      <c r="J1843">
        <v>6074.5458400628977</v>
      </c>
      <c r="K1843">
        <v>-1937.8476907959903</v>
      </c>
      <c r="L1843">
        <v>-17.693261315186497</v>
      </c>
      <c r="M1843">
        <v>6376.1556470767564</v>
      </c>
      <c r="N1843">
        <v>37424.525345020469</v>
      </c>
      <c r="O1843">
        <v>44.792269754143561</v>
      </c>
      <c r="P1843">
        <v>66.671417684365892</v>
      </c>
      <c r="Q1843" s="6">
        <v>1841</v>
      </c>
    </row>
    <row r="1844" spans="1:17" x14ac:dyDescent="0.25">
      <c r="A1844">
        <v>114.49478794164843</v>
      </c>
      <c r="B1844">
        <v>-19.660297768457216</v>
      </c>
      <c r="C1844">
        <v>2018.365</v>
      </c>
      <c r="D1844">
        <v>3</v>
      </c>
      <c r="E1844">
        <v>0.65</v>
      </c>
      <c r="F1844">
        <v>19.899999999999999</v>
      </c>
      <c r="G1844">
        <v>54.048620189015942</v>
      </c>
      <c r="H1844">
        <v>16.078075889358004</v>
      </c>
      <c r="I1844">
        <v>4.4947879416484255</v>
      </c>
      <c r="J1844">
        <v>6008.5963562453044</v>
      </c>
      <c r="K1844">
        <v>-2132.3217300793681</v>
      </c>
      <c r="L1844">
        <v>-19.538680354899618</v>
      </c>
      <c r="M1844">
        <v>6375.7373011168693</v>
      </c>
      <c r="N1844">
        <v>36239.874284641795</v>
      </c>
      <c r="O1844">
        <v>66.374989368234793</v>
      </c>
      <c r="P1844">
        <v>13.151279013503139</v>
      </c>
      <c r="Q1844" s="6">
        <v>1842</v>
      </c>
    </row>
    <row r="1845" spans="1:17" x14ac:dyDescent="0.25">
      <c r="A1845">
        <v>144.40899999999999</v>
      </c>
      <c r="B1845">
        <v>-16.71</v>
      </c>
      <c r="C1845">
        <v>2018.365</v>
      </c>
      <c r="D1845">
        <v>1.2</v>
      </c>
      <c r="E1845">
        <v>0.65</v>
      </c>
      <c r="F1845">
        <v>19.899999999999999</v>
      </c>
      <c r="G1845">
        <v>46.089820015575185</v>
      </c>
      <c r="H1845">
        <v>16.239613630815857</v>
      </c>
      <c r="I1845">
        <v>34.408999999999992</v>
      </c>
      <c r="J1845">
        <v>6110.4971467684945</v>
      </c>
      <c r="K1845">
        <v>-1822.1191256879847</v>
      </c>
      <c r="L1845">
        <v>-16.604312537173762</v>
      </c>
      <c r="M1845">
        <v>6376.3856132501787</v>
      </c>
      <c r="N1845">
        <v>37327.575345733021</v>
      </c>
      <c r="O1845">
        <v>46.189376273222955</v>
      </c>
      <c r="P1845">
        <v>67.228206335019081</v>
      </c>
      <c r="Q1845" s="6">
        <v>1843</v>
      </c>
    </row>
    <row r="1846" spans="1:17" x14ac:dyDescent="0.25">
      <c r="A1846">
        <v>114.717</v>
      </c>
      <c r="B1846">
        <v>-15.655000000000001</v>
      </c>
      <c r="C1846">
        <v>2018.365</v>
      </c>
      <c r="D1846">
        <v>1.2</v>
      </c>
      <c r="E1846">
        <v>0.65</v>
      </c>
      <c r="F1846">
        <v>19.899999999999999</v>
      </c>
      <c r="G1846">
        <v>46.089820015575185</v>
      </c>
      <c r="H1846">
        <v>21.299353585851001</v>
      </c>
      <c r="I1846">
        <v>4.7169999999999987</v>
      </c>
      <c r="J1846">
        <v>6143.0338279933239</v>
      </c>
      <c r="K1846">
        <v>-1709.9993880102966</v>
      </c>
      <c r="L1846">
        <v>-15.555287621512647</v>
      </c>
      <c r="M1846">
        <v>6376.5949000125374</v>
      </c>
      <c r="N1846">
        <v>36085.990968199068</v>
      </c>
      <c r="O1846">
        <v>70.816782760215716</v>
      </c>
      <c r="P1846">
        <v>17.002721016483328</v>
      </c>
      <c r="Q1846" s="6">
        <v>1844</v>
      </c>
    </row>
    <row r="1847" spans="1:17" x14ac:dyDescent="0.25">
      <c r="A1847">
        <v>159.71600000000001</v>
      </c>
      <c r="B1847">
        <v>-12.646000000000001</v>
      </c>
      <c r="C1847">
        <v>2018.365</v>
      </c>
      <c r="D1847">
        <v>1.2</v>
      </c>
      <c r="E1847">
        <v>0.65</v>
      </c>
      <c r="F1847">
        <v>19.899999999999999</v>
      </c>
      <c r="G1847">
        <v>46.089820015575185</v>
      </c>
      <c r="H1847">
        <v>23.290789877578909</v>
      </c>
      <c r="I1847">
        <v>49.716000000000008</v>
      </c>
      <c r="J1847">
        <v>6224.4133487078243</v>
      </c>
      <c r="K1847">
        <v>-1387.2197813070354</v>
      </c>
      <c r="L1847">
        <v>-12.564037715522602</v>
      </c>
      <c r="M1847">
        <v>6377.1231960204195</v>
      </c>
      <c r="N1847">
        <v>38459.04425469492</v>
      </c>
      <c r="O1847">
        <v>31.721120175161314</v>
      </c>
      <c r="P1847">
        <v>79.487857931432615</v>
      </c>
      <c r="Q1847" s="6">
        <v>1845</v>
      </c>
    </row>
    <row r="1848" spans="1:17" x14ac:dyDescent="0.25">
      <c r="A1848">
        <v>149.095</v>
      </c>
      <c r="B1848">
        <v>-17.638999999999999</v>
      </c>
      <c r="C1848">
        <v>2018.365</v>
      </c>
      <c r="D1848">
        <v>1.2</v>
      </c>
      <c r="E1848">
        <v>0.65</v>
      </c>
      <c r="F1848">
        <v>19.899999999999999</v>
      </c>
      <c r="G1848">
        <v>46.089820015575185</v>
      </c>
      <c r="H1848">
        <v>20.126189904159126</v>
      </c>
      <c r="I1848">
        <v>39.094999999999999</v>
      </c>
      <c r="J1848">
        <v>6080.1383838976099</v>
      </c>
      <c r="K1848">
        <v>-1920.3471383918538</v>
      </c>
      <c r="L1848">
        <v>-17.528168472892517</v>
      </c>
      <c r="M1848">
        <v>6376.1913317649769</v>
      </c>
      <c r="N1848">
        <v>37690.076668634501</v>
      </c>
      <c r="O1848">
        <v>41.155510659147936</v>
      </c>
      <c r="P1848">
        <v>69.547963374056195</v>
      </c>
      <c r="Q1848" s="6">
        <v>1846</v>
      </c>
    </row>
    <row r="1849" spans="1:17" x14ac:dyDescent="0.25">
      <c r="A1849">
        <v>156.23699999999999</v>
      </c>
      <c r="B1849">
        <v>-12.568000000000001</v>
      </c>
      <c r="C1849">
        <v>2018.365</v>
      </c>
      <c r="D1849">
        <v>1.2</v>
      </c>
      <c r="E1849">
        <v>0.65</v>
      </c>
      <c r="F1849">
        <v>19.899999999999999</v>
      </c>
      <c r="G1849">
        <v>46.089820015575185</v>
      </c>
      <c r="H1849">
        <v>14.615629158946906</v>
      </c>
      <c r="I1849">
        <v>46.236999999999995</v>
      </c>
      <c r="J1849">
        <v>6226.2967188301109</v>
      </c>
      <c r="K1849">
        <v>-1378.7989004584804</v>
      </c>
      <c r="L1849">
        <v>-12.486510603503355</v>
      </c>
      <c r="M1849">
        <v>6377.1355041915267</v>
      </c>
      <c r="N1849">
        <v>38148.59869315035</v>
      </c>
      <c r="O1849">
        <v>35.375407798055051</v>
      </c>
      <c r="P1849">
        <v>78.228074940339582</v>
      </c>
      <c r="Q1849" s="6">
        <v>1847</v>
      </c>
    </row>
    <row r="1850" spans="1:17" x14ac:dyDescent="0.25">
      <c r="A1850">
        <v>115.581</v>
      </c>
      <c r="B1850">
        <v>-23.544</v>
      </c>
      <c r="C1850">
        <v>2018.365</v>
      </c>
      <c r="D1850">
        <v>1.2</v>
      </c>
      <c r="E1850">
        <v>0.65</v>
      </c>
      <c r="F1850">
        <v>19.899999999999999</v>
      </c>
      <c r="G1850">
        <v>46.089820015575185</v>
      </c>
      <c r="H1850">
        <v>17.004877813726761</v>
      </c>
      <c r="I1850">
        <v>5.5810000000000031</v>
      </c>
      <c r="J1850">
        <v>5850.3081929488926</v>
      </c>
      <c r="K1850">
        <v>-2532.0651154743809</v>
      </c>
      <c r="L1850">
        <v>-23.403387672917031</v>
      </c>
      <c r="M1850">
        <v>6374.7517364590149</v>
      </c>
      <c r="N1850">
        <v>36434.109593552799</v>
      </c>
      <c r="O1850">
        <v>61.728492946194557</v>
      </c>
      <c r="P1850">
        <v>13.746006360379562</v>
      </c>
      <c r="Q1850" s="6">
        <v>1848</v>
      </c>
    </row>
    <row r="1851" spans="1:17" x14ac:dyDescent="0.25">
      <c r="A1851">
        <v>106.92004634347002</v>
      </c>
      <c r="B1851">
        <v>-10.849360184100753</v>
      </c>
      <c r="C1851">
        <v>2018.365</v>
      </c>
      <c r="D1851">
        <v>3</v>
      </c>
      <c r="E1851">
        <v>0.65</v>
      </c>
      <c r="F1851">
        <v>19.899999999999999</v>
      </c>
      <c r="G1851">
        <v>54.048620189015942</v>
      </c>
      <c r="H1851">
        <v>14.331035937380467</v>
      </c>
      <c r="I1851">
        <v>-3.0799536565299803</v>
      </c>
      <c r="J1851">
        <v>6264.8766741723757</v>
      </c>
      <c r="K1851">
        <v>-1192.645647883679</v>
      </c>
      <c r="L1851">
        <v>-10.778435994106749</v>
      </c>
      <c r="M1851">
        <v>6377.388445437914</v>
      </c>
      <c r="N1851">
        <v>35929.690139679391</v>
      </c>
      <c r="O1851">
        <v>76.73798545283347</v>
      </c>
      <c r="P1851">
        <v>15.953244175350489</v>
      </c>
      <c r="Q1851" s="6">
        <v>1849</v>
      </c>
    </row>
    <row r="1852" spans="1:17" x14ac:dyDescent="0.25">
      <c r="A1852">
        <v>131.61799999999999</v>
      </c>
      <c r="B1852">
        <v>-17.417999999999999</v>
      </c>
      <c r="C1852">
        <v>2018.365</v>
      </c>
      <c r="D1852">
        <v>0.75</v>
      </c>
      <c r="E1852">
        <v>0.65</v>
      </c>
      <c r="F1852">
        <v>19.899999999999999</v>
      </c>
      <c r="G1852">
        <v>42.007420362456692</v>
      </c>
      <c r="H1852">
        <v>23.149290611061396</v>
      </c>
      <c r="I1852">
        <v>21.617999999999995</v>
      </c>
      <c r="J1852">
        <v>6087.5050051077396</v>
      </c>
      <c r="K1852">
        <v>-1897.0236611066045</v>
      </c>
      <c r="L1852">
        <v>-17.308381917316073</v>
      </c>
      <c r="M1852">
        <v>6376.2383862282068</v>
      </c>
      <c r="N1852">
        <v>36622.818598561797</v>
      </c>
      <c r="O1852">
        <v>57.88860522655775</v>
      </c>
      <c r="P1852">
        <v>52.93425859599737</v>
      </c>
      <c r="Q1852" s="6">
        <v>1850</v>
      </c>
    </row>
    <row r="1853" spans="1:17" x14ac:dyDescent="0.25">
      <c r="A1853">
        <v>127.88800000000001</v>
      </c>
      <c r="B1853">
        <v>-21.417000000000002</v>
      </c>
      <c r="C1853">
        <v>2018.365</v>
      </c>
      <c r="D1853">
        <v>1.2</v>
      </c>
      <c r="E1853">
        <v>0.65</v>
      </c>
      <c r="F1853">
        <v>19.899999999999999</v>
      </c>
      <c r="G1853">
        <v>46.089820015575185</v>
      </c>
      <c r="H1853">
        <v>14.963414826082676</v>
      </c>
      <c r="I1853">
        <v>17.888000000000005</v>
      </c>
      <c r="J1853">
        <v>5940.3654247957284</v>
      </c>
      <c r="K1853">
        <v>-2314.4387638941066</v>
      </c>
      <c r="L1853">
        <v>-21.286494517211381</v>
      </c>
      <c r="M1853">
        <v>6375.3092608848565</v>
      </c>
      <c r="N1853">
        <v>36629.695232693979</v>
      </c>
      <c r="O1853">
        <v>57.732918337606932</v>
      </c>
      <c r="P1853">
        <v>41.473569159377611</v>
      </c>
      <c r="Q1853" s="6">
        <v>1851</v>
      </c>
    </row>
    <row r="1854" spans="1:17" x14ac:dyDescent="0.25">
      <c r="A1854">
        <v>135.88900000000001</v>
      </c>
      <c r="B1854">
        <v>-18.417000000000002</v>
      </c>
      <c r="C1854">
        <v>2018.365</v>
      </c>
      <c r="D1854">
        <v>0.75</v>
      </c>
      <c r="E1854">
        <v>0.65</v>
      </c>
      <c r="F1854">
        <v>19.899999999999999</v>
      </c>
      <c r="G1854">
        <v>42.007420362456692</v>
      </c>
      <c r="H1854">
        <v>19.628790740121225</v>
      </c>
      <c r="I1854">
        <v>25.88900000000001</v>
      </c>
      <c r="J1854">
        <v>6053.4892230493924</v>
      </c>
      <c r="K1854">
        <v>-2002.2286204283323</v>
      </c>
      <c r="L1854">
        <v>-18.301949235908232</v>
      </c>
      <c r="M1854">
        <v>6376.021582620112</v>
      </c>
      <c r="N1854">
        <v>36867.58735216366</v>
      </c>
      <c r="O1854">
        <v>53.427804407881133</v>
      </c>
      <c r="P1854">
        <v>56.937830941534827</v>
      </c>
      <c r="Q1854" s="6">
        <v>1852</v>
      </c>
    </row>
    <row r="1855" spans="1:17" x14ac:dyDescent="0.25">
      <c r="A1855">
        <v>118.18392676022148</v>
      </c>
      <c r="B1855">
        <v>-21.349161227862602</v>
      </c>
      <c r="C1855">
        <v>2018.365</v>
      </c>
      <c r="D1855">
        <v>0.75</v>
      </c>
      <c r="E1855">
        <v>0.65</v>
      </c>
      <c r="F1855">
        <v>19.899999999999999</v>
      </c>
      <c r="G1855">
        <v>42.007420362456692</v>
      </c>
      <c r="H1855">
        <v>18.977275435998649</v>
      </c>
      <c r="I1855">
        <v>8.1839267602214818</v>
      </c>
      <c r="J1855">
        <v>5943.1040401824184</v>
      </c>
      <c r="K1855">
        <v>-2307.4445621492964</v>
      </c>
      <c r="L1855">
        <v>-21.218990146117417</v>
      </c>
      <c r="M1855">
        <v>6375.3263477115388</v>
      </c>
      <c r="N1855">
        <v>36364.702353948065</v>
      </c>
      <c r="O1855">
        <v>63.305657364039831</v>
      </c>
      <c r="P1855">
        <v>21.556185185503637</v>
      </c>
      <c r="Q1855" s="6">
        <v>1853</v>
      </c>
    </row>
    <row r="1856" spans="1:17" x14ac:dyDescent="0.25">
      <c r="A1856">
        <v>161.214</v>
      </c>
      <c r="B1856">
        <v>-19.373000000000001</v>
      </c>
      <c r="C1856">
        <v>2018.365</v>
      </c>
      <c r="D1856">
        <v>3</v>
      </c>
      <c r="E1856">
        <v>0.65</v>
      </c>
      <c r="F1856">
        <v>19.899999999999999</v>
      </c>
      <c r="G1856">
        <v>54.048620189015942</v>
      </c>
      <c r="H1856">
        <v>17.105417960513204</v>
      </c>
      <c r="I1856">
        <v>51.213999999999999</v>
      </c>
      <c r="J1856">
        <v>6019.2212465076136</v>
      </c>
      <c r="K1856">
        <v>-2102.3456515480252</v>
      </c>
      <c r="L1856">
        <v>-19.252880243287326</v>
      </c>
      <c r="M1856">
        <v>6375.8043926230648</v>
      </c>
      <c r="N1856">
        <v>38736.340353047461</v>
      </c>
      <c r="O1856">
        <v>28.586228797812623</v>
      </c>
      <c r="P1856">
        <v>75.073562381385727</v>
      </c>
      <c r="Q1856" s="6">
        <v>1854</v>
      </c>
    </row>
    <row r="1857" spans="1:17" x14ac:dyDescent="0.25">
      <c r="A1857">
        <v>111.73530050258323</v>
      </c>
      <c r="B1857">
        <v>-12.766357335495339</v>
      </c>
      <c r="C1857">
        <v>2018.365</v>
      </c>
      <c r="D1857">
        <v>3</v>
      </c>
      <c r="E1857">
        <v>0.65</v>
      </c>
      <c r="F1857">
        <v>19.899999999999999</v>
      </c>
      <c r="G1857">
        <v>54.048620189015942</v>
      </c>
      <c r="H1857">
        <v>22.56229505951244</v>
      </c>
      <c r="I1857">
        <v>1.7353005025832289</v>
      </c>
      <c r="J1857">
        <v>6221.4847188003005</v>
      </c>
      <c r="K1857">
        <v>-1400.208605815415</v>
      </c>
      <c r="L1857">
        <v>-12.683666547183247</v>
      </c>
      <c r="M1857">
        <v>6377.1040642336402</v>
      </c>
      <c r="N1857">
        <v>35973.263123812911</v>
      </c>
      <c r="O1857">
        <v>74.852307881056859</v>
      </c>
      <c r="P1857">
        <v>7.80662770044834</v>
      </c>
      <c r="Q1857" s="6">
        <v>1855</v>
      </c>
    </row>
    <row r="1858" spans="1:17" x14ac:dyDescent="0.25">
      <c r="A1858">
        <v>109.2826020993916</v>
      </c>
      <c r="B1858">
        <v>-18.416992986131007</v>
      </c>
      <c r="C1858">
        <v>2018.365</v>
      </c>
      <c r="D1858">
        <v>0.75</v>
      </c>
      <c r="E1858">
        <v>0.65</v>
      </c>
      <c r="F1858">
        <v>19.899999999999999</v>
      </c>
      <c r="G1858">
        <v>42.007420362456692</v>
      </c>
      <c r="H1858">
        <v>17.018409303120499</v>
      </c>
      <c r="I1858">
        <v>-0.71739790060840392</v>
      </c>
      <c r="J1858">
        <v>6053.4894683162638</v>
      </c>
      <c r="K1858">
        <v>-2002.2278838585059</v>
      </c>
      <c r="L1858">
        <v>-18.301942259701974</v>
      </c>
      <c r="M1858">
        <v>6376.0215841789959</v>
      </c>
      <c r="N1858">
        <v>36166.669917258114</v>
      </c>
      <c r="O1858">
        <v>68.371866689986078</v>
      </c>
      <c r="P1858">
        <v>2.269677064961678</v>
      </c>
      <c r="Q1858" s="6">
        <v>1856</v>
      </c>
    </row>
    <row r="1859" spans="1:17" x14ac:dyDescent="0.25">
      <c r="A1859">
        <v>115.29701724917689</v>
      </c>
      <c r="B1859">
        <v>-9.7844988930912784</v>
      </c>
      <c r="C1859">
        <v>2018.365</v>
      </c>
      <c r="D1859">
        <v>1.2</v>
      </c>
      <c r="E1859">
        <v>0.65</v>
      </c>
      <c r="F1859">
        <v>19.899999999999999</v>
      </c>
      <c r="G1859">
        <v>46.089820015575185</v>
      </c>
      <c r="H1859">
        <v>23.156016279803328</v>
      </c>
      <c r="I1859">
        <v>5.2970172491768892</v>
      </c>
      <c r="J1859">
        <v>6285.9707117918106</v>
      </c>
      <c r="K1859">
        <v>-1076.7673627963941</v>
      </c>
      <c r="L1859">
        <v>-9.720250139477864</v>
      </c>
      <c r="M1859">
        <v>6377.5274004184366</v>
      </c>
      <c r="N1859">
        <v>35925.842855842478</v>
      </c>
      <c r="O1859">
        <v>76.924551223069216</v>
      </c>
      <c r="P1859">
        <v>28.615283070385921</v>
      </c>
      <c r="Q1859" s="6">
        <v>1857</v>
      </c>
    </row>
    <row r="1860" spans="1:17" x14ac:dyDescent="0.25">
      <c r="A1860">
        <v>142.48024893340053</v>
      </c>
      <c r="B1860">
        <v>-17.2</v>
      </c>
      <c r="C1860">
        <v>2018.365</v>
      </c>
      <c r="D1860">
        <v>0.75</v>
      </c>
      <c r="E1860">
        <v>0.65</v>
      </c>
      <c r="F1860">
        <v>19.899999999999999</v>
      </c>
      <c r="G1860">
        <v>42.007420362456692</v>
      </c>
      <c r="H1860">
        <v>17.600821124393129</v>
      </c>
      <c r="I1860">
        <v>32.480248933400532</v>
      </c>
      <c r="J1860">
        <v>6094.6832768300628</v>
      </c>
      <c r="K1860">
        <v>-1873.9896287199408</v>
      </c>
      <c r="L1860">
        <v>-17.091585228539344</v>
      </c>
      <c r="M1860">
        <v>6376.2842920796702</v>
      </c>
      <c r="N1860">
        <v>37214.405744788259</v>
      </c>
      <c r="O1860">
        <v>47.865414207590469</v>
      </c>
      <c r="P1860">
        <v>65.084097044308322</v>
      </c>
      <c r="Q1860" s="6">
        <v>1858</v>
      </c>
    </row>
    <row r="1861" spans="1:17" x14ac:dyDescent="0.25">
      <c r="A1861">
        <v>112.80470611660341</v>
      </c>
      <c r="B1861">
        <v>-12.412951704548814</v>
      </c>
      <c r="C1861">
        <v>2018.365</v>
      </c>
      <c r="D1861">
        <v>1.2</v>
      </c>
      <c r="E1861">
        <v>0.65</v>
      </c>
      <c r="F1861">
        <v>19.899999999999999</v>
      </c>
      <c r="G1861">
        <v>46.089820015575185</v>
      </c>
      <c r="H1861">
        <v>18.423797701897541</v>
      </c>
      <c r="I1861">
        <v>2.8047061166034126</v>
      </c>
      <c r="J1861">
        <v>6230.0063961348005</v>
      </c>
      <c r="K1861">
        <v>-1362.0524544815071</v>
      </c>
      <c r="L1861">
        <v>-12.332404088350135</v>
      </c>
      <c r="M1861">
        <v>6377.1597584378915</v>
      </c>
      <c r="N1861">
        <v>35968.687340635632</v>
      </c>
      <c r="O1861">
        <v>75.040676585519705</v>
      </c>
      <c r="P1861">
        <v>12.838942706239893</v>
      </c>
      <c r="Q1861" s="6">
        <v>1859</v>
      </c>
    </row>
    <row r="1862" spans="1:17" x14ac:dyDescent="0.25">
      <c r="A1862">
        <v>121.32</v>
      </c>
      <c r="B1862">
        <v>-24.001999999999999</v>
      </c>
      <c r="C1862">
        <v>2018.365</v>
      </c>
      <c r="D1862">
        <v>0.75</v>
      </c>
      <c r="E1862">
        <v>0.65</v>
      </c>
      <c r="F1862">
        <v>19.899999999999999</v>
      </c>
      <c r="G1862">
        <v>42.007420362456692</v>
      </c>
      <c r="H1862">
        <v>16.58366350963141</v>
      </c>
      <c r="I1862">
        <v>11.319999999999993</v>
      </c>
      <c r="J1862">
        <v>5829.8599654713853</v>
      </c>
      <c r="K1862">
        <v>-2578.4866832320345</v>
      </c>
      <c r="L1862">
        <v>-23.859310252178119</v>
      </c>
      <c r="M1862">
        <v>6374.6263257238033</v>
      </c>
      <c r="N1862">
        <v>36556.701385100998</v>
      </c>
      <c r="O1862">
        <v>59.154377416629131</v>
      </c>
      <c r="P1862">
        <v>26.203154111813234</v>
      </c>
      <c r="Q1862" s="6">
        <v>1860</v>
      </c>
    </row>
    <row r="1863" spans="1:17" x14ac:dyDescent="0.25">
      <c r="A1863">
        <v>135.21700000000001</v>
      </c>
      <c r="B1863">
        <v>-11.89</v>
      </c>
      <c r="C1863">
        <v>2018.365</v>
      </c>
      <c r="D1863">
        <v>3</v>
      </c>
      <c r="E1863">
        <v>0.65</v>
      </c>
      <c r="F1863">
        <v>19.899999999999999</v>
      </c>
      <c r="G1863">
        <v>54.048620189015942</v>
      </c>
      <c r="H1863">
        <v>15.099357094653859</v>
      </c>
      <c r="I1863">
        <v>25.217000000000013</v>
      </c>
      <c r="J1863">
        <v>6242.1837650798534</v>
      </c>
      <c r="K1863">
        <v>-1305.4980581581008</v>
      </c>
      <c r="L1863">
        <v>-11.812645930102532</v>
      </c>
      <c r="M1863">
        <v>6377.2394762060694</v>
      </c>
      <c r="N1863">
        <v>36636.813766607782</v>
      </c>
      <c r="O1863">
        <v>57.642637053129818</v>
      </c>
      <c r="P1863">
        <v>66.370320760671333</v>
      </c>
      <c r="Q1863" s="6">
        <v>1861</v>
      </c>
    </row>
    <row r="1864" spans="1:17" x14ac:dyDescent="0.25">
      <c r="A1864">
        <v>144.54</v>
      </c>
      <c r="B1864">
        <v>-23.841999999999999</v>
      </c>
      <c r="C1864">
        <v>2018.365</v>
      </c>
      <c r="D1864">
        <v>3</v>
      </c>
      <c r="E1864">
        <v>0.65</v>
      </c>
      <c r="F1864">
        <v>19.899999999999999</v>
      </c>
      <c r="G1864">
        <v>54.048620189015942</v>
      </c>
      <c r="H1864">
        <v>19.613613224826679</v>
      </c>
      <c r="I1864">
        <v>34.539999999999992</v>
      </c>
      <c r="J1864">
        <v>5837.0457551219206</v>
      </c>
      <c r="K1864">
        <v>-2562.2878226108073</v>
      </c>
      <c r="L1864">
        <v>-23.700031898761093</v>
      </c>
      <c r="M1864">
        <v>6374.6703470286575</v>
      </c>
      <c r="N1864">
        <v>37589.73068978911</v>
      </c>
      <c r="O1864">
        <v>42.478011950577226</v>
      </c>
      <c r="P1864">
        <v>59.576028796738228</v>
      </c>
      <c r="Q1864" s="6">
        <v>1862</v>
      </c>
    </row>
    <row r="1865" spans="1:17" x14ac:dyDescent="0.25">
      <c r="A1865">
        <v>150.33699999999999</v>
      </c>
      <c r="B1865">
        <v>-12.818999999999999</v>
      </c>
      <c r="C1865">
        <v>2018.365</v>
      </c>
      <c r="D1865">
        <v>3</v>
      </c>
      <c r="E1865">
        <v>0.65</v>
      </c>
      <c r="F1865">
        <v>19.899999999999999</v>
      </c>
      <c r="G1865">
        <v>54.048620189015942</v>
      </c>
      <c r="H1865">
        <v>15.678266222632882</v>
      </c>
      <c r="I1865">
        <v>40.336999999999989</v>
      </c>
      <c r="J1865">
        <v>6220.1951918370278</v>
      </c>
      <c r="K1865">
        <v>-1405.8878388931587</v>
      </c>
      <c r="L1865">
        <v>-12.735991027898528</v>
      </c>
      <c r="M1865">
        <v>6377.0956430102378</v>
      </c>
      <c r="N1865">
        <v>37665.002673387899</v>
      </c>
      <c r="O1865">
        <v>41.502579848633466</v>
      </c>
      <c r="P1865">
        <v>75.357106184765513</v>
      </c>
      <c r="Q1865" s="6">
        <v>1863</v>
      </c>
    </row>
    <row r="1866" spans="1:17" x14ac:dyDescent="0.25">
      <c r="A1866">
        <v>146.33000000000001</v>
      </c>
      <c r="B1866">
        <v>-9.7029999999999994</v>
      </c>
      <c r="C1866">
        <v>2018.365</v>
      </c>
      <c r="D1866">
        <v>0.75</v>
      </c>
      <c r="E1866">
        <v>0.65</v>
      </c>
      <c r="F1866">
        <v>19.899999999999999</v>
      </c>
      <c r="G1866">
        <v>42.007420362456692</v>
      </c>
      <c r="H1866">
        <v>18.553229890208367</v>
      </c>
      <c r="I1866">
        <v>36.330000000000013</v>
      </c>
      <c r="J1866">
        <v>6287.4963057648001</v>
      </c>
      <c r="K1866">
        <v>-1067.8831220014806</v>
      </c>
      <c r="L1866">
        <v>-9.6392658880758439</v>
      </c>
      <c r="M1866">
        <v>6377.5374681189951</v>
      </c>
      <c r="N1866">
        <v>37300.641321536408</v>
      </c>
      <c r="O1866">
        <v>46.603440623488304</v>
      </c>
      <c r="P1866">
        <v>77.091367779731428</v>
      </c>
      <c r="Q1866" s="6">
        <v>1864</v>
      </c>
    </row>
    <row r="1867" spans="1:17" x14ac:dyDescent="0.25">
      <c r="A1867">
        <v>110.18615191867839</v>
      </c>
      <c r="B1867">
        <v>-16.851355261358592</v>
      </c>
      <c r="C1867">
        <v>2018.365</v>
      </c>
      <c r="D1867">
        <v>3</v>
      </c>
      <c r="E1867">
        <v>0.65</v>
      </c>
      <c r="F1867">
        <v>19.899999999999999</v>
      </c>
      <c r="G1867">
        <v>54.048620189015942</v>
      </c>
      <c r="H1867">
        <v>20.308682663980669</v>
      </c>
      <c r="I1867">
        <v>0.18615191867839087</v>
      </c>
      <c r="J1867">
        <v>6105.9807721410052</v>
      </c>
      <c r="K1867">
        <v>-1837.0963324776908</v>
      </c>
      <c r="L1867">
        <v>-16.744877842445099</v>
      </c>
      <c r="M1867">
        <v>6376.3566497302081</v>
      </c>
      <c r="N1867">
        <v>36104.964858759806</v>
      </c>
      <c r="O1867">
        <v>70.210905132117603</v>
      </c>
      <c r="P1867">
        <v>0.64212268276805429</v>
      </c>
      <c r="Q1867" s="6">
        <v>1865</v>
      </c>
    </row>
    <row r="1868" spans="1:17" x14ac:dyDescent="0.25">
      <c r="A1868">
        <v>118.85881700122179</v>
      </c>
      <c r="B1868">
        <v>-12.375475393851179</v>
      </c>
      <c r="C1868">
        <v>2018.365</v>
      </c>
      <c r="D1868">
        <v>3</v>
      </c>
      <c r="E1868">
        <v>0.65</v>
      </c>
      <c r="F1868">
        <v>19.899999999999999</v>
      </c>
      <c r="G1868">
        <v>54.048620189015942</v>
      </c>
      <c r="H1868">
        <v>15.223243248512651</v>
      </c>
      <c r="I1868">
        <v>8.8588170012217944</v>
      </c>
      <c r="J1868">
        <v>6230.8962444368199</v>
      </c>
      <c r="K1868">
        <v>-1358.0032424674143</v>
      </c>
      <c r="L1868">
        <v>-12.295155764740247</v>
      </c>
      <c r="M1868">
        <v>6377.1655784908762</v>
      </c>
      <c r="N1868">
        <v>36045.946521969228</v>
      </c>
      <c r="O1868">
        <v>72.164843748408359</v>
      </c>
      <c r="P1868">
        <v>36.026044883557958</v>
      </c>
      <c r="Q1868" s="6">
        <v>1866</v>
      </c>
    </row>
    <row r="1869" spans="1:17" x14ac:dyDescent="0.25">
      <c r="A1869">
        <v>109.71000966111404</v>
      </c>
      <c r="B1869">
        <v>-11.571499094051234</v>
      </c>
      <c r="C1869">
        <v>2018.365</v>
      </c>
      <c r="D1869">
        <v>0.75</v>
      </c>
      <c r="E1869">
        <v>0.65</v>
      </c>
      <c r="F1869">
        <v>19.899999999999999</v>
      </c>
      <c r="G1869">
        <v>42.007420362456692</v>
      </c>
      <c r="H1869">
        <v>18.593983549041003</v>
      </c>
      <c r="I1869">
        <v>-0.28999033888595704</v>
      </c>
      <c r="J1869">
        <v>6249.3470034503898</v>
      </c>
      <c r="K1869">
        <v>-1271.0013340123078</v>
      </c>
      <c r="L1869">
        <v>-11.496102617937304</v>
      </c>
      <c r="M1869">
        <v>6377.2864417866185</v>
      </c>
      <c r="N1869">
        <v>35937.369829998184</v>
      </c>
      <c r="O1869">
        <v>76.383718432552115</v>
      </c>
      <c r="P1869">
        <v>1.4453880940656381</v>
      </c>
      <c r="Q1869" s="6">
        <v>1867</v>
      </c>
    </row>
    <row r="1870" spans="1:17" x14ac:dyDescent="0.25">
      <c r="A1870">
        <v>151.71</v>
      </c>
      <c r="B1870">
        <v>-12.632999999999999</v>
      </c>
      <c r="C1870">
        <v>2018.365</v>
      </c>
      <c r="D1870">
        <v>1.2</v>
      </c>
      <c r="E1870">
        <v>0.65</v>
      </c>
      <c r="F1870">
        <v>19.899999999999999</v>
      </c>
      <c r="G1870">
        <v>46.089820015575185</v>
      </c>
      <c r="H1870">
        <v>22.537248568006369</v>
      </c>
      <c r="I1870">
        <v>41.710000000000008</v>
      </c>
      <c r="J1870">
        <v>6224.7280405635793</v>
      </c>
      <c r="K1870">
        <v>-1385.8164759287381</v>
      </c>
      <c r="L1870">
        <v>-12.551116488468237</v>
      </c>
      <c r="M1870">
        <v>6377.1252523322801</v>
      </c>
      <c r="N1870">
        <v>37770.591875769787</v>
      </c>
      <c r="O1870">
        <v>40.11154308673818</v>
      </c>
      <c r="P1870">
        <v>76.212988683447421</v>
      </c>
      <c r="Q1870" s="6">
        <v>1868</v>
      </c>
    </row>
    <row r="1871" spans="1:17" x14ac:dyDescent="0.25">
      <c r="A1871">
        <v>106.03024491190733</v>
      </c>
      <c r="B1871">
        <v>-17.559981503633814</v>
      </c>
      <c r="C1871">
        <v>2018.365</v>
      </c>
      <c r="D1871">
        <v>3</v>
      </c>
      <c r="E1871">
        <v>0.65</v>
      </c>
      <c r="F1871">
        <v>19.899999999999999</v>
      </c>
      <c r="G1871">
        <v>54.048620189015942</v>
      </c>
      <c r="H1871">
        <v>15.190984078082417</v>
      </c>
      <c r="I1871">
        <v>-3.9697550880926684</v>
      </c>
      <c r="J1871">
        <v>6082.7826683791636</v>
      </c>
      <c r="K1871">
        <v>-1912.0110404869974</v>
      </c>
      <c r="L1871">
        <v>-17.449583095683295</v>
      </c>
      <c r="M1871">
        <v>6376.2082156778806</v>
      </c>
      <c r="N1871">
        <v>36149.008812432301</v>
      </c>
      <c r="O1871">
        <v>68.885686122844092</v>
      </c>
      <c r="P1871">
        <v>12.953566049679074</v>
      </c>
      <c r="Q1871" s="6">
        <v>1869</v>
      </c>
    </row>
    <row r="1872" spans="1:17" x14ac:dyDescent="0.25">
      <c r="A1872">
        <v>105.78389427340235</v>
      </c>
      <c r="B1872">
        <v>-14.16181936613475</v>
      </c>
      <c r="C1872">
        <v>2018.365</v>
      </c>
      <c r="D1872">
        <v>1.2</v>
      </c>
      <c r="E1872">
        <v>0.65</v>
      </c>
      <c r="F1872">
        <v>19.899999999999999</v>
      </c>
      <c r="G1872">
        <v>46.089820015575185</v>
      </c>
      <c r="H1872">
        <v>15.680538372934246</v>
      </c>
      <c r="I1872">
        <v>-4.2161057265976467</v>
      </c>
      <c r="J1872">
        <v>6185.5388920634841</v>
      </c>
      <c r="K1872">
        <v>-1550.348101997783</v>
      </c>
      <c r="L1872">
        <v>-14.07079093645242</v>
      </c>
      <c r="M1872">
        <v>6376.8699706515954</v>
      </c>
      <c r="N1872">
        <v>36031.58180396854</v>
      </c>
      <c r="O1872">
        <v>72.650047643869641</v>
      </c>
      <c r="P1872">
        <v>16.76789235874443</v>
      </c>
      <c r="Q1872" s="6">
        <v>1870</v>
      </c>
    </row>
    <row r="1873" spans="1:17" x14ac:dyDescent="0.25">
      <c r="A1873">
        <v>115.09375341885659</v>
      </c>
      <c r="B1873">
        <v>-20.843156153014949</v>
      </c>
      <c r="C1873">
        <v>2018.365</v>
      </c>
      <c r="D1873">
        <v>1.2</v>
      </c>
      <c r="E1873">
        <v>0.65</v>
      </c>
      <c r="F1873">
        <v>19.899999999999999</v>
      </c>
      <c r="G1873">
        <v>46.089820015575185</v>
      </c>
      <c r="H1873">
        <v>17.792170362110902</v>
      </c>
      <c r="I1873">
        <v>5.0937534188565934</v>
      </c>
      <c r="J1873">
        <v>5963.2689462000026</v>
      </c>
      <c r="K1873">
        <v>-2255.1755600323386</v>
      </c>
      <c r="L1873">
        <v>-20.715502076892385</v>
      </c>
      <c r="M1873">
        <v>6375.4524020872796</v>
      </c>
      <c r="N1873">
        <v>36298.413869217577</v>
      </c>
      <c r="O1873">
        <v>64.887389655986169</v>
      </c>
      <c r="P1873">
        <v>14.064275640063896</v>
      </c>
      <c r="Q1873" s="6">
        <v>1871</v>
      </c>
    </row>
    <row r="1874" spans="1:17" x14ac:dyDescent="0.25">
      <c r="A1874">
        <v>154.18899999999999</v>
      </c>
      <c r="B1874">
        <v>-21.437000000000001</v>
      </c>
      <c r="C1874">
        <v>2018.365</v>
      </c>
      <c r="D1874">
        <v>1.2</v>
      </c>
      <c r="E1874">
        <v>0.65</v>
      </c>
      <c r="F1874">
        <v>19.899999999999999</v>
      </c>
      <c r="G1874">
        <v>46.089820015575185</v>
      </c>
      <c r="H1874">
        <v>20.919166152600184</v>
      </c>
      <c r="I1874">
        <v>44.188999999999993</v>
      </c>
      <c r="J1874">
        <v>5939.5564507175559</v>
      </c>
      <c r="K1874">
        <v>-2316.5001624703714</v>
      </c>
      <c r="L1874">
        <v>-21.306396068778565</v>
      </c>
      <c r="M1874">
        <v>6375.3042150148249</v>
      </c>
      <c r="N1874">
        <v>38200.933329754233</v>
      </c>
      <c r="O1874">
        <v>34.722503859898048</v>
      </c>
      <c r="P1874">
        <v>69.395063425321311</v>
      </c>
      <c r="Q1874" s="6">
        <v>1872</v>
      </c>
    </row>
    <row r="1875" spans="1:17" x14ac:dyDescent="0.25">
      <c r="A1875">
        <v>138.036</v>
      </c>
      <c r="B1875">
        <v>-17.402999999999999</v>
      </c>
      <c r="C1875">
        <v>2018.365</v>
      </c>
      <c r="D1875">
        <v>0.75</v>
      </c>
      <c r="E1875">
        <v>0.65</v>
      </c>
      <c r="F1875">
        <v>19.899999999999999</v>
      </c>
      <c r="G1875">
        <v>42.007420362456692</v>
      </c>
      <c r="H1875">
        <v>14.650722676900967</v>
      </c>
      <c r="I1875">
        <v>28.036000000000001</v>
      </c>
      <c r="J1875">
        <v>6088.0017351120141</v>
      </c>
      <c r="K1875">
        <v>-1895.4396110900689</v>
      </c>
      <c r="L1875">
        <v>-17.293464513071985</v>
      </c>
      <c r="M1875">
        <v>6376.2415611405568</v>
      </c>
      <c r="N1875">
        <v>36950.312457231863</v>
      </c>
      <c r="O1875">
        <v>52.0366995859561</v>
      </c>
      <c r="P1875">
        <v>60.678982576467597</v>
      </c>
      <c r="Q1875" s="6">
        <v>1873</v>
      </c>
    </row>
    <row r="1876" spans="1:17" x14ac:dyDescent="0.25">
      <c r="A1876">
        <v>135.435</v>
      </c>
      <c r="B1876">
        <v>-19.329000000000001</v>
      </c>
      <c r="C1876">
        <v>2018.365</v>
      </c>
      <c r="D1876">
        <v>1.2</v>
      </c>
      <c r="E1876">
        <v>0.65</v>
      </c>
      <c r="F1876">
        <v>19.899999999999999</v>
      </c>
      <c r="G1876">
        <v>46.089820015575185</v>
      </c>
      <c r="H1876">
        <v>23.280128812439536</v>
      </c>
      <c r="I1876">
        <v>25.435000000000002</v>
      </c>
      <c r="J1876">
        <v>6020.835153877917</v>
      </c>
      <c r="K1876">
        <v>-2097.7501727986009</v>
      </c>
      <c r="L1876">
        <v>-19.209110673402233</v>
      </c>
      <c r="M1876">
        <v>6375.8145940458999</v>
      </c>
      <c r="N1876">
        <v>36877.519059850732</v>
      </c>
      <c r="O1876">
        <v>53.253319154989647</v>
      </c>
      <c r="P1876">
        <v>55.163237390720667</v>
      </c>
      <c r="Q1876" s="6">
        <v>1874</v>
      </c>
    </row>
    <row r="1877" spans="1:17" x14ac:dyDescent="0.25">
      <c r="A1877">
        <v>147.214</v>
      </c>
      <c r="B1877">
        <v>-19.233000000000001</v>
      </c>
      <c r="C1877">
        <v>2018.365</v>
      </c>
      <c r="D1877">
        <v>3</v>
      </c>
      <c r="E1877">
        <v>0.65</v>
      </c>
      <c r="F1877">
        <v>19.899999999999999</v>
      </c>
      <c r="G1877">
        <v>54.048620189015942</v>
      </c>
      <c r="H1877">
        <v>15.741038674608635</v>
      </c>
      <c r="I1877">
        <v>37.213999999999999</v>
      </c>
      <c r="J1877">
        <v>6024.3441268141514</v>
      </c>
      <c r="K1877">
        <v>-2087.7194569728003</v>
      </c>
      <c r="L1877">
        <v>-19.113614403240721</v>
      </c>
      <c r="M1877">
        <v>6375.8367834585415</v>
      </c>
      <c r="N1877">
        <v>37601.673858089358</v>
      </c>
      <c r="O1877">
        <v>42.334231851347646</v>
      </c>
      <c r="P1877">
        <v>66.550622808940716</v>
      </c>
      <c r="Q1877" s="6">
        <v>1875</v>
      </c>
    </row>
    <row r="1878" spans="1:17" x14ac:dyDescent="0.25">
      <c r="A1878">
        <v>113.63</v>
      </c>
      <c r="B1878">
        <v>-27.192</v>
      </c>
      <c r="C1878">
        <v>2018.365</v>
      </c>
      <c r="D1878">
        <v>0.75</v>
      </c>
      <c r="E1878">
        <v>0.65</v>
      </c>
      <c r="F1878">
        <v>19.899999999999999</v>
      </c>
      <c r="G1878">
        <v>42.007420362456692</v>
      </c>
      <c r="H1878">
        <v>21.649933625617287</v>
      </c>
      <c r="I1878">
        <v>3.6299999999999955</v>
      </c>
      <c r="J1878">
        <v>5677.198860741757</v>
      </c>
      <c r="K1878">
        <v>-2897.1561521719773</v>
      </c>
      <c r="L1878">
        <v>-27.035873872374271</v>
      </c>
      <c r="M1878">
        <v>6373.7038427020943</v>
      </c>
      <c r="N1878">
        <v>36614.899882880236</v>
      </c>
      <c r="O1878">
        <v>57.980208140902178</v>
      </c>
      <c r="P1878">
        <v>7.9036915581479592</v>
      </c>
      <c r="Q1878" s="6">
        <v>1876</v>
      </c>
    </row>
    <row r="1879" spans="1:17" x14ac:dyDescent="0.25">
      <c r="A1879">
        <v>117.47627528876053</v>
      </c>
      <c r="B1879">
        <v>-16.710425478846631</v>
      </c>
      <c r="C1879">
        <v>2018.365</v>
      </c>
      <c r="D1879">
        <v>3</v>
      </c>
      <c r="E1879">
        <v>0.65</v>
      </c>
      <c r="F1879">
        <v>19.899999999999999</v>
      </c>
      <c r="G1879">
        <v>54.048620189015942</v>
      </c>
      <c r="H1879">
        <v>17.088352403627049</v>
      </c>
      <c r="I1879">
        <v>7.476275288760533</v>
      </c>
      <c r="J1879">
        <v>6110.4836080388868</v>
      </c>
      <c r="K1879">
        <v>-1822.1642234170235</v>
      </c>
      <c r="L1879">
        <v>-16.604735634417146</v>
      </c>
      <c r="M1879">
        <v>6376.3855263944715</v>
      </c>
      <c r="N1879">
        <v>36160.295402158321</v>
      </c>
      <c r="O1879">
        <v>68.567118462557829</v>
      </c>
      <c r="P1879">
        <v>24.532019854036776</v>
      </c>
      <c r="Q1879" s="6">
        <v>1877</v>
      </c>
    </row>
    <row r="1880" spans="1:17" x14ac:dyDescent="0.25">
      <c r="A1880">
        <v>151.01</v>
      </c>
      <c r="B1880">
        <v>-19.024000000000001</v>
      </c>
      <c r="C1880">
        <v>2018.365</v>
      </c>
      <c r="D1880">
        <v>3</v>
      </c>
      <c r="E1880">
        <v>0.65</v>
      </c>
      <c r="F1880">
        <v>19.899999999999999</v>
      </c>
      <c r="G1880">
        <v>54.048620189015942</v>
      </c>
      <c r="H1880">
        <v>15.815465531230823</v>
      </c>
      <c r="I1880">
        <v>41.009999999999991</v>
      </c>
      <c r="J1880">
        <v>6031.9251733726469</v>
      </c>
      <c r="K1880">
        <v>-2065.8618697301499</v>
      </c>
      <c r="L1880">
        <v>-18.905715657349116</v>
      </c>
      <c r="M1880">
        <v>6375.8847669928591</v>
      </c>
      <c r="N1880">
        <v>37876.547730643033</v>
      </c>
      <c r="O1880">
        <v>38.72989879983546</v>
      </c>
      <c r="P1880">
        <v>69.451653372489858</v>
      </c>
      <c r="Q1880" s="6">
        <v>1878</v>
      </c>
    </row>
    <row r="1881" spans="1:17" x14ac:dyDescent="0.25">
      <c r="A1881">
        <v>115.36496169876717</v>
      </c>
      <c r="B1881">
        <v>-5.280770231186537</v>
      </c>
      <c r="C1881">
        <v>2018.365</v>
      </c>
      <c r="D1881">
        <v>1.2</v>
      </c>
      <c r="E1881">
        <v>0.65</v>
      </c>
      <c r="F1881">
        <v>19.899999999999999</v>
      </c>
      <c r="G1881">
        <v>46.089820015575185</v>
      </c>
      <c r="H1881">
        <v>15.001712247858169</v>
      </c>
      <c r="I1881">
        <v>5.3649616987671749</v>
      </c>
      <c r="J1881">
        <v>6351.2489850997508</v>
      </c>
      <c r="K1881">
        <v>-583.10772233217222</v>
      </c>
      <c r="L1881">
        <v>-5.2456159251269732</v>
      </c>
      <c r="M1881">
        <v>6377.9603547352053</v>
      </c>
      <c r="N1881">
        <v>35850.375461024814</v>
      </c>
      <c r="O1881">
        <v>81.142861345471033</v>
      </c>
      <c r="P1881">
        <v>45.577560690574671</v>
      </c>
      <c r="Q1881" s="6">
        <v>1879</v>
      </c>
    </row>
    <row r="1882" spans="1:17" x14ac:dyDescent="0.25">
      <c r="A1882">
        <v>115.057</v>
      </c>
      <c r="B1882">
        <v>-18.946999999999999</v>
      </c>
      <c r="C1882">
        <v>2018.365</v>
      </c>
      <c r="D1882">
        <v>1.2</v>
      </c>
      <c r="E1882">
        <v>0.65</v>
      </c>
      <c r="F1882">
        <v>19.899999999999999</v>
      </c>
      <c r="G1882">
        <v>46.089820015575185</v>
      </c>
      <c r="H1882">
        <v>21.087545723134561</v>
      </c>
      <c r="I1882">
        <v>5.0570000000000022</v>
      </c>
      <c r="J1882">
        <v>6034.6980418477751</v>
      </c>
      <c r="K1882">
        <v>-2057.8022495968376</v>
      </c>
      <c r="L1882">
        <v>-18.829122960067224</v>
      </c>
      <c r="M1882">
        <v>6375.9023325900444</v>
      </c>
      <c r="N1882">
        <v>36215.355903089141</v>
      </c>
      <c r="O1882">
        <v>67.027408783402407</v>
      </c>
      <c r="P1882">
        <v>15.245010849931569</v>
      </c>
      <c r="Q1882" s="6">
        <v>1880</v>
      </c>
    </row>
    <row r="1883" spans="1:17" x14ac:dyDescent="0.25">
      <c r="A1883">
        <v>111.3344175390977</v>
      </c>
      <c r="B1883">
        <v>-23.695223214474368</v>
      </c>
      <c r="C1883">
        <v>2018.365</v>
      </c>
      <c r="D1883">
        <v>3</v>
      </c>
      <c r="E1883">
        <v>0.65</v>
      </c>
      <c r="F1883">
        <v>19.899999999999999</v>
      </c>
      <c r="G1883">
        <v>54.048620189015942</v>
      </c>
      <c r="H1883">
        <v>15.663503735166122</v>
      </c>
      <c r="I1883">
        <v>1.3344175390977</v>
      </c>
      <c r="J1883">
        <v>5843.5977384136695</v>
      </c>
      <c r="K1883">
        <v>-2547.4104194597794</v>
      </c>
      <c r="L1883">
        <v>-23.553920987961948</v>
      </c>
      <c r="M1883">
        <v>6374.7105325313087</v>
      </c>
      <c r="N1883">
        <v>36411.601609493504</v>
      </c>
      <c r="O1883">
        <v>62.223980720549918</v>
      </c>
      <c r="P1883">
        <v>3.3173970489885742</v>
      </c>
      <c r="Q1883" s="6">
        <v>1881</v>
      </c>
    </row>
    <row r="1884" spans="1:17" x14ac:dyDescent="0.25">
      <c r="A1884">
        <v>103.938</v>
      </c>
      <c r="B1884">
        <v>-18.922000000000001</v>
      </c>
      <c r="C1884">
        <v>2018.365</v>
      </c>
      <c r="D1884">
        <v>0.75</v>
      </c>
      <c r="E1884">
        <v>0.65</v>
      </c>
      <c r="F1884">
        <v>19.899999999999999</v>
      </c>
      <c r="G1884">
        <v>42.007420362456692</v>
      </c>
      <c r="H1884">
        <v>18.972042467086595</v>
      </c>
      <c r="I1884">
        <v>-6.0619999999999976</v>
      </c>
      <c r="J1884">
        <v>6035.5959893603394</v>
      </c>
      <c r="K1884">
        <v>-2055.184703707579</v>
      </c>
      <c r="L1884">
        <v>-18.804255383027552</v>
      </c>
      <c r="M1884">
        <v>6375.9080226377337</v>
      </c>
      <c r="N1884">
        <v>36226.254866976167</v>
      </c>
      <c r="O1884">
        <v>66.737931071975623</v>
      </c>
      <c r="P1884">
        <v>18.133062991874407</v>
      </c>
      <c r="Q1884" s="6">
        <v>1882</v>
      </c>
    </row>
    <row r="1885" spans="1:17" x14ac:dyDescent="0.25">
      <c r="A1885">
        <v>158.78700000000001</v>
      </c>
      <c r="B1885">
        <v>-20.916</v>
      </c>
      <c r="C1885">
        <v>2018.365</v>
      </c>
      <c r="D1885">
        <v>3</v>
      </c>
      <c r="E1885">
        <v>0.65</v>
      </c>
      <c r="F1885">
        <v>19.899999999999999</v>
      </c>
      <c r="G1885">
        <v>54.048620189015942</v>
      </c>
      <c r="H1885">
        <v>23.192653924461446</v>
      </c>
      <c r="I1885">
        <v>48.787000000000006</v>
      </c>
      <c r="J1885">
        <v>5960.3945602441781</v>
      </c>
      <c r="K1885">
        <v>-2262.7108907362717</v>
      </c>
      <c r="L1885">
        <v>-20.787981124946768</v>
      </c>
      <c r="M1885">
        <v>6375.4344078537051</v>
      </c>
      <c r="N1885">
        <v>38565.504028107942</v>
      </c>
      <c r="O1885">
        <v>30.488932909391536</v>
      </c>
      <c r="P1885">
        <v>72.63699836898445</v>
      </c>
      <c r="Q1885" s="6">
        <v>1883</v>
      </c>
    </row>
    <row r="1886" spans="1:17" x14ac:dyDescent="0.25">
      <c r="A1886">
        <v>126.23275591678379</v>
      </c>
      <c r="B1886">
        <v>-21.84</v>
      </c>
      <c r="C1886">
        <v>2018.365</v>
      </c>
      <c r="D1886">
        <v>0.75</v>
      </c>
      <c r="E1886">
        <v>0.65</v>
      </c>
      <c r="F1886">
        <v>19.899999999999999</v>
      </c>
      <c r="G1886">
        <v>42.007420362456692</v>
      </c>
      <c r="H1886">
        <v>14.070057020476956</v>
      </c>
      <c r="I1886">
        <v>16.232755916783788</v>
      </c>
      <c r="J1886">
        <v>5923.1020205975819</v>
      </c>
      <c r="K1886">
        <v>-2357.9778547969404</v>
      </c>
      <c r="L1886">
        <v>-21.707425861850027</v>
      </c>
      <c r="M1886">
        <v>6375.2017309352605</v>
      </c>
      <c r="N1886">
        <v>36590.782277425118</v>
      </c>
      <c r="O1886">
        <v>58.489583529981225</v>
      </c>
      <c r="P1886">
        <v>38.047424146957667</v>
      </c>
      <c r="Q1886" s="6">
        <v>1884</v>
      </c>
    </row>
    <row r="1887" spans="1:17" x14ac:dyDescent="0.25">
      <c r="A1887">
        <v>107.62517968859868</v>
      </c>
      <c r="B1887">
        <v>-20.707299434608608</v>
      </c>
      <c r="C1887">
        <v>2018.365</v>
      </c>
      <c r="D1887">
        <v>1.2</v>
      </c>
      <c r="E1887">
        <v>0.65</v>
      </c>
      <c r="F1887">
        <v>19.899999999999999</v>
      </c>
      <c r="G1887">
        <v>46.089820015575185</v>
      </c>
      <c r="H1887">
        <v>21.275114419255289</v>
      </c>
      <c r="I1887">
        <v>-2.3748203114013222</v>
      </c>
      <c r="J1887">
        <v>5968.6041221601217</v>
      </c>
      <c r="K1887">
        <v>-2241.1122970043812</v>
      </c>
      <c r="L1887">
        <v>-20.580327909942326</v>
      </c>
      <c r="M1887">
        <v>6375.4858242216378</v>
      </c>
      <c r="N1887">
        <v>36270.810395350636</v>
      </c>
      <c r="O1887">
        <v>65.574569794929957</v>
      </c>
      <c r="P1887">
        <v>6.6895204049616339</v>
      </c>
      <c r="Q1887" s="6">
        <v>1885</v>
      </c>
    </row>
    <row r="1888" spans="1:17" x14ac:dyDescent="0.25">
      <c r="A1888">
        <v>108.224</v>
      </c>
      <c r="B1888">
        <v>-22.707000000000001</v>
      </c>
      <c r="C1888">
        <v>2018.365</v>
      </c>
      <c r="D1888">
        <v>0.75</v>
      </c>
      <c r="E1888">
        <v>0.65</v>
      </c>
      <c r="F1888">
        <v>19.899999999999999</v>
      </c>
      <c r="G1888">
        <v>42.007420362456692</v>
      </c>
      <c r="H1888">
        <v>22.694695180227889</v>
      </c>
      <c r="I1888">
        <v>-1.7759999999999962</v>
      </c>
      <c r="J1888">
        <v>5886.7132190396005</v>
      </c>
      <c r="K1888">
        <v>-2446.8199062288545</v>
      </c>
      <c r="L1888">
        <v>-22.570276013700244</v>
      </c>
      <c r="M1888">
        <v>6374.9760922479827</v>
      </c>
      <c r="N1888">
        <v>36363.128097763656</v>
      </c>
      <c r="O1888">
        <v>63.331594632637206</v>
      </c>
      <c r="P1888">
        <v>4.5924268600870484</v>
      </c>
      <c r="Q1888" s="6">
        <v>1886</v>
      </c>
    </row>
    <row r="1889" spans="1:17" x14ac:dyDescent="0.25">
      <c r="A1889">
        <v>130.14099999999999</v>
      </c>
      <c r="B1889">
        <v>-14.577000000000002</v>
      </c>
      <c r="C1889">
        <v>2018.365</v>
      </c>
      <c r="D1889">
        <v>0.75</v>
      </c>
      <c r="E1889">
        <v>0.65</v>
      </c>
      <c r="F1889">
        <v>19.899999999999999</v>
      </c>
      <c r="G1889">
        <v>42.007420362456692</v>
      </c>
      <c r="H1889">
        <v>23.868656364163922</v>
      </c>
      <c r="I1889">
        <v>20.140999999999991</v>
      </c>
      <c r="J1889">
        <v>6174.1386744823394</v>
      </c>
      <c r="K1889">
        <v>-1594.8476334397963</v>
      </c>
      <c r="L1889">
        <v>-14.483531376872115</v>
      </c>
      <c r="M1889">
        <v>6376.7960094099808</v>
      </c>
      <c r="N1889">
        <v>36464.540983495419</v>
      </c>
      <c r="O1889">
        <v>61.126104006386441</v>
      </c>
      <c r="P1889">
        <v>55.540981964203787</v>
      </c>
      <c r="Q1889" s="6">
        <v>1887</v>
      </c>
    </row>
    <row r="1890" spans="1:17" x14ac:dyDescent="0.25">
      <c r="A1890">
        <v>119.55800000000001</v>
      </c>
      <c r="B1890">
        <v>-14.553999999999998</v>
      </c>
      <c r="C1890">
        <v>2018.365</v>
      </c>
      <c r="D1890">
        <v>3</v>
      </c>
      <c r="E1890">
        <v>0.65</v>
      </c>
      <c r="F1890">
        <v>19.899999999999999</v>
      </c>
      <c r="G1890">
        <v>54.048620189015942</v>
      </c>
      <c r="H1890">
        <v>23.146161307995047</v>
      </c>
      <c r="I1890">
        <v>9.5580000000000069</v>
      </c>
      <c r="J1890">
        <v>6174.7786639702663</v>
      </c>
      <c r="K1890">
        <v>-1592.3845969246781</v>
      </c>
      <c r="L1890">
        <v>-14.460666053203667</v>
      </c>
      <c r="M1890">
        <v>6376.8001578805488</v>
      </c>
      <c r="N1890">
        <v>36124.75996530772</v>
      </c>
      <c r="O1890">
        <v>69.625147171370671</v>
      </c>
      <c r="P1890">
        <v>33.824846817620696</v>
      </c>
      <c r="Q1890" s="6">
        <v>1888</v>
      </c>
    </row>
    <row r="1891" spans="1:17" x14ac:dyDescent="0.25">
      <c r="A1891">
        <v>109.54735022669317</v>
      </c>
      <c r="B1891">
        <v>-15.759116730116155</v>
      </c>
      <c r="C1891">
        <v>2018.365</v>
      </c>
      <c r="D1891">
        <v>1.2</v>
      </c>
      <c r="E1891">
        <v>0.65</v>
      </c>
      <c r="F1891">
        <v>19.899999999999999</v>
      </c>
      <c r="G1891">
        <v>46.089820015575185</v>
      </c>
      <c r="H1891">
        <v>23.272282659467514</v>
      </c>
      <c r="I1891">
        <v>-0.45264977330683109</v>
      </c>
      <c r="J1891">
        <v>6139.9148435289317</v>
      </c>
      <c r="K1891">
        <v>-1721.0902835487664</v>
      </c>
      <c r="L1891">
        <v>-15.658808582746142</v>
      </c>
      <c r="M1891">
        <v>6376.5747897999972</v>
      </c>
      <c r="N1891">
        <v>36065.539060233867</v>
      </c>
      <c r="O1891">
        <v>71.479505592832496</v>
      </c>
      <c r="P1891">
        <v>1.6662086198854997</v>
      </c>
      <c r="Q1891" s="6">
        <v>1889</v>
      </c>
    </row>
    <row r="1892" spans="1:17" x14ac:dyDescent="0.25">
      <c r="A1892">
        <v>117.26316647294222</v>
      </c>
      <c r="B1892">
        <v>-13.176253461305153</v>
      </c>
      <c r="C1892">
        <v>2018.365</v>
      </c>
      <c r="D1892">
        <v>3</v>
      </c>
      <c r="E1892">
        <v>0.65</v>
      </c>
      <c r="F1892">
        <v>19.899999999999999</v>
      </c>
      <c r="G1892">
        <v>54.048620189015942</v>
      </c>
      <c r="H1892">
        <v>17.380586631145455</v>
      </c>
      <c r="I1892">
        <v>7.263166472942217</v>
      </c>
      <c r="J1892">
        <v>6211.3060306795514</v>
      </c>
      <c r="K1892">
        <v>-1444.3983010635861</v>
      </c>
      <c r="L1892">
        <v>-13.091092563959091</v>
      </c>
      <c r="M1892">
        <v>6377.0376397565306</v>
      </c>
      <c r="N1892">
        <v>36040.192536652648</v>
      </c>
      <c r="O1892">
        <v>72.357185605448024</v>
      </c>
      <c r="P1892">
        <v>29.210365900176708</v>
      </c>
      <c r="Q1892" s="6">
        <v>1890</v>
      </c>
    </row>
    <row r="1893" spans="1:17" x14ac:dyDescent="0.25">
      <c r="A1893">
        <v>114.56100000000001</v>
      </c>
      <c r="B1893">
        <v>-15.452999999999999</v>
      </c>
      <c r="C1893">
        <v>2018.365</v>
      </c>
      <c r="D1893">
        <v>0.75</v>
      </c>
      <c r="E1893">
        <v>0.65</v>
      </c>
      <c r="F1893">
        <v>19.899999999999999</v>
      </c>
      <c r="G1893">
        <v>42.007420362456692</v>
      </c>
      <c r="H1893">
        <v>19.812663790478759</v>
      </c>
      <c r="I1893">
        <v>4.561000000000007</v>
      </c>
      <c r="J1893">
        <v>6149.0274744145509</v>
      </c>
      <c r="K1893">
        <v>-1688.4658276286912</v>
      </c>
      <c r="L1893">
        <v>-15.354447207820638</v>
      </c>
      <c r="M1893">
        <v>6376.6335736166329</v>
      </c>
      <c r="N1893">
        <v>36077.435198110565</v>
      </c>
      <c r="O1893">
        <v>71.093272481207876</v>
      </c>
      <c r="P1893">
        <v>16.667417121770242</v>
      </c>
      <c r="Q1893" s="6">
        <v>1891</v>
      </c>
    </row>
    <row r="1894" spans="1:17" x14ac:dyDescent="0.25">
      <c r="A1894">
        <v>114.0392228608999</v>
      </c>
      <c r="B1894">
        <v>-16.470854594127751</v>
      </c>
      <c r="C1894">
        <v>2018.365</v>
      </c>
      <c r="D1894">
        <v>3</v>
      </c>
      <c r="E1894">
        <v>0.65</v>
      </c>
      <c r="F1894">
        <v>19.899999999999999</v>
      </c>
      <c r="G1894">
        <v>54.048620189015942</v>
      </c>
      <c r="H1894">
        <v>21.040391822204342</v>
      </c>
      <c r="I1894">
        <v>4.0392228608998977</v>
      </c>
      <c r="J1894">
        <v>6118.0536473553448</v>
      </c>
      <c r="K1894">
        <v>-1796.7558720391728</v>
      </c>
      <c r="L1894">
        <v>-16.366509382064002</v>
      </c>
      <c r="M1894">
        <v>6376.4341206998515</v>
      </c>
      <c r="N1894">
        <v>36108.588975715887</v>
      </c>
      <c r="O1894">
        <v>70.102253158391164</v>
      </c>
      <c r="P1894">
        <v>13.985424997561058</v>
      </c>
      <c r="Q1894" s="6">
        <v>1892</v>
      </c>
    </row>
    <row r="1895" spans="1:17" x14ac:dyDescent="0.25">
      <c r="A1895">
        <v>130.89099999999999</v>
      </c>
      <c r="B1895">
        <v>-13.417999999999999</v>
      </c>
      <c r="C1895">
        <v>2018.365</v>
      </c>
      <c r="D1895">
        <v>0.75</v>
      </c>
      <c r="E1895">
        <v>0.65</v>
      </c>
      <c r="F1895">
        <v>19.899999999999999</v>
      </c>
      <c r="G1895">
        <v>42.007420362456692</v>
      </c>
      <c r="H1895">
        <v>14.927189737052062</v>
      </c>
      <c r="I1895">
        <v>20.890999999999991</v>
      </c>
      <c r="J1895">
        <v>6205.1546223804198</v>
      </c>
      <c r="K1895">
        <v>-1470.4264187439931</v>
      </c>
      <c r="L1895">
        <v>-13.331390361383404</v>
      </c>
      <c r="M1895">
        <v>6376.9975490499737</v>
      </c>
      <c r="N1895">
        <v>36463.821700055887</v>
      </c>
      <c r="O1895">
        <v>61.147081363448102</v>
      </c>
      <c r="P1895">
        <v>58.701461845819068</v>
      </c>
      <c r="Q1895" s="6">
        <v>1893</v>
      </c>
    </row>
    <row r="1896" spans="1:17" x14ac:dyDescent="0.25">
      <c r="A1896">
        <v>112.16882778456178</v>
      </c>
      <c r="B1896">
        <v>-13.419231975487243</v>
      </c>
      <c r="C1896">
        <v>2018.365</v>
      </c>
      <c r="D1896">
        <v>3</v>
      </c>
      <c r="E1896">
        <v>0.65</v>
      </c>
      <c r="F1896">
        <v>19.899999999999999</v>
      </c>
      <c r="G1896">
        <v>54.048620189015942</v>
      </c>
      <c r="H1896">
        <v>15.596476033834106</v>
      </c>
      <c r="I1896">
        <v>2.1688277845617847</v>
      </c>
      <c r="J1896">
        <v>6205.1229924008576</v>
      </c>
      <c r="K1896">
        <v>-1470.558996410869</v>
      </c>
      <c r="L1896">
        <v>-13.332614969441341</v>
      </c>
      <c r="M1896">
        <v>6376.997343009225</v>
      </c>
      <c r="N1896">
        <v>35994.281331081751</v>
      </c>
      <c r="O1896">
        <v>74.022884559475386</v>
      </c>
      <c r="P1896">
        <v>9.2681710625301008</v>
      </c>
      <c r="Q1896" s="6">
        <v>1894</v>
      </c>
    </row>
    <row r="1897" spans="1:17" x14ac:dyDescent="0.25">
      <c r="A1897">
        <v>117.09399999999999</v>
      </c>
      <c r="B1897">
        <v>-14.239999999999998</v>
      </c>
      <c r="C1897">
        <v>2018.365</v>
      </c>
      <c r="D1897">
        <v>0.75</v>
      </c>
      <c r="E1897">
        <v>0.65</v>
      </c>
      <c r="F1897">
        <v>19.899999999999999</v>
      </c>
      <c r="G1897">
        <v>42.007420362456692</v>
      </c>
      <c r="H1897">
        <v>16.177733426933791</v>
      </c>
      <c r="I1897">
        <v>7.0939999999999941</v>
      </c>
      <c r="J1897">
        <v>6183.4168509389447</v>
      </c>
      <c r="K1897">
        <v>-1558.7337669911235</v>
      </c>
      <c r="L1897">
        <v>-14.148510605749999</v>
      </c>
      <c r="M1897">
        <v>6376.8561932063385</v>
      </c>
      <c r="N1897">
        <v>36069.845487494953</v>
      </c>
      <c r="O1897">
        <v>71.350120254062787</v>
      </c>
      <c r="P1897">
        <v>26.836122942636582</v>
      </c>
      <c r="Q1897" s="6">
        <v>1895</v>
      </c>
    </row>
    <row r="1898" spans="1:17" x14ac:dyDescent="0.25">
      <c r="A1898">
        <v>118.15079203189048</v>
      </c>
      <c r="B1898">
        <v>-17.830451389563123</v>
      </c>
      <c r="C1898">
        <v>2018.365</v>
      </c>
      <c r="D1898">
        <v>3</v>
      </c>
      <c r="E1898">
        <v>0.65</v>
      </c>
      <c r="F1898">
        <v>19.899999999999999</v>
      </c>
      <c r="G1898">
        <v>54.048620189015942</v>
      </c>
      <c r="H1898">
        <v>16.499069065645855</v>
      </c>
      <c r="I1898">
        <v>8.1507920318904752</v>
      </c>
      <c r="J1898">
        <v>6073.6838917488658</v>
      </c>
      <c r="K1898">
        <v>-1940.5294946589993</v>
      </c>
      <c r="L1898">
        <v>-17.718573946102442</v>
      </c>
      <c r="M1898">
        <v>6376.1501500930135</v>
      </c>
      <c r="N1898">
        <v>36214.093493449822</v>
      </c>
      <c r="O1898">
        <v>67.069899082790783</v>
      </c>
      <c r="P1898">
        <v>25.067839150242136</v>
      </c>
      <c r="Q1898" s="6">
        <v>1896</v>
      </c>
    </row>
    <row r="1899" spans="1:17" x14ac:dyDescent="0.25">
      <c r="A1899">
        <v>115.45600602522673</v>
      </c>
      <c r="B1899">
        <v>-20.41916197339253</v>
      </c>
      <c r="C1899">
        <v>2018.365</v>
      </c>
      <c r="D1899">
        <v>0.75</v>
      </c>
      <c r="E1899">
        <v>0.65</v>
      </c>
      <c r="F1899">
        <v>19.899999999999999</v>
      </c>
      <c r="G1899">
        <v>42.007420362456692</v>
      </c>
      <c r="H1899">
        <v>15.26729995035747</v>
      </c>
      <c r="I1899">
        <v>5.4560060252267277</v>
      </c>
      <c r="J1899">
        <v>5979.8087343077032</v>
      </c>
      <c r="K1899">
        <v>-2211.2447262585874</v>
      </c>
      <c r="L1899">
        <v>-20.293647426954116</v>
      </c>
      <c r="M1899">
        <v>6375.5561120822322</v>
      </c>
      <c r="N1899">
        <v>36283.329704065349</v>
      </c>
      <c r="O1899">
        <v>65.263385801748782</v>
      </c>
      <c r="P1899">
        <v>15.310675887712987</v>
      </c>
      <c r="Q1899" s="6">
        <v>1897</v>
      </c>
    </row>
    <row r="1900" spans="1:17" x14ac:dyDescent="0.25">
      <c r="A1900">
        <v>119.54898443692238</v>
      </c>
      <c r="B1900">
        <v>-17.979411751594885</v>
      </c>
      <c r="C1900">
        <v>2018.365</v>
      </c>
      <c r="D1900">
        <v>3</v>
      </c>
      <c r="E1900">
        <v>0.65</v>
      </c>
      <c r="F1900">
        <v>19.899999999999999</v>
      </c>
      <c r="G1900">
        <v>54.048620189015942</v>
      </c>
      <c r="H1900">
        <v>15.289857451259897</v>
      </c>
      <c r="I1900">
        <v>9.5489844369223817</v>
      </c>
      <c r="J1900">
        <v>6068.6152047791347</v>
      </c>
      <c r="K1900">
        <v>-1956.2178344073259</v>
      </c>
      <c r="L1900">
        <v>-17.866723949772624</v>
      </c>
      <c r="M1900">
        <v>6376.1178407656316</v>
      </c>
      <c r="N1900">
        <v>36246.441462489849</v>
      </c>
      <c r="O1900">
        <v>66.217556216702931</v>
      </c>
      <c r="P1900">
        <v>28.589470499283046</v>
      </c>
      <c r="Q1900" s="6">
        <v>1898</v>
      </c>
    </row>
    <row r="1901" spans="1:17" x14ac:dyDescent="0.25">
      <c r="A1901">
        <v>107.48885022922441</v>
      </c>
      <c r="B1901">
        <v>-19.253877933572277</v>
      </c>
      <c r="C1901">
        <v>2018.365</v>
      </c>
      <c r="D1901">
        <v>1.2</v>
      </c>
      <c r="E1901">
        <v>0.65</v>
      </c>
      <c r="F1901">
        <v>19.899999999999999</v>
      </c>
      <c r="G1901">
        <v>46.089820015575185</v>
      </c>
      <c r="H1901">
        <v>16.594145402552577</v>
      </c>
      <c r="I1901">
        <v>-2.5111497707755888</v>
      </c>
      <c r="J1901">
        <v>6023.5824340300733</v>
      </c>
      <c r="K1901">
        <v>-2089.9014128471617</v>
      </c>
      <c r="L1901">
        <v>-19.134382673043152</v>
      </c>
      <c r="M1901">
        <v>6375.8319657105312</v>
      </c>
      <c r="N1901">
        <v>36207.670102047581</v>
      </c>
      <c r="O1901">
        <v>67.231346961276373</v>
      </c>
      <c r="P1901">
        <v>7.5756319607883267</v>
      </c>
      <c r="Q1901" s="6">
        <v>1899</v>
      </c>
    </row>
    <row r="1902" spans="1:17" x14ac:dyDescent="0.25">
      <c r="A1902">
        <v>110.9819233319062</v>
      </c>
      <c r="B1902">
        <v>-19.378758810345758</v>
      </c>
      <c r="C1902">
        <v>2018.365</v>
      </c>
      <c r="D1902">
        <v>3</v>
      </c>
      <c r="E1902">
        <v>0.65</v>
      </c>
      <c r="F1902">
        <v>19.899999999999999</v>
      </c>
      <c r="G1902">
        <v>54.048620189015942</v>
      </c>
      <c r="H1902">
        <v>17.984075118873541</v>
      </c>
      <c r="I1902">
        <v>0.98192333190620218</v>
      </c>
      <c r="J1902">
        <v>6019.0097532618838</v>
      </c>
      <c r="K1902">
        <v>-2102.9470271195296</v>
      </c>
      <c r="L1902">
        <v>-19.258608915260734</v>
      </c>
      <c r="M1902">
        <v>6375.8030559869512</v>
      </c>
      <c r="N1902">
        <v>36207.283286734935</v>
      </c>
      <c r="O1902">
        <v>67.240759230253076</v>
      </c>
      <c r="P1902">
        <v>2.9569429734968455</v>
      </c>
      <c r="Q1902" s="6">
        <v>1900</v>
      </c>
    </row>
    <row r="1903" spans="1:17" x14ac:dyDescent="0.25">
      <c r="A1903">
        <v>155.459</v>
      </c>
      <c r="B1903">
        <v>-7.65</v>
      </c>
      <c r="C1903">
        <v>2018.365</v>
      </c>
      <c r="D1903">
        <v>0.75</v>
      </c>
      <c r="E1903">
        <v>0.65</v>
      </c>
      <c r="F1903">
        <v>19.899999999999999</v>
      </c>
      <c r="G1903">
        <v>42.007420362456692</v>
      </c>
      <c r="H1903">
        <v>18.51175567669425</v>
      </c>
      <c r="I1903">
        <v>45.459000000000003</v>
      </c>
      <c r="J1903">
        <v>6321.7479453379583</v>
      </c>
      <c r="K1903">
        <v>-843.43247962779537</v>
      </c>
      <c r="L1903">
        <v>-7.5993874712196439</v>
      </c>
      <c r="M1903">
        <v>6377.7641405178811</v>
      </c>
      <c r="N1903">
        <v>38007.398754069894</v>
      </c>
      <c r="O1903">
        <v>37.112157140906568</v>
      </c>
      <c r="P1903">
        <v>82.536449701067667</v>
      </c>
      <c r="Q1903" s="6">
        <v>1901</v>
      </c>
    </row>
    <row r="1904" spans="1:17" x14ac:dyDescent="0.25">
      <c r="A1904">
        <v>113.66199780407118</v>
      </c>
      <c r="B1904">
        <v>-9.97265764491803</v>
      </c>
      <c r="C1904">
        <v>2018.365</v>
      </c>
      <c r="D1904">
        <v>1.2</v>
      </c>
      <c r="E1904">
        <v>0.65</v>
      </c>
      <c r="F1904">
        <v>19.899999999999999</v>
      </c>
      <c r="G1904">
        <v>46.089820015575185</v>
      </c>
      <c r="H1904">
        <v>14.586395694430204</v>
      </c>
      <c r="I1904">
        <v>3.6619978040711771</v>
      </c>
      <c r="J1904">
        <v>6282.4002461009886</v>
      </c>
      <c r="K1904">
        <v>-1097.2704657713248</v>
      </c>
      <c r="L1904">
        <v>-9.9072226979276685</v>
      </c>
      <c r="M1904">
        <v>6377.5038476871014</v>
      </c>
      <c r="N1904">
        <v>35913.576302869049</v>
      </c>
      <c r="O1904">
        <v>77.507208115337662</v>
      </c>
      <c r="P1904">
        <v>20.28269116382296</v>
      </c>
      <c r="Q1904" s="6">
        <v>1902</v>
      </c>
    </row>
    <row r="1905" spans="1:17" x14ac:dyDescent="0.25">
      <c r="A1905">
        <v>134.38200000000001</v>
      </c>
      <c r="B1905">
        <v>-18.523</v>
      </c>
      <c r="C1905">
        <v>2018.365</v>
      </c>
      <c r="D1905">
        <v>1.2</v>
      </c>
      <c r="E1905">
        <v>0.65</v>
      </c>
      <c r="F1905">
        <v>19.899999999999999</v>
      </c>
      <c r="G1905">
        <v>46.089820015575185</v>
      </c>
      <c r="H1905">
        <v>17.969830873500165</v>
      </c>
      <c r="I1905">
        <v>24.382000000000005</v>
      </c>
      <c r="J1905">
        <v>6049.7722094279543</v>
      </c>
      <c r="K1905">
        <v>-2013.3569637373791</v>
      </c>
      <c r="L1905">
        <v>-18.40738082485624</v>
      </c>
      <c r="M1905">
        <v>6375.9979649774505</v>
      </c>
      <c r="N1905">
        <v>36794.037816980686</v>
      </c>
      <c r="O1905">
        <v>54.710786562752531</v>
      </c>
      <c r="P1905">
        <v>54.972671002068942</v>
      </c>
      <c r="Q1905" s="6">
        <v>1903</v>
      </c>
    </row>
    <row r="1906" spans="1:17" x14ac:dyDescent="0.25">
      <c r="A1906">
        <v>140.56988612988252</v>
      </c>
      <c r="B1906">
        <v>-15.043001641983723</v>
      </c>
      <c r="C1906">
        <v>2018.365</v>
      </c>
      <c r="D1906">
        <v>1.2</v>
      </c>
      <c r="E1906">
        <v>0.65</v>
      </c>
      <c r="F1906">
        <v>19.899999999999999</v>
      </c>
      <c r="G1906">
        <v>46.089820015575185</v>
      </c>
      <c r="H1906">
        <v>17.152892616845811</v>
      </c>
      <c r="I1906">
        <v>30.569886129882519</v>
      </c>
      <c r="J1906">
        <v>6160.9588058984573</v>
      </c>
      <c r="K1906">
        <v>-1644.6961961220966</v>
      </c>
      <c r="L1906">
        <v>-14.946817331187841</v>
      </c>
      <c r="M1906">
        <v>6376.7106713035237</v>
      </c>
      <c r="N1906">
        <v>37028.983992856964</v>
      </c>
      <c r="O1906">
        <v>50.760890518949473</v>
      </c>
      <c r="P1906">
        <v>66.279711606416967</v>
      </c>
      <c r="Q1906" s="6">
        <v>1904</v>
      </c>
    </row>
    <row r="1907" spans="1:17" x14ac:dyDescent="0.25">
      <c r="A1907">
        <v>108.62695311280474</v>
      </c>
      <c r="B1907">
        <v>-12.010902035371181</v>
      </c>
      <c r="C1907">
        <v>2018.365</v>
      </c>
      <c r="D1907">
        <v>3</v>
      </c>
      <c r="E1907">
        <v>0.65</v>
      </c>
      <c r="F1907">
        <v>19.899999999999999</v>
      </c>
      <c r="G1907">
        <v>54.048620189015942</v>
      </c>
      <c r="H1907">
        <v>15.4501398964627</v>
      </c>
      <c r="I1907">
        <v>-1.3730468871952581</v>
      </c>
      <c r="J1907">
        <v>6239.4143822017859</v>
      </c>
      <c r="K1907">
        <v>-1318.5826099902074</v>
      </c>
      <c r="L1907">
        <v>-11.932807336084158</v>
      </c>
      <c r="M1907">
        <v>6377.2213331665916</v>
      </c>
      <c r="N1907">
        <v>35951.017308573711</v>
      </c>
      <c r="O1907">
        <v>75.782426954809083</v>
      </c>
      <c r="P1907">
        <v>6.570394436259047</v>
      </c>
      <c r="Q1907" s="6">
        <v>1905</v>
      </c>
    </row>
    <row r="1908" spans="1:17" x14ac:dyDescent="0.25">
      <c r="A1908">
        <v>108.82447813209761</v>
      </c>
      <c r="B1908">
        <v>-10.238358532122774</v>
      </c>
      <c r="C1908">
        <v>2018.365</v>
      </c>
      <c r="D1908">
        <v>1.2</v>
      </c>
      <c r="E1908">
        <v>0.65</v>
      </c>
      <c r="F1908">
        <v>19.899999999999999</v>
      </c>
      <c r="G1908">
        <v>46.089820015575185</v>
      </c>
      <c r="H1908">
        <v>15.02570570512305</v>
      </c>
      <c r="I1908">
        <v>-1.1755218679023898</v>
      </c>
      <c r="J1908">
        <v>6277.2436551669507</v>
      </c>
      <c r="K1908">
        <v>-1126.2032903507143</v>
      </c>
      <c r="L1908">
        <v>-10.171253323310484</v>
      </c>
      <c r="M1908">
        <v>6377.4698554779943</v>
      </c>
      <c r="N1908">
        <v>35906.114664362212</v>
      </c>
      <c r="O1908">
        <v>77.873877536663514</v>
      </c>
      <c r="P1908">
        <v>6.5853577055305443</v>
      </c>
      <c r="Q1908" s="6">
        <v>1906</v>
      </c>
    </row>
    <row r="1909" spans="1:17" x14ac:dyDescent="0.25">
      <c r="A1909">
        <v>151.14150381418938</v>
      </c>
      <c r="B1909">
        <v>-14.614057317591577</v>
      </c>
      <c r="C1909">
        <v>2018.365</v>
      </c>
      <c r="D1909">
        <v>1.2</v>
      </c>
      <c r="E1909">
        <v>0.65</v>
      </c>
      <c r="F1909">
        <v>19.899999999999999</v>
      </c>
      <c r="G1909">
        <v>46.089820015575185</v>
      </c>
      <c r="H1909">
        <v>19.292026213995364</v>
      </c>
      <c r="I1909">
        <v>41.141503814189377</v>
      </c>
      <c r="J1909">
        <v>6173.1054489372373</v>
      </c>
      <c r="K1909">
        <v>-1598.8155168019159</v>
      </c>
      <c r="L1909">
        <v>-14.520371831271515</v>
      </c>
      <c r="M1909">
        <v>6376.7893128489977</v>
      </c>
      <c r="N1909">
        <v>37768.315100789077</v>
      </c>
      <c r="O1909">
        <v>40.13627993105014</v>
      </c>
      <c r="P1909">
        <v>73.891171070774774</v>
      </c>
      <c r="Q1909" s="6">
        <v>1907</v>
      </c>
    </row>
    <row r="1910" spans="1:17" x14ac:dyDescent="0.25">
      <c r="A1910">
        <v>115.09699999999999</v>
      </c>
      <c r="B1910">
        <v>-14.257999999999999</v>
      </c>
      <c r="C1910">
        <v>2018.365</v>
      </c>
      <c r="D1910">
        <v>3</v>
      </c>
      <c r="E1910">
        <v>0.65</v>
      </c>
      <c r="F1910">
        <v>19.899999999999999</v>
      </c>
      <c r="G1910">
        <v>54.048620189015942</v>
      </c>
      <c r="H1910">
        <v>23.235078003796126</v>
      </c>
      <c r="I1910">
        <v>5.0969999999999942</v>
      </c>
      <c r="J1910">
        <v>6182.9266582625824</v>
      </c>
      <c r="K1910">
        <v>-1560.6640464799964</v>
      </c>
      <c r="L1910">
        <v>-14.166404570613091</v>
      </c>
      <c r="M1910">
        <v>6376.8530112767548</v>
      </c>
      <c r="N1910">
        <v>36043.65590013349</v>
      </c>
      <c r="O1910">
        <v>72.229172856441267</v>
      </c>
      <c r="P1910">
        <v>19.908146631080285</v>
      </c>
      <c r="Q1910" s="6">
        <v>1908</v>
      </c>
    </row>
    <row r="1911" spans="1:17" x14ac:dyDescent="0.25">
      <c r="A1911">
        <v>115.09</v>
      </c>
      <c r="B1911">
        <v>-18.243000000000002</v>
      </c>
      <c r="C1911">
        <v>2018.365</v>
      </c>
      <c r="D1911">
        <v>1.2</v>
      </c>
      <c r="E1911">
        <v>0.65</v>
      </c>
      <c r="F1911">
        <v>19.899999999999999</v>
      </c>
      <c r="G1911">
        <v>46.089820015575185</v>
      </c>
      <c r="H1911">
        <v>20.798689144801045</v>
      </c>
      <c r="I1911">
        <v>5.0900000000000034</v>
      </c>
      <c r="J1911">
        <v>6059.545991948532</v>
      </c>
      <c r="K1911">
        <v>-1983.9467588934326</v>
      </c>
      <c r="L1911">
        <v>-18.128885671880568</v>
      </c>
      <c r="M1911">
        <v>6376.0600977926224</v>
      </c>
      <c r="N1911">
        <v>36186.914945436853</v>
      </c>
      <c r="O1911">
        <v>67.80636118945867</v>
      </c>
      <c r="P1911">
        <v>15.882679758316497</v>
      </c>
      <c r="Q1911" s="6">
        <v>1909</v>
      </c>
    </row>
    <row r="1912" spans="1:17" x14ac:dyDescent="0.25">
      <c r="A1912">
        <v>120.556</v>
      </c>
      <c r="B1912">
        <v>-13.221</v>
      </c>
      <c r="C1912">
        <v>2018.365</v>
      </c>
      <c r="D1912">
        <v>0.75</v>
      </c>
      <c r="E1912">
        <v>0.65</v>
      </c>
      <c r="F1912">
        <v>19.899999999999999</v>
      </c>
      <c r="G1912">
        <v>42.007420362456692</v>
      </c>
      <c r="H1912">
        <v>16.782457602416326</v>
      </c>
      <c r="I1912">
        <v>10.555999999999997</v>
      </c>
      <c r="J1912">
        <v>6210.1757159864128</v>
      </c>
      <c r="K1912">
        <v>-1449.2179419475792</v>
      </c>
      <c r="L1912">
        <v>-13.135570488816517</v>
      </c>
      <c r="M1912">
        <v>6377.0302701720129</v>
      </c>
      <c r="N1912">
        <v>36106.101957038169</v>
      </c>
      <c r="O1912">
        <v>70.203346572636718</v>
      </c>
      <c r="P1912">
        <v>39.173021454465619</v>
      </c>
      <c r="Q1912" s="6">
        <v>1910</v>
      </c>
    </row>
    <row r="1913" spans="1:17" x14ac:dyDescent="0.25">
      <c r="A1913">
        <v>144.32479198385735</v>
      </c>
      <c r="B1913">
        <v>-14.656319542327962</v>
      </c>
      <c r="C1913">
        <v>2018.365</v>
      </c>
      <c r="D1913">
        <v>3</v>
      </c>
      <c r="E1913">
        <v>0.65</v>
      </c>
      <c r="F1913">
        <v>19.899999999999999</v>
      </c>
      <c r="G1913">
        <v>54.048620189015942</v>
      </c>
      <c r="H1913">
        <v>18.337988406051931</v>
      </c>
      <c r="I1913">
        <v>34.324791983857352</v>
      </c>
      <c r="J1913">
        <v>6171.9239650614927</v>
      </c>
      <c r="K1913">
        <v>-1603.3399101461671</v>
      </c>
      <c r="L1913">
        <v>-14.562386922847589</v>
      </c>
      <c r="M1913">
        <v>6376.781656758204</v>
      </c>
      <c r="N1913">
        <v>37264.560787679249</v>
      </c>
      <c r="O1913">
        <v>47.123380725767483</v>
      </c>
      <c r="P1913">
        <v>69.666826864911727</v>
      </c>
      <c r="Q1913" s="6">
        <v>1911</v>
      </c>
    </row>
    <row r="1914" spans="1:17" x14ac:dyDescent="0.25">
      <c r="A1914">
        <v>115.56952672568445</v>
      </c>
      <c r="B1914">
        <v>-18.754033445484765</v>
      </c>
      <c r="C1914">
        <v>2018.365</v>
      </c>
      <c r="D1914">
        <v>1.2</v>
      </c>
      <c r="E1914">
        <v>0.65</v>
      </c>
      <c r="F1914">
        <v>19.899999999999999</v>
      </c>
      <c r="G1914">
        <v>46.089820015575185</v>
      </c>
      <c r="H1914">
        <v>19.328481122446391</v>
      </c>
      <c r="I1914">
        <v>5.5695267256844545</v>
      </c>
      <c r="J1914">
        <v>6041.5993079511281</v>
      </c>
      <c r="K1914">
        <v>-2037.5883512657563</v>
      </c>
      <c r="L1914">
        <v>-18.637180835269405</v>
      </c>
      <c r="M1914">
        <v>6375.9460856448159</v>
      </c>
      <c r="N1914">
        <v>36213.186481790486</v>
      </c>
      <c r="O1914">
        <v>67.087031845461667</v>
      </c>
      <c r="P1914">
        <v>16.872730940345619</v>
      </c>
      <c r="Q1914" s="6">
        <v>1912</v>
      </c>
    </row>
    <row r="1915" spans="1:17" x14ac:dyDescent="0.25">
      <c r="A1915">
        <v>120.977</v>
      </c>
      <c r="B1915">
        <v>-8.86</v>
      </c>
      <c r="C1915">
        <v>2018.365</v>
      </c>
      <c r="D1915">
        <v>1.2</v>
      </c>
      <c r="E1915">
        <v>0.65</v>
      </c>
      <c r="F1915">
        <v>19.899999999999999</v>
      </c>
      <c r="G1915">
        <v>46.089820015575185</v>
      </c>
      <c r="H1915">
        <v>14.252608704124658</v>
      </c>
      <c r="I1915">
        <v>10.977000000000004</v>
      </c>
      <c r="J1915">
        <v>6302.5341654585345</v>
      </c>
      <c r="K1915">
        <v>-975.86612974674995</v>
      </c>
      <c r="L1915">
        <v>-8.8016184050373543</v>
      </c>
      <c r="M1915">
        <v>6377.6368358475074</v>
      </c>
      <c r="N1915">
        <v>36010.154670587464</v>
      </c>
      <c r="O1915">
        <v>73.459150196923943</v>
      </c>
      <c r="P1915">
        <v>51.547996038275336</v>
      </c>
      <c r="Q1915" s="6">
        <v>1913</v>
      </c>
    </row>
    <row r="1916" spans="1:17" x14ac:dyDescent="0.25">
      <c r="A1916">
        <v>156.69999999999999</v>
      </c>
      <c r="B1916">
        <v>-12.754</v>
      </c>
      <c r="C1916">
        <v>2018.365</v>
      </c>
      <c r="D1916">
        <v>1.2</v>
      </c>
      <c r="E1916">
        <v>0.65</v>
      </c>
      <c r="F1916">
        <v>19.899999999999999</v>
      </c>
      <c r="G1916">
        <v>46.089820015575185</v>
      </c>
      <c r="H1916">
        <v>17.684125488453486</v>
      </c>
      <c r="I1916">
        <v>46.699999999999989</v>
      </c>
      <c r="J1916">
        <v>6221.7866652896437</v>
      </c>
      <c r="K1916">
        <v>-1398.8752947726648</v>
      </c>
      <c r="L1916">
        <v>-12.671383942267274</v>
      </c>
      <c r="M1916">
        <v>6377.1060363382176</v>
      </c>
      <c r="N1916">
        <v>38192.304289201376</v>
      </c>
      <c r="O1916">
        <v>34.849008446759804</v>
      </c>
      <c r="P1916">
        <v>78.247879642785264</v>
      </c>
      <c r="Q1916" s="6">
        <v>1914</v>
      </c>
    </row>
    <row r="1917" spans="1:17" x14ac:dyDescent="0.25">
      <c r="A1917">
        <v>110.79300000000001</v>
      </c>
      <c r="B1917">
        <v>-5.7509999999999994</v>
      </c>
      <c r="C1917">
        <v>2018.365</v>
      </c>
      <c r="D1917">
        <v>3</v>
      </c>
      <c r="E1917">
        <v>0.65</v>
      </c>
      <c r="F1917">
        <v>19.899999999999999</v>
      </c>
      <c r="G1917">
        <v>54.048620189015942</v>
      </c>
      <c r="H1917">
        <v>22.640686807655143</v>
      </c>
      <c r="I1917">
        <v>0.79300000000000637</v>
      </c>
      <c r="J1917">
        <v>6346.2506536486344</v>
      </c>
      <c r="K1917">
        <v>-634.86695584745235</v>
      </c>
      <c r="L1917">
        <v>-5.7127553639677533</v>
      </c>
      <c r="M1917">
        <v>6377.927046506783</v>
      </c>
      <c r="N1917">
        <v>35824.2307726422</v>
      </c>
      <c r="O1917">
        <v>83.162868265928964</v>
      </c>
      <c r="P1917">
        <v>7.8644827403751014</v>
      </c>
      <c r="Q1917" s="6">
        <v>1915</v>
      </c>
    </row>
    <row r="1918" spans="1:17" x14ac:dyDescent="0.25">
      <c r="A1918">
        <v>115.92149574419945</v>
      </c>
      <c r="B1918">
        <v>-22.891854195916817</v>
      </c>
      <c r="C1918">
        <v>2018.365</v>
      </c>
      <c r="D1918">
        <v>0.75</v>
      </c>
      <c r="E1918">
        <v>0.65</v>
      </c>
      <c r="F1918">
        <v>19.899999999999999</v>
      </c>
      <c r="G1918">
        <v>42.007420362456692</v>
      </c>
      <c r="H1918">
        <v>17.208952414946751</v>
      </c>
      <c r="I1918">
        <v>5.9214957441994471</v>
      </c>
      <c r="J1918">
        <v>5878.7805849248734</v>
      </c>
      <c r="K1918">
        <v>-2465.6914249584088</v>
      </c>
      <c r="L1918">
        <v>-22.75426136898426</v>
      </c>
      <c r="M1918">
        <v>6374.9270873322994</v>
      </c>
      <c r="N1918">
        <v>36405.386416562149</v>
      </c>
      <c r="O1918">
        <v>62.368866877615865</v>
      </c>
      <c r="P1918">
        <v>14.929722819241656</v>
      </c>
      <c r="Q1918" s="6">
        <v>1916</v>
      </c>
    </row>
    <row r="1919" spans="1:17" x14ac:dyDescent="0.25">
      <c r="A1919">
        <v>100.93186167443403</v>
      </c>
      <c r="B1919">
        <v>-20.043471189072601</v>
      </c>
      <c r="C1919">
        <v>2018.365</v>
      </c>
      <c r="D1919">
        <v>3</v>
      </c>
      <c r="E1919">
        <v>0.65</v>
      </c>
      <c r="F1919">
        <v>19.899999999999999</v>
      </c>
      <c r="G1919">
        <v>54.048620189015942</v>
      </c>
      <c r="H1919">
        <v>22.250538994170526</v>
      </c>
      <c r="I1919">
        <v>-9.0681383255659682</v>
      </c>
      <c r="J1919">
        <v>5994.1915767071541</v>
      </c>
      <c r="K1919">
        <v>-2172.2191441092009</v>
      </c>
      <c r="L1919">
        <v>-19.919875240571869</v>
      </c>
      <c r="M1919">
        <v>6375.6465294353884</v>
      </c>
      <c r="N1919">
        <v>36322.188704661661</v>
      </c>
      <c r="O1919">
        <v>64.316732249561738</v>
      </c>
      <c r="P1919">
        <v>24.970431291474327</v>
      </c>
      <c r="Q1919" s="6">
        <v>1917</v>
      </c>
    </row>
    <row r="1920" spans="1:17" x14ac:dyDescent="0.25">
      <c r="A1920">
        <v>150.36199999999999</v>
      </c>
      <c r="B1920">
        <v>-12.494999999999999</v>
      </c>
      <c r="C1920">
        <v>2018.365</v>
      </c>
      <c r="D1920">
        <v>0.75</v>
      </c>
      <c r="E1920">
        <v>0.65</v>
      </c>
      <c r="F1920">
        <v>19.899999999999999</v>
      </c>
      <c r="G1920">
        <v>42.007420362456692</v>
      </c>
      <c r="H1920">
        <v>20.597787406981684</v>
      </c>
      <c r="I1920">
        <v>40.361999999999995</v>
      </c>
      <c r="J1920">
        <v>6228.0489636480461</v>
      </c>
      <c r="K1920">
        <v>-1370.9155480868872</v>
      </c>
      <c r="L1920">
        <v>-12.413953720499547</v>
      </c>
      <c r="M1920">
        <v>6377.1469587570173</v>
      </c>
      <c r="N1920">
        <v>37660.279031450053</v>
      </c>
      <c r="O1920">
        <v>41.566402481778098</v>
      </c>
      <c r="P1920">
        <v>75.718259181174417</v>
      </c>
      <c r="Q1920" s="6">
        <v>1918</v>
      </c>
    </row>
    <row r="1921" spans="1:17" x14ac:dyDescent="0.25">
      <c r="A1921">
        <v>146.83455290813785</v>
      </c>
      <c r="B1921">
        <v>-3.560205375791746</v>
      </c>
      <c r="C1921">
        <v>2018.365</v>
      </c>
      <c r="D1921">
        <v>3</v>
      </c>
      <c r="E1921">
        <v>0.65</v>
      </c>
      <c r="F1921">
        <v>19.899999999999999</v>
      </c>
      <c r="G1921">
        <v>54.048620189015942</v>
      </c>
      <c r="H1921">
        <v>20.526072844843462</v>
      </c>
      <c r="I1921">
        <v>36.834552908137852</v>
      </c>
      <c r="J1921">
        <v>6365.9129863769504</v>
      </c>
      <c r="K1921">
        <v>-393.41906297360424</v>
      </c>
      <c r="L1921">
        <v>-3.5364322260840466</v>
      </c>
      <c r="M1921">
        <v>6378.0582240391732</v>
      </c>
      <c r="N1921">
        <v>37267.070195869899</v>
      </c>
      <c r="O1921">
        <v>47.108572449306656</v>
      </c>
      <c r="P1921">
        <v>85.260849279289786</v>
      </c>
      <c r="Q1921" s="6">
        <v>1919</v>
      </c>
    </row>
    <row r="1922" spans="1:17" x14ac:dyDescent="0.25">
      <c r="A1922">
        <v>131.88800000000001</v>
      </c>
      <c r="B1922">
        <v>-20.417000000000002</v>
      </c>
      <c r="C1922">
        <v>2018.365</v>
      </c>
      <c r="D1922">
        <v>3</v>
      </c>
      <c r="E1922">
        <v>0.65</v>
      </c>
      <c r="F1922">
        <v>19.899999999999999</v>
      </c>
      <c r="G1922">
        <v>54.048620189015942</v>
      </c>
      <c r="H1922">
        <v>20.716026821783753</v>
      </c>
      <c r="I1922">
        <v>21.888000000000005</v>
      </c>
      <c r="J1922">
        <v>5979.8922362337798</v>
      </c>
      <c r="K1922">
        <v>-2211.0204130375814</v>
      </c>
      <c r="L1922">
        <v>-20.291496433475913</v>
      </c>
      <c r="M1922">
        <v>6375.5566363916732</v>
      </c>
      <c r="N1922">
        <v>36749.68459088471</v>
      </c>
      <c r="O1922">
        <v>55.496228676357021</v>
      </c>
      <c r="P1922">
        <v>49.031649147695852</v>
      </c>
      <c r="Q1922" s="6">
        <v>1920</v>
      </c>
    </row>
    <row r="1923" spans="1:17" x14ac:dyDescent="0.25">
      <c r="A1923">
        <v>107.07008859214569</v>
      </c>
      <c r="B1923">
        <v>-13.638205335716574</v>
      </c>
      <c r="C1923">
        <v>2018.365</v>
      </c>
      <c r="D1923">
        <v>0.75</v>
      </c>
      <c r="E1923">
        <v>0.65</v>
      </c>
      <c r="F1923">
        <v>19.899999999999999</v>
      </c>
      <c r="G1923">
        <v>42.007420362456692</v>
      </c>
      <c r="H1923">
        <v>22.207154083899844</v>
      </c>
      <c r="I1923">
        <v>-2.9299114078543056</v>
      </c>
      <c r="J1923">
        <v>6199.455708660329</v>
      </c>
      <c r="K1923">
        <v>-1494.1129151089024</v>
      </c>
      <c r="L1923">
        <v>-13.550281365006374</v>
      </c>
      <c r="M1923">
        <v>6376.9604426196938</v>
      </c>
      <c r="N1923">
        <v>36005.197892373013</v>
      </c>
      <c r="O1923">
        <v>73.60937630783053</v>
      </c>
      <c r="P1923">
        <v>12.24678733337907</v>
      </c>
      <c r="Q1923" s="6">
        <v>1921</v>
      </c>
    </row>
    <row r="1924" spans="1:17" x14ac:dyDescent="0.25">
      <c r="A1924">
        <v>151.291</v>
      </c>
      <c r="B1924">
        <v>-14.359</v>
      </c>
      <c r="C1924">
        <v>2018.365</v>
      </c>
      <c r="D1924">
        <v>0.75</v>
      </c>
      <c r="E1924">
        <v>0.65</v>
      </c>
      <c r="F1924">
        <v>19.899999999999999</v>
      </c>
      <c r="G1924">
        <v>42.007420362456692</v>
      </c>
      <c r="H1924">
        <v>17.319013283754522</v>
      </c>
      <c r="I1924">
        <v>41.290999999999997</v>
      </c>
      <c r="J1924">
        <v>6180.1648730370898</v>
      </c>
      <c r="K1924">
        <v>-1571.4922496512504</v>
      </c>
      <c r="L1924">
        <v>-14.266810261647917</v>
      </c>
      <c r="M1924">
        <v>6376.8350887125416</v>
      </c>
      <c r="N1924">
        <v>37774.248867758957</v>
      </c>
      <c r="O1924">
        <v>40.059699665503537</v>
      </c>
      <c r="P1924">
        <v>74.231477789079392</v>
      </c>
      <c r="Q1924" s="6">
        <v>1922</v>
      </c>
    </row>
    <row r="1925" spans="1:17" x14ac:dyDescent="0.25">
      <c r="A1925">
        <v>113.48399999999999</v>
      </c>
      <c r="B1925">
        <v>-22.350999999999999</v>
      </c>
      <c r="C1925">
        <v>2018.365</v>
      </c>
      <c r="D1925">
        <v>0.75</v>
      </c>
      <c r="E1925">
        <v>0.65</v>
      </c>
      <c r="F1925">
        <v>19.899999999999999</v>
      </c>
      <c r="G1925">
        <v>42.007420362456692</v>
      </c>
      <c r="H1925">
        <v>16.691484062953716</v>
      </c>
      <c r="I1925">
        <v>3.4839999999999947</v>
      </c>
      <c r="J1925">
        <v>5901.8179881190381</v>
      </c>
      <c r="K1925">
        <v>-2410.4059112706173</v>
      </c>
      <c r="L1925">
        <v>-22.21596515700838</v>
      </c>
      <c r="M1925">
        <v>6375.069585657382</v>
      </c>
      <c r="N1925">
        <v>36354.99802757852</v>
      </c>
      <c r="O1925">
        <v>63.523209824741834</v>
      </c>
      <c r="P1925">
        <v>9.0958003558728997</v>
      </c>
      <c r="Q1925" s="6">
        <v>1923</v>
      </c>
    </row>
    <row r="1926" spans="1:17" x14ac:dyDescent="0.25">
      <c r="A1926">
        <v>147.12156818733902</v>
      </c>
      <c r="B1926">
        <v>-17.923013376288356</v>
      </c>
      <c r="C1926">
        <v>2018.365</v>
      </c>
      <c r="D1926">
        <v>1.2</v>
      </c>
      <c r="E1926">
        <v>0.65</v>
      </c>
      <c r="F1926">
        <v>19.899999999999999</v>
      </c>
      <c r="G1926">
        <v>46.089820015575185</v>
      </c>
      <c r="H1926">
        <v>18.346017262790177</v>
      </c>
      <c r="I1926">
        <v>37.121568187339022</v>
      </c>
      <c r="J1926">
        <v>6070.539083994302</v>
      </c>
      <c r="K1926">
        <v>-1950.2795426438086</v>
      </c>
      <c r="L1926">
        <v>-17.810632032623307</v>
      </c>
      <c r="M1926">
        <v>6376.1301009905155</v>
      </c>
      <c r="N1926">
        <v>37553.805954189491</v>
      </c>
      <c r="O1926">
        <v>42.990654795506607</v>
      </c>
      <c r="P1926">
        <v>67.87405747209533</v>
      </c>
      <c r="Q1926" s="6">
        <v>1924</v>
      </c>
    </row>
    <row r="1927" spans="1:17" x14ac:dyDescent="0.25">
      <c r="A1927">
        <v>101.750614230134</v>
      </c>
      <c r="B1927">
        <v>-13.859758803501773</v>
      </c>
      <c r="C1927">
        <v>2018.365</v>
      </c>
      <c r="D1927">
        <v>3</v>
      </c>
      <c r="E1927">
        <v>0.65</v>
      </c>
      <c r="F1927">
        <v>19.899999999999999</v>
      </c>
      <c r="G1927">
        <v>54.048620189015942</v>
      </c>
      <c r="H1927">
        <v>20.759534919817551</v>
      </c>
      <c r="I1927">
        <v>-8.2493857698659951</v>
      </c>
      <c r="J1927">
        <v>6193.6299725629051</v>
      </c>
      <c r="K1927">
        <v>-1517.9225650977282</v>
      </c>
      <c r="L1927">
        <v>-13.770517650241766</v>
      </c>
      <c r="M1927">
        <v>6376.9225454495245</v>
      </c>
      <c r="N1927">
        <v>36077.49906493647</v>
      </c>
      <c r="O1927">
        <v>71.103631746925316</v>
      </c>
      <c r="P1927">
        <v>31.183864609781413</v>
      </c>
      <c r="Q1927" s="6">
        <v>1925</v>
      </c>
    </row>
    <row r="1928" spans="1:17" x14ac:dyDescent="0.25">
      <c r="A1928">
        <v>116.09</v>
      </c>
      <c r="B1928">
        <v>-5.2430000000000003</v>
      </c>
      <c r="C1928">
        <v>2018.365</v>
      </c>
      <c r="D1928">
        <v>3</v>
      </c>
      <c r="E1928">
        <v>0.65</v>
      </c>
      <c r="F1928">
        <v>19.899999999999999</v>
      </c>
      <c r="G1928">
        <v>54.048620189015942</v>
      </c>
      <c r="H1928">
        <v>23.762538486716316</v>
      </c>
      <c r="I1928">
        <v>6.0900000000000034</v>
      </c>
      <c r="J1928">
        <v>6351.6320290823523</v>
      </c>
      <c r="K1928">
        <v>-578.94855351245428</v>
      </c>
      <c r="L1928">
        <v>-5.208094336155626</v>
      </c>
      <c r="M1928">
        <v>6377.9629083649397</v>
      </c>
      <c r="N1928">
        <v>35859.36008339488</v>
      </c>
      <c r="O1928">
        <v>80.546753666018049</v>
      </c>
      <c r="P1928">
        <v>49.420656233374707</v>
      </c>
      <c r="Q1928" s="6">
        <v>1926</v>
      </c>
    </row>
    <row r="1929" spans="1:17" x14ac:dyDescent="0.25">
      <c r="A1929">
        <v>117.069</v>
      </c>
      <c r="B1929">
        <v>-14.201000000000001</v>
      </c>
      <c r="C1929">
        <v>2018.365</v>
      </c>
      <c r="D1929">
        <v>3</v>
      </c>
      <c r="E1929">
        <v>0.65</v>
      </c>
      <c r="F1929">
        <v>19.899999999999999</v>
      </c>
      <c r="G1929">
        <v>54.048620189015942</v>
      </c>
      <c r="H1929">
        <v>15.160121955349489</v>
      </c>
      <c r="I1929">
        <v>7.0690000000000026</v>
      </c>
      <c r="J1929">
        <v>6184.4768520586131</v>
      </c>
      <c r="K1929">
        <v>-1554.5509770080723</v>
      </c>
      <c r="L1929">
        <v>-14.109740471305058</v>
      </c>
      <c r="M1929">
        <v>6376.8630747229909</v>
      </c>
      <c r="N1929">
        <v>36068.228176269229</v>
      </c>
      <c r="O1929">
        <v>71.403531109767457</v>
      </c>
      <c r="P1929">
        <v>26.815804881370656</v>
      </c>
      <c r="Q1929" s="6">
        <v>1927</v>
      </c>
    </row>
    <row r="1930" spans="1:17" x14ac:dyDescent="0.25">
      <c r="A1930">
        <v>131.233</v>
      </c>
      <c r="B1930">
        <v>-23.067999999999998</v>
      </c>
      <c r="C1930">
        <v>2018.365</v>
      </c>
      <c r="D1930">
        <v>3</v>
      </c>
      <c r="E1930">
        <v>0.65</v>
      </c>
      <c r="F1930">
        <v>19.899999999999999</v>
      </c>
      <c r="G1930">
        <v>54.048620189015942</v>
      </c>
      <c r="H1930">
        <v>20.067134858499593</v>
      </c>
      <c r="I1930">
        <v>21.233000000000004</v>
      </c>
      <c r="J1930">
        <v>5871.1648672643405</v>
      </c>
      <c r="K1930">
        <v>-2483.6504215908344</v>
      </c>
      <c r="L1930">
        <v>-22.929584555566695</v>
      </c>
      <c r="M1930">
        <v>6374.8801020307374</v>
      </c>
      <c r="N1930">
        <v>36836.918996662578</v>
      </c>
      <c r="O1930">
        <v>53.93329438138074</v>
      </c>
      <c r="P1930">
        <v>44.758726210827952</v>
      </c>
      <c r="Q1930" s="6">
        <v>1928</v>
      </c>
    </row>
    <row r="1931" spans="1:17" x14ac:dyDescent="0.25">
      <c r="A1931">
        <v>108.94808320348351</v>
      </c>
      <c r="B1931">
        <v>-11.709172649042952</v>
      </c>
      <c r="C1931">
        <v>2018.365</v>
      </c>
      <c r="D1931">
        <v>1.2</v>
      </c>
      <c r="E1931">
        <v>0.65</v>
      </c>
      <c r="F1931">
        <v>19.899999999999999</v>
      </c>
      <c r="G1931">
        <v>46.089820015575185</v>
      </c>
      <c r="H1931">
        <v>15.038009374946872</v>
      </c>
      <c r="I1931">
        <v>-1.0519167965164939</v>
      </c>
      <c r="J1931">
        <v>6246.2742095929761</v>
      </c>
      <c r="K1931">
        <v>-1285.9174987289136</v>
      </c>
      <c r="L1931">
        <v>-11.632928846485626</v>
      </c>
      <c r="M1931">
        <v>6377.2662885411637</v>
      </c>
      <c r="N1931">
        <v>35942.112311935751</v>
      </c>
      <c r="O1931">
        <v>76.171979734149843</v>
      </c>
      <c r="P1931">
        <v>5.1697912734973679</v>
      </c>
      <c r="Q1931" s="6">
        <v>1929</v>
      </c>
    </row>
    <row r="1932" spans="1:17" x14ac:dyDescent="0.25">
      <c r="A1932">
        <v>108.94344214440356</v>
      </c>
      <c r="B1932">
        <v>-24.355603035054543</v>
      </c>
      <c r="C1932">
        <v>2018.365</v>
      </c>
      <c r="D1932">
        <v>3</v>
      </c>
      <c r="E1932">
        <v>0.65</v>
      </c>
      <c r="F1932">
        <v>19.899999999999999</v>
      </c>
      <c r="G1932">
        <v>54.048620189015942</v>
      </c>
      <c r="H1932">
        <v>20.822982958351293</v>
      </c>
      <c r="I1932">
        <v>-1.0565578555964379</v>
      </c>
      <c r="J1932">
        <v>5813.8184195969097</v>
      </c>
      <c r="K1932">
        <v>-2614.2160886446277</v>
      </c>
      <c r="L1932">
        <v>-24.211334148090387</v>
      </c>
      <c r="M1932">
        <v>6374.5282471860401</v>
      </c>
      <c r="N1932">
        <v>36445.347578946348</v>
      </c>
      <c r="O1932">
        <v>61.47739213845388</v>
      </c>
      <c r="P1932">
        <v>2.5605663025482275</v>
      </c>
      <c r="Q1932" s="6">
        <v>1930</v>
      </c>
    </row>
    <row r="1933" spans="1:17" x14ac:dyDescent="0.25">
      <c r="A1933">
        <v>150.346</v>
      </c>
      <c r="B1933">
        <v>-13.762</v>
      </c>
      <c r="C1933">
        <v>2018.365</v>
      </c>
      <c r="D1933">
        <v>3</v>
      </c>
      <c r="E1933">
        <v>0.65</v>
      </c>
      <c r="F1933">
        <v>19.899999999999999</v>
      </c>
      <c r="G1933">
        <v>54.048620189015942</v>
      </c>
      <c r="H1933">
        <v>23.037534757238472</v>
      </c>
      <c r="I1933">
        <v>40.346000000000004</v>
      </c>
      <c r="J1933">
        <v>6196.2118971181917</v>
      </c>
      <c r="K1933">
        <v>-1507.4194610972534</v>
      </c>
      <c r="L1933">
        <v>-13.673339396149</v>
      </c>
      <c r="M1933">
        <v>6376.9393368357951</v>
      </c>
      <c r="N1933">
        <v>37686.140598813821</v>
      </c>
      <c r="O1933">
        <v>41.218966481081431</v>
      </c>
      <c r="P1933">
        <v>74.35491910323536</v>
      </c>
      <c r="Q1933" s="6">
        <v>1931</v>
      </c>
    </row>
    <row r="1934" spans="1:17" x14ac:dyDescent="0.25">
      <c r="A1934">
        <v>160.63800000000001</v>
      </c>
      <c r="B1934">
        <v>-20.756</v>
      </c>
      <c r="C1934">
        <v>2018.365</v>
      </c>
      <c r="D1934">
        <v>1.2</v>
      </c>
      <c r="E1934">
        <v>0.65</v>
      </c>
      <c r="F1934">
        <v>19.899999999999999</v>
      </c>
      <c r="G1934">
        <v>46.089820015575185</v>
      </c>
      <c r="H1934">
        <v>19.482360300172065</v>
      </c>
      <c r="I1934">
        <v>50.638000000000005</v>
      </c>
      <c r="J1934">
        <v>5966.6954654741394</v>
      </c>
      <c r="K1934">
        <v>-2246.1549843103799</v>
      </c>
      <c r="L1934">
        <v>-20.628783474412003</v>
      </c>
      <c r="M1934">
        <v>6375.4738640552841</v>
      </c>
      <c r="N1934">
        <v>38721.409612102892</v>
      </c>
      <c r="O1934">
        <v>28.74742689992495</v>
      </c>
      <c r="P1934">
        <v>73.79058982616597</v>
      </c>
      <c r="Q1934" s="6">
        <v>1932</v>
      </c>
    </row>
    <row r="1935" spans="1:17" x14ac:dyDescent="0.25">
      <c r="A1935">
        <v>104.834</v>
      </c>
      <c r="B1935">
        <v>-11.743</v>
      </c>
      <c r="C1935">
        <v>2018.365</v>
      </c>
      <c r="D1935">
        <v>0.75</v>
      </c>
      <c r="E1935">
        <v>0.65</v>
      </c>
      <c r="F1935">
        <v>19.899999999999999</v>
      </c>
      <c r="G1935">
        <v>42.007420362456692</v>
      </c>
      <c r="H1935">
        <v>21.963758251696799</v>
      </c>
      <c r="I1935">
        <v>-5.1659999999999968</v>
      </c>
      <c r="J1935">
        <v>6245.5137137514612</v>
      </c>
      <c r="K1935">
        <v>-1289.5813928381601</v>
      </c>
      <c r="L1935">
        <v>-11.666548269687627</v>
      </c>
      <c r="M1935">
        <v>6377.2613022685509</v>
      </c>
      <c r="N1935">
        <v>35971.517606496411</v>
      </c>
      <c r="O1935">
        <v>74.931271058290818</v>
      </c>
      <c r="P1935">
        <v>23.95180391264395</v>
      </c>
      <c r="Q1935" s="6">
        <v>1933</v>
      </c>
    </row>
    <row r="1936" spans="1:17" x14ac:dyDescent="0.25">
      <c r="A1936">
        <v>109.16083089971774</v>
      </c>
      <c r="B1936">
        <v>-10.924356578822735</v>
      </c>
      <c r="C1936">
        <v>2018.365</v>
      </c>
      <c r="D1936">
        <v>0.75</v>
      </c>
      <c r="E1936">
        <v>0.65</v>
      </c>
      <c r="F1936">
        <v>19.899999999999999</v>
      </c>
      <c r="G1936">
        <v>42.007420362456692</v>
      </c>
      <c r="H1936">
        <v>19.024233728686404</v>
      </c>
      <c r="I1936">
        <v>-0.83916910028226255</v>
      </c>
      <c r="J1936">
        <v>6263.3098738189692</v>
      </c>
      <c r="K1936">
        <v>-1200.7919889906711</v>
      </c>
      <c r="L1936">
        <v>-10.852965801900021</v>
      </c>
      <c r="M1936">
        <v>6377.3781428030725</v>
      </c>
      <c r="N1936">
        <v>35921.694757610348</v>
      </c>
      <c r="O1936">
        <v>77.109661187413408</v>
      </c>
      <c r="P1936">
        <v>4.4195628532259281</v>
      </c>
      <c r="Q1936" s="6">
        <v>1934</v>
      </c>
    </row>
    <row r="1937" spans="1:17" x14ac:dyDescent="0.25">
      <c r="A1937">
        <v>143.06043761684498</v>
      </c>
      <c r="B1937">
        <v>-14.602694197460838</v>
      </c>
      <c r="C1937">
        <v>2018.365</v>
      </c>
      <c r="D1937">
        <v>0.75</v>
      </c>
      <c r="E1937">
        <v>0.65</v>
      </c>
      <c r="F1937">
        <v>19.899999999999999</v>
      </c>
      <c r="G1937">
        <v>42.007420362456692</v>
      </c>
      <c r="H1937">
        <v>22.903242228315641</v>
      </c>
      <c r="I1937">
        <v>33.060437616844979</v>
      </c>
      <c r="J1937">
        <v>6173.4225465920372</v>
      </c>
      <c r="K1937">
        <v>-1597.5988892957473</v>
      </c>
      <c r="L1937">
        <v>-14.509075192773913</v>
      </c>
      <c r="M1937">
        <v>6376.7913679098774</v>
      </c>
      <c r="N1937">
        <v>37177.55428810708</v>
      </c>
      <c r="O1937">
        <v>48.434039500984447</v>
      </c>
      <c r="P1937">
        <v>68.8272309935832</v>
      </c>
      <c r="Q1937" s="6">
        <v>1935</v>
      </c>
    </row>
    <row r="1938" spans="1:17" x14ac:dyDescent="0.25">
      <c r="A1938">
        <v>114.25963992102143</v>
      </c>
      <c r="B1938">
        <v>-22.430958224242296</v>
      </c>
      <c r="C1938">
        <v>2018.365</v>
      </c>
      <c r="D1938">
        <v>0.75</v>
      </c>
      <c r="E1938">
        <v>0.65</v>
      </c>
      <c r="F1938">
        <v>19.899999999999999</v>
      </c>
      <c r="G1938">
        <v>42.007420362456692</v>
      </c>
      <c r="H1938">
        <v>14.086844520676806</v>
      </c>
      <c r="I1938">
        <v>4.2596399210214315</v>
      </c>
      <c r="J1938">
        <v>5898.4451947866428</v>
      </c>
      <c r="K1938">
        <v>-2418.5925794746022</v>
      </c>
      <c r="L1938">
        <v>-22.295542184580675</v>
      </c>
      <c r="M1938">
        <v>6375.0486885506407</v>
      </c>
      <c r="N1938">
        <v>36365.150796746064</v>
      </c>
      <c r="O1938">
        <v>63.286992405391715</v>
      </c>
      <c r="P1938">
        <v>11.045186775061541</v>
      </c>
      <c r="Q1938" s="6">
        <v>1936</v>
      </c>
    </row>
    <row r="1939" spans="1:17" x14ac:dyDescent="0.25">
      <c r="A1939">
        <v>135.566</v>
      </c>
      <c r="B1939">
        <v>-10.433</v>
      </c>
      <c r="C1939">
        <v>2018.365</v>
      </c>
      <c r="D1939">
        <v>0.75</v>
      </c>
      <c r="E1939">
        <v>0.65</v>
      </c>
      <c r="F1939">
        <v>19.899999999999999</v>
      </c>
      <c r="G1939">
        <v>42.007420362456692</v>
      </c>
      <c r="H1939">
        <v>16.069224725167679</v>
      </c>
      <c r="I1939">
        <v>25.566000000000003</v>
      </c>
      <c r="J1939">
        <v>6273.380979474925</v>
      </c>
      <c r="K1939">
        <v>-1147.3832405412879</v>
      </c>
      <c r="L1939">
        <v>-10.364674847232758</v>
      </c>
      <c r="M1939">
        <v>6377.4444109151436</v>
      </c>
      <c r="N1939">
        <v>36623.222203772901</v>
      </c>
      <c r="O1939">
        <v>57.910313795451458</v>
      </c>
      <c r="P1939">
        <v>69.266786375573631</v>
      </c>
      <c r="Q1939" s="6">
        <v>1937</v>
      </c>
    </row>
    <row r="1940" spans="1:17" x14ac:dyDescent="0.25">
      <c r="A1940">
        <v>108.91699533401118</v>
      </c>
      <c r="B1940">
        <v>-11.854595510635166</v>
      </c>
      <c r="C1940">
        <v>2018.365</v>
      </c>
      <c r="D1940">
        <v>1.2</v>
      </c>
      <c r="E1940">
        <v>0.65</v>
      </c>
      <c r="F1940">
        <v>19.899999999999999</v>
      </c>
      <c r="G1940">
        <v>46.089820015575185</v>
      </c>
      <c r="H1940">
        <v>14.283355906271034</v>
      </c>
      <c r="I1940">
        <v>-1.0830046659888239</v>
      </c>
      <c r="J1940">
        <v>6242.9895090157961</v>
      </c>
      <c r="K1940">
        <v>-1301.6653460118355</v>
      </c>
      <c r="L1940">
        <v>-11.77745858280222</v>
      </c>
      <c r="M1940">
        <v>6377.2447563731948</v>
      </c>
      <c r="N1940">
        <v>35946.034980678873</v>
      </c>
      <c r="O1940">
        <v>75.998956554568665</v>
      </c>
      <c r="P1940">
        <v>5.2577449188270444</v>
      </c>
      <c r="Q1940" s="6">
        <v>1938</v>
      </c>
    </row>
    <row r="1941" spans="1:17" x14ac:dyDescent="0.25">
      <c r="A1941">
        <v>149.76900000000001</v>
      </c>
      <c r="B1941">
        <v>-9.2590000000000003</v>
      </c>
      <c r="C1941">
        <v>2018.365</v>
      </c>
      <c r="D1941">
        <v>3</v>
      </c>
      <c r="E1941">
        <v>0.65</v>
      </c>
      <c r="F1941">
        <v>19.899999999999999</v>
      </c>
      <c r="G1941">
        <v>54.048620189015942</v>
      </c>
      <c r="H1941">
        <v>22.955286620251954</v>
      </c>
      <c r="I1941">
        <v>39.769000000000005</v>
      </c>
      <c r="J1941">
        <v>6295.5854442892305</v>
      </c>
      <c r="K1941">
        <v>-1019.4456731502358</v>
      </c>
      <c r="L1941">
        <v>-9.1980784845195309</v>
      </c>
      <c r="M1941">
        <v>6377.5908905205861</v>
      </c>
      <c r="N1941">
        <v>37555.638644138751</v>
      </c>
      <c r="O1941">
        <v>42.98855408635302</v>
      </c>
      <c r="P1941">
        <v>79.058114810154066</v>
      </c>
      <c r="Q1941" s="6">
        <v>1939</v>
      </c>
    </row>
    <row r="1942" spans="1:17" x14ac:dyDescent="0.25">
      <c r="A1942">
        <v>120.08499999999999</v>
      </c>
      <c r="B1942">
        <v>-13.243</v>
      </c>
      <c r="C1942">
        <v>2018.365</v>
      </c>
      <c r="D1942">
        <v>0.75</v>
      </c>
      <c r="E1942">
        <v>0.65</v>
      </c>
      <c r="F1942">
        <v>19.899999999999999</v>
      </c>
      <c r="G1942">
        <v>42.007420362456692</v>
      </c>
      <c r="H1942">
        <v>20.058946199479351</v>
      </c>
      <c r="I1942">
        <v>10.084999999999994</v>
      </c>
      <c r="J1942">
        <v>6209.6186059615202</v>
      </c>
      <c r="K1942">
        <v>-1451.5872397381106</v>
      </c>
      <c r="L1942">
        <v>-13.157438498336338</v>
      </c>
      <c r="M1942">
        <v>6377.0266383381213</v>
      </c>
      <c r="N1942">
        <v>36096.05997430547</v>
      </c>
      <c r="O1942">
        <v>70.516199415890569</v>
      </c>
      <c r="P1942">
        <v>37.825481276816717</v>
      </c>
      <c r="Q1942" s="6">
        <v>1940</v>
      </c>
    </row>
    <row r="1943" spans="1:17" x14ac:dyDescent="0.25">
      <c r="A1943">
        <v>151.58627377846688</v>
      </c>
      <c r="B1943">
        <v>-8.4467080926931235</v>
      </c>
      <c r="C1943">
        <v>2018.365</v>
      </c>
      <c r="D1943">
        <v>0.75</v>
      </c>
      <c r="E1943">
        <v>0.65</v>
      </c>
      <c r="F1943">
        <v>19.899999999999999</v>
      </c>
      <c r="G1943">
        <v>42.007420362456692</v>
      </c>
      <c r="H1943">
        <v>14.719392666730995</v>
      </c>
      <c r="I1943">
        <v>41.586273778466875</v>
      </c>
      <c r="J1943">
        <v>6309.4114745106408</v>
      </c>
      <c r="K1943">
        <v>-930.67669582925942</v>
      </c>
      <c r="L1943">
        <v>-8.3909692167847716</v>
      </c>
      <c r="M1943">
        <v>6377.6823585724469</v>
      </c>
      <c r="N1943">
        <v>37689.920499287211</v>
      </c>
      <c r="O1943">
        <v>41.179990161215642</v>
      </c>
      <c r="P1943">
        <v>80.601311054071587</v>
      </c>
      <c r="Q1943" s="6">
        <v>1941</v>
      </c>
    </row>
    <row r="1944" spans="1:17" x14ac:dyDescent="0.25">
      <c r="A1944">
        <v>138.64699999999999</v>
      </c>
      <c r="B1944">
        <v>-13.045999999999999</v>
      </c>
      <c r="C1944">
        <v>2018.365</v>
      </c>
      <c r="D1944">
        <v>3</v>
      </c>
      <c r="E1944">
        <v>0.65</v>
      </c>
      <c r="F1944">
        <v>19.899999999999999</v>
      </c>
      <c r="G1944">
        <v>54.048620189015942</v>
      </c>
      <c r="H1944">
        <v>20.497559531414712</v>
      </c>
      <c r="I1944">
        <v>28.646999999999991</v>
      </c>
      <c r="J1944">
        <v>6214.5748308745551</v>
      </c>
      <c r="K1944">
        <v>-1430.3638160182084</v>
      </c>
      <c r="L1944">
        <v>-12.96162218489243</v>
      </c>
      <c r="M1944">
        <v>6377.0589596391283</v>
      </c>
      <c r="N1944">
        <v>36858.756040925648</v>
      </c>
      <c r="O1944">
        <v>53.601767748917965</v>
      </c>
      <c r="P1944">
        <v>67.548744004348308</v>
      </c>
      <c r="Q1944" s="6">
        <v>1942</v>
      </c>
    </row>
    <row r="1945" spans="1:17" x14ac:dyDescent="0.25">
      <c r="A1945">
        <v>104.89868144003127</v>
      </c>
      <c r="B1945">
        <v>-16.3848890965712</v>
      </c>
      <c r="C1945">
        <v>2018.365</v>
      </c>
      <c r="D1945">
        <v>1.2</v>
      </c>
      <c r="E1945">
        <v>0.65</v>
      </c>
      <c r="F1945">
        <v>19.899999999999999</v>
      </c>
      <c r="G1945">
        <v>46.089820015575185</v>
      </c>
      <c r="H1945">
        <v>23.867382768104157</v>
      </c>
      <c r="I1945">
        <v>-5.1013185599687318</v>
      </c>
      <c r="J1945">
        <v>6120.7440613387253</v>
      </c>
      <c r="K1945">
        <v>-1787.6310201820565</v>
      </c>
      <c r="L1945">
        <v>-16.28102814940755</v>
      </c>
      <c r="M1945">
        <v>6376.4514056589824</v>
      </c>
      <c r="N1945">
        <v>36116.014215238472</v>
      </c>
      <c r="O1945">
        <v>69.875732898086994</v>
      </c>
      <c r="P1945">
        <v>17.560701212288109</v>
      </c>
      <c r="Q1945" s="6">
        <v>1943</v>
      </c>
    </row>
    <row r="1946" spans="1:17" x14ac:dyDescent="0.25">
      <c r="A1946">
        <v>133.47900000000001</v>
      </c>
      <c r="B1946">
        <v>-2.9700000000000006</v>
      </c>
      <c r="C1946">
        <v>2018.365</v>
      </c>
      <c r="D1946">
        <v>0.75</v>
      </c>
      <c r="E1946">
        <v>0.65</v>
      </c>
      <c r="F1946">
        <v>19.899999999999999</v>
      </c>
      <c r="G1946">
        <v>42.007420362456692</v>
      </c>
      <c r="H1946">
        <v>15.510280696827747</v>
      </c>
      <c r="I1946">
        <v>23.479000000000013</v>
      </c>
      <c r="J1946">
        <v>6369.6301260361879</v>
      </c>
      <c r="K1946">
        <v>-328.26160840566502</v>
      </c>
      <c r="L1946">
        <v>-2.9501525396747823</v>
      </c>
      <c r="M1946">
        <v>6378.0830682941769</v>
      </c>
      <c r="N1946">
        <v>36411.901502934088</v>
      </c>
      <c r="O1946">
        <v>62.31414565796581</v>
      </c>
      <c r="P1946">
        <v>83.197816319834075</v>
      </c>
      <c r="Q1946" s="6">
        <v>1944</v>
      </c>
    </row>
    <row r="1947" spans="1:17" x14ac:dyDescent="0.25">
      <c r="A1947">
        <v>145.90899999999999</v>
      </c>
      <c r="B1947">
        <v>-14.960999999999999</v>
      </c>
      <c r="C1947">
        <v>2018.365</v>
      </c>
      <c r="D1947">
        <v>3</v>
      </c>
      <c r="E1947">
        <v>0.65</v>
      </c>
      <c r="F1947">
        <v>19.899999999999999</v>
      </c>
      <c r="G1947">
        <v>54.048620189015942</v>
      </c>
      <c r="H1947">
        <v>23.059470087641714</v>
      </c>
      <c r="I1947">
        <v>35.908999999999992</v>
      </c>
      <c r="J1947">
        <v>6163.3074751902095</v>
      </c>
      <c r="K1947">
        <v>-1635.9320672421848</v>
      </c>
      <c r="L1947">
        <v>-14.865291755958522</v>
      </c>
      <c r="M1947">
        <v>6376.7258653925837</v>
      </c>
      <c r="N1947">
        <v>37383.328684579341</v>
      </c>
      <c r="O1947">
        <v>45.389143062290984</v>
      </c>
      <c r="P1947">
        <v>70.377923267038454</v>
      </c>
      <c r="Q1947" s="6">
        <v>1945</v>
      </c>
    </row>
    <row r="1948" spans="1:17" x14ac:dyDescent="0.25">
      <c r="A1948">
        <v>151.76900000000001</v>
      </c>
      <c r="B1948">
        <v>-10.949</v>
      </c>
      <c r="C1948">
        <v>2018.365</v>
      </c>
      <c r="D1948">
        <v>0.75</v>
      </c>
      <c r="E1948">
        <v>0.65</v>
      </c>
      <c r="F1948">
        <v>19.899999999999999</v>
      </c>
      <c r="G1948">
        <v>42.007420362456692</v>
      </c>
      <c r="H1948">
        <v>20.705029159638713</v>
      </c>
      <c r="I1948">
        <v>41.769000000000005</v>
      </c>
      <c r="J1948">
        <v>6262.792702367632</v>
      </c>
      <c r="K1948">
        <v>-1203.4683940456496</v>
      </c>
      <c r="L1948">
        <v>-10.877456010713008</v>
      </c>
      <c r="M1948">
        <v>6377.374742658305</v>
      </c>
      <c r="N1948">
        <v>37743.695756931353</v>
      </c>
      <c r="O1948">
        <v>40.466518807820854</v>
      </c>
      <c r="P1948">
        <v>77.99420005436501</v>
      </c>
      <c r="Q1948" s="6">
        <v>1946</v>
      </c>
    </row>
    <row r="1949" spans="1:17" x14ac:dyDescent="0.25">
      <c r="A1949">
        <v>116.4708781119987</v>
      </c>
      <c r="B1949">
        <v>-14.441663158359146</v>
      </c>
      <c r="C1949">
        <v>2018.365</v>
      </c>
      <c r="D1949">
        <v>1.2</v>
      </c>
      <c r="E1949">
        <v>0.65</v>
      </c>
      <c r="F1949">
        <v>19.899999999999999</v>
      </c>
      <c r="G1949">
        <v>46.089820015575185</v>
      </c>
      <c r="H1949">
        <v>15.227052496279619</v>
      </c>
      <c r="I1949">
        <v>6.4708781119987009</v>
      </c>
      <c r="J1949">
        <v>6177.8902789302265</v>
      </c>
      <c r="K1949">
        <v>-1580.35099593122</v>
      </c>
      <c r="L1949">
        <v>-14.348987854425895</v>
      </c>
      <c r="M1949">
        <v>6376.8203337432515</v>
      </c>
      <c r="N1949">
        <v>36066.974440920298</v>
      </c>
      <c r="O1949">
        <v>71.442931864739407</v>
      </c>
      <c r="P1949">
        <v>24.455339049883303</v>
      </c>
      <c r="Q1949" s="6">
        <v>1947</v>
      </c>
    </row>
    <row r="1950" spans="1:17" x14ac:dyDescent="0.25">
      <c r="A1950">
        <v>152.13399999999999</v>
      </c>
      <c r="B1950">
        <v>-3.8089999999999993</v>
      </c>
      <c r="C1950">
        <v>2018.365</v>
      </c>
      <c r="D1950">
        <v>1.2</v>
      </c>
      <c r="E1950">
        <v>0.65</v>
      </c>
      <c r="F1950">
        <v>19.899999999999999</v>
      </c>
      <c r="G1950">
        <v>46.089820015575185</v>
      </c>
      <c r="H1950">
        <v>21.659364132203979</v>
      </c>
      <c r="I1950">
        <v>42.133999999999986</v>
      </c>
      <c r="J1950">
        <v>6364.1449891462289</v>
      </c>
      <c r="K1950">
        <v>-420.873609208179</v>
      </c>
      <c r="L1950">
        <v>-3.7835749167599944</v>
      </c>
      <c r="M1950">
        <v>6378.0464123274442</v>
      </c>
      <c r="N1950">
        <v>37689.601931005462</v>
      </c>
      <c r="O1950">
        <v>41.189691750390153</v>
      </c>
      <c r="P1950">
        <v>85.800160556060121</v>
      </c>
      <c r="Q1950" s="6">
        <v>1948</v>
      </c>
    </row>
    <row r="1951" spans="1:17" x14ac:dyDescent="0.25">
      <c r="A1951">
        <v>103.20436944136667</v>
      </c>
      <c r="B1951">
        <v>-9.0809302993725005</v>
      </c>
      <c r="C1951">
        <v>2018.365</v>
      </c>
      <c r="D1951">
        <v>3</v>
      </c>
      <c r="E1951">
        <v>0.65</v>
      </c>
      <c r="F1951">
        <v>19.899999999999999</v>
      </c>
      <c r="G1951">
        <v>54.048620189015942</v>
      </c>
      <c r="H1951">
        <v>16.261997371152617</v>
      </c>
      <c r="I1951">
        <v>-6.7956305586333343</v>
      </c>
      <c r="J1951">
        <v>6298.7241044203856</v>
      </c>
      <c r="K1951">
        <v>-1000.002426170889</v>
      </c>
      <c r="L1951">
        <v>-9.0211409077509561</v>
      </c>
      <c r="M1951">
        <v>6377.6116372788065</v>
      </c>
      <c r="N1951">
        <v>35931.319378688466</v>
      </c>
      <c r="O1951">
        <v>76.677111043655998</v>
      </c>
      <c r="P1951">
        <v>37.05378142549948</v>
      </c>
      <c r="Q1951" s="6">
        <v>1949</v>
      </c>
    </row>
    <row r="1952" spans="1:17" x14ac:dyDescent="0.25">
      <c r="A1952">
        <v>120.11985967833159</v>
      </c>
      <c r="B1952">
        <v>-25.040230506138769</v>
      </c>
      <c r="C1952">
        <v>2018.365</v>
      </c>
      <c r="D1952">
        <v>1.2</v>
      </c>
      <c r="E1952">
        <v>0.65</v>
      </c>
      <c r="F1952">
        <v>19.899999999999999</v>
      </c>
      <c r="G1952">
        <v>46.089820015575185</v>
      </c>
      <c r="H1952">
        <v>19.771525454263742</v>
      </c>
      <c r="I1952">
        <v>10.119859678331593</v>
      </c>
      <c r="J1952">
        <v>5782.1321032869819</v>
      </c>
      <c r="K1952">
        <v>-2683.1136632333446</v>
      </c>
      <c r="L1952">
        <v>-24.892966443757921</v>
      </c>
      <c r="M1952">
        <v>6374.3353057155218</v>
      </c>
      <c r="N1952">
        <v>36584.634368698775</v>
      </c>
      <c r="O1952">
        <v>58.589406064951426</v>
      </c>
      <c r="P1952">
        <v>22.864961273262011</v>
      </c>
      <c r="Q1952" s="6">
        <v>1950</v>
      </c>
    </row>
    <row r="1953" spans="1:17" x14ac:dyDescent="0.25">
      <c r="A1953">
        <v>147.02824150975857</v>
      </c>
      <c r="B1953">
        <v>-12.711441313321233</v>
      </c>
      <c r="C1953">
        <v>2018.365</v>
      </c>
      <c r="D1953">
        <v>0.75</v>
      </c>
      <c r="E1953">
        <v>0.65</v>
      </c>
      <c r="F1953">
        <v>19.899999999999999</v>
      </c>
      <c r="G1953">
        <v>42.007420362456692</v>
      </c>
      <c r="H1953">
        <v>20.959373517159761</v>
      </c>
      <c r="I1953">
        <v>37.028241509758573</v>
      </c>
      <c r="J1953">
        <v>6222.8243666756925</v>
      </c>
      <c r="K1953">
        <v>-1394.2828808160407</v>
      </c>
      <c r="L1953">
        <v>-12.629082744328272</v>
      </c>
      <c r="M1953">
        <v>6377.1128146073606</v>
      </c>
      <c r="N1953">
        <v>37410.505936185276</v>
      </c>
      <c r="O1953">
        <v>45.007273405456559</v>
      </c>
      <c r="P1953">
        <v>73.737770816534891</v>
      </c>
      <c r="Q1953" s="6">
        <v>1951</v>
      </c>
    </row>
    <row r="1954" spans="1:17" x14ac:dyDescent="0.25">
      <c r="A1954">
        <v>129.12299999999999</v>
      </c>
      <c r="B1954">
        <v>-7.6470000000000002</v>
      </c>
      <c r="C1954">
        <v>2018.365</v>
      </c>
      <c r="D1954">
        <v>3</v>
      </c>
      <c r="E1954">
        <v>0.65</v>
      </c>
      <c r="F1954">
        <v>19.899999999999999</v>
      </c>
      <c r="G1954">
        <v>54.048620189015942</v>
      </c>
      <c r="H1954">
        <v>23.502089723580426</v>
      </c>
      <c r="I1954">
        <v>19.12299999999999</v>
      </c>
      <c r="J1954">
        <v>6321.7921039873136</v>
      </c>
      <c r="K1954">
        <v>-843.10364945873982</v>
      </c>
      <c r="L1954">
        <v>-7.5964068501844615</v>
      </c>
      <c r="M1954">
        <v>6377.7644335430732</v>
      </c>
      <c r="N1954">
        <v>36260.210282073269</v>
      </c>
      <c r="O1954">
        <v>65.919002201265215</v>
      </c>
      <c r="P1954">
        <v>69.004031312489332</v>
      </c>
      <c r="Q1954" s="6">
        <v>1952</v>
      </c>
    </row>
    <row r="1955" spans="1:17" x14ac:dyDescent="0.25">
      <c r="A1955">
        <v>142.548</v>
      </c>
      <c r="B1955">
        <v>-15.632999999999999</v>
      </c>
      <c r="C1955">
        <v>2018.365</v>
      </c>
      <c r="D1955">
        <v>3</v>
      </c>
      <c r="E1955">
        <v>0.65</v>
      </c>
      <c r="F1955">
        <v>19.899999999999999</v>
      </c>
      <c r="G1955">
        <v>54.048620189015942</v>
      </c>
      <c r="H1955">
        <v>19.902168757985724</v>
      </c>
      <c r="I1955">
        <v>32.548000000000002</v>
      </c>
      <c r="J1955">
        <v>6143.6902901362955</v>
      </c>
      <c r="K1955">
        <v>-1707.6551566821479</v>
      </c>
      <c r="L1955">
        <v>-15.533413675617888</v>
      </c>
      <c r="M1955">
        <v>6376.5991339630345</v>
      </c>
      <c r="N1955">
        <v>37172.020012710462</v>
      </c>
      <c r="O1955">
        <v>48.515133659036607</v>
      </c>
      <c r="P1955">
        <v>67.110076857450252</v>
      </c>
      <c r="Q1955" s="6">
        <v>1953</v>
      </c>
    </row>
    <row r="1956" spans="1:17" x14ac:dyDescent="0.25">
      <c r="A1956">
        <v>146.797</v>
      </c>
      <c r="B1956">
        <v>-22.493000000000002</v>
      </c>
      <c r="C1956">
        <v>2018.365</v>
      </c>
      <c r="D1956">
        <v>1.2</v>
      </c>
      <c r="E1956">
        <v>0.65</v>
      </c>
      <c r="F1956">
        <v>19.899999999999999</v>
      </c>
      <c r="G1956">
        <v>46.089820015575185</v>
      </c>
      <c r="H1956">
        <v>17.115771006483325</v>
      </c>
      <c r="I1956">
        <v>36.796999999999997</v>
      </c>
      <c r="J1956">
        <v>5895.8202593332671</v>
      </c>
      <c r="K1956">
        <v>-2424.9416476227152</v>
      </c>
      <c r="L1956">
        <v>-22.357288900890506</v>
      </c>
      <c r="M1956">
        <v>6375.0324332304199</v>
      </c>
      <c r="N1956">
        <v>37687.25269080187</v>
      </c>
      <c r="O1956">
        <v>41.17554252379319</v>
      </c>
      <c r="P1956">
        <v>62.912597310517803</v>
      </c>
      <c r="Q1956" s="6">
        <v>1954</v>
      </c>
    </row>
    <row r="1957" spans="1:17" x14ac:dyDescent="0.25">
      <c r="A1957">
        <v>141.88900000000001</v>
      </c>
      <c r="B1957">
        <v>-10.417</v>
      </c>
      <c r="C1957">
        <v>2018.365</v>
      </c>
      <c r="D1957">
        <v>3</v>
      </c>
      <c r="E1957">
        <v>0.65</v>
      </c>
      <c r="F1957">
        <v>19.899999999999999</v>
      </c>
      <c r="G1957">
        <v>54.048620189015942</v>
      </c>
      <c r="H1957">
        <v>20.054956499848011</v>
      </c>
      <c r="I1957">
        <v>31.88900000000001</v>
      </c>
      <c r="J1957">
        <v>6273.7012164886501</v>
      </c>
      <c r="K1957">
        <v>-1145.6426839818403</v>
      </c>
      <c r="L1957">
        <v>-10.348775012476237</v>
      </c>
      <c r="M1957">
        <v>6377.4465198174958</v>
      </c>
      <c r="N1957">
        <v>37003.837934051408</v>
      </c>
      <c r="O1957">
        <v>51.182036028488319</v>
      </c>
      <c r="P1957">
        <v>73.795643189348937</v>
      </c>
      <c r="Q1957" s="6">
        <v>1955</v>
      </c>
    </row>
    <row r="1958" spans="1:17" x14ac:dyDescent="0.25">
      <c r="A1958">
        <v>132.88800000000001</v>
      </c>
      <c r="B1958">
        <v>-14.417</v>
      </c>
      <c r="C1958">
        <v>2018.365</v>
      </c>
      <c r="D1958">
        <v>1.2</v>
      </c>
      <c r="E1958">
        <v>0.65</v>
      </c>
      <c r="F1958">
        <v>19.899999999999999</v>
      </c>
      <c r="G1958">
        <v>46.089820015575185</v>
      </c>
      <c r="H1958">
        <v>16.632359716451131</v>
      </c>
      <c r="I1958">
        <v>22.888000000000005</v>
      </c>
      <c r="J1958">
        <v>6178.5702601410203</v>
      </c>
      <c r="K1958">
        <v>-1577.7082612806798</v>
      </c>
      <c r="L1958">
        <v>-14.324469488238183</v>
      </c>
      <c r="M1958">
        <v>6376.8247441193162</v>
      </c>
      <c r="N1958">
        <v>36585.141344095216</v>
      </c>
      <c r="O1958">
        <v>58.641835897962359</v>
      </c>
      <c r="P1958">
        <v>59.469754646173982</v>
      </c>
      <c r="Q1958" s="6">
        <v>1956</v>
      </c>
    </row>
    <row r="1959" spans="1:17" x14ac:dyDescent="0.25">
      <c r="A1959">
        <v>136.244</v>
      </c>
      <c r="B1959">
        <v>-12.353</v>
      </c>
      <c r="C1959">
        <v>2018.365</v>
      </c>
      <c r="D1959">
        <v>1.2</v>
      </c>
      <c r="E1959">
        <v>0.65</v>
      </c>
      <c r="F1959">
        <v>19.899999999999999</v>
      </c>
      <c r="G1959">
        <v>46.089820015575185</v>
      </c>
      <c r="H1959">
        <v>22.238901103868614</v>
      </c>
      <c r="I1959">
        <v>26.244</v>
      </c>
      <c r="J1959">
        <v>6231.4286349288968</v>
      </c>
      <c r="K1959">
        <v>-1355.5745645975178</v>
      </c>
      <c r="L1959">
        <v>-12.272817165277635</v>
      </c>
      <c r="M1959">
        <v>6377.1690609858824</v>
      </c>
      <c r="N1959">
        <v>36703.744874243188</v>
      </c>
      <c r="O1959">
        <v>56.375786241110305</v>
      </c>
      <c r="P1959">
        <v>66.54253348814899</v>
      </c>
      <c r="Q1959" s="6">
        <v>1957</v>
      </c>
    </row>
    <row r="1960" spans="1:17" x14ac:dyDescent="0.25">
      <c r="A1960">
        <v>118.047</v>
      </c>
      <c r="B1960">
        <v>-8.2479999999999993</v>
      </c>
      <c r="C1960">
        <v>2018.365</v>
      </c>
      <c r="D1960">
        <v>3</v>
      </c>
      <c r="E1960">
        <v>0.65</v>
      </c>
      <c r="F1960">
        <v>19.899999999999999</v>
      </c>
      <c r="G1960">
        <v>54.048620189015942</v>
      </c>
      <c r="H1960">
        <v>17.761547001045649</v>
      </c>
      <c r="I1960">
        <v>8.046999999999997</v>
      </c>
      <c r="J1960">
        <v>6312.6019124300483</v>
      </c>
      <c r="K1960">
        <v>-908.93286241190071</v>
      </c>
      <c r="L1960">
        <v>-8.1935358500485531</v>
      </c>
      <c r="M1960">
        <v>6377.7034936713535</v>
      </c>
      <c r="N1960">
        <v>35936.061277041677</v>
      </c>
      <c r="O1960">
        <v>76.467627644281833</v>
      </c>
      <c r="P1960">
        <v>44.581478954290908</v>
      </c>
      <c r="Q1960" s="6">
        <v>1958</v>
      </c>
    </row>
    <row r="1961" spans="1:17" x14ac:dyDescent="0.25">
      <c r="A1961">
        <v>101.593</v>
      </c>
      <c r="B1961">
        <v>-16.225999999999999</v>
      </c>
      <c r="C1961">
        <v>2018.365</v>
      </c>
      <c r="D1961">
        <v>1.2</v>
      </c>
      <c r="E1961">
        <v>0.65</v>
      </c>
      <c r="F1961">
        <v>19.899999999999999</v>
      </c>
      <c r="G1961">
        <v>46.089820015575185</v>
      </c>
      <c r="H1961">
        <v>19.816281007003873</v>
      </c>
      <c r="I1961">
        <v>-8.4069999999999965</v>
      </c>
      <c r="J1961">
        <v>6125.6806174018984</v>
      </c>
      <c r="K1961">
        <v>-1770.7552682820888</v>
      </c>
      <c r="L1961">
        <v>-16.123036552105422</v>
      </c>
      <c r="M1961">
        <v>6376.4831409298085</v>
      </c>
      <c r="N1961">
        <v>36158.773801064905</v>
      </c>
      <c r="O1961">
        <v>68.614391427086744</v>
      </c>
      <c r="P1961">
        <v>27.874865469440042</v>
      </c>
      <c r="Q1961" s="6">
        <v>1959</v>
      </c>
    </row>
    <row r="1962" spans="1:17" x14ac:dyDescent="0.25">
      <c r="A1962">
        <v>111.91499894495288</v>
      </c>
      <c r="B1962">
        <v>-13.838687169640831</v>
      </c>
      <c r="C1962">
        <v>2018.365</v>
      </c>
      <c r="D1962">
        <v>0.75</v>
      </c>
      <c r="E1962">
        <v>0.65</v>
      </c>
      <c r="F1962">
        <v>19.899999999999999</v>
      </c>
      <c r="G1962">
        <v>42.007420362456692</v>
      </c>
      <c r="H1962">
        <v>22.925326292607551</v>
      </c>
      <c r="I1962">
        <v>1.9149989449528846</v>
      </c>
      <c r="J1962">
        <v>6194.1880158438007</v>
      </c>
      <c r="K1962">
        <v>-1515.6590163333649</v>
      </c>
      <c r="L1962">
        <v>-13.749571065319895</v>
      </c>
      <c r="M1962">
        <v>6376.9261740603197</v>
      </c>
      <c r="N1962">
        <v>36005.921687972739</v>
      </c>
      <c r="O1962">
        <v>73.580740942604862</v>
      </c>
      <c r="P1962">
        <v>7.9576305153704574</v>
      </c>
      <c r="Q1962" s="6">
        <v>1960</v>
      </c>
    </row>
    <row r="1963" spans="1:17" x14ac:dyDescent="0.25">
      <c r="A1963">
        <v>130.22300000000001</v>
      </c>
      <c r="B1963">
        <v>-3.1229999999999993</v>
      </c>
      <c r="C1963">
        <v>2018.365</v>
      </c>
      <c r="D1963">
        <v>0.75</v>
      </c>
      <c r="E1963">
        <v>0.65</v>
      </c>
      <c r="F1963">
        <v>19.899999999999999</v>
      </c>
      <c r="G1963">
        <v>42.007420362456692</v>
      </c>
      <c r="H1963">
        <v>15.671127558204299</v>
      </c>
      <c r="I1963">
        <v>20.223000000000013</v>
      </c>
      <c r="J1963">
        <v>6368.730976822615</v>
      </c>
      <c r="K1963">
        <v>-345.15604307154859</v>
      </c>
      <c r="L1963">
        <v>-3.1021340088483602</v>
      </c>
      <c r="M1963">
        <v>6378.0770573276041</v>
      </c>
      <c r="N1963">
        <v>36256.559612154058</v>
      </c>
      <c r="O1963">
        <v>66.022941129319079</v>
      </c>
      <c r="P1963">
        <v>81.587609936696737</v>
      </c>
      <c r="Q1963" s="6">
        <v>1961</v>
      </c>
    </row>
    <row r="1964" spans="1:17" x14ac:dyDescent="0.25">
      <c r="A1964">
        <v>130.58699999999999</v>
      </c>
      <c r="B1964">
        <v>-13.81</v>
      </c>
      <c r="C1964">
        <v>2018.365</v>
      </c>
      <c r="D1964">
        <v>3</v>
      </c>
      <c r="E1964">
        <v>0.65</v>
      </c>
      <c r="F1964">
        <v>19.899999999999999</v>
      </c>
      <c r="G1964">
        <v>54.048620189015942</v>
      </c>
      <c r="H1964">
        <v>21.156555730539914</v>
      </c>
      <c r="I1964">
        <v>20.586999999999989</v>
      </c>
      <c r="J1964">
        <v>6194.9464027794384</v>
      </c>
      <c r="K1964">
        <v>-1512.5770711345669</v>
      </c>
      <c r="L1964">
        <v>-13.721054215570165</v>
      </c>
      <c r="M1964">
        <v>6376.931105902896</v>
      </c>
      <c r="N1964">
        <v>36461.379171535038</v>
      </c>
      <c r="O1964">
        <v>61.197722262055017</v>
      </c>
      <c r="P1964">
        <v>57.564177289571333</v>
      </c>
      <c r="Q1964" s="6">
        <v>1962</v>
      </c>
    </row>
    <row r="1965" spans="1:17" x14ac:dyDescent="0.25">
      <c r="A1965">
        <v>137.33000000000001</v>
      </c>
      <c r="B1965">
        <v>-14.786</v>
      </c>
      <c r="C1965">
        <v>2018.365</v>
      </c>
      <c r="D1965">
        <v>0.75</v>
      </c>
      <c r="E1965">
        <v>0.65</v>
      </c>
      <c r="F1965">
        <v>19.899999999999999</v>
      </c>
      <c r="G1965">
        <v>42.007420362456692</v>
      </c>
      <c r="H1965">
        <v>17.502782546155583</v>
      </c>
      <c r="I1965">
        <v>27.330000000000013</v>
      </c>
      <c r="J1965">
        <v>6168.2777613812141</v>
      </c>
      <c r="K1965">
        <v>-1617.2175294547847</v>
      </c>
      <c r="L1965">
        <v>-14.69131032646996</v>
      </c>
      <c r="M1965">
        <v>6376.7580383080149</v>
      </c>
      <c r="N1965">
        <v>36829.055898729566</v>
      </c>
      <c r="O1965">
        <v>54.110818330276352</v>
      </c>
      <c r="P1965">
        <v>63.718698683785895</v>
      </c>
      <c r="Q1965" s="6">
        <v>1963</v>
      </c>
    </row>
    <row r="1966" spans="1:17" x14ac:dyDescent="0.25">
      <c r="A1966">
        <v>150.62570002227102</v>
      </c>
      <c r="B1966">
        <v>-13.500418907495405</v>
      </c>
      <c r="C1966">
        <v>2018.365</v>
      </c>
      <c r="D1966">
        <v>1.2</v>
      </c>
      <c r="E1966">
        <v>0.65</v>
      </c>
      <c r="F1966">
        <v>19.899999999999999</v>
      </c>
      <c r="G1966">
        <v>46.089820015575185</v>
      </c>
      <c r="H1966">
        <v>16.861076580179216</v>
      </c>
      <c r="I1966">
        <v>40.625700022271019</v>
      </c>
      <c r="J1966">
        <v>6203.0322932174204</v>
      </c>
      <c r="K1966">
        <v>-1479.2943638375395</v>
      </c>
      <c r="L1966">
        <v>-13.413316739955761</v>
      </c>
      <c r="M1966">
        <v>6376.9837263066365</v>
      </c>
      <c r="N1966">
        <v>37702.325329123567</v>
      </c>
      <c r="O1966">
        <v>41.0052217636783</v>
      </c>
      <c r="P1966">
        <v>74.776922410900582</v>
      </c>
      <c r="Q1966" s="6">
        <v>1964</v>
      </c>
    </row>
    <row r="1967" spans="1:17" x14ac:dyDescent="0.25">
      <c r="A1967">
        <v>153.273</v>
      </c>
      <c r="B1967">
        <v>-9.6319999999999997</v>
      </c>
      <c r="C1967">
        <v>2018.365</v>
      </c>
      <c r="D1967">
        <v>1.2</v>
      </c>
      <c r="E1967">
        <v>0.65</v>
      </c>
      <c r="F1967">
        <v>19.899999999999999</v>
      </c>
      <c r="G1967">
        <v>46.089820015575185</v>
      </c>
      <c r="H1967">
        <v>20.505460715313937</v>
      </c>
      <c r="I1967">
        <v>43.272999999999996</v>
      </c>
      <c r="J1967">
        <v>6288.8150617750425</v>
      </c>
      <c r="K1967">
        <v>-1060.1416438939848</v>
      </c>
      <c r="L1967">
        <v>-9.5687146489110102</v>
      </c>
      <c r="M1967">
        <v>6377.5461728102655</v>
      </c>
      <c r="N1967">
        <v>37846.537365977762</v>
      </c>
      <c r="O1967">
        <v>39.136694205790981</v>
      </c>
      <c r="P1967">
        <v>79.922457756107761</v>
      </c>
      <c r="Q1967" s="6">
        <v>1965</v>
      </c>
    </row>
    <row r="1968" spans="1:17" x14ac:dyDescent="0.25">
      <c r="A1968">
        <v>145.70928201127151</v>
      </c>
      <c r="B1968">
        <v>-13.651108807922924</v>
      </c>
      <c r="C1968">
        <v>2018.365</v>
      </c>
      <c r="D1968">
        <v>3</v>
      </c>
      <c r="E1968">
        <v>0.65</v>
      </c>
      <c r="F1968">
        <v>19.899999999999999</v>
      </c>
      <c r="G1968">
        <v>54.048620189015942</v>
      </c>
      <c r="H1968">
        <v>22.435126955672374</v>
      </c>
      <c r="I1968">
        <v>35.709282011271512</v>
      </c>
      <c r="J1968">
        <v>6199.1189406903013</v>
      </c>
      <c r="K1968">
        <v>-1495.5002150977502</v>
      </c>
      <c r="L1968">
        <v>-13.563107979633363</v>
      </c>
      <c r="M1968">
        <v>6376.9582509361517</v>
      </c>
      <c r="N1968">
        <v>37336.364255074834</v>
      </c>
      <c r="O1968">
        <v>46.071249862591849</v>
      </c>
      <c r="P1968">
        <v>71.823488915679278</v>
      </c>
      <c r="Q1968" s="6">
        <v>1966</v>
      </c>
    </row>
    <row r="1969" spans="1:17" x14ac:dyDescent="0.25">
      <c r="A1969">
        <v>132.55799999999999</v>
      </c>
      <c r="B1969">
        <v>-14.554</v>
      </c>
      <c r="C1969">
        <v>2018.365</v>
      </c>
      <c r="D1969">
        <v>3</v>
      </c>
      <c r="E1969">
        <v>0.65</v>
      </c>
      <c r="F1969">
        <v>19.899999999999999</v>
      </c>
      <c r="G1969">
        <v>54.048620189015942</v>
      </c>
      <c r="H1969">
        <v>22.259935062220919</v>
      </c>
      <c r="I1969">
        <v>22.557999999999993</v>
      </c>
      <c r="J1969">
        <v>6174.7786639702663</v>
      </c>
      <c r="K1969">
        <v>-1592.3845969246784</v>
      </c>
      <c r="L1969">
        <v>-14.460666053203671</v>
      </c>
      <c r="M1969">
        <v>6376.8001578805488</v>
      </c>
      <c r="N1969">
        <v>36573.328422831088</v>
      </c>
      <c r="O1969">
        <v>58.876286893209048</v>
      </c>
      <c r="P1969">
        <v>58.828552778648742</v>
      </c>
      <c r="Q1969" s="6">
        <v>1967</v>
      </c>
    </row>
    <row r="1970" spans="1:17" x14ac:dyDescent="0.25">
      <c r="A1970">
        <v>128.82499999999999</v>
      </c>
      <c r="B1970">
        <v>-12.459</v>
      </c>
      <c r="C1970">
        <v>2018.365</v>
      </c>
      <c r="D1970">
        <v>1.2</v>
      </c>
      <c r="E1970">
        <v>0.65</v>
      </c>
      <c r="F1970">
        <v>19.899999999999999</v>
      </c>
      <c r="G1970">
        <v>46.089820015575185</v>
      </c>
      <c r="H1970">
        <v>21.08180115798617</v>
      </c>
      <c r="I1970">
        <v>18.824999999999989</v>
      </c>
      <c r="J1970">
        <v>6228.9093825767759</v>
      </c>
      <c r="K1970">
        <v>-1367.0270627797101</v>
      </c>
      <c r="L1970">
        <v>-12.378172436118248</v>
      </c>
      <c r="M1970">
        <v>6377.1525845572423</v>
      </c>
      <c r="N1970">
        <v>36349.789349390281</v>
      </c>
      <c r="O1970">
        <v>63.708111489815501</v>
      </c>
      <c r="P1970">
        <v>57.67316075763987</v>
      </c>
      <c r="Q1970" s="6">
        <v>1968</v>
      </c>
    </row>
    <row r="1971" spans="1:17" x14ac:dyDescent="0.25">
      <c r="A1971">
        <v>131.10499999999999</v>
      </c>
      <c r="B1971">
        <v>-11.454000000000001</v>
      </c>
      <c r="C1971">
        <v>2018.365</v>
      </c>
      <c r="D1971">
        <v>3</v>
      </c>
      <c r="E1971">
        <v>0.65</v>
      </c>
      <c r="F1971">
        <v>19.899999999999999</v>
      </c>
      <c r="G1971">
        <v>54.048620189015942</v>
      </c>
      <c r="H1971">
        <v>20.301496869296681</v>
      </c>
      <c r="I1971">
        <v>21.10499999999999</v>
      </c>
      <c r="J1971">
        <v>6251.9411378982504</v>
      </c>
      <c r="K1971">
        <v>-1258.2652629858221</v>
      </c>
      <c r="L1971">
        <v>-11.379328049749466</v>
      </c>
      <c r="M1971">
        <v>6377.3034633598272</v>
      </c>
      <c r="N1971">
        <v>36422.983885142181</v>
      </c>
      <c r="O1971">
        <v>62.045478776477864</v>
      </c>
      <c r="P1971">
        <v>62.774118258936845</v>
      </c>
      <c r="Q1971" s="6">
        <v>1969</v>
      </c>
    </row>
    <row r="1972" spans="1:17" x14ac:dyDescent="0.25">
      <c r="A1972">
        <v>131.88800000000001</v>
      </c>
      <c r="B1972">
        <v>-8.4169999999999998</v>
      </c>
      <c r="C1972">
        <v>2018.365</v>
      </c>
      <c r="D1972">
        <v>3</v>
      </c>
      <c r="E1972">
        <v>0.65</v>
      </c>
      <c r="F1972">
        <v>19.899999999999999</v>
      </c>
      <c r="G1972">
        <v>54.048620189015942</v>
      </c>
      <c r="H1972">
        <v>22.848187098102315</v>
      </c>
      <c r="I1972">
        <v>21.888000000000005</v>
      </c>
      <c r="J1972">
        <v>6309.8932608821442</v>
      </c>
      <c r="K1972">
        <v>-927.42654937052316</v>
      </c>
      <c r="L1972">
        <v>-8.3614515361543091</v>
      </c>
      <c r="M1972">
        <v>6377.6855494923248</v>
      </c>
      <c r="N1972">
        <v>36397.033929587917</v>
      </c>
      <c r="O1972">
        <v>62.636528274711871</v>
      </c>
      <c r="P1972">
        <v>69.981113789479792</v>
      </c>
      <c r="Q1972" s="6">
        <v>1970</v>
      </c>
    </row>
    <row r="1973" spans="1:17" x14ac:dyDescent="0.25">
      <c r="A1973">
        <v>148.214</v>
      </c>
      <c r="B1973">
        <v>-8.2330000000000005</v>
      </c>
      <c r="C1973">
        <v>2018.365</v>
      </c>
      <c r="D1973">
        <v>0.75</v>
      </c>
      <c r="E1973">
        <v>0.65</v>
      </c>
      <c r="F1973">
        <v>19.899999999999999</v>
      </c>
      <c r="G1973">
        <v>42.007420362456692</v>
      </c>
      <c r="H1973">
        <v>22.860035883643882</v>
      </c>
      <c r="I1973">
        <v>38.213999999999999</v>
      </c>
      <c r="J1973">
        <v>6312.8396882838133</v>
      </c>
      <c r="K1973">
        <v>-907.29103396382322</v>
      </c>
      <c r="L1973">
        <v>-8.1786321821765284</v>
      </c>
      <c r="M1973">
        <v>6377.7050692457096</v>
      </c>
      <c r="N1973">
        <v>37419.495496174037</v>
      </c>
      <c r="O1973">
        <v>44.889268503810001</v>
      </c>
      <c r="P1973">
        <v>79.691615271181519</v>
      </c>
      <c r="Q1973" s="6">
        <v>1971</v>
      </c>
    </row>
    <row r="1974" spans="1:17" x14ac:dyDescent="0.25">
      <c r="A1974">
        <v>138.001</v>
      </c>
      <c r="B1974">
        <v>-10.112</v>
      </c>
      <c r="C1974">
        <v>2018.365</v>
      </c>
      <c r="D1974">
        <v>3</v>
      </c>
      <c r="E1974">
        <v>0.65</v>
      </c>
      <c r="F1974">
        <v>19.899999999999999</v>
      </c>
      <c r="G1974">
        <v>54.048620189015942</v>
      </c>
      <c r="H1974">
        <v>18.114424651993151</v>
      </c>
      <c r="I1974">
        <v>28.001000000000005</v>
      </c>
      <c r="J1974">
        <v>6279.7127005116781</v>
      </c>
      <c r="K1974">
        <v>-1112.4467228505953</v>
      </c>
      <c r="L1974">
        <v>-10.045688407997551</v>
      </c>
      <c r="M1974">
        <v>6377.4861279463948</v>
      </c>
      <c r="N1974">
        <v>36754.863140559821</v>
      </c>
      <c r="O1974">
        <v>55.446013593434252</v>
      </c>
      <c r="P1974">
        <v>71.727255932779229</v>
      </c>
      <c r="Q1974" s="6">
        <v>1972</v>
      </c>
    </row>
    <row r="1975" spans="1:17" x14ac:dyDescent="0.25">
      <c r="A1975">
        <v>143.255</v>
      </c>
      <c r="B1975">
        <v>-11.832000000000001</v>
      </c>
      <c r="C1975">
        <v>2018.365</v>
      </c>
      <c r="D1975">
        <v>1.2</v>
      </c>
      <c r="E1975">
        <v>0.65</v>
      </c>
      <c r="F1975">
        <v>19.899999999999999</v>
      </c>
      <c r="G1975">
        <v>46.089820015575185</v>
      </c>
      <c r="H1975">
        <v>17.753413034707165</v>
      </c>
      <c r="I1975">
        <v>33.254999999999995</v>
      </c>
      <c r="J1975">
        <v>6243.5025039335933</v>
      </c>
      <c r="K1975">
        <v>-1299.2190145660625</v>
      </c>
      <c r="L1975">
        <v>-11.755001715517807</v>
      </c>
      <c r="M1975">
        <v>6377.2481184626222</v>
      </c>
      <c r="N1975">
        <v>37124.134028037995</v>
      </c>
      <c r="O1975">
        <v>49.26591131102775</v>
      </c>
      <c r="P1975">
        <v>72.636443746777431</v>
      </c>
      <c r="Q1975" s="6">
        <v>1973</v>
      </c>
    </row>
    <row r="1976" spans="1:17" x14ac:dyDescent="0.25">
      <c r="A1976">
        <v>113.377</v>
      </c>
      <c r="B1976">
        <v>-0.58300000000000018</v>
      </c>
      <c r="C1976">
        <v>2018.365</v>
      </c>
      <c r="D1976">
        <v>0.75</v>
      </c>
      <c r="E1976">
        <v>0.65</v>
      </c>
      <c r="F1976">
        <v>19.899999999999999</v>
      </c>
      <c r="G1976">
        <v>42.007420362456692</v>
      </c>
      <c r="H1976">
        <v>19.804978993205044</v>
      </c>
      <c r="I1976">
        <v>3.3769999999999953</v>
      </c>
      <c r="J1976">
        <v>6377.8120291765563</v>
      </c>
      <c r="K1976">
        <v>-64.463734471609428</v>
      </c>
      <c r="L1976">
        <v>-0.57909736596044881</v>
      </c>
      <c r="M1976">
        <v>6378.1378044513276</v>
      </c>
      <c r="N1976">
        <v>35799.432083451829</v>
      </c>
      <c r="O1976">
        <v>85.962908109614318</v>
      </c>
      <c r="P1976">
        <v>80.216384871540214</v>
      </c>
      <c r="Q1976" s="6">
        <v>1974</v>
      </c>
    </row>
    <row r="1977" spans="1:17" x14ac:dyDescent="0.25">
      <c r="A1977">
        <v>133.00200000000001</v>
      </c>
      <c r="B1977">
        <v>-6.5440000000000005</v>
      </c>
      <c r="C1977">
        <v>2018.365</v>
      </c>
      <c r="D1977">
        <v>1.2</v>
      </c>
      <c r="E1977">
        <v>0.65</v>
      </c>
      <c r="F1977">
        <v>19.899999999999999</v>
      </c>
      <c r="G1977">
        <v>46.089820015575185</v>
      </c>
      <c r="H1977">
        <v>16.230070628039321</v>
      </c>
      <c r="I1977">
        <v>23.00200000000001</v>
      </c>
      <c r="J1977">
        <v>6336.8595527220414</v>
      </c>
      <c r="K1977">
        <v>-722.05750961508613</v>
      </c>
      <c r="L1977">
        <v>-6.5005673388097014</v>
      </c>
      <c r="M1977">
        <v>6377.8645358862968</v>
      </c>
      <c r="N1977">
        <v>36422.561902393158</v>
      </c>
      <c r="O1977">
        <v>62.070808128188347</v>
      </c>
      <c r="P1977">
        <v>74.972618852131305</v>
      </c>
      <c r="Q1977" s="6">
        <v>1975</v>
      </c>
    </row>
    <row r="1978" spans="1:17" x14ac:dyDescent="0.25">
      <c r="A1978">
        <v>154.76900000000001</v>
      </c>
      <c r="B1978">
        <v>-11.259</v>
      </c>
      <c r="C1978">
        <v>2018.365</v>
      </c>
      <c r="D1978">
        <v>0.75</v>
      </c>
      <c r="E1978">
        <v>0.65</v>
      </c>
      <c r="F1978">
        <v>19.899999999999999</v>
      </c>
      <c r="G1978">
        <v>42.007420362456692</v>
      </c>
      <c r="H1978">
        <v>17.48791778095562</v>
      </c>
      <c r="I1978">
        <v>44.769000000000005</v>
      </c>
      <c r="J1978">
        <v>6256.1886269785291</v>
      </c>
      <c r="K1978">
        <v>-1237.1172112894265</v>
      </c>
      <c r="L1978">
        <v>-11.185533204360789</v>
      </c>
      <c r="M1978">
        <v>6377.3313486758725</v>
      </c>
      <c r="N1978">
        <v>37999.120662621935</v>
      </c>
      <c r="O1978">
        <v>37.209030629704529</v>
      </c>
      <c r="P1978">
        <v>78.865085722162064</v>
      </c>
      <c r="Q1978" s="6">
        <v>1976</v>
      </c>
    </row>
    <row r="1979" spans="1:17" x14ac:dyDescent="0.25">
      <c r="A1979">
        <v>138.76599999999999</v>
      </c>
      <c r="B1979">
        <v>-1.2560000000000002</v>
      </c>
      <c r="C1979">
        <v>2018.365</v>
      </c>
      <c r="D1979">
        <v>0.75</v>
      </c>
      <c r="E1979">
        <v>0.65</v>
      </c>
      <c r="F1979">
        <v>19.899999999999999</v>
      </c>
      <c r="G1979">
        <v>42.007420362456692</v>
      </c>
      <c r="H1979">
        <v>23.772097260124632</v>
      </c>
      <c r="I1979">
        <v>28.765999999999991</v>
      </c>
      <c r="J1979">
        <v>6376.6178250976382</v>
      </c>
      <c r="K1979">
        <v>-138.87043772743601</v>
      </c>
      <c r="L1979">
        <v>-1.2475943589034304</v>
      </c>
      <c r="M1979">
        <v>6378.1298109890758</v>
      </c>
      <c r="N1979">
        <v>36703.213726834751</v>
      </c>
      <c r="O1979">
        <v>56.40802264457497</v>
      </c>
      <c r="P1979">
        <v>87.713527363155109</v>
      </c>
      <c r="Q1979" s="6">
        <v>1977</v>
      </c>
    </row>
    <row r="1980" spans="1:17" x14ac:dyDescent="0.25">
      <c r="A1980">
        <v>149.76400000000001</v>
      </c>
      <c r="B1980">
        <v>-6.2460000000000004</v>
      </c>
      <c r="C1980">
        <v>2018.365</v>
      </c>
      <c r="D1980">
        <v>3</v>
      </c>
      <c r="E1980">
        <v>0.65</v>
      </c>
      <c r="F1980">
        <v>19.899999999999999</v>
      </c>
      <c r="G1980">
        <v>54.048620189015942</v>
      </c>
      <c r="H1980">
        <v>22.44132163696495</v>
      </c>
      <c r="I1980">
        <v>39.76400000000001</v>
      </c>
      <c r="J1980">
        <v>6340.5301774589288</v>
      </c>
      <c r="K1980">
        <v>-689.30735444316156</v>
      </c>
      <c r="L1980">
        <v>-6.2045132835978514</v>
      </c>
      <c r="M1980">
        <v>6377.888957966954</v>
      </c>
      <c r="N1980">
        <v>37516.486462089444</v>
      </c>
      <c r="O1980">
        <v>43.532453240378551</v>
      </c>
      <c r="P1980">
        <v>82.550848395687382</v>
      </c>
      <c r="Q1980" s="6">
        <v>1978</v>
      </c>
    </row>
    <row r="1981" spans="1:17" x14ac:dyDescent="0.25">
      <c r="A1981">
        <v>129.339</v>
      </c>
      <c r="B1981">
        <v>-16.207999999999998</v>
      </c>
      <c r="C1981">
        <v>2018.365</v>
      </c>
      <c r="D1981">
        <v>1.2</v>
      </c>
      <c r="E1981">
        <v>0.65</v>
      </c>
      <c r="F1981">
        <v>19.899999999999999</v>
      </c>
      <c r="G1981">
        <v>46.089820015575185</v>
      </c>
      <c r="H1981">
        <v>19.109352481354399</v>
      </c>
      <c r="I1981">
        <v>19.338999999999999</v>
      </c>
      <c r="J1981">
        <v>6126.2369066040019</v>
      </c>
      <c r="K1981">
        <v>-1768.8426266649362</v>
      </c>
      <c r="L1981">
        <v>-16.105138425264588</v>
      </c>
      <c r="M1981">
        <v>6376.4867186989331</v>
      </c>
      <c r="N1981">
        <v>36482.994313718475</v>
      </c>
      <c r="O1981">
        <v>60.724478594997599</v>
      </c>
      <c r="P1981">
        <v>51.504048975585491</v>
      </c>
      <c r="Q1981" s="6">
        <v>1979</v>
      </c>
    </row>
    <row r="1982" spans="1:17" x14ac:dyDescent="0.25">
      <c r="A1982">
        <v>138.44499999999999</v>
      </c>
      <c r="B1982">
        <v>-4.1110000000000007</v>
      </c>
      <c r="C1982">
        <v>2018.365</v>
      </c>
      <c r="D1982">
        <v>3</v>
      </c>
      <c r="E1982">
        <v>0.65</v>
      </c>
      <c r="F1982">
        <v>19.899999999999999</v>
      </c>
      <c r="G1982">
        <v>54.048620189015942</v>
      </c>
      <c r="H1982">
        <v>23.162008311505968</v>
      </c>
      <c r="I1982">
        <v>28.444999999999993</v>
      </c>
      <c r="J1982">
        <v>6361.8387292038487</v>
      </c>
      <c r="K1982">
        <v>-454.1888828510053</v>
      </c>
      <c r="L1982">
        <v>-4.0835722757376569</v>
      </c>
      <c r="M1982">
        <v>6378.0310094654988</v>
      </c>
      <c r="N1982">
        <v>36698.475440741102</v>
      </c>
      <c r="O1982">
        <v>56.49389116661596</v>
      </c>
      <c r="P1982">
        <v>82.46143086938055</v>
      </c>
      <c r="Q1982" s="6">
        <v>1980</v>
      </c>
    </row>
    <row r="1983" spans="1:17" x14ac:dyDescent="0.25">
      <c r="A1983">
        <v>145.06</v>
      </c>
      <c r="B1983">
        <v>-5.0229999999999997</v>
      </c>
      <c r="C1983">
        <v>2018.365</v>
      </c>
      <c r="D1983">
        <v>0.75</v>
      </c>
      <c r="E1983">
        <v>0.65</v>
      </c>
      <c r="F1983">
        <v>19.899999999999999</v>
      </c>
      <c r="G1983">
        <v>42.007420362456692</v>
      </c>
      <c r="H1983">
        <v>19.762009999622379</v>
      </c>
      <c r="I1983">
        <v>35.06</v>
      </c>
      <c r="J1983">
        <v>6353.8086315991159</v>
      </c>
      <c r="K1983">
        <v>-554.71782753777416</v>
      </c>
      <c r="L1983">
        <v>-4.9895437811129879</v>
      </c>
      <c r="M1983">
        <v>6377.9774219709852</v>
      </c>
      <c r="N1983">
        <v>37147.1262805273</v>
      </c>
      <c r="O1983">
        <v>48.923139238701467</v>
      </c>
      <c r="P1983">
        <v>82.888290789319413</v>
      </c>
      <c r="Q1983" s="6">
        <v>1981</v>
      </c>
    </row>
    <row r="1984" spans="1:17" x14ac:dyDescent="0.25">
      <c r="A1984">
        <v>132.99600000000001</v>
      </c>
      <c r="B1984">
        <v>-17.010999999999999</v>
      </c>
      <c r="C1984">
        <v>2018.365</v>
      </c>
      <c r="D1984">
        <v>1.2</v>
      </c>
      <c r="E1984">
        <v>0.65</v>
      </c>
      <c r="F1984">
        <v>19.899999999999999</v>
      </c>
      <c r="G1984">
        <v>46.089820015575185</v>
      </c>
      <c r="H1984">
        <v>21.973645073830781</v>
      </c>
      <c r="I1984">
        <v>22.996000000000009</v>
      </c>
      <c r="J1984">
        <v>6100.8355506313655</v>
      </c>
      <c r="K1984">
        <v>-1853.998179067172</v>
      </c>
      <c r="L1984">
        <v>-16.903633507402343</v>
      </c>
      <c r="M1984">
        <v>6376.3236793494025</v>
      </c>
      <c r="N1984">
        <v>36672.650686223693</v>
      </c>
      <c r="O1984">
        <v>56.937820788092289</v>
      </c>
      <c r="P1984">
        <v>55.419527750657636</v>
      </c>
      <c r="Q1984" s="6">
        <v>1982</v>
      </c>
    </row>
    <row r="1985" spans="1:17" x14ac:dyDescent="0.25">
      <c r="A1985">
        <v>149.26900000000001</v>
      </c>
      <c r="B1985">
        <v>-9.4930000000000003</v>
      </c>
      <c r="C1985">
        <v>2018.365</v>
      </c>
      <c r="D1985">
        <v>0.75</v>
      </c>
      <c r="E1985">
        <v>0.65</v>
      </c>
      <c r="F1985">
        <v>19.899999999999999</v>
      </c>
      <c r="G1985">
        <v>42.007420362456692</v>
      </c>
      <c r="H1985">
        <v>19.098856067917993</v>
      </c>
      <c r="I1985">
        <v>39.269000000000005</v>
      </c>
      <c r="J1985">
        <v>6291.3690569233013</v>
      </c>
      <c r="K1985">
        <v>-1044.9811810675997</v>
      </c>
      <c r="L1985">
        <v>-9.4305943211140502</v>
      </c>
      <c r="M1985">
        <v>6377.5630360818404</v>
      </c>
      <c r="N1985">
        <v>37520.03223672809</v>
      </c>
      <c r="O1985">
        <v>43.478196100020881</v>
      </c>
      <c r="P1985">
        <v>78.595113132893928</v>
      </c>
      <c r="Q1985" s="6">
        <v>1983</v>
      </c>
    </row>
    <row r="1986" spans="1:17" x14ac:dyDescent="0.25">
      <c r="A1986">
        <v>158.07670207270402</v>
      </c>
      <c r="B1986">
        <v>-16.141999999999999</v>
      </c>
      <c r="C1986">
        <v>2018.365</v>
      </c>
      <c r="D1986">
        <v>0.75</v>
      </c>
      <c r="E1986">
        <v>0.65</v>
      </c>
      <c r="F1986">
        <v>19.899999999999999</v>
      </c>
      <c r="G1986">
        <v>42.007420362456692</v>
      </c>
      <c r="H1986">
        <v>20.261239026562553</v>
      </c>
      <c r="I1986">
        <v>48.076702072704023</v>
      </c>
      <c r="J1986">
        <v>6128.2714841934576</v>
      </c>
      <c r="K1986">
        <v>-1761.8281421173838</v>
      </c>
      <c r="L1986">
        <v>-16.03951230435802</v>
      </c>
      <c r="M1986">
        <v>6376.4998068168616</v>
      </c>
      <c r="N1986">
        <v>38382.172426728976</v>
      </c>
      <c r="O1986">
        <v>32.601253344023299</v>
      </c>
      <c r="P1986">
        <v>75.982297733769613</v>
      </c>
      <c r="Q1986" s="6">
        <v>1984</v>
      </c>
    </row>
    <row r="1987" spans="1:17" x14ac:dyDescent="0.25">
      <c r="A1987">
        <v>135.9</v>
      </c>
      <c r="B1987">
        <v>-6.0299999999999994</v>
      </c>
      <c r="C1987">
        <v>2018.365</v>
      </c>
      <c r="D1987">
        <v>1.2</v>
      </c>
      <c r="E1987">
        <v>0.65</v>
      </c>
      <c r="F1987">
        <v>19.899999999999999</v>
      </c>
      <c r="G1987">
        <v>46.089820015575185</v>
      </c>
      <c r="H1987">
        <v>18.650552241429075</v>
      </c>
      <c r="I1987">
        <v>25.900000000000006</v>
      </c>
      <c r="J1987">
        <v>6343.0842360664074</v>
      </c>
      <c r="K1987">
        <v>-665.55751141962128</v>
      </c>
      <c r="L1987">
        <v>-5.9899265577142389</v>
      </c>
      <c r="M1987">
        <v>6377.9059593914708</v>
      </c>
      <c r="N1987">
        <v>36569.35446305832</v>
      </c>
      <c r="O1987">
        <v>58.983861319306222</v>
      </c>
      <c r="P1987">
        <v>77.792742430567245</v>
      </c>
      <c r="Q1987" s="6">
        <v>1985</v>
      </c>
    </row>
    <row r="1988" spans="1:17" x14ac:dyDescent="0.25">
      <c r="A1988">
        <v>134.80199999999999</v>
      </c>
      <c r="B1988">
        <v>-14.510999999999999</v>
      </c>
      <c r="C1988">
        <v>2018.365</v>
      </c>
      <c r="D1988">
        <v>0.75</v>
      </c>
      <c r="E1988">
        <v>0.65</v>
      </c>
      <c r="F1988">
        <v>19.899999999999999</v>
      </c>
      <c r="G1988">
        <v>42.007420362456692</v>
      </c>
      <c r="H1988">
        <v>17.284422156259438</v>
      </c>
      <c r="I1988">
        <v>24.801999999999992</v>
      </c>
      <c r="J1988">
        <v>6175.9725103012615</v>
      </c>
      <c r="K1988">
        <v>-1587.7791141898645</v>
      </c>
      <c r="L1988">
        <v>-14.417917999282015</v>
      </c>
      <c r="M1988">
        <v>6376.8078976439629</v>
      </c>
      <c r="N1988">
        <v>36683.882013532231</v>
      </c>
      <c r="O1988">
        <v>56.738006964711857</v>
      </c>
      <c r="P1988">
        <v>61.532365133220935</v>
      </c>
      <c r="Q1988" s="6">
        <v>1986</v>
      </c>
    </row>
    <row r="1989" spans="1:17" x14ac:dyDescent="0.25">
      <c r="A1989">
        <v>128.88399999999999</v>
      </c>
      <c r="B1989">
        <v>-4.4109999999999996</v>
      </c>
      <c r="C1989">
        <v>2018.365</v>
      </c>
      <c r="D1989">
        <v>1.2</v>
      </c>
      <c r="E1989">
        <v>0.65</v>
      </c>
      <c r="F1989">
        <v>19.899999999999999</v>
      </c>
      <c r="G1989">
        <v>46.089820015575185</v>
      </c>
      <c r="H1989">
        <v>22.111729035425689</v>
      </c>
      <c r="I1989">
        <v>18.883999999999986</v>
      </c>
      <c r="J1989">
        <v>6359.3738955284853</v>
      </c>
      <c r="K1989">
        <v>-487.2712834046792</v>
      </c>
      <c r="L1989">
        <v>-4.3815858846140943</v>
      </c>
      <c r="M1989">
        <v>6378.0145536647988</v>
      </c>
      <c r="N1989">
        <v>36208.884238388935</v>
      </c>
      <c r="O1989">
        <v>67.275945990377792</v>
      </c>
      <c r="P1989">
        <v>77.328238836269961</v>
      </c>
      <c r="Q1989" s="6">
        <v>1987</v>
      </c>
    </row>
    <row r="1990" spans="1:17" x14ac:dyDescent="0.25">
      <c r="A1990">
        <v>135.916</v>
      </c>
      <c r="B1990">
        <v>-6.92</v>
      </c>
      <c r="C1990">
        <v>2018.365</v>
      </c>
      <c r="D1990">
        <v>3</v>
      </c>
      <c r="E1990">
        <v>0.65</v>
      </c>
      <c r="F1990">
        <v>19.899999999999999</v>
      </c>
      <c r="G1990">
        <v>54.048620189015942</v>
      </c>
      <c r="H1990">
        <v>15.411713640236979</v>
      </c>
      <c r="I1990">
        <v>25.915999999999997</v>
      </c>
      <c r="J1990">
        <v>6331.9851315199594</v>
      </c>
      <c r="K1990">
        <v>-763.35242463309669</v>
      </c>
      <c r="L1990">
        <v>-6.8741187189438229</v>
      </c>
      <c r="M1990">
        <v>6377.8321261995488</v>
      </c>
      <c r="N1990">
        <v>36581.742064834303</v>
      </c>
      <c r="O1990">
        <v>58.734700345637819</v>
      </c>
      <c r="P1990">
        <v>76.074385766172071</v>
      </c>
      <c r="Q1990" s="6">
        <v>1988</v>
      </c>
    </row>
    <row r="1991" spans="1:17" x14ac:dyDescent="0.25">
      <c r="A1991">
        <v>137.97800000000001</v>
      </c>
      <c r="B1991">
        <v>-1.7880000000000003</v>
      </c>
      <c r="C1991">
        <v>2018.365</v>
      </c>
      <c r="D1991">
        <v>0.75</v>
      </c>
      <c r="E1991">
        <v>0.65</v>
      </c>
      <c r="F1991">
        <v>19.899999999999999</v>
      </c>
      <c r="G1991">
        <v>42.007420362456692</v>
      </c>
      <c r="H1991">
        <v>22.794153263565935</v>
      </c>
      <c r="I1991">
        <v>27.978000000000009</v>
      </c>
      <c r="J1991">
        <v>6375.0553667966687</v>
      </c>
      <c r="K1991">
        <v>-197.67542822297577</v>
      </c>
      <c r="L1991">
        <v>-1.7760379036728278</v>
      </c>
      <c r="M1991">
        <v>6378.1193548448236</v>
      </c>
      <c r="N1991">
        <v>36656.893703246016</v>
      </c>
      <c r="O1991">
        <v>57.279329452549021</v>
      </c>
      <c r="P1991">
        <v>86.638552159187142</v>
      </c>
      <c r="Q1991" s="6">
        <v>1989</v>
      </c>
    </row>
    <row r="1992" spans="1:17" x14ac:dyDescent="0.25">
      <c r="A1992">
        <v>133.036</v>
      </c>
      <c r="B1992">
        <v>3.5970000000000004</v>
      </c>
      <c r="C1992">
        <v>2018.365</v>
      </c>
      <c r="D1992">
        <v>3</v>
      </c>
      <c r="E1992">
        <v>0.65</v>
      </c>
      <c r="F1992">
        <v>19.899999999999999</v>
      </c>
      <c r="G1992">
        <v>54.048620189015942</v>
      </c>
      <c r="H1992">
        <v>16.765342910417392</v>
      </c>
      <c r="I1992">
        <v>23.036000000000001</v>
      </c>
      <c r="J1992">
        <v>6365.6590271169671</v>
      </c>
      <c r="K1992">
        <v>397.47982885547481</v>
      </c>
      <c r="L1992">
        <v>3.572982428441704</v>
      </c>
      <c r="M1992">
        <v>6378.0565271768091</v>
      </c>
      <c r="N1992">
        <v>36393.605393560763</v>
      </c>
      <c r="O1992">
        <v>62.72491426969377</v>
      </c>
      <c r="P1992">
        <v>81.606890719258516</v>
      </c>
      <c r="Q1992" s="6">
        <v>1990</v>
      </c>
    </row>
    <row r="1993" spans="1:17" x14ac:dyDescent="0.25">
      <c r="A1993">
        <v>112.43</v>
      </c>
      <c r="B1993">
        <v>-0.23099999999999987</v>
      </c>
      <c r="C1993">
        <v>2018.365</v>
      </c>
      <c r="D1993">
        <v>3</v>
      </c>
      <c r="E1993">
        <v>0.65</v>
      </c>
      <c r="F1993">
        <v>19.899999999999999</v>
      </c>
      <c r="G1993">
        <v>54.048620189015942</v>
      </c>
      <c r="H1993">
        <v>15.811282401686269</v>
      </c>
      <c r="I1993">
        <v>2.4300000000000068</v>
      </c>
      <c r="J1993">
        <v>6378.0885097466153</v>
      </c>
      <c r="K1993">
        <v>-25.542598515820668</v>
      </c>
      <c r="L1993">
        <v>-0.22945358422549775</v>
      </c>
      <c r="M1993">
        <v>6378.1396552992419</v>
      </c>
      <c r="N1993">
        <v>35792.817561765987</v>
      </c>
      <c r="O1993">
        <v>87.124211528178677</v>
      </c>
      <c r="P1993">
        <v>84.572933838259743</v>
      </c>
      <c r="Q1993" s="6">
        <v>1991</v>
      </c>
    </row>
    <row r="1994" spans="1:17" x14ac:dyDescent="0.25">
      <c r="A1994">
        <v>118.339</v>
      </c>
      <c r="B1994">
        <v>2.7919999999999998</v>
      </c>
      <c r="C1994">
        <v>2018.365</v>
      </c>
      <c r="D1994">
        <v>3</v>
      </c>
      <c r="E1994">
        <v>0.65</v>
      </c>
      <c r="F1994">
        <v>19.899999999999999</v>
      </c>
      <c r="G1994">
        <v>54.048620189015942</v>
      </c>
      <c r="H1994">
        <v>21.270852911225258</v>
      </c>
      <c r="I1994">
        <v>8.3389999999999986</v>
      </c>
      <c r="J1994">
        <v>6370.6194139565632</v>
      </c>
      <c r="K1994">
        <v>308.60376651691985</v>
      </c>
      <c r="L1994">
        <v>2.773338200455147</v>
      </c>
      <c r="M1994">
        <v>6378.0896828273508</v>
      </c>
      <c r="N1994">
        <v>35874.102831973971</v>
      </c>
      <c r="O1994">
        <v>79.652119939302125</v>
      </c>
      <c r="P1994">
        <v>71.617664183931794</v>
      </c>
      <c r="Q1994" s="6">
        <v>1992</v>
      </c>
    </row>
    <row r="1995" spans="1:17" x14ac:dyDescent="0.25">
      <c r="A1995">
        <v>125.70400000000001</v>
      </c>
      <c r="B1995">
        <v>-2.12</v>
      </c>
      <c r="C1995">
        <v>2018.365</v>
      </c>
      <c r="D1995">
        <v>0.75</v>
      </c>
      <c r="E1995">
        <v>0.65</v>
      </c>
      <c r="F1995">
        <v>19.899999999999999</v>
      </c>
      <c r="G1995">
        <v>42.007420362456692</v>
      </c>
      <c r="H1995">
        <v>16.01822154554683</v>
      </c>
      <c r="I1995">
        <v>15.704000000000008</v>
      </c>
      <c r="J1995">
        <v>6373.8036255261613</v>
      </c>
      <c r="K1995">
        <v>-234.36513183392736</v>
      </c>
      <c r="L1995">
        <v>-2.1058204541408441</v>
      </c>
      <c r="M1995">
        <v>6378.1109798897332</v>
      </c>
      <c r="N1995">
        <v>36070.294482692261</v>
      </c>
      <c r="O1995">
        <v>71.390166101168731</v>
      </c>
      <c r="P1995">
        <v>82.504652785900774</v>
      </c>
      <c r="Q1995" s="6">
        <v>1993</v>
      </c>
    </row>
    <row r="1996" spans="1:17" x14ac:dyDescent="0.25">
      <c r="A1996">
        <v>136.601</v>
      </c>
      <c r="B1996">
        <v>-15.922000000000001</v>
      </c>
      <c r="C1996">
        <v>2018.365</v>
      </c>
      <c r="D1996">
        <v>1.2</v>
      </c>
      <c r="E1996">
        <v>0.65</v>
      </c>
      <c r="F1996">
        <v>19.899999999999999</v>
      </c>
      <c r="G1996">
        <v>46.089820015575185</v>
      </c>
      <c r="H1996">
        <v>21.281562348384931</v>
      </c>
      <c r="I1996">
        <v>26.600999999999999</v>
      </c>
      <c r="J1996">
        <v>6134.9949386951539</v>
      </c>
      <c r="K1996">
        <v>-1738.429998936424</v>
      </c>
      <c r="L1996">
        <v>-15.82076245221733</v>
      </c>
      <c r="M1996">
        <v>6376.543088462372</v>
      </c>
      <c r="N1996">
        <v>36822.345924404079</v>
      </c>
      <c r="O1996">
        <v>54.223560956818169</v>
      </c>
      <c r="P1996">
        <v>61.286185104969562</v>
      </c>
      <c r="Q1996" s="6">
        <v>1994</v>
      </c>
    </row>
    <row r="1997" spans="1:17" x14ac:dyDescent="0.25">
      <c r="A1997">
        <v>137.42400000000001</v>
      </c>
      <c r="B1997">
        <v>-11.773</v>
      </c>
      <c r="C1997">
        <v>2018.365</v>
      </c>
      <c r="D1997">
        <v>1.2</v>
      </c>
      <c r="E1997">
        <v>0.65</v>
      </c>
      <c r="F1997">
        <v>19.899999999999999</v>
      </c>
      <c r="G1997">
        <v>46.089820015575185</v>
      </c>
      <c r="H1997">
        <v>14.296419112320383</v>
      </c>
      <c r="I1997">
        <v>27.424000000000007</v>
      </c>
      <c r="J1997">
        <v>6244.8374519203007</v>
      </c>
      <c r="K1997">
        <v>-1292.8303715677366</v>
      </c>
      <c r="L1997">
        <v>-11.696363956001122</v>
      </c>
      <c r="M1997">
        <v>6377.2568687919738</v>
      </c>
      <c r="N1997">
        <v>36756.598317616059</v>
      </c>
      <c r="O1997">
        <v>55.409450997836295</v>
      </c>
      <c r="P1997">
        <v>68.534269963867061</v>
      </c>
      <c r="Q1997" s="6">
        <v>1995</v>
      </c>
    </row>
    <row r="1998" spans="1:17" x14ac:dyDescent="0.25">
      <c r="A1998">
        <v>135.01600000000002</v>
      </c>
      <c r="B1998">
        <v>-5.5599999999999987</v>
      </c>
      <c r="C1998">
        <v>2018.365</v>
      </c>
      <c r="D1998">
        <v>0.75</v>
      </c>
      <c r="E1998">
        <v>0.65</v>
      </c>
      <c r="F1998">
        <v>19.899999999999999</v>
      </c>
      <c r="G1998">
        <v>42.007420362456692</v>
      </c>
      <c r="H1998">
        <v>18.854574403797471</v>
      </c>
      <c r="I1998">
        <v>25.01600000000002</v>
      </c>
      <c r="J1998">
        <v>6348.3321358372841</v>
      </c>
      <c r="K1998">
        <v>-613.84802388529829</v>
      </c>
      <c r="L1998">
        <v>-5.5230094239541465</v>
      </c>
      <c r="M1998">
        <v>6377.9409140671933</v>
      </c>
      <c r="N1998">
        <v>36515.334567811151</v>
      </c>
      <c r="O1998">
        <v>60.085850714334342</v>
      </c>
      <c r="P1998">
        <v>78.270571388959681</v>
      </c>
      <c r="Q1998" s="6">
        <v>1996</v>
      </c>
    </row>
    <row r="1999" spans="1:17" x14ac:dyDescent="0.25">
      <c r="A1999">
        <v>145.89099999999999</v>
      </c>
      <c r="B1999">
        <v>-5.0999999999999996</v>
      </c>
      <c r="C1999">
        <v>2018.365</v>
      </c>
      <c r="D1999">
        <v>3</v>
      </c>
      <c r="E1999">
        <v>0.65</v>
      </c>
      <c r="F1999">
        <v>19.899999999999999</v>
      </c>
      <c r="G1999">
        <v>54.048620189015942</v>
      </c>
      <c r="H1999">
        <v>21.200223811420653</v>
      </c>
      <c r="I1999">
        <v>35.890999999999991</v>
      </c>
      <c r="J1999">
        <v>6353.0574058157208</v>
      </c>
      <c r="K1999">
        <v>-563.1995113675697</v>
      </c>
      <c r="L1999">
        <v>-5.0660362488236164</v>
      </c>
      <c r="M1999">
        <v>6377.9724122321695</v>
      </c>
      <c r="N1999">
        <v>37208.469977511857</v>
      </c>
      <c r="O1999">
        <v>47.985486628864045</v>
      </c>
      <c r="P1999">
        <v>82.996685927173928</v>
      </c>
      <c r="Q1999" s="6">
        <v>1997</v>
      </c>
    </row>
    <row r="2000" spans="1:17" x14ac:dyDescent="0.25">
      <c r="A2000">
        <v>130.86099999999999</v>
      </c>
      <c r="B2000">
        <v>-11.89</v>
      </c>
      <c r="C2000">
        <v>2018.365</v>
      </c>
      <c r="D2000">
        <v>1.2</v>
      </c>
      <c r="E2000">
        <v>0.65</v>
      </c>
      <c r="F2000">
        <v>19.899999999999999</v>
      </c>
      <c r="G2000">
        <v>46.089820015575185</v>
      </c>
      <c r="H2000">
        <v>15.513753174718824</v>
      </c>
      <c r="I2000">
        <v>20.86099999999999</v>
      </c>
      <c r="J2000">
        <v>6242.1837650798534</v>
      </c>
      <c r="K2000">
        <v>-1305.4980581581008</v>
      </c>
      <c r="L2000">
        <v>-11.812645930102532</v>
      </c>
      <c r="M2000">
        <v>6377.2394762060694</v>
      </c>
      <c r="N2000">
        <v>36422.490817348655</v>
      </c>
      <c r="O2000">
        <v>62.054566960832155</v>
      </c>
      <c r="P2000">
        <v>61.602033918267125</v>
      </c>
      <c r="Q2000" s="6">
        <v>1998</v>
      </c>
    </row>
    <row r="2001" spans="1:17" x14ac:dyDescent="0.25">
      <c r="A2001">
        <v>134</v>
      </c>
      <c r="B2001">
        <v>-12.1</v>
      </c>
      <c r="C2001">
        <v>2018.365</v>
      </c>
      <c r="D2001">
        <v>1.2</v>
      </c>
      <c r="E2001">
        <v>0.65</v>
      </c>
      <c r="F2001">
        <v>19.899999999999999</v>
      </c>
      <c r="G2001">
        <v>46.089820015575185</v>
      </c>
      <c r="H2001">
        <v>15.469286504334789</v>
      </c>
      <c r="I2001">
        <v>24</v>
      </c>
      <c r="J2001">
        <v>6237.3558205077707</v>
      </c>
      <c r="K2001">
        <v>-1328.2215016214268</v>
      </c>
      <c r="L2001">
        <v>-12.021360380047344</v>
      </c>
      <c r="M2001">
        <v>6377.2078521082913</v>
      </c>
      <c r="N2001">
        <v>36578.297233424615</v>
      </c>
      <c r="O2001">
        <v>58.787503319845214</v>
      </c>
      <c r="P2001">
        <v>64.788427795801041</v>
      </c>
      <c r="Q2001" s="6">
        <v>1999</v>
      </c>
    </row>
    <row r="2002" spans="1:17" x14ac:dyDescent="0.25">
      <c r="A2002">
        <v>141.245</v>
      </c>
      <c r="B2002">
        <v>-44.972999999999999</v>
      </c>
      <c r="C2002">
        <v>2018.365</v>
      </c>
      <c r="D2002">
        <v>3</v>
      </c>
      <c r="E2002">
        <v>0.65</v>
      </c>
      <c r="F2002">
        <v>19.899999999999999</v>
      </c>
      <c r="G2002">
        <v>54.048620189015942</v>
      </c>
      <c r="H2002">
        <v>18.042805856476896</v>
      </c>
      <c r="I2002">
        <v>31.245000000000005</v>
      </c>
      <c r="J2002">
        <v>4519.7143645715378</v>
      </c>
      <c r="K2002">
        <v>-4485.2278597588111</v>
      </c>
      <c r="L2002">
        <v>-44.780573659822913</v>
      </c>
      <c r="M2002">
        <v>6367.5024060671467</v>
      </c>
      <c r="N2002">
        <v>38632.908879740491</v>
      </c>
      <c r="O2002">
        <v>29.640619674529358</v>
      </c>
      <c r="P2002">
        <v>40.642844740314494</v>
      </c>
      <c r="Q2002" s="6">
        <v>2000</v>
      </c>
    </row>
    <row r="2003" spans="1:17" x14ac:dyDescent="0.25">
      <c r="A2003">
        <v>140.61500000000001</v>
      </c>
      <c r="B2003">
        <v>-47.709000000000003</v>
      </c>
      <c r="C2003">
        <v>2018.365</v>
      </c>
      <c r="D2003">
        <v>0.75</v>
      </c>
      <c r="E2003">
        <v>0.65</v>
      </c>
      <c r="F2003">
        <v>19.899999999999999</v>
      </c>
      <c r="G2003">
        <v>42.007420362456692</v>
      </c>
      <c r="H2003">
        <v>14.729989111812193</v>
      </c>
      <c r="I2003">
        <v>30.615000000000009</v>
      </c>
      <c r="J2003">
        <v>4299.7097673136113</v>
      </c>
      <c r="K2003">
        <v>-4695.1670207759507</v>
      </c>
      <c r="L2003">
        <v>-47.517371888095816</v>
      </c>
      <c r="M2003">
        <v>6366.4823439725478</v>
      </c>
      <c r="N2003">
        <v>38811.095711648268</v>
      </c>
      <c r="O2003">
        <v>27.663520017113008</v>
      </c>
      <c r="P2003">
        <v>38.658029049581998</v>
      </c>
      <c r="Q2003" s="6">
        <v>2001</v>
      </c>
    </row>
    <row r="2004" spans="1:17" x14ac:dyDescent="0.25">
      <c r="A2004">
        <v>146.61500000000001</v>
      </c>
      <c r="B2004">
        <v>-39.709000000000003</v>
      </c>
      <c r="C2004">
        <v>2018.365</v>
      </c>
      <c r="D2004">
        <v>1.2</v>
      </c>
      <c r="E2004">
        <v>0.65</v>
      </c>
      <c r="F2004">
        <v>19.899999999999999</v>
      </c>
      <c r="G2004">
        <v>46.089820015575185</v>
      </c>
      <c r="H2004">
        <v>16.766885542405664</v>
      </c>
      <c r="I2004">
        <v>36.615000000000009</v>
      </c>
      <c r="J2004">
        <v>4913.4157393274336</v>
      </c>
      <c r="K2004">
        <v>-4053.1833152346276</v>
      </c>
      <c r="L2004">
        <v>-39.519962121167602</v>
      </c>
      <c r="M2004">
        <v>6369.4543890640207</v>
      </c>
      <c r="N2004">
        <v>38546.206382043623</v>
      </c>
      <c r="O2004">
        <v>30.6374035969943</v>
      </c>
      <c r="P2004">
        <v>49.311255491924875</v>
      </c>
      <c r="Q2004" s="6">
        <v>2002</v>
      </c>
    </row>
    <row r="2005" spans="1:17" x14ac:dyDescent="0.25">
      <c r="A2005">
        <v>157.934</v>
      </c>
      <c r="B2005">
        <v>-43.113</v>
      </c>
      <c r="C2005">
        <v>2018.365</v>
      </c>
      <c r="D2005">
        <v>1.2</v>
      </c>
      <c r="E2005">
        <v>0.65</v>
      </c>
      <c r="F2005">
        <v>19.899999999999999</v>
      </c>
      <c r="G2005">
        <v>46.089820015575185</v>
      </c>
      <c r="H2005">
        <v>23.650103008914201</v>
      </c>
      <c r="I2005">
        <v>47.933999999999997</v>
      </c>
      <c r="J2005">
        <v>4663.3850628587361</v>
      </c>
      <c r="K2005">
        <v>-4336.67603127236</v>
      </c>
      <c r="L2005">
        <v>-42.921032687762647</v>
      </c>
      <c r="M2005">
        <v>6368.195917581852</v>
      </c>
      <c r="N2005">
        <v>39432.132011780755</v>
      </c>
      <c r="O2005">
        <v>21.146334593257048</v>
      </c>
      <c r="P2005">
        <v>58.333771538542571</v>
      </c>
      <c r="Q2005" s="6">
        <v>2003</v>
      </c>
    </row>
    <row r="2006" spans="1:17" x14ac:dyDescent="0.25">
      <c r="A2006">
        <v>137.61500000000001</v>
      </c>
      <c r="B2006">
        <v>-43.709000000000003</v>
      </c>
      <c r="C2006">
        <v>2018.365</v>
      </c>
      <c r="D2006">
        <v>0.75</v>
      </c>
      <c r="E2006">
        <v>0.65</v>
      </c>
      <c r="F2006">
        <v>19.899999999999999</v>
      </c>
      <c r="G2006">
        <v>42.007420362456692</v>
      </c>
      <c r="H2006">
        <v>22.599477061179865</v>
      </c>
      <c r="I2006">
        <v>27.615000000000009</v>
      </c>
      <c r="J2006">
        <v>4617.8797898915618</v>
      </c>
      <c r="K2006">
        <v>-4384.7779974587957</v>
      </c>
      <c r="L2006">
        <v>-43.516797400731861</v>
      </c>
      <c r="M2006">
        <v>6367.9739196142827</v>
      </c>
      <c r="N2006">
        <v>38383.714477033842</v>
      </c>
      <c r="O2006">
        <v>32.479517602287522</v>
      </c>
      <c r="P2006">
        <v>37.127662066057496</v>
      </c>
      <c r="Q2006" s="6">
        <v>2004</v>
      </c>
    </row>
    <row r="2007" spans="1:17" x14ac:dyDescent="0.25">
      <c r="A2007">
        <v>137.38900000000001</v>
      </c>
      <c r="B2007">
        <v>-37.287999999999997</v>
      </c>
      <c r="C2007">
        <v>2018.365</v>
      </c>
      <c r="D2007">
        <v>3</v>
      </c>
      <c r="E2007">
        <v>0.65</v>
      </c>
      <c r="F2007">
        <v>19.899999999999999</v>
      </c>
      <c r="G2007">
        <v>54.048620189015942</v>
      </c>
      <c r="H2007">
        <v>23.758534430552011</v>
      </c>
      <c r="I2007">
        <v>27.38900000000001</v>
      </c>
      <c r="J2007">
        <v>5080.6961412557603</v>
      </c>
      <c r="K2007">
        <v>-3842.8723564505676</v>
      </c>
      <c r="L2007">
        <v>-37.102668893293398</v>
      </c>
      <c r="M2007">
        <v>6370.3328977175997</v>
      </c>
      <c r="N2007">
        <v>37920.66349539932</v>
      </c>
      <c r="O2007">
        <v>38.093813536176491</v>
      </c>
      <c r="P2007">
        <v>40.537522237636303</v>
      </c>
      <c r="Q2007" s="6">
        <v>2005</v>
      </c>
    </row>
    <row r="2008" spans="1:17" x14ac:dyDescent="0.25">
      <c r="A2008">
        <v>155.12899999999999</v>
      </c>
      <c r="B2008">
        <v>-43.198</v>
      </c>
      <c r="C2008">
        <v>2018.365</v>
      </c>
      <c r="D2008">
        <v>0.75</v>
      </c>
      <c r="E2008">
        <v>0.65</v>
      </c>
      <c r="F2008">
        <v>19.899999999999999</v>
      </c>
      <c r="G2008">
        <v>42.007420362456692</v>
      </c>
      <c r="H2008">
        <v>14.504874081058503</v>
      </c>
      <c r="I2008">
        <v>45.128999999999991</v>
      </c>
      <c r="J2008">
        <v>4656.9261347624042</v>
      </c>
      <c r="K2008">
        <v>-4343.5648050477193</v>
      </c>
      <c r="L2008">
        <v>-43.005994052404972</v>
      </c>
      <c r="M2008">
        <v>6368.1642755414487</v>
      </c>
      <c r="N2008">
        <v>39259.467926359379</v>
      </c>
      <c r="O2008">
        <v>22.91946385210192</v>
      </c>
      <c r="P2008">
        <v>55.727674404453573</v>
      </c>
      <c r="Q2008" s="6">
        <v>2006</v>
      </c>
    </row>
    <row r="2009" spans="1:17" x14ac:dyDescent="0.25">
      <c r="A2009">
        <v>151.42099999999999</v>
      </c>
      <c r="B2009">
        <v>-39.151000000000003</v>
      </c>
      <c r="C2009">
        <v>2018.365</v>
      </c>
      <c r="D2009">
        <v>3</v>
      </c>
      <c r="E2009">
        <v>0.65</v>
      </c>
      <c r="F2009">
        <v>19.899999999999999</v>
      </c>
      <c r="G2009">
        <v>54.048620189015942</v>
      </c>
      <c r="H2009">
        <v>19.395081932779</v>
      </c>
      <c r="I2009">
        <v>41.420999999999992</v>
      </c>
      <c r="J2009">
        <v>4952.7629972676805</v>
      </c>
      <c r="K2009">
        <v>-4005.3322913799993</v>
      </c>
      <c r="L2009">
        <v>-38.962697889721795</v>
      </c>
      <c r="M2009">
        <v>6369.6583951947769</v>
      </c>
      <c r="N2009">
        <v>38796.889394835605</v>
      </c>
      <c r="O2009">
        <v>27.853332508274285</v>
      </c>
      <c r="P2009">
        <v>54.411898755298466</v>
      </c>
      <c r="Q2009" s="6">
        <v>2007</v>
      </c>
    </row>
    <row r="2010" spans="1:17" x14ac:dyDescent="0.25">
      <c r="A2010">
        <v>148.99138811036923</v>
      </c>
      <c r="B2010">
        <v>-42.179543866494946</v>
      </c>
      <c r="C2010">
        <v>2018.365</v>
      </c>
      <c r="D2010">
        <v>3</v>
      </c>
      <c r="E2010">
        <v>0.65</v>
      </c>
      <c r="F2010">
        <v>19.899999999999999</v>
      </c>
      <c r="G2010">
        <v>54.048620189015942</v>
      </c>
      <c r="H2010">
        <v>18.017249257766871</v>
      </c>
      <c r="I2010">
        <v>38.991388110369229</v>
      </c>
      <c r="J2010">
        <v>4733.6337728509343</v>
      </c>
      <c r="K2010">
        <v>-4260.404885375553</v>
      </c>
      <c r="L2010">
        <v>-41.988111853908336</v>
      </c>
      <c r="M2010">
        <v>6368.5428853707854</v>
      </c>
      <c r="N2010">
        <v>38834.453603425784</v>
      </c>
      <c r="O2010">
        <v>27.431602999247747</v>
      </c>
      <c r="P2010">
        <v>50.326531812117715</v>
      </c>
      <c r="Q2010" s="6">
        <v>2008</v>
      </c>
    </row>
    <row r="2011" spans="1:17" x14ac:dyDescent="0.25">
      <c r="A2011">
        <v>149.828</v>
      </c>
      <c r="B2011">
        <v>-46.790999999999997</v>
      </c>
      <c r="C2011">
        <v>2018.365</v>
      </c>
      <c r="D2011">
        <v>0.75</v>
      </c>
      <c r="E2011">
        <v>0.65</v>
      </c>
      <c r="F2011">
        <v>19.899999999999999</v>
      </c>
      <c r="G2011">
        <v>42.007420362456692</v>
      </c>
      <c r="H2011">
        <v>21.061050537094015</v>
      </c>
      <c r="I2011">
        <v>39.828000000000003</v>
      </c>
      <c r="J2011">
        <v>4374.6534598360004</v>
      </c>
      <c r="K2011">
        <v>-4625.8898138695695</v>
      </c>
      <c r="L2011">
        <v>-46.598908580863494</v>
      </c>
      <c r="M2011">
        <v>6366.8241269660757</v>
      </c>
      <c r="N2011">
        <v>39179.604569345844</v>
      </c>
      <c r="O2011">
        <v>23.73684188323379</v>
      </c>
      <c r="P2011">
        <v>48.848573260934344</v>
      </c>
      <c r="Q2011" s="6">
        <v>2009</v>
      </c>
    </row>
    <row r="2012" spans="1:17" x14ac:dyDescent="0.25">
      <c r="A2012">
        <v>136.61500000000001</v>
      </c>
      <c r="B2012">
        <v>-38.709000000000003</v>
      </c>
      <c r="C2012">
        <v>2018.365</v>
      </c>
      <c r="D2012">
        <v>1.2</v>
      </c>
      <c r="E2012">
        <v>0.65</v>
      </c>
      <c r="F2012">
        <v>19.899999999999999</v>
      </c>
      <c r="G2012">
        <v>46.089820015575185</v>
      </c>
      <c r="H2012">
        <v>20.761648557785875</v>
      </c>
      <c r="I2012">
        <v>26.615000000000009</v>
      </c>
      <c r="J2012">
        <v>4983.5959761047561</v>
      </c>
      <c r="K2012">
        <v>-3967.1614789119758</v>
      </c>
      <c r="L2012">
        <v>-38.521331317924265</v>
      </c>
      <c r="M2012">
        <v>6369.819389339903</v>
      </c>
      <c r="N2012">
        <v>37982.404318277375</v>
      </c>
      <c r="O2012">
        <v>37.314437124753596</v>
      </c>
      <c r="P2012">
        <v>38.704361268897109</v>
      </c>
      <c r="Q2012" s="6">
        <v>2010</v>
      </c>
    </row>
    <row r="2013" spans="1:17" x14ac:dyDescent="0.25">
      <c r="A2013">
        <v>145.61500000000001</v>
      </c>
      <c r="B2013">
        <v>-41.709000000000003</v>
      </c>
      <c r="C2013">
        <v>2018.365</v>
      </c>
      <c r="D2013">
        <v>3</v>
      </c>
      <c r="E2013">
        <v>0.65</v>
      </c>
      <c r="F2013">
        <v>19.899999999999999</v>
      </c>
      <c r="G2013">
        <v>54.048620189015942</v>
      </c>
      <c r="H2013">
        <v>20.369030674660458</v>
      </c>
      <c r="I2013">
        <v>35.615000000000009</v>
      </c>
      <c r="J2013">
        <v>4768.5675698443629</v>
      </c>
      <c r="K2013">
        <v>-4221.5310071649183</v>
      </c>
      <c r="L2013">
        <v>-41.517914837202497</v>
      </c>
      <c r="M2013">
        <v>6368.7173522324119</v>
      </c>
      <c r="N2013">
        <v>38619.533032527113</v>
      </c>
      <c r="O2013">
        <v>29.804005492922123</v>
      </c>
      <c r="P2013">
        <v>47.113022230431561</v>
      </c>
      <c r="Q2013" s="6">
        <v>2011</v>
      </c>
    </row>
    <row r="2014" spans="1:17" x14ac:dyDescent="0.25">
      <c r="A2014">
        <v>146.55564149520305</v>
      </c>
      <c r="B2014">
        <v>-44.22125914535593</v>
      </c>
      <c r="C2014">
        <v>2018.365</v>
      </c>
      <c r="D2014">
        <v>0.75</v>
      </c>
      <c r="E2014">
        <v>0.65</v>
      </c>
      <c r="F2014">
        <v>19.899999999999999</v>
      </c>
      <c r="G2014">
        <v>42.007420362456692</v>
      </c>
      <c r="H2014">
        <v>16.889171876306801</v>
      </c>
      <c r="I2014">
        <v>36.555641495203048</v>
      </c>
      <c r="J2014">
        <v>4578.366322126144</v>
      </c>
      <c r="K2014">
        <v>-4425.7452523864004</v>
      </c>
      <c r="L2014">
        <v>-44.028920757514939</v>
      </c>
      <c r="M2014">
        <v>6367.7829123329602</v>
      </c>
      <c r="N2014">
        <v>38835.922091645261</v>
      </c>
      <c r="O2014">
        <v>27.407384991071716</v>
      </c>
      <c r="P2014">
        <v>46.752852644820038</v>
      </c>
      <c r="Q2014" s="6">
        <v>2012</v>
      </c>
    </row>
    <row r="2015" spans="1:17" x14ac:dyDescent="0.25">
      <c r="A2015">
        <v>146.61360148423105</v>
      </c>
      <c r="B2015">
        <v>-42.347030133947932</v>
      </c>
      <c r="C2015">
        <v>2018.365</v>
      </c>
      <c r="D2015">
        <v>1.2</v>
      </c>
      <c r="E2015">
        <v>0.65</v>
      </c>
      <c r="F2015">
        <v>19.899999999999999</v>
      </c>
      <c r="G2015">
        <v>46.089820015575185</v>
      </c>
      <c r="H2015">
        <v>20.568360873436834</v>
      </c>
      <c r="I2015">
        <v>36.613601484231054</v>
      </c>
      <c r="J2015">
        <v>4721.1217950240061</v>
      </c>
      <c r="K2015">
        <v>-4274.1730818943215</v>
      </c>
      <c r="L2015">
        <v>-42.155487108068499</v>
      </c>
      <c r="M2015">
        <v>6368.4807087280014</v>
      </c>
      <c r="N2015">
        <v>38714.437074871967</v>
      </c>
      <c r="O2015">
        <v>28.746252891475223</v>
      </c>
      <c r="P2015">
        <v>47.805189732736089</v>
      </c>
      <c r="Q2015" s="6">
        <v>2013</v>
      </c>
    </row>
    <row r="2016" spans="1:17" x14ac:dyDescent="0.25">
      <c r="A2016">
        <v>152.09626904977418</v>
      </c>
      <c r="B2016">
        <v>-45.145452680522212</v>
      </c>
      <c r="C2016">
        <v>2018.365</v>
      </c>
      <c r="D2016">
        <v>1.2</v>
      </c>
      <c r="E2016">
        <v>0.65</v>
      </c>
      <c r="F2016">
        <v>19.899999999999999</v>
      </c>
      <c r="G2016">
        <v>46.089820015575185</v>
      </c>
      <c r="H2016">
        <v>20.85175857821573</v>
      </c>
      <c r="I2016">
        <v>42.096269049774179</v>
      </c>
      <c r="J2016">
        <v>4506.1485390149664</v>
      </c>
      <c r="K2016">
        <v>-4498.7656682179941</v>
      </c>
      <c r="L2016">
        <v>-44.953024844785652</v>
      </c>
      <c r="M2016">
        <v>6367.4380399972179</v>
      </c>
      <c r="N2016">
        <v>39196.871176929548</v>
      </c>
      <c r="O2016">
        <v>23.562815881182072</v>
      </c>
      <c r="P2016">
        <v>51.880232855615958</v>
      </c>
      <c r="Q2016" s="6">
        <v>2014</v>
      </c>
    </row>
    <row r="2017" spans="1:17" x14ac:dyDescent="0.25">
      <c r="A2017">
        <v>144.07400000000001</v>
      </c>
      <c r="B2017">
        <v>-37.405999999999999</v>
      </c>
      <c r="C2017">
        <v>2018.365</v>
      </c>
      <c r="D2017">
        <v>1.2</v>
      </c>
      <c r="E2017">
        <v>0.65</v>
      </c>
      <c r="F2017">
        <v>19.899999999999999</v>
      </c>
      <c r="G2017">
        <v>46.089820015575185</v>
      </c>
      <c r="H2017">
        <v>21.488174156200298</v>
      </c>
      <c r="I2017">
        <v>34.074000000000012</v>
      </c>
      <c r="J2017">
        <v>5072.7514932080321</v>
      </c>
      <c r="K2017">
        <v>-3853.2834698804677</v>
      </c>
      <c r="L2017">
        <v>-37.220457381610117</v>
      </c>
      <c r="M2017">
        <v>6370.29051229992</v>
      </c>
      <c r="N2017">
        <v>38263.060950191095</v>
      </c>
      <c r="O2017">
        <v>33.919989317794261</v>
      </c>
      <c r="P2017">
        <v>48.073280075494388</v>
      </c>
      <c r="Q2017" s="6">
        <v>2015</v>
      </c>
    </row>
    <row r="2018" spans="1:17" x14ac:dyDescent="0.25">
      <c r="A2018">
        <v>161.51900000000001</v>
      </c>
      <c r="B2018">
        <v>-45.398000000000003</v>
      </c>
      <c r="C2018">
        <v>2018.365</v>
      </c>
      <c r="D2018">
        <v>0.75</v>
      </c>
      <c r="E2018">
        <v>0.65</v>
      </c>
      <c r="F2018">
        <v>19.899999999999999</v>
      </c>
      <c r="G2018">
        <v>42.007420362456692</v>
      </c>
      <c r="H2018">
        <v>18.616074449518663</v>
      </c>
      <c r="I2018">
        <v>51.519000000000005</v>
      </c>
      <c r="J2018">
        <v>4486.2080164309245</v>
      </c>
      <c r="K2018">
        <v>-4518.5179448766703</v>
      </c>
      <c r="L2018">
        <v>-45.205582557403069</v>
      </c>
      <c r="M2018">
        <v>6367.3437778136013</v>
      </c>
      <c r="N2018">
        <v>39786.302070775637</v>
      </c>
      <c r="O2018">
        <v>17.58834853650653</v>
      </c>
      <c r="P2018">
        <v>60.491605807135777</v>
      </c>
      <c r="Q2018" s="6">
        <v>2016</v>
      </c>
    </row>
    <row r="2019" spans="1:17" x14ac:dyDescent="0.25">
      <c r="A2019">
        <v>119.70099999999999</v>
      </c>
      <c r="B2019">
        <v>-38.237000000000002</v>
      </c>
      <c r="C2019">
        <v>2018.365</v>
      </c>
      <c r="D2019">
        <v>3</v>
      </c>
      <c r="E2019">
        <v>0.65</v>
      </c>
      <c r="F2019">
        <v>19.899999999999999</v>
      </c>
      <c r="G2019">
        <v>54.048620189015942</v>
      </c>
      <c r="H2019">
        <v>23.524794986970107</v>
      </c>
      <c r="I2019">
        <v>9.7009999999999934</v>
      </c>
      <c r="J2019">
        <v>5016.192960652751</v>
      </c>
      <c r="K2019">
        <v>-3926.1417953790906</v>
      </c>
      <c r="L2019">
        <v>-38.050056949090411</v>
      </c>
      <c r="M2019">
        <v>6369.9906762824039</v>
      </c>
      <c r="N2019">
        <v>37435.722701788618</v>
      </c>
      <c r="O2019">
        <v>44.53265656373695</v>
      </c>
      <c r="P2019">
        <v>15.440717062281925</v>
      </c>
      <c r="Q2019" s="6">
        <v>2017</v>
      </c>
    </row>
    <row r="2020" spans="1:17" x14ac:dyDescent="0.25">
      <c r="A2020">
        <v>145.72670789982303</v>
      </c>
      <c r="B2020">
        <v>-39.583078852327006</v>
      </c>
      <c r="C2020">
        <v>2018.365</v>
      </c>
      <c r="D2020">
        <v>1.2</v>
      </c>
      <c r="E2020">
        <v>0.65</v>
      </c>
      <c r="F2020">
        <v>19.899999999999999</v>
      </c>
      <c r="G2020">
        <v>46.089820015575185</v>
      </c>
      <c r="H2020">
        <v>14.132948946248142</v>
      </c>
      <c r="I2020">
        <v>35.726707899823026</v>
      </c>
      <c r="J2020">
        <v>4922.3360616952741</v>
      </c>
      <c r="K2020">
        <v>-4042.4181220828996</v>
      </c>
      <c r="L2020">
        <v>-39.394200766706234</v>
      </c>
      <c r="M2020">
        <v>6369.5004967430514</v>
      </c>
      <c r="N2020">
        <v>38489.072493834152</v>
      </c>
      <c r="O2020">
        <v>31.286817263021806</v>
      </c>
      <c r="P2020">
        <v>48.462878994535501</v>
      </c>
      <c r="Q2020" s="6">
        <v>2018</v>
      </c>
    </row>
    <row r="2021" spans="1:17" x14ac:dyDescent="0.25">
      <c r="A2021">
        <v>152.339</v>
      </c>
      <c r="B2021">
        <v>-43.018000000000001</v>
      </c>
      <c r="C2021">
        <v>2018.365</v>
      </c>
      <c r="D2021">
        <v>3</v>
      </c>
      <c r="E2021">
        <v>0.65</v>
      </c>
      <c r="F2021">
        <v>19.899999999999999</v>
      </c>
      <c r="G2021">
        <v>54.048620189015942</v>
      </c>
      <c r="H2021">
        <v>18.872210792363528</v>
      </c>
      <c r="I2021">
        <v>42.338999999999999</v>
      </c>
      <c r="J2021">
        <v>4670.5916481010681</v>
      </c>
      <c r="K2021">
        <v>-4328.9656056761805</v>
      </c>
      <c r="L2021">
        <v>-42.826077866950051</v>
      </c>
      <c r="M2021">
        <v>6368.2312739440295</v>
      </c>
      <c r="N2021">
        <v>39079.870483690902</v>
      </c>
      <c r="O2021">
        <v>24.798638381395381</v>
      </c>
      <c r="P2021">
        <v>53.176539004103724</v>
      </c>
      <c r="Q2021" s="6">
        <v>2019</v>
      </c>
    </row>
    <row r="2022" spans="1:17" x14ac:dyDescent="0.25">
      <c r="A2022">
        <v>141.4</v>
      </c>
      <c r="B2022">
        <v>-42.999000000000002</v>
      </c>
      <c r="C2022">
        <v>2018.365</v>
      </c>
      <c r="D2022">
        <v>1.2</v>
      </c>
      <c r="E2022">
        <v>0.65</v>
      </c>
      <c r="F2022">
        <v>19.899999999999999</v>
      </c>
      <c r="G2022">
        <v>46.089820015575185</v>
      </c>
      <c r="H2022">
        <v>19.542773952125486</v>
      </c>
      <c r="I2022">
        <v>31.400000000000006</v>
      </c>
      <c r="J2022">
        <v>4672.0314160724729</v>
      </c>
      <c r="K2022">
        <v>-4327.4221027026178</v>
      </c>
      <c r="L2022">
        <v>-42.807087155882904</v>
      </c>
      <c r="M2022">
        <v>6368.2383441362572</v>
      </c>
      <c r="N2022">
        <v>38497.83741326</v>
      </c>
      <c r="O2022">
        <v>31.172029954392915</v>
      </c>
      <c r="P2022">
        <v>41.829732227328726</v>
      </c>
      <c r="Q2022" s="6">
        <v>2020</v>
      </c>
    </row>
    <row r="2023" spans="1:17" x14ac:dyDescent="0.25">
      <c r="A2023">
        <v>153.41758789291424</v>
      </c>
      <c r="B2023">
        <v>-38.757491500401827</v>
      </c>
      <c r="C2023">
        <v>2018.365</v>
      </c>
      <c r="D2023">
        <v>1.2</v>
      </c>
      <c r="E2023">
        <v>0.65</v>
      </c>
      <c r="F2023">
        <v>19.899999999999999</v>
      </c>
      <c r="G2023">
        <v>46.089820015575185</v>
      </c>
      <c r="H2023">
        <v>19.959138954689656</v>
      </c>
      <c r="I2023">
        <v>43.417587892914241</v>
      </c>
      <c r="J2023">
        <v>4980.2278185348268</v>
      </c>
      <c r="K2023">
        <v>-3971.3606311041008</v>
      </c>
      <c r="L2023">
        <v>-38.569751145627173</v>
      </c>
      <c r="M2023">
        <v>6369.801754120117</v>
      </c>
      <c r="N2023">
        <v>38901.608763844401</v>
      </c>
      <c r="O2023">
        <v>26.717764603017233</v>
      </c>
      <c r="P2023">
        <v>56.511521726350153</v>
      </c>
      <c r="Q2023" s="6">
        <v>2021</v>
      </c>
    </row>
    <row r="2024" spans="1:17" x14ac:dyDescent="0.25">
      <c r="A2024">
        <v>148.84550420258861</v>
      </c>
      <c r="B2024">
        <v>-37.276555875207229</v>
      </c>
      <c r="C2024">
        <v>2018.365</v>
      </c>
      <c r="D2024">
        <v>3</v>
      </c>
      <c r="E2024">
        <v>0.65</v>
      </c>
      <c r="F2024">
        <v>19.899999999999999</v>
      </c>
      <c r="G2024">
        <v>54.048620189015942</v>
      </c>
      <c r="H2024">
        <v>21.646136944352516</v>
      </c>
      <c r="I2024">
        <v>38.845504202588614</v>
      </c>
      <c r="J2024">
        <v>5081.465496482303</v>
      </c>
      <c r="K2024">
        <v>-3841.861785071234</v>
      </c>
      <c r="L2024">
        <v>-37.09124544864224</v>
      </c>
      <c r="M2024">
        <v>6370.3370058051769</v>
      </c>
      <c r="N2024">
        <v>38531.21029260716</v>
      </c>
      <c r="O2024">
        <v>30.817517552905802</v>
      </c>
      <c r="P2024">
        <v>53.054317065817855</v>
      </c>
      <c r="Q2024" s="6">
        <v>2022</v>
      </c>
    </row>
    <row r="2025" spans="1:17" x14ac:dyDescent="0.25">
      <c r="A2025">
        <v>148.27200614504287</v>
      </c>
      <c r="B2025">
        <v>-39.673991991146792</v>
      </c>
      <c r="C2025">
        <v>2018.365</v>
      </c>
      <c r="D2025">
        <v>3</v>
      </c>
      <c r="E2025">
        <v>0.65</v>
      </c>
      <c r="F2025">
        <v>19.899999999999999</v>
      </c>
      <c r="G2025">
        <v>54.048620189015942</v>
      </c>
      <c r="H2025">
        <v>19.317636712055773</v>
      </c>
      <c r="I2025">
        <v>38.272006145042866</v>
      </c>
      <c r="J2025">
        <v>4915.898119268003</v>
      </c>
      <c r="K2025">
        <v>-4050.1923709942093</v>
      </c>
      <c r="L2025">
        <v>-39.484998171556811</v>
      </c>
      <c r="M2025">
        <v>6369.4672117126393</v>
      </c>
      <c r="N2025">
        <v>38638.463727372829</v>
      </c>
      <c r="O2025">
        <v>29.600982522918066</v>
      </c>
      <c r="P2025">
        <v>51.020542397144226</v>
      </c>
      <c r="Q2025" s="6">
        <v>2023</v>
      </c>
    </row>
    <row r="2026" spans="1:17" x14ac:dyDescent="0.25">
      <c r="A2026">
        <v>151.79715097045533</v>
      </c>
      <c r="B2026">
        <v>-46.11357458190728</v>
      </c>
      <c r="C2026">
        <v>2018.365</v>
      </c>
      <c r="D2026">
        <v>0.75</v>
      </c>
      <c r="E2026">
        <v>0.65</v>
      </c>
      <c r="F2026">
        <v>19.899999999999999</v>
      </c>
      <c r="G2026">
        <v>42.007420362456692</v>
      </c>
      <c r="H2026">
        <v>18.320898620717681</v>
      </c>
      <c r="I2026">
        <v>41.797150970455334</v>
      </c>
      <c r="J2026">
        <v>4429.232645431769</v>
      </c>
      <c r="K2026">
        <v>-4574.0096643288589</v>
      </c>
      <c r="L2026">
        <v>-45.921267803846675</v>
      </c>
      <c r="M2026">
        <v>6367.0767418598234</v>
      </c>
      <c r="N2026">
        <v>39241.554104910821</v>
      </c>
      <c r="O2026">
        <v>23.094426649704189</v>
      </c>
      <c r="P2026">
        <v>51.125734866361704</v>
      </c>
      <c r="Q2026" s="6">
        <v>2024</v>
      </c>
    </row>
    <row r="2027" spans="1:17" x14ac:dyDescent="0.25">
      <c r="A2027">
        <v>150.934</v>
      </c>
      <c r="B2027">
        <v>-44.113</v>
      </c>
      <c r="C2027">
        <v>2018.365</v>
      </c>
      <c r="D2027">
        <v>0.75</v>
      </c>
      <c r="E2027">
        <v>0.65</v>
      </c>
      <c r="F2027">
        <v>19.899999999999999</v>
      </c>
      <c r="G2027">
        <v>42.007420362456692</v>
      </c>
      <c r="H2027">
        <v>15.246932279151011</v>
      </c>
      <c r="I2027">
        <v>40.933999999999997</v>
      </c>
      <c r="J2027">
        <v>4586.7477626749996</v>
      </c>
      <c r="K2027">
        <v>-4417.1165290955878</v>
      </c>
      <c r="L2027">
        <v>-43.920685187462681</v>
      </c>
      <c r="M2027">
        <v>6367.8232913620932</v>
      </c>
      <c r="N2027">
        <v>39066.043020777979</v>
      </c>
      <c r="O2027">
        <v>24.940596787002484</v>
      </c>
      <c r="P2027">
        <v>51.249162096613439</v>
      </c>
      <c r="Q2027" s="6">
        <v>2025</v>
      </c>
    </row>
    <row r="2028" spans="1:17" x14ac:dyDescent="0.25">
      <c r="A2028">
        <v>145.61500000000001</v>
      </c>
      <c r="B2028">
        <v>-41.709000000000003</v>
      </c>
      <c r="C2028">
        <v>2018.365</v>
      </c>
      <c r="D2028">
        <v>3</v>
      </c>
      <c r="E2028">
        <v>0.65</v>
      </c>
      <c r="F2028">
        <v>19.899999999999999</v>
      </c>
      <c r="G2028">
        <v>54.048620189015942</v>
      </c>
      <c r="H2028">
        <v>20.037308544808937</v>
      </c>
      <c r="I2028">
        <v>35.615000000000009</v>
      </c>
      <c r="J2028">
        <v>4768.5675698443629</v>
      </c>
      <c r="K2028">
        <v>-4221.5310071649183</v>
      </c>
      <c r="L2028">
        <v>-41.517914837202497</v>
      </c>
      <c r="M2028">
        <v>6368.7173522324119</v>
      </c>
      <c r="N2028">
        <v>38619.533032527113</v>
      </c>
      <c r="O2028">
        <v>29.804005492922123</v>
      </c>
      <c r="P2028">
        <v>47.113022230431561</v>
      </c>
      <c r="Q2028" s="6">
        <v>2026</v>
      </c>
    </row>
    <row r="2029" spans="1:17" x14ac:dyDescent="0.25">
      <c r="A2029">
        <v>152.79300000000001</v>
      </c>
      <c r="B2029">
        <v>-43.606999999999999</v>
      </c>
      <c r="C2029">
        <v>2018.365</v>
      </c>
      <c r="D2029">
        <v>1.2</v>
      </c>
      <c r="E2029">
        <v>0.65</v>
      </c>
      <c r="F2029">
        <v>19.899999999999999</v>
      </c>
      <c r="G2029">
        <v>46.089820015575185</v>
      </c>
      <c r="H2029">
        <v>14.550640132792314</v>
      </c>
      <c r="I2029">
        <v>42.793000000000006</v>
      </c>
      <c r="J2029">
        <v>4625.703394147472</v>
      </c>
      <c r="K2029">
        <v>-4376.5790390353295</v>
      </c>
      <c r="L2029">
        <v>-43.414831773627512</v>
      </c>
      <c r="M2029">
        <v>6368.0119327424982</v>
      </c>
      <c r="N2029">
        <v>39142.333952623951</v>
      </c>
      <c r="O2029">
        <v>24.138939292839474</v>
      </c>
      <c r="P2029">
        <v>53.313909337099425</v>
      </c>
      <c r="Q2029" s="6">
        <v>2027</v>
      </c>
    </row>
    <row r="2030" spans="1:17" x14ac:dyDescent="0.25">
      <c r="A2030">
        <v>139.37799999999999</v>
      </c>
      <c r="B2030">
        <v>-37.966000000000001</v>
      </c>
      <c r="C2030">
        <v>2018.365</v>
      </c>
      <c r="D2030">
        <v>0.75</v>
      </c>
      <c r="E2030">
        <v>0.65</v>
      </c>
      <c r="F2030">
        <v>19.899999999999999</v>
      </c>
      <c r="G2030">
        <v>42.007420362456692</v>
      </c>
      <c r="H2030">
        <v>17.827331569408191</v>
      </c>
      <c r="I2030">
        <v>29.377999999999986</v>
      </c>
      <c r="J2030">
        <v>5034.7543595579418</v>
      </c>
      <c r="K2030">
        <v>-3902.4708430272335</v>
      </c>
      <c r="L2030">
        <v>-37.779496463170609</v>
      </c>
      <c r="M2030">
        <v>6370.0887075271867</v>
      </c>
      <c r="N2030">
        <v>38058.108035698555</v>
      </c>
      <c r="O2030">
        <v>36.383643742226326</v>
      </c>
      <c r="P2030">
        <v>42.461706170002593</v>
      </c>
      <c r="Q2030" s="6">
        <v>2028</v>
      </c>
    </row>
    <row r="2031" spans="1:17" x14ac:dyDescent="0.25">
      <c r="A2031">
        <v>148.61314553694132</v>
      </c>
      <c r="B2031">
        <v>-42.370850412460292</v>
      </c>
      <c r="C2031">
        <v>2018.365</v>
      </c>
      <c r="D2031">
        <v>1.2</v>
      </c>
      <c r="E2031">
        <v>0.65</v>
      </c>
      <c r="F2031">
        <v>19.899999999999999</v>
      </c>
      <c r="G2031">
        <v>46.089820015575185</v>
      </c>
      <c r="H2031">
        <v>20.973443982249847</v>
      </c>
      <c r="I2031">
        <v>38.613145536941317</v>
      </c>
      <c r="J2031">
        <v>4719.3390160096169</v>
      </c>
      <c r="K2031">
        <v>-4276.1282860850288</v>
      </c>
      <c r="L2031">
        <v>-42.179292129185512</v>
      </c>
      <c r="M2031">
        <v>6368.4718627852244</v>
      </c>
      <c r="N2031">
        <v>38825.307243274401</v>
      </c>
      <c r="O2031">
        <v>27.530359069498186</v>
      </c>
      <c r="P2031">
        <v>49.841786806167065</v>
      </c>
      <c r="Q2031" s="6">
        <v>2029</v>
      </c>
    </row>
    <row r="2032" spans="1:17" x14ac:dyDescent="0.25">
      <c r="A2032">
        <v>138.61500000000001</v>
      </c>
      <c r="B2032">
        <v>-37.709000000000003</v>
      </c>
      <c r="C2032">
        <v>2018.365</v>
      </c>
      <c r="D2032">
        <v>0.75</v>
      </c>
      <c r="E2032">
        <v>0.65</v>
      </c>
      <c r="F2032">
        <v>19.899999999999999</v>
      </c>
      <c r="G2032">
        <v>42.007420362456692</v>
      </c>
      <c r="H2032">
        <v>18.435660490673008</v>
      </c>
      <c r="I2032">
        <v>28.615000000000009</v>
      </c>
      <c r="J2032">
        <v>5052.2524613233036</v>
      </c>
      <c r="K2032">
        <v>-3879.9428879171669</v>
      </c>
      <c r="L2032">
        <v>-37.522928652518061</v>
      </c>
      <c r="M2032">
        <v>6370.1814531806222</v>
      </c>
      <c r="N2032">
        <v>38005.060704736192</v>
      </c>
      <c r="O2032">
        <v>37.03828322476474</v>
      </c>
      <c r="P2032">
        <v>41.731104304645427</v>
      </c>
      <c r="Q2032" s="6">
        <v>2030</v>
      </c>
    </row>
    <row r="2033" spans="1:17" x14ac:dyDescent="0.25">
      <c r="A2033">
        <v>138.61500000000001</v>
      </c>
      <c r="B2033">
        <v>-38.709000000000003</v>
      </c>
      <c r="C2033">
        <v>2018.365</v>
      </c>
      <c r="D2033">
        <v>1.2</v>
      </c>
      <c r="E2033">
        <v>0.65</v>
      </c>
      <c r="F2033">
        <v>19.899999999999999</v>
      </c>
      <c r="G2033">
        <v>46.089820015575185</v>
      </c>
      <c r="H2033">
        <v>18.092202358590292</v>
      </c>
      <c r="I2033">
        <v>28.615000000000009</v>
      </c>
      <c r="J2033">
        <v>4983.5959761047561</v>
      </c>
      <c r="K2033">
        <v>-3967.1614789119758</v>
      </c>
      <c r="L2033">
        <v>-38.521331317924265</v>
      </c>
      <c r="M2033">
        <v>6369.819389339903</v>
      </c>
      <c r="N2033">
        <v>38071.80773369316</v>
      </c>
      <c r="O2033">
        <v>36.212384658219712</v>
      </c>
      <c r="P2033">
        <v>41.100858545833731</v>
      </c>
      <c r="Q2033" s="6">
        <v>2031</v>
      </c>
    </row>
    <row r="2034" spans="1:17" x14ac:dyDescent="0.25">
      <c r="A2034">
        <v>144.41402438595208</v>
      </c>
      <c r="B2034">
        <v>-34.351618158015349</v>
      </c>
      <c r="C2034">
        <v>2018.365</v>
      </c>
      <c r="D2034">
        <v>3</v>
      </c>
      <c r="E2034">
        <v>0.65</v>
      </c>
      <c r="F2034">
        <v>19.899999999999999</v>
      </c>
      <c r="G2034">
        <v>54.048620189015942</v>
      </c>
      <c r="H2034">
        <v>21.255556175413776</v>
      </c>
      <c r="I2034">
        <v>34.414024385952075</v>
      </c>
      <c r="J2034">
        <v>5271.3513940630673</v>
      </c>
      <c r="K2034">
        <v>-3578.7160380974815</v>
      </c>
      <c r="L2034">
        <v>-34.172549967228115</v>
      </c>
      <c r="M2034">
        <v>6371.3698684840747</v>
      </c>
      <c r="N2034">
        <v>38101.020846546679</v>
      </c>
      <c r="O2034">
        <v>35.876658252614668</v>
      </c>
      <c r="P2034">
        <v>50.522977052975712</v>
      </c>
      <c r="Q2034" s="6">
        <v>2032</v>
      </c>
    </row>
    <row r="2035" spans="1:17" x14ac:dyDescent="0.25">
      <c r="A2035">
        <v>141.21549916423319</v>
      </c>
      <c r="B2035">
        <v>-36.204512029680345</v>
      </c>
      <c r="C2035">
        <v>2018.365</v>
      </c>
      <c r="D2035">
        <v>3</v>
      </c>
      <c r="E2035">
        <v>0.65</v>
      </c>
      <c r="F2035">
        <v>19.899999999999999</v>
      </c>
      <c r="G2035">
        <v>54.048620189015942</v>
      </c>
      <c r="H2035">
        <v>23.233161073655481</v>
      </c>
      <c r="I2035">
        <v>31.215499164233194</v>
      </c>
      <c r="J2035">
        <v>5152.6300676083238</v>
      </c>
      <c r="K2035">
        <v>-3746.5280728840307</v>
      </c>
      <c r="L2035">
        <v>-36.021269142333608</v>
      </c>
      <c r="M2035">
        <v>6370.7196779115529</v>
      </c>
      <c r="N2035">
        <v>38036.762083689697</v>
      </c>
      <c r="O2035">
        <v>36.654236471080466</v>
      </c>
      <c r="P2035">
        <v>45.73357801225989</v>
      </c>
      <c r="Q2035" s="6">
        <v>2033</v>
      </c>
    </row>
    <row r="2036" spans="1:17" x14ac:dyDescent="0.25">
      <c r="A2036">
        <v>145.99102056890868</v>
      </c>
      <c r="B2036">
        <v>-40.276283537664504</v>
      </c>
      <c r="C2036">
        <v>2018.365</v>
      </c>
      <c r="D2036">
        <v>1.2</v>
      </c>
      <c r="E2036">
        <v>0.65</v>
      </c>
      <c r="F2036">
        <v>19.899999999999999</v>
      </c>
      <c r="G2036">
        <v>46.089820015575185</v>
      </c>
      <c r="H2036">
        <v>16.488017473919339</v>
      </c>
      <c r="I2036">
        <v>35.991020568908681</v>
      </c>
      <c r="J2036">
        <v>4872.9341492549029</v>
      </c>
      <c r="K2036">
        <v>-4101.4399723107308</v>
      </c>
      <c r="L2036">
        <v>-40.086571028741531</v>
      </c>
      <c r="M2036">
        <v>6369.2461931882372</v>
      </c>
      <c r="N2036">
        <v>38547.346293153467</v>
      </c>
      <c r="O2036">
        <v>30.622086988807169</v>
      </c>
      <c r="P2036">
        <v>48.328088524209747</v>
      </c>
      <c r="Q2036" s="6">
        <v>2034</v>
      </c>
    </row>
    <row r="2037" spans="1:17" x14ac:dyDescent="0.25">
      <c r="A2037">
        <v>120.968</v>
      </c>
      <c r="B2037">
        <v>-42.476999999999997</v>
      </c>
      <c r="C2037">
        <v>2018.365</v>
      </c>
      <c r="D2037">
        <v>3</v>
      </c>
      <c r="E2037">
        <v>0.65</v>
      </c>
      <c r="F2037">
        <v>19.899999999999999</v>
      </c>
      <c r="G2037">
        <v>54.048620189015942</v>
      </c>
      <c r="H2037">
        <v>15.038106933841554</v>
      </c>
      <c r="I2037">
        <v>10.968000000000004</v>
      </c>
      <c r="J2037">
        <v>4711.3845052144379</v>
      </c>
      <c r="K2037">
        <v>-4284.8322849637625</v>
      </c>
      <c r="L2037">
        <v>-42.28537533435928</v>
      </c>
      <c r="M2037">
        <v>6368.4324339858131</v>
      </c>
      <c r="N2037">
        <v>37793.20014525349</v>
      </c>
      <c r="O2037">
        <v>39.691972229650048</v>
      </c>
      <c r="P2037">
        <v>16.012799525330799</v>
      </c>
      <c r="Q2037" s="6">
        <v>2035</v>
      </c>
    </row>
    <row r="2038" spans="1:17" x14ac:dyDescent="0.25">
      <c r="A2038">
        <v>147.27951583986726</v>
      </c>
      <c r="B2038">
        <v>-36.801892343797007</v>
      </c>
      <c r="C2038">
        <v>2018.365</v>
      </c>
      <c r="D2038">
        <v>0.75</v>
      </c>
      <c r="E2038">
        <v>0.65</v>
      </c>
      <c r="F2038">
        <v>19.899999999999999</v>
      </c>
      <c r="G2038">
        <v>42.007420362456692</v>
      </c>
      <c r="H2038">
        <v>20.370339428904714</v>
      </c>
      <c r="I2038">
        <v>37.279515839867258</v>
      </c>
      <c r="J2038">
        <v>5113.1962586874361</v>
      </c>
      <c r="K2038">
        <v>-3799.8135688375251</v>
      </c>
      <c r="L2038">
        <v>-36.617465597564703</v>
      </c>
      <c r="M2038">
        <v>6370.5069765111284</v>
      </c>
      <c r="N2038">
        <v>38409.722803732344</v>
      </c>
      <c r="O2038">
        <v>32.209396203283482</v>
      </c>
      <c r="P2038">
        <v>51.79905617795464</v>
      </c>
      <c r="Q2038" s="6">
        <v>2036</v>
      </c>
    </row>
    <row r="2039" spans="1:17" x14ac:dyDescent="0.25">
      <c r="A2039">
        <v>149.8548960494885</v>
      </c>
      <c r="B2039">
        <v>-35.671372374642992</v>
      </c>
      <c r="C2039">
        <v>2018.365</v>
      </c>
      <c r="D2039">
        <v>3</v>
      </c>
      <c r="E2039">
        <v>0.65</v>
      </c>
      <c r="F2039">
        <v>19.899999999999999</v>
      </c>
      <c r="G2039">
        <v>54.048620189015942</v>
      </c>
      <c r="H2039">
        <v>20.908688840298652</v>
      </c>
      <c r="I2039">
        <v>39.854896049488502</v>
      </c>
      <c r="J2039">
        <v>5187.3491464487888</v>
      </c>
      <c r="K2039">
        <v>-3698.6323608675598</v>
      </c>
      <c r="L2039">
        <v>-35.489253132186654</v>
      </c>
      <c r="M2039">
        <v>6370.9082953704265</v>
      </c>
      <c r="N2039">
        <v>38504.460630548077</v>
      </c>
      <c r="O2039">
        <v>31.128106301741056</v>
      </c>
      <c r="P2039">
        <v>55.064206042555391</v>
      </c>
      <c r="Q2039" s="6">
        <v>2037</v>
      </c>
    </row>
    <row r="2040" spans="1:17" x14ac:dyDescent="0.25">
      <c r="A2040">
        <v>143.43303239215675</v>
      </c>
      <c r="B2040">
        <v>-38.50608617048691</v>
      </c>
      <c r="C2040">
        <v>2018.365</v>
      </c>
      <c r="D2040">
        <v>3</v>
      </c>
      <c r="E2040">
        <v>0.65</v>
      </c>
      <c r="F2040">
        <v>19.899999999999999</v>
      </c>
      <c r="G2040">
        <v>54.048620189015942</v>
      </c>
      <c r="H2040">
        <v>16.399822391806616</v>
      </c>
      <c r="I2040">
        <v>33.433032392156747</v>
      </c>
      <c r="J2040">
        <v>4997.6512170785927</v>
      </c>
      <c r="K2040">
        <v>-3949.5595362756221</v>
      </c>
      <c r="L2040">
        <v>-38.318723221677118</v>
      </c>
      <c r="M2040">
        <v>6369.8931088482832</v>
      </c>
      <c r="N2040">
        <v>38297.297367023442</v>
      </c>
      <c r="O2040">
        <v>33.511466652744254</v>
      </c>
      <c r="P2040">
        <v>46.679272175660628</v>
      </c>
      <c r="Q2040" s="6">
        <v>2038</v>
      </c>
    </row>
    <row r="2041" spans="1:17" x14ac:dyDescent="0.25">
      <c r="A2041">
        <v>149.22082270053374</v>
      </c>
      <c r="B2041">
        <v>-35.946103051906732</v>
      </c>
      <c r="C2041">
        <v>2018.365</v>
      </c>
      <c r="D2041">
        <v>3</v>
      </c>
      <c r="E2041">
        <v>0.65</v>
      </c>
      <c r="F2041">
        <v>19.899999999999999</v>
      </c>
      <c r="G2041">
        <v>54.048620189015942</v>
      </c>
      <c r="H2041">
        <v>19.060184895677203</v>
      </c>
      <c r="I2041">
        <v>39.220822700533745</v>
      </c>
      <c r="J2041">
        <v>5169.5141977235953</v>
      </c>
      <c r="K2041">
        <v>-3723.3531791306418</v>
      </c>
      <c r="L2041">
        <v>-35.763396910399571</v>
      </c>
      <c r="M2041">
        <v>6370.8112463804864</v>
      </c>
      <c r="N2041">
        <v>38479.5491839561</v>
      </c>
      <c r="O2041">
        <v>31.411054209481737</v>
      </c>
      <c r="P2041">
        <v>54.275229155229333</v>
      </c>
      <c r="Q2041" s="6">
        <v>2039</v>
      </c>
    </row>
    <row r="2042" spans="1:17" x14ac:dyDescent="0.25">
      <c r="A2042">
        <v>140.96600000000001</v>
      </c>
      <c r="B2042">
        <v>-33.331000000000003</v>
      </c>
      <c r="C2042">
        <v>2018.365</v>
      </c>
      <c r="D2042">
        <v>1.2</v>
      </c>
      <c r="E2042">
        <v>0.65</v>
      </c>
      <c r="F2042">
        <v>19.899999999999999</v>
      </c>
      <c r="G2042">
        <v>46.089820015575185</v>
      </c>
      <c r="H2042">
        <v>17.566887255704831</v>
      </c>
      <c r="I2042">
        <v>30.966000000000008</v>
      </c>
      <c r="J2042">
        <v>5334.3946915450661</v>
      </c>
      <c r="K2042">
        <v>-3484.6898525971687</v>
      </c>
      <c r="L2042">
        <v>-33.154551262160965</v>
      </c>
      <c r="M2042">
        <v>6371.7211249377397</v>
      </c>
      <c r="N2042">
        <v>37850.861213937183</v>
      </c>
      <c r="O2042">
        <v>38.998397106173961</v>
      </c>
      <c r="P2042">
        <v>47.51934249399639</v>
      </c>
      <c r="Q2042" s="6">
        <v>2040</v>
      </c>
    </row>
    <row r="2043" spans="1:17" x14ac:dyDescent="0.25">
      <c r="A2043">
        <v>157.19399999999999</v>
      </c>
      <c r="B2043">
        <v>-43.290999999999997</v>
      </c>
      <c r="C2043">
        <v>2018.365</v>
      </c>
      <c r="D2043">
        <v>0.75</v>
      </c>
      <c r="E2043">
        <v>0.65</v>
      </c>
      <c r="F2043">
        <v>19.899999999999999</v>
      </c>
      <c r="G2043">
        <v>42.007420362456692</v>
      </c>
      <c r="H2043">
        <v>15.587284576136442</v>
      </c>
      <c r="I2043">
        <v>47.193999999999988</v>
      </c>
      <c r="J2043">
        <v>4649.8474979170342</v>
      </c>
      <c r="K2043">
        <v>-4351.0910651010408</v>
      </c>
      <c r="L2043">
        <v>-43.098953715939075</v>
      </c>
      <c r="M2043">
        <v>6368.1296477605902</v>
      </c>
      <c r="N2043">
        <v>39394.408816296476</v>
      </c>
      <c r="O2043">
        <v>21.530589691661127</v>
      </c>
      <c r="P2043">
        <v>57.580276455237744</v>
      </c>
      <c r="Q2043" s="6">
        <v>2041</v>
      </c>
    </row>
    <row r="2044" spans="1:17" x14ac:dyDescent="0.25">
      <c r="A2044">
        <v>141.75312173593341</v>
      </c>
      <c r="B2044">
        <v>-36.577314866215339</v>
      </c>
      <c r="C2044">
        <v>2018.365</v>
      </c>
      <c r="D2044">
        <v>3</v>
      </c>
      <c r="E2044">
        <v>0.65</v>
      </c>
      <c r="F2044">
        <v>19.899999999999999</v>
      </c>
      <c r="G2044">
        <v>54.048620189015942</v>
      </c>
      <c r="H2044">
        <v>15.339657218013645</v>
      </c>
      <c r="I2044">
        <v>31.753121735933405</v>
      </c>
      <c r="J2044">
        <v>5128.0865088107103</v>
      </c>
      <c r="K2044">
        <v>-3779.8291994947181</v>
      </c>
      <c r="L2044">
        <v>-36.393323824536246</v>
      </c>
      <c r="M2044">
        <v>6370.5871016099682</v>
      </c>
      <c r="N2044">
        <v>38087.830812542823</v>
      </c>
      <c r="O2044">
        <v>36.026954120518255</v>
      </c>
      <c r="P2044">
        <v>46.084054056598809</v>
      </c>
      <c r="Q2044" s="6">
        <v>2042</v>
      </c>
    </row>
    <row r="2045" spans="1:17" x14ac:dyDescent="0.25">
      <c r="A2045">
        <v>147.39310277651148</v>
      </c>
      <c r="B2045">
        <v>-37.966978118377639</v>
      </c>
      <c r="C2045">
        <v>2018.365</v>
      </c>
      <c r="D2045">
        <v>3</v>
      </c>
      <c r="E2045">
        <v>0.65</v>
      </c>
      <c r="F2045">
        <v>19.899999999999999</v>
      </c>
      <c r="G2045">
        <v>54.048620189015942</v>
      </c>
      <c r="H2045">
        <v>23.266606194630782</v>
      </c>
      <c r="I2045">
        <v>37.393102776511483</v>
      </c>
      <c r="J2045">
        <v>5034.687569014538</v>
      </c>
      <c r="K2045">
        <v>-3902.5564341627492</v>
      </c>
      <c r="L2045">
        <v>-37.780472965252955</v>
      </c>
      <c r="M2045">
        <v>6370.0883541293679</v>
      </c>
      <c r="N2045">
        <v>38484.799836720194</v>
      </c>
      <c r="O2045">
        <v>31.34252393007467</v>
      </c>
      <c r="P2045">
        <v>51.170857912038706</v>
      </c>
      <c r="Q2045" s="6">
        <v>2043</v>
      </c>
    </row>
    <row r="2046" spans="1:17" x14ac:dyDescent="0.25">
      <c r="A2046">
        <v>139.37583754346437</v>
      </c>
      <c r="B2046">
        <v>-39.35213412243926</v>
      </c>
      <c r="C2046">
        <v>2018.365</v>
      </c>
      <c r="D2046">
        <v>0.75</v>
      </c>
      <c r="E2046">
        <v>0.65</v>
      </c>
      <c r="F2046">
        <v>19.899999999999999</v>
      </c>
      <c r="G2046">
        <v>42.007420362456692</v>
      </c>
      <c r="H2046">
        <v>14.056696564236274</v>
      </c>
      <c r="I2046">
        <v>29.375837543464371</v>
      </c>
      <c r="J2046">
        <v>4938.6342358688644</v>
      </c>
      <c r="K2046">
        <v>-4022.6240659930486</v>
      </c>
      <c r="L2046">
        <v>-39.163558567465749</v>
      </c>
      <c r="M2046">
        <v>6369.5849544536641</v>
      </c>
      <c r="N2046">
        <v>38150.60597054191</v>
      </c>
      <c r="O2046">
        <v>35.253030572286704</v>
      </c>
      <c r="P2046">
        <v>41.597412386300235</v>
      </c>
      <c r="Q2046" s="6">
        <v>2044</v>
      </c>
    </row>
    <row r="2047" spans="1:17" x14ac:dyDescent="0.25">
      <c r="A2047">
        <v>145.9038214369171</v>
      </c>
      <c r="B2047">
        <v>-36.861092944627522</v>
      </c>
      <c r="C2047">
        <v>2018.365</v>
      </c>
      <c r="D2047">
        <v>1.2</v>
      </c>
      <c r="E2047">
        <v>0.65</v>
      </c>
      <c r="F2047">
        <v>19.899999999999999</v>
      </c>
      <c r="G2047">
        <v>46.089820015575185</v>
      </c>
      <c r="H2047">
        <v>18.09018868417796</v>
      </c>
      <c r="I2047">
        <v>35.903821436917099</v>
      </c>
      <c r="J2047">
        <v>5109.2579272867497</v>
      </c>
      <c r="K2047">
        <v>-3805.0720168085568</v>
      </c>
      <c r="L2047">
        <v>-36.67655322392163</v>
      </c>
      <c r="M2047">
        <v>6370.4858229684514</v>
      </c>
      <c r="N2047">
        <v>38332.80847896159</v>
      </c>
      <c r="O2047">
        <v>33.102608735626546</v>
      </c>
      <c r="P2047">
        <v>50.355489773530543</v>
      </c>
      <c r="Q2047" s="6">
        <v>2045</v>
      </c>
    </row>
    <row r="2048" spans="1:17" x14ac:dyDescent="0.25">
      <c r="A2048">
        <v>148.2022570092023</v>
      </c>
      <c r="B2048">
        <v>-38.566574484974737</v>
      </c>
      <c r="C2048">
        <v>2018.365</v>
      </c>
      <c r="D2048">
        <v>0.75</v>
      </c>
      <c r="E2048">
        <v>0.65</v>
      </c>
      <c r="F2048">
        <v>19.899999999999999</v>
      </c>
      <c r="G2048">
        <v>42.007420362456692</v>
      </c>
      <c r="H2048">
        <v>23.01714736514689</v>
      </c>
      <c r="I2048">
        <v>38.202257009202299</v>
      </c>
      <c r="J2048">
        <v>4993.4679443500272</v>
      </c>
      <c r="K2048">
        <v>-3954.8117914633617</v>
      </c>
      <c r="L2048">
        <v>-38.379119415657904</v>
      </c>
      <c r="M2048">
        <v>6369.8711460396853</v>
      </c>
      <c r="N2048">
        <v>38567.905012024967</v>
      </c>
      <c r="O2048">
        <v>30.397214437692217</v>
      </c>
      <c r="P2048">
        <v>51.614937990581737</v>
      </c>
      <c r="Q2048" s="6">
        <v>2046</v>
      </c>
    </row>
    <row r="2049" spans="1:17" x14ac:dyDescent="0.25">
      <c r="A2049">
        <v>158.55099999999999</v>
      </c>
      <c r="B2049">
        <v>-34.976999999999997</v>
      </c>
      <c r="C2049">
        <v>2018.365</v>
      </c>
      <c r="D2049">
        <v>1.2</v>
      </c>
      <c r="E2049">
        <v>0.65</v>
      </c>
      <c r="F2049">
        <v>19.899999999999999</v>
      </c>
      <c r="G2049">
        <v>46.089820015575185</v>
      </c>
      <c r="H2049">
        <v>23.855932565644807</v>
      </c>
      <c r="I2049">
        <v>48.550999999999988</v>
      </c>
      <c r="J2049">
        <v>5231.8925494746509</v>
      </c>
      <c r="K2049">
        <v>-3635.7777488124348</v>
      </c>
      <c r="L2049">
        <v>-34.796438415092297</v>
      </c>
      <c r="M2049">
        <v>6371.1521319152298</v>
      </c>
      <c r="N2049">
        <v>39068.591973367489</v>
      </c>
      <c r="O2049">
        <v>24.947950793211927</v>
      </c>
      <c r="P2049">
        <v>63.148837383097977</v>
      </c>
      <c r="Q2049" s="6">
        <v>2047</v>
      </c>
    </row>
    <row r="2050" spans="1:17" x14ac:dyDescent="0.25">
      <c r="A2050">
        <v>147.84529664668349</v>
      </c>
      <c r="B2050">
        <v>-38.32974673401219</v>
      </c>
      <c r="C2050">
        <v>2018.365</v>
      </c>
      <c r="D2050">
        <v>3</v>
      </c>
      <c r="E2050">
        <v>0.65</v>
      </c>
      <c r="F2050">
        <v>19.899999999999999</v>
      </c>
      <c r="G2050">
        <v>54.048620189015942</v>
      </c>
      <c r="H2050">
        <v>17.252594513104352</v>
      </c>
      <c r="I2050">
        <v>37.845296646683494</v>
      </c>
      <c r="J2050">
        <v>5009.8146420044823</v>
      </c>
      <c r="K2050">
        <v>-3934.2229678593112</v>
      </c>
      <c r="L2050">
        <v>-38.142657095414975</v>
      </c>
      <c r="M2050">
        <v>6369.9570727026276</v>
      </c>
      <c r="N2050">
        <v>38532.840896376714</v>
      </c>
      <c r="O2050">
        <v>30.794588740015591</v>
      </c>
      <c r="P2050">
        <v>51.401886581209943</v>
      </c>
      <c r="Q2050" s="6">
        <v>2048</v>
      </c>
    </row>
    <row r="2051" spans="1:17" x14ac:dyDescent="0.25">
      <c r="A2051">
        <v>155.488</v>
      </c>
      <c r="B2051">
        <v>-35.796999999999997</v>
      </c>
      <c r="C2051">
        <v>2018.365</v>
      </c>
      <c r="D2051">
        <v>0.75</v>
      </c>
      <c r="E2051">
        <v>0.65</v>
      </c>
      <c r="F2051">
        <v>19.899999999999999</v>
      </c>
      <c r="G2051">
        <v>42.007420362456692</v>
      </c>
      <c r="H2051">
        <v>22.689741266694021</v>
      </c>
      <c r="I2051">
        <v>45.488</v>
      </c>
      <c r="J2051">
        <v>5179.2084709916462</v>
      </c>
      <c r="K2051">
        <v>-3709.9470571555453</v>
      </c>
      <c r="L2051">
        <v>-35.614610308017987</v>
      </c>
      <c r="M2051">
        <v>6370.8639565516323</v>
      </c>
      <c r="N2051">
        <v>38887.178203485913</v>
      </c>
      <c r="O2051">
        <v>26.88499303849067</v>
      </c>
      <c r="P2051">
        <v>60.099572649927509</v>
      </c>
      <c r="Q2051" s="6">
        <v>2049</v>
      </c>
    </row>
    <row r="2052" spans="1:17" x14ac:dyDescent="0.25">
      <c r="A2052">
        <v>141.18926509596562</v>
      </c>
      <c r="B2052">
        <v>-36.876697125115115</v>
      </c>
      <c r="C2052">
        <v>2018.365</v>
      </c>
      <c r="D2052">
        <v>0.75</v>
      </c>
      <c r="E2052">
        <v>0.65</v>
      </c>
      <c r="F2052">
        <v>19.899999999999999</v>
      </c>
      <c r="G2052">
        <v>42.007420362456692</v>
      </c>
      <c r="H2052">
        <v>15.563838362503901</v>
      </c>
      <c r="I2052">
        <v>31.189265095965624</v>
      </c>
      <c r="J2052">
        <v>5108.2189450009409</v>
      </c>
      <c r="K2052">
        <v>-3806.4573770267739</v>
      </c>
      <c r="L2052">
        <v>-36.692127757272758</v>
      </c>
      <c r="M2052">
        <v>6370.4802450983298</v>
      </c>
      <c r="N2052">
        <v>38077.459868569102</v>
      </c>
      <c r="O2052">
        <v>36.152085968708768</v>
      </c>
      <c r="P2052">
        <v>45.250508388706187</v>
      </c>
      <c r="Q2052" s="6">
        <v>2050</v>
      </c>
    </row>
    <row r="2053" spans="1:17" x14ac:dyDescent="0.25">
      <c r="A2053">
        <v>134.61500000000001</v>
      </c>
      <c r="B2053">
        <v>-37.709000000000003</v>
      </c>
      <c r="C2053">
        <v>2018.365</v>
      </c>
      <c r="D2053">
        <v>0.75</v>
      </c>
      <c r="E2053">
        <v>0.65</v>
      </c>
      <c r="F2053">
        <v>19.899999999999999</v>
      </c>
      <c r="G2053">
        <v>42.007420362456692</v>
      </c>
      <c r="H2053">
        <v>14.568204896674462</v>
      </c>
      <c r="I2053">
        <v>24.615000000000009</v>
      </c>
      <c r="J2053">
        <v>5052.2524613233036</v>
      </c>
      <c r="K2053">
        <v>-3879.9428879171669</v>
      </c>
      <c r="L2053">
        <v>-37.522928652518061</v>
      </c>
      <c r="M2053">
        <v>6370.1814531806222</v>
      </c>
      <c r="N2053">
        <v>37829.384752851067</v>
      </c>
      <c r="O2053">
        <v>39.251358384654182</v>
      </c>
      <c r="P2053">
        <v>36.834748322224222</v>
      </c>
      <c r="Q2053" s="6">
        <v>2051</v>
      </c>
    </row>
    <row r="2054" spans="1:17" x14ac:dyDescent="0.25">
      <c r="A2054">
        <v>143.86394860781661</v>
      </c>
      <c r="B2054">
        <v>-37.103232952208344</v>
      </c>
      <c r="C2054">
        <v>2018.365</v>
      </c>
      <c r="D2054">
        <v>0.75</v>
      </c>
      <c r="E2054">
        <v>0.65</v>
      </c>
      <c r="F2054">
        <v>19.899999999999999</v>
      </c>
      <c r="G2054">
        <v>42.007420362456692</v>
      </c>
      <c r="H2054">
        <v>17.076387933375255</v>
      </c>
      <c r="I2054">
        <v>33.86394860781661</v>
      </c>
      <c r="J2054">
        <v>5093.0926131357073</v>
      </c>
      <c r="K2054">
        <v>-3826.5380133420963</v>
      </c>
      <c r="L2054">
        <v>-36.918239333084856</v>
      </c>
      <c r="M2054">
        <v>6370.3991659494604</v>
      </c>
      <c r="N2054">
        <v>38233.004209933679</v>
      </c>
      <c r="O2054">
        <v>34.277577928828848</v>
      </c>
      <c r="P2054">
        <v>48.045837043504626</v>
      </c>
      <c r="Q2054" s="6">
        <v>2052</v>
      </c>
    </row>
    <row r="2055" spans="1:17" x14ac:dyDescent="0.25">
      <c r="A2055">
        <v>145.53999344418324</v>
      </c>
      <c r="B2055">
        <v>-38.13955848406782</v>
      </c>
      <c r="C2055">
        <v>2018.365</v>
      </c>
      <c r="D2055">
        <v>3</v>
      </c>
      <c r="E2055">
        <v>0.65</v>
      </c>
      <c r="F2055">
        <v>19.899999999999999</v>
      </c>
      <c r="G2055">
        <v>54.048620189015942</v>
      </c>
      <c r="H2055">
        <v>22.961208476023472</v>
      </c>
      <c r="I2055">
        <v>35.539993444183239</v>
      </c>
      <c r="J2055">
        <v>5022.8799365948043</v>
      </c>
      <c r="K2055">
        <v>-3917.6405868903744</v>
      </c>
      <c r="L2055">
        <v>-37.95277154664204</v>
      </c>
      <c r="M2055">
        <v>6370.0259517130216</v>
      </c>
      <c r="N2055">
        <v>38389.166762603534</v>
      </c>
      <c r="O2055">
        <v>32.441283397751839</v>
      </c>
      <c r="P2055">
        <v>49.155379135303413</v>
      </c>
      <c r="Q2055" s="6">
        <v>2053</v>
      </c>
    </row>
    <row r="2056" spans="1:17" x14ac:dyDescent="0.25">
      <c r="A2056">
        <v>141.34783833498571</v>
      </c>
      <c r="B2056">
        <v>-38.677911157346379</v>
      </c>
      <c r="C2056">
        <v>2018.365</v>
      </c>
      <c r="D2056">
        <v>1.2</v>
      </c>
      <c r="E2056">
        <v>0.65</v>
      </c>
      <c r="F2056">
        <v>19.899999999999999</v>
      </c>
      <c r="G2056">
        <v>46.089820015575185</v>
      </c>
      <c r="H2056">
        <v>14.662074277725388</v>
      </c>
      <c r="I2056">
        <v>31.34783833498571</v>
      </c>
      <c r="J2056">
        <v>4985.7534825063285</v>
      </c>
      <c r="K2056">
        <v>-3964.4678402429386</v>
      </c>
      <c r="L2056">
        <v>-38.490288708285163</v>
      </c>
      <c r="M2056">
        <v>6369.8306919920951</v>
      </c>
      <c r="N2056">
        <v>38201.089756588844</v>
      </c>
      <c r="O2056">
        <v>34.650544011076178</v>
      </c>
      <c r="P2056">
        <v>44.267043487164273</v>
      </c>
      <c r="Q2056" s="6">
        <v>2054</v>
      </c>
    </row>
    <row r="2057" spans="1:17" x14ac:dyDescent="0.25">
      <c r="A2057">
        <v>147.57089830118903</v>
      </c>
      <c r="B2057">
        <v>-38.211575742752217</v>
      </c>
      <c r="C2057">
        <v>2018.365</v>
      </c>
      <c r="D2057">
        <v>3</v>
      </c>
      <c r="E2057">
        <v>0.65</v>
      </c>
      <c r="F2057">
        <v>19.899999999999999</v>
      </c>
      <c r="G2057">
        <v>54.048620189015942</v>
      </c>
      <c r="H2057">
        <v>21.682486452183216</v>
      </c>
      <c r="I2057">
        <v>37.570898301189033</v>
      </c>
      <c r="J2057">
        <v>5017.9391184550777</v>
      </c>
      <c r="K2057">
        <v>-3923.9247591087328</v>
      </c>
      <c r="L2057">
        <v>-38.024673216716877</v>
      </c>
      <c r="M2057">
        <v>6369.9998831764706</v>
      </c>
      <c r="N2057">
        <v>38509.736893667578</v>
      </c>
      <c r="O2057">
        <v>31.057375827030643</v>
      </c>
      <c r="P2057">
        <v>51.198271098665991</v>
      </c>
      <c r="Q2057" s="6">
        <v>2055</v>
      </c>
    </row>
    <row r="2058" spans="1:17" x14ac:dyDescent="0.25">
      <c r="A2058">
        <v>156.15299999999999</v>
      </c>
      <c r="B2058">
        <v>-33.567</v>
      </c>
      <c r="C2058">
        <v>2018.365</v>
      </c>
      <c r="D2058">
        <v>0.75</v>
      </c>
      <c r="E2058">
        <v>0.65</v>
      </c>
      <c r="F2058">
        <v>19.899999999999999</v>
      </c>
      <c r="G2058">
        <v>42.007420362456692</v>
      </c>
      <c r="H2058">
        <v>15.490305827195401</v>
      </c>
      <c r="I2058">
        <v>46.152999999999992</v>
      </c>
      <c r="J2058">
        <v>5319.9669898494321</v>
      </c>
      <c r="K2058">
        <v>-3506.529944853432</v>
      </c>
      <c r="L2058">
        <v>-33.389925608009364</v>
      </c>
      <c r="M2058">
        <v>6371.6403717756575</v>
      </c>
      <c r="N2058">
        <v>38828.278172542574</v>
      </c>
      <c r="O2058">
        <v>27.532505284349373</v>
      </c>
      <c r="P2058">
        <v>62.027468982940512</v>
      </c>
      <c r="Q2058" s="6">
        <v>2056</v>
      </c>
    </row>
    <row r="2059" spans="1:17" x14ac:dyDescent="0.25">
      <c r="A2059">
        <v>142.9298430533949</v>
      </c>
      <c r="B2059">
        <v>-39.486791045296684</v>
      </c>
      <c r="C2059">
        <v>2018.365</v>
      </c>
      <c r="D2059">
        <v>3</v>
      </c>
      <c r="E2059">
        <v>0.65</v>
      </c>
      <c r="F2059">
        <v>19.899999999999999</v>
      </c>
      <c r="G2059">
        <v>54.048620189015942</v>
      </c>
      <c r="H2059">
        <v>17.831026368582535</v>
      </c>
      <c r="I2059">
        <v>32.929843053394904</v>
      </c>
      <c r="J2059">
        <v>4929.1410367846174</v>
      </c>
      <c r="K2059">
        <v>-4034.1732748221389</v>
      </c>
      <c r="L2059">
        <v>-39.298037605852883</v>
      </c>
      <c r="M2059">
        <v>6369.5357265505081</v>
      </c>
      <c r="N2059">
        <v>38334.082947461997</v>
      </c>
      <c r="O2059">
        <v>33.076005349031398</v>
      </c>
      <c r="P2059">
        <v>45.525274837735303</v>
      </c>
      <c r="Q2059" s="6">
        <v>2057</v>
      </c>
    </row>
    <row r="2060" spans="1:17" x14ac:dyDescent="0.25">
      <c r="A2060">
        <v>151.08743297761507</v>
      </c>
      <c r="B2060">
        <v>-34.640734720761472</v>
      </c>
      <c r="C2060">
        <v>2018.365</v>
      </c>
      <c r="D2060">
        <v>3</v>
      </c>
      <c r="E2060">
        <v>0.65</v>
      </c>
      <c r="F2060">
        <v>19.899999999999999</v>
      </c>
      <c r="G2060">
        <v>54.048620189015942</v>
      </c>
      <c r="H2060">
        <v>18.238442908862801</v>
      </c>
      <c r="I2060">
        <v>41.087432977615066</v>
      </c>
      <c r="J2060">
        <v>5253.1873322893889</v>
      </c>
      <c r="K2060">
        <v>-3605.1486895642943</v>
      </c>
      <c r="L2060">
        <v>-34.460965516121064</v>
      </c>
      <c r="M2060">
        <v>6371.2694356770735</v>
      </c>
      <c r="N2060">
        <v>38529.484379382739</v>
      </c>
      <c r="O2060">
        <v>30.848008807391071</v>
      </c>
      <c r="P2060">
        <v>56.900041560585208</v>
      </c>
      <c r="Q2060" s="6">
        <v>2058</v>
      </c>
    </row>
    <row r="2061" spans="1:17" x14ac:dyDescent="0.25">
      <c r="A2061">
        <v>150.4677150452292</v>
      </c>
      <c r="B2061">
        <v>-41.197329409019794</v>
      </c>
      <c r="C2061">
        <v>2018.365</v>
      </c>
      <c r="D2061">
        <v>1.2</v>
      </c>
      <c r="E2061">
        <v>0.65</v>
      </c>
      <c r="F2061">
        <v>19.899999999999999</v>
      </c>
      <c r="G2061">
        <v>46.089820015575185</v>
      </c>
      <c r="H2061">
        <v>17.569805544900021</v>
      </c>
      <c r="I2061">
        <v>40.467715045229198</v>
      </c>
      <c r="J2061">
        <v>4806.1877050694175</v>
      </c>
      <c r="K2061">
        <v>-4178.9390811129851</v>
      </c>
      <c r="L2061">
        <v>-41.006679844355922</v>
      </c>
      <c r="M2061">
        <v>6368.9066644137492</v>
      </c>
      <c r="N2061">
        <v>38859.216861454479</v>
      </c>
      <c r="O2061">
        <v>27.166634982362517</v>
      </c>
      <c r="P2061">
        <v>52.329500407961334</v>
      </c>
      <c r="Q2061" s="6">
        <v>2059</v>
      </c>
    </row>
    <row r="2062" spans="1:17" x14ac:dyDescent="0.25">
      <c r="A2062">
        <v>152.51900000000001</v>
      </c>
      <c r="B2062">
        <v>-35.398000000000003</v>
      </c>
      <c r="C2062">
        <v>2018.365</v>
      </c>
      <c r="D2062">
        <v>0.75</v>
      </c>
      <c r="E2062">
        <v>0.65</v>
      </c>
      <c r="F2062">
        <v>19.899999999999999</v>
      </c>
      <c r="G2062">
        <v>42.007420362456692</v>
      </c>
      <c r="H2062">
        <v>23.205058926520756</v>
      </c>
      <c r="I2062">
        <v>42.519000000000005</v>
      </c>
      <c r="J2062">
        <v>5204.9772529520596</v>
      </c>
      <c r="K2062">
        <v>-3673.9502880556784</v>
      </c>
      <c r="L2062">
        <v>-35.216481325760853</v>
      </c>
      <c r="M2062">
        <v>6371.0045458195027</v>
      </c>
      <c r="N2062">
        <v>38663.833054334202</v>
      </c>
      <c r="O2062">
        <v>29.335685732025684</v>
      </c>
      <c r="P2062">
        <v>57.718467698008453</v>
      </c>
      <c r="Q2062" s="6">
        <v>2060</v>
      </c>
    </row>
    <row r="2063" spans="1:17" x14ac:dyDescent="0.25">
      <c r="A2063">
        <v>148.00565450374211</v>
      </c>
      <c r="B2063">
        <v>-41.195833261017071</v>
      </c>
      <c r="C2063">
        <v>2018.365</v>
      </c>
      <c r="D2063">
        <v>0.75</v>
      </c>
      <c r="E2063">
        <v>0.65</v>
      </c>
      <c r="F2063">
        <v>19.899999999999999</v>
      </c>
      <c r="G2063">
        <v>42.007420362456692</v>
      </c>
      <c r="H2063">
        <v>17.889482426331732</v>
      </c>
      <c r="I2063">
        <v>38.005654503742107</v>
      </c>
      <c r="J2063">
        <v>4806.2971446867377</v>
      </c>
      <c r="K2063">
        <v>-4178.8140541938137</v>
      </c>
      <c r="L2063">
        <v>-41.005185059192854</v>
      </c>
      <c r="M2063">
        <v>6368.9072172980841</v>
      </c>
      <c r="N2063">
        <v>38717.130762714194</v>
      </c>
      <c r="O2063">
        <v>28.721267465770421</v>
      </c>
      <c r="P2063">
        <v>49.874384973253193</v>
      </c>
      <c r="Q2063" s="6">
        <v>2061</v>
      </c>
    </row>
    <row r="2064" spans="1:17" x14ac:dyDescent="0.25">
      <c r="A2064">
        <v>144.84568081564032</v>
      </c>
      <c r="B2064">
        <v>-35.871822182412238</v>
      </c>
      <c r="C2064">
        <v>2018.365</v>
      </c>
      <c r="D2064">
        <v>3</v>
      </c>
      <c r="E2064">
        <v>0.65</v>
      </c>
      <c r="F2064">
        <v>19.899999999999999</v>
      </c>
      <c r="G2064">
        <v>54.048620189015942</v>
      </c>
      <c r="H2064">
        <v>17.664418066599982</v>
      </c>
      <c r="I2064">
        <v>34.845680815640321</v>
      </c>
      <c r="J2064">
        <v>5174.3481280029546</v>
      </c>
      <c r="K2064">
        <v>-3716.6775651062926</v>
      </c>
      <c r="L2064">
        <v>-35.689273075086078</v>
      </c>
      <c r="M2064">
        <v>6370.8375173702334</v>
      </c>
      <c r="N2064">
        <v>38213.839129851549</v>
      </c>
      <c r="O2064">
        <v>34.511250982615131</v>
      </c>
      <c r="P2064">
        <v>49.913577458855642</v>
      </c>
      <c r="Q2064" s="6">
        <v>2062</v>
      </c>
    </row>
    <row r="2065" spans="1:17" x14ac:dyDescent="0.25">
      <c r="A2065">
        <v>114.96899999999999</v>
      </c>
      <c r="B2065">
        <v>-35.927</v>
      </c>
      <c r="C2065">
        <v>2018.365</v>
      </c>
      <c r="D2065">
        <v>0.75</v>
      </c>
      <c r="E2065">
        <v>0.65</v>
      </c>
      <c r="F2065">
        <v>19.899999999999999</v>
      </c>
      <c r="G2065">
        <v>42.007420362456692</v>
      </c>
      <c r="H2065">
        <v>20.763773199515757</v>
      </c>
      <c r="I2065">
        <v>4.9689999999999941</v>
      </c>
      <c r="J2065">
        <v>5170.7581875644228</v>
      </c>
      <c r="K2065">
        <v>-3721.6369806247826</v>
      </c>
      <c r="L2065">
        <v>-35.744334126566287</v>
      </c>
      <c r="M2065">
        <v>6370.8180047634751</v>
      </c>
      <c r="N2065">
        <v>37202.145766724898</v>
      </c>
      <c r="O2065">
        <v>47.952284777723456</v>
      </c>
      <c r="P2065">
        <v>8.4285910169804286</v>
      </c>
      <c r="Q2065" s="6">
        <v>2063</v>
      </c>
    </row>
    <row r="2066" spans="1:17" x14ac:dyDescent="0.25">
      <c r="A2066">
        <v>145.29548213741074</v>
      </c>
      <c r="B2066">
        <v>-38.480153638399514</v>
      </c>
      <c r="C2066">
        <v>2018.365</v>
      </c>
      <c r="D2066">
        <v>0.75</v>
      </c>
      <c r="E2066">
        <v>0.65</v>
      </c>
      <c r="F2066">
        <v>19.899999999999999</v>
      </c>
      <c r="G2066">
        <v>42.007420362456692</v>
      </c>
      <c r="H2066">
        <v>15.389885013231902</v>
      </c>
      <c r="I2066">
        <v>35.295482137410744</v>
      </c>
      <c r="J2066">
        <v>4999.442956624157</v>
      </c>
      <c r="K2066">
        <v>-3947.3064556714039</v>
      </c>
      <c r="L2066">
        <v>-38.292830438723513</v>
      </c>
      <c r="M2066">
        <v>6369.9025213518016</v>
      </c>
      <c r="N2066">
        <v>38396.511466359108</v>
      </c>
      <c r="O2066">
        <v>32.354770195738389</v>
      </c>
      <c r="P2066">
        <v>48.685402204166863</v>
      </c>
      <c r="Q2066" s="6">
        <v>2064</v>
      </c>
    </row>
    <row r="2067" spans="1:17" x14ac:dyDescent="0.25">
      <c r="A2067">
        <v>142.63063697741552</v>
      </c>
      <c r="B2067">
        <v>-38.483030134132065</v>
      </c>
      <c r="C2067">
        <v>2018.365</v>
      </c>
      <c r="D2067">
        <v>3</v>
      </c>
      <c r="E2067">
        <v>0.65</v>
      </c>
      <c r="F2067">
        <v>19.899999999999999</v>
      </c>
      <c r="G2067">
        <v>54.048620189015942</v>
      </c>
      <c r="H2067">
        <v>15.394827269225793</v>
      </c>
      <c r="I2067">
        <v>32.63063697741552</v>
      </c>
      <c r="J2067">
        <v>4999.2442634566905</v>
      </c>
      <c r="K2067">
        <v>-3947.5564120132422</v>
      </c>
      <c r="L2067">
        <v>-38.29570251783931</v>
      </c>
      <c r="M2067">
        <v>6369.9014773959798</v>
      </c>
      <c r="N2067">
        <v>38253.793680651252</v>
      </c>
      <c r="O2067">
        <v>34.024725366076098</v>
      </c>
      <c r="P2067">
        <v>45.816682229572919</v>
      </c>
      <c r="Q2067" s="6">
        <v>2065</v>
      </c>
    </row>
    <row r="2068" spans="1:17" x14ac:dyDescent="0.25">
      <c r="A2068">
        <v>158.55000000000001</v>
      </c>
      <c r="B2068">
        <v>-31.651000000000003</v>
      </c>
      <c r="C2068">
        <v>2018.365</v>
      </c>
      <c r="D2068">
        <v>3</v>
      </c>
      <c r="E2068">
        <v>0.65</v>
      </c>
      <c r="F2068">
        <v>19.899999999999999</v>
      </c>
      <c r="G2068">
        <v>54.048620189015942</v>
      </c>
      <c r="H2068">
        <v>16.643231044665242</v>
      </c>
      <c r="I2068">
        <v>48.550000000000011</v>
      </c>
      <c r="J2068">
        <v>5434.4678435102196</v>
      </c>
      <c r="K2068">
        <v>-3327.55223158119</v>
      </c>
      <c r="L2068">
        <v>-31.479347055508651</v>
      </c>
      <c r="M2068">
        <v>6372.2872342705623</v>
      </c>
      <c r="N2068">
        <v>38923.711520701057</v>
      </c>
      <c r="O2068">
        <v>26.50610628769747</v>
      </c>
      <c r="P2068">
        <v>65.135182620163988</v>
      </c>
      <c r="Q2068" s="6">
        <v>2066</v>
      </c>
    </row>
    <row r="2069" spans="1:17" x14ac:dyDescent="0.25">
      <c r="A2069">
        <v>115.91</v>
      </c>
      <c r="B2069">
        <v>-41.567</v>
      </c>
      <c r="C2069">
        <v>2018.365</v>
      </c>
      <c r="D2069">
        <v>1.2</v>
      </c>
      <c r="E2069">
        <v>0.65</v>
      </c>
      <c r="F2069">
        <v>19.899999999999999</v>
      </c>
      <c r="G2069">
        <v>46.089820015575185</v>
      </c>
      <c r="H2069">
        <v>21.350857297224159</v>
      </c>
      <c r="I2069">
        <v>5.9099999999999966</v>
      </c>
      <c r="J2069">
        <v>4779.0464430854363</v>
      </c>
      <c r="K2069">
        <v>-4209.7441230580544</v>
      </c>
      <c r="L2069">
        <v>-41.376029627790203</v>
      </c>
      <c r="M2069">
        <v>6368.7699351436295</v>
      </c>
      <c r="N2069">
        <v>37649.823549900786</v>
      </c>
      <c r="O2069">
        <v>41.578936895291214</v>
      </c>
      <c r="P2069">
        <v>8.8676088260451582</v>
      </c>
      <c r="Q2069" s="6">
        <v>2067</v>
      </c>
    </row>
    <row r="2070" spans="1:17" x14ac:dyDescent="0.25">
      <c r="A2070">
        <v>119.62</v>
      </c>
      <c r="B2070">
        <v>-41.338999999999999</v>
      </c>
      <c r="C2070">
        <v>2018.365</v>
      </c>
      <c r="D2070">
        <v>1.2</v>
      </c>
      <c r="E2070">
        <v>0.65</v>
      </c>
      <c r="F2070">
        <v>19.899999999999999</v>
      </c>
      <c r="G2070">
        <v>46.089820015575185</v>
      </c>
      <c r="H2070">
        <v>17.05871017358951</v>
      </c>
      <c r="I2070">
        <v>9.6200000000000045</v>
      </c>
      <c r="J2070">
        <v>4795.8099332799165</v>
      </c>
      <c r="K2070">
        <v>-4190.7650964367895</v>
      </c>
      <c r="L2070">
        <v>-41.148223740914162</v>
      </c>
      <c r="M2070">
        <v>6368.8542933293093</v>
      </c>
      <c r="N2070">
        <v>37678.132749013123</v>
      </c>
      <c r="O2070">
        <v>41.203706359360062</v>
      </c>
      <c r="P2070">
        <v>14.392311692998419</v>
      </c>
      <c r="Q2070" s="6">
        <v>2068</v>
      </c>
    </row>
    <row r="2071" spans="1:17" x14ac:dyDescent="0.25">
      <c r="A2071">
        <v>145.66900000000001</v>
      </c>
      <c r="B2071">
        <v>-31.28</v>
      </c>
      <c r="C2071">
        <v>2018.365</v>
      </c>
      <c r="D2071">
        <v>1.2</v>
      </c>
      <c r="E2071">
        <v>0.65</v>
      </c>
      <c r="F2071">
        <v>19.899999999999999</v>
      </c>
      <c r="G2071">
        <v>46.089820015575185</v>
      </c>
      <c r="H2071">
        <v>14.82723249778263</v>
      </c>
      <c r="I2071">
        <v>35.669000000000011</v>
      </c>
      <c r="J2071">
        <v>5455.9399596829107</v>
      </c>
      <c r="K2071">
        <v>-3292.4655196132335</v>
      </c>
      <c r="L2071">
        <v>-31.10948594274657</v>
      </c>
      <c r="M2071">
        <v>6372.4100653918058</v>
      </c>
      <c r="N2071">
        <v>38008.493364773291</v>
      </c>
      <c r="O2071">
        <v>37.025956537146079</v>
      </c>
      <c r="P2071">
        <v>54.118104118982139</v>
      </c>
      <c r="Q2071" s="6">
        <v>2069</v>
      </c>
    </row>
    <row r="2072" spans="1:17" x14ac:dyDescent="0.25">
      <c r="A2072">
        <v>154.828</v>
      </c>
      <c r="B2072">
        <v>-39.790999999999997</v>
      </c>
      <c r="C2072">
        <v>2018.365</v>
      </c>
      <c r="D2072">
        <v>3</v>
      </c>
      <c r="E2072">
        <v>0.65</v>
      </c>
      <c r="F2072">
        <v>19.899999999999999</v>
      </c>
      <c r="G2072">
        <v>54.048620189015942</v>
      </c>
      <c r="H2072">
        <v>23.5741685094956</v>
      </c>
      <c r="I2072">
        <v>44.828000000000003</v>
      </c>
      <c r="J2072">
        <v>4907.5939993572983</v>
      </c>
      <c r="K2072">
        <v>-4060.1831966857817</v>
      </c>
      <c r="L2072">
        <v>-39.60186002331907</v>
      </c>
      <c r="M2072">
        <v>6369.4243423701437</v>
      </c>
      <c r="N2072">
        <v>39049.605632095736</v>
      </c>
      <c r="O2072">
        <v>25.131194198634827</v>
      </c>
      <c r="P2072">
        <v>57.224821900113369</v>
      </c>
      <c r="Q2072" s="6">
        <v>2070</v>
      </c>
    </row>
    <row r="2073" spans="1:17" x14ac:dyDescent="0.25">
      <c r="A2073">
        <v>145.61500000000001</v>
      </c>
      <c r="B2073">
        <v>-37.709000000000003</v>
      </c>
      <c r="C2073">
        <v>2018.365</v>
      </c>
      <c r="D2073">
        <v>1.2</v>
      </c>
      <c r="E2073">
        <v>0.65</v>
      </c>
      <c r="F2073">
        <v>19.899999999999999</v>
      </c>
      <c r="G2073">
        <v>46.089820015575185</v>
      </c>
      <c r="H2073">
        <v>17.009108729430285</v>
      </c>
      <c r="I2073">
        <v>35.615000000000009</v>
      </c>
      <c r="J2073">
        <v>5052.2524613233036</v>
      </c>
      <c r="K2073">
        <v>-3879.9428879171669</v>
      </c>
      <c r="L2073">
        <v>-37.522928652518061</v>
      </c>
      <c r="M2073">
        <v>6370.1814531806222</v>
      </c>
      <c r="N2073">
        <v>38367.161700386598</v>
      </c>
      <c r="O2073">
        <v>32.698485827419233</v>
      </c>
      <c r="P2073">
        <v>49.506876285632515</v>
      </c>
      <c r="Q2073" s="6">
        <v>2071</v>
      </c>
    </row>
    <row r="2074" spans="1:17" x14ac:dyDescent="0.25">
      <c r="A2074">
        <v>141.61500000000001</v>
      </c>
      <c r="B2074">
        <v>-40.709000000000003</v>
      </c>
      <c r="C2074">
        <v>2018.365</v>
      </c>
      <c r="D2074">
        <v>3</v>
      </c>
      <c r="E2074">
        <v>0.65</v>
      </c>
      <c r="F2074">
        <v>19.899999999999999</v>
      </c>
      <c r="G2074">
        <v>54.048620189015942</v>
      </c>
      <c r="H2074">
        <v>14.052810475385721</v>
      </c>
      <c r="I2074">
        <v>31.615000000000009</v>
      </c>
      <c r="J2074">
        <v>4841.7325219581862</v>
      </c>
      <c r="K2074">
        <v>-4137.9818823650676</v>
      </c>
      <c r="L2074">
        <v>-40.518822805740562</v>
      </c>
      <c r="M2074">
        <v>6369.0868947572953</v>
      </c>
      <c r="N2074">
        <v>38349.448018735995</v>
      </c>
      <c r="O2074">
        <v>32.891224570162706</v>
      </c>
      <c r="P2074">
        <v>43.344002177233705</v>
      </c>
      <c r="Q2074" s="6">
        <v>2072</v>
      </c>
    </row>
    <row r="2075" spans="1:17" x14ac:dyDescent="0.25">
      <c r="A2075">
        <v>152.12100000000001</v>
      </c>
      <c r="B2075">
        <v>-38.347999999999999</v>
      </c>
      <c r="C2075">
        <v>2018.365</v>
      </c>
      <c r="D2075">
        <v>1.2</v>
      </c>
      <c r="E2075">
        <v>0.65</v>
      </c>
      <c r="F2075">
        <v>19.899999999999999</v>
      </c>
      <c r="G2075">
        <v>46.089820015575185</v>
      </c>
      <c r="H2075">
        <v>14.071026921320636</v>
      </c>
      <c r="I2075">
        <v>42.121000000000009</v>
      </c>
      <c r="J2075">
        <v>5008.5577881020836</v>
      </c>
      <c r="K2075">
        <v>-3935.812202899142</v>
      </c>
      <c r="L2075">
        <v>-38.160881742172208</v>
      </c>
      <c r="M2075">
        <v>6369.9504561062195</v>
      </c>
      <c r="N2075">
        <v>38795.767647334826</v>
      </c>
      <c r="O2075">
        <v>27.868797423967695</v>
      </c>
      <c r="P2075">
        <v>55.544240396866833</v>
      </c>
      <c r="Q2075" s="6">
        <v>2073</v>
      </c>
    </row>
    <row r="2076" spans="1:17" x14ac:dyDescent="0.25">
      <c r="A2076">
        <v>149.15299999999999</v>
      </c>
      <c r="B2076">
        <v>-30.28</v>
      </c>
      <c r="C2076">
        <v>2018.365</v>
      </c>
      <c r="D2076">
        <v>1.2</v>
      </c>
      <c r="E2076">
        <v>0.65</v>
      </c>
      <c r="F2076">
        <v>19.899999999999999</v>
      </c>
      <c r="G2076">
        <v>46.089820015575185</v>
      </c>
      <c r="H2076">
        <v>22.447141041110804</v>
      </c>
      <c r="I2076">
        <v>39.152999999999992</v>
      </c>
      <c r="J2076">
        <v>5512.6740313661257</v>
      </c>
      <c r="K2076">
        <v>-3197.2177000001693</v>
      </c>
      <c r="L2076">
        <v>-30.112696918649171</v>
      </c>
      <c r="M2076">
        <v>6372.7369314363532</v>
      </c>
      <c r="N2076">
        <v>38182.899187185547</v>
      </c>
      <c r="O2076">
        <v>34.905544171976466</v>
      </c>
      <c r="P2076">
        <v>58.230940683706365</v>
      </c>
      <c r="Q2076" s="6">
        <v>2074</v>
      </c>
    </row>
    <row r="2077" spans="1:17" x14ac:dyDescent="0.25">
      <c r="A2077">
        <v>153.76900000000001</v>
      </c>
      <c r="B2077">
        <v>-30.173000000000002</v>
      </c>
      <c r="C2077">
        <v>2018.365</v>
      </c>
      <c r="D2077">
        <v>3</v>
      </c>
      <c r="E2077">
        <v>0.65</v>
      </c>
      <c r="F2077">
        <v>19.899999999999999</v>
      </c>
      <c r="G2077">
        <v>54.048620189015942</v>
      </c>
      <c r="H2077">
        <v>15.552932758384731</v>
      </c>
      <c r="I2077">
        <v>43.769000000000005</v>
      </c>
      <c r="J2077">
        <v>5518.6454055731811</v>
      </c>
      <c r="K2077">
        <v>-3186.9687583458522</v>
      </c>
      <c r="L2077">
        <v>-30.006052577127036</v>
      </c>
      <c r="M2077">
        <v>6372.7715304352851</v>
      </c>
      <c r="N2077">
        <v>38501.447370561844</v>
      </c>
      <c r="O2077">
        <v>31.184410656395904</v>
      </c>
      <c r="P2077">
        <v>62.314562734789241</v>
      </c>
      <c r="Q2077" s="6">
        <v>2075</v>
      </c>
    </row>
    <row r="2078" spans="1:17" x14ac:dyDescent="0.25">
      <c r="A2078">
        <v>152.08976713806905</v>
      </c>
      <c r="B2078">
        <v>-32.923249003378999</v>
      </c>
      <c r="C2078">
        <v>2018.365</v>
      </c>
      <c r="D2078">
        <v>3</v>
      </c>
      <c r="E2078">
        <v>0.65</v>
      </c>
      <c r="F2078">
        <v>19.899999999999999</v>
      </c>
      <c r="G2078">
        <v>54.048620189015942</v>
      </c>
      <c r="H2078">
        <v>21.283843682682686</v>
      </c>
      <c r="I2078">
        <v>42.08976713806905</v>
      </c>
      <c r="J2078">
        <v>5359.1085838157369</v>
      </c>
      <c r="K2078">
        <v>-3446.8180244664977</v>
      </c>
      <c r="L2078">
        <v>-32.747909323777918</v>
      </c>
      <c r="M2078">
        <v>6371.8599566307676</v>
      </c>
      <c r="N2078">
        <v>38510.312920987511</v>
      </c>
      <c r="O2078">
        <v>31.072722790413842</v>
      </c>
      <c r="P2078">
        <v>58.963159450329627</v>
      </c>
      <c r="Q2078" s="6">
        <v>2076</v>
      </c>
    </row>
    <row r="2079" spans="1:17" x14ac:dyDescent="0.25">
      <c r="A2079">
        <v>138.12110222013305</v>
      </c>
      <c r="B2079">
        <v>-28.941707094484713</v>
      </c>
      <c r="C2079">
        <v>2018.365</v>
      </c>
      <c r="D2079">
        <v>1.2</v>
      </c>
      <c r="E2079">
        <v>0.65</v>
      </c>
      <c r="F2079">
        <v>19.899999999999999</v>
      </c>
      <c r="G2079">
        <v>46.089820015575185</v>
      </c>
      <c r="H2079">
        <v>22.565805054705901</v>
      </c>
      <c r="I2079">
        <v>28.121102220133054</v>
      </c>
      <c r="J2079">
        <v>5585.9703518819979</v>
      </c>
      <c r="K2079">
        <v>-3068.249850112401</v>
      </c>
      <c r="L2079">
        <v>-28.779017853406767</v>
      </c>
      <c r="M2079">
        <v>6373.164199580885</v>
      </c>
      <c r="N2079">
        <v>37456.416776203747</v>
      </c>
      <c r="O2079">
        <v>44.293425267067448</v>
      </c>
      <c r="P2079">
        <v>47.839224957462697</v>
      </c>
      <c r="Q2079" s="6">
        <v>2077</v>
      </c>
    </row>
    <row r="2080" spans="1:17" x14ac:dyDescent="0.25">
      <c r="A2080">
        <v>153.28434475355624</v>
      </c>
      <c r="B2080">
        <v>-34.868386291002885</v>
      </c>
      <c r="C2080">
        <v>2018.365</v>
      </c>
      <c r="D2080">
        <v>1.2</v>
      </c>
      <c r="E2080">
        <v>0.65</v>
      </c>
      <c r="F2080">
        <v>19.899999999999999</v>
      </c>
      <c r="G2080">
        <v>46.089820015575185</v>
      </c>
      <c r="H2080">
        <v>14.01232937073004</v>
      </c>
      <c r="I2080">
        <v>43.28434475355624</v>
      </c>
      <c r="J2080">
        <v>5238.7905443314967</v>
      </c>
      <c r="K2080">
        <v>-3625.8980464556644</v>
      </c>
      <c r="L2080">
        <v>-34.688077939787263</v>
      </c>
      <c r="M2080">
        <v>6371.1900780519882</v>
      </c>
      <c r="N2080">
        <v>38688.626962608731</v>
      </c>
      <c r="O2080">
        <v>29.062323437619717</v>
      </c>
      <c r="P2080">
        <v>58.742318157058634</v>
      </c>
      <c r="Q2080" s="6">
        <v>2078</v>
      </c>
    </row>
    <row r="2081" spans="1:17" x14ac:dyDescent="0.25">
      <c r="A2081">
        <v>122.05746574893435</v>
      </c>
      <c r="B2081">
        <v>-31.608325147614053</v>
      </c>
      <c r="C2081">
        <v>2018.365</v>
      </c>
      <c r="D2081">
        <v>3</v>
      </c>
      <c r="E2081">
        <v>0.65</v>
      </c>
      <c r="F2081">
        <v>19.899999999999999</v>
      </c>
      <c r="G2081">
        <v>54.048620189015942</v>
      </c>
      <c r="H2081">
        <v>14.560657390503842</v>
      </c>
      <c r="I2081">
        <v>12.057465748934348</v>
      </c>
      <c r="J2081">
        <v>5436.9493284137588</v>
      </c>
      <c r="K2081">
        <v>-3323.5233105688035</v>
      </c>
      <c r="L2081">
        <v>-31.436801750436725</v>
      </c>
      <c r="M2081">
        <v>6372.3014049582616</v>
      </c>
      <c r="N2081">
        <v>37014.149334014844</v>
      </c>
      <c r="O2081">
        <v>50.913763855392752</v>
      </c>
      <c r="P2081">
        <v>22.173743858367473</v>
      </c>
      <c r="Q2081" s="6">
        <v>2079</v>
      </c>
    </row>
    <row r="2082" spans="1:17" x14ac:dyDescent="0.25">
      <c r="A2082">
        <v>154.13823072218821</v>
      </c>
      <c r="B2082">
        <v>-39.77837313044207</v>
      </c>
      <c r="C2082">
        <v>2018.365</v>
      </c>
      <c r="D2082">
        <v>1.2</v>
      </c>
      <c r="E2082">
        <v>0.65</v>
      </c>
      <c r="F2082">
        <v>19.899999999999999</v>
      </c>
      <c r="G2082">
        <v>46.089820015575185</v>
      </c>
      <c r="H2082">
        <v>23.648817465281535</v>
      </c>
      <c r="I2082">
        <v>44.138230722188212</v>
      </c>
      <c r="J2082">
        <v>4908.4911248871767</v>
      </c>
      <c r="K2082">
        <v>-4059.1058478070909</v>
      </c>
      <c r="L2082">
        <v>-39.589248774692813</v>
      </c>
      <c r="M2082">
        <v>6369.4289702294273</v>
      </c>
      <c r="N2082">
        <v>39004.185012494207</v>
      </c>
      <c r="O2082">
        <v>25.614007285347192</v>
      </c>
      <c r="P2082">
        <v>56.600669544987255</v>
      </c>
      <c r="Q2082" s="6">
        <v>2080</v>
      </c>
    </row>
    <row r="2083" spans="1:17" x14ac:dyDescent="0.25">
      <c r="A2083">
        <v>147.17859627971444</v>
      </c>
      <c r="B2083">
        <v>-38.997156447297613</v>
      </c>
      <c r="C2083">
        <v>2018.365</v>
      </c>
      <c r="D2083">
        <v>0.75</v>
      </c>
      <c r="E2083">
        <v>0.65</v>
      </c>
      <c r="F2083">
        <v>19.899999999999999</v>
      </c>
      <c r="G2083">
        <v>42.007420362456692</v>
      </c>
      <c r="H2083">
        <v>16.03433877290659</v>
      </c>
      <c r="I2083">
        <v>37.178596279714441</v>
      </c>
      <c r="J2083">
        <v>4963.5284604044737</v>
      </c>
      <c r="K2083">
        <v>-3992.0731401941639</v>
      </c>
      <c r="L2083">
        <v>-38.809069742274502</v>
      </c>
      <c r="M2083">
        <v>6369.7144939082555</v>
      </c>
      <c r="N2083">
        <v>38534.312699902141</v>
      </c>
      <c r="O2083">
        <v>30.775073976995806</v>
      </c>
      <c r="P2083">
        <v>50.31779099069815</v>
      </c>
      <c r="Q2083" s="6">
        <v>2081</v>
      </c>
    </row>
    <row r="2084" spans="1:17" x14ac:dyDescent="0.25">
      <c r="A2084">
        <v>126.83989544274016</v>
      </c>
      <c r="B2084">
        <v>-35.424519642025537</v>
      </c>
      <c r="C2084">
        <v>2018.365</v>
      </c>
      <c r="D2084">
        <v>3</v>
      </c>
      <c r="E2084">
        <v>0.65</v>
      </c>
      <c r="F2084">
        <v>19.899999999999999</v>
      </c>
      <c r="G2084">
        <v>54.048620189015942</v>
      </c>
      <c r="H2084">
        <v>18.396348593271259</v>
      </c>
      <c r="I2084">
        <v>16.839895442740158</v>
      </c>
      <c r="J2084">
        <v>5203.2723593511992</v>
      </c>
      <c r="K2084">
        <v>-3676.3483082295306</v>
      </c>
      <c r="L2084">
        <v>-35.242941984685721</v>
      </c>
      <c r="M2084">
        <v>6370.9952228054863</v>
      </c>
      <c r="N2084">
        <v>37395.683733874685</v>
      </c>
      <c r="O2084">
        <v>45.116738699598301</v>
      </c>
      <c r="P2084">
        <v>27.573173449151266</v>
      </c>
      <c r="Q2084" s="6">
        <v>2082</v>
      </c>
    </row>
    <row r="2085" spans="1:17" x14ac:dyDescent="0.25">
      <c r="A2085">
        <v>124.66338883192532</v>
      </c>
      <c r="B2085">
        <v>-36.406824880466694</v>
      </c>
      <c r="C2085">
        <v>2018.365</v>
      </c>
      <c r="D2085">
        <v>3</v>
      </c>
      <c r="E2085">
        <v>0.65</v>
      </c>
      <c r="F2085">
        <v>19.899999999999999</v>
      </c>
      <c r="G2085">
        <v>54.048620189015942</v>
      </c>
      <c r="H2085">
        <v>17.800174921634976</v>
      </c>
      <c r="I2085">
        <v>14.663388831925317</v>
      </c>
      <c r="J2085">
        <v>5139.337831673296</v>
      </c>
      <c r="K2085">
        <v>-3764.6195073743525</v>
      </c>
      <c r="L2085">
        <v>-36.223172137095055</v>
      </c>
      <c r="M2085">
        <v>6370.6477993506978</v>
      </c>
      <c r="N2085">
        <v>37404.866343635476</v>
      </c>
      <c r="O2085">
        <v>44.980244435721353</v>
      </c>
      <c r="P2085">
        <v>23.791193807499315</v>
      </c>
      <c r="Q2085" s="6">
        <v>2083</v>
      </c>
    </row>
    <row r="2086" spans="1:17" x14ac:dyDescent="0.25">
      <c r="A2086">
        <v>126.02579421935656</v>
      </c>
      <c r="B2086">
        <v>-33.751818494076986</v>
      </c>
      <c r="C2086">
        <v>2018.365</v>
      </c>
      <c r="D2086">
        <v>3</v>
      </c>
      <c r="E2086">
        <v>0.65</v>
      </c>
      <c r="F2086">
        <v>19.899999999999999</v>
      </c>
      <c r="G2086">
        <v>54.048620189015942</v>
      </c>
      <c r="H2086">
        <v>16.959504171304783</v>
      </c>
      <c r="I2086">
        <v>16.025794219356555</v>
      </c>
      <c r="J2086">
        <v>5308.6051115608107</v>
      </c>
      <c r="K2086">
        <v>-3523.5925365742878</v>
      </c>
      <c r="L2086">
        <v>-33.574262489216338</v>
      </c>
      <c r="M2086">
        <v>6371.576931521081</v>
      </c>
      <c r="N2086">
        <v>37257.798573885739</v>
      </c>
      <c r="O2086">
        <v>47.132285120757373</v>
      </c>
      <c r="P2086">
        <v>27.338085354887529</v>
      </c>
      <c r="Q2086" s="6">
        <v>2084</v>
      </c>
    </row>
    <row r="2087" spans="1:17" x14ac:dyDescent="0.25">
      <c r="A2087">
        <v>135.90616159238465</v>
      </c>
      <c r="B2087">
        <v>-35.783546317402347</v>
      </c>
      <c r="C2087">
        <v>2018.365</v>
      </c>
      <c r="D2087">
        <v>3</v>
      </c>
      <c r="E2087">
        <v>0.65</v>
      </c>
      <c r="F2087">
        <v>19.899999999999999</v>
      </c>
      <c r="G2087">
        <v>54.048620189015942</v>
      </c>
      <c r="H2087">
        <v>15.861399883999836</v>
      </c>
      <c r="I2087">
        <v>25.906161592384649</v>
      </c>
      <c r="J2087">
        <v>5180.0814642486048</v>
      </c>
      <c r="K2087">
        <v>-3708.7361889279596</v>
      </c>
      <c r="L2087">
        <v>-35.601185421270657</v>
      </c>
      <c r="M2087">
        <v>6370.8687080582549</v>
      </c>
      <c r="N2087">
        <v>37755.420032475915</v>
      </c>
      <c r="O2087">
        <v>40.217634941726644</v>
      </c>
      <c r="P2087">
        <v>39.715019423392938</v>
      </c>
      <c r="Q2087" s="6">
        <v>2085</v>
      </c>
    </row>
    <row r="2088" spans="1:17" x14ac:dyDescent="0.25">
      <c r="A2088">
        <v>155.315</v>
      </c>
      <c r="B2088">
        <v>-31.584000000000003</v>
      </c>
      <c r="C2088">
        <v>2018.365</v>
      </c>
      <c r="D2088">
        <v>1.2</v>
      </c>
      <c r="E2088">
        <v>0.65</v>
      </c>
      <c r="F2088">
        <v>19.899999999999999</v>
      </c>
      <c r="G2088">
        <v>46.089820015575185</v>
      </c>
      <c r="H2088">
        <v>14.264391645461108</v>
      </c>
      <c r="I2088">
        <v>45.314999999999998</v>
      </c>
      <c r="J2088">
        <v>5438.3624524330353</v>
      </c>
      <c r="K2088">
        <v>-3321.2259655082225</v>
      </c>
      <c r="L2088">
        <v>-31.412550615806765</v>
      </c>
      <c r="M2088">
        <v>6372.3094775755735</v>
      </c>
      <c r="N2088">
        <v>38677.178268153388</v>
      </c>
      <c r="O2088">
        <v>29.202048741353668</v>
      </c>
      <c r="P2088">
        <v>62.61491464200158</v>
      </c>
      <c r="Q2088" s="6">
        <v>2086</v>
      </c>
    </row>
    <row r="2089" spans="1:17" x14ac:dyDescent="0.25">
      <c r="A2089">
        <v>127.75529215729347</v>
      </c>
      <c r="B2089">
        <v>-31.680201012483607</v>
      </c>
      <c r="C2089">
        <v>2018.365</v>
      </c>
      <c r="D2089">
        <v>3</v>
      </c>
      <c r="E2089">
        <v>0.65</v>
      </c>
      <c r="F2089">
        <v>19.899999999999999</v>
      </c>
      <c r="G2089">
        <v>54.048620189015942</v>
      </c>
      <c r="H2089">
        <v>14.520888657562704</v>
      </c>
      <c r="I2089">
        <v>17.755292157293468</v>
      </c>
      <c r="J2089">
        <v>5432.7681056924503</v>
      </c>
      <c r="K2089">
        <v>-3330.3080410758612</v>
      </c>
      <c r="L2089">
        <v>-31.508459641458977</v>
      </c>
      <c r="M2089">
        <v>6372.2775315175713</v>
      </c>
      <c r="N2089">
        <v>37176.696099047025</v>
      </c>
      <c r="O2089">
        <v>48.364867945634138</v>
      </c>
      <c r="P2089">
        <v>31.370945552165853</v>
      </c>
      <c r="Q2089" s="6">
        <v>2087</v>
      </c>
    </row>
    <row r="2090" spans="1:17" x14ac:dyDescent="0.25">
      <c r="A2090">
        <v>134.38502455517136</v>
      </c>
      <c r="B2090">
        <v>-37.674341913919328</v>
      </c>
      <c r="C2090">
        <v>2018.365</v>
      </c>
      <c r="D2090">
        <v>3</v>
      </c>
      <c r="E2090">
        <v>0.65</v>
      </c>
      <c r="F2090">
        <v>19.899999999999999</v>
      </c>
      <c r="G2090">
        <v>54.048620189015942</v>
      </c>
      <c r="H2090">
        <v>19.726373121286372</v>
      </c>
      <c r="I2090">
        <v>24.385024555171356</v>
      </c>
      <c r="J2090">
        <v>5054.6043952257733</v>
      </c>
      <c r="K2090">
        <v>-3876.8989266144195</v>
      </c>
      <c r="L2090">
        <v>-37.488329993678072</v>
      </c>
      <c r="M2090">
        <v>6370.193943626814</v>
      </c>
      <c r="N2090">
        <v>37817.624315485125</v>
      </c>
      <c r="O2090">
        <v>39.40255975973578</v>
      </c>
      <c r="P2090">
        <v>36.564221770658691</v>
      </c>
      <c r="Q2090" s="6">
        <v>2088</v>
      </c>
    </row>
    <row r="2091" spans="1:17" x14ac:dyDescent="0.25">
      <c r="A2091">
        <v>126.73600194968914</v>
      </c>
      <c r="B2091">
        <v>-32.590465794422975</v>
      </c>
      <c r="C2091">
        <v>2018.365</v>
      </c>
      <c r="D2091">
        <v>1.2</v>
      </c>
      <c r="E2091">
        <v>0.65</v>
      </c>
      <c r="F2091">
        <v>19.899999999999999</v>
      </c>
      <c r="G2091">
        <v>46.089820015575185</v>
      </c>
      <c r="H2091">
        <v>19.644767978159344</v>
      </c>
      <c r="I2091">
        <v>16.73600194968914</v>
      </c>
      <c r="J2091">
        <v>5379.0773232993843</v>
      </c>
      <c r="K2091">
        <v>-3415.7813085783096</v>
      </c>
      <c r="L2091">
        <v>-32.416057491589996</v>
      </c>
      <c r="M2091">
        <v>6371.9725986594303</v>
      </c>
      <c r="N2091">
        <v>37202.452299454002</v>
      </c>
      <c r="O2091">
        <v>47.968414386623685</v>
      </c>
      <c r="P2091">
        <v>29.173159917931798</v>
      </c>
      <c r="Q2091" s="6">
        <v>2089</v>
      </c>
    </row>
    <row r="2092" spans="1:17" x14ac:dyDescent="0.25">
      <c r="A2092">
        <v>128.33049309466264</v>
      </c>
      <c r="B2092">
        <v>-30.754440667452137</v>
      </c>
      <c r="C2092">
        <v>2018.365</v>
      </c>
      <c r="D2092">
        <v>3</v>
      </c>
      <c r="E2092">
        <v>0.65</v>
      </c>
      <c r="F2092">
        <v>19.899999999999999</v>
      </c>
      <c r="G2092">
        <v>54.048620189015942</v>
      </c>
      <c r="H2092">
        <v>22.480480375915189</v>
      </c>
      <c r="I2092">
        <v>18.330493094662643</v>
      </c>
      <c r="J2092">
        <v>5485.9654469599782</v>
      </c>
      <c r="K2092">
        <v>-3242.5287269154883</v>
      </c>
      <c r="L2092">
        <v>-30.5855886338855</v>
      </c>
      <c r="M2092">
        <v>6372.5826342316632</v>
      </c>
      <c r="N2092">
        <v>37138.615207004288</v>
      </c>
      <c r="O2092">
        <v>48.954691826923884</v>
      </c>
      <c r="P2092">
        <v>32.93911955550535</v>
      </c>
      <c r="Q2092" s="6">
        <v>2090</v>
      </c>
    </row>
    <row r="2093" spans="1:17" x14ac:dyDescent="0.25">
      <c r="A2093">
        <v>125.21857089754911</v>
      </c>
      <c r="B2093">
        <v>-31.249355333738087</v>
      </c>
      <c r="C2093">
        <v>2018.365</v>
      </c>
      <c r="D2093">
        <v>1.2</v>
      </c>
      <c r="E2093">
        <v>0.65</v>
      </c>
      <c r="F2093">
        <v>19.899999999999999</v>
      </c>
      <c r="G2093">
        <v>46.089820015575185</v>
      </c>
      <c r="H2093">
        <v>19.619705654450847</v>
      </c>
      <c r="I2093">
        <v>15.218570897549114</v>
      </c>
      <c r="J2093">
        <v>5457.7033390004426</v>
      </c>
      <c r="K2093">
        <v>-3289.5612382419913</v>
      </c>
      <c r="L2093">
        <v>-31.07893662410418</v>
      </c>
      <c r="M2093">
        <v>6372.4201742101686</v>
      </c>
      <c r="N2093">
        <v>37071.87080514722</v>
      </c>
      <c r="O2093">
        <v>49.994201366424249</v>
      </c>
      <c r="P2093">
        <v>27.67272579160413</v>
      </c>
      <c r="Q2093" s="6">
        <v>2091</v>
      </c>
    </row>
    <row r="2094" spans="1:17" x14ac:dyDescent="0.25">
      <c r="A2094">
        <v>134.65328525467856</v>
      </c>
      <c r="B2094">
        <v>-29.50987237496323</v>
      </c>
      <c r="C2094">
        <v>2018.365</v>
      </c>
      <c r="D2094">
        <v>3</v>
      </c>
      <c r="E2094">
        <v>0.65</v>
      </c>
      <c r="F2094">
        <v>19.899999999999999</v>
      </c>
      <c r="G2094">
        <v>54.048620189015942</v>
      </c>
      <c r="H2094">
        <v>16.093402065814796</v>
      </c>
      <c r="I2094">
        <v>24.653285254678565</v>
      </c>
      <c r="J2094">
        <v>5555.2226822775756</v>
      </c>
      <c r="K2094">
        <v>-3123.2082150653514</v>
      </c>
      <c r="L2094">
        <v>-29.345180616341427</v>
      </c>
      <c r="M2094">
        <v>6372.9842777417052</v>
      </c>
      <c r="N2094">
        <v>37318.470900944223</v>
      </c>
      <c r="O2094">
        <v>46.263766568435727</v>
      </c>
      <c r="P2094">
        <v>42.9769047002439</v>
      </c>
      <c r="Q2094" s="6">
        <v>2092</v>
      </c>
    </row>
    <row r="2095" spans="1:17" x14ac:dyDescent="0.25">
      <c r="A2095">
        <v>136.3082875484744</v>
      </c>
      <c r="B2095">
        <v>-38.221402373352227</v>
      </c>
      <c r="C2095">
        <v>2018.365</v>
      </c>
      <c r="D2095">
        <v>3</v>
      </c>
      <c r="E2095">
        <v>0.65</v>
      </c>
      <c r="F2095">
        <v>19.899999999999999</v>
      </c>
      <c r="G2095">
        <v>54.048620189015942</v>
      </c>
      <c r="H2095">
        <v>15.352189007693285</v>
      </c>
      <c r="I2095">
        <v>26.308287548474397</v>
      </c>
      <c r="J2095">
        <v>5017.2643353442745</v>
      </c>
      <c r="K2095">
        <v>-3924.7817478791735</v>
      </c>
      <c r="L2095">
        <v>-38.034484166792836</v>
      </c>
      <c r="M2095">
        <v>6369.9963248971444</v>
      </c>
      <c r="N2095">
        <v>37935.704972281797</v>
      </c>
      <c r="O2095">
        <v>37.900120875674439</v>
      </c>
      <c r="P2095">
        <v>38.628695401683011</v>
      </c>
      <c r="Q2095" s="6">
        <v>2093</v>
      </c>
    </row>
    <row r="2096" spans="1:17" x14ac:dyDescent="0.25">
      <c r="A2096">
        <v>145.34</v>
      </c>
      <c r="B2096">
        <v>-31.380000000000003</v>
      </c>
      <c r="C2096">
        <v>2018.365</v>
      </c>
      <c r="D2096">
        <v>0.75</v>
      </c>
      <c r="E2096">
        <v>0.65</v>
      </c>
      <c r="F2096">
        <v>19.899999999999999</v>
      </c>
      <c r="G2096">
        <v>42.007420362456692</v>
      </c>
      <c r="H2096">
        <v>19.656521947595408</v>
      </c>
      <c r="I2096">
        <v>35.340000000000003</v>
      </c>
      <c r="J2096">
        <v>5450.1748223158829</v>
      </c>
      <c r="K2096">
        <v>-3301.9363301797625</v>
      </c>
      <c r="L2096">
        <v>-31.209176154821396</v>
      </c>
      <c r="M2096">
        <v>6372.3770386227907</v>
      </c>
      <c r="N2096">
        <v>37993.517902165011</v>
      </c>
      <c r="O2096">
        <v>37.211176460634945</v>
      </c>
      <c r="P2096">
        <v>53.708678521254697</v>
      </c>
      <c r="Q2096" s="6">
        <v>2094</v>
      </c>
    </row>
    <row r="2097" spans="1:17" x14ac:dyDescent="0.25">
      <c r="A2097">
        <v>126.21167193416099</v>
      </c>
      <c r="B2097">
        <v>-31.22233890376792</v>
      </c>
      <c r="C2097">
        <v>2018.365</v>
      </c>
      <c r="D2097">
        <v>0.75</v>
      </c>
      <c r="E2097">
        <v>0.65</v>
      </c>
      <c r="F2097">
        <v>19.899999999999999</v>
      </c>
      <c r="G2097">
        <v>42.007420362456692</v>
      </c>
      <c r="H2097">
        <v>22.539769025774937</v>
      </c>
      <c r="I2097">
        <v>16.211671934160989</v>
      </c>
      <c r="J2097">
        <v>5459.2566439703796</v>
      </c>
      <c r="K2097">
        <v>-3287.0000446087179</v>
      </c>
      <c r="L2097">
        <v>-31.05200441386976</v>
      </c>
      <c r="M2097">
        <v>6372.4290814408005</v>
      </c>
      <c r="N2097">
        <v>37099.307141242578</v>
      </c>
      <c r="O2097">
        <v>49.562881258918097</v>
      </c>
      <c r="P2097">
        <v>29.288015861939183</v>
      </c>
      <c r="Q2097" s="6">
        <v>2095</v>
      </c>
    </row>
    <row r="2098" spans="1:17" x14ac:dyDescent="0.25">
      <c r="A2098">
        <v>134.47321519575752</v>
      </c>
      <c r="B2098">
        <v>-32.122461111814268</v>
      </c>
      <c r="C2098">
        <v>2018.365</v>
      </c>
      <c r="D2098">
        <v>0.75</v>
      </c>
      <c r="E2098">
        <v>0.65</v>
      </c>
      <c r="F2098">
        <v>19.899999999999999</v>
      </c>
      <c r="G2098">
        <v>42.007420362456692</v>
      </c>
      <c r="H2098">
        <v>18.424045241174195</v>
      </c>
      <c r="I2098">
        <v>24.473215195757518</v>
      </c>
      <c r="J2098">
        <v>5406.8525487229681</v>
      </c>
      <c r="K2098">
        <v>-3371.9409643995095</v>
      </c>
      <c r="L2098">
        <v>-31.949402259132182</v>
      </c>
      <c r="M2098">
        <v>6372.1299697218628</v>
      </c>
      <c r="N2098">
        <v>37462.421582741103</v>
      </c>
      <c r="O2098">
        <v>44.19242890957122</v>
      </c>
      <c r="P2098">
        <v>40.563549488817742</v>
      </c>
      <c r="Q2098" s="6">
        <v>2096</v>
      </c>
    </row>
    <row r="2099" spans="1:17" x14ac:dyDescent="0.25">
      <c r="A2099">
        <v>128.87594165743383</v>
      </c>
      <c r="B2099">
        <v>-34.516363469902807</v>
      </c>
      <c r="C2099">
        <v>2018.365</v>
      </c>
      <c r="D2099">
        <v>0.75</v>
      </c>
      <c r="E2099">
        <v>0.65</v>
      </c>
      <c r="F2099">
        <v>19.899999999999999</v>
      </c>
      <c r="G2099">
        <v>42.007420362456692</v>
      </c>
      <c r="H2099">
        <v>21.040042478656979</v>
      </c>
      <c r="I2099">
        <v>18.875941657433827</v>
      </c>
      <c r="J2099">
        <v>5261.0175427300364</v>
      </c>
      <c r="K2099">
        <v>-3593.7890569454144</v>
      </c>
      <c r="L2099">
        <v>-34.33689359341313</v>
      </c>
      <c r="M2099">
        <v>6371.3126881933676</v>
      </c>
      <c r="N2099">
        <v>37398.059179513628</v>
      </c>
      <c r="O2099">
        <v>45.088161108893232</v>
      </c>
      <c r="P2099">
        <v>31.106480535423849</v>
      </c>
      <c r="Q2099" s="6">
        <v>2097</v>
      </c>
    </row>
    <row r="2100" spans="1:17" x14ac:dyDescent="0.25">
      <c r="A2100">
        <v>124.87421392196337</v>
      </c>
      <c r="B2100">
        <v>-29.184886643326834</v>
      </c>
      <c r="C2100">
        <v>2018.365</v>
      </c>
      <c r="D2100">
        <v>3</v>
      </c>
      <c r="E2100">
        <v>0.65</v>
      </c>
      <c r="F2100">
        <v>19.899999999999999</v>
      </c>
      <c r="G2100">
        <v>54.048620189015942</v>
      </c>
      <c r="H2100">
        <v>21.605514835236953</v>
      </c>
      <c r="I2100">
        <v>14.874213921963374</v>
      </c>
      <c r="J2100">
        <v>5572.877128663351</v>
      </c>
      <c r="K2100">
        <v>-3091.8092308590985</v>
      </c>
      <c r="L2100">
        <v>-29.021332470072338</v>
      </c>
      <c r="M2100">
        <v>6373.0874630123044</v>
      </c>
      <c r="N2100">
        <v>36935.444556344359</v>
      </c>
      <c r="O2100">
        <v>52.219698948707695</v>
      </c>
      <c r="P2100">
        <v>28.575847186496038</v>
      </c>
      <c r="Q2100" s="6">
        <v>2098</v>
      </c>
    </row>
    <row r="2101" spans="1:17" x14ac:dyDescent="0.25">
      <c r="A2101">
        <v>132.24151321134718</v>
      </c>
      <c r="B2101">
        <v>-38.47221073456015</v>
      </c>
      <c r="C2101">
        <v>2018.365</v>
      </c>
      <c r="D2101">
        <v>1.2</v>
      </c>
      <c r="E2101">
        <v>0.65</v>
      </c>
      <c r="F2101">
        <v>19.899999999999999</v>
      </c>
      <c r="G2101">
        <v>46.089820015575185</v>
      </c>
      <c r="H2101">
        <v>19.429188278934532</v>
      </c>
      <c r="I2101">
        <v>22.241513211347183</v>
      </c>
      <c r="J2101">
        <v>4999.9915448879055</v>
      </c>
      <c r="K2101">
        <v>-3946.616196921866</v>
      </c>
      <c r="L2101">
        <v>-38.284899740328335</v>
      </c>
      <c r="M2101">
        <v>6369.9054039095872</v>
      </c>
      <c r="N2101">
        <v>37790.491116620011</v>
      </c>
      <c r="O2101">
        <v>39.748272119386655</v>
      </c>
      <c r="P2101">
        <v>33.317469722979773</v>
      </c>
      <c r="Q2101" s="6">
        <v>2099</v>
      </c>
    </row>
    <row r="2102" spans="1:17" x14ac:dyDescent="0.25">
      <c r="A2102">
        <v>121.02759435903756</v>
      </c>
      <c r="B2102">
        <v>-30.475529813004492</v>
      </c>
      <c r="C2102">
        <v>2018.365</v>
      </c>
      <c r="D2102">
        <v>3</v>
      </c>
      <c r="E2102">
        <v>0.65</v>
      </c>
      <c r="F2102">
        <v>19.899999999999999</v>
      </c>
      <c r="G2102">
        <v>54.048620189015942</v>
      </c>
      <c r="H2102">
        <v>23.03707586924547</v>
      </c>
      <c r="I2102">
        <v>11.027594359037565</v>
      </c>
      <c r="J2102">
        <v>5501.7123959152123</v>
      </c>
      <c r="K2102">
        <v>-3215.9179783322197</v>
      </c>
      <c r="L2102">
        <v>-30.307582810926164</v>
      </c>
      <c r="M2102">
        <v>6372.6735151526082</v>
      </c>
      <c r="N2102">
        <v>36919.405214871404</v>
      </c>
      <c r="O2102">
        <v>52.479190811428154</v>
      </c>
      <c r="P2102">
        <v>21.019268371651702</v>
      </c>
      <c r="Q2102" s="6">
        <v>2100</v>
      </c>
    </row>
    <row r="2103" spans="1:17" x14ac:dyDescent="0.25">
      <c r="A2103">
        <v>152.745</v>
      </c>
      <c r="B2103">
        <v>-33.112000000000002</v>
      </c>
      <c r="C2103">
        <v>2018.365</v>
      </c>
      <c r="D2103">
        <v>1.2</v>
      </c>
      <c r="E2103">
        <v>0.65</v>
      </c>
      <c r="F2103">
        <v>19.899999999999999</v>
      </c>
      <c r="G2103">
        <v>46.089820015575185</v>
      </c>
      <c r="H2103">
        <v>14.338445754419467</v>
      </c>
      <c r="I2103">
        <v>42.745000000000005</v>
      </c>
      <c r="J2103">
        <v>5347.7020452656552</v>
      </c>
      <c r="K2103">
        <v>-3464.3707302944626</v>
      </c>
      <c r="L2103">
        <v>-32.936142517665175</v>
      </c>
      <c r="M2103">
        <v>6371.7958003893582</v>
      </c>
      <c r="N2103">
        <v>38564.69688032836</v>
      </c>
      <c r="O2103">
        <v>30.455740957638909</v>
      </c>
      <c r="P2103">
        <v>59.414236060849269</v>
      </c>
      <c r="Q2103" s="6">
        <v>2101</v>
      </c>
    </row>
    <row r="2104" spans="1:17" x14ac:dyDescent="0.25">
      <c r="A2104">
        <v>156.11500000000001</v>
      </c>
      <c r="B2104">
        <v>-30.101999999999997</v>
      </c>
      <c r="C2104">
        <v>2018.365</v>
      </c>
      <c r="D2104">
        <v>0.75</v>
      </c>
      <c r="E2104">
        <v>0.65</v>
      </c>
      <c r="F2104">
        <v>19.899999999999999</v>
      </c>
      <c r="G2104">
        <v>42.007420362456692</v>
      </c>
      <c r="H2104">
        <v>21.628712238512403</v>
      </c>
      <c r="I2104">
        <v>46.115000000000009</v>
      </c>
      <c r="J2104">
        <v>5522.5970973450221</v>
      </c>
      <c r="K2104">
        <v>-3180.1620040060875</v>
      </c>
      <c r="L2104">
        <v>-29.93528985411303</v>
      </c>
      <c r="M2104">
        <v>6372.7944475973554</v>
      </c>
      <c r="N2104">
        <v>38672.860452859371</v>
      </c>
      <c r="O2104">
        <v>29.255527615221826</v>
      </c>
      <c r="P2104">
        <v>64.247766499067893</v>
      </c>
      <c r="Q2104" s="6">
        <v>2102</v>
      </c>
    </row>
    <row r="2105" spans="1:17" x14ac:dyDescent="0.25">
      <c r="A2105">
        <v>116.07928395463095</v>
      </c>
      <c r="B2105">
        <v>-32.104772946551741</v>
      </c>
      <c r="C2105">
        <v>2018.365</v>
      </c>
      <c r="D2105">
        <v>0.75</v>
      </c>
      <c r="E2105">
        <v>0.65</v>
      </c>
      <c r="F2105">
        <v>19.899999999999999</v>
      </c>
      <c r="G2105">
        <v>42.007420362456692</v>
      </c>
      <c r="H2105">
        <v>14.395391422807933</v>
      </c>
      <c r="I2105">
        <v>6.0792839546309523</v>
      </c>
      <c r="J2105">
        <v>5407.8952394800599</v>
      </c>
      <c r="K2105">
        <v>-3370.2796501310577</v>
      </c>
      <c r="L2105">
        <v>-31.931766000251724</v>
      </c>
      <c r="M2105">
        <v>6372.1358931898658</v>
      </c>
      <c r="N2105">
        <v>36945.161217755151</v>
      </c>
      <c r="O2105">
        <v>52.038916988144919</v>
      </c>
      <c r="P2105">
        <v>11.331664476137417</v>
      </c>
      <c r="Q2105" s="6">
        <v>2103</v>
      </c>
    </row>
    <row r="2106" spans="1:17" x14ac:dyDescent="0.25">
      <c r="A2106">
        <v>134.90869962055416</v>
      </c>
      <c r="B2106">
        <v>-28.990222008709608</v>
      </c>
      <c r="C2106">
        <v>2018.365</v>
      </c>
      <c r="D2106">
        <v>0.75</v>
      </c>
      <c r="E2106">
        <v>0.65</v>
      </c>
      <c r="F2106">
        <v>19.899999999999999</v>
      </c>
      <c r="G2106">
        <v>42.007420362456692</v>
      </c>
      <c r="H2106">
        <v>21.825005455699824</v>
      </c>
      <c r="I2106">
        <v>24.90869962055416</v>
      </c>
      <c r="J2106">
        <v>5583.3662460439264</v>
      </c>
      <c r="K2106">
        <v>-3072.9543699618757</v>
      </c>
      <c r="L2106">
        <v>-28.827359278490839</v>
      </c>
      <c r="M2106">
        <v>6373.1489232035392</v>
      </c>
      <c r="N2106">
        <v>37301.382761261346</v>
      </c>
      <c r="O2106">
        <v>46.516545811989296</v>
      </c>
      <c r="P2106">
        <v>43.775143028382736</v>
      </c>
      <c r="Q2106" s="6">
        <v>2104</v>
      </c>
    </row>
    <row r="2107" spans="1:17" x14ac:dyDescent="0.25">
      <c r="A2107">
        <v>120.45993783679324</v>
      </c>
      <c r="B2107">
        <v>-38.518604944838422</v>
      </c>
      <c r="C2107">
        <v>2018.365</v>
      </c>
      <c r="D2107">
        <v>1.2</v>
      </c>
      <c r="E2107">
        <v>0.65</v>
      </c>
      <c r="F2107">
        <v>19.899999999999999</v>
      </c>
      <c r="G2107">
        <v>46.089820015575185</v>
      </c>
      <c r="H2107">
        <v>15.180906288879875</v>
      </c>
      <c r="I2107">
        <v>10.459937836793245</v>
      </c>
      <c r="J2107">
        <v>4996.7858977868145</v>
      </c>
      <c r="K2107">
        <v>-3950.646910715961</v>
      </c>
      <c r="L2107">
        <v>-38.33122286219141</v>
      </c>
      <c r="M2107">
        <v>6369.8885642898613</v>
      </c>
      <c r="N2107">
        <v>37470.28311859219</v>
      </c>
      <c r="O2107">
        <v>44.046200128700541</v>
      </c>
      <c r="P2107">
        <v>16.51212817098661</v>
      </c>
      <c r="Q2107" s="6">
        <v>2105</v>
      </c>
    </row>
    <row r="2108" spans="1:17" x14ac:dyDescent="0.25">
      <c r="A2108">
        <v>133.0461734758573</v>
      </c>
      <c r="B2108">
        <v>-35.364574475249853</v>
      </c>
      <c r="C2108">
        <v>2018.365</v>
      </c>
      <c r="D2108">
        <v>1.2</v>
      </c>
      <c r="E2108">
        <v>0.65</v>
      </c>
      <c r="F2108">
        <v>19.899999999999999</v>
      </c>
      <c r="G2108">
        <v>46.089820015575185</v>
      </c>
      <c r="H2108">
        <v>20.633673395147792</v>
      </c>
      <c r="I2108">
        <v>23.046173475857302</v>
      </c>
      <c r="J2108">
        <v>5207.1245195420734</v>
      </c>
      <c r="K2108">
        <v>-3670.9266995933831</v>
      </c>
      <c r="L2108">
        <v>-35.183130364522995</v>
      </c>
      <c r="M2108">
        <v>6371.0162922255849</v>
      </c>
      <c r="N2108">
        <v>37607.739066996546</v>
      </c>
      <c r="O2108">
        <v>42.177862638265616</v>
      </c>
      <c r="P2108">
        <v>36.317497941199818</v>
      </c>
      <c r="Q2108" s="6">
        <v>2106</v>
      </c>
    </row>
    <row r="2109" spans="1:17" x14ac:dyDescent="0.25">
      <c r="A2109">
        <v>146.00200000000001</v>
      </c>
      <c r="B2109">
        <v>-36.000999999999998</v>
      </c>
      <c r="C2109">
        <v>2018.365</v>
      </c>
      <c r="D2109">
        <v>3</v>
      </c>
      <c r="E2109">
        <v>0.65</v>
      </c>
      <c r="F2109">
        <v>19.899999999999999</v>
      </c>
      <c r="G2109">
        <v>54.048620189015942</v>
      </c>
      <c r="H2109">
        <v>15.989676849549728</v>
      </c>
      <c r="I2109">
        <v>36.00200000000001</v>
      </c>
      <c r="J2109">
        <v>5165.9361049307727</v>
      </c>
      <c r="K2109">
        <v>-3728.2827851005613</v>
      </c>
      <c r="L2109">
        <v>-35.818178589884255</v>
      </c>
      <c r="M2109">
        <v>6370.7918162426658</v>
      </c>
      <c r="N2109">
        <v>38288.051788205237</v>
      </c>
      <c r="O2109">
        <v>33.631432948921471</v>
      </c>
      <c r="P2109">
        <v>51.027936189973552</v>
      </c>
      <c r="Q2109" s="6">
        <v>2107</v>
      </c>
    </row>
    <row r="2110" spans="1:17" x14ac:dyDescent="0.25">
      <c r="A2110">
        <v>117.61923912242315</v>
      </c>
      <c r="B2110">
        <v>-38.280399333842475</v>
      </c>
      <c r="C2110">
        <v>2018.365</v>
      </c>
      <c r="D2110">
        <v>1.2</v>
      </c>
      <c r="E2110">
        <v>0.65</v>
      </c>
      <c r="F2110">
        <v>19.899999999999999</v>
      </c>
      <c r="G2110">
        <v>46.089820015575185</v>
      </c>
      <c r="H2110">
        <v>23.836995347632332</v>
      </c>
      <c r="I2110">
        <v>7.6192391224231528</v>
      </c>
      <c r="J2110">
        <v>5013.2099706642593</v>
      </c>
      <c r="K2110">
        <v>-3929.9245186333915</v>
      </c>
      <c r="L2110">
        <v>-38.093387446162701</v>
      </c>
      <c r="M2110">
        <v>6369.9749553764677</v>
      </c>
      <c r="N2110">
        <v>37408.132597868411</v>
      </c>
      <c r="O2110">
        <v>44.9226987711478</v>
      </c>
      <c r="P2110">
        <v>12.184744568322687</v>
      </c>
      <c r="Q2110" s="6">
        <v>2108</v>
      </c>
    </row>
    <row r="2111" spans="1:17" x14ac:dyDescent="0.25">
      <c r="A2111">
        <v>156.1807</v>
      </c>
      <c r="B2111">
        <v>-32.93</v>
      </c>
      <c r="C2111">
        <v>2018.365</v>
      </c>
      <c r="D2111">
        <v>0.75</v>
      </c>
      <c r="E2111">
        <v>0.65</v>
      </c>
      <c r="F2111">
        <v>19.899999999999999</v>
      </c>
      <c r="G2111">
        <v>42.007420362456692</v>
      </c>
      <c r="H2111">
        <v>18.512638060322118</v>
      </c>
      <c r="I2111">
        <v>46.180700000000002</v>
      </c>
      <c r="J2111">
        <v>5358.7016131761684</v>
      </c>
      <c r="K2111">
        <v>-3447.4464647773002</v>
      </c>
      <c r="L2111">
        <v>-32.754641669469052</v>
      </c>
      <c r="M2111">
        <v>6371.8576652780293</v>
      </c>
      <c r="N2111">
        <v>38801.19564312671</v>
      </c>
      <c r="O2111">
        <v>27.830375813915474</v>
      </c>
      <c r="P2111">
        <v>62.450810490302537</v>
      </c>
      <c r="Q2111" s="6">
        <v>2109</v>
      </c>
    </row>
    <row r="2112" spans="1:17" x14ac:dyDescent="0.25">
      <c r="A2112">
        <v>149.22999999999999</v>
      </c>
      <c r="B2112">
        <v>-31.920999999999999</v>
      </c>
      <c r="C2112">
        <v>2018.365</v>
      </c>
      <c r="D2112">
        <v>3</v>
      </c>
      <c r="E2112">
        <v>0.65</v>
      </c>
      <c r="F2112">
        <v>19.899999999999999</v>
      </c>
      <c r="G2112">
        <v>54.048620189015942</v>
      </c>
      <c r="H2112">
        <v>21.211046492248485</v>
      </c>
      <c r="I2112">
        <v>39.22999999999999</v>
      </c>
      <c r="J2112">
        <v>5418.6978402673039</v>
      </c>
      <c r="K2112">
        <v>-3353.000524349563</v>
      </c>
      <c r="L2112">
        <v>-31.748536221616462</v>
      </c>
      <c r="M2112">
        <v>6372.1973290542401</v>
      </c>
      <c r="N2112">
        <v>38268.268775360484</v>
      </c>
      <c r="O2112">
        <v>33.882396375930853</v>
      </c>
      <c r="P2112">
        <v>57.072168571430282</v>
      </c>
      <c r="Q2112" s="6">
        <v>2110</v>
      </c>
    </row>
    <row r="2113" spans="1:17" x14ac:dyDescent="0.25">
      <c r="A2113">
        <v>139.67686587260431</v>
      </c>
      <c r="B2113">
        <v>-37.672271579361087</v>
      </c>
      <c r="C2113">
        <v>2018.365</v>
      </c>
      <c r="D2113">
        <v>1.2</v>
      </c>
      <c r="E2113">
        <v>0.65</v>
      </c>
      <c r="F2113">
        <v>19.899999999999999</v>
      </c>
      <c r="G2113">
        <v>46.089820015575185</v>
      </c>
      <c r="H2113">
        <v>19.335320259908119</v>
      </c>
      <c r="I2113">
        <v>29.67686587260431</v>
      </c>
      <c r="J2113">
        <v>5054.7448315659321</v>
      </c>
      <c r="K2113">
        <v>-3876.717048162071</v>
      </c>
      <c r="L2113">
        <v>-37.486263217659946</v>
      </c>
      <c r="M2113">
        <v>6370.194689627072</v>
      </c>
      <c r="N2113">
        <v>38053.222753827395</v>
      </c>
      <c r="O2113">
        <v>36.444957507661343</v>
      </c>
      <c r="P2113">
        <v>42.997686815134614</v>
      </c>
      <c r="Q2113" s="6">
        <v>2111</v>
      </c>
    </row>
    <row r="2114" spans="1:17" x14ac:dyDescent="0.25">
      <c r="A2114">
        <v>150.09800000000001</v>
      </c>
      <c r="B2114">
        <v>-36.893999999999998</v>
      </c>
      <c r="C2114">
        <v>2018.365</v>
      </c>
      <c r="D2114">
        <v>3</v>
      </c>
      <c r="E2114">
        <v>0.65</v>
      </c>
      <c r="F2114">
        <v>19.899999999999999</v>
      </c>
      <c r="G2114">
        <v>54.048620189015942</v>
      </c>
      <c r="H2114">
        <v>22.315635989773586</v>
      </c>
      <c r="I2114">
        <v>40.098000000000013</v>
      </c>
      <c r="J2114">
        <v>5107.0664132612792</v>
      </c>
      <c r="K2114">
        <v>-3807.9932229827468</v>
      </c>
      <c r="L2114">
        <v>-36.709397821433328</v>
      </c>
      <c r="M2114">
        <v>6370.4740589491421</v>
      </c>
      <c r="N2114">
        <v>38587.033601247647</v>
      </c>
      <c r="O2114">
        <v>30.188780111557385</v>
      </c>
      <c r="P2114">
        <v>54.512156387094464</v>
      </c>
      <c r="Q2114" s="6">
        <v>2112</v>
      </c>
    </row>
    <row r="2115" spans="1:17" x14ac:dyDescent="0.25">
      <c r="A2115">
        <v>148.34800000000001</v>
      </c>
      <c r="B2115">
        <v>-38.866999999999997</v>
      </c>
      <c r="C2115">
        <v>2018.365</v>
      </c>
      <c r="D2115">
        <v>3</v>
      </c>
      <c r="E2115">
        <v>0.65</v>
      </c>
      <c r="F2115">
        <v>19.899999999999999</v>
      </c>
      <c r="G2115">
        <v>54.048620189015942</v>
      </c>
      <c r="H2115">
        <v>19.125333860117006</v>
      </c>
      <c r="I2115">
        <v>38.348000000000013</v>
      </c>
      <c r="J2115">
        <v>4972.6083279325048</v>
      </c>
      <c r="K2115">
        <v>-3980.83321954025</v>
      </c>
      <c r="L2115">
        <v>-38.679099761527965</v>
      </c>
      <c r="M2115">
        <v>6369.7619033068177</v>
      </c>
      <c r="N2115">
        <v>38594.36426490725</v>
      </c>
      <c r="O2115">
        <v>30.098174468284149</v>
      </c>
      <c r="P2115">
        <v>51.578396885947292</v>
      </c>
      <c r="Q2115" s="6">
        <v>2113</v>
      </c>
    </row>
    <row r="2116" spans="1:17" x14ac:dyDescent="0.25">
      <c r="A2116">
        <v>125.69168725550905</v>
      </c>
      <c r="B2116">
        <v>-35.226609881621158</v>
      </c>
      <c r="C2116">
        <v>2018.365</v>
      </c>
      <c r="D2116">
        <v>0.75</v>
      </c>
      <c r="E2116">
        <v>0.65</v>
      </c>
      <c r="F2116">
        <v>19.899999999999999</v>
      </c>
      <c r="G2116">
        <v>42.007420362456692</v>
      </c>
      <c r="H2116">
        <v>18.380151434082208</v>
      </c>
      <c r="I2116">
        <v>15.691687255509052</v>
      </c>
      <c r="J2116">
        <v>5215.9686067238208</v>
      </c>
      <c r="K2116">
        <v>-3658.4337096632294</v>
      </c>
      <c r="L2116">
        <v>-35.045476137397245</v>
      </c>
      <c r="M2116">
        <v>6371.0647237591847</v>
      </c>
      <c r="N2116">
        <v>37348.954660625051</v>
      </c>
      <c r="O2116">
        <v>45.788491822492595</v>
      </c>
      <c r="P2116">
        <v>25.967965232194146</v>
      </c>
      <c r="Q2116" s="6">
        <v>2114</v>
      </c>
    </row>
    <row r="2117" spans="1:17" x14ac:dyDescent="0.25">
      <c r="A2117">
        <v>124.46391220395881</v>
      </c>
      <c r="B2117">
        <v>-34.881881727857014</v>
      </c>
      <c r="C2117">
        <v>2018.365</v>
      </c>
      <c r="D2117">
        <v>3</v>
      </c>
      <c r="E2117">
        <v>0.65</v>
      </c>
      <c r="F2117">
        <v>19.899999999999999</v>
      </c>
      <c r="G2117">
        <v>54.048620189015942</v>
      </c>
      <c r="H2117">
        <v>19.471224902061604</v>
      </c>
      <c r="I2117">
        <v>14.463912203958813</v>
      </c>
      <c r="J2117">
        <v>5237.9344826612214</v>
      </c>
      <c r="K2117">
        <v>-3627.1263177329679</v>
      </c>
      <c r="L2117">
        <v>-34.701541771335577</v>
      </c>
      <c r="M2117">
        <v>6371.185366118505</v>
      </c>
      <c r="N2117">
        <v>37292.097080412328</v>
      </c>
      <c r="O2117">
        <v>46.618864637553472</v>
      </c>
      <c r="P2117">
        <v>24.277448337404675</v>
      </c>
      <c r="Q2117" s="6">
        <v>2115</v>
      </c>
    </row>
    <row r="2118" spans="1:17" x14ac:dyDescent="0.25">
      <c r="A2118">
        <v>152.11099999999999</v>
      </c>
      <c r="B2118">
        <v>-29.799999999999997</v>
      </c>
      <c r="C2118">
        <v>2018.365</v>
      </c>
      <c r="D2118">
        <v>3</v>
      </c>
      <c r="E2118">
        <v>0.65</v>
      </c>
      <c r="F2118">
        <v>19.899999999999999</v>
      </c>
      <c r="G2118">
        <v>54.048620189015942</v>
      </c>
      <c r="H2118">
        <v>20.499286297220266</v>
      </c>
      <c r="I2118">
        <v>42.11099999999999</v>
      </c>
      <c r="J2118">
        <v>5539.3108789370563</v>
      </c>
      <c r="K2118">
        <v>-3151.1556263596849</v>
      </c>
      <c r="L2118">
        <v>-29.634310482408189</v>
      </c>
      <c r="M2118">
        <v>6372.8915568247921</v>
      </c>
      <c r="N2118">
        <v>38365.302162231885</v>
      </c>
      <c r="O2118">
        <v>32.753253464489049</v>
      </c>
      <c r="P2118">
        <v>61.19801582654685</v>
      </c>
      <c r="Q2118" s="6">
        <v>2116</v>
      </c>
    </row>
    <row r="2119" spans="1:17" x14ac:dyDescent="0.25">
      <c r="A2119">
        <v>159.55157305482169</v>
      </c>
      <c r="B2119">
        <v>-31.789000000000001</v>
      </c>
      <c r="C2119">
        <v>2018.365</v>
      </c>
      <c r="D2119">
        <v>3</v>
      </c>
      <c r="E2119">
        <v>0.65</v>
      </c>
      <c r="F2119">
        <v>19.899999999999999</v>
      </c>
      <c r="G2119">
        <v>54.048620189015942</v>
      </c>
      <c r="H2119">
        <v>15.285695149624766</v>
      </c>
      <c r="I2119">
        <v>49.551573054821688</v>
      </c>
      <c r="J2119">
        <v>5426.4226860075078</v>
      </c>
      <c r="K2119">
        <v>-3340.5682867697506</v>
      </c>
      <c r="L2119">
        <v>-31.6169307283599</v>
      </c>
      <c r="M2119">
        <v>6372.2413361225363</v>
      </c>
      <c r="N2119">
        <v>39006.99275456203</v>
      </c>
      <c r="O2119">
        <v>25.613493511209235</v>
      </c>
      <c r="P2119">
        <v>65.814962618279665</v>
      </c>
      <c r="Q2119" s="6">
        <v>2117</v>
      </c>
    </row>
    <row r="2120" spans="1:17" x14ac:dyDescent="0.25">
      <c r="A2120">
        <v>155.39527072141516</v>
      </c>
      <c r="B2120">
        <v>-29.787999999999997</v>
      </c>
      <c r="C2120">
        <v>2018.365</v>
      </c>
      <c r="D2120">
        <v>0.75</v>
      </c>
      <c r="E2120">
        <v>0.65</v>
      </c>
      <c r="F2120">
        <v>19.899999999999999</v>
      </c>
      <c r="G2120">
        <v>42.007420362456692</v>
      </c>
      <c r="H2120">
        <v>16.235487197876118</v>
      </c>
      <c r="I2120">
        <v>45.395270721415159</v>
      </c>
      <c r="J2120">
        <v>5539.9718269788946</v>
      </c>
      <c r="K2120">
        <v>-3150.0012657309348</v>
      </c>
      <c r="L2120">
        <v>-29.622351416349581</v>
      </c>
      <c r="M2120">
        <v>6372.8954030194436</v>
      </c>
      <c r="N2120">
        <v>38605.333569627292</v>
      </c>
      <c r="O2120">
        <v>30.011072139869412</v>
      </c>
      <c r="P2120">
        <v>63.895859988609566</v>
      </c>
      <c r="Q2120" s="6">
        <v>2118</v>
      </c>
    </row>
    <row r="2121" spans="1:17" x14ac:dyDescent="0.25">
      <c r="A2121">
        <v>134.73509243259863</v>
      </c>
      <c r="B2121">
        <v>-27.496914677015624</v>
      </c>
      <c r="C2121">
        <v>2018.365</v>
      </c>
      <c r="D2121">
        <v>1.2</v>
      </c>
      <c r="E2121">
        <v>0.65</v>
      </c>
      <c r="F2121">
        <v>19.899999999999999</v>
      </c>
      <c r="G2121">
        <v>46.089820015575185</v>
      </c>
      <c r="H2121">
        <v>16.787368194963914</v>
      </c>
      <c r="I2121">
        <v>24.735092432598634</v>
      </c>
      <c r="J2121">
        <v>5661.6790600947643</v>
      </c>
      <c r="K2121">
        <v>-2927.1680535827118</v>
      </c>
      <c r="L2121">
        <v>-27.339602455161948</v>
      </c>
      <c r="M2121">
        <v>6373.6114247285841</v>
      </c>
      <c r="N2121">
        <v>37212.928754709639</v>
      </c>
      <c r="O2121">
        <v>47.839713129863881</v>
      </c>
      <c r="P2121">
        <v>44.937263670984265</v>
      </c>
      <c r="Q2121" s="6">
        <v>2119</v>
      </c>
    </row>
    <row r="2122" spans="1:17" x14ac:dyDescent="0.25">
      <c r="A2122">
        <v>123.75676441138793</v>
      </c>
      <c r="B2122">
        <v>-36.38966935791678</v>
      </c>
      <c r="C2122">
        <v>2018.365</v>
      </c>
      <c r="D2122">
        <v>0.75</v>
      </c>
      <c r="E2122">
        <v>0.65</v>
      </c>
      <c r="F2122">
        <v>19.899999999999999</v>
      </c>
      <c r="G2122">
        <v>42.007420362456692</v>
      </c>
      <c r="H2122">
        <v>16.5147065732979</v>
      </c>
      <c r="I2122">
        <v>13.756764411387934</v>
      </c>
      <c r="J2122">
        <v>5140.4674688211162</v>
      </c>
      <c r="K2122">
        <v>-3763.0872066766983</v>
      </c>
      <c r="L2122">
        <v>-36.206051015057227</v>
      </c>
      <c r="M2122">
        <v>6370.653900743785</v>
      </c>
      <c r="N2122">
        <v>37381.120289811384</v>
      </c>
      <c r="O2122">
        <v>45.319069570675019</v>
      </c>
      <c r="P2122">
        <v>22.424247938136777</v>
      </c>
      <c r="Q2122" s="6">
        <v>2120</v>
      </c>
    </row>
    <row r="2123" spans="1:17" x14ac:dyDescent="0.25">
      <c r="A2123">
        <v>122.01996428559924</v>
      </c>
      <c r="B2123">
        <v>-29.541701394551446</v>
      </c>
      <c r="C2123">
        <v>2018.365</v>
      </c>
      <c r="D2123">
        <v>1.2</v>
      </c>
      <c r="E2123">
        <v>0.65</v>
      </c>
      <c r="F2123">
        <v>19.899999999999999</v>
      </c>
      <c r="G2123">
        <v>46.089820015575185</v>
      </c>
      <c r="H2123">
        <v>14.347273293829547</v>
      </c>
      <c r="I2123">
        <v>12.019964285599244</v>
      </c>
      <c r="J2123">
        <v>5553.4839943045845</v>
      </c>
      <c r="K2123">
        <v>-3126.278111058894</v>
      </c>
      <c r="L2123">
        <v>-29.376899352336352</v>
      </c>
      <c r="M2123">
        <v>6372.9741332193689</v>
      </c>
      <c r="N2123">
        <v>36883.35025303172</v>
      </c>
      <c r="O2123">
        <v>53.094275390715751</v>
      </c>
      <c r="P2123">
        <v>23.356528684182155</v>
      </c>
      <c r="Q2123" s="6">
        <v>2121</v>
      </c>
    </row>
    <row r="2124" spans="1:17" x14ac:dyDescent="0.25">
      <c r="A2124">
        <v>118.22745712895698</v>
      </c>
      <c r="B2124">
        <v>-31.120116653168601</v>
      </c>
      <c r="C2124">
        <v>2018.365</v>
      </c>
      <c r="D2124">
        <v>0.75</v>
      </c>
      <c r="E2124">
        <v>0.65</v>
      </c>
      <c r="F2124">
        <v>19.899999999999999</v>
      </c>
      <c r="G2124">
        <v>42.007420362456692</v>
      </c>
      <c r="H2124">
        <v>23.95126711227044</v>
      </c>
      <c r="I2124">
        <v>8.2274571289569849</v>
      </c>
      <c r="J2124">
        <v>5465.122901689072</v>
      </c>
      <c r="K2124">
        <v>-3277.3027151554138</v>
      </c>
      <c r="L2124">
        <v>-30.95010218997734</v>
      </c>
      <c r="M2124">
        <v>6372.4627435028151</v>
      </c>
      <c r="N2124">
        <v>36909.37405320011</v>
      </c>
      <c r="O2124">
        <v>52.643302179155349</v>
      </c>
      <c r="P2124">
        <v>15.629694064408973</v>
      </c>
      <c r="Q2124" s="6">
        <v>2122</v>
      </c>
    </row>
    <row r="2125" spans="1:17" x14ac:dyDescent="0.25">
      <c r="A2125">
        <v>146.71</v>
      </c>
      <c r="B2125">
        <v>-37.633000000000003</v>
      </c>
      <c r="C2125">
        <v>2018.365</v>
      </c>
      <c r="D2125">
        <v>3</v>
      </c>
      <c r="E2125">
        <v>0.65</v>
      </c>
      <c r="F2125">
        <v>19.899999999999999</v>
      </c>
      <c r="G2125">
        <v>54.048620189015942</v>
      </c>
      <c r="H2125">
        <v>15.391065560253169</v>
      </c>
      <c r="I2125">
        <v>36.710000000000008</v>
      </c>
      <c r="J2125">
        <v>5057.4074737579585</v>
      </c>
      <c r="K2125">
        <v>-3873.2660995814449</v>
      </c>
      <c r="L2125">
        <v>-37.447059322711688</v>
      </c>
      <c r="M2125">
        <v>6370.2088375334852</v>
      </c>
      <c r="N2125">
        <v>38425.193456671303</v>
      </c>
      <c r="O2125">
        <v>32.027391097805399</v>
      </c>
      <c r="P2125">
        <v>50.686423397993522</v>
      </c>
      <c r="Q2125" s="6">
        <v>2123</v>
      </c>
    </row>
    <row r="2126" spans="1:17" x14ac:dyDescent="0.25">
      <c r="A2126">
        <v>158.18100000000001</v>
      </c>
      <c r="B2126">
        <v>-34.613999999999997</v>
      </c>
      <c r="C2126">
        <v>2018.365</v>
      </c>
      <c r="D2126">
        <v>1.2</v>
      </c>
      <c r="E2126">
        <v>0.65</v>
      </c>
      <c r="F2126">
        <v>19.899999999999999</v>
      </c>
      <c r="G2126">
        <v>46.089820015575185</v>
      </c>
      <c r="H2126">
        <v>17.171703143653058</v>
      </c>
      <c r="I2126">
        <v>48.181000000000012</v>
      </c>
      <c r="J2126">
        <v>5254.872600321075</v>
      </c>
      <c r="K2126">
        <v>-3602.7082491955189</v>
      </c>
      <c r="L2126">
        <v>-34.434294853980035</v>
      </c>
      <c r="M2126">
        <v>6371.2787393447652</v>
      </c>
      <c r="N2126">
        <v>39024.79877083141</v>
      </c>
      <c r="O2126">
        <v>25.413854072958511</v>
      </c>
      <c r="P2126">
        <v>63.058966640229912</v>
      </c>
      <c r="Q2126" s="6">
        <v>2124</v>
      </c>
    </row>
    <row r="2127" spans="1:17" x14ac:dyDescent="0.25">
      <c r="A2127">
        <v>127.33090539946102</v>
      </c>
      <c r="B2127">
        <v>-28.721334188325834</v>
      </c>
      <c r="C2127">
        <v>2018.365</v>
      </c>
      <c r="D2127">
        <v>1.2</v>
      </c>
      <c r="E2127">
        <v>0.65</v>
      </c>
      <c r="F2127">
        <v>19.899999999999999</v>
      </c>
      <c r="G2127">
        <v>46.089820015575185</v>
      </c>
      <c r="H2127">
        <v>16.727164861922343</v>
      </c>
      <c r="I2127">
        <v>17.330905399461017</v>
      </c>
      <c r="J2127">
        <v>5597.7487575796613</v>
      </c>
      <c r="K2127">
        <v>-3046.8529018849972</v>
      </c>
      <c r="L2127">
        <v>-28.559438834079842</v>
      </c>
      <c r="M2127">
        <v>6373.2333833549255</v>
      </c>
      <c r="N2127">
        <v>36983.985224986209</v>
      </c>
      <c r="O2127">
        <v>51.421996542564841</v>
      </c>
      <c r="P2127">
        <v>32.998681577228112</v>
      </c>
      <c r="Q2127" s="6">
        <v>2125</v>
      </c>
    </row>
    <row r="2128" spans="1:17" x14ac:dyDescent="0.25">
      <c r="A2128">
        <v>128.92794688967425</v>
      </c>
      <c r="B2128">
        <v>-28.303031642926349</v>
      </c>
      <c r="C2128">
        <v>2018.365</v>
      </c>
      <c r="D2128">
        <v>0.75</v>
      </c>
      <c r="E2128">
        <v>0.65</v>
      </c>
      <c r="F2128">
        <v>19.899999999999999</v>
      </c>
      <c r="G2128">
        <v>42.007420362456692</v>
      </c>
      <c r="H2128">
        <v>23.45396164237868</v>
      </c>
      <c r="I2128">
        <v>18.927946889674246</v>
      </c>
      <c r="J2128">
        <v>5619.8782391856412</v>
      </c>
      <c r="K2128">
        <v>-3006.1161293278383</v>
      </c>
      <c r="L2128">
        <v>-28.14266937914115</v>
      </c>
      <c r="M2128">
        <v>6373.363759136716</v>
      </c>
      <c r="N2128">
        <v>37015.478799645141</v>
      </c>
      <c r="O2128">
        <v>50.913111029599655</v>
      </c>
      <c r="P2128">
        <v>35.876617904861234</v>
      </c>
      <c r="Q2128" s="6">
        <v>2126</v>
      </c>
    </row>
    <row r="2129" spans="1:17" x14ac:dyDescent="0.25">
      <c r="A2129">
        <v>138.67012870565802</v>
      </c>
      <c r="B2129">
        <v>-34.346676268399797</v>
      </c>
      <c r="C2129">
        <v>2018.365</v>
      </c>
      <c r="D2129">
        <v>0.75</v>
      </c>
      <c r="E2129">
        <v>0.65</v>
      </c>
      <c r="F2129">
        <v>19.899999999999999</v>
      </c>
      <c r="G2129">
        <v>42.007420362456692</v>
      </c>
      <c r="H2129">
        <v>15.5918409193694</v>
      </c>
      <c r="I2129">
        <v>28.670128705658016</v>
      </c>
      <c r="J2129">
        <v>5271.6607060640035</v>
      </c>
      <c r="K2129">
        <v>-3578.2634381092153</v>
      </c>
      <c r="L2129">
        <v>-34.167620218253802</v>
      </c>
      <c r="M2129">
        <v>6371.3715817215061</v>
      </c>
      <c r="N2129">
        <v>37793.682453028588</v>
      </c>
      <c r="O2129">
        <v>39.728215962112621</v>
      </c>
      <c r="P2129">
        <v>44.103134792715899</v>
      </c>
      <c r="Q2129" s="6">
        <v>2127</v>
      </c>
    </row>
    <row r="2130" spans="1:17" x14ac:dyDescent="0.25">
      <c r="A2130">
        <v>137.4130295282024</v>
      </c>
      <c r="B2130">
        <v>-29.710606334832555</v>
      </c>
      <c r="C2130">
        <v>2018.365</v>
      </c>
      <c r="D2130">
        <v>0.75</v>
      </c>
      <c r="E2130">
        <v>0.65</v>
      </c>
      <c r="F2130">
        <v>19.899999999999999</v>
      </c>
      <c r="G2130">
        <v>42.007420362456692</v>
      </c>
      <c r="H2130">
        <v>16.034807905108593</v>
      </c>
      <c r="I2130">
        <v>27.413029528202401</v>
      </c>
      <c r="J2130">
        <v>5544.2287546307489</v>
      </c>
      <c r="K2130">
        <v>-3142.5529768500646</v>
      </c>
      <c r="L2130">
        <v>-29.545222447817938</v>
      </c>
      <c r="M2130">
        <v>6372.9201859103514</v>
      </c>
      <c r="N2130">
        <v>37461.883873617429</v>
      </c>
      <c r="O2130">
        <v>44.212792201850114</v>
      </c>
      <c r="P2130">
        <v>46.30017510846799</v>
      </c>
      <c r="Q2130" s="6">
        <v>2128</v>
      </c>
    </row>
    <row r="2131" spans="1:17" x14ac:dyDescent="0.25">
      <c r="A2131">
        <v>134.9892479611438</v>
      </c>
      <c r="B2131">
        <v>-30.313044936957731</v>
      </c>
      <c r="C2131">
        <v>2018.365</v>
      </c>
      <c r="D2131">
        <v>0.75</v>
      </c>
      <c r="E2131">
        <v>0.65</v>
      </c>
      <c r="F2131">
        <v>19.899999999999999</v>
      </c>
      <c r="G2131">
        <v>42.007420362456692</v>
      </c>
      <c r="H2131">
        <v>14.612164605651271</v>
      </c>
      <c r="I2131">
        <v>24.989247961143803</v>
      </c>
      <c r="J2131">
        <v>5510.8259978985016</v>
      </c>
      <c r="K2131">
        <v>-3200.3806709407695</v>
      </c>
      <c r="L2131">
        <v>-30.145632486298616</v>
      </c>
      <c r="M2131">
        <v>6372.7262312173198</v>
      </c>
      <c r="N2131">
        <v>37379.292635541882</v>
      </c>
      <c r="O2131">
        <v>45.379931854662246</v>
      </c>
      <c r="P2131">
        <v>42.720418649432396</v>
      </c>
      <c r="Q2131" s="6">
        <v>2129</v>
      </c>
    </row>
    <row r="2132" spans="1:17" x14ac:dyDescent="0.25">
      <c r="A2132">
        <v>134.96701031775396</v>
      </c>
      <c r="B2132">
        <v>-31.964159062146599</v>
      </c>
      <c r="C2132">
        <v>2018.365</v>
      </c>
      <c r="D2132">
        <v>3</v>
      </c>
      <c r="E2132">
        <v>0.65</v>
      </c>
      <c r="F2132">
        <v>19.899999999999999</v>
      </c>
      <c r="G2132">
        <v>54.048620189015942</v>
      </c>
      <c r="H2132">
        <v>19.76570476082118</v>
      </c>
      <c r="I2132">
        <v>24.96701031775396</v>
      </c>
      <c r="J2132">
        <v>5416.165858845543</v>
      </c>
      <c r="K2132">
        <v>-3357.0615923473688</v>
      </c>
      <c r="L2132">
        <v>-31.791567085169625</v>
      </c>
      <c r="M2132">
        <v>6372.1829183834579</v>
      </c>
      <c r="N2132">
        <v>37474.858198510461</v>
      </c>
      <c r="O2132">
        <v>44.019395228417054</v>
      </c>
      <c r="P2132">
        <v>41.332209851492806</v>
      </c>
      <c r="Q2132" s="6">
        <v>2130</v>
      </c>
    </row>
    <row r="2133" spans="1:17" x14ac:dyDescent="0.25">
      <c r="A2133">
        <v>132.86920947356222</v>
      </c>
      <c r="B2133">
        <v>-31.441043443971161</v>
      </c>
      <c r="C2133">
        <v>2018.365</v>
      </c>
      <c r="D2133">
        <v>0.75</v>
      </c>
      <c r="E2133">
        <v>0.65</v>
      </c>
      <c r="F2133">
        <v>19.899999999999999</v>
      </c>
      <c r="G2133">
        <v>42.007420362456692</v>
      </c>
      <c r="H2133">
        <v>23.353631242515512</v>
      </c>
      <c r="I2133">
        <v>22.869209473562222</v>
      </c>
      <c r="J2133">
        <v>5446.6474179203187</v>
      </c>
      <c r="K2133">
        <v>-3307.7127606425315</v>
      </c>
      <c r="L2133">
        <v>-31.270031511693205</v>
      </c>
      <c r="M2133">
        <v>6372.3568482984001</v>
      </c>
      <c r="N2133">
        <v>37352.634276278972</v>
      </c>
      <c r="O2133">
        <v>45.757222039149845</v>
      </c>
      <c r="P2133">
        <v>38.95905089120771</v>
      </c>
      <c r="Q2133" s="6">
        <v>2131</v>
      </c>
    </row>
    <row r="2134" spans="1:17" x14ac:dyDescent="0.25">
      <c r="A2134">
        <v>154.36099999999999</v>
      </c>
      <c r="B2134">
        <v>-37.488999999999997</v>
      </c>
      <c r="C2134">
        <v>2018.365</v>
      </c>
      <c r="D2134">
        <v>1.2</v>
      </c>
      <c r="E2134">
        <v>0.65</v>
      </c>
      <c r="F2134">
        <v>19.899999999999999</v>
      </c>
      <c r="G2134">
        <v>46.089820015575185</v>
      </c>
      <c r="H2134">
        <v>19.984397268602621</v>
      </c>
      <c r="I2134">
        <v>44.36099999999999</v>
      </c>
      <c r="J2134">
        <v>5067.1503761683443</v>
      </c>
      <c r="K2134">
        <v>-3860.5968532152579</v>
      </c>
      <c r="L2134">
        <v>-37.303310487029947</v>
      </c>
      <c r="M2134">
        <v>6370.2606695298227</v>
      </c>
      <c r="N2134">
        <v>38895.943283809946</v>
      </c>
      <c r="O2134">
        <v>26.78382533639812</v>
      </c>
      <c r="P2134">
        <v>58.104426271165231</v>
      </c>
      <c r="Q2134" s="6">
        <v>2132</v>
      </c>
    </row>
    <row r="2135" spans="1:17" x14ac:dyDescent="0.25">
      <c r="A2135">
        <v>127.6091324392243</v>
      </c>
      <c r="B2135">
        <v>-33.57376697553719</v>
      </c>
      <c r="C2135">
        <v>2018.365</v>
      </c>
      <c r="D2135">
        <v>0.75</v>
      </c>
      <c r="E2135">
        <v>0.65</v>
      </c>
      <c r="F2135">
        <v>19.899999999999999</v>
      </c>
      <c r="G2135">
        <v>42.007420362456692</v>
      </c>
      <c r="H2135">
        <v>16.289211536831846</v>
      </c>
      <c r="I2135">
        <v>17.609132439224297</v>
      </c>
      <c r="J2135">
        <v>5319.5519611367472</v>
      </c>
      <c r="K2135">
        <v>-3507.1553143552173</v>
      </c>
      <c r="L2135">
        <v>-33.396674820096642</v>
      </c>
      <c r="M2135">
        <v>6371.6380520431212</v>
      </c>
      <c r="N2135">
        <v>37294.015167320351</v>
      </c>
      <c r="O2135">
        <v>46.598529742202622</v>
      </c>
      <c r="P2135">
        <v>29.853198115107574</v>
      </c>
      <c r="Q2135" s="6">
        <v>2133</v>
      </c>
    </row>
    <row r="2136" spans="1:17" x14ac:dyDescent="0.25">
      <c r="A2136">
        <v>137.87446625361096</v>
      </c>
      <c r="B2136">
        <v>-38.610836541962158</v>
      </c>
      <c r="C2136">
        <v>2018.365</v>
      </c>
      <c r="D2136">
        <v>0.75</v>
      </c>
      <c r="E2136">
        <v>0.65</v>
      </c>
      <c r="F2136">
        <v>19.899999999999999</v>
      </c>
      <c r="G2136">
        <v>42.007420362456692</v>
      </c>
      <c r="H2136">
        <v>22.331300795201294</v>
      </c>
      <c r="I2136">
        <v>27.874466253610962</v>
      </c>
      <c r="J2136">
        <v>4990.4033134769961</v>
      </c>
      <c r="K2136">
        <v>-3958.6523407333457</v>
      </c>
      <c r="L2136">
        <v>-38.423314592149048</v>
      </c>
      <c r="M2136">
        <v>6369.8550678925012</v>
      </c>
      <c r="N2136">
        <v>38031.369483736475</v>
      </c>
      <c r="O2136">
        <v>36.709027248099574</v>
      </c>
      <c r="P2136">
        <v>40.28336419149764</v>
      </c>
      <c r="Q2136" s="6">
        <v>2134</v>
      </c>
    </row>
    <row r="2137" spans="1:17" x14ac:dyDescent="0.25">
      <c r="A2137">
        <v>115.43</v>
      </c>
      <c r="B2137">
        <v>-31.450000000000003</v>
      </c>
      <c r="C2137">
        <v>2018.365</v>
      </c>
      <c r="D2137">
        <v>1.2</v>
      </c>
      <c r="E2137">
        <v>0.65</v>
      </c>
      <c r="F2137">
        <v>19.899999999999999</v>
      </c>
      <c r="G2137">
        <v>46.089820015575185</v>
      </c>
      <c r="H2137">
        <v>19.36569918454142</v>
      </c>
      <c r="I2137">
        <v>5.4300000000000068</v>
      </c>
      <c r="J2137">
        <v>5446.1293415178643</v>
      </c>
      <c r="K2137">
        <v>-3308.5599916632664</v>
      </c>
      <c r="L2137">
        <v>-31.278960535774935</v>
      </c>
      <c r="M2137">
        <v>6372.3538840036681</v>
      </c>
      <c r="N2137">
        <v>36894.712263230365</v>
      </c>
      <c r="O2137">
        <v>52.888498909005349</v>
      </c>
      <c r="P2137">
        <v>10.325224621336369</v>
      </c>
      <c r="Q2137" s="6">
        <v>2135</v>
      </c>
    </row>
    <row r="2138" spans="1:17" x14ac:dyDescent="0.25">
      <c r="A2138">
        <v>117.422</v>
      </c>
      <c r="B2138">
        <v>-34.400199999999998</v>
      </c>
      <c r="C2138">
        <v>2018.365</v>
      </c>
      <c r="D2138">
        <v>3</v>
      </c>
      <c r="E2138">
        <v>0.65</v>
      </c>
      <c r="F2138">
        <v>19.899999999999999</v>
      </c>
      <c r="G2138">
        <v>54.048620189015942</v>
      </c>
      <c r="H2138">
        <v>16.231543816935499</v>
      </c>
      <c r="I2138">
        <v>7.421999999999997</v>
      </c>
      <c r="J2138">
        <v>5268.3085740090555</v>
      </c>
      <c r="K2138">
        <v>-3583.1639754697235</v>
      </c>
      <c r="L2138">
        <v>-34.221012741865508</v>
      </c>
      <c r="M2138">
        <v>6371.3530200485138</v>
      </c>
      <c r="N2138">
        <v>37119.586137060505</v>
      </c>
      <c r="O2138">
        <v>49.22655078575103</v>
      </c>
      <c r="P2138">
        <v>12.98403709632222</v>
      </c>
      <c r="Q2138" s="6">
        <v>2136</v>
      </c>
    </row>
    <row r="2139" spans="1:17" x14ac:dyDescent="0.25">
      <c r="A2139">
        <v>141.55123860904362</v>
      </c>
      <c r="B2139">
        <v>-27.432792795251359</v>
      </c>
      <c r="C2139">
        <v>2018.365</v>
      </c>
      <c r="D2139">
        <v>3</v>
      </c>
      <c r="E2139">
        <v>0.65</v>
      </c>
      <c r="F2139">
        <v>19.899999999999999</v>
      </c>
      <c r="G2139">
        <v>54.048620189015942</v>
      </c>
      <c r="H2139">
        <v>18.999556092879764</v>
      </c>
      <c r="I2139">
        <v>31.551238609043622</v>
      </c>
      <c r="J2139">
        <v>5664.9561039361779</v>
      </c>
      <c r="K2139">
        <v>-2920.863471649257</v>
      </c>
      <c r="L2139">
        <v>-27.275728535785639</v>
      </c>
      <c r="M2139">
        <v>6373.6309180512417</v>
      </c>
      <c r="N2139">
        <v>37567.82401804578</v>
      </c>
      <c r="O2139">
        <v>42.759824124408077</v>
      </c>
      <c r="P2139">
        <v>53.119105763839798</v>
      </c>
      <c r="Q2139" s="6">
        <v>2137</v>
      </c>
    </row>
    <row r="2140" spans="1:17" x14ac:dyDescent="0.25">
      <c r="A2140">
        <v>136.58199999999999</v>
      </c>
      <c r="B2140">
        <v>-38.308</v>
      </c>
      <c r="C2140">
        <v>2018.365</v>
      </c>
      <c r="D2140">
        <v>1.2</v>
      </c>
      <c r="E2140">
        <v>0.65</v>
      </c>
      <c r="F2140">
        <v>19.899999999999999</v>
      </c>
      <c r="G2140">
        <v>46.089820015575185</v>
      </c>
      <c r="H2140">
        <v>20.467294849443832</v>
      </c>
      <c r="I2140">
        <v>26.581999999999994</v>
      </c>
      <c r="J2140">
        <v>5011.3113773527539</v>
      </c>
      <c r="K2140">
        <v>-3932.3290551660921</v>
      </c>
      <c r="L2140">
        <v>-38.120944556944409</v>
      </c>
      <c r="M2140">
        <v>6369.9649542904554</v>
      </c>
      <c r="N2140">
        <v>37953.476499190554</v>
      </c>
      <c r="O2140">
        <v>37.677091791420381</v>
      </c>
      <c r="P2140">
        <v>38.910230417650737</v>
      </c>
      <c r="Q2140" s="6">
        <v>2138</v>
      </c>
    </row>
    <row r="2141" spans="1:17" x14ac:dyDescent="0.25">
      <c r="A2141">
        <v>128.96907873998839</v>
      </c>
      <c r="B2141">
        <v>-36.064081691490749</v>
      </c>
      <c r="C2141">
        <v>2018.365</v>
      </c>
      <c r="D2141">
        <v>0.75</v>
      </c>
      <c r="E2141">
        <v>0.65</v>
      </c>
      <c r="F2141">
        <v>19.899999999999999</v>
      </c>
      <c r="G2141">
        <v>42.007420362456692</v>
      </c>
      <c r="H2141">
        <v>23.644332379801096</v>
      </c>
      <c r="I2141">
        <v>18.96907873998839</v>
      </c>
      <c r="J2141">
        <v>5161.8186736651824</v>
      </c>
      <c r="K2141">
        <v>-3733.9431797849825</v>
      </c>
      <c r="L2141">
        <v>-35.881128653397973</v>
      </c>
      <c r="M2141">
        <v>6370.7694739066937</v>
      </c>
      <c r="N2141">
        <v>37506.702946893536</v>
      </c>
      <c r="O2141">
        <v>43.554163219066702</v>
      </c>
      <c r="P2141">
        <v>30.279794600335052</v>
      </c>
      <c r="Q2141" s="6">
        <v>2139</v>
      </c>
    </row>
    <row r="2142" spans="1:17" x14ac:dyDescent="0.25">
      <c r="A2142">
        <v>154.071</v>
      </c>
      <c r="B2142">
        <v>-36.186999999999998</v>
      </c>
      <c r="C2142">
        <v>2018.365</v>
      </c>
      <c r="D2142">
        <v>1.2</v>
      </c>
      <c r="E2142">
        <v>0.65</v>
      </c>
      <c r="F2142">
        <v>19.899999999999999</v>
      </c>
      <c r="G2142">
        <v>46.089820015575185</v>
      </c>
      <c r="H2142">
        <v>19.768360785611968</v>
      </c>
      <c r="I2142">
        <v>44.070999999999998</v>
      </c>
      <c r="J2142">
        <v>5153.777605590456</v>
      </c>
      <c r="K2142">
        <v>-3744.9599173560664</v>
      </c>
      <c r="L2142">
        <v>-36.003793018188325</v>
      </c>
      <c r="M2142">
        <v>6370.7258919599772</v>
      </c>
      <c r="N2142">
        <v>38809.064792717414</v>
      </c>
      <c r="O2142">
        <v>27.732026225867106</v>
      </c>
      <c r="P2142">
        <v>58.621561155816309</v>
      </c>
      <c r="Q2142" s="6">
        <v>2140</v>
      </c>
    </row>
    <row r="2143" spans="1:17" x14ac:dyDescent="0.25">
      <c r="A2143">
        <v>154.22800000000001</v>
      </c>
      <c r="B2143">
        <v>-32.18</v>
      </c>
      <c r="C2143">
        <v>2018.365</v>
      </c>
      <c r="D2143">
        <v>1.2</v>
      </c>
      <c r="E2143">
        <v>0.65</v>
      </c>
      <c r="F2143">
        <v>19.899999999999999</v>
      </c>
      <c r="G2143">
        <v>46.089820015575185</v>
      </c>
      <c r="H2143">
        <v>15.141255110802962</v>
      </c>
      <c r="I2143">
        <v>44.228000000000009</v>
      </c>
      <c r="J2143">
        <v>5403.4571506580996</v>
      </c>
      <c r="K2143">
        <v>-3377.3429568097454</v>
      </c>
      <c r="L2143">
        <v>-32.006772752417206</v>
      </c>
      <c r="M2143">
        <v>6372.1106885325325</v>
      </c>
      <c r="N2143">
        <v>38625.163396118573</v>
      </c>
      <c r="O2143">
        <v>29.779819273497438</v>
      </c>
      <c r="P2143">
        <v>61.315620941603058</v>
      </c>
      <c r="Q2143" s="6">
        <v>2141</v>
      </c>
    </row>
    <row r="2144" spans="1:17" x14ac:dyDescent="0.25">
      <c r="A2144">
        <v>124.4962935099158</v>
      </c>
      <c r="B2144">
        <v>-31.305829245661613</v>
      </c>
      <c r="C2144">
        <v>2018.365</v>
      </c>
      <c r="D2144">
        <v>0.75</v>
      </c>
      <c r="E2144">
        <v>0.65</v>
      </c>
      <c r="F2144">
        <v>19.899999999999999</v>
      </c>
      <c r="G2144">
        <v>42.007420362456692</v>
      </c>
      <c r="H2144">
        <v>21.701716585385753</v>
      </c>
      <c r="I2144">
        <v>14.496293509915802</v>
      </c>
      <c r="J2144">
        <v>5454.4524602903984</v>
      </c>
      <c r="K2144">
        <v>-3294.9127080006447</v>
      </c>
      <c r="L2144">
        <v>-31.135234974279907</v>
      </c>
      <c r="M2144">
        <v>6372.4015406212529</v>
      </c>
      <c r="N2144">
        <v>37055.379062733417</v>
      </c>
      <c r="O2144">
        <v>50.255251788769037</v>
      </c>
      <c r="P2144">
        <v>26.454283854976456</v>
      </c>
      <c r="Q2144" s="6">
        <v>2142</v>
      </c>
    </row>
    <row r="2145" spans="1:17" x14ac:dyDescent="0.25">
      <c r="A2145">
        <v>124.45584910107767</v>
      </c>
      <c r="B2145">
        <v>-31.49012312305512</v>
      </c>
      <c r="C2145">
        <v>2018.365</v>
      </c>
      <c r="D2145">
        <v>1.2</v>
      </c>
      <c r="E2145">
        <v>0.65</v>
      </c>
      <c r="F2145">
        <v>19.899999999999999</v>
      </c>
      <c r="G2145">
        <v>46.089820015575185</v>
      </c>
      <c r="H2145">
        <v>21.617190538815695</v>
      </c>
      <c r="I2145">
        <v>14.455849101077675</v>
      </c>
      <c r="J2145">
        <v>5443.8068550444905</v>
      </c>
      <c r="K2145">
        <v>-3312.3543941055609</v>
      </c>
      <c r="L2145">
        <v>-31.318960526911614</v>
      </c>
      <c r="M2145">
        <v>6372.3405988051045</v>
      </c>
      <c r="N2145">
        <v>37066.001695196646</v>
      </c>
      <c r="O2145">
        <v>50.085532452491627</v>
      </c>
      <c r="P2145">
        <v>26.267673569049627</v>
      </c>
      <c r="Q2145" s="6">
        <v>2143</v>
      </c>
    </row>
    <row r="2146" spans="1:17" x14ac:dyDescent="0.25">
      <c r="A2146">
        <v>150.37200000000001</v>
      </c>
      <c r="B2146">
        <v>-33.134999999999998</v>
      </c>
      <c r="C2146">
        <v>2018.365</v>
      </c>
      <c r="D2146">
        <v>1.2</v>
      </c>
      <c r="E2146">
        <v>0.65</v>
      </c>
      <c r="F2146">
        <v>19.899999999999999</v>
      </c>
      <c r="G2146">
        <v>46.089820015575185</v>
      </c>
      <c r="H2146">
        <v>16.636493581566363</v>
      </c>
      <c r="I2146">
        <v>40.372000000000014</v>
      </c>
      <c r="J2146">
        <v>5346.3081425055798</v>
      </c>
      <c r="K2146">
        <v>-3466.5070569795889</v>
      </c>
      <c r="L2146">
        <v>-32.959079940716705</v>
      </c>
      <c r="M2146">
        <v>6371.7879696919254</v>
      </c>
      <c r="N2146">
        <v>38404.894386185595</v>
      </c>
      <c r="O2146">
        <v>32.28067031409423</v>
      </c>
      <c r="P2146">
        <v>57.262830025587192</v>
      </c>
      <c r="Q2146" s="6">
        <v>2144</v>
      </c>
    </row>
    <row r="2147" spans="1:17" x14ac:dyDescent="0.25">
      <c r="A2147">
        <v>128.28882399119937</v>
      </c>
      <c r="B2147">
        <v>-32.447620411268396</v>
      </c>
      <c r="C2147">
        <v>2018.365</v>
      </c>
      <c r="D2147">
        <v>3</v>
      </c>
      <c r="E2147">
        <v>0.65</v>
      </c>
      <c r="F2147">
        <v>19.899999999999999</v>
      </c>
      <c r="G2147">
        <v>54.048620189015942</v>
      </c>
      <c r="H2147">
        <v>15.445954845002204</v>
      </c>
      <c r="I2147">
        <v>18.288823991199365</v>
      </c>
      <c r="J2147">
        <v>5387.5931125713159</v>
      </c>
      <c r="K2147">
        <v>-3402.4239960898444</v>
      </c>
      <c r="L2147">
        <v>-32.273619092841699</v>
      </c>
      <c r="M2147">
        <v>6372.0207623479901</v>
      </c>
      <c r="N2147">
        <v>37242.991500653712</v>
      </c>
      <c r="O2147">
        <v>47.360511331392615</v>
      </c>
      <c r="P2147">
        <v>31.633110531805979</v>
      </c>
      <c r="Q2147" s="6">
        <v>2145</v>
      </c>
    </row>
    <row r="2148" spans="1:17" x14ac:dyDescent="0.25">
      <c r="A2148">
        <v>148.86758088889783</v>
      </c>
      <c r="B2148">
        <v>-31.442140120463208</v>
      </c>
      <c r="C2148">
        <v>2018.365</v>
      </c>
      <c r="D2148">
        <v>3</v>
      </c>
      <c r="E2148">
        <v>0.65</v>
      </c>
      <c r="F2148">
        <v>19.899999999999999</v>
      </c>
      <c r="G2148">
        <v>54.048620189015942</v>
      </c>
      <c r="H2148">
        <v>19.96356697652752</v>
      </c>
      <c r="I2148">
        <v>38.867580888897834</v>
      </c>
      <c r="J2148">
        <v>5446.5839897309397</v>
      </c>
      <c r="K2148">
        <v>-3307.8165032796896</v>
      </c>
      <c r="L2148">
        <v>-31.271124816169714</v>
      </c>
      <c r="M2148">
        <v>6372.3564853641765</v>
      </c>
      <c r="N2148">
        <v>38220.551896974903</v>
      </c>
      <c r="O2148">
        <v>34.450598506411083</v>
      </c>
      <c r="P2148">
        <v>57.088201732904352</v>
      </c>
      <c r="Q2148" s="6">
        <v>2146</v>
      </c>
    </row>
    <row r="2149" spans="1:17" x14ac:dyDescent="0.25">
      <c r="A2149">
        <v>147.08425050835061</v>
      </c>
      <c r="B2149">
        <v>-32.843938918867863</v>
      </c>
      <c r="C2149">
        <v>2018.365</v>
      </c>
      <c r="D2149">
        <v>0.75</v>
      </c>
      <c r="E2149">
        <v>0.65</v>
      </c>
      <c r="F2149">
        <v>19.899999999999999</v>
      </c>
      <c r="G2149">
        <v>42.007420362456692</v>
      </c>
      <c r="H2149">
        <v>23.759094922717036</v>
      </c>
      <c r="I2149">
        <v>37.084250508350607</v>
      </c>
      <c r="J2149">
        <v>5363.8840579467069</v>
      </c>
      <c r="K2149">
        <v>-3439.431628658986</v>
      </c>
      <c r="L2149">
        <v>-32.668819074489164</v>
      </c>
      <c r="M2149">
        <v>6371.886856757159</v>
      </c>
      <c r="N2149">
        <v>38178.158918505993</v>
      </c>
      <c r="O2149">
        <v>34.951463804367066</v>
      </c>
      <c r="P2149">
        <v>54.339477149732765</v>
      </c>
      <c r="Q2149" s="6">
        <v>2147</v>
      </c>
    </row>
    <row r="2150" spans="1:17" x14ac:dyDescent="0.25">
      <c r="A2150">
        <v>160.13887354231898</v>
      </c>
      <c r="B2150">
        <v>-28.993000000000002</v>
      </c>
      <c r="C2150">
        <v>2018.365</v>
      </c>
      <c r="D2150">
        <v>0.75</v>
      </c>
      <c r="E2150">
        <v>0.65</v>
      </c>
      <c r="F2150">
        <v>19.899999999999999</v>
      </c>
      <c r="G2150">
        <v>42.007420362456692</v>
      </c>
      <c r="H2150">
        <v>18.755245589107634</v>
      </c>
      <c r="I2150">
        <v>50.138873542318976</v>
      </c>
      <c r="J2150">
        <v>5583.2170123392834</v>
      </c>
      <c r="K2150">
        <v>-3073.2236876796674</v>
      </c>
      <c r="L2150">
        <v>-28.830127349753237</v>
      </c>
      <c r="M2150">
        <v>6373.1480479736392</v>
      </c>
      <c r="N2150">
        <v>38944.416219174818</v>
      </c>
      <c r="O2150">
        <v>26.292620021637934</v>
      </c>
      <c r="P2150">
        <v>67.966034655543467</v>
      </c>
      <c r="Q2150" s="6">
        <v>2148</v>
      </c>
    </row>
    <row r="2151" spans="1:17" x14ac:dyDescent="0.25">
      <c r="A2151">
        <v>147.29</v>
      </c>
      <c r="B2151">
        <v>-30.991999999999997</v>
      </c>
      <c r="C2151">
        <v>2018.365</v>
      </c>
      <c r="D2151">
        <v>0.75</v>
      </c>
      <c r="E2151">
        <v>0.65</v>
      </c>
      <c r="F2151">
        <v>19.899999999999999</v>
      </c>
      <c r="G2151">
        <v>42.007420362456692</v>
      </c>
      <c r="H2151">
        <v>23.123040851686909</v>
      </c>
      <c r="I2151">
        <v>37.289999999999992</v>
      </c>
      <c r="J2151">
        <v>5472.4505922698827</v>
      </c>
      <c r="K2151">
        <v>-3265.134373745514</v>
      </c>
      <c r="L2151">
        <v>-30.822389672755236</v>
      </c>
      <c r="M2151">
        <v>6372.5048421675992</v>
      </c>
      <c r="N2151">
        <v>38095.639499239449</v>
      </c>
      <c r="O2151">
        <v>35.957122905935904</v>
      </c>
      <c r="P2151">
        <v>55.934551651801719</v>
      </c>
      <c r="Q2151" s="6">
        <v>2149</v>
      </c>
    </row>
    <row r="2152" spans="1:17" x14ac:dyDescent="0.25">
      <c r="A2152">
        <v>147.69606744219894</v>
      </c>
      <c r="B2152">
        <v>-35.14632651224067</v>
      </c>
      <c r="C2152">
        <v>2018.365</v>
      </c>
      <c r="D2152">
        <v>3</v>
      </c>
      <c r="E2152">
        <v>0.65</v>
      </c>
      <c r="F2152">
        <v>19.899999999999999</v>
      </c>
      <c r="G2152">
        <v>54.048620189015942</v>
      </c>
      <c r="H2152">
        <v>19.19023613165735</v>
      </c>
      <c r="I2152">
        <v>37.696067442198938</v>
      </c>
      <c r="J2152">
        <v>5221.1011474852721</v>
      </c>
      <c r="K2152">
        <v>-3651.1542200089248</v>
      </c>
      <c r="L2152">
        <v>-34.965375301757277</v>
      </c>
      <c r="M2152">
        <v>6371.0928678336659</v>
      </c>
      <c r="N2152">
        <v>38340.866229375075</v>
      </c>
      <c r="O2152">
        <v>33.015965254903108</v>
      </c>
      <c r="P2152">
        <v>53.316424993903901</v>
      </c>
      <c r="Q2152" s="6">
        <v>2150</v>
      </c>
    </row>
    <row r="2153" spans="1:17" x14ac:dyDescent="0.25">
      <c r="A2153">
        <v>135.78998922947252</v>
      </c>
      <c r="B2153">
        <v>-30.461575063421883</v>
      </c>
      <c r="C2153">
        <v>2018.365</v>
      </c>
      <c r="D2153">
        <v>3</v>
      </c>
      <c r="E2153">
        <v>0.65</v>
      </c>
      <c r="F2153">
        <v>19.899999999999999</v>
      </c>
      <c r="G2153">
        <v>54.048620189015942</v>
      </c>
      <c r="H2153">
        <v>21.684866387780552</v>
      </c>
      <c r="I2153">
        <v>25.789989229472525</v>
      </c>
      <c r="J2153">
        <v>5502.4968409446956</v>
      </c>
      <c r="K2153">
        <v>-3214.5845819440815</v>
      </c>
      <c r="L2153">
        <v>-30.293673759632554</v>
      </c>
      <c r="M2153">
        <v>6372.6780492253774</v>
      </c>
      <c r="N2153">
        <v>37424.96557480593</v>
      </c>
      <c r="O2153">
        <v>44.72868676259462</v>
      </c>
      <c r="P2153">
        <v>43.625563095911588</v>
      </c>
      <c r="Q2153" s="6">
        <v>2151</v>
      </c>
    </row>
    <row r="2154" spans="1:17" x14ac:dyDescent="0.25">
      <c r="A2154">
        <v>151.202</v>
      </c>
      <c r="B2154">
        <v>-35.915999999999997</v>
      </c>
      <c r="C2154">
        <v>2018.365</v>
      </c>
      <c r="D2154">
        <v>1.2</v>
      </c>
      <c r="E2154">
        <v>0.65</v>
      </c>
      <c r="F2154">
        <v>19.899999999999999</v>
      </c>
      <c r="G2154">
        <v>46.089820015575185</v>
      </c>
      <c r="H2154">
        <v>16.979002711482789</v>
      </c>
      <c r="I2154">
        <v>41.201999999999998</v>
      </c>
      <c r="J2154">
        <v>5171.4742456184422</v>
      </c>
      <c r="K2154">
        <v>-3720.648566293868</v>
      </c>
      <c r="L2154">
        <v>-35.733357350633767</v>
      </c>
      <c r="M2154">
        <v>6370.8218957179652</v>
      </c>
      <c r="N2154">
        <v>38604.181240721242</v>
      </c>
      <c r="O2154">
        <v>30.000158617210509</v>
      </c>
      <c r="P2154">
        <v>56.177166519345477</v>
      </c>
      <c r="Q2154" s="6">
        <v>2152</v>
      </c>
    </row>
    <row r="2155" spans="1:17" x14ac:dyDescent="0.25">
      <c r="A2155">
        <v>157.84800000000001</v>
      </c>
      <c r="B2155">
        <v>-37.805</v>
      </c>
      <c r="C2155">
        <v>2018.365</v>
      </c>
      <c r="D2155">
        <v>0.75</v>
      </c>
      <c r="E2155">
        <v>0.65</v>
      </c>
      <c r="F2155">
        <v>19.899999999999999</v>
      </c>
      <c r="G2155">
        <v>42.007420362456692</v>
      </c>
      <c r="H2155">
        <v>18.286645634288917</v>
      </c>
      <c r="I2155">
        <v>47.848000000000013</v>
      </c>
      <c r="J2155">
        <v>5045.7281198232349</v>
      </c>
      <c r="K2155">
        <v>-3888.367065349536</v>
      </c>
      <c r="L2155">
        <v>-37.61876546257384</v>
      </c>
      <c r="M2155">
        <v>6370.1468345768826</v>
      </c>
      <c r="N2155">
        <v>39151.5282220839</v>
      </c>
      <c r="O2155">
        <v>24.064161729477245</v>
      </c>
      <c r="P2155">
        <v>60.975083962449276</v>
      </c>
      <c r="Q2155" s="6">
        <v>2153</v>
      </c>
    </row>
    <row r="2156" spans="1:17" x14ac:dyDescent="0.25">
      <c r="A2156">
        <v>134.68888291839556</v>
      </c>
      <c r="B2156">
        <v>-32.109589756692372</v>
      </c>
      <c r="C2156">
        <v>2018.365</v>
      </c>
      <c r="D2156">
        <v>0.75</v>
      </c>
      <c r="E2156">
        <v>0.65</v>
      </c>
      <c r="F2156">
        <v>19.899999999999999</v>
      </c>
      <c r="G2156">
        <v>42.007420362456692</v>
      </c>
      <c r="H2156">
        <v>18.454084967792156</v>
      </c>
      <c r="I2156">
        <v>24.688882918395564</v>
      </c>
      <c r="J2156">
        <v>5407.6113468675294</v>
      </c>
      <c r="K2156">
        <v>-3370.7320877508673</v>
      </c>
      <c r="L2156">
        <v>-31.936568668830521</v>
      </c>
      <c r="M2156">
        <v>6372.1342802991667</v>
      </c>
      <c r="N2156">
        <v>37471.173877017362</v>
      </c>
      <c r="O2156">
        <v>44.070063889657483</v>
      </c>
      <c r="P2156">
        <v>40.85555971189077</v>
      </c>
      <c r="Q2156" s="6">
        <v>2154</v>
      </c>
    </row>
    <row r="2157" spans="1:17" x14ac:dyDescent="0.25">
      <c r="A2157">
        <v>145.25423166629795</v>
      </c>
      <c r="B2157">
        <v>-31.022895435807449</v>
      </c>
      <c r="C2157">
        <v>2018.365</v>
      </c>
      <c r="D2157">
        <v>1.2</v>
      </c>
      <c r="E2157">
        <v>0.65</v>
      </c>
      <c r="F2157">
        <v>19.899999999999999</v>
      </c>
      <c r="G2157">
        <v>46.089820015575185</v>
      </c>
      <c r="H2157">
        <v>22.507157878972063</v>
      </c>
      <c r="I2157">
        <v>35.254231666297954</v>
      </c>
      <c r="J2157">
        <v>5470.6860168891753</v>
      </c>
      <c r="K2157">
        <v>-3268.0702558389016</v>
      </c>
      <c r="L2157">
        <v>-30.853187341631337</v>
      </c>
      <c r="M2157">
        <v>6372.4946992905134</v>
      </c>
      <c r="N2157">
        <v>37969.710494817642</v>
      </c>
      <c r="O2157">
        <v>37.509064814719736</v>
      </c>
      <c r="P2157">
        <v>53.902999325346386</v>
      </c>
      <c r="Q2157" s="6">
        <v>2155</v>
      </c>
    </row>
    <row r="2158" spans="1:17" x14ac:dyDescent="0.25">
      <c r="A2158">
        <v>142.61500000000001</v>
      </c>
      <c r="B2158">
        <v>-32.709000000000003</v>
      </c>
      <c r="C2158">
        <v>2018.365</v>
      </c>
      <c r="D2158">
        <v>1.2</v>
      </c>
      <c r="E2158">
        <v>0.65</v>
      </c>
      <c r="F2158">
        <v>19.899999999999999</v>
      </c>
      <c r="G2158">
        <v>46.089820015575185</v>
      </c>
      <c r="H2158">
        <v>22.983681453515558</v>
      </c>
      <c r="I2158">
        <v>32.615000000000009</v>
      </c>
      <c r="J2158">
        <v>5371.9854432926741</v>
      </c>
      <c r="K2158">
        <v>-3426.8493941762572</v>
      </c>
      <c r="L2158">
        <v>-32.534257255992863</v>
      </c>
      <c r="M2158">
        <v>6371.9325461993531</v>
      </c>
      <c r="N2158">
        <v>37905.679383767994</v>
      </c>
      <c r="O2158">
        <v>38.305032610242741</v>
      </c>
      <c r="P2158">
        <v>49.819919357067512</v>
      </c>
      <c r="Q2158" s="6">
        <v>2156</v>
      </c>
    </row>
    <row r="2159" spans="1:17" x14ac:dyDescent="0.25">
      <c r="A2159">
        <v>144.97900000000001</v>
      </c>
      <c r="B2159">
        <v>-34.667000000000002</v>
      </c>
      <c r="C2159">
        <v>2018.365</v>
      </c>
      <c r="D2159">
        <v>3</v>
      </c>
      <c r="E2159">
        <v>0.65</v>
      </c>
      <c r="F2159">
        <v>19.899999999999999</v>
      </c>
      <c r="G2159">
        <v>54.048620189015942</v>
      </c>
      <c r="H2159">
        <v>19.422196370658654</v>
      </c>
      <c r="I2159">
        <v>34.979000000000013</v>
      </c>
      <c r="J2159">
        <v>5251.5305403426064</v>
      </c>
      <c r="K2159">
        <v>-3607.5455220501958</v>
      </c>
      <c r="L2159">
        <v>-34.487168013474189</v>
      </c>
      <c r="M2159">
        <v>6371.2602921098378</v>
      </c>
      <c r="N2159">
        <v>38151.684404294247</v>
      </c>
      <c r="O2159">
        <v>35.261763070185559</v>
      </c>
      <c r="P2159">
        <v>50.88981894031253</v>
      </c>
      <c r="Q2159" s="6">
        <v>2157</v>
      </c>
    </row>
    <row r="2160" spans="1:17" x14ac:dyDescent="0.25">
      <c r="A2160">
        <v>146.71</v>
      </c>
      <c r="B2160">
        <v>-36.633000000000003</v>
      </c>
      <c r="C2160">
        <v>2018.365</v>
      </c>
      <c r="D2160">
        <v>0.75</v>
      </c>
      <c r="E2160">
        <v>0.65</v>
      </c>
      <c r="F2160">
        <v>19.899999999999999</v>
      </c>
      <c r="G2160">
        <v>42.007420362456692</v>
      </c>
      <c r="H2160">
        <v>14.791131406365293</v>
      </c>
      <c r="I2160">
        <v>36.710000000000008</v>
      </c>
      <c r="J2160">
        <v>5124.4017527136793</v>
      </c>
      <c r="K2160">
        <v>-3784.7897948551336</v>
      </c>
      <c r="L2160">
        <v>-36.448899870957923</v>
      </c>
      <c r="M2160">
        <v>6370.567252172651</v>
      </c>
      <c r="N2160">
        <v>38366.274338679083</v>
      </c>
      <c r="O2160">
        <v>32.713514877747897</v>
      </c>
      <c r="P2160">
        <v>51.332306467571051</v>
      </c>
      <c r="Q2160" s="6">
        <v>2158</v>
      </c>
    </row>
    <row r="2161" spans="1:17" x14ac:dyDescent="0.25">
      <c r="A2161">
        <v>154.71</v>
      </c>
      <c r="B2161">
        <v>-31.633000000000003</v>
      </c>
      <c r="C2161">
        <v>2018.365</v>
      </c>
      <c r="D2161">
        <v>0.75</v>
      </c>
      <c r="E2161">
        <v>0.65</v>
      </c>
      <c r="F2161">
        <v>19.899999999999999</v>
      </c>
      <c r="G2161">
        <v>42.007420362456692</v>
      </c>
      <c r="H2161">
        <v>20.133622724013136</v>
      </c>
      <c r="I2161">
        <v>44.710000000000008</v>
      </c>
      <c r="J2161">
        <v>5435.514887091168</v>
      </c>
      <c r="K2161">
        <v>-3325.8530786577749</v>
      </c>
      <c r="L2161">
        <v>-31.461401651578555</v>
      </c>
      <c r="M2161">
        <v>6372.2932126987935</v>
      </c>
      <c r="N2161">
        <v>38635.082960253436</v>
      </c>
      <c r="O2161">
        <v>29.670968349085772</v>
      </c>
      <c r="P2161">
        <v>62.084790796730594</v>
      </c>
      <c r="Q2161" s="6">
        <v>2159</v>
      </c>
    </row>
    <row r="2162" spans="1:17" x14ac:dyDescent="0.25">
      <c r="A2162">
        <v>142.33553285910051</v>
      </c>
      <c r="B2162">
        <v>-32.319532375595173</v>
      </c>
      <c r="C2162">
        <v>2018.365</v>
      </c>
      <c r="D2162">
        <v>0.75</v>
      </c>
      <c r="E2162">
        <v>0.65</v>
      </c>
      <c r="F2162">
        <v>19.899999999999999</v>
      </c>
      <c r="G2162">
        <v>42.007420362456692</v>
      </c>
      <c r="H2162">
        <v>18.561131055279926</v>
      </c>
      <c r="I2162">
        <v>32.33553285910051</v>
      </c>
      <c r="J2162">
        <v>5395.2006327895397</v>
      </c>
      <c r="K2162">
        <v>-3390.4288638379071</v>
      </c>
      <c r="L2162">
        <v>-32.14589965937698</v>
      </c>
      <c r="M2162">
        <v>6372.0638531638906</v>
      </c>
      <c r="N2162">
        <v>37868.214468996812</v>
      </c>
      <c r="O2162">
        <v>38.781960451612711</v>
      </c>
      <c r="P2162">
        <v>49.816984466429986</v>
      </c>
      <c r="Q2162" s="6">
        <v>2160</v>
      </c>
    </row>
    <row r="2163" spans="1:17" x14ac:dyDescent="0.25">
      <c r="A2163">
        <v>148.80001233611966</v>
      </c>
      <c r="B2163">
        <v>-30.858414801100253</v>
      </c>
      <c r="C2163">
        <v>2018.365</v>
      </c>
      <c r="D2163">
        <v>3</v>
      </c>
      <c r="E2163">
        <v>0.65</v>
      </c>
      <c r="F2163">
        <v>19.899999999999999</v>
      </c>
      <c r="G2163">
        <v>54.048620189015942</v>
      </c>
      <c r="H2163">
        <v>15.68358813414204</v>
      </c>
      <c r="I2163">
        <v>38.800012336119664</v>
      </c>
      <c r="J2163">
        <v>5480.0619084320924</v>
      </c>
      <c r="K2163">
        <v>-3252.4294793393142</v>
      </c>
      <c r="L2163">
        <v>-30.689229455172825</v>
      </c>
      <c r="M2163">
        <v>6372.5486297339303</v>
      </c>
      <c r="N2163">
        <v>38187.343592115452</v>
      </c>
      <c r="O2163">
        <v>34.849842159148743</v>
      </c>
      <c r="P2163">
        <v>57.464507991931811</v>
      </c>
      <c r="Q2163" s="6">
        <v>2161</v>
      </c>
    </row>
    <row r="2164" spans="1:17" x14ac:dyDescent="0.25">
      <c r="A2164">
        <v>145.44490151788301</v>
      </c>
      <c r="B2164">
        <v>-27.354914145123544</v>
      </c>
      <c r="C2164">
        <v>2018.365</v>
      </c>
      <c r="D2164">
        <v>1.2</v>
      </c>
      <c r="E2164">
        <v>0.65</v>
      </c>
      <c r="F2164">
        <v>19.899999999999999</v>
      </c>
      <c r="G2164">
        <v>46.089820015575185</v>
      </c>
      <c r="H2164">
        <v>15.266153700385559</v>
      </c>
      <c r="I2164">
        <v>35.444901517883011</v>
      </c>
      <c r="J2164">
        <v>5668.9266755339349</v>
      </c>
      <c r="K2164">
        <v>-2913.2014508713637</v>
      </c>
      <c r="L2164">
        <v>-27.19815209807637</v>
      </c>
      <c r="M2164">
        <v>6373.6545518202702</v>
      </c>
      <c r="N2164">
        <v>37801.888719947339</v>
      </c>
      <c r="O2164">
        <v>39.655171084938324</v>
      </c>
      <c r="P2164">
        <v>57.157400613494083</v>
      </c>
      <c r="Q2164" s="6">
        <v>2162</v>
      </c>
    </row>
    <row r="2165" spans="1:17" x14ac:dyDescent="0.25">
      <c r="A2165">
        <v>151.47263051335074</v>
      </c>
      <c r="B2165">
        <v>-36.61287143061115</v>
      </c>
      <c r="C2165">
        <v>2018.365</v>
      </c>
      <c r="D2165">
        <v>0.75</v>
      </c>
      <c r="E2165">
        <v>0.65</v>
      </c>
      <c r="F2165">
        <v>19.899999999999999</v>
      </c>
      <c r="G2165">
        <v>42.007420362456692</v>
      </c>
      <c r="H2165">
        <v>22.984366189418825</v>
      </c>
      <c r="I2165">
        <v>41.472630513350737</v>
      </c>
      <c r="J2165">
        <v>5125.7342460890104</v>
      </c>
      <c r="K2165">
        <v>-3782.9970906902199</v>
      </c>
      <c r="L2165">
        <v>-36.428810653487204</v>
      </c>
      <c r="M2165">
        <v>6370.574428550407</v>
      </c>
      <c r="N2165">
        <v>38659.154935988816</v>
      </c>
      <c r="O2165">
        <v>29.382885200909076</v>
      </c>
      <c r="P2165">
        <v>55.989992280203268</v>
      </c>
      <c r="Q2165" s="6">
        <v>2163</v>
      </c>
    </row>
    <row r="2166" spans="1:17" x14ac:dyDescent="0.25">
      <c r="A2166">
        <v>147.11459977162755</v>
      </c>
      <c r="B2166">
        <v>-37.717461608243461</v>
      </c>
      <c r="C2166">
        <v>2018.365</v>
      </c>
      <c r="D2166">
        <v>1.2</v>
      </c>
      <c r="E2166">
        <v>0.65</v>
      </c>
      <c r="F2166">
        <v>19.899999999999999</v>
      </c>
      <c r="G2166">
        <v>46.089820015575185</v>
      </c>
      <c r="H2166">
        <v>23.092759879138619</v>
      </c>
      <c r="I2166">
        <v>37.114599771627553</v>
      </c>
      <c r="J2166">
        <v>5051.6779660339052</v>
      </c>
      <c r="K2166">
        <v>-3880.6858433223724</v>
      </c>
      <c r="L2166">
        <v>-37.531375793132817</v>
      </c>
      <c r="M2166">
        <v>6370.1784030806493</v>
      </c>
      <c r="N2166">
        <v>38453.727490742938</v>
      </c>
      <c r="O2166">
        <v>31.699089466252559</v>
      </c>
      <c r="P2166">
        <v>51.045354451280616</v>
      </c>
      <c r="Q2166" s="6">
        <v>2164</v>
      </c>
    </row>
    <row r="2167" spans="1:17" x14ac:dyDescent="0.25">
      <c r="A2167">
        <v>148.42759922171689</v>
      </c>
      <c r="B2167">
        <v>-36.588254384075135</v>
      </c>
      <c r="C2167">
        <v>2018.365</v>
      </c>
      <c r="D2167">
        <v>3</v>
      </c>
      <c r="E2167">
        <v>0.65</v>
      </c>
      <c r="F2167">
        <v>19.899999999999999</v>
      </c>
      <c r="G2167">
        <v>54.048620189015942</v>
      </c>
      <c r="H2167">
        <v>18.400446119920794</v>
      </c>
      <c r="I2167">
        <v>38.427599221716889</v>
      </c>
      <c r="J2167">
        <v>5127.3630102884126</v>
      </c>
      <c r="K2167">
        <v>-3780.8040028498081</v>
      </c>
      <c r="L2167">
        <v>-36.404241857122742</v>
      </c>
      <c r="M2167">
        <v>6370.5832030701076</v>
      </c>
      <c r="N2167">
        <v>38466.527400795741</v>
      </c>
      <c r="O2167">
        <v>31.557262257740661</v>
      </c>
      <c r="P2167">
        <v>53.082564775362002</v>
      </c>
      <c r="Q2167" s="6">
        <v>2165</v>
      </c>
    </row>
    <row r="2168" spans="1:17" x14ac:dyDescent="0.25">
      <c r="A2168">
        <v>148.16</v>
      </c>
      <c r="B2168">
        <v>-35.35</v>
      </c>
      <c r="C2168">
        <v>2018.365</v>
      </c>
      <c r="D2168">
        <v>3</v>
      </c>
      <c r="E2168">
        <v>0.65</v>
      </c>
      <c r="F2168">
        <v>19.899999999999999</v>
      </c>
      <c r="G2168">
        <v>54.048620189015942</v>
      </c>
      <c r="H2168">
        <v>16.923700327001868</v>
      </c>
      <c r="I2168">
        <v>38.159999999999997</v>
      </c>
      <c r="J2168">
        <v>5208.0602325428717</v>
      </c>
      <c r="K2168">
        <v>-3669.6079425748658</v>
      </c>
      <c r="L2168">
        <v>-35.16858847815562</v>
      </c>
      <c r="M2168">
        <v>6371.0214124583708</v>
      </c>
      <c r="N2168">
        <v>38380.687143742718</v>
      </c>
      <c r="O2168">
        <v>32.551679119351064</v>
      </c>
      <c r="P2168">
        <v>53.63623114243407</v>
      </c>
      <c r="Q2168" s="6">
        <v>2166</v>
      </c>
    </row>
    <row r="2169" spans="1:17" x14ac:dyDescent="0.25">
      <c r="A2169">
        <v>130.95522297234291</v>
      </c>
      <c r="B2169">
        <v>-31.608161270346336</v>
      </c>
      <c r="C2169">
        <v>2018.365</v>
      </c>
      <c r="D2169">
        <v>3</v>
      </c>
      <c r="E2169">
        <v>0.65</v>
      </c>
      <c r="F2169">
        <v>19.899999999999999</v>
      </c>
      <c r="G2169">
        <v>54.048620189015942</v>
      </c>
      <c r="H2169">
        <v>23.048988887720782</v>
      </c>
      <c r="I2169">
        <v>20.955222972342909</v>
      </c>
      <c r="J2169">
        <v>5436.9588518387445</v>
      </c>
      <c r="K2169">
        <v>-3323.5078354515699</v>
      </c>
      <c r="L2169">
        <v>-31.436638371378859</v>
      </c>
      <c r="M2169">
        <v>6372.3014593548269</v>
      </c>
      <c r="N2169">
        <v>37286.135923120157</v>
      </c>
      <c r="O2169">
        <v>46.725913132305251</v>
      </c>
      <c r="P2169">
        <v>36.155777343238455</v>
      </c>
      <c r="Q2169" s="6">
        <v>2167</v>
      </c>
    </row>
    <row r="2170" spans="1:17" x14ac:dyDescent="0.25">
      <c r="A2170">
        <v>146.6126116561615</v>
      </c>
      <c r="B2170">
        <v>-34.792434501350172</v>
      </c>
      <c r="C2170">
        <v>2018.365</v>
      </c>
      <c r="D2170">
        <v>0.75</v>
      </c>
      <c r="E2170">
        <v>0.65</v>
      </c>
      <c r="F2170">
        <v>19.899999999999999</v>
      </c>
      <c r="G2170">
        <v>42.007420362456692</v>
      </c>
      <c r="H2170">
        <v>23.906613615984099</v>
      </c>
      <c r="I2170">
        <v>36.612611656161505</v>
      </c>
      <c r="J2170">
        <v>5243.6029927567351</v>
      </c>
      <c r="K2170">
        <v>-3618.9816766941176</v>
      </c>
      <c r="L2170">
        <v>-34.612304767017719</v>
      </c>
      <c r="M2170">
        <v>6371.2165809910402</v>
      </c>
      <c r="N2170">
        <v>38255.353651333855</v>
      </c>
      <c r="O2170">
        <v>34.022826223233011</v>
      </c>
      <c r="P2170">
        <v>52.476917522296411</v>
      </c>
      <c r="Q2170" s="6">
        <v>2168</v>
      </c>
    </row>
    <row r="2171" spans="1:17" x14ac:dyDescent="0.25">
      <c r="A2171">
        <v>147.95516727434432</v>
      </c>
      <c r="B2171">
        <v>-27.789430676087385</v>
      </c>
      <c r="C2171">
        <v>2018.365</v>
      </c>
      <c r="D2171">
        <v>1.2</v>
      </c>
      <c r="E2171">
        <v>0.65</v>
      </c>
      <c r="F2171">
        <v>19.899999999999999</v>
      </c>
      <c r="G2171">
        <v>46.089820015575185</v>
      </c>
      <c r="H2171">
        <v>21.907663219399225</v>
      </c>
      <c r="I2171">
        <v>37.955167274344319</v>
      </c>
      <c r="J2171">
        <v>5646.6397869941975</v>
      </c>
      <c r="K2171">
        <v>-2955.8828090835082</v>
      </c>
      <c r="L2171">
        <v>-27.630997240028261</v>
      </c>
      <c r="M2171">
        <v>6373.522108308819</v>
      </c>
      <c r="N2171">
        <v>37986.563529971885</v>
      </c>
      <c r="O2171">
        <v>37.31319271010176</v>
      </c>
      <c r="P2171">
        <v>59.133144764736755</v>
      </c>
      <c r="Q2171" s="6">
        <v>2169</v>
      </c>
    </row>
    <row r="2172" spans="1:17" x14ac:dyDescent="0.25">
      <c r="A2172">
        <v>145.50697239123224</v>
      </c>
      <c r="B2172">
        <v>-29.684844135260107</v>
      </c>
      <c r="C2172">
        <v>2018.365</v>
      </c>
      <c r="D2172">
        <v>1.2</v>
      </c>
      <c r="E2172">
        <v>0.65</v>
      </c>
      <c r="F2172">
        <v>19.899999999999999</v>
      </c>
      <c r="G2172">
        <v>46.089820015575185</v>
      </c>
      <c r="H2172">
        <v>20.867918991040398</v>
      </c>
      <c r="I2172">
        <v>35.506972391232239</v>
      </c>
      <c r="J2172">
        <v>5545.6435240856972</v>
      </c>
      <c r="K2172">
        <v>-3140.072393123417</v>
      </c>
      <c r="L2172">
        <v>-29.519548624884319</v>
      </c>
      <c r="M2172">
        <v>6372.9284265782762</v>
      </c>
      <c r="N2172">
        <v>37917.504114305528</v>
      </c>
      <c r="O2172">
        <v>38.169705106847651</v>
      </c>
      <c r="P2172">
        <v>55.235229833645725</v>
      </c>
      <c r="Q2172" s="6">
        <v>2170</v>
      </c>
    </row>
    <row r="2173" spans="1:17" x14ac:dyDescent="0.25">
      <c r="A2173">
        <v>115.983</v>
      </c>
      <c r="B2173">
        <v>-30.114060000000002</v>
      </c>
      <c r="C2173">
        <v>2018.365</v>
      </c>
      <c r="D2173">
        <v>0.75</v>
      </c>
      <c r="E2173">
        <v>0.65</v>
      </c>
      <c r="F2173">
        <v>19.899999999999999</v>
      </c>
      <c r="G2173">
        <v>42.007420362456692</v>
      </c>
      <c r="H2173">
        <v>15.997242135988653</v>
      </c>
      <c r="I2173">
        <v>5.9830000000000041</v>
      </c>
      <c r="J2173">
        <v>5521.9264640654919</v>
      </c>
      <c r="K2173">
        <v>-3181.3185335169856</v>
      </c>
      <c r="L2173">
        <v>-29.94730947857175</v>
      </c>
      <c r="M2173">
        <v>6372.7905572241652</v>
      </c>
      <c r="N2173">
        <v>36814.522722753849</v>
      </c>
      <c r="O2173">
        <v>54.279263638930217</v>
      </c>
      <c r="P2173">
        <v>11.79878105413866</v>
      </c>
      <c r="Q2173" s="6">
        <v>2171</v>
      </c>
    </row>
    <row r="2174" spans="1:17" x14ac:dyDescent="0.25">
      <c r="A2174">
        <v>123.40684954292928</v>
      </c>
      <c r="B2174">
        <v>-33.986504731310724</v>
      </c>
      <c r="C2174">
        <v>2018.365</v>
      </c>
      <c r="D2174">
        <v>3</v>
      </c>
      <c r="E2174">
        <v>0.65</v>
      </c>
      <c r="F2174">
        <v>19.899999999999999</v>
      </c>
      <c r="G2174">
        <v>54.048620189015942</v>
      </c>
      <c r="H2174">
        <v>23.85452033138046</v>
      </c>
      <c r="I2174">
        <v>13.40684954292928</v>
      </c>
      <c r="J2174">
        <v>5294.0978590252735</v>
      </c>
      <c r="K2174">
        <v>-3545.2067259381051</v>
      </c>
      <c r="L2174">
        <v>-33.808347775963604</v>
      </c>
      <c r="M2174">
        <v>6371.4961249751032</v>
      </c>
      <c r="N2174">
        <v>37203.963039039001</v>
      </c>
      <c r="O2174">
        <v>47.937022747870479</v>
      </c>
      <c r="P2174">
        <v>23.093690783181707</v>
      </c>
      <c r="Q2174" s="6">
        <v>2172</v>
      </c>
    </row>
    <row r="2175" spans="1:17" x14ac:dyDescent="0.25">
      <c r="A2175">
        <v>106.538</v>
      </c>
      <c r="B2175">
        <v>-28.322013201594743</v>
      </c>
      <c r="C2175">
        <v>2018.365</v>
      </c>
      <c r="D2175">
        <v>3</v>
      </c>
      <c r="E2175">
        <v>0.65</v>
      </c>
      <c r="F2175">
        <v>19.899999999999999</v>
      </c>
      <c r="G2175">
        <v>54.048620189015942</v>
      </c>
      <c r="H2175">
        <v>21.478962581629613</v>
      </c>
      <c r="I2175">
        <v>-3.4620000000000033</v>
      </c>
      <c r="J2175">
        <v>5618.8805316755224</v>
      </c>
      <c r="K2175">
        <v>-3007.9681034724267</v>
      </c>
      <c r="L2175">
        <v>-28.161580630953015</v>
      </c>
      <c r="M2175">
        <v>6373.3578701301331</v>
      </c>
      <c r="N2175">
        <v>36680.629360768842</v>
      </c>
      <c r="O2175">
        <v>56.717830951438899</v>
      </c>
      <c r="P2175">
        <v>7.2669077738017318</v>
      </c>
      <c r="Q2175" s="6">
        <v>2173</v>
      </c>
    </row>
    <row r="2176" spans="1:17" x14ac:dyDescent="0.25">
      <c r="A2176">
        <v>131.76910064948135</v>
      </c>
      <c r="B2176">
        <v>-30.646876693068201</v>
      </c>
      <c r="C2176">
        <v>2018.365</v>
      </c>
      <c r="D2176">
        <v>0.75</v>
      </c>
      <c r="E2176">
        <v>0.65</v>
      </c>
      <c r="F2176">
        <v>19.899999999999999</v>
      </c>
      <c r="G2176">
        <v>42.007420362456692</v>
      </c>
      <c r="H2176">
        <v>21.906258930619316</v>
      </c>
      <c r="I2176">
        <v>21.769100649481345</v>
      </c>
      <c r="J2176">
        <v>5492.0537949276622</v>
      </c>
      <c r="K2176">
        <v>-3232.2750488717802</v>
      </c>
      <c r="L2176">
        <v>-30.47837180927381</v>
      </c>
      <c r="M2176">
        <v>6372.6177413946934</v>
      </c>
      <c r="N2176">
        <v>37260.133716354008</v>
      </c>
      <c r="O2176">
        <v>47.115902587310515</v>
      </c>
      <c r="P2176">
        <v>38.075945276144353</v>
      </c>
      <c r="Q2176" s="6">
        <v>2174</v>
      </c>
    </row>
    <row r="2177" spans="1:17" x14ac:dyDescent="0.25">
      <c r="A2177">
        <v>107.547</v>
      </c>
      <c r="B2177">
        <v>-36.869964566884612</v>
      </c>
      <c r="C2177">
        <v>2018.365</v>
      </c>
      <c r="D2177">
        <v>0.75</v>
      </c>
      <c r="E2177">
        <v>0.65</v>
      </c>
      <c r="F2177">
        <v>19.899999999999999</v>
      </c>
      <c r="G2177">
        <v>42.007420362456692</v>
      </c>
      <c r="H2177">
        <v>14.121891411507935</v>
      </c>
      <c r="I2177">
        <v>-2.453000000000003</v>
      </c>
      <c r="J2177">
        <v>5108.6672694783665</v>
      </c>
      <c r="K2177">
        <v>-3805.8596856728509</v>
      </c>
      <c r="L2177">
        <v>-36.68540798385829</v>
      </c>
      <c r="M2177">
        <v>6370.4826518301898</v>
      </c>
      <c r="N2177">
        <v>37255.702762620429</v>
      </c>
      <c r="O2177">
        <v>47.144179424662923</v>
      </c>
      <c r="P2177">
        <v>4.0838965677203118</v>
      </c>
      <c r="Q2177" s="6">
        <v>2175</v>
      </c>
    </row>
    <row r="2178" spans="1:17" x14ac:dyDescent="0.25">
      <c r="A2178">
        <v>115.101</v>
      </c>
      <c r="B2178">
        <v>-27.821000000000002</v>
      </c>
      <c r="C2178">
        <v>2018.365</v>
      </c>
      <c r="D2178">
        <v>1.2</v>
      </c>
      <c r="E2178">
        <v>0.65</v>
      </c>
      <c r="F2178">
        <v>19.899999999999999</v>
      </c>
      <c r="G2178">
        <v>46.089820015575185</v>
      </c>
      <c r="H2178">
        <v>17.974793693547525</v>
      </c>
      <c r="I2178">
        <v>5.1009999999999991</v>
      </c>
      <c r="J2178">
        <v>5645.0078994601563</v>
      </c>
      <c r="K2178">
        <v>-2958.9772764196964</v>
      </c>
      <c r="L2178">
        <v>-27.662446538514494</v>
      </c>
      <c r="M2178">
        <v>6373.5124309391358</v>
      </c>
      <c r="N2178">
        <v>36664.531651720587</v>
      </c>
      <c r="O2178">
        <v>57.024437173075896</v>
      </c>
      <c r="P2178">
        <v>10.827877274377341</v>
      </c>
      <c r="Q2178" s="6">
        <v>2176</v>
      </c>
    </row>
    <row r="2179" spans="1:17" x14ac:dyDescent="0.25">
      <c r="A2179">
        <v>114.634</v>
      </c>
      <c r="B2179">
        <v>-29.808</v>
      </c>
      <c r="C2179">
        <v>2018.365</v>
      </c>
      <c r="D2179">
        <v>1.2</v>
      </c>
      <c r="E2179">
        <v>0.65</v>
      </c>
      <c r="F2179">
        <v>19.899999999999999</v>
      </c>
      <c r="G2179">
        <v>46.089820015575185</v>
      </c>
      <c r="H2179">
        <v>19.515563618598652</v>
      </c>
      <c r="I2179">
        <v>4.6340000000000003</v>
      </c>
      <c r="J2179">
        <v>5538.8701119321095</v>
      </c>
      <c r="K2179">
        <v>-3151.9251243615686</v>
      </c>
      <c r="L2179">
        <v>-29.642283209182029</v>
      </c>
      <c r="M2179">
        <v>6372.8889921633272</v>
      </c>
      <c r="N2179">
        <v>36781.406575479639</v>
      </c>
      <c r="O2179">
        <v>54.866721133196513</v>
      </c>
      <c r="P2179">
        <v>9.2610360234654774</v>
      </c>
      <c r="Q2179" s="6">
        <v>2177</v>
      </c>
    </row>
    <row r="2180" spans="1:17" x14ac:dyDescent="0.25">
      <c r="A2180">
        <v>159.66499999999999</v>
      </c>
      <c r="B2180">
        <v>-34.742000000000004</v>
      </c>
      <c r="C2180">
        <v>2018.365</v>
      </c>
      <c r="D2180">
        <v>3</v>
      </c>
      <c r="E2180">
        <v>0.65</v>
      </c>
      <c r="F2180">
        <v>19.899999999999999</v>
      </c>
      <c r="G2180">
        <v>54.048620189015942</v>
      </c>
      <c r="H2180">
        <v>18.311048489322609</v>
      </c>
      <c r="I2180">
        <v>49.664999999999992</v>
      </c>
      <c r="J2180">
        <v>5246.7935173146079</v>
      </c>
      <c r="K2180">
        <v>-3614.3855042046671</v>
      </c>
      <c r="L2180">
        <v>-34.561989570311425</v>
      </c>
      <c r="M2180">
        <v>6371.2341650844555</v>
      </c>
      <c r="N2180">
        <v>39141.118038779132</v>
      </c>
      <c r="O2180">
        <v>24.184397785205384</v>
      </c>
      <c r="P2180">
        <v>64.17794274338884</v>
      </c>
      <c r="Q2180" s="6">
        <v>2178</v>
      </c>
    </row>
    <row r="2181" spans="1:17" x14ac:dyDescent="0.25">
      <c r="A2181">
        <v>151.65</v>
      </c>
      <c r="B2181">
        <v>-36.742000000000004</v>
      </c>
      <c r="C2181">
        <v>2018.365</v>
      </c>
      <c r="D2181">
        <v>3</v>
      </c>
      <c r="E2181">
        <v>0.65</v>
      </c>
      <c r="F2181">
        <v>19.899999999999999</v>
      </c>
      <c r="G2181">
        <v>54.048620189015942</v>
      </c>
      <c r="H2181">
        <v>23.077508408295049</v>
      </c>
      <c r="I2181">
        <v>41.650000000000006</v>
      </c>
      <c r="J2181">
        <v>5117.1750374694038</v>
      </c>
      <c r="K2181">
        <v>-3794.4895927755606</v>
      </c>
      <c r="L2181">
        <v>-36.557688347447979</v>
      </c>
      <c r="M2181">
        <v>6370.5283637844386</v>
      </c>
      <c r="N2181">
        <v>38677.599727774614</v>
      </c>
      <c r="O2181">
        <v>29.177253166377799</v>
      </c>
      <c r="P2181">
        <v>56.075220774962126</v>
      </c>
      <c r="Q2181" s="6">
        <v>2179</v>
      </c>
    </row>
    <row r="2182" spans="1:17" x14ac:dyDescent="0.25">
      <c r="A2182">
        <v>138.61500000000001</v>
      </c>
      <c r="B2182">
        <v>-27.709</v>
      </c>
      <c r="C2182">
        <v>2018.365</v>
      </c>
      <c r="D2182">
        <v>1.2</v>
      </c>
      <c r="E2182">
        <v>0.65</v>
      </c>
      <c r="F2182">
        <v>19.899999999999999</v>
      </c>
      <c r="G2182">
        <v>46.089820015575185</v>
      </c>
      <c r="H2182">
        <v>17.669260996832818</v>
      </c>
      <c r="I2182">
        <v>28.615000000000009</v>
      </c>
      <c r="J2182">
        <v>5650.789683376318</v>
      </c>
      <c r="K2182">
        <v>-2947.9948913212738</v>
      </c>
      <c r="L2182">
        <v>-27.550873222665558</v>
      </c>
      <c r="M2182">
        <v>6373.5467304326367</v>
      </c>
      <c r="N2182">
        <v>37418.16240927155</v>
      </c>
      <c r="O2182">
        <v>44.839396356098284</v>
      </c>
      <c r="P2182">
        <v>49.558888582315547</v>
      </c>
      <c r="Q2182" s="6">
        <v>2180</v>
      </c>
    </row>
    <row r="2183" spans="1:17" x14ac:dyDescent="0.25">
      <c r="A2183">
        <v>162.71</v>
      </c>
      <c r="B2183">
        <v>-33.632999999999996</v>
      </c>
      <c r="C2183">
        <v>2018.365</v>
      </c>
      <c r="D2183">
        <v>3</v>
      </c>
      <c r="E2183">
        <v>0.65</v>
      </c>
      <c r="F2183">
        <v>19.899999999999999</v>
      </c>
      <c r="G2183">
        <v>54.048620189015942</v>
      </c>
      <c r="H2183">
        <v>18.965625106941971</v>
      </c>
      <c r="I2183">
        <v>52.710000000000008</v>
      </c>
      <c r="J2183">
        <v>5315.9159398405582</v>
      </c>
      <c r="K2183">
        <v>-3512.6272652709113</v>
      </c>
      <c r="L2183">
        <v>-33.455752776891707</v>
      </c>
      <c r="M2183">
        <v>6371.6177368212793</v>
      </c>
      <c r="N2183">
        <v>39329.641944146613</v>
      </c>
      <c r="O2183">
        <v>22.228770087727547</v>
      </c>
      <c r="P2183">
        <v>67.130759905010578</v>
      </c>
      <c r="Q2183" s="6">
        <v>2181</v>
      </c>
    </row>
    <row r="2184" spans="1:17" x14ac:dyDescent="0.25">
      <c r="A2184">
        <v>124.47635603982098</v>
      </c>
      <c r="B2184">
        <v>-33.304588318724868</v>
      </c>
      <c r="C2184">
        <v>2018.365</v>
      </c>
      <c r="D2184">
        <v>1.2</v>
      </c>
      <c r="E2184">
        <v>0.65</v>
      </c>
      <c r="F2184">
        <v>19.899999999999999</v>
      </c>
      <c r="G2184">
        <v>46.089820015575185</v>
      </c>
      <c r="H2184">
        <v>14.389047249354043</v>
      </c>
      <c r="I2184">
        <v>14.476356039820985</v>
      </c>
      <c r="J2184">
        <v>5336.0037175709876</v>
      </c>
      <c r="K2184">
        <v>-3482.2420016114256</v>
      </c>
      <c r="L2184">
        <v>-33.128210343142605</v>
      </c>
      <c r="M2184">
        <v>6371.7301442950447</v>
      </c>
      <c r="N2184">
        <v>37184.996617768098</v>
      </c>
      <c r="O2184">
        <v>48.228589960951162</v>
      </c>
      <c r="P2184">
        <v>25.182513650924786</v>
      </c>
      <c r="Q2184" s="6">
        <v>2182</v>
      </c>
    </row>
    <row r="2185" spans="1:17" x14ac:dyDescent="0.25">
      <c r="A2185">
        <v>133.08662436879985</v>
      </c>
      <c r="B2185">
        <v>-26.606999999999999</v>
      </c>
      <c r="C2185">
        <v>2018.365</v>
      </c>
      <c r="D2185">
        <v>0.75</v>
      </c>
      <c r="E2185">
        <v>0.65</v>
      </c>
      <c r="F2185">
        <v>19.899999999999999</v>
      </c>
      <c r="G2185">
        <v>42.007420362456692</v>
      </c>
      <c r="H2185">
        <v>22.435360853149859</v>
      </c>
      <c r="I2185">
        <v>23.086624368799846</v>
      </c>
      <c r="J2185">
        <v>5706.52467237172</v>
      </c>
      <c r="K2185">
        <v>-2839.3505795461392</v>
      </c>
      <c r="L2185">
        <v>-26.453198586255237</v>
      </c>
      <c r="M2185">
        <v>6373.8791602881965</v>
      </c>
      <c r="N2185">
        <v>37091.227748927871</v>
      </c>
      <c r="O2185">
        <v>49.716929028641559</v>
      </c>
      <c r="P2185">
        <v>43.583961955937816</v>
      </c>
      <c r="Q2185" s="6">
        <v>2183</v>
      </c>
    </row>
    <row r="2186" spans="1:17" x14ac:dyDescent="0.25">
      <c r="A2186">
        <v>129.6157910151951</v>
      </c>
      <c r="B2186">
        <v>-28.219611173853885</v>
      </c>
      <c r="C2186">
        <v>2018.365</v>
      </c>
      <c r="D2186">
        <v>0.75</v>
      </c>
      <c r="E2186">
        <v>0.65</v>
      </c>
      <c r="F2186">
        <v>19.899999999999999</v>
      </c>
      <c r="G2186">
        <v>42.007420362456692</v>
      </c>
      <c r="H2186">
        <v>22.481496605675506</v>
      </c>
      <c r="I2186">
        <v>19.6157910151951</v>
      </c>
      <c r="J2186">
        <v>5624.2556724739661</v>
      </c>
      <c r="K2186">
        <v>-2997.9731893077947</v>
      </c>
      <c r="L2186">
        <v>-28.059558725339947</v>
      </c>
      <c r="M2186">
        <v>6373.3896093965523</v>
      </c>
      <c r="N2186">
        <v>37036.145417010732</v>
      </c>
      <c r="O2186">
        <v>50.581267789565608</v>
      </c>
      <c r="P2186">
        <v>37.005775128512632</v>
      </c>
      <c r="Q2186" s="6">
        <v>2184</v>
      </c>
    </row>
    <row r="2187" spans="1:17" x14ac:dyDescent="0.25">
      <c r="A2187">
        <v>154.37700000000001</v>
      </c>
      <c r="B2187">
        <v>-35.519999999999996</v>
      </c>
      <c r="C2187">
        <v>2018.365</v>
      </c>
      <c r="D2187">
        <v>1.2</v>
      </c>
      <c r="E2187">
        <v>0.65</v>
      </c>
      <c r="F2187">
        <v>19.899999999999999</v>
      </c>
      <c r="G2187">
        <v>46.089820015575185</v>
      </c>
      <c r="H2187">
        <v>23.435191436268646</v>
      </c>
      <c r="I2187">
        <v>44.37700000000001</v>
      </c>
      <c r="J2187">
        <v>5197.1248721756801</v>
      </c>
      <c r="K2187">
        <v>-3684.9755995952701</v>
      </c>
      <c r="L2187">
        <v>-35.338211266734902</v>
      </c>
      <c r="M2187">
        <v>6370.9616312295902</v>
      </c>
      <c r="N2187">
        <v>38796.297540679967</v>
      </c>
      <c r="O2187">
        <v>27.874095840323836</v>
      </c>
      <c r="P2187">
        <v>59.299806713825959</v>
      </c>
      <c r="Q2187" s="6">
        <v>2185</v>
      </c>
    </row>
    <row r="2188" spans="1:17" x14ac:dyDescent="0.25">
      <c r="A2188">
        <v>112.566</v>
      </c>
      <c r="B2188">
        <v>-33.512</v>
      </c>
      <c r="C2188">
        <v>2018.365</v>
      </c>
      <c r="D2188">
        <v>1.2</v>
      </c>
      <c r="E2188">
        <v>0.65</v>
      </c>
      <c r="F2188">
        <v>19.899999999999999</v>
      </c>
      <c r="G2188">
        <v>46.089820015575185</v>
      </c>
      <c r="H2188">
        <v>21.561657616180877</v>
      </c>
      <c r="I2188">
        <v>2.5660000000000025</v>
      </c>
      <c r="J2188">
        <v>5323.3374647750124</v>
      </c>
      <c r="K2188">
        <v>-3501.4453323657449</v>
      </c>
      <c r="L2188">
        <v>-33.335070349097919</v>
      </c>
      <c r="M2188">
        <v>6371.6592171445518</v>
      </c>
      <c r="N2188">
        <v>37012.90268317693</v>
      </c>
      <c r="O2188">
        <v>50.921311750297761</v>
      </c>
      <c r="P2188">
        <v>4.6405468888485997</v>
      </c>
      <c r="Q2188" s="6">
        <v>2186</v>
      </c>
    </row>
    <row r="2189" spans="1:17" x14ac:dyDescent="0.25">
      <c r="A2189">
        <v>157.55112792139056</v>
      </c>
      <c r="B2189">
        <v>-29.335000000000001</v>
      </c>
      <c r="C2189">
        <v>2018.365</v>
      </c>
      <c r="D2189">
        <v>0.75</v>
      </c>
      <c r="E2189">
        <v>0.65</v>
      </c>
      <c r="F2189">
        <v>19.899999999999999</v>
      </c>
      <c r="G2189">
        <v>42.007420362456692</v>
      </c>
      <c r="H2189">
        <v>23.367462111682489</v>
      </c>
      <c r="I2189">
        <v>47.55112792139056</v>
      </c>
      <c r="J2189">
        <v>5564.7446476984251</v>
      </c>
      <c r="K2189">
        <v>-3106.3249108284549</v>
      </c>
      <c r="L2189">
        <v>-29.170917756664377</v>
      </c>
      <c r="M2189">
        <v>6373.0398904856766</v>
      </c>
      <c r="N2189">
        <v>38751.879027407434</v>
      </c>
      <c r="O2189">
        <v>28.38425043578038</v>
      </c>
      <c r="P2189">
        <v>65.861853489069546</v>
      </c>
      <c r="Q2189" s="6">
        <v>2187</v>
      </c>
    </row>
    <row r="2190" spans="1:17" x14ac:dyDescent="0.25">
      <c r="A2190">
        <v>134.43847608250576</v>
      </c>
      <c r="B2190">
        <v>-36.493098188138582</v>
      </c>
      <c r="C2190">
        <v>2018.365</v>
      </c>
      <c r="D2190">
        <v>0.75</v>
      </c>
      <c r="E2190">
        <v>0.65</v>
      </c>
      <c r="F2190">
        <v>19.899999999999999</v>
      </c>
      <c r="G2190">
        <v>42.007420362456692</v>
      </c>
      <c r="H2190">
        <v>23.536012546050969</v>
      </c>
      <c r="I2190">
        <v>24.438476082505758</v>
      </c>
      <c r="J2190">
        <v>5133.650004289294</v>
      </c>
      <c r="K2190">
        <v>-3772.320221018098</v>
      </c>
      <c r="L2190">
        <v>-36.309273443884152</v>
      </c>
      <c r="M2190">
        <v>6370.617098558153</v>
      </c>
      <c r="N2190">
        <v>37739.55322542198</v>
      </c>
      <c r="O2190">
        <v>40.421134151817924</v>
      </c>
      <c r="P2190">
        <v>37.383444196104215</v>
      </c>
      <c r="Q2190" s="6">
        <v>2188</v>
      </c>
    </row>
    <row r="2191" spans="1:17" x14ac:dyDescent="0.25">
      <c r="A2191">
        <v>156.91200000000001</v>
      </c>
      <c r="B2191">
        <v>-34.305999999999997</v>
      </c>
      <c r="C2191">
        <v>2018.365</v>
      </c>
      <c r="D2191">
        <v>0.75</v>
      </c>
      <c r="E2191">
        <v>0.65</v>
      </c>
      <c r="F2191">
        <v>19.899999999999999</v>
      </c>
      <c r="G2191">
        <v>42.007420362456692</v>
      </c>
      <c r="H2191">
        <v>22.617430106358178</v>
      </c>
      <c r="I2191">
        <v>46.912000000000006</v>
      </c>
      <c r="J2191">
        <v>5274.2051337711137</v>
      </c>
      <c r="K2191">
        <v>-3574.5371272957423</v>
      </c>
      <c r="L2191">
        <v>-34.12704408006892</v>
      </c>
      <c r="M2191">
        <v>6371.3856787604118</v>
      </c>
      <c r="N2191">
        <v>38917.6214672805</v>
      </c>
      <c r="O2191">
        <v>26.56207229030738</v>
      </c>
      <c r="P2191">
        <v>62.201894524550809</v>
      </c>
      <c r="Q2191" s="6">
        <v>2189</v>
      </c>
    </row>
    <row r="2192" spans="1:17" x14ac:dyDescent="0.25">
      <c r="A2192">
        <v>113.684</v>
      </c>
      <c r="B2192">
        <v>-28.274999999999999</v>
      </c>
      <c r="C2192">
        <v>2018.365</v>
      </c>
      <c r="D2192">
        <v>0.75</v>
      </c>
      <c r="E2192">
        <v>0.65</v>
      </c>
      <c r="F2192">
        <v>19.899999999999999</v>
      </c>
      <c r="G2192">
        <v>42.007420362456692</v>
      </c>
      <c r="H2192">
        <v>17.700846169256621</v>
      </c>
      <c r="I2192">
        <v>3.6839999999999975</v>
      </c>
      <c r="J2192">
        <v>5621.3505093934518</v>
      </c>
      <c r="K2192">
        <v>-3003.3805705977798</v>
      </c>
      <c r="L2192">
        <v>-28.114741692213322</v>
      </c>
      <c r="M2192">
        <v>6373.3724511676128</v>
      </c>
      <c r="N2192">
        <v>36679.358123300655</v>
      </c>
      <c r="O2192">
        <v>56.742002485621263</v>
      </c>
      <c r="P2192">
        <v>7.7403096387183083</v>
      </c>
      <c r="Q2192" s="6">
        <v>2190</v>
      </c>
    </row>
    <row r="2193" spans="1:17" x14ac:dyDescent="0.25">
      <c r="A2193">
        <v>113.086</v>
      </c>
      <c r="B2193">
        <v>-26.221</v>
      </c>
      <c r="C2193">
        <v>2018.365</v>
      </c>
      <c r="D2193">
        <v>0.75</v>
      </c>
      <c r="E2193">
        <v>0.65</v>
      </c>
      <c r="F2193">
        <v>19.899999999999999</v>
      </c>
      <c r="G2193">
        <v>42.007420362456692</v>
      </c>
      <c r="H2193">
        <v>18.363604527973735</v>
      </c>
      <c r="I2193">
        <v>3.0859999999999985</v>
      </c>
      <c r="J2193">
        <v>5725.5495515963257</v>
      </c>
      <c r="K2193">
        <v>-2801.0487138431713</v>
      </c>
      <c r="L2193">
        <v>-26.068767468318594</v>
      </c>
      <c r="M2193">
        <v>6373.9933766130771</v>
      </c>
      <c r="N2193">
        <v>36555.668717226974</v>
      </c>
      <c r="O2193">
        <v>59.158989329942557</v>
      </c>
      <c r="P2193">
        <v>6.9568834778470006</v>
      </c>
      <c r="Q2193" s="6">
        <v>2191</v>
      </c>
    </row>
    <row r="2194" spans="1:17" x14ac:dyDescent="0.25">
      <c r="A2194">
        <v>138.53700000000001</v>
      </c>
      <c r="B2194">
        <v>-31.071999999999999</v>
      </c>
      <c r="C2194">
        <v>2018.365</v>
      </c>
      <c r="D2194">
        <v>0.75</v>
      </c>
      <c r="E2194">
        <v>0.65</v>
      </c>
      <c r="F2194">
        <v>19.899999999999999</v>
      </c>
      <c r="G2194">
        <v>42.007420362456692</v>
      </c>
      <c r="H2194">
        <v>18.185679109204504</v>
      </c>
      <c r="I2194">
        <v>28.537000000000006</v>
      </c>
      <c r="J2194">
        <v>5467.8781630872672</v>
      </c>
      <c r="K2194">
        <v>-3272.7345556290102</v>
      </c>
      <c r="L2194">
        <v>-30.902136921378609</v>
      </c>
      <c r="M2194">
        <v>6372.4785663017183</v>
      </c>
      <c r="N2194">
        <v>37594.489302712063</v>
      </c>
      <c r="O2194">
        <v>42.379520098164775</v>
      </c>
      <c r="P2194">
        <v>46.495823270115366</v>
      </c>
      <c r="Q2194" s="6">
        <v>2192</v>
      </c>
    </row>
    <row r="2195" spans="1:17" x14ac:dyDescent="0.25">
      <c r="A2195">
        <v>117.233</v>
      </c>
      <c r="B2195">
        <v>-28.068000000000001</v>
      </c>
      <c r="C2195">
        <v>2018.365</v>
      </c>
      <c r="D2195">
        <v>3</v>
      </c>
      <c r="E2195">
        <v>0.65</v>
      </c>
      <c r="F2195">
        <v>19.899999999999999</v>
      </c>
      <c r="G2195">
        <v>54.048620189015942</v>
      </c>
      <c r="H2195">
        <v>22.670024742837739</v>
      </c>
      <c r="I2195">
        <v>7.2330000000000041</v>
      </c>
      <c r="J2195">
        <v>5632.1808591048211</v>
      </c>
      <c r="K2195">
        <v>-2983.1579067602202</v>
      </c>
      <c r="L2195">
        <v>-27.908514073586016</v>
      </c>
      <c r="M2195">
        <v>6373.4364613081962</v>
      </c>
      <c r="N2195">
        <v>36705.078293628016</v>
      </c>
      <c r="O2195">
        <v>56.264445199096173</v>
      </c>
      <c r="P2195">
        <v>15.095319456130504</v>
      </c>
      <c r="Q2195" s="6">
        <v>2193</v>
      </c>
    </row>
    <row r="2196" spans="1:17" x14ac:dyDescent="0.25">
      <c r="A2196">
        <v>151.292</v>
      </c>
      <c r="B2196">
        <v>-34.015000000000001</v>
      </c>
      <c r="C2196">
        <v>2018.365</v>
      </c>
      <c r="D2196">
        <v>1.2</v>
      </c>
      <c r="E2196">
        <v>0.65</v>
      </c>
      <c r="F2196">
        <v>19.899999999999999</v>
      </c>
      <c r="G2196">
        <v>46.089820015575185</v>
      </c>
      <c r="H2196">
        <v>15.311097462273654</v>
      </c>
      <c r="I2196">
        <v>41.292000000000002</v>
      </c>
      <c r="J2196">
        <v>5292.3303473649175</v>
      </c>
      <c r="K2196">
        <v>-3547.827095513333</v>
      </c>
      <c r="L2196">
        <v>-33.836770888178691</v>
      </c>
      <c r="M2196">
        <v>6371.4862948371974</v>
      </c>
      <c r="N2196">
        <v>38510.847883030801</v>
      </c>
      <c r="O2196">
        <v>31.062237034521566</v>
      </c>
      <c r="P2196">
        <v>57.505215511753825</v>
      </c>
      <c r="Q2196" s="6">
        <v>2194</v>
      </c>
    </row>
    <row r="2197" spans="1:17" x14ac:dyDescent="0.25">
      <c r="A2197">
        <v>113.96899999999999</v>
      </c>
      <c r="B2197">
        <v>-27.927</v>
      </c>
      <c r="C2197">
        <v>2018.365</v>
      </c>
      <c r="D2197">
        <v>3</v>
      </c>
      <c r="E2197">
        <v>0.65</v>
      </c>
      <c r="F2197">
        <v>19.899999999999999</v>
      </c>
      <c r="G2197">
        <v>54.048620189015942</v>
      </c>
      <c r="H2197">
        <v>17.699386873671489</v>
      </c>
      <c r="I2197">
        <v>3.9689999999999941</v>
      </c>
      <c r="J2197">
        <v>5639.5160033423999</v>
      </c>
      <c r="K2197">
        <v>-2969.3610547498065</v>
      </c>
      <c r="L2197">
        <v>-27.768044931781926</v>
      </c>
      <c r="M2197">
        <v>6373.4798835031961</v>
      </c>
      <c r="N2197">
        <v>36660.685344963465</v>
      </c>
      <c r="O2197">
        <v>57.096441700625476</v>
      </c>
      <c r="P2197">
        <v>8.42679048147901</v>
      </c>
      <c r="Q2197" s="6">
        <v>2195</v>
      </c>
    </row>
    <row r="2198" spans="1:17" x14ac:dyDescent="0.25">
      <c r="A2198">
        <v>155.65299999999999</v>
      </c>
      <c r="B2198">
        <v>-34.733000000000004</v>
      </c>
      <c r="C2198">
        <v>2018.365</v>
      </c>
      <c r="D2198">
        <v>1.2</v>
      </c>
      <c r="E2198">
        <v>0.65</v>
      </c>
      <c r="F2198">
        <v>19.899999999999999</v>
      </c>
      <c r="G2198">
        <v>46.089820015575185</v>
      </c>
      <c r="H2198">
        <v>20.098322890158059</v>
      </c>
      <c r="I2198">
        <v>45.652999999999992</v>
      </c>
      <c r="J2198">
        <v>5247.3624358555171</v>
      </c>
      <c r="K2198">
        <v>-3613.5650293709155</v>
      </c>
      <c r="L2198">
        <v>-34.553010918603675</v>
      </c>
      <c r="M2198">
        <v>6371.2373017114951</v>
      </c>
      <c r="N2198">
        <v>38847.112996967066</v>
      </c>
      <c r="O2198">
        <v>27.323230676470335</v>
      </c>
      <c r="P2198">
        <v>60.886050332721972</v>
      </c>
      <c r="Q2198" s="6">
        <v>2196</v>
      </c>
    </row>
    <row r="2199" spans="1:17" x14ac:dyDescent="0.25">
      <c r="A2199">
        <v>137.61500000000001</v>
      </c>
      <c r="B2199">
        <v>-29.709</v>
      </c>
      <c r="C2199">
        <v>2018.365</v>
      </c>
      <c r="D2199">
        <v>0.75</v>
      </c>
      <c r="E2199">
        <v>0.65</v>
      </c>
      <c r="F2199">
        <v>19.899999999999999</v>
      </c>
      <c r="G2199">
        <v>42.007420362456692</v>
      </c>
      <c r="H2199">
        <v>22.85118489037324</v>
      </c>
      <c r="I2199">
        <v>27.615000000000009</v>
      </c>
      <c r="J2199">
        <v>5544.3170016582935</v>
      </c>
      <c r="K2199">
        <v>-3142.398324830207</v>
      </c>
      <c r="L2199">
        <v>-29.543621619591605</v>
      </c>
      <c r="M2199">
        <v>6372.9206998653999</v>
      </c>
      <c r="N2199">
        <v>37471.956368763</v>
      </c>
      <c r="O2199">
        <v>44.071854388541496</v>
      </c>
      <c r="P2199">
        <v>46.547752750474835</v>
      </c>
      <c r="Q2199" s="6">
        <v>2197</v>
      </c>
    </row>
    <row r="2200" spans="1:17" x14ac:dyDescent="0.25">
      <c r="A2200">
        <v>137.06800000000001</v>
      </c>
      <c r="B2200">
        <v>-28.597000000000001</v>
      </c>
      <c r="C2200">
        <v>2018.365</v>
      </c>
      <c r="D2200">
        <v>0.75</v>
      </c>
      <c r="E2200">
        <v>0.65</v>
      </c>
      <c r="F2200">
        <v>19.899999999999999</v>
      </c>
      <c r="G2200">
        <v>42.007420362456692</v>
      </c>
      <c r="H2200">
        <v>22.34925450540511</v>
      </c>
      <c r="I2200">
        <v>27.068000000000012</v>
      </c>
      <c r="J2200">
        <v>5604.3576124893552</v>
      </c>
      <c r="K2200">
        <v>-3034.7611315422073</v>
      </c>
      <c r="L2200">
        <v>-28.435556763330187</v>
      </c>
      <c r="M2200">
        <v>6373.2722658134353</v>
      </c>
      <c r="N2200">
        <v>37384.399902221274</v>
      </c>
      <c r="O2200">
        <v>45.315917322345449</v>
      </c>
      <c r="P2200">
        <v>46.873673454861368</v>
      </c>
      <c r="Q2200" s="6">
        <v>2198</v>
      </c>
    </row>
    <row r="2201" spans="1:17" x14ac:dyDescent="0.25">
      <c r="A2201">
        <v>134.71214390600215</v>
      </c>
      <c r="B2201">
        <v>-27.564</v>
      </c>
      <c r="C2201">
        <v>2018.365</v>
      </c>
      <c r="D2201">
        <v>0.75</v>
      </c>
      <c r="E2201">
        <v>0.65</v>
      </c>
      <c r="F2201">
        <v>19.899999999999999</v>
      </c>
      <c r="G2201">
        <v>42.007420362456692</v>
      </c>
      <c r="H2201">
        <v>16.25713585134141</v>
      </c>
      <c r="I2201">
        <v>24.712143906002154</v>
      </c>
      <c r="J2201">
        <v>5658.2429826957641</v>
      </c>
      <c r="K2201">
        <v>-2933.7601387284085</v>
      </c>
      <c r="L2201">
        <v>-27.406429194724144</v>
      </c>
      <c r="M2201">
        <v>6373.5909974532869</v>
      </c>
      <c r="N2201">
        <v>37215.387262069227</v>
      </c>
      <c r="O2201">
        <v>47.802298683004366</v>
      </c>
      <c r="P2201">
        <v>44.8427099877361</v>
      </c>
      <c r="Q2201" s="6">
        <v>2199</v>
      </c>
    </row>
    <row r="2202" spans="1:17" x14ac:dyDescent="0.25">
      <c r="A2202">
        <v>152.58000000000001</v>
      </c>
      <c r="B2202">
        <v>-27.901011206128459</v>
      </c>
      <c r="C2202">
        <v>2018.365</v>
      </c>
      <c r="D2202">
        <v>0.75</v>
      </c>
      <c r="E2202">
        <v>0.65</v>
      </c>
      <c r="F2202">
        <v>19.899999999999999</v>
      </c>
      <c r="G2202">
        <v>42.007420362456692</v>
      </c>
      <c r="H2202">
        <v>18.816438630388646</v>
      </c>
      <c r="I2202">
        <v>42.580000000000013</v>
      </c>
      <c r="J2202">
        <v>5640.8642768810269</v>
      </c>
      <c r="K2202">
        <v>-2966.8161136684012</v>
      </c>
      <c r="L2202">
        <v>-27.742154402746053</v>
      </c>
      <c r="M2202">
        <v>6373.4878710573375</v>
      </c>
      <c r="N2202">
        <v>38316.756005902629</v>
      </c>
      <c r="O2202">
        <v>33.327684430700359</v>
      </c>
      <c r="P2202">
        <v>63.012827871318621</v>
      </c>
      <c r="Q2202" s="6">
        <v>2200</v>
      </c>
    </row>
    <row r="2203" spans="1:17" x14ac:dyDescent="0.25">
      <c r="A2203">
        <v>140.35300000000001</v>
      </c>
      <c r="B2203">
        <v>-27.388999999999999</v>
      </c>
      <c r="C2203">
        <v>2018.365</v>
      </c>
      <c r="D2203">
        <v>3</v>
      </c>
      <c r="E2203">
        <v>0.65</v>
      </c>
      <c r="F2203">
        <v>19.899999999999999</v>
      </c>
      <c r="G2203">
        <v>54.048620189015942</v>
      </c>
      <c r="H2203">
        <v>22.511101756694494</v>
      </c>
      <c r="I2203">
        <v>30.353000000000009</v>
      </c>
      <c r="J2203">
        <v>5667.1901265287834</v>
      </c>
      <c r="K2203">
        <v>-2916.5556105450005</v>
      </c>
      <c r="L2203">
        <v>-27.23210553903947</v>
      </c>
      <c r="M2203">
        <v>6373.6442134486015</v>
      </c>
      <c r="N2203">
        <v>37497.209605900673</v>
      </c>
      <c r="O2203">
        <v>43.731732904766005</v>
      </c>
      <c r="P2203">
        <v>51.847646224968834</v>
      </c>
      <c r="Q2203" s="6">
        <v>2201</v>
      </c>
    </row>
    <row r="2204" spans="1:17" x14ac:dyDescent="0.25">
      <c r="A2204">
        <v>119.09</v>
      </c>
      <c r="B2204">
        <v>-30.242999999999999</v>
      </c>
      <c r="C2204">
        <v>2018.365</v>
      </c>
      <c r="D2204">
        <v>1.2</v>
      </c>
      <c r="E2204">
        <v>0.65</v>
      </c>
      <c r="F2204">
        <v>19.899999999999999</v>
      </c>
      <c r="G2204">
        <v>46.089820015575185</v>
      </c>
      <c r="H2204">
        <v>17.331547543816455</v>
      </c>
      <c r="I2204">
        <v>9.0900000000000034</v>
      </c>
      <c r="J2204">
        <v>5514.7410749268684</v>
      </c>
      <c r="K2204">
        <v>-3193.6749160660684</v>
      </c>
      <c r="L2204">
        <v>-30.075819640929598</v>
      </c>
      <c r="M2204">
        <v>6372.7489039656321</v>
      </c>
      <c r="N2204">
        <v>36867.578749477732</v>
      </c>
      <c r="O2204">
        <v>53.358815565726765</v>
      </c>
      <c r="P2204">
        <v>17.622942612283875</v>
      </c>
      <c r="Q2204" s="6">
        <v>2202</v>
      </c>
    </row>
    <row r="2205" spans="1:17" x14ac:dyDescent="0.25">
      <c r="A2205">
        <v>119.22</v>
      </c>
      <c r="B2205">
        <v>-34.231999999999999</v>
      </c>
      <c r="C2205">
        <v>2018.365</v>
      </c>
      <c r="D2205">
        <v>3</v>
      </c>
      <c r="E2205">
        <v>0.65</v>
      </c>
      <c r="F2205">
        <v>19.899999999999999</v>
      </c>
      <c r="G2205">
        <v>54.048620189015942</v>
      </c>
      <c r="H2205">
        <v>16.296824434659193</v>
      </c>
      <c r="I2205">
        <v>9.2199999999999989</v>
      </c>
      <c r="J2205">
        <v>5278.8272350861789</v>
      </c>
      <c r="K2205">
        <v>-3567.7534989253541</v>
      </c>
      <c r="L2205">
        <v>-34.053227162860289</v>
      </c>
      <c r="M2205">
        <v>6371.4113041759983</v>
      </c>
      <c r="N2205">
        <v>37134.975180978647</v>
      </c>
      <c r="O2205">
        <v>48.989237274221118</v>
      </c>
      <c r="P2205">
        <v>16.09554031887718</v>
      </c>
      <c r="Q2205" s="6">
        <v>2203</v>
      </c>
    </row>
    <row r="2206" spans="1:17" x14ac:dyDescent="0.25">
      <c r="A2206">
        <v>153.80099999999999</v>
      </c>
      <c r="B2206">
        <v>-28.128</v>
      </c>
      <c r="C2206">
        <v>2018.365</v>
      </c>
      <c r="D2206">
        <v>1.2</v>
      </c>
      <c r="E2206">
        <v>0.65</v>
      </c>
      <c r="F2206">
        <v>19.899999999999999</v>
      </c>
      <c r="G2206">
        <v>46.089820015575185</v>
      </c>
      <c r="H2206">
        <v>17.94898128020348</v>
      </c>
      <c r="I2206">
        <v>43.800999999999988</v>
      </c>
      <c r="J2206">
        <v>5629.0491814058923</v>
      </c>
      <c r="K2206">
        <v>-2989.0235106698442</v>
      </c>
      <c r="L2206">
        <v>-27.968289340950449</v>
      </c>
      <c r="M2206">
        <v>6373.4179396947939</v>
      </c>
      <c r="N2206">
        <v>38416.532219357767</v>
      </c>
      <c r="O2206">
        <v>32.165948859394021</v>
      </c>
      <c r="P2206">
        <v>63.821317152165307</v>
      </c>
      <c r="Q2206" s="6">
        <v>2204</v>
      </c>
    </row>
    <row r="2207" spans="1:17" x14ac:dyDescent="0.25">
      <c r="A2207">
        <v>153.852</v>
      </c>
      <c r="B2207">
        <v>-32.076999999999998</v>
      </c>
      <c r="C2207">
        <v>2018.365</v>
      </c>
      <c r="D2207">
        <v>1.2</v>
      </c>
      <c r="E2207">
        <v>0.65</v>
      </c>
      <c r="F2207">
        <v>19.899999999999999</v>
      </c>
      <c r="G2207">
        <v>46.089820015575185</v>
      </c>
      <c r="H2207">
        <v>18.966270751211184</v>
      </c>
      <c r="I2207">
        <v>43.852000000000004</v>
      </c>
      <c r="J2207">
        <v>5409.5313720668528</v>
      </c>
      <c r="K2207">
        <v>-3367.6705094717254</v>
      </c>
      <c r="L2207">
        <v>-31.904074686622003</v>
      </c>
      <c r="M2207">
        <v>6372.1451902590106</v>
      </c>
      <c r="N2207">
        <v>38593.465642795127</v>
      </c>
      <c r="O2207">
        <v>30.135740781797001</v>
      </c>
      <c r="P2207">
        <v>61.067168281842427</v>
      </c>
      <c r="Q2207" s="6">
        <v>2205</v>
      </c>
    </row>
    <row r="2208" spans="1:17" x14ac:dyDescent="0.25">
      <c r="A2208">
        <v>155.82090758243027</v>
      </c>
      <c r="B2208">
        <v>-32.810177116236034</v>
      </c>
      <c r="C2208">
        <v>2018.365</v>
      </c>
      <c r="D2208">
        <v>1.2</v>
      </c>
      <c r="E2208">
        <v>0.65</v>
      </c>
      <c r="F2208">
        <v>19.899999999999999</v>
      </c>
      <c r="G2208">
        <v>46.089820015575185</v>
      </c>
      <c r="H2208">
        <v>21.192762300752801</v>
      </c>
      <c r="I2208">
        <v>45.820907582430266</v>
      </c>
      <c r="J2208">
        <v>5365.9138252847442</v>
      </c>
      <c r="K2208">
        <v>-3436.2853104294618</v>
      </c>
      <c r="L2208">
        <v>-32.635151260015292</v>
      </c>
      <c r="M2208">
        <v>6371.8982976076495</v>
      </c>
      <c r="N2208">
        <v>38769.423188152265</v>
      </c>
      <c r="O2208">
        <v>28.178811852479029</v>
      </c>
      <c r="P2208">
        <v>62.23100477361524</v>
      </c>
      <c r="Q2208" s="6">
        <v>2206</v>
      </c>
    </row>
    <row r="2209" spans="1:17" x14ac:dyDescent="0.25">
      <c r="A2209">
        <v>135.00700000000001</v>
      </c>
      <c r="B2209">
        <v>-30.981000000000002</v>
      </c>
      <c r="C2209">
        <v>2018.365</v>
      </c>
      <c r="D2209">
        <v>3</v>
      </c>
      <c r="E2209">
        <v>0.65</v>
      </c>
      <c r="F2209">
        <v>19.899999999999999</v>
      </c>
      <c r="G2209">
        <v>54.048620189015942</v>
      </c>
      <c r="H2209">
        <v>19.757937155891035</v>
      </c>
      <c r="I2209">
        <v>25.007000000000005</v>
      </c>
      <c r="J2209">
        <v>5473.078466822627</v>
      </c>
      <c r="K2209">
        <v>-3264.0888570851275</v>
      </c>
      <c r="L2209">
        <v>-30.811424529059614</v>
      </c>
      <c r="M2209">
        <v>6372.5084520104647</v>
      </c>
      <c r="N2209">
        <v>37418.636651670648</v>
      </c>
      <c r="O2209">
        <v>44.815527689508357</v>
      </c>
      <c r="P2209">
        <v>42.182045999623945</v>
      </c>
      <c r="Q2209" s="6">
        <v>2207</v>
      </c>
    </row>
    <row r="2210" spans="1:17" x14ac:dyDescent="0.25">
      <c r="A2210">
        <v>156.55099999999999</v>
      </c>
      <c r="B2210">
        <v>-25.977</v>
      </c>
      <c r="C2210">
        <v>2018.365</v>
      </c>
      <c r="D2210">
        <v>3</v>
      </c>
      <c r="E2210">
        <v>0.65</v>
      </c>
      <c r="F2210">
        <v>19.899999999999999</v>
      </c>
      <c r="G2210">
        <v>54.048620189015942</v>
      </c>
      <c r="H2210">
        <v>23.90195931553113</v>
      </c>
      <c r="I2210">
        <v>46.550999999999988</v>
      </c>
      <c r="J2210">
        <v>5737.4418413141029</v>
      </c>
      <c r="K2210">
        <v>-2776.7724585762585</v>
      </c>
      <c r="L2210">
        <v>-25.825773384253324</v>
      </c>
      <c r="M2210">
        <v>6374.0649643041297</v>
      </c>
      <c r="N2210">
        <v>38544.912750063399</v>
      </c>
      <c r="O2210">
        <v>30.705860121286523</v>
      </c>
      <c r="P2210">
        <v>67.465660222994217</v>
      </c>
      <c r="Q2210" s="6">
        <v>2208</v>
      </c>
    </row>
    <row r="2211" spans="1:17" x14ac:dyDescent="0.25">
      <c r="A2211">
        <v>122.96899999999999</v>
      </c>
      <c r="B2211">
        <v>-32.927</v>
      </c>
      <c r="C2211">
        <v>2018.365</v>
      </c>
      <c r="D2211">
        <v>3</v>
      </c>
      <c r="E2211">
        <v>0.65</v>
      </c>
      <c r="F2211">
        <v>19.899999999999999</v>
      </c>
      <c r="G2211">
        <v>54.048620189015942</v>
      </c>
      <c r="H2211">
        <v>19.149591997660721</v>
      </c>
      <c r="I2211">
        <v>12.968999999999994</v>
      </c>
      <c r="J2211">
        <v>5358.8824715097562</v>
      </c>
      <c r="K2211">
        <v>-3447.1672050413154</v>
      </c>
      <c r="L2211">
        <v>-32.751649956350327</v>
      </c>
      <c r="M2211">
        <v>6371.8586835370779</v>
      </c>
      <c r="N2211">
        <v>37121.924937328869</v>
      </c>
      <c r="O2211">
        <v>49.199656521668281</v>
      </c>
      <c r="P2211">
        <v>22.961277956672259</v>
      </c>
      <c r="Q2211" s="6">
        <v>2209</v>
      </c>
    </row>
    <row r="2212" spans="1:17" x14ac:dyDescent="0.25">
      <c r="A2212">
        <v>154</v>
      </c>
      <c r="B2212">
        <v>-33.692787544332973</v>
      </c>
      <c r="C2212">
        <v>2018.365</v>
      </c>
      <c r="D2212">
        <v>3</v>
      </c>
      <c r="E2212">
        <v>0.65</v>
      </c>
      <c r="F2212">
        <v>19.899999999999999</v>
      </c>
      <c r="G2212">
        <v>54.048620189015942</v>
      </c>
      <c r="H2212">
        <v>19.678085112162016</v>
      </c>
      <c r="I2212">
        <v>44</v>
      </c>
      <c r="J2212">
        <v>5312.2401092230693</v>
      </c>
      <c r="K2212">
        <v>-3518.1466810813122</v>
      </c>
      <c r="L2212">
        <v>-33.515384567278723</v>
      </c>
      <c r="M2212">
        <v>6371.5972132301158</v>
      </c>
      <c r="N2212">
        <v>38680.328496788061</v>
      </c>
      <c r="O2212">
        <v>29.159011593782498</v>
      </c>
      <c r="P2212">
        <v>60.124796260366196</v>
      </c>
      <c r="Q2212" s="6">
        <v>2210</v>
      </c>
    </row>
    <row r="2213" spans="1:17" x14ac:dyDescent="0.25">
      <c r="A2213">
        <v>157.06965875995303</v>
      </c>
      <c r="B2213">
        <v>-30.562254000446693</v>
      </c>
      <c r="C2213">
        <v>2018.365</v>
      </c>
      <c r="D2213">
        <v>0.75</v>
      </c>
      <c r="E2213">
        <v>0.65</v>
      </c>
      <c r="F2213">
        <v>19.899999999999999</v>
      </c>
      <c r="G2213">
        <v>42.007420362456692</v>
      </c>
      <c r="H2213">
        <v>20.123173748254569</v>
      </c>
      <c r="I2213">
        <v>47.069658759953029</v>
      </c>
      <c r="J2213">
        <v>5496.8300116288283</v>
      </c>
      <c r="K2213">
        <v>-3224.2003760036655</v>
      </c>
      <c r="L2213">
        <v>-30.394023887930967</v>
      </c>
      <c r="M2213">
        <v>6372.6453095528204</v>
      </c>
      <c r="N2213">
        <v>38764.744264457586</v>
      </c>
      <c r="O2213">
        <v>28.238442768646415</v>
      </c>
      <c r="P2213">
        <v>64.6855949491258</v>
      </c>
      <c r="Q2213" s="6">
        <v>2211</v>
      </c>
    </row>
    <row r="2214" spans="1:17" x14ac:dyDescent="0.25">
      <c r="A2214">
        <v>124.765</v>
      </c>
      <c r="B2214">
        <v>-24.731999999999999</v>
      </c>
      <c r="C2214">
        <v>2018.365</v>
      </c>
      <c r="D2214">
        <v>3</v>
      </c>
      <c r="E2214">
        <v>0.65</v>
      </c>
      <c r="F2214">
        <v>19.899999999999999</v>
      </c>
      <c r="G2214">
        <v>54.048620189015942</v>
      </c>
      <c r="H2214">
        <v>17.727239527093349</v>
      </c>
      <c r="I2214">
        <v>14.765000000000001</v>
      </c>
      <c r="J2214">
        <v>5796.5000382100752</v>
      </c>
      <c r="K2214">
        <v>-2652.1409469937689</v>
      </c>
      <c r="L2214">
        <v>-24.586074175027981</v>
      </c>
      <c r="M2214">
        <v>6374.4226637155471</v>
      </c>
      <c r="N2214">
        <v>36684.873220468995</v>
      </c>
      <c r="O2214">
        <v>56.663370052890052</v>
      </c>
      <c r="P2214">
        <v>32.209174015206251</v>
      </c>
      <c r="Q2214" s="6">
        <v>2212</v>
      </c>
    </row>
    <row r="2215" spans="1:17" x14ac:dyDescent="0.25">
      <c r="A2215">
        <v>142.61500000000001</v>
      </c>
      <c r="B2215">
        <v>-34.709000000000003</v>
      </c>
      <c r="C2215">
        <v>2018.365</v>
      </c>
      <c r="D2215">
        <v>1.2</v>
      </c>
      <c r="E2215">
        <v>0.65</v>
      </c>
      <c r="F2215">
        <v>19.899999999999999</v>
      </c>
      <c r="G2215">
        <v>46.089820015575185</v>
      </c>
      <c r="H2215">
        <v>14.918742826284618</v>
      </c>
      <c r="I2215">
        <v>32.615000000000009</v>
      </c>
      <c r="J2215">
        <v>5248.8789176975597</v>
      </c>
      <c r="K2215">
        <v>-3611.376665626296</v>
      </c>
      <c r="L2215">
        <v>-34.529067933915755</v>
      </c>
      <c r="M2215">
        <v>6371.2456642072757</v>
      </c>
      <c r="N2215">
        <v>38020.732697130763</v>
      </c>
      <c r="O2215">
        <v>36.858903253920971</v>
      </c>
      <c r="P2215">
        <v>48.335836142596342</v>
      </c>
      <c r="Q2215" s="6">
        <v>2213</v>
      </c>
    </row>
    <row r="2216" spans="1:17" x14ac:dyDescent="0.25">
      <c r="A2216">
        <v>143.61500000000001</v>
      </c>
      <c r="B2216">
        <v>-29.709</v>
      </c>
      <c r="C2216">
        <v>2018.365</v>
      </c>
      <c r="D2216">
        <v>3</v>
      </c>
      <c r="E2216">
        <v>0.65</v>
      </c>
      <c r="F2216">
        <v>19.899999999999999</v>
      </c>
      <c r="G2216">
        <v>54.048620189015942</v>
      </c>
      <c r="H2216">
        <v>15.829058252814248</v>
      </c>
      <c r="I2216">
        <v>33.615000000000009</v>
      </c>
      <c r="J2216">
        <v>5544.3170016582935</v>
      </c>
      <c r="K2216">
        <v>-3142.398324830207</v>
      </c>
      <c r="L2216">
        <v>-29.543621619591605</v>
      </c>
      <c r="M2216">
        <v>6372.9206998653999</v>
      </c>
      <c r="N2216">
        <v>37803.046311778475</v>
      </c>
      <c r="O2216">
        <v>39.6296222742954</v>
      </c>
      <c r="P2216">
        <v>53.29520962862027</v>
      </c>
      <c r="Q2216" s="6">
        <v>2214</v>
      </c>
    </row>
    <row r="2217" spans="1:17" x14ac:dyDescent="0.25">
      <c r="A2217">
        <v>146.97499999999999</v>
      </c>
      <c r="B2217">
        <v>-29.594999999999999</v>
      </c>
      <c r="C2217">
        <v>2018.365</v>
      </c>
      <c r="D2217">
        <v>1.2</v>
      </c>
      <c r="E2217">
        <v>0.65</v>
      </c>
      <c r="F2217">
        <v>19.899999999999999</v>
      </c>
      <c r="G2217">
        <v>46.089820015575185</v>
      </c>
      <c r="H2217">
        <v>15.49922939776266</v>
      </c>
      <c r="I2217">
        <v>36.974999999999994</v>
      </c>
      <c r="J2217">
        <v>5550.5686747818136</v>
      </c>
      <c r="K2217">
        <v>-3131.4166084035528</v>
      </c>
      <c r="L2217">
        <v>-29.430013738002501</v>
      </c>
      <c r="M2217">
        <v>6372.9571306305479</v>
      </c>
      <c r="N2217">
        <v>38006.435747218187</v>
      </c>
      <c r="O2217">
        <v>37.058848995287406</v>
      </c>
      <c r="P2217">
        <v>56.736021648849253</v>
      </c>
      <c r="Q2217" s="6">
        <v>2215</v>
      </c>
    </row>
    <row r="2218" spans="1:17" x14ac:dyDescent="0.25">
      <c r="A2218">
        <v>147.17500000000001</v>
      </c>
      <c r="B2218">
        <v>-29.396999999999998</v>
      </c>
      <c r="C2218">
        <v>2018.365</v>
      </c>
      <c r="D2218">
        <v>1.2</v>
      </c>
      <c r="E2218">
        <v>0.65</v>
      </c>
      <c r="F2218">
        <v>19.899999999999999</v>
      </c>
      <c r="G2218">
        <v>46.089820015575185</v>
      </c>
      <c r="H2218">
        <v>15.580991365000829</v>
      </c>
      <c r="I2218">
        <v>37.175000000000011</v>
      </c>
      <c r="J2218">
        <v>5561.3746145085197</v>
      </c>
      <c r="K2218">
        <v>-3112.3140634358601</v>
      </c>
      <c r="L2218">
        <v>-29.232700959429138</v>
      </c>
      <c r="M2218">
        <v>6373.0201970777107</v>
      </c>
      <c r="N2218">
        <v>38009.852437830799</v>
      </c>
      <c r="O2218">
        <v>37.017392519240289</v>
      </c>
      <c r="P2218">
        <v>57.086311191638821</v>
      </c>
      <c r="Q2218" s="6">
        <v>2216</v>
      </c>
    </row>
    <row r="2219" spans="1:17" x14ac:dyDescent="0.25">
      <c r="A2219">
        <v>121.62</v>
      </c>
      <c r="B2219">
        <v>-25.338999999999999</v>
      </c>
      <c r="C2219">
        <v>2018.365</v>
      </c>
      <c r="D2219">
        <v>3</v>
      </c>
      <c r="E2219">
        <v>0.65</v>
      </c>
      <c r="F2219">
        <v>19.899999999999999</v>
      </c>
      <c r="G2219">
        <v>54.048620189015942</v>
      </c>
      <c r="H2219">
        <v>16.8453344248069</v>
      </c>
      <c r="I2219">
        <v>11.620000000000005</v>
      </c>
      <c r="J2219">
        <v>5768.0457773679682</v>
      </c>
      <c r="K2219">
        <v>-2713.062716855211</v>
      </c>
      <c r="L2219">
        <v>-25.190454940818721</v>
      </c>
      <c r="M2219">
        <v>6374.2498692318477</v>
      </c>
      <c r="N2219">
        <v>36633.391106502539</v>
      </c>
      <c r="O2219">
        <v>57.635968356605915</v>
      </c>
      <c r="P2219">
        <v>25.66354724988113</v>
      </c>
      <c r="Q2219" s="6">
        <v>2217</v>
      </c>
    </row>
    <row r="2220" spans="1:17" x14ac:dyDescent="0.25">
      <c r="A2220">
        <v>143.76499999999999</v>
      </c>
      <c r="B2220">
        <v>-24.257000000000001</v>
      </c>
      <c r="C2220">
        <v>2018.365</v>
      </c>
      <c r="D2220">
        <v>1.2</v>
      </c>
      <c r="E2220">
        <v>0.65</v>
      </c>
      <c r="F2220">
        <v>19.899999999999999</v>
      </c>
      <c r="G2220">
        <v>46.089820015575185</v>
      </c>
      <c r="H2220">
        <v>22.313683206820741</v>
      </c>
      <c r="I2220">
        <v>33.764999999999986</v>
      </c>
      <c r="J2220">
        <v>5818.3138838621899</v>
      </c>
      <c r="K2220">
        <v>-2604.2626579067814</v>
      </c>
      <c r="L2220">
        <v>-24.113169274681386</v>
      </c>
      <c r="M2220">
        <v>6374.5557054991068</v>
      </c>
      <c r="N2220">
        <v>37557.446709082273</v>
      </c>
      <c r="O2220">
        <v>42.916054046373823</v>
      </c>
      <c r="P2220">
        <v>58.429167524499682</v>
      </c>
      <c r="Q2220" s="6">
        <v>2218</v>
      </c>
    </row>
    <row r="2221" spans="1:17" x14ac:dyDescent="0.25">
      <c r="A2221">
        <v>133.13499999999999</v>
      </c>
      <c r="B2221">
        <v>-27.178000000000001</v>
      </c>
      <c r="C2221">
        <v>2018.365</v>
      </c>
      <c r="D2221">
        <v>0.75</v>
      </c>
      <c r="E2221">
        <v>0.65</v>
      </c>
      <c r="F2221">
        <v>19.899999999999999</v>
      </c>
      <c r="G2221">
        <v>42.007420362456692</v>
      </c>
      <c r="H2221">
        <v>18.128051993209692</v>
      </c>
      <c r="I2221">
        <v>23.134999999999991</v>
      </c>
      <c r="J2221">
        <v>5677.9075912693461</v>
      </c>
      <c r="K2221">
        <v>-2895.7762232223145</v>
      </c>
      <c r="L2221">
        <v>-27.021928754502991</v>
      </c>
      <c r="M2221">
        <v>6373.7080690892763</v>
      </c>
      <c r="N2221">
        <v>37123.249239985635</v>
      </c>
      <c r="O2221">
        <v>49.213561110527799</v>
      </c>
      <c r="P2221">
        <v>43.088847810873112</v>
      </c>
      <c r="Q2221" s="6">
        <v>2219</v>
      </c>
    </row>
    <row r="2222" spans="1:17" x14ac:dyDescent="0.25">
      <c r="A2222">
        <v>112.309</v>
      </c>
      <c r="B2222">
        <v>-32.158000000000001</v>
      </c>
      <c r="C2222">
        <v>2018.365</v>
      </c>
      <c r="D2222">
        <v>3</v>
      </c>
      <c r="E2222">
        <v>0.65</v>
      </c>
      <c r="F2222">
        <v>19.899999999999999</v>
      </c>
      <c r="G2222">
        <v>54.048620189015942</v>
      </c>
      <c r="H2222">
        <v>23.72697377208425</v>
      </c>
      <c r="I2222">
        <v>2.3089999999999975</v>
      </c>
      <c r="J2222">
        <v>5404.7560256728812</v>
      </c>
      <c r="K2222">
        <v>-3375.2779012840374</v>
      </c>
      <c r="L2222">
        <v>-31.984837056109729</v>
      </c>
      <c r="M2222">
        <v>6372.118062931956</v>
      </c>
      <c r="N2222">
        <v>36919.031182185812</v>
      </c>
      <c r="O2222">
        <v>52.474058535979751</v>
      </c>
      <c r="P2222">
        <v>4.3322145276245889</v>
      </c>
      <c r="Q2222" s="6">
        <v>2220</v>
      </c>
    </row>
    <row r="2223" spans="1:17" x14ac:dyDescent="0.25">
      <c r="A2223">
        <v>139.673</v>
      </c>
      <c r="B2223">
        <v>-26.140999999999998</v>
      </c>
      <c r="C2223">
        <v>2018.365</v>
      </c>
      <c r="D2223">
        <v>3</v>
      </c>
      <c r="E2223">
        <v>0.65</v>
      </c>
      <c r="F2223">
        <v>19.899999999999999</v>
      </c>
      <c r="G2223">
        <v>54.048620189015942</v>
      </c>
      <c r="H2223">
        <v>14.266274548100196</v>
      </c>
      <c r="I2223">
        <v>29.673000000000002</v>
      </c>
      <c r="J2223">
        <v>5729.4600973084553</v>
      </c>
      <c r="K2223">
        <v>-2793.094778450788</v>
      </c>
      <c r="L2223">
        <v>-25.989096071037558</v>
      </c>
      <c r="M2223">
        <v>6374.0169005156295</v>
      </c>
      <c r="N2223">
        <v>37398.474917274194</v>
      </c>
      <c r="O2223">
        <v>45.127218084607335</v>
      </c>
      <c r="P2223">
        <v>52.28635295775566</v>
      </c>
      <c r="Q2223" s="6">
        <v>2221</v>
      </c>
    </row>
    <row r="2224" spans="1:17" x14ac:dyDescent="0.25">
      <c r="A2224">
        <v>118.863</v>
      </c>
      <c r="B2224">
        <v>-25.111999999999998</v>
      </c>
      <c r="C2224">
        <v>2018.365</v>
      </c>
      <c r="D2224">
        <v>0.75</v>
      </c>
      <c r="E2224">
        <v>0.65</v>
      </c>
      <c r="F2224">
        <v>19.899999999999999</v>
      </c>
      <c r="G2224">
        <v>42.007420362456692</v>
      </c>
      <c r="H2224">
        <v>22.954147321040679</v>
      </c>
      <c r="I2224">
        <v>8.8629999999999995</v>
      </c>
      <c r="J2224">
        <v>5778.7626354507829</v>
      </c>
      <c r="K2224">
        <v>-2690.3145195964844</v>
      </c>
      <c r="L2224">
        <v>-24.964426762979357</v>
      </c>
      <c r="M2224">
        <v>6374.3148503375442</v>
      </c>
      <c r="N2224">
        <v>36564.357065003853</v>
      </c>
      <c r="O2224">
        <v>58.992668403010612</v>
      </c>
      <c r="P2224">
        <v>20.174965727050505</v>
      </c>
      <c r="Q2224" s="6">
        <v>2222</v>
      </c>
    </row>
    <row r="2225" spans="1:17" x14ac:dyDescent="0.25">
      <c r="A2225">
        <v>117.922</v>
      </c>
      <c r="B2225">
        <v>-33.058999999999997</v>
      </c>
      <c r="C2225">
        <v>2018.365</v>
      </c>
      <c r="D2225">
        <v>0.75</v>
      </c>
      <c r="E2225">
        <v>0.65</v>
      </c>
      <c r="F2225">
        <v>19.899999999999999</v>
      </c>
      <c r="G2225">
        <v>42.007420362456692</v>
      </c>
      <c r="H2225">
        <v>21.445078313428581</v>
      </c>
      <c r="I2225">
        <v>7.921999999999997</v>
      </c>
      <c r="J2225">
        <v>5350.9107967206355</v>
      </c>
      <c r="K2225">
        <v>-3459.4457915369831</v>
      </c>
      <c r="L2225">
        <v>-32.883287146446349</v>
      </c>
      <c r="M2225">
        <v>6371.8138343052997</v>
      </c>
      <c r="N2225">
        <v>37033.605018357608</v>
      </c>
      <c r="O2225">
        <v>50.591398799800444</v>
      </c>
      <c r="P2225">
        <v>14.310458201622115</v>
      </c>
      <c r="Q2225" s="6">
        <v>2223</v>
      </c>
    </row>
    <row r="2226" spans="1:17" x14ac:dyDescent="0.25">
      <c r="A2226">
        <v>158.27199999999999</v>
      </c>
      <c r="B2226">
        <v>-34.048999999999999</v>
      </c>
      <c r="C2226">
        <v>2018.365</v>
      </c>
      <c r="D2226">
        <v>1.2</v>
      </c>
      <c r="E2226">
        <v>0.65</v>
      </c>
      <c r="F2226">
        <v>19.899999999999999</v>
      </c>
      <c r="G2226">
        <v>46.089820015575185</v>
      </c>
      <c r="H2226">
        <v>21.978926677195208</v>
      </c>
      <c r="I2226">
        <v>48.271999999999991</v>
      </c>
      <c r="J2226">
        <v>5290.219671280367</v>
      </c>
      <c r="K2226">
        <v>-3550.9525347465938</v>
      </c>
      <c r="L2226">
        <v>-33.870685022332566</v>
      </c>
      <c r="M2226">
        <v>6371.4745604471345</v>
      </c>
      <c r="N2226">
        <v>39006.131894321479</v>
      </c>
      <c r="O2226">
        <v>25.614648406179953</v>
      </c>
      <c r="P2226">
        <v>63.464967847319976</v>
      </c>
      <c r="Q2226" s="6">
        <v>2224</v>
      </c>
    </row>
    <row r="2227" spans="1:17" x14ac:dyDescent="0.25">
      <c r="A2227">
        <v>117.5</v>
      </c>
      <c r="B2227">
        <v>-31.9</v>
      </c>
      <c r="C2227">
        <v>2018.365</v>
      </c>
      <c r="D2227">
        <v>0.75</v>
      </c>
      <c r="E2227">
        <v>0.65</v>
      </c>
      <c r="F2227">
        <v>19.899999999999999</v>
      </c>
      <c r="G2227">
        <v>42.007420362456692</v>
      </c>
      <c r="H2227">
        <v>15.421860324296647</v>
      </c>
      <c r="I2227">
        <v>7.5</v>
      </c>
      <c r="J2227">
        <v>5419.9287193021246</v>
      </c>
      <c r="K2227">
        <v>-3351.0238420273377</v>
      </c>
      <c r="L2227">
        <v>-31.727598740442563</v>
      </c>
      <c r="M2227">
        <v>6372.2043369741077</v>
      </c>
      <c r="N2227">
        <v>36949.649220065665</v>
      </c>
      <c r="O2227">
        <v>51.965960205817517</v>
      </c>
      <c r="P2227">
        <v>13.98958981129023</v>
      </c>
      <c r="Q2227" s="6">
        <v>2225</v>
      </c>
    </row>
    <row r="2228" spans="1:17" x14ac:dyDescent="0.25">
      <c r="A2228">
        <v>116.863</v>
      </c>
      <c r="B2228">
        <v>-28.888999999999999</v>
      </c>
      <c r="C2228">
        <v>2018.365</v>
      </c>
      <c r="D2228">
        <v>3</v>
      </c>
      <c r="E2228">
        <v>0.65</v>
      </c>
      <c r="F2228">
        <v>19.899999999999999</v>
      </c>
      <c r="G2228">
        <v>54.048620189015942</v>
      </c>
      <c r="H2228">
        <v>17.57903151622919</v>
      </c>
      <c r="I2228">
        <v>6.8629999999999995</v>
      </c>
      <c r="J2228">
        <v>5588.794941758084</v>
      </c>
      <c r="K2228">
        <v>-3063.1363535192399</v>
      </c>
      <c r="L2228">
        <v>-28.726499765226183</v>
      </c>
      <c r="M2228">
        <v>6373.1807773883129</v>
      </c>
      <c r="N2228">
        <v>36749.362198745323</v>
      </c>
      <c r="O2228">
        <v>55.44845501281754</v>
      </c>
      <c r="P2228">
        <v>13.989302477154038</v>
      </c>
      <c r="Q2228" s="6">
        <v>2226</v>
      </c>
    </row>
    <row r="2229" spans="1:17" x14ac:dyDescent="0.25">
      <c r="A2229">
        <v>114.863</v>
      </c>
      <c r="B2229">
        <v>-24.888999999999999</v>
      </c>
      <c r="C2229">
        <v>2018.365</v>
      </c>
      <c r="D2229">
        <v>1.2</v>
      </c>
      <c r="E2229">
        <v>0.65</v>
      </c>
      <c r="F2229">
        <v>19.899999999999999</v>
      </c>
      <c r="G2229">
        <v>46.089820015575185</v>
      </c>
      <c r="H2229">
        <v>23.910302311687762</v>
      </c>
      <c r="I2229">
        <v>4.8629999999999995</v>
      </c>
      <c r="J2229">
        <v>5789.2024948679027</v>
      </c>
      <c r="K2229">
        <v>-2667.926679474514</v>
      </c>
      <c r="L2229">
        <v>-24.742390424860698</v>
      </c>
      <c r="M2229">
        <v>6374.3782672223533</v>
      </c>
      <c r="N2229">
        <v>36496.729807211101</v>
      </c>
      <c r="O2229">
        <v>60.378684276332322</v>
      </c>
      <c r="P2229">
        <v>11.428668015673054</v>
      </c>
      <c r="Q2229" s="6">
        <v>2227</v>
      </c>
    </row>
    <row r="2230" spans="1:17" x14ac:dyDescent="0.25">
      <c r="A2230">
        <v>149.05600000000001</v>
      </c>
      <c r="B2230">
        <v>-28.856000000000002</v>
      </c>
      <c r="C2230">
        <v>2018.365</v>
      </c>
      <c r="D2230">
        <v>3</v>
      </c>
      <c r="E2230">
        <v>0.65</v>
      </c>
      <c r="F2230">
        <v>19.899999999999999</v>
      </c>
      <c r="G2230">
        <v>54.048620189015942</v>
      </c>
      <c r="H2230">
        <v>23.716826924557331</v>
      </c>
      <c r="I2230">
        <v>39.056000000000012</v>
      </c>
      <c r="J2230">
        <v>5590.561015937813</v>
      </c>
      <c r="K2230">
        <v>-3059.9334832533841</v>
      </c>
      <c r="L2230">
        <v>-28.69361838093176</v>
      </c>
      <c r="M2230">
        <v>6373.1911468948447</v>
      </c>
      <c r="N2230">
        <v>38109.616472754969</v>
      </c>
      <c r="O2230">
        <v>35.79611557023437</v>
      </c>
      <c r="P2230">
        <v>59.256493217924806</v>
      </c>
      <c r="Q2230" s="6">
        <v>2228</v>
      </c>
    </row>
    <row r="2231" spans="1:17" x14ac:dyDescent="0.25">
      <c r="A2231">
        <v>147.44900000000001</v>
      </c>
      <c r="B2231">
        <v>-28.826000000000001</v>
      </c>
      <c r="C2231">
        <v>2018.365</v>
      </c>
      <c r="D2231">
        <v>3</v>
      </c>
      <c r="E2231">
        <v>0.65</v>
      </c>
      <c r="F2231">
        <v>19.899999999999999</v>
      </c>
      <c r="G2231">
        <v>54.048620189015942</v>
      </c>
      <c r="H2231">
        <v>14.446138681285085</v>
      </c>
      <c r="I2231">
        <v>37.449000000000012</v>
      </c>
      <c r="J2231">
        <v>5592.1649293922437</v>
      </c>
      <c r="K2231">
        <v>-3057.0209143777211</v>
      </c>
      <c r="L2231">
        <v>-28.663726399363178</v>
      </c>
      <c r="M2231">
        <v>6373.2005670987128</v>
      </c>
      <c r="N2231">
        <v>38000.648656538877</v>
      </c>
      <c r="O2231">
        <v>37.133881878932833</v>
      </c>
      <c r="P2231">
        <v>57.809125440456668</v>
      </c>
      <c r="Q2231" s="6">
        <v>2229</v>
      </c>
    </row>
    <row r="2232" spans="1:17" x14ac:dyDescent="0.25">
      <c r="A2232">
        <v>123.101</v>
      </c>
      <c r="B2232">
        <v>-27.821000000000002</v>
      </c>
      <c r="C2232">
        <v>2018.365</v>
      </c>
      <c r="D2232">
        <v>1.2</v>
      </c>
      <c r="E2232">
        <v>0.65</v>
      </c>
      <c r="F2232">
        <v>19.899999999999999</v>
      </c>
      <c r="G2232">
        <v>46.089820015575185</v>
      </c>
      <c r="H2232">
        <v>20.360110238743555</v>
      </c>
      <c r="I2232">
        <v>13.100999999999999</v>
      </c>
      <c r="J2232">
        <v>5645.0078994601563</v>
      </c>
      <c r="K2232">
        <v>-2958.9772764196964</v>
      </c>
      <c r="L2232">
        <v>-27.662446538514494</v>
      </c>
      <c r="M2232">
        <v>6373.5124309391358</v>
      </c>
      <c r="N2232">
        <v>36807.509538581791</v>
      </c>
      <c r="O2232">
        <v>54.418201301346883</v>
      </c>
      <c r="P2232">
        <v>26.503171286932712</v>
      </c>
      <c r="Q2232" s="6">
        <v>2230</v>
      </c>
    </row>
    <row r="2233" spans="1:17" x14ac:dyDescent="0.25">
      <c r="A2233">
        <v>148.70500000000001</v>
      </c>
      <c r="B2233">
        <v>-26.82</v>
      </c>
      <c r="C2233">
        <v>2018.365</v>
      </c>
      <c r="D2233">
        <v>1.2</v>
      </c>
      <c r="E2233">
        <v>0.65</v>
      </c>
      <c r="F2233">
        <v>19.899999999999999</v>
      </c>
      <c r="G2233">
        <v>46.089820015575185</v>
      </c>
      <c r="H2233">
        <v>16.213398904620671</v>
      </c>
      <c r="I2233">
        <v>38.705000000000013</v>
      </c>
      <c r="J2233">
        <v>5695.9156915416406</v>
      </c>
      <c r="K2233">
        <v>-2860.4318137676469</v>
      </c>
      <c r="L2233">
        <v>-26.665344720658403</v>
      </c>
      <c r="M2233">
        <v>6373.8156332266435</v>
      </c>
      <c r="N2233">
        <v>37994.799876953432</v>
      </c>
      <c r="O2233">
        <v>37.214829572686227</v>
      </c>
      <c r="P2233">
        <v>60.617211771799873</v>
      </c>
      <c r="Q2233" s="6">
        <v>2231</v>
      </c>
    </row>
    <row r="2234" spans="1:17" x14ac:dyDescent="0.25">
      <c r="A2234">
        <v>123.003</v>
      </c>
      <c r="B2234">
        <v>-25.812000000000001</v>
      </c>
      <c r="C2234">
        <v>2018.365</v>
      </c>
      <c r="D2234">
        <v>0.75</v>
      </c>
      <c r="E2234">
        <v>0.65</v>
      </c>
      <c r="F2234">
        <v>19.899999999999999</v>
      </c>
      <c r="G2234">
        <v>42.007420362456692</v>
      </c>
      <c r="H2234">
        <v>19.945380228085945</v>
      </c>
      <c r="I2234">
        <v>13.003</v>
      </c>
      <c r="J2234">
        <v>5745.4248917261175</v>
      </c>
      <c r="K2234">
        <v>-2760.3279981373935</v>
      </c>
      <c r="L2234">
        <v>-25.661459797740779</v>
      </c>
      <c r="M2234">
        <v>6374.113102523931</v>
      </c>
      <c r="N2234">
        <v>36692.855950746314</v>
      </c>
      <c r="O2234">
        <v>56.507084788814645</v>
      </c>
      <c r="P2234">
        <v>27.93909227817916</v>
      </c>
      <c r="Q2234" s="6">
        <v>2232</v>
      </c>
    </row>
    <row r="2235" spans="1:17" x14ac:dyDescent="0.25">
      <c r="A2235">
        <v>138.61500000000001</v>
      </c>
      <c r="B2235">
        <v>-30.709</v>
      </c>
      <c r="C2235">
        <v>2018.365</v>
      </c>
      <c r="D2235">
        <v>1.2</v>
      </c>
      <c r="E2235">
        <v>0.65</v>
      </c>
      <c r="F2235">
        <v>19.899999999999999</v>
      </c>
      <c r="G2235">
        <v>46.089820015575185</v>
      </c>
      <c r="H2235">
        <v>15.451127049335486</v>
      </c>
      <c r="I2235">
        <v>28.615000000000009</v>
      </c>
      <c r="J2235">
        <v>5488.5398452241088</v>
      </c>
      <c r="K2235">
        <v>-3238.1984089715552</v>
      </c>
      <c r="L2235">
        <v>-30.540294332003409</v>
      </c>
      <c r="M2235">
        <v>6372.5974742234102</v>
      </c>
      <c r="N2235">
        <v>37578.156501029174</v>
      </c>
      <c r="O2235">
        <v>42.602994598097624</v>
      </c>
      <c r="P2235">
        <v>46.891355083300184</v>
      </c>
      <c r="Q2235" s="6">
        <v>2233</v>
      </c>
    </row>
    <row r="2236" spans="1:17" x14ac:dyDescent="0.25">
      <c r="A2236">
        <v>134.61500000000001</v>
      </c>
      <c r="B2236">
        <v>-24.709</v>
      </c>
      <c r="C2236">
        <v>2018.365</v>
      </c>
      <c r="D2236">
        <v>1.2</v>
      </c>
      <c r="E2236">
        <v>0.65</v>
      </c>
      <c r="F2236">
        <v>19.899999999999999</v>
      </c>
      <c r="G2236">
        <v>46.089820015575185</v>
      </c>
      <c r="H2236">
        <v>22.756053042122382</v>
      </c>
      <c r="I2236">
        <v>24.615000000000009</v>
      </c>
      <c r="J2236">
        <v>5797.5654587027157</v>
      </c>
      <c r="K2236">
        <v>-2649.8267381245937</v>
      </c>
      <c r="L2236">
        <v>-24.563174708393557</v>
      </c>
      <c r="M2236">
        <v>6374.4291501296693</v>
      </c>
      <c r="N2236">
        <v>37067.19536789316</v>
      </c>
      <c r="O2236">
        <v>50.106569083634731</v>
      </c>
      <c r="P2236">
        <v>47.623257318344102</v>
      </c>
      <c r="Q2236" s="6">
        <v>2234</v>
      </c>
    </row>
    <row r="2237" spans="1:17" x14ac:dyDescent="0.25">
      <c r="A2237">
        <v>151.92599999999999</v>
      </c>
      <c r="B2237">
        <v>-27.658999999999999</v>
      </c>
      <c r="C2237">
        <v>2018.365</v>
      </c>
      <c r="D2237">
        <v>0.75</v>
      </c>
      <c r="E2237">
        <v>0.65</v>
      </c>
      <c r="F2237">
        <v>19.899999999999999</v>
      </c>
      <c r="G2237">
        <v>42.007420362456692</v>
      </c>
      <c r="H2237">
        <v>14.128919543481516</v>
      </c>
      <c r="I2237">
        <v>41.925999999999988</v>
      </c>
      <c r="J2237">
        <v>5653.3638732636537</v>
      </c>
      <c r="K2237">
        <v>-2943.088453539091</v>
      </c>
      <c r="L2237">
        <v>-27.501064482913154</v>
      </c>
      <c r="M2237">
        <v>6373.5620126329468</v>
      </c>
      <c r="N2237">
        <v>38258.849617158834</v>
      </c>
      <c r="O2237">
        <v>34.010995959728987</v>
      </c>
      <c r="P2237">
        <v>62.66571168993854</v>
      </c>
      <c r="Q2237" s="6">
        <v>2235</v>
      </c>
    </row>
    <row r="2238" spans="1:17" x14ac:dyDescent="0.25">
      <c r="A2238">
        <v>156.71600000000001</v>
      </c>
      <c r="B2238">
        <v>-33.646999999999998</v>
      </c>
      <c r="C2238">
        <v>2018.365</v>
      </c>
      <c r="D2238">
        <v>0.75</v>
      </c>
      <c r="E2238">
        <v>0.65</v>
      </c>
      <c r="F2238">
        <v>19.899999999999999</v>
      </c>
      <c r="G2238">
        <v>42.007420362456692</v>
      </c>
      <c r="H2238">
        <v>21.485364346763504</v>
      </c>
      <c r="I2238">
        <v>46.716000000000008</v>
      </c>
      <c r="J2238">
        <v>5315.0557178523022</v>
      </c>
      <c r="K2238">
        <v>-3513.9200444823418</v>
      </c>
      <c r="L2238">
        <v>-33.469716236184496</v>
      </c>
      <c r="M2238">
        <v>6371.6129326010723</v>
      </c>
      <c r="N2238">
        <v>38873.036288779571</v>
      </c>
      <c r="O2238">
        <v>27.046076603773894</v>
      </c>
      <c r="P2238">
        <v>62.442580544000641</v>
      </c>
      <c r="Q2238" s="6">
        <v>2236</v>
      </c>
    </row>
    <row r="2239" spans="1:17" x14ac:dyDescent="0.25">
      <c r="A2239">
        <v>157.51857910958867</v>
      </c>
      <c r="B2239">
        <v>-30.782190758761814</v>
      </c>
      <c r="C2239">
        <v>2018.365</v>
      </c>
      <c r="D2239">
        <v>1.2</v>
      </c>
      <c r="E2239">
        <v>0.65</v>
      </c>
      <c r="F2239">
        <v>19.899999999999999</v>
      </c>
      <c r="G2239">
        <v>46.089820015575185</v>
      </c>
      <c r="H2239">
        <v>17.220668225787424</v>
      </c>
      <c r="I2239">
        <v>47.518579109588671</v>
      </c>
      <c r="J2239">
        <v>5484.3915940009365</v>
      </c>
      <c r="K2239">
        <v>-3245.1722123990107</v>
      </c>
      <c r="L2239">
        <v>-30.613249549335482</v>
      </c>
      <c r="M2239">
        <v>6372.5735652462126</v>
      </c>
      <c r="N2239">
        <v>38808.268869412175</v>
      </c>
      <c r="O2239">
        <v>27.760937667889404</v>
      </c>
      <c r="P2239">
        <v>64.889817601688478</v>
      </c>
      <c r="Q2239" s="6">
        <v>2237</v>
      </c>
    </row>
    <row r="2240" spans="1:17" x14ac:dyDescent="0.25">
      <c r="A2240">
        <v>160.79300000000001</v>
      </c>
      <c r="B2240">
        <v>-27.606999999999999</v>
      </c>
      <c r="C2240">
        <v>2018.365</v>
      </c>
      <c r="D2240">
        <v>3</v>
      </c>
      <c r="E2240">
        <v>0.65</v>
      </c>
      <c r="F2240">
        <v>19.899999999999999</v>
      </c>
      <c r="G2240">
        <v>54.048620189015942</v>
      </c>
      <c r="H2240">
        <v>23.10267695661021</v>
      </c>
      <c r="I2240">
        <v>50.793000000000006</v>
      </c>
      <c r="J2240">
        <v>5656.0364680070188</v>
      </c>
      <c r="K2240">
        <v>-2937.9834148717446</v>
      </c>
      <c r="L2240">
        <v>-27.449263900985216</v>
      </c>
      <c r="M2240">
        <v>6373.5778863591795</v>
      </c>
      <c r="N2240">
        <v>38947.874481783649</v>
      </c>
      <c r="O2240">
        <v>26.260042329699104</v>
      </c>
      <c r="P2240">
        <v>69.291522388409192</v>
      </c>
      <c r="Q2240" s="6">
        <v>2238</v>
      </c>
    </row>
    <row r="2241" spans="1:17" x14ac:dyDescent="0.25">
      <c r="A2241">
        <v>160.79300000000001</v>
      </c>
      <c r="B2241">
        <v>-26.606999999999999</v>
      </c>
      <c r="C2241">
        <v>2018.365</v>
      </c>
      <c r="D2241">
        <v>3</v>
      </c>
      <c r="E2241">
        <v>0.65</v>
      </c>
      <c r="F2241">
        <v>19.899999999999999</v>
      </c>
      <c r="G2241">
        <v>54.048620189015942</v>
      </c>
      <c r="H2241">
        <v>23.560006080191471</v>
      </c>
      <c r="I2241">
        <v>50.793000000000006</v>
      </c>
      <c r="J2241">
        <v>5706.52467237172</v>
      </c>
      <c r="K2241">
        <v>-2839.3505795461392</v>
      </c>
      <c r="L2241">
        <v>-26.453198586255237</v>
      </c>
      <c r="M2241">
        <v>6373.8791602881965</v>
      </c>
      <c r="N2241">
        <v>38913.358202031821</v>
      </c>
      <c r="O2241">
        <v>26.63465320644638</v>
      </c>
      <c r="P2241">
        <v>69.929535578027469</v>
      </c>
      <c r="Q2241" s="6">
        <v>2239</v>
      </c>
    </row>
    <row r="2242" spans="1:17" x14ac:dyDescent="0.25">
      <c r="A2242">
        <v>135.92860458316989</v>
      </c>
      <c r="B2242">
        <v>-27.564</v>
      </c>
      <c r="C2242">
        <v>2018.365</v>
      </c>
      <c r="D2242">
        <v>3</v>
      </c>
      <c r="E2242">
        <v>0.65</v>
      </c>
      <c r="F2242">
        <v>19.899999999999999</v>
      </c>
      <c r="G2242">
        <v>54.048620189015942</v>
      </c>
      <c r="H2242">
        <v>16.936112976687475</v>
      </c>
      <c r="I2242">
        <v>25.928604583169886</v>
      </c>
      <c r="J2242">
        <v>5658.2429826957641</v>
      </c>
      <c r="K2242">
        <v>-2933.7601387284085</v>
      </c>
      <c r="L2242">
        <v>-27.406429194724144</v>
      </c>
      <c r="M2242">
        <v>6373.5909974532869</v>
      </c>
      <c r="N2242">
        <v>37273.550502870006</v>
      </c>
      <c r="O2242">
        <v>46.934142407723726</v>
      </c>
      <c r="P2242">
        <v>46.415721634615366</v>
      </c>
      <c r="Q2242" s="6">
        <v>2240</v>
      </c>
    </row>
    <row r="2243" spans="1:17" x14ac:dyDescent="0.25">
      <c r="A2243">
        <v>152.01913977233409</v>
      </c>
      <c r="B2243">
        <v>-27.617975327385086</v>
      </c>
      <c r="C2243">
        <v>2018.365</v>
      </c>
      <c r="D2243">
        <v>1.2</v>
      </c>
      <c r="E2243">
        <v>0.65</v>
      </c>
      <c r="F2243">
        <v>19.899999999999999</v>
      </c>
      <c r="G2243">
        <v>46.089820015575185</v>
      </c>
      <c r="H2243">
        <v>17.733098162283724</v>
      </c>
      <c r="I2243">
        <v>42.019139772334086</v>
      </c>
      <c r="J2243">
        <v>5655.4727669373269</v>
      </c>
      <c r="K2243">
        <v>-2939.0611034191843</v>
      </c>
      <c r="L2243">
        <v>-27.460197095354115</v>
      </c>
      <c r="M2243">
        <v>6373.5745376673312</v>
      </c>
      <c r="N2243">
        <v>38263.89816381564</v>
      </c>
      <c r="O2243">
        <v>33.951398322350997</v>
      </c>
      <c r="P2243">
        <v>62.773935543743981</v>
      </c>
      <c r="Q2243" s="6">
        <v>2241</v>
      </c>
    </row>
    <row r="2244" spans="1:17" x14ac:dyDescent="0.25">
      <c r="A2244">
        <v>153.19399999999999</v>
      </c>
      <c r="B2244">
        <v>-33.290999999999997</v>
      </c>
      <c r="C2244">
        <v>2018.365</v>
      </c>
      <c r="D2244">
        <v>1.2</v>
      </c>
      <c r="E2244">
        <v>0.65</v>
      </c>
      <c r="F2244">
        <v>19.899999999999999</v>
      </c>
      <c r="G2244">
        <v>46.089820015575185</v>
      </c>
      <c r="H2244">
        <v>21.025357702083308</v>
      </c>
      <c r="I2244">
        <v>43.193999999999988</v>
      </c>
      <c r="J2244">
        <v>5336.83108921444</v>
      </c>
      <c r="K2244">
        <v>-3480.9823429802836</v>
      </c>
      <c r="L2244">
        <v>-33.114658488457493</v>
      </c>
      <c r="M2244">
        <v>6371.7347831611987</v>
      </c>
      <c r="N2244">
        <v>38604.561736783588</v>
      </c>
      <c r="O2244">
        <v>30.006384778796974</v>
      </c>
      <c r="P2244">
        <v>59.688044004184036</v>
      </c>
      <c r="Q2244" s="6">
        <v>2242</v>
      </c>
    </row>
    <row r="2245" spans="1:17" x14ac:dyDescent="0.25">
      <c r="A2245">
        <v>138.58000000000001</v>
      </c>
      <c r="B2245">
        <v>-25.271000000000001</v>
      </c>
      <c r="C2245">
        <v>2018.365</v>
      </c>
      <c r="D2245">
        <v>3</v>
      </c>
      <c r="E2245">
        <v>0.65</v>
      </c>
      <c r="F2245">
        <v>19.899999999999999</v>
      </c>
      <c r="G2245">
        <v>54.048620189015942</v>
      </c>
      <c r="H2245">
        <v>15.246362727329673</v>
      </c>
      <c r="I2245">
        <v>28.580000000000013</v>
      </c>
      <c r="J2245">
        <v>5771.2656024035086</v>
      </c>
      <c r="K2245">
        <v>-2706.2526625582332</v>
      </c>
      <c r="L2245">
        <v>-25.122745089895655</v>
      </c>
      <c r="M2245">
        <v>6374.2693798653872</v>
      </c>
      <c r="N2245">
        <v>37297.012883466341</v>
      </c>
      <c r="O2245">
        <v>46.600081622380408</v>
      </c>
      <c r="P2245">
        <v>51.916291486658544</v>
      </c>
      <c r="Q2245" s="6">
        <v>2243</v>
      </c>
    </row>
    <row r="2246" spans="1:17" x14ac:dyDescent="0.25">
      <c r="A2246">
        <v>143.76499999999999</v>
      </c>
      <c r="B2246">
        <v>-33.257999999999996</v>
      </c>
      <c r="C2246">
        <v>2018.365</v>
      </c>
      <c r="D2246">
        <v>0.75</v>
      </c>
      <c r="E2246">
        <v>0.65</v>
      </c>
      <c r="F2246">
        <v>19.899999999999999</v>
      </c>
      <c r="G2246">
        <v>42.007420362456692</v>
      </c>
      <c r="H2246">
        <v>18.112259009166706</v>
      </c>
      <c r="I2246">
        <v>33.764999999999986</v>
      </c>
      <c r="J2246">
        <v>5338.8391565575266</v>
      </c>
      <c r="K2246">
        <v>-3477.9223856676617</v>
      </c>
      <c r="L2246">
        <v>-33.081747207927926</v>
      </c>
      <c r="M2246">
        <v>6371.746044870285</v>
      </c>
      <c r="N2246">
        <v>38001.830893992512</v>
      </c>
      <c r="O2246">
        <v>37.099486235186092</v>
      </c>
      <c r="P2246">
        <v>50.638362034012559</v>
      </c>
      <c r="Q2246" s="6">
        <v>2244</v>
      </c>
    </row>
    <row r="2247" spans="1:17" x14ac:dyDescent="0.25">
      <c r="A2247">
        <v>120.09</v>
      </c>
      <c r="B2247">
        <v>-33.242999999999995</v>
      </c>
      <c r="C2247">
        <v>2018.365</v>
      </c>
      <c r="D2247">
        <v>3</v>
      </c>
      <c r="E2247">
        <v>0.65</v>
      </c>
      <c r="F2247">
        <v>19.899999999999999</v>
      </c>
      <c r="G2247">
        <v>54.048620189015942</v>
      </c>
      <c r="H2247">
        <v>14.16646819908043</v>
      </c>
      <c r="I2247">
        <v>10.090000000000003</v>
      </c>
      <c r="J2247">
        <v>5339.7513282294176</v>
      </c>
      <c r="K2247">
        <v>-3476.5311191302494</v>
      </c>
      <c r="L2247">
        <v>-33.066787611968586</v>
      </c>
      <c r="M2247">
        <v>6371.751161934124</v>
      </c>
      <c r="N2247">
        <v>37082.154589469406</v>
      </c>
      <c r="O2247">
        <v>49.819286963768583</v>
      </c>
      <c r="P2247">
        <v>17.983832101252467</v>
      </c>
      <c r="Q2247" s="6">
        <v>2245</v>
      </c>
    </row>
    <row r="2248" spans="1:17" x14ac:dyDescent="0.25">
      <c r="A2248">
        <v>150.18700000000001</v>
      </c>
      <c r="B2248">
        <v>-32.079000000000001</v>
      </c>
      <c r="C2248">
        <v>2018.365</v>
      </c>
      <c r="D2248">
        <v>0.75</v>
      </c>
      <c r="E2248">
        <v>0.65</v>
      </c>
      <c r="F2248">
        <v>19.899999999999999</v>
      </c>
      <c r="G2248">
        <v>42.007420362456692</v>
      </c>
      <c r="H2248">
        <v>23.155446375883685</v>
      </c>
      <c r="I2248">
        <v>40.187000000000012</v>
      </c>
      <c r="J2248">
        <v>5409.4135925290448</v>
      </c>
      <c r="K2248">
        <v>-3367.8584263918156</v>
      </c>
      <c r="L2248">
        <v>-31.906068802621725</v>
      </c>
      <c r="M2248">
        <v>6372.1445209016047</v>
      </c>
      <c r="N2248">
        <v>38339.717480628926</v>
      </c>
      <c r="O2248">
        <v>33.042331449403441</v>
      </c>
      <c r="P2248">
        <v>57.840488240493123</v>
      </c>
      <c r="Q2248" s="6">
        <v>2246</v>
      </c>
    </row>
    <row r="2249" spans="1:17" x14ac:dyDescent="0.25">
      <c r="A2249">
        <v>119.63500000000001</v>
      </c>
      <c r="B2249">
        <v>-24.056000000000001</v>
      </c>
      <c r="C2249">
        <v>2018.365</v>
      </c>
      <c r="D2249">
        <v>1.2</v>
      </c>
      <c r="E2249">
        <v>0.65</v>
      </c>
      <c r="F2249">
        <v>19.899999999999999</v>
      </c>
      <c r="G2249">
        <v>46.089820015575185</v>
      </c>
      <c r="H2249">
        <v>20.847921837295303</v>
      </c>
      <c r="I2249">
        <v>9.6350000000000051</v>
      </c>
      <c r="J2249">
        <v>5827.424521228374</v>
      </c>
      <c r="K2249">
        <v>-2583.9493378023144</v>
      </c>
      <c r="L2249">
        <v>-23.913067693151969</v>
      </c>
      <c r="M2249">
        <v>6374.6114180350451</v>
      </c>
      <c r="N2249">
        <v>36523.494077577583</v>
      </c>
      <c r="O2249">
        <v>59.829675674003127</v>
      </c>
      <c r="P2249">
        <v>22.610305719694612</v>
      </c>
      <c r="Q2249" s="6">
        <v>2247</v>
      </c>
    </row>
    <row r="2250" spans="1:17" x14ac:dyDescent="0.25">
      <c r="A2250">
        <v>162.66</v>
      </c>
      <c r="B2250">
        <v>-22.942</v>
      </c>
      <c r="C2250">
        <v>2018.365</v>
      </c>
      <c r="D2250">
        <v>1.2</v>
      </c>
      <c r="E2250">
        <v>0.65</v>
      </c>
      <c r="F2250">
        <v>19.899999999999999</v>
      </c>
      <c r="G2250">
        <v>46.089820015575185</v>
      </c>
      <c r="H2250">
        <v>20.70669916393059</v>
      </c>
      <c r="I2250">
        <v>52.66</v>
      </c>
      <c r="J2250">
        <v>5876.6181551213285</v>
      </c>
      <c r="K2250">
        <v>-2470.8063970478852</v>
      </c>
      <c r="L2250">
        <v>-22.804172460148493</v>
      </c>
      <c r="M2250">
        <v>6374.9137400277314</v>
      </c>
      <c r="N2250">
        <v>38959.881771942797</v>
      </c>
      <c r="O2250">
        <v>26.145344697815911</v>
      </c>
      <c r="P2250">
        <v>73.43869963257896</v>
      </c>
      <c r="Q2250" s="6">
        <v>2248</v>
      </c>
    </row>
    <row r="2251" spans="1:17" x14ac:dyDescent="0.25">
      <c r="A2251">
        <v>141.91800000000001</v>
      </c>
      <c r="B2251">
        <v>-26.847000000000001</v>
      </c>
      <c r="C2251">
        <v>2018.365</v>
      </c>
      <c r="D2251">
        <v>1.2</v>
      </c>
      <c r="E2251">
        <v>0.65</v>
      </c>
      <c r="F2251">
        <v>19.899999999999999</v>
      </c>
      <c r="G2251">
        <v>46.089820015575185</v>
      </c>
      <c r="H2251">
        <v>22.020509462995744</v>
      </c>
      <c r="I2251">
        <v>31.918000000000006</v>
      </c>
      <c r="J2251">
        <v>5694.5652737142564</v>
      </c>
      <c r="K2251">
        <v>-2863.101307218179</v>
      </c>
      <c r="L2251">
        <v>-26.692237090098548</v>
      </c>
      <c r="M2251">
        <v>6373.8075552990122</v>
      </c>
      <c r="N2251">
        <v>37561.053166654623</v>
      </c>
      <c r="O2251">
        <v>42.855011644621094</v>
      </c>
      <c r="P2251">
        <v>54.056636838706353</v>
      </c>
      <c r="Q2251" s="6">
        <v>2249</v>
      </c>
    </row>
    <row r="2252" spans="1:17" x14ac:dyDescent="0.25">
      <c r="A2252">
        <v>151.66999999999999</v>
      </c>
      <c r="B2252">
        <v>-22.771999999999998</v>
      </c>
      <c r="C2252">
        <v>2018.365</v>
      </c>
      <c r="D2252">
        <v>3</v>
      </c>
      <c r="E2252">
        <v>0.65</v>
      </c>
      <c r="F2252">
        <v>19.899999999999999</v>
      </c>
      <c r="G2252">
        <v>54.048620189015942</v>
      </c>
      <c r="H2252">
        <v>14.302109255360142</v>
      </c>
      <c r="I2252">
        <v>41.669999999999987</v>
      </c>
      <c r="J2252">
        <v>5883.9308408689913</v>
      </c>
      <c r="K2252">
        <v>-2453.4585361807908</v>
      </c>
      <c r="L2252">
        <v>-22.634969858382121</v>
      </c>
      <c r="M2252">
        <v>6374.9588962508351</v>
      </c>
      <c r="N2252">
        <v>38050.148143880637</v>
      </c>
      <c r="O2252">
        <v>36.546406374448118</v>
      </c>
      <c r="P2252">
        <v>66.496235110040359</v>
      </c>
      <c r="Q2252" s="6">
        <v>2250</v>
      </c>
    </row>
    <row r="2253" spans="1:17" x14ac:dyDescent="0.25">
      <c r="A2253">
        <v>158.345</v>
      </c>
      <c r="B2253">
        <v>-30.76</v>
      </c>
      <c r="C2253">
        <v>2018.365</v>
      </c>
      <c r="D2253">
        <v>1.2</v>
      </c>
      <c r="E2253">
        <v>0.65</v>
      </c>
      <c r="F2253">
        <v>19.899999999999999</v>
      </c>
      <c r="G2253">
        <v>46.089820015575185</v>
      </c>
      <c r="H2253">
        <v>20.402422348606642</v>
      </c>
      <c r="I2253">
        <v>48.344999999999999</v>
      </c>
      <c r="J2253">
        <v>5485.6502512035431</v>
      </c>
      <c r="K2253">
        <v>-3243.058371441035</v>
      </c>
      <c r="L2253">
        <v>-30.591130088697366</v>
      </c>
      <c r="M2253">
        <v>6372.580817777306</v>
      </c>
      <c r="N2253">
        <v>38871.111604723483</v>
      </c>
      <c r="O2253">
        <v>27.07736698308252</v>
      </c>
      <c r="P2253">
        <v>65.536406127373567</v>
      </c>
      <c r="Q2253" s="6">
        <v>2251</v>
      </c>
    </row>
    <row r="2254" spans="1:17" x14ac:dyDescent="0.25">
      <c r="A2254">
        <v>161.69292685720112</v>
      </c>
      <c r="B2254">
        <v>-30.731999999999999</v>
      </c>
      <c r="C2254">
        <v>2018.365</v>
      </c>
      <c r="D2254">
        <v>1.2</v>
      </c>
      <c r="E2254">
        <v>0.65</v>
      </c>
      <c r="F2254">
        <v>19.899999999999999</v>
      </c>
      <c r="G2254">
        <v>46.089820015575185</v>
      </c>
      <c r="H2254">
        <v>21.162713254796788</v>
      </c>
      <c r="I2254">
        <v>51.692926857201115</v>
      </c>
      <c r="J2254">
        <v>5487.2372333431185</v>
      </c>
      <c r="K2254">
        <v>-3240.3904704307865</v>
      </c>
      <c r="L2254">
        <v>-30.563220195589832</v>
      </c>
      <c r="M2254">
        <v>6372.5899645156596</v>
      </c>
      <c r="N2254">
        <v>39135.532113443551</v>
      </c>
      <c r="O2254">
        <v>24.256845961843307</v>
      </c>
      <c r="P2254">
        <v>68.016851337529957</v>
      </c>
      <c r="Q2254" s="6">
        <v>2252</v>
      </c>
    </row>
    <row r="2255" spans="1:17" x14ac:dyDescent="0.25">
      <c r="A2255">
        <v>153.09899999999999</v>
      </c>
      <c r="B2255">
        <v>-33.884</v>
      </c>
      <c r="C2255">
        <v>2018.365</v>
      </c>
      <c r="D2255">
        <v>0.75</v>
      </c>
      <c r="E2255">
        <v>0.65</v>
      </c>
      <c r="F2255">
        <v>19.899999999999999</v>
      </c>
      <c r="G2255">
        <v>42.007420362456692</v>
      </c>
      <c r="H2255">
        <v>23.414605382309009</v>
      </c>
      <c r="I2255">
        <v>43.09899999999999</v>
      </c>
      <c r="J2255">
        <v>5300.4451997149608</v>
      </c>
      <c r="K2255">
        <v>-3535.7734291712236</v>
      </c>
      <c r="L2255">
        <v>-33.706104061273166</v>
      </c>
      <c r="M2255">
        <v>6371.5314530821079</v>
      </c>
      <c r="N2255">
        <v>38626.930101032405</v>
      </c>
      <c r="O2255">
        <v>29.753425825789016</v>
      </c>
      <c r="P2255">
        <v>59.213829216540887</v>
      </c>
      <c r="Q2255" s="6">
        <v>2253</v>
      </c>
    </row>
    <row r="2256" spans="1:17" x14ac:dyDescent="0.25">
      <c r="A2256">
        <v>144.58699999999999</v>
      </c>
      <c r="B2256">
        <v>-27.460999999999999</v>
      </c>
      <c r="C2256">
        <v>2018.365</v>
      </c>
      <c r="D2256">
        <v>3</v>
      </c>
      <c r="E2256">
        <v>0.65</v>
      </c>
      <c r="F2256">
        <v>19.899999999999999</v>
      </c>
      <c r="G2256">
        <v>54.048620189015942</v>
      </c>
      <c r="H2256">
        <v>14.825442241423948</v>
      </c>
      <c r="I2256">
        <v>34.586999999999989</v>
      </c>
      <c r="J2256">
        <v>5663.5154058622302</v>
      </c>
      <c r="K2256">
        <v>-2923.6373007924626</v>
      </c>
      <c r="L2256">
        <v>-27.303826565472775</v>
      </c>
      <c r="M2256">
        <v>6373.6223467525788</v>
      </c>
      <c r="N2256">
        <v>37752.494324999134</v>
      </c>
      <c r="O2256">
        <v>40.29618275944847</v>
      </c>
      <c r="P2256">
        <v>56.225713098423171</v>
      </c>
      <c r="Q2256" s="6">
        <v>2254</v>
      </c>
    </row>
    <row r="2257" spans="1:17" x14ac:dyDescent="0.25">
      <c r="A2257">
        <v>147.09700000000001</v>
      </c>
      <c r="B2257">
        <v>-37.881999999999998</v>
      </c>
      <c r="C2257">
        <v>2018.365</v>
      </c>
      <c r="D2257">
        <v>1.2</v>
      </c>
      <c r="E2257">
        <v>0.65</v>
      </c>
      <c r="F2257">
        <v>19.899999999999999</v>
      </c>
      <c r="G2257">
        <v>46.089820015575185</v>
      </c>
      <c r="H2257">
        <v>20.391348517292371</v>
      </c>
      <c r="I2257">
        <v>37.097000000000008</v>
      </c>
      <c r="J2257">
        <v>5040.4847818677226</v>
      </c>
      <c r="K2257">
        <v>-3895.1161491937755</v>
      </c>
      <c r="L2257">
        <v>-37.695636078134861</v>
      </c>
      <c r="M2257">
        <v>6370.1190453515264</v>
      </c>
      <c r="N2257">
        <v>38462.479491863043</v>
      </c>
      <c r="O2257">
        <v>31.598082295893636</v>
      </c>
      <c r="P2257">
        <v>50.923706172881261</v>
      </c>
      <c r="Q2257" s="6">
        <v>2255</v>
      </c>
    </row>
    <row r="2258" spans="1:17" x14ac:dyDescent="0.25">
      <c r="A2258">
        <v>151.54826679945637</v>
      </c>
      <c r="B2258">
        <v>-25.303999999999998</v>
      </c>
      <c r="C2258">
        <v>2018.365</v>
      </c>
      <c r="D2258">
        <v>3</v>
      </c>
      <c r="E2258">
        <v>0.65</v>
      </c>
      <c r="F2258">
        <v>19.899999999999999</v>
      </c>
      <c r="G2258">
        <v>54.048620189015942</v>
      </c>
      <c r="H2258">
        <v>15.742297423776588</v>
      </c>
      <c r="I2258">
        <v>41.548266799456371</v>
      </c>
      <c r="J2258">
        <v>5769.704053382924</v>
      </c>
      <c r="K2258">
        <v>-2709.5580112576304</v>
      </c>
      <c r="L2258">
        <v>-25.155604178499434</v>
      </c>
      <c r="M2258">
        <v>6374.2599162564547</v>
      </c>
      <c r="N2258">
        <v>38135.466325726018</v>
      </c>
      <c r="O2258">
        <v>35.496670116108277</v>
      </c>
      <c r="P2258">
        <v>64.252347394715088</v>
      </c>
      <c r="Q2258" s="6">
        <v>2256</v>
      </c>
    </row>
    <row r="2259" spans="1:17" x14ac:dyDescent="0.25">
      <c r="A2259">
        <v>114.06699999999999</v>
      </c>
      <c r="B2259">
        <v>-29.242000000000001</v>
      </c>
      <c r="C2259">
        <v>2018.365</v>
      </c>
      <c r="D2259">
        <v>3</v>
      </c>
      <c r="E2259">
        <v>0.65</v>
      </c>
      <c r="F2259">
        <v>19.899999999999999</v>
      </c>
      <c r="G2259">
        <v>54.048620189015942</v>
      </c>
      <c r="H2259">
        <v>15.304292594984229</v>
      </c>
      <c r="I2259">
        <v>4.0669999999999931</v>
      </c>
      <c r="J2259">
        <v>5569.7874823119691</v>
      </c>
      <c r="K2259">
        <v>-3097.3344575332853</v>
      </c>
      <c r="L2259">
        <v>-29.078244385626913</v>
      </c>
      <c r="M2259">
        <v>6373.0693813846174</v>
      </c>
      <c r="N2259">
        <v>36741.296835794485</v>
      </c>
      <c r="O2259">
        <v>55.59214043537758</v>
      </c>
      <c r="P2259">
        <v>8.2813528160878978</v>
      </c>
      <c r="Q2259" s="6">
        <v>2257</v>
      </c>
    </row>
    <row r="2260" spans="1:17" x14ac:dyDescent="0.25">
      <c r="A2260">
        <v>144.375</v>
      </c>
      <c r="B2260">
        <v>-28.111999999999998</v>
      </c>
      <c r="C2260">
        <v>2018.365</v>
      </c>
      <c r="D2260">
        <v>1.2</v>
      </c>
      <c r="E2260">
        <v>0.65</v>
      </c>
      <c r="F2260">
        <v>19.899999999999999</v>
      </c>
      <c r="G2260">
        <v>46.089820015575185</v>
      </c>
      <c r="H2260">
        <v>14.989852509951142</v>
      </c>
      <c r="I2260">
        <v>34.375</v>
      </c>
      <c r="J2260">
        <v>5629.8848987082974</v>
      </c>
      <c r="K2260">
        <v>-2987.4596653179478</v>
      </c>
      <c r="L2260">
        <v>-27.952349201577693</v>
      </c>
      <c r="M2260">
        <v>6373.4228813570307</v>
      </c>
      <c r="N2260">
        <v>37770.207426377878</v>
      </c>
      <c r="O2260">
        <v>40.062433971946447</v>
      </c>
      <c r="P2260">
        <v>55.440546506563827</v>
      </c>
      <c r="Q2260" s="6">
        <v>2258</v>
      </c>
    </row>
    <row r="2261" spans="1:17" x14ac:dyDescent="0.25">
      <c r="A2261">
        <v>160.37299999999999</v>
      </c>
      <c r="B2261">
        <v>-25.105</v>
      </c>
      <c r="C2261">
        <v>2018.365</v>
      </c>
      <c r="D2261">
        <v>3</v>
      </c>
      <c r="E2261">
        <v>0.65</v>
      </c>
      <c r="F2261">
        <v>19.899999999999999</v>
      </c>
      <c r="G2261">
        <v>54.048620189015942</v>
      </c>
      <c r="H2261">
        <v>16.667221891857182</v>
      </c>
      <c r="I2261">
        <v>50.37299999999999</v>
      </c>
      <c r="J2261">
        <v>5779.0916731079933</v>
      </c>
      <c r="K2261">
        <v>-2689.6123705978071</v>
      </c>
      <c r="L2261">
        <v>-24.95745687769729</v>
      </c>
      <c r="M2261">
        <v>6374.3168473381447</v>
      </c>
      <c r="N2261">
        <v>38828.172046239662</v>
      </c>
      <c r="O2261">
        <v>27.562838902935304</v>
      </c>
      <c r="P2261">
        <v>70.642066362121625</v>
      </c>
      <c r="Q2261" s="6">
        <v>2259</v>
      </c>
    </row>
    <row r="2262" spans="1:17" x14ac:dyDescent="0.25">
      <c r="A2262">
        <v>155.27199999999999</v>
      </c>
      <c r="B2262">
        <v>-25.048999999999999</v>
      </c>
      <c r="C2262">
        <v>2018.365</v>
      </c>
      <c r="D2262">
        <v>1.2</v>
      </c>
      <c r="E2262">
        <v>0.65</v>
      </c>
      <c r="F2262">
        <v>19.899999999999999</v>
      </c>
      <c r="G2262">
        <v>46.089820015575185</v>
      </c>
      <c r="H2262">
        <v>17.687920237998746</v>
      </c>
      <c r="I2262">
        <v>45.271999999999991</v>
      </c>
      <c r="J2262">
        <v>5781.7208744942773</v>
      </c>
      <c r="K2262">
        <v>-2683.9937563481581</v>
      </c>
      <c r="L2262">
        <v>-24.901698110372323</v>
      </c>
      <c r="M2262">
        <v>6374.3328085909325</v>
      </c>
      <c r="N2262">
        <v>38410.00608001298</v>
      </c>
      <c r="O2262">
        <v>32.252396288426155</v>
      </c>
      <c r="P2262">
        <v>67.247202683328183</v>
      </c>
      <c r="Q2262" s="6">
        <v>2260</v>
      </c>
    </row>
    <row r="2263" spans="1:17" x14ac:dyDescent="0.25">
      <c r="A2263">
        <v>150.01300000000001</v>
      </c>
      <c r="B2263">
        <v>-21.943999999999999</v>
      </c>
      <c r="C2263">
        <v>2018.365</v>
      </c>
      <c r="D2263">
        <v>0.75</v>
      </c>
      <c r="E2263">
        <v>0.65</v>
      </c>
      <c r="F2263">
        <v>19.899999999999999</v>
      </c>
      <c r="G2263">
        <v>42.007420362456692</v>
      </c>
      <c r="H2263">
        <v>15.869473665079349</v>
      </c>
      <c r="I2263">
        <v>40.013000000000005</v>
      </c>
      <c r="J2263">
        <v>5918.8082598726942</v>
      </c>
      <c r="K2263">
        <v>-2368.6632309386891</v>
      </c>
      <c r="L2263">
        <v>-21.810921633568309</v>
      </c>
      <c r="M2263">
        <v>6375.1750343608719</v>
      </c>
      <c r="N2263">
        <v>37896.965882081866</v>
      </c>
      <c r="O2263">
        <v>38.460659684980463</v>
      </c>
      <c r="P2263">
        <v>66.003600217790634</v>
      </c>
      <c r="Q2263" s="6">
        <v>2261</v>
      </c>
    </row>
    <row r="2264" spans="1:17" x14ac:dyDescent="0.25">
      <c r="A2264">
        <v>149.62899999999999</v>
      </c>
      <c r="B2264">
        <v>-25.855</v>
      </c>
      <c r="C2264">
        <v>2018.365</v>
      </c>
      <c r="D2264">
        <v>1.2</v>
      </c>
      <c r="E2264">
        <v>0.65</v>
      </c>
      <c r="F2264">
        <v>19.899999999999999</v>
      </c>
      <c r="G2264">
        <v>46.089820015575185</v>
      </c>
      <c r="H2264">
        <v>22.122304731654804</v>
      </c>
      <c r="I2264">
        <v>39.628999999999991</v>
      </c>
      <c r="J2264">
        <v>5743.3490409808201</v>
      </c>
      <c r="K2264">
        <v>-2764.6157020352894</v>
      </c>
      <c r="L2264">
        <v>-25.704280435173583</v>
      </c>
      <c r="M2264">
        <v>6374.1005786287515</v>
      </c>
      <c r="N2264">
        <v>38018.679543518039</v>
      </c>
      <c r="O2264">
        <v>36.922803472268015</v>
      </c>
      <c r="P2264">
        <v>62.228460004754318</v>
      </c>
      <c r="Q2264" s="6">
        <v>2262</v>
      </c>
    </row>
    <row r="2265" spans="1:17" x14ac:dyDescent="0.25">
      <c r="A2265">
        <v>147.6</v>
      </c>
      <c r="B2265">
        <v>-29.763999999999999</v>
      </c>
      <c r="C2265">
        <v>2018.365</v>
      </c>
      <c r="D2265">
        <v>0.75</v>
      </c>
      <c r="E2265">
        <v>0.65</v>
      </c>
      <c r="F2265">
        <v>19.899999999999999</v>
      </c>
      <c r="G2265">
        <v>42.007420362456692</v>
      </c>
      <c r="H2265">
        <v>18.55922899217768</v>
      </c>
      <c r="I2265">
        <v>37.599999999999994</v>
      </c>
      <c r="J2265">
        <v>5541.2929940845042</v>
      </c>
      <c r="K2265">
        <v>-3147.6921356057032</v>
      </c>
      <c r="L2265">
        <v>-29.598433370973456</v>
      </c>
      <c r="M2265">
        <v>6372.9030925351444</v>
      </c>
      <c r="N2265">
        <v>38055.241227860861</v>
      </c>
      <c r="O2265">
        <v>36.456347095989393</v>
      </c>
      <c r="P2265">
        <v>57.193131006783986</v>
      </c>
      <c r="Q2265" s="6">
        <v>2263</v>
      </c>
    </row>
    <row r="2266" spans="1:17" x14ac:dyDescent="0.25">
      <c r="A2266">
        <v>113.759</v>
      </c>
      <c r="B2266">
        <v>-30.617000000000001</v>
      </c>
      <c r="C2266">
        <v>2018.365</v>
      </c>
      <c r="D2266">
        <v>1.2</v>
      </c>
      <c r="E2266">
        <v>0.65</v>
      </c>
      <c r="F2266">
        <v>19.899999999999999</v>
      </c>
      <c r="G2266">
        <v>46.089820015575185</v>
      </c>
      <c r="H2266">
        <v>15.428433805865218</v>
      </c>
      <c r="I2266">
        <v>3.7590000000000003</v>
      </c>
      <c r="J2266">
        <v>5493.7414440271614</v>
      </c>
      <c r="K2266">
        <v>-3229.4250171659969</v>
      </c>
      <c r="L2266">
        <v>-30.448591959347588</v>
      </c>
      <c r="M2266">
        <v>6372.6274797228843</v>
      </c>
      <c r="N2266">
        <v>36825.86040601015</v>
      </c>
      <c r="O2266">
        <v>54.077407217704838</v>
      </c>
      <c r="P2266">
        <v>7.3507754022840546</v>
      </c>
      <c r="Q2266" s="6">
        <v>2264</v>
      </c>
    </row>
    <row r="2267" spans="1:17" x14ac:dyDescent="0.25">
      <c r="A2267">
        <v>142.28</v>
      </c>
      <c r="B2267">
        <v>-29.521000000000001</v>
      </c>
      <c r="C2267">
        <v>2018.365</v>
      </c>
      <c r="D2267">
        <v>1.2</v>
      </c>
      <c r="E2267">
        <v>0.65</v>
      </c>
      <c r="F2267">
        <v>19.899999999999999</v>
      </c>
      <c r="G2267">
        <v>46.089820015575185</v>
      </c>
      <c r="H2267">
        <v>15.565394333053863</v>
      </c>
      <c r="I2267">
        <v>32.28</v>
      </c>
      <c r="J2267">
        <v>5554.61502088629</v>
      </c>
      <c r="K2267">
        <v>-3124.2815781078425</v>
      </c>
      <c r="L2267">
        <v>-29.356269662541617</v>
      </c>
      <c r="M2267">
        <v>6372.9807319306738</v>
      </c>
      <c r="N2267">
        <v>37714.880198428596</v>
      </c>
      <c r="O2267">
        <v>40.779869064686615</v>
      </c>
      <c r="P2267">
        <v>52.044190324210327</v>
      </c>
      <c r="Q2267" s="6">
        <v>2265</v>
      </c>
    </row>
    <row r="2268" spans="1:17" x14ac:dyDescent="0.25">
      <c r="A2268">
        <v>153.76499999999999</v>
      </c>
      <c r="B2268">
        <v>-26.257000000000001</v>
      </c>
      <c r="C2268">
        <v>2018.365</v>
      </c>
      <c r="D2268">
        <v>1.2</v>
      </c>
      <c r="E2268">
        <v>0.65</v>
      </c>
      <c r="F2268">
        <v>19.899999999999999</v>
      </c>
      <c r="G2268">
        <v>46.089820015575185</v>
      </c>
      <c r="H2268">
        <v>15.954219883631364</v>
      </c>
      <c r="I2268">
        <v>43.764999999999986</v>
      </c>
      <c r="J2268">
        <v>5723.7861693311497</v>
      </c>
      <c r="K2268">
        <v>-2804.6262306501349</v>
      </c>
      <c r="L2268">
        <v>-26.104619981868023</v>
      </c>
      <c r="M2268">
        <v>6373.982774206198</v>
      </c>
      <c r="N2268">
        <v>38338.769568647935</v>
      </c>
      <c r="O2268">
        <v>33.076072547317999</v>
      </c>
      <c r="P2268">
        <v>65.208109994843241</v>
      </c>
      <c r="Q2268" s="6">
        <v>2266</v>
      </c>
    </row>
    <row r="2269" spans="1:17" x14ac:dyDescent="0.25">
      <c r="A2269">
        <v>114.70099999999999</v>
      </c>
      <c r="B2269">
        <v>-29.236999999999998</v>
      </c>
      <c r="C2269">
        <v>2018.365</v>
      </c>
      <c r="D2269">
        <v>0.75</v>
      </c>
      <c r="E2269">
        <v>0.65</v>
      </c>
      <c r="F2269">
        <v>19.899999999999999</v>
      </c>
      <c r="G2269">
        <v>42.007420362456692</v>
      </c>
      <c r="H2269">
        <v>21.829068812001484</v>
      </c>
      <c r="I2269">
        <v>4.7009999999999934</v>
      </c>
      <c r="J2269">
        <v>5570.0581870228407</v>
      </c>
      <c r="K2269">
        <v>-3096.8508716358601</v>
      </c>
      <c r="L2269">
        <v>-29.073261994982257</v>
      </c>
      <c r="M2269">
        <v>6373.0709652389687</v>
      </c>
      <c r="N2269">
        <v>36746.393638319998</v>
      </c>
      <c r="O2269">
        <v>55.499722252307251</v>
      </c>
      <c r="P2269">
        <v>9.5568769397188884</v>
      </c>
      <c r="Q2269" s="6">
        <v>2267</v>
      </c>
    </row>
    <row r="2270" spans="1:17" x14ac:dyDescent="0.25">
      <c r="A2270">
        <v>151.78</v>
      </c>
      <c r="B2270">
        <v>-25.22</v>
      </c>
      <c r="C2270">
        <v>2018.365</v>
      </c>
      <c r="D2270">
        <v>3</v>
      </c>
      <c r="E2270">
        <v>0.65</v>
      </c>
      <c r="F2270">
        <v>19.899999999999999</v>
      </c>
      <c r="G2270">
        <v>54.048620189015942</v>
      </c>
      <c r="H2270">
        <v>17.002513923295929</v>
      </c>
      <c r="I2270">
        <v>41.78</v>
      </c>
      <c r="J2270">
        <v>5773.6751464791714</v>
      </c>
      <c r="K2270">
        <v>-2701.1426578868254</v>
      </c>
      <c r="L2270">
        <v>-25.071963246450252</v>
      </c>
      <c r="M2270">
        <v>6374.2839876590988</v>
      </c>
      <c r="N2270">
        <v>38149.345120920407</v>
      </c>
      <c r="O2270">
        <v>35.329262129806587</v>
      </c>
      <c r="P2270">
        <v>64.503695342061462</v>
      </c>
      <c r="Q2270" s="6">
        <v>2268</v>
      </c>
    </row>
    <row r="2271" spans="1:17" x14ac:dyDescent="0.25">
      <c r="A2271">
        <v>149.78700000000001</v>
      </c>
      <c r="B2271">
        <v>-26.916</v>
      </c>
      <c r="C2271">
        <v>2018.365</v>
      </c>
      <c r="D2271">
        <v>3</v>
      </c>
      <c r="E2271">
        <v>0.65</v>
      </c>
      <c r="F2271">
        <v>19.899999999999999</v>
      </c>
      <c r="G2271">
        <v>54.048620189015942</v>
      </c>
      <c r="H2271">
        <v>17.509311735289469</v>
      </c>
      <c r="I2271">
        <v>39.787000000000006</v>
      </c>
      <c r="J2271">
        <v>5691.1084686227314</v>
      </c>
      <c r="K2271">
        <v>-2869.9204984407525</v>
      </c>
      <c r="L2271">
        <v>-26.76096265528043</v>
      </c>
      <c r="M2271">
        <v>6373.7868860670096</v>
      </c>
      <c r="N2271">
        <v>38074.328271591818</v>
      </c>
      <c r="O2271">
        <v>36.234244164003321</v>
      </c>
      <c r="P2271">
        <v>61.472442254561791</v>
      </c>
      <c r="Q2271" s="6">
        <v>2269</v>
      </c>
    </row>
    <row r="2272" spans="1:17" x14ac:dyDescent="0.25">
      <c r="A2272">
        <v>159.71600000000001</v>
      </c>
      <c r="B2272">
        <v>-21.646999999999998</v>
      </c>
      <c r="C2272">
        <v>2018.365</v>
      </c>
      <c r="D2272">
        <v>0.75</v>
      </c>
      <c r="E2272">
        <v>0.65</v>
      </c>
      <c r="F2272">
        <v>19.899999999999999</v>
      </c>
      <c r="G2272">
        <v>42.007420362456692</v>
      </c>
      <c r="H2272">
        <v>21.030211909574774</v>
      </c>
      <c r="I2272">
        <v>49.716000000000008</v>
      </c>
      <c r="J2272">
        <v>5931.0186834747519</v>
      </c>
      <c r="K2272">
        <v>-2338.1280404261765</v>
      </c>
      <c r="L2272">
        <v>-21.515366184222199</v>
      </c>
      <c r="M2272">
        <v>6375.2510034628231</v>
      </c>
      <c r="N2272">
        <v>38666.154041863381</v>
      </c>
      <c r="O2272">
        <v>29.357992556350784</v>
      </c>
      <c r="P2272">
        <v>72.63752082471143</v>
      </c>
      <c r="Q2272" s="6">
        <v>2270</v>
      </c>
    </row>
    <row r="2273" spans="1:17" x14ac:dyDescent="0.25">
      <c r="A2273">
        <v>147.089</v>
      </c>
      <c r="B2273">
        <v>-35.799999999999997</v>
      </c>
      <c r="C2273">
        <v>2018.365</v>
      </c>
      <c r="D2273">
        <v>1.2</v>
      </c>
      <c r="E2273">
        <v>0.65</v>
      </c>
      <c r="F2273">
        <v>19.899999999999999</v>
      </c>
      <c r="G2273">
        <v>46.089820015575185</v>
      </c>
      <c r="H2273">
        <v>16.184329530588069</v>
      </c>
      <c r="I2273">
        <v>37.088999999999999</v>
      </c>
      <c r="J2273">
        <v>5179.0137655709204</v>
      </c>
      <c r="K2273">
        <v>-3710.2170377768348</v>
      </c>
      <c r="L2273">
        <v>-35.617603892376955</v>
      </c>
      <c r="M2273">
        <v>6370.8628969224092</v>
      </c>
      <c r="N2273">
        <v>38340.805351482843</v>
      </c>
      <c r="O2273">
        <v>33.013845197586214</v>
      </c>
      <c r="P2273">
        <v>52.268678568060643</v>
      </c>
      <c r="Q2273" s="6">
        <v>2271</v>
      </c>
    </row>
    <row r="2274" spans="1:17" x14ac:dyDescent="0.25">
      <c r="A2274">
        <v>156.18299999999999</v>
      </c>
      <c r="B2274">
        <v>-24.475999999999999</v>
      </c>
      <c r="C2274">
        <v>2018.365</v>
      </c>
      <c r="D2274">
        <v>0.75</v>
      </c>
      <c r="E2274">
        <v>0.65</v>
      </c>
      <c r="F2274">
        <v>19.899999999999999</v>
      </c>
      <c r="G2274">
        <v>42.007420362456692</v>
      </c>
      <c r="H2274">
        <v>21.090896621878365</v>
      </c>
      <c r="I2274">
        <v>46.182999999999993</v>
      </c>
      <c r="J2274">
        <v>5808.3060404501357</v>
      </c>
      <c r="K2274">
        <v>-2626.3591580324091</v>
      </c>
      <c r="L2274">
        <v>-24.331198408461919</v>
      </c>
      <c r="M2274">
        <v>6374.4946063598045</v>
      </c>
      <c r="N2274">
        <v>38462.048752470597</v>
      </c>
      <c r="O2274">
        <v>31.655213676173716</v>
      </c>
      <c r="P2274">
        <v>68.3198533540847</v>
      </c>
      <c r="Q2274" s="6">
        <v>2272</v>
      </c>
    </row>
    <row r="2275" spans="1:17" x14ac:dyDescent="0.25">
      <c r="A2275">
        <v>151.298</v>
      </c>
      <c r="B2275">
        <v>-25.401</v>
      </c>
      <c r="C2275">
        <v>2018.365</v>
      </c>
      <c r="D2275">
        <v>1.2</v>
      </c>
      <c r="E2275">
        <v>0.65</v>
      </c>
      <c r="F2275">
        <v>19.899999999999999</v>
      </c>
      <c r="G2275">
        <v>46.089820015575185</v>
      </c>
      <c r="H2275">
        <v>17.867922802688526</v>
      </c>
      <c r="I2275">
        <v>41.298000000000002</v>
      </c>
      <c r="J2275">
        <v>5765.1029863626727</v>
      </c>
      <c r="K2275">
        <v>-2719.268604358615</v>
      </c>
      <c r="L2275">
        <v>-25.252191117855581</v>
      </c>
      <c r="M2275">
        <v>6374.2320467659674</v>
      </c>
      <c r="N2275">
        <v>38120.845336080922</v>
      </c>
      <c r="O2275">
        <v>35.673446523163058</v>
      </c>
      <c r="P2275">
        <v>63.973792213593377</v>
      </c>
      <c r="Q2275" s="6">
        <v>2273</v>
      </c>
    </row>
    <row r="2276" spans="1:17" x14ac:dyDescent="0.25">
      <c r="A2276">
        <v>149.774</v>
      </c>
      <c r="B2276">
        <v>-26.239000000000001</v>
      </c>
      <c r="C2276">
        <v>2018.365</v>
      </c>
      <c r="D2276">
        <v>3</v>
      </c>
      <c r="E2276">
        <v>0.65</v>
      </c>
      <c r="F2276">
        <v>19.899999999999999</v>
      </c>
      <c r="G2276">
        <v>54.048620189015942</v>
      </c>
      <c r="H2276">
        <v>18.403489737518989</v>
      </c>
      <c r="I2276">
        <v>39.774000000000001</v>
      </c>
      <c r="J2276">
        <v>5724.6681425457218</v>
      </c>
      <c r="K2276">
        <v>-2802.8376085016457</v>
      </c>
      <c r="L2276">
        <v>-26.086693695213686</v>
      </c>
      <c r="M2276">
        <v>6373.9880766996348</v>
      </c>
      <c r="N2276">
        <v>38044.871896542936</v>
      </c>
      <c r="O2276">
        <v>36.59827928767384</v>
      </c>
      <c r="P2276">
        <v>62.025682132462734</v>
      </c>
      <c r="Q2276" s="6">
        <v>2274</v>
      </c>
    </row>
    <row r="2277" spans="1:17" x14ac:dyDescent="0.25">
      <c r="A2277">
        <v>147.28270000000001</v>
      </c>
      <c r="B2277">
        <v>-25.152999999999999</v>
      </c>
      <c r="C2277">
        <v>2018.365</v>
      </c>
      <c r="D2277">
        <v>0.75</v>
      </c>
      <c r="E2277">
        <v>0.65</v>
      </c>
      <c r="F2277">
        <v>19.899999999999999</v>
      </c>
      <c r="G2277">
        <v>42.007420362456692</v>
      </c>
      <c r="H2277">
        <v>22.272644345091638</v>
      </c>
      <c r="I2277">
        <v>37.282700000000006</v>
      </c>
      <c r="J2277">
        <v>5776.8336861730841</v>
      </c>
      <c r="K2277">
        <v>-2694.4263121827303</v>
      </c>
      <c r="L2277">
        <v>-25.005250552629843</v>
      </c>
      <c r="M2277">
        <v>6374.3031454023849</v>
      </c>
      <c r="N2277">
        <v>37826.473026291336</v>
      </c>
      <c r="O2277">
        <v>39.347748579316566</v>
      </c>
      <c r="P2277">
        <v>60.825799735970989</v>
      </c>
      <c r="Q2277" s="6">
        <v>2275</v>
      </c>
    </row>
    <row r="2278" spans="1:17" x14ac:dyDescent="0.25">
      <c r="A2278">
        <v>156.25399999999999</v>
      </c>
      <c r="B2278">
        <v>-28.966000000000001</v>
      </c>
      <c r="C2278">
        <v>2018.365</v>
      </c>
      <c r="D2278">
        <v>0.75</v>
      </c>
      <c r="E2278">
        <v>0.65</v>
      </c>
      <c r="F2278">
        <v>19.899999999999999</v>
      </c>
      <c r="G2278">
        <v>42.007420362456692</v>
      </c>
      <c r="H2278">
        <v>15.89476192488924</v>
      </c>
      <c r="I2278">
        <v>46.253999999999991</v>
      </c>
      <c r="J2278">
        <v>5584.6668965095032</v>
      </c>
      <c r="K2278">
        <v>-3070.6058188719649</v>
      </c>
      <c r="L2278">
        <v>-28.803223829547544</v>
      </c>
      <c r="M2278">
        <v>6373.1565522792125</v>
      </c>
      <c r="N2278">
        <v>38636.649913123765</v>
      </c>
      <c r="O2278">
        <v>29.66331245559838</v>
      </c>
      <c r="P2278">
        <v>65.130271242003758</v>
      </c>
      <c r="Q2278" s="6">
        <v>2276</v>
      </c>
    </row>
    <row r="2279" spans="1:17" x14ac:dyDescent="0.25">
      <c r="A2279">
        <v>108.529</v>
      </c>
      <c r="B2279">
        <v>-29.940999999999999</v>
      </c>
      <c r="C2279">
        <v>2018.365</v>
      </c>
      <c r="D2279">
        <v>3</v>
      </c>
      <c r="E2279">
        <v>0.65</v>
      </c>
      <c r="F2279">
        <v>19.899999999999999</v>
      </c>
      <c r="G2279">
        <v>54.048620189015942</v>
      </c>
      <c r="H2279">
        <v>17.052015269431376</v>
      </c>
      <c r="I2279">
        <v>-1.4710000000000036</v>
      </c>
      <c r="J2279">
        <v>5531.5265480278913</v>
      </c>
      <c r="K2279">
        <v>-3164.7091361944081</v>
      </c>
      <c r="L2279">
        <v>-29.774831677079703</v>
      </c>
      <c r="M2279">
        <v>6372.8462925328522</v>
      </c>
      <c r="N2279">
        <v>36771.150066705522</v>
      </c>
      <c r="O2279">
        <v>55.048902621374985</v>
      </c>
      <c r="P2279">
        <v>2.9453088475662832</v>
      </c>
      <c r="Q2279" s="6">
        <v>2277</v>
      </c>
    </row>
    <row r="2280" spans="1:17" x14ac:dyDescent="0.25">
      <c r="A2280">
        <v>115.315</v>
      </c>
      <c r="B2280">
        <v>-21.907</v>
      </c>
      <c r="C2280">
        <v>2018.365</v>
      </c>
      <c r="D2280">
        <v>1.2</v>
      </c>
      <c r="E2280">
        <v>0.65</v>
      </c>
      <c r="F2280">
        <v>19.899999999999999</v>
      </c>
      <c r="G2280">
        <v>46.089820015575185</v>
      </c>
      <c r="H2280">
        <v>15.657925409090042</v>
      </c>
      <c r="I2280">
        <v>5.3149999999999977</v>
      </c>
      <c r="J2280">
        <v>5920.3380766582231</v>
      </c>
      <c r="K2280">
        <v>-2364.8625807803614</v>
      </c>
      <c r="L2280">
        <v>-21.774100823288997</v>
      </c>
      <c r="M2280">
        <v>6375.1845438312093</v>
      </c>
      <c r="N2280">
        <v>36350.409843376874</v>
      </c>
      <c r="O2280">
        <v>63.633825730717497</v>
      </c>
      <c r="P2280">
        <v>14.000967632412513</v>
      </c>
      <c r="Q2280" s="6">
        <v>2278</v>
      </c>
    </row>
    <row r="2281" spans="1:17" x14ac:dyDescent="0.25">
      <c r="A2281">
        <v>144.54599999999999</v>
      </c>
      <c r="B2281">
        <v>-23.75</v>
      </c>
      <c r="C2281">
        <v>2018.365</v>
      </c>
      <c r="D2281">
        <v>3</v>
      </c>
      <c r="E2281">
        <v>0.65</v>
      </c>
      <c r="F2281">
        <v>19.899999999999999</v>
      </c>
      <c r="G2281">
        <v>54.048620189015942</v>
      </c>
      <c r="H2281">
        <v>22.812128635022006</v>
      </c>
      <c r="I2281">
        <v>34.545999999999992</v>
      </c>
      <c r="J2281">
        <v>5841.1570244903105</v>
      </c>
      <c r="K2281">
        <v>-2552.9645643941776</v>
      </c>
      <c r="L2281">
        <v>-23.608448838638225</v>
      </c>
      <c r="M2281">
        <v>6374.6955575780121</v>
      </c>
      <c r="N2281">
        <v>37586.325157787651</v>
      </c>
      <c r="O2281">
        <v>42.524635565340674</v>
      </c>
      <c r="P2281">
        <v>59.672649304936797</v>
      </c>
      <c r="Q2281" s="6">
        <v>2279</v>
      </c>
    </row>
    <row r="2282" spans="1:17" x14ac:dyDescent="0.25">
      <c r="A2282">
        <v>152.65</v>
      </c>
      <c r="B2282">
        <v>-19.742000000000001</v>
      </c>
      <c r="C2282">
        <v>2018.365</v>
      </c>
      <c r="D2282">
        <v>3</v>
      </c>
      <c r="E2282">
        <v>0.65</v>
      </c>
      <c r="F2282">
        <v>19.899999999999999</v>
      </c>
      <c r="G2282">
        <v>54.048620189015942</v>
      </c>
      <c r="H2282">
        <v>19.276076350613597</v>
      </c>
      <c r="I2282">
        <v>42.650000000000006</v>
      </c>
      <c r="J2282">
        <v>6005.5473317974402</v>
      </c>
      <c r="K2282">
        <v>-2140.8367870794823</v>
      </c>
      <c r="L2282">
        <v>-19.61995889011002</v>
      </c>
      <c r="M2282">
        <v>6375.7180696273072</v>
      </c>
      <c r="N2282">
        <v>38025.999244523242</v>
      </c>
      <c r="O2282">
        <v>36.854194807060338</v>
      </c>
      <c r="P2282">
        <v>69.862215979877021</v>
      </c>
      <c r="Q2282" s="6">
        <v>2280</v>
      </c>
    </row>
    <row r="2283" spans="1:17" x14ac:dyDescent="0.25">
      <c r="A2283">
        <v>153.892</v>
      </c>
      <c r="B2283">
        <v>-19.728999999999999</v>
      </c>
      <c r="C2283">
        <v>2018.365</v>
      </c>
      <c r="D2283">
        <v>3</v>
      </c>
      <c r="E2283">
        <v>0.65</v>
      </c>
      <c r="F2283">
        <v>19.899999999999999</v>
      </c>
      <c r="G2283">
        <v>54.048620189015942</v>
      </c>
      <c r="H2283">
        <v>15.566402785839458</v>
      </c>
      <c r="I2283">
        <v>43.891999999999996</v>
      </c>
      <c r="J2283">
        <v>6006.0332895435686</v>
      </c>
      <c r="K2283">
        <v>-2139.4822048671408</v>
      </c>
      <c r="L2283">
        <v>-19.607026240487794</v>
      </c>
      <c r="M2283">
        <v>6375.7211341187676</v>
      </c>
      <c r="N2283">
        <v>38124.426218483684</v>
      </c>
      <c r="O2283">
        <v>35.649538243227234</v>
      </c>
      <c r="P2283">
        <v>70.664692093853091</v>
      </c>
      <c r="Q2283" s="6">
        <v>2281</v>
      </c>
    </row>
    <row r="2284" spans="1:17" x14ac:dyDescent="0.25">
      <c r="A2284">
        <v>157.71</v>
      </c>
      <c r="B2284">
        <v>-29.632999999999999</v>
      </c>
      <c r="C2284">
        <v>2018.365</v>
      </c>
      <c r="D2284">
        <v>3</v>
      </c>
      <c r="E2284">
        <v>0.65</v>
      </c>
      <c r="F2284">
        <v>19.899999999999999</v>
      </c>
      <c r="G2284">
        <v>54.048620189015942</v>
      </c>
      <c r="H2284">
        <v>17.150741805052505</v>
      </c>
      <c r="I2284">
        <v>47.710000000000008</v>
      </c>
      <c r="J2284">
        <v>5548.4872236243855</v>
      </c>
      <c r="K2284">
        <v>-3135.0785413687213</v>
      </c>
      <c r="L2284">
        <v>-29.46788274276738</v>
      </c>
      <c r="M2284">
        <v>6372.9449967243299</v>
      </c>
      <c r="N2284">
        <v>38776.162259760451</v>
      </c>
      <c r="O2284">
        <v>28.116430184596965</v>
      </c>
      <c r="P2284">
        <v>65.784148236881506</v>
      </c>
      <c r="Q2284" s="6">
        <v>2282</v>
      </c>
    </row>
    <row r="2285" spans="1:17" x14ac:dyDescent="0.25">
      <c r="A2285">
        <v>151.71</v>
      </c>
      <c r="B2285">
        <v>-25.632999999999999</v>
      </c>
      <c r="C2285">
        <v>2018.365</v>
      </c>
      <c r="D2285">
        <v>0.75</v>
      </c>
      <c r="E2285">
        <v>0.65</v>
      </c>
      <c r="F2285">
        <v>19.899999999999999</v>
      </c>
      <c r="G2285">
        <v>42.007420362456692</v>
      </c>
      <c r="H2285">
        <v>16.275204269206398</v>
      </c>
      <c r="I2285">
        <v>41.710000000000008</v>
      </c>
      <c r="J2285">
        <v>5754.031494467833</v>
      </c>
      <c r="K2285">
        <v>-2742.4627561225066</v>
      </c>
      <c r="L2285">
        <v>-25.48321006371858</v>
      </c>
      <c r="M2285">
        <v>6374.1650753684426</v>
      </c>
      <c r="N2285">
        <v>38160.340504824308</v>
      </c>
      <c r="O2285">
        <v>35.19513687827542</v>
      </c>
      <c r="P2285">
        <v>64.109235505724371</v>
      </c>
      <c r="Q2285" s="6">
        <v>2283</v>
      </c>
    </row>
    <row r="2286" spans="1:17" x14ac:dyDescent="0.25">
      <c r="A2286">
        <v>137.83667501731233</v>
      </c>
      <c r="B2286">
        <v>-19.606999999999999</v>
      </c>
      <c r="C2286">
        <v>2018.365</v>
      </c>
      <c r="D2286">
        <v>1.2</v>
      </c>
      <c r="E2286">
        <v>0.65</v>
      </c>
      <c r="F2286">
        <v>19.899999999999999</v>
      </c>
      <c r="G2286">
        <v>46.089820015575185</v>
      </c>
      <c r="H2286">
        <v>23.62050080149179</v>
      </c>
      <c r="I2286">
        <v>27.836675017312331</v>
      </c>
      <c r="J2286">
        <v>6010.5788017098139</v>
      </c>
      <c r="K2286">
        <v>-2126.764705801228</v>
      </c>
      <c r="L2286">
        <v>-19.485659510395294</v>
      </c>
      <c r="M2286">
        <v>6375.749810446232</v>
      </c>
      <c r="N2286">
        <v>37016.969273409937</v>
      </c>
      <c r="O2286">
        <v>50.935818991932244</v>
      </c>
      <c r="P2286">
        <v>57.565163496994316</v>
      </c>
      <c r="Q2286" s="6">
        <v>2284</v>
      </c>
    </row>
    <row r="2287" spans="1:17" x14ac:dyDescent="0.25">
      <c r="A2287">
        <v>149.11699999999999</v>
      </c>
      <c r="B2287">
        <v>-27.594000000000001</v>
      </c>
      <c r="C2287">
        <v>2018.365</v>
      </c>
      <c r="D2287">
        <v>1.2</v>
      </c>
      <c r="E2287">
        <v>0.65</v>
      </c>
      <c r="F2287">
        <v>19.899999999999999</v>
      </c>
      <c r="G2287">
        <v>46.089820015575185</v>
      </c>
      <c r="H2287">
        <v>15.185182409320054</v>
      </c>
      <c r="I2287">
        <v>39.11699999999999</v>
      </c>
      <c r="J2287">
        <v>5656.7038895431342</v>
      </c>
      <c r="K2287">
        <v>-2936.7067823561797</v>
      </c>
      <c r="L2287">
        <v>-27.436313836265239</v>
      </c>
      <c r="M2287">
        <v>6373.5818516364252</v>
      </c>
      <c r="N2287">
        <v>38057.020171282835</v>
      </c>
      <c r="O2287">
        <v>36.443581048330685</v>
      </c>
      <c r="P2287">
        <v>60.333034351016842</v>
      </c>
      <c r="Q2287" s="6">
        <v>2285</v>
      </c>
    </row>
    <row r="2288" spans="1:17" x14ac:dyDescent="0.25">
      <c r="A2288">
        <v>147.43899999999999</v>
      </c>
      <c r="B2288">
        <v>-24.385999999999999</v>
      </c>
      <c r="C2288">
        <v>2018.365</v>
      </c>
      <c r="D2288">
        <v>1.2</v>
      </c>
      <c r="E2288">
        <v>0.65</v>
      </c>
      <c r="F2288">
        <v>19.899999999999999</v>
      </c>
      <c r="G2288">
        <v>46.089820015575185</v>
      </c>
      <c r="H2288">
        <v>22.215667380272293</v>
      </c>
      <c r="I2288">
        <v>37.438999999999993</v>
      </c>
      <c r="J2288">
        <v>5812.4291098430494</v>
      </c>
      <c r="K2288">
        <v>-2617.2829584101455</v>
      </c>
      <c r="L2288">
        <v>-24.241596380365547</v>
      </c>
      <c r="M2288">
        <v>6374.5197655458742</v>
      </c>
      <c r="N2288">
        <v>37805.659668800581</v>
      </c>
      <c r="O2288">
        <v>39.618972098712682</v>
      </c>
      <c r="P2288">
        <v>61.66352601255808</v>
      </c>
      <c r="Q2288" s="6">
        <v>2286</v>
      </c>
    </row>
    <row r="2289" spans="1:17" x14ac:dyDescent="0.25">
      <c r="A2289">
        <v>114.70099999999999</v>
      </c>
      <c r="B2289">
        <v>-22.295000000000002</v>
      </c>
      <c r="C2289">
        <v>2018.365</v>
      </c>
      <c r="D2289">
        <v>0.75</v>
      </c>
      <c r="E2289">
        <v>0.65</v>
      </c>
      <c r="F2289">
        <v>19.899999999999999</v>
      </c>
      <c r="G2289">
        <v>42.007420362456692</v>
      </c>
      <c r="H2289">
        <v>21.084675214346049</v>
      </c>
      <c r="I2289">
        <v>4.7009999999999934</v>
      </c>
      <c r="J2289">
        <v>5904.1733528917357</v>
      </c>
      <c r="K2289">
        <v>-2404.6694987188807</v>
      </c>
      <c r="L2289">
        <v>-22.160232756151547</v>
      </c>
      <c r="M2289">
        <v>6375.0841860375267</v>
      </c>
      <c r="N2289">
        <v>36362.653040438498</v>
      </c>
      <c r="O2289">
        <v>63.345828058030612</v>
      </c>
      <c r="P2289">
        <v>12.230103658468773</v>
      </c>
      <c r="Q2289" s="6">
        <v>2287</v>
      </c>
    </row>
    <row r="2290" spans="1:17" x14ac:dyDescent="0.25">
      <c r="A2290">
        <v>154.87299999999999</v>
      </c>
      <c r="B2290">
        <v>-28.274999999999999</v>
      </c>
      <c r="C2290">
        <v>2018.365</v>
      </c>
      <c r="D2290">
        <v>1.2</v>
      </c>
      <c r="E2290">
        <v>0.65</v>
      </c>
      <c r="F2290">
        <v>19.899999999999999</v>
      </c>
      <c r="G2290">
        <v>46.089820015575185</v>
      </c>
      <c r="H2290">
        <v>15.495141379214996</v>
      </c>
      <c r="I2290">
        <v>44.87299999999999</v>
      </c>
      <c r="J2290">
        <v>5621.3505093934518</v>
      </c>
      <c r="K2290">
        <v>-3003.3805705977798</v>
      </c>
      <c r="L2290">
        <v>-28.114741692213322</v>
      </c>
      <c r="M2290">
        <v>6373.3724511676128</v>
      </c>
      <c r="N2290">
        <v>38503.199263023787</v>
      </c>
      <c r="O2290">
        <v>31.171547976574409</v>
      </c>
      <c r="P2290">
        <v>64.554490978939597</v>
      </c>
      <c r="Q2290" s="6">
        <v>2288</v>
      </c>
    </row>
    <row r="2291" spans="1:17" x14ac:dyDescent="0.25">
      <c r="A2291">
        <v>159.33600000000001</v>
      </c>
      <c r="B2291">
        <v>-23.266999999999999</v>
      </c>
      <c r="C2291">
        <v>2018.365</v>
      </c>
      <c r="D2291">
        <v>1.2</v>
      </c>
      <c r="E2291">
        <v>0.65</v>
      </c>
      <c r="F2291">
        <v>19.899999999999999</v>
      </c>
      <c r="G2291">
        <v>46.089820015575185</v>
      </c>
      <c r="H2291">
        <v>22.261759462812236</v>
      </c>
      <c r="I2291">
        <v>49.336000000000013</v>
      </c>
      <c r="J2291">
        <v>5862.4944610793946</v>
      </c>
      <c r="K2291">
        <v>-2503.9117274568457</v>
      </c>
      <c r="L2291">
        <v>-23.127661459916219</v>
      </c>
      <c r="M2291">
        <v>6374.8266835328559</v>
      </c>
      <c r="N2291">
        <v>38682.142275246508</v>
      </c>
      <c r="O2291">
        <v>29.175335055047558</v>
      </c>
      <c r="P2291">
        <v>71.256067554408219</v>
      </c>
      <c r="Q2291" s="6">
        <v>2289</v>
      </c>
    </row>
    <row r="2292" spans="1:17" x14ac:dyDescent="0.25">
      <c r="A2292">
        <v>152.71100000000001</v>
      </c>
      <c r="B2292">
        <v>-24.257999999999999</v>
      </c>
      <c r="C2292">
        <v>2018.365</v>
      </c>
      <c r="D2292">
        <v>3</v>
      </c>
      <c r="E2292">
        <v>0.65</v>
      </c>
      <c r="F2292">
        <v>19.899999999999999</v>
      </c>
      <c r="G2292">
        <v>54.048620189015942</v>
      </c>
      <c r="H2292">
        <v>14.470314428387503</v>
      </c>
      <c r="I2292">
        <v>42.711000000000013</v>
      </c>
      <c r="J2292">
        <v>5818.2683786041553</v>
      </c>
      <c r="K2292">
        <v>-2604.3636405329362</v>
      </c>
      <c r="L2292">
        <v>-24.114164822483673</v>
      </c>
      <c r="M2292">
        <v>6374.5554274470778</v>
      </c>
      <c r="N2292">
        <v>38182.871739495371</v>
      </c>
      <c r="O2292">
        <v>34.929295095866188</v>
      </c>
      <c r="P2292">
        <v>66.008150683648097</v>
      </c>
      <c r="Q2292" s="6">
        <v>2290</v>
      </c>
    </row>
    <row r="2293" spans="1:17" x14ac:dyDescent="0.25">
      <c r="A2293">
        <v>153.143</v>
      </c>
      <c r="B2293">
        <v>-19.257999999999999</v>
      </c>
      <c r="C2293">
        <v>2018.365</v>
      </c>
      <c r="D2293">
        <v>0.75</v>
      </c>
      <c r="E2293">
        <v>0.65</v>
      </c>
      <c r="F2293">
        <v>19.899999999999999</v>
      </c>
      <c r="G2293">
        <v>42.007420362456692</v>
      </c>
      <c r="H2293">
        <v>21.059345058842609</v>
      </c>
      <c r="I2293">
        <v>43.143000000000001</v>
      </c>
      <c r="J2293">
        <v>6023.43195387387</v>
      </c>
      <c r="K2293">
        <v>-2090.3321783798592</v>
      </c>
      <c r="L2293">
        <v>-19.138483095279849</v>
      </c>
      <c r="M2293">
        <v>6375.8310139870455</v>
      </c>
      <c r="N2293">
        <v>38050.541923842604</v>
      </c>
      <c r="O2293">
        <v>36.553250312951917</v>
      </c>
      <c r="P2293">
        <v>70.611693997897277</v>
      </c>
      <c r="Q2293" s="6">
        <v>2291</v>
      </c>
    </row>
    <row r="2294" spans="1:17" x14ac:dyDescent="0.25">
      <c r="A2294">
        <v>147.76599999999999</v>
      </c>
      <c r="B2294">
        <v>-19.256</v>
      </c>
      <c r="C2294">
        <v>2018.365</v>
      </c>
      <c r="D2294">
        <v>3</v>
      </c>
      <c r="E2294">
        <v>0.65</v>
      </c>
      <c r="F2294">
        <v>19.899999999999999</v>
      </c>
      <c r="G2294">
        <v>54.048620189015942</v>
      </c>
      <c r="H2294">
        <v>17.074749433702493</v>
      </c>
      <c r="I2294">
        <v>37.765999999999991</v>
      </c>
      <c r="J2294">
        <v>6023.5049697523964</v>
      </c>
      <c r="K2294">
        <v>-2090.1231750542256</v>
      </c>
      <c r="L2294">
        <v>-19.136493596594935</v>
      </c>
      <c r="M2294">
        <v>6375.8314757787139</v>
      </c>
      <c r="N2294">
        <v>37642.005561593149</v>
      </c>
      <c r="O2294">
        <v>41.790866485784598</v>
      </c>
      <c r="P2294">
        <v>66.94134924555064</v>
      </c>
      <c r="Q2294" s="6">
        <v>2292</v>
      </c>
    </row>
    <row r="2295" spans="1:17" x14ac:dyDescent="0.25">
      <c r="A2295">
        <v>154.76400000000001</v>
      </c>
      <c r="B2295">
        <v>-21.245999999999999</v>
      </c>
      <c r="C2295">
        <v>2018.365</v>
      </c>
      <c r="D2295">
        <v>1.2</v>
      </c>
      <c r="E2295">
        <v>0.65</v>
      </c>
      <c r="F2295">
        <v>19.899999999999999</v>
      </c>
      <c r="G2295">
        <v>46.089820015575185</v>
      </c>
      <c r="H2295">
        <v>21.978938566154881</v>
      </c>
      <c r="I2295">
        <v>44.76400000000001</v>
      </c>
      <c r="J2295">
        <v>5947.2526857486037</v>
      </c>
      <c r="K2295">
        <v>-2296.8025088045979</v>
      </c>
      <c r="L2295">
        <v>-21.116338824061621</v>
      </c>
      <c r="M2295">
        <v>6375.3522469425225</v>
      </c>
      <c r="N2295">
        <v>38240.983298585001</v>
      </c>
      <c r="O2295">
        <v>34.245567961657081</v>
      </c>
      <c r="P2295">
        <v>69.929185270828313</v>
      </c>
      <c r="Q2295" s="6">
        <v>2293</v>
      </c>
    </row>
    <row r="2296" spans="1:17" x14ac:dyDescent="0.25">
      <c r="A2296">
        <v>115.416</v>
      </c>
      <c r="B2296">
        <v>-20.994</v>
      </c>
      <c r="C2296">
        <v>2018.365</v>
      </c>
      <c r="D2296">
        <v>1.2</v>
      </c>
      <c r="E2296">
        <v>0.65</v>
      </c>
      <c r="F2296">
        <v>19.899999999999999</v>
      </c>
      <c r="G2296">
        <v>46.089820015575185</v>
      </c>
      <c r="H2296">
        <v>23.379435423500212</v>
      </c>
      <c r="I2296">
        <v>5.4159999999999968</v>
      </c>
      <c r="J2296">
        <v>5957.3060688857177</v>
      </c>
      <c r="K2296">
        <v>-2270.7756121543844</v>
      </c>
      <c r="L2296">
        <v>-20.86559141506461</v>
      </c>
      <c r="M2296">
        <v>6375.4150828897191</v>
      </c>
      <c r="N2296">
        <v>36308.86944024128</v>
      </c>
      <c r="O2296">
        <v>64.631029358792006</v>
      </c>
      <c r="P2296">
        <v>14.822498748043563</v>
      </c>
      <c r="Q2296" s="6">
        <v>2294</v>
      </c>
    </row>
    <row r="2297" spans="1:17" x14ac:dyDescent="0.25">
      <c r="A2297">
        <v>153.51900000000001</v>
      </c>
      <c r="B2297">
        <v>-25.826000000000001</v>
      </c>
      <c r="C2297">
        <v>2018.365</v>
      </c>
      <c r="D2297">
        <v>0.75</v>
      </c>
      <c r="E2297">
        <v>0.65</v>
      </c>
      <c r="F2297">
        <v>19.899999999999999</v>
      </c>
      <c r="G2297">
        <v>42.007420362456692</v>
      </c>
      <c r="H2297">
        <v>23.136477602655948</v>
      </c>
      <c r="I2297">
        <v>43.519000000000005</v>
      </c>
      <c r="J2297">
        <v>5744.7493879887479</v>
      </c>
      <c r="K2297">
        <v>-2761.7241629949276</v>
      </c>
      <c r="L2297">
        <v>-25.675401363602969</v>
      </c>
      <c r="M2297">
        <v>6374.1090266222409</v>
      </c>
      <c r="N2297">
        <v>38303.403275707351</v>
      </c>
      <c r="O2297">
        <v>33.492194780317305</v>
      </c>
      <c r="P2297">
        <v>65.356066625830223</v>
      </c>
      <c r="Q2297" s="6">
        <v>2295</v>
      </c>
    </row>
    <row r="2298" spans="1:17" x14ac:dyDescent="0.25">
      <c r="A2298">
        <v>149.482</v>
      </c>
      <c r="B2298">
        <v>-22.449000000000002</v>
      </c>
      <c r="C2298">
        <v>2018.365</v>
      </c>
      <c r="D2298">
        <v>1.2</v>
      </c>
      <c r="E2298">
        <v>0.65</v>
      </c>
      <c r="F2298">
        <v>19.899999999999999</v>
      </c>
      <c r="G2298">
        <v>46.089820015575185</v>
      </c>
      <c r="H2298">
        <v>22.121182735993571</v>
      </c>
      <c r="I2298">
        <v>39.481999999999999</v>
      </c>
      <c r="J2298">
        <v>5897.6825734332715</v>
      </c>
      <c r="K2298">
        <v>-2420.4391793061641</v>
      </c>
      <c r="L2298">
        <v>-22.313498091834425</v>
      </c>
      <c r="M2298">
        <v>6375.0439651581064</v>
      </c>
      <c r="N2298">
        <v>37876.056434692691</v>
      </c>
      <c r="O2298">
        <v>38.724269658063484</v>
      </c>
      <c r="P2298">
        <v>65.130817144930162</v>
      </c>
      <c r="Q2298" s="6">
        <v>2296</v>
      </c>
    </row>
    <row r="2299" spans="1:17" x14ac:dyDescent="0.25">
      <c r="A2299">
        <v>162.899</v>
      </c>
      <c r="B2299">
        <v>-20.417999999999999</v>
      </c>
      <c r="C2299">
        <v>2018.365</v>
      </c>
      <c r="D2299">
        <v>1.2</v>
      </c>
      <c r="E2299">
        <v>0.65</v>
      </c>
      <c r="F2299">
        <v>19.899999999999999</v>
      </c>
      <c r="G2299">
        <v>46.089820015575185</v>
      </c>
      <c r="H2299">
        <v>14.703720550251845</v>
      </c>
      <c r="I2299">
        <v>52.899000000000001</v>
      </c>
      <c r="J2299">
        <v>5979.853614275602</v>
      </c>
      <c r="K2299">
        <v>-2211.1241673453596</v>
      </c>
      <c r="L2299">
        <v>-20.292491354733965</v>
      </c>
      <c r="M2299">
        <v>6375.556393883101</v>
      </c>
      <c r="N2299">
        <v>38913.689689068648</v>
      </c>
      <c r="O2299">
        <v>26.64902131271414</v>
      </c>
      <c r="P2299">
        <v>75.219077318746372</v>
      </c>
      <c r="Q2299" s="6">
        <v>2297</v>
      </c>
    </row>
    <row r="2300" spans="1:17" x14ac:dyDescent="0.25">
      <c r="A2300">
        <v>149.24100000000001</v>
      </c>
      <c r="B2300">
        <v>-28.309000000000001</v>
      </c>
      <c r="C2300">
        <v>2018.365</v>
      </c>
      <c r="D2300">
        <v>0.75</v>
      </c>
      <c r="E2300">
        <v>0.65</v>
      </c>
      <c r="F2300">
        <v>19.899999999999999</v>
      </c>
      <c r="G2300">
        <v>42.007420362456692</v>
      </c>
      <c r="H2300">
        <v>22.581692533172852</v>
      </c>
      <c r="I2300">
        <v>39.241000000000014</v>
      </c>
      <c r="J2300">
        <v>5619.5645971995982</v>
      </c>
      <c r="K2300">
        <v>-3006.6984792198609</v>
      </c>
      <c r="L2300">
        <v>-28.148615622135978</v>
      </c>
      <c r="M2300">
        <v>6373.3619077408521</v>
      </c>
      <c r="N2300">
        <v>38097.398885037903</v>
      </c>
      <c r="O2300">
        <v>35.947004167293841</v>
      </c>
      <c r="P2300">
        <v>59.86010511640572</v>
      </c>
      <c r="Q2300" s="6">
        <v>2298</v>
      </c>
    </row>
    <row r="2301" spans="1:17" x14ac:dyDescent="0.25">
      <c r="A2301">
        <v>119.07899999999999</v>
      </c>
      <c r="B2301">
        <v>-18.222000000000001</v>
      </c>
      <c r="C2301">
        <v>2018.365</v>
      </c>
      <c r="D2301">
        <v>3</v>
      </c>
      <c r="E2301">
        <v>0.65</v>
      </c>
      <c r="F2301">
        <v>19.899999999999999</v>
      </c>
      <c r="G2301">
        <v>54.048620189015942</v>
      </c>
      <c r="H2301">
        <v>20.677745043890368</v>
      </c>
      <c r="I2301">
        <v>9.0789999999999935</v>
      </c>
      <c r="J2301">
        <v>6060.2732184193446</v>
      </c>
      <c r="K2301">
        <v>-1981.7391082640172</v>
      </c>
      <c r="L2301">
        <v>-18.10799897309359</v>
      </c>
      <c r="M2301">
        <v>6376.0647248215591</v>
      </c>
      <c r="N2301">
        <v>36246.642605674358</v>
      </c>
      <c r="O2301">
        <v>66.210560024491087</v>
      </c>
      <c r="P2301">
        <v>27.068285227048452</v>
      </c>
      <c r="Q2301" s="6">
        <v>2299</v>
      </c>
    </row>
    <row r="2302" spans="1:17" x14ac:dyDescent="0.25">
      <c r="A2302">
        <v>121.086</v>
      </c>
      <c r="B2302">
        <v>-25.221</v>
      </c>
      <c r="C2302">
        <v>2018.365</v>
      </c>
      <c r="D2302">
        <v>3</v>
      </c>
      <c r="E2302">
        <v>0.65</v>
      </c>
      <c r="F2302">
        <v>19.899999999999999</v>
      </c>
      <c r="G2302">
        <v>54.048620189015942</v>
      </c>
      <c r="H2302">
        <v>16.890000705560762</v>
      </c>
      <c r="I2302">
        <v>11.085999999999999</v>
      </c>
      <c r="J2302">
        <v>5773.6279443984413</v>
      </c>
      <c r="K2302">
        <v>-2701.2428743264727</v>
      </c>
      <c r="L2302">
        <v>-25.072958964387947</v>
      </c>
      <c r="M2302">
        <v>6374.2837014395682</v>
      </c>
      <c r="N2302">
        <v>36614.907088158761</v>
      </c>
      <c r="O2302">
        <v>57.99429756306418</v>
      </c>
      <c r="P2302">
        <v>24.694377855641509</v>
      </c>
      <c r="Q2302" s="6">
        <v>2300</v>
      </c>
    </row>
    <row r="2303" spans="1:17" x14ac:dyDescent="0.25">
      <c r="A2303">
        <v>120.014</v>
      </c>
      <c r="B2303">
        <v>-18.888000000000002</v>
      </c>
      <c r="C2303">
        <v>2018.365</v>
      </c>
      <c r="D2303">
        <v>1.2</v>
      </c>
      <c r="E2303">
        <v>0.65</v>
      </c>
      <c r="F2303">
        <v>19.899999999999999</v>
      </c>
      <c r="G2303">
        <v>46.089820015575185</v>
      </c>
      <c r="H2303">
        <v>23.536057692164789</v>
      </c>
      <c r="I2303">
        <v>10.013999999999996</v>
      </c>
      <c r="J2303">
        <v>6036.81536106372</v>
      </c>
      <c r="K2303">
        <v>-2051.6242243281836</v>
      </c>
      <c r="L2303">
        <v>-18.770435620991378</v>
      </c>
      <c r="M2303">
        <v>6375.9157508098488</v>
      </c>
      <c r="N2303">
        <v>36292.538413212438</v>
      </c>
      <c r="O2303">
        <v>65.046780802546891</v>
      </c>
      <c r="P2303">
        <v>28.611113190301062</v>
      </c>
      <c r="Q2303" s="6">
        <v>2301</v>
      </c>
    </row>
    <row r="2304" spans="1:17" x14ac:dyDescent="0.25">
      <c r="A2304">
        <v>132.310271728743</v>
      </c>
      <c r="B2304">
        <v>-23.84</v>
      </c>
      <c r="C2304">
        <v>2018.365</v>
      </c>
      <c r="D2304">
        <v>3</v>
      </c>
      <c r="E2304">
        <v>0.65</v>
      </c>
      <c r="F2304">
        <v>19.899999999999999</v>
      </c>
      <c r="G2304">
        <v>54.048620189015942</v>
      </c>
      <c r="H2304">
        <v>21.834429592852985</v>
      </c>
      <c r="I2304">
        <v>22.310271728743004</v>
      </c>
      <c r="J2304">
        <v>5837.13529023101</v>
      </c>
      <c r="K2304">
        <v>-2562.0852121385587</v>
      </c>
      <c r="L2304">
        <v>-23.698040947223955</v>
      </c>
      <c r="M2304">
        <v>6374.6708958752797</v>
      </c>
      <c r="N2304">
        <v>36919.689626588632</v>
      </c>
      <c r="O2304">
        <v>52.515460321599718</v>
      </c>
      <c r="P2304">
        <v>45.432977567446436</v>
      </c>
      <c r="Q2304" s="6">
        <v>2302</v>
      </c>
    </row>
    <row r="2305" spans="1:17" x14ac:dyDescent="0.25">
      <c r="A2305">
        <v>152.78</v>
      </c>
      <c r="B2305">
        <v>-19.71</v>
      </c>
      <c r="C2305">
        <v>2018.365</v>
      </c>
      <c r="D2305">
        <v>0.75</v>
      </c>
      <c r="E2305">
        <v>0.65</v>
      </c>
      <c r="F2305">
        <v>19.899999999999999</v>
      </c>
      <c r="G2305">
        <v>42.007420362456692</v>
      </c>
      <c r="H2305">
        <v>17.903889916218684</v>
      </c>
      <c r="I2305">
        <v>42.78</v>
      </c>
      <c r="J2305">
        <v>6006.7429813280678</v>
      </c>
      <c r="K2305">
        <v>-2137.5022361393444</v>
      </c>
      <c r="L2305">
        <v>-19.588124720481861</v>
      </c>
      <c r="M2305">
        <v>6375.7256099392089</v>
      </c>
      <c r="N2305">
        <v>38035.275533373941</v>
      </c>
      <c r="O2305">
        <v>36.739812512300858</v>
      </c>
      <c r="P2305">
        <v>69.975107693485441</v>
      </c>
      <c r="Q2305" s="6">
        <v>2303</v>
      </c>
    </row>
    <row r="2306" spans="1:17" x14ac:dyDescent="0.25">
      <c r="A2306">
        <v>128.89099999999999</v>
      </c>
      <c r="B2306">
        <v>-24.417999999999999</v>
      </c>
      <c r="C2306">
        <v>2018.365</v>
      </c>
      <c r="D2306">
        <v>0.75</v>
      </c>
      <c r="E2306">
        <v>0.65</v>
      </c>
      <c r="F2306">
        <v>19.899999999999999</v>
      </c>
      <c r="G2306">
        <v>42.007420362456692</v>
      </c>
      <c r="H2306">
        <v>23.940447691580111</v>
      </c>
      <c r="I2306">
        <v>18.890999999999991</v>
      </c>
      <c r="J2306">
        <v>5810.9647686646549</v>
      </c>
      <c r="K2306">
        <v>-2620.5107811187795</v>
      </c>
      <c r="L2306">
        <v>-24.273454716840458</v>
      </c>
      <c r="M2306">
        <v>6374.5108280260711</v>
      </c>
      <c r="N2306">
        <v>36807.814637618583</v>
      </c>
      <c r="O2306">
        <v>54.434611749901244</v>
      </c>
      <c r="P2306">
        <v>39.617659803350811</v>
      </c>
      <c r="Q2306" s="6">
        <v>2304</v>
      </c>
    </row>
    <row r="2307" spans="1:17" x14ac:dyDescent="0.25">
      <c r="A2307">
        <v>152.119</v>
      </c>
      <c r="B2307">
        <v>-22.402000000000001</v>
      </c>
      <c r="C2307">
        <v>2018.365</v>
      </c>
      <c r="D2307">
        <v>1.2</v>
      </c>
      <c r="E2307">
        <v>0.65</v>
      </c>
      <c r="F2307">
        <v>19.899999999999999</v>
      </c>
      <c r="G2307">
        <v>46.089820015575185</v>
      </c>
      <c r="H2307">
        <v>20.434934668220084</v>
      </c>
      <c r="I2307">
        <v>42.119</v>
      </c>
      <c r="J2307">
        <v>5899.6680323676219</v>
      </c>
      <c r="K2307">
        <v>-2415.6281734076997</v>
      </c>
      <c r="L2307">
        <v>-22.266721896346514</v>
      </c>
      <c r="M2307">
        <v>6375.0562636184995</v>
      </c>
      <c r="N2307">
        <v>38071.342484749926</v>
      </c>
      <c r="O2307">
        <v>36.287672596739071</v>
      </c>
      <c r="P2307">
        <v>67.144888727540561</v>
      </c>
      <c r="Q2307" s="6">
        <v>2305</v>
      </c>
    </row>
    <row r="2308" spans="1:17" x14ac:dyDescent="0.25">
      <c r="A2308">
        <v>154.29</v>
      </c>
      <c r="B2308">
        <v>-20.36</v>
      </c>
      <c r="C2308">
        <v>2018.365</v>
      </c>
      <c r="D2308">
        <v>3</v>
      </c>
      <c r="E2308">
        <v>0.65</v>
      </c>
      <c r="F2308">
        <v>19.899999999999999</v>
      </c>
      <c r="G2308">
        <v>54.048620189015942</v>
      </c>
      <c r="H2308">
        <v>20.196262337480267</v>
      </c>
      <c r="I2308">
        <v>44.289999999999992</v>
      </c>
      <c r="J2308">
        <v>5982.0906868317998</v>
      </c>
      <c r="K2308">
        <v>-2205.1053239011585</v>
      </c>
      <c r="L2308">
        <v>-20.234786172434692</v>
      </c>
      <c r="M2308">
        <v>6375.5704431036593</v>
      </c>
      <c r="N2308">
        <v>38175.426309083115</v>
      </c>
      <c r="O2308">
        <v>35.031809049374672</v>
      </c>
      <c r="P2308">
        <v>70.371278078329766</v>
      </c>
      <c r="Q2308" s="6">
        <v>2306</v>
      </c>
    </row>
    <row r="2309" spans="1:17" x14ac:dyDescent="0.25">
      <c r="A2309">
        <v>146.25</v>
      </c>
      <c r="B2309">
        <v>-19.234999999999999</v>
      </c>
      <c r="C2309">
        <v>2018.365</v>
      </c>
      <c r="D2309">
        <v>0.75</v>
      </c>
      <c r="E2309">
        <v>0.65</v>
      </c>
      <c r="F2309">
        <v>19.899999999999999</v>
      </c>
      <c r="G2309">
        <v>42.007420362456692</v>
      </c>
      <c r="H2309">
        <v>16.771240529536993</v>
      </c>
      <c r="I2309">
        <v>36.25</v>
      </c>
      <c r="J2309">
        <v>6024.2711950239291</v>
      </c>
      <c r="K2309">
        <v>-2087.9284890672279</v>
      </c>
      <c r="L2309">
        <v>-19.115603895283083</v>
      </c>
      <c r="M2309">
        <v>6375.8363221348136</v>
      </c>
      <c r="N2309">
        <v>37533.703299856337</v>
      </c>
      <c r="O2309">
        <v>43.262102502379854</v>
      </c>
      <c r="P2309">
        <v>65.805416091863435</v>
      </c>
      <c r="Q2309" s="6">
        <v>2307</v>
      </c>
    </row>
    <row r="2310" spans="1:17" x14ac:dyDescent="0.25">
      <c r="A2310">
        <v>109.35</v>
      </c>
      <c r="B2310">
        <v>-27.1</v>
      </c>
      <c r="C2310">
        <v>2018.365</v>
      </c>
      <c r="D2310">
        <v>0.75</v>
      </c>
      <c r="E2310">
        <v>0.65</v>
      </c>
      <c r="F2310">
        <v>19.899999999999999</v>
      </c>
      <c r="G2310">
        <v>42.007420362456692</v>
      </c>
      <c r="H2310">
        <v>15.801828775833428</v>
      </c>
      <c r="I2310">
        <v>-0.65000000000000568</v>
      </c>
      <c r="J2310">
        <v>5681.8500329082508</v>
      </c>
      <c r="K2310">
        <v>-2888.0849309649689</v>
      </c>
      <c r="L2310">
        <v>-26.944235204311411</v>
      </c>
      <c r="M2310">
        <v>6373.7315887105269</v>
      </c>
      <c r="N2310">
        <v>36596.848886030595</v>
      </c>
      <c r="O2310">
        <v>58.333535704434667</v>
      </c>
      <c r="P2310">
        <v>1.4266289366013123</v>
      </c>
      <c r="Q2310" s="6">
        <v>2308</v>
      </c>
    </row>
    <row r="2311" spans="1:17" x14ac:dyDescent="0.25">
      <c r="A2311">
        <v>114.834</v>
      </c>
      <c r="B2311">
        <v>-26.013000000000002</v>
      </c>
      <c r="C2311">
        <v>2018.365</v>
      </c>
      <c r="D2311">
        <v>1.2</v>
      </c>
      <c r="E2311">
        <v>0.65</v>
      </c>
      <c r="F2311">
        <v>19.899999999999999</v>
      </c>
      <c r="G2311">
        <v>46.089820015575185</v>
      </c>
      <c r="H2311">
        <v>14.531006851302845</v>
      </c>
      <c r="I2311">
        <v>4.8340000000000032</v>
      </c>
      <c r="J2311">
        <v>5735.6937693904101</v>
      </c>
      <c r="K2311">
        <v>-2780.3573311177502</v>
      </c>
      <c r="L2311">
        <v>-25.861624283053594</v>
      </c>
      <c r="M2311">
        <v>6374.0544322216292</v>
      </c>
      <c r="N2311">
        <v>36557.933775542057</v>
      </c>
      <c r="O2311">
        <v>59.114967855283922</v>
      </c>
      <c r="P2311">
        <v>10.914325391272245</v>
      </c>
      <c r="Q2311" s="6">
        <v>2309</v>
      </c>
    </row>
    <row r="2312" spans="1:17" x14ac:dyDescent="0.25">
      <c r="A2312">
        <v>118.416</v>
      </c>
      <c r="B2312">
        <v>-24.994</v>
      </c>
      <c r="C2312">
        <v>2018.365</v>
      </c>
      <c r="D2312">
        <v>0.75</v>
      </c>
      <c r="E2312">
        <v>0.65</v>
      </c>
      <c r="F2312">
        <v>19.899999999999999</v>
      </c>
      <c r="G2312">
        <v>42.007420362456692</v>
      </c>
      <c r="H2312">
        <v>17.404593790468596</v>
      </c>
      <c r="I2312">
        <v>8.4159999999999968</v>
      </c>
      <c r="J2312">
        <v>5784.2977600701424</v>
      </c>
      <c r="K2312">
        <v>-2678.4730170054613</v>
      </c>
      <c r="L2312">
        <v>-24.846935579659792</v>
      </c>
      <c r="M2312">
        <v>6374.3484592528202</v>
      </c>
      <c r="N2312">
        <v>36550.236614854846</v>
      </c>
      <c r="O2312">
        <v>59.277676828875244</v>
      </c>
      <c r="P2312">
        <v>19.298421630533234</v>
      </c>
      <c r="Q2312" s="6">
        <v>2310</v>
      </c>
    </row>
    <row r="2313" spans="1:17" x14ac:dyDescent="0.25">
      <c r="A2313">
        <v>118.003</v>
      </c>
      <c r="B2313">
        <v>-20.812000000000001</v>
      </c>
      <c r="C2313">
        <v>2018.365</v>
      </c>
      <c r="D2313">
        <v>1.2</v>
      </c>
      <c r="E2313">
        <v>0.65</v>
      </c>
      <c r="F2313">
        <v>19.899999999999999</v>
      </c>
      <c r="G2313">
        <v>46.089820015575185</v>
      </c>
      <c r="H2313">
        <v>20.954501430918981</v>
      </c>
      <c r="I2313">
        <v>8.0030000000000001</v>
      </c>
      <c r="J2313">
        <v>5964.4954212663597</v>
      </c>
      <c r="K2313">
        <v>-2251.9515171739099</v>
      </c>
      <c r="L2313">
        <v>-20.684502202828437</v>
      </c>
      <c r="M2313">
        <v>6375.4600826927963</v>
      </c>
      <c r="N2313">
        <v>36337.090465868336</v>
      </c>
      <c r="O2313">
        <v>63.955736848560683</v>
      </c>
      <c r="P2313">
        <v>21.588835680677096</v>
      </c>
      <c r="Q2313" s="6">
        <v>2311</v>
      </c>
    </row>
    <row r="2314" spans="1:17" x14ac:dyDescent="0.25">
      <c r="A2314">
        <v>155.447</v>
      </c>
      <c r="B2314">
        <v>-20.748999999999999</v>
      </c>
      <c r="C2314">
        <v>2018.365</v>
      </c>
      <c r="D2314">
        <v>1.2</v>
      </c>
      <c r="E2314">
        <v>0.65</v>
      </c>
      <c r="F2314">
        <v>19.899999999999999</v>
      </c>
      <c r="G2314">
        <v>46.089820015575185</v>
      </c>
      <c r="H2314">
        <v>20.528191201369459</v>
      </c>
      <c r="I2314">
        <v>45.447000000000003</v>
      </c>
      <c r="J2314">
        <v>5966.9700716113657</v>
      </c>
      <c r="K2314">
        <v>-2245.4302692469269</v>
      </c>
      <c r="L2314">
        <v>-20.621818667304311</v>
      </c>
      <c r="M2314">
        <v>6375.4755845784612</v>
      </c>
      <c r="N2314">
        <v>38281.105002292039</v>
      </c>
      <c r="O2314">
        <v>33.771948409966505</v>
      </c>
      <c r="P2314">
        <v>70.771761387935555</v>
      </c>
      <c r="Q2314" s="6">
        <v>2312</v>
      </c>
    </row>
    <row r="2315" spans="1:17" x14ac:dyDescent="0.25">
      <c r="A2315">
        <v>151.72800000000001</v>
      </c>
      <c r="B2315">
        <v>-18.725999999999999</v>
      </c>
      <c r="C2315">
        <v>2018.365</v>
      </c>
      <c r="D2315">
        <v>3</v>
      </c>
      <c r="E2315">
        <v>0.65</v>
      </c>
      <c r="F2315">
        <v>19.899999999999999</v>
      </c>
      <c r="G2315">
        <v>54.048620189015942</v>
      </c>
      <c r="H2315">
        <v>20.60255022329423</v>
      </c>
      <c r="I2315">
        <v>41.728000000000009</v>
      </c>
      <c r="J2315">
        <v>6042.5962208844412</v>
      </c>
      <c r="K2315">
        <v>-2034.6498584430776</v>
      </c>
      <c r="L2315">
        <v>-18.609296653668146</v>
      </c>
      <c r="M2315">
        <v>6375.9524100411363</v>
      </c>
      <c r="N2315">
        <v>37923.276698712158</v>
      </c>
      <c r="O2315">
        <v>38.139055715527903</v>
      </c>
      <c r="P2315">
        <v>70.202331381481471</v>
      </c>
      <c r="Q2315" s="6">
        <v>2313</v>
      </c>
    </row>
    <row r="2316" spans="1:17" x14ac:dyDescent="0.25">
      <c r="A2316">
        <v>115.8387</v>
      </c>
      <c r="B2316">
        <v>-18.692</v>
      </c>
      <c r="C2316">
        <v>2018.365</v>
      </c>
      <c r="D2316">
        <v>1.2</v>
      </c>
      <c r="E2316">
        <v>0.65</v>
      </c>
      <c r="F2316">
        <v>19.899999999999999</v>
      </c>
      <c r="G2316">
        <v>46.089820015575185</v>
      </c>
      <c r="H2316">
        <v>16.973254590754326</v>
      </c>
      <c r="I2316">
        <v>5.8387000000000029</v>
      </c>
      <c r="J2316">
        <v>6043.8033803005683</v>
      </c>
      <c r="K2316">
        <v>-2031.0853034094418</v>
      </c>
      <c r="L2316">
        <v>-18.575477835178976</v>
      </c>
      <c r="M2316">
        <v>6375.9600696254674</v>
      </c>
      <c r="N2316">
        <v>36213.920600209647</v>
      </c>
      <c r="O2316">
        <v>67.067850495938728</v>
      </c>
      <c r="P2316">
        <v>17.696804505325215</v>
      </c>
      <c r="Q2316" s="6">
        <v>2314</v>
      </c>
    </row>
    <row r="2317" spans="1:17" x14ac:dyDescent="0.25">
      <c r="A2317">
        <v>115.092</v>
      </c>
      <c r="B2317">
        <v>-19.672999999999998</v>
      </c>
      <c r="C2317">
        <v>2018.365</v>
      </c>
      <c r="D2317">
        <v>1.2</v>
      </c>
      <c r="E2317">
        <v>0.65</v>
      </c>
      <c r="F2317">
        <v>19.899999999999999</v>
      </c>
      <c r="G2317">
        <v>46.089820015575185</v>
      </c>
      <c r="H2317">
        <v>14.053116755367602</v>
      </c>
      <c r="I2317">
        <v>5.0919999999999987</v>
      </c>
      <c r="J2317">
        <v>6008.1231239485296</v>
      </c>
      <c r="K2317">
        <v>-2133.6458447094551</v>
      </c>
      <c r="L2317">
        <v>-19.551316649926456</v>
      </c>
      <c r="M2317">
        <v>6375.7343156040433</v>
      </c>
      <c r="N2317">
        <v>36246.510591144754</v>
      </c>
      <c r="O2317">
        <v>66.202803564078891</v>
      </c>
      <c r="P2317">
        <v>14.825404236207307</v>
      </c>
      <c r="Q2317" s="6">
        <v>2315</v>
      </c>
    </row>
    <row r="2318" spans="1:17" x14ac:dyDescent="0.25">
      <c r="A2318">
        <v>155.55199999999999</v>
      </c>
      <c r="B2318">
        <v>-23.620999999999999</v>
      </c>
      <c r="C2318">
        <v>2018.365</v>
      </c>
      <c r="D2318">
        <v>0.75</v>
      </c>
      <c r="E2318">
        <v>0.65</v>
      </c>
      <c r="F2318">
        <v>19.899999999999999</v>
      </c>
      <c r="G2318">
        <v>42.007420362456692</v>
      </c>
      <c r="H2318">
        <v>14.885321006378465</v>
      </c>
      <c r="I2318">
        <v>45.551999999999992</v>
      </c>
      <c r="J2318">
        <v>5846.89643374767</v>
      </c>
      <c r="K2318">
        <v>-2539.8808298049053</v>
      </c>
      <c r="L2318">
        <v>-23.480035901724776</v>
      </c>
      <c r="M2318">
        <v>6374.7307814982805</v>
      </c>
      <c r="N2318">
        <v>38382.050256217146</v>
      </c>
      <c r="O2318">
        <v>32.581076744693192</v>
      </c>
      <c r="P2318">
        <v>68.543300374085845</v>
      </c>
      <c r="Q2318" s="6">
        <v>2316</v>
      </c>
    </row>
    <row r="2319" spans="1:17" x14ac:dyDescent="0.25">
      <c r="A2319">
        <v>157.613</v>
      </c>
      <c r="B2319">
        <v>-23.593</v>
      </c>
      <c r="C2319">
        <v>2018.365</v>
      </c>
      <c r="D2319">
        <v>0.75</v>
      </c>
      <c r="E2319">
        <v>0.65</v>
      </c>
      <c r="F2319">
        <v>19.899999999999999</v>
      </c>
      <c r="G2319">
        <v>42.007420362456692</v>
      </c>
      <c r="H2319">
        <v>23.84972033865796</v>
      </c>
      <c r="I2319">
        <v>47.613</v>
      </c>
      <c r="J2319">
        <v>5848.1382926257211</v>
      </c>
      <c r="K2319">
        <v>-2537.0392734861039</v>
      </c>
      <c r="L2319">
        <v>-23.452163701632792</v>
      </c>
      <c r="M2319">
        <v>6374.7384075651435</v>
      </c>
      <c r="N2319">
        <v>38548.584183227336</v>
      </c>
      <c r="O2319">
        <v>30.672156988486996</v>
      </c>
      <c r="P2319">
        <v>69.932742407014743</v>
      </c>
      <c r="Q2319" s="6">
        <v>2317</v>
      </c>
    </row>
    <row r="2320" spans="1:17" x14ac:dyDescent="0.25">
      <c r="A2320">
        <v>157.119</v>
      </c>
      <c r="B2320">
        <v>-25.402000000000001</v>
      </c>
      <c r="C2320">
        <v>2018.365</v>
      </c>
      <c r="D2320">
        <v>1.2</v>
      </c>
      <c r="E2320">
        <v>0.65</v>
      </c>
      <c r="F2320">
        <v>19.899999999999999</v>
      </c>
      <c r="G2320">
        <v>46.089820015575185</v>
      </c>
      <c r="H2320">
        <v>17.740997703740874</v>
      </c>
      <c r="I2320">
        <v>47.119</v>
      </c>
      <c r="J2320">
        <v>5765.0554667630349</v>
      </c>
      <c r="K2320">
        <v>-2719.3686736416516</v>
      </c>
      <c r="L2320">
        <v>-25.253186868318384</v>
      </c>
      <c r="M2320">
        <v>6374.2317590465691</v>
      </c>
      <c r="N2320">
        <v>38569.758731749287</v>
      </c>
      <c r="O2320">
        <v>30.426911002929995</v>
      </c>
      <c r="P2320">
        <v>68.279867188358352</v>
      </c>
      <c r="Q2320" s="6">
        <v>2318</v>
      </c>
    </row>
    <row r="2321" spans="1:17" x14ac:dyDescent="0.25">
      <c r="A2321">
        <v>119.089</v>
      </c>
      <c r="B2321">
        <v>-18.202000000000002</v>
      </c>
      <c r="C2321">
        <v>2018.365</v>
      </c>
      <c r="D2321">
        <v>3</v>
      </c>
      <c r="E2321">
        <v>0.65</v>
      </c>
      <c r="F2321">
        <v>19.899999999999999</v>
      </c>
      <c r="G2321">
        <v>54.048620189015942</v>
      </c>
      <c r="H2321">
        <v>15.295719749328972</v>
      </c>
      <c r="I2321">
        <v>9.0889999999999986</v>
      </c>
      <c r="J2321">
        <v>6060.9650612691976</v>
      </c>
      <c r="K2321">
        <v>-1979.6363406735998</v>
      </c>
      <c r="L2321">
        <v>-18.088106935503308</v>
      </c>
      <c r="M2321">
        <v>6376.0691272320355</v>
      </c>
      <c r="N2321">
        <v>36246.042947151829</v>
      </c>
      <c r="O2321">
        <v>66.226214379701872</v>
      </c>
      <c r="P2321">
        <v>27.118940265665309</v>
      </c>
      <c r="Q2321" s="6">
        <v>2319</v>
      </c>
    </row>
    <row r="2322" spans="1:17" x14ac:dyDescent="0.25">
      <c r="A2322">
        <v>131.13366466375669</v>
      </c>
      <c r="B2322">
        <v>-16.2</v>
      </c>
      <c r="C2322">
        <v>2018.365</v>
      </c>
      <c r="D2322">
        <v>3</v>
      </c>
      <c r="E2322">
        <v>0.65</v>
      </c>
      <c r="F2322">
        <v>19.899999999999999</v>
      </c>
      <c r="G2322">
        <v>54.048620189015942</v>
      </c>
      <c r="H2322">
        <v>14.705195040322906</v>
      </c>
      <c r="I2322">
        <v>21.13366466375669</v>
      </c>
      <c r="J2322">
        <v>6126.4839530686922</v>
      </c>
      <c r="K2322">
        <v>-1767.9925086851902</v>
      </c>
      <c r="L2322">
        <v>-16.097183715150852</v>
      </c>
      <c r="M2322">
        <v>6376.4883076796386</v>
      </c>
      <c r="N2322">
        <v>36559.354759033005</v>
      </c>
      <c r="O2322">
        <v>59.148565749147096</v>
      </c>
      <c r="P2322">
        <v>54.179778089129456</v>
      </c>
      <c r="Q2322" s="6">
        <v>2320</v>
      </c>
    </row>
    <row r="2323" spans="1:17" x14ac:dyDescent="0.25">
      <c r="A2323">
        <v>164.27699999999999</v>
      </c>
      <c r="B2323">
        <v>-23.849</v>
      </c>
      <c r="C2323">
        <v>2018.365</v>
      </c>
      <c r="D2323">
        <v>3</v>
      </c>
      <c r="E2323">
        <v>0.65</v>
      </c>
      <c r="F2323">
        <v>19.899999999999999</v>
      </c>
      <c r="G2323">
        <v>54.048620189015942</v>
      </c>
      <c r="H2323">
        <v>14.209413473725352</v>
      </c>
      <c r="I2323">
        <v>54.276999999999987</v>
      </c>
      <c r="J2323">
        <v>5836.7323263627877</v>
      </c>
      <c r="K2323">
        <v>-2562.9969350628489</v>
      </c>
      <c r="L2323">
        <v>-23.707000234553437</v>
      </c>
      <c r="M2323">
        <v>6374.6684257888992</v>
      </c>
      <c r="N2323">
        <v>39128.899199351457</v>
      </c>
      <c r="O2323">
        <v>24.34775310785221</v>
      </c>
      <c r="P2323">
        <v>73.786358319101367</v>
      </c>
      <c r="Q2323" s="6">
        <v>2321</v>
      </c>
    </row>
    <row r="2324" spans="1:17" x14ac:dyDescent="0.25">
      <c r="A2324">
        <v>151.416</v>
      </c>
      <c r="B2324">
        <v>-17.707000000000001</v>
      </c>
      <c r="C2324">
        <v>2018.365</v>
      </c>
      <c r="D2324">
        <v>3</v>
      </c>
      <c r="E2324">
        <v>0.65</v>
      </c>
      <c r="F2324">
        <v>19.899999999999999</v>
      </c>
      <c r="G2324">
        <v>54.048620189015942</v>
      </c>
      <c r="H2324">
        <v>19.729753000238315</v>
      </c>
      <c r="I2324">
        <v>41.415999999999997</v>
      </c>
      <c r="J2324">
        <v>6077.8536048313226</v>
      </c>
      <c r="K2324">
        <v>-1927.5179623465635</v>
      </c>
      <c r="L2324">
        <v>-17.595796418115629</v>
      </c>
      <c r="M2324">
        <v>6376.1767491914588</v>
      </c>
      <c r="N2324">
        <v>37869.603454232034</v>
      </c>
      <c r="O2324">
        <v>38.822464374451755</v>
      </c>
      <c r="P2324">
        <v>70.976027731115238</v>
      </c>
      <c r="Q2324" s="6">
        <v>2322</v>
      </c>
    </row>
    <row r="2325" spans="1:17" x14ac:dyDescent="0.25">
      <c r="A2325">
        <v>155.09700000000001</v>
      </c>
      <c r="B2325">
        <v>-15.641999999999999</v>
      </c>
      <c r="C2325">
        <v>2018.365</v>
      </c>
      <c r="D2325">
        <v>0.75</v>
      </c>
      <c r="E2325">
        <v>0.65</v>
      </c>
      <c r="F2325">
        <v>19.899999999999999</v>
      </c>
      <c r="G2325">
        <v>42.007420362456692</v>
      </c>
      <c r="H2325">
        <v>22.783177218082699</v>
      </c>
      <c r="I2325">
        <v>45.097000000000008</v>
      </c>
      <c r="J2325">
        <v>6143.4218463962616</v>
      </c>
      <c r="K2325">
        <v>-1708.6141903047333</v>
      </c>
      <c r="L2325">
        <v>-15.542362100987519</v>
      </c>
      <c r="M2325">
        <v>6376.5974025407595</v>
      </c>
      <c r="N2325">
        <v>38115.21603924971</v>
      </c>
      <c r="O2325">
        <v>35.772869273768535</v>
      </c>
      <c r="P2325">
        <v>74.959102187411588</v>
      </c>
      <c r="Q2325" s="6">
        <v>2323</v>
      </c>
    </row>
    <row r="2326" spans="1:17" x14ac:dyDescent="0.25">
      <c r="A2326">
        <v>138.88900000000001</v>
      </c>
      <c r="B2326">
        <v>-17.417000000000002</v>
      </c>
      <c r="C2326">
        <v>2018.365</v>
      </c>
      <c r="D2326">
        <v>3</v>
      </c>
      <c r="E2326">
        <v>0.65</v>
      </c>
      <c r="F2326">
        <v>19.899999999999999</v>
      </c>
      <c r="G2326">
        <v>54.048620189015942</v>
      </c>
      <c r="H2326">
        <v>16.528942948975743</v>
      </c>
      <c r="I2326">
        <v>28.88900000000001</v>
      </c>
      <c r="J2326">
        <v>6087.5381333663072</v>
      </c>
      <c r="K2326">
        <v>-1896.9180617444281</v>
      </c>
      <c r="L2326">
        <v>-17.307387422772791</v>
      </c>
      <c r="M2326">
        <v>6376.2385979636292</v>
      </c>
      <c r="N2326">
        <v>37000.03195822562</v>
      </c>
      <c r="O2326">
        <v>51.220024651068734</v>
      </c>
      <c r="P2326">
        <v>61.521476913267321</v>
      </c>
      <c r="Q2326" s="6">
        <v>2324</v>
      </c>
    </row>
    <row r="2327" spans="1:17" x14ac:dyDescent="0.25">
      <c r="A2327">
        <v>119.51300000000001</v>
      </c>
      <c r="B2327">
        <v>-25.367000000000001</v>
      </c>
      <c r="C2327">
        <v>2018.365</v>
      </c>
      <c r="D2327">
        <v>3</v>
      </c>
      <c r="E2327">
        <v>0.65</v>
      </c>
      <c r="F2327">
        <v>19.899999999999999</v>
      </c>
      <c r="G2327">
        <v>54.048620189015942</v>
      </c>
      <c r="H2327">
        <v>22.48578676030391</v>
      </c>
      <c r="I2327">
        <v>9.5130000000000052</v>
      </c>
      <c r="J2327">
        <v>5766.717609620393</v>
      </c>
      <c r="K2327">
        <v>-2715.8657635627242</v>
      </c>
      <c r="L2327">
        <v>-25.218335709284869</v>
      </c>
      <c r="M2327">
        <v>6374.2418243111924</v>
      </c>
      <c r="N2327">
        <v>36590.104984513622</v>
      </c>
      <c r="O2327">
        <v>58.478975278301533</v>
      </c>
      <c r="P2327">
        <v>21.363117852117131</v>
      </c>
      <c r="Q2327" s="6">
        <v>2325</v>
      </c>
    </row>
    <row r="2328" spans="1:17" x14ac:dyDescent="0.25">
      <c r="A2328">
        <v>160.863</v>
      </c>
      <c r="B2328">
        <v>-15.225000000000001</v>
      </c>
      <c r="C2328">
        <v>2018.365</v>
      </c>
      <c r="D2328">
        <v>0.75</v>
      </c>
      <c r="E2328">
        <v>0.65</v>
      </c>
      <c r="F2328">
        <v>19.899999999999999</v>
      </c>
      <c r="G2328">
        <v>42.007420362456692</v>
      </c>
      <c r="H2328">
        <v>15.34160017705843</v>
      </c>
      <c r="I2328">
        <v>50.863</v>
      </c>
      <c r="J2328">
        <v>6155.7011985206082</v>
      </c>
      <c r="K2328">
        <v>-1664.1358806044934</v>
      </c>
      <c r="L2328">
        <v>-15.127761880630528</v>
      </c>
      <c r="M2328">
        <v>6376.6766794768055</v>
      </c>
      <c r="N2328">
        <v>38611.306771912816</v>
      </c>
      <c r="O2328">
        <v>29.987539308542473</v>
      </c>
      <c r="P2328">
        <v>77.937372154335961</v>
      </c>
      <c r="Q2328" s="6">
        <v>2326</v>
      </c>
    </row>
    <row r="2329" spans="1:17" x14ac:dyDescent="0.25">
      <c r="A2329">
        <v>129.321</v>
      </c>
      <c r="B2329">
        <v>-23.106999999999999</v>
      </c>
      <c r="C2329">
        <v>2018.365</v>
      </c>
      <c r="D2329">
        <v>3</v>
      </c>
      <c r="E2329">
        <v>0.65</v>
      </c>
      <c r="F2329">
        <v>19.899999999999999</v>
      </c>
      <c r="G2329">
        <v>54.048620189015942</v>
      </c>
      <c r="H2329">
        <v>23.080828640835371</v>
      </c>
      <c r="I2329">
        <v>19.320999999999998</v>
      </c>
      <c r="J2329">
        <v>5869.4712042748461</v>
      </c>
      <c r="K2329">
        <v>-2487.6235605922611</v>
      </c>
      <c r="L2329">
        <v>-22.96840312343582</v>
      </c>
      <c r="M2329">
        <v>6374.869661179383</v>
      </c>
      <c r="N2329">
        <v>36760.952946426587</v>
      </c>
      <c r="O2329">
        <v>55.2771874473436</v>
      </c>
      <c r="P2329">
        <v>41.776965546519698</v>
      </c>
      <c r="Q2329" s="6">
        <v>2327</v>
      </c>
    </row>
    <row r="2330" spans="1:17" x14ac:dyDescent="0.25">
      <c r="A2330">
        <v>118.116</v>
      </c>
      <c r="B2330">
        <v>-14.96</v>
      </c>
      <c r="C2330">
        <v>2018.365</v>
      </c>
      <c r="D2330">
        <v>1.2</v>
      </c>
      <c r="E2330">
        <v>0.65</v>
      </c>
      <c r="F2330">
        <v>19.899999999999999</v>
      </c>
      <c r="G2330">
        <v>46.089820015575185</v>
      </c>
      <c r="H2330">
        <v>15.865108074177996</v>
      </c>
      <c r="I2330">
        <v>8.1159999999999997</v>
      </c>
      <c r="J2330">
        <v>6163.3360394019701</v>
      </c>
      <c r="K2330">
        <v>-1635.8251694234268</v>
      </c>
      <c r="L2330">
        <v>-14.864297566339911</v>
      </c>
      <c r="M2330">
        <v>6376.7260502165491</v>
      </c>
      <c r="N2330">
        <v>36110.10135069758</v>
      </c>
      <c r="O2330">
        <v>70.067644300114083</v>
      </c>
      <c r="P2330">
        <v>28.917433537207984</v>
      </c>
      <c r="Q2330" s="6">
        <v>2328</v>
      </c>
    </row>
    <row r="2331" spans="1:17" x14ac:dyDescent="0.25">
      <c r="A2331">
        <v>121.474</v>
      </c>
      <c r="B2331">
        <v>-15.777000000000001</v>
      </c>
      <c r="C2331">
        <v>2018.365</v>
      </c>
      <c r="D2331">
        <v>3</v>
      </c>
      <c r="E2331">
        <v>0.65</v>
      </c>
      <c r="F2331">
        <v>19.899999999999999</v>
      </c>
      <c r="G2331">
        <v>54.048620189015942</v>
      </c>
      <c r="H2331">
        <v>23.198988168187721</v>
      </c>
      <c r="I2331">
        <v>11.474000000000004</v>
      </c>
      <c r="J2331">
        <v>6139.3770904376997</v>
      </c>
      <c r="K2331">
        <v>-1722.9947144246446</v>
      </c>
      <c r="L2331">
        <v>-15.67658965430668</v>
      </c>
      <c r="M2331">
        <v>6376.5713235661797</v>
      </c>
      <c r="N2331">
        <v>36209.099843993346</v>
      </c>
      <c r="O2331">
        <v>67.218962462703331</v>
      </c>
      <c r="P2331">
        <v>36.74281812082166</v>
      </c>
      <c r="Q2331" s="6">
        <v>2329</v>
      </c>
    </row>
    <row r="2332" spans="1:17" x14ac:dyDescent="0.25">
      <c r="A2332">
        <v>105.33942244799887</v>
      </c>
      <c r="B2332">
        <v>-22.570504912666873</v>
      </c>
      <c r="C2332">
        <v>2018.365</v>
      </c>
      <c r="D2332">
        <v>3</v>
      </c>
      <c r="E2332">
        <v>0.65</v>
      </c>
      <c r="F2332">
        <v>19.899999999999999</v>
      </c>
      <c r="G2332">
        <v>54.048620189015942</v>
      </c>
      <c r="H2332">
        <v>21.781029345720054</v>
      </c>
      <c r="I2332">
        <v>-4.6605775520011292</v>
      </c>
      <c r="J2332">
        <v>5892.5314068218522</v>
      </c>
      <c r="K2332">
        <v>-2432.8692108512605</v>
      </c>
      <c r="L2332">
        <v>-22.434426102260709</v>
      </c>
      <c r="M2332">
        <v>6375.0120766544396</v>
      </c>
      <c r="N2332">
        <v>36375.698637094807</v>
      </c>
      <c r="O2332">
        <v>63.043254339935558</v>
      </c>
      <c r="P2332">
        <v>11.99126450982155</v>
      </c>
      <c r="Q2332" s="6">
        <v>2330</v>
      </c>
    </row>
    <row r="2333" spans="1:17" x14ac:dyDescent="0.25">
      <c r="A2333">
        <v>107.07210730933414</v>
      </c>
      <c r="B2333">
        <v>-17.714788268059717</v>
      </c>
      <c r="C2333">
        <v>2018.365</v>
      </c>
      <c r="D2333">
        <v>0.75</v>
      </c>
      <c r="E2333">
        <v>0.65</v>
      </c>
      <c r="F2333">
        <v>19.899999999999999</v>
      </c>
      <c r="G2333">
        <v>42.007420362456692</v>
      </c>
      <c r="H2333">
        <v>21.071163209564229</v>
      </c>
      <c r="I2333">
        <v>-2.9278926906658569</v>
      </c>
      <c r="J2333">
        <v>6077.591377267654</v>
      </c>
      <c r="K2333">
        <v>-1928.3390908193644</v>
      </c>
      <c r="L2333">
        <v>-17.603542113116895</v>
      </c>
      <c r="M2333">
        <v>6376.1750758758335</v>
      </c>
      <c r="N2333">
        <v>36147.289146889867</v>
      </c>
      <c r="O2333">
        <v>68.934400989660091</v>
      </c>
      <c r="P2333">
        <v>9.5415864552337251</v>
      </c>
      <c r="Q2333" s="6">
        <v>2331</v>
      </c>
    </row>
    <row r="2334" spans="1:17" x14ac:dyDescent="0.25">
      <c r="A2334">
        <v>152.392</v>
      </c>
      <c r="B2334">
        <v>-14.526</v>
      </c>
      <c r="C2334">
        <v>2018.365</v>
      </c>
      <c r="D2334">
        <v>3</v>
      </c>
      <c r="E2334">
        <v>0.65</v>
      </c>
      <c r="F2334">
        <v>19.899999999999999</v>
      </c>
      <c r="G2334">
        <v>54.048620189015942</v>
      </c>
      <c r="H2334">
        <v>15.475237000101608</v>
      </c>
      <c r="I2334">
        <v>42.391999999999996</v>
      </c>
      <c r="J2334">
        <v>6175.5564453366642</v>
      </c>
      <c r="K2334">
        <v>-1589.3857777640151</v>
      </c>
      <c r="L2334">
        <v>-14.432830087477626</v>
      </c>
      <c r="M2334">
        <v>6376.8052001059068</v>
      </c>
      <c r="N2334">
        <v>37866.356286569717</v>
      </c>
      <c r="O2334">
        <v>38.872776358570007</v>
      </c>
      <c r="P2334">
        <v>74.63657485387732</v>
      </c>
      <c r="Q2334" s="6">
        <v>2332</v>
      </c>
    </row>
    <row r="2335" spans="1:17" x14ac:dyDescent="0.25">
      <c r="A2335">
        <v>135.84800000000001</v>
      </c>
      <c r="B2335">
        <v>-21.434999999999999</v>
      </c>
      <c r="C2335">
        <v>2018.365</v>
      </c>
      <c r="D2335">
        <v>0.75</v>
      </c>
      <c r="E2335">
        <v>0.65</v>
      </c>
      <c r="F2335">
        <v>19.899999999999999</v>
      </c>
      <c r="G2335">
        <v>42.007420362456692</v>
      </c>
      <c r="H2335">
        <v>15.946562947322075</v>
      </c>
      <c r="I2335">
        <v>25.848000000000013</v>
      </c>
      <c r="J2335">
        <v>5939.6373805920493</v>
      </c>
      <c r="K2335">
        <v>-2316.2940351002258</v>
      </c>
      <c r="L2335">
        <v>-21.30440591077928</v>
      </c>
      <c r="M2335">
        <v>6375.3047197735787</v>
      </c>
      <c r="N2335">
        <v>36982.304829647845</v>
      </c>
      <c r="O2335">
        <v>51.490728377963478</v>
      </c>
      <c r="P2335">
        <v>52.971039532270431</v>
      </c>
      <c r="Q2335" s="6">
        <v>2333</v>
      </c>
    </row>
    <row r="2336" spans="1:17" x14ac:dyDescent="0.25">
      <c r="A2336">
        <v>164.11199999999999</v>
      </c>
      <c r="B2336">
        <v>-23.434999999999999</v>
      </c>
      <c r="C2336">
        <v>2018.365</v>
      </c>
      <c r="D2336">
        <v>3</v>
      </c>
      <c r="E2336">
        <v>0.65</v>
      </c>
      <c r="F2336">
        <v>19.899999999999999</v>
      </c>
      <c r="G2336">
        <v>54.048620189015942</v>
      </c>
      <c r="H2336">
        <v>22.541697542882979</v>
      </c>
      <c r="I2336">
        <v>54.111999999999995</v>
      </c>
      <c r="J2336">
        <v>5855.1198036361293</v>
      </c>
      <c r="K2336">
        <v>-2520.9936205058584</v>
      </c>
      <c r="L2336">
        <v>-23.294887359023594</v>
      </c>
      <c r="M2336">
        <v>6374.7813099402256</v>
      </c>
      <c r="N2336">
        <v>39102.60453842672</v>
      </c>
      <c r="O2336">
        <v>24.625907431606429</v>
      </c>
      <c r="P2336">
        <v>73.945981908301562</v>
      </c>
      <c r="Q2336" s="6">
        <v>2334</v>
      </c>
    </row>
    <row r="2337" spans="1:17" x14ac:dyDescent="0.25">
      <c r="A2337">
        <v>116.80024765571542</v>
      </c>
      <c r="B2337">
        <v>-13.89557825047202</v>
      </c>
      <c r="C2337">
        <v>2018.365</v>
      </c>
      <c r="D2337">
        <v>3</v>
      </c>
      <c r="E2337">
        <v>0.65</v>
      </c>
      <c r="F2337">
        <v>19.899999999999999</v>
      </c>
      <c r="G2337">
        <v>54.048620189015942</v>
      </c>
      <c r="H2337">
        <v>21.63658137577578</v>
      </c>
      <c r="I2337">
        <v>6.8002476557154239</v>
      </c>
      <c r="J2337">
        <v>6192.6794483255935</v>
      </c>
      <c r="K2337">
        <v>-1521.7698850980892</v>
      </c>
      <c r="L2337">
        <v>-13.806124637691527</v>
      </c>
      <c r="M2337">
        <v>6376.9163655253969</v>
      </c>
      <c r="N2337">
        <v>36054.61916880963</v>
      </c>
      <c r="O2337">
        <v>71.858876962104588</v>
      </c>
      <c r="P2337">
        <v>26.406530005108976</v>
      </c>
      <c r="Q2337" s="6">
        <v>2335</v>
      </c>
    </row>
    <row r="2338" spans="1:17" x14ac:dyDescent="0.25">
      <c r="A2338">
        <v>111.20164162350986</v>
      </c>
      <c r="B2338">
        <v>-20.226915995961853</v>
      </c>
      <c r="C2338">
        <v>2018.365</v>
      </c>
      <c r="D2338">
        <v>0.75</v>
      </c>
      <c r="E2338">
        <v>0.65</v>
      </c>
      <c r="F2338">
        <v>19.899999999999999</v>
      </c>
      <c r="G2338">
        <v>42.007420362456692</v>
      </c>
      <c r="H2338">
        <v>14.224865586272688</v>
      </c>
      <c r="I2338">
        <v>1.2016416235098575</v>
      </c>
      <c r="J2338">
        <v>5987.2006724463145</v>
      </c>
      <c r="K2338">
        <v>-2191.2863890127283</v>
      </c>
      <c r="L2338">
        <v>-20.102380566068703</v>
      </c>
      <c r="M2338">
        <v>6375.6025543327305</v>
      </c>
      <c r="N2338">
        <v>36244.774921385244</v>
      </c>
      <c r="O2338">
        <v>66.243232805192747</v>
      </c>
      <c r="P2338">
        <v>3.471828229054339</v>
      </c>
      <c r="Q2338" s="6">
        <v>2336</v>
      </c>
    </row>
    <row r="2339" spans="1:17" x14ac:dyDescent="0.25">
      <c r="A2339">
        <v>110.15549141992685</v>
      </c>
      <c r="B2339">
        <v>-18.859871717197088</v>
      </c>
      <c r="C2339">
        <v>2018.365</v>
      </c>
      <c r="D2339">
        <v>3</v>
      </c>
      <c r="E2339">
        <v>0.65</v>
      </c>
      <c r="F2339">
        <v>19.899999999999999</v>
      </c>
      <c r="G2339">
        <v>54.048620189015942</v>
      </c>
      <c r="H2339">
        <v>23.050717004590084</v>
      </c>
      <c r="I2339">
        <v>0.15549141992684667</v>
      </c>
      <c r="J2339">
        <v>6037.8225497212916</v>
      </c>
      <c r="K2339">
        <v>-2048.6780943823333</v>
      </c>
      <c r="L2339">
        <v>-18.742456573680002</v>
      </c>
      <c r="M2339">
        <v>6375.9221353718667</v>
      </c>
      <c r="N2339">
        <v>36184.385712735515</v>
      </c>
      <c r="O2339">
        <v>67.871381740092261</v>
      </c>
      <c r="P2339">
        <v>0.48100811842135538</v>
      </c>
      <c r="Q2339" s="6">
        <v>2337</v>
      </c>
    </row>
    <row r="2340" spans="1:17" x14ac:dyDescent="0.25">
      <c r="A2340">
        <v>105.64509803401941</v>
      </c>
      <c r="B2340">
        <v>-11.257200867240451</v>
      </c>
      <c r="C2340">
        <v>2018.365</v>
      </c>
      <c r="D2340">
        <v>0.75</v>
      </c>
      <c r="E2340">
        <v>0.65</v>
      </c>
      <c r="F2340">
        <v>19.899999999999999</v>
      </c>
      <c r="G2340">
        <v>42.007420362456692</v>
      </c>
      <c r="H2340">
        <v>18.809067565645684</v>
      </c>
      <c r="I2340">
        <v>-4.3549019659805879</v>
      </c>
      <c r="J2340">
        <v>6256.2274802859229</v>
      </c>
      <c r="K2340">
        <v>-1236.9220267454605</v>
      </c>
      <c r="L2340">
        <v>-11.183745206531558</v>
      </c>
      <c r="M2340">
        <v>6377.3316038397161</v>
      </c>
      <c r="N2340">
        <v>35950.401416857865</v>
      </c>
      <c r="O2340">
        <v>75.815215398895091</v>
      </c>
      <c r="P2340">
        <v>21.311079004807638</v>
      </c>
      <c r="Q2340" s="6">
        <v>2338</v>
      </c>
    </row>
    <row r="2341" spans="1:17" x14ac:dyDescent="0.25">
      <c r="A2341">
        <v>120.878</v>
      </c>
      <c r="B2341">
        <v>-18.952000000000002</v>
      </c>
      <c r="C2341">
        <v>2018.365</v>
      </c>
      <c r="D2341">
        <v>1.2</v>
      </c>
      <c r="E2341">
        <v>0.65</v>
      </c>
      <c r="F2341">
        <v>19.899999999999999</v>
      </c>
      <c r="G2341">
        <v>46.089820015575185</v>
      </c>
      <c r="H2341">
        <v>14.490491289256674</v>
      </c>
      <c r="I2341">
        <v>10.878</v>
      </c>
      <c r="J2341">
        <v>6034.5183150053954</v>
      </c>
      <c r="K2341">
        <v>-2058.3257125899067</v>
      </c>
      <c r="L2341">
        <v>-18.834096486158764</v>
      </c>
      <c r="M2341">
        <v>6375.9011938112953</v>
      </c>
      <c r="N2341">
        <v>36314.325222598854</v>
      </c>
      <c r="O2341">
        <v>64.514131359427083</v>
      </c>
      <c r="P2341">
        <v>30.613005676994224</v>
      </c>
      <c r="Q2341" s="6">
        <v>2339</v>
      </c>
    </row>
    <row r="2342" spans="1:17" x14ac:dyDescent="0.25">
      <c r="A2342">
        <v>108.88185674664241</v>
      </c>
      <c r="B2342">
        <v>-23.797219874562494</v>
      </c>
      <c r="C2342">
        <v>2018.365</v>
      </c>
      <c r="D2342">
        <v>1.2</v>
      </c>
      <c r="E2342">
        <v>0.65</v>
      </c>
      <c r="F2342">
        <v>19.899999999999999</v>
      </c>
      <c r="G2342">
        <v>46.089820015575185</v>
      </c>
      <c r="H2342">
        <v>23.850886899505387</v>
      </c>
      <c r="I2342">
        <v>-1.1181432533575872</v>
      </c>
      <c r="J2342">
        <v>5839.0487525018279</v>
      </c>
      <c r="K2342">
        <v>-2557.7506260393548</v>
      </c>
      <c r="L2342">
        <v>-23.655454533462301</v>
      </c>
      <c r="M2342">
        <v>6374.6826273233291</v>
      </c>
      <c r="N2342">
        <v>36416.316441679694</v>
      </c>
      <c r="O2342">
        <v>62.118448099407445</v>
      </c>
      <c r="P2342">
        <v>2.7692980916593517</v>
      </c>
      <c r="Q2342" s="6">
        <v>2340</v>
      </c>
    </row>
    <row r="2343" spans="1:17" x14ac:dyDescent="0.25">
      <c r="A2343">
        <v>154.33799999999999</v>
      </c>
      <c r="B2343">
        <v>-15.805</v>
      </c>
      <c r="C2343">
        <v>2018.365</v>
      </c>
      <c r="D2343">
        <v>3</v>
      </c>
      <c r="E2343">
        <v>0.65</v>
      </c>
      <c r="F2343">
        <v>19.899999999999999</v>
      </c>
      <c r="G2343">
        <v>54.048620189015942</v>
      </c>
      <c r="H2343">
        <v>21.57313872476951</v>
      </c>
      <c r="I2343">
        <v>44.337999999999994</v>
      </c>
      <c r="J2343">
        <v>6138.533929850194</v>
      </c>
      <c r="K2343">
        <v>-1725.9761682404553</v>
      </c>
      <c r="L2343">
        <v>-15.704429719386992</v>
      </c>
      <c r="M2343">
        <v>6376.5658893526752</v>
      </c>
      <c r="N2343">
        <v>38055.687814282821</v>
      </c>
      <c r="O2343">
        <v>36.499844415898281</v>
      </c>
      <c r="P2343">
        <v>74.42514992742673</v>
      </c>
      <c r="Q2343" s="6">
        <v>2341</v>
      </c>
    </row>
    <row r="2344" spans="1:17" x14ac:dyDescent="0.25">
      <c r="A2344">
        <v>110.49478794164843</v>
      </c>
      <c r="B2344">
        <v>-14.660297768457216</v>
      </c>
      <c r="C2344">
        <v>2018.365</v>
      </c>
      <c r="D2344">
        <v>3</v>
      </c>
      <c r="E2344">
        <v>0.65</v>
      </c>
      <c r="F2344">
        <v>19.899999999999999</v>
      </c>
      <c r="G2344">
        <v>54.048620189015942</v>
      </c>
      <c r="H2344">
        <v>22.558312238732054</v>
      </c>
      <c r="I2344">
        <v>0.49478794164842554</v>
      </c>
      <c r="J2344">
        <v>6171.8125775951903</v>
      </c>
      <c r="K2344">
        <v>-1603.7657561094456</v>
      </c>
      <c r="L2344">
        <v>-14.566341896274384</v>
      </c>
      <c r="M2344">
        <v>6376.7809350354419</v>
      </c>
      <c r="N2344">
        <v>36028.309762432669</v>
      </c>
      <c r="O2344">
        <v>72.761417949384125</v>
      </c>
      <c r="P2344">
        <v>1.9542967766400756</v>
      </c>
      <c r="Q2344" s="6">
        <v>2342</v>
      </c>
    </row>
    <row r="2345" spans="1:17" x14ac:dyDescent="0.25">
      <c r="A2345">
        <v>148.40899999999999</v>
      </c>
      <c r="B2345">
        <v>-15.71</v>
      </c>
      <c r="C2345">
        <v>2018.365</v>
      </c>
      <c r="D2345">
        <v>0.75</v>
      </c>
      <c r="E2345">
        <v>0.65</v>
      </c>
      <c r="F2345">
        <v>19.899999999999999</v>
      </c>
      <c r="G2345">
        <v>42.007420362456692</v>
      </c>
      <c r="H2345">
        <v>15.569144523100709</v>
      </c>
      <c r="I2345">
        <v>38.408999999999992</v>
      </c>
      <c r="J2345">
        <v>6141.3887292568525</v>
      </c>
      <c r="K2345">
        <v>-1715.8588826102261</v>
      </c>
      <c r="L2345">
        <v>-15.609972741473896</v>
      </c>
      <c r="M2345">
        <v>6376.5842916780693</v>
      </c>
      <c r="N2345">
        <v>37585.328338587577</v>
      </c>
      <c r="O2345">
        <v>42.5675762813188</v>
      </c>
      <c r="P2345">
        <v>71.144216679142829</v>
      </c>
      <c r="Q2345" s="6">
        <v>2343</v>
      </c>
    </row>
    <row r="2346" spans="1:17" x14ac:dyDescent="0.25">
      <c r="A2346">
        <v>121.717</v>
      </c>
      <c r="B2346">
        <v>-22.655000000000001</v>
      </c>
      <c r="C2346">
        <v>2018.365</v>
      </c>
      <c r="D2346">
        <v>0.75</v>
      </c>
      <c r="E2346">
        <v>0.65</v>
      </c>
      <c r="F2346">
        <v>19.899999999999999</v>
      </c>
      <c r="G2346">
        <v>42.007420362456692</v>
      </c>
      <c r="H2346">
        <v>23.485653952539501</v>
      </c>
      <c r="I2346">
        <v>11.716999999999999</v>
      </c>
      <c r="J2346">
        <v>5888.9336816991417</v>
      </c>
      <c r="K2346">
        <v>-2441.5067710884455</v>
      </c>
      <c r="L2346">
        <v>-22.51852144123141</v>
      </c>
      <c r="M2346">
        <v>6374.98982122492</v>
      </c>
      <c r="N2346">
        <v>36499.307910569289</v>
      </c>
      <c r="O2346">
        <v>60.34109716298569</v>
      </c>
      <c r="P2346">
        <v>28.300080518275909</v>
      </c>
      <c r="Q2346" s="6">
        <v>2344</v>
      </c>
    </row>
    <row r="2347" spans="1:17" x14ac:dyDescent="0.25">
      <c r="A2347">
        <v>151.71600000000001</v>
      </c>
      <c r="B2347">
        <v>-14.646000000000001</v>
      </c>
      <c r="C2347">
        <v>2018.365</v>
      </c>
      <c r="D2347">
        <v>1.2</v>
      </c>
      <c r="E2347">
        <v>0.65</v>
      </c>
      <c r="F2347">
        <v>19.899999999999999</v>
      </c>
      <c r="G2347">
        <v>46.089820015575185</v>
      </c>
      <c r="H2347">
        <v>14.542544456793536</v>
      </c>
      <c r="I2347">
        <v>41.716000000000008</v>
      </c>
      <c r="J2347">
        <v>6172.2127668057174</v>
      </c>
      <c r="K2347">
        <v>-1602.2352278114877</v>
      </c>
      <c r="L2347">
        <v>-14.552127706537282</v>
      </c>
      <c r="M2347">
        <v>6376.7835280774289</v>
      </c>
      <c r="N2347">
        <v>37814.752549737757</v>
      </c>
      <c r="O2347">
        <v>39.534313658876378</v>
      </c>
      <c r="P2347">
        <v>74.165133492296917</v>
      </c>
      <c r="Q2347" s="6">
        <v>2345</v>
      </c>
    </row>
    <row r="2348" spans="1:17" x14ac:dyDescent="0.25">
      <c r="A2348">
        <v>150.095</v>
      </c>
      <c r="B2348">
        <v>-17.638999999999999</v>
      </c>
      <c r="C2348">
        <v>2018.365</v>
      </c>
      <c r="D2348">
        <v>0.75</v>
      </c>
      <c r="E2348">
        <v>0.65</v>
      </c>
      <c r="F2348">
        <v>19.899999999999999</v>
      </c>
      <c r="G2348">
        <v>42.007420362456692</v>
      </c>
      <c r="H2348">
        <v>17.97025121754514</v>
      </c>
      <c r="I2348">
        <v>40.094999999999999</v>
      </c>
      <c r="J2348">
        <v>6080.1383838976099</v>
      </c>
      <c r="K2348">
        <v>-1920.3471383918538</v>
      </c>
      <c r="L2348">
        <v>-17.528168472892517</v>
      </c>
      <c r="M2348">
        <v>6376.1913317649769</v>
      </c>
      <c r="N2348">
        <v>37765.663973960902</v>
      </c>
      <c r="O2348">
        <v>40.162065620758675</v>
      </c>
      <c r="P2348">
        <v>70.205691749855518</v>
      </c>
      <c r="Q2348" s="6">
        <v>2346</v>
      </c>
    </row>
    <row r="2349" spans="1:17" x14ac:dyDescent="0.25">
      <c r="A2349">
        <v>150.23699999999999</v>
      </c>
      <c r="B2349">
        <v>-15.568000000000001</v>
      </c>
      <c r="C2349">
        <v>2018.365</v>
      </c>
      <c r="D2349">
        <v>1.2</v>
      </c>
      <c r="E2349">
        <v>0.65</v>
      </c>
      <c r="F2349">
        <v>19.899999999999999</v>
      </c>
      <c r="G2349">
        <v>46.089820015575185</v>
      </c>
      <c r="H2349">
        <v>18.146184059860516</v>
      </c>
      <c r="I2349">
        <v>40.236999999999995</v>
      </c>
      <c r="J2349">
        <v>6145.6245706286209</v>
      </c>
      <c r="K2349">
        <v>-1700.7275758561796</v>
      </c>
      <c r="L2349">
        <v>-15.468786448073612</v>
      </c>
      <c r="M2349">
        <v>6376.6116120077331</v>
      </c>
      <c r="N2349">
        <v>37720.74658461113</v>
      </c>
      <c r="O2349">
        <v>40.756613430139758</v>
      </c>
      <c r="P2349">
        <v>72.402464568232588</v>
      </c>
      <c r="Q2349" s="6">
        <v>2347</v>
      </c>
    </row>
    <row r="2350" spans="1:17" x14ac:dyDescent="0.25">
      <c r="A2350">
        <v>111.581</v>
      </c>
      <c r="B2350">
        <v>-15.544</v>
      </c>
      <c r="C2350">
        <v>2018.365</v>
      </c>
      <c r="D2350">
        <v>0.75</v>
      </c>
      <c r="E2350">
        <v>0.65</v>
      </c>
      <c r="F2350">
        <v>19.899999999999999</v>
      </c>
      <c r="G2350">
        <v>42.007420362456692</v>
      </c>
      <c r="H2350">
        <v>17.052420430552196</v>
      </c>
      <c r="I2350">
        <v>1.5810000000000031</v>
      </c>
      <c r="J2350">
        <v>6146.3367768140342</v>
      </c>
      <c r="K2350">
        <v>-1698.1691561465511</v>
      </c>
      <c r="L2350">
        <v>-15.444924215235627</v>
      </c>
      <c r="M2350">
        <v>6376.6162074335489</v>
      </c>
      <c r="N2350">
        <v>36060.549609689413</v>
      </c>
      <c r="O2350">
        <v>71.646801706906842</v>
      </c>
      <c r="P2350">
        <v>5.8804937672955795</v>
      </c>
      <c r="Q2350" s="6">
        <v>2348</v>
      </c>
    </row>
    <row r="2351" spans="1:17" x14ac:dyDescent="0.25">
      <c r="A2351">
        <v>111.92004634347002</v>
      </c>
      <c r="B2351">
        <v>-19.849360184100753</v>
      </c>
      <c r="C2351">
        <v>2018.365</v>
      </c>
      <c r="D2351">
        <v>3</v>
      </c>
      <c r="E2351">
        <v>0.65</v>
      </c>
      <c r="F2351">
        <v>19.899999999999999</v>
      </c>
      <c r="G2351">
        <v>54.048620189015942</v>
      </c>
      <c r="H2351">
        <v>21.412520435493487</v>
      </c>
      <c r="I2351">
        <v>1.9200463434700197</v>
      </c>
      <c r="J2351">
        <v>6001.5222873488001</v>
      </c>
      <c r="K2351">
        <v>-2152.0194234281935</v>
      </c>
      <c r="L2351">
        <v>-19.726763817344896</v>
      </c>
      <c r="M2351">
        <v>6375.6926968257012</v>
      </c>
      <c r="N2351">
        <v>36230.515506234682</v>
      </c>
      <c r="O2351">
        <v>66.618224649551181</v>
      </c>
      <c r="P2351">
        <v>5.6385507449878558</v>
      </c>
      <c r="Q2351" s="6">
        <v>2349</v>
      </c>
    </row>
    <row r="2352" spans="1:17" x14ac:dyDescent="0.25">
      <c r="A2352">
        <v>128.61799999999999</v>
      </c>
      <c r="B2352">
        <v>-19.417999999999999</v>
      </c>
      <c r="C2352">
        <v>2018.365</v>
      </c>
      <c r="D2352">
        <v>0.75</v>
      </c>
      <c r="E2352">
        <v>0.65</v>
      </c>
      <c r="F2352">
        <v>19.899999999999999</v>
      </c>
      <c r="G2352">
        <v>42.007420362456692</v>
      </c>
      <c r="H2352">
        <v>17.800998556139355</v>
      </c>
      <c r="I2352">
        <v>18.617999999999995</v>
      </c>
      <c r="J2352">
        <v>6017.5670015483947</v>
      </c>
      <c r="K2352">
        <v>-2107.0443125621009</v>
      </c>
      <c r="L2352">
        <v>-19.297644866922447</v>
      </c>
      <c r="M2352">
        <v>6375.7939390498213</v>
      </c>
      <c r="N2352">
        <v>36572.807167759813</v>
      </c>
      <c r="O2352">
        <v>58.861210098688211</v>
      </c>
      <c r="P2352">
        <v>45.379160780869029</v>
      </c>
      <c r="Q2352" s="6">
        <v>2350</v>
      </c>
    </row>
    <row r="2353" spans="1:17" x14ac:dyDescent="0.25">
      <c r="A2353">
        <v>129.88800000000001</v>
      </c>
      <c r="B2353">
        <v>-20.417000000000002</v>
      </c>
      <c r="C2353">
        <v>2018.365</v>
      </c>
      <c r="D2353">
        <v>1.2</v>
      </c>
      <c r="E2353">
        <v>0.65</v>
      </c>
      <c r="F2353">
        <v>19.899999999999999</v>
      </c>
      <c r="G2353">
        <v>46.089820015575185</v>
      </c>
      <c r="H2353">
        <v>18.243342972626962</v>
      </c>
      <c r="I2353">
        <v>19.888000000000005</v>
      </c>
      <c r="J2353">
        <v>5979.8922362337798</v>
      </c>
      <c r="K2353">
        <v>-2211.0204130375814</v>
      </c>
      <c r="L2353">
        <v>-20.291496433475913</v>
      </c>
      <c r="M2353">
        <v>6375.5566363916732</v>
      </c>
      <c r="N2353">
        <v>36664.200596584669</v>
      </c>
      <c r="O2353">
        <v>57.079301632015309</v>
      </c>
      <c r="P2353">
        <v>46.040643445745744</v>
      </c>
      <c r="Q2353" s="6">
        <v>2351</v>
      </c>
    </row>
    <row r="2354" spans="1:17" x14ac:dyDescent="0.25">
      <c r="A2354">
        <v>130.88900000000001</v>
      </c>
      <c r="B2354">
        <v>-21.417000000000002</v>
      </c>
      <c r="C2354">
        <v>2018.365</v>
      </c>
      <c r="D2354">
        <v>0.75</v>
      </c>
      <c r="E2354">
        <v>0.65</v>
      </c>
      <c r="F2354">
        <v>19.899999999999999</v>
      </c>
      <c r="G2354">
        <v>42.007420362456692</v>
      </c>
      <c r="H2354">
        <v>14.954862972851423</v>
      </c>
      <c r="I2354">
        <v>20.88900000000001</v>
      </c>
      <c r="J2354">
        <v>5940.3654247957284</v>
      </c>
      <c r="K2354">
        <v>-2314.4387638941066</v>
      </c>
      <c r="L2354">
        <v>-21.286494517211381</v>
      </c>
      <c r="M2354">
        <v>6375.3092608848565</v>
      </c>
      <c r="N2354">
        <v>36748.385464698731</v>
      </c>
      <c r="O2354">
        <v>55.514184960929775</v>
      </c>
      <c r="P2354">
        <v>46.264933596874478</v>
      </c>
      <c r="Q2354" s="6">
        <v>2352</v>
      </c>
    </row>
    <row r="2355" spans="1:17" x14ac:dyDescent="0.25">
      <c r="A2355">
        <v>114.18392676022148</v>
      </c>
      <c r="B2355">
        <v>-14.3491612278626</v>
      </c>
      <c r="C2355">
        <v>2018.365</v>
      </c>
      <c r="D2355">
        <v>3</v>
      </c>
      <c r="E2355">
        <v>0.65</v>
      </c>
      <c r="F2355">
        <v>19.899999999999999</v>
      </c>
      <c r="G2355">
        <v>54.048620189015942</v>
      </c>
      <c r="H2355">
        <v>23.848034080952189</v>
      </c>
      <c r="I2355">
        <v>4.1839267602214818</v>
      </c>
      <c r="J2355">
        <v>6180.4347485584649</v>
      </c>
      <c r="K2355">
        <v>-1570.4376457398064</v>
      </c>
      <c r="L2355">
        <v>-14.257029333463635</v>
      </c>
      <c r="M2355">
        <v>6376.8368397149479</v>
      </c>
      <c r="N2355">
        <v>36037.23471307211</v>
      </c>
      <c r="O2355">
        <v>72.450593386051096</v>
      </c>
      <c r="P2355">
        <v>16.445292308004309</v>
      </c>
      <c r="Q2355" s="6">
        <v>2353</v>
      </c>
    </row>
    <row r="2356" spans="1:17" x14ac:dyDescent="0.25">
      <c r="A2356">
        <v>154.214</v>
      </c>
      <c r="B2356">
        <v>-22.373000000000001</v>
      </c>
      <c r="C2356">
        <v>2018.365</v>
      </c>
      <c r="D2356">
        <v>1.2</v>
      </c>
      <c r="E2356">
        <v>0.65</v>
      </c>
      <c r="F2356">
        <v>19.899999999999999</v>
      </c>
      <c r="G2356">
        <v>46.089820015575185</v>
      </c>
      <c r="H2356">
        <v>18.633047432319781</v>
      </c>
      <c r="I2356">
        <v>44.213999999999999</v>
      </c>
      <c r="J2356">
        <v>5900.8911279990261</v>
      </c>
      <c r="K2356">
        <v>-2412.6588824620353</v>
      </c>
      <c r="L2356">
        <v>-22.237860168879699</v>
      </c>
      <c r="M2356">
        <v>6375.0638418466506</v>
      </c>
      <c r="N2356">
        <v>38233.461768198627</v>
      </c>
      <c r="O2356">
        <v>34.331339122968934</v>
      </c>
      <c r="P2356">
        <v>68.633375399165331</v>
      </c>
      <c r="Q2356" s="6">
        <v>2354</v>
      </c>
    </row>
    <row r="2357" spans="1:17" x14ac:dyDescent="0.25">
      <c r="A2357">
        <v>113.73530050258323</v>
      </c>
      <c r="B2357">
        <v>-15.766357335495339</v>
      </c>
      <c r="C2357">
        <v>2018.365</v>
      </c>
      <c r="D2357">
        <v>0.75</v>
      </c>
      <c r="E2357">
        <v>0.65</v>
      </c>
      <c r="F2357">
        <v>19.899999999999999</v>
      </c>
      <c r="G2357">
        <v>42.007420362456692</v>
      </c>
      <c r="H2357">
        <v>19.612638222853693</v>
      </c>
      <c r="I2357">
        <v>3.7353005025832289</v>
      </c>
      <c r="J2357">
        <v>6139.6971889626848</v>
      </c>
      <c r="K2357">
        <v>-1721.8613722486593</v>
      </c>
      <c r="L2357">
        <v>-15.666007805242362</v>
      </c>
      <c r="M2357">
        <v>6376.5733868119423</v>
      </c>
      <c r="N2357">
        <v>36080.814272598756</v>
      </c>
      <c r="O2357">
        <v>70.981682886600282</v>
      </c>
      <c r="P2357">
        <v>13.510518594181324</v>
      </c>
      <c r="Q2357" s="6">
        <v>2355</v>
      </c>
    </row>
    <row r="2358" spans="1:17" x14ac:dyDescent="0.25">
      <c r="A2358">
        <v>115.2826020993916</v>
      </c>
      <c r="B2358">
        <v>-16.416992986131007</v>
      </c>
      <c r="C2358">
        <v>2018.365</v>
      </c>
      <c r="D2358">
        <v>3</v>
      </c>
      <c r="E2358">
        <v>0.65</v>
      </c>
      <c r="F2358">
        <v>19.899999999999999</v>
      </c>
      <c r="G2358">
        <v>54.048620189015942</v>
      </c>
      <c r="H2358">
        <v>20.530694486770425</v>
      </c>
      <c r="I2358">
        <v>5.2826020993915961</v>
      </c>
      <c r="J2358">
        <v>6119.7409282254039</v>
      </c>
      <c r="K2358">
        <v>-1791.0391674429304</v>
      </c>
      <c r="L2358">
        <v>-16.312951081097548</v>
      </c>
      <c r="M2358">
        <v>6376.4449600001872</v>
      </c>
      <c r="N2358">
        <v>36119.225043334554</v>
      </c>
      <c r="O2358">
        <v>69.777992393459442</v>
      </c>
      <c r="P2358">
        <v>18.11548233429512</v>
      </c>
      <c r="Q2358" s="6">
        <v>2356</v>
      </c>
    </row>
    <row r="2359" spans="1:17" x14ac:dyDescent="0.25">
      <c r="A2359">
        <v>110.29701724917689</v>
      </c>
      <c r="B2359">
        <v>-14.784498893091278</v>
      </c>
      <c r="C2359">
        <v>2018.365</v>
      </c>
      <c r="D2359">
        <v>1.2</v>
      </c>
      <c r="E2359">
        <v>0.65</v>
      </c>
      <c r="F2359">
        <v>19.899999999999999</v>
      </c>
      <c r="G2359">
        <v>46.089820015575185</v>
      </c>
      <c r="H2359">
        <v>18.382904595810118</v>
      </c>
      <c r="I2359">
        <v>0.29701724917688921</v>
      </c>
      <c r="J2359">
        <v>6168.32014765647</v>
      </c>
      <c r="K2359">
        <v>-1617.056936449048</v>
      </c>
      <c r="L2359">
        <v>-14.689817971813264</v>
      </c>
      <c r="M2359">
        <v>6376.7583127873613</v>
      </c>
      <c r="N2359">
        <v>36032.220430813242</v>
      </c>
      <c r="O2359">
        <v>72.62233971493562</v>
      </c>
      <c r="P2359">
        <v>1.1637832037036091</v>
      </c>
      <c r="Q2359" s="6">
        <v>2357</v>
      </c>
    </row>
    <row r="2360" spans="1:17" x14ac:dyDescent="0.25">
      <c r="A2360">
        <v>140.48024893340053</v>
      </c>
      <c r="B2360">
        <v>-14.2</v>
      </c>
      <c r="C2360">
        <v>2018.365</v>
      </c>
      <c r="D2360">
        <v>0.75</v>
      </c>
      <c r="E2360">
        <v>0.65</v>
      </c>
      <c r="F2360">
        <v>19.899999999999999</v>
      </c>
      <c r="G2360">
        <v>42.007420362456692</v>
      </c>
      <c r="H2360">
        <v>17.242753081874255</v>
      </c>
      <c r="I2360">
        <v>30.480248933400532</v>
      </c>
      <c r="J2360">
        <v>6184.5039940903716</v>
      </c>
      <c r="K2360">
        <v>-1554.4437166789371</v>
      </c>
      <c r="L2360">
        <v>-14.108746367499766</v>
      </c>
      <c r="M2360">
        <v>6376.8632509441804</v>
      </c>
      <c r="N2360">
        <v>37000.319335766166</v>
      </c>
      <c r="O2360">
        <v>51.227714074372365</v>
      </c>
      <c r="P2360">
        <v>67.374711124687394</v>
      </c>
      <c r="Q2360" s="6">
        <v>2358</v>
      </c>
    </row>
    <row r="2361" spans="1:17" x14ac:dyDescent="0.25">
      <c r="A2361">
        <v>115.80470611660341</v>
      </c>
      <c r="B2361">
        <v>-19.412951704548814</v>
      </c>
      <c r="C2361">
        <v>2018.365</v>
      </c>
      <c r="D2361">
        <v>1.2</v>
      </c>
      <c r="E2361">
        <v>0.65</v>
      </c>
      <c r="F2361">
        <v>19.899999999999999</v>
      </c>
      <c r="G2361">
        <v>46.089820015575185</v>
      </c>
      <c r="H2361">
        <v>21.187561544893555</v>
      </c>
      <c r="I2361">
        <v>5.8047061166034126</v>
      </c>
      <c r="J2361">
        <v>6017.7527661101158</v>
      </c>
      <c r="K2361">
        <v>-2106.5172599245898</v>
      </c>
      <c r="L2361">
        <v>-19.292622962351942</v>
      </c>
      <c r="M2361">
        <v>6375.7951127985725</v>
      </c>
      <c r="N2361">
        <v>36243.631288191667</v>
      </c>
      <c r="O2361">
        <v>66.279378554372741</v>
      </c>
      <c r="P2361">
        <v>17.006660084097224</v>
      </c>
      <c r="Q2361" s="6">
        <v>2359</v>
      </c>
    </row>
    <row r="2362" spans="1:17" x14ac:dyDescent="0.25">
      <c r="A2362">
        <v>125.32</v>
      </c>
      <c r="B2362">
        <v>-15.001999999999999</v>
      </c>
      <c r="C2362">
        <v>2018.365</v>
      </c>
      <c r="D2362">
        <v>1.2</v>
      </c>
      <c r="E2362">
        <v>0.65</v>
      </c>
      <c r="F2362">
        <v>19.899999999999999</v>
      </c>
      <c r="G2362">
        <v>46.089820015575185</v>
      </c>
      <c r="H2362">
        <v>22.64619736958182</v>
      </c>
      <c r="I2362">
        <v>15.319999999999993</v>
      </c>
      <c r="J2362">
        <v>6162.1347340710663</v>
      </c>
      <c r="K2362">
        <v>-1640.3144562364128</v>
      </c>
      <c r="L2362">
        <v>-14.906053629936746</v>
      </c>
      <c r="M2362">
        <v>6376.7182779375826</v>
      </c>
      <c r="N2362">
        <v>36294.632810531584</v>
      </c>
      <c r="O2362">
        <v>65.020899656416063</v>
      </c>
      <c r="P2362">
        <v>46.622472457605078</v>
      </c>
      <c r="Q2362" s="6">
        <v>2360</v>
      </c>
    </row>
    <row r="2363" spans="1:17" x14ac:dyDescent="0.25">
      <c r="A2363">
        <v>136.21700000000001</v>
      </c>
      <c r="B2363">
        <v>-17.89</v>
      </c>
      <c r="C2363">
        <v>2018.365</v>
      </c>
      <c r="D2363">
        <v>0.75</v>
      </c>
      <c r="E2363">
        <v>0.65</v>
      </c>
      <c r="F2363">
        <v>19.899999999999999</v>
      </c>
      <c r="G2363">
        <v>42.007420362456692</v>
      </c>
      <c r="H2363">
        <v>20.149993688204134</v>
      </c>
      <c r="I2363">
        <v>26.217000000000013</v>
      </c>
      <c r="J2363">
        <v>6071.6625290211932</v>
      </c>
      <c r="K2363">
        <v>-1946.8026399519081</v>
      </c>
      <c r="L2363">
        <v>-17.777798245337973</v>
      </c>
      <c r="M2363">
        <v>6376.1372621081291</v>
      </c>
      <c r="N2363">
        <v>36866.368126756221</v>
      </c>
      <c r="O2363">
        <v>53.451189593569389</v>
      </c>
      <c r="P2363">
        <v>58.043001122975269</v>
      </c>
      <c r="Q2363" s="6">
        <v>2361</v>
      </c>
    </row>
    <row r="2364" spans="1:17" x14ac:dyDescent="0.25">
      <c r="A2364">
        <v>145.54</v>
      </c>
      <c r="B2364">
        <v>-21.841999999999999</v>
      </c>
      <c r="C2364">
        <v>2018.365</v>
      </c>
      <c r="D2364">
        <v>0.75</v>
      </c>
      <c r="E2364">
        <v>0.65</v>
      </c>
      <c r="F2364">
        <v>19.899999999999999</v>
      </c>
      <c r="G2364">
        <v>42.007420362456692</v>
      </c>
      <c r="H2364">
        <v>17.52872054580423</v>
      </c>
      <c r="I2364">
        <v>35.539999999999992</v>
      </c>
      <c r="J2364">
        <v>5923.0196317160026</v>
      </c>
      <c r="K2364">
        <v>-2358.1834149739529</v>
      </c>
      <c r="L2364">
        <v>-21.709416148773986</v>
      </c>
      <c r="M2364">
        <v>6375.201218499019</v>
      </c>
      <c r="N2364">
        <v>37576.956309829751</v>
      </c>
      <c r="O2364">
        <v>42.659914517183402</v>
      </c>
      <c r="P2364">
        <v>62.488460392353211</v>
      </c>
      <c r="Q2364" s="6">
        <v>2362</v>
      </c>
    </row>
    <row r="2365" spans="1:17" x14ac:dyDescent="0.25">
      <c r="A2365">
        <v>155.33699999999999</v>
      </c>
      <c r="B2365">
        <v>-21.818999999999999</v>
      </c>
      <c r="C2365">
        <v>2018.365</v>
      </c>
      <c r="D2365">
        <v>1.2</v>
      </c>
      <c r="E2365">
        <v>0.65</v>
      </c>
      <c r="F2365">
        <v>19.899999999999999</v>
      </c>
      <c r="G2365">
        <v>46.089820015575185</v>
      </c>
      <c r="H2365">
        <v>15.492576974573552</v>
      </c>
      <c r="I2365">
        <v>45.336999999999989</v>
      </c>
      <c r="J2365">
        <v>5923.966669412699</v>
      </c>
      <c r="K2365">
        <v>-2355.8193023672206</v>
      </c>
      <c r="L2365">
        <v>-21.686527887867058</v>
      </c>
      <c r="M2365">
        <v>6375.2071092411234</v>
      </c>
      <c r="N2365">
        <v>38305.36451217968</v>
      </c>
      <c r="O2365">
        <v>33.482820200665145</v>
      </c>
      <c r="P2365">
        <v>69.830251474767437</v>
      </c>
      <c r="Q2365" s="6">
        <v>2363</v>
      </c>
    </row>
    <row r="2366" spans="1:17" x14ac:dyDescent="0.25">
      <c r="A2366">
        <v>139.33000000000001</v>
      </c>
      <c r="B2366">
        <v>-20.702999999999999</v>
      </c>
      <c r="C2366">
        <v>2018.365</v>
      </c>
      <c r="D2366">
        <v>1.2</v>
      </c>
      <c r="E2366">
        <v>0.65</v>
      </c>
      <c r="F2366">
        <v>19.899999999999999</v>
      </c>
      <c r="G2366">
        <v>46.089820015575185</v>
      </c>
      <c r="H2366">
        <v>18.71335735766327</v>
      </c>
      <c r="I2366">
        <v>29.330000000000013</v>
      </c>
      <c r="J2366">
        <v>5968.7724177660639</v>
      </c>
      <c r="K2366">
        <v>-2240.6670366422595</v>
      </c>
      <c r="L2366">
        <v>-20.576050122267592</v>
      </c>
      <c r="M2366">
        <v>6375.4868789905095</v>
      </c>
      <c r="N2366">
        <v>37143.592163871603</v>
      </c>
      <c r="O2366">
        <v>48.93159257687207</v>
      </c>
      <c r="P2366">
        <v>57.821902605592683</v>
      </c>
      <c r="Q2366" s="6">
        <v>2364</v>
      </c>
    </row>
    <row r="2367" spans="1:17" x14ac:dyDescent="0.25">
      <c r="A2367">
        <v>116.18615191867839</v>
      </c>
      <c r="B2367">
        <v>-14.851355261358592</v>
      </c>
      <c r="C2367">
        <v>2018.365</v>
      </c>
      <c r="D2367">
        <v>3</v>
      </c>
      <c r="E2367">
        <v>0.65</v>
      </c>
      <c r="F2367">
        <v>19.899999999999999</v>
      </c>
      <c r="G2367">
        <v>54.048620189015942</v>
      </c>
      <c r="H2367">
        <v>17.294144009788145</v>
      </c>
      <c r="I2367">
        <v>6.1861519186783909</v>
      </c>
      <c r="J2367">
        <v>6166.4282615406282</v>
      </c>
      <c r="K2367">
        <v>-1624.2083770997563</v>
      </c>
      <c r="L2367">
        <v>-14.756284782071008</v>
      </c>
      <c r="M2367">
        <v>6376.7460633906385</v>
      </c>
      <c r="N2367">
        <v>36076.325596958188</v>
      </c>
      <c r="O2367">
        <v>71.134051891386136</v>
      </c>
      <c r="P2367">
        <v>22.922701488510935</v>
      </c>
      <c r="Q2367" s="6">
        <v>2365</v>
      </c>
    </row>
    <row r="2368" spans="1:17" x14ac:dyDescent="0.25">
      <c r="A2368">
        <v>112.85881700122179</v>
      </c>
      <c r="B2368">
        <v>-12.375475393851179</v>
      </c>
      <c r="C2368">
        <v>2018.365</v>
      </c>
      <c r="D2368">
        <v>1.2</v>
      </c>
      <c r="E2368">
        <v>0.65</v>
      </c>
      <c r="F2368">
        <v>19.899999999999999</v>
      </c>
      <c r="G2368">
        <v>46.089820015575185</v>
      </c>
      <c r="H2368">
        <v>20.114514462874304</v>
      </c>
      <c r="I2368">
        <v>2.8588170012217944</v>
      </c>
      <c r="J2368">
        <v>6230.8962444368199</v>
      </c>
      <c r="K2368">
        <v>-1358.0032424674143</v>
      </c>
      <c r="L2368">
        <v>-12.295155764740247</v>
      </c>
      <c r="M2368">
        <v>6377.1655784908762</v>
      </c>
      <c r="N2368">
        <v>35967.987285582414</v>
      </c>
      <c r="O2368">
        <v>75.069554824902141</v>
      </c>
      <c r="P2368">
        <v>13.116237209958776</v>
      </c>
      <c r="Q2368" s="6">
        <v>2366</v>
      </c>
    </row>
    <row r="2369" spans="1:17" x14ac:dyDescent="0.25">
      <c r="A2369">
        <v>108.71000966111404</v>
      </c>
      <c r="B2369">
        <v>-9.5714990940512337</v>
      </c>
      <c r="C2369">
        <v>2018.365</v>
      </c>
      <c r="D2369">
        <v>1.2</v>
      </c>
      <c r="E2369">
        <v>0.65</v>
      </c>
      <c r="F2369">
        <v>19.899999999999999</v>
      </c>
      <c r="G2369">
        <v>46.089820015575185</v>
      </c>
      <c r="H2369">
        <v>18.257840527384182</v>
      </c>
      <c r="I2369">
        <v>-1.289990338885957</v>
      </c>
      <c r="J2369">
        <v>6289.9312322163514</v>
      </c>
      <c r="K2369">
        <v>-1053.5436732458197</v>
      </c>
      <c r="L2369">
        <v>-9.5085964474332965</v>
      </c>
      <c r="M2369">
        <v>6377.5535417154288</v>
      </c>
      <c r="N2369">
        <v>35891.54830433699</v>
      </c>
      <c r="O2369">
        <v>78.634264805424877</v>
      </c>
      <c r="P2369">
        <v>7.712412285492702</v>
      </c>
      <c r="Q2369" s="6">
        <v>2367</v>
      </c>
    </row>
    <row r="2370" spans="1:17" x14ac:dyDescent="0.25">
      <c r="A2370">
        <v>161.71</v>
      </c>
      <c r="B2370">
        <v>-16.632999999999999</v>
      </c>
      <c r="C2370">
        <v>2018.365</v>
      </c>
      <c r="D2370">
        <v>3</v>
      </c>
      <c r="E2370">
        <v>0.65</v>
      </c>
      <c r="F2370">
        <v>19.899999999999999</v>
      </c>
      <c r="G2370">
        <v>54.048620189015942</v>
      </c>
      <c r="H2370">
        <v>15.623451853885955</v>
      </c>
      <c r="I2370">
        <v>51.710000000000008</v>
      </c>
      <c r="J2370">
        <v>6112.9417611791805</v>
      </c>
      <c r="K2370">
        <v>-1813.9560512876367</v>
      </c>
      <c r="L2370">
        <v>-16.527743922167375</v>
      </c>
      <c r="M2370">
        <v>6376.4012994455934</v>
      </c>
      <c r="N2370">
        <v>38717.586688314514</v>
      </c>
      <c r="O2370">
        <v>28.800094771589073</v>
      </c>
      <c r="P2370">
        <v>77.266301213366901</v>
      </c>
      <c r="Q2370" s="6">
        <v>2368</v>
      </c>
    </row>
    <row r="2371" spans="1:17" x14ac:dyDescent="0.25">
      <c r="A2371">
        <v>111.03024491190733</v>
      </c>
      <c r="B2371">
        <v>-22.559981503633814</v>
      </c>
      <c r="C2371">
        <v>2018.365</v>
      </c>
      <c r="D2371">
        <v>1.2</v>
      </c>
      <c r="E2371">
        <v>0.65</v>
      </c>
      <c r="F2371">
        <v>19.899999999999999</v>
      </c>
      <c r="G2371">
        <v>46.089820015575185</v>
      </c>
      <c r="H2371">
        <v>15.864743273736991</v>
      </c>
      <c r="I2371">
        <v>1.0302449119073316</v>
      </c>
      <c r="J2371">
        <v>5892.9785893774142</v>
      </c>
      <c r="K2371">
        <v>-2431.7930842378805</v>
      </c>
      <c r="L2371">
        <v>-22.423952562118103</v>
      </c>
      <c r="M2371">
        <v>6375.0148438578399</v>
      </c>
      <c r="N2371">
        <v>36353.694477741374</v>
      </c>
      <c r="O2371">
        <v>63.551951616035346</v>
      </c>
      <c r="P2371">
        <v>2.6836993198964953</v>
      </c>
      <c r="Q2371" s="6">
        <v>2369</v>
      </c>
    </row>
    <row r="2372" spans="1:17" x14ac:dyDescent="0.25">
      <c r="A2372">
        <v>106.78389427340235</v>
      </c>
      <c r="B2372">
        <v>-18.16181936613475</v>
      </c>
      <c r="C2372">
        <v>2018.365</v>
      </c>
      <c r="D2372">
        <v>3</v>
      </c>
      <c r="E2372">
        <v>0.65</v>
      </c>
      <c r="F2372">
        <v>19.899999999999999</v>
      </c>
      <c r="G2372">
        <v>54.048620189015942</v>
      </c>
      <c r="H2372">
        <v>20.882360413693537</v>
      </c>
      <c r="I2372">
        <v>-3.2161057265976467</v>
      </c>
      <c r="J2372">
        <v>6062.3527723081352</v>
      </c>
      <c r="K2372">
        <v>-1975.4110978586555</v>
      </c>
      <c r="L2372">
        <v>-18.048143367917199</v>
      </c>
      <c r="M2372">
        <v>6376.077959173278</v>
      </c>
      <c r="N2372">
        <v>36166.924899805206</v>
      </c>
      <c r="O2372">
        <v>68.366742471420523</v>
      </c>
      <c r="P2372">
        <v>10.218988673008949</v>
      </c>
      <c r="Q2372" s="6">
        <v>2370</v>
      </c>
    </row>
    <row r="2373" spans="1:17" x14ac:dyDescent="0.25">
      <c r="A2373">
        <v>113.09375341885659</v>
      </c>
      <c r="B2373">
        <v>-21.843156153014949</v>
      </c>
      <c r="C2373">
        <v>2018.365</v>
      </c>
      <c r="D2373">
        <v>3</v>
      </c>
      <c r="E2373">
        <v>0.65</v>
      </c>
      <c r="F2373">
        <v>19.899999999999999</v>
      </c>
      <c r="G2373">
        <v>54.048620189015942</v>
      </c>
      <c r="H2373">
        <v>16.881135370963975</v>
      </c>
      <c r="I2373">
        <v>3.0937534188565934</v>
      </c>
      <c r="J2373">
        <v>5922.9720013571168</v>
      </c>
      <c r="K2373">
        <v>-2358.3022431940608</v>
      </c>
      <c r="L2373">
        <v>-21.710566687180464</v>
      </c>
      <c r="M2373">
        <v>6375.2009222544875</v>
      </c>
      <c r="N2373">
        <v>36327.837820312372</v>
      </c>
      <c r="O2373">
        <v>64.167691957325275</v>
      </c>
      <c r="P2373">
        <v>8.2653172603653307</v>
      </c>
      <c r="Q2373" s="6">
        <v>2371</v>
      </c>
    </row>
    <row r="2374" spans="1:17" x14ac:dyDescent="0.25">
      <c r="A2374">
        <v>152.18899999999999</v>
      </c>
      <c r="B2374">
        <v>-22.437000000000001</v>
      </c>
      <c r="C2374">
        <v>2018.365</v>
      </c>
      <c r="D2374">
        <v>0.75</v>
      </c>
      <c r="E2374">
        <v>0.65</v>
      </c>
      <c r="F2374">
        <v>19.899999999999999</v>
      </c>
      <c r="G2374">
        <v>42.007420362456692</v>
      </c>
      <c r="H2374">
        <v>14.074887401831655</v>
      </c>
      <c r="I2374">
        <v>42.188999999999993</v>
      </c>
      <c r="J2374">
        <v>5898.1898753820851</v>
      </c>
      <c r="K2374">
        <v>-2419.2109895715425</v>
      </c>
      <c r="L2374">
        <v>-22.301555199010878</v>
      </c>
      <c r="M2374">
        <v>6375.0471071297552</v>
      </c>
      <c r="N2374">
        <v>38077.910712708312</v>
      </c>
      <c r="O2374">
        <v>36.207171732415553</v>
      </c>
      <c r="P2374">
        <v>67.164874454997886</v>
      </c>
      <c r="Q2374" s="6">
        <v>2372</v>
      </c>
    </row>
    <row r="2375" spans="1:17" x14ac:dyDescent="0.25">
      <c r="A2375">
        <v>135.036</v>
      </c>
      <c r="B2375">
        <v>-20.402999999999999</v>
      </c>
      <c r="C2375">
        <v>2018.365</v>
      </c>
      <c r="D2375">
        <v>1.2</v>
      </c>
      <c r="E2375">
        <v>0.65</v>
      </c>
      <c r="F2375">
        <v>19.899999999999999</v>
      </c>
      <c r="G2375">
        <v>46.089820015575185</v>
      </c>
      <c r="H2375">
        <v>14.59838689732786</v>
      </c>
      <c r="I2375">
        <v>25.036000000000001</v>
      </c>
      <c r="J2375">
        <v>5980.4327530377768</v>
      </c>
      <c r="K2375">
        <v>-2209.5677832156216</v>
      </c>
      <c r="L2375">
        <v>-20.277567551795098</v>
      </c>
      <c r="M2375">
        <v>6375.5600304782165</v>
      </c>
      <c r="N2375">
        <v>36898.884626637795</v>
      </c>
      <c r="O2375">
        <v>52.884526238670212</v>
      </c>
      <c r="P2375">
        <v>53.262500284486741</v>
      </c>
      <c r="Q2375" s="6">
        <v>2373</v>
      </c>
    </row>
    <row r="2376" spans="1:17" x14ac:dyDescent="0.25">
      <c r="A2376">
        <v>134.435</v>
      </c>
      <c r="B2376">
        <v>-19.329000000000001</v>
      </c>
      <c r="C2376">
        <v>2018.365</v>
      </c>
      <c r="D2376">
        <v>3</v>
      </c>
      <c r="E2376">
        <v>0.65</v>
      </c>
      <c r="F2376">
        <v>19.899999999999999</v>
      </c>
      <c r="G2376">
        <v>54.048620189015942</v>
      </c>
      <c r="H2376">
        <v>20.264944565490989</v>
      </c>
      <c r="I2376">
        <v>24.435000000000002</v>
      </c>
      <c r="J2376">
        <v>6020.835153877917</v>
      </c>
      <c r="K2376">
        <v>-2097.7501727986009</v>
      </c>
      <c r="L2376">
        <v>-19.209110673402233</v>
      </c>
      <c r="M2376">
        <v>6375.8145940458999</v>
      </c>
      <c r="N2376">
        <v>36826.831799209387</v>
      </c>
      <c r="O2376">
        <v>54.129279905173455</v>
      </c>
      <c r="P2376">
        <v>53.92723376547012</v>
      </c>
      <c r="Q2376" s="6">
        <v>2374</v>
      </c>
    </row>
    <row r="2377" spans="1:17" x14ac:dyDescent="0.25">
      <c r="A2377">
        <v>148.214</v>
      </c>
      <c r="B2377">
        <v>-19.233000000000001</v>
      </c>
      <c r="C2377">
        <v>2018.365</v>
      </c>
      <c r="D2377">
        <v>0.75</v>
      </c>
      <c r="E2377">
        <v>0.65</v>
      </c>
      <c r="F2377">
        <v>19.899999999999999</v>
      </c>
      <c r="G2377">
        <v>42.007420362456692</v>
      </c>
      <c r="H2377">
        <v>17.648018703571729</v>
      </c>
      <c r="I2377">
        <v>38.213999999999999</v>
      </c>
      <c r="J2377">
        <v>6024.3441268141514</v>
      </c>
      <c r="K2377">
        <v>-2087.7194569728003</v>
      </c>
      <c r="L2377">
        <v>-19.113614403240721</v>
      </c>
      <c r="M2377">
        <v>6375.8367834585415</v>
      </c>
      <c r="N2377">
        <v>37673.72729851208</v>
      </c>
      <c r="O2377">
        <v>41.367304171831293</v>
      </c>
      <c r="P2377">
        <v>67.295775918052712</v>
      </c>
      <c r="Q2377" s="6">
        <v>2375</v>
      </c>
    </row>
    <row r="2378" spans="1:17" x14ac:dyDescent="0.25">
      <c r="A2378">
        <v>102.63</v>
      </c>
      <c r="B2378">
        <v>-20.192</v>
      </c>
      <c r="C2378">
        <v>2018.365</v>
      </c>
      <c r="D2378">
        <v>3</v>
      </c>
      <c r="E2378">
        <v>0.65</v>
      </c>
      <c r="F2378">
        <v>19.899999999999999</v>
      </c>
      <c r="G2378">
        <v>54.048620189015942</v>
      </c>
      <c r="H2378">
        <v>22.322336874151205</v>
      </c>
      <c r="I2378">
        <v>-7.3700000000000045</v>
      </c>
      <c r="J2378">
        <v>5988.5360019390464</v>
      </c>
      <c r="K2378">
        <v>-2187.658917645304</v>
      </c>
      <c r="L2378">
        <v>-20.067642997155712</v>
      </c>
      <c r="M2378">
        <v>6375.6109500559332</v>
      </c>
      <c r="N2378">
        <v>36299.204899158765</v>
      </c>
      <c r="O2378">
        <v>64.87305310627228</v>
      </c>
      <c r="P2378">
        <v>20.542545460192933</v>
      </c>
      <c r="Q2378" s="6">
        <v>2376</v>
      </c>
    </row>
    <row r="2379" spans="1:17" x14ac:dyDescent="0.25">
      <c r="A2379">
        <v>113.47627528876053</v>
      </c>
      <c r="B2379">
        <v>-16.710425478846631</v>
      </c>
      <c r="C2379">
        <v>2018.365</v>
      </c>
      <c r="D2379">
        <v>3</v>
      </c>
      <c r="E2379">
        <v>0.65</v>
      </c>
      <c r="F2379">
        <v>19.899999999999999</v>
      </c>
      <c r="G2379">
        <v>54.048620189015942</v>
      </c>
      <c r="H2379">
        <v>14.973738674417081</v>
      </c>
      <c r="I2379">
        <v>3.476275288760533</v>
      </c>
      <c r="J2379">
        <v>6110.4836080388868</v>
      </c>
      <c r="K2379">
        <v>-1822.1642234170235</v>
      </c>
      <c r="L2379">
        <v>-16.604735634417146</v>
      </c>
      <c r="M2379">
        <v>6376.3855263944715</v>
      </c>
      <c r="N2379">
        <v>36112.803177930771</v>
      </c>
      <c r="O2379">
        <v>69.971018583371688</v>
      </c>
      <c r="P2379">
        <v>11.929363897362119</v>
      </c>
      <c r="Q2379" s="6">
        <v>2377</v>
      </c>
    </row>
    <row r="2380" spans="1:17" x14ac:dyDescent="0.25">
      <c r="A2380">
        <v>156.01</v>
      </c>
      <c r="B2380">
        <v>-12.024000000000001</v>
      </c>
      <c r="C2380">
        <v>2018.365</v>
      </c>
      <c r="D2380">
        <v>0.75</v>
      </c>
      <c r="E2380">
        <v>0.65</v>
      </c>
      <c r="F2380">
        <v>19.899999999999999</v>
      </c>
      <c r="G2380">
        <v>42.007420362456692</v>
      </c>
      <c r="H2380">
        <v>23.478758625414269</v>
      </c>
      <c r="I2380">
        <v>46.009999999999991</v>
      </c>
      <c r="J2380">
        <v>6239.1127012394727</v>
      </c>
      <c r="K2380">
        <v>-1319.9997847376521</v>
      </c>
      <c r="L2380">
        <v>-11.945825146873871</v>
      </c>
      <c r="M2380">
        <v>6377.2193572492988</v>
      </c>
      <c r="N2380">
        <v>38119.110044033128</v>
      </c>
      <c r="O2380">
        <v>35.733738108780315</v>
      </c>
      <c r="P2380">
        <v>78.62929282532707</v>
      </c>
      <c r="Q2380" s="6">
        <v>2378</v>
      </c>
    </row>
    <row r="2381" spans="1:17" x14ac:dyDescent="0.25">
      <c r="A2381">
        <v>118.36496169876717</v>
      </c>
      <c r="B2381">
        <v>-10.280770231186537</v>
      </c>
      <c r="C2381">
        <v>2018.365</v>
      </c>
      <c r="D2381">
        <v>0.75</v>
      </c>
      <c r="E2381">
        <v>0.65</v>
      </c>
      <c r="F2381">
        <v>19.899999999999999</v>
      </c>
      <c r="G2381">
        <v>42.007420362456692</v>
      </c>
      <c r="H2381">
        <v>23.148473888903254</v>
      </c>
      <c r="I2381">
        <v>8.3649616987671749</v>
      </c>
      <c r="J2381">
        <v>6276.4081267377551</v>
      </c>
      <c r="K2381">
        <v>-1130.8194223036069</v>
      </c>
      <c r="L2381">
        <v>-10.213398937421438</v>
      </c>
      <c r="M2381">
        <v>6377.464350291486</v>
      </c>
      <c r="N2381">
        <v>35983.868499832017</v>
      </c>
      <c r="O2381">
        <v>74.450095522225311</v>
      </c>
      <c r="P2381">
        <v>39.484969730528356</v>
      </c>
      <c r="Q2381" s="6">
        <v>2379</v>
      </c>
    </row>
    <row r="2382" spans="1:17" x14ac:dyDescent="0.25">
      <c r="A2382">
        <v>116.057</v>
      </c>
      <c r="B2382">
        <v>-17.946999999999999</v>
      </c>
      <c r="C2382">
        <v>2018.365</v>
      </c>
      <c r="D2382">
        <v>1.2</v>
      </c>
      <c r="E2382">
        <v>0.65</v>
      </c>
      <c r="F2382">
        <v>19.899999999999999</v>
      </c>
      <c r="G2382">
        <v>46.089820015575185</v>
      </c>
      <c r="H2382">
        <v>22.699555524271936</v>
      </c>
      <c r="I2382">
        <v>6.0570000000000022</v>
      </c>
      <c r="J2382">
        <v>6069.7215604239946</v>
      </c>
      <c r="K2382">
        <v>-1952.805366898029</v>
      </c>
      <c r="L2382">
        <v>-17.834488264671315</v>
      </c>
      <c r="M2382">
        <v>6376.1248907201971</v>
      </c>
      <c r="N2382">
        <v>36186.709344092087</v>
      </c>
      <c r="O2382">
        <v>67.814405247426592</v>
      </c>
      <c r="P2382">
        <v>19.001670977220929</v>
      </c>
      <c r="Q2382" s="6">
        <v>2380</v>
      </c>
    </row>
    <row r="2383" spans="1:17" x14ac:dyDescent="0.25">
      <c r="A2383">
        <v>113.3344175390977</v>
      </c>
      <c r="B2383">
        <v>-14.695223214474368</v>
      </c>
      <c r="C2383">
        <v>2018.365</v>
      </c>
      <c r="D2383">
        <v>0.75</v>
      </c>
      <c r="E2383">
        <v>0.65</v>
      </c>
      <c r="F2383">
        <v>19.899999999999999</v>
      </c>
      <c r="G2383">
        <v>42.007420362456692</v>
      </c>
      <c r="H2383">
        <v>19.185366303885424</v>
      </c>
      <c r="I2383">
        <v>3.3344175390977</v>
      </c>
      <c r="J2383">
        <v>6170.8334194583304</v>
      </c>
      <c r="K2383">
        <v>-1607.503995905586</v>
      </c>
      <c r="L2383">
        <v>-14.601063280460828</v>
      </c>
      <c r="M2383">
        <v>6376.7745912456576</v>
      </c>
      <c r="N2383">
        <v>36041.408876255322</v>
      </c>
      <c r="O2383">
        <v>72.302997053438261</v>
      </c>
      <c r="P2383">
        <v>12.934867510231639</v>
      </c>
      <c r="Q2383" s="6">
        <v>2381</v>
      </c>
    </row>
    <row r="2384" spans="1:17" x14ac:dyDescent="0.25">
      <c r="A2384">
        <v>112.938</v>
      </c>
      <c r="B2384">
        <v>-11.922000000000001</v>
      </c>
      <c r="C2384">
        <v>2018.365</v>
      </c>
      <c r="D2384">
        <v>3</v>
      </c>
      <c r="E2384">
        <v>0.65</v>
      </c>
      <c r="F2384">
        <v>19.899999999999999</v>
      </c>
      <c r="G2384">
        <v>54.048620189015942</v>
      </c>
      <c r="H2384">
        <v>23.124832200504695</v>
      </c>
      <c r="I2384">
        <v>2.9380000000000024</v>
      </c>
      <c r="J2384">
        <v>6241.4534620501136</v>
      </c>
      <c r="K2384">
        <v>-1308.9617966763092</v>
      </c>
      <c r="L2384">
        <v>-11.844449769087914</v>
      </c>
      <c r="M2384">
        <v>6377.2346910001215</v>
      </c>
      <c r="N2384">
        <v>35956.148396839133</v>
      </c>
      <c r="O2384">
        <v>75.56491998481458</v>
      </c>
      <c r="P2384">
        <v>13.952103618022061</v>
      </c>
      <c r="Q2384" s="6">
        <v>2382</v>
      </c>
    </row>
    <row r="2385" spans="1:17" x14ac:dyDescent="0.25">
      <c r="A2385">
        <v>149.78700000000001</v>
      </c>
      <c r="B2385">
        <v>-19.916</v>
      </c>
      <c r="C2385">
        <v>2018.365</v>
      </c>
      <c r="D2385">
        <v>1.2</v>
      </c>
      <c r="E2385">
        <v>0.65</v>
      </c>
      <c r="F2385">
        <v>19.899999999999999</v>
      </c>
      <c r="G2385">
        <v>46.089820015575185</v>
      </c>
      <c r="H2385">
        <v>16.681177329344479</v>
      </c>
      <c r="I2385">
        <v>39.787000000000006</v>
      </c>
      <c r="J2385">
        <v>5999.0133301107971</v>
      </c>
      <c r="K2385">
        <v>-2158.9568929390675</v>
      </c>
      <c r="L2385">
        <v>-19.793059837191905</v>
      </c>
      <c r="M2385">
        <v>6375.6768895871874</v>
      </c>
      <c r="N2385">
        <v>37811.721072807297</v>
      </c>
      <c r="O2385">
        <v>39.557450859906169</v>
      </c>
      <c r="P2385">
        <v>67.753472830023142</v>
      </c>
      <c r="Q2385" s="6">
        <v>2383</v>
      </c>
    </row>
    <row r="2386" spans="1:17" x14ac:dyDescent="0.25">
      <c r="A2386">
        <v>132.23275591678379</v>
      </c>
      <c r="B2386">
        <v>-16.84</v>
      </c>
      <c r="C2386">
        <v>2018.365</v>
      </c>
      <c r="D2386">
        <v>3</v>
      </c>
      <c r="E2386">
        <v>0.65</v>
      </c>
      <c r="F2386">
        <v>19.899999999999999</v>
      </c>
      <c r="G2386">
        <v>54.048620189015942</v>
      </c>
      <c r="H2386">
        <v>17.228713046777617</v>
      </c>
      <c r="I2386">
        <v>22.232755916783788</v>
      </c>
      <c r="J2386">
        <v>6106.344945758372</v>
      </c>
      <c r="K2386">
        <v>-1835.8935974587491</v>
      </c>
      <c r="L2386">
        <v>-16.733585944633319</v>
      </c>
      <c r="M2386">
        <v>6376.3589843874724</v>
      </c>
      <c r="N2386">
        <v>36630.839742473618</v>
      </c>
      <c r="O2386">
        <v>57.736384406615848</v>
      </c>
      <c r="P2386">
        <v>54.673661213399221</v>
      </c>
      <c r="Q2386" s="6">
        <v>2384</v>
      </c>
    </row>
    <row r="2387" spans="1:17" x14ac:dyDescent="0.25">
      <c r="A2387">
        <v>116.62517968859868</v>
      </c>
      <c r="B2387">
        <v>-17.707299434608608</v>
      </c>
      <c r="C2387">
        <v>2018.365</v>
      </c>
      <c r="D2387">
        <v>0.75</v>
      </c>
      <c r="E2387">
        <v>0.65</v>
      </c>
      <c r="F2387">
        <v>19.899999999999999</v>
      </c>
      <c r="G2387">
        <v>42.007420362456692</v>
      </c>
      <c r="H2387">
        <v>16.248183951459193</v>
      </c>
      <c r="I2387">
        <v>6.6251796885986778</v>
      </c>
      <c r="J2387">
        <v>6077.8435250666262</v>
      </c>
      <c r="K2387">
        <v>-1927.5495328213526</v>
      </c>
      <c r="L2387">
        <v>-17.596094215772261</v>
      </c>
      <c r="M2387">
        <v>6376.1766848695561</v>
      </c>
      <c r="N2387">
        <v>36185.064072604422</v>
      </c>
      <c r="O2387">
        <v>67.861856431882629</v>
      </c>
      <c r="P2387">
        <v>20.900664292890074</v>
      </c>
      <c r="Q2387" s="6">
        <v>2385</v>
      </c>
    </row>
    <row r="2388" spans="1:17" x14ac:dyDescent="0.25">
      <c r="A2388">
        <v>109.224</v>
      </c>
      <c r="B2388">
        <v>-20.707000000000001</v>
      </c>
      <c r="C2388">
        <v>2018.365</v>
      </c>
      <c r="D2388">
        <v>0.75</v>
      </c>
      <c r="E2388">
        <v>0.65</v>
      </c>
      <c r="F2388">
        <v>19.899999999999999</v>
      </c>
      <c r="G2388">
        <v>42.007420362456692</v>
      </c>
      <c r="H2388">
        <v>14.615481662205553</v>
      </c>
      <c r="I2388">
        <v>-0.77599999999999625</v>
      </c>
      <c r="J2388">
        <v>5968.6158442117694</v>
      </c>
      <c r="K2388">
        <v>-2241.081287198158</v>
      </c>
      <c r="L2388">
        <v>-20.580029982844923</v>
      </c>
      <c r="M2388">
        <v>6375.4858976869773</v>
      </c>
      <c r="N2388">
        <v>36265.473616811032</v>
      </c>
      <c r="O2388">
        <v>65.709387890062587</v>
      </c>
      <c r="P2388">
        <v>2.1936992633830514</v>
      </c>
      <c r="Q2388" s="6">
        <v>2386</v>
      </c>
    </row>
    <row r="2389" spans="1:17" x14ac:dyDescent="0.25">
      <c r="A2389">
        <v>136.14099999999999</v>
      </c>
      <c r="B2389">
        <v>-21.577000000000002</v>
      </c>
      <c r="C2389">
        <v>2018.365</v>
      </c>
      <c r="D2389">
        <v>3</v>
      </c>
      <c r="E2389">
        <v>0.65</v>
      </c>
      <c r="F2389">
        <v>19.899999999999999</v>
      </c>
      <c r="G2389">
        <v>54.048620189015942</v>
      </c>
      <c r="H2389">
        <v>17.985763688339389</v>
      </c>
      <c r="I2389">
        <v>26.140999999999991</v>
      </c>
      <c r="J2389">
        <v>5933.8734369016302</v>
      </c>
      <c r="K2389">
        <v>-2330.9221660326298</v>
      </c>
      <c r="L2389">
        <v>-21.445708701631492</v>
      </c>
      <c r="M2389">
        <v>6375.2687872174465</v>
      </c>
      <c r="N2389">
        <v>37003.369862760665</v>
      </c>
      <c r="O2389">
        <v>51.146612487760272</v>
      </c>
      <c r="P2389">
        <v>53.155188847179708</v>
      </c>
      <c r="Q2389" s="6">
        <v>2387</v>
      </c>
    </row>
    <row r="2390" spans="1:17" x14ac:dyDescent="0.25">
      <c r="A2390">
        <v>125.55800000000001</v>
      </c>
      <c r="B2390">
        <v>-13.553999999999998</v>
      </c>
      <c r="C2390">
        <v>2018.365</v>
      </c>
      <c r="D2390">
        <v>1.2</v>
      </c>
      <c r="E2390">
        <v>0.65</v>
      </c>
      <c r="F2390">
        <v>19.899999999999999</v>
      </c>
      <c r="G2390">
        <v>46.089820015575185</v>
      </c>
      <c r="H2390">
        <v>15.292143467863783</v>
      </c>
      <c r="I2390">
        <v>15.558000000000007</v>
      </c>
      <c r="J2390">
        <v>6201.6457038238486</v>
      </c>
      <c r="K2390">
        <v>-1485.0578651704304</v>
      </c>
      <c r="L2390">
        <v>-13.466578019037721</v>
      </c>
      <c r="M2390">
        <v>6376.9746979787651</v>
      </c>
      <c r="N2390">
        <v>36258.357093688363</v>
      </c>
      <c r="O2390">
        <v>65.939985837869017</v>
      </c>
      <c r="P2390">
        <v>49.910296507887296</v>
      </c>
      <c r="Q2390" s="6">
        <v>2388</v>
      </c>
    </row>
    <row r="2391" spans="1:17" x14ac:dyDescent="0.25">
      <c r="A2391">
        <v>108.54735022669317</v>
      </c>
      <c r="B2391">
        <v>-14.759116730116155</v>
      </c>
      <c r="C2391">
        <v>2018.365</v>
      </c>
      <c r="D2391">
        <v>3</v>
      </c>
      <c r="E2391">
        <v>0.65</v>
      </c>
      <c r="F2391">
        <v>19.899999999999999</v>
      </c>
      <c r="G2391">
        <v>54.048620189015942</v>
      </c>
      <c r="H2391">
        <v>23.080740769409637</v>
      </c>
      <c r="I2391">
        <v>-1.4526497733068311</v>
      </c>
      <c r="J2391">
        <v>6169.0362177600873</v>
      </c>
      <c r="K2391">
        <v>-1614.3413101782553</v>
      </c>
      <c r="L2391">
        <v>-14.664583839351888</v>
      </c>
      <c r="M2391">
        <v>6376.7629501012298</v>
      </c>
      <c r="N2391">
        <v>36033.606335457684</v>
      </c>
      <c r="O2391">
        <v>72.573905995022429</v>
      </c>
      <c r="P2391">
        <v>5.6846217948464242</v>
      </c>
      <c r="Q2391" s="6">
        <v>2389</v>
      </c>
    </row>
    <row r="2392" spans="1:17" x14ac:dyDescent="0.25">
      <c r="A2392">
        <v>111.26316647294222</v>
      </c>
      <c r="B2392">
        <v>-17.176253461305151</v>
      </c>
      <c r="C2392">
        <v>2018.365</v>
      </c>
      <c r="D2392">
        <v>3</v>
      </c>
      <c r="E2392">
        <v>0.65</v>
      </c>
      <c r="F2392">
        <v>19.899999999999999</v>
      </c>
      <c r="G2392">
        <v>54.048620189015942</v>
      </c>
      <c r="H2392">
        <v>19.224409352812962</v>
      </c>
      <c r="I2392">
        <v>1.263166472942217</v>
      </c>
      <c r="J2392">
        <v>6095.4598954806461</v>
      </c>
      <c r="K2392">
        <v>-1871.4789375190467</v>
      </c>
      <c r="L2392">
        <v>-17.067970142699508</v>
      </c>
      <c r="M2392">
        <v>6376.2892618662108</v>
      </c>
      <c r="N2392">
        <v>36118.928984867285</v>
      </c>
      <c r="O2392">
        <v>69.780718274694564</v>
      </c>
      <c r="P2392">
        <v>4.2701641846992811</v>
      </c>
      <c r="Q2392" s="6">
        <v>2390</v>
      </c>
    </row>
    <row r="2393" spans="1:17" x14ac:dyDescent="0.25">
      <c r="A2393">
        <v>117.56100000000001</v>
      </c>
      <c r="B2393">
        <v>-20.452999999999999</v>
      </c>
      <c r="C2393">
        <v>2018.365</v>
      </c>
      <c r="D2393">
        <v>3</v>
      </c>
      <c r="E2393">
        <v>0.65</v>
      </c>
      <c r="F2393">
        <v>19.899999999999999</v>
      </c>
      <c r="G2393">
        <v>54.048620189015942</v>
      </c>
      <c r="H2393">
        <v>17.599865344698895</v>
      </c>
      <c r="I2393">
        <v>7.561000000000007</v>
      </c>
      <c r="J2393">
        <v>5978.5007021937809</v>
      </c>
      <c r="K2393">
        <v>-2214.7551507108519</v>
      </c>
      <c r="L2393">
        <v>-20.327313694422298</v>
      </c>
      <c r="M2393">
        <v>6375.5478998852932</v>
      </c>
      <c r="N2393">
        <v>36313.759174405226</v>
      </c>
      <c r="O2393">
        <v>64.516716055291369</v>
      </c>
      <c r="P2393">
        <v>20.799479138603921</v>
      </c>
      <c r="Q2393" s="6">
        <v>2391</v>
      </c>
    </row>
    <row r="2394" spans="1:17" x14ac:dyDescent="0.25">
      <c r="A2394">
        <v>113.0392228608999</v>
      </c>
      <c r="B2394">
        <v>-19.470854594127751</v>
      </c>
      <c r="C2394">
        <v>2018.365</v>
      </c>
      <c r="D2394">
        <v>3</v>
      </c>
      <c r="E2394">
        <v>0.65</v>
      </c>
      <c r="F2394">
        <v>19.899999999999999</v>
      </c>
      <c r="G2394">
        <v>54.048620189015942</v>
      </c>
      <c r="H2394">
        <v>19.914218283189513</v>
      </c>
      <c r="I2394">
        <v>3.0392228608998977</v>
      </c>
      <c r="J2394">
        <v>6015.6192913723107</v>
      </c>
      <c r="K2394">
        <v>-2112.5614770083143</v>
      </c>
      <c r="L2394">
        <v>-19.350223376870471</v>
      </c>
      <c r="M2394">
        <v>6375.7816346601976</v>
      </c>
      <c r="N2394">
        <v>36220.049391407993</v>
      </c>
      <c r="O2394">
        <v>66.898022389846403</v>
      </c>
      <c r="P2394">
        <v>9.0503640443399291</v>
      </c>
      <c r="Q2394" s="6">
        <v>2392</v>
      </c>
    </row>
    <row r="2395" spans="1:17" x14ac:dyDescent="0.25">
      <c r="A2395">
        <v>141.89099999999999</v>
      </c>
      <c r="B2395">
        <v>-16.417999999999999</v>
      </c>
      <c r="C2395">
        <v>2018.365</v>
      </c>
      <c r="D2395">
        <v>1.2</v>
      </c>
      <c r="E2395">
        <v>0.65</v>
      </c>
      <c r="F2395">
        <v>19.899999999999999</v>
      </c>
      <c r="G2395">
        <v>46.089820015575185</v>
      </c>
      <c r="H2395">
        <v>19.224878748908473</v>
      </c>
      <c r="I2395">
        <v>31.890999999999991</v>
      </c>
      <c r="J2395">
        <v>6119.7094316617722</v>
      </c>
      <c r="K2395">
        <v>-1791.1460630565598</v>
      </c>
      <c r="L2395">
        <v>-16.313952420892583</v>
      </c>
      <c r="M2395">
        <v>6376.4447576351713</v>
      </c>
      <c r="N2395">
        <v>37152.479175057517</v>
      </c>
      <c r="O2395">
        <v>48.812260813498327</v>
      </c>
      <c r="P2395">
        <v>65.570375148810228</v>
      </c>
      <c r="Q2395" s="6">
        <v>2393</v>
      </c>
    </row>
    <row r="2396" spans="1:17" x14ac:dyDescent="0.25">
      <c r="A2396">
        <v>118.16882778456178</v>
      </c>
      <c r="B2396">
        <v>-17.419231975487243</v>
      </c>
      <c r="C2396">
        <v>2018.365</v>
      </c>
      <c r="D2396">
        <v>3</v>
      </c>
      <c r="E2396">
        <v>0.65</v>
      </c>
      <c r="F2396">
        <v>19.899999999999999</v>
      </c>
      <c r="G2396">
        <v>54.048620189015942</v>
      </c>
      <c r="H2396">
        <v>19.25234428204001</v>
      </c>
      <c r="I2396">
        <v>8.1688277845617847</v>
      </c>
      <c r="J2396">
        <v>6087.4641893667331</v>
      </c>
      <c r="K2396">
        <v>-1897.1537561518471</v>
      </c>
      <c r="L2396">
        <v>-17.309607110397717</v>
      </c>
      <c r="M2396">
        <v>6376.2381253607082</v>
      </c>
      <c r="N2396">
        <v>36198.539957095709</v>
      </c>
      <c r="O2396">
        <v>67.49348596982567</v>
      </c>
      <c r="P2396">
        <v>25.618224103938342</v>
      </c>
      <c r="Q2396" s="6">
        <v>2394</v>
      </c>
    </row>
    <row r="2397" spans="1:17" x14ac:dyDescent="0.25">
      <c r="A2397">
        <v>116.09399999999999</v>
      </c>
      <c r="B2397">
        <v>-20.239999999999998</v>
      </c>
      <c r="C2397">
        <v>2018.365</v>
      </c>
      <c r="D2397">
        <v>3</v>
      </c>
      <c r="E2397">
        <v>0.65</v>
      </c>
      <c r="F2397">
        <v>19.899999999999999</v>
      </c>
      <c r="G2397">
        <v>54.048620189015942</v>
      </c>
      <c r="H2397">
        <v>23.019809229180421</v>
      </c>
      <c r="I2397">
        <v>6.0939999999999941</v>
      </c>
      <c r="J2397">
        <v>5986.6997162736843</v>
      </c>
      <c r="K2397">
        <v>-2192.6454983932231</v>
      </c>
      <c r="L2397">
        <v>-20.115397755752941</v>
      </c>
      <c r="M2397">
        <v>6375.599405111293</v>
      </c>
      <c r="N2397">
        <v>36283.160593905959</v>
      </c>
      <c r="O2397">
        <v>65.26899934069364</v>
      </c>
      <c r="P2397">
        <v>17.150538229439793</v>
      </c>
      <c r="Q2397" s="6">
        <v>2395</v>
      </c>
    </row>
    <row r="2398" spans="1:17" x14ac:dyDescent="0.25">
      <c r="A2398">
        <v>113.15079203189048</v>
      </c>
      <c r="B2398">
        <v>-17.830451389563123</v>
      </c>
      <c r="C2398">
        <v>2018.365</v>
      </c>
      <c r="D2398">
        <v>3</v>
      </c>
      <c r="E2398">
        <v>0.65</v>
      </c>
      <c r="F2398">
        <v>19.899999999999999</v>
      </c>
      <c r="G2398">
        <v>54.048620189015942</v>
      </c>
      <c r="H2398">
        <v>23.047500519925496</v>
      </c>
      <c r="I2398">
        <v>3.1507920318904752</v>
      </c>
      <c r="J2398">
        <v>6073.6838917488658</v>
      </c>
      <c r="K2398">
        <v>-1940.5294946589993</v>
      </c>
      <c r="L2398">
        <v>-17.718573946102442</v>
      </c>
      <c r="M2398">
        <v>6376.1501500930135</v>
      </c>
      <c r="N2398">
        <v>36153.297567525304</v>
      </c>
      <c r="O2398">
        <v>68.75930855520015</v>
      </c>
      <c r="P2398">
        <v>10.191460384357724</v>
      </c>
      <c r="Q2398" s="6">
        <v>2396</v>
      </c>
    </row>
    <row r="2399" spans="1:17" x14ac:dyDescent="0.25">
      <c r="A2399">
        <v>116.45600602522673</v>
      </c>
      <c r="B2399">
        <v>-12.41916197339253</v>
      </c>
      <c r="C2399">
        <v>2018.365</v>
      </c>
      <c r="D2399">
        <v>1.2</v>
      </c>
      <c r="E2399">
        <v>0.65</v>
      </c>
      <c r="F2399">
        <v>19.899999999999999</v>
      </c>
      <c r="G2399">
        <v>46.089820015575185</v>
      </c>
      <c r="H2399">
        <v>21.294094364266542</v>
      </c>
      <c r="I2399">
        <v>6.4560060252267277</v>
      </c>
      <c r="J2399">
        <v>6229.8586816846409</v>
      </c>
      <c r="K2399">
        <v>-1362.7234017268049</v>
      </c>
      <c r="L2399">
        <v>-12.338576590213369</v>
      </c>
      <c r="M2399">
        <v>6377.1587923914331</v>
      </c>
      <c r="N2399">
        <v>36006.403940372911</v>
      </c>
      <c r="O2399">
        <v>73.574379894547761</v>
      </c>
      <c r="P2399">
        <v>27.751732202993825</v>
      </c>
      <c r="Q2399" s="6">
        <v>2397</v>
      </c>
    </row>
    <row r="2400" spans="1:17" x14ac:dyDescent="0.25">
      <c r="A2400">
        <v>114.54898443692238</v>
      </c>
      <c r="B2400">
        <v>-18.979411751594885</v>
      </c>
      <c r="C2400">
        <v>2018.365</v>
      </c>
      <c r="D2400">
        <v>3</v>
      </c>
      <c r="E2400">
        <v>0.65</v>
      </c>
      <c r="F2400">
        <v>19.899999999999999</v>
      </c>
      <c r="G2400">
        <v>54.048620189015942</v>
      </c>
      <c r="H2400">
        <v>19.27006524160646</v>
      </c>
      <c r="I2400">
        <v>4.5489844369223817</v>
      </c>
      <c r="J2400">
        <v>6033.5321761061705</v>
      </c>
      <c r="K2400">
        <v>-2061.1952462725471</v>
      </c>
      <c r="L2400">
        <v>-18.861363161847784</v>
      </c>
      <c r="M2400">
        <v>6375.8949460734539</v>
      </c>
      <c r="N2400">
        <v>36211.49147019894</v>
      </c>
      <c r="O2400">
        <v>67.130714980500329</v>
      </c>
      <c r="P2400">
        <v>13.746529707007516</v>
      </c>
      <c r="Q2400" s="6">
        <v>2398</v>
      </c>
    </row>
    <row r="2401" spans="1:17" x14ac:dyDescent="0.25">
      <c r="A2401">
        <v>111.48885022922441</v>
      </c>
      <c r="B2401">
        <v>-15.253877933572277</v>
      </c>
      <c r="C2401">
        <v>2018.365</v>
      </c>
      <c r="D2401">
        <v>0.75</v>
      </c>
      <c r="E2401">
        <v>0.65</v>
      </c>
      <c r="F2401">
        <v>19.899999999999999</v>
      </c>
      <c r="G2401">
        <v>42.007420362456692</v>
      </c>
      <c r="H2401">
        <v>20.948471752468063</v>
      </c>
      <c r="I2401">
        <v>1.4888502292244112</v>
      </c>
      <c r="J2401">
        <v>6154.8612835869189</v>
      </c>
      <c r="K2401">
        <v>-1667.2188921367328</v>
      </c>
      <c r="L2401">
        <v>-15.156472961472076</v>
      </c>
      <c r="M2401">
        <v>6376.671251875453</v>
      </c>
      <c r="N2401">
        <v>36050.284279191052</v>
      </c>
      <c r="O2401">
        <v>71.994444216411111</v>
      </c>
      <c r="P2401">
        <v>5.6419185283153759</v>
      </c>
      <c r="Q2401" s="6">
        <v>2399</v>
      </c>
    </row>
    <row r="2402" spans="1:17" x14ac:dyDescent="0.25">
      <c r="A2402">
        <v>109.9819233319062</v>
      </c>
      <c r="B2402">
        <v>-18.378758810345758</v>
      </c>
      <c r="C2402">
        <v>2018.365</v>
      </c>
      <c r="D2402">
        <v>3</v>
      </c>
      <c r="E2402">
        <v>0.65</v>
      </c>
      <c r="F2402">
        <v>19.899999999999999</v>
      </c>
      <c r="G2402">
        <v>54.048620189015942</v>
      </c>
      <c r="H2402">
        <v>21.055865111038923</v>
      </c>
      <c r="I2402">
        <v>-1.8076668093797821E-2</v>
      </c>
      <c r="J2402">
        <v>6054.825130416044</v>
      </c>
      <c r="K2402">
        <v>-1998.2122384229262</v>
      </c>
      <c r="L2402">
        <v>-18.263913493528712</v>
      </c>
      <c r="M2402">
        <v>6376.0300744037295</v>
      </c>
      <c r="N2402">
        <v>36164.561353794881</v>
      </c>
      <c r="O2402">
        <v>68.432065121716704</v>
      </c>
      <c r="P2402">
        <v>5.7332131032128357E-2</v>
      </c>
      <c r="Q2402" s="6">
        <v>2400</v>
      </c>
    </row>
    <row r="2403" spans="1:17" x14ac:dyDescent="0.25">
      <c r="A2403">
        <v>156.459</v>
      </c>
      <c r="B2403">
        <v>-18.649999999999999</v>
      </c>
      <c r="C2403">
        <v>2018.365</v>
      </c>
      <c r="D2403">
        <v>1.2</v>
      </c>
      <c r="E2403">
        <v>0.65</v>
      </c>
      <c r="F2403">
        <v>19.899999999999999</v>
      </c>
      <c r="G2403">
        <v>46.089820015575185</v>
      </c>
      <c r="H2403">
        <v>18.433738075431446</v>
      </c>
      <c r="I2403">
        <v>46.459000000000003</v>
      </c>
      <c r="J2403">
        <v>6045.2916505043195</v>
      </c>
      <c r="K2403">
        <v>-2026.6810593669245</v>
      </c>
      <c r="L2403">
        <v>-18.533701872395447</v>
      </c>
      <c r="M2403">
        <v>6375.9695149878089</v>
      </c>
      <c r="N2403">
        <v>38305.18948202618</v>
      </c>
      <c r="O2403">
        <v>33.494380205811318</v>
      </c>
      <c r="P2403">
        <v>73.095918464827221</v>
      </c>
      <c r="Q2403" s="6">
        <v>2401</v>
      </c>
    </row>
    <row r="2404" spans="1:17" x14ac:dyDescent="0.25">
      <c r="A2404">
        <v>111.66199780407118</v>
      </c>
      <c r="B2404">
        <v>-23.97265764491803</v>
      </c>
      <c r="C2404">
        <v>2018.365</v>
      </c>
      <c r="D2404">
        <v>0.75</v>
      </c>
      <c r="E2404">
        <v>0.65</v>
      </c>
      <c r="F2404">
        <v>19.899999999999999</v>
      </c>
      <c r="G2404">
        <v>42.007420362456692</v>
      </c>
      <c r="H2404">
        <v>22.299547661759661</v>
      </c>
      <c r="I2404">
        <v>1.6619978040711771</v>
      </c>
      <c r="J2404">
        <v>5831.1811634004407</v>
      </c>
      <c r="K2404">
        <v>-2575.5174570386066</v>
      </c>
      <c r="L2404">
        <v>-23.830099909290574</v>
      </c>
      <c r="M2404">
        <v>6374.6344155493916</v>
      </c>
      <c r="N2404">
        <v>36426.968745849954</v>
      </c>
      <c r="O2404">
        <v>61.881837015588147</v>
      </c>
      <c r="P2404">
        <v>4.084774702921723</v>
      </c>
      <c r="Q2404" s="6">
        <v>2402</v>
      </c>
    </row>
    <row r="2405" spans="1:17" x14ac:dyDescent="0.25">
      <c r="A2405">
        <v>132.38200000000001</v>
      </c>
      <c r="B2405">
        <v>-10.523</v>
      </c>
      <c r="C2405">
        <v>2018.365</v>
      </c>
      <c r="D2405">
        <v>3</v>
      </c>
      <c r="E2405">
        <v>0.65</v>
      </c>
      <c r="F2405">
        <v>19.899999999999999</v>
      </c>
      <c r="G2405">
        <v>54.048620189015942</v>
      </c>
      <c r="H2405">
        <v>22.174237942421389</v>
      </c>
      <c r="I2405">
        <v>22.382000000000005</v>
      </c>
      <c r="J2405">
        <v>6271.5705846400469</v>
      </c>
      <c r="K2405">
        <v>-1157.1722322140104</v>
      </c>
      <c r="L2405">
        <v>-10.454111812020059</v>
      </c>
      <c r="M2405">
        <v>6377.4324906759657</v>
      </c>
      <c r="N2405">
        <v>36461.729152683962</v>
      </c>
      <c r="O2405">
        <v>61.204023417513994</v>
      </c>
      <c r="P2405">
        <v>66.083215534879741</v>
      </c>
      <c r="Q2405" s="6">
        <v>2403</v>
      </c>
    </row>
    <row r="2406" spans="1:17" x14ac:dyDescent="0.25">
      <c r="A2406">
        <v>144.56988612988252</v>
      </c>
      <c r="B2406">
        <v>-14.043001641983723</v>
      </c>
      <c r="C2406">
        <v>2018.365</v>
      </c>
      <c r="D2406">
        <v>0.75</v>
      </c>
      <c r="E2406">
        <v>0.65</v>
      </c>
      <c r="F2406">
        <v>19.899999999999999</v>
      </c>
      <c r="G2406">
        <v>42.007420362456692</v>
      </c>
      <c r="H2406">
        <v>21.211945908010328</v>
      </c>
      <c r="I2406">
        <v>34.569886129882519</v>
      </c>
      <c r="J2406">
        <v>6188.7419968638251</v>
      </c>
      <c r="K2406">
        <v>-1537.5982776196554</v>
      </c>
      <c r="L2406">
        <v>-13.952675064650251</v>
      </c>
      <c r="M2406">
        <v>6376.8907758471905</v>
      </c>
      <c r="N2406">
        <v>37265.807645805755</v>
      </c>
      <c r="O2406">
        <v>47.106780884754329</v>
      </c>
      <c r="P2406">
        <v>70.600942668949187</v>
      </c>
      <c r="Q2406" s="6">
        <v>2404</v>
      </c>
    </row>
    <row r="2407" spans="1:17" x14ac:dyDescent="0.25">
      <c r="A2407">
        <v>110.62695311280474</v>
      </c>
      <c r="B2407">
        <v>-13.010902035371181</v>
      </c>
      <c r="C2407">
        <v>2018.365</v>
      </c>
      <c r="D2407">
        <v>1.2</v>
      </c>
      <c r="E2407">
        <v>0.65</v>
      </c>
      <c r="F2407">
        <v>19.899999999999999</v>
      </c>
      <c r="G2407">
        <v>46.089820015575185</v>
      </c>
      <c r="H2407">
        <v>20.487849455527694</v>
      </c>
      <c r="I2407">
        <v>0.62695311280474186</v>
      </c>
      <c r="J2407">
        <v>6215.4501752153492</v>
      </c>
      <c r="K2407">
        <v>-1426.5808543926762</v>
      </c>
      <c r="L2407">
        <v>-12.926735525119973</v>
      </c>
      <c r="M2407">
        <v>6377.0646707324722</v>
      </c>
      <c r="N2407">
        <v>35977.420861632883</v>
      </c>
      <c r="O2407">
        <v>74.683735432068929</v>
      </c>
      <c r="P2407">
        <v>2.7826906530298388</v>
      </c>
      <c r="Q2407" s="6">
        <v>2405</v>
      </c>
    </row>
    <row r="2408" spans="1:17" x14ac:dyDescent="0.25">
      <c r="A2408">
        <v>106.82447813209761</v>
      </c>
      <c r="B2408">
        <v>-17.238358532122774</v>
      </c>
      <c r="C2408">
        <v>2018.365</v>
      </c>
      <c r="D2408">
        <v>1.2</v>
      </c>
      <c r="E2408">
        <v>0.65</v>
      </c>
      <c r="F2408">
        <v>19.899999999999999</v>
      </c>
      <c r="G2408">
        <v>46.089820015575185</v>
      </c>
      <c r="H2408">
        <v>23.114447912560671</v>
      </c>
      <c r="I2408">
        <v>-3.1755218679023898</v>
      </c>
      <c r="J2408">
        <v>6093.4265785776934</v>
      </c>
      <c r="K2408">
        <v>-1878.0445592572228</v>
      </c>
      <c r="L2408">
        <v>-17.129731576807508</v>
      </c>
      <c r="M2408">
        <v>6376.2762514709721</v>
      </c>
      <c r="N2408">
        <v>36130.491568905672</v>
      </c>
      <c r="O2408">
        <v>69.432874751449532</v>
      </c>
      <c r="P2408">
        <v>10.603772996920517</v>
      </c>
      <c r="Q2408" s="6">
        <v>2406</v>
      </c>
    </row>
    <row r="2409" spans="1:17" x14ac:dyDescent="0.25">
      <c r="A2409">
        <v>148.14150381418938</v>
      </c>
      <c r="B2409">
        <v>-14.614057317591577</v>
      </c>
      <c r="C2409">
        <v>2018.365</v>
      </c>
      <c r="D2409">
        <v>0.75</v>
      </c>
      <c r="E2409">
        <v>0.65</v>
      </c>
      <c r="F2409">
        <v>19.899999999999999</v>
      </c>
      <c r="G2409">
        <v>42.007420362456692</v>
      </c>
      <c r="H2409">
        <v>22.013296255549132</v>
      </c>
      <c r="I2409">
        <v>38.141503814189377</v>
      </c>
      <c r="J2409">
        <v>6173.1054489372373</v>
      </c>
      <c r="K2409">
        <v>-1598.8155168019159</v>
      </c>
      <c r="L2409">
        <v>-14.520371831271515</v>
      </c>
      <c r="M2409">
        <v>6376.7893128489977</v>
      </c>
      <c r="N2409">
        <v>37537.424489740377</v>
      </c>
      <c r="O2409">
        <v>43.225989805752839</v>
      </c>
      <c r="P2409">
        <v>72.187831483824198</v>
      </c>
      <c r="Q2409" s="6">
        <v>2407</v>
      </c>
    </row>
    <row r="2410" spans="1:17" x14ac:dyDescent="0.25">
      <c r="A2410">
        <v>116.09699999999999</v>
      </c>
      <c r="B2410">
        <v>-13.257999999999999</v>
      </c>
      <c r="C2410">
        <v>2018.365</v>
      </c>
      <c r="D2410">
        <v>0.75</v>
      </c>
      <c r="E2410">
        <v>0.65</v>
      </c>
      <c r="F2410">
        <v>19.899999999999999</v>
      </c>
      <c r="G2410">
        <v>42.007420362456692</v>
      </c>
      <c r="H2410">
        <v>17.192023613673271</v>
      </c>
      <c r="I2410">
        <v>6.0969999999999942</v>
      </c>
      <c r="J2410">
        <v>6209.2382360860702</v>
      </c>
      <c r="K2410">
        <v>-1453.2025496596714</v>
      </c>
      <c r="L2410">
        <v>-13.172348533493171</v>
      </c>
      <c r="M2410">
        <v>6377.0241588699209</v>
      </c>
      <c r="N2410">
        <v>36025.387988409559</v>
      </c>
      <c r="O2410">
        <v>72.876827176754873</v>
      </c>
      <c r="P2410">
        <v>24.974331097090914</v>
      </c>
      <c r="Q2410" s="6">
        <v>2408</v>
      </c>
    </row>
    <row r="2411" spans="1:17" x14ac:dyDescent="0.25">
      <c r="A2411">
        <v>111.09</v>
      </c>
      <c r="B2411">
        <v>-13.243</v>
      </c>
      <c r="C2411">
        <v>2018.365</v>
      </c>
      <c r="D2411">
        <v>1.2</v>
      </c>
      <c r="E2411">
        <v>0.65</v>
      </c>
      <c r="F2411">
        <v>19.899999999999999</v>
      </c>
      <c r="G2411">
        <v>46.089820015575185</v>
      </c>
      <c r="H2411">
        <v>22.789332650633657</v>
      </c>
      <c r="I2411">
        <v>1.0900000000000034</v>
      </c>
      <c r="J2411">
        <v>6209.6186059615202</v>
      </c>
      <c r="K2411">
        <v>-1451.5872397381106</v>
      </c>
      <c r="L2411">
        <v>-13.157438498336338</v>
      </c>
      <c r="M2411">
        <v>6377.0266383381213</v>
      </c>
      <c r="N2411">
        <v>35985.128446834511</v>
      </c>
      <c r="O2411">
        <v>74.377826689684284</v>
      </c>
      <c r="P2411">
        <v>4.7478096592150649</v>
      </c>
      <c r="Q2411" s="6">
        <v>2409</v>
      </c>
    </row>
    <row r="2412" spans="1:17" x14ac:dyDescent="0.25">
      <c r="A2412">
        <v>122.556</v>
      </c>
      <c r="B2412">
        <v>-14.221</v>
      </c>
      <c r="C2412">
        <v>2018.365</v>
      </c>
      <c r="D2412">
        <v>0.75</v>
      </c>
      <c r="E2412">
        <v>0.65</v>
      </c>
      <c r="F2412">
        <v>19.899999999999999</v>
      </c>
      <c r="G2412">
        <v>42.007420362456692</v>
      </c>
      <c r="H2412">
        <v>21.848974156408239</v>
      </c>
      <c r="I2412">
        <v>12.555999999999997</v>
      </c>
      <c r="J2412">
        <v>6183.9336178296762</v>
      </c>
      <c r="K2412">
        <v>-1556.6960859423134</v>
      </c>
      <c r="L2412">
        <v>-14.12962257056561</v>
      </c>
      <c r="M2412">
        <v>6376.8595479053911</v>
      </c>
      <c r="N2412">
        <v>36186.603644388291</v>
      </c>
      <c r="O2412">
        <v>67.844085071342406</v>
      </c>
      <c r="P2412">
        <v>42.195773602069451</v>
      </c>
      <c r="Q2412" s="6">
        <v>2410</v>
      </c>
    </row>
    <row r="2413" spans="1:17" x14ac:dyDescent="0.25">
      <c r="A2413">
        <v>140.32479198385735</v>
      </c>
      <c r="B2413">
        <v>-12.656319542327962</v>
      </c>
      <c r="C2413">
        <v>2018.365</v>
      </c>
      <c r="D2413">
        <v>0.75</v>
      </c>
      <c r="E2413">
        <v>0.65</v>
      </c>
      <c r="F2413">
        <v>19.899999999999999</v>
      </c>
      <c r="G2413">
        <v>42.007420362456692</v>
      </c>
      <c r="H2413">
        <v>21.698175690318045</v>
      </c>
      <c r="I2413">
        <v>30.324791983857352</v>
      </c>
      <c r="J2413">
        <v>6224.1633159617704</v>
      </c>
      <c r="K2413">
        <v>-1388.3336905948747</v>
      </c>
      <c r="L2413">
        <v>-12.574294738930652</v>
      </c>
      <c r="M2413">
        <v>6377.1215622885074</v>
      </c>
      <c r="N2413">
        <v>36951.644175769841</v>
      </c>
      <c r="O2413">
        <v>52.032459071743567</v>
      </c>
      <c r="P2413">
        <v>69.4652214494362</v>
      </c>
      <c r="Q2413" s="6">
        <v>2411</v>
      </c>
    </row>
    <row r="2414" spans="1:17" x14ac:dyDescent="0.25">
      <c r="A2414">
        <v>119.56952672568445</v>
      </c>
      <c r="B2414">
        <v>-22.754033445484765</v>
      </c>
      <c r="C2414">
        <v>2018.365</v>
      </c>
      <c r="D2414">
        <v>3</v>
      </c>
      <c r="E2414">
        <v>0.65</v>
      </c>
      <c r="F2414">
        <v>19.899999999999999</v>
      </c>
      <c r="G2414">
        <v>54.048620189015942</v>
      </c>
      <c r="H2414">
        <v>23.702758195302209</v>
      </c>
      <c r="I2414">
        <v>9.5695267256844545</v>
      </c>
      <c r="J2414">
        <v>5884.7006693232461</v>
      </c>
      <c r="K2414">
        <v>-2451.6238725549056</v>
      </c>
      <c r="L2414">
        <v>-22.617087857826586</v>
      </c>
      <c r="M2414">
        <v>6374.9636532308614</v>
      </c>
      <c r="N2414">
        <v>36457.01100393755</v>
      </c>
      <c r="O2414">
        <v>61.237423047035861</v>
      </c>
      <c r="P2414">
        <v>23.551728403988982</v>
      </c>
      <c r="Q2414" s="6">
        <v>2412</v>
      </c>
    </row>
    <row r="2415" spans="1:17" x14ac:dyDescent="0.25">
      <c r="A2415">
        <v>123.977</v>
      </c>
      <c r="B2415">
        <v>-10.86</v>
      </c>
      <c r="C2415">
        <v>2018.365</v>
      </c>
      <c r="D2415">
        <v>1.2</v>
      </c>
      <c r="E2415">
        <v>0.65</v>
      </c>
      <c r="F2415">
        <v>19.899999999999999</v>
      </c>
      <c r="G2415">
        <v>46.089820015575185</v>
      </c>
      <c r="H2415">
        <v>16.322142404393784</v>
      </c>
      <c r="I2415">
        <v>13.977000000000004</v>
      </c>
      <c r="J2415">
        <v>6264.6550401507866</v>
      </c>
      <c r="K2415">
        <v>-1193.8015000220435</v>
      </c>
      <c r="L2415">
        <v>-10.789009585451792</v>
      </c>
      <c r="M2415">
        <v>6377.3869879082549</v>
      </c>
      <c r="N2415">
        <v>36136.398807406142</v>
      </c>
      <c r="O2415">
        <v>69.301045061451575</v>
      </c>
      <c r="P2415">
        <v>52.875551715709008</v>
      </c>
      <c r="Q2415" s="6">
        <v>2413</v>
      </c>
    </row>
    <row r="2416" spans="1:17" x14ac:dyDescent="0.25">
      <c r="A2416">
        <v>158.69999999999999</v>
      </c>
      <c r="B2416">
        <v>-11.754</v>
      </c>
      <c r="C2416">
        <v>2018.365</v>
      </c>
      <c r="D2416">
        <v>3</v>
      </c>
      <c r="E2416">
        <v>0.65</v>
      </c>
      <c r="F2416">
        <v>19.899999999999999</v>
      </c>
      <c r="G2416">
        <v>54.048620189015942</v>
      </c>
      <c r="H2416">
        <v>14.103866664820412</v>
      </c>
      <c r="I2416">
        <v>48.699999999999989</v>
      </c>
      <c r="J2416">
        <v>6245.2659487694427</v>
      </c>
      <c r="K2416">
        <v>-1290.7727253566113</v>
      </c>
      <c r="L2416">
        <v>-11.677480678346898</v>
      </c>
      <c r="M2416">
        <v>6377.2596779011301</v>
      </c>
      <c r="N2416">
        <v>38352.217550040208</v>
      </c>
      <c r="O2416">
        <v>32.959386707594781</v>
      </c>
      <c r="P2416">
        <v>79.853549066606547</v>
      </c>
      <c r="Q2416" s="6">
        <v>2414</v>
      </c>
    </row>
    <row r="2417" spans="1:17" x14ac:dyDescent="0.25">
      <c r="A2417">
        <v>118.79300000000001</v>
      </c>
      <c r="B2417">
        <v>-18.750999999999998</v>
      </c>
      <c r="C2417">
        <v>2018.365</v>
      </c>
      <c r="D2417">
        <v>3</v>
      </c>
      <c r="E2417">
        <v>0.65</v>
      </c>
      <c r="F2417">
        <v>19.899999999999999</v>
      </c>
      <c r="G2417">
        <v>54.048620189015942</v>
      </c>
      <c r="H2417">
        <v>23.725121980609082</v>
      </c>
      <c r="I2417">
        <v>8.7930000000000064</v>
      </c>
      <c r="J2417">
        <v>6041.7072515042055</v>
      </c>
      <c r="K2417">
        <v>-2037.270405695861</v>
      </c>
      <c r="L2417">
        <v>-18.634163535990535</v>
      </c>
      <c r="M2417">
        <v>6375.9467703865503</v>
      </c>
      <c r="N2417">
        <v>36262.49554962555</v>
      </c>
      <c r="O2417">
        <v>65.800230568941316</v>
      </c>
      <c r="P2417">
        <v>25.696636493745736</v>
      </c>
      <c r="Q2417" s="6">
        <v>2415</v>
      </c>
    </row>
    <row r="2418" spans="1:17" x14ac:dyDescent="0.25">
      <c r="A2418">
        <v>111.92149574419945</v>
      </c>
      <c r="B2418">
        <v>-18.891854195916817</v>
      </c>
      <c r="C2418">
        <v>2018.365</v>
      </c>
      <c r="D2418">
        <v>1.2</v>
      </c>
      <c r="E2418">
        <v>0.65</v>
      </c>
      <c r="F2418">
        <v>19.899999999999999</v>
      </c>
      <c r="G2418">
        <v>46.089820015575185</v>
      </c>
      <c r="H2418">
        <v>17.32220271287445</v>
      </c>
      <c r="I2418">
        <v>1.9214957441994471</v>
      </c>
      <c r="J2418">
        <v>6036.6772410738149</v>
      </c>
      <c r="K2418">
        <v>-2052.0278713555767</v>
      </c>
      <c r="L2418">
        <v>-18.774269377105782</v>
      </c>
      <c r="M2418">
        <v>6375.9148753507261</v>
      </c>
      <c r="N2418">
        <v>36189.648053877965</v>
      </c>
      <c r="O2418">
        <v>67.725639069826272</v>
      </c>
      <c r="P2418">
        <v>5.9156343394980579</v>
      </c>
      <c r="Q2418" s="6">
        <v>2416</v>
      </c>
    </row>
    <row r="2419" spans="1:17" x14ac:dyDescent="0.25">
      <c r="A2419">
        <v>113.93186167443403</v>
      </c>
      <c r="B2419">
        <v>-15.043471189072601</v>
      </c>
      <c r="C2419">
        <v>2018.365</v>
      </c>
      <c r="D2419">
        <v>3</v>
      </c>
      <c r="E2419">
        <v>0.65</v>
      </c>
      <c r="F2419">
        <v>19.899999999999999</v>
      </c>
      <c r="G2419">
        <v>54.048620189015942</v>
      </c>
      <c r="H2419">
        <v>15.307673069497172</v>
      </c>
      <c r="I2419">
        <v>3.9318616744340318</v>
      </c>
      <c r="J2419">
        <v>6160.9453210915171</v>
      </c>
      <c r="K2419">
        <v>-1644.7463706257743</v>
      </c>
      <c r="L2419">
        <v>-14.947284154531253</v>
      </c>
      <c r="M2419">
        <v>6376.7105840837812</v>
      </c>
      <c r="N2419">
        <v>36057.70462131055</v>
      </c>
      <c r="O2419">
        <v>71.746023381002715</v>
      </c>
      <c r="P2419">
        <v>14.832041613947245</v>
      </c>
      <c r="Q2419" s="6">
        <v>2417</v>
      </c>
    </row>
    <row r="2420" spans="1:17" x14ac:dyDescent="0.25">
      <c r="A2420">
        <v>152.36199999999999</v>
      </c>
      <c r="B2420">
        <v>-16.494999999999997</v>
      </c>
      <c r="C2420">
        <v>2018.365</v>
      </c>
      <c r="D2420">
        <v>3</v>
      </c>
      <c r="E2420">
        <v>0.65</v>
      </c>
      <c r="F2420">
        <v>19.899999999999999</v>
      </c>
      <c r="G2420">
        <v>54.048620189015942</v>
      </c>
      <c r="H2420">
        <v>19.051972987510215</v>
      </c>
      <c r="I2420">
        <v>42.361999999999995</v>
      </c>
      <c r="J2420">
        <v>6117.2955157212955</v>
      </c>
      <c r="K2420">
        <v>-1799.3180848947231</v>
      </c>
      <c r="L2420">
        <v>-16.390518938298602</v>
      </c>
      <c r="M2420">
        <v>6376.4292513359769</v>
      </c>
      <c r="N2420">
        <v>37911.774136027474</v>
      </c>
      <c r="O2420">
        <v>38.290874095105558</v>
      </c>
      <c r="P2420">
        <v>72.705536528263266</v>
      </c>
      <c r="Q2420" s="6">
        <v>2418</v>
      </c>
    </row>
    <row r="2421" spans="1:17" x14ac:dyDescent="0.25">
      <c r="A2421">
        <v>143.83455290813785</v>
      </c>
      <c r="B2421">
        <v>-12.560205375791746</v>
      </c>
      <c r="C2421">
        <v>2018.365</v>
      </c>
      <c r="D2421">
        <v>1.2</v>
      </c>
      <c r="E2421">
        <v>0.65</v>
      </c>
      <c r="F2421">
        <v>19.899999999999999</v>
      </c>
      <c r="G2421">
        <v>46.089820015575185</v>
      </c>
      <c r="H2421">
        <v>14.623859148593107</v>
      </c>
      <c r="I2421">
        <v>33.834552908137852</v>
      </c>
      <c r="J2421">
        <v>6226.484295364271</v>
      </c>
      <c r="K2421">
        <v>-1377.9572546983018</v>
      </c>
      <c r="L2421">
        <v>-12.478763268457705</v>
      </c>
      <c r="M2421">
        <v>6377.1367302413692</v>
      </c>
      <c r="N2421">
        <v>37179.764124975118</v>
      </c>
      <c r="O2421">
        <v>48.406597648747578</v>
      </c>
      <c r="P2421">
        <v>72.025771225852523</v>
      </c>
      <c r="Q2421" s="6">
        <v>2419</v>
      </c>
    </row>
    <row r="2422" spans="1:17" x14ac:dyDescent="0.25">
      <c r="A2422">
        <v>137.88800000000001</v>
      </c>
      <c r="B2422">
        <v>-12.417</v>
      </c>
      <c r="C2422">
        <v>2018.365</v>
      </c>
      <c r="D2422">
        <v>0.75</v>
      </c>
      <c r="E2422">
        <v>0.65</v>
      </c>
      <c r="F2422">
        <v>19.899999999999999</v>
      </c>
      <c r="G2422">
        <v>42.007420362456692</v>
      </c>
      <c r="H2422">
        <v>20.541272047230862</v>
      </c>
      <c r="I2422">
        <v>27.888000000000005</v>
      </c>
      <c r="J2422">
        <v>6229.9101135972223</v>
      </c>
      <c r="K2422">
        <v>-1362.4898274545224</v>
      </c>
      <c r="L2422">
        <v>-12.336427764168445</v>
      </c>
      <c r="M2422">
        <v>6377.1591287514548</v>
      </c>
      <c r="N2422">
        <v>36798.619400122952</v>
      </c>
      <c r="O2422">
        <v>54.655104751757634</v>
      </c>
      <c r="P2422">
        <v>67.887231790993582</v>
      </c>
      <c r="Q2422" s="6">
        <v>2420</v>
      </c>
    </row>
    <row r="2423" spans="1:17" x14ac:dyDescent="0.25">
      <c r="A2423">
        <v>107.07008859214569</v>
      </c>
      <c r="B2423">
        <v>-16.638205335716574</v>
      </c>
      <c r="C2423">
        <v>2018.365</v>
      </c>
      <c r="D2423">
        <v>3</v>
      </c>
      <c r="E2423">
        <v>0.65</v>
      </c>
      <c r="F2423">
        <v>19.899999999999999</v>
      </c>
      <c r="G2423">
        <v>54.048620189015942</v>
      </c>
      <c r="H2423">
        <v>17.635256254279827</v>
      </c>
      <c r="I2423">
        <v>-2.9299114078543056</v>
      </c>
      <c r="J2423">
        <v>6112.7768472683802</v>
      </c>
      <c r="K2423">
        <v>-1814.507991069476</v>
      </c>
      <c r="L2423">
        <v>-16.53292007169966</v>
      </c>
      <c r="M2423">
        <v>6376.4002410572803</v>
      </c>
      <c r="N2423">
        <v>36106.329849816488</v>
      </c>
      <c r="O2423">
        <v>70.170503712431099</v>
      </c>
      <c r="P2423">
        <v>10.13462767284981</v>
      </c>
      <c r="Q2423" s="6">
        <v>2421</v>
      </c>
    </row>
    <row r="2424" spans="1:17" x14ac:dyDescent="0.25">
      <c r="A2424">
        <v>153.291</v>
      </c>
      <c r="B2424">
        <v>-14.359</v>
      </c>
      <c r="C2424">
        <v>2018.365</v>
      </c>
      <c r="D2424">
        <v>0.75</v>
      </c>
      <c r="E2424">
        <v>0.65</v>
      </c>
      <c r="F2424">
        <v>19.899999999999999</v>
      </c>
      <c r="G2424">
        <v>42.007420362456692</v>
      </c>
      <c r="H2424">
        <v>16.87397129127686</v>
      </c>
      <c r="I2424">
        <v>43.290999999999997</v>
      </c>
      <c r="J2424">
        <v>6180.1648730370898</v>
      </c>
      <c r="K2424">
        <v>-1571.4922496512504</v>
      </c>
      <c r="L2424">
        <v>-14.266810261647917</v>
      </c>
      <c r="M2424">
        <v>6376.8350887125416</v>
      </c>
      <c r="N2424">
        <v>37935.927458846862</v>
      </c>
      <c r="O2424">
        <v>37.992053353469082</v>
      </c>
      <c r="P2424">
        <v>75.251471669322598</v>
      </c>
      <c r="Q2424" s="6">
        <v>2422</v>
      </c>
    </row>
    <row r="2425" spans="1:17" x14ac:dyDescent="0.25">
      <c r="A2425">
        <v>112.48399999999999</v>
      </c>
      <c r="B2425">
        <v>-19.350999999999999</v>
      </c>
      <c r="C2425">
        <v>2018.365</v>
      </c>
      <c r="D2425">
        <v>1.2</v>
      </c>
      <c r="E2425">
        <v>0.65</v>
      </c>
      <c r="F2425">
        <v>19.899999999999999</v>
      </c>
      <c r="G2425">
        <v>46.089820015575185</v>
      </c>
      <c r="H2425">
        <v>16.553838635583126</v>
      </c>
      <c r="I2425">
        <v>2.4839999999999947</v>
      </c>
      <c r="J2425">
        <v>6020.0286423005173</v>
      </c>
      <c r="K2425">
        <v>-2100.0480643254623</v>
      </c>
      <c r="L2425">
        <v>-19.230995423236507</v>
      </c>
      <c r="M2425">
        <v>6375.8094957891999</v>
      </c>
      <c r="N2425">
        <v>36211.655614437761</v>
      </c>
      <c r="O2425">
        <v>67.123296149374326</v>
      </c>
      <c r="P2425">
        <v>7.4587844420674436</v>
      </c>
      <c r="Q2425" s="6">
        <v>2423</v>
      </c>
    </row>
    <row r="2426" spans="1:17" x14ac:dyDescent="0.25">
      <c r="A2426">
        <v>148.12156818733902</v>
      </c>
      <c r="B2426">
        <v>-12.923013376288356</v>
      </c>
      <c r="C2426">
        <v>2018.365</v>
      </c>
      <c r="D2426">
        <v>3</v>
      </c>
      <c r="E2426">
        <v>0.65</v>
      </c>
      <c r="F2426">
        <v>19.899999999999999</v>
      </c>
      <c r="G2426">
        <v>54.048620189015942</v>
      </c>
      <c r="H2426">
        <v>14.253294138073027</v>
      </c>
      <c r="I2426">
        <v>38.121568187339022</v>
      </c>
      <c r="J2426">
        <v>6217.6319425057191</v>
      </c>
      <c r="K2426">
        <v>-1417.1056552689697</v>
      </c>
      <c r="L2426">
        <v>-12.839376542171765</v>
      </c>
      <c r="M2426">
        <v>6377.0789089255231</v>
      </c>
      <c r="N2426">
        <v>37496.615119872316</v>
      </c>
      <c r="O2426">
        <v>43.79517417509124</v>
      </c>
      <c r="P2426">
        <v>74.092462953647569</v>
      </c>
      <c r="Q2426" s="6">
        <v>2424</v>
      </c>
    </row>
    <row r="2427" spans="1:17" x14ac:dyDescent="0.25">
      <c r="A2427">
        <v>111.750614230134</v>
      </c>
      <c r="B2427">
        <v>-17.859758803501773</v>
      </c>
      <c r="C2427">
        <v>2018.365</v>
      </c>
      <c r="D2427">
        <v>0.75</v>
      </c>
      <c r="E2427">
        <v>0.65</v>
      </c>
      <c r="F2427">
        <v>19.899999999999999</v>
      </c>
      <c r="G2427">
        <v>42.007420362456692</v>
      </c>
      <c r="H2427">
        <v>23.136565130347478</v>
      </c>
      <c r="I2427">
        <v>1.7506142301340049</v>
      </c>
      <c r="J2427">
        <v>6072.6898752086599</v>
      </c>
      <c r="K2427">
        <v>-1943.6171404263102</v>
      </c>
      <c r="L2427">
        <v>-17.747721687201388</v>
      </c>
      <c r="M2427">
        <v>6376.1438118208034</v>
      </c>
      <c r="N2427">
        <v>36147.052926576063</v>
      </c>
      <c r="O2427">
        <v>68.940074864615241</v>
      </c>
      <c r="P2427">
        <v>5.6911101686619574</v>
      </c>
      <c r="Q2427" s="6">
        <v>2425</v>
      </c>
    </row>
    <row r="2428" spans="1:17" x14ac:dyDescent="0.25">
      <c r="A2428">
        <v>120.09</v>
      </c>
      <c r="B2428">
        <v>-14.243</v>
      </c>
      <c r="C2428">
        <v>2018.365</v>
      </c>
      <c r="D2428">
        <v>0.75</v>
      </c>
      <c r="E2428">
        <v>0.65</v>
      </c>
      <c r="F2428">
        <v>19.899999999999999</v>
      </c>
      <c r="G2428">
        <v>42.007420362456692</v>
      </c>
      <c r="H2428">
        <v>19.017948766715637</v>
      </c>
      <c r="I2428">
        <v>10.090000000000003</v>
      </c>
      <c r="J2428">
        <v>6183.3351943233292</v>
      </c>
      <c r="K2428">
        <v>-1559.0554907303167</v>
      </c>
      <c r="L2428">
        <v>-14.151492930739945</v>
      </c>
      <c r="M2428">
        <v>6376.8556631410338</v>
      </c>
      <c r="N2428">
        <v>36126.354977476542</v>
      </c>
      <c r="O2428">
        <v>69.579447521721804</v>
      </c>
      <c r="P2428">
        <v>35.876692661866244</v>
      </c>
      <c r="Q2428" s="6">
        <v>2426</v>
      </c>
    </row>
    <row r="2429" spans="1:17" x14ac:dyDescent="0.25">
      <c r="A2429">
        <v>121.069</v>
      </c>
      <c r="B2429">
        <v>-9.2010000000000005</v>
      </c>
      <c r="C2429">
        <v>2018.365</v>
      </c>
      <c r="D2429">
        <v>1.2</v>
      </c>
      <c r="E2429">
        <v>0.65</v>
      </c>
      <c r="F2429">
        <v>19.899999999999999</v>
      </c>
      <c r="G2429">
        <v>46.089820015575185</v>
      </c>
      <c r="H2429">
        <v>17.134127773200074</v>
      </c>
      <c r="I2429">
        <v>11.069000000000003</v>
      </c>
      <c r="J2429">
        <v>6296.6143923745367</v>
      </c>
      <c r="K2429">
        <v>-1013.1137643498448</v>
      </c>
      <c r="L2429">
        <v>-9.140446980503615</v>
      </c>
      <c r="M2429">
        <v>6377.5976908059411</v>
      </c>
      <c r="N2429">
        <v>36019.214740886375</v>
      </c>
      <c r="O2429">
        <v>73.1261338361046</v>
      </c>
      <c r="P2429">
        <v>50.739166730343314</v>
      </c>
      <c r="Q2429" s="6">
        <v>2427</v>
      </c>
    </row>
    <row r="2430" spans="1:17" x14ac:dyDescent="0.25">
      <c r="A2430">
        <v>116.233</v>
      </c>
      <c r="B2430">
        <v>-14.068</v>
      </c>
      <c r="C2430">
        <v>2018.365</v>
      </c>
      <c r="D2430">
        <v>3</v>
      </c>
      <c r="E2430">
        <v>0.65</v>
      </c>
      <c r="F2430">
        <v>19.899999999999999</v>
      </c>
      <c r="G2430">
        <v>54.048620189015942</v>
      </c>
      <c r="H2430">
        <v>19.502296687014688</v>
      </c>
      <c r="I2430">
        <v>6.2330000000000041</v>
      </c>
      <c r="J2430">
        <v>6188.0702865738576</v>
      </c>
      <c r="K2430">
        <v>-1540.2812859322407</v>
      </c>
      <c r="L2430">
        <v>-13.977525629872746</v>
      </c>
      <c r="M2430">
        <v>6376.8864119859736</v>
      </c>
      <c r="N2430">
        <v>36051.83493887222</v>
      </c>
      <c r="O2430">
        <v>71.951584344726257</v>
      </c>
      <c r="P2430">
        <v>24.195310248504473</v>
      </c>
      <c r="Q2430" s="6">
        <v>2428</v>
      </c>
    </row>
    <row r="2431" spans="1:17" x14ac:dyDescent="0.25">
      <c r="A2431">
        <v>105.94808320348351</v>
      </c>
      <c r="B2431">
        <v>-11.709172649042952</v>
      </c>
      <c r="C2431">
        <v>2018.365</v>
      </c>
      <c r="D2431">
        <v>0.75</v>
      </c>
      <c r="E2431">
        <v>0.65</v>
      </c>
      <c r="F2431">
        <v>19.899999999999999</v>
      </c>
      <c r="G2431">
        <v>42.007420362456692</v>
      </c>
      <c r="H2431">
        <v>23.042812991631699</v>
      </c>
      <c r="I2431">
        <v>-4.0519167965164939</v>
      </c>
      <c r="J2431">
        <v>6246.2742095929761</v>
      </c>
      <c r="K2431">
        <v>-1285.9174987289136</v>
      </c>
      <c r="L2431">
        <v>-11.632928846485626</v>
      </c>
      <c r="M2431">
        <v>6377.2662885411637</v>
      </c>
      <c r="N2431">
        <v>35959.189125120654</v>
      </c>
      <c r="O2431">
        <v>75.438871913539828</v>
      </c>
      <c r="P2431">
        <v>19.241489587224429</v>
      </c>
      <c r="Q2431" s="6">
        <v>2429</v>
      </c>
    </row>
    <row r="2432" spans="1:17" x14ac:dyDescent="0.25">
      <c r="A2432">
        <v>108.94344214440356</v>
      </c>
      <c r="B2432">
        <v>-20.355603035054543</v>
      </c>
      <c r="C2432">
        <v>2018.365</v>
      </c>
      <c r="D2432">
        <v>3</v>
      </c>
      <c r="E2432">
        <v>0.65</v>
      </c>
      <c r="F2432">
        <v>19.899999999999999</v>
      </c>
      <c r="G2432">
        <v>54.048620189015942</v>
      </c>
      <c r="H2432">
        <v>18.070717471129154</v>
      </c>
      <c r="I2432">
        <v>-1.0565578555964379</v>
      </c>
      <c r="J2432">
        <v>5982.2600296427872</v>
      </c>
      <c r="K2432">
        <v>-2204.6489462749851</v>
      </c>
      <c r="L2432">
        <v>-20.23041157832759</v>
      </c>
      <c r="M2432">
        <v>6375.5715068198497</v>
      </c>
      <c r="N2432">
        <v>36250.168076630805</v>
      </c>
      <c r="O2432">
        <v>66.102998669102533</v>
      </c>
      <c r="P2432">
        <v>3.0349355359155394</v>
      </c>
      <c r="Q2432" s="6">
        <v>2430</v>
      </c>
    </row>
    <row r="2433" spans="1:17" x14ac:dyDescent="0.25">
      <c r="A2433">
        <v>159.346</v>
      </c>
      <c r="B2433">
        <v>-18.762</v>
      </c>
      <c r="C2433">
        <v>2018.365</v>
      </c>
      <c r="D2433">
        <v>1.2</v>
      </c>
      <c r="E2433">
        <v>0.65</v>
      </c>
      <c r="F2433">
        <v>19.899999999999999</v>
      </c>
      <c r="G2433">
        <v>46.089820015575185</v>
      </c>
      <c r="H2433">
        <v>16.837690672939061</v>
      </c>
      <c r="I2433">
        <v>49.346000000000004</v>
      </c>
      <c r="J2433">
        <v>6041.315742003072</v>
      </c>
      <c r="K2433">
        <v>-2038.4233257705948</v>
      </c>
      <c r="L2433">
        <v>-18.645104992169408</v>
      </c>
      <c r="M2433">
        <v>6375.9442868974147</v>
      </c>
      <c r="N2433">
        <v>38555.979770793914</v>
      </c>
      <c r="O2433">
        <v>30.602540169393247</v>
      </c>
      <c r="P2433">
        <v>74.559678442096597</v>
      </c>
      <c r="Q2433" s="6">
        <v>2431</v>
      </c>
    </row>
    <row r="2434" spans="1:17" x14ac:dyDescent="0.25">
      <c r="A2434">
        <v>149.63800000000001</v>
      </c>
      <c r="B2434">
        <v>-14.756</v>
      </c>
      <c r="C2434">
        <v>2018.365</v>
      </c>
      <c r="D2434">
        <v>1.2</v>
      </c>
      <c r="E2434">
        <v>0.65</v>
      </c>
      <c r="F2434">
        <v>19.899999999999999</v>
      </c>
      <c r="G2434">
        <v>46.089820015575185</v>
      </c>
      <c r="H2434">
        <v>22.838156808656564</v>
      </c>
      <c r="I2434">
        <v>39.638000000000005</v>
      </c>
      <c r="J2434">
        <v>6169.124062499649</v>
      </c>
      <c r="K2434">
        <v>-1614.0078311670195</v>
      </c>
      <c r="L2434">
        <v>-14.661485291292575</v>
      </c>
      <c r="M2434">
        <v>6376.7635190259825</v>
      </c>
      <c r="N2434">
        <v>37654.381954443903</v>
      </c>
      <c r="O2434">
        <v>41.639374311812865</v>
      </c>
      <c r="P2434">
        <v>72.909018652859885</v>
      </c>
      <c r="Q2434" s="6">
        <v>2432</v>
      </c>
    </row>
    <row r="2435" spans="1:17" x14ac:dyDescent="0.25">
      <c r="A2435">
        <v>114.834</v>
      </c>
      <c r="B2435">
        <v>-13.743</v>
      </c>
      <c r="C2435">
        <v>2018.365</v>
      </c>
      <c r="D2435">
        <v>1.2</v>
      </c>
      <c r="E2435">
        <v>0.65</v>
      </c>
      <c r="F2435">
        <v>19.899999999999999</v>
      </c>
      <c r="G2435">
        <v>46.089820015575185</v>
      </c>
      <c r="H2435">
        <v>21.498980161156901</v>
      </c>
      <c r="I2435">
        <v>4.8340000000000032</v>
      </c>
      <c r="J2435">
        <v>6196.7116268630407</v>
      </c>
      <c r="K2435">
        <v>-1505.377620084957</v>
      </c>
      <c r="L2435">
        <v>-13.654452348321851</v>
      </c>
      <c r="M2435">
        <v>6376.9425876004443</v>
      </c>
      <c r="N2435">
        <v>36024.72469922751</v>
      </c>
      <c r="O2435">
        <v>72.896611999126407</v>
      </c>
      <c r="P2435">
        <v>19.594882383495175</v>
      </c>
      <c r="Q2435" s="6">
        <v>2433</v>
      </c>
    </row>
    <row r="2436" spans="1:17" x14ac:dyDescent="0.25">
      <c r="A2436">
        <v>109.16083089971774</v>
      </c>
      <c r="B2436">
        <v>-17.924356578822735</v>
      </c>
      <c r="C2436">
        <v>2018.365</v>
      </c>
      <c r="D2436">
        <v>3</v>
      </c>
      <c r="E2436">
        <v>0.65</v>
      </c>
      <c r="F2436">
        <v>19.899999999999999</v>
      </c>
      <c r="G2436">
        <v>54.048620189015942</v>
      </c>
      <c r="H2436">
        <v>21.509999272960986</v>
      </c>
      <c r="I2436">
        <v>-0.83916910028226255</v>
      </c>
      <c r="J2436">
        <v>6070.4933323264386</v>
      </c>
      <c r="K2436">
        <v>-1950.4209925859955</v>
      </c>
      <c r="L2436">
        <v>-17.8119679314213</v>
      </c>
      <c r="M2436">
        <v>6376.1298093859323</v>
      </c>
      <c r="N2436">
        <v>36147.065952586076</v>
      </c>
      <c r="O2436">
        <v>68.939157716270159</v>
      </c>
      <c r="P2436">
        <v>2.7248287089660064</v>
      </c>
      <c r="Q2436" s="6">
        <v>2434</v>
      </c>
    </row>
    <row r="2437" spans="1:17" x14ac:dyDescent="0.25">
      <c r="A2437">
        <v>147.06043761684498</v>
      </c>
      <c r="B2437">
        <v>-14.602694197460838</v>
      </c>
      <c r="C2437">
        <v>2018.365</v>
      </c>
      <c r="D2437">
        <v>1.2</v>
      </c>
      <c r="E2437">
        <v>0.65</v>
      </c>
      <c r="F2437">
        <v>19.899999999999999</v>
      </c>
      <c r="G2437">
        <v>46.089820015575185</v>
      </c>
      <c r="H2437">
        <v>18.991616973837871</v>
      </c>
      <c r="I2437">
        <v>37.060437616844979</v>
      </c>
      <c r="J2437">
        <v>6173.4225465920372</v>
      </c>
      <c r="K2437">
        <v>-1597.5988892957473</v>
      </c>
      <c r="L2437">
        <v>-14.509075192773913</v>
      </c>
      <c r="M2437">
        <v>6376.7913679098774</v>
      </c>
      <c r="N2437">
        <v>37457.228195190677</v>
      </c>
      <c r="O2437">
        <v>44.34115405811248</v>
      </c>
      <c r="P2437">
        <v>71.539213027856206</v>
      </c>
      <c r="Q2437" s="6">
        <v>2435</v>
      </c>
    </row>
    <row r="2438" spans="1:17" x14ac:dyDescent="0.25">
      <c r="A2438">
        <v>114.25963992102143</v>
      </c>
      <c r="B2438">
        <v>-11.430958224242296</v>
      </c>
      <c r="C2438">
        <v>2018.365</v>
      </c>
      <c r="D2438">
        <v>0.75</v>
      </c>
      <c r="E2438">
        <v>0.65</v>
      </c>
      <c r="F2438">
        <v>19.899999999999999</v>
      </c>
      <c r="G2438">
        <v>42.007420362456692</v>
      </c>
      <c r="H2438">
        <v>17.913602915145649</v>
      </c>
      <c r="I2438">
        <v>4.2596399210214315</v>
      </c>
      <c r="J2438">
        <v>6252.4467862830597</v>
      </c>
      <c r="K2438">
        <v>-1255.7670869634226</v>
      </c>
      <c r="L2438">
        <v>-11.356428501106951</v>
      </c>
      <c r="M2438">
        <v>6377.3067820202878</v>
      </c>
      <c r="N2438">
        <v>35953.902489379419</v>
      </c>
      <c r="O2438">
        <v>75.664173995070684</v>
      </c>
      <c r="P2438">
        <v>20.597069147442696</v>
      </c>
      <c r="Q2438" s="6">
        <v>2436</v>
      </c>
    </row>
    <row r="2439" spans="1:17" x14ac:dyDescent="0.25">
      <c r="A2439">
        <v>140.566</v>
      </c>
      <c r="B2439">
        <v>-14.433</v>
      </c>
      <c r="C2439">
        <v>2018.365</v>
      </c>
      <c r="D2439">
        <v>1.2</v>
      </c>
      <c r="E2439">
        <v>0.65</v>
      </c>
      <c r="F2439">
        <v>19.899999999999999</v>
      </c>
      <c r="G2439">
        <v>46.089820015575185</v>
      </c>
      <c r="H2439">
        <v>20.690645405323451</v>
      </c>
      <c r="I2439">
        <v>30.566000000000003</v>
      </c>
      <c r="J2439">
        <v>6178.1292582799651</v>
      </c>
      <c r="K2439">
        <v>-1579.4227441084352</v>
      </c>
      <c r="L2439">
        <v>-14.340375547880077</v>
      </c>
      <c r="M2439">
        <v>6376.8218837146433</v>
      </c>
      <c r="N2439">
        <v>37011.922409098224</v>
      </c>
      <c r="O2439">
        <v>51.038534092055713</v>
      </c>
      <c r="P2439">
        <v>67.118979503478968</v>
      </c>
      <c r="Q2439" s="6">
        <v>2437</v>
      </c>
    </row>
    <row r="2440" spans="1:17" x14ac:dyDescent="0.25">
      <c r="A2440">
        <v>105.91699533401118</v>
      </c>
      <c r="B2440">
        <v>-14.854595510635166</v>
      </c>
      <c r="C2440">
        <v>2018.365</v>
      </c>
      <c r="D2440">
        <v>0.75</v>
      </c>
      <c r="E2440">
        <v>0.65</v>
      </c>
      <c r="F2440">
        <v>19.899999999999999</v>
      </c>
      <c r="G2440">
        <v>42.007420362456692</v>
      </c>
      <c r="H2440">
        <v>23.147463105713307</v>
      </c>
      <c r="I2440">
        <v>-4.0830046659888239</v>
      </c>
      <c r="J2440">
        <v>6166.3363574268988</v>
      </c>
      <c r="K2440">
        <v>-1624.5549225156719</v>
      </c>
      <c r="L2440">
        <v>-14.759506164119705</v>
      </c>
      <c r="M2440">
        <v>6376.7454684340928</v>
      </c>
      <c r="N2440">
        <v>36052.750582847199</v>
      </c>
      <c r="O2440">
        <v>71.914256053009353</v>
      </c>
      <c r="P2440">
        <v>15.559319052533139</v>
      </c>
      <c r="Q2440" s="6">
        <v>2438</v>
      </c>
    </row>
    <row r="2441" spans="1:17" x14ac:dyDescent="0.25">
      <c r="A2441">
        <v>145.76900000000001</v>
      </c>
      <c r="B2441">
        <v>-11.259</v>
      </c>
      <c r="C2441">
        <v>2018.365</v>
      </c>
      <c r="D2441">
        <v>3</v>
      </c>
      <c r="E2441">
        <v>0.65</v>
      </c>
      <c r="F2441">
        <v>19.899999999999999</v>
      </c>
      <c r="G2441">
        <v>54.048620189015942</v>
      </c>
      <c r="H2441">
        <v>22.728183452145494</v>
      </c>
      <c r="I2441">
        <v>35.769000000000005</v>
      </c>
      <c r="J2441">
        <v>6256.1886269785291</v>
      </c>
      <c r="K2441">
        <v>-1237.1172112894265</v>
      </c>
      <c r="L2441">
        <v>-11.185533204360789</v>
      </c>
      <c r="M2441">
        <v>6377.3313486758725</v>
      </c>
      <c r="N2441">
        <v>37288.366368910887</v>
      </c>
      <c r="O2441">
        <v>46.78060424539062</v>
      </c>
      <c r="P2441">
        <v>74.83586320120169</v>
      </c>
      <c r="Q2441" s="6">
        <v>2439</v>
      </c>
    </row>
    <row r="2442" spans="1:17" x14ac:dyDescent="0.25">
      <c r="A2442">
        <v>118.08499999999999</v>
      </c>
      <c r="B2442">
        <v>-9.2430000000000003</v>
      </c>
      <c r="C2442">
        <v>2018.365</v>
      </c>
      <c r="D2442">
        <v>3</v>
      </c>
      <c r="E2442">
        <v>0.65</v>
      </c>
      <c r="F2442">
        <v>19.899999999999999</v>
      </c>
      <c r="G2442">
        <v>54.048620189015942</v>
      </c>
      <c r="H2442">
        <v>20.05128032708415</v>
      </c>
      <c r="I2442">
        <v>8.0849999999999937</v>
      </c>
      <c r="J2442">
        <v>6295.869932571607</v>
      </c>
      <c r="K2442">
        <v>-1017.6990417352415</v>
      </c>
      <c r="L2442">
        <v>-9.1821801139431951</v>
      </c>
      <c r="M2442">
        <v>6377.5927705842141</v>
      </c>
      <c r="N2442">
        <v>35956.161933100477</v>
      </c>
      <c r="O2442">
        <v>75.584676121019243</v>
      </c>
      <c r="P2442">
        <v>41.48952541468519</v>
      </c>
      <c r="Q2442" s="6">
        <v>2440</v>
      </c>
    </row>
    <row r="2443" spans="1:17" x14ac:dyDescent="0.25">
      <c r="A2443">
        <v>152.58627377846688</v>
      </c>
      <c r="B2443">
        <v>-17.446708092693122</v>
      </c>
      <c r="C2443">
        <v>2018.365</v>
      </c>
      <c r="D2443">
        <v>0.75</v>
      </c>
      <c r="E2443">
        <v>0.65</v>
      </c>
      <c r="F2443">
        <v>19.899999999999999</v>
      </c>
      <c r="G2443">
        <v>42.007420362456692</v>
      </c>
      <c r="H2443">
        <v>17.234653289761635</v>
      </c>
      <c r="I2443">
        <v>42.586273778466875</v>
      </c>
      <c r="J2443">
        <v>6086.5531686775157</v>
      </c>
      <c r="K2443">
        <v>-1900.0549752019342</v>
      </c>
      <c r="L2443">
        <v>-17.33693201536115</v>
      </c>
      <c r="M2443">
        <v>6376.2323031652422</v>
      </c>
      <c r="N2443">
        <v>37954.872268618958</v>
      </c>
      <c r="O2443">
        <v>37.745931053399275</v>
      </c>
      <c r="P2443">
        <v>71.933306701235608</v>
      </c>
      <c r="Q2443" s="6">
        <v>2441</v>
      </c>
    </row>
    <row r="2444" spans="1:17" x14ac:dyDescent="0.25">
      <c r="A2444">
        <v>152.64699999999999</v>
      </c>
      <c r="B2444">
        <v>-15.045999999999999</v>
      </c>
      <c r="C2444">
        <v>2018.365</v>
      </c>
      <c r="D2444">
        <v>0.75</v>
      </c>
      <c r="E2444">
        <v>0.65</v>
      </c>
      <c r="F2444">
        <v>19.899999999999999</v>
      </c>
      <c r="G2444">
        <v>42.007420362456692</v>
      </c>
      <c r="H2444">
        <v>14.128590509397581</v>
      </c>
      <c r="I2444">
        <v>42.646999999999991</v>
      </c>
      <c r="J2444">
        <v>6160.8726897146589</v>
      </c>
      <c r="K2444">
        <v>-1645.0165905048627</v>
      </c>
      <c r="L2444">
        <v>-14.949798296790402</v>
      </c>
      <c r="M2444">
        <v>6376.7101143072341</v>
      </c>
      <c r="N2444">
        <v>37899.03620012894</v>
      </c>
      <c r="O2444">
        <v>38.455980740336244</v>
      </c>
      <c r="P2444">
        <v>74.259908849438716</v>
      </c>
      <c r="Q2444" s="6">
        <v>2442</v>
      </c>
    </row>
    <row r="2445" spans="1:17" x14ac:dyDescent="0.25">
      <c r="A2445">
        <v>116.89868144003127</v>
      </c>
      <c r="B2445">
        <v>-16.3848890965712</v>
      </c>
      <c r="C2445">
        <v>2018.365</v>
      </c>
      <c r="D2445">
        <v>0.75</v>
      </c>
      <c r="E2445">
        <v>0.65</v>
      </c>
      <c r="F2445">
        <v>19.899999999999999</v>
      </c>
      <c r="G2445">
        <v>42.007420362456692</v>
      </c>
      <c r="H2445">
        <v>16.158569485911656</v>
      </c>
      <c r="I2445">
        <v>6.8986814400312682</v>
      </c>
      <c r="J2445">
        <v>6120.7440613387253</v>
      </c>
      <c r="K2445">
        <v>-1787.6310201820565</v>
      </c>
      <c r="L2445">
        <v>-16.28102814940755</v>
      </c>
      <c r="M2445">
        <v>6376.4514056589824</v>
      </c>
      <c r="N2445">
        <v>36139.436903553178</v>
      </c>
      <c r="O2445">
        <v>69.17486789479635</v>
      </c>
      <c r="P2445">
        <v>23.214872906473669</v>
      </c>
      <c r="Q2445" s="6">
        <v>2443</v>
      </c>
    </row>
    <row r="2446" spans="1:17" x14ac:dyDescent="0.25">
      <c r="A2446">
        <v>128.47900000000001</v>
      </c>
      <c r="B2446">
        <v>-15.97</v>
      </c>
      <c r="C2446">
        <v>2018.365</v>
      </c>
      <c r="D2446">
        <v>1.2</v>
      </c>
      <c r="E2446">
        <v>0.65</v>
      </c>
      <c r="F2446">
        <v>19.899999999999999</v>
      </c>
      <c r="G2446">
        <v>46.089820015575185</v>
      </c>
      <c r="H2446">
        <v>14.481157620039751</v>
      </c>
      <c r="I2446">
        <v>18.479000000000013</v>
      </c>
      <c r="J2446">
        <v>6133.5356782572171</v>
      </c>
      <c r="K2446">
        <v>-1743.5372066096897</v>
      </c>
      <c r="L2446">
        <v>-15.86848918527448</v>
      </c>
      <c r="M2446">
        <v>6376.533690594486</v>
      </c>
      <c r="N2446">
        <v>36440.538307184339</v>
      </c>
      <c r="O2446">
        <v>61.638048245136495</v>
      </c>
      <c r="P2446">
        <v>50.535662317673733</v>
      </c>
      <c r="Q2446" s="6">
        <v>2444</v>
      </c>
    </row>
    <row r="2447" spans="1:17" x14ac:dyDescent="0.25">
      <c r="A2447">
        <v>143.90899999999999</v>
      </c>
      <c r="B2447">
        <v>-12.961</v>
      </c>
      <c r="C2447">
        <v>2018.365</v>
      </c>
      <c r="D2447">
        <v>1.2</v>
      </c>
      <c r="E2447">
        <v>0.65</v>
      </c>
      <c r="F2447">
        <v>19.899999999999999</v>
      </c>
      <c r="G2447">
        <v>46.089820015575185</v>
      </c>
      <c r="H2447">
        <v>21.025673138000801</v>
      </c>
      <c r="I2447">
        <v>33.908999999999992</v>
      </c>
      <c r="J2447">
        <v>6216.6907394828886</v>
      </c>
      <c r="K2447">
        <v>-1421.2013625538752</v>
      </c>
      <c r="L2447">
        <v>-12.877134136948031</v>
      </c>
      <c r="M2447">
        <v>6377.0727660343737</v>
      </c>
      <c r="N2447">
        <v>37194.081493136313</v>
      </c>
      <c r="O2447">
        <v>48.187378239502898</v>
      </c>
      <c r="P2447">
        <v>71.548095192566194</v>
      </c>
      <c r="Q2447" s="6">
        <v>2445</v>
      </c>
    </row>
    <row r="2448" spans="1:17" x14ac:dyDescent="0.25">
      <c r="A2448">
        <v>149.76900000000001</v>
      </c>
      <c r="B2448">
        <v>-13.949</v>
      </c>
      <c r="C2448">
        <v>2018.365</v>
      </c>
      <c r="D2448">
        <v>1.2</v>
      </c>
      <c r="E2448">
        <v>0.65</v>
      </c>
      <c r="F2448">
        <v>19.899999999999999</v>
      </c>
      <c r="G2448">
        <v>46.089820015575185</v>
      </c>
      <c r="H2448">
        <v>14.330721749418576</v>
      </c>
      <c r="I2448">
        <v>39.769000000000005</v>
      </c>
      <c r="J2448">
        <v>6191.2573465382993</v>
      </c>
      <c r="K2448">
        <v>-1527.5067604824317</v>
      </c>
      <c r="L2448">
        <v>-13.859229778986114</v>
      </c>
      <c r="M2448">
        <v>6376.9071213546777</v>
      </c>
      <c r="N2448">
        <v>37645.445017217178</v>
      </c>
      <c r="O2448">
        <v>41.761185136717955</v>
      </c>
      <c r="P2448">
        <v>73.846580412568713</v>
      </c>
      <c r="Q2448" s="6">
        <v>2446</v>
      </c>
    </row>
    <row r="2449" spans="1:17" x14ac:dyDescent="0.25">
      <c r="A2449">
        <v>108.4708781119987</v>
      </c>
      <c r="B2449">
        <v>-19.441663158359148</v>
      </c>
      <c r="C2449">
        <v>2018.365</v>
      </c>
      <c r="D2449">
        <v>1.2</v>
      </c>
      <c r="E2449">
        <v>0.65</v>
      </c>
      <c r="F2449">
        <v>19.899999999999999</v>
      </c>
      <c r="G2449">
        <v>46.089820015575185</v>
      </c>
      <c r="H2449">
        <v>17.493614295225065</v>
      </c>
      <c r="I2449">
        <v>-1.5291218880012991</v>
      </c>
      <c r="J2449">
        <v>6016.6956365668175</v>
      </c>
      <c r="K2449">
        <v>-2109.5145815831038</v>
      </c>
      <c r="L2449">
        <v>-19.321184371267176</v>
      </c>
      <c r="M2449">
        <v>6375.7884338326285</v>
      </c>
      <c r="N2449">
        <v>36211.441114617388</v>
      </c>
      <c r="O2449">
        <v>67.12831398810674</v>
      </c>
      <c r="P2449">
        <v>4.5853461852571753</v>
      </c>
      <c r="Q2449" s="6">
        <v>2447</v>
      </c>
    </row>
    <row r="2450" spans="1:17" x14ac:dyDescent="0.25">
      <c r="A2450">
        <v>146.13399999999999</v>
      </c>
      <c r="B2450">
        <v>-17.808999999999997</v>
      </c>
      <c r="C2450">
        <v>2018.365</v>
      </c>
      <c r="D2450">
        <v>3</v>
      </c>
      <c r="E2450">
        <v>0.65</v>
      </c>
      <c r="F2450">
        <v>19.899999999999999</v>
      </c>
      <c r="G2450">
        <v>54.048620189015942</v>
      </c>
      <c r="H2450">
        <v>19.498239415672714</v>
      </c>
      <c r="I2450">
        <v>36.133999999999986</v>
      </c>
      <c r="J2450">
        <v>6074.4104532967885</v>
      </c>
      <c r="K2450">
        <v>-1938.2691942660103</v>
      </c>
      <c r="L2450">
        <v>-17.697239501756158</v>
      </c>
      <c r="M2450">
        <v>6376.1547836107229</v>
      </c>
      <c r="N2450">
        <v>37480.138482354298</v>
      </c>
      <c r="O2450">
        <v>44.009882813461005</v>
      </c>
      <c r="P2450">
        <v>67.271403738415415</v>
      </c>
      <c r="Q2450" s="6">
        <v>2448</v>
      </c>
    </row>
    <row r="2451" spans="1:17" x14ac:dyDescent="0.25">
      <c r="A2451">
        <v>106.20436944136667</v>
      </c>
      <c r="B2451">
        <v>-8.0809302993725005</v>
      </c>
      <c r="C2451">
        <v>2018.365</v>
      </c>
      <c r="D2451">
        <v>0.75</v>
      </c>
      <c r="E2451">
        <v>0.65</v>
      </c>
      <c r="F2451">
        <v>19.899999999999999</v>
      </c>
      <c r="G2451">
        <v>42.007420362456692</v>
      </c>
      <c r="H2451">
        <v>21.05803484999652</v>
      </c>
      <c r="I2451">
        <v>-3.7956305586333343</v>
      </c>
      <c r="J2451">
        <v>6315.2259746162053</v>
      </c>
      <c r="K2451">
        <v>-890.64278667724852</v>
      </c>
      <c r="L2451">
        <v>-8.0275399236712364</v>
      </c>
      <c r="M2451">
        <v>6377.7208847618458</v>
      </c>
      <c r="N2451">
        <v>35876.259895775096</v>
      </c>
      <c r="O2451">
        <v>79.49720182868289</v>
      </c>
      <c r="P2451">
        <v>25.265137086362135</v>
      </c>
      <c r="Q2451" s="6">
        <v>2449</v>
      </c>
    </row>
    <row r="2452" spans="1:17" x14ac:dyDescent="0.25">
      <c r="A2452">
        <v>106.11985967833159</v>
      </c>
      <c r="B2452">
        <v>-23.040230506138769</v>
      </c>
      <c r="C2452">
        <v>2018.365</v>
      </c>
      <c r="D2452">
        <v>0.75</v>
      </c>
      <c r="E2452">
        <v>0.65</v>
      </c>
      <c r="F2452">
        <v>19.899999999999999</v>
      </c>
      <c r="G2452">
        <v>42.007420362456692</v>
      </c>
      <c r="H2452">
        <v>22.596147450386834</v>
      </c>
      <c r="I2452">
        <v>-3.8801403216684065</v>
      </c>
      <c r="J2452">
        <v>5872.3691665074593</v>
      </c>
      <c r="K2452">
        <v>-2480.8207041613409</v>
      </c>
      <c r="L2452">
        <v>-22.901944403618351</v>
      </c>
      <c r="M2452">
        <v>6374.8875279445592</v>
      </c>
      <c r="N2452">
        <v>36392.062561831815</v>
      </c>
      <c r="O2452">
        <v>62.667286888618975</v>
      </c>
      <c r="P2452">
        <v>9.8316022337727791</v>
      </c>
      <c r="Q2452" s="6">
        <v>2450</v>
      </c>
    </row>
    <row r="2453" spans="1:17" x14ac:dyDescent="0.25">
      <c r="A2453">
        <v>146.02824150975857</v>
      </c>
      <c r="B2453">
        <v>-8.7114413133212327</v>
      </c>
      <c r="C2453">
        <v>2018.365</v>
      </c>
      <c r="D2453">
        <v>3</v>
      </c>
      <c r="E2453">
        <v>0.65</v>
      </c>
      <c r="F2453">
        <v>19.899999999999999</v>
      </c>
      <c r="G2453">
        <v>54.048620189015942</v>
      </c>
      <c r="H2453">
        <v>20.08147564750406</v>
      </c>
      <c r="I2453">
        <v>36.028241509758573</v>
      </c>
      <c r="J2453">
        <v>6305.0437707718665</v>
      </c>
      <c r="K2453">
        <v>-959.62829954136328</v>
      </c>
      <c r="L2453">
        <v>-8.6540082924834767</v>
      </c>
      <c r="M2453">
        <v>6377.6534418726269</v>
      </c>
      <c r="N2453">
        <v>37262.503771477459</v>
      </c>
      <c r="O2453">
        <v>47.169310988977649</v>
      </c>
      <c r="P2453">
        <v>78.236374885290587</v>
      </c>
      <c r="Q2453" s="6">
        <v>2451</v>
      </c>
    </row>
    <row r="2454" spans="1:17" x14ac:dyDescent="0.25">
      <c r="A2454">
        <v>130.12299999999999</v>
      </c>
      <c r="B2454">
        <v>-10.647</v>
      </c>
      <c r="C2454">
        <v>2018.365</v>
      </c>
      <c r="D2454">
        <v>0.75</v>
      </c>
      <c r="E2454">
        <v>0.65</v>
      </c>
      <c r="F2454">
        <v>19.899999999999999</v>
      </c>
      <c r="G2454">
        <v>42.007420362456692</v>
      </c>
      <c r="H2454">
        <v>20.763070005481918</v>
      </c>
      <c r="I2454">
        <v>20.12299999999999</v>
      </c>
      <c r="J2454">
        <v>6269.0510633597169</v>
      </c>
      <c r="K2454">
        <v>-1170.6546954047583</v>
      </c>
      <c r="L2454">
        <v>-10.577337179020319</v>
      </c>
      <c r="M2454">
        <v>6377.4159070022088</v>
      </c>
      <c r="N2454">
        <v>36360.681255624018</v>
      </c>
      <c r="O2454">
        <v>63.461614478417232</v>
      </c>
      <c r="P2454">
        <v>63.24063171331391</v>
      </c>
      <c r="Q2454" s="6">
        <v>2452</v>
      </c>
    </row>
    <row r="2455" spans="1:17" x14ac:dyDescent="0.25">
      <c r="A2455">
        <v>144.548</v>
      </c>
      <c r="B2455">
        <v>-9.6329999999999991</v>
      </c>
      <c r="C2455">
        <v>2018.365</v>
      </c>
      <c r="D2455">
        <v>3</v>
      </c>
      <c r="E2455">
        <v>0.65</v>
      </c>
      <c r="F2455">
        <v>19.899999999999999</v>
      </c>
      <c r="G2455">
        <v>54.048620189015942</v>
      </c>
      <c r="H2455">
        <v>17.945589670413298</v>
      </c>
      <c r="I2455">
        <v>34.548000000000002</v>
      </c>
      <c r="J2455">
        <v>6288.7965543922364</v>
      </c>
      <c r="K2455">
        <v>-1060.2506899085172</v>
      </c>
      <c r="L2455">
        <v>-9.5697083256560997</v>
      </c>
      <c r="M2455">
        <v>6377.5460506363379</v>
      </c>
      <c r="N2455">
        <v>37171.039718229033</v>
      </c>
      <c r="O2455">
        <v>48.54747754288605</v>
      </c>
      <c r="P2455">
        <v>76.339696437716796</v>
      </c>
      <c r="Q2455" s="6">
        <v>2453</v>
      </c>
    </row>
    <row r="2456" spans="1:17" x14ac:dyDescent="0.25">
      <c r="A2456">
        <v>152.797</v>
      </c>
      <c r="B2456">
        <v>-14.493</v>
      </c>
      <c r="C2456">
        <v>2018.365</v>
      </c>
      <c r="D2456">
        <v>0.75</v>
      </c>
      <c r="E2456">
        <v>0.65</v>
      </c>
      <c r="F2456">
        <v>19.899999999999999</v>
      </c>
      <c r="G2456">
        <v>42.007420362456692</v>
      </c>
      <c r="H2456">
        <v>22.946231654978035</v>
      </c>
      <c r="I2456">
        <v>42.796999999999997</v>
      </c>
      <c r="J2456">
        <v>6176.4712323144722</v>
      </c>
      <c r="K2456">
        <v>-1585.8509769075879</v>
      </c>
      <c r="L2456">
        <v>-14.400023526834628</v>
      </c>
      <c r="M2456">
        <v>6376.811131323163</v>
      </c>
      <c r="N2456">
        <v>37898.493585522549</v>
      </c>
      <c r="O2456">
        <v>38.464274704845323</v>
      </c>
      <c r="P2456">
        <v>74.875128197073479</v>
      </c>
      <c r="Q2456" s="6">
        <v>2454</v>
      </c>
    </row>
    <row r="2457" spans="1:17" x14ac:dyDescent="0.25">
      <c r="A2457">
        <v>132.88900000000001</v>
      </c>
      <c r="B2457">
        <v>-15.417</v>
      </c>
      <c r="C2457">
        <v>2018.365</v>
      </c>
      <c r="D2457">
        <v>3</v>
      </c>
      <c r="E2457">
        <v>0.65</v>
      </c>
      <c r="F2457">
        <v>19.899999999999999</v>
      </c>
      <c r="G2457">
        <v>54.048620189015942</v>
      </c>
      <c r="H2457">
        <v>17.11217860865105</v>
      </c>
      <c r="I2457">
        <v>22.88900000000001</v>
      </c>
      <c r="J2457">
        <v>6150.0876652331845</v>
      </c>
      <c r="K2457">
        <v>-1684.6259924999331</v>
      </c>
      <c r="L2457">
        <v>-15.318654378425261</v>
      </c>
      <c r="M2457">
        <v>6376.6404183284276</v>
      </c>
      <c r="N2457">
        <v>36615.386342906058</v>
      </c>
      <c r="O2457">
        <v>58.042897356231634</v>
      </c>
      <c r="P2457">
        <v>57.802455749070845</v>
      </c>
      <c r="Q2457" s="6">
        <v>2455</v>
      </c>
    </row>
    <row r="2458" spans="1:17" x14ac:dyDescent="0.25">
      <c r="A2458">
        <v>135.88800000000001</v>
      </c>
      <c r="B2458">
        <v>-8.4169999999999998</v>
      </c>
      <c r="C2458">
        <v>2018.365</v>
      </c>
      <c r="D2458">
        <v>1.2</v>
      </c>
      <c r="E2458">
        <v>0.65</v>
      </c>
      <c r="F2458">
        <v>19.899999999999999</v>
      </c>
      <c r="G2458">
        <v>46.089820015575185</v>
      </c>
      <c r="H2458">
        <v>15.31964953029564</v>
      </c>
      <c r="I2458">
        <v>25.888000000000005</v>
      </c>
      <c r="J2458">
        <v>6309.8932608821442</v>
      </c>
      <c r="K2458">
        <v>-927.42654937052316</v>
      </c>
      <c r="L2458">
        <v>-8.3614515361543091</v>
      </c>
      <c r="M2458">
        <v>6377.6855494923248</v>
      </c>
      <c r="N2458">
        <v>36603.060153179278</v>
      </c>
      <c r="O2458">
        <v>58.309785421549726</v>
      </c>
      <c r="P2458">
        <v>73.216093073688995</v>
      </c>
      <c r="Q2458" s="6">
        <v>2456</v>
      </c>
    </row>
    <row r="2459" spans="1:17" x14ac:dyDescent="0.25">
      <c r="A2459">
        <v>132.244</v>
      </c>
      <c r="B2459">
        <v>-8.3529999999999998</v>
      </c>
      <c r="C2459">
        <v>2018.365</v>
      </c>
      <c r="D2459">
        <v>1.2</v>
      </c>
      <c r="E2459">
        <v>0.65</v>
      </c>
      <c r="F2459">
        <v>19.899999999999999</v>
      </c>
      <c r="G2459">
        <v>46.089820015575185</v>
      </c>
      <c r="H2459">
        <v>18.882841404905932</v>
      </c>
      <c r="I2459">
        <v>22.244</v>
      </c>
      <c r="J2459">
        <v>6310.9254423339726</v>
      </c>
      <c r="K2459">
        <v>-920.42394512010139</v>
      </c>
      <c r="L2459">
        <v>-8.297861940686138</v>
      </c>
      <c r="M2459">
        <v>6377.6923865492836</v>
      </c>
      <c r="N2459">
        <v>36412.987184669102</v>
      </c>
      <c r="O2459">
        <v>62.278677082621961</v>
      </c>
      <c r="P2459">
        <v>70.445118625474024</v>
      </c>
      <c r="Q2459" s="6">
        <v>2457</v>
      </c>
    </row>
    <row r="2460" spans="1:17" x14ac:dyDescent="0.25">
      <c r="A2460">
        <v>116.047</v>
      </c>
      <c r="B2460">
        <v>-17.247999999999998</v>
      </c>
      <c r="C2460">
        <v>2018.365</v>
      </c>
      <c r="D2460">
        <v>3</v>
      </c>
      <c r="E2460">
        <v>0.65</v>
      </c>
      <c r="F2460">
        <v>19.899999999999999</v>
      </c>
      <c r="G2460">
        <v>54.048620189015942</v>
      </c>
      <c r="H2460">
        <v>15.04172232226736</v>
      </c>
      <c r="I2460">
        <v>6.046999999999997</v>
      </c>
      <c r="J2460">
        <v>6093.1102781493282</v>
      </c>
      <c r="K2460">
        <v>-1879.0636414636178</v>
      </c>
      <c r="L2460">
        <v>-17.139319742350505</v>
      </c>
      <c r="M2460">
        <v>6376.2742279766717</v>
      </c>
      <c r="N2460">
        <v>36159.494783578142</v>
      </c>
      <c r="O2460">
        <v>68.58583582160972</v>
      </c>
      <c r="P2460">
        <v>19.660314509117434</v>
      </c>
      <c r="Q2460" s="6">
        <v>2458</v>
      </c>
    </row>
    <row r="2461" spans="1:17" x14ac:dyDescent="0.25">
      <c r="A2461">
        <v>109.593</v>
      </c>
      <c r="B2461">
        <v>-14.226000000000001</v>
      </c>
      <c r="C2461">
        <v>2018.365</v>
      </c>
      <c r="D2461">
        <v>3</v>
      </c>
      <c r="E2461">
        <v>0.65</v>
      </c>
      <c r="F2461">
        <v>19.899999999999999</v>
      </c>
      <c r="G2461">
        <v>54.048620189015942</v>
      </c>
      <c r="H2461">
        <v>21.459691242074598</v>
      </c>
      <c r="I2461">
        <v>-0.40699999999999648</v>
      </c>
      <c r="J2461">
        <v>6183.797692135674</v>
      </c>
      <c r="K2461">
        <v>-1557.2323340964042</v>
      </c>
      <c r="L2461">
        <v>-14.134593102275911</v>
      </c>
      <c r="M2461">
        <v>6376.8586654886612</v>
      </c>
      <c r="N2461">
        <v>36014.207774567498</v>
      </c>
      <c r="O2461">
        <v>73.272213469426205</v>
      </c>
      <c r="P2461">
        <v>1.6557397530163687</v>
      </c>
      <c r="Q2461" s="6">
        <v>2459</v>
      </c>
    </row>
    <row r="2462" spans="1:17" x14ac:dyDescent="0.25">
      <c r="A2462">
        <v>112.91499894495288</v>
      </c>
      <c r="B2462">
        <v>-17.838687169640831</v>
      </c>
      <c r="C2462">
        <v>2018.365</v>
      </c>
      <c r="D2462">
        <v>3</v>
      </c>
      <c r="E2462">
        <v>0.65</v>
      </c>
      <c r="F2462">
        <v>19.899999999999999</v>
      </c>
      <c r="G2462">
        <v>54.048620189015942</v>
      </c>
      <c r="H2462">
        <v>14.359914455258416</v>
      </c>
      <c r="I2462">
        <v>2.9149989449528846</v>
      </c>
      <c r="J2462">
        <v>6073.4047194983705</v>
      </c>
      <c r="K2462">
        <v>-1941.3972153435798</v>
      </c>
      <c r="L2462">
        <v>-17.726764844211374</v>
      </c>
      <c r="M2462">
        <v>6376.1483698678849</v>
      </c>
      <c r="N2462">
        <v>36152.080032524682</v>
      </c>
      <c r="O2462">
        <v>68.794414144402296</v>
      </c>
      <c r="P2462">
        <v>9.4375558955717302</v>
      </c>
      <c r="Q2462" s="6">
        <v>2460</v>
      </c>
    </row>
    <row r="2463" spans="1:17" x14ac:dyDescent="0.25">
      <c r="A2463">
        <v>125.223</v>
      </c>
      <c r="B2463">
        <v>-16.122999999999998</v>
      </c>
      <c r="C2463">
        <v>2018.365</v>
      </c>
      <c r="D2463">
        <v>3</v>
      </c>
      <c r="E2463">
        <v>0.65</v>
      </c>
      <c r="F2463">
        <v>19.899999999999999</v>
      </c>
      <c r="G2463">
        <v>54.048620189015942</v>
      </c>
      <c r="H2463">
        <v>20.977321902963748</v>
      </c>
      <c r="I2463">
        <v>15.222999999999999</v>
      </c>
      <c r="J2463">
        <v>6128.8556956020757</v>
      </c>
      <c r="K2463">
        <v>-1759.8083948472333</v>
      </c>
      <c r="L2463">
        <v>-16.020620036288513</v>
      </c>
      <c r="M2463">
        <v>6376.5035657552016</v>
      </c>
      <c r="N2463">
        <v>36328.69124414106</v>
      </c>
      <c r="O2463">
        <v>64.187685382886031</v>
      </c>
      <c r="P2463">
        <v>44.419041641029992</v>
      </c>
      <c r="Q2463" s="6">
        <v>2461</v>
      </c>
    </row>
    <row r="2464" spans="1:17" x14ac:dyDescent="0.25">
      <c r="A2464">
        <v>132.58699999999999</v>
      </c>
      <c r="B2464">
        <v>-9.81</v>
      </c>
      <c r="C2464">
        <v>2018.365</v>
      </c>
      <c r="D2464">
        <v>3</v>
      </c>
      <c r="E2464">
        <v>0.65</v>
      </c>
      <c r="F2464">
        <v>19.899999999999999</v>
      </c>
      <c r="G2464">
        <v>54.048620189015942</v>
      </c>
      <c r="H2464">
        <v>19.654474726031921</v>
      </c>
      <c r="I2464">
        <v>22.586999999999989</v>
      </c>
      <c r="J2464">
        <v>6285.4907544475627</v>
      </c>
      <c r="K2464">
        <v>-1079.5468149764581</v>
      </c>
      <c r="L2464">
        <v>-9.7455903199518499</v>
      </c>
      <c r="M2464">
        <v>6377.524233585601</v>
      </c>
      <c r="N2464">
        <v>36456.805957164841</v>
      </c>
      <c r="O2464">
        <v>61.312629593821761</v>
      </c>
      <c r="P2464">
        <v>67.727115794465902</v>
      </c>
      <c r="Q2464" s="6">
        <v>2462</v>
      </c>
    </row>
    <row r="2465" spans="1:17" x14ac:dyDescent="0.25">
      <c r="A2465">
        <v>136.33000000000001</v>
      </c>
      <c r="B2465">
        <v>-10.786</v>
      </c>
      <c r="C2465">
        <v>2018.365</v>
      </c>
      <c r="D2465">
        <v>1.2</v>
      </c>
      <c r="E2465">
        <v>0.65</v>
      </c>
      <c r="F2465">
        <v>19.899999999999999</v>
      </c>
      <c r="G2465">
        <v>46.089820015575185</v>
      </c>
      <c r="H2465">
        <v>22.411176253137004</v>
      </c>
      <c r="I2465">
        <v>26.330000000000013</v>
      </c>
      <c r="J2465">
        <v>6266.1920580417072</v>
      </c>
      <c r="K2465">
        <v>-1185.7617056124861</v>
      </c>
      <c r="L2465">
        <v>-10.715470378123484</v>
      </c>
      <c r="M2465">
        <v>6377.3970968383328</v>
      </c>
      <c r="N2465">
        <v>36672.737843885363</v>
      </c>
      <c r="O2465">
        <v>56.961630675869991</v>
      </c>
      <c r="P2465">
        <v>69.285737061719928</v>
      </c>
      <c r="Q2465" s="6">
        <v>2463</v>
      </c>
    </row>
    <row r="2466" spans="1:17" x14ac:dyDescent="0.25">
      <c r="A2466">
        <v>148.62570002227102</v>
      </c>
      <c r="B2466">
        <v>-15.500418907495405</v>
      </c>
      <c r="C2466">
        <v>2018.365</v>
      </c>
      <c r="D2466">
        <v>0.75</v>
      </c>
      <c r="E2466">
        <v>0.65</v>
      </c>
      <c r="F2466">
        <v>19.899999999999999</v>
      </c>
      <c r="G2466">
        <v>42.007420362456692</v>
      </c>
      <c r="H2466">
        <v>17.524838259943451</v>
      </c>
      <c r="I2466">
        <v>38.625700022271019</v>
      </c>
      <c r="J2466">
        <v>6147.6273128955272</v>
      </c>
      <c r="K2466">
        <v>-1693.5226282717258</v>
      </c>
      <c r="L2466">
        <v>-15.401593467389448</v>
      </c>
      <c r="M2466">
        <v>6376.6245358126162</v>
      </c>
      <c r="N2466">
        <v>37596.093193488246</v>
      </c>
      <c r="O2466">
        <v>42.422047044357562</v>
      </c>
      <c r="P2466">
        <v>71.506728013741295</v>
      </c>
      <c r="Q2466" s="6">
        <v>2464</v>
      </c>
    </row>
    <row r="2467" spans="1:17" x14ac:dyDescent="0.25">
      <c r="A2467">
        <v>150.273</v>
      </c>
      <c r="B2467">
        <v>-7.6319999999999997</v>
      </c>
      <c r="C2467">
        <v>2018.365</v>
      </c>
      <c r="D2467">
        <v>3</v>
      </c>
      <c r="E2467">
        <v>0.65</v>
      </c>
      <c r="F2467">
        <v>19.899999999999999</v>
      </c>
      <c r="G2467">
        <v>54.048620189015942</v>
      </c>
      <c r="H2467">
        <v>16.04528923839683</v>
      </c>
      <c r="I2467">
        <v>40.272999999999996</v>
      </c>
      <c r="J2467">
        <v>6322.0126388764638</v>
      </c>
      <c r="K2467">
        <v>-841.45946463995028</v>
      </c>
      <c r="L2467">
        <v>-7.5815037532461034</v>
      </c>
      <c r="M2467">
        <v>6377.76589698508</v>
      </c>
      <c r="N2467">
        <v>37573.00915929531</v>
      </c>
      <c r="O2467">
        <v>42.753806180176952</v>
      </c>
      <c r="P2467">
        <v>81.091163779916172</v>
      </c>
      <c r="Q2467" s="6">
        <v>2465</v>
      </c>
    </row>
    <row r="2468" spans="1:17" x14ac:dyDescent="0.25">
      <c r="A2468">
        <v>152.70928201127151</v>
      </c>
      <c r="B2468">
        <v>-12.651108807922926</v>
      </c>
      <c r="C2468">
        <v>2018.365</v>
      </c>
      <c r="D2468">
        <v>1.2</v>
      </c>
      <c r="E2468">
        <v>0.65</v>
      </c>
      <c r="F2468">
        <v>19.899999999999999</v>
      </c>
      <c r="G2468">
        <v>46.089820015575185</v>
      </c>
      <c r="H2468">
        <v>19.769992082982697</v>
      </c>
      <c r="I2468">
        <v>42.709282011271512</v>
      </c>
      <c r="J2468">
        <v>6224.2895922258995</v>
      </c>
      <c r="K2468">
        <v>-1387.7712404113338</v>
      </c>
      <c r="L2468">
        <v>-12.569115571418626</v>
      </c>
      <c r="M2468">
        <v>6377.122387378532</v>
      </c>
      <c r="N2468">
        <v>37852.284181027964</v>
      </c>
      <c r="O2468">
        <v>39.057066088227216</v>
      </c>
      <c r="P2468">
        <v>76.652488402993313</v>
      </c>
      <c r="Q2468" s="6">
        <v>2466</v>
      </c>
    </row>
    <row r="2469" spans="1:17" x14ac:dyDescent="0.25">
      <c r="A2469">
        <v>122.55800000000001</v>
      </c>
      <c r="B2469">
        <v>-6.5540000000000003</v>
      </c>
      <c r="C2469">
        <v>2018.365</v>
      </c>
      <c r="D2469">
        <v>3</v>
      </c>
      <c r="E2469">
        <v>0.65</v>
      </c>
      <c r="F2469">
        <v>19.899999999999999</v>
      </c>
      <c r="G2469">
        <v>54.048620189015942</v>
      </c>
      <c r="H2469">
        <v>23.686365487228535</v>
      </c>
      <c r="I2469">
        <v>12.558000000000007</v>
      </c>
      <c r="J2469">
        <v>6336.7334230515444</v>
      </c>
      <c r="K2469">
        <v>-723.15618092615068</v>
      </c>
      <c r="L2469">
        <v>-6.5105021181876213</v>
      </c>
      <c r="M2469">
        <v>6377.8636969466697</v>
      </c>
      <c r="N2469">
        <v>36012.636219717882</v>
      </c>
      <c r="O2469">
        <v>73.378947220283365</v>
      </c>
      <c r="P2469">
        <v>62.869617454652882</v>
      </c>
      <c r="Q2469" s="6">
        <v>2467</v>
      </c>
    </row>
    <row r="2470" spans="1:17" x14ac:dyDescent="0.25">
      <c r="A2470">
        <v>134.82499999999999</v>
      </c>
      <c r="B2470">
        <v>-15.459</v>
      </c>
      <c r="C2470">
        <v>2018.365</v>
      </c>
      <c r="D2470">
        <v>3</v>
      </c>
      <c r="E2470">
        <v>0.65</v>
      </c>
      <c r="F2470">
        <v>19.899999999999999</v>
      </c>
      <c r="G2470">
        <v>54.048620189015942</v>
      </c>
      <c r="H2470">
        <v>15.985239952673528</v>
      </c>
      <c r="I2470">
        <v>24.824999999999989</v>
      </c>
      <c r="J2470">
        <v>6148.850541057308</v>
      </c>
      <c r="K2470">
        <v>-1689.1057365636216</v>
      </c>
      <c r="L2470">
        <v>-15.360412694377988</v>
      </c>
      <c r="M2470">
        <v>6376.6324314290596</v>
      </c>
      <c r="N2470">
        <v>36713.328687567155</v>
      </c>
      <c r="O2470">
        <v>56.185867456049628</v>
      </c>
      <c r="P2470">
        <v>60.049284936829075</v>
      </c>
      <c r="Q2470" s="6">
        <v>2468</v>
      </c>
    </row>
    <row r="2471" spans="1:17" x14ac:dyDescent="0.25">
      <c r="A2471">
        <v>129.10499999999999</v>
      </c>
      <c r="B2471">
        <v>-12.454000000000001</v>
      </c>
      <c r="C2471">
        <v>2018.365</v>
      </c>
      <c r="D2471">
        <v>1.2</v>
      </c>
      <c r="E2471">
        <v>0.65</v>
      </c>
      <c r="F2471">
        <v>19.899999999999999</v>
      </c>
      <c r="G2471">
        <v>46.089820015575185</v>
      </c>
      <c r="H2471">
        <v>18.73999215973727</v>
      </c>
      <c r="I2471">
        <v>19.10499999999999</v>
      </c>
      <c r="J2471">
        <v>6229.0286917871063</v>
      </c>
      <c r="K2471">
        <v>-1366.4869534631132</v>
      </c>
      <c r="L2471">
        <v>-12.373202823298278</v>
      </c>
      <c r="M2471">
        <v>6377.1533647146898</v>
      </c>
      <c r="N2471">
        <v>36361.132112594307</v>
      </c>
      <c r="O2471">
        <v>63.443228456761631</v>
      </c>
      <c r="P2471">
        <v>58.093571854666784</v>
      </c>
      <c r="Q2471" s="6">
        <v>2469</v>
      </c>
    </row>
    <row r="2472" spans="1:17" x14ac:dyDescent="0.25">
      <c r="A2472">
        <v>132.88800000000001</v>
      </c>
      <c r="B2472">
        <v>-16.417000000000002</v>
      </c>
      <c r="C2472">
        <v>2018.365</v>
      </c>
      <c r="D2472">
        <v>3</v>
      </c>
      <c r="E2472">
        <v>0.65</v>
      </c>
      <c r="F2472">
        <v>19.899999999999999</v>
      </c>
      <c r="G2472">
        <v>54.048620189015942</v>
      </c>
      <c r="H2472">
        <v>17.822976698878456</v>
      </c>
      <c r="I2472">
        <v>22.888000000000005</v>
      </c>
      <c r="J2472">
        <v>6119.7407088578011</v>
      </c>
      <c r="K2472">
        <v>-1791.0399119746053</v>
      </c>
      <c r="L2472">
        <v>-16.312958055446078</v>
      </c>
      <c r="M2472">
        <v>6376.4449585907496</v>
      </c>
      <c r="N2472">
        <v>36647.484551394729</v>
      </c>
      <c r="O2472">
        <v>57.418678542931389</v>
      </c>
      <c r="P2472">
        <v>56.19924421829392</v>
      </c>
      <c r="Q2472" s="6">
        <v>2470</v>
      </c>
    </row>
    <row r="2473" spans="1:17" x14ac:dyDescent="0.25">
      <c r="A2473">
        <v>153.214</v>
      </c>
      <c r="B2473">
        <v>-6.2330000000000005</v>
      </c>
      <c r="C2473">
        <v>2018.365</v>
      </c>
      <c r="D2473">
        <v>1.2</v>
      </c>
      <c r="E2473">
        <v>0.65</v>
      </c>
      <c r="F2473">
        <v>19.899999999999999</v>
      </c>
      <c r="G2473">
        <v>46.089820015575185</v>
      </c>
      <c r="H2473">
        <v>18.006718266310312</v>
      </c>
      <c r="I2473">
        <v>43.213999999999999</v>
      </c>
      <c r="J2473">
        <v>6340.6864265645108</v>
      </c>
      <c r="K2473">
        <v>-687.87823401870673</v>
      </c>
      <c r="L2473">
        <v>-6.1915982765089792</v>
      </c>
      <c r="M2473">
        <v>6377.889997864193</v>
      </c>
      <c r="N2473">
        <v>37799.506663635868</v>
      </c>
      <c r="O2473">
        <v>39.747290435300194</v>
      </c>
      <c r="P2473">
        <v>83.408095716169939</v>
      </c>
      <c r="Q2473" s="6">
        <v>2471</v>
      </c>
    </row>
    <row r="2474" spans="1:17" x14ac:dyDescent="0.25">
      <c r="A2474">
        <v>142.001</v>
      </c>
      <c r="B2474">
        <v>-10.112</v>
      </c>
      <c r="C2474">
        <v>2018.365</v>
      </c>
      <c r="D2474">
        <v>0.75</v>
      </c>
      <c r="E2474">
        <v>0.65</v>
      </c>
      <c r="F2474">
        <v>19.899999999999999</v>
      </c>
      <c r="G2474">
        <v>42.007420362456692</v>
      </c>
      <c r="H2474">
        <v>23.360597524502097</v>
      </c>
      <c r="I2474">
        <v>32.001000000000005</v>
      </c>
      <c r="J2474">
        <v>6279.7127005116781</v>
      </c>
      <c r="K2474">
        <v>-1112.4467228505953</v>
      </c>
      <c r="L2474">
        <v>-10.045688407997551</v>
      </c>
      <c r="M2474">
        <v>6377.4861279463948</v>
      </c>
      <c r="N2474">
        <v>37005.429451474243</v>
      </c>
      <c r="O2474">
        <v>51.156958398251724</v>
      </c>
      <c r="P2474">
        <v>74.306522789808326</v>
      </c>
      <c r="Q2474" s="6">
        <v>2472</v>
      </c>
    </row>
    <row r="2475" spans="1:17" x14ac:dyDescent="0.25">
      <c r="A2475">
        <v>154.255</v>
      </c>
      <c r="B2475">
        <v>-11.832000000000001</v>
      </c>
      <c r="C2475">
        <v>2018.365</v>
      </c>
      <c r="D2475">
        <v>0.75</v>
      </c>
      <c r="E2475">
        <v>0.65</v>
      </c>
      <c r="F2475">
        <v>19.899999999999999</v>
      </c>
      <c r="G2475">
        <v>42.007420362456692</v>
      </c>
      <c r="H2475">
        <v>17.416022620559986</v>
      </c>
      <c r="I2475">
        <v>44.254999999999995</v>
      </c>
      <c r="J2475">
        <v>6243.5025039335933</v>
      </c>
      <c r="K2475">
        <v>-1299.2190145660625</v>
      </c>
      <c r="L2475">
        <v>-11.755001715517807</v>
      </c>
      <c r="M2475">
        <v>6377.2481184626222</v>
      </c>
      <c r="N2475">
        <v>37965.515181149225</v>
      </c>
      <c r="O2475">
        <v>37.626729194443939</v>
      </c>
      <c r="P2475">
        <v>78.115776086219995</v>
      </c>
      <c r="Q2475" s="6">
        <v>2473</v>
      </c>
    </row>
    <row r="2476" spans="1:17" x14ac:dyDescent="0.25">
      <c r="A2476">
        <v>112.377</v>
      </c>
      <c r="B2476">
        <v>-8.5830000000000002</v>
      </c>
      <c r="C2476">
        <v>2018.365</v>
      </c>
      <c r="D2476">
        <v>3</v>
      </c>
      <c r="E2476">
        <v>0.65</v>
      </c>
      <c r="F2476">
        <v>19.899999999999999</v>
      </c>
      <c r="G2476">
        <v>54.048620189015942</v>
      </c>
      <c r="H2476">
        <v>16.957908480659718</v>
      </c>
      <c r="I2476">
        <v>2.3769999999999953</v>
      </c>
      <c r="J2476">
        <v>6307.1795750438341</v>
      </c>
      <c r="K2476">
        <v>-945.58424504123877</v>
      </c>
      <c r="L2476">
        <v>-8.5263883341152553</v>
      </c>
      <c r="M2476">
        <v>6377.6675796344489</v>
      </c>
      <c r="N2476">
        <v>35875.805022868517</v>
      </c>
      <c r="O2476">
        <v>79.519382334914525</v>
      </c>
      <c r="P2476">
        <v>15.543423806320135</v>
      </c>
      <c r="Q2476" s="6">
        <v>2474</v>
      </c>
    </row>
    <row r="2477" spans="1:17" x14ac:dyDescent="0.25">
      <c r="A2477">
        <v>135.00200000000001</v>
      </c>
      <c r="B2477">
        <v>-7.5440000000000005</v>
      </c>
      <c r="C2477">
        <v>2018.365</v>
      </c>
      <c r="D2477">
        <v>1.2</v>
      </c>
      <c r="E2477">
        <v>0.65</v>
      </c>
      <c r="F2477">
        <v>19.899999999999999</v>
      </c>
      <c r="G2477">
        <v>46.089820015575185</v>
      </c>
      <c r="H2477">
        <v>16.590239970472062</v>
      </c>
      <c r="I2477">
        <v>25.00200000000001</v>
      </c>
      <c r="J2477">
        <v>6323.2977697248989</v>
      </c>
      <c r="K2477">
        <v>-831.81244511344357</v>
      </c>
      <c r="L2477">
        <v>-7.4940725264963852</v>
      </c>
      <c r="M2477">
        <v>6377.7744259618876</v>
      </c>
      <c r="N2477">
        <v>36540.737728385073</v>
      </c>
      <c r="O2477">
        <v>59.559013304596839</v>
      </c>
      <c r="P2477">
        <v>74.276955267788694</v>
      </c>
      <c r="Q2477" s="6">
        <v>2475</v>
      </c>
    </row>
    <row r="2478" spans="1:17" x14ac:dyDescent="0.25">
      <c r="A2478">
        <v>144.76900000000001</v>
      </c>
      <c r="B2478">
        <v>-13.259</v>
      </c>
      <c r="C2478">
        <v>2018.365</v>
      </c>
      <c r="D2478">
        <v>1.2</v>
      </c>
      <c r="E2478">
        <v>0.65</v>
      </c>
      <c r="F2478">
        <v>19.899999999999999</v>
      </c>
      <c r="G2478">
        <v>46.089820015575185</v>
      </c>
      <c r="H2478">
        <v>17.814691489306572</v>
      </c>
      <c r="I2478">
        <v>34.769000000000005</v>
      </c>
      <c r="J2478">
        <v>6209.2128630426796</v>
      </c>
      <c r="K2478">
        <v>-1453.3102335137967</v>
      </c>
      <c r="L2478">
        <v>-13.173342536664107</v>
      </c>
      <c r="M2478">
        <v>6377.0239934792935</v>
      </c>
      <c r="N2478">
        <v>37260.645973860475</v>
      </c>
      <c r="O2478">
        <v>47.185845879768628</v>
      </c>
      <c r="P2478">
        <v>71.717611679905914</v>
      </c>
      <c r="Q2478" s="6">
        <v>2476</v>
      </c>
    </row>
    <row r="2479" spans="1:17" x14ac:dyDescent="0.25">
      <c r="A2479">
        <v>146.76599999999999</v>
      </c>
      <c r="B2479">
        <v>-13.256</v>
      </c>
      <c r="C2479">
        <v>2018.365</v>
      </c>
      <c r="D2479">
        <v>0.75</v>
      </c>
      <c r="E2479">
        <v>0.65</v>
      </c>
      <c r="F2479">
        <v>19.899999999999999</v>
      </c>
      <c r="G2479">
        <v>42.007420362456692</v>
      </c>
      <c r="H2479">
        <v>15.657582461538432</v>
      </c>
      <c r="I2479">
        <v>36.765999999999991</v>
      </c>
      <c r="J2479">
        <v>6209.2889765285572</v>
      </c>
      <c r="K2479">
        <v>-1452.987180648259</v>
      </c>
      <c r="L2479">
        <v>-13.170360527461582</v>
      </c>
      <c r="M2479">
        <v>6377.024489616394</v>
      </c>
      <c r="N2479">
        <v>37403.438352047073</v>
      </c>
      <c r="O2479">
        <v>45.106513842881355</v>
      </c>
      <c r="P2479">
        <v>72.939051197398157</v>
      </c>
      <c r="Q2479" s="6">
        <v>2477</v>
      </c>
    </row>
    <row r="2480" spans="1:17" x14ac:dyDescent="0.25">
      <c r="A2480">
        <v>152.76400000000001</v>
      </c>
      <c r="B2480">
        <v>-14.246</v>
      </c>
      <c r="C2480">
        <v>2018.365</v>
      </c>
      <c r="D2480">
        <v>3</v>
      </c>
      <c r="E2480">
        <v>0.65</v>
      </c>
      <c r="F2480">
        <v>19.899999999999999</v>
      </c>
      <c r="G2480">
        <v>54.048620189015942</v>
      </c>
      <c r="H2480">
        <v>14.460837987698866</v>
      </c>
      <c r="I2480">
        <v>42.76400000000001</v>
      </c>
      <c r="J2480">
        <v>6183.2535208419204</v>
      </c>
      <c r="K2480">
        <v>-1559.3772102742489</v>
      </c>
      <c r="L2480">
        <v>-14.154475256724531</v>
      </c>
      <c r="M2480">
        <v>6376.8551329732045</v>
      </c>
      <c r="N2480">
        <v>37890.272297868854</v>
      </c>
      <c r="O2480">
        <v>38.569160209479648</v>
      </c>
      <c r="P2480">
        <v>75.099783793125098</v>
      </c>
      <c r="Q2480" s="6">
        <v>2478</v>
      </c>
    </row>
    <row r="2481" spans="1:17" x14ac:dyDescent="0.25">
      <c r="A2481">
        <v>127.339</v>
      </c>
      <c r="B2481">
        <v>-13.208</v>
      </c>
      <c r="C2481">
        <v>2018.365</v>
      </c>
      <c r="D2481">
        <v>0.75</v>
      </c>
      <c r="E2481">
        <v>0.65</v>
      </c>
      <c r="F2481">
        <v>19.899999999999999</v>
      </c>
      <c r="G2481">
        <v>42.007420362456692</v>
      </c>
      <c r="H2481">
        <v>19.131786135921629</v>
      </c>
      <c r="I2481">
        <v>17.338999999999999</v>
      </c>
      <c r="J2481">
        <v>6210.5044892836386</v>
      </c>
      <c r="K2481">
        <v>-1447.8178037682485</v>
      </c>
      <c r="L2481">
        <v>-13.122648506664625</v>
      </c>
      <c r="M2481">
        <v>6377.0324136168965</v>
      </c>
      <c r="N2481">
        <v>36311.966831556048</v>
      </c>
      <c r="O2481">
        <v>64.606889274352142</v>
      </c>
      <c r="P2481">
        <v>53.802147785943653</v>
      </c>
      <c r="Q2481" s="6">
        <v>2479</v>
      </c>
    </row>
    <row r="2482" spans="1:17" x14ac:dyDescent="0.25">
      <c r="A2482">
        <v>130.44499999999999</v>
      </c>
      <c r="B2482">
        <v>-15.111000000000001</v>
      </c>
      <c r="C2482">
        <v>2018.365</v>
      </c>
      <c r="D2482">
        <v>3</v>
      </c>
      <c r="E2482">
        <v>0.65</v>
      </c>
      <c r="F2482">
        <v>19.899999999999999</v>
      </c>
      <c r="G2482">
        <v>54.048620189015942</v>
      </c>
      <c r="H2482">
        <v>15.849035813574442</v>
      </c>
      <c r="I2482">
        <v>20.444999999999993</v>
      </c>
      <c r="J2482">
        <v>6159.0016905503135</v>
      </c>
      <c r="K2482">
        <v>-1651.9611817527782</v>
      </c>
      <c r="L2482">
        <v>-15.01442151191328</v>
      </c>
      <c r="M2482">
        <v>6376.6980146639889</v>
      </c>
      <c r="N2482">
        <v>36494.049591903662</v>
      </c>
      <c r="O2482">
        <v>60.497031122451219</v>
      </c>
      <c r="P2482">
        <v>55.035200463226822</v>
      </c>
      <c r="Q2482" s="6">
        <v>2480</v>
      </c>
    </row>
    <row r="2483" spans="1:17" x14ac:dyDescent="0.25">
      <c r="A2483">
        <v>138.06</v>
      </c>
      <c r="B2483">
        <v>-10.023</v>
      </c>
      <c r="C2483">
        <v>2018.365</v>
      </c>
      <c r="D2483">
        <v>3</v>
      </c>
      <c r="E2483">
        <v>0.65</v>
      </c>
      <c r="F2483">
        <v>19.899999999999999</v>
      </c>
      <c r="G2483">
        <v>54.048620189015942</v>
      </c>
      <c r="H2483">
        <v>14.67813804295896</v>
      </c>
      <c r="I2483">
        <v>28.060000000000002</v>
      </c>
      <c r="J2483">
        <v>6281.433536323646</v>
      </c>
      <c r="K2483">
        <v>-1102.7541644764042</v>
      </c>
      <c r="L2483">
        <v>-9.9572481559782862</v>
      </c>
      <c r="M2483">
        <v>6377.4974730313652</v>
      </c>
      <c r="N2483">
        <v>36756.609129746816</v>
      </c>
      <c r="O2483">
        <v>55.414679971834779</v>
      </c>
      <c r="P2483">
        <v>71.917989636027713</v>
      </c>
      <c r="Q2483" s="6">
        <v>2481</v>
      </c>
    </row>
    <row r="2484" spans="1:17" x14ac:dyDescent="0.25">
      <c r="A2484">
        <v>136.99600000000001</v>
      </c>
      <c r="B2484">
        <v>-14.010999999999999</v>
      </c>
      <c r="C2484">
        <v>2018.365</v>
      </c>
      <c r="D2484">
        <v>1.2</v>
      </c>
      <c r="E2484">
        <v>0.65</v>
      </c>
      <c r="F2484">
        <v>19.899999999999999</v>
      </c>
      <c r="G2484">
        <v>46.089820015575185</v>
      </c>
      <c r="H2484">
        <v>19.204069178822493</v>
      </c>
      <c r="I2484">
        <v>26.996000000000009</v>
      </c>
      <c r="J2484">
        <v>6189.6001760395684</v>
      </c>
      <c r="K2484">
        <v>-1534.1632059724891</v>
      </c>
      <c r="L2484">
        <v>-13.920862719052076</v>
      </c>
      <c r="M2484">
        <v>6376.8963518147948</v>
      </c>
      <c r="N2484">
        <v>36788.512929366836</v>
      </c>
      <c r="O2484">
        <v>54.828818441103195</v>
      </c>
      <c r="P2484">
        <v>64.580779864695131</v>
      </c>
      <c r="Q2484" s="6">
        <v>2482</v>
      </c>
    </row>
    <row r="2485" spans="1:17" x14ac:dyDescent="0.25">
      <c r="A2485">
        <v>146.26900000000001</v>
      </c>
      <c r="B2485">
        <v>-9.4930000000000003</v>
      </c>
      <c r="C2485">
        <v>2018.365</v>
      </c>
      <c r="D2485">
        <v>0.75</v>
      </c>
      <c r="E2485">
        <v>0.65</v>
      </c>
      <c r="F2485">
        <v>19.899999999999999</v>
      </c>
      <c r="G2485">
        <v>42.007420362456692</v>
      </c>
      <c r="H2485">
        <v>21.225943114444306</v>
      </c>
      <c r="I2485">
        <v>36.269000000000005</v>
      </c>
      <c r="J2485">
        <v>6291.3690569233013</v>
      </c>
      <c r="K2485">
        <v>-1044.9811810675997</v>
      </c>
      <c r="L2485">
        <v>-9.4305943211140502</v>
      </c>
      <c r="M2485">
        <v>6377.5630360818404</v>
      </c>
      <c r="N2485">
        <v>37292.635727448687</v>
      </c>
      <c r="O2485">
        <v>46.721698148942174</v>
      </c>
      <c r="P2485">
        <v>77.331841491953682</v>
      </c>
      <c r="Q2485" s="6">
        <v>2483</v>
      </c>
    </row>
    <row r="2486" spans="1:17" x14ac:dyDescent="0.25">
      <c r="A2486">
        <v>153.07670207270402</v>
      </c>
      <c r="B2486">
        <v>-13.141999999999999</v>
      </c>
      <c r="C2486">
        <v>2018.365</v>
      </c>
      <c r="D2486">
        <v>3</v>
      </c>
      <c r="E2486">
        <v>0.65</v>
      </c>
      <c r="F2486">
        <v>19.899999999999999</v>
      </c>
      <c r="G2486">
        <v>54.048620189015942</v>
      </c>
      <c r="H2486">
        <v>19.899556097780216</v>
      </c>
      <c r="I2486">
        <v>43.076702072704023</v>
      </c>
      <c r="J2486">
        <v>6212.1687398583081</v>
      </c>
      <c r="K2486">
        <v>-1440.708283154446</v>
      </c>
      <c r="L2486">
        <v>-13.057044865630939</v>
      </c>
      <c r="M2486">
        <v>6377.0432654657907</v>
      </c>
      <c r="N2486">
        <v>37892.373341348641</v>
      </c>
      <c r="O2486">
        <v>38.545144311158936</v>
      </c>
      <c r="P2486">
        <v>76.332878191943863</v>
      </c>
      <c r="Q2486" s="6">
        <v>2484</v>
      </c>
    </row>
    <row r="2487" spans="1:17" x14ac:dyDescent="0.25">
      <c r="A2487">
        <v>140.9</v>
      </c>
      <c r="B2487">
        <v>-11.03</v>
      </c>
      <c r="C2487">
        <v>2018.365</v>
      </c>
      <c r="D2487">
        <v>0.75</v>
      </c>
      <c r="E2487">
        <v>0.65</v>
      </c>
      <c r="F2487">
        <v>19.899999999999999</v>
      </c>
      <c r="G2487">
        <v>42.007420362456692</v>
      </c>
      <c r="H2487">
        <v>22.147704647971203</v>
      </c>
      <c r="I2487">
        <v>30.900000000000006</v>
      </c>
      <c r="J2487">
        <v>6261.084706049367</v>
      </c>
      <c r="K2487">
        <v>-1212.2638786254508</v>
      </c>
      <c r="L2487">
        <v>-10.957952789972751</v>
      </c>
      <c r="M2487">
        <v>6377.3635154149169</v>
      </c>
      <c r="N2487">
        <v>36951.844032490735</v>
      </c>
      <c r="O2487">
        <v>52.034052056430497</v>
      </c>
      <c r="P2487">
        <v>72.272099175044573</v>
      </c>
      <c r="Q2487" s="6">
        <v>2485</v>
      </c>
    </row>
    <row r="2488" spans="1:17" x14ac:dyDescent="0.25">
      <c r="A2488">
        <v>133.80199999999999</v>
      </c>
      <c r="B2488">
        <v>-11.510999999999999</v>
      </c>
      <c r="C2488">
        <v>2018.365</v>
      </c>
      <c r="D2488">
        <v>3</v>
      </c>
      <c r="E2488">
        <v>0.65</v>
      </c>
      <c r="F2488">
        <v>19.899999999999999</v>
      </c>
      <c r="G2488">
        <v>54.048620189015942</v>
      </c>
      <c r="H2488">
        <v>22.11454634217754</v>
      </c>
      <c r="I2488">
        <v>23.801999999999992</v>
      </c>
      <c r="J2488">
        <v>6250.6859615440035</v>
      </c>
      <c r="K2488">
        <v>-1264.4443115227216</v>
      </c>
      <c r="L2488">
        <v>-11.435976418740271</v>
      </c>
      <c r="M2488">
        <v>6377.2952265663116</v>
      </c>
      <c r="N2488">
        <v>36554.178979607685</v>
      </c>
      <c r="O2488">
        <v>59.273685238878699</v>
      </c>
      <c r="P2488">
        <v>65.657462366160374</v>
      </c>
      <c r="Q2488" s="6">
        <v>2486</v>
      </c>
    </row>
    <row r="2489" spans="1:17" x14ac:dyDescent="0.25">
      <c r="A2489">
        <v>127.88399999999999</v>
      </c>
      <c r="B2489">
        <v>-12.411</v>
      </c>
      <c r="C2489">
        <v>2018.365</v>
      </c>
      <c r="D2489">
        <v>1.2</v>
      </c>
      <c r="E2489">
        <v>0.65</v>
      </c>
      <c r="F2489">
        <v>19.899999999999999</v>
      </c>
      <c r="G2489">
        <v>46.089820015575185</v>
      </c>
      <c r="H2489">
        <v>17.489071793975707</v>
      </c>
      <c r="I2489">
        <v>17.883999999999986</v>
      </c>
      <c r="J2489">
        <v>6230.0528034021372</v>
      </c>
      <c r="K2489">
        <v>-1361.8415922850797</v>
      </c>
      <c r="L2489">
        <v>-12.330464253625385</v>
      </c>
      <c r="M2489">
        <v>6377.1600619442188</v>
      </c>
      <c r="N2489">
        <v>36311.141438716848</v>
      </c>
      <c r="O2489">
        <v>64.630960948687147</v>
      </c>
      <c r="P2489">
        <v>56.33440967783465</v>
      </c>
      <c r="Q2489" s="6">
        <v>2487</v>
      </c>
    </row>
    <row r="2490" spans="1:17" x14ac:dyDescent="0.25">
      <c r="A2490">
        <v>133.916</v>
      </c>
      <c r="B2490">
        <v>-9.92</v>
      </c>
      <c r="C2490">
        <v>2018.365</v>
      </c>
      <c r="D2490">
        <v>0.75</v>
      </c>
      <c r="E2490">
        <v>0.65</v>
      </c>
      <c r="F2490">
        <v>19.899999999999999</v>
      </c>
      <c r="G2490">
        <v>42.007420362456692</v>
      </c>
      <c r="H2490">
        <v>15.341418104946836</v>
      </c>
      <c r="I2490">
        <v>23.915999999999997</v>
      </c>
      <c r="J2490">
        <v>6283.4062565335489</v>
      </c>
      <c r="K2490">
        <v>-1091.5336779850513</v>
      </c>
      <c r="L2490">
        <v>-9.8548967385830704</v>
      </c>
      <c r="M2490">
        <v>6377.5104825331746</v>
      </c>
      <c r="N2490">
        <v>36525.50648233838</v>
      </c>
      <c r="O2490">
        <v>59.864287614277821</v>
      </c>
      <c r="P2490">
        <v>68.770687613371777</v>
      </c>
      <c r="Q2490" s="6">
        <v>2488</v>
      </c>
    </row>
    <row r="2491" spans="1:17" x14ac:dyDescent="0.25">
      <c r="A2491">
        <v>136.97800000000001</v>
      </c>
      <c r="B2491">
        <v>-9.7880000000000003</v>
      </c>
      <c r="C2491">
        <v>2018.365</v>
      </c>
      <c r="D2491">
        <v>1.2</v>
      </c>
      <c r="E2491">
        <v>0.65</v>
      </c>
      <c r="F2491">
        <v>19.899999999999999</v>
      </c>
      <c r="G2491">
        <v>46.089820015575185</v>
      </c>
      <c r="H2491">
        <v>17.104047696658835</v>
      </c>
      <c r="I2491">
        <v>26.978000000000009</v>
      </c>
      <c r="J2491">
        <v>6285.9048906245807</v>
      </c>
      <c r="K2491">
        <v>-1077.1489727195863</v>
      </c>
      <c r="L2491">
        <v>-9.7237291494288094</v>
      </c>
      <c r="M2491">
        <v>6377.5269661059747</v>
      </c>
      <c r="N2491">
        <v>36689.110758763061</v>
      </c>
      <c r="O2491">
        <v>56.656951275632487</v>
      </c>
      <c r="P2491">
        <v>71.532389660005563</v>
      </c>
      <c r="Q2491" s="6">
        <v>2489</v>
      </c>
    </row>
    <row r="2492" spans="1:17" x14ac:dyDescent="0.25">
      <c r="A2492">
        <v>132.036</v>
      </c>
      <c r="B2492">
        <v>-8.4029999999999987</v>
      </c>
      <c r="C2492">
        <v>2018.365</v>
      </c>
      <c r="D2492">
        <v>1.2</v>
      </c>
      <c r="E2492">
        <v>0.65</v>
      </c>
      <c r="F2492">
        <v>19.899999999999999</v>
      </c>
      <c r="G2492">
        <v>46.089820015575185</v>
      </c>
      <c r="H2492">
        <v>17.294024205057866</v>
      </c>
      <c r="I2492">
        <v>22.036000000000001</v>
      </c>
      <c r="J2492">
        <v>6310.119719232941</v>
      </c>
      <c r="K2492">
        <v>-925.89482634197179</v>
      </c>
      <c r="L2492">
        <v>-8.3475412887539733</v>
      </c>
      <c r="M2492">
        <v>6377.6870494325167</v>
      </c>
      <c r="N2492">
        <v>36403.85192783214</v>
      </c>
      <c r="O2492">
        <v>62.483004360368525</v>
      </c>
      <c r="P2492">
        <v>70.148233182324006</v>
      </c>
      <c r="Q2492" s="6">
        <v>2490</v>
      </c>
    </row>
    <row r="2493" spans="1:17" x14ac:dyDescent="0.25">
      <c r="A2493">
        <v>107.43</v>
      </c>
      <c r="B2493">
        <v>-10.231</v>
      </c>
      <c r="C2493">
        <v>2018.365</v>
      </c>
      <c r="D2493">
        <v>1.2</v>
      </c>
      <c r="E2493">
        <v>0.65</v>
      </c>
      <c r="F2493">
        <v>19.899999999999999</v>
      </c>
      <c r="G2493">
        <v>46.089820015575185</v>
      </c>
      <c r="H2493">
        <v>23.762337443603105</v>
      </c>
      <c r="I2493">
        <v>-2.5699999999999932</v>
      </c>
      <c r="J2493">
        <v>6277.3882732769289</v>
      </c>
      <c r="K2493">
        <v>-1125.4023186373111</v>
      </c>
      <c r="L2493">
        <v>-10.163940972417402</v>
      </c>
      <c r="M2493">
        <v>6377.4708084215445</v>
      </c>
      <c r="N2493">
        <v>35911.807522620118</v>
      </c>
      <c r="O2493">
        <v>77.591501507096325</v>
      </c>
      <c r="P2493">
        <v>14.18211262820742</v>
      </c>
      <c r="Q2493" s="6">
        <v>2491</v>
      </c>
    </row>
    <row r="2494" spans="1:17" x14ac:dyDescent="0.25">
      <c r="A2494">
        <v>121.339</v>
      </c>
      <c r="B2494">
        <v>-4.2080000000000002</v>
      </c>
      <c r="C2494">
        <v>2018.365</v>
      </c>
      <c r="D2494">
        <v>3</v>
      </c>
      <c r="E2494">
        <v>0.65</v>
      </c>
      <c r="F2494">
        <v>19.899999999999999</v>
      </c>
      <c r="G2494">
        <v>54.048620189015942</v>
      </c>
      <c r="H2494">
        <v>16.19928992087226</v>
      </c>
      <c r="I2494">
        <v>11.338999999999999</v>
      </c>
      <c r="J2494">
        <v>6361.0607180366351</v>
      </c>
      <c r="K2494">
        <v>-464.88690359748864</v>
      </c>
      <c r="L2494">
        <v>-4.1799296730891928</v>
      </c>
      <c r="M2494">
        <v>6378.0258145985281</v>
      </c>
      <c r="N2494">
        <v>35952.008369775293</v>
      </c>
      <c r="O2494">
        <v>75.786301955406699</v>
      </c>
      <c r="P2494">
        <v>69.901325144758886</v>
      </c>
      <c r="Q2494" s="6">
        <v>2492</v>
      </c>
    </row>
    <row r="2495" spans="1:17" x14ac:dyDescent="0.25">
      <c r="A2495">
        <v>128.70400000000001</v>
      </c>
      <c r="B2495">
        <v>-8.120000000000001</v>
      </c>
      <c r="C2495">
        <v>2018.365</v>
      </c>
      <c r="D2495">
        <v>3</v>
      </c>
      <c r="E2495">
        <v>0.65</v>
      </c>
      <c r="F2495">
        <v>19.899999999999999</v>
      </c>
      <c r="G2495">
        <v>54.048620189015942</v>
      </c>
      <c r="H2495">
        <v>19.112902706468617</v>
      </c>
      <c r="I2495">
        <v>18.704000000000008</v>
      </c>
      <c r="J2495">
        <v>6314.6171103511997</v>
      </c>
      <c r="K2495">
        <v>-894.92064101980145</v>
      </c>
      <c r="L2495">
        <v>-8.0663583568563944</v>
      </c>
      <c r="M2495">
        <v>6377.7168488467269</v>
      </c>
      <c r="N2495">
        <v>36250.678116261086</v>
      </c>
      <c r="O2495">
        <v>66.162153221363695</v>
      </c>
      <c r="P2495">
        <v>67.354112138008801</v>
      </c>
      <c r="Q2495" s="6">
        <v>2493</v>
      </c>
    </row>
    <row r="2496" spans="1:17" x14ac:dyDescent="0.25">
      <c r="A2496">
        <v>136.601</v>
      </c>
      <c r="B2496">
        <v>-9.9220000000000006</v>
      </c>
      <c r="C2496">
        <v>2018.365</v>
      </c>
      <c r="D2496">
        <v>1.2</v>
      </c>
      <c r="E2496">
        <v>0.65</v>
      </c>
      <c r="F2496">
        <v>19.899999999999999</v>
      </c>
      <c r="G2496">
        <v>46.089820015575185</v>
      </c>
      <c r="H2496">
        <v>23.479016191413898</v>
      </c>
      <c r="I2496">
        <v>26.600999999999999</v>
      </c>
      <c r="J2496">
        <v>6283.3681434433993</v>
      </c>
      <c r="K2496">
        <v>-1091.7515845588839</v>
      </c>
      <c r="L2496">
        <v>-9.8568841367827797</v>
      </c>
      <c r="M2496">
        <v>6377.5102311502551</v>
      </c>
      <c r="N2496">
        <v>36670.286107847809</v>
      </c>
      <c r="O2496">
        <v>57.010632134787265</v>
      </c>
      <c r="P2496">
        <v>71.012950166389246</v>
      </c>
      <c r="Q2496" s="6">
        <v>2494</v>
      </c>
    </row>
    <row r="2497" spans="1:17" x14ac:dyDescent="0.25">
      <c r="A2497">
        <v>136.42400000000001</v>
      </c>
      <c r="B2497">
        <v>-6.7729999999999997</v>
      </c>
      <c r="C2497">
        <v>2018.365</v>
      </c>
      <c r="D2497">
        <v>0.75</v>
      </c>
      <c r="E2497">
        <v>0.65</v>
      </c>
      <c r="F2497">
        <v>19.899999999999999</v>
      </c>
      <c r="G2497">
        <v>42.007420362456692</v>
      </c>
      <c r="H2497">
        <v>18.109967239342403</v>
      </c>
      <c r="I2497">
        <v>26.424000000000007</v>
      </c>
      <c r="J2497">
        <v>6333.923094176298</v>
      </c>
      <c r="K2497">
        <v>-747.2116105409267</v>
      </c>
      <c r="L2497">
        <v>-6.7280751163619428</v>
      </c>
      <c r="M2497">
        <v>6377.8450086112171</v>
      </c>
      <c r="N2497">
        <v>36608.272942615324</v>
      </c>
      <c r="O2497">
        <v>58.211539561614529</v>
      </c>
      <c r="P2497">
        <v>76.648951818253209</v>
      </c>
      <c r="Q2497" s="6">
        <v>2495</v>
      </c>
    </row>
    <row r="2498" spans="1:17" x14ac:dyDescent="0.25">
      <c r="A2498">
        <v>121.01600000000001</v>
      </c>
      <c r="B2498">
        <v>-4.5599999999999996</v>
      </c>
      <c r="C2498">
        <v>2018.365</v>
      </c>
      <c r="D2498">
        <v>0.75</v>
      </c>
      <c r="E2498">
        <v>0.65</v>
      </c>
      <c r="F2498">
        <v>19.899999999999999</v>
      </c>
      <c r="G2498">
        <v>42.007420362456692</v>
      </c>
      <c r="H2498">
        <v>23.81342191215986</v>
      </c>
      <c r="I2498">
        <v>11.016000000000005</v>
      </c>
      <c r="J2498">
        <v>6358.0853149026698</v>
      </c>
      <c r="K2498">
        <v>-503.69739829337044</v>
      </c>
      <c r="L2498">
        <v>-4.5296004839079744</v>
      </c>
      <c r="M2498">
        <v>6378.0059533233807</v>
      </c>
      <c r="N2498">
        <v>35947.277221461089</v>
      </c>
      <c r="O2498">
        <v>75.989449522201198</v>
      </c>
      <c r="P2498">
        <v>67.784960791496431</v>
      </c>
      <c r="Q2498" s="6">
        <v>2496</v>
      </c>
    </row>
    <row r="2499" spans="1:17" x14ac:dyDescent="0.25">
      <c r="A2499">
        <v>140.89099999999999</v>
      </c>
      <c r="B2499">
        <v>-4.0999999999999996</v>
      </c>
      <c r="C2499">
        <v>2018.365</v>
      </c>
      <c r="D2499">
        <v>0.75</v>
      </c>
      <c r="E2499">
        <v>0.65</v>
      </c>
      <c r="F2499">
        <v>19.899999999999999</v>
      </c>
      <c r="G2499">
        <v>42.007420362456692</v>
      </c>
      <c r="H2499">
        <v>14.511933499202907</v>
      </c>
      <c r="I2499">
        <v>30.890999999999991</v>
      </c>
      <c r="J2499">
        <v>6361.9258137335455</v>
      </c>
      <c r="K2499">
        <v>-452.97562413687149</v>
      </c>
      <c r="L2499">
        <v>-4.0726451679935929</v>
      </c>
      <c r="M2499">
        <v>6378.0315909778483</v>
      </c>
      <c r="N2499">
        <v>36852.506727065498</v>
      </c>
      <c r="O2499">
        <v>53.730464882388212</v>
      </c>
      <c r="P2499">
        <v>83.185123716128942</v>
      </c>
      <c r="Q2499" s="6">
        <v>2497</v>
      </c>
    </row>
    <row r="2500" spans="1:17" x14ac:dyDescent="0.25">
      <c r="A2500">
        <v>135.86099999999999</v>
      </c>
      <c r="B2500">
        <v>-4.8899999999999997</v>
      </c>
      <c r="C2500">
        <v>2018.365</v>
      </c>
      <c r="D2500">
        <v>3</v>
      </c>
      <c r="E2500">
        <v>0.65</v>
      </c>
      <c r="F2500">
        <v>19.899999999999999</v>
      </c>
      <c r="G2500">
        <v>54.048620189015942</v>
      </c>
      <c r="H2500">
        <v>21.374584029752615</v>
      </c>
      <c r="I2500">
        <v>25.86099999999999</v>
      </c>
      <c r="J2500">
        <v>6355.0793491371905</v>
      </c>
      <c r="K2500">
        <v>-540.06534210784696</v>
      </c>
      <c r="L2500">
        <v>-4.8574209893910139</v>
      </c>
      <c r="M2500">
        <v>6377.9858974111912</v>
      </c>
      <c r="N2500">
        <v>36554.747318966321</v>
      </c>
      <c r="O2500">
        <v>59.279949066517567</v>
      </c>
      <c r="P2500">
        <v>80.026194573961845</v>
      </c>
      <c r="Q2500" s="6">
        <v>2498</v>
      </c>
    </row>
    <row r="2501" spans="1:17" x14ac:dyDescent="0.25">
      <c r="A2501">
        <v>141</v>
      </c>
      <c r="B2501">
        <v>-9.9999999999999645E-2</v>
      </c>
      <c r="C2501">
        <v>2018.365</v>
      </c>
      <c r="D2501">
        <v>1.2</v>
      </c>
      <c r="E2501">
        <v>0.65</v>
      </c>
      <c r="F2501">
        <v>19.899999999999999</v>
      </c>
      <c r="G2501">
        <v>46.089820015575185</v>
      </c>
      <c r="H2501">
        <v>19.804983617993297</v>
      </c>
      <c r="I2501">
        <v>31</v>
      </c>
      <c r="J2501">
        <v>6378.1303505731439</v>
      </c>
      <c r="K2501">
        <v>-11.057425808050493</v>
      </c>
      <c r="L2501">
        <v>-9.9330550105887511E-2</v>
      </c>
      <c r="M2501">
        <v>6378.1399354018404</v>
      </c>
      <c r="N2501">
        <v>36843.753094099855</v>
      </c>
      <c r="O2501">
        <v>53.884555061633947</v>
      </c>
      <c r="P2501">
        <v>89.833572604334933</v>
      </c>
      <c r="Q2501" s="6">
        <v>2499</v>
      </c>
    </row>
    <row r="2502" spans="1:17" x14ac:dyDescent="0.25">
      <c r="A2502">
        <v>150.245</v>
      </c>
      <c r="B2502">
        <v>-48.972999999999999</v>
      </c>
      <c r="C2502">
        <v>2018.365</v>
      </c>
      <c r="D2502">
        <v>0.75</v>
      </c>
      <c r="E2502">
        <v>0.65</v>
      </c>
      <c r="F2502">
        <v>19.899999999999999</v>
      </c>
      <c r="G2502">
        <v>42.007420362456692</v>
      </c>
      <c r="H2502">
        <v>23.471946166953259</v>
      </c>
      <c r="I2502">
        <v>40.245000000000005</v>
      </c>
      <c r="J2502">
        <v>4194.7027390412304</v>
      </c>
      <c r="K2502">
        <v>-4788.5900892423515</v>
      </c>
      <c r="L2502">
        <v>-48.782331960411305</v>
      </c>
      <c r="M2502">
        <v>6366.0133609434151</v>
      </c>
      <c r="N2502">
        <v>39348.965484534099</v>
      </c>
      <c r="O2502">
        <v>21.975552596651234</v>
      </c>
      <c r="P2502">
        <v>48.289656790074041</v>
      </c>
      <c r="Q2502" s="6">
        <v>2500</v>
      </c>
    </row>
    <row r="2503" spans="1:17" x14ac:dyDescent="0.25">
      <c r="A2503">
        <v>135.61500000000001</v>
      </c>
      <c r="B2503">
        <v>-41.709000000000003</v>
      </c>
      <c r="C2503">
        <v>2018.365</v>
      </c>
      <c r="D2503">
        <v>0.75</v>
      </c>
      <c r="E2503">
        <v>0.65</v>
      </c>
      <c r="F2503">
        <v>19.899999999999999</v>
      </c>
      <c r="G2503">
        <v>42.007420362456692</v>
      </c>
      <c r="H2503">
        <v>23.98248167392045</v>
      </c>
      <c r="I2503">
        <v>25.615000000000009</v>
      </c>
      <c r="J2503">
        <v>4768.5675698443629</v>
      </c>
      <c r="K2503">
        <v>-4221.5310071649183</v>
      </c>
      <c r="L2503">
        <v>-41.517914837202497</v>
      </c>
      <c r="M2503">
        <v>6368.7173522324119</v>
      </c>
      <c r="N2503">
        <v>38154.570727663377</v>
      </c>
      <c r="O2503">
        <v>35.194040288567884</v>
      </c>
      <c r="P2503">
        <v>35.776076897898484</v>
      </c>
      <c r="Q2503" s="6">
        <v>2501</v>
      </c>
    </row>
    <row r="2504" spans="1:17" x14ac:dyDescent="0.25">
      <c r="A2504">
        <v>148.61500000000001</v>
      </c>
      <c r="B2504">
        <v>-47.709000000000003</v>
      </c>
      <c r="C2504">
        <v>2018.365</v>
      </c>
      <c r="D2504">
        <v>1.2</v>
      </c>
      <c r="E2504">
        <v>0.65</v>
      </c>
      <c r="F2504">
        <v>19.899999999999999</v>
      </c>
      <c r="G2504">
        <v>46.089820015575185</v>
      </c>
      <c r="H2504">
        <v>14.433984086060322</v>
      </c>
      <c r="I2504">
        <v>38.615000000000009</v>
      </c>
      <c r="J2504">
        <v>4299.7097673136113</v>
      </c>
      <c r="K2504">
        <v>-4695.1670207759507</v>
      </c>
      <c r="L2504">
        <v>-47.517371888095816</v>
      </c>
      <c r="M2504">
        <v>6366.4823439725478</v>
      </c>
      <c r="N2504">
        <v>39179.545255460042</v>
      </c>
      <c r="O2504">
        <v>23.734025246171765</v>
      </c>
      <c r="P2504">
        <v>47.195535757386615</v>
      </c>
      <c r="Q2504" s="6">
        <v>2502</v>
      </c>
    </row>
    <row r="2505" spans="1:17" x14ac:dyDescent="0.25">
      <c r="A2505">
        <v>147.934</v>
      </c>
      <c r="B2505">
        <v>-49.113</v>
      </c>
      <c r="C2505">
        <v>2018.365</v>
      </c>
      <c r="D2505">
        <v>3</v>
      </c>
      <c r="E2505">
        <v>0.65</v>
      </c>
      <c r="F2505">
        <v>19.899999999999999</v>
      </c>
      <c r="G2505">
        <v>54.048620189015942</v>
      </c>
      <c r="H2505">
        <v>14.063688493384387</v>
      </c>
      <c r="I2505">
        <v>37.933999999999997</v>
      </c>
      <c r="J2505">
        <v>4182.9446383658697</v>
      </c>
      <c r="K2505">
        <v>-4798.7957676536862</v>
      </c>
      <c r="L2505">
        <v>-48.922461195804551</v>
      </c>
      <c r="M2505">
        <v>6365.9615665887204</v>
      </c>
      <c r="N2505">
        <v>39244.450109158781</v>
      </c>
      <c r="O2505">
        <v>23.053316612621838</v>
      </c>
      <c r="P2505">
        <v>45.874247288215976</v>
      </c>
      <c r="Q2505" s="6">
        <v>2503</v>
      </c>
    </row>
    <row r="2506" spans="1:17" x14ac:dyDescent="0.25">
      <c r="A2506">
        <v>149.61500000000001</v>
      </c>
      <c r="B2506">
        <v>-44.709000000000003</v>
      </c>
      <c r="C2506">
        <v>2018.365</v>
      </c>
      <c r="D2506">
        <v>3</v>
      </c>
      <c r="E2506">
        <v>0.65</v>
      </c>
      <c r="F2506">
        <v>19.899999999999999</v>
      </c>
      <c r="G2506">
        <v>54.048620189015942</v>
      </c>
      <c r="H2506">
        <v>14.309058877270832</v>
      </c>
      <c r="I2506">
        <v>39.615000000000009</v>
      </c>
      <c r="J2506">
        <v>4540.4017835474833</v>
      </c>
      <c r="K2506">
        <v>-4464.4253034956291</v>
      </c>
      <c r="L2506">
        <v>-44.516589456469802</v>
      </c>
      <c r="M2506">
        <v>6367.6009333604761</v>
      </c>
      <c r="N2506">
        <v>39030.85376497484</v>
      </c>
      <c r="O2506">
        <v>25.31125659284843</v>
      </c>
      <c r="P2506">
        <v>49.637461292728275</v>
      </c>
      <c r="Q2506" s="6">
        <v>2504</v>
      </c>
    </row>
    <row r="2507" spans="1:17" x14ac:dyDescent="0.25">
      <c r="A2507">
        <v>136.38900000000001</v>
      </c>
      <c r="B2507">
        <v>-34.287999999999997</v>
      </c>
      <c r="C2507">
        <v>2018.365</v>
      </c>
      <c r="D2507">
        <v>0.75</v>
      </c>
      <c r="E2507">
        <v>0.65</v>
      </c>
      <c r="F2507">
        <v>19.899999999999999</v>
      </c>
      <c r="G2507">
        <v>42.007420362456692</v>
      </c>
      <c r="H2507">
        <v>20.28450264889139</v>
      </c>
      <c r="I2507">
        <v>26.38900000000001</v>
      </c>
      <c r="J2507">
        <v>5275.330240149834</v>
      </c>
      <c r="K2507">
        <v>-3572.8875975017258</v>
      </c>
      <c r="L2507">
        <v>-34.109088504275761</v>
      </c>
      <c r="M2507">
        <v>6371.3919144109286</v>
      </c>
      <c r="N2507">
        <v>37681.632934084621</v>
      </c>
      <c r="O2507">
        <v>41.195384620552211</v>
      </c>
      <c r="P2507">
        <v>41.371520084334946</v>
      </c>
      <c r="Q2507" s="6">
        <v>2505</v>
      </c>
    </row>
    <row r="2508" spans="1:17" x14ac:dyDescent="0.25">
      <c r="A2508">
        <v>153.12899999999999</v>
      </c>
      <c r="B2508">
        <v>-41.198</v>
      </c>
      <c r="C2508">
        <v>2018.365</v>
      </c>
      <c r="D2508">
        <v>3</v>
      </c>
      <c r="E2508">
        <v>0.65</v>
      </c>
      <c r="F2508">
        <v>19.899999999999999</v>
      </c>
      <c r="G2508">
        <v>54.048620189015942</v>
      </c>
      <c r="H2508">
        <v>22.53151125643409</v>
      </c>
      <c r="I2508">
        <v>43.128999999999991</v>
      </c>
      <c r="J2508">
        <v>4806.1386518879972</v>
      </c>
      <c r="K2508">
        <v>-4178.99511871907</v>
      </c>
      <c r="L2508">
        <v>-41.007349824664047</v>
      </c>
      <c r="M2508">
        <v>6368.906416603214</v>
      </c>
      <c r="N2508">
        <v>39020.352610083581</v>
      </c>
      <c r="O2508">
        <v>25.436433718386098</v>
      </c>
      <c r="P2508">
        <v>54.887063231381994</v>
      </c>
      <c r="Q2508" s="6">
        <v>2506</v>
      </c>
    </row>
    <row r="2509" spans="1:17" x14ac:dyDescent="0.25">
      <c r="A2509">
        <v>150.42099999999999</v>
      </c>
      <c r="B2509">
        <v>-43.151000000000003</v>
      </c>
      <c r="C2509">
        <v>2018.365</v>
      </c>
      <c r="D2509">
        <v>3</v>
      </c>
      <c r="E2509">
        <v>0.65</v>
      </c>
      <c r="F2509">
        <v>19.899999999999999</v>
      </c>
      <c r="G2509">
        <v>54.048620189015942</v>
      </c>
      <c r="H2509">
        <v>21.25734725866371</v>
      </c>
      <c r="I2509">
        <v>40.420999999999992</v>
      </c>
      <c r="J2509">
        <v>4660.4988171394034</v>
      </c>
      <c r="K2509">
        <v>-4339.7568899641983</v>
      </c>
      <c r="L2509">
        <v>-42.959015206727997</v>
      </c>
      <c r="M2509">
        <v>6368.1817725744531</v>
      </c>
      <c r="N2509">
        <v>38976.508847901066</v>
      </c>
      <c r="O2509">
        <v>25.896305136106264</v>
      </c>
      <c r="P2509">
        <v>51.235158716545214</v>
      </c>
      <c r="Q2509" s="6">
        <v>2507</v>
      </c>
    </row>
    <row r="2510" spans="1:17" x14ac:dyDescent="0.25">
      <c r="A2510">
        <v>142.99138811036923</v>
      </c>
      <c r="B2510">
        <v>-48.179543866494946</v>
      </c>
      <c r="C2510">
        <v>2018.365</v>
      </c>
      <c r="D2510">
        <v>3</v>
      </c>
      <c r="E2510">
        <v>0.65</v>
      </c>
      <c r="F2510">
        <v>19.899999999999999</v>
      </c>
      <c r="G2510">
        <v>54.048620189015942</v>
      </c>
      <c r="H2510">
        <v>14.270856593537525</v>
      </c>
      <c r="I2510">
        <v>32.991388110369229</v>
      </c>
      <c r="J2510">
        <v>4260.8630244465076</v>
      </c>
      <c r="K2510">
        <v>-4730.2132573957924</v>
      </c>
      <c r="L2510">
        <v>-47.988229610862952</v>
      </c>
      <c r="M2510">
        <v>6366.3074991346721</v>
      </c>
      <c r="N2510">
        <v>38948.316936438692</v>
      </c>
      <c r="O2510">
        <v>26.17831347039089</v>
      </c>
      <c r="P2510">
        <v>41.059870604352021</v>
      </c>
      <c r="Q2510" s="6">
        <v>2508</v>
      </c>
    </row>
    <row r="2511" spans="1:17" x14ac:dyDescent="0.25">
      <c r="A2511">
        <v>150.828</v>
      </c>
      <c r="B2511">
        <v>-41.790999999999997</v>
      </c>
      <c r="C2511">
        <v>2018.365</v>
      </c>
      <c r="D2511">
        <v>1.2</v>
      </c>
      <c r="E2511">
        <v>0.65</v>
      </c>
      <c r="F2511">
        <v>19.899999999999999</v>
      </c>
      <c r="G2511">
        <v>46.089820015575185</v>
      </c>
      <c r="H2511">
        <v>23.859581297392189</v>
      </c>
      <c r="I2511">
        <v>40.828000000000003</v>
      </c>
      <c r="J2511">
        <v>4762.5029763266148</v>
      </c>
      <c r="K2511">
        <v>-4228.3258101098372</v>
      </c>
      <c r="L2511">
        <v>-41.599850685277723</v>
      </c>
      <c r="M2511">
        <v>6368.6869726781888</v>
      </c>
      <c r="N2511">
        <v>38916.366511486056</v>
      </c>
      <c r="O2511">
        <v>26.54680840245566</v>
      </c>
      <c r="P2511">
        <v>52.357454570911386</v>
      </c>
      <c r="Q2511" s="6">
        <v>2509</v>
      </c>
    </row>
    <row r="2512" spans="1:17" x14ac:dyDescent="0.25">
      <c r="A2512">
        <v>139.61500000000001</v>
      </c>
      <c r="B2512">
        <v>-37.709000000000003</v>
      </c>
      <c r="C2512">
        <v>2018.365</v>
      </c>
      <c r="D2512">
        <v>1.2</v>
      </c>
      <c r="E2512">
        <v>0.65</v>
      </c>
      <c r="F2512">
        <v>19.899999999999999</v>
      </c>
      <c r="G2512">
        <v>46.089820015575185</v>
      </c>
      <c r="H2512">
        <v>18.241712996602278</v>
      </c>
      <c r="I2512">
        <v>29.615000000000009</v>
      </c>
      <c r="J2512">
        <v>5052.2524613233036</v>
      </c>
      <c r="K2512">
        <v>-3879.9428879171669</v>
      </c>
      <c r="L2512">
        <v>-37.522928652518061</v>
      </c>
      <c r="M2512">
        <v>6370.1814531806222</v>
      </c>
      <c r="N2512">
        <v>38052.630040141456</v>
      </c>
      <c r="O2512">
        <v>36.452052261623386</v>
      </c>
      <c r="P2512">
        <v>42.90220779921075</v>
      </c>
      <c r="Q2512" s="6">
        <v>2510</v>
      </c>
    </row>
    <row r="2513" spans="1:17" x14ac:dyDescent="0.25">
      <c r="A2513">
        <v>142.61500000000001</v>
      </c>
      <c r="B2513">
        <v>-39.709000000000003</v>
      </c>
      <c r="C2513">
        <v>2018.365</v>
      </c>
      <c r="D2513">
        <v>1.2</v>
      </c>
      <c r="E2513">
        <v>0.65</v>
      </c>
      <c r="F2513">
        <v>19.899999999999999</v>
      </c>
      <c r="G2513">
        <v>46.089820015575185</v>
      </c>
      <c r="H2513">
        <v>18.070771182194783</v>
      </c>
      <c r="I2513">
        <v>32.615000000000009</v>
      </c>
      <c r="J2513">
        <v>4913.4157393274336</v>
      </c>
      <c r="K2513">
        <v>-4053.1833152346276</v>
      </c>
      <c r="L2513">
        <v>-39.519962121167602</v>
      </c>
      <c r="M2513">
        <v>6369.4543890640207</v>
      </c>
      <c r="N2513">
        <v>38332.511857007463</v>
      </c>
      <c r="O2513">
        <v>33.093358667680519</v>
      </c>
      <c r="P2513">
        <v>45.045116248802351</v>
      </c>
      <c r="Q2513" s="6">
        <v>2511</v>
      </c>
    </row>
    <row r="2514" spans="1:17" x14ac:dyDescent="0.25">
      <c r="A2514">
        <v>150.55564149520305</v>
      </c>
      <c r="B2514">
        <v>-47.22125914535593</v>
      </c>
      <c r="C2514">
        <v>2018.365</v>
      </c>
      <c r="D2514">
        <v>3</v>
      </c>
      <c r="E2514">
        <v>0.65</v>
      </c>
      <c r="F2514">
        <v>19.899999999999999</v>
      </c>
      <c r="G2514">
        <v>54.048620189015942</v>
      </c>
      <c r="H2514">
        <v>21.792212079896753</v>
      </c>
      <c r="I2514">
        <v>40.555641495203048</v>
      </c>
      <c r="J2514">
        <v>4339.6676891226207</v>
      </c>
      <c r="K2514">
        <v>-4658.5075729494984</v>
      </c>
      <c r="L2514">
        <v>-47.029360323276421</v>
      </c>
      <c r="M2514">
        <v>6366.6638406030743</v>
      </c>
      <c r="N2514">
        <v>39246.71173905881</v>
      </c>
      <c r="O2514">
        <v>23.036824482185018</v>
      </c>
      <c r="P2514">
        <v>49.380493872340857</v>
      </c>
      <c r="Q2514" s="6">
        <v>2512</v>
      </c>
    </row>
    <row r="2515" spans="1:17" x14ac:dyDescent="0.25">
      <c r="A2515">
        <v>145.61360148423105</v>
      </c>
      <c r="B2515">
        <v>-38.347030133947932</v>
      </c>
      <c r="C2515">
        <v>2018.365</v>
      </c>
      <c r="D2515">
        <v>1.2</v>
      </c>
      <c r="E2515">
        <v>0.65</v>
      </c>
      <c r="F2515">
        <v>19.899999999999999</v>
      </c>
      <c r="G2515">
        <v>46.089820015575185</v>
      </c>
      <c r="H2515">
        <v>17.817524238313759</v>
      </c>
      <c r="I2515">
        <v>35.613601484231054</v>
      </c>
      <c r="J2515">
        <v>5008.6245824062344</v>
      </c>
      <c r="K2515">
        <v>-3935.7277706924747</v>
      </c>
      <c r="L2515">
        <v>-38.159913394863338</v>
      </c>
      <c r="M2515">
        <v>6369.9508076973389</v>
      </c>
      <c r="N2515">
        <v>38406.002707341686</v>
      </c>
      <c r="O2515">
        <v>32.245637717791361</v>
      </c>
      <c r="P2515">
        <v>49.102094921280866</v>
      </c>
      <c r="Q2515" s="6">
        <v>2513</v>
      </c>
    </row>
    <row r="2516" spans="1:17" x14ac:dyDescent="0.25">
      <c r="A2516">
        <v>150.09626904977418</v>
      </c>
      <c r="B2516">
        <v>-32.145452680522212</v>
      </c>
      <c r="C2516">
        <v>2018.365</v>
      </c>
      <c r="D2516">
        <v>3</v>
      </c>
      <c r="E2516">
        <v>0.65</v>
      </c>
      <c r="F2516">
        <v>19.899999999999999</v>
      </c>
      <c r="G2516">
        <v>54.048620189015942</v>
      </c>
      <c r="H2516">
        <v>19.444416785970581</v>
      </c>
      <c r="I2516">
        <v>40.096269049774179</v>
      </c>
      <c r="J2516">
        <v>5405.496459440521</v>
      </c>
      <c r="K2516">
        <v>-3374.0999125165922</v>
      </c>
      <c r="L2516">
        <v>-31.972326456663279</v>
      </c>
      <c r="M2516">
        <v>6372.1222675548597</v>
      </c>
      <c r="N2516">
        <v>38336.935796169077</v>
      </c>
      <c r="O2516">
        <v>33.074554778236426</v>
      </c>
      <c r="P2516">
        <v>57.70967384719755</v>
      </c>
      <c r="Q2516" s="6">
        <v>2514</v>
      </c>
    </row>
    <row r="2517" spans="1:17" x14ac:dyDescent="0.25">
      <c r="A2517">
        <v>134.07400000000001</v>
      </c>
      <c r="B2517">
        <v>-43.405999999999999</v>
      </c>
      <c r="C2517">
        <v>2018.365</v>
      </c>
      <c r="D2517">
        <v>1.2</v>
      </c>
      <c r="E2517">
        <v>0.65</v>
      </c>
      <c r="F2517">
        <v>19.899999999999999</v>
      </c>
      <c r="G2517">
        <v>46.089820015575185</v>
      </c>
      <c r="H2517">
        <v>14.472759130023764</v>
      </c>
      <c r="I2517">
        <v>24.074000000000012</v>
      </c>
      <c r="J2517">
        <v>4641.0773067556192</v>
      </c>
      <c r="K2517">
        <v>-4360.3819962478419</v>
      </c>
      <c r="L2517">
        <v>-43.213906634469069</v>
      </c>
      <c r="M2517">
        <v>6368.0868179135487</v>
      </c>
      <c r="N2517">
        <v>38223.489177355528</v>
      </c>
      <c r="O2517">
        <v>34.361361486230109</v>
      </c>
      <c r="P2517">
        <v>33.030948004470623</v>
      </c>
      <c r="Q2517" s="6">
        <v>2515</v>
      </c>
    </row>
    <row r="2518" spans="1:17" x14ac:dyDescent="0.25">
      <c r="A2518">
        <v>153.51900000000001</v>
      </c>
      <c r="B2518">
        <v>-47.398000000000003</v>
      </c>
      <c r="C2518">
        <v>2018.365</v>
      </c>
      <c r="D2518">
        <v>1.2</v>
      </c>
      <c r="E2518">
        <v>0.65</v>
      </c>
      <c r="F2518">
        <v>19.899999999999999</v>
      </c>
      <c r="G2518">
        <v>46.089820015575185</v>
      </c>
      <c r="H2518">
        <v>14.41757668746633</v>
      </c>
      <c r="I2518">
        <v>43.519000000000005</v>
      </c>
      <c r="J2518">
        <v>4325.2247470965913</v>
      </c>
      <c r="K2518">
        <v>-4671.8306424021812</v>
      </c>
      <c r="L2518">
        <v>-47.206192846570524</v>
      </c>
      <c r="M2518">
        <v>6366.5980448104892</v>
      </c>
      <c r="N2518">
        <v>39419.0232476245</v>
      </c>
      <c r="O2518">
        <v>21.26460489731334</v>
      </c>
      <c r="P2518">
        <v>52.219139287640083</v>
      </c>
      <c r="Q2518" s="6">
        <v>2516</v>
      </c>
    </row>
    <row r="2519" spans="1:17" x14ac:dyDescent="0.25">
      <c r="A2519">
        <v>123.70099999999999</v>
      </c>
      <c r="B2519">
        <v>-44.237000000000002</v>
      </c>
      <c r="C2519">
        <v>2018.365</v>
      </c>
      <c r="D2519">
        <v>3</v>
      </c>
      <c r="E2519">
        <v>0.65</v>
      </c>
      <c r="F2519">
        <v>19.899999999999999</v>
      </c>
      <c r="G2519">
        <v>54.048620189015942</v>
      </c>
      <c r="H2519">
        <v>16.508754684360209</v>
      </c>
      <c r="I2519">
        <v>13.700999999999993</v>
      </c>
      <c r="J2519">
        <v>4577.1462922342644</v>
      </c>
      <c r="K2519">
        <v>-4426.9985611459724</v>
      </c>
      <c r="L2519">
        <v>-44.044658412953787</v>
      </c>
      <c r="M2519">
        <v>6367.777040765669</v>
      </c>
      <c r="N2519">
        <v>37991.624869712301</v>
      </c>
      <c r="O2519">
        <v>37.172179104398417</v>
      </c>
      <c r="P2519">
        <v>19.262416967079027</v>
      </c>
      <c r="Q2519" s="6">
        <v>2517</v>
      </c>
    </row>
    <row r="2520" spans="1:17" x14ac:dyDescent="0.25">
      <c r="A2520">
        <v>147.72670789982303</v>
      </c>
      <c r="B2520">
        <v>-37.583078852327006</v>
      </c>
      <c r="C2520">
        <v>2018.365</v>
      </c>
      <c r="D2520">
        <v>1.2</v>
      </c>
      <c r="E2520">
        <v>0.65</v>
      </c>
      <c r="F2520">
        <v>19.899999999999999</v>
      </c>
      <c r="G2520">
        <v>46.089820015575185</v>
      </c>
      <c r="H2520">
        <v>19.619637028572143</v>
      </c>
      <c r="I2520">
        <v>37.726707899823026</v>
      </c>
      <c r="J2520">
        <v>5060.7887234332311</v>
      </c>
      <c r="K2520">
        <v>-3868.8767315859445</v>
      </c>
      <c r="L2520">
        <v>-37.397224717016307</v>
      </c>
      <c r="M2520">
        <v>6370.2268144420177</v>
      </c>
      <c r="N2520">
        <v>38481.782790479381</v>
      </c>
      <c r="O2520">
        <v>31.378609788166987</v>
      </c>
      <c r="P2520">
        <v>51.748706849606663</v>
      </c>
      <c r="Q2520" s="6">
        <v>2518</v>
      </c>
    </row>
    <row r="2521" spans="1:17" x14ac:dyDescent="0.25">
      <c r="A2521">
        <v>163.339</v>
      </c>
      <c r="B2521">
        <v>-38.018000000000001</v>
      </c>
      <c r="C2521">
        <v>2018.365</v>
      </c>
      <c r="D2521">
        <v>3</v>
      </c>
      <c r="E2521">
        <v>0.65</v>
      </c>
      <c r="F2521">
        <v>19.899999999999999</v>
      </c>
      <c r="G2521">
        <v>54.048620189015942</v>
      </c>
      <c r="H2521">
        <v>21.726255243359002</v>
      </c>
      <c r="I2521">
        <v>53.338999999999999</v>
      </c>
      <c r="J2521">
        <v>5031.2015129095598</v>
      </c>
      <c r="K2521">
        <v>-3907.019588352488</v>
      </c>
      <c r="L2521">
        <v>-37.831410836344482</v>
      </c>
      <c r="M2521">
        <v>6370.0699154148606</v>
      </c>
      <c r="N2521">
        <v>39560.942124395719</v>
      </c>
      <c r="O2521">
        <v>19.859796188900425</v>
      </c>
      <c r="P2521">
        <v>65.371735337529074</v>
      </c>
      <c r="Q2521" s="6">
        <v>2519</v>
      </c>
    </row>
    <row r="2522" spans="1:17" x14ac:dyDescent="0.25">
      <c r="A2522">
        <v>143.4</v>
      </c>
      <c r="B2522">
        <v>-34.999000000000002</v>
      </c>
      <c r="C2522">
        <v>2018.365</v>
      </c>
      <c r="D2522">
        <v>1.2</v>
      </c>
      <c r="E2522">
        <v>0.65</v>
      </c>
      <c r="F2522">
        <v>19.899999999999999</v>
      </c>
      <c r="G2522">
        <v>46.089820015575185</v>
      </c>
      <c r="H2522">
        <v>16.880313904842417</v>
      </c>
      <c r="I2522">
        <v>33.400000000000006</v>
      </c>
      <c r="J2522">
        <v>5230.4930466679371</v>
      </c>
      <c r="K2522">
        <v>-3637.7773371650846</v>
      </c>
      <c r="L2522">
        <v>-34.818387436804038</v>
      </c>
      <c r="M2522">
        <v>6371.1444392694102</v>
      </c>
      <c r="N2522">
        <v>38081.133846411518</v>
      </c>
      <c r="O2522">
        <v>36.11602244963013</v>
      </c>
      <c r="P2522">
        <v>48.981536922923432</v>
      </c>
      <c r="Q2522" s="6">
        <v>2520</v>
      </c>
    </row>
    <row r="2523" spans="1:17" x14ac:dyDescent="0.25">
      <c r="A2523">
        <v>152.41758789291424</v>
      </c>
      <c r="B2523">
        <v>-48.757491500401827</v>
      </c>
      <c r="C2523">
        <v>2018.365</v>
      </c>
      <c r="D2523">
        <v>0.75</v>
      </c>
      <c r="E2523">
        <v>0.65</v>
      </c>
      <c r="F2523">
        <v>19.899999999999999</v>
      </c>
      <c r="G2523">
        <v>42.007420362456692</v>
      </c>
      <c r="H2523">
        <v>15.966114743326226</v>
      </c>
      <c r="I2523">
        <v>42.417587892914241</v>
      </c>
      <c r="J2523">
        <v>4212.7531381953713</v>
      </c>
      <c r="K2523">
        <v>-4772.8244314775648</v>
      </c>
      <c r="L2523">
        <v>-48.566633435604764</v>
      </c>
      <c r="M2523">
        <v>6366.0931549172356</v>
      </c>
      <c r="N2523">
        <v>39447.129289894976</v>
      </c>
      <c r="O2523">
        <v>20.973644646228191</v>
      </c>
      <c r="P2523">
        <v>50.547102637951312</v>
      </c>
      <c r="Q2523" s="6">
        <v>2521</v>
      </c>
    </row>
    <row r="2524" spans="1:17" x14ac:dyDescent="0.25">
      <c r="A2524">
        <v>156.84550420258861</v>
      </c>
      <c r="B2524">
        <v>-40.276555875207229</v>
      </c>
      <c r="C2524">
        <v>2018.365</v>
      </c>
      <c r="D2524">
        <v>1.2</v>
      </c>
      <c r="E2524">
        <v>0.65</v>
      </c>
      <c r="F2524">
        <v>19.899999999999999</v>
      </c>
      <c r="G2524">
        <v>46.089820015575185</v>
      </c>
      <c r="H2524">
        <v>19.752151189787096</v>
      </c>
      <c r="I2524">
        <v>46.845504202588614</v>
      </c>
      <c r="J2524">
        <v>4872.9145995928329</v>
      </c>
      <c r="K2524">
        <v>-4101.4630437229944</v>
      </c>
      <c r="L2524">
        <v>-40.086843060225519</v>
      </c>
      <c r="M2524">
        <v>6369.246093059246</v>
      </c>
      <c r="N2524">
        <v>39208.708311661059</v>
      </c>
      <c r="O2524">
        <v>23.457552983982151</v>
      </c>
      <c r="P2524">
        <v>58.779215082372758</v>
      </c>
      <c r="Q2524" s="6">
        <v>2522</v>
      </c>
    </row>
    <row r="2525" spans="1:17" x14ac:dyDescent="0.25">
      <c r="A2525">
        <v>146.27200614504287</v>
      </c>
      <c r="B2525">
        <v>-41.673991991146792</v>
      </c>
      <c r="C2525">
        <v>2018.365</v>
      </c>
      <c r="D2525">
        <v>1.2</v>
      </c>
      <c r="E2525">
        <v>0.65</v>
      </c>
      <c r="F2525">
        <v>19.899999999999999</v>
      </c>
      <c r="G2525">
        <v>46.089820015575185</v>
      </c>
      <c r="H2525">
        <v>21.619726490081888</v>
      </c>
      <c r="I2525">
        <v>36.272006145042866</v>
      </c>
      <c r="J2525">
        <v>4771.1537185283332</v>
      </c>
      <c r="K2525">
        <v>-4218.6275099890518</v>
      </c>
      <c r="L2525">
        <v>-41.482934692866991</v>
      </c>
      <c r="M2525">
        <v>6368.7303188204769</v>
      </c>
      <c r="N2525">
        <v>38652.287589962754</v>
      </c>
      <c r="O2525">
        <v>29.438451520786284</v>
      </c>
      <c r="P2525">
        <v>47.821300932669303</v>
      </c>
      <c r="Q2525" s="6">
        <v>2523</v>
      </c>
    </row>
    <row r="2526" spans="1:17" x14ac:dyDescent="0.25">
      <c r="A2526">
        <v>144.79715097045533</v>
      </c>
      <c r="B2526">
        <v>-44.11357458190728</v>
      </c>
      <c r="C2526">
        <v>2018.365</v>
      </c>
      <c r="D2526">
        <v>0.75</v>
      </c>
      <c r="E2526">
        <v>0.65</v>
      </c>
      <c r="F2526">
        <v>19.899999999999999</v>
      </c>
      <c r="G2526">
        <v>42.007420362456692</v>
      </c>
      <c r="H2526">
        <v>20.944966110309185</v>
      </c>
      <c r="I2526">
        <v>34.797150970455334</v>
      </c>
      <c r="J2526">
        <v>4586.7033219207651</v>
      </c>
      <c r="K2526">
        <v>-4417.162367120849</v>
      </c>
      <c r="L2526">
        <v>-43.921259636997469</v>
      </c>
      <c r="M2526">
        <v>6367.823077067048</v>
      </c>
      <c r="N2526">
        <v>38739.406005237855</v>
      </c>
      <c r="O2526">
        <v>28.463606244405813</v>
      </c>
      <c r="P2526">
        <v>44.953103536218073</v>
      </c>
      <c r="Q2526" s="6">
        <v>2524</v>
      </c>
    </row>
    <row r="2527" spans="1:17" x14ac:dyDescent="0.25">
      <c r="A2527">
        <v>144.934</v>
      </c>
      <c r="B2527">
        <v>-47.113</v>
      </c>
      <c r="C2527">
        <v>2018.365</v>
      </c>
      <c r="D2527">
        <v>0.75</v>
      </c>
      <c r="E2527">
        <v>0.65</v>
      </c>
      <c r="F2527">
        <v>19.899999999999999</v>
      </c>
      <c r="G2527">
        <v>42.007420362456692</v>
      </c>
      <c r="H2527">
        <v>21.428623333428149</v>
      </c>
      <c r="I2527">
        <v>34.933999999999997</v>
      </c>
      <c r="J2527">
        <v>4348.4938877035238</v>
      </c>
      <c r="K2527">
        <v>-4650.3250129516327</v>
      </c>
      <c r="L2527">
        <v>-46.921048637769914</v>
      </c>
      <c r="M2527">
        <v>6366.7041565851405</v>
      </c>
      <c r="N2527">
        <v>38957.972958258724</v>
      </c>
      <c r="O2527">
        <v>26.079047772663767</v>
      </c>
      <c r="P2527">
        <v>43.630904690177189</v>
      </c>
      <c r="Q2527" s="6">
        <v>2525</v>
      </c>
    </row>
    <row r="2528" spans="1:17" x14ac:dyDescent="0.25">
      <c r="A2528">
        <v>148.61500000000001</v>
      </c>
      <c r="B2528">
        <v>-40.709000000000003</v>
      </c>
      <c r="C2528">
        <v>2018.365</v>
      </c>
      <c r="D2528">
        <v>3</v>
      </c>
      <c r="E2528">
        <v>0.65</v>
      </c>
      <c r="F2528">
        <v>19.899999999999999</v>
      </c>
      <c r="G2528">
        <v>54.048620189015942</v>
      </c>
      <c r="H2528">
        <v>22.668837634123619</v>
      </c>
      <c r="I2528">
        <v>38.615000000000009</v>
      </c>
      <c r="J2528">
        <v>4841.7325219581862</v>
      </c>
      <c r="K2528">
        <v>-4137.9818823650676</v>
      </c>
      <c r="L2528">
        <v>-40.518822805740562</v>
      </c>
      <c r="M2528">
        <v>6369.0868947572953</v>
      </c>
      <c r="N2528">
        <v>38721.515798373388</v>
      </c>
      <c r="O2528">
        <v>28.674862683355759</v>
      </c>
      <c r="P2528">
        <v>50.765605648058411</v>
      </c>
      <c r="Q2528" s="6">
        <v>2526</v>
      </c>
    </row>
    <row r="2529" spans="1:17" x14ac:dyDescent="0.25">
      <c r="A2529">
        <v>154.79300000000001</v>
      </c>
      <c r="B2529">
        <v>-37.606999999999999</v>
      </c>
      <c r="C2529">
        <v>2018.365</v>
      </c>
      <c r="D2529">
        <v>3</v>
      </c>
      <c r="E2529">
        <v>0.65</v>
      </c>
      <c r="F2529">
        <v>19.899999999999999</v>
      </c>
      <c r="G2529">
        <v>54.048620189015942</v>
      </c>
      <c r="H2529">
        <v>21.846094866303712</v>
      </c>
      <c r="I2529">
        <v>44.793000000000006</v>
      </c>
      <c r="J2529">
        <v>5059.1689816127982</v>
      </c>
      <c r="K2529">
        <v>-3870.9803859434392</v>
      </c>
      <c r="L2529">
        <v>-37.421104325366116</v>
      </c>
      <c r="M2529">
        <v>6370.2182013547927</v>
      </c>
      <c r="N2529">
        <v>38931.128555765667</v>
      </c>
      <c r="O2529">
        <v>26.404286119358087</v>
      </c>
      <c r="P2529">
        <v>58.42231465915615</v>
      </c>
      <c r="Q2529" s="6">
        <v>2527</v>
      </c>
    </row>
    <row r="2530" spans="1:17" x14ac:dyDescent="0.25">
      <c r="A2530">
        <v>136.37799999999999</v>
      </c>
      <c r="B2530">
        <v>-39.966000000000001</v>
      </c>
      <c r="C2530">
        <v>2018.365</v>
      </c>
      <c r="D2530">
        <v>0.75</v>
      </c>
      <c r="E2530">
        <v>0.65</v>
      </c>
      <c r="F2530">
        <v>19.899999999999999</v>
      </c>
      <c r="G2530">
        <v>42.007420362456692</v>
      </c>
      <c r="H2530">
        <v>17.816657919216674</v>
      </c>
      <c r="I2530">
        <v>26.377999999999986</v>
      </c>
      <c r="J2530">
        <v>4895.1358086037626</v>
      </c>
      <c r="K2530">
        <v>-4075.094392282233</v>
      </c>
      <c r="L2530">
        <v>-39.776647305576304</v>
      </c>
      <c r="M2530">
        <v>6369.3601633668759</v>
      </c>
      <c r="N2530">
        <v>38060.013605280343</v>
      </c>
      <c r="O2530">
        <v>36.350595848856386</v>
      </c>
      <c r="P2530">
        <v>37.670644404679912</v>
      </c>
      <c r="Q2530" s="6">
        <v>2528</v>
      </c>
    </row>
    <row r="2531" spans="1:17" x14ac:dyDescent="0.25">
      <c r="A2531">
        <v>146.61314553694132</v>
      </c>
      <c r="B2531">
        <v>-38.370850412460292</v>
      </c>
      <c r="C2531">
        <v>2018.365</v>
      </c>
      <c r="D2531">
        <v>3</v>
      </c>
      <c r="E2531">
        <v>0.65</v>
      </c>
      <c r="F2531">
        <v>19.899999999999999</v>
      </c>
      <c r="G2531">
        <v>54.048620189015942</v>
      </c>
      <c r="H2531">
        <v>18.523251213644347</v>
      </c>
      <c r="I2531">
        <v>36.613145536941317</v>
      </c>
      <c r="J2531">
        <v>5006.983672262807</v>
      </c>
      <c r="K2531">
        <v>-3937.8011346164358</v>
      </c>
      <c r="L2531">
        <v>-38.183696434374774</v>
      </c>
      <c r="M2531">
        <v>6369.9421716443258</v>
      </c>
      <c r="N2531">
        <v>38463.940934689293</v>
      </c>
      <c r="O2531">
        <v>31.579240824259973</v>
      </c>
      <c r="P2531">
        <v>50.123311524166645</v>
      </c>
      <c r="Q2531" s="6">
        <v>2529</v>
      </c>
    </row>
    <row r="2532" spans="1:17" x14ac:dyDescent="0.25">
      <c r="A2532">
        <v>150.61500000000001</v>
      </c>
      <c r="B2532">
        <v>-40.709000000000003</v>
      </c>
      <c r="C2532">
        <v>2018.365</v>
      </c>
      <c r="D2532">
        <v>1.2</v>
      </c>
      <c r="E2532">
        <v>0.65</v>
      </c>
      <c r="F2532">
        <v>19.899999999999999</v>
      </c>
      <c r="G2532">
        <v>46.089820015575185</v>
      </c>
      <c r="H2532">
        <v>18.184058959377481</v>
      </c>
      <c r="I2532">
        <v>40.615000000000009</v>
      </c>
      <c r="J2532">
        <v>4841.7325219581862</v>
      </c>
      <c r="K2532">
        <v>-4137.9818823650676</v>
      </c>
      <c r="L2532">
        <v>-40.518822805740562</v>
      </c>
      <c r="M2532">
        <v>6369.0868947572953</v>
      </c>
      <c r="N2532">
        <v>38838.677662025832</v>
      </c>
      <c r="O2532">
        <v>27.3915792601303</v>
      </c>
      <c r="P2532">
        <v>52.745118684136756</v>
      </c>
      <c r="Q2532" s="6">
        <v>2530</v>
      </c>
    </row>
    <row r="2533" spans="1:17" x14ac:dyDescent="0.25">
      <c r="A2533">
        <v>137.61500000000001</v>
      </c>
      <c r="B2533">
        <v>-41.709000000000003</v>
      </c>
      <c r="C2533">
        <v>2018.365</v>
      </c>
      <c r="D2533">
        <v>0.75</v>
      </c>
      <c r="E2533">
        <v>0.65</v>
      </c>
      <c r="F2533">
        <v>19.899999999999999</v>
      </c>
      <c r="G2533">
        <v>42.007420362456692</v>
      </c>
      <c r="H2533">
        <v>20.931805961196893</v>
      </c>
      <c r="I2533">
        <v>27.615000000000009</v>
      </c>
      <c r="J2533">
        <v>4768.5675698443629</v>
      </c>
      <c r="K2533">
        <v>-4221.5310071649183</v>
      </c>
      <c r="L2533">
        <v>-41.517914837202497</v>
      </c>
      <c r="M2533">
        <v>6368.7173522324119</v>
      </c>
      <c r="N2533">
        <v>38236.88461235624</v>
      </c>
      <c r="O2533">
        <v>34.210205982267127</v>
      </c>
      <c r="P2533">
        <v>38.17573091602609</v>
      </c>
      <c r="Q2533" s="6">
        <v>2531</v>
      </c>
    </row>
    <row r="2534" spans="1:17" x14ac:dyDescent="0.25">
      <c r="A2534">
        <v>136.41402438595208</v>
      </c>
      <c r="B2534">
        <v>-41.351618158015349</v>
      </c>
      <c r="C2534">
        <v>2018.365</v>
      </c>
      <c r="D2534">
        <v>0.75</v>
      </c>
      <c r="E2534">
        <v>0.65</v>
      </c>
      <c r="F2534">
        <v>19.899999999999999</v>
      </c>
      <c r="G2534">
        <v>42.007420362456692</v>
      </c>
      <c r="H2534">
        <v>18.505050324170135</v>
      </c>
      <c r="I2534">
        <v>26.414024385952075</v>
      </c>
      <c r="J2534">
        <v>4794.8841874546215</v>
      </c>
      <c r="K2534">
        <v>-4191.8171717081032</v>
      </c>
      <c r="L2534">
        <v>-41.160830840583031</v>
      </c>
      <c r="M2534">
        <v>6368.849627062119</v>
      </c>
      <c r="N2534">
        <v>38160.778131265324</v>
      </c>
      <c r="O2534">
        <v>35.121065322409791</v>
      </c>
      <c r="P2534">
        <v>36.936485356086351</v>
      </c>
      <c r="Q2534" s="6">
        <v>2532</v>
      </c>
    </row>
    <row r="2535" spans="1:17" x14ac:dyDescent="0.25">
      <c r="A2535">
        <v>145.21549916423319</v>
      </c>
      <c r="B2535">
        <v>-45.204512029680345</v>
      </c>
      <c r="C2535">
        <v>2018.365</v>
      </c>
      <c r="D2535">
        <v>3</v>
      </c>
      <c r="E2535">
        <v>0.65</v>
      </c>
      <c r="F2535">
        <v>19.899999999999999</v>
      </c>
      <c r="G2535">
        <v>54.048620189015942</v>
      </c>
      <c r="H2535">
        <v>15.584606715237962</v>
      </c>
      <c r="I2535">
        <v>35.215499164233194</v>
      </c>
      <c r="J2535">
        <v>4501.4932381449407</v>
      </c>
      <c r="K2535">
        <v>-4503.3926208202911</v>
      </c>
      <c r="L2535">
        <v>-45.012085284707481</v>
      </c>
      <c r="M2535">
        <v>6367.4159963303227</v>
      </c>
      <c r="N2535">
        <v>38835.899476350984</v>
      </c>
      <c r="O2535">
        <v>27.403649450719776</v>
      </c>
      <c r="P2535">
        <v>44.846236949832537</v>
      </c>
      <c r="Q2535" s="6">
        <v>2533</v>
      </c>
    </row>
    <row r="2536" spans="1:17" x14ac:dyDescent="0.25">
      <c r="A2536">
        <v>147.99102056890868</v>
      </c>
      <c r="B2536">
        <v>-41.276283537664504</v>
      </c>
      <c r="C2536">
        <v>2018.365</v>
      </c>
      <c r="D2536">
        <v>0.75</v>
      </c>
      <c r="E2536">
        <v>0.65</v>
      </c>
      <c r="F2536">
        <v>19.899999999999999</v>
      </c>
      <c r="G2536">
        <v>42.007420362456692</v>
      </c>
      <c r="H2536">
        <v>18.213867168422361</v>
      </c>
      <c r="I2536">
        <v>37.991020568908681</v>
      </c>
      <c r="J2536">
        <v>4800.4077302652067</v>
      </c>
      <c r="K2536">
        <v>-4185.5329415182741</v>
      </c>
      <c r="L2536">
        <v>-41.0855627906327</v>
      </c>
      <c r="M2536">
        <v>6368.8774820469407</v>
      </c>
      <c r="N2536">
        <v>38721.357336549518</v>
      </c>
      <c r="O2536">
        <v>28.674275044361707</v>
      </c>
      <c r="P2536">
        <v>49.814281983158757</v>
      </c>
      <c r="Q2536" s="6">
        <v>2534</v>
      </c>
    </row>
    <row r="2537" spans="1:17" x14ac:dyDescent="0.25">
      <c r="A2537">
        <v>114.968</v>
      </c>
      <c r="B2537">
        <v>-44.476999999999997</v>
      </c>
      <c r="C2537">
        <v>2018.365</v>
      </c>
      <c r="D2537">
        <v>0.75</v>
      </c>
      <c r="E2537">
        <v>0.65</v>
      </c>
      <c r="F2537">
        <v>19.899999999999999</v>
      </c>
      <c r="G2537">
        <v>42.007420362456692</v>
      </c>
      <c r="H2537">
        <v>21.285223705583533</v>
      </c>
      <c r="I2537">
        <v>4.9680000000000035</v>
      </c>
      <c r="J2537">
        <v>4558.5015528766135</v>
      </c>
      <c r="K2537">
        <v>-4446.0665475404057</v>
      </c>
      <c r="L2537">
        <v>-44.284616825727596</v>
      </c>
      <c r="M2537">
        <v>6367.6875043249702</v>
      </c>
      <c r="N2537">
        <v>37886.616329844343</v>
      </c>
      <c r="O2537">
        <v>38.486746525943744</v>
      </c>
      <c r="P2537">
        <v>7.0725151410264466</v>
      </c>
      <c r="Q2537" s="6">
        <v>2535</v>
      </c>
    </row>
    <row r="2538" spans="1:17" x14ac:dyDescent="0.25">
      <c r="A2538">
        <v>138.27951583986726</v>
      </c>
      <c r="B2538">
        <v>-29.801892343797007</v>
      </c>
      <c r="C2538">
        <v>2018.365</v>
      </c>
      <c r="D2538">
        <v>0.75</v>
      </c>
      <c r="E2538">
        <v>0.65</v>
      </c>
      <c r="F2538">
        <v>19.899999999999999</v>
      </c>
      <c r="G2538">
        <v>42.007420362456692</v>
      </c>
      <c r="H2538">
        <v>16.287954713743858</v>
      </c>
      <c r="I2538">
        <v>28.279515839867258</v>
      </c>
      <c r="J2538">
        <v>5539.2066283483819</v>
      </c>
      <c r="K2538">
        <v>-3151.3376511787369</v>
      </c>
      <c r="L2538">
        <v>-29.636196373754352</v>
      </c>
      <c r="M2538">
        <v>6372.8909502105371</v>
      </c>
      <c r="N2538">
        <v>37510.904570695209</v>
      </c>
      <c r="O2538">
        <v>43.529882442622899</v>
      </c>
      <c r="P2538">
        <v>47.267472346154982</v>
      </c>
      <c r="Q2538" s="6">
        <v>2536</v>
      </c>
    </row>
    <row r="2539" spans="1:17" x14ac:dyDescent="0.25">
      <c r="A2539">
        <v>143.8548960494885</v>
      </c>
      <c r="B2539">
        <v>-39.671372374642992</v>
      </c>
      <c r="C2539">
        <v>2018.365</v>
      </c>
      <c r="D2539">
        <v>3</v>
      </c>
      <c r="E2539">
        <v>0.65</v>
      </c>
      <c r="F2539">
        <v>19.899999999999999</v>
      </c>
      <c r="G2539">
        <v>54.048620189015942</v>
      </c>
      <c r="H2539">
        <v>17.378080063551433</v>
      </c>
      <c r="I2539">
        <v>33.854896049488502</v>
      </c>
      <c r="J2539">
        <v>4916.0837993318637</v>
      </c>
      <c r="K2539">
        <v>-4049.968501180138</v>
      </c>
      <c r="L2539">
        <v>-39.482381863293753</v>
      </c>
      <c r="M2539">
        <v>6369.4681710959594</v>
      </c>
      <c r="N2539">
        <v>38394.126637750021</v>
      </c>
      <c r="O2539">
        <v>32.377096921264304</v>
      </c>
      <c r="P2539">
        <v>46.419692423859956</v>
      </c>
      <c r="Q2539" s="6">
        <v>2537</v>
      </c>
    </row>
    <row r="2540" spans="1:17" x14ac:dyDescent="0.25">
      <c r="A2540">
        <v>140.43303239215675</v>
      </c>
      <c r="B2540">
        <v>-43.50608617048691</v>
      </c>
      <c r="C2540">
        <v>2018.365</v>
      </c>
      <c r="D2540">
        <v>1.2</v>
      </c>
      <c r="E2540">
        <v>0.65</v>
      </c>
      <c r="F2540">
        <v>19.899999999999999</v>
      </c>
      <c r="G2540">
        <v>46.089820015575185</v>
      </c>
      <c r="H2540">
        <v>20.450054821840272</v>
      </c>
      <c r="I2540">
        <v>30.433032392156747</v>
      </c>
      <c r="J2540">
        <v>4633.4291734294957</v>
      </c>
      <c r="K2540">
        <v>-4368.4538404006071</v>
      </c>
      <c r="L2540">
        <v>-43.31395434707072</v>
      </c>
      <c r="M2540">
        <v>6368.0495334834159</v>
      </c>
      <c r="N2540">
        <v>38489.889629530342</v>
      </c>
      <c r="O2540">
        <v>31.260348795270108</v>
      </c>
      <c r="P2540">
        <v>40.475717745091401</v>
      </c>
      <c r="Q2540" s="6">
        <v>2538</v>
      </c>
    </row>
    <row r="2541" spans="1:17" x14ac:dyDescent="0.25">
      <c r="A2541">
        <v>153.22082270053374</v>
      </c>
      <c r="B2541">
        <v>-40.946103051906732</v>
      </c>
      <c r="C2541">
        <v>2018.365</v>
      </c>
      <c r="D2541">
        <v>0.75</v>
      </c>
      <c r="E2541">
        <v>0.65</v>
      </c>
      <c r="F2541">
        <v>19.899999999999999</v>
      </c>
      <c r="G2541">
        <v>42.007420362456692</v>
      </c>
      <c r="H2541">
        <v>19.247942456528655</v>
      </c>
      <c r="I2541">
        <v>43.220822700533745</v>
      </c>
      <c r="J2541">
        <v>4824.5180982409483</v>
      </c>
      <c r="K2541">
        <v>-4157.905606550984</v>
      </c>
      <c r="L2541">
        <v>-40.755689603091206</v>
      </c>
      <c r="M2541">
        <v>6368.999443652242</v>
      </c>
      <c r="N2541">
        <v>39011.589034009514</v>
      </c>
      <c r="O2541">
        <v>25.530656747079153</v>
      </c>
      <c r="P2541">
        <v>55.109332760131544</v>
      </c>
      <c r="Q2541" s="6">
        <v>2539</v>
      </c>
    </row>
    <row r="2542" spans="1:17" x14ac:dyDescent="0.25">
      <c r="A2542">
        <v>133.96600000000001</v>
      </c>
      <c r="B2542">
        <v>-37.331000000000003</v>
      </c>
      <c r="C2542">
        <v>2018.365</v>
      </c>
      <c r="D2542">
        <v>0.75</v>
      </c>
      <c r="E2542">
        <v>0.65</v>
      </c>
      <c r="F2542">
        <v>19.899999999999999</v>
      </c>
      <c r="G2542">
        <v>42.007420362456692</v>
      </c>
      <c r="H2542">
        <v>18.036287013016786</v>
      </c>
      <c r="I2542">
        <v>23.966000000000008</v>
      </c>
      <c r="J2542">
        <v>5077.8035593029763</v>
      </c>
      <c r="K2542">
        <v>-3846.6681072533324</v>
      </c>
      <c r="L2542">
        <v>-37.145591453655484</v>
      </c>
      <c r="M2542">
        <v>6370.3174578846465</v>
      </c>
      <c r="N2542">
        <v>37777.109061641146</v>
      </c>
      <c r="O2542">
        <v>39.927562115261978</v>
      </c>
      <c r="P2542">
        <v>36.242210201857155</v>
      </c>
      <c r="Q2542" s="6">
        <v>2540</v>
      </c>
    </row>
    <row r="2543" spans="1:17" x14ac:dyDescent="0.25">
      <c r="A2543">
        <v>155.19399999999999</v>
      </c>
      <c r="B2543">
        <v>-29.290999999999997</v>
      </c>
      <c r="C2543">
        <v>2018.365</v>
      </c>
      <c r="D2543">
        <v>0.75</v>
      </c>
      <c r="E2543">
        <v>0.65</v>
      </c>
      <c r="F2543">
        <v>19.899999999999999</v>
      </c>
      <c r="G2543">
        <v>42.007420362456692</v>
      </c>
      <c r="H2543">
        <v>21.860162618289337</v>
      </c>
      <c r="I2543">
        <v>45.193999999999988</v>
      </c>
      <c r="J2543">
        <v>5567.1323325181902</v>
      </c>
      <c r="K2543">
        <v>-3102.0723676546822</v>
      </c>
      <c r="L2543">
        <v>-29.127072076616248</v>
      </c>
      <c r="M2543">
        <v>6373.0538505441918</v>
      </c>
      <c r="N2543">
        <v>38569.331622203885</v>
      </c>
      <c r="O2543">
        <v>30.418050303486481</v>
      </c>
      <c r="P2543">
        <v>64.082865979414862</v>
      </c>
      <c r="Q2543" s="6">
        <v>2541</v>
      </c>
    </row>
    <row r="2544" spans="1:17" x14ac:dyDescent="0.25">
      <c r="A2544">
        <v>143.75312173593341</v>
      </c>
      <c r="B2544">
        <v>-35.577314866215339</v>
      </c>
      <c r="C2544">
        <v>2018.365</v>
      </c>
      <c r="D2544">
        <v>3</v>
      </c>
      <c r="E2544">
        <v>0.65</v>
      </c>
      <c r="F2544">
        <v>19.899999999999999</v>
      </c>
      <c r="G2544">
        <v>54.048620189015942</v>
      </c>
      <c r="H2544">
        <v>20.833586476747719</v>
      </c>
      <c r="I2544">
        <v>33.753121735933405</v>
      </c>
      <c r="J2544">
        <v>5193.4277146856766</v>
      </c>
      <c r="K2544">
        <v>-3690.1495235058969</v>
      </c>
      <c r="L2544">
        <v>-35.395400395032588</v>
      </c>
      <c r="M2544">
        <v>6370.9414479726693</v>
      </c>
      <c r="N2544">
        <v>38134.923461372971</v>
      </c>
      <c r="O2544">
        <v>35.45993747676799</v>
      </c>
      <c r="P2544">
        <v>48.956386554138675</v>
      </c>
      <c r="Q2544" s="6">
        <v>2542</v>
      </c>
    </row>
    <row r="2545" spans="1:17" x14ac:dyDescent="0.25">
      <c r="A2545">
        <v>149.39310277651148</v>
      </c>
      <c r="B2545">
        <v>-28.966978118377639</v>
      </c>
      <c r="C2545">
        <v>2018.365</v>
      </c>
      <c r="D2545">
        <v>3</v>
      </c>
      <c r="E2545">
        <v>0.65</v>
      </c>
      <c r="F2545">
        <v>19.899999999999999</v>
      </c>
      <c r="G2545">
        <v>54.048620189015942</v>
      </c>
      <c r="H2545">
        <v>22.362756949055346</v>
      </c>
      <c r="I2545">
        <v>39.393102776511483</v>
      </c>
      <c r="J2545">
        <v>5584.6143937644338</v>
      </c>
      <c r="K2545">
        <v>-3070.7006671176014</v>
      </c>
      <c r="L2545">
        <v>-28.804198450278523</v>
      </c>
      <c r="M2545">
        <v>6373.1562442856666</v>
      </c>
      <c r="N2545">
        <v>38137.697575696737</v>
      </c>
      <c r="O2545">
        <v>35.455278018608382</v>
      </c>
      <c r="P2545">
        <v>59.470113127994509</v>
      </c>
      <c r="Q2545" s="6">
        <v>2543</v>
      </c>
    </row>
    <row r="2546" spans="1:17" x14ac:dyDescent="0.25">
      <c r="A2546">
        <v>143.37583754346437</v>
      </c>
      <c r="B2546">
        <v>-36.35213412243926</v>
      </c>
      <c r="C2546">
        <v>2018.365</v>
      </c>
      <c r="D2546">
        <v>1.2</v>
      </c>
      <c r="E2546">
        <v>0.65</v>
      </c>
      <c r="F2546">
        <v>19.899999999999999</v>
      </c>
      <c r="G2546">
        <v>46.089820015575185</v>
      </c>
      <c r="H2546">
        <v>23.099299434680923</v>
      </c>
      <c r="I2546">
        <v>33.375837543464371</v>
      </c>
      <c r="J2546">
        <v>5142.9374341782805</v>
      </c>
      <c r="K2546">
        <v>-3759.733462559213</v>
      </c>
      <c r="L2546">
        <v>-36.168591274734609</v>
      </c>
      <c r="M2546">
        <v>6370.6672461650169</v>
      </c>
      <c r="N2546">
        <v>38160.582464955274</v>
      </c>
      <c r="O2546">
        <v>35.146919905738329</v>
      </c>
      <c r="P2546">
        <v>48.019995679923504</v>
      </c>
      <c r="Q2546" s="6">
        <v>2544</v>
      </c>
    </row>
    <row r="2547" spans="1:17" x14ac:dyDescent="0.25">
      <c r="A2547">
        <v>148.9038214369171</v>
      </c>
      <c r="B2547">
        <v>-47.861092944627522</v>
      </c>
      <c r="C2547">
        <v>2018.365</v>
      </c>
      <c r="D2547">
        <v>0.75</v>
      </c>
      <c r="E2547">
        <v>0.65</v>
      </c>
      <c r="F2547">
        <v>19.899999999999999</v>
      </c>
      <c r="G2547">
        <v>42.007420362456692</v>
      </c>
      <c r="H2547">
        <v>19.459866102115257</v>
      </c>
      <c r="I2547">
        <v>38.903821436917099</v>
      </c>
      <c r="J2547">
        <v>4287.185259882036</v>
      </c>
      <c r="K2547">
        <v>-4706.529508173976</v>
      </c>
      <c r="L2547">
        <v>-47.669560623644841</v>
      </c>
      <c r="M2547">
        <v>6366.4257997609748</v>
      </c>
      <c r="N2547">
        <v>39204.620011117608</v>
      </c>
      <c r="O2547">
        <v>23.471928907067102</v>
      </c>
      <c r="P2547">
        <v>47.421621833561552</v>
      </c>
      <c r="Q2547" s="6">
        <v>2545</v>
      </c>
    </row>
    <row r="2548" spans="1:17" x14ac:dyDescent="0.25">
      <c r="A2548">
        <v>141.2022570092023</v>
      </c>
      <c r="B2548">
        <v>-41.566574484974737</v>
      </c>
      <c r="C2548">
        <v>2018.365</v>
      </c>
      <c r="D2548">
        <v>0.75</v>
      </c>
      <c r="E2548">
        <v>0.65</v>
      </c>
      <c r="F2548">
        <v>19.899999999999999</v>
      </c>
      <c r="G2548">
        <v>42.007420362456692</v>
      </c>
      <c r="H2548">
        <v>20.60168608594222</v>
      </c>
      <c r="I2548">
        <v>31.202257009202299</v>
      </c>
      <c r="J2548">
        <v>4779.077799610709</v>
      </c>
      <c r="K2548">
        <v>-4209.7087640912696</v>
      </c>
      <c r="L2548">
        <v>-41.375604463788541</v>
      </c>
      <c r="M2548">
        <v>6368.7700926630087</v>
      </c>
      <c r="N2548">
        <v>38388.313343924769</v>
      </c>
      <c r="O2548">
        <v>32.435919327925433</v>
      </c>
      <c r="P2548">
        <v>42.391799702162714</v>
      </c>
      <c r="Q2548" s="6">
        <v>2546</v>
      </c>
    </row>
    <row r="2549" spans="1:17" x14ac:dyDescent="0.25">
      <c r="A2549">
        <v>151.55099999999999</v>
      </c>
      <c r="B2549">
        <v>-39.976999999999997</v>
      </c>
      <c r="C2549">
        <v>2018.365</v>
      </c>
      <c r="D2549">
        <v>3</v>
      </c>
      <c r="E2549">
        <v>0.65</v>
      </c>
      <c r="F2549">
        <v>19.899999999999999</v>
      </c>
      <c r="G2549">
        <v>54.048620189015942</v>
      </c>
      <c r="H2549">
        <v>18.62130616481792</v>
      </c>
      <c r="I2549">
        <v>41.550999999999988</v>
      </c>
      <c r="J2549">
        <v>4894.3511890972859</v>
      </c>
      <c r="K2549">
        <v>-4076.0304105547116</v>
      </c>
      <c r="L2549">
        <v>-39.787634170265207</v>
      </c>
      <c r="M2549">
        <v>6369.3561267984405</v>
      </c>
      <c r="N2549">
        <v>38852.397609044849</v>
      </c>
      <c r="O2549">
        <v>27.245468639661329</v>
      </c>
      <c r="P2549">
        <v>54.062004460771824</v>
      </c>
      <c r="Q2549" s="6">
        <v>2547</v>
      </c>
    </row>
    <row r="2550" spans="1:17" x14ac:dyDescent="0.25">
      <c r="A2550">
        <v>145.84529664668349</v>
      </c>
      <c r="B2550">
        <v>-33.32974673401219</v>
      </c>
      <c r="C2550">
        <v>2018.365</v>
      </c>
      <c r="D2550">
        <v>3</v>
      </c>
      <c r="E2550">
        <v>0.65</v>
      </c>
      <c r="F2550">
        <v>19.899999999999999</v>
      </c>
      <c r="G2550">
        <v>54.048620189015942</v>
      </c>
      <c r="H2550">
        <v>17.066945526159337</v>
      </c>
      <c r="I2550">
        <v>35.845296646683494</v>
      </c>
      <c r="J2550">
        <v>5334.4710674169237</v>
      </c>
      <c r="K2550">
        <v>-3484.5737156576793</v>
      </c>
      <c r="L2550">
        <v>-33.153301350551814</v>
      </c>
      <c r="M2550">
        <v>6371.7215529996774</v>
      </c>
      <c r="N2550">
        <v>38128.299798250824</v>
      </c>
      <c r="O2550">
        <v>35.550245031344247</v>
      </c>
      <c r="P2550">
        <v>52.744384048432934</v>
      </c>
      <c r="Q2550" s="6">
        <v>2548</v>
      </c>
    </row>
    <row r="2551" spans="1:17" x14ac:dyDescent="0.25">
      <c r="A2551">
        <v>156.488</v>
      </c>
      <c r="B2551">
        <v>-42.796999999999997</v>
      </c>
      <c r="C2551">
        <v>2018.365</v>
      </c>
      <c r="D2551">
        <v>0.75</v>
      </c>
      <c r="E2551">
        <v>0.65</v>
      </c>
      <c r="F2551">
        <v>19.899999999999999</v>
      </c>
      <c r="G2551">
        <v>42.007420362456692</v>
      </c>
      <c r="H2551">
        <v>20.11811411607701</v>
      </c>
      <c r="I2551">
        <v>46.488</v>
      </c>
      <c r="J2551">
        <v>4687.3064429304522</v>
      </c>
      <c r="K2551">
        <v>-4310.9830657263083</v>
      </c>
      <c r="L2551">
        <v>-42.605191126677632</v>
      </c>
      <c r="M2551">
        <v>6368.3134881156984</v>
      </c>
      <c r="N2551">
        <v>39322.035129570708</v>
      </c>
      <c r="O2551">
        <v>22.274778413795229</v>
      </c>
      <c r="P2551">
        <v>57.177993932395971</v>
      </c>
      <c r="Q2551" s="6">
        <v>2549</v>
      </c>
    </row>
    <row r="2552" spans="1:17" x14ac:dyDescent="0.25">
      <c r="A2552">
        <v>147.18926509596562</v>
      </c>
      <c r="B2552">
        <v>-31.876697125115115</v>
      </c>
      <c r="C2552">
        <v>2018.365</v>
      </c>
      <c r="D2552">
        <v>3</v>
      </c>
      <c r="E2552">
        <v>0.65</v>
      </c>
      <c r="F2552">
        <v>19.899999999999999</v>
      </c>
      <c r="G2552">
        <v>54.048620189015942</v>
      </c>
      <c r="H2552">
        <v>16.519520799648966</v>
      </c>
      <c r="I2552">
        <v>37.189265095965624</v>
      </c>
      <c r="J2552">
        <v>5421.2937245162993</v>
      </c>
      <c r="K2552">
        <v>-3348.8298750822096</v>
      </c>
      <c r="L2552">
        <v>-31.704365348191594</v>
      </c>
      <c r="M2552">
        <v>6372.2121103838763</v>
      </c>
      <c r="N2552">
        <v>38134.23291875315</v>
      </c>
      <c r="O2552">
        <v>35.484858453601028</v>
      </c>
      <c r="P2552">
        <v>55.161790504626993</v>
      </c>
      <c r="Q2552" s="6">
        <v>2550</v>
      </c>
    </row>
    <row r="2553" spans="1:17" x14ac:dyDescent="0.25">
      <c r="A2553">
        <v>139.61500000000001</v>
      </c>
      <c r="B2553">
        <v>-37.709000000000003</v>
      </c>
      <c r="C2553">
        <v>2018.365</v>
      </c>
      <c r="D2553">
        <v>0.75</v>
      </c>
      <c r="E2553">
        <v>0.65</v>
      </c>
      <c r="F2553">
        <v>19.899999999999999</v>
      </c>
      <c r="G2553">
        <v>42.007420362456692</v>
      </c>
      <c r="H2553">
        <v>21.99602302018657</v>
      </c>
      <c r="I2553">
        <v>29.615000000000009</v>
      </c>
      <c r="J2553">
        <v>5052.2524613233036</v>
      </c>
      <c r="K2553">
        <v>-3879.9428879171669</v>
      </c>
      <c r="L2553">
        <v>-37.522928652518061</v>
      </c>
      <c r="M2553">
        <v>6370.1814531806222</v>
      </c>
      <c r="N2553">
        <v>38052.630040141456</v>
      </c>
      <c r="O2553">
        <v>36.452052261623386</v>
      </c>
      <c r="P2553">
        <v>42.90220779921075</v>
      </c>
      <c r="Q2553" s="6">
        <v>2551</v>
      </c>
    </row>
    <row r="2554" spans="1:17" x14ac:dyDescent="0.25">
      <c r="A2554">
        <v>136.86394860781661</v>
      </c>
      <c r="B2554">
        <v>-30.103232952208344</v>
      </c>
      <c r="C2554">
        <v>2018.365</v>
      </c>
      <c r="D2554">
        <v>0.75</v>
      </c>
      <c r="E2554">
        <v>0.65</v>
      </c>
      <c r="F2554">
        <v>19.899999999999999</v>
      </c>
      <c r="G2554">
        <v>42.007420362456692</v>
      </c>
      <c r="H2554">
        <v>20.324166697696203</v>
      </c>
      <c r="I2554">
        <v>26.86394860781661</v>
      </c>
      <c r="J2554">
        <v>5522.5285464851486</v>
      </c>
      <c r="K2554">
        <v>-3180.280247999397</v>
      </c>
      <c r="L2554">
        <v>-29.936518677185102</v>
      </c>
      <c r="M2554">
        <v>6372.7940499092292</v>
      </c>
      <c r="N2554">
        <v>37456.372564123318</v>
      </c>
      <c r="O2554">
        <v>44.288020561264339</v>
      </c>
      <c r="P2554">
        <v>45.282952920694804</v>
      </c>
      <c r="Q2554" s="6">
        <v>2552</v>
      </c>
    </row>
    <row r="2555" spans="1:17" x14ac:dyDescent="0.25">
      <c r="A2555">
        <v>141.53999344418324</v>
      </c>
      <c r="B2555">
        <v>-40.13955848406782</v>
      </c>
      <c r="C2555">
        <v>2018.365</v>
      </c>
      <c r="D2555">
        <v>0.75</v>
      </c>
      <c r="E2555">
        <v>0.65</v>
      </c>
      <c r="F2555">
        <v>19.899999999999999</v>
      </c>
      <c r="G2555">
        <v>42.007420362456692</v>
      </c>
      <c r="H2555">
        <v>20.981274474427718</v>
      </c>
      <c r="I2555">
        <v>31.539993444183239</v>
      </c>
      <c r="J2555">
        <v>4882.7349395911306</v>
      </c>
      <c r="K2555">
        <v>-4089.845554949794</v>
      </c>
      <c r="L2555">
        <v>-39.950001790331804</v>
      </c>
      <c r="M2555">
        <v>6369.2964410244394</v>
      </c>
      <c r="N2555">
        <v>38307.389081484718</v>
      </c>
      <c r="O2555">
        <v>33.385548716645758</v>
      </c>
      <c r="P2555">
        <v>43.593843063831137</v>
      </c>
      <c r="Q2555" s="6">
        <v>2553</v>
      </c>
    </row>
    <row r="2556" spans="1:17" x14ac:dyDescent="0.25">
      <c r="A2556">
        <v>142.34783833498571</v>
      </c>
      <c r="B2556">
        <v>-45.677911157346379</v>
      </c>
      <c r="C2556">
        <v>2018.365</v>
      </c>
      <c r="D2556">
        <v>0.75</v>
      </c>
      <c r="E2556">
        <v>0.65</v>
      </c>
      <c r="F2556">
        <v>19.899999999999999</v>
      </c>
      <c r="G2556">
        <v>42.007420362456692</v>
      </c>
      <c r="H2556">
        <v>18.026196825390883</v>
      </c>
      <c r="I2556">
        <v>32.34783833498571</v>
      </c>
      <c r="J2556">
        <v>4464.0043902734888</v>
      </c>
      <c r="K2556">
        <v>-4540.3084924897721</v>
      </c>
      <c r="L2556">
        <v>-45.485522707488876</v>
      </c>
      <c r="M2556">
        <v>6367.2393078441564</v>
      </c>
      <c r="N2556">
        <v>38734.127105288724</v>
      </c>
      <c r="O2556">
        <v>28.515245534329431</v>
      </c>
      <c r="P2556">
        <v>41.517506795791313</v>
      </c>
      <c r="Q2556" s="6">
        <v>2554</v>
      </c>
    </row>
    <row r="2557" spans="1:17" x14ac:dyDescent="0.25">
      <c r="A2557">
        <v>144.57089830118903</v>
      </c>
      <c r="B2557">
        <v>-36.211575742752217</v>
      </c>
      <c r="C2557">
        <v>2018.365</v>
      </c>
      <c r="D2557">
        <v>3</v>
      </c>
      <c r="E2557">
        <v>0.65</v>
      </c>
      <c r="F2557">
        <v>19.899999999999999</v>
      </c>
      <c r="G2557">
        <v>54.048620189015942</v>
      </c>
      <c r="H2557">
        <v>23.352639874667879</v>
      </c>
      <c r="I2557">
        <v>34.570898301189033</v>
      </c>
      <c r="J2557">
        <v>5152.1670561052797</v>
      </c>
      <c r="K2557">
        <v>-3747.1605115594198</v>
      </c>
      <c r="L2557">
        <v>-36.028318391743923</v>
      </c>
      <c r="M2557">
        <v>6370.717171041797</v>
      </c>
      <c r="N2557">
        <v>38218.380780727988</v>
      </c>
      <c r="O2557">
        <v>34.455593617143457</v>
      </c>
      <c r="P2557">
        <v>49.393540628444413</v>
      </c>
      <c r="Q2557" s="6">
        <v>2555</v>
      </c>
    </row>
    <row r="2558" spans="1:17" x14ac:dyDescent="0.25">
      <c r="A2558">
        <v>148.15299999999999</v>
      </c>
      <c r="B2558">
        <v>-36.567</v>
      </c>
      <c r="C2558">
        <v>2018.365</v>
      </c>
      <c r="D2558">
        <v>1.2</v>
      </c>
      <c r="E2558">
        <v>0.65</v>
      </c>
      <c r="F2558">
        <v>19.899999999999999</v>
      </c>
      <c r="G2558">
        <v>46.089820015575185</v>
      </c>
      <c r="H2558">
        <v>19.056725523566513</v>
      </c>
      <c r="I2558">
        <v>38.152999999999992</v>
      </c>
      <c r="J2558">
        <v>5128.7685235129356</v>
      </c>
      <c r="K2558">
        <v>-3778.9099329989908</v>
      </c>
      <c r="L2558">
        <v>-36.38302924127769</v>
      </c>
      <c r="M2558">
        <v>6370.5907771175735</v>
      </c>
      <c r="N2558">
        <v>38448.622308851867</v>
      </c>
      <c r="O2558">
        <v>31.762588626184883</v>
      </c>
      <c r="P2558">
        <v>52.824841160330315</v>
      </c>
      <c r="Q2558" s="6">
        <v>2556</v>
      </c>
    </row>
    <row r="2559" spans="1:17" x14ac:dyDescent="0.25">
      <c r="A2559">
        <v>147.9298430533949</v>
      </c>
      <c r="B2559">
        <v>-36.486791045296684</v>
      </c>
      <c r="C2559">
        <v>2018.365</v>
      </c>
      <c r="D2559">
        <v>3</v>
      </c>
      <c r="E2559">
        <v>0.65</v>
      </c>
      <c r="F2559">
        <v>19.899999999999999</v>
      </c>
      <c r="G2559">
        <v>54.048620189015942</v>
      </c>
      <c r="H2559">
        <v>19.251969810067525</v>
      </c>
      <c r="I2559">
        <v>37.929843053394904</v>
      </c>
      <c r="J2559">
        <v>5134.0662172520169</v>
      </c>
      <c r="K2559">
        <v>-3771.7575349816225</v>
      </c>
      <c r="L2559">
        <v>-36.302978819134218</v>
      </c>
      <c r="M2559">
        <v>6370.6193439742638</v>
      </c>
      <c r="N2559">
        <v>38430.541198943429</v>
      </c>
      <c r="O2559">
        <v>31.970753321405784</v>
      </c>
      <c r="P2559">
        <v>52.655456013576661</v>
      </c>
      <c r="Q2559" s="6">
        <v>2557</v>
      </c>
    </row>
    <row r="2560" spans="1:17" x14ac:dyDescent="0.25">
      <c r="A2560">
        <v>142.08743297761507</v>
      </c>
      <c r="B2560">
        <v>-30.640734720761472</v>
      </c>
      <c r="C2560">
        <v>2018.365</v>
      </c>
      <c r="D2560">
        <v>3</v>
      </c>
      <c r="E2560">
        <v>0.65</v>
      </c>
      <c r="F2560">
        <v>19.899999999999999</v>
      </c>
      <c r="G2560">
        <v>54.048620189015942</v>
      </c>
      <c r="H2560">
        <v>22.072824092080602</v>
      </c>
      <c r="I2560">
        <v>32.087432977615066</v>
      </c>
      <c r="J2560">
        <v>5492.4008593941599</v>
      </c>
      <c r="K2560">
        <v>-3231.6892176147339</v>
      </c>
      <c r="L2560">
        <v>-30.472249730837188</v>
      </c>
      <c r="M2560">
        <v>6372.619743835422</v>
      </c>
      <c r="N2560">
        <v>37762.600867352157</v>
      </c>
      <c r="O2560">
        <v>40.149694944431566</v>
      </c>
      <c r="P2560">
        <v>50.893964737142596</v>
      </c>
      <c r="Q2560" s="6">
        <v>2558</v>
      </c>
    </row>
    <row r="2561" spans="1:17" x14ac:dyDescent="0.25">
      <c r="A2561">
        <v>153.4677150452292</v>
      </c>
      <c r="B2561">
        <v>-41.197329409019794</v>
      </c>
      <c r="C2561">
        <v>2018.365</v>
      </c>
      <c r="D2561">
        <v>3</v>
      </c>
      <c r="E2561">
        <v>0.65</v>
      </c>
      <c r="F2561">
        <v>19.899999999999999</v>
      </c>
      <c r="G2561">
        <v>54.048620189015942</v>
      </c>
      <c r="H2561">
        <v>15.951422887621181</v>
      </c>
      <c r="I2561">
        <v>43.467715045229198</v>
      </c>
      <c r="J2561">
        <v>4806.1877050694175</v>
      </c>
      <c r="K2561">
        <v>-4178.9390811129851</v>
      </c>
      <c r="L2561">
        <v>-41.006679844355922</v>
      </c>
      <c r="M2561">
        <v>6368.9066644137492</v>
      </c>
      <c r="N2561">
        <v>39041.363535235461</v>
      </c>
      <c r="O2561">
        <v>25.213243767678673</v>
      </c>
      <c r="P2561">
        <v>55.206083988778033</v>
      </c>
      <c r="Q2561" s="6">
        <v>2559</v>
      </c>
    </row>
    <row r="2562" spans="1:17" x14ac:dyDescent="0.25">
      <c r="A2562">
        <v>157.51900000000001</v>
      </c>
      <c r="B2562">
        <v>-34.398000000000003</v>
      </c>
      <c r="C2562">
        <v>2018.365</v>
      </c>
      <c r="D2562">
        <v>3</v>
      </c>
      <c r="E2562">
        <v>0.65</v>
      </c>
      <c r="F2562">
        <v>19.899999999999999</v>
      </c>
      <c r="G2562">
        <v>54.048620189015942</v>
      </c>
      <c r="H2562">
        <v>21.010386848758827</v>
      </c>
      <c r="I2562">
        <v>47.519000000000005</v>
      </c>
      <c r="J2562">
        <v>5268.4464483601623</v>
      </c>
      <c r="K2562">
        <v>-3582.9626082731811</v>
      </c>
      <c r="L2562">
        <v>-34.218818122663961</v>
      </c>
      <c r="M2562">
        <v>6371.3537832647908</v>
      </c>
      <c r="N2562">
        <v>38966.228059340654</v>
      </c>
      <c r="O2562">
        <v>26.03970269066026</v>
      </c>
      <c r="P2562">
        <v>62.646301722412019</v>
      </c>
      <c r="Q2562" s="6">
        <v>2560</v>
      </c>
    </row>
    <row r="2563" spans="1:17" x14ac:dyDescent="0.25">
      <c r="A2563">
        <v>149.00565450374211</v>
      </c>
      <c r="B2563">
        <v>-40.195833261017071</v>
      </c>
      <c r="C2563">
        <v>2018.365</v>
      </c>
      <c r="D2563">
        <v>3</v>
      </c>
      <c r="E2563">
        <v>0.65</v>
      </c>
      <c r="F2563">
        <v>19.899999999999999</v>
      </c>
      <c r="G2563">
        <v>54.048620189015942</v>
      </c>
      <c r="H2563">
        <v>19.94573129800785</v>
      </c>
      <c r="I2563">
        <v>39.005654503742107</v>
      </c>
      <c r="J2563">
        <v>4878.7044029176704</v>
      </c>
      <c r="K2563">
        <v>-4094.6205092509576</v>
      </c>
      <c r="L2563">
        <v>-40.006211913033958</v>
      </c>
      <c r="M2563">
        <v>6369.2757646240152</v>
      </c>
      <c r="N2563">
        <v>38712.790795588713</v>
      </c>
      <c r="O2563">
        <v>28.773328251598574</v>
      </c>
      <c r="P2563">
        <v>51.450604917518639</v>
      </c>
      <c r="Q2563" s="6">
        <v>2561</v>
      </c>
    </row>
    <row r="2564" spans="1:17" x14ac:dyDescent="0.25">
      <c r="A2564">
        <v>144.84568081564032</v>
      </c>
      <c r="B2564">
        <v>-36.871822182412238</v>
      </c>
      <c r="C2564">
        <v>2018.365</v>
      </c>
      <c r="D2564">
        <v>0.75</v>
      </c>
      <c r="E2564">
        <v>0.65</v>
      </c>
      <c r="F2564">
        <v>19.899999999999999</v>
      </c>
      <c r="G2564">
        <v>42.007420362456692</v>
      </c>
      <c r="H2564">
        <v>19.921026713421636</v>
      </c>
      <c r="I2564">
        <v>34.845680815640321</v>
      </c>
      <c r="J2564">
        <v>5108.5435769819869</v>
      </c>
      <c r="K2564">
        <v>-3806.0246030303256</v>
      </c>
      <c r="L2564">
        <v>-36.687262070844781</v>
      </c>
      <c r="M2564">
        <v>6370.4819877930795</v>
      </c>
      <c r="N2564">
        <v>38273.321690744706</v>
      </c>
      <c r="O2564">
        <v>33.801196140671202</v>
      </c>
      <c r="P2564">
        <v>49.243314392567981</v>
      </c>
      <c r="Q2564" s="6">
        <v>2562</v>
      </c>
    </row>
    <row r="2565" spans="1:17" x14ac:dyDescent="0.25">
      <c r="A2565">
        <v>115.96899999999999</v>
      </c>
      <c r="B2565">
        <v>-41.927</v>
      </c>
      <c r="C2565">
        <v>2018.365</v>
      </c>
      <c r="D2565">
        <v>3</v>
      </c>
      <c r="E2565">
        <v>0.65</v>
      </c>
      <c r="F2565">
        <v>19.899999999999999</v>
      </c>
      <c r="G2565">
        <v>54.048620189015942</v>
      </c>
      <c r="H2565">
        <v>15.816165165038711</v>
      </c>
      <c r="I2565">
        <v>5.9689999999999941</v>
      </c>
      <c r="J2565">
        <v>4752.423014787536</v>
      </c>
      <c r="K2565">
        <v>-4239.5762964245587</v>
      </c>
      <c r="L2565">
        <v>-41.735747735895302</v>
      </c>
      <c r="M2565">
        <v>6368.6365640290096</v>
      </c>
      <c r="N2565">
        <v>37680.013179710586</v>
      </c>
      <c r="O2565">
        <v>41.175520803082918</v>
      </c>
      <c r="P2565">
        <v>8.8935164304960015</v>
      </c>
      <c r="Q2565" s="6">
        <v>2563</v>
      </c>
    </row>
    <row r="2566" spans="1:17" x14ac:dyDescent="0.25">
      <c r="A2566">
        <v>150.29548213741074</v>
      </c>
      <c r="B2566">
        <v>-40.480153638399514</v>
      </c>
      <c r="C2566">
        <v>2018.365</v>
      </c>
      <c r="D2566">
        <v>3</v>
      </c>
      <c r="E2566">
        <v>0.65</v>
      </c>
      <c r="F2566">
        <v>19.899999999999999</v>
      </c>
      <c r="G2566">
        <v>54.048620189015942</v>
      </c>
      <c r="H2566">
        <v>14.514297187315314</v>
      </c>
      <c r="I2566">
        <v>40.295482137410744</v>
      </c>
      <c r="J2566">
        <v>4858.2684859910787</v>
      </c>
      <c r="K2566">
        <v>-4118.6853464672931</v>
      </c>
      <c r="L2566">
        <v>-40.290216807279961</v>
      </c>
      <c r="M2566">
        <v>6369.1711913857716</v>
      </c>
      <c r="N2566">
        <v>38805.966044427514</v>
      </c>
      <c r="O2566">
        <v>27.748849544317771</v>
      </c>
      <c r="P2566">
        <v>52.561804106978471</v>
      </c>
      <c r="Q2566" s="6">
        <v>2564</v>
      </c>
    </row>
    <row r="2567" spans="1:17" x14ac:dyDescent="0.25">
      <c r="A2567">
        <v>149.63063697741552</v>
      </c>
      <c r="B2567">
        <v>-30.483030134132065</v>
      </c>
      <c r="C2567">
        <v>2018.365</v>
      </c>
      <c r="D2567">
        <v>1.2</v>
      </c>
      <c r="E2567">
        <v>0.65</v>
      </c>
      <c r="F2567">
        <v>19.899999999999999</v>
      </c>
      <c r="G2567">
        <v>46.089820015575185</v>
      </c>
      <c r="H2567">
        <v>23.534610441011488</v>
      </c>
      <c r="I2567">
        <v>39.63063697741552</v>
      </c>
      <c r="J2567">
        <v>5501.290641897579</v>
      </c>
      <c r="K2567">
        <v>-3216.634567029058</v>
      </c>
      <c r="L2567">
        <v>-30.315058586775532</v>
      </c>
      <c r="M2567">
        <v>6372.6710776907421</v>
      </c>
      <c r="N2567">
        <v>38224.751656786415</v>
      </c>
      <c r="O2567">
        <v>34.404582298959191</v>
      </c>
      <c r="P2567">
        <v>58.511163485793091</v>
      </c>
      <c r="Q2567" s="6">
        <v>2565</v>
      </c>
    </row>
    <row r="2568" spans="1:17" x14ac:dyDescent="0.25">
      <c r="A2568">
        <v>160.55000000000001</v>
      </c>
      <c r="B2568">
        <v>-36.651000000000003</v>
      </c>
      <c r="C2568">
        <v>2018.365</v>
      </c>
      <c r="D2568">
        <v>3</v>
      </c>
      <c r="E2568">
        <v>0.65</v>
      </c>
      <c r="F2568">
        <v>19.899999999999999</v>
      </c>
      <c r="G2568">
        <v>54.048620189015942</v>
      </c>
      <c r="H2568">
        <v>15.998563621847664</v>
      </c>
      <c r="I2568">
        <v>50.550000000000011</v>
      </c>
      <c r="J2568">
        <v>5123.2096315621902</v>
      </c>
      <c r="K2568">
        <v>-3786.392531515979</v>
      </c>
      <c r="L2568">
        <v>-36.466864757204171</v>
      </c>
      <c r="M2568">
        <v>6370.5608333687214</v>
      </c>
      <c r="N2568">
        <v>39292.288923349144</v>
      </c>
      <c r="O2568">
        <v>22.603578629915706</v>
      </c>
      <c r="P2568">
        <v>63.83952377235785</v>
      </c>
      <c r="Q2568" s="6">
        <v>2566</v>
      </c>
    </row>
    <row r="2569" spans="1:17" x14ac:dyDescent="0.25">
      <c r="A2569">
        <v>114.91</v>
      </c>
      <c r="B2569">
        <v>-39.567</v>
      </c>
      <c r="C2569">
        <v>2018.365</v>
      </c>
      <c r="D2569">
        <v>3</v>
      </c>
      <c r="E2569">
        <v>0.65</v>
      </c>
      <c r="F2569">
        <v>19.899999999999999</v>
      </c>
      <c r="G2569">
        <v>54.048620189015942</v>
      </c>
      <c r="H2569">
        <v>19.041929406246915</v>
      </c>
      <c r="I2569">
        <v>4.9099999999999966</v>
      </c>
      <c r="J2569">
        <v>4923.4733783259389</v>
      </c>
      <c r="K2569">
        <v>-4041.0421223683829</v>
      </c>
      <c r="L2569">
        <v>-39.378142580643853</v>
      </c>
      <c r="M2569">
        <v>6369.5063813328425</v>
      </c>
      <c r="N2569">
        <v>37479.605882795207</v>
      </c>
      <c r="O2569">
        <v>43.910039238078859</v>
      </c>
      <c r="P2569">
        <v>7.6808280810676957</v>
      </c>
      <c r="Q2569" s="6">
        <v>2567</v>
      </c>
    </row>
    <row r="2570" spans="1:17" x14ac:dyDescent="0.25">
      <c r="A2570">
        <v>123.62</v>
      </c>
      <c r="B2570">
        <v>-37.338999999999999</v>
      </c>
      <c r="C2570">
        <v>2018.365</v>
      </c>
      <c r="D2570">
        <v>3</v>
      </c>
      <c r="E2570">
        <v>0.65</v>
      </c>
      <c r="F2570">
        <v>19.899999999999999</v>
      </c>
      <c r="G2570">
        <v>54.048620189015942</v>
      </c>
      <c r="H2570">
        <v>16.515261893599675</v>
      </c>
      <c r="I2570">
        <v>13.620000000000005</v>
      </c>
      <c r="J2570">
        <v>5077.2650879417224</v>
      </c>
      <c r="K2570">
        <v>-3847.3740569346837</v>
      </c>
      <c r="L2570">
        <v>-37.153577092238265</v>
      </c>
      <c r="M2570">
        <v>6370.3145846344132</v>
      </c>
      <c r="N2570">
        <v>37447.013781678244</v>
      </c>
      <c r="O2570">
        <v>44.37905141003462</v>
      </c>
      <c r="P2570">
        <v>21.775597963116933</v>
      </c>
      <c r="Q2570" s="6">
        <v>2568</v>
      </c>
    </row>
    <row r="2571" spans="1:17" x14ac:dyDescent="0.25">
      <c r="A2571">
        <v>140.66900000000001</v>
      </c>
      <c r="B2571">
        <v>-37.28</v>
      </c>
      <c r="C2571">
        <v>2018.365</v>
      </c>
      <c r="D2571">
        <v>1.2</v>
      </c>
      <c r="E2571">
        <v>0.65</v>
      </c>
      <c r="F2571">
        <v>19.899999999999999</v>
      </c>
      <c r="G2571">
        <v>46.089820015575185</v>
      </c>
      <c r="H2571">
        <v>22.613489146488199</v>
      </c>
      <c r="I2571">
        <v>30.669000000000011</v>
      </c>
      <c r="J2571">
        <v>5081.233979378665</v>
      </c>
      <c r="K2571">
        <v>-3842.1659338490772</v>
      </c>
      <c r="L2571">
        <v>-37.094683346616108</v>
      </c>
      <c r="M2571">
        <v>6370.3357695197428</v>
      </c>
      <c r="N2571">
        <v>38076.738187215058</v>
      </c>
      <c r="O2571">
        <v>36.158986110301647</v>
      </c>
      <c r="P2571">
        <v>44.393686022620074</v>
      </c>
      <c r="Q2571" s="6">
        <v>2569</v>
      </c>
    </row>
    <row r="2572" spans="1:17" x14ac:dyDescent="0.25">
      <c r="A2572">
        <v>153.828</v>
      </c>
      <c r="B2572">
        <v>-30.790999999999997</v>
      </c>
      <c r="C2572">
        <v>2018.365</v>
      </c>
      <c r="D2572">
        <v>3</v>
      </c>
      <c r="E2572">
        <v>0.65</v>
      </c>
      <c r="F2572">
        <v>19.899999999999999</v>
      </c>
      <c r="G2572">
        <v>54.048620189015942</v>
      </c>
      <c r="H2572">
        <v>17.943520954174573</v>
      </c>
      <c r="I2572">
        <v>43.828000000000003</v>
      </c>
      <c r="J2572">
        <v>5483.8917066918602</v>
      </c>
      <c r="K2572">
        <v>-3246.0112273945333</v>
      </c>
      <c r="L2572">
        <v>-30.622030514762727</v>
      </c>
      <c r="M2572">
        <v>6372.5706852960939</v>
      </c>
      <c r="N2572">
        <v>38533.16565031249</v>
      </c>
      <c r="O2572">
        <v>30.821502784564093</v>
      </c>
      <c r="P2572">
        <v>61.92941374943036</v>
      </c>
      <c r="Q2572" s="6">
        <v>2570</v>
      </c>
    </row>
    <row r="2573" spans="1:17" x14ac:dyDescent="0.25">
      <c r="A2573">
        <v>147.61500000000001</v>
      </c>
      <c r="B2573">
        <v>-34.709000000000003</v>
      </c>
      <c r="C2573">
        <v>2018.365</v>
      </c>
      <c r="D2573">
        <v>1.2</v>
      </c>
      <c r="E2573">
        <v>0.65</v>
      </c>
      <c r="F2573">
        <v>19.899999999999999</v>
      </c>
      <c r="G2573">
        <v>46.089820015575185</v>
      </c>
      <c r="H2573">
        <v>23.750146833110914</v>
      </c>
      <c r="I2573">
        <v>37.615000000000009</v>
      </c>
      <c r="J2573">
        <v>5248.8789176975597</v>
      </c>
      <c r="K2573">
        <v>-3611.376665626296</v>
      </c>
      <c r="L2573">
        <v>-34.529067933915755</v>
      </c>
      <c r="M2573">
        <v>6371.2456642072757</v>
      </c>
      <c r="N2573">
        <v>38311.719759825115</v>
      </c>
      <c r="O2573">
        <v>33.358932635547973</v>
      </c>
      <c r="P2573">
        <v>53.535898384455344</v>
      </c>
      <c r="Q2573" s="6">
        <v>2571</v>
      </c>
    </row>
    <row r="2574" spans="1:17" x14ac:dyDescent="0.25">
      <c r="A2574">
        <v>144.61500000000001</v>
      </c>
      <c r="B2574">
        <v>-34.709000000000003</v>
      </c>
      <c r="C2574">
        <v>2018.365</v>
      </c>
      <c r="D2574">
        <v>0.75</v>
      </c>
      <c r="E2574">
        <v>0.65</v>
      </c>
      <c r="F2574">
        <v>19.899999999999999</v>
      </c>
      <c r="G2574">
        <v>42.007420362456692</v>
      </c>
      <c r="H2574">
        <v>19.115030614275636</v>
      </c>
      <c r="I2574">
        <v>34.615000000000009</v>
      </c>
      <c r="J2574">
        <v>5248.8789176975597</v>
      </c>
      <c r="K2574">
        <v>-3611.376665626296</v>
      </c>
      <c r="L2574">
        <v>-34.529067933915755</v>
      </c>
      <c r="M2574">
        <v>6371.2456642072757</v>
      </c>
      <c r="N2574">
        <v>38133.04756432282</v>
      </c>
      <c r="O2574">
        <v>35.486585846231705</v>
      </c>
      <c r="P2574">
        <v>50.479322141565397</v>
      </c>
      <c r="Q2574" s="6">
        <v>2572</v>
      </c>
    </row>
    <row r="2575" spans="1:17" x14ac:dyDescent="0.25">
      <c r="A2575">
        <v>153.12100000000001</v>
      </c>
      <c r="B2575">
        <v>-26.347999999999999</v>
      </c>
      <c r="C2575">
        <v>2018.365</v>
      </c>
      <c r="D2575">
        <v>0.75</v>
      </c>
      <c r="E2575">
        <v>0.65</v>
      </c>
      <c r="F2575">
        <v>19.899999999999999</v>
      </c>
      <c r="G2575">
        <v>42.007420362456692</v>
      </c>
      <c r="H2575">
        <v>16.766228578276397</v>
      </c>
      <c r="I2575">
        <v>43.121000000000009</v>
      </c>
      <c r="J2575">
        <v>5719.3186720283711</v>
      </c>
      <c r="K2575">
        <v>-2813.6645316267127</v>
      </c>
      <c r="L2575">
        <v>-26.19524823574589</v>
      </c>
      <c r="M2575">
        <v>6373.9559277380122</v>
      </c>
      <c r="N2575">
        <v>38293.672243703491</v>
      </c>
      <c r="O2575">
        <v>33.604770395808345</v>
      </c>
      <c r="P2575">
        <v>64.642308413033007</v>
      </c>
      <c r="Q2575" s="6">
        <v>2573</v>
      </c>
    </row>
    <row r="2576" spans="1:17" x14ac:dyDescent="0.25">
      <c r="A2576">
        <v>146.15299999999999</v>
      </c>
      <c r="B2576">
        <v>-36.28</v>
      </c>
      <c r="C2576">
        <v>2018.365</v>
      </c>
      <c r="D2576">
        <v>1.2</v>
      </c>
      <c r="E2576">
        <v>0.65</v>
      </c>
      <c r="F2576">
        <v>19.899999999999999</v>
      </c>
      <c r="G2576">
        <v>46.089820015575185</v>
      </c>
      <c r="H2576">
        <v>15.756442306642223</v>
      </c>
      <c r="I2576">
        <v>36.152999999999992</v>
      </c>
      <c r="J2576">
        <v>5147.6779273989405</v>
      </c>
      <c r="K2576">
        <v>-3753.2838545464347</v>
      </c>
      <c r="L2576">
        <v>-36.096603118503147</v>
      </c>
      <c r="M2576">
        <v>6370.6928773116351</v>
      </c>
      <c r="N2576">
        <v>38313.091010546996</v>
      </c>
      <c r="O2576">
        <v>33.335993786788428</v>
      </c>
      <c r="P2576">
        <v>50.996259377017054</v>
      </c>
      <c r="Q2576" s="6">
        <v>2574</v>
      </c>
    </row>
    <row r="2577" spans="1:17" x14ac:dyDescent="0.25">
      <c r="A2577">
        <v>149.76900000000001</v>
      </c>
      <c r="B2577">
        <v>-38.173000000000002</v>
      </c>
      <c r="C2577">
        <v>2018.365</v>
      </c>
      <c r="D2577">
        <v>1.2</v>
      </c>
      <c r="E2577">
        <v>0.65</v>
      </c>
      <c r="F2577">
        <v>19.899999999999999</v>
      </c>
      <c r="G2577">
        <v>46.089820015575185</v>
      </c>
      <c r="H2577">
        <v>22.408122184161265</v>
      </c>
      <c r="I2577">
        <v>39.769000000000005</v>
      </c>
      <c r="J2577">
        <v>5020.586636883143</v>
      </c>
      <c r="K2577">
        <v>-3920.5594313175056</v>
      </c>
      <c r="L2577">
        <v>-37.986159242025465</v>
      </c>
      <c r="M2577">
        <v>6370.0138487245249</v>
      </c>
      <c r="N2577">
        <v>38638.986638566559</v>
      </c>
      <c r="O2577">
        <v>29.601371227493924</v>
      </c>
      <c r="P2577">
        <v>53.402092391227363</v>
      </c>
      <c r="Q2577" s="6">
        <v>2575</v>
      </c>
    </row>
    <row r="2578" spans="1:17" x14ac:dyDescent="0.25">
      <c r="A2578">
        <v>153.08976713806905</v>
      </c>
      <c r="B2578">
        <v>-38.923249003378999</v>
      </c>
      <c r="C2578">
        <v>2018.365</v>
      </c>
      <c r="D2578">
        <v>0.75</v>
      </c>
      <c r="E2578">
        <v>0.65</v>
      </c>
      <c r="F2578">
        <v>19.899999999999999</v>
      </c>
      <c r="G2578">
        <v>42.007420362456692</v>
      </c>
      <c r="H2578">
        <v>17.85230914471736</v>
      </c>
      <c r="I2578">
        <v>43.08976713806905</v>
      </c>
      <c r="J2578">
        <v>4968.687488953964</v>
      </c>
      <c r="K2578">
        <v>-3985.6932147059701</v>
      </c>
      <c r="L2578">
        <v>-38.735267705568212</v>
      </c>
      <c r="M2578">
        <v>6369.7414205476862</v>
      </c>
      <c r="N2578">
        <v>38889.568686203529</v>
      </c>
      <c r="O2578">
        <v>26.847107721419832</v>
      </c>
      <c r="P2578">
        <v>56.113357914640673</v>
      </c>
      <c r="Q2578" s="6">
        <v>2576</v>
      </c>
    </row>
    <row r="2579" spans="1:17" x14ac:dyDescent="0.25">
      <c r="A2579">
        <v>137.12110222013305</v>
      </c>
      <c r="B2579">
        <v>-34.941707094484713</v>
      </c>
      <c r="C2579">
        <v>2018.365</v>
      </c>
      <c r="D2579">
        <v>0.75</v>
      </c>
      <c r="E2579">
        <v>0.65</v>
      </c>
      <c r="F2579">
        <v>19.899999999999999</v>
      </c>
      <c r="G2579">
        <v>42.007420362456692</v>
      </c>
      <c r="H2579">
        <v>20.132561205821503</v>
      </c>
      <c r="I2579">
        <v>27.121102220133054</v>
      </c>
      <c r="J2579">
        <v>5234.1360493167767</v>
      </c>
      <c r="K2579">
        <v>-3632.5688563292601</v>
      </c>
      <c r="L2579">
        <v>-34.761227511765426</v>
      </c>
      <c r="M2579">
        <v>6371.164468033352</v>
      </c>
      <c r="N2579">
        <v>37756.500461049371</v>
      </c>
      <c r="O2579">
        <v>40.207881717736441</v>
      </c>
      <c r="P2579">
        <v>41.805535896013566</v>
      </c>
      <c r="Q2579" s="6">
        <v>2577</v>
      </c>
    </row>
    <row r="2580" spans="1:17" x14ac:dyDescent="0.25">
      <c r="A2580">
        <v>147.28434475355624</v>
      </c>
      <c r="B2580">
        <v>-31.868386291002885</v>
      </c>
      <c r="C2580">
        <v>2018.365</v>
      </c>
      <c r="D2580">
        <v>1.2</v>
      </c>
      <c r="E2580">
        <v>0.65</v>
      </c>
      <c r="F2580">
        <v>19.899999999999999</v>
      </c>
      <c r="G2580">
        <v>46.089820015575185</v>
      </c>
      <c r="H2580">
        <v>21.164276129165085</v>
      </c>
      <c r="I2580">
        <v>37.28434475355624</v>
      </c>
      <c r="J2580">
        <v>5421.7803285518894</v>
      </c>
      <c r="K2580">
        <v>-3348.0472772642634</v>
      </c>
      <c r="L2580">
        <v>-31.696079322118567</v>
      </c>
      <c r="M2580">
        <v>6372.214881959716</v>
      </c>
      <c r="N2580">
        <v>38139.823987687545</v>
      </c>
      <c r="O2580">
        <v>35.41730619154125</v>
      </c>
      <c r="P2580">
        <v>55.260531845222054</v>
      </c>
      <c r="Q2580" s="6">
        <v>2578</v>
      </c>
    </row>
    <row r="2581" spans="1:17" x14ac:dyDescent="0.25">
      <c r="A2581">
        <v>126.05746574893435</v>
      </c>
      <c r="B2581">
        <v>-25.608325147614053</v>
      </c>
      <c r="C2581">
        <v>2018.365</v>
      </c>
      <c r="D2581">
        <v>3</v>
      </c>
      <c r="E2581">
        <v>0.65</v>
      </c>
      <c r="F2581">
        <v>19.899999999999999</v>
      </c>
      <c r="G2581">
        <v>54.048620189015942</v>
      </c>
      <c r="H2581">
        <v>16.766920075615662</v>
      </c>
      <c r="I2581">
        <v>16.057465748934348</v>
      </c>
      <c r="J2581">
        <v>5755.2135052409367</v>
      </c>
      <c r="K2581">
        <v>-2739.997990807859</v>
      </c>
      <c r="L2581">
        <v>-25.458639090651094</v>
      </c>
      <c r="M2581">
        <v>6374.1722192406105</v>
      </c>
      <c r="N2581">
        <v>36770.268942357718</v>
      </c>
      <c r="O2581">
        <v>55.094209480170704</v>
      </c>
      <c r="P2581">
        <v>33.661296873380067</v>
      </c>
      <c r="Q2581" s="6">
        <v>2579</v>
      </c>
    </row>
    <row r="2582" spans="1:17" x14ac:dyDescent="0.25">
      <c r="A2582">
        <v>146.13823072218821</v>
      </c>
      <c r="B2582">
        <v>-30.77837313044207</v>
      </c>
      <c r="C2582">
        <v>2018.365</v>
      </c>
      <c r="D2582">
        <v>0.75</v>
      </c>
      <c r="E2582">
        <v>0.65</v>
      </c>
      <c r="F2582">
        <v>19.899999999999999</v>
      </c>
      <c r="G2582">
        <v>42.007420362456692</v>
      </c>
      <c r="H2582">
        <v>20.497642992572118</v>
      </c>
      <c r="I2582">
        <v>36.138230722188212</v>
      </c>
      <c r="J2582">
        <v>5484.6081880391466</v>
      </c>
      <c r="K2582">
        <v>-3244.8085880564568</v>
      </c>
      <c r="L2582">
        <v>-30.609444179737199</v>
      </c>
      <c r="M2582">
        <v>6372.5748131686132</v>
      </c>
      <c r="N2582">
        <v>38011.904509209504</v>
      </c>
      <c r="O2582">
        <v>36.985967599485008</v>
      </c>
      <c r="P2582">
        <v>54.978815322103522</v>
      </c>
      <c r="Q2582" s="6">
        <v>2580</v>
      </c>
    </row>
    <row r="2583" spans="1:17" x14ac:dyDescent="0.25">
      <c r="A2583">
        <v>154.17859627971444</v>
      </c>
      <c r="B2583">
        <v>-36.997156447297613</v>
      </c>
      <c r="C2583">
        <v>2018.365</v>
      </c>
      <c r="D2583">
        <v>1.2</v>
      </c>
      <c r="E2583">
        <v>0.65</v>
      </c>
      <c r="F2583">
        <v>19.899999999999999</v>
      </c>
      <c r="G2583">
        <v>46.089820015575185</v>
      </c>
      <c r="H2583">
        <v>19.872297870300017</v>
      </c>
      <c r="I2583">
        <v>44.178596279714441</v>
      </c>
      <c r="J2583">
        <v>5100.1855478174766</v>
      </c>
      <c r="K2583">
        <v>-3817.1425079927149</v>
      </c>
      <c r="L2583">
        <v>-36.812360051415261</v>
      </c>
      <c r="M2583">
        <v>6370.4371552108705</v>
      </c>
      <c r="N2583">
        <v>38858.064648342086</v>
      </c>
      <c r="O2583">
        <v>27.195669181253855</v>
      </c>
      <c r="P2583">
        <v>58.230816255789506</v>
      </c>
      <c r="Q2583" s="6">
        <v>2581</v>
      </c>
    </row>
    <row r="2584" spans="1:17" x14ac:dyDescent="0.25">
      <c r="A2584">
        <v>126.83989544274016</v>
      </c>
      <c r="B2584">
        <v>-26.424519642025537</v>
      </c>
      <c r="C2584">
        <v>2018.365</v>
      </c>
      <c r="D2584">
        <v>1.2</v>
      </c>
      <c r="E2584">
        <v>0.65</v>
      </c>
      <c r="F2584">
        <v>19.899999999999999</v>
      </c>
      <c r="G2584">
        <v>46.089820015575185</v>
      </c>
      <c r="H2584">
        <v>19.466158974038457</v>
      </c>
      <c r="I2584">
        <v>16.839895442740158</v>
      </c>
      <c r="J2584">
        <v>5715.550913811403</v>
      </c>
      <c r="K2584">
        <v>-2821.2592038278294</v>
      </c>
      <c r="L2584">
        <v>-26.271456471159578</v>
      </c>
      <c r="M2584">
        <v>6373.9333024086154</v>
      </c>
      <c r="N2584">
        <v>36839.211740123559</v>
      </c>
      <c r="O2584">
        <v>53.873141259544134</v>
      </c>
      <c r="P2584">
        <v>34.221440850788639</v>
      </c>
      <c r="Q2584" s="6">
        <v>2582</v>
      </c>
    </row>
    <row r="2585" spans="1:17" x14ac:dyDescent="0.25">
      <c r="A2585">
        <v>125.66338883192532</v>
      </c>
      <c r="B2585">
        <v>-31.406824880466694</v>
      </c>
      <c r="C2585">
        <v>2018.365</v>
      </c>
      <c r="D2585">
        <v>0.75</v>
      </c>
      <c r="E2585">
        <v>0.65</v>
      </c>
      <c r="F2585">
        <v>19.899999999999999</v>
      </c>
      <c r="G2585">
        <v>42.007420362456692</v>
      </c>
      <c r="H2585">
        <v>15.635558528728202</v>
      </c>
      <c r="I2585">
        <v>15.663388831925317</v>
      </c>
      <c r="J2585">
        <v>5448.6255047983868</v>
      </c>
      <c r="K2585">
        <v>-3304.4751760732433</v>
      </c>
      <c r="L2585">
        <v>-31.23591828731098</v>
      </c>
      <c r="M2585">
        <v>6372.3681689638561</v>
      </c>
      <c r="N2585">
        <v>37094.626929601458</v>
      </c>
      <c r="O2585">
        <v>49.63504158084455</v>
      </c>
      <c r="P2585">
        <v>28.283670279612107</v>
      </c>
      <c r="Q2585" s="6">
        <v>2583</v>
      </c>
    </row>
    <row r="2586" spans="1:17" x14ac:dyDescent="0.25">
      <c r="A2586">
        <v>131.02579421935656</v>
      </c>
      <c r="B2586">
        <v>-27.751818494076986</v>
      </c>
      <c r="C2586">
        <v>2018.365</v>
      </c>
      <c r="D2586">
        <v>1.2</v>
      </c>
      <c r="E2586">
        <v>0.65</v>
      </c>
      <c r="F2586">
        <v>19.899999999999999</v>
      </c>
      <c r="G2586">
        <v>46.089820015575185</v>
      </c>
      <c r="H2586">
        <v>20.669160083001884</v>
      </c>
      <c r="I2586">
        <v>21.025794219356555</v>
      </c>
      <c r="J2586">
        <v>5648.5818072138045</v>
      </c>
      <c r="K2586">
        <v>-2952.1948580873595</v>
      </c>
      <c r="L2586">
        <v>-27.593528307888416</v>
      </c>
      <c r="M2586">
        <v>6373.5336284438181</v>
      </c>
      <c r="N2586">
        <v>37065.028251913725</v>
      </c>
      <c r="O2586">
        <v>50.123777053617232</v>
      </c>
      <c r="P2586">
        <v>39.539137529791894</v>
      </c>
      <c r="Q2586" s="6">
        <v>2584</v>
      </c>
    </row>
    <row r="2587" spans="1:17" x14ac:dyDescent="0.25">
      <c r="A2587">
        <v>128.90616159238465</v>
      </c>
      <c r="B2587">
        <v>-31.783546317402347</v>
      </c>
      <c r="C2587">
        <v>2018.365</v>
      </c>
      <c r="D2587">
        <v>0.75</v>
      </c>
      <c r="E2587">
        <v>0.65</v>
      </c>
      <c r="F2587">
        <v>19.899999999999999</v>
      </c>
      <c r="G2587">
        <v>42.007420362456692</v>
      </c>
      <c r="H2587">
        <v>20.845913935585763</v>
      </c>
      <c r="I2587">
        <v>18.906161592384649</v>
      </c>
      <c r="J2587">
        <v>5426.7412242820383</v>
      </c>
      <c r="K2587">
        <v>-3340.0542621920786</v>
      </c>
      <c r="L2587">
        <v>-31.611493423404173</v>
      </c>
      <c r="M2587">
        <v>6372.2431521175949</v>
      </c>
      <c r="N2587">
        <v>37222.052750408038</v>
      </c>
      <c r="O2587">
        <v>47.677934086506241</v>
      </c>
      <c r="P2587">
        <v>33.034118479091504</v>
      </c>
      <c r="Q2587" s="6">
        <v>2585</v>
      </c>
    </row>
    <row r="2588" spans="1:17" x14ac:dyDescent="0.25">
      <c r="A2588">
        <v>152.315</v>
      </c>
      <c r="B2588">
        <v>-33.584000000000003</v>
      </c>
      <c r="C2588">
        <v>2018.365</v>
      </c>
      <c r="D2588">
        <v>1.2</v>
      </c>
      <c r="E2588">
        <v>0.65</v>
      </c>
      <c r="F2588">
        <v>19.899999999999999</v>
      </c>
      <c r="G2588">
        <v>46.089820015575185</v>
      </c>
      <c r="H2588">
        <v>22.953048978329317</v>
      </c>
      <c r="I2588">
        <v>42.314999999999998</v>
      </c>
      <c r="J2588">
        <v>5318.924213317443</v>
      </c>
      <c r="K2588">
        <v>-3508.1009066729457</v>
      </c>
      <c r="L2588">
        <v>-33.406881001355238</v>
      </c>
      <c r="M2588">
        <v>6371.6345436955289</v>
      </c>
      <c r="N2588">
        <v>38558.274029138949</v>
      </c>
      <c r="O2588">
        <v>30.526389393371453</v>
      </c>
      <c r="P2588">
        <v>58.717381371263606</v>
      </c>
      <c r="Q2588" s="6">
        <v>2586</v>
      </c>
    </row>
    <row r="2589" spans="1:17" x14ac:dyDescent="0.25">
      <c r="A2589">
        <v>136.75529215729347</v>
      </c>
      <c r="B2589">
        <v>-34.680201012483607</v>
      </c>
      <c r="C2589">
        <v>2018.365</v>
      </c>
      <c r="D2589">
        <v>0.75</v>
      </c>
      <c r="E2589">
        <v>0.65</v>
      </c>
      <c r="F2589">
        <v>19.899999999999999</v>
      </c>
      <c r="G2589">
        <v>42.007420362456692</v>
      </c>
      <c r="H2589">
        <v>16.682561378936672</v>
      </c>
      <c r="I2589">
        <v>26.755292157293468</v>
      </c>
      <c r="J2589">
        <v>5250.6974139148551</v>
      </c>
      <c r="K2589">
        <v>-3608.7498946945116</v>
      </c>
      <c r="L2589">
        <v>-34.5003375284562</v>
      </c>
      <c r="M2589">
        <v>6371.2556953044814</v>
      </c>
      <c r="N2589">
        <v>37723.079894492286</v>
      </c>
      <c r="O2589">
        <v>40.646466683505444</v>
      </c>
      <c r="P2589">
        <v>41.542489555435175</v>
      </c>
      <c r="Q2589" s="6">
        <v>2587</v>
      </c>
    </row>
    <row r="2590" spans="1:17" x14ac:dyDescent="0.25">
      <c r="A2590">
        <v>139.38502455517136</v>
      </c>
      <c r="B2590">
        <v>-29.674341913919328</v>
      </c>
      <c r="C2590">
        <v>2018.365</v>
      </c>
      <c r="D2590">
        <v>3</v>
      </c>
      <c r="E2590">
        <v>0.65</v>
      </c>
      <c r="F2590">
        <v>19.899999999999999</v>
      </c>
      <c r="G2590">
        <v>54.048620189015942</v>
      </c>
      <c r="H2590">
        <v>22.165084132563887</v>
      </c>
      <c r="I2590">
        <v>29.385024555171356</v>
      </c>
      <c r="J2590">
        <v>5546.2199475436882</v>
      </c>
      <c r="K2590">
        <v>-3139.0609783598293</v>
      </c>
      <c r="L2590">
        <v>-29.509082469335279</v>
      </c>
      <c r="M2590">
        <v>6372.9317846963404</v>
      </c>
      <c r="N2590">
        <v>37561.94201433054</v>
      </c>
      <c r="O2590">
        <v>42.829146988226675</v>
      </c>
      <c r="P2590">
        <v>48.679867011377432</v>
      </c>
      <c r="Q2590" s="6">
        <v>2588</v>
      </c>
    </row>
    <row r="2591" spans="1:17" x14ac:dyDescent="0.25">
      <c r="A2591">
        <v>116.73600194968914</v>
      </c>
      <c r="B2591">
        <v>-36.590465794422975</v>
      </c>
      <c r="C2591">
        <v>2018.365</v>
      </c>
      <c r="D2591">
        <v>0.75</v>
      </c>
      <c r="E2591">
        <v>0.65</v>
      </c>
      <c r="F2591">
        <v>19.899999999999999</v>
      </c>
      <c r="G2591">
        <v>42.007420362456692</v>
      </c>
      <c r="H2591">
        <v>20.236671485680706</v>
      </c>
      <c r="I2591">
        <v>6.7360019496891397</v>
      </c>
      <c r="J2591">
        <v>5127.2167331585624</v>
      </c>
      <c r="K2591">
        <v>-3781.0010416051173</v>
      </c>
      <c r="L2591">
        <v>-36.406448927499092</v>
      </c>
      <c r="M2591">
        <v>6370.5824149288064</v>
      </c>
      <c r="N2591">
        <v>37269.481319416955</v>
      </c>
      <c r="O2591">
        <v>46.94173315695673</v>
      </c>
      <c r="P2591">
        <v>11.207475209326228</v>
      </c>
      <c r="Q2591" s="6">
        <v>2589</v>
      </c>
    </row>
    <row r="2592" spans="1:17" x14ac:dyDescent="0.25">
      <c r="A2592">
        <v>124.33049309466264</v>
      </c>
      <c r="B2592">
        <v>-24.754440667452137</v>
      </c>
      <c r="C2592">
        <v>2018.365</v>
      </c>
      <c r="D2592">
        <v>0.75</v>
      </c>
      <c r="E2592">
        <v>0.65</v>
      </c>
      <c r="F2592">
        <v>19.899999999999999</v>
      </c>
      <c r="G2592">
        <v>42.007420362456692</v>
      </c>
      <c r="H2592">
        <v>14.200946907018562</v>
      </c>
      <c r="I2592">
        <v>14.330493094662643</v>
      </c>
      <c r="J2592">
        <v>5795.459629031262</v>
      </c>
      <c r="K2592">
        <v>-2654.3984715161878</v>
      </c>
      <c r="L2592">
        <v>-24.608416844028607</v>
      </c>
      <c r="M2592">
        <v>6374.416330717554</v>
      </c>
      <c r="N2592">
        <v>36673.338023263001</v>
      </c>
      <c r="O2592">
        <v>56.879724912719226</v>
      </c>
      <c r="P2592">
        <v>31.38700938544887</v>
      </c>
      <c r="Q2592" s="6">
        <v>2590</v>
      </c>
    </row>
    <row r="2593" spans="1:17" x14ac:dyDescent="0.25">
      <c r="A2593">
        <v>124.21857089754911</v>
      </c>
      <c r="B2593">
        <v>-36.249355333738087</v>
      </c>
      <c r="C2593">
        <v>2018.365</v>
      </c>
      <c r="D2593">
        <v>0.75</v>
      </c>
      <c r="E2593">
        <v>0.65</v>
      </c>
      <c r="F2593">
        <v>19.899999999999999</v>
      </c>
      <c r="G2593">
        <v>42.007420362456692</v>
      </c>
      <c r="H2593">
        <v>18.412964255985063</v>
      </c>
      <c r="I2593">
        <v>14.218570897549114</v>
      </c>
      <c r="J2593">
        <v>5149.6893507806417</v>
      </c>
      <c r="K2593">
        <v>-3750.5420923743909</v>
      </c>
      <c r="L2593">
        <v>-36.066020813815165</v>
      </c>
      <c r="M2593">
        <v>6370.7037598852148</v>
      </c>
      <c r="N2593">
        <v>37382.341706285668</v>
      </c>
      <c r="O2593">
        <v>45.302424814781894</v>
      </c>
      <c r="P2593">
        <v>23.196075157425373</v>
      </c>
      <c r="Q2593" s="6">
        <v>2591</v>
      </c>
    </row>
    <row r="2594" spans="1:17" x14ac:dyDescent="0.25">
      <c r="A2594">
        <v>131.65328525467856</v>
      </c>
      <c r="B2594">
        <v>-39.50987237496323</v>
      </c>
      <c r="C2594">
        <v>2018.365</v>
      </c>
      <c r="D2594">
        <v>1.2</v>
      </c>
      <c r="E2594">
        <v>0.65</v>
      </c>
      <c r="F2594">
        <v>19.899999999999999</v>
      </c>
      <c r="G2594">
        <v>46.089820015575185</v>
      </c>
      <c r="H2594">
        <v>19.202405764142672</v>
      </c>
      <c r="I2594">
        <v>21.653285254678565</v>
      </c>
      <c r="J2594">
        <v>4927.5110765839991</v>
      </c>
      <c r="K2594">
        <v>-4036.1506919637463</v>
      </c>
      <c r="L2594">
        <v>-39.321088862368256</v>
      </c>
      <c r="M2594">
        <v>6369.5272837234497</v>
      </c>
      <c r="N2594">
        <v>37844.145465290356</v>
      </c>
      <c r="O2594">
        <v>39.053037602675857</v>
      </c>
      <c r="P2594">
        <v>31.964709475333212</v>
      </c>
      <c r="Q2594" s="6">
        <v>2592</v>
      </c>
    </row>
    <row r="2595" spans="1:17" x14ac:dyDescent="0.25">
      <c r="A2595">
        <v>133.3082875484744</v>
      </c>
      <c r="B2595">
        <v>-33.221402373352227</v>
      </c>
      <c r="C2595">
        <v>2018.365</v>
      </c>
      <c r="D2595">
        <v>1.2</v>
      </c>
      <c r="E2595">
        <v>0.65</v>
      </c>
      <c r="F2595">
        <v>19.899999999999999</v>
      </c>
      <c r="G2595">
        <v>46.089820015575185</v>
      </c>
      <c r="H2595">
        <v>21.055371080555076</v>
      </c>
      <c r="I2595">
        <v>23.308287548474397</v>
      </c>
      <c r="J2595">
        <v>5341.0640673986909</v>
      </c>
      <c r="K2595">
        <v>-3474.5275019986198</v>
      </c>
      <c r="L2595">
        <v>-33.045248245256644</v>
      </c>
      <c r="M2595">
        <v>6371.7585276124692</v>
      </c>
      <c r="N2595">
        <v>37480.248262661145</v>
      </c>
      <c r="O2595">
        <v>43.937365579582561</v>
      </c>
      <c r="P2595">
        <v>38.180866360127894</v>
      </c>
      <c r="Q2595" s="6">
        <v>2593</v>
      </c>
    </row>
    <row r="2596" spans="1:17" x14ac:dyDescent="0.25">
      <c r="A2596">
        <v>141.34</v>
      </c>
      <c r="B2596">
        <v>-31.380000000000003</v>
      </c>
      <c r="C2596">
        <v>2018.365</v>
      </c>
      <c r="D2596">
        <v>3</v>
      </c>
      <c r="E2596">
        <v>0.65</v>
      </c>
      <c r="F2596">
        <v>19.899999999999999</v>
      </c>
      <c r="G2596">
        <v>54.048620189015942</v>
      </c>
      <c r="H2596">
        <v>23.457580333280767</v>
      </c>
      <c r="I2596">
        <v>31.340000000000003</v>
      </c>
      <c r="J2596">
        <v>5450.1748223158829</v>
      </c>
      <c r="K2596">
        <v>-3301.9363301797625</v>
      </c>
      <c r="L2596">
        <v>-31.209176154821396</v>
      </c>
      <c r="M2596">
        <v>6372.3770386227907</v>
      </c>
      <c r="N2596">
        <v>37760.774594450602</v>
      </c>
      <c r="O2596">
        <v>40.169932797632065</v>
      </c>
      <c r="P2596">
        <v>49.467079269217287</v>
      </c>
      <c r="Q2596" s="6">
        <v>2594</v>
      </c>
    </row>
    <row r="2597" spans="1:17" x14ac:dyDescent="0.25">
      <c r="A2597">
        <v>122.21167193416099</v>
      </c>
      <c r="B2597">
        <v>-31.22233890376792</v>
      </c>
      <c r="C2597">
        <v>2018.365</v>
      </c>
      <c r="D2597">
        <v>0.75</v>
      </c>
      <c r="E2597">
        <v>0.65</v>
      </c>
      <c r="F2597">
        <v>19.899999999999999</v>
      </c>
      <c r="G2597">
        <v>42.007420362456692</v>
      </c>
      <c r="H2597">
        <v>18.827785050626638</v>
      </c>
      <c r="I2597">
        <v>12.211671934160989</v>
      </c>
      <c r="J2597">
        <v>5459.2566439703796</v>
      </c>
      <c r="K2597">
        <v>-3287.0000446087179</v>
      </c>
      <c r="L2597">
        <v>-31.05200441386976</v>
      </c>
      <c r="M2597">
        <v>6372.4290814408005</v>
      </c>
      <c r="N2597">
        <v>36992.833063997386</v>
      </c>
      <c r="O2597">
        <v>51.261767263240962</v>
      </c>
      <c r="P2597">
        <v>22.661044986593268</v>
      </c>
      <c r="Q2597" s="6">
        <v>2595</v>
      </c>
    </row>
    <row r="2598" spans="1:17" x14ac:dyDescent="0.25">
      <c r="A2598">
        <v>126.47321519575752</v>
      </c>
      <c r="B2598">
        <v>-32.122461111814268</v>
      </c>
      <c r="C2598">
        <v>2018.365</v>
      </c>
      <c r="D2598">
        <v>1.2</v>
      </c>
      <c r="E2598">
        <v>0.65</v>
      </c>
      <c r="F2598">
        <v>19.899999999999999</v>
      </c>
      <c r="G2598">
        <v>46.089820015575185</v>
      </c>
      <c r="H2598">
        <v>18.318364046557246</v>
      </c>
      <c r="I2598">
        <v>16.473215195757518</v>
      </c>
      <c r="J2598">
        <v>5406.8525487229681</v>
      </c>
      <c r="K2598">
        <v>-3371.9409643995095</v>
      </c>
      <c r="L2598">
        <v>-31.949402259132182</v>
      </c>
      <c r="M2598">
        <v>6372.1299697218628</v>
      </c>
      <c r="N2598">
        <v>37164.281808980799</v>
      </c>
      <c r="O2598">
        <v>48.551795462825645</v>
      </c>
      <c r="P2598">
        <v>29.079231000836973</v>
      </c>
      <c r="Q2598" s="6">
        <v>2596</v>
      </c>
    </row>
    <row r="2599" spans="1:17" x14ac:dyDescent="0.25">
      <c r="A2599">
        <v>119.87594165743383</v>
      </c>
      <c r="B2599">
        <v>-34.516363469902807</v>
      </c>
      <c r="C2599">
        <v>2018.365</v>
      </c>
      <c r="D2599">
        <v>0.75</v>
      </c>
      <c r="E2599">
        <v>0.65</v>
      </c>
      <c r="F2599">
        <v>19.899999999999999</v>
      </c>
      <c r="G2599">
        <v>42.007420362456692</v>
      </c>
      <c r="H2599">
        <v>17.219750094113891</v>
      </c>
      <c r="I2599">
        <v>9.8759416574338275</v>
      </c>
      <c r="J2599">
        <v>5261.0175427300364</v>
      </c>
      <c r="K2599">
        <v>-3593.7890569454144</v>
      </c>
      <c r="L2599">
        <v>-34.33689359341313</v>
      </c>
      <c r="M2599">
        <v>6371.3126881933676</v>
      </c>
      <c r="N2599">
        <v>37166.248970995461</v>
      </c>
      <c r="O2599">
        <v>48.5067686487724</v>
      </c>
      <c r="P2599">
        <v>17.07908187759125</v>
      </c>
      <c r="Q2599" s="6">
        <v>2597</v>
      </c>
    </row>
    <row r="2600" spans="1:17" x14ac:dyDescent="0.25">
      <c r="A2600">
        <v>117.87421392196337</v>
      </c>
      <c r="B2600">
        <v>-34.184886643326834</v>
      </c>
      <c r="C2600">
        <v>2018.365</v>
      </c>
      <c r="D2600">
        <v>0.75</v>
      </c>
      <c r="E2600">
        <v>0.65</v>
      </c>
      <c r="F2600">
        <v>19.899999999999999</v>
      </c>
      <c r="G2600">
        <v>42.007420362456692</v>
      </c>
      <c r="H2600">
        <v>17.146879619881197</v>
      </c>
      <c r="I2600">
        <v>7.8742139219633742</v>
      </c>
      <c r="J2600">
        <v>5281.7653790686272</v>
      </c>
      <c r="K2600">
        <v>-3563.4315214986946</v>
      </c>
      <c r="L2600">
        <v>-34.00623098819716</v>
      </c>
      <c r="M2600">
        <v>6371.4276051712659</v>
      </c>
      <c r="N2600">
        <v>37110.742394842142</v>
      </c>
      <c r="O2600">
        <v>49.365517070312968</v>
      </c>
      <c r="P2600">
        <v>13.828410565611957</v>
      </c>
      <c r="Q2600" s="6">
        <v>2598</v>
      </c>
    </row>
    <row r="2601" spans="1:17" x14ac:dyDescent="0.25">
      <c r="A2601">
        <v>129.24151321134718</v>
      </c>
      <c r="B2601">
        <v>-37.47221073456015</v>
      </c>
      <c r="C2601">
        <v>2018.365</v>
      </c>
      <c r="D2601">
        <v>1.2</v>
      </c>
      <c r="E2601">
        <v>0.65</v>
      </c>
      <c r="F2601">
        <v>19.899999999999999</v>
      </c>
      <c r="G2601">
        <v>46.089820015575185</v>
      </c>
      <c r="H2601">
        <v>17.180027939968543</v>
      </c>
      <c r="I2601">
        <v>19.241513211347183</v>
      </c>
      <c r="J2601">
        <v>5068.2842328780398</v>
      </c>
      <c r="K2601">
        <v>-3859.1181462516515</v>
      </c>
      <c r="L2601">
        <v>-37.286550810086311</v>
      </c>
      <c r="M2601">
        <v>6370.2667080718784</v>
      </c>
      <c r="N2601">
        <v>37614.768056791057</v>
      </c>
      <c r="O2601">
        <v>42.071612818194076</v>
      </c>
      <c r="P2601">
        <v>29.844580928146765</v>
      </c>
      <c r="Q2601" s="6">
        <v>2599</v>
      </c>
    </row>
    <row r="2602" spans="1:17" x14ac:dyDescent="0.25">
      <c r="A2602">
        <v>119.02759435903756</v>
      </c>
      <c r="B2602">
        <v>-33.475529813004492</v>
      </c>
      <c r="C2602">
        <v>2018.365</v>
      </c>
      <c r="D2602">
        <v>1.2</v>
      </c>
      <c r="E2602">
        <v>0.65</v>
      </c>
      <c r="F2602">
        <v>19.899999999999999</v>
      </c>
      <c r="G2602">
        <v>46.089820015575185</v>
      </c>
      <c r="H2602">
        <v>18.465394739246307</v>
      </c>
      <c r="I2602">
        <v>9.0275943590375647</v>
      </c>
      <c r="J2602">
        <v>5325.5696990556871</v>
      </c>
      <c r="K2602">
        <v>-3498.0719967162991</v>
      </c>
      <c r="L2602">
        <v>-33.298696497293953</v>
      </c>
      <c r="M2602">
        <v>6371.6717047970105</v>
      </c>
      <c r="N2602">
        <v>37079.371284222114</v>
      </c>
      <c r="O2602">
        <v>49.861609495562156</v>
      </c>
      <c r="P2602">
        <v>16.068597373222222</v>
      </c>
      <c r="Q2602" s="6">
        <v>2600</v>
      </c>
    </row>
    <row r="2603" spans="1:17" x14ac:dyDescent="0.25">
      <c r="A2603">
        <v>151.745</v>
      </c>
      <c r="B2603">
        <v>-28.112000000000002</v>
      </c>
      <c r="C2603">
        <v>2018.365</v>
      </c>
      <c r="D2603">
        <v>3</v>
      </c>
      <c r="E2603">
        <v>0.65</v>
      </c>
      <c r="F2603">
        <v>19.899999999999999</v>
      </c>
      <c r="G2603">
        <v>54.048620189015942</v>
      </c>
      <c r="H2603">
        <v>15.733426716782496</v>
      </c>
      <c r="I2603">
        <v>41.745000000000005</v>
      </c>
      <c r="J2603">
        <v>5629.8848987082974</v>
      </c>
      <c r="K2603">
        <v>-2987.4596653179483</v>
      </c>
      <c r="L2603">
        <v>-27.952349201577693</v>
      </c>
      <c r="M2603">
        <v>6373.4228813570317</v>
      </c>
      <c r="N2603">
        <v>38265.004205768222</v>
      </c>
      <c r="O2603">
        <v>33.936405008771615</v>
      </c>
      <c r="P2603">
        <v>62.164872555273426</v>
      </c>
      <c r="Q2603" s="6">
        <v>2601</v>
      </c>
    </row>
    <row r="2604" spans="1:17" x14ac:dyDescent="0.25">
      <c r="A2604">
        <v>158.11500000000001</v>
      </c>
      <c r="B2604">
        <v>-34.101999999999997</v>
      </c>
      <c r="C2604">
        <v>2018.365</v>
      </c>
      <c r="D2604">
        <v>0.75</v>
      </c>
      <c r="E2604">
        <v>0.65</v>
      </c>
      <c r="F2604">
        <v>19.899999999999999</v>
      </c>
      <c r="G2604">
        <v>42.007420362456692</v>
      </c>
      <c r="H2604">
        <v>21.804762374741863</v>
      </c>
      <c r="I2604">
        <v>48.115000000000009</v>
      </c>
      <c r="J2604">
        <v>5286.9257784844012</v>
      </c>
      <c r="K2604">
        <v>-3555.8220780183296</v>
      </c>
      <c r="L2604">
        <v>-33.923551671704466</v>
      </c>
      <c r="M2604">
        <v>6371.4562572245195</v>
      </c>
      <c r="N2604">
        <v>38996.824758894021</v>
      </c>
      <c r="O2604">
        <v>25.71371488994431</v>
      </c>
      <c r="P2604">
        <v>63.307040653936326</v>
      </c>
      <c r="Q2604" s="6">
        <v>2602</v>
      </c>
    </row>
    <row r="2605" spans="1:17" x14ac:dyDescent="0.25">
      <c r="A2605">
        <v>118.07928395463095</v>
      </c>
      <c r="B2605">
        <v>-41.104772946551741</v>
      </c>
      <c r="C2605">
        <v>2018.365</v>
      </c>
      <c r="D2605">
        <v>3</v>
      </c>
      <c r="E2605">
        <v>0.65</v>
      </c>
      <c r="F2605">
        <v>19.899999999999999</v>
      </c>
      <c r="G2605">
        <v>54.048620189015942</v>
      </c>
      <c r="H2605">
        <v>19.513693477991843</v>
      </c>
      <c r="I2605">
        <v>8.0792839546309523</v>
      </c>
      <c r="J2605">
        <v>4812.9517842475216</v>
      </c>
      <c r="K2605">
        <v>-4171.1992038783555</v>
      </c>
      <c r="L2605">
        <v>-40.914208668922576</v>
      </c>
      <c r="M2605">
        <v>6368.9408598233058</v>
      </c>
      <c r="N2605">
        <v>37636.931210171206</v>
      </c>
      <c r="O2605">
        <v>41.753829856175017</v>
      </c>
      <c r="P2605">
        <v>12.18410316095845</v>
      </c>
      <c r="Q2605" s="6">
        <v>2603</v>
      </c>
    </row>
    <row r="2606" spans="1:17" x14ac:dyDescent="0.25">
      <c r="A2606">
        <v>131.90869962055416</v>
      </c>
      <c r="B2606">
        <v>-33.990222008709608</v>
      </c>
      <c r="C2606">
        <v>2018.365</v>
      </c>
      <c r="D2606">
        <v>1.2</v>
      </c>
      <c r="E2606">
        <v>0.65</v>
      </c>
      <c r="F2606">
        <v>19.899999999999999</v>
      </c>
      <c r="G2606">
        <v>46.089820015575185</v>
      </c>
      <c r="H2606">
        <v>23.586206930777696</v>
      </c>
      <c r="I2606">
        <v>21.90869962055416</v>
      </c>
      <c r="J2606">
        <v>5293.8673571944983</v>
      </c>
      <c r="K2606">
        <v>-3545.5486087123495</v>
      </c>
      <c r="L2606">
        <v>-33.812055630413383</v>
      </c>
      <c r="M2606">
        <v>6371.4948428380239</v>
      </c>
      <c r="N2606">
        <v>37473.040220085371</v>
      </c>
      <c r="O2606">
        <v>44.033657562241572</v>
      </c>
      <c r="P2606">
        <v>35.730714843915763</v>
      </c>
      <c r="Q2606" s="6">
        <v>2604</v>
      </c>
    </row>
    <row r="2607" spans="1:17" x14ac:dyDescent="0.25">
      <c r="A2607">
        <v>120.45993783679324</v>
      </c>
      <c r="B2607">
        <v>-34.518604944838422</v>
      </c>
      <c r="C2607">
        <v>2018.365</v>
      </c>
      <c r="D2607">
        <v>3</v>
      </c>
      <c r="E2607">
        <v>0.65</v>
      </c>
      <c r="F2607">
        <v>19.899999999999999</v>
      </c>
      <c r="G2607">
        <v>54.048620189015942</v>
      </c>
      <c r="H2607">
        <v>18.043618476469774</v>
      </c>
      <c r="I2607">
        <v>10.459937836793245</v>
      </c>
      <c r="J2607">
        <v>5260.876642797225</v>
      </c>
      <c r="K2607">
        <v>-3593.9939336566681</v>
      </c>
      <c r="L2607">
        <v>-34.339129643880845</v>
      </c>
      <c r="M2607">
        <v>6371.3119093237246</v>
      </c>
      <c r="N2607">
        <v>37177.143784610947</v>
      </c>
      <c r="O2607">
        <v>48.340487106125515</v>
      </c>
      <c r="P2607">
        <v>18.04502216348488</v>
      </c>
      <c r="Q2607" s="6">
        <v>2605</v>
      </c>
    </row>
    <row r="2608" spans="1:17" x14ac:dyDescent="0.25">
      <c r="A2608">
        <v>129.0461734758573</v>
      </c>
      <c r="B2608">
        <v>-32.364574475249853</v>
      </c>
      <c r="C2608">
        <v>2018.365</v>
      </c>
      <c r="D2608">
        <v>1.2</v>
      </c>
      <c r="E2608">
        <v>0.65</v>
      </c>
      <c r="F2608">
        <v>19.899999999999999</v>
      </c>
      <c r="G2608">
        <v>46.089820015575185</v>
      </c>
      <c r="H2608">
        <v>20.696060849842141</v>
      </c>
      <c r="I2608">
        <v>19.046173475857302</v>
      </c>
      <c r="J2608">
        <v>5392.52852650351</v>
      </c>
      <c r="K2608">
        <v>-3394.6488572316921</v>
      </c>
      <c r="L2608">
        <v>-32.190811745872161</v>
      </c>
      <c r="M2608">
        <v>6372.0487108196648</v>
      </c>
      <c r="N2608">
        <v>37263.514711146214</v>
      </c>
      <c r="O2608">
        <v>47.055752697611481</v>
      </c>
      <c r="P2608">
        <v>32.818825332054523</v>
      </c>
      <c r="Q2608" s="6">
        <v>2606</v>
      </c>
    </row>
    <row r="2609" spans="1:17" x14ac:dyDescent="0.25">
      <c r="A2609">
        <v>148.00200000000001</v>
      </c>
      <c r="B2609">
        <v>-43.000999999999998</v>
      </c>
      <c r="C2609">
        <v>2018.365</v>
      </c>
      <c r="D2609">
        <v>3</v>
      </c>
      <c r="E2609">
        <v>0.65</v>
      </c>
      <c r="F2609">
        <v>19.899999999999999</v>
      </c>
      <c r="G2609">
        <v>54.048620189015942</v>
      </c>
      <c r="H2609">
        <v>19.57551261165937</v>
      </c>
      <c r="I2609">
        <v>38.00200000000001</v>
      </c>
      <c r="J2609">
        <v>4671.8798858795617</v>
      </c>
      <c r="K2609">
        <v>-4327.5845989401196</v>
      </c>
      <c r="L2609">
        <v>-42.809086174128048</v>
      </c>
      <c r="M2609">
        <v>6368.2375999227406</v>
      </c>
      <c r="N2609">
        <v>38831.994094705631</v>
      </c>
      <c r="O2609">
        <v>27.455038589573871</v>
      </c>
      <c r="P2609">
        <v>48.883214946819308</v>
      </c>
      <c r="Q2609" s="6">
        <v>2607</v>
      </c>
    </row>
    <row r="2610" spans="1:17" x14ac:dyDescent="0.25">
      <c r="A2610">
        <v>126.61923912242315</v>
      </c>
      <c r="B2610">
        <v>-30.280399333842475</v>
      </c>
      <c r="C2610">
        <v>2018.365</v>
      </c>
      <c r="D2610">
        <v>1.2</v>
      </c>
      <c r="E2610">
        <v>0.65</v>
      </c>
      <c r="F2610">
        <v>19.899999999999999</v>
      </c>
      <c r="G2610">
        <v>46.089820015575185</v>
      </c>
      <c r="H2610">
        <v>23.269991515161674</v>
      </c>
      <c r="I2610">
        <v>16.619239122423153</v>
      </c>
      <c r="J2610">
        <v>5512.6517096225452</v>
      </c>
      <c r="K2610">
        <v>-3197.2559294086659</v>
      </c>
      <c r="L2610">
        <v>-30.113094929488149</v>
      </c>
      <c r="M2610">
        <v>6372.736802170889</v>
      </c>
      <c r="N2610">
        <v>37053.654963494693</v>
      </c>
      <c r="O2610">
        <v>50.289116438686428</v>
      </c>
      <c r="P2610">
        <v>30.623271943422413</v>
      </c>
      <c r="Q2610" s="6">
        <v>2608</v>
      </c>
    </row>
    <row r="2611" spans="1:17" x14ac:dyDescent="0.25">
      <c r="A2611">
        <v>155.1807</v>
      </c>
      <c r="B2611">
        <v>-31.93</v>
      </c>
      <c r="C2611">
        <v>2018.365</v>
      </c>
      <c r="D2611">
        <v>1.2</v>
      </c>
      <c r="E2611">
        <v>0.65</v>
      </c>
      <c r="F2611">
        <v>19.899999999999999</v>
      </c>
      <c r="G2611">
        <v>46.089820015575185</v>
      </c>
      <c r="H2611">
        <v>15.914769529628348</v>
      </c>
      <c r="I2611">
        <v>45.180700000000002</v>
      </c>
      <c r="J2611">
        <v>5418.1700976659031</v>
      </c>
      <c r="K2611">
        <v>-3353.8475377890954</v>
      </c>
      <c r="L2611">
        <v>-31.757509456074626</v>
      </c>
      <c r="M2611">
        <v>6372.1943248754524</v>
      </c>
      <c r="N2611">
        <v>38682.806299040305</v>
      </c>
      <c r="O2611">
        <v>29.138235915299454</v>
      </c>
      <c r="P2611">
        <v>62.275502756875383</v>
      </c>
      <c r="Q2611" s="6">
        <v>2609</v>
      </c>
    </row>
    <row r="2612" spans="1:17" x14ac:dyDescent="0.25">
      <c r="A2612">
        <v>152.22999999999999</v>
      </c>
      <c r="B2612">
        <v>-33.920999999999999</v>
      </c>
      <c r="C2612">
        <v>2018.365</v>
      </c>
      <c r="D2612">
        <v>3</v>
      </c>
      <c r="E2612">
        <v>0.65</v>
      </c>
      <c r="F2612">
        <v>19.899999999999999</v>
      </c>
      <c r="G2612">
        <v>54.048620189015942</v>
      </c>
      <c r="H2612">
        <v>19.790162595831138</v>
      </c>
      <c r="I2612">
        <v>42.22999999999999</v>
      </c>
      <c r="J2612">
        <v>5298.1560290503503</v>
      </c>
      <c r="K2612">
        <v>-3539.179753437963</v>
      </c>
      <c r="L2612">
        <v>-33.743009583137074</v>
      </c>
      <c r="M2612">
        <v>6371.5187071300179</v>
      </c>
      <c r="N2612">
        <v>38569.265113169989</v>
      </c>
      <c r="O2612">
        <v>30.400984056978736</v>
      </c>
      <c r="P2612">
        <v>58.416990363971202</v>
      </c>
      <c r="Q2612" s="6">
        <v>2610</v>
      </c>
    </row>
    <row r="2613" spans="1:17" x14ac:dyDescent="0.25">
      <c r="A2613">
        <v>142.67686587260431</v>
      </c>
      <c r="B2613">
        <v>-37.672271579361087</v>
      </c>
      <c r="C2613">
        <v>2018.365</v>
      </c>
      <c r="D2613">
        <v>0.75</v>
      </c>
      <c r="E2613">
        <v>0.65</v>
      </c>
      <c r="F2613">
        <v>19.899999999999999</v>
      </c>
      <c r="G2613">
        <v>42.007420362456692</v>
      </c>
      <c r="H2613">
        <v>21.031361309574031</v>
      </c>
      <c r="I2613">
        <v>32.67686587260431</v>
      </c>
      <c r="J2613">
        <v>5054.7448315659321</v>
      </c>
      <c r="K2613">
        <v>-3876.717048162071</v>
      </c>
      <c r="L2613">
        <v>-37.486263217659946</v>
      </c>
      <c r="M2613">
        <v>6370.194689627072</v>
      </c>
      <c r="N2613">
        <v>38204.718048838942</v>
      </c>
      <c r="O2613">
        <v>34.611867245519335</v>
      </c>
      <c r="P2613">
        <v>46.384572453198331</v>
      </c>
      <c r="Q2613" s="6">
        <v>2611</v>
      </c>
    </row>
    <row r="2614" spans="1:17" x14ac:dyDescent="0.25">
      <c r="A2614">
        <v>148.09800000000001</v>
      </c>
      <c r="B2614">
        <v>-38.893999999999998</v>
      </c>
      <c r="C2614">
        <v>2018.365</v>
      </c>
      <c r="D2614">
        <v>1.2</v>
      </c>
      <c r="E2614">
        <v>0.65</v>
      </c>
      <c r="F2614">
        <v>19.899999999999999</v>
      </c>
      <c r="G2614">
        <v>46.089820015575185</v>
      </c>
      <c r="H2614">
        <v>20.254644988875363</v>
      </c>
      <c r="I2614">
        <v>38.098000000000013</v>
      </c>
      <c r="J2614">
        <v>4970.7268920548895</v>
      </c>
      <c r="K2614">
        <v>-3983.1665330704895</v>
      </c>
      <c r="L2614">
        <v>-38.706060762127905</v>
      </c>
      <c r="M2614">
        <v>6369.7520725355116</v>
      </c>
      <c r="N2614">
        <v>38581.31179660256</v>
      </c>
      <c r="O2614">
        <v>30.244813764504126</v>
      </c>
      <c r="P2614">
        <v>51.311394706269645</v>
      </c>
      <c r="Q2614" s="6">
        <v>2612</v>
      </c>
    </row>
    <row r="2615" spans="1:17" x14ac:dyDescent="0.25">
      <c r="A2615">
        <v>150.34800000000001</v>
      </c>
      <c r="B2615">
        <v>-38.866999999999997</v>
      </c>
      <c r="C2615">
        <v>2018.365</v>
      </c>
      <c r="D2615">
        <v>1.2</v>
      </c>
      <c r="E2615">
        <v>0.65</v>
      </c>
      <c r="F2615">
        <v>19.899999999999999</v>
      </c>
      <c r="G2615">
        <v>46.089820015575185</v>
      </c>
      <c r="H2615">
        <v>22.959092417713681</v>
      </c>
      <c r="I2615">
        <v>40.348000000000013</v>
      </c>
      <c r="J2615">
        <v>4972.6083279325048</v>
      </c>
      <c r="K2615">
        <v>-3980.83321954025</v>
      </c>
      <c r="L2615">
        <v>-38.679099761527965</v>
      </c>
      <c r="M2615">
        <v>6369.7619033068177</v>
      </c>
      <c r="N2615">
        <v>38714.403478280386</v>
      </c>
      <c r="O2615">
        <v>28.76094447804655</v>
      </c>
      <c r="P2615">
        <v>53.547290885042763</v>
      </c>
      <c r="Q2615" s="6">
        <v>2613</v>
      </c>
    </row>
    <row r="2616" spans="1:17" x14ac:dyDescent="0.25">
      <c r="A2616">
        <v>124.69168725550905</v>
      </c>
      <c r="B2616">
        <v>-33.226609881621158</v>
      </c>
      <c r="C2616">
        <v>2018.365</v>
      </c>
      <c r="D2616">
        <v>3</v>
      </c>
      <c r="E2616">
        <v>0.65</v>
      </c>
      <c r="F2616">
        <v>19.899999999999999</v>
      </c>
      <c r="G2616">
        <v>54.048620189015942</v>
      </c>
      <c r="H2616">
        <v>17.667221296495363</v>
      </c>
      <c r="I2616">
        <v>14.691687255509052</v>
      </c>
      <c r="J2616">
        <v>5340.7476160229035</v>
      </c>
      <c r="K2616">
        <v>-3475.0106484529883</v>
      </c>
      <c r="L2616">
        <v>-33.050441697066425</v>
      </c>
      <c r="M2616">
        <v>6371.7567518633341</v>
      </c>
      <c r="N2616">
        <v>37185.52365609679</v>
      </c>
      <c r="O2616">
        <v>48.221062828325387</v>
      </c>
      <c r="P2616">
        <v>25.570697565437257</v>
      </c>
      <c r="Q2616" s="6">
        <v>2614</v>
      </c>
    </row>
    <row r="2617" spans="1:17" x14ac:dyDescent="0.25">
      <c r="A2617">
        <v>115.46391220395881</v>
      </c>
      <c r="B2617">
        <v>-38.881881727857014</v>
      </c>
      <c r="C2617">
        <v>2018.365</v>
      </c>
      <c r="D2617">
        <v>3</v>
      </c>
      <c r="E2617">
        <v>0.65</v>
      </c>
      <c r="F2617">
        <v>19.899999999999999</v>
      </c>
      <c r="G2617">
        <v>54.048620189015942</v>
      </c>
      <c r="H2617">
        <v>20.304293920476795</v>
      </c>
      <c r="I2617">
        <v>5.4639122039588131</v>
      </c>
      <c r="J2617">
        <v>4971.5714643954789</v>
      </c>
      <c r="K2617">
        <v>-3982.1193921998374</v>
      </c>
      <c r="L2617">
        <v>-38.69395997328435</v>
      </c>
      <c r="M2617">
        <v>6369.7564850883746</v>
      </c>
      <c r="N2617">
        <v>37430.593360190462</v>
      </c>
      <c r="O2617">
        <v>44.601156088442316</v>
      </c>
      <c r="P2617">
        <v>8.6642507623863896</v>
      </c>
      <c r="Q2617" s="6">
        <v>2615</v>
      </c>
    </row>
    <row r="2618" spans="1:17" x14ac:dyDescent="0.25">
      <c r="A2618">
        <v>151.11099999999999</v>
      </c>
      <c r="B2618">
        <v>-31.799999999999997</v>
      </c>
      <c r="C2618">
        <v>2018.365</v>
      </c>
      <c r="D2618">
        <v>1.2</v>
      </c>
      <c r="E2618">
        <v>0.65</v>
      </c>
      <c r="F2618">
        <v>19.899999999999999</v>
      </c>
      <c r="G2618">
        <v>46.089820015575185</v>
      </c>
      <c r="H2618">
        <v>14.104067493798697</v>
      </c>
      <c r="I2618">
        <v>41.11099999999999</v>
      </c>
      <c r="J2618">
        <v>5425.7800491612888</v>
      </c>
      <c r="K2618">
        <v>-3341.6049760875294</v>
      </c>
      <c r="L2618">
        <v>-31.627897713778431</v>
      </c>
      <c r="M2618">
        <v>6372.2376727559076</v>
      </c>
      <c r="N2618">
        <v>38388.636652703593</v>
      </c>
      <c r="O2618">
        <v>32.474304080455447</v>
      </c>
      <c r="P2618">
        <v>58.875299087412358</v>
      </c>
      <c r="Q2618" s="6">
        <v>2616</v>
      </c>
    </row>
    <row r="2619" spans="1:17" x14ac:dyDescent="0.25">
      <c r="A2619">
        <v>155.55157305482169</v>
      </c>
      <c r="B2619">
        <v>-25.789000000000001</v>
      </c>
      <c r="C2619">
        <v>2018.365</v>
      </c>
      <c r="D2619">
        <v>1.2</v>
      </c>
      <c r="E2619">
        <v>0.65</v>
      </c>
      <c r="F2619">
        <v>19.899999999999999</v>
      </c>
      <c r="G2619">
        <v>46.089820015575185</v>
      </c>
      <c r="H2619">
        <v>15.190394387981712</v>
      </c>
      <c r="I2619">
        <v>45.551573054821688</v>
      </c>
      <c r="J2619">
        <v>5746.5339043781923</v>
      </c>
      <c r="K2619">
        <v>-2758.0339463713681</v>
      </c>
      <c r="L2619">
        <v>-25.638555874235912</v>
      </c>
      <c r="M2619">
        <v>6374.1197951956383</v>
      </c>
      <c r="N2619">
        <v>38459.043263464897</v>
      </c>
      <c r="O2619">
        <v>31.685204872817465</v>
      </c>
      <c r="P2619">
        <v>66.889078990723036</v>
      </c>
      <c r="Q2619" s="6">
        <v>2617</v>
      </c>
    </row>
    <row r="2620" spans="1:17" x14ac:dyDescent="0.25">
      <c r="A2620">
        <v>154.39527072141516</v>
      </c>
      <c r="B2620">
        <v>-36.787999999999997</v>
      </c>
      <c r="C2620">
        <v>2018.365</v>
      </c>
      <c r="D2620">
        <v>0.75</v>
      </c>
      <c r="E2620">
        <v>0.65</v>
      </c>
      <c r="F2620">
        <v>19.899999999999999</v>
      </c>
      <c r="G2620">
        <v>42.007420362456692</v>
      </c>
      <c r="H2620">
        <v>23.446027160947509</v>
      </c>
      <c r="I2620">
        <v>44.395270721415159</v>
      </c>
      <c r="J2620">
        <v>5114.1196566022891</v>
      </c>
      <c r="K2620">
        <v>-3798.5790103560425</v>
      </c>
      <c r="L2620">
        <v>-36.60359987877338</v>
      </c>
      <c r="M2620">
        <v>6370.5119386092829</v>
      </c>
      <c r="N2620">
        <v>38861.886473387414</v>
      </c>
      <c r="O2620">
        <v>27.155026932837124</v>
      </c>
      <c r="P2620">
        <v>58.548689967707851</v>
      </c>
      <c r="Q2620" s="6">
        <v>2618</v>
      </c>
    </row>
    <row r="2621" spans="1:17" x14ac:dyDescent="0.25">
      <c r="A2621">
        <v>138.73509243259863</v>
      </c>
      <c r="B2621">
        <v>-28.496914677015624</v>
      </c>
      <c r="C2621">
        <v>2018.365</v>
      </c>
      <c r="D2621">
        <v>0.75</v>
      </c>
      <c r="E2621">
        <v>0.65</v>
      </c>
      <c r="F2621">
        <v>19.899999999999999</v>
      </c>
      <c r="G2621">
        <v>42.007420362456692</v>
      </c>
      <c r="H2621">
        <v>14.396733135973026</v>
      </c>
      <c r="I2621">
        <v>28.735092432598634</v>
      </c>
      <c r="J2621">
        <v>5609.6583840839621</v>
      </c>
      <c r="K2621">
        <v>-3025.0173767344104</v>
      </c>
      <c r="L2621">
        <v>-28.335837579082042</v>
      </c>
      <c r="M2621">
        <v>6373.3034852946257</v>
      </c>
      <c r="N2621">
        <v>37465.136167989891</v>
      </c>
      <c r="O2621">
        <v>44.173460488660453</v>
      </c>
      <c r="P2621">
        <v>48.970334930562238</v>
      </c>
      <c r="Q2621" s="6">
        <v>2619</v>
      </c>
    </row>
    <row r="2622" spans="1:17" x14ac:dyDescent="0.25">
      <c r="A2622">
        <v>133.75676441138793</v>
      </c>
      <c r="B2622">
        <v>-32.38966935791678</v>
      </c>
      <c r="C2622">
        <v>2018.365</v>
      </c>
      <c r="D2622">
        <v>0.75</v>
      </c>
      <c r="E2622">
        <v>0.65</v>
      </c>
      <c r="F2622">
        <v>19.899999999999999</v>
      </c>
      <c r="G2622">
        <v>42.007420362456692</v>
      </c>
      <c r="H2622">
        <v>21.433553057636459</v>
      </c>
      <c r="I2622">
        <v>23.756764411387934</v>
      </c>
      <c r="J2622">
        <v>5391.0383345734954</v>
      </c>
      <c r="K2622">
        <v>-3396.9990977605721</v>
      </c>
      <c r="L2622">
        <v>-32.215834378141153</v>
      </c>
      <c r="M2622">
        <v>6372.0402694134873</v>
      </c>
      <c r="N2622">
        <v>37447.604313397547</v>
      </c>
      <c r="O2622">
        <v>44.398896497709686</v>
      </c>
      <c r="P2622">
        <v>39.40915873572488</v>
      </c>
      <c r="Q2622" s="6">
        <v>2620</v>
      </c>
    </row>
    <row r="2623" spans="1:17" x14ac:dyDescent="0.25">
      <c r="A2623">
        <v>122.01996428559924</v>
      </c>
      <c r="B2623">
        <v>-26.541701394551446</v>
      </c>
      <c r="C2623">
        <v>2018.365</v>
      </c>
      <c r="D2623">
        <v>0.75</v>
      </c>
      <c r="E2623">
        <v>0.65</v>
      </c>
      <c r="F2623">
        <v>19.899999999999999</v>
      </c>
      <c r="G2623">
        <v>42.007420362456692</v>
      </c>
      <c r="H2623">
        <v>22.640263685315936</v>
      </c>
      <c r="I2623">
        <v>12.019964285599244</v>
      </c>
      <c r="J2623">
        <v>5709.7612605982804</v>
      </c>
      <c r="K2623">
        <v>-2832.8800288633793</v>
      </c>
      <c r="L2623">
        <v>-26.38816344187126</v>
      </c>
      <c r="M2623">
        <v>6373.8985645334715</v>
      </c>
      <c r="N2623">
        <v>36708.359481366882</v>
      </c>
      <c r="O2623">
        <v>56.214467281671539</v>
      </c>
      <c r="P2623">
        <v>25.477507134095006</v>
      </c>
      <c r="Q2623" s="6">
        <v>2621</v>
      </c>
    </row>
    <row r="2624" spans="1:17" x14ac:dyDescent="0.25">
      <c r="A2624">
        <v>122.22745712895698</v>
      </c>
      <c r="B2624">
        <v>-39.120116653168601</v>
      </c>
      <c r="C2624">
        <v>2018.365</v>
      </c>
      <c r="D2624">
        <v>0.75</v>
      </c>
      <c r="E2624">
        <v>0.65</v>
      </c>
      <c r="F2624">
        <v>19.899999999999999</v>
      </c>
      <c r="G2624">
        <v>42.007420362456692</v>
      </c>
      <c r="H2624">
        <v>17.264123556290208</v>
      </c>
      <c r="I2624">
        <v>12.227457128956985</v>
      </c>
      <c r="J2624">
        <v>4954.9269901067337</v>
      </c>
      <c r="K2624">
        <v>-4002.672872677992</v>
      </c>
      <c r="L2624">
        <v>-38.931857349917699</v>
      </c>
      <c r="M2624">
        <v>6369.669661996646</v>
      </c>
      <c r="N2624">
        <v>37550.310759128159</v>
      </c>
      <c r="O2624">
        <v>42.936945488845289</v>
      </c>
      <c r="P2624">
        <v>18.955858617408374</v>
      </c>
      <c r="Q2624" s="6">
        <v>2622</v>
      </c>
    </row>
    <row r="2625" spans="1:17" x14ac:dyDescent="0.25">
      <c r="A2625">
        <v>149.71</v>
      </c>
      <c r="B2625">
        <v>-37.633000000000003</v>
      </c>
      <c r="C2625">
        <v>2018.365</v>
      </c>
      <c r="D2625">
        <v>0.75</v>
      </c>
      <c r="E2625">
        <v>0.65</v>
      </c>
      <c r="F2625">
        <v>19.899999999999999</v>
      </c>
      <c r="G2625">
        <v>42.007420362456692</v>
      </c>
      <c r="H2625">
        <v>17.677958301035712</v>
      </c>
      <c r="I2625">
        <v>39.710000000000008</v>
      </c>
      <c r="J2625">
        <v>5057.4074737579585</v>
      </c>
      <c r="K2625">
        <v>-3873.2660995814449</v>
      </c>
      <c r="L2625">
        <v>-37.447059322711688</v>
      </c>
      <c r="M2625">
        <v>6370.2088375334852</v>
      </c>
      <c r="N2625">
        <v>38604.486643914934</v>
      </c>
      <c r="O2625">
        <v>29.989686566678689</v>
      </c>
      <c r="P2625">
        <v>53.676235605567541</v>
      </c>
      <c r="Q2625" s="6">
        <v>2623</v>
      </c>
    </row>
    <row r="2626" spans="1:17" x14ac:dyDescent="0.25">
      <c r="A2626">
        <v>152.18100000000001</v>
      </c>
      <c r="B2626">
        <v>-25.613999999999997</v>
      </c>
      <c r="C2626">
        <v>2018.365</v>
      </c>
      <c r="D2626">
        <v>0.75</v>
      </c>
      <c r="E2626">
        <v>0.65</v>
      </c>
      <c r="F2626">
        <v>19.899999999999999</v>
      </c>
      <c r="G2626">
        <v>42.007420362456692</v>
      </c>
      <c r="H2626">
        <v>15.723677613559589</v>
      </c>
      <c r="I2626">
        <v>42.181000000000012</v>
      </c>
      <c r="J2626">
        <v>5754.9417545277838</v>
      </c>
      <c r="K2626">
        <v>-2740.5648948371258</v>
      </c>
      <c r="L2626">
        <v>-25.464290042551266</v>
      </c>
      <c r="M2626">
        <v>6374.1705766963087</v>
      </c>
      <c r="N2626">
        <v>38194.515114261136</v>
      </c>
      <c r="O2626">
        <v>34.784776564538411</v>
      </c>
      <c r="P2626">
        <v>64.49488910645448</v>
      </c>
      <c r="Q2626" s="6">
        <v>2624</v>
      </c>
    </row>
    <row r="2627" spans="1:17" x14ac:dyDescent="0.25">
      <c r="A2627">
        <v>136.33090539946102</v>
      </c>
      <c r="B2627">
        <v>-32.721334188325834</v>
      </c>
      <c r="C2627">
        <v>2018.365</v>
      </c>
      <c r="D2627">
        <v>0.75</v>
      </c>
      <c r="E2627">
        <v>0.65</v>
      </c>
      <c r="F2627">
        <v>19.899999999999999</v>
      </c>
      <c r="G2627">
        <v>42.007420362456692</v>
      </c>
      <c r="H2627">
        <v>22.880893104245935</v>
      </c>
      <c r="I2627">
        <v>26.330905399461017</v>
      </c>
      <c r="J2627">
        <v>5371.2461683881265</v>
      </c>
      <c r="K2627">
        <v>-3428.0002629410424</v>
      </c>
      <c r="L2627">
        <v>-32.546556814747163</v>
      </c>
      <c r="M2627">
        <v>6371.9283740597702</v>
      </c>
      <c r="N2627">
        <v>37582.745935077415</v>
      </c>
      <c r="O2627">
        <v>42.530227701668842</v>
      </c>
      <c r="P2627">
        <v>42.475560290515396</v>
      </c>
      <c r="Q2627" s="6">
        <v>2625</v>
      </c>
    </row>
    <row r="2628" spans="1:17" x14ac:dyDescent="0.25">
      <c r="A2628">
        <v>121.92794688967425</v>
      </c>
      <c r="B2628">
        <v>-40.303031642926349</v>
      </c>
      <c r="C2628">
        <v>2018.365</v>
      </c>
      <c r="D2628">
        <v>0.75</v>
      </c>
      <c r="E2628">
        <v>0.65</v>
      </c>
      <c r="F2628">
        <v>19.899999999999999</v>
      </c>
      <c r="G2628">
        <v>42.007420362456692</v>
      </c>
      <c r="H2628">
        <v>22.46471957104178</v>
      </c>
      <c r="I2628">
        <v>11.927946889674246</v>
      </c>
      <c r="J2628">
        <v>4871.0135173175786</v>
      </c>
      <c r="K2628">
        <v>-4103.7055326682148</v>
      </c>
      <c r="L2628">
        <v>-40.113289155629829</v>
      </c>
      <c r="M2628">
        <v>6369.2363580528463</v>
      </c>
      <c r="N2628">
        <v>37636.24295113331</v>
      </c>
      <c r="O2628">
        <v>41.767540485441295</v>
      </c>
      <c r="P2628">
        <v>18.086062147512084</v>
      </c>
      <c r="Q2628" s="6">
        <v>2626</v>
      </c>
    </row>
    <row r="2629" spans="1:17" x14ac:dyDescent="0.25">
      <c r="A2629">
        <v>134.67012870565802</v>
      </c>
      <c r="B2629">
        <v>-36.346676268399797</v>
      </c>
      <c r="C2629">
        <v>2018.365</v>
      </c>
      <c r="D2629">
        <v>0.75</v>
      </c>
      <c r="E2629">
        <v>0.65</v>
      </c>
      <c r="F2629">
        <v>19.899999999999999</v>
      </c>
      <c r="G2629">
        <v>42.007420362456692</v>
      </c>
      <c r="H2629">
        <v>18.541715193372831</v>
      </c>
      <c r="I2629">
        <v>24.670128705658016</v>
      </c>
      <c r="J2629">
        <v>5143.2963980541326</v>
      </c>
      <c r="K2629">
        <v>-3759.2456745801342</v>
      </c>
      <c r="L2629">
        <v>-36.163144424317586</v>
      </c>
      <c r="M2629">
        <v>6370.6691862068983</v>
      </c>
      <c r="N2629">
        <v>37739.404799499862</v>
      </c>
      <c r="O2629">
        <v>40.423842266414603</v>
      </c>
      <c r="P2629">
        <v>37.775577151599606</v>
      </c>
      <c r="Q2629" s="6">
        <v>2627</v>
      </c>
    </row>
    <row r="2630" spans="1:17" x14ac:dyDescent="0.25">
      <c r="A2630">
        <v>132.4130295282024</v>
      </c>
      <c r="B2630">
        <v>-24.710606334832555</v>
      </c>
      <c r="C2630">
        <v>2018.365</v>
      </c>
      <c r="D2630">
        <v>1.2</v>
      </c>
      <c r="E2630">
        <v>0.65</v>
      </c>
      <c r="F2630">
        <v>19.899999999999999</v>
      </c>
      <c r="G2630">
        <v>46.089820015575185</v>
      </c>
      <c r="H2630">
        <v>18.499126426056183</v>
      </c>
      <c r="I2630">
        <v>22.413029528202401</v>
      </c>
      <c r="J2630">
        <v>5797.4910793300241</v>
      </c>
      <c r="K2630">
        <v>-2649.9883776241395</v>
      </c>
      <c r="L2630">
        <v>-24.564774018877173</v>
      </c>
      <c r="M2630">
        <v>6374.4286972601894</v>
      </c>
      <c r="N2630">
        <v>36966.022846254658</v>
      </c>
      <c r="O2630">
        <v>51.740490304026594</v>
      </c>
      <c r="P2630">
        <v>44.613725780911082</v>
      </c>
      <c r="Q2630" s="6">
        <v>2628</v>
      </c>
    </row>
    <row r="2631" spans="1:17" x14ac:dyDescent="0.25">
      <c r="A2631">
        <v>120.9892479611438</v>
      </c>
      <c r="B2631">
        <v>-27.313044936957731</v>
      </c>
      <c r="C2631">
        <v>2018.365</v>
      </c>
      <c r="D2631">
        <v>1.2</v>
      </c>
      <c r="E2631">
        <v>0.65</v>
      </c>
      <c r="F2631">
        <v>19.899999999999999</v>
      </c>
      <c r="G2631">
        <v>46.089820015575185</v>
      </c>
      <c r="H2631">
        <v>15.249248726405289</v>
      </c>
      <c r="I2631">
        <v>10.989247961143803</v>
      </c>
      <c r="J2631">
        <v>5671.0570147875806</v>
      </c>
      <c r="K2631">
        <v>-2909.0799932420814</v>
      </c>
      <c r="L2631">
        <v>-27.156445841886519</v>
      </c>
      <c r="M2631">
        <v>6373.6672388863208</v>
      </c>
      <c r="N2631">
        <v>36728.42465209317</v>
      </c>
      <c r="O2631">
        <v>55.840322704545969</v>
      </c>
      <c r="P2631">
        <v>22.938024178438212</v>
      </c>
      <c r="Q2631" s="6">
        <v>2629</v>
      </c>
    </row>
    <row r="2632" spans="1:17" x14ac:dyDescent="0.25">
      <c r="A2632">
        <v>125.96701031775396</v>
      </c>
      <c r="B2632">
        <v>-38.964159062146599</v>
      </c>
      <c r="C2632">
        <v>2018.365</v>
      </c>
      <c r="D2632">
        <v>0.75</v>
      </c>
      <c r="E2632">
        <v>0.65</v>
      </c>
      <c r="F2632">
        <v>19.899999999999999</v>
      </c>
      <c r="G2632">
        <v>42.007420362456692</v>
      </c>
      <c r="H2632">
        <v>23.568287839341799</v>
      </c>
      <c r="I2632">
        <v>15.96701031775396</v>
      </c>
      <c r="J2632">
        <v>4965.8328318936556</v>
      </c>
      <c r="K2632">
        <v>-3989.2255133432677</v>
      </c>
      <c r="L2632">
        <v>-38.77611926386507</v>
      </c>
      <c r="M2632">
        <v>6369.7265177260024</v>
      </c>
      <c r="N2632">
        <v>37626.900496920942</v>
      </c>
      <c r="O2632">
        <v>41.900252250774301</v>
      </c>
      <c r="P2632">
        <v>24.465749381542363</v>
      </c>
      <c r="Q2632" s="6">
        <v>2630</v>
      </c>
    </row>
    <row r="2633" spans="1:17" x14ac:dyDescent="0.25">
      <c r="A2633">
        <v>136.86920947356222</v>
      </c>
      <c r="B2633">
        <v>-30.441043443971161</v>
      </c>
      <c r="C2633">
        <v>2018.365</v>
      </c>
      <c r="D2633">
        <v>0.75</v>
      </c>
      <c r="E2633">
        <v>0.65</v>
      </c>
      <c r="F2633">
        <v>19.899999999999999</v>
      </c>
      <c r="G2633">
        <v>42.007420362456692</v>
      </c>
      <c r="H2633">
        <v>22.996168259278079</v>
      </c>
      <c r="I2633">
        <v>26.869209473562222</v>
      </c>
      <c r="J2633">
        <v>5503.6504011941124</v>
      </c>
      <c r="K2633">
        <v>-3212.6224141259413</v>
      </c>
      <c r="L2633">
        <v>-30.273209448132633</v>
      </c>
      <c r="M2633">
        <v>6372.6847179433335</v>
      </c>
      <c r="N2633">
        <v>37475.563646299546</v>
      </c>
      <c r="O2633">
        <v>44.017655414769564</v>
      </c>
      <c r="P2633">
        <v>45.000109533641236</v>
      </c>
      <c r="Q2633" s="6">
        <v>2631</v>
      </c>
    </row>
    <row r="2634" spans="1:17" x14ac:dyDescent="0.25">
      <c r="A2634">
        <v>145.36099999999999</v>
      </c>
      <c r="B2634">
        <v>-32.488999999999997</v>
      </c>
      <c r="C2634">
        <v>2018.365</v>
      </c>
      <c r="D2634">
        <v>3</v>
      </c>
      <c r="E2634">
        <v>0.65</v>
      </c>
      <c r="F2634">
        <v>19.899999999999999</v>
      </c>
      <c r="G2634">
        <v>54.048620189015942</v>
      </c>
      <c r="H2634">
        <v>21.529404411675507</v>
      </c>
      <c r="I2634">
        <v>35.36099999999999</v>
      </c>
      <c r="J2634">
        <v>5385.1296969392515</v>
      </c>
      <c r="K2634">
        <v>-3406.2955077351744</v>
      </c>
      <c r="L2634">
        <v>-32.314880342305429</v>
      </c>
      <c r="M2634">
        <v>6372.0068219418808</v>
      </c>
      <c r="N2634">
        <v>38053.559655937221</v>
      </c>
      <c r="O2634">
        <v>36.465014282820349</v>
      </c>
      <c r="P2634">
        <v>52.877311329516097</v>
      </c>
      <c r="Q2634" s="6">
        <v>2632</v>
      </c>
    </row>
    <row r="2635" spans="1:17" x14ac:dyDescent="0.25">
      <c r="A2635">
        <v>123.6091324392243</v>
      </c>
      <c r="B2635">
        <v>-31.57376697553719</v>
      </c>
      <c r="C2635">
        <v>2018.365</v>
      </c>
      <c r="D2635">
        <v>0.75</v>
      </c>
      <c r="E2635">
        <v>0.65</v>
      </c>
      <c r="F2635">
        <v>19.899999999999999</v>
      </c>
      <c r="G2635">
        <v>42.007420362456692</v>
      </c>
      <c r="H2635">
        <v>17.362471639606007</v>
      </c>
      <c r="I2635">
        <v>13.609132439224297</v>
      </c>
      <c r="J2635">
        <v>5438.9566277891527</v>
      </c>
      <c r="K2635">
        <v>-3320.2593491917842</v>
      </c>
      <c r="L2635">
        <v>-31.402348763659681</v>
      </c>
      <c r="M2635">
        <v>6372.3128724872731</v>
      </c>
      <c r="N2635">
        <v>37049.166242011808</v>
      </c>
      <c r="O2635">
        <v>50.352427487440067</v>
      </c>
      <c r="P2635">
        <v>24.814329167564317</v>
      </c>
      <c r="Q2635" s="6">
        <v>2633</v>
      </c>
    </row>
    <row r="2636" spans="1:17" x14ac:dyDescent="0.25">
      <c r="A2636">
        <v>141.87446625361096</v>
      </c>
      <c r="B2636">
        <v>-24.610836541962158</v>
      </c>
      <c r="C2636">
        <v>2018.365</v>
      </c>
      <c r="D2636">
        <v>0.75</v>
      </c>
      <c r="E2636">
        <v>0.65</v>
      </c>
      <c r="F2636">
        <v>19.899999999999999</v>
      </c>
      <c r="G2636">
        <v>42.007420362456692</v>
      </c>
      <c r="H2636">
        <v>14.903987824645631</v>
      </c>
      <c r="I2636">
        <v>31.874466253610962</v>
      </c>
      <c r="J2636">
        <v>5802.1021651739629</v>
      </c>
      <c r="K2636">
        <v>-2639.94502761885</v>
      </c>
      <c r="L2636">
        <v>-24.465441373344891</v>
      </c>
      <c r="M2636">
        <v>6374.4567834416976</v>
      </c>
      <c r="N2636">
        <v>37455.937451976228</v>
      </c>
      <c r="O2636">
        <v>44.321209844143581</v>
      </c>
      <c r="P2636">
        <v>56.188814024742413</v>
      </c>
      <c r="Q2636" s="6">
        <v>2634</v>
      </c>
    </row>
    <row r="2637" spans="1:17" x14ac:dyDescent="0.25">
      <c r="A2637">
        <v>116.43</v>
      </c>
      <c r="B2637">
        <v>-27.450000000000003</v>
      </c>
      <c r="C2637">
        <v>2018.365</v>
      </c>
      <c r="D2637">
        <v>1.2</v>
      </c>
      <c r="E2637">
        <v>0.65</v>
      </c>
      <c r="F2637">
        <v>19.899999999999999</v>
      </c>
      <c r="G2637">
        <v>46.089820015575185</v>
      </c>
      <c r="H2637">
        <v>17.474014370966096</v>
      </c>
      <c r="I2637">
        <v>6.4300000000000068</v>
      </c>
      <c r="J2637">
        <v>5664.0773998714603</v>
      </c>
      <c r="K2637">
        <v>-2922.5556700973571</v>
      </c>
      <c r="L2637">
        <v>-27.29286912259856</v>
      </c>
      <c r="M2637">
        <v>6373.6256900254857</v>
      </c>
      <c r="N2637">
        <v>36657.885196158437</v>
      </c>
      <c r="O2637">
        <v>57.152996673483621</v>
      </c>
      <c r="P2637">
        <v>13.738093814279837</v>
      </c>
      <c r="Q2637" s="6">
        <v>2635</v>
      </c>
    </row>
    <row r="2638" spans="1:17" x14ac:dyDescent="0.25">
      <c r="A2638">
        <v>120.422</v>
      </c>
      <c r="B2638">
        <v>-30.400199999999998</v>
      </c>
      <c r="C2638">
        <v>2018.365</v>
      </c>
      <c r="D2638">
        <v>0.75</v>
      </c>
      <c r="E2638">
        <v>0.65</v>
      </c>
      <c r="F2638">
        <v>19.899999999999999</v>
      </c>
      <c r="G2638">
        <v>42.007420362456692</v>
      </c>
      <c r="H2638">
        <v>14.895539405531258</v>
      </c>
      <c r="I2638">
        <v>10.421999999999997</v>
      </c>
      <c r="J2638">
        <v>5505.9430708373757</v>
      </c>
      <c r="K2638">
        <v>-3208.7178737945851</v>
      </c>
      <c r="L2638">
        <v>-30.23250015454304</v>
      </c>
      <c r="M2638">
        <v>6372.6979759683381</v>
      </c>
      <c r="N2638">
        <v>36902.294855528809</v>
      </c>
      <c r="O2638">
        <v>52.767465349382952</v>
      </c>
      <c r="P2638">
        <v>19.974896632475428</v>
      </c>
      <c r="Q2638" s="6">
        <v>2636</v>
      </c>
    </row>
    <row r="2639" spans="1:17" x14ac:dyDescent="0.25">
      <c r="A2639">
        <v>137.55123860904362</v>
      </c>
      <c r="B2639">
        <v>-35.432792795251359</v>
      </c>
      <c r="C2639">
        <v>2018.365</v>
      </c>
      <c r="D2639">
        <v>3</v>
      </c>
      <c r="E2639">
        <v>0.65</v>
      </c>
      <c r="F2639">
        <v>19.899999999999999</v>
      </c>
      <c r="G2639">
        <v>54.048620189015942</v>
      </c>
      <c r="H2639">
        <v>19.080106646043127</v>
      </c>
      <c r="I2639">
        <v>27.551238609043622</v>
      </c>
      <c r="J2639">
        <v>5202.7402665788659</v>
      </c>
      <c r="K2639">
        <v>-3677.096242995869</v>
      </c>
      <c r="L2639">
        <v>-35.251196769087031</v>
      </c>
      <c r="M2639">
        <v>6370.9923137401029</v>
      </c>
      <c r="N2639">
        <v>37807.67235678788</v>
      </c>
      <c r="O2639">
        <v>39.542145856254663</v>
      </c>
      <c r="P2639">
        <v>41.983464191847268</v>
      </c>
      <c r="Q2639" s="6">
        <v>2637</v>
      </c>
    </row>
    <row r="2640" spans="1:17" x14ac:dyDescent="0.25">
      <c r="A2640">
        <v>136.58199999999999</v>
      </c>
      <c r="B2640">
        <v>-35.308</v>
      </c>
      <c r="C2640">
        <v>2018.365</v>
      </c>
      <c r="D2640">
        <v>1.2</v>
      </c>
      <c r="E2640">
        <v>0.65</v>
      </c>
      <c r="F2640">
        <v>19.899999999999999</v>
      </c>
      <c r="G2640">
        <v>46.089820015575185</v>
      </c>
      <c r="H2640">
        <v>21.269710721664904</v>
      </c>
      <c r="I2640">
        <v>26.581999999999994</v>
      </c>
      <c r="J2640">
        <v>5210.7548346066687</v>
      </c>
      <c r="K2640">
        <v>-3665.8063010912401</v>
      </c>
      <c r="L2640">
        <v>-35.126682652885691</v>
      </c>
      <c r="M2640">
        <v>6371.0361624697289</v>
      </c>
      <c r="N2640">
        <v>37754.988126994533</v>
      </c>
      <c r="O2640">
        <v>40.22571780032078</v>
      </c>
      <c r="P2640">
        <v>40.883862717048515</v>
      </c>
      <c r="Q2640" s="6">
        <v>2638</v>
      </c>
    </row>
    <row r="2641" spans="1:17" x14ac:dyDescent="0.25">
      <c r="A2641">
        <v>123.96907873998838</v>
      </c>
      <c r="B2641">
        <v>-33.064081691490749</v>
      </c>
      <c r="C2641">
        <v>2018.365</v>
      </c>
      <c r="D2641">
        <v>3</v>
      </c>
      <c r="E2641">
        <v>0.65</v>
      </c>
      <c r="F2641">
        <v>19.899999999999999</v>
      </c>
      <c r="G2641">
        <v>54.048620189015942</v>
      </c>
      <c r="H2641">
        <v>21.494599692144046</v>
      </c>
      <c r="I2641">
        <v>13.969078739988376</v>
      </c>
      <c r="J2641">
        <v>5350.6033371746862</v>
      </c>
      <c r="K2641">
        <v>-3459.9181262598308</v>
      </c>
      <c r="L2641">
        <v>-32.888354944820392</v>
      </c>
      <c r="M2641">
        <v>6371.8121058460465</v>
      </c>
      <c r="N2641">
        <v>37155.772778197708</v>
      </c>
      <c r="O2641">
        <v>48.67637789769752</v>
      </c>
      <c r="P2641">
        <v>24.510541065667965</v>
      </c>
      <c r="Q2641" s="6">
        <v>2639</v>
      </c>
    </row>
    <row r="2642" spans="1:17" x14ac:dyDescent="0.25">
      <c r="A2642">
        <v>154.071</v>
      </c>
      <c r="B2642">
        <v>-32.186999999999998</v>
      </c>
      <c r="C2642">
        <v>2018.365</v>
      </c>
      <c r="D2642">
        <v>1.2</v>
      </c>
      <c r="E2642">
        <v>0.65</v>
      </c>
      <c r="F2642">
        <v>19.899999999999999</v>
      </c>
      <c r="G2642">
        <v>46.089820015575185</v>
      </c>
      <c r="H2642">
        <v>21.062088678326706</v>
      </c>
      <c r="I2642">
        <v>44.070999999999998</v>
      </c>
      <c r="J2642">
        <v>5403.0437050216105</v>
      </c>
      <c r="K2642">
        <v>-3377.9999168325562</v>
      </c>
      <c r="L2642">
        <v>-32.013752313479699</v>
      </c>
      <c r="M2642">
        <v>6372.1083415533994</v>
      </c>
      <c r="N2642">
        <v>38614.227679372772</v>
      </c>
      <c r="O2642">
        <v>29.902269058879089</v>
      </c>
      <c r="P2642">
        <v>61.178450655761246</v>
      </c>
      <c r="Q2642" s="6">
        <v>2640</v>
      </c>
    </row>
    <row r="2643" spans="1:17" x14ac:dyDescent="0.25">
      <c r="A2643">
        <v>151.22800000000001</v>
      </c>
      <c r="B2643">
        <v>-29.18</v>
      </c>
      <c r="C2643">
        <v>2018.365</v>
      </c>
      <c r="D2643">
        <v>3</v>
      </c>
      <c r="E2643">
        <v>0.65</v>
      </c>
      <c r="F2643">
        <v>19.899999999999999</v>
      </c>
      <c r="G2643">
        <v>54.048620189015942</v>
      </c>
      <c r="H2643">
        <v>19.807317082443792</v>
      </c>
      <c r="I2643">
        <v>41.228000000000009</v>
      </c>
      <c r="J2643">
        <v>5573.1412231025115</v>
      </c>
      <c r="K2643">
        <v>-3091.3363493053539</v>
      </c>
      <c r="L2643">
        <v>-29.01646309217486</v>
      </c>
      <c r="M2643">
        <v>6373.0890090427192</v>
      </c>
      <c r="N2643">
        <v>38274.891081366448</v>
      </c>
      <c r="O2643">
        <v>33.815364822517374</v>
      </c>
      <c r="P2643">
        <v>60.90928379623832</v>
      </c>
      <c r="Q2643" s="6">
        <v>2641</v>
      </c>
    </row>
    <row r="2644" spans="1:17" x14ac:dyDescent="0.25">
      <c r="A2644">
        <v>123.4962935099158</v>
      </c>
      <c r="B2644">
        <v>-31.305829245661613</v>
      </c>
      <c r="C2644">
        <v>2018.365</v>
      </c>
      <c r="D2644">
        <v>3</v>
      </c>
      <c r="E2644">
        <v>0.65</v>
      </c>
      <c r="F2644">
        <v>19.899999999999999</v>
      </c>
      <c r="G2644">
        <v>54.048620189015942</v>
      </c>
      <c r="H2644">
        <v>16.257535017028879</v>
      </c>
      <c r="I2644">
        <v>13.496293509915802</v>
      </c>
      <c r="J2644">
        <v>5454.4524602903984</v>
      </c>
      <c r="K2644">
        <v>-3294.9127080006447</v>
      </c>
      <c r="L2644">
        <v>-31.135234974279907</v>
      </c>
      <c r="M2644">
        <v>6372.4015406212529</v>
      </c>
      <c r="N2644">
        <v>37029.171231155735</v>
      </c>
      <c r="O2644">
        <v>50.673913519971521</v>
      </c>
      <c r="P2644">
        <v>24.792606890938803</v>
      </c>
      <c r="Q2644" s="6">
        <v>2642</v>
      </c>
    </row>
    <row r="2645" spans="1:17" x14ac:dyDescent="0.25">
      <c r="A2645">
        <v>121.45584910107767</v>
      </c>
      <c r="B2645">
        <v>-33.49012312305512</v>
      </c>
      <c r="C2645">
        <v>2018.365</v>
      </c>
      <c r="D2645">
        <v>1.2</v>
      </c>
      <c r="E2645">
        <v>0.65</v>
      </c>
      <c r="F2645">
        <v>19.899999999999999</v>
      </c>
      <c r="G2645">
        <v>46.089820015575185</v>
      </c>
      <c r="H2645">
        <v>18.860209830104708</v>
      </c>
      <c r="I2645">
        <v>11.455849101077675</v>
      </c>
      <c r="J2645">
        <v>5324.6767441878537</v>
      </c>
      <c r="K2645">
        <v>-3499.421983347389</v>
      </c>
      <c r="L2645">
        <v>-33.313251225172088</v>
      </c>
      <c r="M2645">
        <v>6371.6667087685883</v>
      </c>
      <c r="N2645">
        <v>37125.966400784047</v>
      </c>
      <c r="O2645">
        <v>49.133392399035067</v>
      </c>
      <c r="P2645">
        <v>20.166115094762269</v>
      </c>
      <c r="Q2645" s="6">
        <v>2643</v>
      </c>
    </row>
    <row r="2646" spans="1:17" x14ac:dyDescent="0.25">
      <c r="A2646">
        <v>148.37200000000001</v>
      </c>
      <c r="B2646">
        <v>-25.134999999999998</v>
      </c>
      <c r="C2646">
        <v>2018.365</v>
      </c>
      <c r="D2646">
        <v>1.2</v>
      </c>
      <c r="E2646">
        <v>0.65</v>
      </c>
      <c r="F2646">
        <v>19.899999999999999</v>
      </c>
      <c r="G2646">
        <v>46.089820015575185</v>
      </c>
      <c r="H2646">
        <v>18.156382897732236</v>
      </c>
      <c r="I2646">
        <v>38.372000000000014</v>
      </c>
      <c r="J2646">
        <v>5777.6809055876429</v>
      </c>
      <c r="K2646">
        <v>-2692.621302128523</v>
      </c>
      <c r="L2646">
        <v>-24.987327876266239</v>
      </c>
      <c r="M2646">
        <v>6374.3082858823473</v>
      </c>
      <c r="N2646">
        <v>37900.739405597691</v>
      </c>
      <c r="O2646">
        <v>38.400725416767287</v>
      </c>
      <c r="P2646">
        <v>61.788993806759109</v>
      </c>
      <c r="Q2646" s="6">
        <v>2644</v>
      </c>
    </row>
    <row r="2647" spans="1:17" x14ac:dyDescent="0.25">
      <c r="A2647">
        <v>126.28882399119937</v>
      </c>
      <c r="B2647">
        <v>-25.447620411268396</v>
      </c>
      <c r="C2647">
        <v>2018.365</v>
      </c>
      <c r="D2647">
        <v>1.2</v>
      </c>
      <c r="E2647">
        <v>0.65</v>
      </c>
      <c r="F2647">
        <v>19.899999999999999</v>
      </c>
      <c r="G2647">
        <v>46.089820015575185</v>
      </c>
      <c r="H2647">
        <v>22.709156641736996</v>
      </c>
      <c r="I2647">
        <v>16.288823991199365</v>
      </c>
      <c r="J2647">
        <v>5762.8857391321517</v>
      </c>
      <c r="K2647">
        <v>-2723.9330074918453</v>
      </c>
      <c r="L2647">
        <v>-25.298613605631129</v>
      </c>
      <c r="M2647">
        <v>6374.2186243959577</v>
      </c>
      <c r="N2647">
        <v>36769.255079957293</v>
      </c>
      <c r="O2647">
        <v>55.113420062319534</v>
      </c>
      <c r="P2647">
        <v>34.217745486392573</v>
      </c>
      <c r="Q2647" s="6">
        <v>2645</v>
      </c>
    </row>
    <row r="2648" spans="1:17" x14ac:dyDescent="0.25">
      <c r="A2648">
        <v>142.86758088889783</v>
      </c>
      <c r="B2648">
        <v>-24.442140120463208</v>
      </c>
      <c r="C2648">
        <v>2018.365</v>
      </c>
      <c r="D2648">
        <v>0.75</v>
      </c>
      <c r="E2648">
        <v>0.65</v>
      </c>
      <c r="F2648">
        <v>19.899999999999999</v>
      </c>
      <c r="G2648">
        <v>42.007420362456692</v>
      </c>
      <c r="H2648">
        <v>16.878834778303244</v>
      </c>
      <c r="I2648">
        <v>32.867580888897834</v>
      </c>
      <c r="J2648">
        <v>5809.8589038588925</v>
      </c>
      <c r="K2648">
        <v>-2622.9452495797982</v>
      </c>
      <c r="L2648">
        <v>-24.297488087892685</v>
      </c>
      <c r="M2648">
        <v>6374.5040799298013</v>
      </c>
      <c r="N2648">
        <v>37509.185442000591</v>
      </c>
      <c r="O2648">
        <v>43.579433990897364</v>
      </c>
      <c r="P2648">
        <v>57.364841677967625</v>
      </c>
      <c r="Q2648" s="6">
        <v>2646</v>
      </c>
    </row>
    <row r="2649" spans="1:17" x14ac:dyDescent="0.25">
      <c r="A2649">
        <v>151.08425050835061</v>
      </c>
      <c r="B2649">
        <v>-36.843938918867863</v>
      </c>
      <c r="C2649">
        <v>2018.365</v>
      </c>
      <c r="D2649">
        <v>1.2</v>
      </c>
      <c r="E2649">
        <v>0.65</v>
      </c>
      <c r="F2649">
        <v>19.899999999999999</v>
      </c>
      <c r="G2649">
        <v>46.089820015575185</v>
      </c>
      <c r="H2649">
        <v>23.768936764623188</v>
      </c>
      <c r="I2649">
        <v>41.084250508350607</v>
      </c>
      <c r="J2649">
        <v>5110.3996652598807</v>
      </c>
      <c r="K2649">
        <v>-3803.5487369915663</v>
      </c>
      <c r="L2649">
        <v>-36.659431852921387</v>
      </c>
      <c r="M2649">
        <v>6370.4919537943415</v>
      </c>
      <c r="N2649">
        <v>38646.745665950526</v>
      </c>
      <c r="O2649">
        <v>29.520234212623762</v>
      </c>
      <c r="P2649">
        <v>55.481405423031688</v>
      </c>
      <c r="Q2649" s="6">
        <v>2647</v>
      </c>
    </row>
    <row r="2650" spans="1:17" x14ac:dyDescent="0.25">
      <c r="A2650">
        <v>165.13887354231898</v>
      </c>
      <c r="B2650">
        <v>-33.993000000000002</v>
      </c>
      <c r="C2650">
        <v>2018.365</v>
      </c>
      <c r="D2650">
        <v>1.2</v>
      </c>
      <c r="E2650">
        <v>0.65</v>
      </c>
      <c r="F2650">
        <v>19.899999999999999</v>
      </c>
      <c r="G2650">
        <v>46.089820015575185</v>
      </c>
      <c r="H2650">
        <v>20.805265703517513</v>
      </c>
      <c r="I2650">
        <v>55.138873542318976</v>
      </c>
      <c r="J2650">
        <v>5293.6950842697934</v>
      </c>
      <c r="K2650">
        <v>-3545.8040945082043</v>
      </c>
      <c r="L2650">
        <v>-33.814826581707877</v>
      </c>
      <c r="M2650">
        <v>6371.4938846281038</v>
      </c>
      <c r="N2650">
        <v>39537.937331228437</v>
      </c>
      <c r="O2650">
        <v>20.105017507059092</v>
      </c>
      <c r="P2650">
        <v>68.720874993603928</v>
      </c>
      <c r="Q2650" s="6">
        <v>2648</v>
      </c>
    </row>
    <row r="2651" spans="1:17" x14ac:dyDescent="0.25">
      <c r="A2651">
        <v>150.29</v>
      </c>
      <c r="B2651">
        <v>-24.991999999999997</v>
      </c>
      <c r="C2651">
        <v>2018.365</v>
      </c>
      <c r="D2651">
        <v>0.75</v>
      </c>
      <c r="E2651">
        <v>0.65</v>
      </c>
      <c r="F2651">
        <v>19.899999999999999</v>
      </c>
      <c r="G2651">
        <v>42.007420362456692</v>
      </c>
      <c r="H2651">
        <v>19.015037254645776</v>
      </c>
      <c r="I2651">
        <v>40.289999999999992</v>
      </c>
      <c r="J2651">
        <v>5784.3913647744384</v>
      </c>
      <c r="K2651">
        <v>-2678.2722170235502</v>
      </c>
      <c r="L2651">
        <v>-24.844944225059844</v>
      </c>
      <c r="M2651">
        <v>6374.3490278896197</v>
      </c>
      <c r="N2651">
        <v>38031.193530319484</v>
      </c>
      <c r="O2651">
        <v>36.771620791370069</v>
      </c>
      <c r="P2651">
        <v>63.51010452124126</v>
      </c>
      <c r="Q2651" s="6">
        <v>2649</v>
      </c>
    </row>
    <row r="2652" spans="1:17" x14ac:dyDescent="0.25">
      <c r="A2652">
        <v>152.69606744219894</v>
      </c>
      <c r="B2652">
        <v>-32.14632651224067</v>
      </c>
      <c r="C2652">
        <v>2018.365</v>
      </c>
      <c r="D2652">
        <v>0.75</v>
      </c>
      <c r="E2652">
        <v>0.65</v>
      </c>
      <c r="F2652">
        <v>19.899999999999999</v>
      </c>
      <c r="G2652">
        <v>42.007420362456692</v>
      </c>
      <c r="H2652">
        <v>19.95471312197413</v>
      </c>
      <c r="I2652">
        <v>42.696067442198938</v>
      </c>
      <c r="J2652">
        <v>5405.4449018906016</v>
      </c>
      <c r="K2652">
        <v>-3374.1819562478017</v>
      </c>
      <c r="L2652">
        <v>-31.973197730020985</v>
      </c>
      <c r="M2652">
        <v>6372.1219747618879</v>
      </c>
      <c r="N2652">
        <v>38514.931245565182</v>
      </c>
      <c r="O2652">
        <v>31.023283805098053</v>
      </c>
      <c r="P2652">
        <v>60.028268690380131</v>
      </c>
      <c r="Q2652" s="6">
        <v>2650</v>
      </c>
    </row>
    <row r="2653" spans="1:17" x14ac:dyDescent="0.25">
      <c r="A2653">
        <v>127.78998922947252</v>
      </c>
      <c r="B2653">
        <v>-35.461575063421883</v>
      </c>
      <c r="C2653">
        <v>2018.365</v>
      </c>
      <c r="D2653">
        <v>1.2</v>
      </c>
      <c r="E2653">
        <v>0.65</v>
      </c>
      <c r="F2653">
        <v>19.899999999999999</v>
      </c>
      <c r="G2653">
        <v>46.089820015575185</v>
      </c>
      <c r="H2653">
        <v>16.768372348764974</v>
      </c>
      <c r="I2653">
        <v>17.789989229472525</v>
      </c>
      <c r="J2653">
        <v>5200.8882708673855</v>
      </c>
      <c r="K2653">
        <v>-3679.6977143967006</v>
      </c>
      <c r="L2653">
        <v>-35.279915249802052</v>
      </c>
      <c r="M2653">
        <v>6370.9821907914829</v>
      </c>
      <c r="N2653">
        <v>37427.181561606238</v>
      </c>
      <c r="O2653">
        <v>44.669453875207864</v>
      </c>
      <c r="P2653">
        <v>28.946028763266948</v>
      </c>
      <c r="Q2653" s="6">
        <v>2651</v>
      </c>
    </row>
    <row r="2654" spans="1:17" x14ac:dyDescent="0.25">
      <c r="A2654">
        <v>147.202</v>
      </c>
      <c r="B2654">
        <v>-28.915999999999997</v>
      </c>
      <c r="C2654">
        <v>2018.365</v>
      </c>
      <c r="D2654">
        <v>0.75</v>
      </c>
      <c r="E2654">
        <v>0.65</v>
      </c>
      <c r="F2654">
        <v>19.899999999999999</v>
      </c>
      <c r="G2654">
        <v>42.007420362456692</v>
      </c>
      <c r="H2654">
        <v>15.78212997336132</v>
      </c>
      <c r="I2654">
        <v>37.201999999999998</v>
      </c>
      <c r="J2654">
        <v>5587.3485936167363</v>
      </c>
      <c r="K2654">
        <v>-3065.7561384759742</v>
      </c>
      <c r="L2654">
        <v>-28.753402875524191</v>
      </c>
      <c r="M2654">
        <v>6373.1722875812829</v>
      </c>
      <c r="N2654">
        <v>37988.679595370959</v>
      </c>
      <c r="O2654">
        <v>37.282111772230031</v>
      </c>
      <c r="P2654">
        <v>57.503804455060703</v>
      </c>
      <c r="Q2654" s="6">
        <v>2652</v>
      </c>
    </row>
    <row r="2655" spans="1:17" x14ac:dyDescent="0.25">
      <c r="A2655">
        <v>159.84800000000001</v>
      </c>
      <c r="B2655">
        <v>-28.805</v>
      </c>
      <c r="C2655">
        <v>2018.365</v>
      </c>
      <c r="D2655">
        <v>0.75</v>
      </c>
      <c r="E2655">
        <v>0.65</v>
      </c>
      <c r="F2655">
        <v>19.899999999999999</v>
      </c>
      <c r="G2655">
        <v>42.007420362456692</v>
      </c>
      <c r="H2655">
        <v>22.894418861090131</v>
      </c>
      <c r="I2655">
        <v>49.848000000000013</v>
      </c>
      <c r="J2655">
        <v>5593.2867570776107</v>
      </c>
      <c r="K2655">
        <v>-3054.9816243815894</v>
      </c>
      <c r="L2655">
        <v>-28.642802117582903</v>
      </c>
      <c r="M2655">
        <v>6373.2071574842876</v>
      </c>
      <c r="N2655">
        <v>38913.878104074727</v>
      </c>
      <c r="O2655">
        <v>26.621863065943113</v>
      </c>
      <c r="P2655">
        <v>67.878916422929748</v>
      </c>
      <c r="Q2655" s="6">
        <v>2653</v>
      </c>
    </row>
    <row r="2656" spans="1:17" x14ac:dyDescent="0.25">
      <c r="A2656">
        <v>135.68888291839556</v>
      </c>
      <c r="B2656">
        <v>-35.109589756692372</v>
      </c>
      <c r="C2656">
        <v>2018.365</v>
      </c>
      <c r="D2656">
        <v>3</v>
      </c>
      <c r="E2656">
        <v>0.65</v>
      </c>
      <c r="F2656">
        <v>19.899999999999999</v>
      </c>
      <c r="G2656">
        <v>54.048620189015942</v>
      </c>
      <c r="H2656">
        <v>22.294913329606583</v>
      </c>
      <c r="I2656">
        <v>25.688882918395564</v>
      </c>
      <c r="J2656">
        <v>5223.4463143098792</v>
      </c>
      <c r="K2656">
        <v>-3647.8208438533138</v>
      </c>
      <c r="L2656">
        <v>-34.928722543961456</v>
      </c>
      <c r="M2656">
        <v>6371.105736630665</v>
      </c>
      <c r="N2656">
        <v>37702.233411647518</v>
      </c>
      <c r="O2656">
        <v>40.918643006837399</v>
      </c>
      <c r="P2656">
        <v>39.907916870134294</v>
      </c>
      <c r="Q2656" s="6">
        <v>2654</v>
      </c>
    </row>
    <row r="2657" spans="1:17" x14ac:dyDescent="0.25">
      <c r="A2657">
        <v>148.25423166629795</v>
      </c>
      <c r="B2657">
        <v>-37.022895435807449</v>
      </c>
      <c r="C2657">
        <v>2018.365</v>
      </c>
      <c r="D2657">
        <v>3</v>
      </c>
      <c r="E2657">
        <v>0.65</v>
      </c>
      <c r="F2657">
        <v>19.899999999999999</v>
      </c>
      <c r="G2657">
        <v>54.048620189015942</v>
      </c>
      <c r="H2657">
        <v>19.562857761039627</v>
      </c>
      <c r="I2657">
        <v>38.254231666297954</v>
      </c>
      <c r="J2657">
        <v>5098.4660891721851</v>
      </c>
      <c r="K2657">
        <v>-3819.4234761300959</v>
      </c>
      <c r="L2657">
        <v>-36.838050952332608</v>
      </c>
      <c r="M2657">
        <v>6370.4279410768331</v>
      </c>
      <c r="N2657">
        <v>38480.82280102111</v>
      </c>
      <c r="O2657">
        <v>31.391958247482382</v>
      </c>
      <c r="P2657">
        <v>52.631481426912124</v>
      </c>
      <c r="Q2657" s="6">
        <v>2655</v>
      </c>
    </row>
    <row r="2658" spans="1:17" x14ac:dyDescent="0.25">
      <c r="A2658">
        <v>144.61500000000001</v>
      </c>
      <c r="B2658">
        <v>-38.709000000000003</v>
      </c>
      <c r="C2658">
        <v>2018.365</v>
      </c>
      <c r="D2658">
        <v>3</v>
      </c>
      <c r="E2658">
        <v>0.65</v>
      </c>
      <c r="F2658">
        <v>19.899999999999999</v>
      </c>
      <c r="G2658">
        <v>54.048620189015942</v>
      </c>
      <c r="H2658">
        <v>14.633850933482968</v>
      </c>
      <c r="I2658">
        <v>34.615000000000009</v>
      </c>
      <c r="J2658">
        <v>4983.5959761047561</v>
      </c>
      <c r="K2658">
        <v>-3967.1614789119758</v>
      </c>
      <c r="L2658">
        <v>-38.521331317924265</v>
      </c>
      <c r="M2658">
        <v>6369.819389339903</v>
      </c>
      <c r="N2658">
        <v>38373.455430065384</v>
      </c>
      <c r="O2658">
        <v>32.620957079401556</v>
      </c>
      <c r="P2658">
        <v>47.823077245778556</v>
      </c>
      <c r="Q2658" s="6">
        <v>2656</v>
      </c>
    </row>
    <row r="2659" spans="1:17" x14ac:dyDescent="0.25">
      <c r="A2659">
        <v>151.97900000000001</v>
      </c>
      <c r="B2659">
        <v>-40.667000000000002</v>
      </c>
      <c r="C2659">
        <v>2018.365</v>
      </c>
      <c r="D2659">
        <v>0.75</v>
      </c>
      <c r="E2659">
        <v>0.65</v>
      </c>
      <c r="F2659">
        <v>19.899999999999999</v>
      </c>
      <c r="G2659">
        <v>42.007420362456692</v>
      </c>
      <c r="H2659">
        <v>21.84299656701333</v>
      </c>
      <c r="I2659">
        <v>41.979000000000013</v>
      </c>
      <c r="J2659">
        <v>4844.7731767005016</v>
      </c>
      <c r="K2659">
        <v>-4134.4452971233022</v>
      </c>
      <c r="L2659">
        <v>-40.476866012037348</v>
      </c>
      <c r="M2659">
        <v>6369.1023738499962</v>
      </c>
      <c r="N2659">
        <v>38918.724797054267</v>
      </c>
      <c r="O2659">
        <v>26.52584697368528</v>
      </c>
      <c r="P2659">
        <v>54.085040921152448</v>
      </c>
      <c r="Q2659" s="6">
        <v>2657</v>
      </c>
    </row>
    <row r="2660" spans="1:17" x14ac:dyDescent="0.25">
      <c r="A2660">
        <v>149.71</v>
      </c>
      <c r="B2660">
        <v>-40.633000000000003</v>
      </c>
      <c r="C2660">
        <v>2018.365</v>
      </c>
      <c r="D2660">
        <v>0.75</v>
      </c>
      <c r="E2660">
        <v>0.65</v>
      </c>
      <c r="F2660">
        <v>19.899999999999999</v>
      </c>
      <c r="G2660">
        <v>42.007420362456692</v>
      </c>
      <c r="H2660">
        <v>21.83931062334878</v>
      </c>
      <c r="I2660">
        <v>39.710000000000008</v>
      </c>
      <c r="J2660">
        <v>4847.2327435679008</v>
      </c>
      <c r="K2660">
        <v>-4131.5807341701793</v>
      </c>
      <c r="L2660">
        <v>-40.44290128742594</v>
      </c>
      <c r="M2660">
        <v>6369.1149018747492</v>
      </c>
      <c r="N2660">
        <v>38780.498493343155</v>
      </c>
      <c r="O2660">
        <v>28.026700549833368</v>
      </c>
      <c r="P2660">
        <v>51.899670435763568</v>
      </c>
      <c r="Q2660" s="6">
        <v>2658</v>
      </c>
    </row>
    <row r="2661" spans="1:17" x14ac:dyDescent="0.25">
      <c r="A2661">
        <v>158.71</v>
      </c>
      <c r="B2661">
        <v>-30.633000000000003</v>
      </c>
      <c r="C2661">
        <v>2018.365</v>
      </c>
      <c r="D2661">
        <v>3</v>
      </c>
      <c r="E2661">
        <v>0.65</v>
      </c>
      <c r="F2661">
        <v>19.899999999999999</v>
      </c>
      <c r="G2661">
        <v>54.048620189015942</v>
      </c>
      <c r="H2661">
        <v>21.214948855256075</v>
      </c>
      <c r="I2661">
        <v>48.710000000000008</v>
      </c>
      <c r="J2661">
        <v>5492.8378354978086</v>
      </c>
      <c r="K2661">
        <v>-3230.951415299262</v>
      </c>
      <c r="L2661">
        <v>-30.464540073827507</v>
      </c>
      <c r="M2661">
        <v>6372.6222652139477</v>
      </c>
      <c r="N2661">
        <v>38894.369122770804</v>
      </c>
      <c r="O2661">
        <v>26.826155912562839</v>
      </c>
      <c r="P2661">
        <v>65.892356654698801</v>
      </c>
      <c r="Q2661" s="6">
        <v>2659</v>
      </c>
    </row>
    <row r="2662" spans="1:17" x14ac:dyDescent="0.25">
      <c r="A2662">
        <v>148.33553285910051</v>
      </c>
      <c r="B2662">
        <v>-28.319532375595173</v>
      </c>
      <c r="C2662">
        <v>2018.365</v>
      </c>
      <c r="D2662">
        <v>1.2</v>
      </c>
      <c r="E2662">
        <v>0.65</v>
      </c>
      <c r="F2662">
        <v>19.899999999999999</v>
      </c>
      <c r="G2662">
        <v>46.089820015575185</v>
      </c>
      <c r="H2662">
        <v>19.446164160646031</v>
      </c>
      <c r="I2662">
        <v>38.33553285910051</v>
      </c>
      <c r="J2662">
        <v>5619.0109637086798</v>
      </c>
      <c r="K2662">
        <v>-3007.726075153902</v>
      </c>
      <c r="L2662">
        <v>-28.15910898984535</v>
      </c>
      <c r="M2662">
        <v>6373.3586399510768</v>
      </c>
      <c r="N2662">
        <v>38036.258571372106</v>
      </c>
      <c r="O2662">
        <v>36.695862654242987</v>
      </c>
      <c r="P2662">
        <v>59.03984429224252</v>
      </c>
      <c r="Q2662" s="6">
        <v>2660</v>
      </c>
    </row>
    <row r="2663" spans="1:17" x14ac:dyDescent="0.25">
      <c r="A2663">
        <v>143.80001233611966</v>
      </c>
      <c r="B2663">
        <v>-42.858414801100253</v>
      </c>
      <c r="C2663">
        <v>2018.365</v>
      </c>
      <c r="D2663">
        <v>0.75</v>
      </c>
      <c r="E2663">
        <v>0.65</v>
      </c>
      <c r="F2663">
        <v>19.899999999999999</v>
      </c>
      <c r="G2663">
        <v>42.007420362456692</v>
      </c>
      <c r="H2663">
        <v>16.245215973562882</v>
      </c>
      <c r="I2663">
        <v>33.800012336119664</v>
      </c>
      <c r="J2663">
        <v>4682.6685107521862</v>
      </c>
      <c r="K2663">
        <v>-4315.9867209986451</v>
      </c>
      <c r="L2663">
        <v>-42.666573308751119</v>
      </c>
      <c r="M2663">
        <v>6368.2906464314847</v>
      </c>
      <c r="N2663">
        <v>38603.491809800878</v>
      </c>
      <c r="O2663">
        <v>29.9788135704488</v>
      </c>
      <c r="P2663">
        <v>44.54376605479689</v>
      </c>
      <c r="Q2663" s="6">
        <v>2661</v>
      </c>
    </row>
    <row r="2664" spans="1:17" x14ac:dyDescent="0.25">
      <c r="A2664">
        <v>157.44490151788301</v>
      </c>
      <c r="B2664">
        <v>-31.354914145123544</v>
      </c>
      <c r="C2664">
        <v>2018.365</v>
      </c>
      <c r="D2664">
        <v>3</v>
      </c>
      <c r="E2664">
        <v>0.65</v>
      </c>
      <c r="F2664">
        <v>19.899999999999999</v>
      </c>
      <c r="G2664">
        <v>54.048620189015942</v>
      </c>
      <c r="H2664">
        <v>20.873677785437991</v>
      </c>
      <c r="I2664">
        <v>47.444901517883011</v>
      </c>
      <c r="J2664">
        <v>5451.622617826084</v>
      </c>
      <c r="K2664">
        <v>-3299.5614282055426</v>
      </c>
      <c r="L2664">
        <v>-31.184167818367371</v>
      </c>
      <c r="M2664">
        <v>6372.3853293484008</v>
      </c>
      <c r="N2664">
        <v>38826.66400355642</v>
      </c>
      <c r="O2664">
        <v>27.55820833615536</v>
      </c>
      <c r="P2664">
        <v>64.465115863400513</v>
      </c>
      <c r="Q2664" s="6">
        <v>2662</v>
      </c>
    </row>
    <row r="2665" spans="1:17" x14ac:dyDescent="0.25">
      <c r="A2665">
        <v>153.47263051335074</v>
      </c>
      <c r="B2665">
        <v>-30.61287143061115</v>
      </c>
      <c r="C2665">
        <v>2018.365</v>
      </c>
      <c r="D2665">
        <v>0.75</v>
      </c>
      <c r="E2665">
        <v>0.65</v>
      </c>
      <c r="F2665">
        <v>19.899999999999999</v>
      </c>
      <c r="G2665">
        <v>42.007420362456692</v>
      </c>
      <c r="H2665">
        <v>17.241516716930214</v>
      </c>
      <c r="I2665">
        <v>43.472630513350737</v>
      </c>
      <c r="J2665">
        <v>5493.9745376359697</v>
      </c>
      <c r="K2665">
        <v>-3229.0311117867695</v>
      </c>
      <c r="L2665">
        <v>-30.44447678675489</v>
      </c>
      <c r="M2665">
        <v>6372.6288249888885</v>
      </c>
      <c r="N2665">
        <v>38499.463902544856</v>
      </c>
      <c r="O2665">
        <v>31.205327313776731</v>
      </c>
      <c r="P2665">
        <v>61.758193126973765</v>
      </c>
      <c r="Q2665" s="6">
        <v>2663</v>
      </c>
    </row>
    <row r="2666" spans="1:17" x14ac:dyDescent="0.25">
      <c r="A2666">
        <v>145.11459977162755</v>
      </c>
      <c r="B2666">
        <v>-34.717461608243461</v>
      </c>
      <c r="C2666">
        <v>2018.365</v>
      </c>
      <c r="D2666">
        <v>0.75</v>
      </c>
      <c r="E2666">
        <v>0.65</v>
      </c>
      <c r="F2666">
        <v>19.899999999999999</v>
      </c>
      <c r="G2666">
        <v>42.007420362456692</v>
      </c>
      <c r="H2666">
        <v>18.761312092371703</v>
      </c>
      <c r="I2666">
        <v>35.114599771627553</v>
      </c>
      <c r="J2666">
        <v>5248.3443615331316</v>
      </c>
      <c r="K2666">
        <v>-3612.1482819999219</v>
      </c>
      <c r="L2666">
        <v>-34.537509426077399</v>
      </c>
      <c r="M2666">
        <v>6371.2427161733222</v>
      </c>
      <c r="N2666">
        <v>38162.448040306146</v>
      </c>
      <c r="O2666">
        <v>35.131918522776168</v>
      </c>
      <c r="P2666">
        <v>50.995277000834129</v>
      </c>
      <c r="Q2666" s="6">
        <v>2664</v>
      </c>
    </row>
    <row r="2667" spans="1:17" x14ac:dyDescent="0.25">
      <c r="A2667">
        <v>151.42759922171689</v>
      </c>
      <c r="B2667">
        <v>-27.588254384075135</v>
      </c>
      <c r="C2667">
        <v>2018.365</v>
      </c>
      <c r="D2667">
        <v>0.75</v>
      </c>
      <c r="E2667">
        <v>0.65</v>
      </c>
      <c r="F2667">
        <v>19.899999999999999</v>
      </c>
      <c r="G2667">
        <v>42.007420362456692</v>
      </c>
      <c r="H2667">
        <v>16.566760954219276</v>
      </c>
      <c r="I2667">
        <v>41.427599221716889</v>
      </c>
      <c r="J2667">
        <v>5656.9987774409083</v>
      </c>
      <c r="K2667">
        <v>-2936.1425010153921</v>
      </c>
      <c r="L2667">
        <v>-27.430590300546921</v>
      </c>
      <c r="M2667">
        <v>6373.5836037692998</v>
      </c>
      <c r="N2667">
        <v>38219.792741991783</v>
      </c>
      <c r="O2667">
        <v>34.475278413641888</v>
      </c>
      <c r="P2667">
        <v>62.309946553868201</v>
      </c>
      <c r="Q2667" s="6">
        <v>2665</v>
      </c>
    </row>
    <row r="2668" spans="1:17" x14ac:dyDescent="0.25">
      <c r="A2668">
        <v>149.16</v>
      </c>
      <c r="B2668">
        <v>-34.35</v>
      </c>
      <c r="C2668">
        <v>2018.365</v>
      </c>
      <c r="D2668">
        <v>3</v>
      </c>
      <c r="E2668">
        <v>0.65</v>
      </c>
      <c r="F2668">
        <v>19.899999999999999</v>
      </c>
      <c r="G2668">
        <v>54.048620189015942</v>
      </c>
      <c r="H2668">
        <v>16.102523633996746</v>
      </c>
      <c r="I2668">
        <v>39.159999999999997</v>
      </c>
      <c r="J2668">
        <v>5271.4526786143615</v>
      </c>
      <c r="K2668">
        <v>-3578.5678429662016</v>
      </c>
      <c r="L2668">
        <v>-34.170935783924577</v>
      </c>
      <c r="M2668">
        <v>6371.3704294745176</v>
      </c>
      <c r="N2668">
        <v>38389.125565426504</v>
      </c>
      <c r="O2668">
        <v>32.458094660032017</v>
      </c>
      <c r="P2668">
        <v>55.284937820222169</v>
      </c>
      <c r="Q2668" s="6">
        <v>2666</v>
      </c>
    </row>
    <row r="2669" spans="1:17" x14ac:dyDescent="0.25">
      <c r="A2669">
        <v>130.95522297234291</v>
      </c>
      <c r="B2669">
        <v>-23.608161270346336</v>
      </c>
      <c r="C2669">
        <v>2018.365</v>
      </c>
      <c r="D2669">
        <v>1.2</v>
      </c>
      <c r="E2669">
        <v>0.65</v>
      </c>
      <c r="F2669">
        <v>19.899999999999999</v>
      </c>
      <c r="G2669">
        <v>46.089820015575185</v>
      </c>
      <c r="H2669">
        <v>18.606038144439012</v>
      </c>
      <c r="I2669">
        <v>20.955222972342909</v>
      </c>
      <c r="J2669">
        <v>5847.4660313467639</v>
      </c>
      <c r="K2669">
        <v>-2538.5779762527122</v>
      </c>
      <c r="L2669">
        <v>-23.467255755064123</v>
      </c>
      <c r="M2669">
        <v>6374.7342791107449</v>
      </c>
      <c r="N2669">
        <v>36850.49747577247</v>
      </c>
      <c r="O2669">
        <v>53.69480635863723</v>
      </c>
      <c r="P2669">
        <v>43.719515772095349</v>
      </c>
      <c r="Q2669" s="6">
        <v>2667</v>
      </c>
    </row>
    <row r="2670" spans="1:17" x14ac:dyDescent="0.25">
      <c r="A2670">
        <v>152.6126116561615</v>
      </c>
      <c r="B2670">
        <v>-33.792434501350172</v>
      </c>
      <c r="C2670">
        <v>2018.365</v>
      </c>
      <c r="D2670">
        <v>3</v>
      </c>
      <c r="E2670">
        <v>0.65</v>
      </c>
      <c r="F2670">
        <v>19.899999999999999</v>
      </c>
      <c r="G2670">
        <v>54.048620189015942</v>
      </c>
      <c r="H2670">
        <v>22.756785941995147</v>
      </c>
      <c r="I2670">
        <v>42.612611656161505</v>
      </c>
      <c r="J2670">
        <v>5306.1007883721768</v>
      </c>
      <c r="K2670">
        <v>-3527.3373895929044</v>
      </c>
      <c r="L2670">
        <v>-33.614773642393821</v>
      </c>
      <c r="M2670">
        <v>6371.5629665242986</v>
      </c>
      <c r="N2670">
        <v>38588.966624522196</v>
      </c>
      <c r="O2670">
        <v>30.179609247688454</v>
      </c>
      <c r="P2670">
        <v>58.843661978403432</v>
      </c>
      <c r="Q2670" s="6">
        <v>2668</v>
      </c>
    </row>
    <row r="2671" spans="1:17" x14ac:dyDescent="0.25">
      <c r="A2671">
        <v>155.95516727434432</v>
      </c>
      <c r="B2671">
        <v>-31.789430676087385</v>
      </c>
      <c r="C2671">
        <v>2018.365</v>
      </c>
      <c r="D2671">
        <v>3</v>
      </c>
      <c r="E2671">
        <v>0.65</v>
      </c>
      <c r="F2671">
        <v>19.899999999999999</v>
      </c>
      <c r="G2671">
        <v>54.048620189015942</v>
      </c>
      <c r="H2671">
        <v>14.464119166051853</v>
      </c>
      <c r="I2671">
        <v>45.955167274344319</v>
      </c>
      <c r="J2671">
        <v>5426.3975290155913</v>
      </c>
      <c r="K2671">
        <v>-3340.6088779019869</v>
      </c>
      <c r="L2671">
        <v>-31.617360111373049</v>
      </c>
      <c r="M2671">
        <v>6372.2411927063849</v>
      </c>
      <c r="N2671">
        <v>38733.549712411485</v>
      </c>
      <c r="O2671">
        <v>28.577274680768621</v>
      </c>
      <c r="P2671">
        <v>63.000197530089032</v>
      </c>
      <c r="Q2671" s="6">
        <v>2669</v>
      </c>
    </row>
    <row r="2672" spans="1:17" x14ac:dyDescent="0.25">
      <c r="A2672">
        <v>155.50697239123224</v>
      </c>
      <c r="B2672">
        <v>-29.684844135260107</v>
      </c>
      <c r="C2672">
        <v>2018.365</v>
      </c>
      <c r="D2672">
        <v>3</v>
      </c>
      <c r="E2672">
        <v>0.65</v>
      </c>
      <c r="F2672">
        <v>19.899999999999999</v>
      </c>
      <c r="G2672">
        <v>54.048620189015942</v>
      </c>
      <c r="H2672">
        <v>23.511922642033824</v>
      </c>
      <c r="I2672">
        <v>45.506972391232239</v>
      </c>
      <c r="J2672">
        <v>5545.6435240856972</v>
      </c>
      <c r="K2672">
        <v>-3140.072393123417</v>
      </c>
      <c r="L2672">
        <v>-29.519548624884319</v>
      </c>
      <c r="M2672">
        <v>6372.9284265782762</v>
      </c>
      <c r="N2672">
        <v>38609.404090848024</v>
      </c>
      <c r="O2672">
        <v>29.96577503229144</v>
      </c>
      <c r="P2672">
        <v>64.055150303830004</v>
      </c>
      <c r="Q2672" s="6">
        <v>2670</v>
      </c>
    </row>
    <row r="2673" spans="1:17" x14ac:dyDescent="0.25">
      <c r="A2673">
        <v>106.983</v>
      </c>
      <c r="B2673">
        <v>-32.114060000000002</v>
      </c>
      <c r="C2673">
        <v>2018.365</v>
      </c>
      <c r="D2673">
        <v>1.2</v>
      </c>
      <c r="E2673">
        <v>0.65</v>
      </c>
      <c r="F2673">
        <v>19.899999999999999</v>
      </c>
      <c r="G2673">
        <v>46.089820015575185</v>
      </c>
      <c r="H2673">
        <v>18.378215123871698</v>
      </c>
      <c r="I2673">
        <v>-3.0169999999999959</v>
      </c>
      <c r="J2673">
        <v>5407.3478459497737</v>
      </c>
      <c r="K2673">
        <v>-3371.1519516877602</v>
      </c>
      <c r="L2673">
        <v>-31.941025792410816</v>
      </c>
      <c r="M2673">
        <v>6372.1327833360356</v>
      </c>
      <c r="N2673">
        <v>36919.621578060389</v>
      </c>
      <c r="O2673">
        <v>52.464469225102199</v>
      </c>
      <c r="P2673">
        <v>5.6619991066944255</v>
      </c>
      <c r="Q2673" s="6">
        <v>2671</v>
      </c>
    </row>
    <row r="2674" spans="1:17" x14ac:dyDescent="0.25">
      <c r="A2674">
        <v>130.40684954292928</v>
      </c>
      <c r="B2674">
        <v>-24.986504731310724</v>
      </c>
      <c r="C2674">
        <v>2018.365</v>
      </c>
      <c r="D2674">
        <v>3</v>
      </c>
      <c r="E2674">
        <v>0.65</v>
      </c>
      <c r="F2674">
        <v>19.899999999999999</v>
      </c>
      <c r="G2674">
        <v>54.048620189015942</v>
      </c>
      <c r="H2674">
        <v>15.240514531647021</v>
      </c>
      <c r="I2674">
        <v>20.40684954292928</v>
      </c>
      <c r="J2674">
        <v>5784.648520057106</v>
      </c>
      <c r="K2674">
        <v>-2677.7204755535549</v>
      </c>
      <c r="L2674">
        <v>-24.839472714434823</v>
      </c>
      <c r="M2674">
        <v>6374.3505901227009</v>
      </c>
      <c r="N2674">
        <v>36895.153567799483</v>
      </c>
      <c r="O2674">
        <v>52.9225596160815</v>
      </c>
      <c r="P2674">
        <v>41.371966231410013</v>
      </c>
      <c r="Q2674" s="6">
        <v>2672</v>
      </c>
    </row>
    <row r="2675" spans="1:17" x14ac:dyDescent="0.25">
      <c r="A2675">
        <v>101.538</v>
      </c>
      <c r="B2675">
        <v>-34.322013201594743</v>
      </c>
      <c r="C2675">
        <v>2018.365</v>
      </c>
      <c r="D2675">
        <v>0.75</v>
      </c>
      <c r="E2675">
        <v>0.65</v>
      </c>
      <c r="F2675">
        <v>19.899999999999999</v>
      </c>
      <c r="G2675">
        <v>42.007420362456692</v>
      </c>
      <c r="H2675">
        <v>21.03230026993862</v>
      </c>
      <c r="I2675">
        <v>-8.4620000000000033</v>
      </c>
      <c r="J2675">
        <v>5273.203775720056</v>
      </c>
      <c r="K2675">
        <v>-3576.0042927258392</v>
      </c>
      <c r="L2675">
        <v>-34.143017820060493</v>
      </c>
      <c r="M2675">
        <v>6371.3801300708692</v>
      </c>
      <c r="N2675">
        <v>37129.097950990654</v>
      </c>
      <c r="O2675">
        <v>49.079557876082063</v>
      </c>
      <c r="P2675">
        <v>14.780923134568202</v>
      </c>
      <c r="Q2675" s="6">
        <v>2673</v>
      </c>
    </row>
    <row r="2676" spans="1:17" x14ac:dyDescent="0.25">
      <c r="A2676">
        <v>136.76910064948135</v>
      </c>
      <c r="B2676">
        <v>-38.646876693068201</v>
      </c>
      <c r="C2676">
        <v>2018.365</v>
      </c>
      <c r="D2676">
        <v>0.75</v>
      </c>
      <c r="E2676">
        <v>0.65</v>
      </c>
      <c r="F2676">
        <v>19.899999999999999</v>
      </c>
      <c r="G2676">
        <v>42.007420362456692</v>
      </c>
      <c r="H2676">
        <v>15.5621560996518</v>
      </c>
      <c r="I2676">
        <v>26.769100649481345</v>
      </c>
      <c r="J2676">
        <v>4987.905745630359</v>
      </c>
      <c r="K2676">
        <v>-3961.7777602165866</v>
      </c>
      <c r="L2676">
        <v>-38.459300616040352</v>
      </c>
      <c r="M2676">
        <v>6369.8419720303191</v>
      </c>
      <c r="N2676">
        <v>37984.820253947961</v>
      </c>
      <c r="O2676">
        <v>37.284716139596256</v>
      </c>
      <c r="P2676">
        <v>38.929798047905983</v>
      </c>
      <c r="Q2676" s="6">
        <v>2674</v>
      </c>
    </row>
    <row r="2677" spans="1:17" x14ac:dyDescent="0.25">
      <c r="A2677">
        <v>107.547</v>
      </c>
      <c r="B2677">
        <v>-28.869964566884612</v>
      </c>
      <c r="C2677">
        <v>2018.365</v>
      </c>
      <c r="D2677">
        <v>1.2</v>
      </c>
      <c r="E2677">
        <v>0.65</v>
      </c>
      <c r="F2677">
        <v>19.899999999999999</v>
      </c>
      <c r="G2677">
        <v>46.089820015575185</v>
      </c>
      <c r="H2677">
        <v>21.784490379631016</v>
      </c>
      <c r="I2677">
        <v>-2.453000000000003</v>
      </c>
      <c r="J2677">
        <v>5589.8138948376354</v>
      </c>
      <c r="K2677">
        <v>-3061.2889599068458</v>
      </c>
      <c r="L2677">
        <v>-28.707532727198366</v>
      </c>
      <c r="M2677">
        <v>6373.1867597746914</v>
      </c>
      <c r="N2677">
        <v>36708.102113904592</v>
      </c>
      <c r="O2677">
        <v>56.202773310877333</v>
      </c>
      <c r="P2677">
        <v>5.0703617225937787</v>
      </c>
      <c r="Q2677" s="6">
        <v>2675</v>
      </c>
    </row>
    <row r="2678" spans="1:17" x14ac:dyDescent="0.25">
      <c r="A2678">
        <v>123.101</v>
      </c>
      <c r="B2678">
        <v>-31.820999999999998</v>
      </c>
      <c r="C2678">
        <v>2018.365</v>
      </c>
      <c r="D2678">
        <v>1.2</v>
      </c>
      <c r="E2678">
        <v>0.65</v>
      </c>
      <c r="F2678">
        <v>19.899999999999999</v>
      </c>
      <c r="G2678">
        <v>46.089820015575185</v>
      </c>
      <c r="H2678">
        <v>17.009512379691753</v>
      </c>
      <c r="I2678">
        <v>13.100999999999999</v>
      </c>
      <c r="J2678">
        <v>5424.5526412856361</v>
      </c>
      <c r="K2678">
        <v>-3343.5837725323818</v>
      </c>
      <c r="L2678">
        <v>-31.648834756088345</v>
      </c>
      <c r="M2678">
        <v>6372.2306770879577</v>
      </c>
      <c r="N2678">
        <v>37052.437949591811</v>
      </c>
      <c r="O2678">
        <v>50.298748515895333</v>
      </c>
      <c r="P2678">
        <v>23.815746421214325</v>
      </c>
      <c r="Q2678" s="6">
        <v>2676</v>
      </c>
    </row>
    <row r="2679" spans="1:17" x14ac:dyDescent="0.25">
      <c r="A2679">
        <v>109.634</v>
      </c>
      <c r="B2679">
        <v>-31.808</v>
      </c>
      <c r="C2679">
        <v>2018.365</v>
      </c>
      <c r="D2679">
        <v>1.2</v>
      </c>
      <c r="E2679">
        <v>0.65</v>
      </c>
      <c r="F2679">
        <v>19.899999999999999</v>
      </c>
      <c r="G2679">
        <v>46.089820015575185</v>
      </c>
      <c r="H2679">
        <v>16.638895069075346</v>
      </c>
      <c r="I2679">
        <v>-0.36599999999999966</v>
      </c>
      <c r="J2679">
        <v>5425.3125512064835</v>
      </c>
      <c r="K2679">
        <v>-3342.358855578309</v>
      </c>
      <c r="L2679">
        <v>-31.635873719039143</v>
      </c>
      <c r="M2679">
        <v>6372.2350080439865</v>
      </c>
      <c r="N2679">
        <v>36890.678217781242</v>
      </c>
      <c r="O2679">
        <v>52.954371823275622</v>
      </c>
      <c r="P2679">
        <v>0.69437449301924337</v>
      </c>
      <c r="Q2679" s="6">
        <v>2677</v>
      </c>
    </row>
    <row r="2680" spans="1:17" x14ac:dyDescent="0.25">
      <c r="A2680">
        <v>156.66499999999999</v>
      </c>
      <c r="B2680">
        <v>-35.742000000000004</v>
      </c>
      <c r="C2680">
        <v>2018.365</v>
      </c>
      <c r="D2680">
        <v>0.75</v>
      </c>
      <c r="E2680">
        <v>0.65</v>
      </c>
      <c r="F2680">
        <v>19.899999999999999</v>
      </c>
      <c r="G2680">
        <v>42.007420362456692</v>
      </c>
      <c r="H2680">
        <v>17.338444628065144</v>
      </c>
      <c r="I2680">
        <v>46.664999999999992</v>
      </c>
      <c r="J2680">
        <v>5182.7755473026973</v>
      </c>
      <c r="K2680">
        <v>-3704.995630450203</v>
      </c>
      <c r="L2680">
        <v>-35.559728281361345</v>
      </c>
      <c r="M2680">
        <v>6370.8833763752</v>
      </c>
      <c r="N2680">
        <v>38967.532397288553</v>
      </c>
      <c r="O2680">
        <v>26.020773829817657</v>
      </c>
      <c r="P2680">
        <v>61.139243980260957</v>
      </c>
      <c r="Q2680" s="6">
        <v>2678</v>
      </c>
    </row>
    <row r="2681" spans="1:17" x14ac:dyDescent="0.25">
      <c r="A2681">
        <v>156.65</v>
      </c>
      <c r="B2681">
        <v>-28.742000000000001</v>
      </c>
      <c r="C2681">
        <v>2018.365</v>
      </c>
      <c r="D2681">
        <v>1.2</v>
      </c>
      <c r="E2681">
        <v>0.65</v>
      </c>
      <c r="F2681">
        <v>19.899999999999999</v>
      </c>
      <c r="G2681">
        <v>46.089820015575185</v>
      </c>
      <c r="H2681">
        <v>22.759457336113595</v>
      </c>
      <c r="I2681">
        <v>46.650000000000006</v>
      </c>
      <c r="J2681">
        <v>5596.6477335339559</v>
      </c>
      <c r="K2681">
        <v>-3048.8613273757028</v>
      </c>
      <c r="L2681">
        <v>-28.580029792190139</v>
      </c>
      <c r="M2681">
        <v>6373.2269100384228</v>
      </c>
      <c r="N2681">
        <v>38658.2105321208</v>
      </c>
      <c r="O2681">
        <v>29.423504130520627</v>
      </c>
      <c r="P2681">
        <v>65.584874871056456</v>
      </c>
      <c r="Q2681" s="6">
        <v>2679</v>
      </c>
    </row>
    <row r="2682" spans="1:17" x14ac:dyDescent="0.25">
      <c r="A2682">
        <v>135.61500000000001</v>
      </c>
      <c r="B2682">
        <v>-36.709000000000003</v>
      </c>
      <c r="C2682">
        <v>2018.365</v>
      </c>
      <c r="D2682">
        <v>3</v>
      </c>
      <c r="E2682">
        <v>0.65</v>
      </c>
      <c r="F2682">
        <v>19.899999999999999</v>
      </c>
      <c r="G2682">
        <v>54.048620189015942</v>
      </c>
      <c r="H2682">
        <v>16.2571159391861</v>
      </c>
      <c r="I2682">
        <v>25.615000000000009</v>
      </c>
      <c r="J2682">
        <v>5119.3649035555045</v>
      </c>
      <c r="K2682">
        <v>-3791.5543892417859</v>
      </c>
      <c r="L2682">
        <v>-36.524752106011867</v>
      </c>
      <c r="M2682">
        <v>6370.5401421178176</v>
      </c>
      <c r="N2682">
        <v>37803.699599294087</v>
      </c>
      <c r="O2682">
        <v>39.586854520776399</v>
      </c>
      <c r="P2682">
        <v>38.732254846841194</v>
      </c>
      <c r="Q2682" s="6">
        <v>2680</v>
      </c>
    </row>
    <row r="2683" spans="1:17" x14ac:dyDescent="0.25">
      <c r="A2683">
        <v>150.71</v>
      </c>
      <c r="B2683">
        <v>-30.632999999999999</v>
      </c>
      <c r="C2683">
        <v>2018.365</v>
      </c>
      <c r="D2683">
        <v>0.75</v>
      </c>
      <c r="E2683">
        <v>0.65</v>
      </c>
      <c r="F2683">
        <v>19.899999999999999</v>
      </c>
      <c r="G2683">
        <v>42.007420362456692</v>
      </c>
      <c r="H2683">
        <v>23.192358865008373</v>
      </c>
      <c r="I2683">
        <v>40.710000000000008</v>
      </c>
      <c r="J2683">
        <v>5492.8378354978086</v>
      </c>
      <c r="K2683">
        <v>-3230.951415299262</v>
      </c>
      <c r="L2683">
        <v>-30.464540073827507</v>
      </c>
      <c r="M2683">
        <v>6372.6222652139477</v>
      </c>
      <c r="N2683">
        <v>38305.46602645822</v>
      </c>
      <c r="O2683">
        <v>33.449445493756691</v>
      </c>
      <c r="P2683">
        <v>59.366728517432037</v>
      </c>
      <c r="Q2683" s="6">
        <v>2681</v>
      </c>
    </row>
    <row r="2684" spans="1:17" x14ac:dyDescent="0.25">
      <c r="A2684">
        <v>136.47635603982098</v>
      </c>
      <c r="B2684">
        <v>-38.304588318724868</v>
      </c>
      <c r="C2684">
        <v>2018.365</v>
      </c>
      <c r="D2684">
        <v>1.2</v>
      </c>
      <c r="E2684">
        <v>0.65</v>
      </c>
      <c r="F2684">
        <v>19.899999999999999</v>
      </c>
      <c r="G2684">
        <v>46.089820015575185</v>
      </c>
      <c r="H2684">
        <v>21.95708219315334</v>
      </c>
      <c r="I2684">
        <v>26.476356039820985</v>
      </c>
      <c r="J2684">
        <v>5011.5461231444597</v>
      </c>
      <c r="K2684">
        <v>-3932.0318825629101</v>
      </c>
      <c r="L2684">
        <v>-38.117538250109192</v>
      </c>
      <c r="M2684">
        <v>6369.9661906399069</v>
      </c>
      <c r="N2684">
        <v>37948.65800108407</v>
      </c>
      <c r="O2684">
        <v>37.737385037846053</v>
      </c>
      <c r="P2684">
        <v>38.783198371239628</v>
      </c>
      <c r="Q2684" s="6">
        <v>2682</v>
      </c>
    </row>
    <row r="2685" spans="1:17" x14ac:dyDescent="0.25">
      <c r="A2685">
        <v>131.08662436879985</v>
      </c>
      <c r="B2685">
        <v>-37.606999999999999</v>
      </c>
      <c r="C2685">
        <v>2018.365</v>
      </c>
      <c r="D2685">
        <v>3</v>
      </c>
      <c r="E2685">
        <v>0.65</v>
      </c>
      <c r="F2685">
        <v>19.899999999999999</v>
      </c>
      <c r="G2685">
        <v>54.048620189015942</v>
      </c>
      <c r="H2685">
        <v>18.682250675356777</v>
      </c>
      <c r="I2685">
        <v>21.086624368799846</v>
      </c>
      <c r="J2685">
        <v>5059.1689816127982</v>
      </c>
      <c r="K2685">
        <v>-3870.9803859434392</v>
      </c>
      <c r="L2685">
        <v>-37.421104325366116</v>
      </c>
      <c r="M2685">
        <v>6370.2182013547927</v>
      </c>
      <c r="N2685">
        <v>37687.287267303742</v>
      </c>
      <c r="O2685">
        <v>41.102889847109076</v>
      </c>
      <c r="P2685">
        <v>32.287974156584333</v>
      </c>
      <c r="Q2685" s="6">
        <v>2683</v>
      </c>
    </row>
    <row r="2686" spans="1:17" x14ac:dyDescent="0.25">
      <c r="A2686">
        <v>127.6157910151951</v>
      </c>
      <c r="B2686">
        <v>-31.219611173853885</v>
      </c>
      <c r="C2686">
        <v>2018.365</v>
      </c>
      <c r="D2686">
        <v>3</v>
      </c>
      <c r="E2686">
        <v>0.65</v>
      </c>
      <c r="F2686">
        <v>19.899999999999999</v>
      </c>
      <c r="G2686">
        <v>54.048620189015942</v>
      </c>
      <c r="H2686">
        <v>21.054786329160265</v>
      </c>
      <c r="I2686">
        <v>17.6157910151951</v>
      </c>
      <c r="J2686">
        <v>5459.4134068413068</v>
      </c>
      <c r="K2686">
        <v>-3286.7414120680169</v>
      </c>
      <c r="L2686">
        <v>-31.04928519563293</v>
      </c>
      <c r="M2686">
        <v>6372.4299805177507</v>
      </c>
      <c r="N2686">
        <v>37143.346968601523</v>
      </c>
      <c r="O2686">
        <v>48.878867377716972</v>
      </c>
      <c r="P2686">
        <v>31.491585059193241</v>
      </c>
      <c r="Q2686" s="6">
        <v>2684</v>
      </c>
    </row>
    <row r="2687" spans="1:17" x14ac:dyDescent="0.25">
      <c r="A2687">
        <v>160.37700000000001</v>
      </c>
      <c r="B2687">
        <v>-35.519999999999996</v>
      </c>
      <c r="C2687">
        <v>2018.365</v>
      </c>
      <c r="D2687">
        <v>0.75</v>
      </c>
      <c r="E2687">
        <v>0.65</v>
      </c>
      <c r="F2687">
        <v>19.899999999999999</v>
      </c>
      <c r="G2687">
        <v>42.007420362456692</v>
      </c>
      <c r="H2687">
        <v>15.239999165877723</v>
      </c>
      <c r="I2687">
        <v>50.37700000000001</v>
      </c>
      <c r="J2687">
        <v>5197.1248721756801</v>
      </c>
      <c r="K2687">
        <v>-3684.9755995952701</v>
      </c>
      <c r="L2687">
        <v>-35.338211266734902</v>
      </c>
      <c r="M2687">
        <v>6370.9616312295902</v>
      </c>
      <c r="N2687">
        <v>39228.917252892817</v>
      </c>
      <c r="O2687">
        <v>23.264351985615992</v>
      </c>
      <c r="P2687">
        <v>64.311175486325141</v>
      </c>
      <c r="Q2687" s="6">
        <v>2685</v>
      </c>
    </row>
    <row r="2688" spans="1:17" x14ac:dyDescent="0.25">
      <c r="A2688">
        <v>114.566</v>
      </c>
      <c r="B2688">
        <v>-37.512</v>
      </c>
      <c r="C2688">
        <v>2018.365</v>
      </c>
      <c r="D2688">
        <v>1.2</v>
      </c>
      <c r="E2688">
        <v>0.65</v>
      </c>
      <c r="F2688">
        <v>19.899999999999999</v>
      </c>
      <c r="G2688">
        <v>46.089820015575185</v>
      </c>
      <c r="H2688">
        <v>17.708603404964187</v>
      </c>
      <c r="I2688">
        <v>4.5660000000000025</v>
      </c>
      <c r="J2688">
        <v>5065.596371311919</v>
      </c>
      <c r="K2688">
        <v>-3862.6220351799079</v>
      </c>
      <c r="L2688">
        <v>-37.326270056329143</v>
      </c>
      <c r="M2688">
        <v>6370.252395604577</v>
      </c>
      <c r="N2688">
        <v>37317.254855934567</v>
      </c>
      <c r="O2688">
        <v>46.234645287002401</v>
      </c>
      <c r="P2688">
        <v>7.471698903961288</v>
      </c>
      <c r="Q2688" s="6">
        <v>2686</v>
      </c>
    </row>
    <row r="2689" spans="1:17" x14ac:dyDescent="0.25">
      <c r="A2689">
        <v>158.55112792139056</v>
      </c>
      <c r="B2689">
        <v>-22.335000000000001</v>
      </c>
      <c r="C2689">
        <v>2018.365</v>
      </c>
      <c r="D2689">
        <v>3</v>
      </c>
      <c r="E2689">
        <v>0.65</v>
      </c>
      <c r="F2689">
        <v>19.899999999999999</v>
      </c>
      <c r="G2689">
        <v>54.048620189015942</v>
      </c>
      <c r="H2689">
        <v>16.315162074191147</v>
      </c>
      <c r="I2689">
        <v>48.55112792139056</v>
      </c>
      <c r="J2689">
        <v>5902.4915232365347</v>
      </c>
      <c r="K2689">
        <v>-2408.7671671622143</v>
      </c>
      <c r="L2689">
        <v>-22.200041561675977</v>
      </c>
      <c r="M2689">
        <v>6375.0737601597857</v>
      </c>
      <c r="N2689">
        <v>38587.199240017137</v>
      </c>
      <c r="O2689">
        <v>30.240074854153573</v>
      </c>
      <c r="P2689">
        <v>71.447714682598559</v>
      </c>
      <c r="Q2689" s="6">
        <v>2687</v>
      </c>
    </row>
    <row r="2690" spans="1:17" x14ac:dyDescent="0.25">
      <c r="A2690">
        <v>131.43847608250576</v>
      </c>
      <c r="B2690">
        <v>-26.493098188138582</v>
      </c>
      <c r="C2690">
        <v>2018.365</v>
      </c>
      <c r="D2690">
        <v>0.75</v>
      </c>
      <c r="E2690">
        <v>0.65</v>
      </c>
      <c r="F2690">
        <v>19.899999999999999</v>
      </c>
      <c r="G2690">
        <v>42.007420362456692</v>
      </c>
      <c r="H2690">
        <v>17.777113359332599</v>
      </c>
      <c r="I2690">
        <v>21.438476082505758</v>
      </c>
      <c r="J2690">
        <v>5712.1655177692655</v>
      </c>
      <c r="K2690">
        <v>-2828.0615000816383</v>
      </c>
      <c r="L2690">
        <v>-26.339756850180017</v>
      </c>
      <c r="M2690">
        <v>6373.9129858067745</v>
      </c>
      <c r="N2690">
        <v>37014.493359209111</v>
      </c>
      <c r="O2690">
        <v>50.939789978712042</v>
      </c>
      <c r="P2690">
        <v>41.355838673150366</v>
      </c>
      <c r="Q2690" s="6">
        <v>2688</v>
      </c>
    </row>
    <row r="2691" spans="1:17" x14ac:dyDescent="0.25">
      <c r="A2691">
        <v>154.91200000000001</v>
      </c>
      <c r="B2691">
        <v>-24.306000000000001</v>
      </c>
      <c r="C2691">
        <v>2018.365</v>
      </c>
      <c r="D2691">
        <v>3</v>
      </c>
      <c r="E2691">
        <v>0.65</v>
      </c>
      <c r="F2691">
        <v>19.899999999999999</v>
      </c>
      <c r="G2691">
        <v>54.048620189015942</v>
      </c>
      <c r="H2691">
        <v>19.547899535306769</v>
      </c>
      <c r="I2691">
        <v>44.912000000000006</v>
      </c>
      <c r="J2691">
        <v>5816.0820467600943</v>
      </c>
      <c r="K2691">
        <v>-2609.2098876182877</v>
      </c>
      <c r="L2691">
        <v>-24.161951321824326</v>
      </c>
      <c r="M2691">
        <v>6374.5420707914482</v>
      </c>
      <c r="N2691">
        <v>38355.045422344519</v>
      </c>
      <c r="O2691">
        <v>32.892959838889453</v>
      </c>
      <c r="P2691">
        <v>67.565438605049636</v>
      </c>
      <c r="Q2691" s="6">
        <v>2689</v>
      </c>
    </row>
    <row r="2692" spans="1:17" x14ac:dyDescent="0.25">
      <c r="A2692">
        <v>114.684</v>
      </c>
      <c r="B2692">
        <v>-28.274999999999999</v>
      </c>
      <c r="C2692">
        <v>2018.365</v>
      </c>
      <c r="D2692">
        <v>1.2</v>
      </c>
      <c r="E2692">
        <v>0.65</v>
      </c>
      <c r="F2692">
        <v>19.899999999999999</v>
      </c>
      <c r="G2692">
        <v>46.089820015575185</v>
      </c>
      <c r="H2692">
        <v>15.579817818255934</v>
      </c>
      <c r="I2692">
        <v>4.6839999999999975</v>
      </c>
      <c r="J2692">
        <v>5621.3505093934518</v>
      </c>
      <c r="K2692">
        <v>-3003.3805705977798</v>
      </c>
      <c r="L2692">
        <v>-28.114741692213322</v>
      </c>
      <c r="M2692">
        <v>6373.3724511676128</v>
      </c>
      <c r="N2692">
        <v>36687.585631515722</v>
      </c>
      <c r="O2692">
        <v>56.588063624476035</v>
      </c>
      <c r="P2692">
        <v>9.8130299802584702</v>
      </c>
      <c r="Q2692" s="6">
        <v>2690</v>
      </c>
    </row>
    <row r="2693" spans="1:17" x14ac:dyDescent="0.25">
      <c r="A2693">
        <v>116.086</v>
      </c>
      <c r="B2693">
        <v>-32.221000000000004</v>
      </c>
      <c r="C2693">
        <v>2018.365</v>
      </c>
      <c r="D2693">
        <v>1.2</v>
      </c>
      <c r="E2693">
        <v>0.65</v>
      </c>
      <c r="F2693">
        <v>19.899999999999999</v>
      </c>
      <c r="G2693">
        <v>46.089820015575185</v>
      </c>
      <c r="H2693">
        <v>19.018415947481632</v>
      </c>
      <c r="I2693">
        <v>6.0859999999999985</v>
      </c>
      <c r="J2693">
        <v>5401.0343924375438</v>
      </c>
      <c r="K2693">
        <v>-3381.1901571149069</v>
      </c>
      <c r="L2693">
        <v>-32.047653185154473</v>
      </c>
      <c r="M2693">
        <v>6372.0969379682165</v>
      </c>
      <c r="N2693">
        <v>36953.016220954138</v>
      </c>
      <c r="O2693">
        <v>51.908107438458039</v>
      </c>
      <c r="P2693">
        <v>11.308358081622956</v>
      </c>
      <c r="Q2693" s="6">
        <v>2691</v>
      </c>
    </row>
    <row r="2694" spans="1:17" x14ac:dyDescent="0.25">
      <c r="A2694">
        <v>146.53700000000001</v>
      </c>
      <c r="B2694">
        <v>-35.072000000000003</v>
      </c>
      <c r="C2694">
        <v>2018.365</v>
      </c>
      <c r="D2694">
        <v>0.75</v>
      </c>
      <c r="E2694">
        <v>0.65</v>
      </c>
      <c r="F2694">
        <v>19.899999999999999</v>
      </c>
      <c r="G2694">
        <v>42.007420362456692</v>
      </c>
      <c r="H2694">
        <v>21.456411075918091</v>
      </c>
      <c r="I2694">
        <v>36.537000000000006</v>
      </c>
      <c r="J2694">
        <v>5225.8437066945617</v>
      </c>
      <c r="K2694">
        <v>-3644.4085343279826</v>
      </c>
      <c r="L2694">
        <v>-34.891219042195345</v>
      </c>
      <c r="M2694">
        <v>6371.1188979551926</v>
      </c>
      <c r="N2694">
        <v>38266.51817250473</v>
      </c>
      <c r="O2694">
        <v>33.889535566570068</v>
      </c>
      <c r="P2694">
        <v>52.206896622362798</v>
      </c>
      <c r="Q2694" s="6">
        <v>2692</v>
      </c>
    </row>
    <row r="2695" spans="1:17" x14ac:dyDescent="0.25">
      <c r="A2695">
        <v>119.233</v>
      </c>
      <c r="B2695">
        <v>-34.067999999999998</v>
      </c>
      <c r="C2695">
        <v>2018.365</v>
      </c>
      <c r="D2695">
        <v>1.2</v>
      </c>
      <c r="E2695">
        <v>0.65</v>
      </c>
      <c r="F2695">
        <v>19.899999999999999</v>
      </c>
      <c r="G2695">
        <v>46.089820015575185</v>
      </c>
      <c r="H2695">
        <v>16.886111336417784</v>
      </c>
      <c r="I2695">
        <v>9.2330000000000041</v>
      </c>
      <c r="J2695">
        <v>5289.0393630298749</v>
      </c>
      <c r="K2695">
        <v>-3552.6985655691387</v>
      </c>
      <c r="L2695">
        <v>-33.889637147452525</v>
      </c>
      <c r="M2695">
        <v>6371.4680005063574</v>
      </c>
      <c r="N2695">
        <v>37123.756339934189</v>
      </c>
      <c r="O2695">
        <v>49.163965017155057</v>
      </c>
      <c r="P2695">
        <v>16.182028722771317</v>
      </c>
      <c r="Q2695" s="6">
        <v>2693</v>
      </c>
    </row>
    <row r="2696" spans="1:17" x14ac:dyDescent="0.25">
      <c r="A2696">
        <v>159.292</v>
      </c>
      <c r="B2696">
        <v>-36.015000000000001</v>
      </c>
      <c r="C2696">
        <v>2018.365</v>
      </c>
      <c r="D2696">
        <v>1.2</v>
      </c>
      <c r="E2696">
        <v>0.65</v>
      </c>
      <c r="F2696">
        <v>19.899999999999999</v>
      </c>
      <c r="G2696">
        <v>46.089820015575185</v>
      </c>
      <c r="H2696">
        <v>20.278829885272305</v>
      </c>
      <c r="I2696">
        <v>49.292000000000002</v>
      </c>
      <c r="J2696">
        <v>5165.0228469765498</v>
      </c>
      <c r="K2696">
        <v>-3729.5394078257737</v>
      </c>
      <c r="L2696">
        <v>-35.832149300784621</v>
      </c>
      <c r="M2696">
        <v>6370.7868591183587</v>
      </c>
      <c r="N2696">
        <v>39170.514138637627</v>
      </c>
      <c r="O2696">
        <v>23.871789786878111</v>
      </c>
      <c r="P2696">
        <v>63.165147219963266</v>
      </c>
      <c r="Q2696" s="6">
        <v>2694</v>
      </c>
    </row>
    <row r="2697" spans="1:17" x14ac:dyDescent="0.25">
      <c r="A2697">
        <v>115.96899999999999</v>
      </c>
      <c r="B2697">
        <v>-25.927</v>
      </c>
      <c r="C2697">
        <v>2018.365</v>
      </c>
      <c r="D2697">
        <v>3</v>
      </c>
      <c r="E2697">
        <v>0.65</v>
      </c>
      <c r="F2697">
        <v>19.899999999999999</v>
      </c>
      <c r="G2697">
        <v>54.048620189015942</v>
      </c>
      <c r="H2697">
        <v>14.395163328166447</v>
      </c>
      <c r="I2697">
        <v>5.9689999999999941</v>
      </c>
      <c r="J2697">
        <v>5739.8659671731666</v>
      </c>
      <c r="K2697">
        <v>-2771.7916779074881</v>
      </c>
      <c r="L2697">
        <v>-25.775980862912991</v>
      </c>
      <c r="M2697">
        <v>6374.0795748743176</v>
      </c>
      <c r="N2697">
        <v>36565.487105806729</v>
      </c>
      <c r="O2697">
        <v>58.964060584223333</v>
      </c>
      <c r="P2697">
        <v>13.449021423040145</v>
      </c>
      <c r="Q2697" s="6">
        <v>2695</v>
      </c>
    </row>
    <row r="2698" spans="1:17" x14ac:dyDescent="0.25">
      <c r="A2698">
        <v>155.65299999999999</v>
      </c>
      <c r="B2698">
        <v>-31.733000000000001</v>
      </c>
      <c r="C2698">
        <v>2018.365</v>
      </c>
      <c r="D2698">
        <v>3</v>
      </c>
      <c r="E2698">
        <v>0.65</v>
      </c>
      <c r="F2698">
        <v>19.899999999999999</v>
      </c>
      <c r="G2698">
        <v>54.048620189015942</v>
      </c>
      <c r="H2698">
        <v>21.93010375423399</v>
      </c>
      <c r="I2698">
        <v>45.652999999999992</v>
      </c>
      <c r="J2698">
        <v>5429.6911880880352</v>
      </c>
      <c r="K2698">
        <v>-3335.2887117484061</v>
      </c>
      <c r="L2698">
        <v>-31.561099194044321</v>
      </c>
      <c r="M2698">
        <v>6372.2599749788305</v>
      </c>
      <c r="N2698">
        <v>38708.70359756062</v>
      </c>
      <c r="O2698">
        <v>28.851937356616578</v>
      </c>
      <c r="P2698">
        <v>62.791967965392992</v>
      </c>
      <c r="Q2698" s="6">
        <v>2696</v>
      </c>
    </row>
    <row r="2699" spans="1:17" x14ac:dyDescent="0.25">
      <c r="A2699">
        <v>145.61500000000001</v>
      </c>
      <c r="B2699">
        <v>-36.709000000000003</v>
      </c>
      <c r="C2699">
        <v>2018.365</v>
      </c>
      <c r="D2699">
        <v>1.2</v>
      </c>
      <c r="E2699">
        <v>0.65</v>
      </c>
      <c r="F2699">
        <v>19.899999999999999</v>
      </c>
      <c r="G2699">
        <v>46.089820015575185</v>
      </c>
      <c r="H2699">
        <v>17.024064964526257</v>
      </c>
      <c r="I2699">
        <v>35.615000000000009</v>
      </c>
      <c r="J2699">
        <v>5119.3649035555045</v>
      </c>
      <c r="K2699">
        <v>-3791.5543892417859</v>
      </c>
      <c r="L2699">
        <v>-36.524752106011867</v>
      </c>
      <c r="M2699">
        <v>6370.5401421178176</v>
      </c>
      <c r="N2699">
        <v>38307.216091080911</v>
      </c>
      <c r="O2699">
        <v>33.403017401885016</v>
      </c>
      <c r="P2699">
        <v>50.156074702305141</v>
      </c>
      <c r="Q2699" s="6">
        <v>2697</v>
      </c>
    </row>
    <row r="2700" spans="1:17" x14ac:dyDescent="0.25">
      <c r="A2700">
        <v>138.06800000000001</v>
      </c>
      <c r="B2700">
        <v>-34.597000000000001</v>
      </c>
      <c r="C2700">
        <v>2018.365</v>
      </c>
      <c r="D2700">
        <v>0.75</v>
      </c>
      <c r="E2700">
        <v>0.65</v>
      </c>
      <c r="F2700">
        <v>19.899999999999999</v>
      </c>
      <c r="G2700">
        <v>42.007420362456692</v>
      </c>
      <c r="H2700">
        <v>22.928975493013766</v>
      </c>
      <c r="I2700">
        <v>28.068000000000012</v>
      </c>
      <c r="J2700">
        <v>5255.9436276947399</v>
      </c>
      <c r="K2700">
        <v>-3601.1560254364772</v>
      </c>
      <c r="L2700">
        <v>-34.41733566850818</v>
      </c>
      <c r="M2700">
        <v>6371.2846535877197</v>
      </c>
      <c r="N2700">
        <v>37779.770143311755</v>
      </c>
      <c r="O2700">
        <v>39.907103542755152</v>
      </c>
      <c r="P2700">
        <v>43.201740199938655</v>
      </c>
      <c r="Q2700" s="6">
        <v>2698</v>
      </c>
    </row>
    <row r="2701" spans="1:17" x14ac:dyDescent="0.25">
      <c r="A2701">
        <v>135.71214390600215</v>
      </c>
      <c r="B2701">
        <v>-30.564</v>
      </c>
      <c r="C2701">
        <v>2018.365</v>
      </c>
      <c r="D2701">
        <v>1.2</v>
      </c>
      <c r="E2701">
        <v>0.65</v>
      </c>
      <c r="F2701">
        <v>19.899999999999999</v>
      </c>
      <c r="G2701">
        <v>46.089820015575185</v>
      </c>
      <c r="H2701">
        <v>19.452054593103899</v>
      </c>
      <c r="I2701">
        <v>25.712143906002154</v>
      </c>
      <c r="J2701">
        <v>5496.7315862421483</v>
      </c>
      <c r="K2701">
        <v>-3224.3670489579927</v>
      </c>
      <c r="L2701">
        <v>-30.395764203428083</v>
      </c>
      <c r="M2701">
        <v>6372.6447412042517</v>
      </c>
      <c r="N2701">
        <v>37427.152678094564</v>
      </c>
      <c r="O2701">
        <v>44.697197736542115</v>
      </c>
      <c r="P2701">
        <v>43.439444412484725</v>
      </c>
      <c r="Q2701" s="6">
        <v>2699</v>
      </c>
    </row>
    <row r="2702" spans="1:17" x14ac:dyDescent="0.25">
      <c r="A2702">
        <v>151.58000000000001</v>
      </c>
      <c r="B2702">
        <v>-25.901011206128459</v>
      </c>
      <c r="C2702">
        <v>2018.365</v>
      </c>
      <c r="D2702">
        <v>0.75</v>
      </c>
      <c r="E2702">
        <v>0.65</v>
      </c>
      <c r="F2702">
        <v>19.899999999999999</v>
      </c>
      <c r="G2702">
        <v>42.007420362456692</v>
      </c>
      <c r="H2702">
        <v>18.2554557395408</v>
      </c>
      <c r="I2702">
        <v>41.580000000000013</v>
      </c>
      <c r="J2702">
        <v>5741.1242457070202</v>
      </c>
      <c r="K2702">
        <v>-2769.2019668144831</v>
      </c>
      <c r="L2702">
        <v>-25.750100092052662</v>
      </c>
      <c r="M2702">
        <v>6374.0871611277953</v>
      </c>
      <c r="N2702">
        <v>38161.409707291277</v>
      </c>
      <c r="O2702">
        <v>35.181248614827723</v>
      </c>
      <c r="P2702">
        <v>63.786872558677011</v>
      </c>
      <c r="Q2702" s="6">
        <v>2700</v>
      </c>
    </row>
    <row r="2703" spans="1:17" x14ac:dyDescent="0.25">
      <c r="A2703">
        <v>131.35300000000001</v>
      </c>
      <c r="B2703">
        <v>-21.388999999999999</v>
      </c>
      <c r="C2703">
        <v>2018.365</v>
      </c>
      <c r="D2703">
        <v>0.75</v>
      </c>
      <c r="E2703">
        <v>0.65</v>
      </c>
      <c r="F2703">
        <v>19.899999999999999</v>
      </c>
      <c r="G2703">
        <v>42.007420362456692</v>
      </c>
      <c r="H2703">
        <v>17.964197647321484</v>
      </c>
      <c r="I2703">
        <v>21.353000000000009</v>
      </c>
      <c r="J2703">
        <v>5941.4967762953038</v>
      </c>
      <c r="K2703">
        <v>-2311.5523400085212</v>
      </c>
      <c r="L2703">
        <v>-21.258632451078192</v>
      </c>
      <c r="M2703">
        <v>6375.3163186877518</v>
      </c>
      <c r="N2703">
        <v>36767.062438645087</v>
      </c>
      <c r="O2703">
        <v>55.177287328471593</v>
      </c>
      <c r="P2703">
        <v>46.989692990931012</v>
      </c>
      <c r="Q2703" s="6">
        <v>2701</v>
      </c>
    </row>
    <row r="2704" spans="1:17" x14ac:dyDescent="0.25">
      <c r="A2704">
        <v>122.09</v>
      </c>
      <c r="B2704">
        <v>-29.242999999999999</v>
      </c>
      <c r="C2704">
        <v>2018.365</v>
      </c>
      <c r="D2704">
        <v>3</v>
      </c>
      <c r="E2704">
        <v>0.65</v>
      </c>
      <c r="F2704">
        <v>19.899999999999999</v>
      </c>
      <c r="G2704">
        <v>54.048620189015942</v>
      </c>
      <c r="H2704">
        <v>19.667924326419222</v>
      </c>
      <c r="I2704">
        <v>12.090000000000003</v>
      </c>
      <c r="J2704">
        <v>5569.7333362814461</v>
      </c>
      <c r="K2704">
        <v>-3097.4311719212724</v>
      </c>
      <c r="L2704">
        <v>-29.079240864351256</v>
      </c>
      <c r="M2704">
        <v>6373.0690645931672</v>
      </c>
      <c r="N2704">
        <v>36866.819847705941</v>
      </c>
      <c r="O2704">
        <v>53.378573805888834</v>
      </c>
      <c r="P2704">
        <v>23.675995642215053</v>
      </c>
      <c r="Q2704" s="6">
        <v>2702</v>
      </c>
    </row>
    <row r="2705" spans="1:17" x14ac:dyDescent="0.25">
      <c r="A2705">
        <v>116.22</v>
      </c>
      <c r="B2705">
        <v>-34.231999999999999</v>
      </c>
      <c r="C2705">
        <v>2018.365</v>
      </c>
      <c r="D2705">
        <v>3</v>
      </c>
      <c r="E2705">
        <v>0.65</v>
      </c>
      <c r="F2705">
        <v>19.899999999999999</v>
      </c>
      <c r="G2705">
        <v>54.048620189015942</v>
      </c>
      <c r="H2705">
        <v>23.370458946654296</v>
      </c>
      <c r="I2705">
        <v>6.2199999999999989</v>
      </c>
      <c r="J2705">
        <v>5278.8272350861789</v>
      </c>
      <c r="K2705">
        <v>-3567.7534989253541</v>
      </c>
      <c r="L2705">
        <v>-34.053227162860289</v>
      </c>
      <c r="M2705">
        <v>6371.4113041759983</v>
      </c>
      <c r="N2705">
        <v>37092.798436211218</v>
      </c>
      <c r="O2705">
        <v>49.645655068738314</v>
      </c>
      <c r="P2705">
        <v>10.964688864067297</v>
      </c>
      <c r="Q2705" s="6">
        <v>2703</v>
      </c>
    </row>
    <row r="2706" spans="1:17" x14ac:dyDescent="0.25">
      <c r="A2706">
        <v>147.80099999999999</v>
      </c>
      <c r="B2706">
        <v>-27.128</v>
      </c>
      <c r="C2706">
        <v>2018.365</v>
      </c>
      <c r="D2706">
        <v>1.2</v>
      </c>
      <c r="E2706">
        <v>0.65</v>
      </c>
      <c r="F2706">
        <v>19.899999999999999</v>
      </c>
      <c r="G2706">
        <v>46.089820015575185</v>
      </c>
      <c r="H2706">
        <v>22.221172638519548</v>
      </c>
      <c r="I2706">
        <v>37.800999999999988</v>
      </c>
      <c r="J2706">
        <v>5680.4360072306163</v>
      </c>
      <c r="K2706">
        <v>-2890.8465152738422</v>
      </c>
      <c r="L2706">
        <v>-26.972125064495536</v>
      </c>
      <c r="M2706">
        <v>6373.7231511192122</v>
      </c>
      <c r="N2706">
        <v>37946.581061259632</v>
      </c>
      <c r="O2706">
        <v>37.815197417643155</v>
      </c>
      <c r="P2706">
        <v>59.551942236159981</v>
      </c>
      <c r="Q2706" s="6">
        <v>2704</v>
      </c>
    </row>
    <row r="2707" spans="1:17" x14ac:dyDescent="0.25">
      <c r="A2707">
        <v>149.852</v>
      </c>
      <c r="B2707">
        <v>-32.076999999999998</v>
      </c>
      <c r="C2707">
        <v>2018.365</v>
      </c>
      <c r="D2707">
        <v>3</v>
      </c>
      <c r="E2707">
        <v>0.65</v>
      </c>
      <c r="F2707">
        <v>19.899999999999999</v>
      </c>
      <c r="G2707">
        <v>54.048620189015942</v>
      </c>
      <c r="H2707">
        <v>14.264534049870758</v>
      </c>
      <c r="I2707">
        <v>39.852000000000004</v>
      </c>
      <c r="J2707">
        <v>5409.5313720668528</v>
      </c>
      <c r="K2707">
        <v>-3367.6705094717254</v>
      </c>
      <c r="L2707">
        <v>-31.904074686622003</v>
      </c>
      <c r="M2707">
        <v>6372.1451902590106</v>
      </c>
      <c r="N2707">
        <v>38317.244467058452</v>
      </c>
      <c r="O2707">
        <v>33.3053042105618</v>
      </c>
      <c r="P2707">
        <v>57.534617817942667</v>
      </c>
      <c r="Q2707" s="6">
        <v>2705</v>
      </c>
    </row>
    <row r="2708" spans="1:17" x14ac:dyDescent="0.25">
      <c r="A2708">
        <v>151.82090758243027</v>
      </c>
      <c r="B2708">
        <v>-23.810177116236034</v>
      </c>
      <c r="C2708">
        <v>2018.365</v>
      </c>
      <c r="D2708">
        <v>0.75</v>
      </c>
      <c r="E2708">
        <v>0.65</v>
      </c>
      <c r="F2708">
        <v>19.899999999999999</v>
      </c>
      <c r="G2708">
        <v>42.007420362456692</v>
      </c>
      <c r="H2708">
        <v>23.831737433687117</v>
      </c>
      <c r="I2708">
        <v>41.820907582430266</v>
      </c>
      <c r="J2708">
        <v>5838.46954597479</v>
      </c>
      <c r="K2708">
        <v>-2559.0636334768969</v>
      </c>
      <c r="L2708">
        <v>-23.668353070587717</v>
      </c>
      <c r="M2708">
        <v>6374.6790758013103</v>
      </c>
      <c r="N2708">
        <v>38099.046201120676</v>
      </c>
      <c r="O2708">
        <v>35.94432542613054</v>
      </c>
      <c r="P2708">
        <v>65.715524778259237</v>
      </c>
      <c r="Q2708" s="6">
        <v>2706</v>
      </c>
    </row>
    <row r="2709" spans="1:17" x14ac:dyDescent="0.25">
      <c r="A2709">
        <v>138.00700000000001</v>
      </c>
      <c r="B2709">
        <v>-29.981000000000002</v>
      </c>
      <c r="C2709">
        <v>2018.365</v>
      </c>
      <c r="D2709">
        <v>3</v>
      </c>
      <c r="E2709">
        <v>0.65</v>
      </c>
      <c r="F2709">
        <v>19.899999999999999</v>
      </c>
      <c r="G2709">
        <v>54.048620189015942</v>
      </c>
      <c r="H2709">
        <v>16.412360067345578</v>
      </c>
      <c r="I2709">
        <v>28.007000000000005</v>
      </c>
      <c r="J2709">
        <v>5529.3121258362062</v>
      </c>
      <c r="K2709">
        <v>-3168.5506642917771</v>
      </c>
      <c r="L2709">
        <v>-29.814696574506335</v>
      </c>
      <c r="M2709">
        <v>6372.8334276915766</v>
      </c>
      <c r="N2709">
        <v>37506.74557701798</v>
      </c>
      <c r="O2709">
        <v>43.58652279920603</v>
      </c>
      <c r="P2709">
        <v>46.78527879143298</v>
      </c>
      <c r="Q2709" s="6">
        <v>2707</v>
      </c>
    </row>
    <row r="2710" spans="1:17" x14ac:dyDescent="0.25">
      <c r="A2710">
        <v>159.55099999999999</v>
      </c>
      <c r="B2710">
        <v>-31.977</v>
      </c>
      <c r="C2710">
        <v>2018.365</v>
      </c>
      <c r="D2710">
        <v>0.75</v>
      </c>
      <c r="E2710">
        <v>0.65</v>
      </c>
      <c r="F2710">
        <v>19.899999999999999</v>
      </c>
      <c r="G2710">
        <v>42.007420362456692</v>
      </c>
      <c r="H2710">
        <v>16.595741527721483</v>
      </c>
      <c r="I2710">
        <v>49.550999999999988</v>
      </c>
      <c r="J2710">
        <v>5415.4119351220379</v>
      </c>
      <c r="K2710">
        <v>-3358.2695022376147</v>
      </c>
      <c r="L2710">
        <v>-31.804369955886713</v>
      </c>
      <c r="M2710">
        <v>6372.1786287518253</v>
      </c>
      <c r="N2710">
        <v>39014.658745182103</v>
      </c>
      <c r="O2710">
        <v>25.531157914614194</v>
      </c>
      <c r="P2710">
        <v>65.70137632656018</v>
      </c>
      <c r="Q2710" s="6">
        <v>2708</v>
      </c>
    </row>
    <row r="2711" spans="1:17" x14ac:dyDescent="0.25">
      <c r="A2711">
        <v>127.96899999999999</v>
      </c>
      <c r="B2711">
        <v>-29.927</v>
      </c>
      <c r="C2711">
        <v>2018.365</v>
      </c>
      <c r="D2711">
        <v>3</v>
      </c>
      <c r="E2711">
        <v>0.65</v>
      </c>
      <c r="F2711">
        <v>19.899999999999999</v>
      </c>
      <c r="G2711">
        <v>54.048620189015942</v>
      </c>
      <c r="H2711">
        <v>17.362997366587557</v>
      </c>
      <c r="I2711">
        <v>17.968999999999994</v>
      </c>
      <c r="J2711">
        <v>5532.3009589495268</v>
      </c>
      <c r="K2711">
        <v>-3163.364241767888</v>
      </c>
      <c r="L2711">
        <v>-29.760879039140505</v>
      </c>
      <c r="M2711">
        <v>6372.8507927370765</v>
      </c>
      <c r="N2711">
        <v>37076.328621184497</v>
      </c>
      <c r="O2711">
        <v>49.932001138033513</v>
      </c>
      <c r="P2711">
        <v>33.027024084286339</v>
      </c>
      <c r="Q2711" s="6">
        <v>2709</v>
      </c>
    </row>
    <row r="2712" spans="1:17" x14ac:dyDescent="0.25">
      <c r="A2712">
        <v>149</v>
      </c>
      <c r="B2712">
        <v>-31.692787544332969</v>
      </c>
      <c r="C2712">
        <v>2018.365</v>
      </c>
      <c r="D2712">
        <v>1.2</v>
      </c>
      <c r="E2712">
        <v>0.65</v>
      </c>
      <c r="F2712">
        <v>19.899999999999999</v>
      </c>
      <c r="G2712">
        <v>46.089820015575185</v>
      </c>
      <c r="H2712">
        <v>16.908947273092686</v>
      </c>
      <c r="I2712">
        <v>39</v>
      </c>
      <c r="J2712">
        <v>5432.0350310449285</v>
      </c>
      <c r="K2712">
        <v>-3331.495616134433</v>
      </c>
      <c r="L2712">
        <v>-31.521008113537746</v>
      </c>
      <c r="M2712">
        <v>6372.2733477795991</v>
      </c>
      <c r="N2712">
        <v>38241.732145201771</v>
      </c>
      <c r="O2712">
        <v>34.197660562555406</v>
      </c>
      <c r="P2712">
        <v>57.025654776102442</v>
      </c>
      <c r="Q2712" s="6">
        <v>2710</v>
      </c>
    </row>
    <row r="2713" spans="1:17" x14ac:dyDescent="0.25">
      <c r="A2713">
        <v>158.06965875995303</v>
      </c>
      <c r="B2713">
        <v>-26.562254000446693</v>
      </c>
      <c r="C2713">
        <v>2018.365</v>
      </c>
      <c r="D2713">
        <v>1.2</v>
      </c>
      <c r="E2713">
        <v>0.65</v>
      </c>
      <c r="F2713">
        <v>19.899999999999999</v>
      </c>
      <c r="G2713">
        <v>46.089820015575185</v>
      </c>
      <c r="H2713">
        <v>23.414904225624074</v>
      </c>
      <c r="I2713">
        <v>48.069658759953029</v>
      </c>
      <c r="J2713">
        <v>5708.7433493873104</v>
      </c>
      <c r="K2713">
        <v>-2834.9170131258993</v>
      </c>
      <c r="L2713">
        <v>-26.408633038352715</v>
      </c>
      <c r="M2713">
        <v>6373.8924606934279</v>
      </c>
      <c r="N2713">
        <v>38687.869279477716</v>
      </c>
      <c r="O2713">
        <v>29.101185674342528</v>
      </c>
      <c r="P2713">
        <v>68.117125168660323</v>
      </c>
      <c r="Q2713" s="6">
        <v>2711</v>
      </c>
    </row>
    <row r="2714" spans="1:17" x14ac:dyDescent="0.25">
      <c r="A2714">
        <v>114.765</v>
      </c>
      <c r="B2714">
        <v>-32.731999999999999</v>
      </c>
      <c r="C2714">
        <v>2018.365</v>
      </c>
      <c r="D2714">
        <v>1.2</v>
      </c>
      <c r="E2714">
        <v>0.65</v>
      </c>
      <c r="F2714">
        <v>19.899999999999999</v>
      </c>
      <c r="G2714">
        <v>46.089820015575185</v>
      </c>
      <c r="H2714">
        <v>18.188110692713256</v>
      </c>
      <c r="I2714">
        <v>4.7650000000000006</v>
      </c>
      <c r="J2714">
        <v>5370.6066901531904</v>
      </c>
      <c r="K2714">
        <v>-3428.9953336234926</v>
      </c>
      <c r="L2714">
        <v>-32.557192707009307</v>
      </c>
      <c r="M2714">
        <v>6371.9247655892714</v>
      </c>
      <c r="N2714">
        <v>36974.145015627466</v>
      </c>
      <c r="O2714">
        <v>51.556938143103139</v>
      </c>
      <c r="P2714">
        <v>8.7638640150144003</v>
      </c>
      <c r="Q2714" s="6">
        <v>2712</v>
      </c>
    </row>
    <row r="2715" spans="1:17" x14ac:dyDescent="0.25">
      <c r="A2715">
        <v>141.61500000000001</v>
      </c>
      <c r="B2715">
        <v>-25.709</v>
      </c>
      <c r="C2715">
        <v>2018.365</v>
      </c>
      <c r="D2715">
        <v>1.2</v>
      </c>
      <c r="E2715">
        <v>0.65</v>
      </c>
      <c r="F2715">
        <v>19.899999999999999</v>
      </c>
      <c r="G2715">
        <v>46.089820015575185</v>
      </c>
      <c r="H2715">
        <v>21.687473634404807</v>
      </c>
      <c r="I2715">
        <v>31.615000000000009</v>
      </c>
      <c r="J2715">
        <v>5750.3841384480775</v>
      </c>
      <c r="K2715">
        <v>-2750.0512289605931</v>
      </c>
      <c r="L2715">
        <v>-25.558890803466511</v>
      </c>
      <c r="M2715">
        <v>6374.1430405681131</v>
      </c>
      <c r="N2715">
        <v>37489.885415161487</v>
      </c>
      <c r="O2715">
        <v>43.841559852542638</v>
      </c>
      <c r="P2715">
        <v>54.826904883004332</v>
      </c>
      <c r="Q2715" s="6">
        <v>2713</v>
      </c>
    </row>
    <row r="2716" spans="1:17" x14ac:dyDescent="0.25">
      <c r="A2716">
        <v>138.61500000000001</v>
      </c>
      <c r="B2716">
        <v>-29.709</v>
      </c>
      <c r="C2716">
        <v>2018.365</v>
      </c>
      <c r="D2716">
        <v>1.2</v>
      </c>
      <c r="E2716">
        <v>0.65</v>
      </c>
      <c r="F2716">
        <v>19.899999999999999</v>
      </c>
      <c r="G2716">
        <v>46.089820015575185</v>
      </c>
      <c r="H2716">
        <v>19.238855161732509</v>
      </c>
      <c r="I2716">
        <v>28.615000000000009</v>
      </c>
      <c r="J2716">
        <v>5544.3170016582935</v>
      </c>
      <c r="K2716">
        <v>-3142.398324830207</v>
      </c>
      <c r="L2716">
        <v>-29.543621619591605</v>
      </c>
      <c r="M2716">
        <v>6372.9206998653999</v>
      </c>
      <c r="N2716">
        <v>37523.231229333047</v>
      </c>
      <c r="O2716">
        <v>43.36011991223706</v>
      </c>
      <c r="P2716">
        <v>47.747371389200723</v>
      </c>
      <c r="Q2716" s="6">
        <v>2714</v>
      </c>
    </row>
    <row r="2717" spans="1:17" x14ac:dyDescent="0.25">
      <c r="A2717">
        <v>139.97499999999999</v>
      </c>
      <c r="B2717">
        <v>-22.594999999999999</v>
      </c>
      <c r="C2717">
        <v>2018.365</v>
      </c>
      <c r="D2717">
        <v>3</v>
      </c>
      <c r="E2717">
        <v>0.65</v>
      </c>
      <c r="F2717">
        <v>19.899999999999999</v>
      </c>
      <c r="G2717">
        <v>54.048620189015942</v>
      </c>
      <c r="H2717">
        <v>15.414567819727571</v>
      </c>
      <c r="I2717">
        <v>29.974999999999994</v>
      </c>
      <c r="J2717">
        <v>5891.4897430021929</v>
      </c>
      <c r="K2717">
        <v>-2435.3737722426326</v>
      </c>
      <c r="L2717">
        <v>-22.458805181591611</v>
      </c>
      <c r="M2717">
        <v>6375.0056315604425</v>
      </c>
      <c r="N2717">
        <v>37257.066513195889</v>
      </c>
      <c r="O2717">
        <v>47.203511640672311</v>
      </c>
      <c r="P2717">
        <v>56.330409130663931</v>
      </c>
      <c r="Q2717" s="6">
        <v>2715</v>
      </c>
    </row>
    <row r="2718" spans="1:17" x14ac:dyDescent="0.25">
      <c r="A2718">
        <v>147.17500000000001</v>
      </c>
      <c r="B2718">
        <v>-33.396999999999998</v>
      </c>
      <c r="C2718">
        <v>2018.365</v>
      </c>
      <c r="D2718">
        <v>1.2</v>
      </c>
      <c r="E2718">
        <v>0.65</v>
      </c>
      <c r="F2718">
        <v>19.899999999999999</v>
      </c>
      <c r="G2718">
        <v>46.089820015575185</v>
      </c>
      <c r="H2718">
        <v>18.824207511895764</v>
      </c>
      <c r="I2718">
        <v>37.175000000000011</v>
      </c>
      <c r="J2718">
        <v>5330.3689441026236</v>
      </c>
      <c r="K2718">
        <v>-3490.8035742369957</v>
      </c>
      <c r="L2718">
        <v>-33.220375087918889</v>
      </c>
      <c r="M2718">
        <v>6371.6985705665247</v>
      </c>
      <c r="N2718">
        <v>38213.267676875432</v>
      </c>
      <c r="O2718">
        <v>34.529043480391088</v>
      </c>
      <c r="P2718">
        <v>54.026676075291093</v>
      </c>
      <c r="Q2718" s="6">
        <v>2716</v>
      </c>
    </row>
    <row r="2719" spans="1:17" x14ac:dyDescent="0.25">
      <c r="A2719">
        <v>113.62</v>
      </c>
      <c r="B2719">
        <v>-31.338999999999999</v>
      </c>
      <c r="C2719">
        <v>2018.365</v>
      </c>
      <c r="D2719">
        <v>0.75</v>
      </c>
      <c r="E2719">
        <v>0.65</v>
      </c>
      <c r="F2719">
        <v>19.899999999999999</v>
      </c>
      <c r="G2719">
        <v>42.007420362456692</v>
      </c>
      <c r="H2719">
        <v>19.023611970710675</v>
      </c>
      <c r="I2719">
        <v>3.6200000000000045</v>
      </c>
      <c r="J2719">
        <v>5452.540538715828</v>
      </c>
      <c r="K2719">
        <v>-3298.0544970929836</v>
      </c>
      <c r="L2719">
        <v>-31.168302917501858</v>
      </c>
      <c r="M2719">
        <v>6372.3905869096525</v>
      </c>
      <c r="N2719">
        <v>36871.887954379403</v>
      </c>
      <c r="O2719">
        <v>53.277529082867112</v>
      </c>
      <c r="P2719">
        <v>6.9353957960305834</v>
      </c>
      <c r="Q2719" s="6">
        <v>2717</v>
      </c>
    </row>
    <row r="2720" spans="1:17" x14ac:dyDescent="0.25">
      <c r="A2720">
        <v>152.76499999999999</v>
      </c>
      <c r="B2720">
        <v>-34.257000000000005</v>
      </c>
      <c r="C2720">
        <v>2018.365</v>
      </c>
      <c r="D2720">
        <v>3</v>
      </c>
      <c r="E2720">
        <v>0.65</v>
      </c>
      <c r="F2720">
        <v>19.899999999999999</v>
      </c>
      <c r="G2720">
        <v>54.048620189015942</v>
      </c>
      <c r="H2720">
        <v>16.39570530673722</v>
      </c>
      <c r="I2720">
        <v>42.764999999999986</v>
      </c>
      <c r="J2720">
        <v>5277.2667006423071</v>
      </c>
      <c r="K2720">
        <v>-3570.0459237352666</v>
      </c>
      <c r="L2720">
        <v>-34.078165177579152</v>
      </c>
      <c r="M2720">
        <v>6371.4026499105312</v>
      </c>
      <c r="N2720">
        <v>38622.510183188329</v>
      </c>
      <c r="O2720">
        <v>29.801411151088036</v>
      </c>
      <c r="P2720">
        <v>58.67411696046458</v>
      </c>
      <c r="Q2720" s="6">
        <v>2718</v>
      </c>
    </row>
    <row r="2721" spans="1:17" x14ac:dyDescent="0.25">
      <c r="A2721">
        <v>146.13499999999999</v>
      </c>
      <c r="B2721">
        <v>-24.178000000000001</v>
      </c>
      <c r="C2721">
        <v>2018.365</v>
      </c>
      <c r="D2721">
        <v>1.2</v>
      </c>
      <c r="E2721">
        <v>0.65</v>
      </c>
      <c r="F2721">
        <v>19.899999999999999</v>
      </c>
      <c r="G2721">
        <v>46.089820015575185</v>
      </c>
      <c r="H2721">
        <v>22.528702572653948</v>
      </c>
      <c r="I2721">
        <v>36.134999999999991</v>
      </c>
      <c r="J2721">
        <v>5821.9032098058224</v>
      </c>
      <c r="K2721">
        <v>-2596.2825652192601</v>
      </c>
      <c r="L2721">
        <v>-24.034521547962058</v>
      </c>
      <c r="M2721">
        <v>6374.5776442685865</v>
      </c>
      <c r="N2721">
        <v>37708.662262405145</v>
      </c>
      <c r="O2721">
        <v>40.88558372127747</v>
      </c>
      <c r="P2721">
        <v>60.709999392075026</v>
      </c>
      <c r="Q2721" s="6">
        <v>2719</v>
      </c>
    </row>
    <row r="2722" spans="1:17" x14ac:dyDescent="0.25">
      <c r="A2722">
        <v>109.309</v>
      </c>
      <c r="B2722">
        <v>-34.158000000000001</v>
      </c>
      <c r="C2722">
        <v>2018.365</v>
      </c>
      <c r="D2722">
        <v>0.75</v>
      </c>
      <c r="E2722">
        <v>0.65</v>
      </c>
      <c r="F2722">
        <v>19.899999999999999</v>
      </c>
      <c r="G2722">
        <v>42.007420362456692</v>
      </c>
      <c r="H2722">
        <v>14.941743349749824</v>
      </c>
      <c r="I2722">
        <v>-0.6910000000000025</v>
      </c>
      <c r="J2722">
        <v>5283.4405154236629</v>
      </c>
      <c r="K2722">
        <v>-3560.9639886515374</v>
      </c>
      <c r="L2722">
        <v>-33.979411434050554</v>
      </c>
      <c r="M2722">
        <v>6371.4369029672835</v>
      </c>
      <c r="N2722">
        <v>37052.64984503555</v>
      </c>
      <c r="O2722">
        <v>50.280117608394924</v>
      </c>
      <c r="P2722">
        <v>1.2305531960109939</v>
      </c>
      <c r="Q2722" s="6">
        <v>2720</v>
      </c>
    </row>
    <row r="2723" spans="1:17" x14ac:dyDescent="0.25">
      <c r="A2723">
        <v>136.673</v>
      </c>
      <c r="B2723">
        <v>-35.140999999999998</v>
      </c>
      <c r="C2723">
        <v>2018.365</v>
      </c>
      <c r="D2723">
        <v>0.75</v>
      </c>
      <c r="E2723">
        <v>0.65</v>
      </c>
      <c r="F2723">
        <v>19.899999999999999</v>
      </c>
      <c r="G2723">
        <v>42.007420362456692</v>
      </c>
      <c r="H2723">
        <v>21.181409659170438</v>
      </c>
      <c r="I2723">
        <v>26.673000000000002</v>
      </c>
      <c r="J2723">
        <v>5221.4413097729057</v>
      </c>
      <c r="K2723">
        <v>-3650.6710012176313</v>
      </c>
      <c r="L2723">
        <v>-34.960060950087339</v>
      </c>
      <c r="M2723">
        <v>6371.0947340731282</v>
      </c>
      <c r="N2723">
        <v>37748.475371101355</v>
      </c>
      <c r="O2723">
        <v>40.311551477272822</v>
      </c>
      <c r="P2723">
        <v>41.113430795182417</v>
      </c>
      <c r="Q2723" s="6">
        <v>2721</v>
      </c>
    </row>
    <row r="2724" spans="1:17" x14ac:dyDescent="0.25">
      <c r="A2724">
        <v>123.863</v>
      </c>
      <c r="B2724">
        <v>-34.111999999999995</v>
      </c>
      <c r="C2724">
        <v>2018.365</v>
      </c>
      <c r="D2724">
        <v>0.75</v>
      </c>
      <c r="E2724">
        <v>0.65</v>
      </c>
      <c r="F2724">
        <v>19.899999999999999</v>
      </c>
      <c r="G2724">
        <v>42.007420362456692</v>
      </c>
      <c r="H2724">
        <v>20.211330023877938</v>
      </c>
      <c r="I2724">
        <v>13.863</v>
      </c>
      <c r="J2724">
        <v>5286.303781029641</v>
      </c>
      <c r="K2724">
        <v>-3556.7405226963028</v>
      </c>
      <c r="L2724">
        <v>-33.933526579428715</v>
      </c>
      <c r="M2724">
        <v>6371.4528022357854</v>
      </c>
      <c r="N2724">
        <v>37223.786646917943</v>
      </c>
      <c r="O2724">
        <v>47.637806890834817</v>
      </c>
      <c r="P2724">
        <v>23.752259814551422</v>
      </c>
      <c r="Q2724" s="6">
        <v>2722</v>
      </c>
    </row>
    <row r="2725" spans="1:17" x14ac:dyDescent="0.25">
      <c r="A2725">
        <v>113.922</v>
      </c>
      <c r="B2725">
        <v>-27.058999999999997</v>
      </c>
      <c r="C2725">
        <v>2018.365</v>
      </c>
      <c r="D2725">
        <v>3</v>
      </c>
      <c r="E2725">
        <v>0.65</v>
      </c>
      <c r="F2725">
        <v>19.899999999999999</v>
      </c>
      <c r="G2725">
        <v>54.048620189015942</v>
      </c>
      <c r="H2725">
        <v>14.70249713669973</v>
      </c>
      <c r="I2725">
        <v>3.921999999999997</v>
      </c>
      <c r="J2725">
        <v>5683.9181250574311</v>
      </c>
      <c r="K2725">
        <v>-2884.0399564042109</v>
      </c>
      <c r="L2725">
        <v>-26.903396747322983</v>
      </c>
      <c r="M2725">
        <v>6373.7439329245408</v>
      </c>
      <c r="N2725">
        <v>36609.381141143378</v>
      </c>
      <c r="O2725">
        <v>58.088616810521103</v>
      </c>
      <c r="P2725">
        <v>8.5705189789756453</v>
      </c>
      <c r="Q2725" s="6">
        <v>2723</v>
      </c>
    </row>
    <row r="2726" spans="1:17" x14ac:dyDescent="0.25">
      <c r="A2726">
        <v>147.27199999999999</v>
      </c>
      <c r="B2726">
        <v>-24.048999999999999</v>
      </c>
      <c r="C2726">
        <v>2018.365</v>
      </c>
      <c r="D2726">
        <v>3</v>
      </c>
      <c r="E2726">
        <v>0.65</v>
      </c>
      <c r="F2726">
        <v>19.899999999999999</v>
      </c>
      <c r="G2726">
        <v>54.048620189015942</v>
      </c>
      <c r="H2726">
        <v>15.98410040386949</v>
      </c>
      <c r="I2726">
        <v>37.271999999999991</v>
      </c>
      <c r="J2726">
        <v>5827.7405183553519</v>
      </c>
      <c r="K2726">
        <v>-2583.24134326282</v>
      </c>
      <c r="L2726">
        <v>-23.906099107550396</v>
      </c>
      <c r="M2726">
        <v>6374.6133519471596</v>
      </c>
      <c r="N2726">
        <v>37780.613645119905</v>
      </c>
      <c r="O2726">
        <v>39.944575773719528</v>
      </c>
      <c r="P2726">
        <v>61.831564968974227</v>
      </c>
      <c r="Q2726" s="6">
        <v>2724</v>
      </c>
    </row>
    <row r="2727" spans="1:17" x14ac:dyDescent="0.25">
      <c r="A2727">
        <v>120.5</v>
      </c>
      <c r="B2727">
        <v>-37.9</v>
      </c>
      <c r="C2727">
        <v>2018.365</v>
      </c>
      <c r="D2727">
        <v>0.75</v>
      </c>
      <c r="E2727">
        <v>0.65</v>
      </c>
      <c r="F2727">
        <v>19.899999999999999</v>
      </c>
      <c r="G2727">
        <v>42.007420362456692</v>
      </c>
      <c r="H2727">
        <v>19.091791476056816</v>
      </c>
      <c r="I2727">
        <v>10.5</v>
      </c>
      <c r="J2727">
        <v>5039.2577489438318</v>
      </c>
      <c r="K2727">
        <v>-3896.6928532734701</v>
      </c>
      <c r="L2727">
        <v>-37.713606026052801</v>
      </c>
      <c r="M2727">
        <v>6370.1125463403696</v>
      </c>
      <c r="N2727">
        <v>37424.015776472705</v>
      </c>
      <c r="O2727">
        <v>44.69991120350997</v>
      </c>
      <c r="P2727">
        <v>16.789349276610658</v>
      </c>
      <c r="Q2727" s="6">
        <v>2725</v>
      </c>
    </row>
    <row r="2728" spans="1:17" x14ac:dyDescent="0.25">
      <c r="A2728">
        <v>117.863</v>
      </c>
      <c r="B2728">
        <v>-26.888999999999999</v>
      </c>
      <c r="C2728">
        <v>2018.365</v>
      </c>
      <c r="D2728">
        <v>1.2</v>
      </c>
      <c r="E2728">
        <v>0.65</v>
      </c>
      <c r="F2728">
        <v>19.899999999999999</v>
      </c>
      <c r="G2728">
        <v>46.089820015575185</v>
      </c>
      <c r="H2728">
        <v>15.398319922884257</v>
      </c>
      <c r="I2728">
        <v>7.8629999999999995</v>
      </c>
      <c r="J2728">
        <v>5692.4621134970648</v>
      </c>
      <c r="K2728">
        <v>-2867.2526071538196</v>
      </c>
      <c r="L2728">
        <v>-26.734069936432128</v>
      </c>
      <c r="M2728">
        <v>6373.7949784119855</v>
      </c>
      <c r="N2728">
        <v>36645.841681420701</v>
      </c>
      <c r="O2728">
        <v>57.386309374874159</v>
      </c>
      <c r="P2728">
        <v>16.980591333812953</v>
      </c>
      <c r="Q2728" s="6">
        <v>2726</v>
      </c>
    </row>
    <row r="2729" spans="1:17" x14ac:dyDescent="0.25">
      <c r="A2729">
        <v>115.863</v>
      </c>
      <c r="B2729">
        <v>-23.888999999999999</v>
      </c>
      <c r="C2729">
        <v>2018.365</v>
      </c>
      <c r="D2729">
        <v>0.75</v>
      </c>
      <c r="E2729">
        <v>0.65</v>
      </c>
      <c r="F2729">
        <v>19.899999999999999</v>
      </c>
      <c r="G2729">
        <v>42.007420362456692</v>
      </c>
      <c r="H2729">
        <v>20.845410331259934</v>
      </c>
      <c r="I2729">
        <v>5.8629999999999995</v>
      </c>
      <c r="J2729">
        <v>5834.9396376314608</v>
      </c>
      <c r="K2729">
        <v>-2567.0482835635785</v>
      </c>
      <c r="L2729">
        <v>-23.746819457820653</v>
      </c>
      <c r="M2729">
        <v>6374.6574390275655</v>
      </c>
      <c r="N2729">
        <v>36455.101925957992</v>
      </c>
      <c r="O2729">
        <v>61.270080586772025</v>
      </c>
      <c r="P2729">
        <v>14.228605640607379</v>
      </c>
      <c r="Q2729" s="6">
        <v>2727</v>
      </c>
    </row>
    <row r="2730" spans="1:17" x14ac:dyDescent="0.25">
      <c r="A2730">
        <v>156.05600000000001</v>
      </c>
      <c r="B2730">
        <v>-24.856000000000002</v>
      </c>
      <c r="C2730">
        <v>2018.365</v>
      </c>
      <c r="D2730">
        <v>1.2</v>
      </c>
      <c r="E2730">
        <v>0.65</v>
      </c>
      <c r="F2730">
        <v>19.899999999999999</v>
      </c>
      <c r="G2730">
        <v>46.089820015575185</v>
      </c>
      <c r="H2730">
        <v>15.735139453628184</v>
      </c>
      <c r="I2730">
        <v>46.056000000000012</v>
      </c>
      <c r="J2730">
        <v>5790.7399761413926</v>
      </c>
      <c r="K2730">
        <v>-2664.6102925349505</v>
      </c>
      <c r="L2730">
        <v>-24.709533780616699</v>
      </c>
      <c r="M2730">
        <v>6374.387616262853</v>
      </c>
      <c r="N2730">
        <v>38465.221295464682</v>
      </c>
      <c r="O2730">
        <v>31.617566565412332</v>
      </c>
      <c r="P2730">
        <v>67.945970406789883</v>
      </c>
      <c r="Q2730" s="6">
        <v>2728</v>
      </c>
    </row>
    <row r="2731" spans="1:17" x14ac:dyDescent="0.25">
      <c r="A2731">
        <v>148.44900000000001</v>
      </c>
      <c r="B2731">
        <v>-19.826000000000001</v>
      </c>
      <c r="C2731">
        <v>2018.365</v>
      </c>
      <c r="D2731">
        <v>3</v>
      </c>
      <c r="E2731">
        <v>0.65</v>
      </c>
      <c r="F2731">
        <v>19.899999999999999</v>
      </c>
      <c r="G2731">
        <v>54.048620189015942</v>
      </c>
      <c r="H2731">
        <v>21.546694263771716</v>
      </c>
      <c r="I2731">
        <v>38.449000000000012</v>
      </c>
      <c r="J2731">
        <v>6002.399872465503</v>
      </c>
      <c r="K2731">
        <v>-2149.5868576260787</v>
      </c>
      <c r="L2731">
        <v>-19.703524304779872</v>
      </c>
      <c r="M2731">
        <v>6375.698227445575</v>
      </c>
      <c r="N2731">
        <v>37710.072002055982</v>
      </c>
      <c r="O2731">
        <v>40.883695894419986</v>
      </c>
      <c r="P2731">
        <v>66.869349989282725</v>
      </c>
      <c r="Q2731" s="6">
        <v>2729</v>
      </c>
    </row>
    <row r="2732" spans="1:17" x14ac:dyDescent="0.25">
      <c r="A2732">
        <v>120.101</v>
      </c>
      <c r="B2732">
        <v>-32.820999999999998</v>
      </c>
      <c r="C2732">
        <v>2018.365</v>
      </c>
      <c r="D2732">
        <v>0.75</v>
      </c>
      <c r="E2732">
        <v>0.65</v>
      </c>
      <c r="F2732">
        <v>19.899999999999999</v>
      </c>
      <c r="G2732">
        <v>42.007420362456692</v>
      </c>
      <c r="H2732">
        <v>21.781585852845655</v>
      </c>
      <c r="I2732">
        <v>10.100999999999999</v>
      </c>
      <c r="J2732">
        <v>5365.2633541243249</v>
      </c>
      <c r="K2732">
        <v>-3437.2940412624785</v>
      </c>
      <c r="L2732">
        <v>-32.64594398800886</v>
      </c>
      <c r="M2732">
        <v>6371.8946307364449</v>
      </c>
      <c r="N2732">
        <v>37053.814000864972</v>
      </c>
      <c r="O2732">
        <v>50.270398289306868</v>
      </c>
      <c r="P2732">
        <v>18.194205348648559</v>
      </c>
      <c r="Q2732" s="6">
        <v>2730</v>
      </c>
    </row>
    <row r="2733" spans="1:17" x14ac:dyDescent="0.25">
      <c r="A2733">
        <v>140.70500000000001</v>
      </c>
      <c r="B2733">
        <v>-37.82</v>
      </c>
      <c r="C2733">
        <v>2018.365</v>
      </c>
      <c r="D2733">
        <v>0.75</v>
      </c>
      <c r="E2733">
        <v>0.65</v>
      </c>
      <c r="F2733">
        <v>19.899999999999999</v>
      </c>
      <c r="G2733">
        <v>42.007420362456692</v>
      </c>
      <c r="H2733">
        <v>14.908615529588305</v>
      </c>
      <c r="I2733">
        <v>30.705000000000013</v>
      </c>
      <c r="J2733">
        <v>5044.7074071673142</v>
      </c>
      <c r="K2733">
        <v>-3889.6823675518972</v>
      </c>
      <c r="L2733">
        <v>-37.633740152531196</v>
      </c>
      <c r="M2733">
        <v>6370.1414226352072</v>
      </c>
      <c r="N2733">
        <v>38113.269539475281</v>
      </c>
      <c r="O2733">
        <v>35.711717401131637</v>
      </c>
      <c r="P2733">
        <v>44.08356754597466</v>
      </c>
      <c r="Q2733" s="6">
        <v>2731</v>
      </c>
    </row>
    <row r="2734" spans="1:17" x14ac:dyDescent="0.25">
      <c r="A2734">
        <v>126.003</v>
      </c>
      <c r="B2734">
        <v>-24.812000000000001</v>
      </c>
      <c r="C2734">
        <v>2018.365</v>
      </c>
      <c r="D2734">
        <v>1.2</v>
      </c>
      <c r="E2734">
        <v>0.65</v>
      </c>
      <c r="F2734">
        <v>19.899999999999999</v>
      </c>
      <c r="G2734">
        <v>46.089820015575185</v>
      </c>
      <c r="H2734">
        <v>18.521895920376924</v>
      </c>
      <c r="I2734">
        <v>16.003</v>
      </c>
      <c r="J2734">
        <v>5792.7869688720639</v>
      </c>
      <c r="K2734">
        <v>-2660.1870896352539</v>
      </c>
      <c r="L2734">
        <v>-24.665725221942999</v>
      </c>
      <c r="M2734">
        <v>6374.4000673472065</v>
      </c>
      <c r="N2734">
        <v>36727.135265196135</v>
      </c>
      <c r="O2734">
        <v>55.88066054108284</v>
      </c>
      <c r="P2734">
        <v>34.35042977557579</v>
      </c>
      <c r="Q2734" s="6">
        <v>2732</v>
      </c>
    </row>
    <row r="2735" spans="1:17" x14ac:dyDescent="0.25">
      <c r="A2735">
        <v>138.61500000000001</v>
      </c>
      <c r="B2735">
        <v>-31.709000000000003</v>
      </c>
      <c r="C2735">
        <v>2018.365</v>
      </c>
      <c r="D2735">
        <v>0.75</v>
      </c>
      <c r="E2735">
        <v>0.65</v>
      </c>
      <c r="F2735">
        <v>19.899999999999999</v>
      </c>
      <c r="G2735">
        <v>42.007420362456692</v>
      </c>
      <c r="H2735">
        <v>21.739381650807278</v>
      </c>
      <c r="I2735">
        <v>28.615000000000009</v>
      </c>
      <c r="J2735">
        <v>5431.0903859579194</v>
      </c>
      <c r="K2735">
        <v>-3333.0250735095542</v>
      </c>
      <c r="L2735">
        <v>-31.537171593831488</v>
      </c>
      <c r="M2735">
        <v>6372.267957414213</v>
      </c>
      <c r="N2735">
        <v>37634.645312271001</v>
      </c>
      <c r="O2735">
        <v>41.835156359979685</v>
      </c>
      <c r="P2735">
        <v>46.067100149115461</v>
      </c>
      <c r="Q2735" s="6">
        <v>2733</v>
      </c>
    </row>
    <row r="2736" spans="1:17" x14ac:dyDescent="0.25">
      <c r="A2736">
        <v>140.61500000000001</v>
      </c>
      <c r="B2736">
        <v>-32.709000000000003</v>
      </c>
      <c r="C2736">
        <v>2018.365</v>
      </c>
      <c r="D2736">
        <v>0.75</v>
      </c>
      <c r="E2736">
        <v>0.65</v>
      </c>
      <c r="F2736">
        <v>19.899999999999999</v>
      </c>
      <c r="G2736">
        <v>42.007420362456692</v>
      </c>
      <c r="H2736">
        <v>22.903745138122865</v>
      </c>
      <c r="I2736">
        <v>30.615000000000009</v>
      </c>
      <c r="J2736">
        <v>5371.9854432926741</v>
      </c>
      <c r="K2736">
        <v>-3426.8493941762572</v>
      </c>
      <c r="L2736">
        <v>-32.534257255992863</v>
      </c>
      <c r="M2736">
        <v>6371.9325461993531</v>
      </c>
      <c r="N2736">
        <v>37796.185169325829</v>
      </c>
      <c r="O2736">
        <v>39.703975731426098</v>
      </c>
      <c r="P2736">
        <v>47.598475261808147</v>
      </c>
      <c r="Q2736" s="6">
        <v>2734</v>
      </c>
    </row>
    <row r="2737" spans="1:17" x14ac:dyDescent="0.25">
      <c r="A2737">
        <v>152.92599999999999</v>
      </c>
      <c r="B2737">
        <v>-29.658999999999999</v>
      </c>
      <c r="C2737">
        <v>2018.365</v>
      </c>
      <c r="D2737">
        <v>0.75</v>
      </c>
      <c r="E2737">
        <v>0.65</v>
      </c>
      <c r="F2737">
        <v>19.899999999999999</v>
      </c>
      <c r="G2737">
        <v>42.007420362456692</v>
      </c>
      <c r="H2737">
        <v>17.80520810248883</v>
      </c>
      <c r="I2737">
        <v>42.925999999999988</v>
      </c>
      <c r="J2737">
        <v>5547.0616668046932</v>
      </c>
      <c r="K2737">
        <v>-3137.5832907815711</v>
      </c>
      <c r="L2737">
        <v>-29.493793280961736</v>
      </c>
      <c r="M2737">
        <v>6372.9366889939974</v>
      </c>
      <c r="N2737">
        <v>38417.559907936411</v>
      </c>
      <c r="O2737">
        <v>32.148275189700897</v>
      </c>
      <c r="P2737">
        <v>61.985967013702599</v>
      </c>
      <c r="Q2737" s="6">
        <v>2735</v>
      </c>
    </row>
    <row r="2738" spans="1:17" x14ac:dyDescent="0.25">
      <c r="A2738">
        <v>154.71600000000001</v>
      </c>
      <c r="B2738">
        <v>-30.646999999999998</v>
      </c>
      <c r="C2738">
        <v>2018.365</v>
      </c>
      <c r="D2738">
        <v>0.75</v>
      </c>
      <c r="E2738">
        <v>0.65</v>
      </c>
      <c r="F2738">
        <v>19.899999999999999</v>
      </c>
      <c r="G2738">
        <v>42.007420362456692</v>
      </c>
      <c r="H2738">
        <v>20.634653517831357</v>
      </c>
      <c r="I2738">
        <v>44.716000000000008</v>
      </c>
      <c r="J2738">
        <v>5492.0468265757199</v>
      </c>
      <c r="K2738">
        <v>-3232.2868097111623</v>
      </c>
      <c r="L2738">
        <v>-30.478494716892929</v>
      </c>
      <c r="M2738">
        <v>6372.6177011910268</v>
      </c>
      <c r="N2738">
        <v>38591.70799142243</v>
      </c>
      <c r="O2738">
        <v>30.160954693356672</v>
      </c>
      <c r="P2738">
        <v>62.759417497990029</v>
      </c>
      <c r="Q2738" s="6">
        <v>2736</v>
      </c>
    </row>
    <row r="2739" spans="1:17" x14ac:dyDescent="0.25">
      <c r="A2739">
        <v>149.51857910958867</v>
      </c>
      <c r="B2739">
        <v>-26.782190758761814</v>
      </c>
      <c r="C2739">
        <v>2018.365</v>
      </c>
      <c r="D2739">
        <v>3</v>
      </c>
      <c r="E2739">
        <v>0.65</v>
      </c>
      <c r="F2739">
        <v>19.899999999999999</v>
      </c>
      <c r="G2739">
        <v>54.048620189015942</v>
      </c>
      <c r="H2739">
        <v>19.509823240945838</v>
      </c>
      <c r="I2739">
        <v>39.518579109588671</v>
      </c>
      <c r="J2739">
        <v>5697.8046155298398</v>
      </c>
      <c r="K2739">
        <v>-2856.692557495036</v>
      </c>
      <c r="L2739">
        <v>-26.627686428520885</v>
      </c>
      <c r="M2739">
        <v>6373.8269355859256</v>
      </c>
      <c r="N2739">
        <v>38049.765276462356</v>
      </c>
      <c r="O2739">
        <v>36.535953690176733</v>
      </c>
      <c r="P2739">
        <v>61.353958393621305</v>
      </c>
      <c r="Q2739" s="6">
        <v>2737</v>
      </c>
    </row>
    <row r="2740" spans="1:17" x14ac:dyDescent="0.25">
      <c r="A2740">
        <v>153.79300000000001</v>
      </c>
      <c r="B2740">
        <v>-26.606999999999999</v>
      </c>
      <c r="C2740">
        <v>2018.365</v>
      </c>
      <c r="D2740">
        <v>0.75</v>
      </c>
      <c r="E2740">
        <v>0.65</v>
      </c>
      <c r="F2740">
        <v>19.899999999999999</v>
      </c>
      <c r="G2740">
        <v>42.007420362456692</v>
      </c>
      <c r="H2740">
        <v>16.001594470071897</v>
      </c>
      <c r="I2740">
        <v>43.793000000000006</v>
      </c>
      <c r="J2740">
        <v>5706.52467237172</v>
      </c>
      <c r="K2740">
        <v>-2839.3505795461392</v>
      </c>
      <c r="L2740">
        <v>-26.453198586255237</v>
      </c>
      <c r="M2740">
        <v>6373.8791602881965</v>
      </c>
      <c r="N2740">
        <v>38354.580853752028</v>
      </c>
      <c r="O2740">
        <v>32.890231079349853</v>
      </c>
      <c r="P2740">
        <v>64.960511051822721</v>
      </c>
      <c r="Q2740" s="6">
        <v>2738</v>
      </c>
    </row>
    <row r="2741" spans="1:17" x14ac:dyDescent="0.25">
      <c r="A2741">
        <v>163.79300000000001</v>
      </c>
      <c r="B2741">
        <v>-32.606999999999999</v>
      </c>
      <c r="C2741">
        <v>2018.365</v>
      </c>
      <c r="D2741">
        <v>1.2</v>
      </c>
      <c r="E2741">
        <v>0.65</v>
      </c>
      <c r="F2741">
        <v>19.899999999999999</v>
      </c>
      <c r="G2741">
        <v>46.089820015575185</v>
      </c>
      <c r="H2741">
        <v>19.248976016954302</v>
      </c>
      <c r="I2741">
        <v>53.793000000000006</v>
      </c>
      <c r="J2741">
        <v>5378.0894672710592</v>
      </c>
      <c r="K2741">
        <v>-3417.3260512634806</v>
      </c>
      <c r="L2741">
        <v>-32.432544867765351</v>
      </c>
      <c r="M2741">
        <v>6371.9670164413092</v>
      </c>
      <c r="N2741">
        <v>39376.611069871215</v>
      </c>
      <c r="O2741">
        <v>21.749805899732689</v>
      </c>
      <c r="P2741">
        <v>68.470912283518686</v>
      </c>
      <c r="Q2741" s="6">
        <v>2739</v>
      </c>
    </row>
    <row r="2742" spans="1:17" x14ac:dyDescent="0.25">
      <c r="A2742">
        <v>135.92860458316989</v>
      </c>
      <c r="B2742">
        <v>-33.564</v>
      </c>
      <c r="C2742">
        <v>2018.365</v>
      </c>
      <c r="D2742">
        <v>0.75</v>
      </c>
      <c r="E2742">
        <v>0.65</v>
      </c>
      <c r="F2742">
        <v>19.899999999999999</v>
      </c>
      <c r="G2742">
        <v>42.007420362456692</v>
      </c>
      <c r="H2742">
        <v>22.295710354039535</v>
      </c>
      <c r="I2742">
        <v>25.928604583169886</v>
      </c>
      <c r="J2742">
        <v>5320.1509605520305</v>
      </c>
      <c r="K2742">
        <v>-3506.2526846315254</v>
      </c>
      <c r="L2742">
        <v>-33.386933486219654</v>
      </c>
      <c r="M2742">
        <v>6371.6414001062922</v>
      </c>
      <c r="N2742">
        <v>37615.602311642193</v>
      </c>
      <c r="O2742">
        <v>42.081482440187536</v>
      </c>
      <c r="P2742">
        <v>41.328327756713911</v>
      </c>
      <c r="Q2742" s="6">
        <v>2740</v>
      </c>
    </row>
    <row r="2743" spans="1:17" x14ac:dyDescent="0.25">
      <c r="A2743">
        <v>144.01913977233409</v>
      </c>
      <c r="B2743">
        <v>-35.617975327385082</v>
      </c>
      <c r="C2743">
        <v>2018.365</v>
      </c>
      <c r="D2743">
        <v>1.2</v>
      </c>
      <c r="E2743">
        <v>0.65</v>
      </c>
      <c r="F2743">
        <v>19.899999999999999</v>
      </c>
      <c r="G2743">
        <v>46.089820015575185</v>
      </c>
      <c r="H2743">
        <v>19.091280334475066</v>
      </c>
      <c r="I2743">
        <v>34.019139772334086</v>
      </c>
      <c r="J2743">
        <v>5190.8017088820634</v>
      </c>
      <c r="K2743">
        <v>-3693.8178081209758</v>
      </c>
      <c r="L2743">
        <v>-35.435972094916409</v>
      </c>
      <c r="M2743">
        <v>6370.9271209553635</v>
      </c>
      <c r="N2743">
        <v>38152.187904950923</v>
      </c>
      <c r="O2743">
        <v>35.251372513526519</v>
      </c>
      <c r="P2743">
        <v>49.212733233260707</v>
      </c>
      <c r="Q2743" s="6">
        <v>2741</v>
      </c>
    </row>
    <row r="2744" spans="1:17" x14ac:dyDescent="0.25">
      <c r="A2744">
        <v>161.19399999999999</v>
      </c>
      <c r="B2744">
        <v>-29.290999999999997</v>
      </c>
      <c r="C2744">
        <v>2018.365</v>
      </c>
      <c r="D2744">
        <v>3</v>
      </c>
      <c r="E2744">
        <v>0.65</v>
      </c>
      <c r="F2744">
        <v>19.899999999999999</v>
      </c>
      <c r="G2744">
        <v>54.048620189015942</v>
      </c>
      <c r="H2744">
        <v>21.494492373555531</v>
      </c>
      <c r="I2744">
        <v>51.193999999999988</v>
      </c>
      <c r="J2744">
        <v>5567.1323325181902</v>
      </c>
      <c r="K2744">
        <v>-3102.0723676546822</v>
      </c>
      <c r="L2744">
        <v>-29.127072076616248</v>
      </c>
      <c r="M2744">
        <v>6373.0538505441918</v>
      </c>
      <c r="N2744">
        <v>39041.293330625718</v>
      </c>
      <c r="O2744">
        <v>25.257023109607935</v>
      </c>
      <c r="P2744">
        <v>68.522951614270866</v>
      </c>
      <c r="Q2744" s="6">
        <v>2742</v>
      </c>
    </row>
    <row r="2745" spans="1:17" x14ac:dyDescent="0.25">
      <c r="A2745">
        <v>137.58000000000001</v>
      </c>
      <c r="B2745">
        <v>-30.271000000000001</v>
      </c>
      <c r="C2745">
        <v>2018.365</v>
      </c>
      <c r="D2745">
        <v>1.2</v>
      </c>
      <c r="E2745">
        <v>0.65</v>
      </c>
      <c r="F2745">
        <v>19.899999999999999</v>
      </c>
      <c r="G2745">
        <v>46.089820015575185</v>
      </c>
      <c r="H2745">
        <v>20.894594476683345</v>
      </c>
      <c r="I2745">
        <v>27.580000000000013</v>
      </c>
      <c r="J2745">
        <v>5513.1770373823347</v>
      </c>
      <c r="K2745">
        <v>-3196.3560627695215</v>
      </c>
      <c r="L2745">
        <v>-30.103726744464435</v>
      </c>
      <c r="M2745">
        <v>6372.7398444878745</v>
      </c>
      <c r="N2745">
        <v>37501.206342814112</v>
      </c>
      <c r="O2745">
        <v>43.661780939423231</v>
      </c>
      <c r="P2745">
        <v>46.01874755173359</v>
      </c>
      <c r="Q2745" s="6">
        <v>2743</v>
      </c>
    </row>
    <row r="2746" spans="1:17" x14ac:dyDescent="0.25">
      <c r="A2746">
        <v>146.76499999999999</v>
      </c>
      <c r="B2746">
        <v>-32.257999999999996</v>
      </c>
      <c r="C2746">
        <v>2018.365</v>
      </c>
      <c r="D2746">
        <v>0.75</v>
      </c>
      <c r="E2746">
        <v>0.65</v>
      </c>
      <c r="F2746">
        <v>19.899999999999999</v>
      </c>
      <c r="G2746">
        <v>42.007420362456692</v>
      </c>
      <c r="H2746">
        <v>17.418023947853648</v>
      </c>
      <c r="I2746">
        <v>36.764999999999986</v>
      </c>
      <c r="J2746">
        <v>5398.8456246261012</v>
      </c>
      <c r="K2746">
        <v>-3384.6605532251606</v>
      </c>
      <c r="L2746">
        <v>-32.08454558644182</v>
      </c>
      <c r="M2746">
        <v>6372.0845207124212</v>
      </c>
      <c r="N2746">
        <v>38127.396553326944</v>
      </c>
      <c r="O2746">
        <v>35.565924720091047</v>
      </c>
      <c r="P2746">
        <v>54.459335238402502</v>
      </c>
      <c r="Q2746" s="6">
        <v>2744</v>
      </c>
    </row>
    <row r="2747" spans="1:17" x14ac:dyDescent="0.25">
      <c r="A2747">
        <v>117.09</v>
      </c>
      <c r="B2747">
        <v>-24.242999999999999</v>
      </c>
      <c r="C2747">
        <v>2018.365</v>
      </c>
      <c r="D2747">
        <v>1.2</v>
      </c>
      <c r="E2747">
        <v>0.65</v>
      </c>
      <c r="F2747">
        <v>19.899999999999999</v>
      </c>
      <c r="G2747">
        <v>46.089820015575185</v>
      </c>
      <c r="H2747">
        <v>21.043271005215168</v>
      </c>
      <c r="I2747">
        <v>7.0900000000000034</v>
      </c>
      <c r="J2747">
        <v>5818.9507717796087</v>
      </c>
      <c r="K2747">
        <v>-2602.8488191570823</v>
      </c>
      <c r="L2747">
        <v>-24.099231623725707</v>
      </c>
      <c r="M2747">
        <v>6374.559597319796</v>
      </c>
      <c r="N2747">
        <v>36489.721265057022</v>
      </c>
      <c r="O2747">
        <v>60.530564572031558</v>
      </c>
      <c r="P2747">
        <v>16.852372074191553</v>
      </c>
      <c r="Q2747" s="6">
        <v>2745</v>
      </c>
    </row>
    <row r="2748" spans="1:17" x14ac:dyDescent="0.25">
      <c r="A2748">
        <v>146.18700000000001</v>
      </c>
      <c r="B2748">
        <v>-38.079000000000001</v>
      </c>
      <c r="C2748">
        <v>2018.365</v>
      </c>
      <c r="D2748">
        <v>3</v>
      </c>
      <c r="E2748">
        <v>0.65</v>
      </c>
      <c r="F2748">
        <v>19.899999999999999</v>
      </c>
      <c r="G2748">
        <v>54.048620189015942</v>
      </c>
      <c r="H2748">
        <v>18.494277639253259</v>
      </c>
      <c r="I2748">
        <v>36.187000000000012</v>
      </c>
      <c r="J2748">
        <v>5027.0284504539877</v>
      </c>
      <c r="K2748">
        <v>-3912.3515553523389</v>
      </c>
      <c r="L2748">
        <v>-37.892311171160159</v>
      </c>
      <c r="M2748">
        <v>6370.0478596586454</v>
      </c>
      <c r="N2748">
        <v>38421.976302812509</v>
      </c>
      <c r="O2748">
        <v>32.062517254940268</v>
      </c>
      <c r="P2748">
        <v>49.866439678212707</v>
      </c>
      <c r="Q2748" s="6">
        <v>2746</v>
      </c>
    </row>
    <row r="2749" spans="1:17" x14ac:dyDescent="0.25">
      <c r="A2749">
        <v>119.63500000000001</v>
      </c>
      <c r="B2749">
        <v>-24.056000000000001</v>
      </c>
      <c r="C2749">
        <v>2018.365</v>
      </c>
      <c r="D2749">
        <v>1.2</v>
      </c>
      <c r="E2749">
        <v>0.65</v>
      </c>
      <c r="F2749">
        <v>19.899999999999999</v>
      </c>
      <c r="G2749">
        <v>46.089820015575185</v>
      </c>
      <c r="H2749">
        <v>17.079289129088334</v>
      </c>
      <c r="I2749">
        <v>9.6350000000000051</v>
      </c>
      <c r="J2749">
        <v>5827.424521228374</v>
      </c>
      <c r="K2749">
        <v>-2583.9493378023144</v>
      </c>
      <c r="L2749">
        <v>-23.913067693151969</v>
      </c>
      <c r="M2749">
        <v>6374.6114180350451</v>
      </c>
      <c r="N2749">
        <v>36523.494077577583</v>
      </c>
      <c r="O2749">
        <v>59.829675674003127</v>
      </c>
      <c r="P2749">
        <v>22.610305719694612</v>
      </c>
      <c r="Q2749" s="6">
        <v>2747</v>
      </c>
    </row>
    <row r="2750" spans="1:17" x14ac:dyDescent="0.25">
      <c r="A2750">
        <v>162.66</v>
      </c>
      <c r="B2750">
        <v>-24.942</v>
      </c>
      <c r="C2750">
        <v>2018.365</v>
      </c>
      <c r="D2750">
        <v>3</v>
      </c>
      <c r="E2750">
        <v>0.65</v>
      </c>
      <c r="F2750">
        <v>19.899999999999999</v>
      </c>
      <c r="G2750">
        <v>54.048620189015942</v>
      </c>
      <c r="H2750">
        <v>17.266885569810661</v>
      </c>
      <c r="I2750">
        <v>52.66</v>
      </c>
      <c r="J2750">
        <v>5786.729195901089</v>
      </c>
      <c r="K2750">
        <v>-2673.2511737768632</v>
      </c>
      <c r="L2750">
        <v>-24.795160591381482</v>
      </c>
      <c r="M2750">
        <v>6374.3632328879285</v>
      </c>
      <c r="N2750">
        <v>39018.752921727195</v>
      </c>
      <c r="O2750">
        <v>25.510372951646257</v>
      </c>
      <c r="P2750">
        <v>72.166223961174055</v>
      </c>
      <c r="Q2750" s="6">
        <v>2748</v>
      </c>
    </row>
    <row r="2751" spans="1:17" x14ac:dyDescent="0.25">
      <c r="A2751">
        <v>136.91800000000001</v>
      </c>
      <c r="B2751">
        <v>-27.847000000000001</v>
      </c>
      <c r="C2751">
        <v>2018.365</v>
      </c>
      <c r="D2751">
        <v>1.2</v>
      </c>
      <c r="E2751">
        <v>0.65</v>
      </c>
      <c r="F2751">
        <v>19.899999999999999</v>
      </c>
      <c r="G2751">
        <v>46.089820015575185</v>
      </c>
      <c r="H2751">
        <v>17.725781654588552</v>
      </c>
      <c r="I2751">
        <v>26.918000000000006</v>
      </c>
      <c r="J2751">
        <v>5643.6626166764563</v>
      </c>
      <c r="K2751">
        <v>-2961.5251662883229</v>
      </c>
      <c r="L2751">
        <v>-27.68834783121255</v>
      </c>
      <c r="M2751">
        <v>6373.5044552765812</v>
      </c>
      <c r="N2751">
        <v>37337.371694479058</v>
      </c>
      <c r="O2751">
        <v>45.997652526615632</v>
      </c>
      <c r="P2751">
        <v>47.38557761373692</v>
      </c>
      <c r="Q2751" s="6">
        <v>2749</v>
      </c>
    </row>
    <row r="2752" spans="1:17" x14ac:dyDescent="0.25">
      <c r="A2752">
        <v>153.66999999999999</v>
      </c>
      <c r="B2752">
        <v>-21.771999999999998</v>
      </c>
      <c r="C2752">
        <v>2018.365</v>
      </c>
      <c r="D2752">
        <v>0.75</v>
      </c>
      <c r="E2752">
        <v>0.65</v>
      </c>
      <c r="F2752">
        <v>19.899999999999999</v>
      </c>
      <c r="G2752">
        <v>42.007420362456692</v>
      </c>
      <c r="H2752">
        <v>21.779563913589136</v>
      </c>
      <c r="I2752">
        <v>43.669999999999987</v>
      </c>
      <c r="J2752">
        <v>5925.89896067479</v>
      </c>
      <c r="K2752">
        <v>-2350.9871289450839</v>
      </c>
      <c r="L2752">
        <v>-21.639756487789427</v>
      </c>
      <c r="M2752">
        <v>6375.2191313390949</v>
      </c>
      <c r="N2752">
        <v>38170.612125033222</v>
      </c>
      <c r="O2752">
        <v>35.085150202246851</v>
      </c>
      <c r="P2752">
        <v>68.766537810712919</v>
      </c>
      <c r="Q2752" s="6">
        <v>2750</v>
      </c>
    </row>
    <row r="2753" spans="1:17" x14ac:dyDescent="0.25">
      <c r="A2753">
        <v>160.345</v>
      </c>
      <c r="B2753">
        <v>-26.76</v>
      </c>
      <c r="C2753">
        <v>2018.365</v>
      </c>
      <c r="D2753">
        <v>0.75</v>
      </c>
      <c r="E2753">
        <v>0.65</v>
      </c>
      <c r="F2753">
        <v>19.899999999999999</v>
      </c>
      <c r="G2753">
        <v>42.007420362456692</v>
      </c>
      <c r="H2753">
        <v>20.29038902593167</v>
      </c>
      <c r="I2753">
        <v>50.344999999999999</v>
      </c>
      <c r="J2753">
        <v>5698.9120968200205</v>
      </c>
      <c r="K2753">
        <v>-2854.4973661426052</v>
      </c>
      <c r="L2753">
        <v>-26.605584388437897</v>
      </c>
      <c r="M2753">
        <v>6373.8335639234128</v>
      </c>
      <c r="N2753">
        <v>38881.258573178558</v>
      </c>
      <c r="O2753">
        <v>26.980974786286598</v>
      </c>
      <c r="P2753">
        <v>69.533855856833355</v>
      </c>
      <c r="Q2753" s="6">
        <v>2751</v>
      </c>
    </row>
    <row r="2754" spans="1:17" x14ac:dyDescent="0.25">
      <c r="A2754">
        <v>150.69292685720112</v>
      </c>
      <c r="B2754">
        <v>-26.731999999999999</v>
      </c>
      <c r="C2754">
        <v>2018.365</v>
      </c>
      <c r="D2754">
        <v>0.75</v>
      </c>
      <c r="E2754">
        <v>0.65</v>
      </c>
      <c r="F2754">
        <v>19.899999999999999</v>
      </c>
      <c r="G2754">
        <v>42.007420362456692</v>
      </c>
      <c r="H2754">
        <v>14.412910378891112</v>
      </c>
      <c r="I2754">
        <v>40.692926857201115</v>
      </c>
      <c r="J2754">
        <v>5700.3082834947654</v>
      </c>
      <c r="K2754">
        <v>-2851.7269013398413</v>
      </c>
      <c r="L2754">
        <v>-26.577696463879242</v>
      </c>
      <c r="M2754">
        <v>6373.8419220046844</v>
      </c>
      <c r="N2754">
        <v>38130.943097059411</v>
      </c>
      <c r="O2754">
        <v>35.54595644108722</v>
      </c>
      <c r="P2754">
        <v>62.386287680992623</v>
      </c>
      <c r="Q2754" s="6">
        <v>2752</v>
      </c>
    </row>
    <row r="2755" spans="1:17" x14ac:dyDescent="0.25">
      <c r="A2755">
        <v>148.09899999999999</v>
      </c>
      <c r="B2755">
        <v>-34.884</v>
      </c>
      <c r="C2755">
        <v>2018.365</v>
      </c>
      <c r="D2755">
        <v>1.2</v>
      </c>
      <c r="E2755">
        <v>0.65</v>
      </c>
      <c r="F2755">
        <v>19.899999999999999</v>
      </c>
      <c r="G2755">
        <v>46.089820015575185</v>
      </c>
      <c r="H2755">
        <v>14.118641079983307</v>
      </c>
      <c r="I2755">
        <v>38.09899999999999</v>
      </c>
      <c r="J2755">
        <v>5237.8000869806792</v>
      </c>
      <c r="K2755">
        <v>-3627.3190917132524</v>
      </c>
      <c r="L2755">
        <v>-34.703655086264213</v>
      </c>
      <c r="M2755">
        <v>6371.1846264476017</v>
      </c>
      <c r="N2755">
        <v>38351.231168366896</v>
      </c>
      <c r="O2755">
        <v>32.896186763244742</v>
      </c>
      <c r="P2755">
        <v>53.892286429023478</v>
      </c>
      <c r="Q2755" s="6">
        <v>2753</v>
      </c>
    </row>
    <row r="2756" spans="1:17" x14ac:dyDescent="0.25">
      <c r="A2756">
        <v>141.58699999999999</v>
      </c>
      <c r="B2756">
        <v>-28.460999999999999</v>
      </c>
      <c r="C2756">
        <v>2018.365</v>
      </c>
      <c r="D2756">
        <v>0.75</v>
      </c>
      <c r="E2756">
        <v>0.65</v>
      </c>
      <c r="F2756">
        <v>19.899999999999999</v>
      </c>
      <c r="G2756">
        <v>42.007420362456692</v>
      </c>
      <c r="H2756">
        <v>23.226559326528257</v>
      </c>
      <c r="I2756">
        <v>31.586999999999989</v>
      </c>
      <c r="J2756">
        <v>5611.5563463073104</v>
      </c>
      <c r="K2756">
        <v>-3021.5187015595397</v>
      </c>
      <c r="L2756">
        <v>-28.300054764435274</v>
      </c>
      <c r="M2756">
        <v>6373.3146706918442</v>
      </c>
      <c r="N2756">
        <v>37620.864217639202</v>
      </c>
      <c r="O2756">
        <v>42.036324797981344</v>
      </c>
      <c r="P2756">
        <v>52.223172553295861</v>
      </c>
      <c r="Q2756" s="6">
        <v>2754</v>
      </c>
    </row>
    <row r="2757" spans="1:17" x14ac:dyDescent="0.25">
      <c r="A2757">
        <v>158.09700000000001</v>
      </c>
      <c r="B2757">
        <v>-30.881999999999998</v>
      </c>
      <c r="C2757">
        <v>2018.365</v>
      </c>
      <c r="D2757">
        <v>1.2</v>
      </c>
      <c r="E2757">
        <v>0.65</v>
      </c>
      <c r="F2757">
        <v>19.899999999999999</v>
      </c>
      <c r="G2757">
        <v>46.089820015575185</v>
      </c>
      <c r="H2757">
        <v>16.708656754231729</v>
      </c>
      <c r="I2757">
        <v>48.097000000000008</v>
      </c>
      <c r="J2757">
        <v>5478.7202538471447</v>
      </c>
      <c r="K2757">
        <v>-3254.6738684022189</v>
      </c>
      <c r="L2757">
        <v>-30.712739354893291</v>
      </c>
      <c r="M2757">
        <v>6372.5409068577337</v>
      </c>
      <c r="N2757">
        <v>38856.916379536138</v>
      </c>
      <c r="O2757">
        <v>27.230889784927605</v>
      </c>
      <c r="P2757">
        <v>65.270108645371693</v>
      </c>
      <c r="Q2757" s="6">
        <v>2755</v>
      </c>
    </row>
    <row r="2758" spans="1:17" x14ac:dyDescent="0.25">
      <c r="A2758">
        <v>156.54826679945637</v>
      </c>
      <c r="B2758">
        <v>-22.303999999999998</v>
      </c>
      <c r="C2758">
        <v>2018.365</v>
      </c>
      <c r="D2758">
        <v>0.75</v>
      </c>
      <c r="E2758">
        <v>0.65</v>
      </c>
      <c r="F2758">
        <v>19.899999999999999</v>
      </c>
      <c r="G2758">
        <v>42.007420362456692</v>
      </c>
      <c r="H2758">
        <v>23.283095181619256</v>
      </c>
      <c r="I2758">
        <v>46.548266799456371</v>
      </c>
      <c r="J2758">
        <v>5903.7951913667757</v>
      </c>
      <c r="K2758">
        <v>-2405.5915747117688</v>
      </c>
      <c r="L2758">
        <v>-22.169189714638051</v>
      </c>
      <c r="M2758">
        <v>6375.0818415083668</v>
      </c>
      <c r="N2758">
        <v>38419.50864317493</v>
      </c>
      <c r="O2758">
        <v>32.151693200207596</v>
      </c>
      <c r="P2758">
        <v>70.224225736756921</v>
      </c>
      <c r="Q2758" s="6">
        <v>2756</v>
      </c>
    </row>
    <row r="2759" spans="1:17" x14ac:dyDescent="0.25">
      <c r="A2759">
        <v>124.06699999999999</v>
      </c>
      <c r="B2759">
        <v>-28.242000000000004</v>
      </c>
      <c r="C2759">
        <v>2018.365</v>
      </c>
      <c r="D2759">
        <v>3</v>
      </c>
      <c r="E2759">
        <v>0.65</v>
      </c>
      <c r="F2759">
        <v>19.899999999999999</v>
      </c>
      <c r="G2759">
        <v>54.048620189015942</v>
      </c>
      <c r="H2759">
        <v>15.207093374458809</v>
      </c>
      <c r="I2759">
        <v>14.066999999999993</v>
      </c>
      <c r="J2759">
        <v>5623.0820030926752</v>
      </c>
      <c r="K2759">
        <v>-3000.1592503907045</v>
      </c>
      <c r="L2759">
        <v>-28.081864269020066</v>
      </c>
      <c r="M2759">
        <v>6373.3826765077938</v>
      </c>
      <c r="N2759">
        <v>36857.423280256771</v>
      </c>
      <c r="O2759">
        <v>53.546605905892427</v>
      </c>
      <c r="P2759">
        <v>27.902429575138111</v>
      </c>
      <c r="Q2759" s="6">
        <v>2757</v>
      </c>
    </row>
    <row r="2760" spans="1:17" x14ac:dyDescent="0.25">
      <c r="A2760">
        <v>154.375</v>
      </c>
      <c r="B2760">
        <v>-29.111999999999998</v>
      </c>
      <c r="C2760">
        <v>2018.365</v>
      </c>
      <c r="D2760">
        <v>3</v>
      </c>
      <c r="E2760">
        <v>0.65</v>
      </c>
      <c r="F2760">
        <v>19.899999999999999</v>
      </c>
      <c r="G2760">
        <v>54.048620189015942</v>
      </c>
      <c r="H2760">
        <v>20.669897647594926</v>
      </c>
      <c r="I2760">
        <v>44.375</v>
      </c>
      <c r="J2760">
        <v>5576.8120182441207</v>
      </c>
      <c r="K2760">
        <v>-3084.753674338855</v>
      </c>
      <c r="L2760">
        <v>-28.948703839923564</v>
      </c>
      <c r="M2760">
        <v>6373.1105057247469</v>
      </c>
      <c r="N2760">
        <v>38500.433378211688</v>
      </c>
      <c r="O2760">
        <v>31.199970255580826</v>
      </c>
      <c r="P2760">
        <v>63.56113600234309</v>
      </c>
      <c r="Q2760" s="6">
        <v>2758</v>
      </c>
    </row>
    <row r="2761" spans="1:17" x14ac:dyDescent="0.25">
      <c r="A2761">
        <v>151.37299999999999</v>
      </c>
      <c r="B2761">
        <v>-28.105000000000004</v>
      </c>
      <c r="C2761">
        <v>2018.365</v>
      </c>
      <c r="D2761">
        <v>0.75</v>
      </c>
      <c r="E2761">
        <v>0.65</v>
      </c>
      <c r="F2761">
        <v>19.899999999999999</v>
      </c>
      <c r="G2761">
        <v>42.007420362456692</v>
      </c>
      <c r="H2761">
        <v>22.465780536315979</v>
      </c>
      <c r="I2761">
        <v>41.37299999999999</v>
      </c>
      <c r="J2761">
        <v>5630.2503870841992</v>
      </c>
      <c r="K2761">
        <v>-2986.7754107506958</v>
      </c>
      <c r="L2761">
        <v>-27.945375406175099</v>
      </c>
      <c r="M2761">
        <v>6373.4250427479546</v>
      </c>
      <c r="N2761">
        <v>38237.973192446916</v>
      </c>
      <c r="O2761">
        <v>34.256895005145907</v>
      </c>
      <c r="P2761">
        <v>61.859753782924628</v>
      </c>
      <c r="Q2761" s="6">
        <v>2759</v>
      </c>
    </row>
    <row r="2762" spans="1:17" x14ac:dyDescent="0.25">
      <c r="A2762">
        <v>150.27199999999999</v>
      </c>
      <c r="B2762">
        <v>-29.048999999999999</v>
      </c>
      <c r="C2762">
        <v>2018.365</v>
      </c>
      <c r="D2762">
        <v>3</v>
      </c>
      <c r="E2762">
        <v>0.65</v>
      </c>
      <c r="F2762">
        <v>19.899999999999999</v>
      </c>
      <c r="G2762">
        <v>54.048620189015942</v>
      </c>
      <c r="H2762">
        <v>15.133481733377966</v>
      </c>
      <c r="I2762">
        <v>40.271999999999991</v>
      </c>
      <c r="J2762">
        <v>5580.2058946848983</v>
      </c>
      <c r="K2762">
        <v>-3078.6511953178006</v>
      </c>
      <c r="L2762">
        <v>-28.885927702355897</v>
      </c>
      <c r="M2762">
        <v>6373.1303932610545</v>
      </c>
      <c r="N2762">
        <v>38202.023488248677</v>
      </c>
      <c r="O2762">
        <v>34.681604450445512</v>
      </c>
      <c r="P2762">
        <v>60.182235707706575</v>
      </c>
      <c r="Q2762" s="6">
        <v>2760</v>
      </c>
    </row>
    <row r="2763" spans="1:17" x14ac:dyDescent="0.25">
      <c r="A2763">
        <v>141.01300000000001</v>
      </c>
      <c r="B2763">
        <v>-20.943999999999999</v>
      </c>
      <c r="C2763">
        <v>2018.365</v>
      </c>
      <c r="D2763">
        <v>3</v>
      </c>
      <c r="E2763">
        <v>0.65</v>
      </c>
      <c r="F2763">
        <v>19.899999999999999</v>
      </c>
      <c r="G2763">
        <v>54.048620189015942</v>
      </c>
      <c r="H2763">
        <v>17.164398975446314</v>
      </c>
      <c r="I2763">
        <v>31.013000000000005</v>
      </c>
      <c r="J2763">
        <v>5959.2871375099739</v>
      </c>
      <c r="K2763">
        <v>-2265.6063941343818</v>
      </c>
      <c r="L2763">
        <v>-20.815841120567995</v>
      </c>
      <c r="M2763">
        <v>6375.4274774664646</v>
      </c>
      <c r="N2763">
        <v>37252.673934176943</v>
      </c>
      <c r="O2763">
        <v>47.276357392533178</v>
      </c>
      <c r="P2763">
        <v>59.264287371568678</v>
      </c>
      <c r="Q2763" s="6">
        <v>2761</v>
      </c>
    </row>
    <row r="2764" spans="1:17" x14ac:dyDescent="0.25">
      <c r="A2764">
        <v>158.62899999999999</v>
      </c>
      <c r="B2764">
        <v>-27.855</v>
      </c>
      <c r="C2764">
        <v>2018.365</v>
      </c>
      <c r="D2764">
        <v>0.75</v>
      </c>
      <c r="E2764">
        <v>0.65</v>
      </c>
      <c r="F2764">
        <v>19.899999999999999</v>
      </c>
      <c r="G2764">
        <v>42.007420362456692</v>
      </c>
      <c r="H2764">
        <v>19.557634698065961</v>
      </c>
      <c r="I2764">
        <v>48.628999999999991</v>
      </c>
      <c r="J2764">
        <v>5643.2484498992535</v>
      </c>
      <c r="K2764">
        <v>-2962.3090114886386</v>
      </c>
      <c r="L2764">
        <v>-27.696317485872409</v>
      </c>
      <c r="M2764">
        <v>6373.5020002222582</v>
      </c>
      <c r="N2764">
        <v>38780.256087745372</v>
      </c>
      <c r="O2764">
        <v>28.07768192582569</v>
      </c>
      <c r="P2764">
        <v>67.632665172951448</v>
      </c>
      <c r="Q2764" s="6">
        <v>2762</v>
      </c>
    </row>
    <row r="2765" spans="1:17" x14ac:dyDescent="0.25">
      <c r="A2765">
        <v>149.6</v>
      </c>
      <c r="B2765">
        <v>-22.763999999999999</v>
      </c>
      <c r="C2765">
        <v>2018.365</v>
      </c>
      <c r="D2765">
        <v>0.75</v>
      </c>
      <c r="E2765">
        <v>0.65</v>
      </c>
      <c r="F2765">
        <v>19.899999999999999</v>
      </c>
      <c r="G2765">
        <v>42.007420362456692</v>
      </c>
      <c r="H2765">
        <v>17.458883240565306</v>
      </c>
      <c r="I2765">
        <v>39.599999999999994</v>
      </c>
      <c r="J2765">
        <v>5884.2736950328726</v>
      </c>
      <c r="K2765">
        <v>-2452.6416415169001</v>
      </c>
      <c r="L2765">
        <v>-22.627007501268153</v>
      </c>
      <c r="M2765">
        <v>6374.9610147638186</v>
      </c>
      <c r="N2765">
        <v>37896.146636883204</v>
      </c>
      <c r="O2765">
        <v>38.46803470920571</v>
      </c>
      <c r="P2765">
        <v>64.933303428835316</v>
      </c>
      <c r="Q2765" s="6">
        <v>2763</v>
      </c>
    </row>
    <row r="2766" spans="1:17" x14ac:dyDescent="0.25">
      <c r="A2766">
        <v>111.759</v>
      </c>
      <c r="B2766">
        <v>-19.617000000000001</v>
      </c>
      <c r="C2766">
        <v>2018.365</v>
      </c>
      <c r="D2766">
        <v>0.75</v>
      </c>
      <c r="E2766">
        <v>0.65</v>
      </c>
      <c r="F2766">
        <v>19.899999999999999</v>
      </c>
      <c r="G2766">
        <v>42.007420362456692</v>
      </c>
      <c r="H2766">
        <v>16.354621229531055</v>
      </c>
      <c r="I2766">
        <v>1.7590000000000003</v>
      </c>
      <c r="J2766">
        <v>6010.2072400106081</v>
      </c>
      <c r="K2766">
        <v>-2127.8074811252773</v>
      </c>
      <c r="L2766">
        <v>-19.495607520718963</v>
      </c>
      <c r="M2766">
        <v>6375.7474655610868</v>
      </c>
      <c r="N2766">
        <v>36219.790813256739</v>
      </c>
      <c r="O2766">
        <v>66.903708582799027</v>
      </c>
      <c r="P2766">
        <v>5.2264148889913296</v>
      </c>
      <c r="Q2766" s="6">
        <v>2764</v>
      </c>
    </row>
    <row r="2767" spans="1:17" x14ac:dyDescent="0.25">
      <c r="A2767">
        <v>146.28</v>
      </c>
      <c r="B2767">
        <v>-21.521000000000001</v>
      </c>
      <c r="C2767">
        <v>2018.365</v>
      </c>
      <c r="D2767">
        <v>3</v>
      </c>
      <c r="E2767">
        <v>0.65</v>
      </c>
      <c r="F2767">
        <v>19.899999999999999</v>
      </c>
      <c r="G2767">
        <v>54.048620189015942</v>
      </c>
      <c r="H2767">
        <v>16.307886070691147</v>
      </c>
      <c r="I2767">
        <v>36.28</v>
      </c>
      <c r="J2767">
        <v>5936.1508824770217</v>
      </c>
      <c r="K2767">
        <v>-2325.1550023016557</v>
      </c>
      <c r="L2767">
        <v>-21.389983275907408</v>
      </c>
      <c r="M2767">
        <v>6375.2829807202397</v>
      </c>
      <c r="N2767">
        <v>37615.416870545232</v>
      </c>
      <c r="O2767">
        <v>42.139982690903793</v>
      </c>
      <c r="P2767">
        <v>63.445918564732473</v>
      </c>
      <c r="Q2767" s="6">
        <v>2765</v>
      </c>
    </row>
    <row r="2768" spans="1:17" x14ac:dyDescent="0.25">
      <c r="A2768">
        <v>148.76499999999999</v>
      </c>
      <c r="B2768">
        <v>-33.257000000000005</v>
      </c>
      <c r="C2768">
        <v>2018.365</v>
      </c>
      <c r="D2768">
        <v>0.75</v>
      </c>
      <c r="E2768">
        <v>0.65</v>
      </c>
      <c r="F2768">
        <v>19.899999999999999</v>
      </c>
      <c r="G2768">
        <v>42.007420362456692</v>
      </c>
      <c r="H2768">
        <v>16.924011044469761</v>
      </c>
      <c r="I2768">
        <v>38.764999999999986</v>
      </c>
      <c r="J2768">
        <v>5338.8999794022902</v>
      </c>
      <c r="K2768">
        <v>-3477.8296418905543</v>
      </c>
      <c r="L2768">
        <v>-33.08074990003351</v>
      </c>
      <c r="M2768">
        <v>6371.7463860447524</v>
      </c>
      <c r="N2768">
        <v>38306.237783909892</v>
      </c>
      <c r="O2768">
        <v>33.429489433062301</v>
      </c>
      <c r="P2768">
        <v>55.670043056645596</v>
      </c>
      <c r="Q2768" s="6">
        <v>2766</v>
      </c>
    </row>
    <row r="2769" spans="1:17" x14ac:dyDescent="0.25">
      <c r="A2769">
        <v>114.70099999999999</v>
      </c>
      <c r="B2769">
        <v>-29.236999999999998</v>
      </c>
      <c r="C2769">
        <v>2018.365</v>
      </c>
      <c r="D2769">
        <v>3</v>
      </c>
      <c r="E2769">
        <v>0.65</v>
      </c>
      <c r="F2769">
        <v>19.899999999999999</v>
      </c>
      <c r="G2769">
        <v>54.048620189015942</v>
      </c>
      <c r="H2769">
        <v>19.712937936143753</v>
      </c>
      <c r="I2769">
        <v>4.7009999999999934</v>
      </c>
      <c r="J2769">
        <v>5570.0581870228407</v>
      </c>
      <c r="K2769">
        <v>-3096.8508716358601</v>
      </c>
      <c r="L2769">
        <v>-29.073261994982257</v>
      </c>
      <c r="M2769">
        <v>6373.0709652389687</v>
      </c>
      <c r="N2769">
        <v>36746.393638319998</v>
      </c>
      <c r="O2769">
        <v>55.499722252307251</v>
      </c>
      <c r="P2769">
        <v>9.5568769397188884</v>
      </c>
      <c r="Q2769" s="6">
        <v>2767</v>
      </c>
    </row>
    <row r="2770" spans="1:17" x14ac:dyDescent="0.25">
      <c r="A2770">
        <v>152.78</v>
      </c>
      <c r="B2770">
        <v>-26.22</v>
      </c>
      <c r="C2770">
        <v>2018.365</v>
      </c>
      <c r="D2770">
        <v>3</v>
      </c>
      <c r="E2770">
        <v>0.65</v>
      </c>
      <c r="F2770">
        <v>19.899999999999999</v>
      </c>
      <c r="G2770">
        <v>54.048620189015942</v>
      </c>
      <c r="H2770">
        <v>21.51270330253179</v>
      </c>
      <c r="I2770">
        <v>42.78</v>
      </c>
      <c r="J2770">
        <v>5725.5985022222894</v>
      </c>
      <c r="K2770">
        <v>-2800.9493228198585</v>
      </c>
      <c r="L2770">
        <v>-26.067771568576035</v>
      </c>
      <c r="M2770">
        <v>6373.9936709770227</v>
      </c>
      <c r="N2770">
        <v>38263.054091622282</v>
      </c>
      <c r="O2770">
        <v>33.966664357280955</v>
      </c>
      <c r="P2770">
        <v>64.477607807688329</v>
      </c>
      <c r="Q2770" s="6">
        <v>2768</v>
      </c>
    </row>
    <row r="2771" spans="1:17" x14ac:dyDescent="0.25">
      <c r="A2771">
        <v>160.78700000000001</v>
      </c>
      <c r="B2771">
        <v>-19.916</v>
      </c>
      <c r="C2771">
        <v>2018.365</v>
      </c>
      <c r="D2771">
        <v>1.2</v>
      </c>
      <c r="E2771">
        <v>0.65</v>
      </c>
      <c r="F2771">
        <v>19.899999999999999</v>
      </c>
      <c r="G2771">
        <v>46.089820015575185</v>
      </c>
      <c r="H2771">
        <v>17.404895086161865</v>
      </c>
      <c r="I2771">
        <v>50.787000000000006</v>
      </c>
      <c r="J2771">
        <v>5999.0133301107971</v>
      </c>
      <c r="K2771">
        <v>-2158.9568929390675</v>
      </c>
      <c r="L2771">
        <v>-19.793059837191905</v>
      </c>
      <c r="M2771">
        <v>6375.6768895871874</v>
      </c>
      <c r="N2771">
        <v>38712.271177867704</v>
      </c>
      <c r="O2771">
        <v>28.850786888541322</v>
      </c>
      <c r="P2771">
        <v>74.466747088749685</v>
      </c>
      <c r="Q2771" s="6">
        <v>2769</v>
      </c>
    </row>
    <row r="2772" spans="1:17" x14ac:dyDescent="0.25">
      <c r="A2772">
        <v>159.71600000000001</v>
      </c>
      <c r="B2772">
        <v>-27.646999999999998</v>
      </c>
      <c r="C2772">
        <v>2018.365</v>
      </c>
      <c r="D2772">
        <v>0.75</v>
      </c>
      <c r="E2772">
        <v>0.65</v>
      </c>
      <c r="F2772">
        <v>19.899999999999999</v>
      </c>
      <c r="G2772">
        <v>42.007420362456692</v>
      </c>
      <c r="H2772">
        <v>22.735409373860762</v>
      </c>
      <c r="I2772">
        <v>49.716000000000008</v>
      </c>
      <c r="J2772">
        <v>5653.9810388886981</v>
      </c>
      <c r="K2772">
        <v>-2941.9105796149424</v>
      </c>
      <c r="L2772">
        <v>-27.489110456571666</v>
      </c>
      <c r="M2772">
        <v>6373.5656775907819</v>
      </c>
      <c r="N2772">
        <v>38860.717685301715</v>
      </c>
      <c r="O2772">
        <v>27.200723835707596</v>
      </c>
      <c r="P2772">
        <v>68.530421575426203</v>
      </c>
      <c r="Q2772" s="6">
        <v>2770</v>
      </c>
    </row>
    <row r="2773" spans="1:17" x14ac:dyDescent="0.25">
      <c r="A2773">
        <v>147.089</v>
      </c>
      <c r="B2773">
        <v>-33.799999999999997</v>
      </c>
      <c r="C2773">
        <v>2018.365</v>
      </c>
      <c r="D2773">
        <v>3</v>
      </c>
      <c r="E2773">
        <v>0.65</v>
      </c>
      <c r="F2773">
        <v>19.899999999999999</v>
      </c>
      <c r="G2773">
        <v>54.048620189015942</v>
      </c>
      <c r="H2773">
        <v>20.103174092643574</v>
      </c>
      <c r="I2773">
        <v>37.088999999999999</v>
      </c>
      <c r="J2773">
        <v>5305.6340157809118</v>
      </c>
      <c r="K2773">
        <v>-3528.034745756539</v>
      </c>
      <c r="L2773">
        <v>-33.622319649283092</v>
      </c>
      <c r="M2773">
        <v>6371.5603643594941</v>
      </c>
      <c r="N2773">
        <v>38229.68309706734</v>
      </c>
      <c r="O2773">
        <v>34.33178558592568</v>
      </c>
      <c r="P2773">
        <v>53.652571737839473</v>
      </c>
      <c r="Q2773" s="6">
        <v>2771</v>
      </c>
    </row>
    <row r="2774" spans="1:17" x14ac:dyDescent="0.25">
      <c r="A2774">
        <v>152.18299999999999</v>
      </c>
      <c r="B2774">
        <v>-28.475999999999999</v>
      </c>
      <c r="C2774">
        <v>2018.365</v>
      </c>
      <c r="D2774">
        <v>0.75</v>
      </c>
      <c r="E2774">
        <v>0.65</v>
      </c>
      <c r="F2774">
        <v>19.899999999999999</v>
      </c>
      <c r="G2774">
        <v>42.007420362456692</v>
      </c>
      <c r="H2774">
        <v>18.845498189180713</v>
      </c>
      <c r="I2774">
        <v>42.182999999999993</v>
      </c>
      <c r="J2774">
        <v>5610.7639178793352</v>
      </c>
      <c r="K2774">
        <v>-3022.9800885791929</v>
      </c>
      <c r="L2774">
        <v>-28.314999660649526</v>
      </c>
      <c r="M2774">
        <v>6373.3100001587036</v>
      </c>
      <c r="N2774">
        <v>38312.278895663287</v>
      </c>
      <c r="O2774">
        <v>33.37800197730553</v>
      </c>
      <c r="P2774">
        <v>62.24932913662213</v>
      </c>
      <c r="Q2774" s="6">
        <v>2772</v>
      </c>
    </row>
    <row r="2775" spans="1:17" x14ac:dyDescent="0.25">
      <c r="A2775">
        <v>152.298</v>
      </c>
      <c r="B2775">
        <v>-30.401</v>
      </c>
      <c r="C2775">
        <v>2018.365</v>
      </c>
      <c r="D2775">
        <v>1.2</v>
      </c>
      <c r="E2775">
        <v>0.65</v>
      </c>
      <c r="F2775">
        <v>19.899999999999999</v>
      </c>
      <c r="G2775">
        <v>46.089820015575185</v>
      </c>
      <c r="H2775">
        <v>17.002651333181056</v>
      </c>
      <c r="I2775">
        <v>42.298000000000002</v>
      </c>
      <c r="J2775">
        <v>5505.8981912117015</v>
      </c>
      <c r="K2775">
        <v>-3208.7943674292492</v>
      </c>
      <c r="L2775">
        <v>-30.23329752368355</v>
      </c>
      <c r="M2775">
        <v>6372.6977163862057</v>
      </c>
      <c r="N2775">
        <v>38405.757255239958</v>
      </c>
      <c r="O2775">
        <v>32.28171086765596</v>
      </c>
      <c r="P2775">
        <v>60.918090039919036</v>
      </c>
      <c r="Q2775" s="6">
        <v>2773</v>
      </c>
    </row>
    <row r="2776" spans="1:17" x14ac:dyDescent="0.25">
      <c r="A2776">
        <v>147.774</v>
      </c>
      <c r="B2776">
        <v>-28.239000000000001</v>
      </c>
      <c r="C2776">
        <v>2018.365</v>
      </c>
      <c r="D2776">
        <v>3</v>
      </c>
      <c r="E2776">
        <v>0.65</v>
      </c>
      <c r="F2776">
        <v>19.899999999999999</v>
      </c>
      <c r="G2776">
        <v>54.048620189015942</v>
      </c>
      <c r="H2776">
        <v>23.516572819662706</v>
      </c>
      <c r="I2776">
        <v>37.774000000000001</v>
      </c>
      <c r="J2776">
        <v>5623.2393191899309</v>
      </c>
      <c r="K2776">
        <v>-2999.8663544299166</v>
      </c>
      <c r="L2776">
        <v>-28.078875422846444</v>
      </c>
      <c r="M2776">
        <v>6373.3836056936252</v>
      </c>
      <c r="N2776">
        <v>37994.905786451985</v>
      </c>
      <c r="O2776">
        <v>37.207636004886822</v>
      </c>
      <c r="P2776">
        <v>58.593685309976664</v>
      </c>
      <c r="Q2776" s="6">
        <v>2774</v>
      </c>
    </row>
    <row r="2777" spans="1:17" x14ac:dyDescent="0.25">
      <c r="A2777">
        <v>142.28270000000001</v>
      </c>
      <c r="B2777">
        <v>-23.152999999999999</v>
      </c>
      <c r="C2777">
        <v>2018.365</v>
      </c>
      <c r="D2777">
        <v>3</v>
      </c>
      <c r="E2777">
        <v>0.65</v>
      </c>
      <c r="F2777">
        <v>19.899999999999999</v>
      </c>
      <c r="G2777">
        <v>54.048620189015942</v>
      </c>
      <c r="H2777">
        <v>22.169321392340855</v>
      </c>
      <c r="I2777">
        <v>32.282700000000006</v>
      </c>
      <c r="J2777">
        <v>5867.4700641758654</v>
      </c>
      <c r="K2777">
        <v>-2492.3083692124783</v>
      </c>
      <c r="L2777">
        <v>-23.014189454444029</v>
      </c>
      <c r="M2777">
        <v>6374.8573286973642</v>
      </c>
      <c r="N2777">
        <v>37418.491424138403</v>
      </c>
      <c r="O2777">
        <v>44.856390387728517</v>
      </c>
      <c r="P2777">
        <v>58.102791293933691</v>
      </c>
      <c r="Q2777" s="6">
        <v>2775</v>
      </c>
    </row>
    <row r="2778" spans="1:17" x14ac:dyDescent="0.25">
      <c r="A2778">
        <v>151.25399999999999</v>
      </c>
      <c r="B2778">
        <v>-18.966000000000001</v>
      </c>
      <c r="C2778">
        <v>2018.365</v>
      </c>
      <c r="D2778">
        <v>0.75</v>
      </c>
      <c r="E2778">
        <v>0.65</v>
      </c>
      <c r="F2778">
        <v>19.899999999999999</v>
      </c>
      <c r="G2778">
        <v>42.007420362456692</v>
      </c>
      <c r="H2778">
        <v>16.274947797611759</v>
      </c>
      <c r="I2778">
        <v>41.253999999999991</v>
      </c>
      <c r="J2778">
        <v>6034.0148363176122</v>
      </c>
      <c r="K2778">
        <v>-2059.7913270080026</v>
      </c>
      <c r="L2778">
        <v>-18.848022378173237</v>
      </c>
      <c r="M2778">
        <v>6375.8980038672553</v>
      </c>
      <c r="N2778">
        <v>37893.607204322674</v>
      </c>
      <c r="O2778">
        <v>38.513384473591039</v>
      </c>
      <c r="P2778">
        <v>69.667949938509977</v>
      </c>
      <c r="Q2778" s="6">
        <v>2776</v>
      </c>
    </row>
    <row r="2779" spans="1:17" x14ac:dyDescent="0.25">
      <c r="A2779">
        <v>117.529</v>
      </c>
      <c r="B2779">
        <v>-24.940999999999999</v>
      </c>
      <c r="C2779">
        <v>2018.365</v>
      </c>
      <c r="D2779">
        <v>1.2</v>
      </c>
      <c r="E2779">
        <v>0.65</v>
      </c>
      <c r="F2779">
        <v>19.899999999999999</v>
      </c>
      <c r="G2779">
        <v>46.089820015575185</v>
      </c>
      <c r="H2779">
        <v>21.674012006263965</v>
      </c>
      <c r="I2779">
        <v>7.5289999999999964</v>
      </c>
      <c r="J2779">
        <v>5786.7759076673019</v>
      </c>
      <c r="K2779">
        <v>-2673.1507324530735</v>
      </c>
      <c r="L2779">
        <v>-24.794164923242963</v>
      </c>
      <c r="M2779">
        <v>6374.3635167735083</v>
      </c>
      <c r="N2779">
        <v>36533.073598524134</v>
      </c>
      <c r="O2779">
        <v>59.626845699558118</v>
      </c>
      <c r="P2779">
        <v>17.402406714196911</v>
      </c>
      <c r="Q2779" s="6">
        <v>2777</v>
      </c>
    </row>
    <row r="2780" spans="1:17" x14ac:dyDescent="0.25">
      <c r="A2780">
        <v>125.315</v>
      </c>
      <c r="B2780">
        <v>-27.907</v>
      </c>
      <c r="C2780">
        <v>2018.365</v>
      </c>
      <c r="D2780">
        <v>3</v>
      </c>
      <c r="E2780">
        <v>0.65</v>
      </c>
      <c r="F2780">
        <v>19.899999999999999</v>
      </c>
      <c r="G2780">
        <v>54.048620189015942</v>
      </c>
      <c r="H2780">
        <v>16.152717076998595</v>
      </c>
      <c r="I2780">
        <v>15.314999999999998</v>
      </c>
      <c r="J2780">
        <v>5640.5536868441804</v>
      </c>
      <c r="K2780">
        <v>-2967.4026170151137</v>
      </c>
      <c r="L2780">
        <v>-27.748120541180729</v>
      </c>
      <c r="M2780">
        <v>6373.4860308656534</v>
      </c>
      <c r="N2780">
        <v>36873.693396817471</v>
      </c>
      <c r="O2780">
        <v>53.269711487153351</v>
      </c>
      <c r="P2780">
        <v>30.332043895171946</v>
      </c>
      <c r="Q2780" s="6">
        <v>2778</v>
      </c>
    </row>
    <row r="2781" spans="1:17" x14ac:dyDescent="0.25">
      <c r="A2781">
        <v>141.54599999999999</v>
      </c>
      <c r="B2781">
        <v>-18.75</v>
      </c>
      <c r="C2781">
        <v>2018.365</v>
      </c>
      <c r="D2781">
        <v>0.75</v>
      </c>
      <c r="E2781">
        <v>0.65</v>
      </c>
      <c r="F2781">
        <v>19.899999999999999</v>
      </c>
      <c r="G2781">
        <v>42.007420362456692</v>
      </c>
      <c r="H2781">
        <v>21.36067805563837</v>
      </c>
      <c r="I2781">
        <v>31.545999999999992</v>
      </c>
      <c r="J2781">
        <v>6041.7428322783217</v>
      </c>
      <c r="K2781">
        <v>-2037.1655911203866</v>
      </c>
      <c r="L2781">
        <v>-18.63316885900359</v>
      </c>
      <c r="M2781">
        <v>6375.9469960964507</v>
      </c>
      <c r="N2781">
        <v>37205.776653911431</v>
      </c>
      <c r="O2781">
        <v>47.989714986314148</v>
      </c>
      <c r="P2781">
        <v>62.363558823109983</v>
      </c>
      <c r="Q2781" s="6">
        <v>2779</v>
      </c>
    </row>
    <row r="2782" spans="1:17" x14ac:dyDescent="0.25">
      <c r="A2782">
        <v>152.65</v>
      </c>
      <c r="B2782">
        <v>-15.742000000000001</v>
      </c>
      <c r="C2782">
        <v>2018.365</v>
      </c>
      <c r="D2782">
        <v>3</v>
      </c>
      <c r="E2782">
        <v>0.65</v>
      </c>
      <c r="F2782">
        <v>19.899999999999999</v>
      </c>
      <c r="G2782">
        <v>54.048620189015942</v>
      </c>
      <c r="H2782">
        <v>14.337210215453547</v>
      </c>
      <c r="I2782">
        <v>42.650000000000006</v>
      </c>
      <c r="J2782">
        <v>6140.4289890423679</v>
      </c>
      <c r="K2782">
        <v>-1719.2673290717876</v>
      </c>
      <c r="L2782">
        <v>-15.64178970667227</v>
      </c>
      <c r="M2782">
        <v>6376.5781041468872</v>
      </c>
      <c r="N2782">
        <v>37915.981994653666</v>
      </c>
      <c r="O2782">
        <v>38.239805751444727</v>
      </c>
      <c r="P2782">
        <v>73.588882763763735</v>
      </c>
      <c r="Q2782" s="6">
        <v>2780</v>
      </c>
    </row>
    <row r="2783" spans="1:17" x14ac:dyDescent="0.25">
      <c r="A2783">
        <v>158.892</v>
      </c>
      <c r="B2783">
        <v>-23.728999999999999</v>
      </c>
      <c r="C2783">
        <v>2018.365</v>
      </c>
      <c r="D2783">
        <v>0.75</v>
      </c>
      <c r="E2783">
        <v>0.65</v>
      </c>
      <c r="F2783">
        <v>19.899999999999999</v>
      </c>
      <c r="G2783">
        <v>42.007420362456692</v>
      </c>
      <c r="H2783">
        <v>22.258547307950394</v>
      </c>
      <c r="I2783">
        <v>48.891999999999996</v>
      </c>
      <c r="J2783">
        <v>5842.093360621534</v>
      </c>
      <c r="K2783">
        <v>-2550.8355203475508</v>
      </c>
      <c r="L2783">
        <v>-23.587544213103993</v>
      </c>
      <c r="M2783">
        <v>6374.7013017148474</v>
      </c>
      <c r="N2783">
        <v>38659.298351386009</v>
      </c>
      <c r="O2783">
        <v>29.428130758487981</v>
      </c>
      <c r="P2783">
        <v>70.651550416385646</v>
      </c>
      <c r="Q2783" s="6">
        <v>2781</v>
      </c>
    </row>
    <row r="2784" spans="1:17" x14ac:dyDescent="0.25">
      <c r="A2784">
        <v>149.71</v>
      </c>
      <c r="B2784">
        <v>-28.632999999999999</v>
      </c>
      <c r="C2784">
        <v>2018.365</v>
      </c>
      <c r="D2784">
        <v>1.2</v>
      </c>
      <c r="E2784">
        <v>0.65</v>
      </c>
      <c r="F2784">
        <v>19.899999999999999</v>
      </c>
      <c r="G2784">
        <v>46.089820015575185</v>
      </c>
      <c r="H2784">
        <v>17.410469679030886</v>
      </c>
      <c r="I2784">
        <v>39.710000000000008</v>
      </c>
      <c r="J2784">
        <v>5602.4467813502897</v>
      </c>
      <c r="K2784">
        <v>-3038.2636616915406</v>
      </c>
      <c r="L2784">
        <v>-28.471425544743337</v>
      </c>
      <c r="M2784">
        <v>6373.2610189617617</v>
      </c>
      <c r="N2784">
        <v>38144.293044186714</v>
      </c>
      <c r="O2784">
        <v>35.376945001257496</v>
      </c>
      <c r="P2784">
        <v>60.015432404440631</v>
      </c>
      <c r="Q2784" s="6">
        <v>2782</v>
      </c>
    </row>
    <row r="2785" spans="1:17" x14ac:dyDescent="0.25">
      <c r="A2785">
        <v>153.71</v>
      </c>
      <c r="B2785">
        <v>-15.632999999999999</v>
      </c>
      <c r="C2785">
        <v>2018.365</v>
      </c>
      <c r="D2785">
        <v>3</v>
      </c>
      <c r="E2785">
        <v>0.65</v>
      </c>
      <c r="F2785">
        <v>19.899999999999999</v>
      </c>
      <c r="G2785">
        <v>54.048620189015942</v>
      </c>
      <c r="H2785">
        <v>19.268012232586852</v>
      </c>
      <c r="I2785">
        <v>43.710000000000008</v>
      </c>
      <c r="J2785">
        <v>6143.6902901362955</v>
      </c>
      <c r="K2785">
        <v>-1707.6551566821479</v>
      </c>
      <c r="L2785">
        <v>-15.533413675617888</v>
      </c>
      <c r="M2785">
        <v>6376.5991339630345</v>
      </c>
      <c r="N2785">
        <v>37999.716255752079</v>
      </c>
      <c r="O2785">
        <v>37.191661607401791</v>
      </c>
      <c r="P2785">
        <v>74.257362158806387</v>
      </c>
      <c r="Q2785" s="6">
        <v>2783</v>
      </c>
    </row>
    <row r="2786" spans="1:17" x14ac:dyDescent="0.25">
      <c r="A2786">
        <v>129.83667501731233</v>
      </c>
      <c r="B2786">
        <v>-24.606999999999999</v>
      </c>
      <c r="C2786">
        <v>2018.365</v>
      </c>
      <c r="D2786">
        <v>0.75</v>
      </c>
      <c r="E2786">
        <v>0.65</v>
      </c>
      <c r="F2786">
        <v>19.899999999999999</v>
      </c>
      <c r="G2786">
        <v>42.007420362456692</v>
      </c>
      <c r="H2786">
        <v>16.041578388425343</v>
      </c>
      <c r="I2786">
        <v>19.836675017312331</v>
      </c>
      <c r="J2786">
        <v>5802.2791291546046</v>
      </c>
      <c r="K2786">
        <v>-2639.5586636612097</v>
      </c>
      <c r="L2786">
        <v>-24.461621676433879</v>
      </c>
      <c r="M2786">
        <v>6374.4578617739771</v>
      </c>
      <c r="N2786">
        <v>36853.564259625557</v>
      </c>
      <c r="O2786">
        <v>53.635960880704374</v>
      </c>
      <c r="P2786">
        <v>40.904357368974729</v>
      </c>
      <c r="Q2786" s="6">
        <v>2784</v>
      </c>
    </row>
    <row r="2787" spans="1:17" x14ac:dyDescent="0.25">
      <c r="A2787">
        <v>155.11699999999999</v>
      </c>
      <c r="B2787">
        <v>-20.594000000000001</v>
      </c>
      <c r="C2787">
        <v>2018.365</v>
      </c>
      <c r="D2787">
        <v>1.2</v>
      </c>
      <c r="E2787">
        <v>0.65</v>
      </c>
      <c r="F2787">
        <v>19.899999999999999</v>
      </c>
      <c r="G2787">
        <v>46.089820015575185</v>
      </c>
      <c r="H2787">
        <v>23.25139693019392</v>
      </c>
      <c r="I2787">
        <v>45.11699999999999</v>
      </c>
      <c r="J2787">
        <v>5973.0278850303075</v>
      </c>
      <c r="K2787">
        <v>-2229.3745827387888</v>
      </c>
      <c r="L2787">
        <v>-20.467599865657874</v>
      </c>
      <c r="M2787">
        <v>6375.5135593543655</v>
      </c>
      <c r="N2787">
        <v>38249.492184050519</v>
      </c>
      <c r="O2787">
        <v>34.14656954597379</v>
      </c>
      <c r="P2787">
        <v>70.694131858520123</v>
      </c>
      <c r="Q2787" s="6">
        <v>2785</v>
      </c>
    </row>
    <row r="2788" spans="1:17" x14ac:dyDescent="0.25">
      <c r="A2788">
        <v>139.43899999999999</v>
      </c>
      <c r="B2788">
        <v>-31.385999999999999</v>
      </c>
      <c r="C2788">
        <v>2018.365</v>
      </c>
      <c r="D2788">
        <v>0.75</v>
      </c>
      <c r="E2788">
        <v>0.65</v>
      </c>
      <c r="F2788">
        <v>19.899999999999999</v>
      </c>
      <c r="G2788">
        <v>42.007420362456692</v>
      </c>
      <c r="H2788">
        <v>14.721036559827587</v>
      </c>
      <c r="I2788">
        <v>29.438999999999993</v>
      </c>
      <c r="J2788">
        <v>5449.8283856708058</v>
      </c>
      <c r="K2788">
        <v>-3302.5042633659286</v>
      </c>
      <c r="L2788">
        <v>-31.21515763339152</v>
      </c>
      <c r="M2788">
        <v>6372.3750550962859</v>
      </c>
      <c r="N2788">
        <v>37658.833471434948</v>
      </c>
      <c r="O2788">
        <v>41.513344437683266</v>
      </c>
      <c r="P2788">
        <v>47.299063069372501</v>
      </c>
      <c r="Q2788" s="6">
        <v>2786</v>
      </c>
    </row>
    <row r="2789" spans="1:17" x14ac:dyDescent="0.25">
      <c r="A2789">
        <v>111.70099999999999</v>
      </c>
      <c r="B2789">
        <v>-25.295000000000002</v>
      </c>
      <c r="C2789">
        <v>2018.365</v>
      </c>
      <c r="D2789">
        <v>1.2</v>
      </c>
      <c r="E2789">
        <v>0.65</v>
      </c>
      <c r="F2789">
        <v>19.899999999999999</v>
      </c>
      <c r="G2789">
        <v>46.089820015575185</v>
      </c>
      <c r="H2789">
        <v>15.98443670986722</v>
      </c>
      <c r="I2789">
        <v>1.7009999999999934</v>
      </c>
      <c r="J2789">
        <v>5770.1301198786214</v>
      </c>
      <c r="K2789">
        <v>-2708.6566402588064</v>
      </c>
      <c r="L2789">
        <v>-25.146642589484774</v>
      </c>
      <c r="M2789">
        <v>6374.2624981364388</v>
      </c>
      <c r="N2789">
        <v>36497.605311764637</v>
      </c>
      <c r="O2789">
        <v>60.357277827185932</v>
      </c>
      <c r="P2789">
        <v>3.9757822130925953</v>
      </c>
      <c r="Q2789" s="6">
        <v>2787</v>
      </c>
    </row>
    <row r="2790" spans="1:17" x14ac:dyDescent="0.25">
      <c r="A2790">
        <v>159.87299999999999</v>
      </c>
      <c r="B2790">
        <v>-23.274999999999999</v>
      </c>
      <c r="C2790">
        <v>2018.365</v>
      </c>
      <c r="D2790">
        <v>1.2</v>
      </c>
      <c r="E2790">
        <v>0.65</v>
      </c>
      <c r="F2790">
        <v>19.899999999999999</v>
      </c>
      <c r="G2790">
        <v>46.089820015575185</v>
      </c>
      <c r="H2790">
        <v>18.237612581223694</v>
      </c>
      <c r="I2790">
        <v>49.87299999999999</v>
      </c>
      <c r="J2790">
        <v>5862.1444264626452</v>
      </c>
      <c r="K2790">
        <v>-2504.7256324594141</v>
      </c>
      <c r="L2790">
        <v>-23.135624489850549</v>
      </c>
      <c r="M2790">
        <v>6374.8245286130241</v>
      </c>
      <c r="N2790">
        <v>38727.973393028537</v>
      </c>
      <c r="O2790">
        <v>28.667642123448534</v>
      </c>
      <c r="P2790">
        <v>71.579089250329659</v>
      </c>
      <c r="Q2790" s="6">
        <v>2788</v>
      </c>
    </row>
    <row r="2791" spans="1:17" x14ac:dyDescent="0.25">
      <c r="A2791">
        <v>155.33600000000001</v>
      </c>
      <c r="B2791">
        <v>-22.266999999999999</v>
      </c>
      <c r="C2791">
        <v>2018.365</v>
      </c>
      <c r="D2791">
        <v>1.2</v>
      </c>
      <c r="E2791">
        <v>0.65</v>
      </c>
      <c r="F2791">
        <v>19.899999999999999</v>
      </c>
      <c r="G2791">
        <v>46.089820015575185</v>
      </c>
      <c r="H2791">
        <v>17.915107307725954</v>
      </c>
      <c r="I2791">
        <v>45.336000000000013</v>
      </c>
      <c r="J2791">
        <v>5905.3489264079099</v>
      </c>
      <c r="K2791">
        <v>-2401.8004446867512</v>
      </c>
      <c r="L2791">
        <v>-22.132366747514808</v>
      </c>
      <c r="M2791">
        <v>6375.0914753221014</v>
      </c>
      <c r="N2791">
        <v>38319.66733409134</v>
      </c>
      <c r="O2791">
        <v>33.313440434716256</v>
      </c>
      <c r="P2791">
        <v>69.468832136203062</v>
      </c>
      <c r="Q2791" s="6">
        <v>2789</v>
      </c>
    </row>
    <row r="2792" spans="1:17" x14ac:dyDescent="0.25">
      <c r="A2792">
        <v>159.71100000000001</v>
      </c>
      <c r="B2792">
        <v>-33.257999999999996</v>
      </c>
      <c r="C2792">
        <v>2018.365</v>
      </c>
      <c r="D2792">
        <v>1.2</v>
      </c>
      <c r="E2792">
        <v>0.65</v>
      </c>
      <c r="F2792">
        <v>19.899999999999999</v>
      </c>
      <c r="G2792">
        <v>46.089820015575185</v>
      </c>
      <c r="H2792">
        <v>18.947466859846962</v>
      </c>
      <c r="I2792">
        <v>49.711000000000013</v>
      </c>
      <c r="J2792">
        <v>5338.8391565575266</v>
      </c>
      <c r="K2792">
        <v>-3477.9223856676617</v>
      </c>
      <c r="L2792">
        <v>-33.081747207927926</v>
      </c>
      <c r="M2792">
        <v>6371.746044870285</v>
      </c>
      <c r="N2792">
        <v>39080.496874615746</v>
      </c>
      <c r="O2792">
        <v>24.828167112474006</v>
      </c>
      <c r="P2792">
        <v>65.06607081413739</v>
      </c>
      <c r="Q2792" s="6">
        <v>2790</v>
      </c>
    </row>
    <row r="2793" spans="1:17" x14ac:dyDescent="0.25">
      <c r="A2793">
        <v>155.143</v>
      </c>
      <c r="B2793">
        <v>-20.257999999999999</v>
      </c>
      <c r="C2793">
        <v>2018.365</v>
      </c>
      <c r="D2793">
        <v>0.75</v>
      </c>
      <c r="E2793">
        <v>0.65</v>
      </c>
      <c r="F2793">
        <v>19.899999999999999</v>
      </c>
      <c r="G2793">
        <v>42.007420362456692</v>
      </c>
      <c r="H2793">
        <v>15.172322441884443</v>
      </c>
      <c r="I2793">
        <v>45.143000000000001</v>
      </c>
      <c r="J2793">
        <v>5986.0100296320697</v>
      </c>
      <c r="K2793">
        <v>-2194.5150763238589</v>
      </c>
      <c r="L2793">
        <v>-20.133305879684158</v>
      </c>
      <c r="M2793">
        <v>6375.5950698792376</v>
      </c>
      <c r="N2793">
        <v>38241.528499573498</v>
      </c>
      <c r="O2793">
        <v>34.242169413571226</v>
      </c>
      <c r="P2793">
        <v>70.98994098669931</v>
      </c>
      <c r="Q2793" s="6">
        <v>2791</v>
      </c>
    </row>
    <row r="2794" spans="1:17" x14ac:dyDescent="0.25">
      <c r="A2794">
        <v>154.76599999999999</v>
      </c>
      <c r="B2794">
        <v>-19.256</v>
      </c>
      <c r="C2794">
        <v>2018.365</v>
      </c>
      <c r="D2794">
        <v>0.75</v>
      </c>
      <c r="E2794">
        <v>0.65</v>
      </c>
      <c r="F2794">
        <v>19.899999999999999</v>
      </c>
      <c r="G2794">
        <v>42.007420362456692</v>
      </c>
      <c r="H2794">
        <v>16.995641005292544</v>
      </c>
      <c r="I2794">
        <v>44.765999999999991</v>
      </c>
      <c r="J2794">
        <v>6023.5049697523964</v>
      </c>
      <c r="K2794">
        <v>-2090.1231750542256</v>
      </c>
      <c r="L2794">
        <v>-19.136493596594935</v>
      </c>
      <c r="M2794">
        <v>6375.8314757787139</v>
      </c>
      <c r="N2794">
        <v>38181.485771657295</v>
      </c>
      <c r="O2794">
        <v>34.962385996333211</v>
      </c>
      <c r="P2794">
        <v>71.608325907525412</v>
      </c>
      <c r="Q2794" s="6">
        <v>2792</v>
      </c>
    </row>
    <row r="2795" spans="1:17" x14ac:dyDescent="0.25">
      <c r="A2795">
        <v>153.76400000000001</v>
      </c>
      <c r="B2795">
        <v>-23.245999999999999</v>
      </c>
      <c r="C2795">
        <v>2018.365</v>
      </c>
      <c r="D2795">
        <v>0.75</v>
      </c>
      <c r="E2795">
        <v>0.65</v>
      </c>
      <c r="F2795">
        <v>19.899999999999999</v>
      </c>
      <c r="G2795">
        <v>42.007420362456692</v>
      </c>
      <c r="H2795">
        <v>23.279852788283733</v>
      </c>
      <c r="I2795">
        <v>43.76400000000001</v>
      </c>
      <c r="J2795">
        <v>5863.4127595293621</v>
      </c>
      <c r="K2795">
        <v>-2501.7749983148365</v>
      </c>
      <c r="L2795">
        <v>-23.106758557671323</v>
      </c>
      <c r="M2795">
        <v>6374.8323374662123</v>
      </c>
      <c r="N2795">
        <v>38227.775147598892</v>
      </c>
      <c r="O2795">
        <v>34.396080990659527</v>
      </c>
      <c r="P2795">
        <v>67.604117687879494</v>
      </c>
      <c r="Q2795" s="6">
        <v>2793</v>
      </c>
    </row>
    <row r="2796" spans="1:17" x14ac:dyDescent="0.25">
      <c r="A2796">
        <v>112.416</v>
      </c>
      <c r="B2796">
        <v>-23.994</v>
      </c>
      <c r="C2796">
        <v>2018.365</v>
      </c>
      <c r="D2796">
        <v>3</v>
      </c>
      <c r="E2796">
        <v>0.65</v>
      </c>
      <c r="F2796">
        <v>19.899999999999999</v>
      </c>
      <c r="G2796">
        <v>54.048620189015942</v>
      </c>
      <c r="H2796">
        <v>23.262610924744685</v>
      </c>
      <c r="I2796">
        <v>2.4159999999999968</v>
      </c>
      <c r="J2796">
        <v>5830.2203326645085</v>
      </c>
      <c r="K2796">
        <v>-2577.6772092210549</v>
      </c>
      <c r="L2796">
        <v>-23.851346229697278</v>
      </c>
      <c r="M2796">
        <v>6374.6285321069727</v>
      </c>
      <c r="N2796">
        <v>36431.238922149823</v>
      </c>
      <c r="O2796">
        <v>61.787900575918101</v>
      </c>
      <c r="P2796">
        <v>5.9236860422786348</v>
      </c>
      <c r="Q2796" s="6">
        <v>2794</v>
      </c>
    </row>
    <row r="2797" spans="1:17" x14ac:dyDescent="0.25">
      <c r="A2797">
        <v>153.51900000000001</v>
      </c>
      <c r="B2797">
        <v>-30.826000000000001</v>
      </c>
      <c r="C2797">
        <v>2018.365</v>
      </c>
      <c r="D2797">
        <v>3</v>
      </c>
      <c r="E2797">
        <v>0.65</v>
      </c>
      <c r="F2797">
        <v>19.899999999999999</v>
      </c>
      <c r="G2797">
        <v>54.048620189015942</v>
      </c>
      <c r="H2797">
        <v>19.488628438891105</v>
      </c>
      <c r="I2797">
        <v>43.519000000000005</v>
      </c>
      <c r="J2797">
        <v>5481.9043232485128</v>
      </c>
      <c r="K2797">
        <v>-3249.3439698990178</v>
      </c>
      <c r="L2797">
        <v>-30.656918329238099</v>
      </c>
      <c r="M2797">
        <v>6372.5592381687475</v>
      </c>
      <c r="N2797">
        <v>38512.387718363854</v>
      </c>
      <c r="O2797">
        <v>31.057356549294621</v>
      </c>
      <c r="P2797">
        <v>61.647246069878655</v>
      </c>
      <c r="Q2797" s="6">
        <v>2795</v>
      </c>
    </row>
    <row r="2798" spans="1:17" x14ac:dyDescent="0.25">
      <c r="A2798">
        <v>151.482</v>
      </c>
      <c r="B2798">
        <v>-25.449000000000002</v>
      </c>
      <c r="C2798">
        <v>2018.365</v>
      </c>
      <c r="D2798">
        <v>1.2</v>
      </c>
      <c r="E2798">
        <v>0.65</v>
      </c>
      <c r="F2798">
        <v>19.899999999999999</v>
      </c>
      <c r="G2798">
        <v>46.089820015575185</v>
      </c>
      <c r="H2798">
        <v>21.411938510898292</v>
      </c>
      <c r="I2798">
        <v>41.481999999999999</v>
      </c>
      <c r="J2798">
        <v>5762.8200684421154</v>
      </c>
      <c r="K2798">
        <v>-2724.0710092201366</v>
      </c>
      <c r="L2798">
        <v>-25.299987343391976</v>
      </c>
      <c r="M2798">
        <v>6374.2182269289151</v>
      </c>
      <c r="N2798">
        <v>38136.271100322781</v>
      </c>
      <c r="O2798">
        <v>35.486388948277963</v>
      </c>
      <c r="P2798">
        <v>64.080082662771574</v>
      </c>
      <c r="Q2798" s="6">
        <v>2796</v>
      </c>
    </row>
    <row r="2799" spans="1:17" x14ac:dyDescent="0.25">
      <c r="A2799">
        <v>152.899</v>
      </c>
      <c r="B2799">
        <v>-27.417999999999999</v>
      </c>
      <c r="C2799">
        <v>2018.365</v>
      </c>
      <c r="D2799">
        <v>0.75</v>
      </c>
      <c r="E2799">
        <v>0.65</v>
      </c>
      <c r="F2799">
        <v>19.899999999999999</v>
      </c>
      <c r="G2799">
        <v>42.007420362456692</v>
      </c>
      <c r="H2799">
        <v>14.479905743782409</v>
      </c>
      <c r="I2799">
        <v>42.899000000000001</v>
      </c>
      <c r="J2799">
        <v>5665.7111056244657</v>
      </c>
      <c r="K2799">
        <v>-2919.4085045614852</v>
      </c>
      <c r="L2799">
        <v>-27.26099305608405</v>
      </c>
      <c r="M2799">
        <v>6373.63541072929</v>
      </c>
      <c r="N2799">
        <v>38320.205474945753</v>
      </c>
      <c r="O2799">
        <v>33.289069118250701</v>
      </c>
      <c r="P2799">
        <v>63.63921942349139</v>
      </c>
      <c r="Q2799" s="6">
        <v>2797</v>
      </c>
    </row>
    <row r="2800" spans="1:17" x14ac:dyDescent="0.25">
      <c r="A2800">
        <v>144.24100000000001</v>
      </c>
      <c r="B2800">
        <v>-20.309000000000001</v>
      </c>
      <c r="C2800">
        <v>2018.365</v>
      </c>
      <c r="D2800">
        <v>3</v>
      </c>
      <c r="E2800">
        <v>0.65</v>
      </c>
      <c r="F2800">
        <v>19.899999999999999</v>
      </c>
      <c r="G2800">
        <v>54.048620189015942</v>
      </c>
      <c r="H2800">
        <v>20.958147343883212</v>
      </c>
      <c r="I2800">
        <v>34.241000000000014</v>
      </c>
      <c r="J2800">
        <v>5984.0527205806247</v>
      </c>
      <c r="K2800">
        <v>-2199.8110568633251</v>
      </c>
      <c r="L2800">
        <v>-20.184045829565047</v>
      </c>
      <c r="M2800">
        <v>6375.5827693307001</v>
      </c>
      <c r="N2800">
        <v>37433.947211125145</v>
      </c>
      <c r="O2800">
        <v>44.64946523306444</v>
      </c>
      <c r="P2800">
        <v>62.981520351756203</v>
      </c>
      <c r="Q2800" s="6">
        <v>2798</v>
      </c>
    </row>
    <row r="2801" spans="1:17" x14ac:dyDescent="0.25">
      <c r="A2801">
        <v>114.07899999999999</v>
      </c>
      <c r="B2801">
        <v>-21.222000000000001</v>
      </c>
      <c r="C2801">
        <v>2018.365</v>
      </c>
      <c r="D2801">
        <v>1.2</v>
      </c>
      <c r="E2801">
        <v>0.65</v>
      </c>
      <c r="F2801">
        <v>19.899999999999999</v>
      </c>
      <c r="G2801">
        <v>46.089820015575185</v>
      </c>
      <c r="H2801">
        <v>23.406526982518891</v>
      </c>
      <c r="I2801">
        <v>4.0789999999999935</v>
      </c>
      <c r="J2801">
        <v>5948.2150945189778</v>
      </c>
      <c r="K2801">
        <v>-2294.3256313642205</v>
      </c>
      <c r="L2801">
        <v>-21.092457690910663</v>
      </c>
      <c r="M2801">
        <v>6375.3582576509561</v>
      </c>
      <c r="N2801">
        <v>36306.029061179368</v>
      </c>
      <c r="O2801">
        <v>64.698303500218159</v>
      </c>
      <c r="P2801">
        <v>11.1448568613538</v>
      </c>
      <c r="Q2801" s="6">
        <v>2799</v>
      </c>
    </row>
    <row r="2802" spans="1:17" x14ac:dyDescent="0.25">
      <c r="A2802">
        <v>116.086</v>
      </c>
      <c r="B2802">
        <v>-24.221</v>
      </c>
      <c r="C2802">
        <v>2018.365</v>
      </c>
      <c r="D2802">
        <v>1.2</v>
      </c>
      <c r="E2802">
        <v>0.65</v>
      </c>
      <c r="F2802">
        <v>19.899999999999999</v>
      </c>
      <c r="G2802">
        <v>46.089820015575185</v>
      </c>
      <c r="H2802">
        <v>14.294208795082533</v>
      </c>
      <c r="I2802">
        <v>6.0859999999999985</v>
      </c>
      <c r="J2802">
        <v>5819.9508952496444</v>
      </c>
      <c r="K2802">
        <v>-2600.6267635046547</v>
      </c>
      <c r="L2802">
        <v>-24.077329669697178</v>
      </c>
      <c r="M2802">
        <v>6374.5657096129953</v>
      </c>
      <c r="N2802">
        <v>36475.052744728666</v>
      </c>
      <c r="O2802">
        <v>60.840754386037354</v>
      </c>
      <c r="P2802">
        <v>14.568347432166</v>
      </c>
      <c r="Q2802" s="6">
        <v>2800</v>
      </c>
    </row>
    <row r="2803" spans="1:17" x14ac:dyDescent="0.25">
      <c r="A2803">
        <v>117.014</v>
      </c>
      <c r="B2803">
        <v>-26.888000000000002</v>
      </c>
      <c r="C2803">
        <v>2018.365</v>
      </c>
      <c r="D2803">
        <v>1.2</v>
      </c>
      <c r="E2803">
        <v>0.65</v>
      </c>
      <c r="F2803">
        <v>19.899999999999999</v>
      </c>
      <c r="G2803">
        <v>46.089820015575185</v>
      </c>
      <c r="H2803">
        <v>22.972423281051981</v>
      </c>
      <c r="I2803">
        <v>7.0139999999999958</v>
      </c>
      <c r="J2803">
        <v>5692.5122242479811</v>
      </c>
      <c r="K2803">
        <v>-2867.1537843130814</v>
      </c>
      <c r="L2803">
        <v>-26.733073912435859</v>
      </c>
      <c r="M2803">
        <v>6373.7952780202722</v>
      </c>
      <c r="N2803">
        <v>36633.217931805819</v>
      </c>
      <c r="O2803">
        <v>57.628279231906575</v>
      </c>
      <c r="P2803">
        <v>15.218823206560707</v>
      </c>
      <c r="Q2803" s="6">
        <v>2801</v>
      </c>
    </row>
    <row r="2804" spans="1:17" x14ac:dyDescent="0.25">
      <c r="A2804">
        <v>135.310271728743</v>
      </c>
      <c r="B2804">
        <v>-23.84</v>
      </c>
      <c r="C2804">
        <v>2018.365</v>
      </c>
      <c r="D2804">
        <v>0.75</v>
      </c>
      <c r="E2804">
        <v>0.65</v>
      </c>
      <c r="F2804">
        <v>19.899999999999999</v>
      </c>
      <c r="G2804">
        <v>42.007420362456692</v>
      </c>
      <c r="H2804">
        <v>17.209973683901694</v>
      </c>
      <c r="I2804">
        <v>25.310271728743004</v>
      </c>
      <c r="J2804">
        <v>5837.13529023101</v>
      </c>
      <c r="K2804">
        <v>-2562.0852121385587</v>
      </c>
      <c r="L2804">
        <v>-23.698040947223955</v>
      </c>
      <c r="M2804">
        <v>6374.6708958752797</v>
      </c>
      <c r="N2804">
        <v>37060.319119141146</v>
      </c>
      <c r="O2804">
        <v>50.220322357809145</v>
      </c>
      <c r="P2804">
        <v>49.480774092196796</v>
      </c>
      <c r="Q2804" s="6">
        <v>2802</v>
      </c>
    </row>
    <row r="2805" spans="1:17" x14ac:dyDescent="0.25">
      <c r="A2805">
        <v>146.78</v>
      </c>
      <c r="B2805">
        <v>-16.71</v>
      </c>
      <c r="C2805">
        <v>2018.365</v>
      </c>
      <c r="D2805">
        <v>3</v>
      </c>
      <c r="E2805">
        <v>0.65</v>
      </c>
      <c r="F2805">
        <v>19.899999999999999</v>
      </c>
      <c r="G2805">
        <v>54.048620189015942</v>
      </c>
      <c r="H2805">
        <v>20.447999100194352</v>
      </c>
      <c r="I2805">
        <v>36.78</v>
      </c>
      <c r="J2805">
        <v>6110.4971467684945</v>
      </c>
      <c r="K2805">
        <v>-1822.1191256879847</v>
      </c>
      <c r="L2805">
        <v>-16.604312537173762</v>
      </c>
      <c r="M2805">
        <v>6376.3856132501787</v>
      </c>
      <c r="N2805">
        <v>37493.44258208714</v>
      </c>
      <c r="O2805">
        <v>43.828153519175672</v>
      </c>
      <c r="P2805">
        <v>68.961957794052935</v>
      </c>
      <c r="Q2805" s="6">
        <v>2803</v>
      </c>
    </row>
    <row r="2806" spans="1:17" x14ac:dyDescent="0.25">
      <c r="A2806">
        <v>130.89099999999999</v>
      </c>
      <c r="B2806">
        <v>-22.417999999999999</v>
      </c>
      <c r="C2806">
        <v>2018.365</v>
      </c>
      <c r="D2806">
        <v>0.75</v>
      </c>
      <c r="E2806">
        <v>0.65</v>
      </c>
      <c r="F2806">
        <v>19.899999999999999</v>
      </c>
      <c r="G2806">
        <v>42.007420362456692</v>
      </c>
      <c r="H2806">
        <v>15.047236662779875</v>
      </c>
      <c r="I2806">
        <v>20.890999999999991</v>
      </c>
      <c r="J2806">
        <v>5898.9925758222435</v>
      </c>
      <c r="K2806">
        <v>-2417.2661423384634</v>
      </c>
      <c r="L2806">
        <v>-22.282645666959489</v>
      </c>
      <c r="M2806">
        <v>6375.052079199183</v>
      </c>
      <c r="N2806">
        <v>36792.748372319926</v>
      </c>
      <c r="O2806">
        <v>54.712830563250726</v>
      </c>
      <c r="P2806">
        <v>45.024184573715353</v>
      </c>
      <c r="Q2806" s="6">
        <v>2804</v>
      </c>
    </row>
    <row r="2807" spans="1:17" x14ac:dyDescent="0.25">
      <c r="A2807">
        <v>152.119</v>
      </c>
      <c r="B2807">
        <v>-16.402000000000001</v>
      </c>
      <c r="C2807">
        <v>2018.365</v>
      </c>
      <c r="D2807">
        <v>0.75</v>
      </c>
      <c r="E2807">
        <v>0.65</v>
      </c>
      <c r="F2807">
        <v>19.899999999999999</v>
      </c>
      <c r="G2807">
        <v>42.007420362456692</v>
      </c>
      <c r="H2807">
        <v>23.207124723391441</v>
      </c>
      <c r="I2807">
        <v>42.119</v>
      </c>
      <c r="J2807">
        <v>6120.2096441134845</v>
      </c>
      <c r="K2807">
        <v>-1789.4475814694117</v>
      </c>
      <c r="L2807">
        <v>-16.298042588828977</v>
      </c>
      <c r="M2807">
        <v>6376.4479716160495</v>
      </c>
      <c r="N2807">
        <v>37889.969804874709</v>
      </c>
      <c r="O2807">
        <v>38.567266866126488</v>
      </c>
      <c r="P2807">
        <v>72.656296238832027</v>
      </c>
      <c r="Q2807" s="6">
        <v>2805</v>
      </c>
    </row>
    <row r="2808" spans="1:17" x14ac:dyDescent="0.25">
      <c r="A2808">
        <v>152.29</v>
      </c>
      <c r="B2808">
        <v>-23.36</v>
      </c>
      <c r="C2808">
        <v>2018.365</v>
      </c>
      <c r="D2808">
        <v>1.2</v>
      </c>
      <c r="E2808">
        <v>0.65</v>
      </c>
      <c r="F2808">
        <v>19.899999999999999</v>
      </c>
      <c r="G2808">
        <v>46.089820015575185</v>
      </c>
      <c r="H2808">
        <v>23.186349806011993</v>
      </c>
      <c r="I2808">
        <v>42.289999999999992</v>
      </c>
      <c r="J2808">
        <v>5858.4182698080531</v>
      </c>
      <c r="K2808">
        <v>-2513.3704023622399</v>
      </c>
      <c r="L2808">
        <v>-23.220232350062922</v>
      </c>
      <c r="M2808">
        <v>6374.8015971864816</v>
      </c>
      <c r="N2808">
        <v>38118.165934037992</v>
      </c>
      <c r="O2808">
        <v>35.713436385431983</v>
      </c>
      <c r="P2808">
        <v>66.44720812900978</v>
      </c>
      <c r="Q2808" s="6">
        <v>2806</v>
      </c>
    </row>
    <row r="2809" spans="1:17" x14ac:dyDescent="0.25">
      <c r="A2809">
        <v>145.25</v>
      </c>
      <c r="B2809">
        <v>-17.234999999999999</v>
      </c>
      <c r="C2809">
        <v>2018.365</v>
      </c>
      <c r="D2809">
        <v>3</v>
      </c>
      <c r="E2809">
        <v>0.65</v>
      </c>
      <c r="F2809">
        <v>19.899999999999999</v>
      </c>
      <c r="G2809">
        <v>54.048620189015942</v>
      </c>
      <c r="H2809">
        <v>18.396755208384828</v>
      </c>
      <c r="I2809">
        <v>35.25</v>
      </c>
      <c r="J2809">
        <v>6093.5367190861325</v>
      </c>
      <c r="K2809">
        <v>-1877.6895574403841</v>
      </c>
      <c r="L2809">
        <v>-17.126391615013951</v>
      </c>
      <c r="M2809">
        <v>6376.2769561062551</v>
      </c>
      <c r="N2809">
        <v>37400.992577842342</v>
      </c>
      <c r="O2809">
        <v>45.128949236424504</v>
      </c>
      <c r="P2809">
        <v>67.254481513383638</v>
      </c>
      <c r="Q2809" s="6">
        <v>2807</v>
      </c>
    </row>
    <row r="2810" spans="1:17" x14ac:dyDescent="0.25">
      <c r="A2810">
        <v>105.35</v>
      </c>
      <c r="B2810">
        <v>-18.100000000000001</v>
      </c>
      <c r="C2810">
        <v>2018.365</v>
      </c>
      <c r="D2810">
        <v>3</v>
      </c>
      <c r="E2810">
        <v>0.65</v>
      </c>
      <c r="F2810">
        <v>19.899999999999999</v>
      </c>
      <c r="G2810">
        <v>54.048620189015942</v>
      </c>
      <c r="H2810">
        <v>21.525080490252627</v>
      </c>
      <c r="I2810">
        <v>-4.6500000000000057</v>
      </c>
      <c r="J2810">
        <v>6064.4820176376088</v>
      </c>
      <c r="K2810">
        <v>-1968.9085449183408</v>
      </c>
      <c r="L2810">
        <v>-17.986658399157367</v>
      </c>
      <c r="M2810">
        <v>6376.0915144391065</v>
      </c>
      <c r="N2810">
        <v>36176.583563642009</v>
      </c>
      <c r="O2810">
        <v>68.095052750726964</v>
      </c>
      <c r="P2810">
        <v>14.671013377199738</v>
      </c>
      <c r="Q2810" s="6">
        <v>2808</v>
      </c>
    </row>
    <row r="2811" spans="1:17" x14ac:dyDescent="0.25">
      <c r="A2811">
        <v>111.834</v>
      </c>
      <c r="B2811">
        <v>-24.013000000000002</v>
      </c>
      <c r="C2811">
        <v>2018.365</v>
      </c>
      <c r="D2811">
        <v>3</v>
      </c>
      <c r="E2811">
        <v>0.65</v>
      </c>
      <c r="F2811">
        <v>19.899999999999999</v>
      </c>
      <c r="G2811">
        <v>54.048620189015942</v>
      </c>
      <c r="H2811">
        <v>17.06132527096905</v>
      </c>
      <c r="I2811">
        <v>1.8340000000000032</v>
      </c>
      <c r="J2811">
        <v>5829.3642754271059</v>
      </c>
      <c r="K2811">
        <v>-2579.5996292019354</v>
      </c>
      <c r="L2811">
        <v>-23.870260801136229</v>
      </c>
      <c r="M2811">
        <v>6374.6232910348945</v>
      </c>
      <c r="N2811">
        <v>36429.686736448966</v>
      </c>
      <c r="O2811">
        <v>61.821803067294155</v>
      </c>
      <c r="P2811">
        <v>4.4990337831614573</v>
      </c>
      <c r="Q2811" s="6">
        <v>2809</v>
      </c>
    </row>
    <row r="2812" spans="1:17" x14ac:dyDescent="0.25">
      <c r="A2812">
        <v>117.416</v>
      </c>
      <c r="B2812">
        <v>-15.994</v>
      </c>
      <c r="C2812">
        <v>2018.365</v>
      </c>
      <c r="D2812">
        <v>0.75</v>
      </c>
      <c r="E2812">
        <v>0.65</v>
      </c>
      <c r="F2812">
        <v>19.899999999999999</v>
      </c>
      <c r="G2812">
        <v>42.007420362456692</v>
      </c>
      <c r="H2812">
        <v>17.825394505733556</v>
      </c>
      <c r="I2812">
        <v>7.4159999999999968</v>
      </c>
      <c r="J2812">
        <v>6132.8044412494</v>
      </c>
      <c r="K2812">
        <v>-1746.0903600808788</v>
      </c>
      <c r="L2812">
        <v>-15.892352657711388</v>
      </c>
      <c r="M2812">
        <v>6376.5289821481829</v>
      </c>
      <c r="N2812">
        <v>36133.530270707903</v>
      </c>
      <c r="O2812">
        <v>69.352456769949271</v>
      </c>
      <c r="P2812">
        <v>25.285670248051726</v>
      </c>
      <c r="Q2812" s="6">
        <v>2810</v>
      </c>
    </row>
    <row r="2813" spans="1:17" x14ac:dyDescent="0.25">
      <c r="A2813">
        <v>115.003</v>
      </c>
      <c r="B2813">
        <v>-21.812000000000001</v>
      </c>
      <c r="C2813">
        <v>2018.365</v>
      </c>
      <c r="D2813">
        <v>0.75</v>
      </c>
      <c r="E2813">
        <v>0.65</v>
      </c>
      <c r="F2813">
        <v>19.899999999999999</v>
      </c>
      <c r="G2813">
        <v>42.007420362456692</v>
      </c>
      <c r="H2813">
        <v>18.725983317823797</v>
      </c>
      <c r="I2813">
        <v>5.0030000000000001</v>
      </c>
      <c r="J2813">
        <v>5924.2547093776348</v>
      </c>
      <c r="K2813">
        <v>-2355.0997157038032</v>
      </c>
      <c r="L2813">
        <v>-21.679561912245507</v>
      </c>
      <c r="M2813">
        <v>6375.2089010863965</v>
      </c>
      <c r="N2813">
        <v>36342.524983726391</v>
      </c>
      <c r="O2813">
        <v>63.819691471559217</v>
      </c>
      <c r="P2813">
        <v>13.257322263812092</v>
      </c>
      <c r="Q2813" s="6">
        <v>2811</v>
      </c>
    </row>
    <row r="2814" spans="1:17" x14ac:dyDescent="0.25">
      <c r="A2814">
        <v>154.447</v>
      </c>
      <c r="B2814">
        <v>-21.748999999999999</v>
      </c>
      <c r="C2814">
        <v>2018.365</v>
      </c>
      <c r="D2814">
        <v>0.75</v>
      </c>
      <c r="E2814">
        <v>0.65</v>
      </c>
      <c r="F2814">
        <v>19.899999999999999</v>
      </c>
      <c r="G2814">
        <v>42.007420362456692</v>
      </c>
      <c r="H2814">
        <v>23.773152329311841</v>
      </c>
      <c r="I2814">
        <v>44.447000000000003</v>
      </c>
      <c r="J2814">
        <v>5926.8431013630197</v>
      </c>
      <c r="K2814">
        <v>-2348.6218811045906</v>
      </c>
      <c r="L2814">
        <v>-21.616868484642811</v>
      </c>
      <c r="M2814">
        <v>6375.2250068980065</v>
      </c>
      <c r="N2814">
        <v>38231.549517645682</v>
      </c>
      <c r="O2814">
        <v>34.356142987120712</v>
      </c>
      <c r="P2814">
        <v>69.305247852207444</v>
      </c>
      <c r="Q2814" s="6">
        <v>2812</v>
      </c>
    </row>
    <row r="2815" spans="1:17" x14ac:dyDescent="0.25">
      <c r="A2815">
        <v>156.72800000000001</v>
      </c>
      <c r="B2815">
        <v>-21.725999999999999</v>
      </c>
      <c r="C2815">
        <v>2018.365</v>
      </c>
      <c r="D2815">
        <v>3</v>
      </c>
      <c r="E2815">
        <v>0.65</v>
      </c>
      <c r="F2815">
        <v>19.899999999999999</v>
      </c>
      <c r="G2815">
        <v>54.048620189015942</v>
      </c>
      <c r="H2815">
        <v>23.796904606724603</v>
      </c>
      <c r="I2815">
        <v>46.728000000000009</v>
      </c>
      <c r="J2815">
        <v>5927.7862898844169</v>
      </c>
      <c r="K2815">
        <v>-2346.256261022183</v>
      </c>
      <c r="L2815">
        <v>-21.593980566043108</v>
      </c>
      <c r="M2815">
        <v>6375.2308774606308</v>
      </c>
      <c r="N2815">
        <v>38416.26223357339</v>
      </c>
      <c r="O2815">
        <v>32.190980237017975</v>
      </c>
      <c r="P2815">
        <v>70.787186633062277</v>
      </c>
      <c r="Q2815" s="6">
        <v>2813</v>
      </c>
    </row>
    <row r="2816" spans="1:17" x14ac:dyDescent="0.25">
      <c r="A2816">
        <v>123.8387</v>
      </c>
      <c r="B2816">
        <v>-22.692</v>
      </c>
      <c r="C2816">
        <v>2018.365</v>
      </c>
      <c r="D2816">
        <v>1.2</v>
      </c>
      <c r="E2816">
        <v>0.65</v>
      </c>
      <c r="F2816">
        <v>19.899999999999999</v>
      </c>
      <c r="G2816">
        <v>46.089820015575185</v>
      </c>
      <c r="H2816">
        <v>16.978369073283957</v>
      </c>
      <c r="I2816">
        <v>13.838700000000003</v>
      </c>
      <c r="J2816">
        <v>5887.3542334474005</v>
      </c>
      <c r="K2816">
        <v>-2445.2874743983689</v>
      </c>
      <c r="L2816">
        <v>-22.55534676423564</v>
      </c>
      <c r="M2816">
        <v>6374.980055070022</v>
      </c>
      <c r="N2816">
        <v>36556.746199941997</v>
      </c>
      <c r="O2816">
        <v>59.162520791306328</v>
      </c>
      <c r="P2816">
        <v>32.560458472599606</v>
      </c>
      <c r="Q2816" s="6">
        <v>2814</v>
      </c>
    </row>
    <row r="2817" spans="1:17" x14ac:dyDescent="0.25">
      <c r="A2817">
        <v>117.092</v>
      </c>
      <c r="B2817">
        <v>-26.672999999999998</v>
      </c>
      <c r="C2817">
        <v>2018.365</v>
      </c>
      <c r="D2817">
        <v>0.75</v>
      </c>
      <c r="E2817">
        <v>0.65</v>
      </c>
      <c r="F2817">
        <v>19.899999999999999</v>
      </c>
      <c r="G2817">
        <v>42.007420362456692</v>
      </c>
      <c r="H2817">
        <v>14.689267929189906</v>
      </c>
      <c r="I2817">
        <v>7.0919999999999987</v>
      </c>
      <c r="J2817">
        <v>5703.245797177372</v>
      </c>
      <c r="K2817">
        <v>-2845.8869403233525</v>
      </c>
      <c r="L2817">
        <v>-26.518933102359121</v>
      </c>
      <c r="M2817">
        <v>6373.859513679633</v>
      </c>
      <c r="N2817">
        <v>36622.063001324641</v>
      </c>
      <c r="O2817">
        <v>57.845085442395153</v>
      </c>
      <c r="P2817">
        <v>15.491036198580009</v>
      </c>
      <c r="Q2817" s="6">
        <v>2815</v>
      </c>
    </row>
    <row r="2818" spans="1:17" x14ac:dyDescent="0.25">
      <c r="A2818">
        <v>163.55199999999999</v>
      </c>
      <c r="B2818">
        <v>-29.620999999999999</v>
      </c>
      <c r="C2818">
        <v>2018.365</v>
      </c>
      <c r="D2818">
        <v>0.75</v>
      </c>
      <c r="E2818">
        <v>0.65</v>
      </c>
      <c r="F2818">
        <v>19.899999999999999</v>
      </c>
      <c r="G2818">
        <v>42.007420362456692</v>
      </c>
      <c r="H2818">
        <v>20.399353103671302</v>
      </c>
      <c r="I2818">
        <v>53.551999999999992</v>
      </c>
      <c r="J2818">
        <v>5549.1447876517332</v>
      </c>
      <c r="K2818">
        <v>-3133.9222883648781</v>
      </c>
      <c r="L2818">
        <v>-29.455924078470897</v>
      </c>
      <c r="M2818">
        <v>6372.9488295319425</v>
      </c>
      <c r="N2818">
        <v>39248.228805776111</v>
      </c>
      <c r="O2818">
        <v>23.083483979361915</v>
      </c>
      <c r="P2818">
        <v>69.945904581413913</v>
      </c>
      <c r="Q2818" s="6">
        <v>2816</v>
      </c>
    </row>
    <row r="2819" spans="1:17" x14ac:dyDescent="0.25">
      <c r="A2819">
        <v>156.613</v>
      </c>
      <c r="B2819">
        <v>-16.593</v>
      </c>
      <c r="C2819">
        <v>2018.365</v>
      </c>
      <c r="D2819">
        <v>3</v>
      </c>
      <c r="E2819">
        <v>0.65</v>
      </c>
      <c r="F2819">
        <v>19.899999999999999</v>
      </c>
      <c r="G2819">
        <v>54.048620189015942</v>
      </c>
      <c r="H2819">
        <v>22.305438973934919</v>
      </c>
      <c r="I2819">
        <v>46.613</v>
      </c>
      <c r="J2819">
        <v>6114.2073533381854</v>
      </c>
      <c r="K2819">
        <v>-1809.7142223985231</v>
      </c>
      <c r="L2819">
        <v>-16.487968316053038</v>
      </c>
      <c r="M2819">
        <v>6376.4094227367668</v>
      </c>
      <c r="N2819">
        <v>38266.115318493918</v>
      </c>
      <c r="O2819">
        <v>33.960873121664626</v>
      </c>
      <c r="P2819">
        <v>74.894236379250685</v>
      </c>
      <c r="Q2819" s="6">
        <v>2817</v>
      </c>
    </row>
    <row r="2820" spans="1:17" x14ac:dyDescent="0.25">
      <c r="A2820">
        <v>168.119</v>
      </c>
      <c r="B2820">
        <v>-23.402000000000001</v>
      </c>
      <c r="C2820">
        <v>2018.365</v>
      </c>
      <c r="D2820">
        <v>0.75</v>
      </c>
      <c r="E2820">
        <v>0.65</v>
      </c>
      <c r="F2820">
        <v>19.899999999999999</v>
      </c>
      <c r="G2820">
        <v>42.007420362456692</v>
      </c>
      <c r="H2820">
        <v>21.205659004273585</v>
      </c>
      <c r="I2820">
        <v>58.119</v>
      </c>
      <c r="J2820">
        <v>5856.5723620205817</v>
      </c>
      <c r="K2820">
        <v>-2517.639927485036</v>
      </c>
      <c r="L2820">
        <v>-23.262039037723437</v>
      </c>
      <c r="M2820">
        <v>6374.7902425138818</v>
      </c>
      <c r="N2820">
        <v>39466.560491334872</v>
      </c>
      <c r="O2820">
        <v>20.859042663347303</v>
      </c>
      <c r="P2820">
        <v>76.123485104406754</v>
      </c>
      <c r="Q2820" s="6">
        <v>2818</v>
      </c>
    </row>
    <row r="2821" spans="1:17" x14ac:dyDescent="0.25">
      <c r="A2821">
        <v>117.089</v>
      </c>
      <c r="B2821">
        <v>-24.202000000000002</v>
      </c>
      <c r="C2821">
        <v>2018.365</v>
      </c>
      <c r="D2821">
        <v>3</v>
      </c>
      <c r="E2821">
        <v>0.65</v>
      </c>
      <c r="F2821">
        <v>19.899999999999999</v>
      </c>
      <c r="G2821">
        <v>54.048620189015942</v>
      </c>
      <c r="H2821">
        <v>15.076253128949144</v>
      </c>
      <c r="I2821">
        <v>7.0889999999999986</v>
      </c>
      <c r="J2821">
        <v>5820.8139492485234</v>
      </c>
      <c r="K2821">
        <v>-2598.7074116863982</v>
      </c>
      <c r="L2821">
        <v>-24.058414413495441</v>
      </c>
      <c r="M2821">
        <v>6374.5709850404846</v>
      </c>
      <c r="N2821">
        <v>36487.572249906116</v>
      </c>
      <c r="O2821">
        <v>60.576096317240072</v>
      </c>
      <c r="P2821">
        <v>16.875406123565</v>
      </c>
      <c r="Q2821" s="6">
        <v>2819</v>
      </c>
    </row>
    <row r="2822" spans="1:17" x14ac:dyDescent="0.25">
      <c r="A2822">
        <v>135.13366466375669</v>
      </c>
      <c r="B2822">
        <v>-18.2</v>
      </c>
      <c r="C2822">
        <v>2018.365</v>
      </c>
      <c r="D2822">
        <v>1.2</v>
      </c>
      <c r="E2822">
        <v>0.65</v>
      </c>
      <c r="F2822">
        <v>19.899999999999999</v>
      </c>
      <c r="G2822">
        <v>46.089820015575185</v>
      </c>
      <c r="H2822">
        <v>23.938009978130452</v>
      </c>
      <c r="I2822">
        <v>25.13366466375669</v>
      </c>
      <c r="J2822">
        <v>6061.0342051038187</v>
      </c>
      <c r="K2822">
        <v>-1979.4260508757725</v>
      </c>
      <c r="L2822">
        <v>-18.086117734773531</v>
      </c>
      <c r="M2822">
        <v>6376.0695672431411</v>
      </c>
      <c r="N2822">
        <v>36820.445416595692</v>
      </c>
      <c r="O2822">
        <v>54.246592323356808</v>
      </c>
      <c r="P2822">
        <v>56.346503518985877</v>
      </c>
      <c r="Q2822" s="6">
        <v>2820</v>
      </c>
    </row>
    <row r="2823" spans="1:17" x14ac:dyDescent="0.25">
      <c r="A2823">
        <v>156.27699999999999</v>
      </c>
      <c r="B2823">
        <v>-17.849</v>
      </c>
      <c r="C2823">
        <v>2018.365</v>
      </c>
      <c r="D2823">
        <v>0.75</v>
      </c>
      <c r="E2823">
        <v>0.65</v>
      </c>
      <c r="F2823">
        <v>19.899999999999999</v>
      </c>
      <c r="G2823">
        <v>42.007420362456692</v>
      </c>
      <c r="H2823">
        <v>17.90804827621179</v>
      </c>
      <c r="I2823">
        <v>46.276999999999987</v>
      </c>
      <c r="J2823">
        <v>6073.0549642571978</v>
      </c>
      <c r="K2823">
        <v>-1942.4837181978214</v>
      </c>
      <c r="L2823">
        <v>-17.737021486379987</v>
      </c>
      <c r="M2823">
        <v>6376.1461396640389</v>
      </c>
      <c r="N2823">
        <v>38268.780207176329</v>
      </c>
      <c r="O2823">
        <v>33.926020877497635</v>
      </c>
      <c r="P2823">
        <v>73.661907192588487</v>
      </c>
      <c r="Q2823" s="6">
        <v>2821</v>
      </c>
    </row>
    <row r="2824" spans="1:17" x14ac:dyDescent="0.25">
      <c r="A2824">
        <v>150.416</v>
      </c>
      <c r="B2824">
        <v>-17.707000000000001</v>
      </c>
      <c r="C2824">
        <v>2018.365</v>
      </c>
      <c r="D2824">
        <v>0.75</v>
      </c>
      <c r="E2824">
        <v>0.65</v>
      </c>
      <c r="F2824">
        <v>19.899999999999999</v>
      </c>
      <c r="G2824">
        <v>42.007420362456692</v>
      </c>
      <c r="H2824">
        <v>15.553587372584994</v>
      </c>
      <c r="I2824">
        <v>40.415999999999997</v>
      </c>
      <c r="J2824">
        <v>6077.8536048313226</v>
      </c>
      <c r="K2824">
        <v>-1927.5179623465635</v>
      </c>
      <c r="L2824">
        <v>-17.595796418115629</v>
      </c>
      <c r="M2824">
        <v>6376.1767491914588</v>
      </c>
      <c r="N2824">
        <v>37792.170077739036</v>
      </c>
      <c r="O2824">
        <v>39.817434641632701</v>
      </c>
      <c r="P2824">
        <v>70.344681742204628</v>
      </c>
      <c r="Q2824" s="6">
        <v>2822</v>
      </c>
    </row>
    <row r="2825" spans="1:17" x14ac:dyDescent="0.25">
      <c r="A2825">
        <v>158.09700000000001</v>
      </c>
      <c r="B2825">
        <v>-25.641999999999999</v>
      </c>
      <c r="C2825">
        <v>2018.365</v>
      </c>
      <c r="D2825">
        <v>3</v>
      </c>
      <c r="E2825">
        <v>0.65</v>
      </c>
      <c r="F2825">
        <v>19.899999999999999</v>
      </c>
      <c r="G2825">
        <v>54.048620189015942</v>
      </c>
      <c r="H2825">
        <v>21.262741055497081</v>
      </c>
      <c r="I2825">
        <v>48.097000000000008</v>
      </c>
      <c r="J2825">
        <v>5753.6000981707548</v>
      </c>
      <c r="K2825">
        <v>-2743.3616393898783</v>
      </c>
      <c r="L2825">
        <v>-25.492172201858139</v>
      </c>
      <c r="M2825">
        <v>6374.1624684460658</v>
      </c>
      <c r="N2825">
        <v>38657.460620309648</v>
      </c>
      <c r="O2825">
        <v>29.442491133340535</v>
      </c>
      <c r="P2825">
        <v>68.777697528804012</v>
      </c>
      <c r="Q2825" s="6">
        <v>2823</v>
      </c>
    </row>
    <row r="2826" spans="1:17" x14ac:dyDescent="0.25">
      <c r="A2826">
        <v>135.88900000000001</v>
      </c>
      <c r="B2826">
        <v>-18.417000000000002</v>
      </c>
      <c r="C2826">
        <v>2018.365</v>
      </c>
      <c r="D2826">
        <v>0.75</v>
      </c>
      <c r="E2826">
        <v>0.65</v>
      </c>
      <c r="F2826">
        <v>19.899999999999999</v>
      </c>
      <c r="G2826">
        <v>42.007420362456692</v>
      </c>
      <c r="H2826">
        <v>14.190066064300598</v>
      </c>
      <c r="I2826">
        <v>25.88900000000001</v>
      </c>
      <c r="J2826">
        <v>6053.4892230493924</v>
      </c>
      <c r="K2826">
        <v>-2002.2286204283323</v>
      </c>
      <c r="L2826">
        <v>-18.301949235908232</v>
      </c>
      <c r="M2826">
        <v>6376.021582620112</v>
      </c>
      <c r="N2826">
        <v>36867.58735216366</v>
      </c>
      <c r="O2826">
        <v>53.427804407881133</v>
      </c>
      <c r="P2826">
        <v>56.937830941534827</v>
      </c>
      <c r="Q2826" s="6">
        <v>2824</v>
      </c>
    </row>
    <row r="2827" spans="1:17" x14ac:dyDescent="0.25">
      <c r="A2827">
        <v>122.51300000000001</v>
      </c>
      <c r="B2827">
        <v>-24.367000000000001</v>
      </c>
      <c r="C2827">
        <v>2018.365</v>
      </c>
      <c r="D2827">
        <v>0.75</v>
      </c>
      <c r="E2827">
        <v>0.65</v>
      </c>
      <c r="F2827">
        <v>19.899999999999999</v>
      </c>
      <c r="G2827">
        <v>42.007420362456692</v>
      </c>
      <c r="H2827">
        <v>23.757084836873467</v>
      </c>
      <c r="I2827">
        <v>12.513000000000005</v>
      </c>
      <c r="J2827">
        <v>5813.2977064511379</v>
      </c>
      <c r="K2827">
        <v>-2615.3660583442056</v>
      </c>
      <c r="L2827">
        <v>-24.222680577777957</v>
      </c>
      <c r="M2827">
        <v>6374.525068032046</v>
      </c>
      <c r="N2827">
        <v>36604.210973334863</v>
      </c>
      <c r="O2827">
        <v>58.208878291167501</v>
      </c>
      <c r="P2827">
        <v>28.276456271540486</v>
      </c>
      <c r="Q2827" s="6">
        <v>2825</v>
      </c>
    </row>
    <row r="2828" spans="1:17" x14ac:dyDescent="0.25">
      <c r="A2828">
        <v>147.863</v>
      </c>
      <c r="B2828">
        <v>-11.225000000000001</v>
      </c>
      <c r="C2828">
        <v>2018.365</v>
      </c>
      <c r="D2828">
        <v>0.75</v>
      </c>
      <c r="E2828">
        <v>0.65</v>
      </c>
      <c r="F2828">
        <v>19.899999999999999</v>
      </c>
      <c r="G2828">
        <v>42.007420362456692</v>
      </c>
      <c r="H2828">
        <v>14.234749382895092</v>
      </c>
      <c r="I2828">
        <v>37.863</v>
      </c>
      <c r="J2828">
        <v>6256.921839199289</v>
      </c>
      <c r="K2828">
        <v>-1233.4284128138524</v>
      </c>
      <c r="L2828">
        <v>-11.151743680706657</v>
      </c>
      <c r="M2828">
        <v>6377.3361642135123</v>
      </c>
      <c r="N2828">
        <v>37442.317731078045</v>
      </c>
      <c r="O2828">
        <v>44.560056444354537</v>
      </c>
      <c r="P2828">
        <v>75.942823625750748</v>
      </c>
      <c r="Q2828" s="6">
        <v>2826</v>
      </c>
    </row>
    <row r="2829" spans="1:17" x14ac:dyDescent="0.25">
      <c r="A2829">
        <v>134.321</v>
      </c>
      <c r="B2829">
        <v>-19.106999999999999</v>
      </c>
      <c r="C2829">
        <v>2018.365</v>
      </c>
      <c r="D2829">
        <v>0.75</v>
      </c>
      <c r="E2829">
        <v>0.65</v>
      </c>
      <c r="F2829">
        <v>19.899999999999999</v>
      </c>
      <c r="G2829">
        <v>42.007420362456692</v>
      </c>
      <c r="H2829">
        <v>16.059717550801423</v>
      </c>
      <c r="I2829">
        <v>24.320999999999998</v>
      </c>
      <c r="J2829">
        <v>6028.9240839852901</v>
      </c>
      <c r="K2829">
        <v>-2074.5454053937256</v>
      </c>
      <c r="L2829">
        <v>-18.988277566266724</v>
      </c>
      <c r="M2829">
        <v>6375.8657647019263</v>
      </c>
      <c r="N2829">
        <v>36812.737400782331</v>
      </c>
      <c r="O2829">
        <v>54.377516290675111</v>
      </c>
      <c r="P2829">
        <v>54.085872924753801</v>
      </c>
      <c r="Q2829" s="6">
        <v>2827</v>
      </c>
    </row>
    <row r="2830" spans="1:17" x14ac:dyDescent="0.25">
      <c r="A2830">
        <v>124.116</v>
      </c>
      <c r="B2830">
        <v>-20.96</v>
      </c>
      <c r="C2830">
        <v>2018.365</v>
      </c>
      <c r="D2830">
        <v>0.75</v>
      </c>
      <c r="E2830">
        <v>0.65</v>
      </c>
      <c r="F2830">
        <v>19.899999999999999</v>
      </c>
      <c r="G2830">
        <v>42.007420362456692</v>
      </c>
      <c r="H2830">
        <v>15.985139105670246</v>
      </c>
      <c r="I2830">
        <v>14.116</v>
      </c>
      <c r="J2830">
        <v>5958.6536876191067</v>
      </c>
      <c r="K2830">
        <v>-2267.2607286730622</v>
      </c>
      <c r="L2830">
        <v>-20.831761172613483</v>
      </c>
      <c r="M2830">
        <v>6375.4235138349732</v>
      </c>
      <c r="N2830">
        <v>36484.938179548146</v>
      </c>
      <c r="O2830">
        <v>60.654628778738974</v>
      </c>
      <c r="P2830">
        <v>35.107766328880778</v>
      </c>
      <c r="Q2830" s="6">
        <v>2828</v>
      </c>
    </row>
    <row r="2831" spans="1:17" x14ac:dyDescent="0.25">
      <c r="A2831">
        <v>120.474</v>
      </c>
      <c r="B2831">
        <v>-17.777000000000001</v>
      </c>
      <c r="C2831">
        <v>2018.365</v>
      </c>
      <c r="D2831">
        <v>0.75</v>
      </c>
      <c r="E2831">
        <v>0.65</v>
      </c>
      <c r="F2831">
        <v>19.899999999999999</v>
      </c>
      <c r="G2831">
        <v>42.007420362456692</v>
      </c>
      <c r="H2831">
        <v>17.606974317659596</v>
      </c>
      <c r="I2831">
        <v>10.474000000000004</v>
      </c>
      <c r="J2831">
        <v>6075.4927218915982</v>
      </c>
      <c r="K2831">
        <v>-1934.8969068190711</v>
      </c>
      <c r="L2831">
        <v>-17.665414069672401</v>
      </c>
      <c r="M2831">
        <v>6376.1616866086279</v>
      </c>
      <c r="N2831">
        <v>36258.393282234567</v>
      </c>
      <c r="O2831">
        <v>65.911911934702289</v>
      </c>
      <c r="P2831">
        <v>31.195268671073912</v>
      </c>
      <c r="Q2831" s="6">
        <v>2829</v>
      </c>
    </row>
    <row r="2832" spans="1:17" x14ac:dyDescent="0.25">
      <c r="A2832">
        <v>112.33942244799887</v>
      </c>
      <c r="B2832">
        <v>-15.570504912666873</v>
      </c>
      <c r="C2832">
        <v>2018.365</v>
      </c>
      <c r="D2832">
        <v>0.75</v>
      </c>
      <c r="E2832">
        <v>0.65</v>
      </c>
      <c r="F2832">
        <v>19.899999999999999</v>
      </c>
      <c r="G2832">
        <v>42.007420362456692</v>
      </c>
      <c r="H2832">
        <v>21.991165831313481</v>
      </c>
      <c r="I2832">
        <v>2.3394224479988708</v>
      </c>
      <c r="J2832">
        <v>6145.5501748489824</v>
      </c>
      <c r="K2832">
        <v>-1700.9945847257125</v>
      </c>
      <c r="L2832">
        <v>-15.47127698577119</v>
      </c>
      <c r="M2832">
        <v>6376.6111320083301</v>
      </c>
      <c r="N2832">
        <v>36064.721375707049</v>
      </c>
      <c r="O2832">
        <v>71.508120382009636</v>
      </c>
      <c r="P2832">
        <v>8.65383626619567</v>
      </c>
      <c r="Q2832" s="6">
        <v>2830</v>
      </c>
    </row>
    <row r="2833" spans="1:17" x14ac:dyDescent="0.25">
      <c r="A2833">
        <v>114.07210730933414</v>
      </c>
      <c r="B2833">
        <v>-12.714788268059717</v>
      </c>
      <c r="C2833">
        <v>2018.365</v>
      </c>
      <c r="D2833">
        <v>1.2</v>
      </c>
      <c r="E2833">
        <v>0.65</v>
      </c>
      <c r="F2833">
        <v>19.899999999999999</v>
      </c>
      <c r="G2833">
        <v>46.089820015575185</v>
      </c>
      <c r="H2833">
        <v>17.284841903002626</v>
      </c>
      <c r="I2833">
        <v>4.0721073093341431</v>
      </c>
      <c r="J2833">
        <v>6222.7428821428493</v>
      </c>
      <c r="K2833">
        <v>-1394.6440706942876</v>
      </c>
      <c r="L2833">
        <v>-12.632409442774795</v>
      </c>
      <c r="M2833">
        <v>6377.1122823094647</v>
      </c>
      <c r="N2833">
        <v>35986.856121529483</v>
      </c>
      <c r="O2833">
        <v>74.314971451245057</v>
      </c>
      <c r="P2833">
        <v>17.924011514508912</v>
      </c>
      <c r="Q2833" s="6">
        <v>2831</v>
      </c>
    </row>
    <row r="2834" spans="1:17" x14ac:dyDescent="0.25">
      <c r="A2834">
        <v>158.392</v>
      </c>
      <c r="B2834">
        <v>-20.526</v>
      </c>
      <c r="C2834">
        <v>2018.365</v>
      </c>
      <c r="D2834">
        <v>3</v>
      </c>
      <c r="E2834">
        <v>0.65</v>
      </c>
      <c r="F2834">
        <v>19.899999999999999</v>
      </c>
      <c r="G2834">
        <v>54.048620189015942</v>
      </c>
      <c r="H2834">
        <v>14.860434377419905</v>
      </c>
      <c r="I2834">
        <v>48.391999999999996</v>
      </c>
      <c r="J2834">
        <v>5975.6717604117039</v>
      </c>
      <c r="K2834">
        <v>-2222.3257283349303</v>
      </c>
      <c r="L2834">
        <v>-20.399943745192051</v>
      </c>
      <c r="M2834">
        <v>6375.5301450939196</v>
      </c>
      <c r="N2834">
        <v>38520.709037459892</v>
      </c>
      <c r="O2834">
        <v>30.997703291284136</v>
      </c>
      <c r="P2834">
        <v>72.70374750210209</v>
      </c>
      <c r="Q2834" s="6">
        <v>2832</v>
      </c>
    </row>
    <row r="2835" spans="1:17" x14ac:dyDescent="0.25">
      <c r="A2835">
        <v>131.84800000000001</v>
      </c>
      <c r="B2835">
        <v>-17.434999999999999</v>
      </c>
      <c r="C2835">
        <v>2018.365</v>
      </c>
      <c r="D2835">
        <v>0.75</v>
      </c>
      <c r="E2835">
        <v>0.65</v>
      </c>
      <c r="F2835">
        <v>19.899999999999999</v>
      </c>
      <c r="G2835">
        <v>42.007420362456692</v>
      </c>
      <c r="H2835">
        <v>15.139825048624797</v>
      </c>
      <c r="I2835">
        <v>21.848000000000013</v>
      </c>
      <c r="J2835">
        <v>6086.9415422252387</v>
      </c>
      <c r="K2835">
        <v>-1898.8187633895541</v>
      </c>
      <c r="L2835">
        <v>-17.325288344824536</v>
      </c>
      <c r="M2835">
        <v>6376.2347850959504</v>
      </c>
      <c r="N2835">
        <v>36633.836049922975</v>
      </c>
      <c r="O2835">
        <v>57.675581727950785</v>
      </c>
      <c r="P2835">
        <v>53.229373675856138</v>
      </c>
      <c r="Q2835" s="6">
        <v>2833</v>
      </c>
    </row>
    <row r="2836" spans="1:17" x14ac:dyDescent="0.25">
      <c r="A2836">
        <v>156.11199999999999</v>
      </c>
      <c r="B2836">
        <v>-18.434999999999999</v>
      </c>
      <c r="C2836">
        <v>2018.365</v>
      </c>
      <c r="D2836">
        <v>1.2</v>
      </c>
      <c r="E2836">
        <v>0.65</v>
      </c>
      <c r="F2836">
        <v>19.899999999999999</v>
      </c>
      <c r="G2836">
        <v>46.089820015575185</v>
      </c>
      <c r="H2836">
        <v>19.616967769595782</v>
      </c>
      <c r="I2836">
        <v>46.111999999999995</v>
      </c>
      <c r="J2836">
        <v>6052.8594862776336</v>
      </c>
      <c r="K2836">
        <v>-2004.1188147677253</v>
      </c>
      <c r="L2836">
        <v>-18.319852602928812</v>
      </c>
      <c r="M2836">
        <v>6376.0175803025459</v>
      </c>
      <c r="N2836">
        <v>38270.277830665698</v>
      </c>
      <c r="O2836">
        <v>33.90668724470985</v>
      </c>
      <c r="P2836">
        <v>73.08097033405744</v>
      </c>
      <c r="Q2836" s="6">
        <v>2834</v>
      </c>
    </row>
    <row r="2837" spans="1:17" x14ac:dyDescent="0.25">
      <c r="A2837">
        <v>105.80024765571542</v>
      </c>
      <c r="B2837">
        <v>-14.89557825047202</v>
      </c>
      <c r="C2837">
        <v>2018.365</v>
      </c>
      <c r="D2837">
        <v>3</v>
      </c>
      <c r="E2837">
        <v>0.65</v>
      </c>
      <c r="F2837">
        <v>19.899999999999999</v>
      </c>
      <c r="G2837">
        <v>54.048620189015942</v>
      </c>
      <c r="H2837">
        <v>20.272152554891225</v>
      </c>
      <c r="I2837">
        <v>-4.1997523442845761</v>
      </c>
      <c r="J2837">
        <v>6165.1722586442611</v>
      </c>
      <c r="K2837">
        <v>-1628.9375955149508</v>
      </c>
      <c r="L2837">
        <v>-14.80025037502787</v>
      </c>
      <c r="M2837">
        <v>6376.7379332099581</v>
      </c>
      <c r="N2837">
        <v>36055.168152104619</v>
      </c>
      <c r="O2837">
        <v>71.832392048436702</v>
      </c>
      <c r="P2837">
        <v>15.942482073573862</v>
      </c>
      <c r="Q2837" s="6">
        <v>2835</v>
      </c>
    </row>
    <row r="2838" spans="1:17" x14ac:dyDescent="0.25">
      <c r="A2838">
        <v>109.20164162350986</v>
      </c>
      <c r="B2838">
        <v>-21.226915995961853</v>
      </c>
      <c r="C2838">
        <v>2018.365</v>
      </c>
      <c r="D2838">
        <v>1.2</v>
      </c>
      <c r="E2838">
        <v>0.65</v>
      </c>
      <c r="F2838">
        <v>19.899999999999999</v>
      </c>
      <c r="G2838">
        <v>46.089820015575185</v>
      </c>
      <c r="H2838">
        <v>17.629471492714593</v>
      </c>
      <c r="I2838">
        <v>-0.79835837649014252</v>
      </c>
      <c r="J2838">
        <v>5948.0180460016982</v>
      </c>
      <c r="K2838">
        <v>-2294.8330102634682</v>
      </c>
      <c r="L2838">
        <v>-21.097349331647614</v>
      </c>
      <c r="M2838">
        <v>6375.357026908905</v>
      </c>
      <c r="N2838">
        <v>36289.426009347822</v>
      </c>
      <c r="O2838">
        <v>65.10569906344216</v>
      </c>
      <c r="P2838">
        <v>2.2040839658767899</v>
      </c>
      <c r="Q2838" s="6">
        <v>2836</v>
      </c>
    </row>
    <row r="2839" spans="1:17" x14ac:dyDescent="0.25">
      <c r="A2839">
        <v>111.15549141992685</v>
      </c>
      <c r="B2839">
        <v>-10.859871717197089</v>
      </c>
      <c r="C2839">
        <v>2018.365</v>
      </c>
      <c r="D2839">
        <v>3</v>
      </c>
      <c r="E2839">
        <v>0.65</v>
      </c>
      <c r="F2839">
        <v>19.899999999999999</v>
      </c>
      <c r="G2839">
        <v>54.048620189015942</v>
      </c>
      <c r="H2839">
        <v>16.117859189783822</v>
      </c>
      <c r="I2839">
        <v>1.1554914199268467</v>
      </c>
      <c r="J2839">
        <v>6264.6577136410806</v>
      </c>
      <c r="K2839">
        <v>-1193.7875643115453</v>
      </c>
      <c r="L2839">
        <v>-10.788882101051502</v>
      </c>
      <c r="M2839">
        <v>6377.3870054895979</v>
      </c>
      <c r="N2839">
        <v>35920.821041961186</v>
      </c>
      <c r="O2839">
        <v>77.151560979591977</v>
      </c>
      <c r="P2839">
        <v>6.1104913495749438</v>
      </c>
      <c r="Q2839" s="6">
        <v>2837</v>
      </c>
    </row>
    <row r="2840" spans="1:17" x14ac:dyDescent="0.25">
      <c r="A2840">
        <v>109.64509803401941</v>
      </c>
      <c r="B2840">
        <v>-6.2572008672404511</v>
      </c>
      <c r="C2840">
        <v>2018.365</v>
      </c>
      <c r="D2840">
        <v>0.75</v>
      </c>
      <c r="E2840">
        <v>0.65</v>
      </c>
      <c r="F2840">
        <v>19.899999999999999</v>
      </c>
      <c r="G2840">
        <v>42.007420362456692</v>
      </c>
      <c r="H2840">
        <v>18.719810682016821</v>
      </c>
      <c r="I2840">
        <v>-0.35490196598058787</v>
      </c>
      <c r="J2840">
        <v>6340.3952923133011</v>
      </c>
      <c r="K2840">
        <v>-690.53866409902946</v>
      </c>
      <c r="L2840">
        <v>-6.2156409272901341</v>
      </c>
      <c r="M2840">
        <v>6377.8880602754653</v>
      </c>
      <c r="N2840">
        <v>35830.542638225968</v>
      </c>
      <c r="O2840">
        <v>82.619257690977875</v>
      </c>
      <c r="P2840">
        <v>3.2527686990760571</v>
      </c>
      <c r="Q2840" s="6">
        <v>2838</v>
      </c>
    </row>
    <row r="2841" spans="1:17" x14ac:dyDescent="0.25">
      <c r="A2841">
        <v>121.878</v>
      </c>
      <c r="B2841">
        <v>-18.952000000000002</v>
      </c>
      <c r="C2841">
        <v>2018.365</v>
      </c>
      <c r="D2841">
        <v>1.2</v>
      </c>
      <c r="E2841">
        <v>0.65</v>
      </c>
      <c r="F2841">
        <v>19.899999999999999</v>
      </c>
      <c r="G2841">
        <v>46.089820015575185</v>
      </c>
      <c r="H2841">
        <v>22.686944377907725</v>
      </c>
      <c r="I2841">
        <v>11.878</v>
      </c>
      <c r="J2841">
        <v>6034.5183150053954</v>
      </c>
      <c r="K2841">
        <v>-2058.3257125899067</v>
      </c>
      <c r="L2841">
        <v>-18.834096486158764</v>
      </c>
      <c r="M2841">
        <v>6375.9011938112953</v>
      </c>
      <c r="N2841">
        <v>36338.442076373038</v>
      </c>
      <c r="O2841">
        <v>63.937283180051807</v>
      </c>
      <c r="P2841">
        <v>32.927985205048216</v>
      </c>
      <c r="Q2841" s="6">
        <v>2839</v>
      </c>
    </row>
    <row r="2842" spans="1:17" x14ac:dyDescent="0.25">
      <c r="A2842">
        <v>108.88185674664241</v>
      </c>
      <c r="B2842">
        <v>-21.797219874562494</v>
      </c>
      <c r="C2842">
        <v>2018.365</v>
      </c>
      <c r="D2842">
        <v>3</v>
      </c>
      <c r="E2842">
        <v>0.65</v>
      </c>
      <c r="F2842">
        <v>19.899999999999999</v>
      </c>
      <c r="G2842">
        <v>54.048620189015942</v>
      </c>
      <c r="H2842">
        <v>21.787372669291841</v>
      </c>
      <c r="I2842">
        <v>-1.1181432533575872</v>
      </c>
      <c r="J2842">
        <v>5924.8626007549647</v>
      </c>
      <c r="K2842">
        <v>-2353.5802334061405</v>
      </c>
      <c r="L2842">
        <v>-21.664853653244801</v>
      </c>
      <c r="M2842">
        <v>6375.2126829545841</v>
      </c>
      <c r="N2842">
        <v>36316.934136440381</v>
      </c>
      <c r="O2842">
        <v>64.429553968521915</v>
      </c>
      <c r="P2842">
        <v>3.0088566985558227</v>
      </c>
      <c r="Q2842" s="6">
        <v>2840</v>
      </c>
    </row>
    <row r="2843" spans="1:17" x14ac:dyDescent="0.25">
      <c r="A2843">
        <v>146.33799999999999</v>
      </c>
      <c r="B2843">
        <v>-23.805</v>
      </c>
      <c r="C2843">
        <v>2018.365</v>
      </c>
      <c r="D2843">
        <v>1.2</v>
      </c>
      <c r="E2843">
        <v>0.65</v>
      </c>
      <c r="F2843">
        <v>19.899999999999999</v>
      </c>
      <c r="G2843">
        <v>46.089820015575185</v>
      </c>
      <c r="H2843">
        <v>17.56095720745833</v>
      </c>
      <c r="I2843">
        <v>36.337999999999994</v>
      </c>
      <c r="J2843">
        <v>5838.7010059273953</v>
      </c>
      <c r="K2843">
        <v>-2558.5390317037941</v>
      </c>
      <c r="L2843">
        <v>-23.66319940652593</v>
      </c>
      <c r="M2843">
        <v>6374.6804950028172</v>
      </c>
      <c r="N2843">
        <v>37707.183374762957</v>
      </c>
      <c r="O2843">
        <v>40.906630648579771</v>
      </c>
      <c r="P2843">
        <v>61.246161902642278</v>
      </c>
      <c r="Q2843" s="6">
        <v>2841</v>
      </c>
    </row>
    <row r="2844" spans="1:17" x14ac:dyDescent="0.25">
      <c r="A2844">
        <v>117.49478794164843</v>
      </c>
      <c r="B2844">
        <v>-15.660297768457216</v>
      </c>
      <c r="C2844">
        <v>2018.365</v>
      </c>
      <c r="D2844">
        <v>1.2</v>
      </c>
      <c r="E2844">
        <v>0.65</v>
      </c>
      <c r="F2844">
        <v>19.899999999999999</v>
      </c>
      <c r="G2844">
        <v>46.089820015575185</v>
      </c>
      <c r="H2844">
        <v>14.136653282847748</v>
      </c>
      <c r="I2844">
        <v>7.4947879416484255</v>
      </c>
      <c r="J2844">
        <v>6142.8756122134091</v>
      </c>
      <c r="K2844">
        <v>-1710.5638598955541</v>
      </c>
      <c r="L2844">
        <v>-15.560555043883218</v>
      </c>
      <c r="M2844">
        <v>6376.5938796435075</v>
      </c>
      <c r="N2844">
        <v>36123.165491473039</v>
      </c>
      <c r="O2844">
        <v>69.664920051287694</v>
      </c>
      <c r="P2844">
        <v>25.983654633488275</v>
      </c>
      <c r="Q2844" s="6">
        <v>2842</v>
      </c>
    </row>
    <row r="2845" spans="1:17" x14ac:dyDescent="0.25">
      <c r="A2845">
        <v>141.40899999999999</v>
      </c>
      <c r="B2845">
        <v>-19.71</v>
      </c>
      <c r="C2845">
        <v>2018.365</v>
      </c>
      <c r="D2845">
        <v>1.2</v>
      </c>
      <c r="E2845">
        <v>0.65</v>
      </c>
      <c r="F2845">
        <v>19.899999999999999</v>
      </c>
      <c r="G2845">
        <v>46.089820015575185</v>
      </c>
      <c r="H2845">
        <v>19.613771624232584</v>
      </c>
      <c r="I2845">
        <v>31.408999999999992</v>
      </c>
      <c r="J2845">
        <v>6006.7429813280678</v>
      </c>
      <c r="K2845">
        <v>-2137.5022361393444</v>
      </c>
      <c r="L2845">
        <v>-19.588124720481861</v>
      </c>
      <c r="M2845">
        <v>6375.7256099392089</v>
      </c>
      <c r="N2845">
        <v>37231.033643690978</v>
      </c>
      <c r="O2845">
        <v>47.60522448690439</v>
      </c>
      <c r="P2845">
        <v>61.087042491890607</v>
      </c>
      <c r="Q2845" s="6">
        <v>2843</v>
      </c>
    </row>
    <row r="2846" spans="1:17" x14ac:dyDescent="0.25">
      <c r="A2846">
        <v>116.717</v>
      </c>
      <c r="B2846">
        <v>-21.655000000000001</v>
      </c>
      <c r="C2846">
        <v>2018.365</v>
      </c>
      <c r="D2846">
        <v>1.2</v>
      </c>
      <c r="E2846">
        <v>0.65</v>
      </c>
      <c r="F2846">
        <v>19.899999999999999</v>
      </c>
      <c r="G2846">
        <v>46.089820015575185</v>
      </c>
      <c r="H2846">
        <v>20.96340203324128</v>
      </c>
      <c r="I2846">
        <v>6.7169999999999987</v>
      </c>
      <c r="J2846">
        <v>5930.6918639063588</v>
      </c>
      <c r="K2846">
        <v>-2338.9513505714417</v>
      </c>
      <c r="L2846">
        <v>-21.523327089013094</v>
      </c>
      <c r="M2846">
        <v>6375.2489680752906</v>
      </c>
      <c r="N2846">
        <v>36356.104316833131</v>
      </c>
      <c r="O2846">
        <v>63.502846841162992</v>
      </c>
      <c r="P2846">
        <v>17.700774426194695</v>
      </c>
      <c r="Q2846" s="6">
        <v>2844</v>
      </c>
    </row>
    <row r="2847" spans="1:17" x14ac:dyDescent="0.25">
      <c r="A2847">
        <v>158.71600000000001</v>
      </c>
      <c r="B2847">
        <v>-20.646000000000001</v>
      </c>
      <c r="C2847">
        <v>2018.365</v>
      </c>
      <c r="D2847">
        <v>3</v>
      </c>
      <c r="E2847">
        <v>0.65</v>
      </c>
      <c r="F2847">
        <v>19.899999999999999</v>
      </c>
      <c r="G2847">
        <v>54.048620189015942</v>
      </c>
      <c r="H2847">
        <v>22.594362890772516</v>
      </c>
      <c r="I2847">
        <v>48.716000000000008</v>
      </c>
      <c r="J2847">
        <v>5971.000440277955</v>
      </c>
      <c r="K2847">
        <v>-2234.762800467468</v>
      </c>
      <c r="L2847">
        <v>-20.519337375744385</v>
      </c>
      <c r="M2847">
        <v>6375.5008455926609</v>
      </c>
      <c r="N2847">
        <v>38551.79051167256</v>
      </c>
      <c r="O2847">
        <v>30.644767601154577</v>
      </c>
      <c r="P2847">
        <v>72.798199193813133</v>
      </c>
      <c r="Q2847" s="6">
        <v>2845</v>
      </c>
    </row>
    <row r="2848" spans="1:17" x14ac:dyDescent="0.25">
      <c r="A2848">
        <v>152.095</v>
      </c>
      <c r="B2848">
        <v>-20.638999999999999</v>
      </c>
      <c r="C2848">
        <v>2018.365</v>
      </c>
      <c r="D2848">
        <v>0.75</v>
      </c>
      <c r="E2848">
        <v>0.65</v>
      </c>
      <c r="F2848">
        <v>19.899999999999999</v>
      </c>
      <c r="G2848">
        <v>42.007420362456692</v>
      </c>
      <c r="H2848">
        <v>17.613993171976858</v>
      </c>
      <c r="I2848">
        <v>42.094999999999999</v>
      </c>
      <c r="J2848">
        <v>5971.2736510710774</v>
      </c>
      <c r="K2848">
        <v>-2234.0375687870815</v>
      </c>
      <c r="L2848">
        <v>-20.512372686819919</v>
      </c>
      <c r="M2848">
        <v>6375.5025586009933</v>
      </c>
      <c r="N2848">
        <v>38010.687860411017</v>
      </c>
      <c r="O2848">
        <v>37.040681824452932</v>
      </c>
      <c r="P2848">
        <v>68.686042300799841</v>
      </c>
      <c r="Q2848" s="6">
        <v>2846</v>
      </c>
    </row>
    <row r="2849" spans="1:17" x14ac:dyDescent="0.25">
      <c r="A2849">
        <v>147.23699999999999</v>
      </c>
      <c r="B2849">
        <v>-19.568000000000001</v>
      </c>
      <c r="C2849">
        <v>2018.365</v>
      </c>
      <c r="D2849">
        <v>0.75</v>
      </c>
      <c r="E2849">
        <v>0.65</v>
      </c>
      <c r="F2849">
        <v>19.899999999999999</v>
      </c>
      <c r="G2849">
        <v>42.007420362456692</v>
      </c>
      <c r="H2849">
        <v>16.288225037792913</v>
      </c>
      <c r="I2849">
        <v>37.236999999999995</v>
      </c>
      <c r="J2849">
        <v>6012.0261492517839</v>
      </c>
      <c r="K2849">
        <v>-2122.6972738891864</v>
      </c>
      <c r="L2849">
        <v>-19.446862410245313</v>
      </c>
      <c r="M2849">
        <v>6375.758945871763</v>
      </c>
      <c r="N2849">
        <v>37614.295784484922</v>
      </c>
      <c r="O2849">
        <v>42.162439866921687</v>
      </c>
      <c r="P2849">
        <v>66.218989908248304</v>
      </c>
      <c r="Q2849" s="6">
        <v>2847</v>
      </c>
    </row>
    <row r="2850" spans="1:17" x14ac:dyDescent="0.25">
      <c r="A2850">
        <v>120.581</v>
      </c>
      <c r="B2850">
        <v>-21.544</v>
      </c>
      <c r="C2850">
        <v>2018.365</v>
      </c>
      <c r="D2850">
        <v>0.75</v>
      </c>
      <c r="E2850">
        <v>0.65</v>
      </c>
      <c r="F2850">
        <v>19.899999999999999</v>
      </c>
      <c r="G2850">
        <v>42.007420362456692</v>
      </c>
      <c r="H2850">
        <v>14.939012818918822</v>
      </c>
      <c r="I2850">
        <v>10.581000000000003</v>
      </c>
      <c r="J2850">
        <v>5935.2161870256687</v>
      </c>
      <c r="K2850">
        <v>-2327.523923500009</v>
      </c>
      <c r="L2850">
        <v>-21.412870444131929</v>
      </c>
      <c r="M2850">
        <v>6375.2771548534574</v>
      </c>
      <c r="N2850">
        <v>36420.63637594552</v>
      </c>
      <c r="O2850">
        <v>62.039725372681751</v>
      </c>
      <c r="P2850">
        <v>26.96233114899691</v>
      </c>
      <c r="Q2850" s="6">
        <v>2848</v>
      </c>
    </row>
    <row r="2851" spans="1:17" x14ac:dyDescent="0.25">
      <c r="A2851">
        <v>109.92004634347002</v>
      </c>
      <c r="B2851">
        <v>-17.849360184100753</v>
      </c>
      <c r="C2851">
        <v>2018.365</v>
      </c>
      <c r="D2851">
        <v>3</v>
      </c>
      <c r="E2851">
        <v>0.65</v>
      </c>
      <c r="F2851">
        <v>19.899999999999999</v>
      </c>
      <c r="G2851">
        <v>54.048620189015942</v>
      </c>
      <c r="H2851">
        <v>22.871015669179144</v>
      </c>
      <c r="I2851">
        <v>-7.9953656529980321E-2</v>
      </c>
      <c r="J2851">
        <v>6073.0427452261056</v>
      </c>
      <c r="K2851">
        <v>-1942.5216640884269</v>
      </c>
      <c r="L2851">
        <v>-17.737379708321953</v>
      </c>
      <c r="M2851">
        <v>6376.1460617520597</v>
      </c>
      <c r="N2851">
        <v>36143.342265234372</v>
      </c>
      <c r="O2851">
        <v>69.048443107745342</v>
      </c>
      <c r="P2851">
        <v>0.26084543658884757</v>
      </c>
      <c r="Q2851" s="6">
        <v>2849</v>
      </c>
    </row>
    <row r="2852" spans="1:17" x14ac:dyDescent="0.25">
      <c r="A2852">
        <v>129.61799999999999</v>
      </c>
      <c r="B2852">
        <v>-20.417999999999999</v>
      </c>
      <c r="C2852">
        <v>2018.365</v>
      </c>
      <c r="D2852">
        <v>1.2</v>
      </c>
      <c r="E2852">
        <v>0.65</v>
      </c>
      <c r="F2852">
        <v>19.899999999999999</v>
      </c>
      <c r="G2852">
        <v>46.089820015575185</v>
      </c>
      <c r="H2852">
        <v>14.088049599663874</v>
      </c>
      <c r="I2852">
        <v>19.617999999999995</v>
      </c>
      <c r="J2852">
        <v>5979.853614275602</v>
      </c>
      <c r="K2852">
        <v>-2211.1241673453596</v>
      </c>
      <c r="L2852">
        <v>-20.292491354733965</v>
      </c>
      <c r="M2852">
        <v>6375.556393883101</v>
      </c>
      <c r="N2852">
        <v>36653.288397500866</v>
      </c>
      <c r="O2852">
        <v>57.286549111271235</v>
      </c>
      <c r="P2852">
        <v>45.615053547316805</v>
      </c>
      <c r="Q2852" s="6">
        <v>2850</v>
      </c>
    </row>
    <row r="2853" spans="1:17" x14ac:dyDescent="0.25">
      <c r="A2853">
        <v>128.88800000000001</v>
      </c>
      <c r="B2853">
        <v>-21.417000000000002</v>
      </c>
      <c r="C2853">
        <v>2018.365</v>
      </c>
      <c r="D2853">
        <v>0.75</v>
      </c>
      <c r="E2853">
        <v>0.65</v>
      </c>
      <c r="F2853">
        <v>19.899999999999999</v>
      </c>
      <c r="G2853">
        <v>42.007420362456692</v>
      </c>
      <c r="H2853">
        <v>17.695372951622989</v>
      </c>
      <c r="I2853">
        <v>18.888000000000005</v>
      </c>
      <c r="J2853">
        <v>5940.3654247957284</v>
      </c>
      <c r="K2853">
        <v>-2314.4387638941066</v>
      </c>
      <c r="L2853">
        <v>-21.286494517211381</v>
      </c>
      <c r="M2853">
        <v>6375.3092608848565</v>
      </c>
      <c r="N2853">
        <v>36667.322518866647</v>
      </c>
      <c r="O2853">
        <v>57.014356660920171</v>
      </c>
      <c r="P2853">
        <v>43.136652054773734</v>
      </c>
      <c r="Q2853" s="6">
        <v>2851</v>
      </c>
    </row>
    <row r="2854" spans="1:17" x14ac:dyDescent="0.25">
      <c r="A2854">
        <v>138.88900000000001</v>
      </c>
      <c r="B2854">
        <v>-11.417000000000002</v>
      </c>
      <c r="C2854">
        <v>2018.365</v>
      </c>
      <c r="D2854">
        <v>1.2</v>
      </c>
      <c r="E2854">
        <v>0.65</v>
      </c>
      <c r="F2854">
        <v>19.899999999999999</v>
      </c>
      <c r="G2854">
        <v>46.089820015575185</v>
      </c>
      <c r="H2854">
        <v>22.33583575480106</v>
      </c>
      <c r="I2854">
        <v>28.88900000000001</v>
      </c>
      <c r="J2854">
        <v>6252.7526084268302</v>
      </c>
      <c r="K2854">
        <v>-1254.2536474274157</v>
      </c>
      <c r="L2854">
        <v>-11.342556458305838</v>
      </c>
      <c r="M2854">
        <v>6377.3087893149341</v>
      </c>
      <c r="N2854">
        <v>36835.004117420431</v>
      </c>
      <c r="O2854">
        <v>54.018910600651495</v>
      </c>
      <c r="P2854">
        <v>70.264790946819204</v>
      </c>
      <c r="Q2854" s="6">
        <v>2852</v>
      </c>
    </row>
    <row r="2855" spans="1:17" x14ac:dyDescent="0.25">
      <c r="A2855">
        <v>117.18392676022148</v>
      </c>
      <c r="B2855">
        <v>-20.349161227862602</v>
      </c>
      <c r="C2855">
        <v>2018.365</v>
      </c>
      <c r="D2855">
        <v>3</v>
      </c>
      <c r="E2855">
        <v>0.65</v>
      </c>
      <c r="F2855">
        <v>19.899999999999999</v>
      </c>
      <c r="G2855">
        <v>54.048620189015942</v>
      </c>
      <c r="H2855">
        <v>20.620606939648223</v>
      </c>
      <c r="I2855">
        <v>7.1839267602214818</v>
      </c>
      <c r="J2855">
        <v>5982.5080632287845</v>
      </c>
      <c r="K2855">
        <v>-2203.9803036872577</v>
      </c>
      <c r="L2855">
        <v>-20.224002550988459</v>
      </c>
      <c r="M2855">
        <v>6375.5730648812114</v>
      </c>
      <c r="N2855">
        <v>36303.283477546043</v>
      </c>
      <c r="O2855">
        <v>64.772062509248741</v>
      </c>
      <c r="P2855">
        <v>19.923911390930407</v>
      </c>
      <c r="Q2855" s="6">
        <v>2853</v>
      </c>
    </row>
    <row r="2856" spans="1:17" x14ac:dyDescent="0.25">
      <c r="A2856">
        <v>159.214</v>
      </c>
      <c r="B2856">
        <v>-15.373000000000001</v>
      </c>
      <c r="C2856">
        <v>2018.365</v>
      </c>
      <c r="D2856">
        <v>0.75</v>
      </c>
      <c r="E2856">
        <v>0.65</v>
      </c>
      <c r="F2856">
        <v>19.899999999999999</v>
      </c>
      <c r="G2856">
        <v>42.007420362456692</v>
      </c>
      <c r="H2856">
        <v>15.859476964966651</v>
      </c>
      <c r="I2856">
        <v>49.213999999999999</v>
      </c>
      <c r="J2856">
        <v>6151.3801726160245</v>
      </c>
      <c r="K2856">
        <v>-1679.9319740987687</v>
      </c>
      <c r="L2856">
        <v>-15.274907795994579</v>
      </c>
      <c r="M2856">
        <v>6376.6487644885174</v>
      </c>
      <c r="N2856">
        <v>38465.828628339019</v>
      </c>
      <c r="O2856">
        <v>31.637604636952226</v>
      </c>
      <c r="P2856">
        <v>77.117088935085647</v>
      </c>
      <c r="Q2856" s="6">
        <v>2854</v>
      </c>
    </row>
    <row r="2857" spans="1:17" x14ac:dyDescent="0.25">
      <c r="A2857">
        <v>114.73530050258323</v>
      </c>
      <c r="B2857">
        <v>-18.766357335495339</v>
      </c>
      <c r="C2857">
        <v>2018.365</v>
      </c>
      <c r="D2857">
        <v>1.2</v>
      </c>
      <c r="E2857">
        <v>0.65</v>
      </c>
      <c r="F2857">
        <v>19.899999999999999</v>
      </c>
      <c r="G2857">
        <v>46.089820015575185</v>
      </c>
      <c r="H2857">
        <v>17.670442946484236</v>
      </c>
      <c r="I2857">
        <v>4.7353005025832289</v>
      </c>
      <c r="J2857">
        <v>6041.1605953763819</v>
      </c>
      <c r="K2857">
        <v>-2038.880001681506</v>
      </c>
      <c r="L2857">
        <v>-18.649439141931008</v>
      </c>
      <c r="M2857">
        <v>6375.9433027894074</v>
      </c>
      <c r="N2857">
        <v>36204.496118671319</v>
      </c>
      <c r="O2857">
        <v>67.321077123227312</v>
      </c>
      <c r="P2857">
        <v>14.439130107457423</v>
      </c>
      <c r="Q2857" s="6">
        <v>2855</v>
      </c>
    </row>
    <row r="2858" spans="1:17" x14ac:dyDescent="0.25">
      <c r="A2858">
        <v>115.2826020993916</v>
      </c>
      <c r="B2858">
        <v>-17.416992986131007</v>
      </c>
      <c r="C2858">
        <v>2018.365</v>
      </c>
      <c r="D2858">
        <v>0.75</v>
      </c>
      <c r="E2858">
        <v>0.65</v>
      </c>
      <c r="F2858">
        <v>19.899999999999999</v>
      </c>
      <c r="G2858">
        <v>42.007420362456692</v>
      </c>
      <c r="H2858">
        <v>16.283410008283695</v>
      </c>
      <c r="I2858">
        <v>5.2826020993915961</v>
      </c>
      <c r="J2858">
        <v>6087.5383657170523</v>
      </c>
      <c r="K2858">
        <v>-1896.9173210823315</v>
      </c>
      <c r="L2858">
        <v>-17.307380447518817</v>
      </c>
      <c r="M2858">
        <v>6376.2385994486758</v>
      </c>
      <c r="N2858">
        <v>36156.601594709435</v>
      </c>
      <c r="O2858">
        <v>68.667496555919996</v>
      </c>
      <c r="P2858">
        <v>17.165887389144672</v>
      </c>
      <c r="Q2858" s="6">
        <v>2856</v>
      </c>
    </row>
    <row r="2859" spans="1:17" x14ac:dyDescent="0.25">
      <c r="A2859">
        <v>111.29701724917689</v>
      </c>
      <c r="B2859">
        <v>-15.784498893091278</v>
      </c>
      <c r="C2859">
        <v>2018.365</v>
      </c>
      <c r="D2859">
        <v>0.75</v>
      </c>
      <c r="E2859">
        <v>0.65</v>
      </c>
      <c r="F2859">
        <v>19.899999999999999</v>
      </c>
      <c r="G2859">
        <v>42.007420362456692</v>
      </c>
      <c r="H2859">
        <v>15.436927181737918</v>
      </c>
      <c r="I2859">
        <v>1.2970172491768892</v>
      </c>
      <c r="J2859">
        <v>6139.1514202518147</v>
      </c>
      <c r="K2859">
        <v>-1723.7932399034712</v>
      </c>
      <c r="L2859">
        <v>-15.684045704679548</v>
      </c>
      <c r="M2859">
        <v>6376.5698690374884</v>
      </c>
      <c r="N2859">
        <v>36068.045507931813</v>
      </c>
      <c r="O2859">
        <v>71.396717427311884</v>
      </c>
      <c r="P2859">
        <v>4.7579442341238813</v>
      </c>
      <c r="Q2859" s="6">
        <v>2857</v>
      </c>
    </row>
    <row r="2860" spans="1:17" x14ac:dyDescent="0.25">
      <c r="A2860">
        <v>142.48024893340053</v>
      </c>
      <c r="B2860">
        <v>-18.2</v>
      </c>
      <c r="C2860">
        <v>2018.365</v>
      </c>
      <c r="D2860">
        <v>1.2</v>
      </c>
      <c r="E2860">
        <v>0.65</v>
      </c>
      <c r="F2860">
        <v>19.899999999999999</v>
      </c>
      <c r="G2860">
        <v>46.089820015575185</v>
      </c>
      <c r="H2860">
        <v>21.75071341128497</v>
      </c>
      <c r="I2860">
        <v>32.480248933400532</v>
      </c>
      <c r="J2860">
        <v>6061.0342051038187</v>
      </c>
      <c r="K2860">
        <v>-1979.4260508757725</v>
      </c>
      <c r="L2860">
        <v>-18.086117734773531</v>
      </c>
      <c r="M2860">
        <v>6376.0695672431411</v>
      </c>
      <c r="N2860">
        <v>37246.51611876551</v>
      </c>
      <c r="O2860">
        <v>47.379577203603141</v>
      </c>
      <c r="P2860">
        <v>63.865548148055467</v>
      </c>
      <c r="Q2860" s="6">
        <v>2858</v>
      </c>
    </row>
    <row r="2861" spans="1:17" x14ac:dyDescent="0.25">
      <c r="A2861">
        <v>113.80470611660341</v>
      </c>
      <c r="B2861">
        <v>-19.412951704548814</v>
      </c>
      <c r="C2861">
        <v>2018.365</v>
      </c>
      <c r="D2861">
        <v>0.75</v>
      </c>
      <c r="E2861">
        <v>0.65</v>
      </c>
      <c r="F2861">
        <v>19.899999999999999</v>
      </c>
      <c r="G2861">
        <v>42.007420362456692</v>
      </c>
      <c r="H2861">
        <v>23.899802841424972</v>
      </c>
      <c r="I2861">
        <v>3.8047061166034126</v>
      </c>
      <c r="J2861">
        <v>6017.7527661101158</v>
      </c>
      <c r="K2861">
        <v>-2106.5172599245898</v>
      </c>
      <c r="L2861">
        <v>-19.292622962351942</v>
      </c>
      <c r="M2861">
        <v>6375.7951127985725</v>
      </c>
      <c r="N2861">
        <v>36223.157936308598</v>
      </c>
      <c r="O2861">
        <v>66.815961955877896</v>
      </c>
      <c r="P2861">
        <v>11.31450039202551</v>
      </c>
      <c r="Q2861" s="6">
        <v>2859</v>
      </c>
    </row>
    <row r="2862" spans="1:17" x14ac:dyDescent="0.25">
      <c r="A2862">
        <v>120.32</v>
      </c>
      <c r="B2862">
        <v>-21.001999999999999</v>
      </c>
      <c r="C2862">
        <v>2018.365</v>
      </c>
      <c r="D2862">
        <v>3</v>
      </c>
      <c r="E2862">
        <v>0.65</v>
      </c>
      <c r="F2862">
        <v>19.899999999999999</v>
      </c>
      <c r="G2862">
        <v>54.048620189015942</v>
      </c>
      <c r="H2862">
        <v>21.890544744989679</v>
      </c>
      <c r="I2862">
        <v>10.319999999999993</v>
      </c>
      <c r="J2862">
        <v>5956.9886782372632</v>
      </c>
      <c r="K2862">
        <v>-2271.6025293364255</v>
      </c>
      <c r="L2862">
        <v>-20.873551498192324</v>
      </c>
      <c r="M2862">
        <v>6375.4130975125508</v>
      </c>
      <c r="N2862">
        <v>36390.171752486589</v>
      </c>
      <c r="O2862">
        <v>62.725406744819438</v>
      </c>
      <c r="P2862">
        <v>26.933612081056761</v>
      </c>
      <c r="Q2862" s="6">
        <v>2860</v>
      </c>
    </row>
    <row r="2863" spans="1:17" x14ac:dyDescent="0.25">
      <c r="A2863">
        <v>133.21700000000001</v>
      </c>
      <c r="B2863">
        <v>-15.89</v>
      </c>
      <c r="C2863">
        <v>2018.365</v>
      </c>
      <c r="D2863">
        <v>3</v>
      </c>
      <c r="E2863">
        <v>0.65</v>
      </c>
      <c r="F2863">
        <v>19.899999999999999</v>
      </c>
      <c r="G2863">
        <v>54.048620189015942</v>
      </c>
      <c r="H2863">
        <v>22.806136507361213</v>
      </c>
      <c r="I2863">
        <v>23.217000000000013</v>
      </c>
      <c r="J2863">
        <v>6135.9653981706069</v>
      </c>
      <c r="K2863">
        <v>-1735.0245280308193</v>
      </c>
      <c r="L2863">
        <v>-15.788944786774264</v>
      </c>
      <c r="M2863">
        <v>6376.5493396048887</v>
      </c>
      <c r="N2863">
        <v>36646.178727391976</v>
      </c>
      <c r="O2863">
        <v>57.446177150528925</v>
      </c>
      <c r="P2863">
        <v>57.450723855633477</v>
      </c>
      <c r="Q2863" s="6">
        <v>2861</v>
      </c>
    </row>
    <row r="2864" spans="1:17" x14ac:dyDescent="0.25">
      <c r="A2864">
        <v>150.54</v>
      </c>
      <c r="B2864">
        <v>-24.841999999999999</v>
      </c>
      <c r="C2864">
        <v>2018.365</v>
      </c>
      <c r="D2864">
        <v>3</v>
      </c>
      <c r="E2864">
        <v>0.65</v>
      </c>
      <c r="F2864">
        <v>19.899999999999999</v>
      </c>
      <c r="G2864">
        <v>54.048620189015942</v>
      </c>
      <c r="H2864">
        <v>19.004099140891469</v>
      </c>
      <c r="I2864">
        <v>40.539999999999992</v>
      </c>
      <c r="J2864">
        <v>5791.3916617614314</v>
      </c>
      <c r="K2864">
        <v>-2663.2030775014791</v>
      </c>
      <c r="L2864">
        <v>-24.695594656553897</v>
      </c>
      <c r="M2864">
        <v>6374.3915797457239</v>
      </c>
      <c r="N2864">
        <v>38043.44190893889</v>
      </c>
      <c r="O2864">
        <v>36.621285872996914</v>
      </c>
      <c r="P2864">
        <v>63.839753489023551</v>
      </c>
      <c r="Q2864" s="6">
        <v>2862</v>
      </c>
    </row>
    <row r="2865" spans="1:17" x14ac:dyDescent="0.25">
      <c r="A2865">
        <v>152.33699999999999</v>
      </c>
      <c r="B2865">
        <v>-17.818999999999999</v>
      </c>
      <c r="C2865">
        <v>2018.365</v>
      </c>
      <c r="D2865">
        <v>1.2</v>
      </c>
      <c r="E2865">
        <v>0.65</v>
      </c>
      <c r="F2865">
        <v>19.899999999999999</v>
      </c>
      <c r="G2865">
        <v>46.089820015575185</v>
      </c>
      <c r="H2865">
        <v>17.178722392869766</v>
      </c>
      <c r="I2865">
        <v>42.336999999999989</v>
      </c>
      <c r="J2865">
        <v>6074.0718574013836</v>
      </c>
      <c r="K2865">
        <v>-1939.3229123339411</v>
      </c>
      <c r="L2865">
        <v>-17.707184977635812</v>
      </c>
      <c r="M2865">
        <v>6376.1526242067712</v>
      </c>
      <c r="N2865">
        <v>37945.247579198163</v>
      </c>
      <c r="O2865">
        <v>37.865505397531123</v>
      </c>
      <c r="P2865">
        <v>71.434563354373125</v>
      </c>
      <c r="Q2865" s="6">
        <v>2863</v>
      </c>
    </row>
    <row r="2866" spans="1:17" x14ac:dyDescent="0.25">
      <c r="A2866">
        <v>142.33000000000001</v>
      </c>
      <c r="B2866">
        <v>-18.702999999999999</v>
      </c>
      <c r="C2866">
        <v>2018.365</v>
      </c>
      <c r="D2866">
        <v>3</v>
      </c>
      <c r="E2866">
        <v>0.65</v>
      </c>
      <c r="F2866">
        <v>19.899999999999999</v>
      </c>
      <c r="G2866">
        <v>54.048620189015942</v>
      </c>
      <c r="H2866">
        <v>17.858565477425806</v>
      </c>
      <c r="I2866">
        <v>32.330000000000013</v>
      </c>
      <c r="J2866">
        <v>6043.4130606757672</v>
      </c>
      <c r="K2866">
        <v>-2032.2386187701018</v>
      </c>
      <c r="L2866">
        <v>-18.586419199802112</v>
      </c>
      <c r="M2866">
        <v>6375.9575928300419</v>
      </c>
      <c r="N2866">
        <v>37253.70940364842</v>
      </c>
      <c r="O2866">
        <v>47.270293920464376</v>
      </c>
      <c r="P2866">
        <v>63.130923059857722</v>
      </c>
      <c r="Q2866" s="6">
        <v>2864</v>
      </c>
    </row>
    <row r="2867" spans="1:17" x14ac:dyDescent="0.25">
      <c r="A2867">
        <v>116.18615191867839</v>
      </c>
      <c r="B2867">
        <v>-6.8513552613585915</v>
      </c>
      <c r="C2867">
        <v>2018.365</v>
      </c>
      <c r="D2867">
        <v>3</v>
      </c>
      <c r="E2867">
        <v>0.65</v>
      </c>
      <c r="F2867">
        <v>19.899999999999999</v>
      </c>
      <c r="G2867">
        <v>54.048620189015942</v>
      </c>
      <c r="H2867">
        <v>20.017489274620946</v>
      </c>
      <c r="I2867">
        <v>6.1861519186783909</v>
      </c>
      <c r="J2867">
        <v>6332.8952591960706</v>
      </c>
      <c r="K2867">
        <v>-755.81573904686843</v>
      </c>
      <c r="L2867">
        <v>-6.8059204428057143</v>
      </c>
      <c r="M2867">
        <v>6377.8381756939425</v>
      </c>
      <c r="N2867">
        <v>35882.573269569511</v>
      </c>
      <c r="O2867">
        <v>79.146704471463252</v>
      </c>
      <c r="P2867">
        <v>42.258221048261817</v>
      </c>
      <c r="Q2867" s="6">
        <v>2865</v>
      </c>
    </row>
    <row r="2868" spans="1:17" x14ac:dyDescent="0.25">
      <c r="A2868">
        <v>117.85881700122179</v>
      </c>
      <c r="B2868">
        <v>-8.375475393851179</v>
      </c>
      <c r="C2868">
        <v>2018.365</v>
      </c>
      <c r="D2868">
        <v>1.2</v>
      </c>
      <c r="E2868">
        <v>0.65</v>
      </c>
      <c r="F2868">
        <v>19.899999999999999</v>
      </c>
      <c r="G2868">
        <v>46.089820015575185</v>
      </c>
      <c r="H2868">
        <v>19.903380048054657</v>
      </c>
      <c r="I2868">
        <v>7.8588170012217944</v>
      </c>
      <c r="J2868">
        <v>6310.5638544011617</v>
      </c>
      <c r="K2868">
        <v>-922.8832345992314</v>
      </c>
      <c r="L2868">
        <v>-8.3201931783287471</v>
      </c>
      <c r="M2868">
        <v>6377.689991303967</v>
      </c>
      <c r="N2868">
        <v>35935.061894919054</v>
      </c>
      <c r="O2868">
        <v>76.51186574553175</v>
      </c>
      <c r="P2868">
        <v>43.459230066796081</v>
      </c>
      <c r="Q2868" s="6">
        <v>2866</v>
      </c>
    </row>
    <row r="2869" spans="1:17" x14ac:dyDescent="0.25">
      <c r="A2869">
        <v>115.71000966111404</v>
      </c>
      <c r="B2869">
        <v>-14.571499094051234</v>
      </c>
      <c r="C2869">
        <v>2018.365</v>
      </c>
      <c r="D2869">
        <v>3</v>
      </c>
      <c r="E2869">
        <v>0.65</v>
      </c>
      <c r="F2869">
        <v>19.899999999999999</v>
      </c>
      <c r="G2869">
        <v>54.048620189015942</v>
      </c>
      <c r="H2869">
        <v>22.54400590471073</v>
      </c>
      <c r="I2869">
        <v>5.710009661114043</v>
      </c>
      <c r="J2869">
        <v>6174.2918307270602</v>
      </c>
      <c r="K2869">
        <v>-1594.2585723679608</v>
      </c>
      <c r="L2869">
        <v>-14.478062676007609</v>
      </c>
      <c r="M2869">
        <v>6376.797002143916</v>
      </c>
      <c r="N2869">
        <v>36060.979983859594</v>
      </c>
      <c r="O2869">
        <v>71.640480258925862</v>
      </c>
      <c r="P2869">
        <v>21.674576332684037</v>
      </c>
      <c r="Q2869" s="6">
        <v>2867</v>
      </c>
    </row>
    <row r="2870" spans="1:17" x14ac:dyDescent="0.25">
      <c r="A2870">
        <v>150.71</v>
      </c>
      <c r="B2870">
        <v>-8.6329999999999991</v>
      </c>
      <c r="C2870">
        <v>2018.365</v>
      </c>
      <c r="D2870">
        <v>3</v>
      </c>
      <c r="E2870">
        <v>0.65</v>
      </c>
      <c r="F2870">
        <v>19.899999999999999</v>
      </c>
      <c r="G2870">
        <v>54.048620189015942</v>
      </c>
      <c r="H2870">
        <v>14.066648961645445</v>
      </c>
      <c r="I2870">
        <v>40.710000000000008</v>
      </c>
      <c r="J2870">
        <v>6306.3518872204759</v>
      </c>
      <c r="K2870">
        <v>-951.05191220936126</v>
      </c>
      <c r="L2870">
        <v>-8.5760684598446311</v>
      </c>
      <c r="M2870">
        <v>6377.6621002657657</v>
      </c>
      <c r="N2870">
        <v>37621.417851874088</v>
      </c>
      <c r="O2870">
        <v>42.095691765635415</v>
      </c>
      <c r="P2870">
        <v>80.104259416784018</v>
      </c>
      <c r="Q2870" s="6">
        <v>2868</v>
      </c>
    </row>
    <row r="2871" spans="1:17" x14ac:dyDescent="0.25">
      <c r="A2871">
        <v>102.03024491190733</v>
      </c>
      <c r="B2871">
        <v>-24.559981503633814</v>
      </c>
      <c r="C2871">
        <v>2018.365</v>
      </c>
      <c r="D2871">
        <v>1.2</v>
      </c>
      <c r="E2871">
        <v>0.65</v>
      </c>
      <c r="F2871">
        <v>19.899999999999999</v>
      </c>
      <c r="G2871">
        <v>46.089820015575185</v>
      </c>
      <c r="H2871">
        <v>15.615371111644341</v>
      </c>
      <c r="I2871">
        <v>-7.9697550880926684</v>
      </c>
      <c r="J2871">
        <v>5804.4457910022702</v>
      </c>
      <c r="K2871">
        <v>-2634.8226588195212</v>
      </c>
      <c r="L2871">
        <v>-24.414809833818481</v>
      </c>
      <c r="M2871">
        <v>6374.4710670072645</v>
      </c>
      <c r="N2871">
        <v>36519.821142840105</v>
      </c>
      <c r="O2871">
        <v>59.901609240980619</v>
      </c>
      <c r="P2871">
        <v>18.615150450077966</v>
      </c>
      <c r="Q2871" s="6">
        <v>2869</v>
      </c>
    </row>
    <row r="2872" spans="1:17" x14ac:dyDescent="0.25">
      <c r="A2872">
        <v>106.78389427340235</v>
      </c>
      <c r="B2872">
        <v>-18.16181936613475</v>
      </c>
      <c r="C2872">
        <v>2018.365</v>
      </c>
      <c r="D2872">
        <v>0.75</v>
      </c>
      <c r="E2872">
        <v>0.65</v>
      </c>
      <c r="F2872">
        <v>19.899999999999999</v>
      </c>
      <c r="G2872">
        <v>42.007420362456692</v>
      </c>
      <c r="H2872">
        <v>16.15811458136956</v>
      </c>
      <c r="I2872">
        <v>-3.2161057265976467</v>
      </c>
      <c r="J2872">
        <v>6062.3527723081352</v>
      </c>
      <c r="K2872">
        <v>-1975.4110978586555</v>
      </c>
      <c r="L2872">
        <v>-18.048143367917199</v>
      </c>
      <c r="M2872">
        <v>6376.077959173278</v>
      </c>
      <c r="N2872">
        <v>36166.924899805206</v>
      </c>
      <c r="O2872">
        <v>68.366742471420523</v>
      </c>
      <c r="P2872">
        <v>10.218988673008949</v>
      </c>
      <c r="Q2872" s="6">
        <v>2870</v>
      </c>
    </row>
    <row r="2873" spans="1:17" x14ac:dyDescent="0.25">
      <c r="A2873">
        <v>107.09375341885659</v>
      </c>
      <c r="B2873">
        <v>-15.843156153014949</v>
      </c>
      <c r="C2873">
        <v>2018.365</v>
      </c>
      <c r="D2873">
        <v>3</v>
      </c>
      <c r="E2873">
        <v>0.65</v>
      </c>
      <c r="F2873">
        <v>19.899999999999999</v>
      </c>
      <c r="G2873">
        <v>54.048620189015942</v>
      </c>
      <c r="H2873">
        <v>14.426153342091382</v>
      </c>
      <c r="I2873">
        <v>-2.9062465811434066</v>
      </c>
      <c r="J2873">
        <v>6137.3825893741323</v>
      </c>
      <c r="K2873">
        <v>-1730.0384025433189</v>
      </c>
      <c r="L2873">
        <v>-15.742368079299558</v>
      </c>
      <c r="M2873">
        <v>6376.5584701018279</v>
      </c>
      <c r="N2873">
        <v>36077.499126105678</v>
      </c>
      <c r="O2873">
        <v>71.08797649286555</v>
      </c>
      <c r="P2873">
        <v>10.534214604916317</v>
      </c>
      <c r="Q2873" s="6">
        <v>2871</v>
      </c>
    </row>
    <row r="2874" spans="1:17" x14ac:dyDescent="0.25">
      <c r="A2874">
        <v>148.18899999999999</v>
      </c>
      <c r="B2874">
        <v>-18.437000000000001</v>
      </c>
      <c r="C2874">
        <v>2018.365</v>
      </c>
      <c r="D2874">
        <v>3</v>
      </c>
      <c r="E2874">
        <v>0.65</v>
      </c>
      <c r="F2874">
        <v>19.899999999999999</v>
      </c>
      <c r="G2874">
        <v>54.048620189015942</v>
      </c>
      <c r="H2874">
        <v>14.223793804874392</v>
      </c>
      <c r="I2874">
        <v>38.188999999999993</v>
      </c>
      <c r="J2874">
        <v>6052.7894787966752</v>
      </c>
      <c r="K2874">
        <v>-2004.3288243673824</v>
      </c>
      <c r="L2874">
        <v>-18.321841868713935</v>
      </c>
      <c r="M2874">
        <v>6376.0171353927262</v>
      </c>
      <c r="N2874">
        <v>37646.906728133377</v>
      </c>
      <c r="O2874">
        <v>41.728033226982511</v>
      </c>
      <c r="P2874">
        <v>68.097121768828941</v>
      </c>
      <c r="Q2874" s="6">
        <v>2872</v>
      </c>
    </row>
    <row r="2875" spans="1:17" x14ac:dyDescent="0.25">
      <c r="A2875">
        <v>135.036</v>
      </c>
      <c r="B2875">
        <v>-22.402999999999999</v>
      </c>
      <c r="C2875">
        <v>2018.365</v>
      </c>
      <c r="D2875">
        <v>3</v>
      </c>
      <c r="E2875">
        <v>0.65</v>
      </c>
      <c r="F2875">
        <v>19.899999999999999</v>
      </c>
      <c r="G2875">
        <v>54.048620189015942</v>
      </c>
      <c r="H2875">
        <v>23.01700165135712</v>
      </c>
      <c r="I2875">
        <v>25.036000000000001</v>
      </c>
      <c r="J2875">
        <v>5899.6258297735048</v>
      </c>
      <c r="K2875">
        <v>-2415.7305518964517</v>
      </c>
      <c r="L2875">
        <v>-22.267717130782156</v>
      </c>
      <c r="M2875">
        <v>6375.0560021616011</v>
      </c>
      <c r="N2875">
        <v>36982.364858272304</v>
      </c>
      <c r="O2875">
        <v>51.484786263137487</v>
      </c>
      <c r="P2875">
        <v>50.786485637033763</v>
      </c>
      <c r="Q2875" s="6">
        <v>2873</v>
      </c>
    </row>
    <row r="2876" spans="1:17" x14ac:dyDescent="0.25">
      <c r="A2876">
        <v>140.435</v>
      </c>
      <c r="B2876">
        <v>-20.329000000000001</v>
      </c>
      <c r="C2876">
        <v>2018.365</v>
      </c>
      <c r="D2876">
        <v>1.2</v>
      </c>
      <c r="E2876">
        <v>0.65</v>
      </c>
      <c r="F2876">
        <v>19.899999999999999</v>
      </c>
      <c r="G2876">
        <v>46.089820015575185</v>
      </c>
      <c r="H2876">
        <v>16.048366480436044</v>
      </c>
      <c r="I2876">
        <v>30.435000000000002</v>
      </c>
      <c r="J2876">
        <v>5983.2838586122634</v>
      </c>
      <c r="K2876">
        <v>-2201.8874444685853</v>
      </c>
      <c r="L2876">
        <v>-20.203943956355634</v>
      </c>
      <c r="M2876">
        <v>6375.5779385745454</v>
      </c>
      <c r="N2876">
        <v>37194.472943276727</v>
      </c>
      <c r="O2876">
        <v>48.154347311312172</v>
      </c>
      <c r="P2876">
        <v>59.403383469441032</v>
      </c>
      <c r="Q2876" s="6">
        <v>2874</v>
      </c>
    </row>
    <row r="2877" spans="1:17" x14ac:dyDescent="0.25">
      <c r="A2877">
        <v>147.214</v>
      </c>
      <c r="B2877">
        <v>-14.233000000000001</v>
      </c>
      <c r="C2877">
        <v>2018.365</v>
      </c>
      <c r="D2877">
        <v>0.75</v>
      </c>
      <c r="E2877">
        <v>0.65</v>
      </c>
      <c r="F2877">
        <v>19.899999999999999</v>
      </c>
      <c r="G2877">
        <v>42.007420362456692</v>
      </c>
      <c r="H2877">
        <v>21.779646642172359</v>
      </c>
      <c r="I2877">
        <v>37.213999999999999</v>
      </c>
      <c r="J2877">
        <v>6183.607317451665</v>
      </c>
      <c r="K2877">
        <v>-1557.9830619563152</v>
      </c>
      <c r="L2877">
        <v>-14.141551851307078</v>
      </c>
      <c r="M2877">
        <v>6376.8574296266452</v>
      </c>
      <c r="N2877">
        <v>37459.353560083247</v>
      </c>
      <c r="O2877">
        <v>44.312372231521231</v>
      </c>
      <c r="P2877">
        <v>72.060545988535623</v>
      </c>
      <c r="Q2877" s="6">
        <v>2875</v>
      </c>
    </row>
    <row r="2878" spans="1:17" x14ac:dyDescent="0.25">
      <c r="A2878">
        <v>104.63</v>
      </c>
      <c r="B2878">
        <v>-22.192</v>
      </c>
      <c r="C2878">
        <v>2018.365</v>
      </c>
      <c r="D2878">
        <v>1.2</v>
      </c>
      <c r="E2878">
        <v>0.65</v>
      </c>
      <c r="F2878">
        <v>19.899999999999999</v>
      </c>
      <c r="G2878">
        <v>46.089820015575185</v>
      </c>
      <c r="H2878">
        <v>22.741587236811128</v>
      </c>
      <c r="I2878">
        <v>-5.3700000000000045</v>
      </c>
      <c r="J2878">
        <v>5908.4908550957853</v>
      </c>
      <c r="K2878">
        <v>-2394.11270046048</v>
      </c>
      <c r="L2878">
        <v>-22.057726281686694</v>
      </c>
      <c r="M2878">
        <v>6375.1109643093032</v>
      </c>
      <c r="N2878">
        <v>36364.68961792902</v>
      </c>
      <c r="O2878">
        <v>63.29951193437261</v>
      </c>
      <c r="P2878">
        <v>13.975079710527666</v>
      </c>
      <c r="Q2878" s="6">
        <v>2876</v>
      </c>
    </row>
    <row r="2879" spans="1:17" x14ac:dyDescent="0.25">
      <c r="A2879">
        <v>119.47627528876053</v>
      </c>
      <c r="B2879">
        <v>-16.710425478846631</v>
      </c>
      <c r="C2879">
        <v>2018.365</v>
      </c>
      <c r="D2879">
        <v>0.75</v>
      </c>
      <c r="E2879">
        <v>0.65</v>
      </c>
      <c r="F2879">
        <v>19.899999999999999</v>
      </c>
      <c r="G2879">
        <v>42.007420362456692</v>
      </c>
      <c r="H2879">
        <v>16.979995684818117</v>
      </c>
      <c r="I2879">
        <v>9.476275288760533</v>
      </c>
      <c r="J2879">
        <v>6110.4836080388868</v>
      </c>
      <c r="K2879">
        <v>-1822.1642234170235</v>
      </c>
      <c r="L2879">
        <v>-16.604735634417146</v>
      </c>
      <c r="M2879">
        <v>6376.3855263944715</v>
      </c>
      <c r="N2879">
        <v>36196.934883133195</v>
      </c>
      <c r="O2879">
        <v>67.542610794344071</v>
      </c>
      <c r="P2879">
        <v>30.135614857078</v>
      </c>
      <c r="Q2879" s="6">
        <v>2877</v>
      </c>
    </row>
    <row r="2880" spans="1:17" x14ac:dyDescent="0.25">
      <c r="A2880">
        <v>159.01</v>
      </c>
      <c r="B2880">
        <v>-16.024000000000001</v>
      </c>
      <c r="C2880">
        <v>2018.365</v>
      </c>
      <c r="D2880">
        <v>3</v>
      </c>
      <c r="E2880">
        <v>0.65</v>
      </c>
      <c r="F2880">
        <v>19.899999999999999</v>
      </c>
      <c r="G2880">
        <v>54.048620189015942</v>
      </c>
      <c r="H2880">
        <v>14.330341020042466</v>
      </c>
      <c r="I2880">
        <v>49.009999999999991</v>
      </c>
      <c r="J2880">
        <v>6131.8888888667616</v>
      </c>
      <c r="K2880">
        <v>-1749.2813788223318</v>
      </c>
      <c r="L2880">
        <v>-15.922182097736487</v>
      </c>
      <c r="M2880">
        <v>6376.5230876789119</v>
      </c>
      <c r="N2880">
        <v>38461.672151187922</v>
      </c>
      <c r="O2880">
        <v>31.683778663058877</v>
      </c>
      <c r="P2880">
        <v>76.511129530558236</v>
      </c>
      <c r="Q2880" s="6">
        <v>2878</v>
      </c>
    </row>
    <row r="2881" spans="1:17" x14ac:dyDescent="0.25">
      <c r="A2881">
        <v>115.36496169876717</v>
      </c>
      <c r="B2881">
        <v>-5.280770231186537</v>
      </c>
      <c r="C2881">
        <v>2018.365</v>
      </c>
      <c r="D2881">
        <v>0.75</v>
      </c>
      <c r="E2881">
        <v>0.65</v>
      </c>
      <c r="F2881">
        <v>19.899999999999999</v>
      </c>
      <c r="G2881">
        <v>42.007420362456692</v>
      </c>
      <c r="H2881">
        <v>15.647983871525373</v>
      </c>
      <c r="I2881">
        <v>5.3649616987671749</v>
      </c>
      <c r="J2881">
        <v>6351.2489850997508</v>
      </c>
      <c r="K2881">
        <v>-583.10772233217222</v>
      </c>
      <c r="L2881">
        <v>-5.2456159251269732</v>
      </c>
      <c r="M2881">
        <v>6377.9603547352053</v>
      </c>
      <c r="N2881">
        <v>35850.375461024814</v>
      </c>
      <c r="O2881">
        <v>81.142861345471033</v>
      </c>
      <c r="P2881">
        <v>45.577560690574671</v>
      </c>
      <c r="Q2881" s="6">
        <v>2879</v>
      </c>
    </row>
    <row r="2882" spans="1:17" x14ac:dyDescent="0.25">
      <c r="A2882">
        <v>109.057</v>
      </c>
      <c r="B2882">
        <v>-11.946999999999999</v>
      </c>
      <c r="C2882">
        <v>2018.365</v>
      </c>
      <c r="D2882">
        <v>1.2</v>
      </c>
      <c r="E2882">
        <v>0.65</v>
      </c>
      <c r="F2882">
        <v>19.899999999999999</v>
      </c>
      <c r="G2882">
        <v>46.089820015575185</v>
      </c>
      <c r="H2882">
        <v>20.587702928123257</v>
      </c>
      <c r="I2882">
        <v>-0.94299999999999784</v>
      </c>
      <c r="J2882">
        <v>6240.8815656829802</v>
      </c>
      <c r="K2882">
        <v>-1311.6675637347271</v>
      </c>
      <c r="L2882">
        <v>-11.869296584991289</v>
      </c>
      <c r="M2882">
        <v>6377.2309441195121</v>
      </c>
      <c r="N2882">
        <v>35948.188364153371</v>
      </c>
      <c r="O2882">
        <v>75.904752867025351</v>
      </c>
      <c r="P2882">
        <v>4.5462523711732103</v>
      </c>
      <c r="Q2882" s="6">
        <v>2880</v>
      </c>
    </row>
    <row r="2883" spans="1:17" x14ac:dyDescent="0.25">
      <c r="A2883">
        <v>107.3344175390977</v>
      </c>
      <c r="B2883">
        <v>-17.695223214474368</v>
      </c>
      <c r="C2883">
        <v>2018.365</v>
      </c>
      <c r="D2883">
        <v>1.2</v>
      </c>
      <c r="E2883">
        <v>0.65</v>
      </c>
      <c r="F2883">
        <v>19.899999999999999</v>
      </c>
      <c r="G2883">
        <v>46.089820015575185</v>
      </c>
      <c r="H2883">
        <v>14.372776872134247</v>
      </c>
      <c r="I2883">
        <v>-2.6655824609023</v>
      </c>
      <c r="J2883">
        <v>6078.2499116306408</v>
      </c>
      <c r="K2883">
        <v>-1926.2762522069602</v>
      </c>
      <c r="L2883">
        <v>-17.58408402358797</v>
      </c>
      <c r="M2883">
        <v>6376.1792782240991</v>
      </c>
      <c r="N2883">
        <v>36144.93888449212</v>
      </c>
      <c r="O2883">
        <v>69.003065066137282</v>
      </c>
      <c r="P2883">
        <v>8.7083513687309253</v>
      </c>
      <c r="Q2883" s="6">
        <v>2881</v>
      </c>
    </row>
    <row r="2884" spans="1:17" x14ac:dyDescent="0.25">
      <c r="A2884">
        <v>99.938000000000002</v>
      </c>
      <c r="B2884">
        <v>-11.922000000000001</v>
      </c>
      <c r="C2884">
        <v>2018.365</v>
      </c>
      <c r="D2884">
        <v>0.75</v>
      </c>
      <c r="E2884">
        <v>0.65</v>
      </c>
      <c r="F2884">
        <v>19.899999999999999</v>
      </c>
      <c r="G2884">
        <v>42.007420362456692</v>
      </c>
      <c r="H2884">
        <v>17.273685913372901</v>
      </c>
      <c r="I2884">
        <v>-10.061999999999998</v>
      </c>
      <c r="J2884">
        <v>6241.4534620501136</v>
      </c>
      <c r="K2884">
        <v>-1308.9617966763092</v>
      </c>
      <c r="L2884">
        <v>-11.844449769087914</v>
      </c>
      <c r="M2884">
        <v>6377.2346910001215</v>
      </c>
      <c r="N2884">
        <v>36058.953729616689</v>
      </c>
      <c r="O2884">
        <v>71.727563064395071</v>
      </c>
      <c r="P2884">
        <v>40.661112843319565</v>
      </c>
      <c r="Q2884" s="6">
        <v>2882</v>
      </c>
    </row>
    <row r="2885" spans="1:17" x14ac:dyDescent="0.25">
      <c r="A2885">
        <v>154.78700000000001</v>
      </c>
      <c r="B2885">
        <v>-18.916</v>
      </c>
      <c r="C2885">
        <v>2018.365</v>
      </c>
      <c r="D2885">
        <v>0.75</v>
      </c>
      <c r="E2885">
        <v>0.65</v>
      </c>
      <c r="F2885">
        <v>19.899999999999999</v>
      </c>
      <c r="G2885">
        <v>42.007420362456692</v>
      </c>
      <c r="H2885">
        <v>16.93757076049495</v>
      </c>
      <c r="I2885">
        <v>44.787000000000006</v>
      </c>
      <c r="J2885">
        <v>6035.8113264503436</v>
      </c>
      <c r="K2885">
        <v>-2054.5564354602038</v>
      </c>
      <c r="L2885">
        <v>-18.798287177778526</v>
      </c>
      <c r="M2885">
        <v>6375.9093872950543</v>
      </c>
      <c r="N2885">
        <v>38173.569911338876</v>
      </c>
      <c r="O2885">
        <v>35.058507789522729</v>
      </c>
      <c r="P2885">
        <v>71.912913910634913</v>
      </c>
      <c r="Q2885" s="6">
        <v>2883</v>
      </c>
    </row>
    <row r="2886" spans="1:17" x14ac:dyDescent="0.25">
      <c r="A2886">
        <v>132.23275591678379</v>
      </c>
      <c r="B2886">
        <v>-17.84</v>
      </c>
      <c r="C2886">
        <v>2018.365</v>
      </c>
      <c r="D2886">
        <v>3</v>
      </c>
      <c r="E2886">
        <v>0.65</v>
      </c>
      <c r="F2886">
        <v>19.899999999999999</v>
      </c>
      <c r="G2886">
        <v>54.048620189015942</v>
      </c>
      <c r="H2886">
        <v>18.783214987205934</v>
      </c>
      <c r="I2886">
        <v>22.232755916783788</v>
      </c>
      <c r="J2886">
        <v>6073.3602063005355</v>
      </c>
      <c r="K2886">
        <v>-1941.5355313331393</v>
      </c>
      <c r="L2886">
        <v>-17.728070520976207</v>
      </c>
      <c r="M2886">
        <v>6376.1480860237189</v>
      </c>
      <c r="N2886">
        <v>36665.930800011171</v>
      </c>
      <c r="O2886">
        <v>57.060622183077498</v>
      </c>
      <c r="P2886">
        <v>53.14891773979555</v>
      </c>
      <c r="Q2886" s="6">
        <v>2884</v>
      </c>
    </row>
    <row r="2887" spans="1:17" x14ac:dyDescent="0.25">
      <c r="A2887">
        <v>109.62517968859868</v>
      </c>
      <c r="B2887">
        <v>-14.707299434608608</v>
      </c>
      <c r="C2887">
        <v>2018.365</v>
      </c>
      <c r="D2887">
        <v>1.2</v>
      </c>
      <c r="E2887">
        <v>0.65</v>
      </c>
      <c r="F2887">
        <v>19.899999999999999</v>
      </c>
      <c r="G2887">
        <v>46.089820015575185</v>
      </c>
      <c r="H2887">
        <v>22.301628157060385</v>
      </c>
      <c r="I2887">
        <v>-0.37482031140132221</v>
      </c>
      <c r="J2887">
        <v>6170.4943237515772</v>
      </c>
      <c r="K2887">
        <v>-1608.7964359419082</v>
      </c>
      <c r="L2887">
        <v>-14.613068974112352</v>
      </c>
      <c r="M2887">
        <v>6376.7723945386215</v>
      </c>
      <c r="N2887">
        <v>36029.736181827269</v>
      </c>
      <c r="O2887">
        <v>72.710547673342631</v>
      </c>
      <c r="P2887">
        <v>1.4760556311277016</v>
      </c>
      <c r="Q2887" s="6">
        <v>2885</v>
      </c>
    </row>
    <row r="2888" spans="1:17" x14ac:dyDescent="0.25">
      <c r="A2888">
        <v>106.224</v>
      </c>
      <c r="B2888">
        <v>-24.707000000000001</v>
      </c>
      <c r="C2888">
        <v>2018.365</v>
      </c>
      <c r="D2888">
        <v>0.75</v>
      </c>
      <c r="E2888">
        <v>0.65</v>
      </c>
      <c r="F2888">
        <v>19.899999999999999</v>
      </c>
      <c r="G2888">
        <v>42.007420362456692</v>
      </c>
      <c r="H2888">
        <v>14.014552570843986</v>
      </c>
      <c r="I2888">
        <v>-3.7759999999999962</v>
      </c>
      <c r="J2888">
        <v>5797.6580599042627</v>
      </c>
      <c r="K2888">
        <v>-2649.62548269745</v>
      </c>
      <c r="L2888">
        <v>-24.561183454839288</v>
      </c>
      <c r="M2888">
        <v>6374.4297139534419</v>
      </c>
      <c r="N2888">
        <v>36477.429607891259</v>
      </c>
      <c r="O2888">
        <v>60.786615748191721</v>
      </c>
      <c r="P2888">
        <v>8.9729843432452423</v>
      </c>
      <c r="Q2888" s="6">
        <v>2886</v>
      </c>
    </row>
    <row r="2889" spans="1:17" x14ac:dyDescent="0.25">
      <c r="A2889">
        <v>129.14099999999999</v>
      </c>
      <c r="B2889">
        <v>-15.577000000000002</v>
      </c>
      <c r="C2889">
        <v>2018.365</v>
      </c>
      <c r="D2889">
        <v>3</v>
      </c>
      <c r="E2889">
        <v>0.65</v>
      </c>
      <c r="F2889">
        <v>19.899999999999999</v>
      </c>
      <c r="G2889">
        <v>54.048620189015942</v>
      </c>
      <c r="H2889">
        <v>21.410175674639046</v>
      </c>
      <c r="I2889">
        <v>19.140999999999991</v>
      </c>
      <c r="J2889">
        <v>6145.3572166292142</v>
      </c>
      <c r="K2889">
        <v>-1701.6869077355504</v>
      </c>
      <c r="L2889">
        <v>-15.477734803180443</v>
      </c>
      <c r="M2889">
        <v>6376.6098870744272</v>
      </c>
      <c r="N2889">
        <v>36454.065662622721</v>
      </c>
      <c r="O2889">
        <v>61.346469941860462</v>
      </c>
      <c r="P2889">
        <v>52.271362473675332</v>
      </c>
      <c r="Q2889" s="6">
        <v>2887</v>
      </c>
    </row>
    <row r="2890" spans="1:17" x14ac:dyDescent="0.25">
      <c r="A2890">
        <v>124.55800000000001</v>
      </c>
      <c r="B2890">
        <v>-12.553999999999998</v>
      </c>
      <c r="C2890">
        <v>2018.365</v>
      </c>
      <c r="D2890">
        <v>0.75</v>
      </c>
      <c r="E2890">
        <v>0.65</v>
      </c>
      <c r="F2890">
        <v>19.899999999999999</v>
      </c>
      <c r="G2890">
        <v>42.007420362456692</v>
      </c>
      <c r="H2890">
        <v>20.157192960123808</v>
      </c>
      <c r="I2890">
        <v>14.558000000000007</v>
      </c>
      <c r="J2890">
        <v>6226.6335449190919</v>
      </c>
      <c r="K2890">
        <v>-1377.2871944703036</v>
      </c>
      <c r="L2890">
        <v>-12.472595544297654</v>
      </c>
      <c r="M2890">
        <v>6377.1377058021553</v>
      </c>
      <c r="N2890">
        <v>36197.509786167066</v>
      </c>
      <c r="O2890">
        <v>67.553923412088167</v>
      </c>
      <c r="P2890">
        <v>50.071635402481611</v>
      </c>
      <c r="Q2890" s="6">
        <v>2888</v>
      </c>
    </row>
    <row r="2891" spans="1:17" x14ac:dyDescent="0.25">
      <c r="A2891">
        <v>110.54735022669317</v>
      </c>
      <c r="B2891">
        <v>-16.759116730116155</v>
      </c>
      <c r="C2891">
        <v>2018.365</v>
      </c>
      <c r="D2891">
        <v>3</v>
      </c>
      <c r="E2891">
        <v>0.65</v>
      </c>
      <c r="F2891">
        <v>19.899999999999999</v>
      </c>
      <c r="G2891">
        <v>54.048620189015942</v>
      </c>
      <c r="H2891">
        <v>16.787053421382669</v>
      </c>
      <c r="I2891">
        <v>0.54735022669316891</v>
      </c>
      <c r="J2891">
        <v>6108.932037663546</v>
      </c>
      <c r="K2891">
        <v>-1827.3244969800905</v>
      </c>
      <c r="L2891">
        <v>-16.65315449091058</v>
      </c>
      <c r="M2891">
        <v>6376.3755737923429</v>
      </c>
      <c r="N2891">
        <v>36101.809409858222</v>
      </c>
      <c r="O2891">
        <v>70.309542397772702</v>
      </c>
      <c r="P2891">
        <v>1.8975874137759039</v>
      </c>
      <c r="Q2891" s="6">
        <v>2889</v>
      </c>
    </row>
    <row r="2892" spans="1:17" x14ac:dyDescent="0.25">
      <c r="A2892">
        <v>116.26316647294222</v>
      </c>
      <c r="B2892">
        <v>-14.176253461305153</v>
      </c>
      <c r="C2892">
        <v>2018.365</v>
      </c>
      <c r="D2892">
        <v>3</v>
      </c>
      <c r="E2892">
        <v>0.65</v>
      </c>
      <c r="F2892">
        <v>19.899999999999999</v>
      </c>
      <c r="G2892">
        <v>54.048620189015942</v>
      </c>
      <c r="H2892">
        <v>22.416973573624713</v>
      </c>
      <c r="I2892">
        <v>6.263166472942217</v>
      </c>
      <c r="J2892">
        <v>6185.1479726653079</v>
      </c>
      <c r="K2892">
        <v>-1551.8965186384794</v>
      </c>
      <c r="L2892">
        <v>-14.085139875386544</v>
      </c>
      <c r="M2892">
        <v>6376.8674322372426</v>
      </c>
      <c r="N2892">
        <v>36055.643452098193</v>
      </c>
      <c r="O2892">
        <v>71.822203394500889</v>
      </c>
      <c r="P2892">
        <v>24.138745886451183</v>
      </c>
      <c r="Q2892" s="6">
        <v>2890</v>
      </c>
    </row>
    <row r="2893" spans="1:17" x14ac:dyDescent="0.25">
      <c r="A2893">
        <v>112.56100000000001</v>
      </c>
      <c r="B2893">
        <v>-13.452999999999999</v>
      </c>
      <c r="C2893">
        <v>2018.365</v>
      </c>
      <c r="D2893">
        <v>1.2</v>
      </c>
      <c r="E2893">
        <v>0.65</v>
      </c>
      <c r="F2893">
        <v>19.899999999999999</v>
      </c>
      <c r="G2893">
        <v>46.089820015575185</v>
      </c>
      <c r="H2893">
        <v>15.768021943422514</v>
      </c>
      <c r="I2893">
        <v>2.561000000000007</v>
      </c>
      <c r="J2893">
        <v>6204.2549144714922</v>
      </c>
      <c r="K2893">
        <v>-1474.1926446905577</v>
      </c>
      <c r="L2893">
        <v>-13.366181117106036</v>
      </c>
      <c r="M2893">
        <v>6376.9916886729125</v>
      </c>
      <c r="N2893">
        <v>35997.349031204423</v>
      </c>
      <c r="O2893">
        <v>73.905862835954608</v>
      </c>
      <c r="P2893">
        <v>10.882615679416464</v>
      </c>
      <c r="Q2893" s="6">
        <v>2891</v>
      </c>
    </row>
    <row r="2894" spans="1:17" x14ac:dyDescent="0.25">
      <c r="A2894">
        <v>115.0392228608999</v>
      </c>
      <c r="B2894">
        <v>-22.470854594127751</v>
      </c>
      <c r="C2894">
        <v>2018.365</v>
      </c>
      <c r="D2894">
        <v>1.2</v>
      </c>
      <c r="E2894">
        <v>0.65</v>
      </c>
      <c r="F2894">
        <v>19.899999999999999</v>
      </c>
      <c r="G2894">
        <v>46.089820015575185</v>
      </c>
      <c r="H2894">
        <v>18.391631565948259</v>
      </c>
      <c r="I2894">
        <v>5.0392228608998977</v>
      </c>
      <c r="J2894">
        <v>5896.7580041898791</v>
      </c>
      <c r="K2894">
        <v>-2422.6757099447982</v>
      </c>
      <c r="L2894">
        <v>-22.335248742099296</v>
      </c>
      <c r="M2894">
        <v>6375.0382395350334</v>
      </c>
      <c r="N2894">
        <v>36374.639198713208</v>
      </c>
      <c r="O2894">
        <v>63.068305707585353</v>
      </c>
      <c r="P2894">
        <v>12.991117775088339</v>
      </c>
      <c r="Q2894" s="6">
        <v>2892</v>
      </c>
    </row>
    <row r="2895" spans="1:17" x14ac:dyDescent="0.25">
      <c r="A2895">
        <v>138.89099999999999</v>
      </c>
      <c r="B2895">
        <v>-14.417999999999999</v>
      </c>
      <c r="C2895">
        <v>2018.365</v>
      </c>
      <c r="D2895">
        <v>3</v>
      </c>
      <c r="E2895">
        <v>0.65</v>
      </c>
      <c r="F2895">
        <v>19.899999999999999</v>
      </c>
      <c r="G2895">
        <v>54.048620189015942</v>
      </c>
      <c r="H2895">
        <v>17.71674633469808</v>
      </c>
      <c r="I2895">
        <v>28.890999999999991</v>
      </c>
      <c r="J2895">
        <v>6178.5427115689117</v>
      </c>
      <c r="K2895">
        <v>-1577.8154199967983</v>
      </c>
      <c r="L2895">
        <v>-14.325463616127339</v>
      </c>
      <c r="M2895">
        <v>6376.8245654291759</v>
      </c>
      <c r="N2895">
        <v>36909.339883701541</v>
      </c>
      <c r="O2895">
        <v>52.734053143808154</v>
      </c>
      <c r="P2895">
        <v>65.714167970939755</v>
      </c>
      <c r="Q2895" s="6">
        <v>2893</v>
      </c>
    </row>
    <row r="2896" spans="1:17" x14ac:dyDescent="0.25">
      <c r="A2896">
        <v>110.16882778456178</v>
      </c>
      <c r="B2896">
        <v>-20.419231975487243</v>
      </c>
      <c r="C2896">
        <v>2018.365</v>
      </c>
      <c r="D2896">
        <v>1.2</v>
      </c>
      <c r="E2896">
        <v>0.65</v>
      </c>
      <c r="F2896">
        <v>19.899999999999999</v>
      </c>
      <c r="G2896">
        <v>46.089820015575185</v>
      </c>
      <c r="H2896">
        <v>17.851974888551258</v>
      </c>
      <c r="I2896">
        <v>0.16882778456178471</v>
      </c>
      <c r="J2896">
        <v>5979.8060304740884</v>
      </c>
      <c r="K2896">
        <v>-2211.2519891988022</v>
      </c>
      <c r="L2896">
        <v>-20.293717073544283</v>
      </c>
      <c r="M2896">
        <v>6375.5560951049547</v>
      </c>
      <c r="N2896">
        <v>36251.866839008988</v>
      </c>
      <c r="O2896">
        <v>66.058803267717494</v>
      </c>
      <c r="P2896">
        <v>0.48389431193156923</v>
      </c>
      <c r="Q2896" s="6">
        <v>2894</v>
      </c>
    </row>
    <row r="2897" spans="1:17" x14ac:dyDescent="0.25">
      <c r="A2897">
        <v>117.09399999999999</v>
      </c>
      <c r="B2897">
        <v>-16.239999999999998</v>
      </c>
      <c r="C2897">
        <v>2018.365</v>
      </c>
      <c r="D2897">
        <v>0.75</v>
      </c>
      <c r="E2897">
        <v>0.65</v>
      </c>
      <c r="F2897">
        <v>19.899999999999999</v>
      </c>
      <c r="G2897">
        <v>42.007420362456692</v>
      </c>
      <c r="H2897">
        <v>14.03057531206222</v>
      </c>
      <c r="I2897">
        <v>7.0939999999999941</v>
      </c>
      <c r="J2897">
        <v>6125.2475319676023</v>
      </c>
      <c r="K2897">
        <v>-1772.2427597883475</v>
      </c>
      <c r="L2897">
        <v>-16.136957345288522</v>
      </c>
      <c r="M2897">
        <v>6376.4803557681744</v>
      </c>
      <c r="N2897">
        <v>36137.193140939678</v>
      </c>
      <c r="O2897">
        <v>69.242133199633216</v>
      </c>
      <c r="P2897">
        <v>23.989217291648274</v>
      </c>
      <c r="Q2897" s="6">
        <v>2895</v>
      </c>
    </row>
    <row r="2898" spans="1:17" x14ac:dyDescent="0.25">
      <c r="A2898">
        <v>117.15079203189048</v>
      </c>
      <c r="B2898">
        <v>-17.830451389563123</v>
      </c>
      <c r="C2898">
        <v>2018.365</v>
      </c>
      <c r="D2898">
        <v>1.2</v>
      </c>
      <c r="E2898">
        <v>0.65</v>
      </c>
      <c r="F2898">
        <v>19.899999999999999</v>
      </c>
      <c r="G2898">
        <v>46.089820015575185</v>
      </c>
      <c r="H2898">
        <v>23.962998924632494</v>
      </c>
      <c r="I2898">
        <v>7.1507920318904752</v>
      </c>
      <c r="J2898">
        <v>6073.6838917488658</v>
      </c>
      <c r="K2898">
        <v>-1940.5294946589993</v>
      </c>
      <c r="L2898">
        <v>-17.718573946102442</v>
      </c>
      <c r="M2898">
        <v>6376.1501500930135</v>
      </c>
      <c r="N2898">
        <v>36197.658081276968</v>
      </c>
      <c r="O2898">
        <v>67.514400519768557</v>
      </c>
      <c r="P2898">
        <v>22.279914561214909</v>
      </c>
      <c r="Q2898" s="6">
        <v>2896</v>
      </c>
    </row>
    <row r="2899" spans="1:17" x14ac:dyDescent="0.25">
      <c r="A2899">
        <v>115.45600602522673</v>
      </c>
      <c r="B2899">
        <v>-19.41916197339253</v>
      </c>
      <c r="C2899">
        <v>2018.365</v>
      </c>
      <c r="D2899">
        <v>3</v>
      </c>
      <c r="E2899">
        <v>0.65</v>
      </c>
      <c r="F2899">
        <v>19.899999999999999</v>
      </c>
      <c r="G2899">
        <v>54.048620189015942</v>
      </c>
      <c r="H2899">
        <v>15.34689099371999</v>
      </c>
      <c r="I2899">
        <v>5.4560060252267277</v>
      </c>
      <c r="J2899">
        <v>6017.5242372641715</v>
      </c>
      <c r="K2899">
        <v>-2107.1656227463927</v>
      </c>
      <c r="L2899">
        <v>-19.298800766413137</v>
      </c>
      <c r="M2899">
        <v>6375.7936688498585</v>
      </c>
      <c r="N2899">
        <v>36239.715358609188</v>
      </c>
      <c r="O2899">
        <v>66.381045352757482</v>
      </c>
      <c r="P2899">
        <v>16.028344339278668</v>
      </c>
      <c r="Q2899" s="6">
        <v>2897</v>
      </c>
    </row>
    <row r="2900" spans="1:17" x14ac:dyDescent="0.25">
      <c r="A2900">
        <v>115.54898443692238</v>
      </c>
      <c r="B2900">
        <v>-12.979411751594885</v>
      </c>
      <c r="C2900">
        <v>2018.365</v>
      </c>
      <c r="D2900">
        <v>0.75</v>
      </c>
      <c r="E2900">
        <v>0.65</v>
      </c>
      <c r="F2900">
        <v>19.899999999999999</v>
      </c>
      <c r="G2900">
        <v>42.007420362456692</v>
      </c>
      <c r="H2900">
        <v>17.239114309707247</v>
      </c>
      <c r="I2900">
        <v>5.5489844369223817</v>
      </c>
      <c r="J2900">
        <v>6216.2335694523063</v>
      </c>
      <c r="K2900">
        <v>-1423.1862920813442</v>
      </c>
      <c r="L2900">
        <v>-12.895434932970371</v>
      </c>
      <c r="M2900">
        <v>6377.0697825846319</v>
      </c>
      <c r="N2900">
        <v>36010.191803419046</v>
      </c>
      <c r="O2900">
        <v>73.429822279019021</v>
      </c>
      <c r="P2900">
        <v>23.391080386173719</v>
      </c>
      <c r="Q2900" s="6">
        <v>2898</v>
      </c>
    </row>
    <row r="2901" spans="1:17" x14ac:dyDescent="0.25">
      <c r="A2901">
        <v>110.48885022922441</v>
      </c>
      <c r="B2901">
        <v>-15.253877933572277</v>
      </c>
      <c r="C2901">
        <v>2018.365</v>
      </c>
      <c r="D2901">
        <v>1.2</v>
      </c>
      <c r="E2901">
        <v>0.65</v>
      </c>
      <c r="F2901">
        <v>19.899999999999999</v>
      </c>
      <c r="G2901">
        <v>46.089820015575185</v>
      </c>
      <c r="H2901">
        <v>16.610681072568013</v>
      </c>
      <c r="I2901">
        <v>0.48885022922441124</v>
      </c>
      <c r="J2901">
        <v>6154.8612835869189</v>
      </c>
      <c r="K2901">
        <v>-1667.2188921367328</v>
      </c>
      <c r="L2901">
        <v>-15.156472961472076</v>
      </c>
      <c r="M2901">
        <v>6376.671251875453</v>
      </c>
      <c r="N2901">
        <v>36048.115955751491</v>
      </c>
      <c r="O2901">
        <v>72.068196500672428</v>
      </c>
      <c r="P2901">
        <v>1.8574583629006032</v>
      </c>
      <c r="Q2901" s="6">
        <v>2899</v>
      </c>
    </row>
    <row r="2902" spans="1:17" x14ac:dyDescent="0.25">
      <c r="A2902">
        <v>111.9819233319062</v>
      </c>
      <c r="B2902">
        <v>-13.378758810345758</v>
      </c>
      <c r="C2902">
        <v>2018.365</v>
      </c>
      <c r="D2902">
        <v>1.2</v>
      </c>
      <c r="E2902">
        <v>0.65</v>
      </c>
      <c r="F2902">
        <v>19.899999999999999</v>
      </c>
      <c r="G2902">
        <v>46.089820015575185</v>
      </c>
      <c r="H2902">
        <v>15.719145842218794</v>
      </c>
      <c r="I2902">
        <v>1.9819233319062022</v>
      </c>
      <c r="J2902">
        <v>6206.1606151592805</v>
      </c>
      <c r="K2902">
        <v>-1466.20317318752</v>
      </c>
      <c r="L2902">
        <v>-13.292383923900074</v>
      </c>
      <c r="M2902">
        <v>6377.0041027287552</v>
      </c>
      <c r="N2902">
        <v>35992.209022897776</v>
      </c>
      <c r="O2902">
        <v>74.10256807486563</v>
      </c>
      <c r="P2902">
        <v>8.5057728097581276</v>
      </c>
      <c r="Q2902" s="6">
        <v>2900</v>
      </c>
    </row>
    <row r="2903" spans="1:17" x14ac:dyDescent="0.25">
      <c r="A2903">
        <v>149.459</v>
      </c>
      <c r="B2903">
        <v>-7.65</v>
      </c>
      <c r="C2903">
        <v>2018.365</v>
      </c>
      <c r="D2903">
        <v>3</v>
      </c>
      <c r="E2903">
        <v>0.65</v>
      </c>
      <c r="F2903">
        <v>19.899999999999999</v>
      </c>
      <c r="G2903">
        <v>54.048620189015942</v>
      </c>
      <c r="H2903">
        <v>22.462355584034956</v>
      </c>
      <c r="I2903">
        <v>39.459000000000003</v>
      </c>
      <c r="J2903">
        <v>6321.7479453379583</v>
      </c>
      <c r="K2903">
        <v>-843.43247962779537</v>
      </c>
      <c r="L2903">
        <v>-7.5993874712196439</v>
      </c>
      <c r="M2903">
        <v>6377.7641405178811</v>
      </c>
      <c r="N2903">
        <v>37508.576646757494</v>
      </c>
      <c r="O2903">
        <v>43.640047320479297</v>
      </c>
      <c r="P2903">
        <v>80.813395103524797</v>
      </c>
      <c r="Q2903" s="6">
        <v>2901</v>
      </c>
    </row>
    <row r="2904" spans="1:17" x14ac:dyDescent="0.25">
      <c r="A2904">
        <v>109.66199780407118</v>
      </c>
      <c r="B2904">
        <v>-16.97265764491803</v>
      </c>
      <c r="C2904">
        <v>2018.365</v>
      </c>
      <c r="D2904">
        <v>3</v>
      </c>
      <c r="E2904">
        <v>0.65</v>
      </c>
      <c r="F2904">
        <v>19.899999999999999</v>
      </c>
      <c r="G2904">
        <v>54.048620189015942</v>
      </c>
      <c r="H2904">
        <v>23.32262878119127</v>
      </c>
      <c r="I2904">
        <v>-0.33800219592882286</v>
      </c>
      <c r="J2904">
        <v>6102.0755980143667</v>
      </c>
      <c r="K2904">
        <v>-1849.9400970220515</v>
      </c>
      <c r="L2904">
        <v>-16.865504383147918</v>
      </c>
      <c r="M2904">
        <v>6376.3316229986303</v>
      </c>
      <c r="N2904">
        <v>36109.607048795398</v>
      </c>
      <c r="O2904">
        <v>70.06677830402613</v>
      </c>
      <c r="P2904">
        <v>1.1577334352296789</v>
      </c>
      <c r="Q2904" s="6">
        <v>2902</v>
      </c>
    </row>
    <row r="2905" spans="1:17" x14ac:dyDescent="0.25">
      <c r="A2905">
        <v>132.38200000000001</v>
      </c>
      <c r="B2905">
        <v>-21.523</v>
      </c>
      <c r="C2905">
        <v>2018.365</v>
      </c>
      <c r="D2905">
        <v>1.2</v>
      </c>
      <c r="E2905">
        <v>0.65</v>
      </c>
      <c r="F2905">
        <v>19.899999999999999</v>
      </c>
      <c r="G2905">
        <v>46.089820015575185</v>
      </c>
      <c r="H2905">
        <v>14.720345639070796</v>
      </c>
      <c r="I2905">
        <v>22.382000000000005</v>
      </c>
      <c r="J2905">
        <v>5936.0696424649086</v>
      </c>
      <c r="K2905">
        <v>-2325.3610100831393</v>
      </c>
      <c r="L2905">
        <v>-21.391973461119822</v>
      </c>
      <c r="M2905">
        <v>6375.2824743228703</v>
      </c>
      <c r="N2905">
        <v>36818.352996737922</v>
      </c>
      <c r="O2905">
        <v>54.266191259909434</v>
      </c>
      <c r="P2905">
        <v>48.302187181860589</v>
      </c>
      <c r="Q2905" s="6">
        <v>2903</v>
      </c>
    </row>
    <row r="2906" spans="1:17" x14ac:dyDescent="0.25">
      <c r="A2906">
        <v>147.56988612988252</v>
      </c>
      <c r="B2906">
        <v>-15.043001641983723</v>
      </c>
      <c r="C2906">
        <v>2018.365</v>
      </c>
      <c r="D2906">
        <v>1.2</v>
      </c>
      <c r="E2906">
        <v>0.65</v>
      </c>
      <c r="F2906">
        <v>19.899999999999999</v>
      </c>
      <c r="G2906">
        <v>46.089820015575185</v>
      </c>
      <c r="H2906">
        <v>17.687991231738728</v>
      </c>
      <c r="I2906">
        <v>37.569886129882519</v>
      </c>
      <c r="J2906">
        <v>6160.9588058984573</v>
      </c>
      <c r="K2906">
        <v>-1644.6961961220966</v>
      </c>
      <c r="L2906">
        <v>-14.946817331187841</v>
      </c>
      <c r="M2906">
        <v>6376.7106713035237</v>
      </c>
      <c r="N2906">
        <v>37505.759605511244</v>
      </c>
      <c r="O2906">
        <v>43.662237313530028</v>
      </c>
      <c r="P2906">
        <v>71.356051272192005</v>
      </c>
      <c r="Q2906" s="6">
        <v>2904</v>
      </c>
    </row>
    <row r="2907" spans="1:17" x14ac:dyDescent="0.25">
      <c r="A2907">
        <v>115.62695311280474</v>
      </c>
      <c r="B2907">
        <v>-15.010902035371181</v>
      </c>
      <c r="C2907">
        <v>2018.365</v>
      </c>
      <c r="D2907">
        <v>1.2</v>
      </c>
      <c r="E2907">
        <v>0.65</v>
      </c>
      <c r="F2907">
        <v>19.899999999999999</v>
      </c>
      <c r="G2907">
        <v>46.089820015575185</v>
      </c>
      <c r="H2907">
        <v>23.44878096227341</v>
      </c>
      <c r="I2907">
        <v>5.6269531128047419</v>
      </c>
      <c r="J2907">
        <v>6161.8796903168268</v>
      </c>
      <c r="K2907">
        <v>-1641.2658639907127</v>
      </c>
      <c r="L2907">
        <v>-14.914903988440576</v>
      </c>
      <c r="M2907">
        <v>6376.7166280335978</v>
      </c>
      <c r="N2907">
        <v>36074.372528018772</v>
      </c>
      <c r="O2907">
        <v>71.196208550720741</v>
      </c>
      <c r="P2907">
        <v>20.827036036329876</v>
      </c>
      <c r="Q2907" s="6">
        <v>2905</v>
      </c>
    </row>
    <row r="2908" spans="1:17" x14ac:dyDescent="0.25">
      <c r="A2908">
        <v>108.82447813209761</v>
      </c>
      <c r="B2908">
        <v>-10.238358532122774</v>
      </c>
      <c r="C2908">
        <v>2018.365</v>
      </c>
      <c r="D2908">
        <v>0.75</v>
      </c>
      <c r="E2908">
        <v>0.65</v>
      </c>
      <c r="F2908">
        <v>19.899999999999999</v>
      </c>
      <c r="G2908">
        <v>42.007420362456692</v>
      </c>
      <c r="H2908">
        <v>16.410886878587011</v>
      </c>
      <c r="I2908">
        <v>-1.1755218679023898</v>
      </c>
      <c r="J2908">
        <v>6277.2436551669507</v>
      </c>
      <c r="K2908">
        <v>-1126.2032903507143</v>
      </c>
      <c r="L2908">
        <v>-10.171253323310484</v>
      </c>
      <c r="M2908">
        <v>6377.4698554779943</v>
      </c>
      <c r="N2908">
        <v>35906.114664362212</v>
      </c>
      <c r="O2908">
        <v>77.873877536663514</v>
      </c>
      <c r="P2908">
        <v>6.5853577055305443</v>
      </c>
      <c r="Q2908" s="6">
        <v>2906</v>
      </c>
    </row>
    <row r="2909" spans="1:17" x14ac:dyDescent="0.25">
      <c r="A2909">
        <v>148.14150381418938</v>
      </c>
      <c r="B2909">
        <v>-13.614057317591577</v>
      </c>
      <c r="C2909">
        <v>2018.365</v>
      </c>
      <c r="D2909">
        <v>3</v>
      </c>
      <c r="E2909">
        <v>0.65</v>
      </c>
      <c r="F2909">
        <v>19.899999999999999</v>
      </c>
      <c r="G2909">
        <v>54.048620189015942</v>
      </c>
      <c r="H2909">
        <v>23.247682112458698</v>
      </c>
      <c r="I2909">
        <v>38.141503814189377</v>
      </c>
      <c r="J2909">
        <v>6200.0851078216474</v>
      </c>
      <c r="K2909">
        <v>-1491.516472662601</v>
      </c>
      <c r="L2909">
        <v>-13.526277228384158</v>
      </c>
      <c r="M2909">
        <v>6376.9645390621117</v>
      </c>
      <c r="N2909">
        <v>37513.612138532146</v>
      </c>
      <c r="O2909">
        <v>43.557468234755362</v>
      </c>
      <c r="P2909">
        <v>73.314184218364986</v>
      </c>
      <c r="Q2909" s="6">
        <v>2907</v>
      </c>
    </row>
    <row r="2910" spans="1:17" x14ac:dyDescent="0.25">
      <c r="A2910">
        <v>108.09699999999999</v>
      </c>
      <c r="B2910">
        <v>-11.257999999999999</v>
      </c>
      <c r="C2910">
        <v>2018.365</v>
      </c>
      <c r="D2910">
        <v>0.75</v>
      </c>
      <c r="E2910">
        <v>0.65</v>
      </c>
      <c r="F2910">
        <v>19.899999999999999</v>
      </c>
      <c r="G2910">
        <v>42.007420362456692</v>
      </c>
      <c r="H2910">
        <v>15.741392229873904</v>
      </c>
      <c r="I2910">
        <v>-1.9030000000000058</v>
      </c>
      <c r="J2910">
        <v>6256.2102233112055</v>
      </c>
      <c r="K2910">
        <v>-1237.008723309752</v>
      </c>
      <c r="L2910">
        <v>-11.184539393379641</v>
      </c>
      <c r="M2910">
        <v>6377.3314905066727</v>
      </c>
      <c r="N2910">
        <v>35933.279569140708</v>
      </c>
      <c r="O2910">
        <v>76.570683081681025</v>
      </c>
      <c r="P2910">
        <v>9.6586556999017361</v>
      </c>
      <c r="Q2910" s="6">
        <v>2908</v>
      </c>
    </row>
    <row r="2911" spans="1:17" x14ac:dyDescent="0.25">
      <c r="A2911">
        <v>123.09</v>
      </c>
      <c r="B2911">
        <v>-17.243000000000002</v>
      </c>
      <c r="C2911">
        <v>2018.365</v>
      </c>
      <c r="D2911">
        <v>3</v>
      </c>
      <c r="E2911">
        <v>0.65</v>
      </c>
      <c r="F2911">
        <v>19.899999999999999</v>
      </c>
      <c r="G2911">
        <v>54.048620189015942</v>
      </c>
      <c r="H2911">
        <v>22.43490059318686</v>
      </c>
      <c r="I2911">
        <v>13.090000000000003</v>
      </c>
      <c r="J2911">
        <v>6093.2743308551271</v>
      </c>
      <c r="K2911">
        <v>-1878.5351588494191</v>
      </c>
      <c r="L2911">
        <v>-17.134347383056852</v>
      </c>
      <c r="M2911">
        <v>6376.2752774712771</v>
      </c>
      <c r="N2911">
        <v>36304.104362064849</v>
      </c>
      <c r="O2911">
        <v>64.77432604162604</v>
      </c>
      <c r="P2911">
        <v>38.111549667988285</v>
      </c>
      <c r="Q2911" s="6">
        <v>2909</v>
      </c>
    </row>
    <row r="2912" spans="1:17" x14ac:dyDescent="0.25">
      <c r="A2912">
        <v>124.556</v>
      </c>
      <c r="B2912">
        <v>-17.221</v>
      </c>
      <c r="C2912">
        <v>2018.365</v>
      </c>
      <c r="D2912">
        <v>0.75</v>
      </c>
      <c r="E2912">
        <v>0.65</v>
      </c>
      <c r="F2912">
        <v>19.899999999999999</v>
      </c>
      <c r="G2912">
        <v>42.007420362456692</v>
      </c>
      <c r="H2912">
        <v>22.409328429170387</v>
      </c>
      <c r="I2912">
        <v>14.555999999999997</v>
      </c>
      <c r="J2912">
        <v>6093.9956138785547</v>
      </c>
      <c r="K2912">
        <v>-1876.2096684637561</v>
      </c>
      <c r="L2912">
        <v>-17.112469041147854</v>
      </c>
      <c r="M2912">
        <v>6376.2798920693522</v>
      </c>
      <c r="N2912">
        <v>36346.530526704344</v>
      </c>
      <c r="O2912">
        <v>63.758090313284953</v>
      </c>
      <c r="P2912">
        <v>41.252687382074051</v>
      </c>
      <c r="Q2912" s="6">
        <v>2910</v>
      </c>
    </row>
    <row r="2913" spans="1:17" x14ac:dyDescent="0.25">
      <c r="A2913">
        <v>148.32479198385735</v>
      </c>
      <c r="B2913">
        <v>-10.656319542327962</v>
      </c>
      <c r="C2913">
        <v>2018.365</v>
      </c>
      <c r="D2913">
        <v>1.2</v>
      </c>
      <c r="E2913">
        <v>0.65</v>
      </c>
      <c r="F2913">
        <v>19.899999999999999</v>
      </c>
      <c r="G2913">
        <v>46.089820015575185</v>
      </c>
      <c r="H2913">
        <v>23.371554313068636</v>
      </c>
      <c r="I2913">
        <v>38.324791983857352</v>
      </c>
      <c r="J2913">
        <v>6268.8605225583888</v>
      </c>
      <c r="K2913">
        <v>-1171.6677884590952</v>
      </c>
      <c r="L2913">
        <v>-10.586598553851665</v>
      </c>
      <c r="M2913">
        <v>6377.4146531179595</v>
      </c>
      <c r="N2913">
        <v>37466.812013314295</v>
      </c>
      <c r="O2913">
        <v>44.216784775703445</v>
      </c>
      <c r="P2913">
        <v>76.833130707848824</v>
      </c>
      <c r="Q2913" s="6">
        <v>2911</v>
      </c>
    </row>
    <row r="2914" spans="1:17" x14ac:dyDescent="0.25">
      <c r="A2914">
        <v>116.56952672568445</v>
      </c>
      <c r="B2914">
        <v>-18.754033445484765</v>
      </c>
      <c r="C2914">
        <v>2018.365</v>
      </c>
      <c r="D2914">
        <v>3</v>
      </c>
      <c r="E2914">
        <v>0.65</v>
      </c>
      <c r="F2914">
        <v>19.899999999999999</v>
      </c>
      <c r="G2914">
        <v>54.048620189015942</v>
      </c>
      <c r="H2914">
        <v>18.685586003687991</v>
      </c>
      <c r="I2914">
        <v>6.5695267256844545</v>
      </c>
      <c r="J2914">
        <v>6041.5993079511281</v>
      </c>
      <c r="K2914">
        <v>-2037.5883512657563</v>
      </c>
      <c r="L2914">
        <v>-18.637180835269405</v>
      </c>
      <c r="M2914">
        <v>6375.9460856448159</v>
      </c>
      <c r="N2914">
        <v>36226.165507320839</v>
      </c>
      <c r="O2914">
        <v>66.74160962445697</v>
      </c>
      <c r="P2914">
        <v>19.707762192442107</v>
      </c>
      <c r="Q2914" s="6">
        <v>2912</v>
      </c>
    </row>
    <row r="2915" spans="1:17" x14ac:dyDescent="0.25">
      <c r="A2915">
        <v>122.977</v>
      </c>
      <c r="B2915">
        <v>-18.86</v>
      </c>
      <c r="C2915">
        <v>2018.365</v>
      </c>
      <c r="D2915">
        <v>0.75</v>
      </c>
      <c r="E2915">
        <v>0.65</v>
      </c>
      <c r="F2915">
        <v>19.899999999999999</v>
      </c>
      <c r="G2915">
        <v>42.007420362456692</v>
      </c>
      <c r="H2915">
        <v>17.293323827399725</v>
      </c>
      <c r="I2915">
        <v>12.977000000000004</v>
      </c>
      <c r="J2915">
        <v>6037.8179595925349</v>
      </c>
      <c r="K2915">
        <v>-2048.6915317046569</v>
      </c>
      <c r="L2915">
        <v>-18.742584175619449</v>
      </c>
      <c r="M2915">
        <v>6375.922106272671</v>
      </c>
      <c r="N2915">
        <v>36363.608878373001</v>
      </c>
      <c r="O2915">
        <v>63.348794533732423</v>
      </c>
      <c r="P2915">
        <v>35.484553749316838</v>
      </c>
      <c r="Q2915" s="6">
        <v>2913</v>
      </c>
    </row>
    <row r="2916" spans="1:17" x14ac:dyDescent="0.25">
      <c r="A2916">
        <v>158.69999999999999</v>
      </c>
      <c r="B2916">
        <v>-10.754</v>
      </c>
      <c r="C2916">
        <v>2018.365</v>
      </c>
      <c r="D2916">
        <v>0.75</v>
      </c>
      <c r="E2916">
        <v>0.65</v>
      </c>
      <c r="F2916">
        <v>19.899999999999999</v>
      </c>
      <c r="G2916">
        <v>42.007420362456692</v>
      </c>
      <c r="H2916">
        <v>23.455848721432083</v>
      </c>
      <c r="I2916">
        <v>48.699999999999989</v>
      </c>
      <c r="J2916">
        <v>6266.8534959137314</v>
      </c>
      <c r="K2916">
        <v>-1182.2844361202422</v>
      </c>
      <c r="L2916">
        <v>-10.683669784390148</v>
      </c>
      <c r="M2916">
        <v>6377.4014478577647</v>
      </c>
      <c r="N2916">
        <v>38336.573990403456</v>
      </c>
      <c r="O2916">
        <v>33.143988698897516</v>
      </c>
      <c r="P2916">
        <v>80.690550891572016</v>
      </c>
      <c r="Q2916" s="6">
        <v>2914</v>
      </c>
    </row>
    <row r="2917" spans="1:17" x14ac:dyDescent="0.25">
      <c r="A2917">
        <v>113.79300000000001</v>
      </c>
      <c r="B2917">
        <v>-6.7509999999999994</v>
      </c>
      <c r="C2917">
        <v>2018.365</v>
      </c>
      <c r="D2917">
        <v>3</v>
      </c>
      <c r="E2917">
        <v>0.65</v>
      </c>
      <c r="F2917">
        <v>19.899999999999999</v>
      </c>
      <c r="G2917">
        <v>54.048620189015942</v>
      </c>
      <c r="H2917">
        <v>20.936261590791492</v>
      </c>
      <c r="I2917">
        <v>3.7930000000000064</v>
      </c>
      <c r="J2917">
        <v>6334.2095655816665</v>
      </c>
      <c r="K2917">
        <v>-744.79556116625167</v>
      </c>
      <c r="L2917">
        <v>-6.7062183520474115</v>
      </c>
      <c r="M2917">
        <v>6377.8469132332775</v>
      </c>
      <c r="N2917">
        <v>35853.990944780926</v>
      </c>
      <c r="O2917">
        <v>80.887948869267845</v>
      </c>
      <c r="P2917">
        <v>29.421647889289769</v>
      </c>
      <c r="Q2917" s="6">
        <v>2915</v>
      </c>
    </row>
    <row r="2918" spans="1:17" x14ac:dyDescent="0.25">
      <c r="A2918">
        <v>114.92149574419945</v>
      </c>
      <c r="B2918">
        <v>-14.891854195916817</v>
      </c>
      <c r="C2918">
        <v>2018.365</v>
      </c>
      <c r="D2918">
        <v>3</v>
      </c>
      <c r="E2918">
        <v>0.65</v>
      </c>
      <c r="F2918">
        <v>19.899999999999999</v>
      </c>
      <c r="G2918">
        <v>54.048620189015942</v>
      </c>
      <c r="H2918">
        <v>19.843877556832489</v>
      </c>
      <c r="I2918">
        <v>4.9214957441994471</v>
      </c>
      <c r="J2918">
        <v>6165.2781686213666</v>
      </c>
      <c r="K2918">
        <v>-1628.5393808078363</v>
      </c>
      <c r="L2918">
        <v>-14.796547987341864</v>
      </c>
      <c r="M2918">
        <v>6376.7386187079373</v>
      </c>
      <c r="N2918">
        <v>36062.26557324762</v>
      </c>
      <c r="O2918">
        <v>71.595135910463853</v>
      </c>
      <c r="P2918">
        <v>18.523800826073096</v>
      </c>
      <c r="Q2918" s="6">
        <v>2916</v>
      </c>
    </row>
    <row r="2919" spans="1:17" x14ac:dyDescent="0.25">
      <c r="A2919">
        <v>103.93186167443403</v>
      </c>
      <c r="B2919">
        <v>-22.043471189072601</v>
      </c>
      <c r="C2919">
        <v>2018.365</v>
      </c>
      <c r="D2919">
        <v>1.2</v>
      </c>
      <c r="E2919">
        <v>0.65</v>
      </c>
      <c r="F2919">
        <v>19.899999999999999</v>
      </c>
      <c r="G2919">
        <v>46.089820015575185</v>
      </c>
      <c r="H2919">
        <v>22.72457848752428</v>
      </c>
      <c r="I2919">
        <v>-6.0681383255659682</v>
      </c>
      <c r="J2919">
        <v>5914.6832847996293</v>
      </c>
      <c r="K2919">
        <v>-2378.8761171967731</v>
      </c>
      <c r="L2919">
        <v>-21.909912180570711</v>
      </c>
      <c r="M2919">
        <v>6375.1494053439501</v>
      </c>
      <c r="N2919">
        <v>36365.874922028852</v>
      </c>
      <c r="O2919">
        <v>63.273273570591677</v>
      </c>
      <c r="P2919">
        <v>15.814804704627736</v>
      </c>
      <c r="Q2919" s="6">
        <v>2917</v>
      </c>
    </row>
    <row r="2920" spans="1:17" x14ac:dyDescent="0.25">
      <c r="A2920">
        <v>145.36199999999999</v>
      </c>
      <c r="B2920">
        <v>-15.494999999999999</v>
      </c>
      <c r="C2920">
        <v>2018.365</v>
      </c>
      <c r="D2920">
        <v>3</v>
      </c>
      <c r="E2920">
        <v>0.65</v>
      </c>
      <c r="F2920">
        <v>19.899999999999999</v>
      </c>
      <c r="G2920">
        <v>54.048620189015942</v>
      </c>
      <c r="H2920">
        <v>16.93428340983224</v>
      </c>
      <c r="I2920">
        <v>35.361999999999995</v>
      </c>
      <c r="J2920">
        <v>6147.7875317559365</v>
      </c>
      <c r="K2920">
        <v>-1692.9448080246566</v>
      </c>
      <c r="L2920">
        <v>-15.3962057038078</v>
      </c>
      <c r="M2920">
        <v>6376.6255698944242</v>
      </c>
      <c r="N2920">
        <v>37358.912627335587</v>
      </c>
      <c r="O2920">
        <v>45.738848621721047</v>
      </c>
      <c r="P2920">
        <v>69.371098014490087</v>
      </c>
      <c r="Q2920" s="6">
        <v>2918</v>
      </c>
    </row>
    <row r="2921" spans="1:17" x14ac:dyDescent="0.25">
      <c r="A2921">
        <v>155.83455290813785</v>
      </c>
      <c r="B2921">
        <v>-13.560205375791746</v>
      </c>
      <c r="C2921">
        <v>2018.365</v>
      </c>
      <c r="D2921">
        <v>3</v>
      </c>
      <c r="E2921">
        <v>0.65</v>
      </c>
      <c r="F2921">
        <v>19.899999999999999</v>
      </c>
      <c r="G2921">
        <v>54.048620189015942</v>
      </c>
      <c r="H2921">
        <v>23.382074375590403</v>
      </c>
      <c r="I2921">
        <v>45.834552908137852</v>
      </c>
      <c r="J2921">
        <v>6201.4847704188987</v>
      </c>
      <c r="K2921">
        <v>-1485.72527008016</v>
      </c>
      <c r="L2921">
        <v>-13.47274637590675</v>
      </c>
      <c r="M2921">
        <v>6376.9736502429041</v>
      </c>
      <c r="N2921">
        <v>38132.883672662247</v>
      </c>
      <c r="O2921">
        <v>35.563426050634931</v>
      </c>
      <c r="P2921">
        <v>77.170593278852294</v>
      </c>
      <c r="Q2921" s="6">
        <v>2919</v>
      </c>
    </row>
    <row r="2922" spans="1:17" x14ac:dyDescent="0.25">
      <c r="A2922">
        <v>129.88800000000001</v>
      </c>
      <c r="B2922">
        <v>-19.417000000000002</v>
      </c>
      <c r="C2922">
        <v>2018.365</v>
      </c>
      <c r="D2922">
        <v>3</v>
      </c>
      <c r="E2922">
        <v>0.65</v>
      </c>
      <c r="F2922">
        <v>19.899999999999999</v>
      </c>
      <c r="G2922">
        <v>54.048620189015942</v>
      </c>
      <c r="H2922">
        <v>21.627968639204362</v>
      </c>
      <c r="I2922">
        <v>19.888000000000005</v>
      </c>
      <c r="J2922">
        <v>6017.6038027270406</v>
      </c>
      <c r="K2922">
        <v>-2106.939911740662</v>
      </c>
      <c r="L2922">
        <v>-19.296650094309452</v>
      </c>
      <c r="M2922">
        <v>6375.79417157429</v>
      </c>
      <c r="N2922">
        <v>36623.437153048733</v>
      </c>
      <c r="O2922">
        <v>57.86574965551138</v>
      </c>
      <c r="P2922">
        <v>47.418252660613206</v>
      </c>
      <c r="Q2922" s="6">
        <v>2920</v>
      </c>
    </row>
    <row r="2923" spans="1:17" x14ac:dyDescent="0.25">
      <c r="A2923">
        <v>105.07008859214569</v>
      </c>
      <c r="B2923">
        <v>-23.638205335716574</v>
      </c>
      <c r="C2923">
        <v>2018.365</v>
      </c>
      <c r="D2923">
        <v>0.75</v>
      </c>
      <c r="E2923">
        <v>0.65</v>
      </c>
      <c r="F2923">
        <v>19.899999999999999</v>
      </c>
      <c r="G2923">
        <v>42.007420362456692</v>
      </c>
      <c r="H2923">
        <v>19.539217146911579</v>
      </c>
      <c r="I2923">
        <v>-4.9299114078543056</v>
      </c>
      <c r="J2923">
        <v>5846.132649952222</v>
      </c>
      <c r="K2923">
        <v>-2541.6266026729127</v>
      </c>
      <c r="L2923">
        <v>-23.497162773761147</v>
      </c>
      <c r="M2923">
        <v>6374.7260920177614</v>
      </c>
      <c r="N2923">
        <v>36431.872343432937</v>
      </c>
      <c r="O2923">
        <v>61.77676366760349</v>
      </c>
      <c r="P2923">
        <v>12.140676178072731</v>
      </c>
      <c r="Q2923" s="6">
        <v>2921</v>
      </c>
    </row>
    <row r="2924" spans="1:17" x14ac:dyDescent="0.25">
      <c r="A2924">
        <v>148.291</v>
      </c>
      <c r="B2924">
        <v>-15.359</v>
      </c>
      <c r="C2924">
        <v>2018.365</v>
      </c>
      <c r="D2924">
        <v>1.2</v>
      </c>
      <c r="E2924">
        <v>0.65</v>
      </c>
      <c r="F2924">
        <v>19.899999999999999</v>
      </c>
      <c r="G2924">
        <v>46.089820015575185</v>
      </c>
      <c r="H2924">
        <v>16.999976515592941</v>
      </c>
      <c r="I2924">
        <v>38.290999999999997</v>
      </c>
      <c r="J2924">
        <v>6151.790667899184</v>
      </c>
      <c r="K2924">
        <v>-1678.4382186795006</v>
      </c>
      <c r="L2924">
        <v>-15.260988476993406</v>
      </c>
      <c r="M2924">
        <v>6376.651415560953</v>
      </c>
      <c r="N2924">
        <v>37567.372891151543</v>
      </c>
      <c r="O2924">
        <v>42.81327726631342</v>
      </c>
      <c r="P2924">
        <v>71.454063634861768</v>
      </c>
      <c r="Q2924" s="6">
        <v>2922</v>
      </c>
    </row>
    <row r="2925" spans="1:17" x14ac:dyDescent="0.25">
      <c r="A2925">
        <v>111.48399999999999</v>
      </c>
      <c r="B2925">
        <v>-13.350999999999999</v>
      </c>
      <c r="C2925">
        <v>2018.365</v>
      </c>
      <c r="D2925">
        <v>0.75</v>
      </c>
      <c r="E2925">
        <v>0.65</v>
      </c>
      <c r="F2925">
        <v>19.899999999999999</v>
      </c>
      <c r="G2925">
        <v>42.007420362456692</v>
      </c>
      <c r="H2925">
        <v>20.789604901046101</v>
      </c>
      <c r="I2925">
        <v>1.4839999999999947</v>
      </c>
      <c r="J2925">
        <v>6206.8704952834223</v>
      </c>
      <c r="K2925">
        <v>-1463.2152854119877</v>
      </c>
      <c r="L2925">
        <v>-13.264791271822613</v>
      </c>
      <c r="M2925">
        <v>6377.0087279760846</v>
      </c>
      <c r="N2925">
        <v>35989.467689933459</v>
      </c>
      <c r="O2925">
        <v>74.208363381795991</v>
      </c>
      <c r="P2925">
        <v>6.4012527326828854</v>
      </c>
      <c r="Q2925" s="6">
        <v>2923</v>
      </c>
    </row>
    <row r="2926" spans="1:17" x14ac:dyDescent="0.25">
      <c r="A2926">
        <v>145.12156818733902</v>
      </c>
      <c r="B2926">
        <v>-17.923013376288356</v>
      </c>
      <c r="C2926">
        <v>2018.365</v>
      </c>
      <c r="D2926">
        <v>3</v>
      </c>
      <c r="E2926">
        <v>0.65</v>
      </c>
      <c r="F2926">
        <v>19.899999999999999</v>
      </c>
      <c r="G2926">
        <v>54.048620189015942</v>
      </c>
      <c r="H2926">
        <v>17.072085024966565</v>
      </c>
      <c r="I2926">
        <v>35.121568187339022</v>
      </c>
      <c r="J2926">
        <v>6070.539083994302</v>
      </c>
      <c r="K2926">
        <v>-1950.2795426438086</v>
      </c>
      <c r="L2926">
        <v>-17.810632032623307</v>
      </c>
      <c r="M2926">
        <v>6376.1301009905155</v>
      </c>
      <c r="N2926">
        <v>37413.298541728611</v>
      </c>
      <c r="O2926">
        <v>44.95122921117607</v>
      </c>
      <c r="P2926">
        <v>66.369763810502306</v>
      </c>
      <c r="Q2926" s="6">
        <v>2924</v>
      </c>
    </row>
    <row r="2927" spans="1:17" x14ac:dyDescent="0.25">
      <c r="A2927">
        <v>108.750614230134</v>
      </c>
      <c r="B2927">
        <v>-12.859758803501773</v>
      </c>
      <c r="C2927">
        <v>2018.365</v>
      </c>
      <c r="D2927">
        <v>1.2</v>
      </c>
      <c r="E2927">
        <v>0.65</v>
      </c>
      <c r="F2927">
        <v>19.899999999999999</v>
      </c>
      <c r="G2927">
        <v>46.089820015575185</v>
      </c>
      <c r="H2927">
        <v>16.357327970629473</v>
      </c>
      <c r="I2927">
        <v>-1.2493857698659951</v>
      </c>
      <c r="J2927">
        <v>6219.1931829016803</v>
      </c>
      <c r="K2927">
        <v>-1410.2842092692886</v>
      </c>
      <c r="L2927">
        <v>-12.776503666996346</v>
      </c>
      <c r="M2927">
        <v>6377.0891006136208</v>
      </c>
      <c r="N2927">
        <v>35974.335107576873</v>
      </c>
      <c r="O2927">
        <v>74.80840921834978</v>
      </c>
      <c r="P2927">
        <v>5.5965881707386895</v>
      </c>
      <c r="Q2927" s="6">
        <v>2925</v>
      </c>
    </row>
    <row r="2928" spans="1:17" x14ac:dyDescent="0.25">
      <c r="A2928">
        <v>115.09</v>
      </c>
      <c r="B2928">
        <v>-13.243</v>
      </c>
      <c r="C2928">
        <v>2018.365</v>
      </c>
      <c r="D2928">
        <v>0.75</v>
      </c>
      <c r="E2928">
        <v>0.65</v>
      </c>
      <c r="F2928">
        <v>19.899999999999999</v>
      </c>
      <c r="G2928">
        <v>42.007420362456692</v>
      </c>
      <c r="H2928">
        <v>18.579058363139598</v>
      </c>
      <c r="I2928">
        <v>5.0900000000000034</v>
      </c>
      <c r="J2928">
        <v>6209.6186059615202</v>
      </c>
      <c r="K2928">
        <v>-1451.5872397381106</v>
      </c>
      <c r="L2928">
        <v>-13.157438498336338</v>
      </c>
      <c r="M2928">
        <v>6377.0266383381213</v>
      </c>
      <c r="N2928">
        <v>36012.493385448615</v>
      </c>
      <c r="O2928">
        <v>73.343128012516289</v>
      </c>
      <c r="P2928">
        <v>21.247130217528913</v>
      </c>
      <c r="Q2928" s="6">
        <v>2926</v>
      </c>
    </row>
    <row r="2929" spans="1:17" x14ac:dyDescent="0.25">
      <c r="A2929">
        <v>122.069</v>
      </c>
      <c r="B2929">
        <v>-16.201000000000001</v>
      </c>
      <c r="C2929">
        <v>2018.365</v>
      </c>
      <c r="D2929">
        <v>3</v>
      </c>
      <c r="E2929">
        <v>0.65</v>
      </c>
      <c r="F2929">
        <v>19.899999999999999</v>
      </c>
      <c r="G2929">
        <v>54.048620189015942</v>
      </c>
      <c r="H2929">
        <v>19.796446304958863</v>
      </c>
      <c r="I2929">
        <v>12.069000000000003</v>
      </c>
      <c r="J2929">
        <v>6126.4530787621388</v>
      </c>
      <c r="K2929">
        <v>-1768.0987752839942</v>
      </c>
      <c r="L2929">
        <v>-16.098178053480236</v>
      </c>
      <c r="M2929">
        <v>6376.4881090953859</v>
      </c>
      <c r="N2929">
        <v>36238.935562938241</v>
      </c>
      <c r="O2929">
        <v>66.425043344350001</v>
      </c>
      <c r="P2929">
        <v>37.464478141782962</v>
      </c>
      <c r="Q2929" s="6">
        <v>2927</v>
      </c>
    </row>
    <row r="2930" spans="1:17" x14ac:dyDescent="0.25">
      <c r="A2930">
        <v>121.233</v>
      </c>
      <c r="B2930">
        <v>-14.067999999999998</v>
      </c>
      <c r="C2930">
        <v>2018.365</v>
      </c>
      <c r="D2930">
        <v>0.75</v>
      </c>
      <c r="E2930">
        <v>0.65</v>
      </c>
      <c r="F2930">
        <v>19.899999999999999</v>
      </c>
      <c r="G2930">
        <v>42.007420362456692</v>
      </c>
      <c r="H2930">
        <v>19.682130539076731</v>
      </c>
      <c r="I2930">
        <v>11.233000000000004</v>
      </c>
      <c r="J2930">
        <v>6188.0702865738576</v>
      </c>
      <c r="K2930">
        <v>-1540.2812859322405</v>
      </c>
      <c r="L2930">
        <v>-13.977525629872744</v>
      </c>
      <c r="M2930">
        <v>6376.8864119859736</v>
      </c>
      <c r="N2930">
        <v>36147.568096857904</v>
      </c>
      <c r="O2930">
        <v>68.953620230070911</v>
      </c>
      <c r="P2930">
        <v>39.250668301263339</v>
      </c>
      <c r="Q2930" s="6">
        <v>2928</v>
      </c>
    </row>
    <row r="2931" spans="1:17" x14ac:dyDescent="0.25">
      <c r="A2931">
        <v>111.94808320348351</v>
      </c>
      <c r="B2931">
        <v>-12.709172649042952</v>
      </c>
      <c r="C2931">
        <v>2018.365</v>
      </c>
      <c r="D2931">
        <v>3</v>
      </c>
      <c r="E2931">
        <v>0.65</v>
      </c>
      <c r="F2931">
        <v>19.899999999999999</v>
      </c>
      <c r="G2931">
        <v>54.048620189015942</v>
      </c>
      <c r="H2931">
        <v>14.353404757026524</v>
      </c>
      <c r="I2931">
        <v>1.9480832034835061</v>
      </c>
      <c r="J2931">
        <v>6222.8795872771125</v>
      </c>
      <c r="K2931">
        <v>-1394.0380530476355</v>
      </c>
      <c r="L2931">
        <v>-12.626827810993415</v>
      </c>
      <c r="M2931">
        <v>6377.1131753399995</v>
      </c>
      <c r="N2931">
        <v>35972.50109817928</v>
      </c>
      <c r="O2931">
        <v>74.883507650544544</v>
      </c>
      <c r="P2931">
        <v>8.788657851270175</v>
      </c>
      <c r="Q2931" s="6">
        <v>2929</v>
      </c>
    </row>
    <row r="2932" spans="1:17" x14ac:dyDescent="0.25">
      <c r="A2932">
        <v>102.94344214440356</v>
      </c>
      <c r="B2932">
        <v>-16.355603035054543</v>
      </c>
      <c r="C2932">
        <v>2018.365</v>
      </c>
      <c r="D2932">
        <v>0.75</v>
      </c>
      <c r="E2932">
        <v>0.65</v>
      </c>
      <c r="F2932">
        <v>19.899999999999999</v>
      </c>
      <c r="G2932">
        <v>42.007420362456692</v>
      </c>
      <c r="H2932">
        <v>16.165539168308804</v>
      </c>
      <c r="I2932">
        <v>-7.0565578555964379</v>
      </c>
      <c r="J2932">
        <v>6121.6574789084125</v>
      </c>
      <c r="K2932">
        <v>-1784.5215326623763</v>
      </c>
      <c r="L2932">
        <v>-16.251907275502827</v>
      </c>
      <c r="M2932">
        <v>6376.4572757614378</v>
      </c>
      <c r="N2932">
        <v>36140.770699470122</v>
      </c>
      <c r="O2932">
        <v>69.135878563671454</v>
      </c>
      <c r="P2932">
        <v>23.729641574955103</v>
      </c>
      <c r="Q2932" s="6">
        <v>2930</v>
      </c>
    </row>
    <row r="2933" spans="1:17" x14ac:dyDescent="0.25">
      <c r="A2933">
        <v>157.346</v>
      </c>
      <c r="B2933">
        <v>-15.762</v>
      </c>
      <c r="C2933">
        <v>2018.365</v>
      </c>
      <c r="D2933">
        <v>3</v>
      </c>
      <c r="E2933">
        <v>0.65</v>
      </c>
      <c r="F2933">
        <v>19.899999999999999</v>
      </c>
      <c r="G2933">
        <v>54.048620189015942</v>
      </c>
      <c r="H2933">
        <v>15.360902914077997</v>
      </c>
      <c r="I2933">
        <v>47.346000000000004</v>
      </c>
      <c r="J2933">
        <v>6139.828183345363</v>
      </c>
      <c r="K2933">
        <v>-1721.3973407805977</v>
      </c>
      <c r="L2933">
        <v>-15.661675372857024</v>
      </c>
      <c r="M2933">
        <v>6376.5742311878194</v>
      </c>
      <c r="N2933">
        <v>38310.002303521243</v>
      </c>
      <c r="O2933">
        <v>33.445340029232526</v>
      </c>
      <c r="P2933">
        <v>75.949707239467216</v>
      </c>
      <c r="Q2933" s="6">
        <v>2931</v>
      </c>
    </row>
    <row r="2934" spans="1:17" x14ac:dyDescent="0.25">
      <c r="A2934">
        <v>160.63800000000001</v>
      </c>
      <c r="B2934">
        <v>-19.756</v>
      </c>
      <c r="C2934">
        <v>2018.365</v>
      </c>
      <c r="D2934">
        <v>3</v>
      </c>
      <c r="E2934">
        <v>0.65</v>
      </c>
      <c r="F2934">
        <v>19.899999999999999</v>
      </c>
      <c r="G2934">
        <v>54.048620189015942</v>
      </c>
      <c r="H2934">
        <v>14.4274523861564</v>
      </c>
      <c r="I2934">
        <v>50.638000000000005</v>
      </c>
      <c r="J2934">
        <v>6005.0236481953089</v>
      </c>
      <c r="K2934">
        <v>-2142.2954467698983</v>
      </c>
      <c r="L2934">
        <v>-19.633886386821349</v>
      </c>
      <c r="M2934">
        <v>6375.714767509282</v>
      </c>
      <c r="N2934">
        <v>38694.970564870884</v>
      </c>
      <c r="O2934">
        <v>29.042927871603144</v>
      </c>
      <c r="P2934">
        <v>74.502708086395842</v>
      </c>
      <c r="Q2934" s="6">
        <v>2932</v>
      </c>
    </row>
    <row r="2935" spans="1:17" x14ac:dyDescent="0.25">
      <c r="A2935">
        <v>110.834</v>
      </c>
      <c r="B2935">
        <v>-12.743</v>
      </c>
      <c r="C2935">
        <v>2018.365</v>
      </c>
      <c r="D2935">
        <v>1.2</v>
      </c>
      <c r="E2935">
        <v>0.65</v>
      </c>
      <c r="F2935">
        <v>19.899999999999999</v>
      </c>
      <c r="G2935">
        <v>46.089820015575185</v>
      </c>
      <c r="H2935">
        <v>17.72272461183794</v>
      </c>
      <c r="I2935">
        <v>0.83400000000000318</v>
      </c>
      <c r="J2935">
        <v>6222.0552036744693</v>
      </c>
      <c r="K2935">
        <v>-1397.688381521705</v>
      </c>
      <c r="L2935">
        <v>-12.660450477220282</v>
      </c>
      <c r="M2935">
        <v>6377.1077903241767</v>
      </c>
      <c r="N2935">
        <v>35970.023313131496</v>
      </c>
      <c r="O2935">
        <v>74.983492029776642</v>
      </c>
      <c r="P2935">
        <v>3.7757625857539829</v>
      </c>
      <c r="Q2935" s="6">
        <v>2933</v>
      </c>
    </row>
    <row r="2936" spans="1:17" x14ac:dyDescent="0.25">
      <c r="A2936">
        <v>117.16083089971774</v>
      </c>
      <c r="B2936">
        <v>-6.924356578822735</v>
      </c>
      <c r="C2936">
        <v>2018.365</v>
      </c>
      <c r="D2936">
        <v>1.2</v>
      </c>
      <c r="E2936">
        <v>0.65</v>
      </c>
      <c r="F2936">
        <v>19.899999999999999</v>
      </c>
      <c r="G2936">
        <v>46.089820015575185</v>
      </c>
      <c r="H2936">
        <v>22.396585843871168</v>
      </c>
      <c r="I2936">
        <v>7.1608308997177375</v>
      </c>
      <c r="J2936">
        <v>6331.9270649329746</v>
      </c>
      <c r="K2936">
        <v>-763.83070869243397</v>
      </c>
      <c r="L2936">
        <v>-6.8784469715371017</v>
      </c>
      <c r="M2936">
        <v>6377.8317402681851</v>
      </c>
      <c r="N2936">
        <v>35898.408496604905</v>
      </c>
      <c r="O2936">
        <v>78.292322541597528</v>
      </c>
      <c r="P2936">
        <v>46.181162636228493</v>
      </c>
      <c r="Q2936" s="6">
        <v>2934</v>
      </c>
    </row>
    <row r="2937" spans="1:17" x14ac:dyDescent="0.25">
      <c r="A2937">
        <v>142.06043761684498</v>
      </c>
      <c r="B2937">
        <v>-10.602694197460838</v>
      </c>
      <c r="C2937">
        <v>2018.365</v>
      </c>
      <c r="D2937">
        <v>3</v>
      </c>
      <c r="E2937">
        <v>0.65</v>
      </c>
      <c r="F2937">
        <v>19.899999999999999</v>
      </c>
      <c r="G2937">
        <v>54.048620189015942</v>
      </c>
      <c r="H2937">
        <v>22.33608571237535</v>
      </c>
      <c r="I2937">
        <v>32.060437616844979</v>
      </c>
      <c r="J2937">
        <v>6269.9546530552889</v>
      </c>
      <c r="K2937">
        <v>-1165.8379600611693</v>
      </c>
      <c r="L2937">
        <v>-10.533308008908122</v>
      </c>
      <c r="M2937">
        <v>6377.4218537344113</v>
      </c>
      <c r="N2937">
        <v>37018.775406992143</v>
      </c>
      <c r="O2937">
        <v>50.939450853706333</v>
      </c>
      <c r="P2937">
        <v>73.628917005808844</v>
      </c>
      <c r="Q2937" s="6">
        <v>2935</v>
      </c>
    </row>
    <row r="2938" spans="1:17" x14ac:dyDescent="0.25">
      <c r="A2938">
        <v>109.25963992102143</v>
      </c>
      <c r="B2938">
        <v>-22.430958224242296</v>
      </c>
      <c r="C2938">
        <v>2018.365</v>
      </c>
      <c r="D2938">
        <v>0.75</v>
      </c>
      <c r="E2938">
        <v>0.65</v>
      </c>
      <c r="F2938">
        <v>19.899999999999999</v>
      </c>
      <c r="G2938">
        <v>42.007420362456692</v>
      </c>
      <c r="H2938">
        <v>14.900641822994704</v>
      </c>
      <c r="I2938">
        <v>-0.74036007897856848</v>
      </c>
      <c r="J2938">
        <v>5898.4451947866428</v>
      </c>
      <c r="K2938">
        <v>-2418.5925794746022</v>
      </c>
      <c r="L2938">
        <v>-22.295542184580675</v>
      </c>
      <c r="M2938">
        <v>6375.0486885506407</v>
      </c>
      <c r="N2938">
        <v>36346.825656830755</v>
      </c>
      <c r="O2938">
        <v>63.713689886137168</v>
      </c>
      <c r="P2938">
        <v>1.9396668010440772</v>
      </c>
      <c r="Q2938" s="6">
        <v>2936</v>
      </c>
    </row>
    <row r="2939" spans="1:17" x14ac:dyDescent="0.25">
      <c r="A2939">
        <v>138.566</v>
      </c>
      <c r="B2939">
        <v>-17.433</v>
      </c>
      <c r="C2939">
        <v>2018.365</v>
      </c>
      <c r="D2939">
        <v>0.75</v>
      </c>
      <c r="E2939">
        <v>0.65</v>
      </c>
      <c r="F2939">
        <v>19.899999999999999</v>
      </c>
      <c r="G2939">
        <v>42.007420362456692</v>
      </c>
      <c r="H2939">
        <v>16.919798308571679</v>
      </c>
      <c r="I2939">
        <v>28.566000000000003</v>
      </c>
      <c r="J2939">
        <v>6087.0078596701469</v>
      </c>
      <c r="K2939">
        <v>-1898.6075834052817</v>
      </c>
      <c r="L2939">
        <v>-17.323299351364902</v>
      </c>
      <c r="M2939">
        <v>6376.2352089183623</v>
      </c>
      <c r="N2939">
        <v>36981.760692103911</v>
      </c>
      <c r="O2939">
        <v>51.518206415382373</v>
      </c>
      <c r="P2939">
        <v>61.177583465530738</v>
      </c>
      <c r="Q2939" s="6">
        <v>2937</v>
      </c>
    </row>
    <row r="2940" spans="1:17" x14ac:dyDescent="0.25">
      <c r="A2940">
        <v>107.91699533401118</v>
      </c>
      <c r="B2940">
        <v>-9.8545955106351659</v>
      </c>
      <c r="C2940">
        <v>2018.365</v>
      </c>
      <c r="D2940">
        <v>1.2</v>
      </c>
      <c r="E2940">
        <v>0.65</v>
      </c>
      <c r="F2940">
        <v>19.899999999999999</v>
      </c>
      <c r="G2940">
        <v>46.089820015575185</v>
      </c>
      <c r="H2940">
        <v>19.613264816466689</v>
      </c>
      <c r="I2940">
        <v>-2.0830046659888239</v>
      </c>
      <c r="J2940">
        <v>6284.6484457263214</v>
      </c>
      <c r="K2940">
        <v>-1084.4069266285346</v>
      </c>
      <c r="L2940">
        <v>-9.789904529228302</v>
      </c>
      <c r="M2940">
        <v>6377.5186764830578</v>
      </c>
      <c r="N2940">
        <v>35900.75276273254</v>
      </c>
      <c r="O2940">
        <v>78.149388121372226</v>
      </c>
      <c r="P2940">
        <v>11.997630451607318</v>
      </c>
      <c r="Q2940" s="6">
        <v>2938</v>
      </c>
    </row>
    <row r="2941" spans="1:17" x14ac:dyDescent="0.25">
      <c r="A2941">
        <v>149.76900000000001</v>
      </c>
      <c r="B2941">
        <v>-14.259</v>
      </c>
      <c r="C2941">
        <v>2018.365</v>
      </c>
      <c r="D2941">
        <v>1.2</v>
      </c>
      <c r="E2941">
        <v>0.65</v>
      </c>
      <c r="F2941">
        <v>19.899999999999999</v>
      </c>
      <c r="G2941">
        <v>46.089820015575185</v>
      </c>
      <c r="H2941">
        <v>21.932660615742115</v>
      </c>
      <c r="I2941">
        <v>39.769000000000005</v>
      </c>
      <c r="J2941">
        <v>6182.8994075340315</v>
      </c>
      <c r="K2941">
        <v>-1560.7712797981951</v>
      </c>
      <c r="L2941">
        <v>-14.167398680822679</v>
      </c>
      <c r="M2941">
        <v>6376.8528343946882</v>
      </c>
      <c r="N2941">
        <v>37652.630407292731</v>
      </c>
      <c r="O2941">
        <v>41.664157936520091</v>
      </c>
      <c r="P2941">
        <v>73.513851972621083</v>
      </c>
      <c r="Q2941" s="6">
        <v>2939</v>
      </c>
    </row>
    <row r="2942" spans="1:17" x14ac:dyDescent="0.25">
      <c r="A2942">
        <v>116.08499999999999</v>
      </c>
      <c r="B2942">
        <v>-13.243</v>
      </c>
      <c r="C2942">
        <v>2018.365</v>
      </c>
      <c r="D2942">
        <v>3</v>
      </c>
      <c r="E2942">
        <v>0.65</v>
      </c>
      <c r="F2942">
        <v>19.899999999999999</v>
      </c>
      <c r="G2942">
        <v>54.048620189015942</v>
      </c>
      <c r="H2942">
        <v>16.304480164941069</v>
      </c>
      <c r="I2942">
        <v>6.0849999999999937</v>
      </c>
      <c r="J2942">
        <v>6209.6186059615202</v>
      </c>
      <c r="K2942">
        <v>-1451.5872397381106</v>
      </c>
      <c r="L2942">
        <v>-13.157438498336338</v>
      </c>
      <c r="M2942">
        <v>6377.0266383381213</v>
      </c>
      <c r="N2942">
        <v>36024.784242906833</v>
      </c>
      <c r="O2942">
        <v>72.898493133075547</v>
      </c>
      <c r="P2942">
        <v>24.955186636865012</v>
      </c>
      <c r="Q2942" s="6">
        <v>2940</v>
      </c>
    </row>
    <row r="2943" spans="1:17" x14ac:dyDescent="0.25">
      <c r="A2943">
        <v>143.58627377846688</v>
      </c>
      <c r="B2943">
        <v>-10.446708092693124</v>
      </c>
      <c r="C2943">
        <v>2018.365</v>
      </c>
      <c r="D2943">
        <v>1.2</v>
      </c>
      <c r="E2943">
        <v>0.65</v>
      </c>
      <c r="F2943">
        <v>19.899999999999999</v>
      </c>
      <c r="G2943">
        <v>46.089820015575185</v>
      </c>
      <c r="H2943">
        <v>18.697634074688608</v>
      </c>
      <c r="I2943">
        <v>33.586273778466875</v>
      </c>
      <c r="J2943">
        <v>6273.1062277074871</v>
      </c>
      <c r="K2943">
        <v>-1148.8744026616314</v>
      </c>
      <c r="L2943">
        <v>-10.378297139565088</v>
      </c>
      <c r="M2943">
        <v>6377.442601638495</v>
      </c>
      <c r="N2943">
        <v>37118.739270566759</v>
      </c>
      <c r="O2943">
        <v>49.353559742901496</v>
      </c>
      <c r="P2943">
        <v>74.727576339206848</v>
      </c>
      <c r="Q2943" s="6">
        <v>2941</v>
      </c>
    </row>
    <row r="2944" spans="1:17" x14ac:dyDescent="0.25">
      <c r="A2944">
        <v>142.64699999999999</v>
      </c>
      <c r="B2944">
        <v>-15.045999999999999</v>
      </c>
      <c r="C2944">
        <v>2018.365</v>
      </c>
      <c r="D2944">
        <v>1.2</v>
      </c>
      <c r="E2944">
        <v>0.65</v>
      </c>
      <c r="F2944">
        <v>19.899999999999999</v>
      </c>
      <c r="G2944">
        <v>46.089820015575185</v>
      </c>
      <c r="H2944">
        <v>14.607264253270897</v>
      </c>
      <c r="I2944">
        <v>32.646999999999991</v>
      </c>
      <c r="J2944">
        <v>6160.8726897146589</v>
      </c>
      <c r="K2944">
        <v>-1645.0165905048627</v>
      </c>
      <c r="L2944">
        <v>-14.949798296790402</v>
      </c>
      <c r="M2944">
        <v>6376.7101143072341</v>
      </c>
      <c r="N2944">
        <v>37162.113979661342</v>
      </c>
      <c r="O2944">
        <v>48.668998031611032</v>
      </c>
      <c r="P2944">
        <v>67.943002506711053</v>
      </c>
      <c r="Q2944" s="6">
        <v>2942</v>
      </c>
    </row>
    <row r="2945" spans="1:17" x14ac:dyDescent="0.25">
      <c r="A2945">
        <v>108.89868144003127</v>
      </c>
      <c r="B2945">
        <v>-16.3848890965712</v>
      </c>
      <c r="C2945">
        <v>2018.365</v>
      </c>
      <c r="D2945">
        <v>1.2</v>
      </c>
      <c r="E2945">
        <v>0.65</v>
      </c>
      <c r="F2945">
        <v>19.899999999999999</v>
      </c>
      <c r="G2945">
        <v>46.089820015575185</v>
      </c>
      <c r="H2945">
        <v>15.414895659096684</v>
      </c>
      <c r="I2945">
        <v>-1.1013185599687318</v>
      </c>
      <c r="J2945">
        <v>6120.7440613387253</v>
      </c>
      <c r="K2945">
        <v>-1787.6310201820565</v>
      </c>
      <c r="L2945">
        <v>-16.28102814940755</v>
      </c>
      <c r="M2945">
        <v>6376.4514056589824</v>
      </c>
      <c r="N2945">
        <v>36089.019994299022</v>
      </c>
      <c r="O2945">
        <v>70.714362885756103</v>
      </c>
      <c r="P2945">
        <v>3.8986134746800487</v>
      </c>
      <c r="Q2945" s="6">
        <v>2943</v>
      </c>
    </row>
    <row r="2946" spans="1:17" x14ac:dyDescent="0.25">
      <c r="A2946">
        <v>136.47900000000001</v>
      </c>
      <c r="B2946">
        <v>-3.9700000000000006</v>
      </c>
      <c r="C2946">
        <v>2018.365</v>
      </c>
      <c r="D2946">
        <v>3</v>
      </c>
      <c r="E2946">
        <v>0.65</v>
      </c>
      <c r="F2946">
        <v>19.899999999999999</v>
      </c>
      <c r="G2946">
        <v>54.048620189015942</v>
      </c>
      <c r="H2946">
        <v>18.799704777627902</v>
      </c>
      <c r="I2946">
        <v>26.479000000000013</v>
      </c>
      <c r="J2946">
        <v>6362.9373488677084</v>
      </c>
      <c r="K2946">
        <v>-438.63588463630686</v>
      </c>
      <c r="L2946">
        <v>-3.9435069214691647</v>
      </c>
      <c r="M2946">
        <v>6378.0383461458032</v>
      </c>
      <c r="N2946">
        <v>36581.504170603119</v>
      </c>
      <c r="O2946">
        <v>58.744634350657975</v>
      </c>
      <c r="P2946">
        <v>82.087167592219473</v>
      </c>
      <c r="Q2946" s="6">
        <v>2944</v>
      </c>
    </row>
    <row r="2947" spans="1:17" x14ac:dyDescent="0.25">
      <c r="A2947">
        <v>144.90899999999999</v>
      </c>
      <c r="B2947">
        <v>-20.960999999999999</v>
      </c>
      <c r="C2947">
        <v>2018.365</v>
      </c>
      <c r="D2947">
        <v>1.2</v>
      </c>
      <c r="E2947">
        <v>0.65</v>
      </c>
      <c r="F2947">
        <v>19.899999999999999</v>
      </c>
      <c r="G2947">
        <v>46.089820015575185</v>
      </c>
      <c r="H2947">
        <v>21.071068879090681</v>
      </c>
      <c r="I2947">
        <v>34.908999999999992</v>
      </c>
      <c r="J2947">
        <v>5958.6140816227035</v>
      </c>
      <c r="K2947">
        <v>-2267.3641188105112</v>
      </c>
      <c r="L2947">
        <v>-20.832756177184297</v>
      </c>
      <c r="M2947">
        <v>6375.4232660256948</v>
      </c>
      <c r="N2947">
        <v>37501.949796080735</v>
      </c>
      <c r="O2947">
        <v>43.694461523433638</v>
      </c>
      <c r="P2947">
        <v>62.859154583958855</v>
      </c>
      <c r="Q2947" s="6">
        <v>2945</v>
      </c>
    </row>
    <row r="2948" spans="1:17" x14ac:dyDescent="0.25">
      <c r="A2948">
        <v>154.76900000000001</v>
      </c>
      <c r="B2948">
        <v>-9.9489999999999998</v>
      </c>
      <c r="C2948">
        <v>2018.365</v>
      </c>
      <c r="D2948">
        <v>3</v>
      </c>
      <c r="E2948">
        <v>0.65</v>
      </c>
      <c r="F2948">
        <v>19.899999999999999</v>
      </c>
      <c r="G2948">
        <v>54.048620189015942</v>
      </c>
      <c r="H2948">
        <v>14.255696376267917</v>
      </c>
      <c r="I2948">
        <v>44.769000000000005</v>
      </c>
      <c r="J2948">
        <v>6282.8528718285897</v>
      </c>
      <c r="K2948">
        <v>-1094.6931955118221</v>
      </c>
      <c r="L2948">
        <v>-9.8837140432729793</v>
      </c>
      <c r="M2948">
        <v>6377.5068327164217</v>
      </c>
      <c r="N2948">
        <v>37978.139069446028</v>
      </c>
      <c r="O2948">
        <v>37.47261940171596</v>
      </c>
      <c r="P2948">
        <v>80.119887220255748</v>
      </c>
      <c r="Q2948" s="6">
        <v>2946</v>
      </c>
    </row>
    <row r="2949" spans="1:17" x14ac:dyDescent="0.25">
      <c r="A2949">
        <v>118.4708781119987</v>
      </c>
      <c r="B2949">
        <v>-6.4416631583591464</v>
      </c>
      <c r="C2949">
        <v>2018.365</v>
      </c>
      <c r="D2949">
        <v>0.75</v>
      </c>
      <c r="E2949">
        <v>0.65</v>
      </c>
      <c r="F2949">
        <v>19.899999999999999</v>
      </c>
      <c r="G2949">
        <v>42.007420362456692</v>
      </c>
      <c r="H2949">
        <v>20.251850138787962</v>
      </c>
      <c r="I2949">
        <v>8.4708781119987009</v>
      </c>
      <c r="J2949">
        <v>6338.1392980858836</v>
      </c>
      <c r="K2949">
        <v>-710.81282088058879</v>
      </c>
      <c r="L2949">
        <v>-6.3988982442506259</v>
      </c>
      <c r="M2949">
        <v>6377.8730489300924</v>
      </c>
      <c r="N2949">
        <v>35914.319490746529</v>
      </c>
      <c r="O2949">
        <v>77.495266394668079</v>
      </c>
      <c r="P2949">
        <v>53.008918282141813</v>
      </c>
      <c r="Q2949" s="6">
        <v>2947</v>
      </c>
    </row>
    <row r="2950" spans="1:17" x14ac:dyDescent="0.25">
      <c r="A2950">
        <v>152.13399999999999</v>
      </c>
      <c r="B2950">
        <v>-10.808999999999999</v>
      </c>
      <c r="C2950">
        <v>2018.365</v>
      </c>
      <c r="D2950">
        <v>3</v>
      </c>
      <c r="E2950">
        <v>0.65</v>
      </c>
      <c r="F2950">
        <v>19.899999999999999</v>
      </c>
      <c r="G2950">
        <v>54.048620189015942</v>
      </c>
      <c r="H2950">
        <v>23.691217479928156</v>
      </c>
      <c r="I2950">
        <v>42.133999999999986</v>
      </c>
      <c r="J2950">
        <v>6265.7154492067048</v>
      </c>
      <c r="K2950">
        <v>-1188.2607690365592</v>
      </c>
      <c r="L2950">
        <v>-10.738327108704055</v>
      </c>
      <c r="M2950">
        <v>6377.3939619298208</v>
      </c>
      <c r="N2950">
        <v>37771.062465768409</v>
      </c>
      <c r="O2950">
        <v>40.109347298970398</v>
      </c>
      <c r="P2950">
        <v>78.288336968206423</v>
      </c>
      <c r="Q2950" s="6">
        <v>2948</v>
      </c>
    </row>
    <row r="2951" spans="1:17" x14ac:dyDescent="0.25">
      <c r="A2951">
        <v>99.204369441366666</v>
      </c>
      <c r="B2951">
        <v>-13.080930299372501</v>
      </c>
      <c r="C2951">
        <v>2018.365</v>
      </c>
      <c r="D2951">
        <v>0.75</v>
      </c>
      <c r="E2951">
        <v>0.65</v>
      </c>
      <c r="F2951">
        <v>19.899999999999999</v>
      </c>
      <c r="G2951">
        <v>42.007420362456692</v>
      </c>
      <c r="H2951">
        <v>20.803979641339666</v>
      </c>
      <c r="I2951">
        <v>-10.795630558633334</v>
      </c>
      <c r="J2951">
        <v>6213.7013651458092</v>
      </c>
      <c r="K2951">
        <v>-1434.1281832734128</v>
      </c>
      <c r="L2951">
        <v>-12.99634231343664</v>
      </c>
      <c r="M2951">
        <v>6377.0532615992779</v>
      </c>
      <c r="N2951">
        <v>36107.680514663269</v>
      </c>
      <c r="O2951">
        <v>70.155523930612887</v>
      </c>
      <c r="P2951">
        <v>40.114221046519297</v>
      </c>
      <c r="Q2951" s="6">
        <v>2949</v>
      </c>
    </row>
    <row r="2952" spans="1:17" x14ac:dyDescent="0.25">
      <c r="A2952">
        <v>121.11985967833159</v>
      </c>
      <c r="B2952">
        <v>-19.040230506138769</v>
      </c>
      <c r="C2952">
        <v>2018.365</v>
      </c>
      <c r="D2952">
        <v>1.2</v>
      </c>
      <c r="E2952">
        <v>0.65</v>
      </c>
      <c r="F2952">
        <v>19.899999999999999</v>
      </c>
      <c r="G2952">
        <v>46.089820015575185</v>
      </c>
      <c r="H2952">
        <v>14.024061554303923</v>
      </c>
      <c r="I2952">
        <v>11.119859678331593</v>
      </c>
      <c r="J2952">
        <v>6031.3393071234304</v>
      </c>
      <c r="K2952">
        <v>-2067.5602557420384</v>
      </c>
      <c r="L2952">
        <v>-18.921860417944075</v>
      </c>
      <c r="M2952">
        <v>6375.8810566678721</v>
      </c>
      <c r="N2952">
        <v>36323.585259001964</v>
      </c>
      <c r="O2952">
        <v>64.290536911040533</v>
      </c>
      <c r="P2952">
        <v>31.06863083641268</v>
      </c>
      <c r="Q2952" s="6">
        <v>2950</v>
      </c>
    </row>
    <row r="2953" spans="1:17" x14ac:dyDescent="0.25">
      <c r="A2953">
        <v>152.02824150975857</v>
      </c>
      <c r="B2953">
        <v>-15.711441313321233</v>
      </c>
      <c r="C2953">
        <v>2018.365</v>
      </c>
      <c r="D2953">
        <v>1.2</v>
      </c>
      <c r="E2953">
        <v>0.65</v>
      </c>
      <c r="F2953">
        <v>19.899999999999999</v>
      </c>
      <c r="G2953">
        <v>46.089820015575185</v>
      </c>
      <c r="H2953">
        <v>22.614405983113421</v>
      </c>
      <c r="I2953">
        <v>42.028241509758573</v>
      </c>
      <c r="J2953">
        <v>6141.3455425594966</v>
      </c>
      <c r="K2953">
        <v>-1716.0124138977371</v>
      </c>
      <c r="L2953">
        <v>-15.611405808054274</v>
      </c>
      <c r="M2953">
        <v>6376.5840132289122</v>
      </c>
      <c r="N2953">
        <v>37865.284530415563</v>
      </c>
      <c r="O2953">
        <v>38.883310483408884</v>
      </c>
      <c r="P2953">
        <v>73.277220678430297</v>
      </c>
      <c r="Q2953" s="6">
        <v>2951</v>
      </c>
    </row>
    <row r="2954" spans="1:17" x14ac:dyDescent="0.25">
      <c r="A2954">
        <v>128.12299999999999</v>
      </c>
      <c r="B2954">
        <v>-11.647</v>
      </c>
      <c r="C2954">
        <v>2018.365</v>
      </c>
      <c r="D2954">
        <v>1.2</v>
      </c>
      <c r="E2954">
        <v>0.65</v>
      </c>
      <c r="F2954">
        <v>19.899999999999999</v>
      </c>
      <c r="G2954">
        <v>46.089820015575185</v>
      </c>
      <c r="H2954">
        <v>20.141160950421945</v>
      </c>
      <c r="I2954">
        <v>18.12299999999999</v>
      </c>
      <c r="J2954">
        <v>6247.6663088250161</v>
      </c>
      <c r="K2954">
        <v>-1279.1823344954105</v>
      </c>
      <c r="L2954">
        <v>-11.571138630709029</v>
      </c>
      <c r="M2954">
        <v>6377.2754175519449</v>
      </c>
      <c r="N2954">
        <v>36301.049131688706</v>
      </c>
      <c r="O2954">
        <v>64.880957258423479</v>
      </c>
      <c r="P2954">
        <v>58.332953452933005</v>
      </c>
      <c r="Q2954" s="6">
        <v>2952</v>
      </c>
    </row>
    <row r="2955" spans="1:17" x14ac:dyDescent="0.25">
      <c r="A2955">
        <v>143.548</v>
      </c>
      <c r="B2955">
        <v>-16.632999999999999</v>
      </c>
      <c r="C2955">
        <v>2018.365</v>
      </c>
      <c r="D2955">
        <v>0.75</v>
      </c>
      <c r="E2955">
        <v>0.65</v>
      </c>
      <c r="F2955">
        <v>19.899999999999999</v>
      </c>
      <c r="G2955">
        <v>42.007420362456692</v>
      </c>
      <c r="H2955">
        <v>19.252887545300375</v>
      </c>
      <c r="I2955">
        <v>33.548000000000002</v>
      </c>
      <c r="J2955">
        <v>6112.9417611791805</v>
      </c>
      <c r="K2955">
        <v>-1813.9560512876367</v>
      </c>
      <c r="L2955">
        <v>-16.527743922167375</v>
      </c>
      <c r="M2955">
        <v>6376.4012994455934</v>
      </c>
      <c r="N2955">
        <v>37267.260167345921</v>
      </c>
      <c r="O2955">
        <v>47.076610344079128</v>
      </c>
      <c r="P2955">
        <v>66.651316020039602</v>
      </c>
      <c r="Q2955" s="6">
        <v>2953</v>
      </c>
    </row>
    <row r="2956" spans="1:17" x14ac:dyDescent="0.25">
      <c r="A2956">
        <v>151.797</v>
      </c>
      <c r="B2956">
        <v>-12.493000000000002</v>
      </c>
      <c r="C2956">
        <v>2018.365</v>
      </c>
      <c r="D2956">
        <v>0.75</v>
      </c>
      <c r="E2956">
        <v>0.65</v>
      </c>
      <c r="F2956">
        <v>19.899999999999999</v>
      </c>
      <c r="G2956">
        <v>42.007420362456692</v>
      </c>
      <c r="H2956">
        <v>17.550890183215909</v>
      </c>
      <c r="I2956">
        <v>41.796999999999997</v>
      </c>
      <c r="J2956">
        <v>6228.0968288549902</v>
      </c>
      <c r="K2956">
        <v>-1370.6995350424727</v>
      </c>
      <c r="L2956">
        <v>-12.411965868043366</v>
      </c>
      <c r="M2956">
        <v>6377.1472717006645</v>
      </c>
      <c r="N2956">
        <v>37774.818155089299</v>
      </c>
      <c r="O2956">
        <v>40.056855201590849</v>
      </c>
      <c r="P2956">
        <v>76.397771896083142</v>
      </c>
      <c r="Q2956" s="6">
        <v>2954</v>
      </c>
    </row>
    <row r="2957" spans="1:17" x14ac:dyDescent="0.25">
      <c r="A2957">
        <v>141.88900000000001</v>
      </c>
      <c r="B2957">
        <v>-8.4169999999999998</v>
      </c>
      <c r="C2957">
        <v>2018.365</v>
      </c>
      <c r="D2957">
        <v>3</v>
      </c>
      <c r="E2957">
        <v>0.65</v>
      </c>
      <c r="F2957">
        <v>19.899999999999999</v>
      </c>
      <c r="G2957">
        <v>54.048620189015942</v>
      </c>
      <c r="H2957">
        <v>20.963519379835191</v>
      </c>
      <c r="I2957">
        <v>31.88900000000001</v>
      </c>
      <c r="J2957">
        <v>6309.8932608821442</v>
      </c>
      <c r="K2957">
        <v>-927.42654937052316</v>
      </c>
      <c r="L2957">
        <v>-8.3614515361543091</v>
      </c>
      <c r="M2957">
        <v>6377.6855494923248</v>
      </c>
      <c r="N2957">
        <v>36968.847542411655</v>
      </c>
      <c r="O2957">
        <v>51.759438694085212</v>
      </c>
      <c r="P2957">
        <v>76.761092331894588</v>
      </c>
      <c r="Q2957" s="6">
        <v>2955</v>
      </c>
    </row>
    <row r="2958" spans="1:17" x14ac:dyDescent="0.25">
      <c r="A2958">
        <v>132.88800000000001</v>
      </c>
      <c r="B2958">
        <v>-11.417</v>
      </c>
      <c r="C2958">
        <v>2018.365</v>
      </c>
      <c r="D2958">
        <v>1.2</v>
      </c>
      <c r="E2958">
        <v>0.65</v>
      </c>
      <c r="F2958">
        <v>19.899999999999999</v>
      </c>
      <c r="G2958">
        <v>46.089820015575185</v>
      </c>
      <c r="H2958">
        <v>14.43865670635231</v>
      </c>
      <c r="I2958">
        <v>22.888000000000005</v>
      </c>
      <c r="J2958">
        <v>6252.7526084268302</v>
      </c>
      <c r="K2958">
        <v>-1254.2536474274157</v>
      </c>
      <c r="L2958">
        <v>-11.342556458305838</v>
      </c>
      <c r="M2958">
        <v>6377.3087893149341</v>
      </c>
      <c r="N2958">
        <v>36506.377515313368</v>
      </c>
      <c r="O2958">
        <v>60.255330489604219</v>
      </c>
      <c r="P2958">
        <v>64.87892169065691</v>
      </c>
      <c r="Q2958" s="6">
        <v>2956</v>
      </c>
    </row>
    <row r="2959" spans="1:17" x14ac:dyDescent="0.25">
      <c r="A2959">
        <v>134.244</v>
      </c>
      <c r="B2959">
        <v>-14.353</v>
      </c>
      <c r="C2959">
        <v>2018.365</v>
      </c>
      <c r="D2959">
        <v>1.2</v>
      </c>
      <c r="E2959">
        <v>0.65</v>
      </c>
      <c r="F2959">
        <v>19.899999999999999</v>
      </c>
      <c r="G2959">
        <v>46.089820015575185</v>
      </c>
      <c r="H2959">
        <v>19.175693021480555</v>
      </c>
      <c r="I2959">
        <v>24.244</v>
      </c>
      <c r="J2959">
        <v>6180.3294733897155</v>
      </c>
      <c r="K2959">
        <v>-1570.8491236432333</v>
      </c>
      <c r="L2959">
        <v>-14.260845535470949</v>
      </c>
      <c r="M2959">
        <v>6376.8361566611002</v>
      </c>
      <c r="N2959">
        <v>36650.611559406068</v>
      </c>
      <c r="O2959">
        <v>57.368334857945079</v>
      </c>
      <c r="P2959">
        <v>61.168930419032776</v>
      </c>
      <c r="Q2959" s="6">
        <v>2957</v>
      </c>
    </row>
    <row r="2960" spans="1:17" x14ac:dyDescent="0.25">
      <c r="A2960">
        <v>119.047</v>
      </c>
      <c r="B2960">
        <v>-15.247999999999999</v>
      </c>
      <c r="C2960">
        <v>2018.365</v>
      </c>
      <c r="D2960">
        <v>1.2</v>
      </c>
      <c r="E2960">
        <v>0.65</v>
      </c>
      <c r="F2960">
        <v>19.899999999999999</v>
      </c>
      <c r="G2960">
        <v>46.089820015575185</v>
      </c>
      <c r="H2960">
        <v>14.304065427612592</v>
      </c>
      <c r="I2960">
        <v>9.046999999999997</v>
      </c>
      <c r="J2960">
        <v>6155.032369459208</v>
      </c>
      <c r="K2960">
        <v>-1666.5913969460687</v>
      </c>
      <c r="L2960">
        <v>-15.150628981844209</v>
      </c>
      <c r="M2960">
        <v>6376.6723573871413</v>
      </c>
      <c r="N2960">
        <v>36137.105883356518</v>
      </c>
      <c r="O2960">
        <v>69.252202257926044</v>
      </c>
      <c r="P2960">
        <v>31.191784498580553</v>
      </c>
      <c r="Q2960" s="6">
        <v>2958</v>
      </c>
    </row>
    <row r="2961" spans="1:17" x14ac:dyDescent="0.25">
      <c r="A2961">
        <v>100.593</v>
      </c>
      <c r="B2961">
        <v>-18.225999999999999</v>
      </c>
      <c r="C2961">
        <v>2018.365</v>
      </c>
      <c r="D2961">
        <v>3</v>
      </c>
      <c r="E2961">
        <v>0.65</v>
      </c>
      <c r="F2961">
        <v>19.899999999999999</v>
      </c>
      <c r="G2961">
        <v>54.048620189015942</v>
      </c>
      <c r="H2961">
        <v>17.901690018740798</v>
      </c>
      <c r="I2961">
        <v>-9.4069999999999965</v>
      </c>
      <c r="J2961">
        <v>6060.1347615981877</v>
      </c>
      <c r="K2961">
        <v>-1982.1596333206808</v>
      </c>
      <c r="L2961">
        <v>-18.111977387223622</v>
      </c>
      <c r="M2961">
        <v>6376.063843837881</v>
      </c>
      <c r="N2961">
        <v>36253.282949746615</v>
      </c>
      <c r="O2961">
        <v>66.039481791048061</v>
      </c>
      <c r="P2961">
        <v>27.910500108066447</v>
      </c>
      <c r="Q2961" s="6">
        <v>2959</v>
      </c>
    </row>
    <row r="2962" spans="1:17" x14ac:dyDescent="0.25">
      <c r="A2962">
        <v>117.91499894495288</v>
      </c>
      <c r="B2962">
        <v>-9.8386871696408313</v>
      </c>
      <c r="C2962">
        <v>2018.365</v>
      </c>
      <c r="D2962">
        <v>0.75</v>
      </c>
      <c r="E2962">
        <v>0.65</v>
      </c>
      <c r="F2962">
        <v>19.899999999999999</v>
      </c>
      <c r="G2962">
        <v>42.007420362456692</v>
      </c>
      <c r="H2962">
        <v>21.558715985177518</v>
      </c>
      <c r="I2962">
        <v>7.9149989449528846</v>
      </c>
      <c r="J2962">
        <v>6284.9493527227969</v>
      </c>
      <c r="K2962">
        <v>-1082.6732762561976</v>
      </c>
      <c r="L2962">
        <v>-9.7740965177268038</v>
      </c>
      <c r="M2962">
        <v>6377.5206616215701</v>
      </c>
      <c r="N2962">
        <v>35965.783255324415</v>
      </c>
      <c r="O2962">
        <v>75.179422246833312</v>
      </c>
      <c r="P2962">
        <v>39.132717855663834</v>
      </c>
      <c r="Q2962" s="6">
        <v>2960</v>
      </c>
    </row>
    <row r="2963" spans="1:17" x14ac:dyDescent="0.25">
      <c r="A2963">
        <v>127.223</v>
      </c>
      <c r="B2963">
        <v>-8.1229999999999993</v>
      </c>
      <c r="C2963">
        <v>2018.365</v>
      </c>
      <c r="D2963">
        <v>0.75</v>
      </c>
      <c r="E2963">
        <v>0.65</v>
      </c>
      <c r="F2963">
        <v>19.899999999999999</v>
      </c>
      <c r="G2963">
        <v>42.007420362456692</v>
      </c>
      <c r="H2963">
        <v>23.346591327169499</v>
      </c>
      <c r="I2963">
        <v>17.222999999999999</v>
      </c>
      <c r="J2963">
        <v>6314.5702375542633</v>
      </c>
      <c r="K2963">
        <v>-895.24910284124439</v>
      </c>
      <c r="L2963">
        <v>-8.0693390671523328</v>
      </c>
      <c r="M2963">
        <v>6377.716538161927</v>
      </c>
      <c r="N2963">
        <v>36192.133194934409</v>
      </c>
      <c r="O2963">
        <v>67.72244623612626</v>
      </c>
      <c r="P2963">
        <v>65.495821227269872</v>
      </c>
      <c r="Q2963" s="6">
        <v>2961</v>
      </c>
    </row>
    <row r="2964" spans="1:17" x14ac:dyDescent="0.25">
      <c r="A2964">
        <v>137.58699999999999</v>
      </c>
      <c r="B2964">
        <v>-18.810000000000002</v>
      </c>
      <c r="C2964">
        <v>2018.365</v>
      </c>
      <c r="D2964">
        <v>0.75</v>
      </c>
      <c r="E2964">
        <v>0.65</v>
      </c>
      <c r="F2964">
        <v>19.899999999999999</v>
      </c>
      <c r="G2964">
        <v>42.007420362456692</v>
      </c>
      <c r="H2964">
        <v>15.092867083268306</v>
      </c>
      <c r="I2964">
        <v>27.586999999999989</v>
      </c>
      <c r="J2964">
        <v>6039.6047415019857</v>
      </c>
      <c r="K2964">
        <v>-2043.4533851764343</v>
      </c>
      <c r="L2964">
        <v>-18.692849728413911</v>
      </c>
      <c r="M2964">
        <v>6375.9334352675214</v>
      </c>
      <c r="N2964">
        <v>36973.799087844884</v>
      </c>
      <c r="O2964">
        <v>51.642782743769999</v>
      </c>
      <c r="P2964">
        <v>58.321495702192884</v>
      </c>
      <c r="Q2964" s="6">
        <v>2962</v>
      </c>
    </row>
    <row r="2965" spans="1:17" x14ac:dyDescent="0.25">
      <c r="A2965">
        <v>140.33000000000001</v>
      </c>
      <c r="B2965">
        <v>-12.786</v>
      </c>
      <c r="C2965">
        <v>2018.365</v>
      </c>
      <c r="D2965">
        <v>1.2</v>
      </c>
      <c r="E2965">
        <v>0.65</v>
      </c>
      <c r="F2965">
        <v>19.899999999999999</v>
      </c>
      <c r="G2965">
        <v>46.089820015575185</v>
      </c>
      <c r="H2965">
        <v>21.891104920935096</v>
      </c>
      <c r="I2965">
        <v>30.330000000000013</v>
      </c>
      <c r="J2965">
        <v>6221.0041658453083</v>
      </c>
      <c r="K2965">
        <v>-1402.3278455023385</v>
      </c>
      <c r="L2965">
        <v>-12.703190454706217</v>
      </c>
      <c r="M2965">
        <v>6377.1009257919004</v>
      </c>
      <c r="N2965">
        <v>36955.077832086448</v>
      </c>
      <c r="O2965">
        <v>51.975128159794792</v>
      </c>
      <c r="P2965">
        <v>69.279761763456662</v>
      </c>
      <c r="Q2965" s="6">
        <v>2963</v>
      </c>
    </row>
    <row r="2966" spans="1:17" x14ac:dyDescent="0.25">
      <c r="A2966">
        <v>142.62570002227102</v>
      </c>
      <c r="B2966">
        <v>-6.5004189074954049</v>
      </c>
      <c r="C2966">
        <v>2018.365</v>
      </c>
      <c r="D2966">
        <v>3</v>
      </c>
      <c r="E2966">
        <v>0.65</v>
      </c>
      <c r="F2966">
        <v>19.899999999999999</v>
      </c>
      <c r="G2966">
        <v>54.048620189015942</v>
      </c>
      <c r="H2966">
        <v>21.812201918126028</v>
      </c>
      <c r="I2966">
        <v>32.625700022271019</v>
      </c>
      <c r="J2966">
        <v>6337.4070001034734</v>
      </c>
      <c r="K2966">
        <v>-717.26912870273418</v>
      </c>
      <c r="L2966">
        <v>-6.45727054598437</v>
      </c>
      <c r="M2966">
        <v>6377.8681773732578</v>
      </c>
      <c r="N2966">
        <v>36991.829827366739</v>
      </c>
      <c r="O2966">
        <v>51.386053328881957</v>
      </c>
      <c r="P2966">
        <v>79.971079788021314</v>
      </c>
      <c r="Q2966" s="6">
        <v>2964</v>
      </c>
    </row>
    <row r="2967" spans="1:17" x14ac:dyDescent="0.25">
      <c r="A2967">
        <v>156.273</v>
      </c>
      <c r="B2967">
        <v>-14.632</v>
      </c>
      <c r="C2967">
        <v>2018.365</v>
      </c>
      <c r="D2967">
        <v>3</v>
      </c>
      <c r="E2967">
        <v>0.65</v>
      </c>
      <c r="F2967">
        <v>19.899999999999999</v>
      </c>
      <c r="G2967">
        <v>54.048620189015942</v>
      </c>
      <c r="H2967">
        <v>23.795637454160001</v>
      </c>
      <c r="I2967">
        <v>46.272999999999996</v>
      </c>
      <c r="J2967">
        <v>6172.6042510166908</v>
      </c>
      <c r="K2967">
        <v>-1600.7364797293133</v>
      </c>
      <c r="L2967">
        <v>-14.538209567087511</v>
      </c>
      <c r="M2967">
        <v>6376.7860648766882</v>
      </c>
      <c r="N2967">
        <v>38192.658571088039</v>
      </c>
      <c r="O2967">
        <v>34.84064271318119</v>
      </c>
      <c r="P2967">
        <v>76.416155659329149</v>
      </c>
      <c r="Q2967" s="6">
        <v>2965</v>
      </c>
    </row>
    <row r="2968" spans="1:17" x14ac:dyDescent="0.25">
      <c r="A2968">
        <v>155.70928201127151</v>
      </c>
      <c r="B2968">
        <v>-19.651108807922924</v>
      </c>
      <c r="C2968">
        <v>2018.365</v>
      </c>
      <c r="D2968">
        <v>3</v>
      </c>
      <c r="E2968">
        <v>0.65</v>
      </c>
      <c r="F2968">
        <v>19.899999999999999</v>
      </c>
      <c r="G2968">
        <v>54.048620189015942</v>
      </c>
      <c r="H2968">
        <v>19.559636498169219</v>
      </c>
      <c r="I2968">
        <v>45.709282011271512</v>
      </c>
      <c r="J2968">
        <v>6008.938515269303</v>
      </c>
      <c r="K2968">
        <v>-2131.363784009025</v>
      </c>
      <c r="L2968">
        <v>-19.529539108493225</v>
      </c>
      <c r="M2968">
        <v>6375.7394598644105</v>
      </c>
      <c r="N2968">
        <v>38270.355482905768</v>
      </c>
      <c r="O2968">
        <v>33.90226849937801</v>
      </c>
      <c r="P2968">
        <v>71.837041287183879</v>
      </c>
      <c r="Q2968" s="6">
        <v>2966</v>
      </c>
    </row>
    <row r="2969" spans="1:17" x14ac:dyDescent="0.25">
      <c r="A2969">
        <v>131.55799999999999</v>
      </c>
      <c r="B2969">
        <v>-7.5540000000000003</v>
      </c>
      <c r="C2969">
        <v>2018.365</v>
      </c>
      <c r="D2969">
        <v>0.75</v>
      </c>
      <c r="E2969">
        <v>0.65</v>
      </c>
      <c r="F2969">
        <v>19.899999999999999</v>
      </c>
      <c r="G2969">
        <v>42.007420362456692</v>
      </c>
      <c r="H2969">
        <v>23.081211168874503</v>
      </c>
      <c r="I2969">
        <v>21.557999999999993</v>
      </c>
      <c r="J2969">
        <v>6323.1524786035679</v>
      </c>
      <c r="K2969">
        <v>-832.9087946303506</v>
      </c>
      <c r="L2969">
        <v>-7.504007869576955</v>
      </c>
      <c r="M2969">
        <v>6377.7734616277348</v>
      </c>
      <c r="N2969">
        <v>36367.169121998639</v>
      </c>
      <c r="O2969">
        <v>63.321831878014528</v>
      </c>
      <c r="P2969">
        <v>71.595453081328543</v>
      </c>
      <c r="Q2969" s="6">
        <v>2967</v>
      </c>
    </row>
    <row r="2970" spans="1:17" x14ac:dyDescent="0.25">
      <c r="A2970">
        <v>127.82499999999999</v>
      </c>
      <c r="B2970">
        <v>-11.459</v>
      </c>
      <c r="C2970">
        <v>2018.365</v>
      </c>
      <c r="D2970">
        <v>1.2</v>
      </c>
      <c r="E2970">
        <v>0.65</v>
      </c>
      <c r="F2970">
        <v>19.899999999999999</v>
      </c>
      <c r="G2970">
        <v>46.089820015575185</v>
      </c>
      <c r="H2970">
        <v>20.35218640489289</v>
      </c>
      <c r="I2970">
        <v>17.824999999999989</v>
      </c>
      <c r="J2970">
        <v>6251.8312808732235</v>
      </c>
      <c r="K2970">
        <v>-1258.8073337535598</v>
      </c>
      <c r="L2970">
        <v>-11.3842971931852</v>
      </c>
      <c r="M2970">
        <v>6377.3027423838585</v>
      </c>
      <c r="N2970">
        <v>36284.797951889646</v>
      </c>
      <c r="O2970">
        <v>65.283521603337647</v>
      </c>
      <c r="P2970">
        <v>58.290243141942987</v>
      </c>
      <c r="Q2970" s="6">
        <v>2968</v>
      </c>
    </row>
    <row r="2971" spans="1:17" x14ac:dyDescent="0.25">
      <c r="A2971">
        <v>129.10499999999999</v>
      </c>
      <c r="B2971">
        <v>-5.4540000000000006</v>
      </c>
      <c r="C2971">
        <v>2018.365</v>
      </c>
      <c r="D2971">
        <v>1.2</v>
      </c>
      <c r="E2971">
        <v>0.65</v>
      </c>
      <c r="F2971">
        <v>19.899999999999999</v>
      </c>
      <c r="G2971">
        <v>46.089820015575185</v>
      </c>
      <c r="H2971">
        <v>22.566719779896268</v>
      </c>
      <c r="I2971">
        <v>19.10499999999999</v>
      </c>
      <c r="J2971">
        <v>6349.4570613888245</v>
      </c>
      <c r="K2971">
        <v>-602.1801672082438</v>
      </c>
      <c r="L2971">
        <v>-5.4177061004526728</v>
      </c>
      <c r="M2971">
        <v>6377.9484105940646</v>
      </c>
      <c r="N2971">
        <v>36229.075539284502</v>
      </c>
      <c r="O2971">
        <v>66.73406331694639</v>
      </c>
      <c r="P2971">
        <v>74.655678890636111</v>
      </c>
      <c r="Q2971" s="6">
        <v>2969</v>
      </c>
    </row>
    <row r="2972" spans="1:17" x14ac:dyDescent="0.25">
      <c r="A2972">
        <v>134.88800000000001</v>
      </c>
      <c r="B2972">
        <v>-14.417</v>
      </c>
      <c r="C2972">
        <v>2018.365</v>
      </c>
      <c r="D2972">
        <v>0.75</v>
      </c>
      <c r="E2972">
        <v>0.65</v>
      </c>
      <c r="F2972">
        <v>19.899999999999999</v>
      </c>
      <c r="G2972">
        <v>42.007420362456692</v>
      </c>
      <c r="H2972">
        <v>21.955120862958314</v>
      </c>
      <c r="I2972">
        <v>24.888000000000005</v>
      </c>
      <c r="J2972">
        <v>6178.5702601410203</v>
      </c>
      <c r="K2972">
        <v>-1577.7082612806798</v>
      </c>
      <c r="L2972">
        <v>-14.324469488238183</v>
      </c>
      <c r="M2972">
        <v>6376.8247441193162</v>
      </c>
      <c r="N2972">
        <v>36685.653167706216</v>
      </c>
      <c r="O2972">
        <v>56.705197858428086</v>
      </c>
      <c r="P2972">
        <v>61.778884360878521</v>
      </c>
      <c r="Q2972" s="6">
        <v>2970</v>
      </c>
    </row>
    <row r="2973" spans="1:17" x14ac:dyDescent="0.25">
      <c r="A2973">
        <v>150.214</v>
      </c>
      <c r="B2973">
        <v>-5.2330000000000005</v>
      </c>
      <c r="C2973">
        <v>2018.365</v>
      </c>
      <c r="D2973">
        <v>3</v>
      </c>
      <c r="E2973">
        <v>0.65</v>
      </c>
      <c r="F2973">
        <v>19.899999999999999</v>
      </c>
      <c r="G2973">
        <v>54.048620189015942</v>
      </c>
      <c r="H2973">
        <v>18.457482833630433</v>
      </c>
      <c r="I2973">
        <v>40.213999999999999</v>
      </c>
      <c r="J2973">
        <v>6351.732984200592</v>
      </c>
      <c r="K2973">
        <v>-577.84733572685514</v>
      </c>
      <c r="L2973">
        <v>-5.1981601764391696</v>
      </c>
      <c r="M2973">
        <v>6377.9635814253743</v>
      </c>
      <c r="N2973">
        <v>37542.842137105399</v>
      </c>
      <c r="O2973">
        <v>43.170072519753525</v>
      </c>
      <c r="P2973">
        <v>83.843059304208978</v>
      </c>
      <c r="Q2973" s="6">
        <v>2971</v>
      </c>
    </row>
    <row r="2974" spans="1:17" x14ac:dyDescent="0.25">
      <c r="A2974">
        <v>136.001</v>
      </c>
      <c r="B2974">
        <v>-14.112</v>
      </c>
      <c r="C2974">
        <v>2018.365</v>
      </c>
      <c r="D2974">
        <v>0.75</v>
      </c>
      <c r="E2974">
        <v>0.65</v>
      </c>
      <c r="F2974">
        <v>19.899999999999999</v>
      </c>
      <c r="G2974">
        <v>42.007420362456692</v>
      </c>
      <c r="H2974">
        <v>22.208211087136561</v>
      </c>
      <c r="I2974">
        <v>26.001000000000005</v>
      </c>
      <c r="J2974">
        <v>6186.8851521887127</v>
      </c>
      <c r="K2974">
        <v>-1545.0029913816904</v>
      </c>
      <c r="L2974">
        <v>-14.021265663399305</v>
      </c>
      <c r="M2974">
        <v>6376.8787137400941</v>
      </c>
      <c r="N2974">
        <v>36736.303737392926</v>
      </c>
      <c r="O2974">
        <v>55.769628111349775</v>
      </c>
      <c r="P2974">
        <v>63.440489939771759</v>
      </c>
      <c r="Q2974" s="6">
        <v>2972</v>
      </c>
    </row>
    <row r="2975" spans="1:17" x14ac:dyDescent="0.25">
      <c r="A2975">
        <v>146.255</v>
      </c>
      <c r="B2975">
        <v>-6.8320000000000007</v>
      </c>
      <c r="C2975">
        <v>2018.365</v>
      </c>
      <c r="D2975">
        <v>0.75</v>
      </c>
      <c r="E2975">
        <v>0.65</v>
      </c>
      <c r="F2975">
        <v>19.899999999999999</v>
      </c>
      <c r="G2975">
        <v>42.007420362456692</v>
      </c>
      <c r="H2975">
        <v>20.835232229860509</v>
      </c>
      <c r="I2975">
        <v>36.254999999999995</v>
      </c>
      <c r="J2975">
        <v>6333.1502488644301</v>
      </c>
      <c r="K2975">
        <v>-753.69048155462986</v>
      </c>
      <c r="L2975">
        <v>-6.786691114053764</v>
      </c>
      <c r="M2975">
        <v>6377.839870730344</v>
      </c>
      <c r="N2975">
        <v>37253.541315130249</v>
      </c>
      <c r="O2975">
        <v>47.30608086694005</v>
      </c>
      <c r="P2975">
        <v>80.786343432764895</v>
      </c>
      <c r="Q2975" s="6">
        <v>2973</v>
      </c>
    </row>
    <row r="2976" spans="1:17" x14ac:dyDescent="0.25">
      <c r="A2976">
        <v>111.377</v>
      </c>
      <c r="B2976">
        <v>-1.5830000000000002</v>
      </c>
      <c r="C2976">
        <v>2018.365</v>
      </c>
      <c r="D2976">
        <v>1.2</v>
      </c>
      <c r="E2976">
        <v>0.65</v>
      </c>
      <c r="F2976">
        <v>19.899999999999999</v>
      </c>
      <c r="G2976">
        <v>46.089820015575185</v>
      </c>
      <c r="H2976">
        <v>18.350613127067483</v>
      </c>
      <c r="I2976">
        <v>1.3769999999999953</v>
      </c>
      <c r="J2976">
        <v>6375.7221047076891</v>
      </c>
      <c r="K2976">
        <v>-175.0173165563923</v>
      </c>
      <c r="L2976">
        <v>-1.5724079249894594</v>
      </c>
      <c r="M2976">
        <v>6378.1238164175556</v>
      </c>
      <c r="N2976">
        <v>35791.014958848864</v>
      </c>
      <c r="O2976">
        <v>87.528224613473981</v>
      </c>
      <c r="P2976">
        <v>41.028015473404359</v>
      </c>
      <c r="Q2976" s="6">
        <v>2974</v>
      </c>
    </row>
    <row r="2977" spans="1:17" x14ac:dyDescent="0.25">
      <c r="A2977">
        <v>131.00200000000001</v>
      </c>
      <c r="B2977">
        <v>-11.544</v>
      </c>
      <c r="C2977">
        <v>2018.365</v>
      </c>
      <c r="D2977">
        <v>0.75</v>
      </c>
      <c r="E2977">
        <v>0.65</v>
      </c>
      <c r="F2977">
        <v>19.899999999999999</v>
      </c>
      <c r="G2977">
        <v>42.007420362456692</v>
      </c>
      <c r="H2977">
        <v>17.91109418539369</v>
      </c>
      <c r="I2977">
        <v>21.00200000000001</v>
      </c>
      <c r="J2977">
        <v>6249.9564688135051</v>
      </c>
      <c r="K2977">
        <v>-1268.0210947013729</v>
      </c>
      <c r="L2977">
        <v>-11.468772977300983</v>
      </c>
      <c r="M2977">
        <v>6377.2904402004033</v>
      </c>
      <c r="N2977">
        <v>36420.452471004159</v>
      </c>
      <c r="O2977">
        <v>62.1011686682929</v>
      </c>
      <c r="P2977">
        <v>62.468001091983908</v>
      </c>
      <c r="Q2977" s="6">
        <v>2975</v>
      </c>
    </row>
    <row r="2978" spans="1:17" x14ac:dyDescent="0.25">
      <c r="A2978">
        <v>156.76900000000001</v>
      </c>
      <c r="B2978">
        <v>-5.2590000000000003</v>
      </c>
      <c r="C2978">
        <v>2018.365</v>
      </c>
      <c r="D2978">
        <v>3</v>
      </c>
      <c r="E2978">
        <v>0.65</v>
      </c>
      <c r="F2978">
        <v>19.899999999999999</v>
      </c>
      <c r="G2978">
        <v>54.048620189015942</v>
      </c>
      <c r="H2978">
        <v>20.08970729397031</v>
      </c>
      <c r="I2978">
        <v>46.769000000000005</v>
      </c>
      <c r="J2978">
        <v>6351.4701010570407</v>
      </c>
      <c r="K2978">
        <v>-580.71046600189618</v>
      </c>
      <c r="L2978">
        <v>-5.2239890004646403</v>
      </c>
      <c r="M2978">
        <v>6377.9618288247593</v>
      </c>
      <c r="N2978">
        <v>38100.296864383687</v>
      </c>
      <c r="O2978">
        <v>35.972462492927967</v>
      </c>
      <c r="P2978">
        <v>85.075216078237347</v>
      </c>
      <c r="Q2978" s="6">
        <v>2976</v>
      </c>
    </row>
    <row r="2979" spans="1:17" x14ac:dyDescent="0.25">
      <c r="A2979">
        <v>143.76599999999999</v>
      </c>
      <c r="B2979">
        <v>-6.2560000000000002</v>
      </c>
      <c r="C2979">
        <v>2018.365</v>
      </c>
      <c r="D2979">
        <v>0.75</v>
      </c>
      <c r="E2979">
        <v>0.65</v>
      </c>
      <c r="F2979">
        <v>19.899999999999999</v>
      </c>
      <c r="G2979">
        <v>42.007420362456692</v>
      </c>
      <c r="H2979">
        <v>21.953914177475177</v>
      </c>
      <c r="I2979">
        <v>33.765999999999991</v>
      </c>
      <c r="J2979">
        <v>6340.4097651407301</v>
      </c>
      <c r="K2979">
        <v>-690.40665418061894</v>
      </c>
      <c r="L2979">
        <v>-6.2144479101909411</v>
      </c>
      <c r="M2979">
        <v>6377.888156594533</v>
      </c>
      <c r="N2979">
        <v>37067.619385621212</v>
      </c>
      <c r="O2979">
        <v>50.166145595073132</v>
      </c>
      <c r="P2979">
        <v>80.742872855606379</v>
      </c>
      <c r="Q2979" s="6">
        <v>2977</v>
      </c>
    </row>
    <row r="2980" spans="1:17" x14ac:dyDescent="0.25">
      <c r="A2980">
        <v>145.76400000000001</v>
      </c>
      <c r="B2980">
        <v>-10.246</v>
      </c>
      <c r="C2980">
        <v>2018.365</v>
      </c>
      <c r="D2980">
        <v>3</v>
      </c>
      <c r="E2980">
        <v>0.65</v>
      </c>
      <c r="F2980">
        <v>19.899999999999999</v>
      </c>
      <c r="G2980">
        <v>54.048620189015942</v>
      </c>
      <c r="H2980">
        <v>15.915234861267521</v>
      </c>
      <c r="I2980">
        <v>35.76400000000001</v>
      </c>
      <c r="J2980">
        <v>6277.0933675406786</v>
      </c>
      <c r="K2980">
        <v>-1127.0350401646886</v>
      </c>
      <c r="L2980">
        <v>-10.178846838930616</v>
      </c>
      <c r="M2980">
        <v>6377.4688651989673</v>
      </c>
      <c r="N2980">
        <v>37268.843165319187</v>
      </c>
      <c r="O2980">
        <v>47.071881917988563</v>
      </c>
      <c r="P2980">
        <v>76.127997750785426</v>
      </c>
      <c r="Q2980" s="6">
        <v>2978</v>
      </c>
    </row>
    <row r="2981" spans="1:17" x14ac:dyDescent="0.25">
      <c r="A2981">
        <v>129.339</v>
      </c>
      <c r="B2981">
        <v>-14.208</v>
      </c>
      <c r="C2981">
        <v>2018.365</v>
      </c>
      <c r="D2981">
        <v>0.75</v>
      </c>
      <c r="E2981">
        <v>0.65</v>
      </c>
      <c r="F2981">
        <v>19.899999999999999</v>
      </c>
      <c r="G2981">
        <v>42.007420362456692</v>
      </c>
      <c r="H2981">
        <v>18.552186963984163</v>
      </c>
      <c r="I2981">
        <v>19.338999999999999</v>
      </c>
      <c r="J2981">
        <v>6184.286805356187</v>
      </c>
      <c r="K2981">
        <v>-1555.3017862961274</v>
      </c>
      <c r="L2981">
        <v>-14.116699201028515</v>
      </c>
      <c r="M2981">
        <v>6376.8618408554648</v>
      </c>
      <c r="N2981">
        <v>36419.700996880645</v>
      </c>
      <c r="O2981">
        <v>62.105595075333476</v>
      </c>
      <c r="P2981">
        <v>55.033057037771187</v>
      </c>
      <c r="Q2981" s="6">
        <v>2979</v>
      </c>
    </row>
    <row r="2982" spans="1:17" x14ac:dyDescent="0.25">
      <c r="A2982">
        <v>141.44499999999999</v>
      </c>
      <c r="B2982">
        <v>-11.111000000000001</v>
      </c>
      <c r="C2982">
        <v>2018.365</v>
      </c>
      <c r="D2982">
        <v>1.2</v>
      </c>
      <c r="E2982">
        <v>0.65</v>
      </c>
      <c r="F2982">
        <v>19.899999999999999</v>
      </c>
      <c r="G2982">
        <v>46.089820015575185</v>
      </c>
      <c r="H2982">
        <v>14.625067947419994</v>
      </c>
      <c r="I2982">
        <v>31.444999999999993</v>
      </c>
      <c r="J2982">
        <v>6259.3642679434079</v>
      </c>
      <c r="K2982">
        <v>-1221.0569866880626</v>
      </c>
      <c r="L2982">
        <v>-11.038450139851875</v>
      </c>
      <c r="M2982">
        <v>6377.3522094633008</v>
      </c>
      <c r="N2982">
        <v>36988.673775765477</v>
      </c>
      <c r="O2982">
        <v>51.427352515528689</v>
      </c>
      <c r="P2982">
        <v>72.50757786739679</v>
      </c>
      <c r="Q2982" s="6">
        <v>2980</v>
      </c>
    </row>
    <row r="2983" spans="1:17" x14ac:dyDescent="0.25">
      <c r="A2983">
        <v>147.06</v>
      </c>
      <c r="B2983">
        <v>-7.0229999999999997</v>
      </c>
      <c r="C2983">
        <v>2018.365</v>
      </c>
      <c r="D2983">
        <v>1.2</v>
      </c>
      <c r="E2983">
        <v>0.65</v>
      </c>
      <c r="F2983">
        <v>19.899999999999999</v>
      </c>
      <c r="G2983">
        <v>46.089820015575185</v>
      </c>
      <c r="H2983">
        <v>22.089163068966279</v>
      </c>
      <c r="I2983">
        <v>37.06</v>
      </c>
      <c r="J2983">
        <v>6330.602561542386</v>
      </c>
      <c r="K2983">
        <v>-774.659045984729</v>
      </c>
      <c r="L2983">
        <v>-6.9764493014286595</v>
      </c>
      <c r="M2983">
        <v>6377.8229380983121</v>
      </c>
      <c r="N2983">
        <v>37315.913146082472</v>
      </c>
      <c r="O2983">
        <v>46.384405434944654</v>
      </c>
      <c r="P2983">
        <v>80.803510748839798</v>
      </c>
      <c r="Q2983" s="6">
        <v>2981</v>
      </c>
    </row>
    <row r="2984" spans="1:17" x14ac:dyDescent="0.25">
      <c r="A2984">
        <v>128.99600000000001</v>
      </c>
      <c r="B2984">
        <v>-20.010999999999999</v>
      </c>
      <c r="C2984">
        <v>2018.365</v>
      </c>
      <c r="D2984">
        <v>1.2</v>
      </c>
      <c r="E2984">
        <v>0.65</v>
      </c>
      <c r="F2984">
        <v>19.899999999999999</v>
      </c>
      <c r="G2984">
        <v>46.089820015575185</v>
      </c>
      <c r="H2984">
        <v>22.951752888696774</v>
      </c>
      <c r="I2984">
        <v>18.996000000000009</v>
      </c>
      <c r="J2984">
        <v>5995.4226462368997</v>
      </c>
      <c r="K2984">
        <v>-2168.8418044247883</v>
      </c>
      <c r="L2984">
        <v>-19.887570872139776</v>
      </c>
      <c r="M2984">
        <v>6375.6542785529737</v>
      </c>
      <c r="N2984">
        <v>36611.656867592887</v>
      </c>
      <c r="O2984">
        <v>58.091298724562762</v>
      </c>
      <c r="P2984">
        <v>45.171021244939716</v>
      </c>
      <c r="Q2984" s="6">
        <v>2982</v>
      </c>
    </row>
    <row r="2985" spans="1:17" x14ac:dyDescent="0.25">
      <c r="A2985">
        <v>147.26900000000001</v>
      </c>
      <c r="B2985">
        <v>-14.493</v>
      </c>
      <c r="C2985">
        <v>2018.365</v>
      </c>
      <c r="D2985">
        <v>0.75</v>
      </c>
      <c r="E2985">
        <v>0.65</v>
      </c>
      <c r="F2985">
        <v>19.899999999999999</v>
      </c>
      <c r="G2985">
        <v>42.007420362456692</v>
      </c>
      <c r="H2985">
        <v>15.310465427385523</v>
      </c>
      <c r="I2985">
        <v>37.269000000000005</v>
      </c>
      <c r="J2985">
        <v>6176.4712323144722</v>
      </c>
      <c r="K2985">
        <v>-1585.8509769075879</v>
      </c>
      <c r="L2985">
        <v>-14.400023526834628</v>
      </c>
      <c r="M2985">
        <v>6376.811131323163</v>
      </c>
      <c r="N2985">
        <v>37469.779785387502</v>
      </c>
      <c r="O2985">
        <v>44.165384626998467</v>
      </c>
      <c r="P2985">
        <v>71.794768268896377</v>
      </c>
      <c r="Q2985" s="6">
        <v>2983</v>
      </c>
    </row>
    <row r="2986" spans="1:17" x14ac:dyDescent="0.25">
      <c r="A2986">
        <v>158.07670207270402</v>
      </c>
      <c r="B2986">
        <v>-10.141999999999999</v>
      </c>
      <c r="C2986">
        <v>2018.365</v>
      </c>
      <c r="D2986">
        <v>1.2</v>
      </c>
      <c r="E2986">
        <v>0.65</v>
      </c>
      <c r="F2986">
        <v>19.899999999999999</v>
      </c>
      <c r="G2986">
        <v>46.089820015575185</v>
      </c>
      <c r="H2986">
        <v>20.311743679069977</v>
      </c>
      <c r="I2986">
        <v>48.076702072704023</v>
      </c>
      <c r="J2986">
        <v>6279.1292488151194</v>
      </c>
      <c r="K2986">
        <v>-1115.7132852723571</v>
      </c>
      <c r="L2986">
        <v>-10.075499871504835</v>
      </c>
      <c r="M2986">
        <v>6377.4822820811314</v>
      </c>
      <c r="N2986">
        <v>38271.450960486902</v>
      </c>
      <c r="O2986">
        <v>33.911252586083229</v>
      </c>
      <c r="P2986">
        <v>81.014538552708771</v>
      </c>
      <c r="Q2986" s="6">
        <v>2984</v>
      </c>
    </row>
    <row r="2987" spans="1:17" x14ac:dyDescent="0.25">
      <c r="A2987">
        <v>136.9</v>
      </c>
      <c r="B2987">
        <v>-5.0299999999999994</v>
      </c>
      <c r="C2987">
        <v>2018.365</v>
      </c>
      <c r="D2987">
        <v>3</v>
      </c>
      <c r="E2987">
        <v>0.65</v>
      </c>
      <c r="F2987">
        <v>19.899999999999999</v>
      </c>
      <c r="G2987">
        <v>54.048620189015942</v>
      </c>
      <c r="H2987">
        <v>21.825956668139323</v>
      </c>
      <c r="I2987">
        <v>26.900000000000006</v>
      </c>
      <c r="J2987">
        <v>6353.7408094419852</v>
      </c>
      <c r="K2987">
        <v>-555.48893050609001</v>
      </c>
      <c r="L2987">
        <v>-4.9964976318704108</v>
      </c>
      <c r="M2987">
        <v>6377.9769696576432</v>
      </c>
      <c r="N2987">
        <v>36615.135469615045</v>
      </c>
      <c r="O2987">
        <v>58.080709150275197</v>
      </c>
      <c r="P2987">
        <v>80.194910530412955</v>
      </c>
      <c r="Q2987" s="6">
        <v>2985</v>
      </c>
    </row>
    <row r="2988" spans="1:17" x14ac:dyDescent="0.25">
      <c r="A2988">
        <v>133.80199999999999</v>
      </c>
      <c r="B2988">
        <v>-4.5109999999999992</v>
      </c>
      <c r="C2988">
        <v>2018.365</v>
      </c>
      <c r="D2988">
        <v>0.75</v>
      </c>
      <c r="E2988">
        <v>0.65</v>
      </c>
      <c r="F2988">
        <v>19.899999999999999</v>
      </c>
      <c r="G2988">
        <v>42.007420362456692</v>
      </c>
      <c r="H2988">
        <v>20.153564813827927</v>
      </c>
      <c r="I2988">
        <v>23.801999999999992</v>
      </c>
      <c r="J2988">
        <v>6358.5137908713477</v>
      </c>
      <c r="K2988">
        <v>-498.29588469048787</v>
      </c>
      <c r="L2988">
        <v>-4.4809244532962333</v>
      </c>
      <c r="M2988">
        <v>6378.0088128976895</v>
      </c>
      <c r="N2988">
        <v>36440.328783332916</v>
      </c>
      <c r="O2988">
        <v>61.684019650724245</v>
      </c>
      <c r="P2988">
        <v>79.889974159240481</v>
      </c>
      <c r="Q2988" s="6">
        <v>2986</v>
      </c>
    </row>
    <row r="2989" spans="1:17" x14ac:dyDescent="0.25">
      <c r="A2989">
        <v>130.88399999999999</v>
      </c>
      <c r="B2989">
        <v>-2.4109999999999996</v>
      </c>
      <c r="C2989">
        <v>2018.365</v>
      </c>
      <c r="D2989">
        <v>0.75</v>
      </c>
      <c r="E2989">
        <v>0.65</v>
      </c>
      <c r="F2989">
        <v>19.899999999999999</v>
      </c>
      <c r="G2989">
        <v>42.007420362456692</v>
      </c>
      <c r="H2989">
        <v>17.161389019723664</v>
      </c>
      <c r="I2989">
        <v>20.883999999999986</v>
      </c>
      <c r="J2989">
        <v>6372.5316408555555</v>
      </c>
      <c r="K2989">
        <v>-266.51757727678751</v>
      </c>
      <c r="L2989">
        <v>-2.3948783867572945</v>
      </c>
      <c r="M2989">
        <v>6378.1024711666942</v>
      </c>
      <c r="N2989">
        <v>36282.423433903758</v>
      </c>
      <c r="O2989">
        <v>65.368807405846979</v>
      </c>
      <c r="P2989">
        <v>83.708198624510374</v>
      </c>
      <c r="Q2989" s="6">
        <v>2987</v>
      </c>
    </row>
    <row r="2990" spans="1:17" x14ac:dyDescent="0.25">
      <c r="A2990">
        <v>140.916</v>
      </c>
      <c r="B2990">
        <v>-7.92</v>
      </c>
      <c r="C2990">
        <v>2018.365</v>
      </c>
      <c r="D2990">
        <v>1.2</v>
      </c>
      <c r="E2990">
        <v>0.65</v>
      </c>
      <c r="F2990">
        <v>19.899999999999999</v>
      </c>
      <c r="G2990">
        <v>46.089820015575185</v>
      </c>
      <c r="H2990">
        <v>21.317611486619455</v>
      </c>
      <c r="I2990">
        <v>30.915999999999997</v>
      </c>
      <c r="J2990">
        <v>6317.7031503162598</v>
      </c>
      <c r="K2990">
        <v>-873.01780416116128</v>
      </c>
      <c r="L2990">
        <v>-7.8676456408232998</v>
      </c>
      <c r="M2990">
        <v>6377.7373089441662</v>
      </c>
      <c r="N2990">
        <v>36897.467437095016</v>
      </c>
      <c r="O2990">
        <v>52.953912316686363</v>
      </c>
      <c r="P2990">
        <v>77.042612093521896</v>
      </c>
      <c r="Q2990" s="6">
        <v>2988</v>
      </c>
    </row>
    <row r="2991" spans="1:17" x14ac:dyDescent="0.25">
      <c r="A2991">
        <v>136.97800000000001</v>
      </c>
      <c r="B2991">
        <v>3.2119999999999997</v>
      </c>
      <c r="C2991">
        <v>2018.365</v>
      </c>
      <c r="D2991">
        <v>1.2</v>
      </c>
      <c r="E2991">
        <v>0.65</v>
      </c>
      <c r="F2991">
        <v>19.899999999999999</v>
      </c>
      <c r="G2991">
        <v>46.089820015575185</v>
      </c>
      <c r="H2991">
        <v>21.212004045503669</v>
      </c>
      <c r="I2991">
        <v>26.978000000000009</v>
      </c>
      <c r="J2991">
        <v>6368.1871879942819</v>
      </c>
      <c r="K2991">
        <v>354.98242264077322</v>
      </c>
      <c r="L2991">
        <v>3.1905417993573315</v>
      </c>
      <c r="M2991">
        <v>6378.0734224151438</v>
      </c>
      <c r="N2991">
        <v>36604.837940455553</v>
      </c>
      <c r="O2991">
        <v>58.2845262405977</v>
      </c>
      <c r="P2991">
        <v>83.718696937488517</v>
      </c>
      <c r="Q2991" s="6">
        <v>2989</v>
      </c>
    </row>
    <row r="2992" spans="1:17" x14ac:dyDescent="0.25">
      <c r="A2992">
        <v>130.036</v>
      </c>
      <c r="B2992">
        <v>-5.4029999999999996</v>
      </c>
      <c r="C2992">
        <v>2018.365</v>
      </c>
      <c r="D2992">
        <v>0.75</v>
      </c>
      <c r="E2992">
        <v>0.65</v>
      </c>
      <c r="F2992">
        <v>19.899999999999999</v>
      </c>
      <c r="G2992">
        <v>42.007420362456692</v>
      </c>
      <c r="H2992">
        <v>14.297523019257982</v>
      </c>
      <c r="I2992">
        <v>20.036000000000001</v>
      </c>
      <c r="J2992">
        <v>6349.9906059636696</v>
      </c>
      <c r="K2992">
        <v>-596.56566488819647</v>
      </c>
      <c r="L2992">
        <v>-5.3670414697492514</v>
      </c>
      <c r="M2992">
        <v>6377.9519666073329</v>
      </c>
      <c r="N2992">
        <v>36268.691520931476</v>
      </c>
      <c r="O2992">
        <v>65.709446060816759</v>
      </c>
      <c r="P2992">
        <v>75.522492874359102</v>
      </c>
      <c r="Q2992" s="6">
        <v>2990</v>
      </c>
    </row>
    <row r="2993" spans="1:17" x14ac:dyDescent="0.25">
      <c r="A2993">
        <v>104.43</v>
      </c>
      <c r="B2993">
        <v>-3.2309999999999999</v>
      </c>
      <c r="C2993">
        <v>2018.365</v>
      </c>
      <c r="D2993">
        <v>1.2</v>
      </c>
      <c r="E2993">
        <v>0.65</v>
      </c>
      <c r="F2993">
        <v>19.899999999999999</v>
      </c>
      <c r="G2993">
        <v>46.089820015575185</v>
      </c>
      <c r="H2993">
        <v>19.004555757643594</v>
      </c>
      <c r="I2993">
        <v>-5.5699999999999932</v>
      </c>
      <c r="J2993">
        <v>6368.0691210629857</v>
      </c>
      <c r="K2993">
        <v>-357.08008112846767</v>
      </c>
      <c r="L2993">
        <v>-3.209415398978738</v>
      </c>
      <c r="M2993">
        <v>6378.0726332470231</v>
      </c>
      <c r="N2993">
        <v>35833.249331555053</v>
      </c>
      <c r="O2993">
        <v>82.419893505982756</v>
      </c>
      <c r="P2993">
        <v>59.974798951296258</v>
      </c>
      <c r="Q2993" s="6">
        <v>2991</v>
      </c>
    </row>
    <row r="2994" spans="1:17" x14ac:dyDescent="0.25">
      <c r="A2994">
        <v>122.339</v>
      </c>
      <c r="B2994">
        <v>-4.2080000000000002</v>
      </c>
      <c r="C2994">
        <v>2018.365</v>
      </c>
      <c r="D2994">
        <v>0.75</v>
      </c>
      <c r="E2994">
        <v>0.65</v>
      </c>
      <c r="F2994">
        <v>19.899999999999999</v>
      </c>
      <c r="G2994">
        <v>42.007420362456692</v>
      </c>
      <c r="H2994">
        <v>21.633555638029073</v>
      </c>
      <c r="I2994">
        <v>12.338999999999999</v>
      </c>
      <c r="J2994">
        <v>6361.0607180366351</v>
      </c>
      <c r="K2994">
        <v>-464.88690359748864</v>
      </c>
      <c r="L2994">
        <v>-4.1799296730891928</v>
      </c>
      <c r="M2994">
        <v>6378.0258145985281</v>
      </c>
      <c r="N2994">
        <v>35978.711230418296</v>
      </c>
      <c r="O2994">
        <v>74.683678822704721</v>
      </c>
      <c r="P2994">
        <v>71.456373357849969</v>
      </c>
      <c r="Q2994" s="6">
        <v>2992</v>
      </c>
    </row>
    <row r="2995" spans="1:17" x14ac:dyDescent="0.25">
      <c r="A2995">
        <v>128.70400000000001</v>
      </c>
      <c r="B2995">
        <v>1.88</v>
      </c>
      <c r="C2995">
        <v>2018.365</v>
      </c>
      <c r="D2995">
        <v>1.2</v>
      </c>
      <c r="E2995">
        <v>0.65</v>
      </c>
      <c r="F2995">
        <v>19.899999999999999</v>
      </c>
      <c r="G2995">
        <v>46.089820015575185</v>
      </c>
      <c r="H2995">
        <v>18.375219777048457</v>
      </c>
      <c r="I2995">
        <v>18.704000000000008</v>
      </c>
      <c r="J2995">
        <v>6374.7297933074051</v>
      </c>
      <c r="K2995">
        <v>207.84315744658892</v>
      </c>
      <c r="L2995">
        <v>1.867423257828144</v>
      </c>
      <c r="M2995">
        <v>6378.1171763913553</v>
      </c>
      <c r="N2995">
        <v>36184.461946143907</v>
      </c>
      <c r="O2995">
        <v>67.949522766584053</v>
      </c>
      <c r="P2995">
        <v>84.46533173943611</v>
      </c>
      <c r="Q2995" s="6">
        <v>2993</v>
      </c>
    </row>
    <row r="2996" spans="1:17" x14ac:dyDescent="0.25">
      <c r="A2996">
        <v>132.601</v>
      </c>
      <c r="B2996">
        <v>-13.922000000000001</v>
      </c>
      <c r="C2996">
        <v>2018.365</v>
      </c>
      <c r="D2996">
        <v>0.75</v>
      </c>
      <c r="E2996">
        <v>0.65</v>
      </c>
      <c r="F2996">
        <v>19.899999999999999</v>
      </c>
      <c r="G2996">
        <v>42.007420362456692</v>
      </c>
      <c r="H2996">
        <v>14.099713493917747</v>
      </c>
      <c r="I2996">
        <v>22.600999999999999</v>
      </c>
      <c r="J2996">
        <v>6191.9767633478068</v>
      </c>
      <c r="K2996">
        <v>-1524.6074366842081</v>
      </c>
      <c r="L2996">
        <v>-13.832389758025029</v>
      </c>
      <c r="M2996">
        <v>6376.9117975578101</v>
      </c>
      <c r="N2996">
        <v>36557.091174369743</v>
      </c>
      <c r="O2996">
        <v>59.205032367185403</v>
      </c>
      <c r="P2996">
        <v>59.973043228804976</v>
      </c>
      <c r="Q2996" s="6">
        <v>2994</v>
      </c>
    </row>
    <row r="2997" spans="1:17" x14ac:dyDescent="0.25">
      <c r="A2997">
        <v>136.42400000000001</v>
      </c>
      <c r="B2997">
        <v>-8.7729999999999997</v>
      </c>
      <c r="C2997">
        <v>2018.365</v>
      </c>
      <c r="D2997">
        <v>1.2</v>
      </c>
      <c r="E2997">
        <v>0.65</v>
      </c>
      <c r="F2997">
        <v>19.899999999999999</v>
      </c>
      <c r="G2997">
        <v>46.089820015575185</v>
      </c>
      <c r="H2997">
        <v>23.750378841596834</v>
      </c>
      <c r="I2997">
        <v>26.424000000000007</v>
      </c>
      <c r="J2997">
        <v>6304.0089693225073</v>
      </c>
      <c r="K2997">
        <v>-966.35758921326988</v>
      </c>
      <c r="L2997">
        <v>-8.7151737287484092</v>
      </c>
      <c r="M2997">
        <v>6377.6465938094052</v>
      </c>
      <c r="N2997">
        <v>36639.079893165494</v>
      </c>
      <c r="O2997">
        <v>57.608912275422554</v>
      </c>
      <c r="P2997">
        <v>72.937340170226065</v>
      </c>
      <c r="Q2997" s="6">
        <v>2995</v>
      </c>
    </row>
    <row r="2998" spans="1:17" x14ac:dyDescent="0.25">
      <c r="A2998">
        <v>133.01600000000002</v>
      </c>
      <c r="B2998">
        <v>-8.5599999999999987</v>
      </c>
      <c r="C2998">
        <v>2018.365</v>
      </c>
      <c r="D2998">
        <v>1.2</v>
      </c>
      <c r="E2998">
        <v>0.65</v>
      </c>
      <c r="F2998">
        <v>19.899999999999999</v>
      </c>
      <c r="G2998">
        <v>46.089820015575185</v>
      </c>
      <c r="H2998">
        <v>19.792867724724086</v>
      </c>
      <c r="I2998">
        <v>23.01600000000002</v>
      </c>
      <c r="J2998">
        <v>6307.5587084084282</v>
      </c>
      <c r="K2998">
        <v>-943.06888079964347</v>
      </c>
      <c r="L2998">
        <v>-8.5035355336918563</v>
      </c>
      <c r="M2998">
        <v>6377.6700897703768</v>
      </c>
      <c r="N2998">
        <v>36454.434152371454</v>
      </c>
      <c r="O2998">
        <v>61.367914764646137</v>
      </c>
      <c r="P2998">
        <v>70.690313351568278</v>
      </c>
      <c r="Q2998" s="6">
        <v>2996</v>
      </c>
    </row>
    <row r="2999" spans="1:17" x14ac:dyDescent="0.25">
      <c r="A2999">
        <v>144.89099999999999</v>
      </c>
      <c r="B2999">
        <v>-1.0999999999999996</v>
      </c>
      <c r="C2999">
        <v>2018.365</v>
      </c>
      <c r="D2999">
        <v>0.75</v>
      </c>
      <c r="E2999">
        <v>0.65</v>
      </c>
      <c r="F2999">
        <v>19.899999999999999</v>
      </c>
      <c r="G2999">
        <v>42.007420362456692</v>
      </c>
      <c r="H2999">
        <v>23.563780271168099</v>
      </c>
      <c r="I2999">
        <v>34.890999999999991</v>
      </c>
      <c r="J2999">
        <v>6376.9724527738927</v>
      </c>
      <c r="K2999">
        <v>-121.62442259286867</v>
      </c>
      <c r="L2999">
        <v>-1.0926378276110162</v>
      </c>
      <c r="M2999">
        <v>6378.1321845512202</v>
      </c>
      <c r="N2999">
        <v>37113.377614559613</v>
      </c>
      <c r="O2999">
        <v>49.450174616176476</v>
      </c>
      <c r="P2999">
        <v>88.423154148624334</v>
      </c>
      <c r="Q2999" s="6">
        <v>2997</v>
      </c>
    </row>
    <row r="3000" spans="1:17" x14ac:dyDescent="0.25">
      <c r="A3000">
        <v>135.86099999999999</v>
      </c>
      <c r="B3000">
        <v>-2.8899999999999997</v>
      </c>
      <c r="C3000">
        <v>2018.365</v>
      </c>
      <c r="D3000">
        <v>3</v>
      </c>
      <c r="E3000">
        <v>0.65</v>
      </c>
      <c r="F3000">
        <v>19.899999999999999</v>
      </c>
      <c r="G3000">
        <v>54.048620189015942</v>
      </c>
      <c r="H3000">
        <v>16.492555839305535</v>
      </c>
      <c r="I3000">
        <v>25.86099999999999</v>
      </c>
      <c r="J3000">
        <v>6370.0823059662071</v>
      </c>
      <c r="K3000">
        <v>-319.42699630471276</v>
      </c>
      <c r="L3000">
        <v>-2.8706853297785351</v>
      </c>
      <c r="M3000">
        <v>6378.0860915130334</v>
      </c>
      <c r="N3000">
        <v>36539.189331914189</v>
      </c>
      <c r="O3000">
        <v>59.598717238565463</v>
      </c>
      <c r="P3000">
        <v>84.061835977470281</v>
      </c>
      <c r="Q3000" s="6">
        <v>2998</v>
      </c>
    </row>
    <row r="3001" spans="1:17" x14ac:dyDescent="0.25">
      <c r="A3001">
        <v>133</v>
      </c>
      <c r="B3001">
        <v>-13.1</v>
      </c>
      <c r="C3001">
        <v>2018.365</v>
      </c>
      <c r="D3001">
        <v>1.2</v>
      </c>
      <c r="E3001">
        <v>0.65</v>
      </c>
      <c r="F3001">
        <v>19.899999999999999</v>
      </c>
      <c r="G3001">
        <v>46.089820015575185</v>
      </c>
      <c r="H3001">
        <v>14.095495950653291</v>
      </c>
      <c r="I3001">
        <v>23</v>
      </c>
      <c r="J3001">
        <v>6213.2235395487251</v>
      </c>
      <c r="K3001">
        <v>-1436.1830654577402</v>
      </c>
      <c r="L3001">
        <v>-13.015297326856857</v>
      </c>
      <c r="M3001">
        <v>6377.0501448483201</v>
      </c>
      <c r="N3001">
        <v>36553.830637782994</v>
      </c>
      <c r="O3001">
        <v>59.274428798661432</v>
      </c>
      <c r="P3001">
        <v>61.899699254856827</v>
      </c>
      <c r="Q3001" s="6">
        <v>2999</v>
      </c>
    </row>
    <row r="3002" spans="1:17" x14ac:dyDescent="0.25">
      <c r="A3002">
        <v>147.245</v>
      </c>
      <c r="B3002">
        <v>-48.972999999999999</v>
      </c>
      <c r="C3002">
        <v>2018.365</v>
      </c>
      <c r="D3002">
        <v>1.2</v>
      </c>
      <c r="E3002">
        <v>0.65</v>
      </c>
      <c r="F3002">
        <v>19.899999999999999</v>
      </c>
      <c r="G3002">
        <v>46.089820015575185</v>
      </c>
      <c r="H3002">
        <v>16.643676983371137</v>
      </c>
      <c r="I3002">
        <v>37.245000000000005</v>
      </c>
      <c r="J3002">
        <v>4194.7027390412304</v>
      </c>
      <c r="K3002">
        <v>-4788.5900892423515</v>
      </c>
      <c r="L3002">
        <v>-48.782331960411305</v>
      </c>
      <c r="M3002">
        <v>6366.0133609434151</v>
      </c>
      <c r="N3002">
        <v>39201.412099156361</v>
      </c>
      <c r="O3002">
        <v>23.501221540958149</v>
      </c>
      <c r="P3002">
        <v>45.222407001612588</v>
      </c>
      <c r="Q3002" s="6">
        <v>3000</v>
      </c>
    </row>
    <row r="3003" spans="1:17" x14ac:dyDescent="0.25">
      <c r="A3003">
        <v>140.61500000000001</v>
      </c>
      <c r="B3003">
        <v>-42.709000000000003</v>
      </c>
      <c r="C3003">
        <v>2018.365</v>
      </c>
      <c r="D3003">
        <v>0.75</v>
      </c>
      <c r="E3003">
        <v>0.65</v>
      </c>
      <c r="F3003">
        <v>19.899999999999999</v>
      </c>
      <c r="G3003">
        <v>42.007420362456692</v>
      </c>
      <c r="H3003">
        <v>18.410946381692675</v>
      </c>
      <c r="I3003">
        <v>30.615000000000009</v>
      </c>
      <c r="J3003">
        <v>4693.9425988653775</v>
      </c>
      <c r="K3003">
        <v>-4303.8048667698058</v>
      </c>
      <c r="L3003">
        <v>-42.517239401018692</v>
      </c>
      <c r="M3003">
        <v>6368.3462101769028</v>
      </c>
      <c r="N3003">
        <v>38441.045371258362</v>
      </c>
      <c r="O3003">
        <v>31.822727903949339</v>
      </c>
      <c r="P3003">
        <v>41.102623132222107</v>
      </c>
      <c r="Q3003" s="6">
        <v>3001</v>
      </c>
    </row>
    <row r="3004" spans="1:17" x14ac:dyDescent="0.25">
      <c r="A3004">
        <v>141.61500000000001</v>
      </c>
      <c r="B3004">
        <v>-43.709000000000003</v>
      </c>
      <c r="C3004">
        <v>2018.365</v>
      </c>
      <c r="D3004">
        <v>3</v>
      </c>
      <c r="E3004">
        <v>0.65</v>
      </c>
      <c r="F3004">
        <v>19.899999999999999</v>
      </c>
      <c r="G3004">
        <v>54.048620189015942</v>
      </c>
      <c r="H3004">
        <v>18.470706991573426</v>
      </c>
      <c r="I3004">
        <v>31.615000000000009</v>
      </c>
      <c r="J3004">
        <v>4617.8797898915618</v>
      </c>
      <c r="K3004">
        <v>-4384.7779974587957</v>
      </c>
      <c r="L3004">
        <v>-43.516797400731861</v>
      </c>
      <c r="M3004">
        <v>6367.9739196142827</v>
      </c>
      <c r="N3004">
        <v>38558.287633599117</v>
      </c>
      <c r="O3004">
        <v>30.483693087200706</v>
      </c>
      <c r="P3004">
        <v>41.695844136300693</v>
      </c>
      <c r="Q3004" s="6">
        <v>3002</v>
      </c>
    </row>
    <row r="3005" spans="1:17" x14ac:dyDescent="0.25">
      <c r="A3005">
        <v>159.934</v>
      </c>
      <c r="B3005">
        <v>-39.113</v>
      </c>
      <c r="C3005">
        <v>2018.365</v>
      </c>
      <c r="D3005">
        <v>1.2</v>
      </c>
      <c r="E3005">
        <v>0.65</v>
      </c>
      <c r="F3005">
        <v>19.899999999999999</v>
      </c>
      <c r="G3005">
        <v>46.089820015575185</v>
      </c>
      <c r="H3005">
        <v>17.012449583152733</v>
      </c>
      <c r="I3005">
        <v>49.933999999999997</v>
      </c>
      <c r="J3005">
        <v>4955.4254483673903</v>
      </c>
      <c r="K3005">
        <v>-4002.0598819651968</v>
      </c>
      <c r="L3005">
        <v>-38.924750592008991</v>
      </c>
      <c r="M3005">
        <v>6369.6722579079715</v>
      </c>
      <c r="N3005">
        <v>39362.534988779043</v>
      </c>
      <c r="O3005">
        <v>21.871856180262107</v>
      </c>
      <c r="P3005">
        <v>62.050154585271954</v>
      </c>
      <c r="Q3005" s="6">
        <v>3003</v>
      </c>
    </row>
    <row r="3006" spans="1:17" x14ac:dyDescent="0.25">
      <c r="A3006">
        <v>138.61500000000001</v>
      </c>
      <c r="B3006">
        <v>-41.709000000000003</v>
      </c>
      <c r="C3006">
        <v>2018.365</v>
      </c>
      <c r="D3006">
        <v>0.75</v>
      </c>
      <c r="E3006">
        <v>0.65</v>
      </c>
      <c r="F3006">
        <v>19.899999999999999</v>
      </c>
      <c r="G3006">
        <v>42.007420362456692</v>
      </c>
      <c r="H3006">
        <v>18.774124221502642</v>
      </c>
      <c r="I3006">
        <v>28.615000000000009</v>
      </c>
      <c r="J3006">
        <v>4768.5675698443629</v>
      </c>
      <c r="K3006">
        <v>-4221.5310071649183</v>
      </c>
      <c r="L3006">
        <v>-41.517914837202497</v>
      </c>
      <c r="M3006">
        <v>6368.7173522324119</v>
      </c>
      <c r="N3006">
        <v>38280.108107137625</v>
      </c>
      <c r="O3006">
        <v>33.699083961734075</v>
      </c>
      <c r="P3006">
        <v>39.350327075866893</v>
      </c>
      <c r="Q3006" s="6">
        <v>3004</v>
      </c>
    </row>
    <row r="3007" spans="1:17" x14ac:dyDescent="0.25">
      <c r="A3007">
        <v>137.38900000000001</v>
      </c>
      <c r="B3007">
        <v>-47.287999999999997</v>
      </c>
      <c r="C3007">
        <v>2018.365</v>
      </c>
      <c r="D3007">
        <v>1.2</v>
      </c>
      <c r="E3007">
        <v>0.65</v>
      </c>
      <c r="F3007">
        <v>19.899999999999999</v>
      </c>
      <c r="G3007">
        <v>46.089820015575185</v>
      </c>
      <c r="H3007">
        <v>22.032157167041966</v>
      </c>
      <c r="I3007">
        <v>27.38900000000001</v>
      </c>
      <c r="J3007">
        <v>4334.2186302590662</v>
      </c>
      <c r="K3007">
        <v>-4663.5438146823399</v>
      </c>
      <c r="L3007">
        <v>-47.096134935033618</v>
      </c>
      <c r="M3007">
        <v>6366.6389913632365</v>
      </c>
      <c r="N3007">
        <v>38649.999588412429</v>
      </c>
      <c r="O3007">
        <v>29.44021631314477</v>
      </c>
      <c r="P3007">
        <v>35.188658408340658</v>
      </c>
      <c r="Q3007" s="6">
        <v>3005</v>
      </c>
    </row>
    <row r="3008" spans="1:17" x14ac:dyDescent="0.25">
      <c r="A3008">
        <v>150.12899999999999</v>
      </c>
      <c r="B3008">
        <v>-44.198</v>
      </c>
      <c r="C3008">
        <v>2018.365</v>
      </c>
      <c r="D3008">
        <v>0.75</v>
      </c>
      <c r="E3008">
        <v>0.65</v>
      </c>
      <c r="F3008">
        <v>19.899999999999999</v>
      </c>
      <c r="G3008">
        <v>42.007420362456692</v>
      </c>
      <c r="H3008">
        <v>17.764903654070238</v>
      </c>
      <c r="I3008">
        <v>40.128999999999991</v>
      </c>
      <c r="J3008">
        <v>4580.16843726349</v>
      </c>
      <c r="K3008">
        <v>-4423.8927197709281</v>
      </c>
      <c r="L3008">
        <v>-44.005666445659266</v>
      </c>
      <c r="M3008">
        <v>6367.7915881211829</v>
      </c>
      <c r="N3008">
        <v>39026.246655672861</v>
      </c>
      <c r="O3008">
        <v>25.362177356772367</v>
      </c>
      <c r="P3008">
        <v>50.408213943227913</v>
      </c>
      <c r="Q3008" s="6">
        <v>3006</v>
      </c>
    </row>
    <row r="3009" spans="1:17" x14ac:dyDescent="0.25">
      <c r="A3009">
        <v>152.42099999999999</v>
      </c>
      <c r="B3009">
        <v>-44.151000000000003</v>
      </c>
      <c r="C3009">
        <v>2018.365</v>
      </c>
      <c r="D3009">
        <v>0.75</v>
      </c>
      <c r="E3009">
        <v>0.65</v>
      </c>
      <c r="F3009">
        <v>19.899999999999999</v>
      </c>
      <c r="G3009">
        <v>42.007420362456692</v>
      </c>
      <c r="H3009">
        <v>14.785311492941691</v>
      </c>
      <c r="I3009">
        <v>42.420999999999992</v>
      </c>
      <c r="J3009">
        <v>4583.8076718739494</v>
      </c>
      <c r="K3009">
        <v>-4420.1470787815651</v>
      </c>
      <c r="L3009">
        <v>-43.958676599576123</v>
      </c>
      <c r="M3009">
        <v>6367.8091185895073</v>
      </c>
      <c r="N3009">
        <v>39153.713870671825</v>
      </c>
      <c r="O3009">
        <v>24.017595600066628</v>
      </c>
      <c r="P3009">
        <v>52.683167773230032</v>
      </c>
      <c r="Q3009" s="6">
        <v>3007</v>
      </c>
    </row>
    <row r="3010" spans="1:17" x14ac:dyDescent="0.25">
      <c r="A3010">
        <v>149.99138811036923</v>
      </c>
      <c r="B3010">
        <v>-43.179543866494946</v>
      </c>
      <c r="C3010">
        <v>2018.365</v>
      </c>
      <c r="D3010">
        <v>1.2</v>
      </c>
      <c r="E3010">
        <v>0.65</v>
      </c>
      <c r="F3010">
        <v>19.899999999999999</v>
      </c>
      <c r="G3010">
        <v>46.089820015575185</v>
      </c>
      <c r="H3010">
        <v>17.461656502498858</v>
      </c>
      <c r="I3010">
        <v>39.991388110369229</v>
      </c>
      <c r="J3010">
        <v>4658.3294448393153</v>
      </c>
      <c r="K3010">
        <v>-4342.069844622145</v>
      </c>
      <c r="L3010">
        <v>-42.987546164277603</v>
      </c>
      <c r="M3010">
        <v>6368.1711465878443</v>
      </c>
      <c r="N3010">
        <v>38953.895217535639</v>
      </c>
      <c r="O3010">
        <v>26.138216726402657</v>
      </c>
      <c r="P3010">
        <v>50.794146590396352</v>
      </c>
      <c r="Q3010" s="6">
        <v>3008</v>
      </c>
    </row>
    <row r="3011" spans="1:17" x14ac:dyDescent="0.25">
      <c r="A3011">
        <v>151.828</v>
      </c>
      <c r="B3011">
        <v>-36.790999999999997</v>
      </c>
      <c r="C3011">
        <v>2018.365</v>
      </c>
      <c r="D3011">
        <v>0.75</v>
      </c>
      <c r="E3011">
        <v>0.65</v>
      </c>
      <c r="F3011">
        <v>19.899999999999999</v>
      </c>
      <c r="G3011">
        <v>42.007420362456692</v>
      </c>
      <c r="H3011">
        <v>14.232760488607312</v>
      </c>
      <c r="I3011">
        <v>41.828000000000003</v>
      </c>
      <c r="J3011">
        <v>5113.9202777797645</v>
      </c>
      <c r="K3011">
        <v>-3798.8456273796387</v>
      </c>
      <c r="L3011">
        <v>-36.606594125541662</v>
      </c>
      <c r="M3011">
        <v>6370.5108671242733</v>
      </c>
      <c r="N3011">
        <v>38691.775739420445</v>
      </c>
      <c r="O3011">
        <v>29.019765464836706</v>
      </c>
      <c r="P3011">
        <v>56.210657215738443</v>
      </c>
      <c r="Q3011" s="6">
        <v>3009</v>
      </c>
    </row>
    <row r="3012" spans="1:17" x14ac:dyDescent="0.25">
      <c r="A3012">
        <v>137.61500000000001</v>
      </c>
      <c r="B3012">
        <v>-37.709000000000003</v>
      </c>
      <c r="C3012">
        <v>2018.365</v>
      </c>
      <c r="D3012">
        <v>1.2</v>
      </c>
      <c r="E3012">
        <v>0.65</v>
      </c>
      <c r="F3012">
        <v>19.899999999999999</v>
      </c>
      <c r="G3012">
        <v>46.089820015575185</v>
      </c>
      <c r="H3012">
        <v>16.175033352044228</v>
      </c>
      <c r="I3012">
        <v>27.615000000000009</v>
      </c>
      <c r="J3012">
        <v>5052.2524613233036</v>
      </c>
      <c r="K3012">
        <v>-3879.9428879171669</v>
      </c>
      <c r="L3012">
        <v>-37.522928652518061</v>
      </c>
      <c r="M3012">
        <v>6370.1814531806222</v>
      </c>
      <c r="N3012">
        <v>37958.932443070837</v>
      </c>
      <c r="O3012">
        <v>37.611881712497876</v>
      </c>
      <c r="P3012">
        <v>40.539039493801141</v>
      </c>
      <c r="Q3012" s="6">
        <v>3010</v>
      </c>
    </row>
    <row r="3013" spans="1:17" x14ac:dyDescent="0.25">
      <c r="A3013">
        <v>143.61500000000001</v>
      </c>
      <c r="B3013">
        <v>-43.709000000000003</v>
      </c>
      <c r="C3013">
        <v>2018.365</v>
      </c>
      <c r="D3013">
        <v>1.2</v>
      </c>
      <c r="E3013">
        <v>0.65</v>
      </c>
      <c r="F3013">
        <v>19.899999999999999</v>
      </c>
      <c r="G3013">
        <v>46.089820015575185</v>
      </c>
      <c r="H3013">
        <v>23.126964629246967</v>
      </c>
      <c r="I3013">
        <v>33.615000000000009</v>
      </c>
      <c r="J3013">
        <v>4617.8797898915618</v>
      </c>
      <c r="K3013">
        <v>-4384.7779974587957</v>
      </c>
      <c r="L3013">
        <v>-43.516797400731861</v>
      </c>
      <c r="M3013">
        <v>6367.9739196142827</v>
      </c>
      <c r="N3013">
        <v>38653.173424208318</v>
      </c>
      <c r="O3013">
        <v>29.420006093654766</v>
      </c>
      <c r="P3013">
        <v>43.89205896522477</v>
      </c>
      <c r="Q3013" s="6">
        <v>3011</v>
      </c>
    </row>
    <row r="3014" spans="1:17" x14ac:dyDescent="0.25">
      <c r="A3014">
        <v>151.55564149520305</v>
      </c>
      <c r="B3014">
        <v>-40.22125914535593</v>
      </c>
      <c r="C3014">
        <v>2018.365</v>
      </c>
      <c r="D3014">
        <v>0.75</v>
      </c>
      <c r="E3014">
        <v>0.65</v>
      </c>
      <c r="F3014">
        <v>19.899999999999999</v>
      </c>
      <c r="G3014">
        <v>42.007420362456692</v>
      </c>
      <c r="H3014">
        <v>18.038911612663391</v>
      </c>
      <c r="I3014">
        <v>41.555641495203048</v>
      </c>
      <c r="J3014">
        <v>4876.8817884499649</v>
      </c>
      <c r="K3014">
        <v>-4096.7766297882481</v>
      </c>
      <c r="L3014">
        <v>-40.031608825057127</v>
      </c>
      <c r="M3014">
        <v>6369.2664203104332</v>
      </c>
      <c r="N3014">
        <v>38866.85248191197</v>
      </c>
      <c r="O3014">
        <v>27.08776144353514</v>
      </c>
      <c r="P3014">
        <v>53.928504049629318</v>
      </c>
      <c r="Q3014" s="6">
        <v>3012</v>
      </c>
    </row>
    <row r="3015" spans="1:17" x14ac:dyDescent="0.25">
      <c r="A3015">
        <v>142.61360148423105</v>
      </c>
      <c r="B3015">
        <v>-44.347030133947932</v>
      </c>
      <c r="C3015">
        <v>2018.365</v>
      </c>
      <c r="D3015">
        <v>3</v>
      </c>
      <c r="E3015">
        <v>0.65</v>
      </c>
      <c r="F3015">
        <v>19.899999999999999</v>
      </c>
      <c r="G3015">
        <v>54.048620189015942</v>
      </c>
      <c r="H3015">
        <v>16.890219800148401</v>
      </c>
      <c r="I3015">
        <v>32.613601484231054</v>
      </c>
      <c r="J3015">
        <v>4568.6084589590591</v>
      </c>
      <c r="K3015">
        <v>-4435.750043578093</v>
      </c>
      <c r="L3015">
        <v>-44.154667805349362</v>
      </c>
      <c r="M3015">
        <v>6367.7359948709654</v>
      </c>
      <c r="N3015">
        <v>38650.309178802367</v>
      </c>
      <c r="O3015">
        <v>29.449209888905891</v>
      </c>
      <c r="P3015">
        <v>42.470731786984949</v>
      </c>
      <c r="Q3015" s="6">
        <v>3013</v>
      </c>
    </row>
    <row r="3016" spans="1:17" x14ac:dyDescent="0.25">
      <c r="A3016">
        <v>151.09626904977418</v>
      </c>
      <c r="B3016">
        <v>-43.145452680522212</v>
      </c>
      <c r="C3016">
        <v>2018.365</v>
      </c>
      <c r="D3016">
        <v>3</v>
      </c>
      <c r="E3016">
        <v>0.65</v>
      </c>
      <c r="F3016">
        <v>19.899999999999999</v>
      </c>
      <c r="G3016">
        <v>54.048620189015942</v>
      </c>
      <c r="H3016">
        <v>17.047441470083434</v>
      </c>
      <c r="I3016">
        <v>41.096269049774179</v>
      </c>
      <c r="J3016">
        <v>4660.9202858871022</v>
      </c>
      <c r="K3016">
        <v>-4339.3072578233423</v>
      </c>
      <c r="L3016">
        <v>-42.953470418126898</v>
      </c>
      <c r="M3016">
        <v>6368.1838375782027</v>
      </c>
      <c r="N3016">
        <v>39014.939673344903</v>
      </c>
      <c r="O3016">
        <v>25.486488646719231</v>
      </c>
      <c r="P3016">
        <v>51.90290698253434</v>
      </c>
      <c r="Q3016" s="6">
        <v>3014</v>
      </c>
    </row>
    <row r="3017" spans="1:17" x14ac:dyDescent="0.25">
      <c r="A3017">
        <v>144.07400000000001</v>
      </c>
      <c r="B3017">
        <v>-40.405999999999999</v>
      </c>
      <c r="C3017">
        <v>2018.365</v>
      </c>
      <c r="D3017">
        <v>3</v>
      </c>
      <c r="E3017">
        <v>0.65</v>
      </c>
      <c r="F3017">
        <v>19.899999999999999</v>
      </c>
      <c r="G3017">
        <v>54.048620189015942</v>
      </c>
      <c r="H3017">
        <v>19.379325810525302</v>
      </c>
      <c r="I3017">
        <v>34.074000000000012</v>
      </c>
      <c r="J3017">
        <v>4863.6099849442444</v>
      </c>
      <c r="K3017">
        <v>-4112.4186583525197</v>
      </c>
      <c r="L3017">
        <v>-40.216143650908485</v>
      </c>
      <c r="M3017">
        <v>6369.1984823221901</v>
      </c>
      <c r="N3017">
        <v>38453.303226556185</v>
      </c>
      <c r="O3017">
        <v>31.69225630980543</v>
      </c>
      <c r="P3017">
        <v>46.219174157096475</v>
      </c>
      <c r="Q3017" s="6">
        <v>3015</v>
      </c>
    </row>
    <row r="3018" spans="1:17" x14ac:dyDescent="0.25">
      <c r="A3018">
        <v>155.51900000000001</v>
      </c>
      <c r="B3018">
        <v>-43.398000000000003</v>
      </c>
      <c r="C3018">
        <v>2018.365</v>
      </c>
      <c r="D3018">
        <v>1.2</v>
      </c>
      <c r="E3018">
        <v>0.65</v>
      </c>
      <c r="F3018">
        <v>19.899999999999999</v>
      </c>
      <c r="G3018">
        <v>46.089820015575185</v>
      </c>
      <c r="H3018">
        <v>18.564136652303979</v>
      </c>
      <c r="I3018">
        <v>45.519000000000005</v>
      </c>
      <c r="J3018">
        <v>4641.6880160864903</v>
      </c>
      <c r="K3018">
        <v>-4359.736234392185</v>
      </c>
      <c r="L3018">
        <v>-43.205909809593273</v>
      </c>
      <c r="M3018">
        <v>6368.0897977457171</v>
      </c>
      <c r="N3018">
        <v>39295.114960885614</v>
      </c>
      <c r="O3018">
        <v>22.550095364694769</v>
      </c>
      <c r="P3018">
        <v>55.991421592755295</v>
      </c>
      <c r="Q3018" s="6">
        <v>3016</v>
      </c>
    </row>
    <row r="3019" spans="1:17" x14ac:dyDescent="0.25">
      <c r="A3019">
        <v>117.70099999999999</v>
      </c>
      <c r="B3019">
        <v>-37.237000000000002</v>
      </c>
      <c r="C3019">
        <v>2018.365</v>
      </c>
      <c r="D3019">
        <v>0.75</v>
      </c>
      <c r="E3019">
        <v>0.65</v>
      </c>
      <c r="F3019">
        <v>19.899999999999999</v>
      </c>
      <c r="G3019">
        <v>42.007420362456692</v>
      </c>
      <c r="H3019">
        <v>21.714671905744893</v>
      </c>
      <c r="I3019">
        <v>7.7009999999999934</v>
      </c>
      <c r="J3019">
        <v>5084.1231565653252</v>
      </c>
      <c r="K3019">
        <v>-3838.3676426185261</v>
      </c>
      <c r="L3019">
        <v>-37.051761280119138</v>
      </c>
      <c r="M3019">
        <v>6370.3512015449096</v>
      </c>
      <c r="N3019">
        <v>37329.981771465267</v>
      </c>
      <c r="O3019">
        <v>46.051174386939813</v>
      </c>
      <c r="P3019">
        <v>12.596772834594157</v>
      </c>
      <c r="Q3019" s="6">
        <v>3017</v>
      </c>
    </row>
    <row r="3020" spans="1:17" x14ac:dyDescent="0.25">
      <c r="A3020">
        <v>149.72670789982303</v>
      </c>
      <c r="B3020">
        <v>-45.583078852327006</v>
      </c>
      <c r="C3020">
        <v>2018.365</v>
      </c>
      <c r="D3020">
        <v>1.2</v>
      </c>
      <c r="E3020">
        <v>0.65</v>
      </c>
      <c r="F3020">
        <v>19.899999999999999</v>
      </c>
      <c r="G3020">
        <v>46.089820015575185</v>
      </c>
      <c r="H3020">
        <v>18.070782929443624</v>
      </c>
      <c r="I3020">
        <v>39.726707899823026</v>
      </c>
      <c r="J3020">
        <v>4471.5388951929008</v>
      </c>
      <c r="K3020">
        <v>-4532.9380118722256</v>
      </c>
      <c r="L3020">
        <v>-45.390678522196438</v>
      </c>
      <c r="M3020">
        <v>6367.2747004271041</v>
      </c>
      <c r="N3020">
        <v>39094.068346537395</v>
      </c>
      <c r="O3020">
        <v>24.638997902099575</v>
      </c>
      <c r="P3020">
        <v>49.320215115780435</v>
      </c>
      <c r="Q3020" s="6">
        <v>3018</v>
      </c>
    </row>
    <row r="3021" spans="1:17" x14ac:dyDescent="0.25">
      <c r="A3021">
        <v>152.339</v>
      </c>
      <c r="B3021">
        <v>-42.018000000000001</v>
      </c>
      <c r="C3021">
        <v>2018.365</v>
      </c>
      <c r="D3021">
        <v>0.75</v>
      </c>
      <c r="E3021">
        <v>0.65</v>
      </c>
      <c r="F3021">
        <v>19.899999999999999</v>
      </c>
      <c r="G3021">
        <v>42.007420362456692</v>
      </c>
      <c r="H3021">
        <v>16.465917573065035</v>
      </c>
      <c r="I3021">
        <v>42.338999999999999</v>
      </c>
      <c r="J3021">
        <v>4745.6633005606063</v>
      </c>
      <c r="K3021">
        <v>-4247.0909697800953</v>
      </c>
      <c r="L3021">
        <v>-41.826681254727525</v>
      </c>
      <c r="M3021">
        <v>6368.6028191335199</v>
      </c>
      <c r="N3021">
        <v>39020.014801065052</v>
      </c>
      <c r="O3021">
        <v>25.436864947474174</v>
      </c>
      <c r="P3021">
        <v>53.698389004415354</v>
      </c>
      <c r="Q3021" s="6">
        <v>3019</v>
      </c>
    </row>
    <row r="3022" spans="1:17" x14ac:dyDescent="0.25">
      <c r="A3022">
        <v>145.4</v>
      </c>
      <c r="B3022">
        <v>-35.999000000000002</v>
      </c>
      <c r="C3022">
        <v>2018.365</v>
      </c>
      <c r="D3022">
        <v>1.2</v>
      </c>
      <c r="E3022">
        <v>0.65</v>
      </c>
      <c r="F3022">
        <v>19.899999999999999</v>
      </c>
      <c r="G3022">
        <v>46.089820015575185</v>
      </c>
      <c r="H3022">
        <v>16.813147336215717</v>
      </c>
      <c r="I3022">
        <v>35.400000000000006</v>
      </c>
      <c r="J3022">
        <v>5166.066545112114</v>
      </c>
      <c r="K3022">
        <v>-3728.10324959326</v>
      </c>
      <c r="L3022">
        <v>-35.816182777594541</v>
      </c>
      <c r="M3022">
        <v>6370.7925243374893</v>
      </c>
      <c r="N3022">
        <v>38253.038287295676</v>
      </c>
      <c r="O3022">
        <v>34.044898634851542</v>
      </c>
      <c r="P3022">
        <v>50.406722758296134</v>
      </c>
      <c r="Q3022" s="6">
        <v>3020</v>
      </c>
    </row>
    <row r="3023" spans="1:17" x14ac:dyDescent="0.25">
      <c r="A3023">
        <v>150.41758789291424</v>
      </c>
      <c r="B3023">
        <v>-44.757491500401827</v>
      </c>
      <c r="C3023">
        <v>2018.365</v>
      </c>
      <c r="D3023">
        <v>0.75</v>
      </c>
      <c r="E3023">
        <v>0.65</v>
      </c>
      <c r="F3023">
        <v>19.899999999999999</v>
      </c>
      <c r="G3023">
        <v>42.007420362456692</v>
      </c>
      <c r="H3023">
        <v>20.830559374432951</v>
      </c>
      <c r="I3023">
        <v>40.417587892914241</v>
      </c>
      <c r="J3023">
        <v>4536.6091814169131</v>
      </c>
      <c r="K3023">
        <v>-4468.2533858029756</v>
      </c>
      <c r="L3023">
        <v>-44.565076830391135</v>
      </c>
      <c r="M3023">
        <v>6367.582836889992</v>
      </c>
      <c r="N3023">
        <v>39078.119904321109</v>
      </c>
      <c r="O3023">
        <v>24.810465400018352</v>
      </c>
      <c r="P3023">
        <v>50.4157426869101</v>
      </c>
      <c r="Q3023" s="6">
        <v>3021</v>
      </c>
    </row>
    <row r="3024" spans="1:17" x14ac:dyDescent="0.25">
      <c r="A3024">
        <v>153.84550420258861</v>
      </c>
      <c r="B3024">
        <v>-46.276555875207229</v>
      </c>
      <c r="C3024">
        <v>2018.365</v>
      </c>
      <c r="D3024">
        <v>3</v>
      </c>
      <c r="E3024">
        <v>0.65</v>
      </c>
      <c r="F3024">
        <v>19.899999999999999</v>
      </c>
      <c r="G3024">
        <v>54.048620189015942</v>
      </c>
      <c r="H3024">
        <v>20.934574863337705</v>
      </c>
      <c r="I3024">
        <v>43.845504202588614</v>
      </c>
      <c r="J3024">
        <v>4416.158166543798</v>
      </c>
      <c r="K3024">
        <v>-4586.5498004458923</v>
      </c>
      <c r="L3024">
        <v>-46.084291086433126</v>
      </c>
      <c r="M3024">
        <v>6367.0159434307789</v>
      </c>
      <c r="N3024">
        <v>39367.115883562343</v>
      </c>
      <c r="O3024">
        <v>21.799147448631835</v>
      </c>
      <c r="P3024">
        <v>53.041786616494434</v>
      </c>
      <c r="Q3024" s="6">
        <v>3022</v>
      </c>
    </row>
    <row r="3025" spans="1:17" x14ac:dyDescent="0.25">
      <c r="A3025">
        <v>150.27200614504287</v>
      </c>
      <c r="B3025">
        <v>-36.673991991146792</v>
      </c>
      <c r="C3025">
        <v>2018.365</v>
      </c>
      <c r="D3025">
        <v>3</v>
      </c>
      <c r="E3025">
        <v>0.65</v>
      </c>
      <c r="F3025">
        <v>19.899999999999999</v>
      </c>
      <c r="G3025">
        <v>54.048620189015942</v>
      </c>
      <c r="H3025">
        <v>21.694039974733037</v>
      </c>
      <c r="I3025">
        <v>40.272006145042866</v>
      </c>
      <c r="J3025">
        <v>5121.6861585714378</v>
      </c>
      <c r="K3025">
        <v>-3788.4392218948451</v>
      </c>
      <c r="L3025">
        <v>-36.489812001823282</v>
      </c>
      <c r="M3025">
        <v>6370.5526326130821</v>
      </c>
      <c r="N3025">
        <v>38585.793602666934</v>
      </c>
      <c r="O3025">
        <v>30.203634376355822</v>
      </c>
      <c r="P3025">
        <v>54.817536715482206</v>
      </c>
      <c r="Q3025" s="6">
        <v>3023</v>
      </c>
    </row>
    <row r="3026" spans="1:17" x14ac:dyDescent="0.25">
      <c r="A3026">
        <v>150.79715097045533</v>
      </c>
      <c r="B3026">
        <v>-39.11357458190728</v>
      </c>
      <c r="C3026">
        <v>2018.365</v>
      </c>
      <c r="D3026">
        <v>3</v>
      </c>
      <c r="E3026">
        <v>0.65</v>
      </c>
      <c r="F3026">
        <v>19.899999999999999</v>
      </c>
      <c r="G3026">
        <v>54.048620189015942</v>
      </c>
      <c r="H3026">
        <v>21.325571531310022</v>
      </c>
      <c r="I3026">
        <v>40.797150970455334</v>
      </c>
      <c r="J3026">
        <v>4955.3852068631468</v>
      </c>
      <c r="K3026">
        <v>-4002.1093756691848</v>
      </c>
      <c r="L3026">
        <v>-38.925324374565946</v>
      </c>
      <c r="M3026">
        <v>6369.672048325353</v>
      </c>
      <c r="N3026">
        <v>38756.179195498757</v>
      </c>
      <c r="O3026">
        <v>28.299634447186559</v>
      </c>
      <c r="P3026">
        <v>53.8357573794217</v>
      </c>
      <c r="Q3026" s="6">
        <v>3024</v>
      </c>
    </row>
    <row r="3027" spans="1:17" x14ac:dyDescent="0.25">
      <c r="A3027">
        <v>152.934</v>
      </c>
      <c r="B3027">
        <v>-37.113</v>
      </c>
      <c r="C3027">
        <v>2018.365</v>
      </c>
      <c r="D3027">
        <v>1.2</v>
      </c>
      <c r="E3027">
        <v>0.65</v>
      </c>
      <c r="F3027">
        <v>19.899999999999999</v>
      </c>
      <c r="G3027">
        <v>46.089820015575185</v>
      </c>
      <c r="H3027">
        <v>17.253521442146862</v>
      </c>
      <c r="I3027">
        <v>42.933999999999997</v>
      </c>
      <c r="J3027">
        <v>5092.438646885058</v>
      </c>
      <c r="K3027">
        <v>-3827.4024571680748</v>
      </c>
      <c r="L3027">
        <v>-36.927988348571468</v>
      </c>
      <c r="M3027">
        <v>6370.3956660026024</v>
      </c>
      <c r="N3027">
        <v>38781.30274044312</v>
      </c>
      <c r="O3027">
        <v>28.03198594743289</v>
      </c>
      <c r="P3027">
        <v>57.034509437510053</v>
      </c>
      <c r="Q3027" s="6">
        <v>3025</v>
      </c>
    </row>
    <row r="3028" spans="1:17" x14ac:dyDescent="0.25">
      <c r="A3028">
        <v>149.61500000000001</v>
      </c>
      <c r="B3028">
        <v>-43.709000000000003</v>
      </c>
      <c r="C3028">
        <v>2018.365</v>
      </c>
      <c r="D3028">
        <v>3</v>
      </c>
      <c r="E3028">
        <v>0.65</v>
      </c>
      <c r="F3028">
        <v>19.899999999999999</v>
      </c>
      <c r="G3028">
        <v>54.048620189015942</v>
      </c>
      <c r="H3028">
        <v>19.014471205636667</v>
      </c>
      <c r="I3028">
        <v>39.615000000000009</v>
      </c>
      <c r="J3028">
        <v>4617.8797898915618</v>
      </c>
      <c r="K3028">
        <v>-4384.7779974587957</v>
      </c>
      <c r="L3028">
        <v>-43.516797400731861</v>
      </c>
      <c r="M3028">
        <v>6367.9739196142827</v>
      </c>
      <c r="N3028">
        <v>38966.385141301944</v>
      </c>
      <c r="O3028">
        <v>26.002385028811794</v>
      </c>
      <c r="P3028">
        <v>50.144008399888669</v>
      </c>
      <c r="Q3028" s="6">
        <v>3026</v>
      </c>
    </row>
    <row r="3029" spans="1:17" x14ac:dyDescent="0.25">
      <c r="A3029">
        <v>159.79300000000001</v>
      </c>
      <c r="B3029">
        <v>-40.606999999999999</v>
      </c>
      <c r="C3029">
        <v>2018.365</v>
      </c>
      <c r="D3029">
        <v>1.2</v>
      </c>
      <c r="E3029">
        <v>0.65</v>
      </c>
      <c r="F3029">
        <v>19.899999999999999</v>
      </c>
      <c r="G3029">
        <v>46.089820015575185</v>
      </c>
      <c r="H3029">
        <v>21.758813708736778</v>
      </c>
      <c r="I3029">
        <v>49.793000000000006</v>
      </c>
      <c r="J3029">
        <v>4849.1124318080238</v>
      </c>
      <c r="K3029">
        <v>-4129.3892129297374</v>
      </c>
      <c r="L3029">
        <v>-40.416928443115438</v>
      </c>
      <c r="M3029">
        <v>6369.1244805055894</v>
      </c>
      <c r="N3029">
        <v>39425.923836434762</v>
      </c>
      <c r="O3029">
        <v>21.218479171857386</v>
      </c>
      <c r="P3029">
        <v>61.182099968165325</v>
      </c>
      <c r="Q3029" s="6">
        <v>3027</v>
      </c>
    </row>
    <row r="3030" spans="1:17" x14ac:dyDescent="0.25">
      <c r="A3030">
        <v>139.37799999999999</v>
      </c>
      <c r="B3030">
        <v>-34.966000000000001</v>
      </c>
      <c r="C3030">
        <v>2018.365</v>
      </c>
      <c r="D3030">
        <v>1.2</v>
      </c>
      <c r="E3030">
        <v>0.65</v>
      </c>
      <c r="F3030">
        <v>19.899999999999999</v>
      </c>
      <c r="G3030">
        <v>46.089820015575185</v>
      </c>
      <c r="H3030">
        <v>16.111881893943021</v>
      </c>
      <c r="I3030">
        <v>29.377999999999986</v>
      </c>
      <c r="J3030">
        <v>5232.5920110276174</v>
      </c>
      <c r="K3030">
        <v>-3634.7777558816961</v>
      </c>
      <c r="L3030">
        <v>-34.785463944031264</v>
      </c>
      <c r="M3030">
        <v>6371.1559774127663</v>
      </c>
      <c r="N3030">
        <v>37866.8101756545</v>
      </c>
      <c r="O3030">
        <v>38.787007197706195</v>
      </c>
      <c r="P3030">
        <v>44.489371007893887</v>
      </c>
      <c r="Q3030" s="6">
        <v>3028</v>
      </c>
    </row>
    <row r="3031" spans="1:17" x14ac:dyDescent="0.25">
      <c r="A3031">
        <v>142.61314553694132</v>
      </c>
      <c r="B3031">
        <v>-34.370850412460292</v>
      </c>
      <c r="C3031">
        <v>2018.365</v>
      </c>
      <c r="D3031">
        <v>3</v>
      </c>
      <c r="E3031">
        <v>0.65</v>
      </c>
      <c r="F3031">
        <v>19.899999999999999</v>
      </c>
      <c r="G3031">
        <v>54.048620189015942</v>
      </c>
      <c r="H3031">
        <v>15.427718360449049</v>
      </c>
      <c r="I3031">
        <v>32.613145536941317</v>
      </c>
      <c r="J3031">
        <v>5270.1472767154401</v>
      </c>
      <c r="K3031">
        <v>-3580.4771620499578</v>
      </c>
      <c r="L3031">
        <v>-34.191735024716188</v>
      </c>
      <c r="M3031">
        <v>6371.3631999935842</v>
      </c>
      <c r="N3031">
        <v>38000.778334057482</v>
      </c>
      <c r="O3031">
        <v>37.107339577919454</v>
      </c>
      <c r="P3031">
        <v>48.577662508869885</v>
      </c>
      <c r="Q3031" s="6">
        <v>3029</v>
      </c>
    </row>
    <row r="3032" spans="1:17" x14ac:dyDescent="0.25">
      <c r="A3032">
        <v>147.61500000000001</v>
      </c>
      <c r="B3032">
        <v>-35.709000000000003</v>
      </c>
      <c r="C3032">
        <v>2018.365</v>
      </c>
      <c r="D3032">
        <v>1.2</v>
      </c>
      <c r="E3032">
        <v>0.65</v>
      </c>
      <c r="F3032">
        <v>19.899999999999999</v>
      </c>
      <c r="G3032">
        <v>46.089820015575185</v>
      </c>
      <c r="H3032">
        <v>22.773801975143392</v>
      </c>
      <c r="I3032">
        <v>37.615000000000009</v>
      </c>
      <c r="J3032">
        <v>5184.91349538535</v>
      </c>
      <c r="K3032">
        <v>-3702.0231534258414</v>
      </c>
      <c r="L3032">
        <v>-35.526799386835606</v>
      </c>
      <c r="M3032">
        <v>6370.8950221401501</v>
      </c>
      <c r="N3032">
        <v>38367.38492645762</v>
      </c>
      <c r="O3032">
        <v>32.704610142107789</v>
      </c>
      <c r="P3032">
        <v>52.856106850148322</v>
      </c>
      <c r="Q3032" s="6">
        <v>3030</v>
      </c>
    </row>
    <row r="3033" spans="1:17" x14ac:dyDescent="0.25">
      <c r="A3033">
        <v>137.61500000000001</v>
      </c>
      <c r="B3033">
        <v>-43.709000000000003</v>
      </c>
      <c r="C3033">
        <v>2018.365</v>
      </c>
      <c r="D3033">
        <v>3</v>
      </c>
      <c r="E3033">
        <v>0.65</v>
      </c>
      <c r="F3033">
        <v>19.899999999999999</v>
      </c>
      <c r="G3033">
        <v>54.048620189015942</v>
      </c>
      <c r="H3033">
        <v>22.725355564035564</v>
      </c>
      <c r="I3033">
        <v>27.615000000000009</v>
      </c>
      <c r="J3033">
        <v>4617.8797898915618</v>
      </c>
      <c r="K3033">
        <v>-4384.7779974587957</v>
      </c>
      <c r="L3033">
        <v>-43.516797400731861</v>
      </c>
      <c r="M3033">
        <v>6367.9739196142827</v>
      </c>
      <c r="N3033">
        <v>38383.714477033842</v>
      </c>
      <c r="O3033">
        <v>32.479517602287522</v>
      </c>
      <c r="P3033">
        <v>37.127662066057496</v>
      </c>
      <c r="Q3033" s="6">
        <v>3031</v>
      </c>
    </row>
    <row r="3034" spans="1:17" x14ac:dyDescent="0.25">
      <c r="A3034">
        <v>145.41402438595208</v>
      </c>
      <c r="B3034">
        <v>-43.351618158015349</v>
      </c>
      <c r="C3034">
        <v>2018.365</v>
      </c>
      <c r="D3034">
        <v>3</v>
      </c>
      <c r="E3034">
        <v>0.65</v>
      </c>
      <c r="F3034">
        <v>19.899999999999999</v>
      </c>
      <c r="G3034">
        <v>54.048620189015942</v>
      </c>
      <c r="H3034">
        <v>17.628327658560934</v>
      </c>
      <c r="I3034">
        <v>35.414024385952075</v>
      </c>
      <c r="J3034">
        <v>4645.2269498930427</v>
      </c>
      <c r="K3034">
        <v>-4355.9906194222158</v>
      </c>
      <c r="L3034">
        <v>-43.159546671121355</v>
      </c>
      <c r="M3034">
        <v>6368.1070729461644</v>
      </c>
      <c r="N3034">
        <v>38718.444217631673</v>
      </c>
      <c r="O3034">
        <v>28.697832475610529</v>
      </c>
      <c r="P3034">
        <v>46.006729551530256</v>
      </c>
      <c r="Q3034" s="6">
        <v>3032</v>
      </c>
    </row>
    <row r="3035" spans="1:17" x14ac:dyDescent="0.25">
      <c r="A3035">
        <v>140.21549916423319</v>
      </c>
      <c r="B3035">
        <v>-34.204512029680345</v>
      </c>
      <c r="C3035">
        <v>2018.365</v>
      </c>
      <c r="D3035">
        <v>3</v>
      </c>
      <c r="E3035">
        <v>0.65</v>
      </c>
      <c r="F3035">
        <v>19.899999999999999</v>
      </c>
      <c r="G3035">
        <v>54.048620189015942</v>
      </c>
      <c r="H3035">
        <v>16.279624396749586</v>
      </c>
      <c r="I3035">
        <v>30.215499164233194</v>
      </c>
      <c r="J3035">
        <v>5280.5419100016352</v>
      </c>
      <c r="K3035">
        <v>-3565.2321598701342</v>
      </c>
      <c r="L3035">
        <v>-34.025807503078148</v>
      </c>
      <c r="M3035">
        <v>6371.4208161960214</v>
      </c>
      <c r="N3035">
        <v>37863.037289082793</v>
      </c>
      <c r="O3035">
        <v>38.838800677533996</v>
      </c>
      <c r="P3035">
        <v>46.012503321793218</v>
      </c>
      <c r="Q3035" s="6">
        <v>3033</v>
      </c>
    </row>
    <row r="3036" spans="1:17" x14ac:dyDescent="0.25">
      <c r="A3036">
        <v>142.99102056890868</v>
      </c>
      <c r="B3036">
        <v>-38.276283537664504</v>
      </c>
      <c r="C3036">
        <v>2018.365</v>
      </c>
      <c r="D3036">
        <v>3</v>
      </c>
      <c r="E3036">
        <v>0.65</v>
      </c>
      <c r="F3036">
        <v>19.899999999999999</v>
      </c>
      <c r="G3036">
        <v>54.048620189015942</v>
      </c>
      <c r="H3036">
        <v>16.838628909834107</v>
      </c>
      <c r="I3036">
        <v>32.991020568908681</v>
      </c>
      <c r="J3036">
        <v>5013.4929878382436</v>
      </c>
      <c r="K3036">
        <v>-3929.5658780879448</v>
      </c>
      <c r="L3036">
        <v>-38.089278159777066</v>
      </c>
      <c r="M3036">
        <v>6369.9764465291637</v>
      </c>
      <c r="N3036">
        <v>38259.413399773075</v>
      </c>
      <c r="O3036">
        <v>33.959170990655785</v>
      </c>
      <c r="P3036">
        <v>46.342485919407707</v>
      </c>
      <c r="Q3036" s="6">
        <v>3034</v>
      </c>
    </row>
    <row r="3037" spans="1:17" x14ac:dyDescent="0.25">
      <c r="A3037">
        <v>117.968</v>
      </c>
      <c r="B3037">
        <v>-33.476999999999997</v>
      </c>
      <c r="C3037">
        <v>2018.365</v>
      </c>
      <c r="D3037">
        <v>0.75</v>
      </c>
      <c r="E3037">
        <v>0.65</v>
      </c>
      <c r="F3037">
        <v>19.899999999999999</v>
      </c>
      <c r="G3037">
        <v>42.007420362456692</v>
      </c>
      <c r="H3037">
        <v>22.11323981035121</v>
      </c>
      <c r="I3037">
        <v>7.9680000000000035</v>
      </c>
      <c r="J3037">
        <v>5325.4797549690256</v>
      </c>
      <c r="K3037">
        <v>-3498.2080097944822</v>
      </c>
      <c r="L3037">
        <v>-33.300162795300395</v>
      </c>
      <c r="M3037">
        <v>6371.6712015275261</v>
      </c>
      <c r="N3037">
        <v>37062.919596256492</v>
      </c>
      <c r="O3037">
        <v>50.121560221492018</v>
      </c>
      <c r="P3037">
        <v>14.238507733892746</v>
      </c>
      <c r="Q3037" s="6">
        <v>3035</v>
      </c>
    </row>
    <row r="3038" spans="1:17" x14ac:dyDescent="0.25">
      <c r="A3038">
        <v>142.27951583986726</v>
      </c>
      <c r="B3038">
        <v>-38.801892343797007</v>
      </c>
      <c r="C3038">
        <v>2018.365</v>
      </c>
      <c r="D3038">
        <v>3</v>
      </c>
      <c r="E3038">
        <v>0.65</v>
      </c>
      <c r="F3038">
        <v>19.899999999999999</v>
      </c>
      <c r="G3038">
        <v>54.048620189015942</v>
      </c>
      <c r="H3038">
        <v>15.899349033423087</v>
      </c>
      <c r="I3038">
        <v>32.279515839867258</v>
      </c>
      <c r="J3038">
        <v>4977.1406523252726</v>
      </c>
      <c r="K3038">
        <v>-3975.2030796057552</v>
      </c>
      <c r="L3038">
        <v>-38.614086833211822</v>
      </c>
      <c r="M3038">
        <v>6369.7856005627</v>
      </c>
      <c r="N3038">
        <v>38256.250873670797</v>
      </c>
      <c r="O3038">
        <v>33.994183385803936</v>
      </c>
      <c r="P3038">
        <v>45.229669692104274</v>
      </c>
      <c r="Q3038" s="6">
        <v>3036</v>
      </c>
    </row>
    <row r="3039" spans="1:17" x14ac:dyDescent="0.25">
      <c r="A3039">
        <v>145.8548960494885</v>
      </c>
      <c r="B3039">
        <v>-38.671372374642992</v>
      </c>
      <c r="C3039">
        <v>2018.365</v>
      </c>
      <c r="D3039">
        <v>3</v>
      </c>
      <c r="E3039">
        <v>0.65</v>
      </c>
      <c r="F3039">
        <v>19.899999999999999</v>
      </c>
      <c r="G3039">
        <v>54.048620189015942</v>
      </c>
      <c r="H3039">
        <v>20.610432263324988</v>
      </c>
      <c r="I3039">
        <v>35.854896049488502</v>
      </c>
      <c r="J3039">
        <v>4986.2070740443251</v>
      </c>
      <c r="K3039">
        <v>-3963.9011516424989</v>
      </c>
      <c r="L3039">
        <v>-38.483759677635973</v>
      </c>
      <c r="M3039">
        <v>6369.8330688678489</v>
      </c>
      <c r="N3039">
        <v>38439.440469763285</v>
      </c>
      <c r="O3039">
        <v>31.858970094960895</v>
      </c>
      <c r="P3039">
        <v>49.152249685247028</v>
      </c>
      <c r="Q3039" s="6">
        <v>3037</v>
      </c>
    </row>
    <row r="3040" spans="1:17" x14ac:dyDescent="0.25">
      <c r="A3040">
        <v>146.43303239215675</v>
      </c>
      <c r="B3040">
        <v>-42.50608617048691</v>
      </c>
      <c r="C3040">
        <v>2018.365</v>
      </c>
      <c r="D3040">
        <v>1.2</v>
      </c>
      <c r="E3040">
        <v>0.65</v>
      </c>
      <c r="F3040">
        <v>19.899999999999999</v>
      </c>
      <c r="G3040">
        <v>46.089820015575185</v>
      </c>
      <c r="H3040">
        <v>15.96407952892865</v>
      </c>
      <c r="I3040">
        <v>36.433032392156747</v>
      </c>
      <c r="J3040">
        <v>4709.2020413043592</v>
      </c>
      <c r="K3040">
        <v>-4287.214732275359</v>
      </c>
      <c r="L3040">
        <v>-42.314443774088183</v>
      </c>
      <c r="M3040">
        <v>6368.4216275670706</v>
      </c>
      <c r="N3040">
        <v>38715.22782286349</v>
      </c>
      <c r="O3040">
        <v>28.736858945979211</v>
      </c>
      <c r="P3040">
        <v>47.530599386040201</v>
      </c>
      <c r="Q3040" s="6">
        <v>3038</v>
      </c>
    </row>
    <row r="3041" spans="1:17" x14ac:dyDescent="0.25">
      <c r="A3041">
        <v>139.22082270053374</v>
      </c>
      <c r="B3041">
        <v>-39.946103051906732</v>
      </c>
      <c r="C3041">
        <v>2018.365</v>
      </c>
      <c r="D3041">
        <v>0.75</v>
      </c>
      <c r="E3041">
        <v>0.65</v>
      </c>
      <c r="F3041">
        <v>19.899999999999999</v>
      </c>
      <c r="G3041">
        <v>42.007420362456692</v>
      </c>
      <c r="H3041">
        <v>19.966525678797474</v>
      </c>
      <c r="I3041">
        <v>29.220822700533745</v>
      </c>
      <c r="J3041">
        <v>4896.5545785810991</v>
      </c>
      <c r="K3041">
        <v>-4073.4009317613604</v>
      </c>
      <c r="L3041">
        <v>-39.756774187600627</v>
      </c>
      <c r="M3041">
        <v>6369.3674640342306</v>
      </c>
      <c r="N3041">
        <v>38183.917000545043</v>
      </c>
      <c r="O3041">
        <v>34.850024146410362</v>
      </c>
      <c r="P3041">
        <v>41.061853252617261</v>
      </c>
      <c r="Q3041" s="6">
        <v>3039</v>
      </c>
    </row>
    <row r="3042" spans="1:17" x14ac:dyDescent="0.25">
      <c r="A3042">
        <v>141.96600000000001</v>
      </c>
      <c r="B3042">
        <v>-37.331000000000003</v>
      </c>
      <c r="C3042">
        <v>2018.365</v>
      </c>
      <c r="D3042">
        <v>0.75</v>
      </c>
      <c r="E3042">
        <v>0.65</v>
      </c>
      <c r="F3042">
        <v>19.899999999999999</v>
      </c>
      <c r="G3042">
        <v>42.007420362456692</v>
      </c>
      <c r="H3042">
        <v>20.568575649322515</v>
      </c>
      <c r="I3042">
        <v>31.966000000000008</v>
      </c>
      <c r="J3042">
        <v>5077.8035593029763</v>
      </c>
      <c r="K3042">
        <v>-3846.6681072533324</v>
      </c>
      <c r="L3042">
        <v>-37.145591453655484</v>
      </c>
      <c r="M3042">
        <v>6370.3174578846465</v>
      </c>
      <c r="N3042">
        <v>38146.098009941845</v>
      </c>
      <c r="O3042">
        <v>35.316883401296231</v>
      </c>
      <c r="P3042">
        <v>45.820680346453493</v>
      </c>
      <c r="Q3042" s="6">
        <v>3040</v>
      </c>
    </row>
    <row r="3043" spans="1:17" x14ac:dyDescent="0.25">
      <c r="A3043">
        <v>147.19399999999999</v>
      </c>
      <c r="B3043">
        <v>-36.290999999999997</v>
      </c>
      <c r="C3043">
        <v>2018.365</v>
      </c>
      <c r="D3043">
        <v>1.2</v>
      </c>
      <c r="E3043">
        <v>0.65</v>
      </c>
      <c r="F3043">
        <v>19.899999999999999</v>
      </c>
      <c r="G3043">
        <v>46.089820015575185</v>
      </c>
      <c r="H3043">
        <v>23.094011266133293</v>
      </c>
      <c r="I3043">
        <v>37.193999999999988</v>
      </c>
      <c r="J3043">
        <v>5146.9555604627267</v>
      </c>
      <c r="K3043">
        <v>-3754.2677597489578</v>
      </c>
      <c r="L3043">
        <v>-36.107580784642529</v>
      </c>
      <c r="M3043">
        <v>6370.6889700619222</v>
      </c>
      <c r="N3043">
        <v>38375.146998046053</v>
      </c>
      <c r="O3043">
        <v>32.611921900762162</v>
      </c>
      <c r="P3043">
        <v>52.047502069863135</v>
      </c>
      <c r="Q3043" s="6">
        <v>3041</v>
      </c>
    </row>
    <row r="3044" spans="1:17" x14ac:dyDescent="0.25">
      <c r="A3044">
        <v>145.75312173593341</v>
      </c>
      <c r="B3044">
        <v>-41.577314866215339</v>
      </c>
      <c r="C3044">
        <v>2018.365</v>
      </c>
      <c r="D3044">
        <v>1.2</v>
      </c>
      <c r="E3044">
        <v>0.65</v>
      </c>
      <c r="F3044">
        <v>19.899999999999999</v>
      </c>
      <c r="G3044">
        <v>46.089820015575185</v>
      </c>
      <c r="H3044">
        <v>22.909185209675329</v>
      </c>
      <c r="I3044">
        <v>35.753121735933405</v>
      </c>
      <c r="J3044">
        <v>4778.2862517176718</v>
      </c>
      <c r="K3044">
        <v>-4210.6011857112198</v>
      </c>
      <c r="L3044">
        <v>-41.386335997752028</v>
      </c>
      <c r="M3044">
        <v>6368.7661166404005</v>
      </c>
      <c r="N3044">
        <v>38618.25097079968</v>
      </c>
      <c r="O3044">
        <v>29.818911357563703</v>
      </c>
      <c r="P3044">
        <v>47.332169537402784</v>
      </c>
      <c r="Q3044" s="6">
        <v>3042</v>
      </c>
    </row>
    <row r="3045" spans="1:17" x14ac:dyDescent="0.25">
      <c r="A3045">
        <v>145.39310277651148</v>
      </c>
      <c r="B3045">
        <v>-35.966978118377639</v>
      </c>
      <c r="C3045">
        <v>2018.365</v>
      </c>
      <c r="D3045">
        <v>0.75</v>
      </c>
      <c r="E3045">
        <v>0.65</v>
      </c>
      <c r="F3045">
        <v>19.899999999999999</v>
      </c>
      <c r="G3045">
        <v>42.007420362456692</v>
      </c>
      <c r="H3045">
        <v>15.497422684393404</v>
      </c>
      <c r="I3045">
        <v>35.393102776511483</v>
      </c>
      <c r="J3045">
        <v>5168.154155644469</v>
      </c>
      <c r="K3045">
        <v>-3725.2281054867176</v>
      </c>
      <c r="L3045">
        <v>-35.784228066099743</v>
      </c>
      <c r="M3045">
        <v>6370.8038593582014</v>
      </c>
      <c r="N3045">
        <v>38250.767247509742</v>
      </c>
      <c r="O3045">
        <v>34.071942763112631</v>
      </c>
      <c r="P3045">
        <v>50.421207357102794</v>
      </c>
      <c r="Q3045" s="6">
        <v>3043</v>
      </c>
    </row>
    <row r="3046" spans="1:17" x14ac:dyDescent="0.25">
      <c r="A3046">
        <v>139.37583754346437</v>
      </c>
      <c r="B3046">
        <v>-39.35213412243926</v>
      </c>
      <c r="C3046">
        <v>2018.365</v>
      </c>
      <c r="D3046">
        <v>3</v>
      </c>
      <c r="E3046">
        <v>0.65</v>
      </c>
      <c r="F3046">
        <v>19.899999999999999</v>
      </c>
      <c r="G3046">
        <v>54.048620189015942</v>
      </c>
      <c r="H3046">
        <v>20.348182782281455</v>
      </c>
      <c r="I3046">
        <v>29.375837543464371</v>
      </c>
      <c r="J3046">
        <v>4938.6342358688644</v>
      </c>
      <c r="K3046">
        <v>-4022.6240659930486</v>
      </c>
      <c r="L3046">
        <v>-39.163558567465749</v>
      </c>
      <c r="M3046">
        <v>6369.5849544536641</v>
      </c>
      <c r="N3046">
        <v>38150.60597054191</v>
      </c>
      <c r="O3046">
        <v>35.253030572286704</v>
      </c>
      <c r="P3046">
        <v>41.597412386300235</v>
      </c>
      <c r="Q3046" s="6">
        <v>3044</v>
      </c>
    </row>
    <row r="3047" spans="1:17" x14ac:dyDescent="0.25">
      <c r="A3047">
        <v>145.9038214369171</v>
      </c>
      <c r="B3047">
        <v>-32.861092944627522</v>
      </c>
      <c r="C3047">
        <v>2018.365</v>
      </c>
      <c r="D3047">
        <v>1.2</v>
      </c>
      <c r="E3047">
        <v>0.65</v>
      </c>
      <c r="F3047">
        <v>19.899999999999999</v>
      </c>
      <c r="G3047">
        <v>46.089820015575185</v>
      </c>
      <c r="H3047">
        <v>21.321509233038899</v>
      </c>
      <c r="I3047">
        <v>35.903821436917099</v>
      </c>
      <c r="J3047">
        <v>5362.8520395578125</v>
      </c>
      <c r="K3047">
        <v>-3441.029788828971</v>
      </c>
      <c r="L3047">
        <v>-32.685925438616628</v>
      </c>
      <c r="M3047">
        <v>6371.8810414035306</v>
      </c>
      <c r="N3047">
        <v>38106.429304998834</v>
      </c>
      <c r="O3047">
        <v>35.817622085020737</v>
      </c>
      <c r="P3047">
        <v>53.149431045400981</v>
      </c>
      <c r="Q3047" s="6">
        <v>3045</v>
      </c>
    </row>
    <row r="3048" spans="1:17" x14ac:dyDescent="0.25">
      <c r="A3048">
        <v>145.2022570092023</v>
      </c>
      <c r="B3048">
        <v>-33.566574484974737</v>
      </c>
      <c r="C3048">
        <v>2018.365</v>
      </c>
      <c r="D3048">
        <v>1.2</v>
      </c>
      <c r="E3048">
        <v>0.65</v>
      </c>
      <c r="F3048">
        <v>19.899999999999999</v>
      </c>
      <c r="G3048">
        <v>46.089820015575185</v>
      </c>
      <c r="H3048">
        <v>14.553742356704284</v>
      </c>
      <c r="I3048">
        <v>35.202257009202299</v>
      </c>
      <c r="J3048">
        <v>5319.9930848377771</v>
      </c>
      <c r="K3048">
        <v>-3506.490619301383</v>
      </c>
      <c r="L3048">
        <v>-33.389501210298675</v>
      </c>
      <c r="M3048">
        <v>6371.6405176351855</v>
      </c>
      <c r="N3048">
        <v>38102.89167509765</v>
      </c>
      <c r="O3048">
        <v>35.857466946616007</v>
      </c>
      <c r="P3048">
        <v>51.91320623308247</v>
      </c>
      <c r="Q3048" s="6">
        <v>3046</v>
      </c>
    </row>
    <row r="3049" spans="1:17" x14ac:dyDescent="0.25">
      <c r="A3049">
        <v>160.55099999999999</v>
      </c>
      <c r="B3049">
        <v>-32.976999999999997</v>
      </c>
      <c r="C3049">
        <v>2018.365</v>
      </c>
      <c r="D3049">
        <v>1.2</v>
      </c>
      <c r="E3049">
        <v>0.65</v>
      </c>
      <c r="F3049">
        <v>19.899999999999999</v>
      </c>
      <c r="G3049">
        <v>46.089820015575185</v>
      </c>
      <c r="H3049">
        <v>17.412578595712016</v>
      </c>
      <c r="I3049">
        <v>50.550999999999988</v>
      </c>
      <c r="J3049">
        <v>5355.8662459506641</v>
      </c>
      <c r="K3049">
        <v>-3451.8203146367728</v>
      </c>
      <c r="L3049">
        <v>-32.801512091743817</v>
      </c>
      <c r="M3049">
        <v>6371.8417062143635</v>
      </c>
      <c r="N3049">
        <v>39133.617722868519</v>
      </c>
      <c r="O3049">
        <v>24.269346318130669</v>
      </c>
      <c r="P3049">
        <v>65.873581274527496</v>
      </c>
      <c r="Q3049" s="6">
        <v>3047</v>
      </c>
    </row>
    <row r="3050" spans="1:17" x14ac:dyDescent="0.25">
      <c r="A3050">
        <v>150.84529664668349</v>
      </c>
      <c r="B3050">
        <v>-36.32974673401219</v>
      </c>
      <c r="C3050">
        <v>2018.365</v>
      </c>
      <c r="D3050">
        <v>1.2</v>
      </c>
      <c r="E3050">
        <v>0.65</v>
      </c>
      <c r="F3050">
        <v>19.899999999999999</v>
      </c>
      <c r="G3050">
        <v>46.089820015575185</v>
      </c>
      <c r="H3050">
        <v>19.065550516401473</v>
      </c>
      <c r="I3050">
        <v>40.845296646683494</v>
      </c>
      <c r="J3050">
        <v>5144.4095583459712</v>
      </c>
      <c r="K3050">
        <v>-3757.7324067503841</v>
      </c>
      <c r="L3050">
        <v>-36.14624906394598</v>
      </c>
      <c r="M3050">
        <v>6370.6752032059703</v>
      </c>
      <c r="N3050">
        <v>38603.437825585825</v>
      </c>
      <c r="O3050">
        <v>30.006813999104573</v>
      </c>
      <c r="P3050">
        <v>55.579398820926848</v>
      </c>
      <c r="Q3050" s="6">
        <v>3048</v>
      </c>
    </row>
    <row r="3051" spans="1:17" x14ac:dyDescent="0.25">
      <c r="A3051">
        <v>146.488</v>
      </c>
      <c r="B3051">
        <v>-35.796999999999997</v>
      </c>
      <c r="C3051">
        <v>2018.365</v>
      </c>
      <c r="D3051">
        <v>3</v>
      </c>
      <c r="E3051">
        <v>0.65</v>
      </c>
      <c r="F3051">
        <v>19.899999999999999</v>
      </c>
      <c r="G3051">
        <v>54.048620189015942</v>
      </c>
      <c r="H3051">
        <v>19.482460771774271</v>
      </c>
      <c r="I3051">
        <v>36.488</v>
      </c>
      <c r="J3051">
        <v>5179.2084709916462</v>
      </c>
      <c r="K3051">
        <v>-3709.9470571555453</v>
      </c>
      <c r="L3051">
        <v>-35.614610308017987</v>
      </c>
      <c r="M3051">
        <v>6370.8639565516323</v>
      </c>
      <c r="N3051">
        <v>38304.839311416297</v>
      </c>
      <c r="O3051">
        <v>33.434941983228072</v>
      </c>
      <c r="P3051">
        <v>51.662563618709385</v>
      </c>
      <c r="Q3051" s="6">
        <v>3049</v>
      </c>
    </row>
    <row r="3052" spans="1:17" x14ac:dyDescent="0.25">
      <c r="A3052">
        <v>149.18926509596562</v>
      </c>
      <c r="B3052">
        <v>-41.876697125115115</v>
      </c>
      <c r="C3052">
        <v>2018.365</v>
      </c>
      <c r="D3052">
        <v>1.2</v>
      </c>
      <c r="E3052">
        <v>0.65</v>
      </c>
      <c r="F3052">
        <v>19.899999999999999</v>
      </c>
      <c r="G3052">
        <v>46.089820015575185</v>
      </c>
      <c r="H3052">
        <v>19.345886258339583</v>
      </c>
      <c r="I3052">
        <v>39.189265095965624</v>
      </c>
      <c r="J3052">
        <v>4756.1544709171567</v>
      </c>
      <c r="K3052">
        <v>-4235.417790535379</v>
      </c>
      <c r="L3052">
        <v>-41.68548243772279</v>
      </c>
      <c r="M3052">
        <v>6368.6552121785371</v>
      </c>
      <c r="N3052">
        <v>38826.711733372933</v>
      </c>
      <c r="O3052">
        <v>27.517063261092275</v>
      </c>
      <c r="P3052">
        <v>50.689879154390795</v>
      </c>
      <c r="Q3052" s="6">
        <v>3050</v>
      </c>
    </row>
    <row r="3053" spans="1:17" x14ac:dyDescent="0.25">
      <c r="A3053">
        <v>141.61500000000001</v>
      </c>
      <c r="B3053">
        <v>-37.709000000000003</v>
      </c>
      <c r="C3053">
        <v>2018.365</v>
      </c>
      <c r="D3053">
        <v>1.2</v>
      </c>
      <c r="E3053">
        <v>0.65</v>
      </c>
      <c r="F3053">
        <v>19.899999999999999</v>
      </c>
      <c r="G3053">
        <v>46.089820015575185</v>
      </c>
      <c r="H3053">
        <v>17.916613427213388</v>
      </c>
      <c r="I3053">
        <v>31.615000000000009</v>
      </c>
      <c r="J3053">
        <v>5052.2524613233036</v>
      </c>
      <c r="K3053">
        <v>-3879.9428879171669</v>
      </c>
      <c r="L3053">
        <v>-37.522928652518061</v>
      </c>
      <c r="M3053">
        <v>6370.1814531806222</v>
      </c>
      <c r="N3053">
        <v>38152.011983942823</v>
      </c>
      <c r="O3053">
        <v>35.243822779521075</v>
      </c>
      <c r="P3053">
        <v>45.18272198540668</v>
      </c>
      <c r="Q3053" s="6">
        <v>3051</v>
      </c>
    </row>
    <row r="3054" spans="1:17" x14ac:dyDescent="0.25">
      <c r="A3054">
        <v>145.86394860781661</v>
      </c>
      <c r="B3054">
        <v>-38.103232952208344</v>
      </c>
      <c r="C3054">
        <v>2018.365</v>
      </c>
      <c r="D3054">
        <v>3</v>
      </c>
      <c r="E3054">
        <v>0.65</v>
      </c>
      <c r="F3054">
        <v>19.899999999999999</v>
      </c>
      <c r="G3054">
        <v>54.048620189015942</v>
      </c>
      <c r="H3054">
        <v>16.698791417095901</v>
      </c>
      <c r="I3054">
        <v>35.86394860781661</v>
      </c>
      <c r="J3054">
        <v>5025.369066184141</v>
      </c>
      <c r="K3054">
        <v>-3914.4685224463892</v>
      </c>
      <c r="L3054">
        <v>-37.916504764546829</v>
      </c>
      <c r="M3054">
        <v>6370.039094431374</v>
      </c>
      <c r="N3054">
        <v>38405.152969911462</v>
      </c>
      <c r="O3054">
        <v>32.256521596551096</v>
      </c>
      <c r="P3054">
        <v>49.51615359003187</v>
      </c>
      <c r="Q3054" s="6">
        <v>3052</v>
      </c>
    </row>
    <row r="3055" spans="1:17" x14ac:dyDescent="0.25">
      <c r="A3055">
        <v>144.53999344418324</v>
      </c>
      <c r="B3055">
        <v>-42.13955848406782</v>
      </c>
      <c r="C3055">
        <v>2018.365</v>
      </c>
      <c r="D3055">
        <v>3</v>
      </c>
      <c r="E3055">
        <v>0.65</v>
      </c>
      <c r="F3055">
        <v>19.899999999999999</v>
      </c>
      <c r="G3055">
        <v>54.048620189015942</v>
      </c>
      <c r="H3055">
        <v>16.26742934361074</v>
      </c>
      <c r="I3055">
        <v>34.539993444183239</v>
      </c>
      <c r="J3055">
        <v>4736.6148516112353</v>
      </c>
      <c r="K3055">
        <v>-4257.1125457064591</v>
      </c>
      <c r="L3055">
        <v>-41.948153941293818</v>
      </c>
      <c r="M3055">
        <v>6368.5577236384888</v>
      </c>
      <c r="N3055">
        <v>38592.097955998383</v>
      </c>
      <c r="O3055">
        <v>30.109764810605586</v>
      </c>
      <c r="P3055">
        <v>45.732168783647296</v>
      </c>
      <c r="Q3055" s="6">
        <v>3053</v>
      </c>
    </row>
    <row r="3056" spans="1:17" x14ac:dyDescent="0.25">
      <c r="A3056">
        <v>145.34783833498571</v>
      </c>
      <c r="B3056">
        <v>-42.677911157346379</v>
      </c>
      <c r="C3056">
        <v>2018.365</v>
      </c>
      <c r="D3056">
        <v>0.75</v>
      </c>
      <c r="E3056">
        <v>0.65</v>
      </c>
      <c r="F3056">
        <v>19.899999999999999</v>
      </c>
      <c r="G3056">
        <v>42.007420362456692</v>
      </c>
      <c r="H3056">
        <v>19.632783159133844</v>
      </c>
      <c r="I3056">
        <v>35.34783833498571</v>
      </c>
      <c r="J3056">
        <v>4696.2843743544445</v>
      </c>
      <c r="K3056">
        <v>-4301.2665273010089</v>
      </c>
      <c r="L3056">
        <v>-42.486168045034539</v>
      </c>
      <c r="M3056">
        <v>6368.3577681915613</v>
      </c>
      <c r="N3056">
        <v>38669.71992851184</v>
      </c>
      <c r="O3056">
        <v>29.24028379956151</v>
      </c>
      <c r="P3056">
        <v>46.29744588869233</v>
      </c>
      <c r="Q3056" s="6">
        <v>3054</v>
      </c>
    </row>
    <row r="3057" spans="1:17" x14ac:dyDescent="0.25">
      <c r="A3057">
        <v>139.57089830118903</v>
      </c>
      <c r="B3057">
        <v>-39.211575742752217</v>
      </c>
      <c r="C3057">
        <v>2018.365</v>
      </c>
      <c r="D3057">
        <v>1.2</v>
      </c>
      <c r="E3057">
        <v>0.65</v>
      </c>
      <c r="F3057">
        <v>19.899999999999999</v>
      </c>
      <c r="G3057">
        <v>46.089820015575185</v>
      </c>
      <c r="H3057">
        <v>17.902651512443235</v>
      </c>
      <c r="I3057">
        <v>29.570898301189033</v>
      </c>
      <c r="J3057">
        <v>4948.5142661751133</v>
      </c>
      <c r="K3057">
        <v>-4010.5452254145816</v>
      </c>
      <c r="L3057">
        <v>-39.023190303487851</v>
      </c>
      <c r="M3057">
        <v>6369.636288488874</v>
      </c>
      <c r="N3057">
        <v>38150.26017503356</v>
      </c>
      <c r="O3057">
        <v>35.257863068069462</v>
      </c>
      <c r="P3057">
        <v>41.909011278309841</v>
      </c>
      <c r="Q3057" s="6">
        <v>3055</v>
      </c>
    </row>
    <row r="3058" spans="1:17" x14ac:dyDescent="0.25">
      <c r="A3058">
        <v>153.15299999999999</v>
      </c>
      <c r="B3058">
        <v>-38.567</v>
      </c>
      <c r="C3058">
        <v>2018.365</v>
      </c>
      <c r="D3058">
        <v>0.75</v>
      </c>
      <c r="E3058">
        <v>0.65</v>
      </c>
      <c r="F3058">
        <v>19.899999999999999</v>
      </c>
      <c r="G3058">
        <v>42.007420362456692</v>
      </c>
      <c r="H3058">
        <v>18.555829906875626</v>
      </c>
      <c r="I3058">
        <v>43.152999999999992</v>
      </c>
      <c r="J3058">
        <v>4993.4384966367352</v>
      </c>
      <c r="K3058">
        <v>-3954.8487238648736</v>
      </c>
      <c r="L3058">
        <v>-38.379544285599181</v>
      </c>
      <c r="M3058">
        <v>6369.8709914996989</v>
      </c>
      <c r="N3058">
        <v>38874.073693977218</v>
      </c>
      <c r="O3058">
        <v>27.016075038532446</v>
      </c>
      <c r="P3058">
        <v>56.37700232505469</v>
      </c>
      <c r="Q3058" s="6">
        <v>3056</v>
      </c>
    </row>
    <row r="3059" spans="1:17" x14ac:dyDescent="0.25">
      <c r="A3059">
        <v>144.9298430533949</v>
      </c>
      <c r="B3059">
        <v>-33.486791045296684</v>
      </c>
      <c r="C3059">
        <v>2018.365</v>
      </c>
      <c r="D3059">
        <v>3</v>
      </c>
      <c r="E3059">
        <v>0.65</v>
      </c>
      <c r="F3059">
        <v>19.899999999999999</v>
      </c>
      <c r="G3059">
        <v>54.048620189015942</v>
      </c>
      <c r="H3059">
        <v>14.903880110191229</v>
      </c>
      <c r="I3059">
        <v>34.929843053394904</v>
      </c>
      <c r="J3059">
        <v>5324.8806622709899</v>
      </c>
      <c r="K3059">
        <v>-3499.1137618339094</v>
      </c>
      <c r="L3059">
        <v>-33.309927952820438</v>
      </c>
      <c r="M3059">
        <v>6371.6678496044497</v>
      </c>
      <c r="N3059">
        <v>38082.375704270489</v>
      </c>
      <c r="O3059">
        <v>36.107793296342564</v>
      </c>
      <c r="P3059">
        <v>51.690196482270977</v>
      </c>
      <c r="Q3059" s="6">
        <v>3057</v>
      </c>
    </row>
    <row r="3060" spans="1:17" x14ac:dyDescent="0.25">
      <c r="A3060">
        <v>141.08743297761507</v>
      </c>
      <c r="B3060">
        <v>-35.640734720761472</v>
      </c>
      <c r="C3060">
        <v>2018.365</v>
      </c>
      <c r="D3060">
        <v>3</v>
      </c>
      <c r="E3060">
        <v>0.65</v>
      </c>
      <c r="F3060">
        <v>19.899999999999999</v>
      </c>
      <c r="G3060">
        <v>54.048620189015942</v>
      </c>
      <c r="H3060">
        <v>16.055981135669338</v>
      </c>
      <c r="I3060">
        <v>31.087432977615066</v>
      </c>
      <c r="J3060">
        <v>5189.330677558879</v>
      </c>
      <c r="K3060">
        <v>-3695.8703004319054</v>
      </c>
      <c r="L3060">
        <v>-35.45868196433139</v>
      </c>
      <c r="M3060">
        <v>6370.9190984243642</v>
      </c>
      <c r="N3060">
        <v>37995.32852467597</v>
      </c>
      <c r="O3060">
        <v>37.168890560666767</v>
      </c>
      <c r="P3060">
        <v>45.977928173085104</v>
      </c>
      <c r="Q3060" s="6">
        <v>3058</v>
      </c>
    </row>
    <row r="3061" spans="1:17" x14ac:dyDescent="0.25">
      <c r="A3061">
        <v>143.4677150452292</v>
      </c>
      <c r="B3061">
        <v>-43.197329409019794</v>
      </c>
      <c r="C3061">
        <v>2018.365</v>
      </c>
      <c r="D3061">
        <v>0.75</v>
      </c>
      <c r="E3061">
        <v>0.65</v>
      </c>
      <c r="F3061">
        <v>19.899999999999999</v>
      </c>
      <c r="G3061">
        <v>42.007420362456692</v>
      </c>
      <c r="H3061">
        <v>17.518101669976197</v>
      </c>
      <c r="I3061">
        <v>33.467715045229198</v>
      </c>
      <c r="J3061">
        <v>4656.9771315835014</v>
      </c>
      <c r="K3061">
        <v>-4343.5104945132243</v>
      </c>
      <c r="L3061">
        <v>-43.005323759620708</v>
      </c>
      <c r="M3061">
        <v>6368.1645252017643</v>
      </c>
      <c r="N3061">
        <v>38610.449022172332</v>
      </c>
      <c r="O3061">
        <v>29.899386394656926</v>
      </c>
      <c r="P3061">
        <v>44.002117243756999</v>
      </c>
      <c r="Q3061" s="6">
        <v>3059</v>
      </c>
    </row>
    <row r="3062" spans="1:17" x14ac:dyDescent="0.25">
      <c r="A3062">
        <v>149.51900000000001</v>
      </c>
      <c r="B3062">
        <v>-34.398000000000003</v>
      </c>
      <c r="C3062">
        <v>2018.365</v>
      </c>
      <c r="D3062">
        <v>3</v>
      </c>
      <c r="E3062">
        <v>0.65</v>
      </c>
      <c r="F3062">
        <v>19.899999999999999</v>
      </c>
      <c r="G3062">
        <v>54.048620189015942</v>
      </c>
      <c r="H3062">
        <v>23.965140627167948</v>
      </c>
      <c r="I3062">
        <v>39.519000000000005</v>
      </c>
      <c r="J3062">
        <v>5268.4464483601623</v>
      </c>
      <c r="K3062">
        <v>-3582.9626082731811</v>
      </c>
      <c r="L3062">
        <v>-34.218818122663961</v>
      </c>
      <c r="M3062">
        <v>6371.3537832647908</v>
      </c>
      <c r="N3062">
        <v>38414.658178259015</v>
      </c>
      <c r="O3062">
        <v>32.162651759571467</v>
      </c>
      <c r="P3062">
        <v>55.594238833243729</v>
      </c>
      <c r="Q3062" s="6">
        <v>3060</v>
      </c>
    </row>
    <row r="3063" spans="1:17" x14ac:dyDescent="0.25">
      <c r="A3063">
        <v>149.00565450374211</v>
      </c>
      <c r="B3063">
        <v>-38.195833261017071</v>
      </c>
      <c r="C3063">
        <v>2018.365</v>
      </c>
      <c r="D3063">
        <v>1.2</v>
      </c>
      <c r="E3063">
        <v>0.65</v>
      </c>
      <c r="F3063">
        <v>19.899999999999999</v>
      </c>
      <c r="G3063">
        <v>46.089820015575185</v>
      </c>
      <c r="H3063">
        <v>18.795361206419066</v>
      </c>
      <c r="I3063">
        <v>39.005654503742107</v>
      </c>
      <c r="J3063">
        <v>5019.0198273414635</v>
      </c>
      <c r="K3063">
        <v>-3922.5516057794857</v>
      </c>
      <c r="L3063">
        <v>-38.008955901255277</v>
      </c>
      <c r="M3063">
        <v>6370.0055829842058</v>
      </c>
      <c r="N3063">
        <v>38593.970753287504</v>
      </c>
      <c r="O3063">
        <v>30.105401656722922</v>
      </c>
      <c r="P3063">
        <v>52.640216181827178</v>
      </c>
      <c r="Q3063" s="6">
        <v>3061</v>
      </c>
    </row>
    <row r="3064" spans="1:17" x14ac:dyDescent="0.25">
      <c r="A3064">
        <v>150.84568081564032</v>
      </c>
      <c r="B3064">
        <v>-39.871822182412238</v>
      </c>
      <c r="C3064">
        <v>2018.365</v>
      </c>
      <c r="D3064">
        <v>1.2</v>
      </c>
      <c r="E3064">
        <v>0.65</v>
      </c>
      <c r="F3064">
        <v>19.899999999999999</v>
      </c>
      <c r="G3064">
        <v>46.089820015575185</v>
      </c>
      <c r="H3064">
        <v>21.533046312705999</v>
      </c>
      <c r="I3064">
        <v>40.845680815640321</v>
      </c>
      <c r="J3064">
        <v>4901.8460023891448</v>
      </c>
      <c r="K3064">
        <v>-4067.0744712169817</v>
      </c>
      <c r="L3064">
        <v>-39.682583087963863</v>
      </c>
      <c r="M3064">
        <v>6369.3947110823119</v>
      </c>
      <c r="N3064">
        <v>38803.152563814016</v>
      </c>
      <c r="O3064">
        <v>27.782014647152373</v>
      </c>
      <c r="P3064">
        <v>53.443310423217596</v>
      </c>
      <c r="Q3064" s="6">
        <v>3062</v>
      </c>
    </row>
    <row r="3065" spans="1:17" x14ac:dyDescent="0.25">
      <c r="A3065">
        <v>117.96899999999999</v>
      </c>
      <c r="B3065">
        <v>-34.927</v>
      </c>
      <c r="C3065">
        <v>2018.365</v>
      </c>
      <c r="D3065">
        <v>1.2</v>
      </c>
      <c r="E3065">
        <v>0.65</v>
      </c>
      <c r="F3065">
        <v>19.899999999999999</v>
      </c>
      <c r="G3065">
        <v>46.089820015575185</v>
      </c>
      <c r="H3065">
        <v>20.971171773355323</v>
      </c>
      <c r="I3065">
        <v>7.9689999999999941</v>
      </c>
      <c r="J3065">
        <v>5235.0703626846553</v>
      </c>
      <c r="K3065">
        <v>-3631.2312593630081</v>
      </c>
      <c r="L3065">
        <v>-34.746554669430104</v>
      </c>
      <c r="M3065">
        <v>6371.1696070057897</v>
      </c>
      <c r="N3065">
        <v>37164.56845523262</v>
      </c>
      <c r="O3065">
        <v>48.529854211681368</v>
      </c>
      <c r="P3065">
        <v>13.739743196564289</v>
      </c>
      <c r="Q3065" s="6">
        <v>3063</v>
      </c>
    </row>
    <row r="3066" spans="1:17" x14ac:dyDescent="0.25">
      <c r="A3066">
        <v>146.29548213741074</v>
      </c>
      <c r="B3066">
        <v>-41.480153638399514</v>
      </c>
      <c r="C3066">
        <v>2018.365</v>
      </c>
      <c r="D3066">
        <v>0.75</v>
      </c>
      <c r="E3066">
        <v>0.65</v>
      </c>
      <c r="F3066">
        <v>19.899999999999999</v>
      </c>
      <c r="G3066">
        <v>42.007420362456692</v>
      </c>
      <c r="H3066">
        <v>16.59858401903627</v>
      </c>
      <c r="I3066">
        <v>36.295482137410744</v>
      </c>
      <c r="J3066">
        <v>4785.4407242292027</v>
      </c>
      <c r="K3066">
        <v>-4202.5226929549044</v>
      </c>
      <c r="L3066">
        <v>-41.289255781089913</v>
      </c>
      <c r="M3066">
        <v>6368.8020780922579</v>
      </c>
      <c r="N3066">
        <v>38640.998565727707</v>
      </c>
      <c r="O3066">
        <v>29.565122020147914</v>
      </c>
      <c r="P3066">
        <v>47.954478359206213</v>
      </c>
      <c r="Q3066" s="6">
        <v>3064</v>
      </c>
    </row>
    <row r="3067" spans="1:17" x14ac:dyDescent="0.25">
      <c r="A3067">
        <v>150.63063697741552</v>
      </c>
      <c r="B3067">
        <v>-40.483030134132065</v>
      </c>
      <c r="C3067">
        <v>2018.365</v>
      </c>
      <c r="D3067">
        <v>3</v>
      </c>
      <c r="E3067">
        <v>0.65</v>
      </c>
      <c r="F3067">
        <v>19.899999999999999</v>
      </c>
      <c r="G3067">
        <v>54.048620189015942</v>
      </c>
      <c r="H3067">
        <v>20.135599775698878</v>
      </c>
      <c r="I3067">
        <v>40.63063697741552</v>
      </c>
      <c r="J3067">
        <v>4858.0611190021336</v>
      </c>
      <c r="K3067">
        <v>-4118.928300032253</v>
      </c>
      <c r="L3067">
        <v>-40.293090206627092</v>
      </c>
      <c r="M3067">
        <v>6369.1701325028871</v>
      </c>
      <c r="N3067">
        <v>38826.170089645973</v>
      </c>
      <c r="O3067">
        <v>27.528564022810468</v>
      </c>
      <c r="P3067">
        <v>52.88731856114849</v>
      </c>
      <c r="Q3067" s="6">
        <v>3065</v>
      </c>
    </row>
    <row r="3068" spans="1:17" x14ac:dyDescent="0.25">
      <c r="A3068">
        <v>155.55000000000001</v>
      </c>
      <c r="B3068">
        <v>-33.651000000000003</v>
      </c>
      <c r="C3068">
        <v>2018.365</v>
      </c>
      <c r="D3068">
        <v>1.2</v>
      </c>
      <c r="E3068">
        <v>0.65</v>
      </c>
      <c r="F3068">
        <v>19.899999999999999</v>
      </c>
      <c r="G3068">
        <v>46.089820015575185</v>
      </c>
      <c r="H3068">
        <v>19.163718192060202</v>
      </c>
      <c r="I3068">
        <v>45.550000000000011</v>
      </c>
      <c r="J3068">
        <v>5314.8098817656264</v>
      </c>
      <c r="K3068">
        <v>-3514.2893718994387</v>
      </c>
      <c r="L3068">
        <v>-33.473705803728201</v>
      </c>
      <c r="M3068">
        <v>6371.6115597828857</v>
      </c>
      <c r="N3068">
        <v>38788.549285511632</v>
      </c>
      <c r="O3068">
        <v>27.96600755189181</v>
      </c>
      <c r="P3068">
        <v>61.471719239609541</v>
      </c>
      <c r="Q3068" s="6">
        <v>3066</v>
      </c>
    </row>
    <row r="3069" spans="1:17" x14ac:dyDescent="0.25">
      <c r="A3069">
        <v>119.91</v>
      </c>
      <c r="B3069">
        <v>-35.567</v>
      </c>
      <c r="C3069">
        <v>2018.365</v>
      </c>
      <c r="D3069">
        <v>0.75</v>
      </c>
      <c r="E3069">
        <v>0.65</v>
      </c>
      <c r="F3069">
        <v>19.899999999999999</v>
      </c>
      <c r="G3069">
        <v>42.007420362456692</v>
      </c>
      <c r="H3069">
        <v>16.228191917020922</v>
      </c>
      <c r="I3069">
        <v>9.9099999999999966</v>
      </c>
      <c r="J3069">
        <v>5194.0934707778633</v>
      </c>
      <c r="K3069">
        <v>-3689.2186498757414</v>
      </c>
      <c r="L3069">
        <v>-35.385108104133643</v>
      </c>
      <c r="M3069">
        <v>6370.9450813649473</v>
      </c>
      <c r="N3069">
        <v>37241.510084110028</v>
      </c>
      <c r="O3069">
        <v>47.36359220116568</v>
      </c>
      <c r="P3069">
        <v>16.718349113579961</v>
      </c>
      <c r="Q3069" s="6">
        <v>3067</v>
      </c>
    </row>
    <row r="3070" spans="1:17" x14ac:dyDescent="0.25">
      <c r="A3070">
        <v>121.62</v>
      </c>
      <c r="B3070">
        <v>-37.338999999999999</v>
      </c>
      <c r="C3070">
        <v>2018.365</v>
      </c>
      <c r="D3070">
        <v>0.75</v>
      </c>
      <c r="E3070">
        <v>0.65</v>
      </c>
      <c r="F3070">
        <v>19.899999999999999</v>
      </c>
      <c r="G3070">
        <v>42.007420362456692</v>
      </c>
      <c r="H3070">
        <v>22.481175331639314</v>
      </c>
      <c r="I3070">
        <v>11.620000000000005</v>
      </c>
      <c r="J3070">
        <v>5077.2650879417224</v>
      </c>
      <c r="K3070">
        <v>-3847.3740569346837</v>
      </c>
      <c r="L3070">
        <v>-37.153577092238265</v>
      </c>
      <c r="M3070">
        <v>6370.3145846344132</v>
      </c>
      <c r="N3070">
        <v>37403.390969786909</v>
      </c>
      <c r="O3070">
        <v>44.995701872150541</v>
      </c>
      <c r="P3070">
        <v>18.728416518259142</v>
      </c>
      <c r="Q3070" s="6">
        <v>3068</v>
      </c>
    </row>
    <row r="3071" spans="1:17" x14ac:dyDescent="0.25">
      <c r="A3071">
        <v>143.66900000000001</v>
      </c>
      <c r="B3071">
        <v>-31.28</v>
      </c>
      <c r="C3071">
        <v>2018.365</v>
      </c>
      <c r="D3071">
        <v>3</v>
      </c>
      <c r="E3071">
        <v>0.65</v>
      </c>
      <c r="F3071">
        <v>19.899999999999999</v>
      </c>
      <c r="G3071">
        <v>54.048620189015942</v>
      </c>
      <c r="H3071">
        <v>16.810216840902697</v>
      </c>
      <c r="I3071">
        <v>33.669000000000011</v>
      </c>
      <c r="J3071">
        <v>5455.9399596829107</v>
      </c>
      <c r="K3071">
        <v>-3292.4655196132335</v>
      </c>
      <c r="L3071">
        <v>-31.10948594274657</v>
      </c>
      <c r="M3071">
        <v>6372.4100653918058</v>
      </c>
      <c r="N3071">
        <v>37888.130726572555</v>
      </c>
      <c r="O3071">
        <v>38.533810303495542</v>
      </c>
      <c r="P3071">
        <v>52.065293950077439</v>
      </c>
      <c r="Q3071" s="6">
        <v>3069</v>
      </c>
    </row>
    <row r="3072" spans="1:17" x14ac:dyDescent="0.25">
      <c r="A3072">
        <v>147.828</v>
      </c>
      <c r="B3072">
        <v>-37.790999999999997</v>
      </c>
      <c r="C3072">
        <v>2018.365</v>
      </c>
      <c r="D3072">
        <v>1.2</v>
      </c>
      <c r="E3072">
        <v>0.65</v>
      </c>
      <c r="F3072">
        <v>19.899999999999999</v>
      </c>
      <c r="G3072">
        <v>46.089820015575185</v>
      </c>
      <c r="H3072">
        <v>22.195808846912705</v>
      </c>
      <c r="I3072">
        <v>37.828000000000003</v>
      </c>
      <c r="J3072">
        <v>5046.6804719124029</v>
      </c>
      <c r="K3072">
        <v>-3887.1392119360203</v>
      </c>
      <c r="L3072">
        <v>-37.604789131228962</v>
      </c>
      <c r="M3072">
        <v>6370.1518850458015</v>
      </c>
      <c r="N3072">
        <v>38499.981160006289</v>
      </c>
      <c r="O3072">
        <v>31.170188141745466</v>
      </c>
      <c r="P3072">
        <v>51.719557513784267</v>
      </c>
      <c r="Q3072" s="6">
        <v>3070</v>
      </c>
    </row>
    <row r="3073" spans="1:17" x14ac:dyDescent="0.25">
      <c r="A3073">
        <v>138.61500000000001</v>
      </c>
      <c r="B3073">
        <v>-30.709000000000003</v>
      </c>
      <c r="C3073">
        <v>2018.365</v>
      </c>
      <c r="D3073">
        <v>1.2</v>
      </c>
      <c r="E3073">
        <v>0.65</v>
      </c>
      <c r="F3073">
        <v>19.899999999999999</v>
      </c>
      <c r="G3073">
        <v>46.089820015575185</v>
      </c>
      <c r="H3073">
        <v>18.007042028806133</v>
      </c>
      <c r="I3073">
        <v>28.615000000000009</v>
      </c>
      <c r="J3073">
        <v>5488.5398452241088</v>
      </c>
      <c r="K3073">
        <v>-3238.1984089715552</v>
      </c>
      <c r="L3073">
        <v>-30.540294332003409</v>
      </c>
      <c r="M3073">
        <v>6372.5974742234102</v>
      </c>
      <c r="N3073">
        <v>37578.156501029174</v>
      </c>
      <c r="O3073">
        <v>42.602994598097624</v>
      </c>
      <c r="P3073">
        <v>46.891355083300184</v>
      </c>
      <c r="Q3073" s="6">
        <v>3071</v>
      </c>
    </row>
    <row r="3074" spans="1:17" x14ac:dyDescent="0.25">
      <c r="A3074">
        <v>137.61500000000001</v>
      </c>
      <c r="B3074">
        <v>-37.709000000000003</v>
      </c>
      <c r="C3074">
        <v>2018.365</v>
      </c>
      <c r="D3074">
        <v>0.75</v>
      </c>
      <c r="E3074">
        <v>0.65</v>
      </c>
      <c r="F3074">
        <v>19.899999999999999</v>
      </c>
      <c r="G3074">
        <v>42.007420362456692</v>
      </c>
      <c r="H3074">
        <v>14.029237128721549</v>
      </c>
      <c r="I3074">
        <v>27.615000000000009</v>
      </c>
      <c r="J3074">
        <v>5052.2524613233036</v>
      </c>
      <c r="K3074">
        <v>-3879.9428879171669</v>
      </c>
      <c r="L3074">
        <v>-37.522928652518061</v>
      </c>
      <c r="M3074">
        <v>6370.1814531806222</v>
      </c>
      <c r="N3074">
        <v>37958.932443070837</v>
      </c>
      <c r="O3074">
        <v>37.611881712497876</v>
      </c>
      <c r="P3074">
        <v>40.539039493801141</v>
      </c>
      <c r="Q3074" s="6">
        <v>3072</v>
      </c>
    </row>
    <row r="3075" spans="1:17" x14ac:dyDescent="0.25">
      <c r="A3075">
        <v>152.12100000000001</v>
      </c>
      <c r="B3075">
        <v>-35.347999999999999</v>
      </c>
      <c r="C3075">
        <v>2018.365</v>
      </c>
      <c r="D3075">
        <v>3</v>
      </c>
      <c r="E3075">
        <v>0.65</v>
      </c>
      <c r="F3075">
        <v>19.899999999999999</v>
      </c>
      <c r="G3075">
        <v>54.048620189015942</v>
      </c>
      <c r="H3075">
        <v>16.735472481907653</v>
      </c>
      <c r="I3075">
        <v>42.121000000000009</v>
      </c>
      <c r="J3075">
        <v>5208.1886105389995</v>
      </c>
      <c r="K3075">
        <v>-3669.4269562251447</v>
      </c>
      <c r="L3075">
        <v>-35.166592953856053</v>
      </c>
      <c r="M3075">
        <v>6371.0221150157595</v>
      </c>
      <c r="N3075">
        <v>38634.680907054004</v>
      </c>
      <c r="O3075">
        <v>29.660954204487993</v>
      </c>
      <c r="P3075">
        <v>57.388374878175966</v>
      </c>
      <c r="Q3075" s="6">
        <v>3073</v>
      </c>
    </row>
    <row r="3076" spans="1:17" x14ac:dyDescent="0.25">
      <c r="A3076">
        <v>147.15299999999999</v>
      </c>
      <c r="B3076">
        <v>-32.28</v>
      </c>
      <c r="C3076">
        <v>2018.365</v>
      </c>
      <c r="D3076">
        <v>3</v>
      </c>
      <c r="E3076">
        <v>0.65</v>
      </c>
      <c r="F3076">
        <v>19.899999999999999</v>
      </c>
      <c r="G3076">
        <v>54.048620189015942</v>
      </c>
      <c r="H3076">
        <v>19.981931291812778</v>
      </c>
      <c r="I3076">
        <v>37.152999999999992</v>
      </c>
      <c r="J3076">
        <v>5397.5431267571275</v>
      </c>
      <c r="K3076">
        <v>-3386.7233713187275</v>
      </c>
      <c r="L3076">
        <v>-32.106481745386162</v>
      </c>
      <c r="M3076">
        <v>6372.0771337955093</v>
      </c>
      <c r="N3076">
        <v>38152.843777330461</v>
      </c>
      <c r="O3076">
        <v>35.258387659035392</v>
      </c>
      <c r="P3076">
        <v>54.824039522080405</v>
      </c>
      <c r="Q3076" s="6">
        <v>3074</v>
      </c>
    </row>
    <row r="3077" spans="1:17" x14ac:dyDescent="0.25">
      <c r="A3077">
        <v>150.76900000000001</v>
      </c>
      <c r="B3077">
        <v>-31.173000000000002</v>
      </c>
      <c r="C3077">
        <v>2018.365</v>
      </c>
      <c r="D3077">
        <v>1.2</v>
      </c>
      <c r="E3077">
        <v>0.65</v>
      </c>
      <c r="F3077">
        <v>19.899999999999999</v>
      </c>
      <c r="G3077">
        <v>46.089820015575185</v>
      </c>
      <c r="H3077">
        <v>15.260480829565562</v>
      </c>
      <c r="I3077">
        <v>40.769000000000005</v>
      </c>
      <c r="J3077">
        <v>5462.0902415163828</v>
      </c>
      <c r="K3077">
        <v>-3282.3207894114244</v>
      </c>
      <c r="L3077">
        <v>-31.002819705922128</v>
      </c>
      <c r="M3077">
        <v>6372.4453368444783</v>
      </c>
      <c r="N3077">
        <v>38335.120734041819</v>
      </c>
      <c r="O3077">
        <v>33.099753409201185</v>
      </c>
      <c r="P3077">
        <v>59.022368819643567</v>
      </c>
      <c r="Q3077" s="6">
        <v>3075</v>
      </c>
    </row>
    <row r="3078" spans="1:17" x14ac:dyDescent="0.25">
      <c r="A3078">
        <v>153.08976713806905</v>
      </c>
      <c r="B3078">
        <v>-29.923249003378999</v>
      </c>
      <c r="C3078">
        <v>2018.365</v>
      </c>
      <c r="D3078">
        <v>1.2</v>
      </c>
      <c r="E3078">
        <v>0.65</v>
      </c>
      <c r="F3078">
        <v>19.899999999999999</v>
      </c>
      <c r="G3078">
        <v>46.089820015575185</v>
      </c>
      <c r="H3078">
        <v>19.272034819892319</v>
      </c>
      <c r="I3078">
        <v>43.08976713806905</v>
      </c>
      <c r="J3078">
        <v>5532.5083894746713</v>
      </c>
      <c r="K3078">
        <v>-3163.0038747980798</v>
      </c>
      <c r="L3078">
        <v>-29.757140738862429</v>
      </c>
      <c r="M3078">
        <v>6372.8519982497073</v>
      </c>
      <c r="N3078">
        <v>38441.072541584217</v>
      </c>
      <c r="O3078">
        <v>31.87640880066591</v>
      </c>
      <c r="P3078">
        <v>61.930680070481593</v>
      </c>
      <c r="Q3078" s="6">
        <v>3076</v>
      </c>
    </row>
    <row r="3079" spans="1:17" x14ac:dyDescent="0.25">
      <c r="A3079">
        <v>131.12110222013305</v>
      </c>
      <c r="B3079">
        <v>-33.941707094484713</v>
      </c>
      <c r="C3079">
        <v>2018.365</v>
      </c>
      <c r="D3079">
        <v>0.75</v>
      </c>
      <c r="E3079">
        <v>0.65</v>
      </c>
      <c r="F3079">
        <v>19.899999999999999</v>
      </c>
      <c r="G3079">
        <v>42.007420362456692</v>
      </c>
      <c r="H3079">
        <v>23.159665812480938</v>
      </c>
      <c r="I3079">
        <v>21.121102220133054</v>
      </c>
      <c r="J3079">
        <v>5296.8739260471284</v>
      </c>
      <c r="K3079">
        <v>-3541.085470466764</v>
      </c>
      <c r="L3079">
        <v>-33.763663931891891</v>
      </c>
      <c r="M3079">
        <v>6371.5115708588919</v>
      </c>
      <c r="N3079">
        <v>37439.84389741112</v>
      </c>
      <c r="O3079">
        <v>44.499474978340679</v>
      </c>
      <c r="P3079">
        <v>34.677230105254175</v>
      </c>
      <c r="Q3079" s="6">
        <v>3077</v>
      </c>
    </row>
    <row r="3080" spans="1:17" x14ac:dyDescent="0.25">
      <c r="A3080">
        <v>144.28434475355624</v>
      </c>
      <c r="B3080">
        <v>-32.868386291002885</v>
      </c>
      <c r="C3080">
        <v>2018.365</v>
      </c>
      <c r="D3080">
        <v>1.2</v>
      </c>
      <c r="E3080">
        <v>0.65</v>
      </c>
      <c r="F3080">
        <v>19.899999999999999</v>
      </c>
      <c r="G3080">
        <v>46.089820015575185</v>
      </c>
      <c r="H3080">
        <v>21.270325536228821</v>
      </c>
      <c r="I3080">
        <v>34.28434475355624</v>
      </c>
      <c r="J3080">
        <v>5362.4131123355</v>
      </c>
      <c r="K3080">
        <v>-3441.7091834277462</v>
      </c>
      <c r="L3080">
        <v>-32.693198539729337</v>
      </c>
      <c r="M3080">
        <v>6371.8785684159575</v>
      </c>
      <c r="N3080">
        <v>38010.284604294931</v>
      </c>
      <c r="O3080">
        <v>36.996592593163712</v>
      </c>
      <c r="P3080">
        <v>51.478391651067419</v>
      </c>
      <c r="Q3080" s="6">
        <v>3078</v>
      </c>
    </row>
    <row r="3081" spans="1:17" x14ac:dyDescent="0.25">
      <c r="A3081">
        <v>121.05746574893435</v>
      </c>
      <c r="B3081">
        <v>-33.608325147614053</v>
      </c>
      <c r="C3081">
        <v>2018.365</v>
      </c>
      <c r="D3081">
        <v>1.2</v>
      </c>
      <c r="E3081">
        <v>0.65</v>
      </c>
      <c r="F3081">
        <v>19.899999999999999</v>
      </c>
      <c r="G3081">
        <v>46.089820015575185</v>
      </c>
      <c r="H3081">
        <v>21.887304625458825</v>
      </c>
      <c r="I3081">
        <v>11.057465748934348</v>
      </c>
      <c r="J3081">
        <v>5317.4312981834792</v>
      </c>
      <c r="K3081">
        <v>-3510.3482511243064</v>
      </c>
      <c r="L3081">
        <v>-33.431142429758332</v>
      </c>
      <c r="M3081">
        <v>6371.6262017692716</v>
      </c>
      <c r="N3081">
        <v>37125.8275931143</v>
      </c>
      <c r="O3081">
        <v>49.13479093873881</v>
      </c>
      <c r="P3081">
        <v>19.445925425762599</v>
      </c>
      <c r="Q3081" s="6">
        <v>3079</v>
      </c>
    </row>
    <row r="3082" spans="1:17" x14ac:dyDescent="0.25">
      <c r="A3082">
        <v>154.13823072218821</v>
      </c>
      <c r="B3082">
        <v>-38.77837313044207</v>
      </c>
      <c r="C3082">
        <v>2018.365</v>
      </c>
      <c r="D3082">
        <v>0.75</v>
      </c>
      <c r="E3082">
        <v>0.65</v>
      </c>
      <c r="F3082">
        <v>19.899999999999999</v>
      </c>
      <c r="G3082">
        <v>42.007420362456692</v>
      </c>
      <c r="H3082">
        <v>15.752435831107636</v>
      </c>
      <c r="I3082">
        <v>44.138230722188212</v>
      </c>
      <c r="J3082">
        <v>4978.7763041156886</v>
      </c>
      <c r="K3082">
        <v>-3973.1680214810249</v>
      </c>
      <c r="L3082">
        <v>-38.590602076957403</v>
      </c>
      <c r="M3082">
        <v>6369.7941578471209</v>
      </c>
      <c r="N3082">
        <v>38949.679061354138</v>
      </c>
      <c r="O3082">
        <v>26.20058268977834</v>
      </c>
      <c r="P3082">
        <v>57.160222681103036</v>
      </c>
      <c r="Q3082" s="6">
        <v>3080</v>
      </c>
    </row>
    <row r="3083" spans="1:17" x14ac:dyDescent="0.25">
      <c r="A3083">
        <v>151.17859627971444</v>
      </c>
      <c r="B3083">
        <v>-32.997156447297613</v>
      </c>
      <c r="C3083">
        <v>2018.365</v>
      </c>
      <c r="D3083">
        <v>0.75</v>
      </c>
      <c r="E3083">
        <v>0.65</v>
      </c>
      <c r="F3083">
        <v>19.899999999999999</v>
      </c>
      <c r="G3083">
        <v>42.007420362456692</v>
      </c>
      <c r="H3083">
        <v>23.973936896170155</v>
      </c>
      <c r="I3083">
        <v>41.178596279714441</v>
      </c>
      <c r="J3083">
        <v>5354.6491630472647</v>
      </c>
      <c r="K3083">
        <v>-3453.6953836207513</v>
      </c>
      <c r="L3083">
        <v>-32.821613112367558</v>
      </c>
      <c r="M3083">
        <v>6371.8348583564257</v>
      </c>
      <c r="N3083">
        <v>38451.946399687287</v>
      </c>
      <c r="O3083">
        <v>31.739315185896984</v>
      </c>
      <c r="P3083">
        <v>58.095353066108665</v>
      </c>
      <c r="Q3083" s="6">
        <v>3081</v>
      </c>
    </row>
    <row r="3084" spans="1:17" x14ac:dyDescent="0.25">
      <c r="A3084">
        <v>130.83989544274016</v>
      </c>
      <c r="B3084">
        <v>-31.424519642025537</v>
      </c>
      <c r="C3084">
        <v>2018.365</v>
      </c>
      <c r="D3084">
        <v>1.2</v>
      </c>
      <c r="E3084">
        <v>0.65</v>
      </c>
      <c r="F3084">
        <v>19.899999999999999</v>
      </c>
      <c r="G3084">
        <v>46.089820015575185</v>
      </c>
      <c r="H3084">
        <v>23.080603210710905</v>
      </c>
      <c r="I3084">
        <v>20.839895442740158</v>
      </c>
      <c r="J3084">
        <v>5447.602859015431</v>
      </c>
      <c r="K3084">
        <v>-3306.1495087850435</v>
      </c>
      <c r="L3084">
        <v>-31.253558546642893</v>
      </c>
      <c r="M3084">
        <v>6372.3623158129267</v>
      </c>
      <c r="N3084">
        <v>37270.479652526847</v>
      </c>
      <c r="O3084">
        <v>46.958083363918753</v>
      </c>
      <c r="P3084">
        <v>36.133581190806893</v>
      </c>
      <c r="Q3084" s="6">
        <v>3082</v>
      </c>
    </row>
    <row r="3085" spans="1:17" x14ac:dyDescent="0.25">
      <c r="A3085">
        <v>129.66338883192532</v>
      </c>
      <c r="B3085">
        <v>-37.406824880466694</v>
      </c>
      <c r="C3085">
        <v>2018.365</v>
      </c>
      <c r="D3085">
        <v>3</v>
      </c>
      <c r="E3085">
        <v>0.65</v>
      </c>
      <c r="F3085">
        <v>19.899999999999999</v>
      </c>
      <c r="G3085">
        <v>54.048620189015942</v>
      </c>
      <c r="H3085">
        <v>22.014440339567692</v>
      </c>
      <c r="I3085">
        <v>19.663388831925317</v>
      </c>
      <c r="J3085">
        <v>5072.6958800396987</v>
      </c>
      <c r="K3085">
        <v>-3853.3561920156931</v>
      </c>
      <c r="L3085">
        <v>-37.221280794547617</v>
      </c>
      <c r="M3085">
        <v>6370.2902158314118</v>
      </c>
      <c r="N3085">
        <v>37624.045065884973</v>
      </c>
      <c r="O3085">
        <v>41.947210559733101</v>
      </c>
      <c r="P3085">
        <v>30.46523179458331</v>
      </c>
      <c r="Q3085" s="6">
        <v>3083</v>
      </c>
    </row>
    <row r="3086" spans="1:17" x14ac:dyDescent="0.25">
      <c r="A3086">
        <v>128.02579421935656</v>
      </c>
      <c r="B3086">
        <v>-29.751818494076986</v>
      </c>
      <c r="C3086">
        <v>2018.365</v>
      </c>
      <c r="D3086">
        <v>1.2</v>
      </c>
      <c r="E3086">
        <v>0.65</v>
      </c>
      <c r="F3086">
        <v>19.899999999999999</v>
      </c>
      <c r="G3086">
        <v>46.089820015575185</v>
      </c>
      <c r="H3086">
        <v>23.134143903724933</v>
      </c>
      <c r="I3086">
        <v>18.025794219356555</v>
      </c>
      <c r="J3086">
        <v>5541.963197365063</v>
      </c>
      <c r="K3086">
        <v>-3146.5198987079898</v>
      </c>
      <c r="L3086">
        <v>-29.586293506398111</v>
      </c>
      <c r="M3086">
        <v>6372.9069939796018</v>
      </c>
      <c r="N3086">
        <v>37067.815372821504</v>
      </c>
      <c r="O3086">
        <v>50.067639247537166</v>
      </c>
      <c r="P3086">
        <v>33.255299211595243</v>
      </c>
      <c r="Q3086" s="6">
        <v>3084</v>
      </c>
    </row>
    <row r="3087" spans="1:17" x14ac:dyDescent="0.25">
      <c r="A3087">
        <v>127.90616159238465</v>
      </c>
      <c r="B3087">
        <v>-33.783546317402347</v>
      </c>
      <c r="C3087">
        <v>2018.365</v>
      </c>
      <c r="D3087">
        <v>3</v>
      </c>
      <c r="E3087">
        <v>0.65</v>
      </c>
      <c r="F3087">
        <v>19.899999999999999</v>
      </c>
      <c r="G3087">
        <v>54.048620189015942</v>
      </c>
      <c r="H3087">
        <v>20.610785866770691</v>
      </c>
      <c r="I3087">
        <v>17.906161592384649</v>
      </c>
      <c r="J3087">
        <v>5306.6490490070883</v>
      </c>
      <c r="K3087">
        <v>-3526.5180361698222</v>
      </c>
      <c r="L3087">
        <v>-33.605908373742459</v>
      </c>
      <c r="M3087">
        <v>6371.5660232598148</v>
      </c>
      <c r="N3087">
        <v>37317.385962865555</v>
      </c>
      <c r="O3087">
        <v>46.255255386129733</v>
      </c>
      <c r="P3087">
        <v>30.159736094351207</v>
      </c>
      <c r="Q3087" s="6">
        <v>3085</v>
      </c>
    </row>
    <row r="3088" spans="1:17" x14ac:dyDescent="0.25">
      <c r="A3088">
        <v>156.315</v>
      </c>
      <c r="B3088">
        <v>-35.584000000000003</v>
      </c>
      <c r="C3088">
        <v>2018.365</v>
      </c>
      <c r="D3088">
        <v>1.2</v>
      </c>
      <c r="E3088">
        <v>0.65</v>
      </c>
      <c r="F3088">
        <v>19.899999999999999</v>
      </c>
      <c r="G3088">
        <v>46.089820015575185</v>
      </c>
      <c r="H3088">
        <v>17.413179463407513</v>
      </c>
      <c r="I3088">
        <v>46.314999999999998</v>
      </c>
      <c r="J3088">
        <v>5192.9961436018784</v>
      </c>
      <c r="K3088">
        <v>-3690.7527657664659</v>
      </c>
      <c r="L3088">
        <v>-35.402070910157647</v>
      </c>
      <c r="M3088">
        <v>6370.9390929027722</v>
      </c>
      <c r="N3088">
        <v>38935.044647965413</v>
      </c>
      <c r="O3088">
        <v>26.369852193493703</v>
      </c>
      <c r="P3088">
        <v>60.935552467507364</v>
      </c>
      <c r="Q3088" s="6">
        <v>3086</v>
      </c>
    </row>
    <row r="3089" spans="1:17" x14ac:dyDescent="0.25">
      <c r="A3089">
        <v>124.75529215729347</v>
      </c>
      <c r="B3089">
        <v>-36.680201012483607</v>
      </c>
      <c r="C3089">
        <v>2018.365</v>
      </c>
      <c r="D3089">
        <v>1.2</v>
      </c>
      <c r="E3089">
        <v>0.65</v>
      </c>
      <c r="F3089">
        <v>19.899999999999999</v>
      </c>
      <c r="G3089">
        <v>46.089820015575185</v>
      </c>
      <c r="H3089">
        <v>20.203634097276076</v>
      </c>
      <c r="I3089">
        <v>14.755292157293468</v>
      </c>
      <c r="J3089">
        <v>5121.2746005826575</v>
      </c>
      <c r="K3089">
        <v>-3788.9918301731886</v>
      </c>
      <c r="L3089">
        <v>-36.496008959577999</v>
      </c>
      <c r="M3089">
        <v>6370.5504176399254</v>
      </c>
      <c r="N3089">
        <v>37426.892838043801</v>
      </c>
      <c r="O3089">
        <v>44.666440240758348</v>
      </c>
      <c r="P3089">
        <v>23.793167671351181</v>
      </c>
      <c r="Q3089" s="6">
        <v>3087</v>
      </c>
    </row>
    <row r="3090" spans="1:17" x14ac:dyDescent="0.25">
      <c r="A3090">
        <v>128.38502455517136</v>
      </c>
      <c r="B3090">
        <v>-33.674341913919328</v>
      </c>
      <c r="C3090">
        <v>2018.365</v>
      </c>
      <c r="D3090">
        <v>1.2</v>
      </c>
      <c r="E3090">
        <v>0.65</v>
      </c>
      <c r="F3090">
        <v>19.899999999999999</v>
      </c>
      <c r="G3090">
        <v>46.089820015575185</v>
      </c>
      <c r="H3090">
        <v>15.347912951049166</v>
      </c>
      <c r="I3090">
        <v>18.385024555171356</v>
      </c>
      <c r="J3090">
        <v>5313.3747932053057</v>
      </c>
      <c r="K3090">
        <v>-3516.4442364980755</v>
      </c>
      <c r="L3090">
        <v>-33.496986907946564</v>
      </c>
      <c r="M3090">
        <v>6371.6035471041396</v>
      </c>
      <c r="N3090">
        <v>37325.786468418941</v>
      </c>
      <c r="O3090">
        <v>46.13353546598524</v>
      </c>
      <c r="P3090">
        <v>30.939616693872729</v>
      </c>
      <c r="Q3090" s="6">
        <v>3088</v>
      </c>
    </row>
    <row r="3091" spans="1:17" x14ac:dyDescent="0.25">
      <c r="A3091">
        <v>122.73600194968914</v>
      </c>
      <c r="B3091">
        <v>-34.590465794422975</v>
      </c>
      <c r="C3091">
        <v>2018.365</v>
      </c>
      <c r="D3091">
        <v>1.2</v>
      </c>
      <c r="E3091">
        <v>0.65</v>
      </c>
      <c r="F3091">
        <v>19.899999999999999</v>
      </c>
      <c r="G3091">
        <v>46.089820015575185</v>
      </c>
      <c r="H3091">
        <v>22.44271118828172</v>
      </c>
      <c r="I3091">
        <v>12.73600194968914</v>
      </c>
      <c r="J3091">
        <v>5256.3551698342471</v>
      </c>
      <c r="K3091">
        <v>-3600.5593215165641</v>
      </c>
      <c r="L3091">
        <v>-34.410817167381019</v>
      </c>
      <c r="M3091">
        <v>6371.2869264539513</v>
      </c>
      <c r="N3091">
        <v>37229.752473797278</v>
      </c>
      <c r="O3091">
        <v>47.545413016940813</v>
      </c>
      <c r="P3091">
        <v>21.708897852546549</v>
      </c>
      <c r="Q3091" s="6">
        <v>3089</v>
      </c>
    </row>
    <row r="3092" spans="1:17" x14ac:dyDescent="0.25">
      <c r="A3092">
        <v>126.33049309466264</v>
      </c>
      <c r="B3092">
        <v>-32.754440667452137</v>
      </c>
      <c r="C3092">
        <v>2018.365</v>
      </c>
      <c r="D3092">
        <v>3</v>
      </c>
      <c r="E3092">
        <v>0.65</v>
      </c>
      <c r="F3092">
        <v>19.899999999999999</v>
      </c>
      <c r="G3092">
        <v>54.048620189015942</v>
      </c>
      <c r="H3092">
        <v>23.720418820509472</v>
      </c>
      <c r="I3092">
        <v>16.330493094662643</v>
      </c>
      <c r="J3092">
        <v>5369.2606315978201</v>
      </c>
      <c r="K3092">
        <v>-3431.0885603770353</v>
      </c>
      <c r="L3092">
        <v>-32.579570503374498</v>
      </c>
      <c r="M3092">
        <v>6371.9171713995447</v>
      </c>
      <c r="N3092">
        <v>37200.841272269092</v>
      </c>
      <c r="O3092">
        <v>47.991771720631689</v>
      </c>
      <c r="P3092">
        <v>28.437616354343021</v>
      </c>
      <c r="Q3092" s="6">
        <v>3090</v>
      </c>
    </row>
    <row r="3093" spans="1:17" x14ac:dyDescent="0.25">
      <c r="A3093">
        <v>119.21857089754911</v>
      </c>
      <c r="B3093">
        <v>-30.249355333738087</v>
      </c>
      <c r="C3093">
        <v>2018.365</v>
      </c>
      <c r="D3093">
        <v>1.2</v>
      </c>
      <c r="E3093">
        <v>0.65</v>
      </c>
      <c r="F3093">
        <v>19.899999999999999</v>
      </c>
      <c r="G3093">
        <v>46.089820015575185</v>
      </c>
      <c r="H3093">
        <v>21.654643349128587</v>
      </c>
      <c r="I3093">
        <v>9.2185708975491139</v>
      </c>
      <c r="J3093">
        <v>5514.3861911580352</v>
      </c>
      <c r="K3093">
        <v>-3194.2835386122574</v>
      </c>
      <c r="L3093">
        <v>-30.082153875436337</v>
      </c>
      <c r="M3093">
        <v>6372.7468481247288</v>
      </c>
      <c r="N3093">
        <v>36870.230550542597</v>
      </c>
      <c r="O3093">
        <v>53.313372926089137</v>
      </c>
      <c r="P3093">
        <v>17.857339116003871</v>
      </c>
      <c r="Q3093" s="6">
        <v>3091</v>
      </c>
    </row>
    <row r="3094" spans="1:17" x14ac:dyDescent="0.25">
      <c r="A3094">
        <v>136.65328525467856</v>
      </c>
      <c r="B3094">
        <v>-31.50987237496323</v>
      </c>
      <c r="C3094">
        <v>2018.365</v>
      </c>
      <c r="D3094">
        <v>0.75</v>
      </c>
      <c r="E3094">
        <v>0.65</v>
      </c>
      <c r="F3094">
        <v>19.899999999999999</v>
      </c>
      <c r="G3094">
        <v>42.007420362456692</v>
      </c>
      <c r="H3094">
        <v>14.121666027068128</v>
      </c>
      <c r="I3094">
        <v>26.653285254678565</v>
      </c>
      <c r="J3094">
        <v>5442.6627084891106</v>
      </c>
      <c r="K3094">
        <v>-3314.2214717565585</v>
      </c>
      <c r="L3094">
        <v>-31.338649294013528</v>
      </c>
      <c r="M3094">
        <v>6372.3340560763318</v>
      </c>
      <c r="N3094">
        <v>37526.288515734246</v>
      </c>
      <c r="O3094">
        <v>43.308675674083531</v>
      </c>
      <c r="P3094">
        <v>43.841515698394325</v>
      </c>
      <c r="Q3094" s="6">
        <v>3092</v>
      </c>
    </row>
    <row r="3095" spans="1:17" x14ac:dyDescent="0.25">
      <c r="A3095">
        <v>129.3082875484744</v>
      </c>
      <c r="B3095">
        <v>-38.221402373352227</v>
      </c>
      <c r="C3095">
        <v>2018.365</v>
      </c>
      <c r="D3095">
        <v>0.75</v>
      </c>
      <c r="E3095">
        <v>0.65</v>
      </c>
      <c r="F3095">
        <v>19.899999999999999</v>
      </c>
      <c r="G3095">
        <v>42.007420362456692</v>
      </c>
      <c r="H3095">
        <v>16.474644142078855</v>
      </c>
      <c r="I3095">
        <v>19.308287548474397</v>
      </c>
      <c r="J3095">
        <v>5017.2643353442745</v>
      </c>
      <c r="K3095">
        <v>-3924.7817478791735</v>
      </c>
      <c r="L3095">
        <v>-38.034484166792836</v>
      </c>
      <c r="M3095">
        <v>6369.9963248971444</v>
      </c>
      <c r="N3095">
        <v>37670.839899962943</v>
      </c>
      <c r="O3095">
        <v>41.317643980797087</v>
      </c>
      <c r="P3095">
        <v>29.52193271792018</v>
      </c>
      <c r="Q3095" s="6">
        <v>3093</v>
      </c>
    </row>
    <row r="3096" spans="1:17" x14ac:dyDescent="0.25">
      <c r="A3096">
        <v>144.34</v>
      </c>
      <c r="B3096">
        <v>-36.380000000000003</v>
      </c>
      <c r="C3096">
        <v>2018.365</v>
      </c>
      <c r="D3096">
        <v>1.2</v>
      </c>
      <c r="E3096">
        <v>0.65</v>
      </c>
      <c r="F3096">
        <v>19.899999999999999</v>
      </c>
      <c r="G3096">
        <v>46.089820015575185</v>
      </c>
      <c r="H3096">
        <v>17.945409754743199</v>
      </c>
      <c r="I3096">
        <v>34.340000000000003</v>
      </c>
      <c r="J3096">
        <v>5141.1039619758658</v>
      </c>
      <c r="K3096">
        <v>-3762.2234097818118</v>
      </c>
      <c r="L3096">
        <v>-36.196401075212023</v>
      </c>
      <c r="M3096">
        <v>6370.6573391569427</v>
      </c>
      <c r="N3096">
        <v>38215.488949390383</v>
      </c>
      <c r="O3096">
        <v>34.489288995296427</v>
      </c>
      <c r="P3096">
        <v>49.035321323206915</v>
      </c>
      <c r="Q3096" s="6">
        <v>3094</v>
      </c>
    </row>
    <row r="3097" spans="1:17" x14ac:dyDescent="0.25">
      <c r="A3097">
        <v>126.21167193416099</v>
      </c>
      <c r="B3097">
        <v>-31.22233890376792</v>
      </c>
      <c r="C3097">
        <v>2018.365</v>
      </c>
      <c r="D3097">
        <v>3</v>
      </c>
      <c r="E3097">
        <v>0.65</v>
      </c>
      <c r="F3097">
        <v>19.899999999999999</v>
      </c>
      <c r="G3097">
        <v>54.048620189015942</v>
      </c>
      <c r="H3097">
        <v>21.671116569759807</v>
      </c>
      <c r="I3097">
        <v>16.211671934160989</v>
      </c>
      <c r="J3097">
        <v>5459.2566439703796</v>
      </c>
      <c r="K3097">
        <v>-3287.0000446087179</v>
      </c>
      <c r="L3097">
        <v>-31.05200441386976</v>
      </c>
      <c r="M3097">
        <v>6372.4290814408005</v>
      </c>
      <c r="N3097">
        <v>37099.307141242578</v>
      </c>
      <c r="O3097">
        <v>49.562881258918097</v>
      </c>
      <c r="P3097">
        <v>29.288015861939183</v>
      </c>
      <c r="Q3097" s="6">
        <v>3095</v>
      </c>
    </row>
    <row r="3098" spans="1:17" x14ac:dyDescent="0.25">
      <c r="A3098">
        <v>131.47321519575752</v>
      </c>
      <c r="B3098">
        <v>-28.122461111814268</v>
      </c>
      <c r="C3098">
        <v>2018.365</v>
      </c>
      <c r="D3098">
        <v>3</v>
      </c>
      <c r="E3098">
        <v>0.65</v>
      </c>
      <c r="F3098">
        <v>19.899999999999999</v>
      </c>
      <c r="G3098">
        <v>54.048620189015942</v>
      </c>
      <c r="H3098">
        <v>23.506838010265902</v>
      </c>
      <c r="I3098">
        <v>21.473215195757518</v>
      </c>
      <c r="J3098">
        <v>5629.3385400918087</v>
      </c>
      <c r="K3098">
        <v>-2988.4821638844865</v>
      </c>
      <c r="L3098">
        <v>-27.962771169741881</v>
      </c>
      <c r="M3098">
        <v>6373.4196506129019</v>
      </c>
      <c r="N3098">
        <v>37103.545700102426</v>
      </c>
      <c r="O3098">
        <v>49.515215609850586</v>
      </c>
      <c r="P3098">
        <v>39.84661668162606</v>
      </c>
      <c r="Q3098" s="6">
        <v>3096</v>
      </c>
    </row>
    <row r="3099" spans="1:17" x14ac:dyDescent="0.25">
      <c r="A3099">
        <v>122.87594165743383</v>
      </c>
      <c r="B3099">
        <v>-36.516363469902807</v>
      </c>
      <c r="C3099">
        <v>2018.365</v>
      </c>
      <c r="D3099">
        <v>3</v>
      </c>
      <c r="E3099">
        <v>0.65</v>
      </c>
      <c r="F3099">
        <v>19.899999999999999</v>
      </c>
      <c r="G3099">
        <v>54.048620189015942</v>
      </c>
      <c r="H3099">
        <v>16.024254962082182</v>
      </c>
      <c r="I3099">
        <v>12.875941657433827</v>
      </c>
      <c r="J3099">
        <v>5132.1141719549869</v>
      </c>
      <c r="K3099">
        <v>-3774.395420922448</v>
      </c>
      <c r="L3099">
        <v>-36.332492626744447</v>
      </c>
      <c r="M3099">
        <v>6370.6088145060021</v>
      </c>
      <c r="N3099">
        <v>37369.765518956927</v>
      </c>
      <c r="O3099">
        <v>45.481083502653995</v>
      </c>
      <c r="P3099">
        <v>21.014223341763611</v>
      </c>
      <c r="Q3099" s="6">
        <v>3097</v>
      </c>
    </row>
    <row r="3100" spans="1:17" x14ac:dyDescent="0.25">
      <c r="A3100">
        <v>128.87421392196336</v>
      </c>
      <c r="B3100">
        <v>-37.184886643326834</v>
      </c>
      <c r="C3100">
        <v>2018.365</v>
      </c>
      <c r="D3100">
        <v>3</v>
      </c>
      <c r="E3100">
        <v>0.65</v>
      </c>
      <c r="F3100">
        <v>19.899999999999999</v>
      </c>
      <c r="G3100">
        <v>54.048620189015942</v>
      </c>
      <c r="H3100">
        <v>17.651952300741762</v>
      </c>
      <c r="I3100">
        <v>18.87421392196336</v>
      </c>
      <c r="J3100">
        <v>5087.6208114796109</v>
      </c>
      <c r="K3100">
        <v>-3833.761479535126</v>
      </c>
      <c r="L3100">
        <v>-36.999742931901764</v>
      </c>
      <c r="M3100">
        <v>6370.3698953332223</v>
      </c>
      <c r="N3100">
        <v>37582.369733311971</v>
      </c>
      <c r="O3100">
        <v>42.511131876714956</v>
      </c>
      <c r="P3100">
        <v>29.494754485403888</v>
      </c>
      <c r="Q3100" s="6">
        <v>3098</v>
      </c>
    </row>
    <row r="3101" spans="1:17" x14ac:dyDescent="0.25">
      <c r="A3101">
        <v>127.24151321134718</v>
      </c>
      <c r="B3101">
        <v>-32.47221073456015</v>
      </c>
      <c r="C3101">
        <v>2018.365</v>
      </c>
      <c r="D3101">
        <v>1.2</v>
      </c>
      <c r="E3101">
        <v>0.65</v>
      </c>
      <c r="F3101">
        <v>19.899999999999999</v>
      </c>
      <c r="G3101">
        <v>46.089820015575185</v>
      </c>
      <c r="H3101">
        <v>14.943522165174318</v>
      </c>
      <c r="I3101">
        <v>17.241513211347183</v>
      </c>
      <c r="J3101">
        <v>5386.1295369396175</v>
      </c>
      <c r="K3101">
        <v>-3404.7249003365441</v>
      </c>
      <c r="L3101">
        <v>-32.298139047991917</v>
      </c>
      <c r="M3101">
        <v>6372.0124792458673</v>
      </c>
      <c r="N3101">
        <v>37210.540675473188</v>
      </c>
      <c r="O3101">
        <v>47.847042172283821</v>
      </c>
      <c r="P3101">
        <v>30.029764478941516</v>
      </c>
      <c r="Q3101" s="6">
        <v>3099</v>
      </c>
    </row>
    <row r="3102" spans="1:17" x14ac:dyDescent="0.25">
      <c r="A3102">
        <v>123.02759435903756</v>
      </c>
      <c r="B3102">
        <v>-30.475529813004492</v>
      </c>
      <c r="C3102">
        <v>2018.365</v>
      </c>
      <c r="D3102">
        <v>3</v>
      </c>
      <c r="E3102">
        <v>0.65</v>
      </c>
      <c r="F3102">
        <v>19.899999999999999</v>
      </c>
      <c r="G3102">
        <v>54.048620189015942</v>
      </c>
      <c r="H3102">
        <v>14.03505754292058</v>
      </c>
      <c r="I3102">
        <v>13.027594359037565</v>
      </c>
      <c r="J3102">
        <v>5501.7123959152123</v>
      </c>
      <c r="K3102">
        <v>-3215.9179783322197</v>
      </c>
      <c r="L3102">
        <v>-30.307582810926164</v>
      </c>
      <c r="M3102">
        <v>6372.6735151526082</v>
      </c>
      <c r="N3102">
        <v>36965.07878609078</v>
      </c>
      <c r="O3102">
        <v>51.720794236879613</v>
      </c>
      <c r="P3102">
        <v>24.522885579143669</v>
      </c>
      <c r="Q3102" s="6">
        <v>3100</v>
      </c>
    </row>
    <row r="3103" spans="1:17" x14ac:dyDescent="0.25">
      <c r="A3103">
        <v>151.745</v>
      </c>
      <c r="B3103">
        <v>-30.112000000000002</v>
      </c>
      <c r="C3103">
        <v>2018.365</v>
      </c>
      <c r="D3103">
        <v>3</v>
      </c>
      <c r="E3103">
        <v>0.65</v>
      </c>
      <c r="F3103">
        <v>19.899999999999999</v>
      </c>
      <c r="G3103">
        <v>54.048620189015942</v>
      </c>
      <c r="H3103">
        <v>21.041856278137452</v>
      </c>
      <c r="I3103">
        <v>41.745000000000005</v>
      </c>
      <c r="J3103">
        <v>5522.0410340085846</v>
      </c>
      <c r="K3103">
        <v>-3181.1209935465326</v>
      </c>
      <c r="L3103">
        <v>-29.94525637314101</v>
      </c>
      <c r="M3103">
        <v>6372.7912218161582</v>
      </c>
      <c r="N3103">
        <v>38353.45987500911</v>
      </c>
      <c r="O3103">
        <v>32.889935604273283</v>
      </c>
      <c r="P3103">
        <v>60.65543347984643</v>
      </c>
      <c r="Q3103" s="6">
        <v>3101</v>
      </c>
    </row>
    <row r="3104" spans="1:17" x14ac:dyDescent="0.25">
      <c r="A3104">
        <v>154.11500000000001</v>
      </c>
      <c r="B3104">
        <v>-38.101999999999997</v>
      </c>
      <c r="C3104">
        <v>2018.365</v>
      </c>
      <c r="D3104">
        <v>3</v>
      </c>
      <c r="E3104">
        <v>0.65</v>
      </c>
      <c r="F3104">
        <v>19.899999999999999</v>
      </c>
      <c r="G3104">
        <v>54.048620189015942</v>
      </c>
      <c r="H3104">
        <v>21.215711597962787</v>
      </c>
      <c r="I3104">
        <v>44.115000000000009</v>
      </c>
      <c r="J3104">
        <v>5025.4535160421765</v>
      </c>
      <c r="K3104">
        <v>-3914.3608296786078</v>
      </c>
      <c r="L3104">
        <v>-37.915273811664257</v>
      </c>
      <c r="M3104">
        <v>6370.0395404442252</v>
      </c>
      <c r="N3104">
        <v>38911.902101941254</v>
      </c>
      <c r="O3104">
        <v>26.609322645005118</v>
      </c>
      <c r="P3104">
        <v>57.526244403586048</v>
      </c>
      <c r="Q3104" s="6">
        <v>3102</v>
      </c>
    </row>
    <row r="3105" spans="1:17" x14ac:dyDescent="0.25">
      <c r="A3105">
        <v>122.07928395463095</v>
      </c>
      <c r="B3105">
        <v>-33.104772946551741</v>
      </c>
      <c r="C3105">
        <v>2018.365</v>
      </c>
      <c r="D3105">
        <v>0.75</v>
      </c>
      <c r="E3105">
        <v>0.65</v>
      </c>
      <c r="F3105">
        <v>19.899999999999999</v>
      </c>
      <c r="G3105">
        <v>42.007420362456692</v>
      </c>
      <c r="H3105">
        <v>23.2832726987656</v>
      </c>
      <c r="I3105">
        <v>12.079283954630952</v>
      </c>
      <c r="J3105">
        <v>5348.1398588480088</v>
      </c>
      <c r="K3105">
        <v>-3463.6993404482982</v>
      </c>
      <c r="L3105">
        <v>-32.928935150438996</v>
      </c>
      <c r="M3105">
        <v>6371.7982603673809</v>
      </c>
      <c r="N3105">
        <v>37113.349008286183</v>
      </c>
      <c r="O3105">
        <v>49.33185346000532</v>
      </c>
      <c r="P3105">
        <v>21.396444890761188</v>
      </c>
      <c r="Q3105" s="6">
        <v>3103</v>
      </c>
    </row>
    <row r="3106" spans="1:17" x14ac:dyDescent="0.25">
      <c r="A3106">
        <v>129.90869962055416</v>
      </c>
      <c r="B3106">
        <v>-36.990222008709608</v>
      </c>
      <c r="C3106">
        <v>2018.365</v>
      </c>
      <c r="D3106">
        <v>1.2</v>
      </c>
      <c r="E3106">
        <v>0.65</v>
      </c>
      <c r="F3106">
        <v>19.899999999999999</v>
      </c>
      <c r="G3106">
        <v>46.089820015575185</v>
      </c>
      <c r="H3106">
        <v>17.289367520470634</v>
      </c>
      <c r="I3106">
        <v>19.90869962055416</v>
      </c>
      <c r="J3106">
        <v>5100.648617185474</v>
      </c>
      <c r="K3106">
        <v>-3816.5278533402588</v>
      </c>
      <c r="L3106">
        <v>-36.805438593726734</v>
      </c>
      <c r="M3106">
        <v>6370.439637208573</v>
      </c>
      <c r="N3106">
        <v>37602.849848688806</v>
      </c>
      <c r="O3106">
        <v>42.234970509889564</v>
      </c>
      <c r="P3106">
        <v>31.044872147536566</v>
      </c>
      <c r="Q3106" s="6">
        <v>3104</v>
      </c>
    </row>
    <row r="3107" spans="1:17" x14ac:dyDescent="0.25">
      <c r="A3107">
        <v>122.45993783679324</v>
      </c>
      <c r="B3107">
        <v>-34.518604944838422</v>
      </c>
      <c r="C3107">
        <v>2018.365</v>
      </c>
      <c r="D3107">
        <v>3</v>
      </c>
      <c r="E3107">
        <v>0.65</v>
      </c>
      <c r="F3107">
        <v>19.899999999999999</v>
      </c>
      <c r="G3107">
        <v>54.048620189015942</v>
      </c>
      <c r="H3107">
        <v>22.752284365839571</v>
      </c>
      <c r="I3107">
        <v>12.459937836793245</v>
      </c>
      <c r="J3107">
        <v>5260.876642797225</v>
      </c>
      <c r="K3107">
        <v>-3593.9939336566681</v>
      </c>
      <c r="L3107">
        <v>-34.339129643880845</v>
      </c>
      <c r="M3107">
        <v>6371.3119093237246</v>
      </c>
      <c r="N3107">
        <v>37218.498900442195</v>
      </c>
      <c r="O3107">
        <v>47.714711310541801</v>
      </c>
      <c r="P3107">
        <v>21.302133227075206</v>
      </c>
      <c r="Q3107" s="6">
        <v>3105</v>
      </c>
    </row>
    <row r="3108" spans="1:17" x14ac:dyDescent="0.25">
      <c r="A3108">
        <v>137.0461734758573</v>
      </c>
      <c r="B3108">
        <v>-35.364574475249853</v>
      </c>
      <c r="C3108">
        <v>2018.365</v>
      </c>
      <c r="D3108">
        <v>3</v>
      </c>
      <c r="E3108">
        <v>0.65</v>
      </c>
      <c r="F3108">
        <v>19.899999999999999</v>
      </c>
      <c r="G3108">
        <v>54.048620189015942</v>
      </c>
      <c r="H3108">
        <v>21.241273226642974</v>
      </c>
      <c r="I3108">
        <v>27.046173475857302</v>
      </c>
      <c r="J3108">
        <v>5207.1245195420734</v>
      </c>
      <c r="K3108">
        <v>-3670.9266995933831</v>
      </c>
      <c r="L3108">
        <v>-35.183130364522995</v>
      </c>
      <c r="M3108">
        <v>6371.0162922255849</v>
      </c>
      <c r="N3108">
        <v>37779.853984049667</v>
      </c>
      <c r="O3108">
        <v>39.902117409692053</v>
      </c>
      <c r="P3108">
        <v>41.415611188606512</v>
      </c>
      <c r="Q3108" s="6">
        <v>3106</v>
      </c>
    </row>
    <row r="3109" spans="1:17" x14ac:dyDescent="0.25">
      <c r="A3109">
        <v>152.00200000000001</v>
      </c>
      <c r="B3109">
        <v>-34.000999999999998</v>
      </c>
      <c r="C3109">
        <v>2018.365</v>
      </c>
      <c r="D3109">
        <v>1.2</v>
      </c>
      <c r="E3109">
        <v>0.65</v>
      </c>
      <c r="F3109">
        <v>19.899999999999999</v>
      </c>
      <c r="G3109">
        <v>46.089820015575185</v>
      </c>
      <c r="H3109">
        <v>21.829752703887038</v>
      </c>
      <c r="I3109">
        <v>42.00200000000001</v>
      </c>
      <c r="J3109">
        <v>5293.1989067461082</v>
      </c>
      <c r="K3109">
        <v>-3546.5397910277457</v>
      </c>
      <c r="L3109">
        <v>-33.822806317402275</v>
      </c>
      <c r="M3109">
        <v>6371.4911249817587</v>
      </c>
      <c r="N3109">
        <v>38557.828994547999</v>
      </c>
      <c r="O3109">
        <v>30.529748210149659</v>
      </c>
      <c r="P3109">
        <v>58.158928753950541</v>
      </c>
      <c r="Q3109" s="6">
        <v>3107</v>
      </c>
    </row>
    <row r="3110" spans="1:17" x14ac:dyDescent="0.25">
      <c r="A3110">
        <v>118.61923912242315</v>
      </c>
      <c r="B3110">
        <v>-34.280399333842475</v>
      </c>
      <c r="C3110">
        <v>2018.365</v>
      </c>
      <c r="D3110">
        <v>0.75</v>
      </c>
      <c r="E3110">
        <v>0.65</v>
      </c>
      <c r="F3110">
        <v>19.899999999999999</v>
      </c>
      <c r="G3110">
        <v>42.007420362456692</v>
      </c>
      <c r="H3110">
        <v>14.757871883144595</v>
      </c>
      <c r="I3110">
        <v>8.6192391224231528</v>
      </c>
      <c r="J3110">
        <v>5275.8051700896167</v>
      </c>
      <c r="K3110">
        <v>-3572.1909636543369</v>
      </c>
      <c r="L3110">
        <v>-34.101506617781524</v>
      </c>
      <c r="M3110">
        <v>6371.3945470013105</v>
      </c>
      <c r="N3110">
        <v>37128.620229522021</v>
      </c>
      <c r="O3110">
        <v>49.087222015828118</v>
      </c>
      <c r="P3110">
        <v>15.062494242383307</v>
      </c>
      <c r="Q3110" s="6">
        <v>3108</v>
      </c>
    </row>
    <row r="3111" spans="1:17" x14ac:dyDescent="0.25">
      <c r="A3111">
        <v>149.1807</v>
      </c>
      <c r="B3111">
        <v>-34.93</v>
      </c>
      <c r="C3111">
        <v>2018.365</v>
      </c>
      <c r="D3111">
        <v>0.75</v>
      </c>
      <c r="E3111">
        <v>0.65</v>
      </c>
      <c r="F3111">
        <v>19.899999999999999</v>
      </c>
      <c r="G3111">
        <v>42.007420362456692</v>
      </c>
      <c r="H3111">
        <v>21.465836962331615</v>
      </c>
      <c r="I3111">
        <v>39.180700000000002</v>
      </c>
      <c r="J3111">
        <v>5234.8798065260426</v>
      </c>
      <c r="K3111">
        <v>-3631.5041258613769</v>
      </c>
      <c r="L3111">
        <v>-34.749547678719679</v>
      </c>
      <c r="M3111">
        <v>6371.1685588220271</v>
      </c>
      <c r="N3111">
        <v>38421.537113407627</v>
      </c>
      <c r="O3111">
        <v>32.081076751022181</v>
      </c>
      <c r="P3111">
        <v>54.910822666518492</v>
      </c>
      <c r="Q3111" s="6">
        <v>3109</v>
      </c>
    </row>
    <row r="3112" spans="1:17" x14ac:dyDescent="0.25">
      <c r="A3112">
        <v>147.22999999999999</v>
      </c>
      <c r="B3112">
        <v>-33.920999999999999</v>
      </c>
      <c r="C3112">
        <v>2018.365</v>
      </c>
      <c r="D3112">
        <v>0.75</v>
      </c>
      <c r="E3112">
        <v>0.65</v>
      </c>
      <c r="F3112">
        <v>19.899999999999999</v>
      </c>
      <c r="G3112">
        <v>42.007420362456692</v>
      </c>
      <c r="H3112">
        <v>19.525642830244344</v>
      </c>
      <c r="I3112">
        <v>37.22999999999999</v>
      </c>
      <c r="J3112">
        <v>5298.1560290503503</v>
      </c>
      <c r="K3112">
        <v>-3539.179753437963</v>
      </c>
      <c r="L3112">
        <v>-33.743009583137074</v>
      </c>
      <c r="M3112">
        <v>6371.5187071300179</v>
      </c>
      <c r="N3112">
        <v>38244.938345663213</v>
      </c>
      <c r="O3112">
        <v>34.150069277072696</v>
      </c>
      <c r="P3112">
        <v>53.706291340021394</v>
      </c>
      <c r="Q3112" s="6">
        <v>3110</v>
      </c>
    </row>
    <row r="3113" spans="1:17" x14ac:dyDescent="0.25">
      <c r="A3113">
        <v>137.67686587260431</v>
      </c>
      <c r="B3113">
        <v>-32.672271579361087</v>
      </c>
      <c r="C3113">
        <v>2018.365</v>
      </c>
      <c r="D3113">
        <v>0.75</v>
      </c>
      <c r="E3113">
        <v>0.65</v>
      </c>
      <c r="F3113">
        <v>19.899999999999999</v>
      </c>
      <c r="G3113">
        <v>42.007420362456692</v>
      </c>
      <c r="H3113">
        <v>18.528968492667349</v>
      </c>
      <c r="I3113">
        <v>27.67686587260431</v>
      </c>
      <c r="J3113">
        <v>5374.1853604630032</v>
      </c>
      <c r="K3113">
        <v>-3423.4214387894235</v>
      </c>
      <c r="L3113">
        <v>-32.497632145385118</v>
      </c>
      <c r="M3113">
        <v>6371.9449649363669</v>
      </c>
      <c r="N3113">
        <v>37644.052365586482</v>
      </c>
      <c r="O3113">
        <v>41.7042355890812</v>
      </c>
      <c r="P3113">
        <v>44.174466548368251</v>
      </c>
      <c r="Q3113" s="6">
        <v>3111</v>
      </c>
    </row>
    <row r="3114" spans="1:17" x14ac:dyDescent="0.25">
      <c r="A3114">
        <v>146.09800000000001</v>
      </c>
      <c r="B3114">
        <v>-31.893999999999998</v>
      </c>
      <c r="C3114">
        <v>2018.365</v>
      </c>
      <c r="D3114">
        <v>3</v>
      </c>
      <c r="E3114">
        <v>0.65</v>
      </c>
      <c r="F3114">
        <v>19.899999999999999</v>
      </c>
      <c r="G3114">
        <v>54.048620189015942</v>
      </c>
      <c r="H3114">
        <v>14.287872473858402</v>
      </c>
      <c r="I3114">
        <v>36.098000000000013</v>
      </c>
      <c r="J3114">
        <v>5420.2802652006339</v>
      </c>
      <c r="K3114">
        <v>-3350.4589940012111</v>
      </c>
      <c r="L3114">
        <v>-31.721616619905209</v>
      </c>
      <c r="M3114">
        <v>6372.2063387658009</v>
      </c>
      <c r="N3114">
        <v>38066.940330647056</v>
      </c>
      <c r="O3114">
        <v>36.303643881351917</v>
      </c>
      <c r="P3114">
        <v>54.072873983999969</v>
      </c>
      <c r="Q3114" s="6">
        <v>3112</v>
      </c>
    </row>
    <row r="3115" spans="1:17" x14ac:dyDescent="0.25">
      <c r="A3115">
        <v>148.34800000000001</v>
      </c>
      <c r="B3115">
        <v>-28.866999999999997</v>
      </c>
      <c r="C3115">
        <v>2018.365</v>
      </c>
      <c r="D3115">
        <v>0.75</v>
      </c>
      <c r="E3115">
        <v>0.65</v>
      </c>
      <c r="F3115">
        <v>19.899999999999999</v>
      </c>
      <c r="G3115">
        <v>42.007420362456692</v>
      </c>
      <c r="H3115">
        <v>22.08040232705152</v>
      </c>
      <c r="I3115">
        <v>38.348000000000013</v>
      </c>
      <c r="J3115">
        <v>5589.9725304783069</v>
      </c>
      <c r="K3115">
        <v>-3061.0012179460764</v>
      </c>
      <c r="L3115">
        <v>-28.704578818543666</v>
      </c>
      <c r="M3115">
        <v>6373.1876912397147</v>
      </c>
      <c r="N3115">
        <v>38062.306889831263</v>
      </c>
      <c r="O3115">
        <v>36.373479126002785</v>
      </c>
      <c r="P3115">
        <v>58.60631766708039</v>
      </c>
      <c r="Q3115" s="6">
        <v>3113</v>
      </c>
    </row>
    <row r="3116" spans="1:17" x14ac:dyDescent="0.25">
      <c r="A3116">
        <v>125.69168725550905</v>
      </c>
      <c r="B3116">
        <v>-28.226609881621158</v>
      </c>
      <c r="C3116">
        <v>2018.365</v>
      </c>
      <c r="D3116">
        <v>0.75</v>
      </c>
      <c r="E3116">
        <v>0.65</v>
      </c>
      <c r="F3116">
        <v>19.899999999999999</v>
      </c>
      <c r="G3116">
        <v>42.007420362456692</v>
      </c>
      <c r="H3116">
        <v>22.929559803897547</v>
      </c>
      <c r="I3116">
        <v>15.691687255509052</v>
      </c>
      <c r="J3116">
        <v>5623.8888776769345</v>
      </c>
      <c r="K3116">
        <v>-2998.656596669266</v>
      </c>
      <c r="L3116">
        <v>-28.066531388707773</v>
      </c>
      <c r="M3116">
        <v>6373.3874425776467</v>
      </c>
      <c r="N3116">
        <v>36903.344369562299</v>
      </c>
      <c r="O3116">
        <v>52.764030479957931</v>
      </c>
      <c r="P3116">
        <v>30.709642970347801</v>
      </c>
      <c r="Q3116" s="6">
        <v>3114</v>
      </c>
    </row>
    <row r="3117" spans="1:17" x14ac:dyDescent="0.25">
      <c r="A3117">
        <v>125.46391220395881</v>
      </c>
      <c r="B3117">
        <v>-33.881881727857014</v>
      </c>
      <c r="C3117">
        <v>2018.365</v>
      </c>
      <c r="D3117">
        <v>0.75</v>
      </c>
      <c r="E3117">
        <v>0.65</v>
      </c>
      <c r="F3117">
        <v>19.899999999999999</v>
      </c>
      <c r="G3117">
        <v>42.007420362456692</v>
      </c>
      <c r="H3117">
        <v>18.672843720402135</v>
      </c>
      <c r="I3117">
        <v>15.463912203958813</v>
      </c>
      <c r="J3117">
        <v>5300.5761891112488</v>
      </c>
      <c r="K3117">
        <v>-3535.5783709577986</v>
      </c>
      <c r="L3117">
        <v>-33.703991207007888</v>
      </c>
      <c r="M3117">
        <v>6371.5321825882456</v>
      </c>
      <c r="N3117">
        <v>37250.560635268703</v>
      </c>
      <c r="O3117">
        <v>47.239094027123642</v>
      </c>
      <c r="P3117">
        <v>26.392545291211707</v>
      </c>
      <c r="Q3117" s="6">
        <v>3115</v>
      </c>
    </row>
    <row r="3118" spans="1:17" x14ac:dyDescent="0.25">
      <c r="A3118">
        <v>151.11099999999999</v>
      </c>
      <c r="B3118">
        <v>-30.799999999999997</v>
      </c>
      <c r="C3118">
        <v>2018.365</v>
      </c>
      <c r="D3118">
        <v>1.2</v>
      </c>
      <c r="E3118">
        <v>0.65</v>
      </c>
      <c r="F3118">
        <v>19.899999999999999</v>
      </c>
      <c r="G3118">
        <v>46.089820015575185</v>
      </c>
      <c r="H3118">
        <v>23.705512593836637</v>
      </c>
      <c r="I3118">
        <v>41.11099999999999</v>
      </c>
      <c r="J3118">
        <v>5483.3808607117762</v>
      </c>
      <c r="K3118">
        <v>-3246.8683325453881</v>
      </c>
      <c r="L3118">
        <v>-30.63100164307691</v>
      </c>
      <c r="M3118">
        <v>6372.5677424807564</v>
      </c>
      <c r="N3118">
        <v>38340.995058364497</v>
      </c>
      <c r="O3118">
        <v>33.032624314006995</v>
      </c>
      <c r="P3118">
        <v>59.598218025006304</v>
      </c>
      <c r="Q3118" s="6">
        <v>3116</v>
      </c>
    </row>
    <row r="3119" spans="1:17" x14ac:dyDescent="0.25">
      <c r="A3119">
        <v>153.55157305482169</v>
      </c>
      <c r="B3119">
        <v>-36.789000000000001</v>
      </c>
      <c r="C3119">
        <v>2018.365</v>
      </c>
      <c r="D3119">
        <v>3</v>
      </c>
      <c r="E3119">
        <v>0.65</v>
      </c>
      <c r="F3119">
        <v>19.899999999999999</v>
      </c>
      <c r="G3119">
        <v>54.048620189015942</v>
      </c>
      <c r="H3119">
        <v>22.873146983970781</v>
      </c>
      <c r="I3119">
        <v>43.551573054821688</v>
      </c>
      <c r="J3119">
        <v>5114.0531985570979</v>
      </c>
      <c r="K3119">
        <v>-3798.667883842199</v>
      </c>
      <c r="L3119">
        <v>-36.604597960805435</v>
      </c>
      <c r="M3119">
        <v>6370.5115814513865</v>
      </c>
      <c r="N3119">
        <v>38805.167240405761</v>
      </c>
      <c r="O3119">
        <v>27.772237127697025</v>
      </c>
      <c r="P3119">
        <v>57.791509416198473</v>
      </c>
      <c r="Q3119" s="6">
        <v>3117</v>
      </c>
    </row>
    <row r="3120" spans="1:17" x14ac:dyDescent="0.25">
      <c r="A3120">
        <v>152.39527072141516</v>
      </c>
      <c r="B3120">
        <v>-35.787999999999997</v>
      </c>
      <c r="C3120">
        <v>2018.365</v>
      </c>
      <c r="D3120">
        <v>0.75</v>
      </c>
      <c r="E3120">
        <v>0.65</v>
      </c>
      <c r="F3120">
        <v>19.899999999999999</v>
      </c>
      <c r="G3120">
        <v>42.007420362456692</v>
      </c>
      <c r="H3120">
        <v>17.989792657255126</v>
      </c>
      <c r="I3120">
        <v>42.395270721415159</v>
      </c>
      <c r="J3120">
        <v>5179.7925018491305</v>
      </c>
      <c r="K3120">
        <v>-3709.1370549383946</v>
      </c>
      <c r="L3120">
        <v>-35.605629566903126</v>
      </c>
      <c r="M3120">
        <v>6370.8671352124065</v>
      </c>
      <c r="N3120">
        <v>38675.81721153955</v>
      </c>
      <c r="O3120">
        <v>29.200878193530585</v>
      </c>
      <c r="P3120">
        <v>57.359198125431043</v>
      </c>
      <c r="Q3120" s="6">
        <v>3118</v>
      </c>
    </row>
    <row r="3121" spans="1:17" x14ac:dyDescent="0.25">
      <c r="A3121">
        <v>135.73509243259863</v>
      </c>
      <c r="B3121">
        <v>-28.496914677015624</v>
      </c>
      <c r="C3121">
        <v>2018.365</v>
      </c>
      <c r="D3121">
        <v>3</v>
      </c>
      <c r="E3121">
        <v>0.65</v>
      </c>
      <c r="F3121">
        <v>19.899999999999999</v>
      </c>
      <c r="G3121">
        <v>54.048620189015942</v>
      </c>
      <c r="H3121">
        <v>15.208210317725895</v>
      </c>
      <c r="I3121">
        <v>25.735092432598634</v>
      </c>
      <c r="J3121">
        <v>5609.6583840839621</v>
      </c>
      <c r="K3121">
        <v>-3025.0173767344104</v>
      </c>
      <c r="L3121">
        <v>-28.335837579082042</v>
      </c>
      <c r="M3121">
        <v>6373.3034852946257</v>
      </c>
      <c r="N3121">
        <v>37313.568291647927</v>
      </c>
      <c r="O3121">
        <v>46.340833798030197</v>
      </c>
      <c r="P3121">
        <v>45.29334357395453</v>
      </c>
      <c r="Q3121" s="6">
        <v>3119</v>
      </c>
    </row>
    <row r="3122" spans="1:17" x14ac:dyDescent="0.25">
      <c r="A3122">
        <v>122.75676441138793</v>
      </c>
      <c r="B3122">
        <v>-39.38966935791678</v>
      </c>
      <c r="C3122">
        <v>2018.365</v>
      </c>
      <c r="D3122">
        <v>3</v>
      </c>
      <c r="E3122">
        <v>0.65</v>
      </c>
      <c r="F3122">
        <v>19.899999999999999</v>
      </c>
      <c r="G3122">
        <v>54.048620189015942</v>
      </c>
      <c r="H3122">
        <v>22.169235603540933</v>
      </c>
      <c r="I3122">
        <v>12.756764411387934</v>
      </c>
      <c r="J3122">
        <v>4935.9907845865309</v>
      </c>
      <c r="K3122">
        <v>-4025.8455905583955</v>
      </c>
      <c r="L3122">
        <v>-39.201043799993812</v>
      </c>
      <c r="M3122">
        <v>6369.5712371039253</v>
      </c>
      <c r="N3122">
        <v>37582.136404399047</v>
      </c>
      <c r="O3122">
        <v>42.501904628391124</v>
      </c>
      <c r="P3122">
        <v>19.634708233900092</v>
      </c>
      <c r="Q3122" s="6">
        <v>3120</v>
      </c>
    </row>
    <row r="3123" spans="1:17" x14ac:dyDescent="0.25">
      <c r="A3123">
        <v>126.01996428559924</v>
      </c>
      <c r="B3123">
        <v>-30.541701394551446</v>
      </c>
      <c r="C3123">
        <v>2018.365</v>
      </c>
      <c r="D3123">
        <v>1.2</v>
      </c>
      <c r="E3123">
        <v>0.65</v>
      </c>
      <c r="F3123">
        <v>19.899999999999999</v>
      </c>
      <c r="G3123">
        <v>46.089820015575185</v>
      </c>
      <c r="H3123">
        <v>17.531563890881433</v>
      </c>
      <c r="I3123">
        <v>16.019964285599244</v>
      </c>
      <c r="J3123">
        <v>5497.9882181568364</v>
      </c>
      <c r="K3123">
        <v>-3222.2382041221363</v>
      </c>
      <c r="L3123">
        <v>-30.373538237247029</v>
      </c>
      <c r="M3123">
        <v>6372.6519982732179</v>
      </c>
      <c r="N3123">
        <v>37051.241949561103</v>
      </c>
      <c r="O3123">
        <v>50.325894354611471</v>
      </c>
      <c r="P3123">
        <v>29.467225671672278</v>
      </c>
      <c r="Q3123" s="6">
        <v>3121</v>
      </c>
    </row>
    <row r="3124" spans="1:17" x14ac:dyDescent="0.25">
      <c r="A3124">
        <v>120.22745712895698</v>
      </c>
      <c r="B3124">
        <v>-37.120116653168601</v>
      </c>
      <c r="C3124">
        <v>2018.365</v>
      </c>
      <c r="D3124">
        <v>3</v>
      </c>
      <c r="E3124">
        <v>0.65</v>
      </c>
      <c r="F3124">
        <v>19.899999999999999</v>
      </c>
      <c r="G3124">
        <v>54.048620189015942</v>
      </c>
      <c r="H3124">
        <v>16.993975126077004</v>
      </c>
      <c r="I3124">
        <v>10.227457128956985</v>
      </c>
      <c r="J3124">
        <v>5091.9620480087933</v>
      </c>
      <c r="K3124">
        <v>-3828.0322554471313</v>
      </c>
      <c r="L3124">
        <v>-36.935091876202925</v>
      </c>
      <c r="M3124">
        <v>6370.3931155860046</v>
      </c>
      <c r="N3124">
        <v>37360.715278337178</v>
      </c>
      <c r="O3124">
        <v>45.607558940733497</v>
      </c>
      <c r="P3124">
        <v>16.644945050988628</v>
      </c>
      <c r="Q3124" s="6">
        <v>3122</v>
      </c>
    </row>
    <row r="3125" spans="1:17" x14ac:dyDescent="0.25">
      <c r="A3125">
        <v>154.71</v>
      </c>
      <c r="B3125">
        <v>-38.633000000000003</v>
      </c>
      <c r="C3125">
        <v>2018.365</v>
      </c>
      <c r="D3125">
        <v>3</v>
      </c>
      <c r="E3125">
        <v>0.65</v>
      </c>
      <c r="F3125">
        <v>19.899999999999999</v>
      </c>
      <c r="G3125">
        <v>54.048620189015942</v>
      </c>
      <c r="H3125">
        <v>15.464702555449142</v>
      </c>
      <c r="I3125">
        <v>44.710000000000008</v>
      </c>
      <c r="J3125">
        <v>4988.8676294025445</v>
      </c>
      <c r="K3125">
        <v>-3960.5745503402322</v>
      </c>
      <c r="L3125">
        <v>-38.445444728741329</v>
      </c>
      <c r="M3125">
        <v>6369.8470148429233</v>
      </c>
      <c r="N3125">
        <v>38979.560025908264</v>
      </c>
      <c r="O3125">
        <v>25.881199166528194</v>
      </c>
      <c r="P3125">
        <v>57.761113661359232</v>
      </c>
      <c r="Q3125" s="6">
        <v>3123</v>
      </c>
    </row>
    <row r="3126" spans="1:17" x14ac:dyDescent="0.25">
      <c r="A3126">
        <v>152.18100000000001</v>
      </c>
      <c r="B3126">
        <v>-35.613999999999997</v>
      </c>
      <c r="C3126">
        <v>2018.365</v>
      </c>
      <c r="D3126">
        <v>0.75</v>
      </c>
      <c r="E3126">
        <v>0.65</v>
      </c>
      <c r="F3126">
        <v>19.899999999999999</v>
      </c>
      <c r="G3126">
        <v>42.007420362456692</v>
      </c>
      <c r="H3126">
        <v>19.652663165638209</v>
      </c>
      <c r="I3126">
        <v>42.181000000000012</v>
      </c>
      <c r="J3126">
        <v>5191.0585660960387</v>
      </c>
      <c r="K3126">
        <v>-3693.4592451853628</v>
      </c>
      <c r="L3126">
        <v>-35.432005429507115</v>
      </c>
      <c r="M3126">
        <v>6370.9285220040174</v>
      </c>
      <c r="N3126">
        <v>38652.509308229222</v>
      </c>
      <c r="O3126">
        <v>29.460935357106568</v>
      </c>
      <c r="P3126">
        <v>57.273601741803049</v>
      </c>
      <c r="Q3126" s="6">
        <v>3124</v>
      </c>
    </row>
    <row r="3127" spans="1:17" x14ac:dyDescent="0.25">
      <c r="A3127">
        <v>137.33090539946102</v>
      </c>
      <c r="B3127">
        <v>-31.721334188325834</v>
      </c>
      <c r="C3127">
        <v>2018.365</v>
      </c>
      <c r="D3127">
        <v>1.2</v>
      </c>
      <c r="E3127">
        <v>0.65</v>
      </c>
      <c r="F3127">
        <v>19.899999999999999</v>
      </c>
      <c r="G3127">
        <v>46.089820015575185</v>
      </c>
      <c r="H3127">
        <v>18.881231342193491</v>
      </c>
      <c r="I3127">
        <v>27.330905399461017</v>
      </c>
      <c r="J3127">
        <v>5430.3714229637626</v>
      </c>
      <c r="K3127">
        <v>-3334.1884848298596</v>
      </c>
      <c r="L3127">
        <v>-31.549468559133992</v>
      </c>
      <c r="M3127">
        <v>6372.2638554687546</v>
      </c>
      <c r="N3127">
        <v>37571.343600649889</v>
      </c>
      <c r="O3127">
        <v>42.690502832104265</v>
      </c>
      <c r="P3127">
        <v>44.507257816674638</v>
      </c>
      <c r="Q3127" s="6">
        <v>3125</v>
      </c>
    </row>
    <row r="3128" spans="1:17" x14ac:dyDescent="0.25">
      <c r="A3128">
        <v>124.92794688967425</v>
      </c>
      <c r="B3128">
        <v>-35.303031642926349</v>
      </c>
      <c r="C3128">
        <v>2018.365</v>
      </c>
      <c r="D3128">
        <v>0.75</v>
      </c>
      <c r="E3128">
        <v>0.65</v>
      </c>
      <c r="F3128">
        <v>19.899999999999999</v>
      </c>
      <c r="G3128">
        <v>42.007420362456692</v>
      </c>
      <c r="H3128">
        <v>19.607843842450471</v>
      </c>
      <c r="I3128">
        <v>14.927946889674246</v>
      </c>
      <c r="J3128">
        <v>5211.0734048592349</v>
      </c>
      <c r="K3128">
        <v>-3665.3564600202703</v>
      </c>
      <c r="L3128">
        <v>-35.121725461832789</v>
      </c>
      <c r="M3128">
        <v>6371.0379067969407</v>
      </c>
      <c r="N3128">
        <v>37333.562094566922</v>
      </c>
      <c r="O3128">
        <v>46.010904292090942</v>
      </c>
      <c r="P3128">
        <v>24.765196291775872</v>
      </c>
      <c r="Q3128" s="6">
        <v>3126</v>
      </c>
    </row>
    <row r="3129" spans="1:17" x14ac:dyDescent="0.25">
      <c r="A3129">
        <v>140.67012870565802</v>
      </c>
      <c r="B3129">
        <v>-37.346676268399797</v>
      </c>
      <c r="C3129">
        <v>2018.365</v>
      </c>
      <c r="D3129">
        <v>0.75</v>
      </c>
      <c r="E3129">
        <v>0.65</v>
      </c>
      <c r="F3129">
        <v>19.899999999999999</v>
      </c>
      <c r="G3129">
        <v>42.007420362456692</v>
      </c>
      <c r="H3129">
        <v>21.781056708391525</v>
      </c>
      <c r="I3129">
        <v>30.670128705658016</v>
      </c>
      <c r="J3129">
        <v>5076.7483132565776</v>
      </c>
      <c r="K3129">
        <v>-3848.0513695491723</v>
      </c>
      <c r="L3129">
        <v>-37.161239593933693</v>
      </c>
      <c r="M3129">
        <v>6370.3118274416338</v>
      </c>
      <c r="N3129">
        <v>38081.062843878208</v>
      </c>
      <c r="O3129">
        <v>36.105867038612885</v>
      </c>
      <c r="P3129">
        <v>44.351241082024742</v>
      </c>
      <c r="Q3129" s="6">
        <v>3127</v>
      </c>
    </row>
    <row r="3130" spans="1:17" x14ac:dyDescent="0.25">
      <c r="A3130">
        <v>127.4130295282024</v>
      </c>
      <c r="B3130">
        <v>-29.710606334832555</v>
      </c>
      <c r="C3130">
        <v>2018.365</v>
      </c>
      <c r="D3130">
        <v>0.75</v>
      </c>
      <c r="E3130">
        <v>0.65</v>
      </c>
      <c r="F3130">
        <v>19.899999999999999</v>
      </c>
      <c r="G3130">
        <v>42.007420362456692</v>
      </c>
      <c r="H3130">
        <v>20.636166481124036</v>
      </c>
      <c r="I3130">
        <v>17.413029528202401</v>
      </c>
      <c r="J3130">
        <v>5544.2287546307489</v>
      </c>
      <c r="K3130">
        <v>-3142.5529768500646</v>
      </c>
      <c r="L3130">
        <v>-29.545222447817938</v>
      </c>
      <c r="M3130">
        <v>6372.9201859103514</v>
      </c>
      <c r="N3130">
        <v>37044.832370609503</v>
      </c>
      <c r="O3130">
        <v>50.433261041263989</v>
      </c>
      <c r="P3130">
        <v>32.325857313706685</v>
      </c>
      <c r="Q3130" s="6">
        <v>3128</v>
      </c>
    </row>
    <row r="3131" spans="1:17" x14ac:dyDescent="0.25">
      <c r="A3131">
        <v>132.9892479611438</v>
      </c>
      <c r="B3131">
        <v>-35.313044936957731</v>
      </c>
      <c r="C3131">
        <v>2018.365</v>
      </c>
      <c r="D3131">
        <v>1.2</v>
      </c>
      <c r="E3131">
        <v>0.65</v>
      </c>
      <c r="F3131">
        <v>19.899999999999999</v>
      </c>
      <c r="G3131">
        <v>46.089820015575185</v>
      </c>
      <c r="H3131">
        <v>18.663879189506986</v>
      </c>
      <c r="I3131">
        <v>22.989247961143803</v>
      </c>
      <c r="J3131">
        <v>5210.4313138830548</v>
      </c>
      <c r="K3131">
        <v>-3666.2630479083605</v>
      </c>
      <c r="L3131">
        <v>-35.131716257276473</v>
      </c>
      <c r="M3131">
        <v>6371.0343911449254</v>
      </c>
      <c r="N3131">
        <v>37602.060726562711</v>
      </c>
      <c r="O3131">
        <v>42.254797998989112</v>
      </c>
      <c r="P3131">
        <v>36.276703621702993</v>
      </c>
      <c r="Q3131" s="6">
        <v>3129</v>
      </c>
    </row>
    <row r="3132" spans="1:17" x14ac:dyDescent="0.25">
      <c r="A3132">
        <v>128.96701031775396</v>
      </c>
      <c r="B3132">
        <v>-36.964159062146599</v>
      </c>
      <c r="C3132">
        <v>2018.365</v>
      </c>
      <c r="D3132">
        <v>1.2</v>
      </c>
      <c r="E3132">
        <v>0.65</v>
      </c>
      <c r="F3132">
        <v>19.899999999999999</v>
      </c>
      <c r="G3132">
        <v>46.089820015575185</v>
      </c>
      <c r="H3132">
        <v>18.185753459813427</v>
      </c>
      <c r="I3132">
        <v>18.96701031775396</v>
      </c>
      <c r="J3132">
        <v>5102.3883838379052</v>
      </c>
      <c r="K3132">
        <v>-3814.2171916971215</v>
      </c>
      <c r="L3132">
        <v>-36.779424532149584</v>
      </c>
      <c r="M3132">
        <v>6370.4489641595801</v>
      </c>
      <c r="N3132">
        <v>37569.710209740682</v>
      </c>
      <c r="O3132">
        <v>42.684434552078862</v>
      </c>
      <c r="P3132">
        <v>29.750263909191801</v>
      </c>
      <c r="Q3132" s="6">
        <v>3130</v>
      </c>
    </row>
    <row r="3133" spans="1:17" x14ac:dyDescent="0.25">
      <c r="A3133">
        <v>139.86920947356222</v>
      </c>
      <c r="B3133">
        <v>-35.441043443971161</v>
      </c>
      <c r="C3133">
        <v>2018.365</v>
      </c>
      <c r="D3133">
        <v>3</v>
      </c>
      <c r="E3133">
        <v>0.65</v>
      </c>
      <c r="F3133">
        <v>19.899999999999999</v>
      </c>
      <c r="G3133">
        <v>54.048620189015942</v>
      </c>
      <c r="H3133">
        <v>21.73830411217228</v>
      </c>
      <c r="I3133">
        <v>29.869209473562222</v>
      </c>
      <c r="J3133">
        <v>5202.209512918178</v>
      </c>
      <c r="K3133">
        <v>-3677.8420677385561</v>
      </c>
      <c r="L3133">
        <v>-35.259429113981852</v>
      </c>
      <c r="M3133">
        <v>6370.9894122909827</v>
      </c>
      <c r="N3133">
        <v>37920.771064847213</v>
      </c>
      <c r="O3133">
        <v>38.101578631727989</v>
      </c>
      <c r="P3133">
        <v>44.724274687049814</v>
      </c>
      <c r="Q3133" s="6">
        <v>3131</v>
      </c>
    </row>
    <row r="3134" spans="1:17" x14ac:dyDescent="0.25">
      <c r="A3134">
        <v>146.36099999999999</v>
      </c>
      <c r="B3134">
        <v>-38.488999999999997</v>
      </c>
      <c r="C3134">
        <v>2018.365</v>
      </c>
      <c r="D3134">
        <v>1.2</v>
      </c>
      <c r="E3134">
        <v>0.65</v>
      </c>
      <c r="F3134">
        <v>19.899999999999999</v>
      </c>
      <c r="G3134">
        <v>46.089820015575185</v>
      </c>
      <c r="H3134">
        <v>22.352936612991961</v>
      </c>
      <c r="I3134">
        <v>36.36099999999999</v>
      </c>
      <c r="J3134">
        <v>4998.8318562222712</v>
      </c>
      <c r="K3134">
        <v>-3948.0751387995433</v>
      </c>
      <c r="L3134">
        <v>-38.301663223494778</v>
      </c>
      <c r="M3134">
        <v>6369.8993106947637</v>
      </c>
      <c r="N3134">
        <v>38456.766187512003</v>
      </c>
      <c r="O3134">
        <v>31.660920624713395</v>
      </c>
      <c r="P3134">
        <v>49.790204720514943</v>
      </c>
      <c r="Q3134" s="6">
        <v>3132</v>
      </c>
    </row>
    <row r="3135" spans="1:17" x14ac:dyDescent="0.25">
      <c r="A3135">
        <v>121.6091324392243</v>
      </c>
      <c r="B3135">
        <v>-37.57376697553719</v>
      </c>
      <c r="C3135">
        <v>2018.365</v>
      </c>
      <c r="D3135">
        <v>3</v>
      </c>
      <c r="E3135">
        <v>0.65</v>
      </c>
      <c r="F3135">
        <v>19.899999999999999</v>
      </c>
      <c r="G3135">
        <v>54.048620189015942</v>
      </c>
      <c r="H3135">
        <v>17.425356730097384</v>
      </c>
      <c r="I3135">
        <v>11.609132439224297</v>
      </c>
      <c r="J3135">
        <v>5061.419007244016</v>
      </c>
      <c r="K3135">
        <v>-3868.0576534769348</v>
      </c>
      <c r="L3135">
        <v>-37.387929045348358</v>
      </c>
      <c r="M3135">
        <v>6370.2301667610482</v>
      </c>
      <c r="N3135">
        <v>37420.651617558113</v>
      </c>
      <c r="O3135">
        <v>44.749435159225143</v>
      </c>
      <c r="P3135">
        <v>18.618752061730174</v>
      </c>
      <c r="Q3135" s="6">
        <v>3133</v>
      </c>
    </row>
    <row r="3136" spans="1:17" x14ac:dyDescent="0.25">
      <c r="A3136">
        <v>127.87446625361096</v>
      </c>
      <c r="B3136">
        <v>-28.610836541962158</v>
      </c>
      <c r="C3136">
        <v>2018.365</v>
      </c>
      <c r="D3136">
        <v>0.75</v>
      </c>
      <c r="E3136">
        <v>0.65</v>
      </c>
      <c r="F3136">
        <v>19.899999999999999</v>
      </c>
      <c r="G3136">
        <v>42.007420362456692</v>
      </c>
      <c r="H3136">
        <v>19.281137330634817</v>
      </c>
      <c r="I3136">
        <v>17.874466253610962</v>
      </c>
      <c r="J3136">
        <v>5603.623449196697</v>
      </c>
      <c r="K3136">
        <v>-3036.107463197377</v>
      </c>
      <c r="L3136">
        <v>-28.449342841630759</v>
      </c>
      <c r="M3136">
        <v>6373.2679441923592</v>
      </c>
      <c r="N3136">
        <v>36995.924214019855</v>
      </c>
      <c r="O3136">
        <v>51.228071003115119</v>
      </c>
      <c r="P3136">
        <v>33.959305981671029</v>
      </c>
      <c r="Q3136" s="6">
        <v>3134</v>
      </c>
    </row>
    <row r="3137" spans="1:17" x14ac:dyDescent="0.25">
      <c r="A3137">
        <v>114.43</v>
      </c>
      <c r="B3137">
        <v>-35.450000000000003</v>
      </c>
      <c r="C3137">
        <v>2018.365</v>
      </c>
      <c r="D3137">
        <v>0.75</v>
      </c>
      <c r="E3137">
        <v>0.65</v>
      </c>
      <c r="F3137">
        <v>19.899999999999999</v>
      </c>
      <c r="G3137">
        <v>42.007420362456692</v>
      </c>
      <c r="H3137">
        <v>16.925101166866682</v>
      </c>
      <c r="I3137">
        <v>4.4300000000000068</v>
      </c>
      <c r="J3137">
        <v>5201.6332267525686</v>
      </c>
      <c r="K3137">
        <v>-3678.6516182307309</v>
      </c>
      <c r="L3137">
        <v>-35.268365817146673</v>
      </c>
      <c r="M3137">
        <v>6370.986262264887</v>
      </c>
      <c r="N3137">
        <v>37162.748281818458</v>
      </c>
      <c r="O3137">
        <v>48.554351788863798</v>
      </c>
      <c r="P3137">
        <v>7.6082531020983923</v>
      </c>
      <c r="Q3137" s="6">
        <v>3135</v>
      </c>
    </row>
    <row r="3138" spans="1:17" x14ac:dyDescent="0.25">
      <c r="A3138">
        <v>114.422</v>
      </c>
      <c r="B3138">
        <v>-38.400199999999998</v>
      </c>
      <c r="C3138">
        <v>2018.365</v>
      </c>
      <c r="D3138">
        <v>1.2</v>
      </c>
      <c r="E3138">
        <v>0.65</v>
      </c>
      <c r="F3138">
        <v>19.899999999999999</v>
      </c>
      <c r="G3138">
        <v>46.089820015575185</v>
      </c>
      <c r="H3138">
        <v>16.105981477529156</v>
      </c>
      <c r="I3138">
        <v>4.421999999999997</v>
      </c>
      <c r="J3138">
        <v>5004.9606696854917</v>
      </c>
      <c r="K3138">
        <v>-3940.3548536995208</v>
      </c>
      <c r="L3138">
        <v>-38.21300031628649</v>
      </c>
      <c r="M3138">
        <v>6369.9315285309012</v>
      </c>
      <c r="N3138">
        <v>37384.320022070402</v>
      </c>
      <c r="O3138">
        <v>45.261237415044732</v>
      </c>
      <c r="P3138">
        <v>7.0967006868043363</v>
      </c>
      <c r="Q3138" s="6">
        <v>3136</v>
      </c>
    </row>
    <row r="3139" spans="1:17" x14ac:dyDescent="0.25">
      <c r="A3139">
        <v>137.55123860904362</v>
      </c>
      <c r="B3139">
        <v>-30.432792795251359</v>
      </c>
      <c r="C3139">
        <v>2018.365</v>
      </c>
      <c r="D3139">
        <v>0.75</v>
      </c>
      <c r="E3139">
        <v>0.65</v>
      </c>
      <c r="F3139">
        <v>19.899999999999999</v>
      </c>
      <c r="G3139">
        <v>42.007420362456692</v>
      </c>
      <c r="H3139">
        <v>14.88437369309797</v>
      </c>
      <c r="I3139">
        <v>27.551238609043622</v>
      </c>
      <c r="J3139">
        <v>5504.1137612756056</v>
      </c>
      <c r="K3139">
        <v>-3211.8338006498911</v>
      </c>
      <c r="L3139">
        <v>-30.264985871334353</v>
      </c>
      <c r="M3139">
        <v>6372.687397013965</v>
      </c>
      <c r="N3139">
        <v>37508.791331690394</v>
      </c>
      <c r="O3139">
        <v>43.555871778236749</v>
      </c>
      <c r="P3139">
        <v>45.84563391524317</v>
      </c>
      <c r="Q3139" s="6">
        <v>3137</v>
      </c>
    </row>
    <row r="3140" spans="1:17" x14ac:dyDescent="0.25">
      <c r="A3140">
        <v>141.58199999999999</v>
      </c>
      <c r="B3140">
        <v>-36.308</v>
      </c>
      <c r="C3140">
        <v>2018.365</v>
      </c>
      <c r="D3140">
        <v>1.2</v>
      </c>
      <c r="E3140">
        <v>0.65</v>
      </c>
      <c r="F3140">
        <v>19.899999999999999</v>
      </c>
      <c r="G3140">
        <v>46.089820015575185</v>
      </c>
      <c r="H3140">
        <v>14.432979863652626</v>
      </c>
      <c r="I3140">
        <v>31.581999999999994</v>
      </c>
      <c r="J3140">
        <v>5145.8388010646349</v>
      </c>
      <c r="K3140">
        <v>-3755.788071251166</v>
      </c>
      <c r="L3140">
        <v>-36.124546321706525</v>
      </c>
      <c r="M3140">
        <v>6370.6829306358413</v>
      </c>
      <c r="N3140">
        <v>38062.195520921232</v>
      </c>
      <c r="O3140">
        <v>36.341476068262537</v>
      </c>
      <c r="P3140">
        <v>46.074934526940375</v>
      </c>
      <c r="Q3140" s="6">
        <v>3138</v>
      </c>
    </row>
    <row r="3141" spans="1:17" x14ac:dyDescent="0.25">
      <c r="A3141">
        <v>126.96907873998838</v>
      </c>
      <c r="B3141">
        <v>-32.064081691490749</v>
      </c>
      <c r="C3141">
        <v>2018.365</v>
      </c>
      <c r="D3141">
        <v>1.2</v>
      </c>
      <c r="E3141">
        <v>0.65</v>
      </c>
      <c r="F3141">
        <v>19.899999999999999</v>
      </c>
      <c r="G3141">
        <v>46.089820015575185</v>
      </c>
      <c r="H3141">
        <v>22.554450783931127</v>
      </c>
      <c r="I3141">
        <v>16.969078739988376</v>
      </c>
      <c r="J3141">
        <v>5410.2919693464</v>
      </c>
      <c r="K3141">
        <v>-3366.4566275010079</v>
      </c>
      <c r="L3141">
        <v>-31.891194403990902</v>
      </c>
      <c r="M3141">
        <v>6372.1495131878073</v>
      </c>
      <c r="N3141">
        <v>37175.825414738953</v>
      </c>
      <c r="O3141">
        <v>48.375812365527345</v>
      </c>
      <c r="P3141">
        <v>29.890132116512195</v>
      </c>
      <c r="Q3141" s="6">
        <v>3139</v>
      </c>
    </row>
    <row r="3142" spans="1:17" x14ac:dyDescent="0.25">
      <c r="A3142">
        <v>149.071</v>
      </c>
      <c r="B3142">
        <v>-34.186999999999998</v>
      </c>
      <c r="C3142">
        <v>2018.365</v>
      </c>
      <c r="D3142">
        <v>1.2</v>
      </c>
      <c r="E3142">
        <v>0.65</v>
      </c>
      <c r="F3142">
        <v>19.899999999999999</v>
      </c>
      <c r="G3142">
        <v>46.089820015575185</v>
      </c>
      <c r="H3142">
        <v>15.321408782035805</v>
      </c>
      <c r="I3142">
        <v>39.070999999999998</v>
      </c>
      <c r="J3142">
        <v>5281.6336598141916</v>
      </c>
      <c r="K3142">
        <v>-3563.6254428168036</v>
      </c>
      <c r="L3142">
        <v>-34.008339078139834</v>
      </c>
      <c r="M3142">
        <v>6371.4268741918013</v>
      </c>
      <c r="N3142">
        <v>38374.776907133331</v>
      </c>
      <c r="O3142">
        <v>32.62521974168255</v>
      </c>
      <c r="P3142">
        <v>55.311807806791414</v>
      </c>
      <c r="Q3142" s="6">
        <v>3140</v>
      </c>
    </row>
    <row r="3143" spans="1:17" x14ac:dyDescent="0.25">
      <c r="A3143">
        <v>144.22800000000001</v>
      </c>
      <c r="B3143">
        <v>-36.18</v>
      </c>
      <c r="C3143">
        <v>2018.365</v>
      </c>
      <c r="D3143">
        <v>3</v>
      </c>
      <c r="E3143">
        <v>0.65</v>
      </c>
      <c r="F3143">
        <v>19.899999999999999</v>
      </c>
      <c r="G3143">
        <v>54.048620189015942</v>
      </c>
      <c r="H3143">
        <v>20.022404827061557</v>
      </c>
      <c r="I3143">
        <v>34.228000000000009</v>
      </c>
      <c r="J3143">
        <v>5154.236170434142</v>
      </c>
      <c r="K3143">
        <v>-3744.3329892144493</v>
      </c>
      <c r="L3143">
        <v>-35.996807389629879</v>
      </c>
      <c r="M3143">
        <v>6370.7283755259277</v>
      </c>
      <c r="N3143">
        <v>38197.270920178467</v>
      </c>
      <c r="O3143">
        <v>34.707664882664432</v>
      </c>
      <c r="P3143">
        <v>49.051076644433955</v>
      </c>
      <c r="Q3143" s="6">
        <v>3141</v>
      </c>
    </row>
    <row r="3144" spans="1:17" x14ac:dyDescent="0.25">
      <c r="A3144">
        <v>115.4962935099158</v>
      </c>
      <c r="B3144">
        <v>-37.305829245661613</v>
      </c>
      <c r="C3144">
        <v>2018.365</v>
      </c>
      <c r="D3144">
        <v>0.75</v>
      </c>
      <c r="E3144">
        <v>0.65</v>
      </c>
      <c r="F3144">
        <v>19.899999999999999</v>
      </c>
      <c r="G3144">
        <v>42.007420362456692</v>
      </c>
      <c r="H3144">
        <v>14.056861124321864</v>
      </c>
      <c r="I3144">
        <v>5.4962935099158017</v>
      </c>
      <c r="J3144">
        <v>5079.4971277970089</v>
      </c>
      <c r="K3144">
        <v>-3844.4464624311458</v>
      </c>
      <c r="L3144">
        <v>-37.120465979332963</v>
      </c>
      <c r="M3144">
        <v>6370.3264966402949</v>
      </c>
      <c r="N3144">
        <v>37309.782459447692</v>
      </c>
      <c r="O3144">
        <v>46.344954147046487</v>
      </c>
      <c r="P3144">
        <v>9.0213767202459305</v>
      </c>
      <c r="Q3144" s="6">
        <v>3142</v>
      </c>
    </row>
    <row r="3145" spans="1:17" x14ac:dyDescent="0.25">
      <c r="A3145">
        <v>124.45584910107767</v>
      </c>
      <c r="B3145">
        <v>-30.49012312305512</v>
      </c>
      <c r="C3145">
        <v>2018.365</v>
      </c>
      <c r="D3145">
        <v>1.2</v>
      </c>
      <c r="E3145">
        <v>0.65</v>
      </c>
      <c r="F3145">
        <v>19.899999999999999</v>
      </c>
      <c r="G3145">
        <v>46.089820015575185</v>
      </c>
      <c r="H3145">
        <v>16.77831361465676</v>
      </c>
      <c r="I3145">
        <v>14.455849101077675</v>
      </c>
      <c r="J3145">
        <v>5500.8917060195017</v>
      </c>
      <c r="K3145">
        <v>-3217.3121887315478</v>
      </c>
      <c r="L3145">
        <v>-30.322128373981645</v>
      </c>
      <c r="M3145">
        <v>6372.6687722738834</v>
      </c>
      <c r="N3145">
        <v>37003.124227370776</v>
      </c>
      <c r="O3145">
        <v>51.099333694399803</v>
      </c>
      <c r="P3145">
        <v>26.934303388236305</v>
      </c>
      <c r="Q3145" s="6">
        <v>3143</v>
      </c>
    </row>
    <row r="3146" spans="1:17" x14ac:dyDescent="0.25">
      <c r="A3146">
        <v>152.37200000000001</v>
      </c>
      <c r="B3146">
        <v>-36.134999999999998</v>
      </c>
      <c r="C3146">
        <v>2018.365</v>
      </c>
      <c r="D3146">
        <v>0.75</v>
      </c>
      <c r="E3146">
        <v>0.65</v>
      </c>
      <c r="F3146">
        <v>19.899999999999999</v>
      </c>
      <c r="G3146">
        <v>42.007420362456692</v>
      </c>
      <c r="H3146">
        <v>19.808110846848599</v>
      </c>
      <c r="I3146">
        <v>42.372000000000014</v>
      </c>
      <c r="J3146">
        <v>5157.1822452189244</v>
      </c>
      <c r="K3146">
        <v>-3740.3014172165358</v>
      </c>
      <c r="L3146">
        <v>-35.951900037788285</v>
      </c>
      <c r="M3146">
        <v>6370.7443365774252</v>
      </c>
      <c r="N3146">
        <v>38692.458081309771</v>
      </c>
      <c r="O3146">
        <v>29.014827809639041</v>
      </c>
      <c r="P3146">
        <v>57.120285981685733</v>
      </c>
      <c r="Q3146" s="6">
        <v>3144</v>
      </c>
    </row>
    <row r="3147" spans="1:17" x14ac:dyDescent="0.25">
      <c r="A3147">
        <v>120.28882399119937</v>
      </c>
      <c r="B3147">
        <v>-33.447620411268396</v>
      </c>
      <c r="C3147">
        <v>2018.365</v>
      </c>
      <c r="D3147">
        <v>3</v>
      </c>
      <c r="E3147">
        <v>0.65</v>
      </c>
      <c r="F3147">
        <v>19.899999999999999</v>
      </c>
      <c r="G3147">
        <v>54.048620189015942</v>
      </c>
      <c r="H3147">
        <v>15.185245153834757</v>
      </c>
      <c r="I3147">
        <v>10.288823991199365</v>
      </c>
      <c r="J3147">
        <v>5327.2764930511803</v>
      </c>
      <c r="K3147">
        <v>-3495.4895510288229</v>
      </c>
      <c r="L3147">
        <v>-33.270861010440477</v>
      </c>
      <c r="M3147">
        <v>6371.6812565262053</v>
      </c>
      <c r="N3147">
        <v>37099.821928904938</v>
      </c>
      <c r="O3147">
        <v>49.540753713497573</v>
      </c>
      <c r="P3147">
        <v>18.229299708775589</v>
      </c>
      <c r="Q3147" s="6">
        <v>3145</v>
      </c>
    </row>
    <row r="3148" spans="1:17" x14ac:dyDescent="0.25">
      <c r="A3148">
        <v>145.86758088889783</v>
      </c>
      <c r="B3148">
        <v>-33.442140120463208</v>
      </c>
      <c r="C3148">
        <v>2018.365</v>
      </c>
      <c r="D3148">
        <v>1.2</v>
      </c>
      <c r="E3148">
        <v>0.65</v>
      </c>
      <c r="F3148">
        <v>19.899999999999999</v>
      </c>
      <c r="G3148">
        <v>46.089820015575185</v>
      </c>
      <c r="H3148">
        <v>22.266721714087581</v>
      </c>
      <c r="I3148">
        <v>35.867580888897834</v>
      </c>
      <c r="J3148">
        <v>5327.6114904914575</v>
      </c>
      <c r="K3148">
        <v>-3494.982365660358</v>
      </c>
      <c r="L3148">
        <v>-33.265395253192757</v>
      </c>
      <c r="M3148">
        <v>6371.6831316296229</v>
      </c>
      <c r="N3148">
        <v>38135.783794498253</v>
      </c>
      <c r="O3148">
        <v>35.45920584769511</v>
      </c>
      <c r="P3148">
        <v>52.684808621002929</v>
      </c>
      <c r="Q3148" s="6">
        <v>3146</v>
      </c>
    </row>
    <row r="3149" spans="1:17" x14ac:dyDescent="0.25">
      <c r="A3149">
        <v>155.08425050835061</v>
      </c>
      <c r="B3149">
        <v>-33.843938918867863</v>
      </c>
      <c r="C3149">
        <v>2018.365</v>
      </c>
      <c r="D3149">
        <v>1.2</v>
      </c>
      <c r="E3149">
        <v>0.65</v>
      </c>
      <c r="F3149">
        <v>19.899999999999999</v>
      </c>
      <c r="G3149">
        <v>46.089820015575185</v>
      </c>
      <c r="H3149">
        <v>17.58838415184616</v>
      </c>
      <c r="I3149">
        <v>45.084250508350607</v>
      </c>
      <c r="J3149">
        <v>5302.9212615769438</v>
      </c>
      <c r="K3149">
        <v>-3532.0836503141945</v>
      </c>
      <c r="L3149">
        <v>-33.666145607935121</v>
      </c>
      <c r="M3149">
        <v>6371.5452458019672</v>
      </c>
      <c r="N3149">
        <v>38764.264287709659</v>
      </c>
      <c r="O3149">
        <v>28.231545705514002</v>
      </c>
      <c r="P3149">
        <v>60.956706966373183</v>
      </c>
      <c r="Q3149" s="6">
        <v>3147</v>
      </c>
    </row>
    <row r="3150" spans="1:17" x14ac:dyDescent="0.25">
      <c r="A3150">
        <v>161.13887354231898</v>
      </c>
      <c r="B3150">
        <v>-32.993000000000002</v>
      </c>
      <c r="C3150">
        <v>2018.365</v>
      </c>
      <c r="D3150">
        <v>1.2</v>
      </c>
      <c r="E3150">
        <v>0.65</v>
      </c>
      <c r="F3150">
        <v>19.899999999999999</v>
      </c>
      <c r="G3150">
        <v>46.089820015575185</v>
      </c>
      <c r="H3150">
        <v>22.350274057106795</v>
      </c>
      <c r="I3150">
        <v>51.138873542318976</v>
      </c>
      <c r="J3150">
        <v>5354.900191193904</v>
      </c>
      <c r="K3150">
        <v>-3453.308761468264</v>
      </c>
      <c r="L3150">
        <v>-32.817468087484563</v>
      </c>
      <c r="M3150">
        <v>6371.8362706273292</v>
      </c>
      <c r="N3150">
        <v>39180.154698617385</v>
      </c>
      <c r="O3150">
        <v>23.78154379279799</v>
      </c>
      <c r="P3150">
        <v>66.309289166052096</v>
      </c>
      <c r="Q3150" s="6">
        <v>3148</v>
      </c>
    </row>
    <row r="3151" spans="1:17" x14ac:dyDescent="0.25">
      <c r="A3151">
        <v>155.29</v>
      </c>
      <c r="B3151">
        <v>-37.991999999999997</v>
      </c>
      <c r="C3151">
        <v>2018.365</v>
      </c>
      <c r="D3151">
        <v>1.2</v>
      </c>
      <c r="E3151">
        <v>0.65</v>
      </c>
      <c r="F3151">
        <v>19.899999999999999</v>
      </c>
      <c r="G3151">
        <v>46.089820015575185</v>
      </c>
      <c r="H3151">
        <v>23.252542899831703</v>
      </c>
      <c r="I3151">
        <v>45.289999999999992</v>
      </c>
      <c r="J3151">
        <v>5032.9784562094464</v>
      </c>
      <c r="K3151">
        <v>-3904.7456137070826</v>
      </c>
      <c r="L3151">
        <v>-37.805453573119145</v>
      </c>
      <c r="M3151">
        <v>6370.0793125700657</v>
      </c>
      <c r="N3151">
        <v>38984.657039201877</v>
      </c>
      <c r="O3151">
        <v>25.82917640477466</v>
      </c>
      <c r="P3151">
        <v>58.643892547200274</v>
      </c>
      <c r="Q3151" s="6">
        <v>3149</v>
      </c>
    </row>
    <row r="3152" spans="1:17" x14ac:dyDescent="0.25">
      <c r="A3152">
        <v>152.69606744219894</v>
      </c>
      <c r="B3152">
        <v>-32.14632651224067</v>
      </c>
      <c r="C3152">
        <v>2018.365</v>
      </c>
      <c r="D3152">
        <v>0.75</v>
      </c>
      <c r="E3152">
        <v>0.65</v>
      </c>
      <c r="F3152">
        <v>19.899999999999999</v>
      </c>
      <c r="G3152">
        <v>42.007420362456692</v>
      </c>
      <c r="H3152">
        <v>18.142883318590499</v>
      </c>
      <c r="I3152">
        <v>42.696067442198938</v>
      </c>
      <c r="J3152">
        <v>5405.4449018906016</v>
      </c>
      <c r="K3152">
        <v>-3374.1819562478017</v>
      </c>
      <c r="L3152">
        <v>-31.973197730020985</v>
      </c>
      <c r="M3152">
        <v>6372.1219747618879</v>
      </c>
      <c r="N3152">
        <v>38514.931245565182</v>
      </c>
      <c r="O3152">
        <v>31.023283805098053</v>
      </c>
      <c r="P3152">
        <v>60.028268690380131</v>
      </c>
      <c r="Q3152" s="6">
        <v>3150</v>
      </c>
    </row>
    <row r="3153" spans="1:17" x14ac:dyDescent="0.25">
      <c r="A3153">
        <v>134.78998922947252</v>
      </c>
      <c r="B3153">
        <v>-32.461575063421883</v>
      </c>
      <c r="C3153">
        <v>2018.365</v>
      </c>
      <c r="D3153">
        <v>1.2</v>
      </c>
      <c r="E3153">
        <v>0.65</v>
      </c>
      <c r="F3153">
        <v>19.899999999999999</v>
      </c>
      <c r="G3153">
        <v>46.089820015575185</v>
      </c>
      <c r="H3153">
        <v>20.65312678243577</v>
      </c>
      <c r="I3153">
        <v>24.789989229472525</v>
      </c>
      <c r="J3153">
        <v>5386.7626764989982</v>
      </c>
      <c r="K3153">
        <v>-3403.7298018936867</v>
      </c>
      <c r="L3153">
        <v>-32.287533796425272</v>
      </c>
      <c r="M3153">
        <v>6372.0160622225276</v>
      </c>
      <c r="N3153">
        <v>37496.936515213842</v>
      </c>
      <c r="O3153">
        <v>43.709419389333291</v>
      </c>
      <c r="P3153">
        <v>40.711588030681561</v>
      </c>
      <c r="Q3153" s="6">
        <v>3151</v>
      </c>
    </row>
    <row r="3154" spans="1:17" x14ac:dyDescent="0.25">
      <c r="A3154">
        <v>147.202</v>
      </c>
      <c r="B3154">
        <v>-37.915999999999997</v>
      </c>
      <c r="C3154">
        <v>2018.365</v>
      </c>
      <c r="D3154">
        <v>3</v>
      </c>
      <c r="E3154">
        <v>0.65</v>
      </c>
      <c r="F3154">
        <v>19.899999999999999</v>
      </c>
      <c r="G3154">
        <v>54.048620189015942</v>
      </c>
      <c r="H3154">
        <v>19.794556653435738</v>
      </c>
      <c r="I3154">
        <v>37.201999999999998</v>
      </c>
      <c r="J3154">
        <v>5038.1666340612355</v>
      </c>
      <c r="K3154">
        <v>-3898.0940483919753</v>
      </c>
      <c r="L3154">
        <v>-37.729579374711761</v>
      </c>
      <c r="M3154">
        <v>6370.1067685461012</v>
      </c>
      <c r="N3154">
        <v>38470.61588188092</v>
      </c>
      <c r="O3154">
        <v>31.504811621149113</v>
      </c>
      <c r="P3154">
        <v>51.009052682814783</v>
      </c>
      <c r="Q3154" s="6">
        <v>3152</v>
      </c>
    </row>
    <row r="3155" spans="1:17" x14ac:dyDescent="0.25">
      <c r="A3155">
        <v>163.84800000000001</v>
      </c>
      <c r="B3155">
        <v>-36.805</v>
      </c>
      <c r="C3155">
        <v>2018.365</v>
      </c>
      <c r="D3155">
        <v>3</v>
      </c>
      <c r="E3155">
        <v>0.65</v>
      </c>
      <c r="F3155">
        <v>19.899999999999999</v>
      </c>
      <c r="G3155">
        <v>54.048620189015942</v>
      </c>
      <c r="H3155">
        <v>19.613750088784769</v>
      </c>
      <c r="I3155">
        <v>53.848000000000013</v>
      </c>
      <c r="J3155">
        <v>5112.9896573712731</v>
      </c>
      <c r="K3155">
        <v>-3800.0897038891076</v>
      </c>
      <c r="L3155">
        <v>-36.620567303789741</v>
      </c>
      <c r="M3155">
        <v>6370.5058664119933</v>
      </c>
      <c r="N3155">
        <v>39547.925353528801</v>
      </c>
      <c r="O3155">
        <v>19.995008356190709</v>
      </c>
      <c r="P3155">
        <v>66.361011047917955</v>
      </c>
      <c r="Q3155" s="6">
        <v>3153</v>
      </c>
    </row>
    <row r="3156" spans="1:17" x14ac:dyDescent="0.25">
      <c r="A3156">
        <v>141.68888291839556</v>
      </c>
      <c r="B3156">
        <v>-37.109589756692372</v>
      </c>
      <c r="C3156">
        <v>2018.365</v>
      </c>
      <c r="D3156">
        <v>3</v>
      </c>
      <c r="E3156">
        <v>0.65</v>
      </c>
      <c r="F3156">
        <v>19.899999999999999</v>
      </c>
      <c r="G3156">
        <v>54.048620189015942</v>
      </c>
      <c r="H3156">
        <v>15.779996228460201</v>
      </c>
      <c r="I3156">
        <v>31.688882918395564</v>
      </c>
      <c r="J3156">
        <v>5092.6670013283619</v>
      </c>
      <c r="K3156">
        <v>-3827.1006421568613</v>
      </c>
      <c r="L3156">
        <v>-36.924584398951595</v>
      </c>
      <c r="M3156">
        <v>6370.3968880766188</v>
      </c>
      <c r="N3156">
        <v>38117.805184230507</v>
      </c>
      <c r="O3156">
        <v>35.660056070500794</v>
      </c>
      <c r="P3156">
        <v>45.657239957851786</v>
      </c>
      <c r="Q3156" s="6">
        <v>3154</v>
      </c>
    </row>
    <row r="3157" spans="1:17" x14ac:dyDescent="0.25">
      <c r="A3157">
        <v>154.25423166629795</v>
      </c>
      <c r="B3157">
        <v>-33.022895435807449</v>
      </c>
      <c r="C3157">
        <v>2018.365</v>
      </c>
      <c r="D3157">
        <v>0.75</v>
      </c>
      <c r="E3157">
        <v>0.65</v>
      </c>
      <c r="F3157">
        <v>19.899999999999999</v>
      </c>
      <c r="G3157">
        <v>42.007420362456692</v>
      </c>
      <c r="H3157">
        <v>17.450866141220704</v>
      </c>
      <c r="I3157">
        <v>44.254231666297954</v>
      </c>
      <c r="J3157">
        <v>5353.0940315843873</v>
      </c>
      <c r="K3157">
        <v>-3456.0891589348553</v>
      </c>
      <c r="L3157">
        <v>-32.847281449020862</v>
      </c>
      <c r="M3157">
        <v>6371.826110738697</v>
      </c>
      <c r="N3157">
        <v>38666.356289420728</v>
      </c>
      <c r="O3157">
        <v>29.316913739818254</v>
      </c>
      <c r="P3157">
        <v>60.779579497087646</v>
      </c>
      <c r="Q3157" s="6">
        <v>3155</v>
      </c>
    </row>
    <row r="3158" spans="1:17" x14ac:dyDescent="0.25">
      <c r="A3158">
        <v>142.61500000000001</v>
      </c>
      <c r="B3158">
        <v>-30.709000000000003</v>
      </c>
      <c r="C3158">
        <v>2018.365</v>
      </c>
      <c r="D3158">
        <v>0.75</v>
      </c>
      <c r="E3158">
        <v>0.65</v>
      </c>
      <c r="F3158">
        <v>19.899999999999999</v>
      </c>
      <c r="G3158">
        <v>42.007420362456692</v>
      </c>
      <c r="H3158">
        <v>22.044882099755206</v>
      </c>
      <c r="I3158">
        <v>32.615000000000009</v>
      </c>
      <c r="J3158">
        <v>5488.5398452241088</v>
      </c>
      <c r="K3158">
        <v>-3238.1984089715552</v>
      </c>
      <c r="L3158">
        <v>-30.540294332003409</v>
      </c>
      <c r="M3158">
        <v>6372.5974742234102</v>
      </c>
      <c r="N3158">
        <v>37796.429290316337</v>
      </c>
      <c r="O3158">
        <v>39.710436672815668</v>
      </c>
      <c r="P3158">
        <v>51.407875015612397</v>
      </c>
      <c r="Q3158" s="6">
        <v>3156</v>
      </c>
    </row>
    <row r="3159" spans="1:17" x14ac:dyDescent="0.25">
      <c r="A3159">
        <v>147.97900000000001</v>
      </c>
      <c r="B3159">
        <v>-34.667000000000002</v>
      </c>
      <c r="C3159">
        <v>2018.365</v>
      </c>
      <c r="D3159">
        <v>1.2</v>
      </c>
      <c r="E3159">
        <v>0.65</v>
      </c>
      <c r="F3159">
        <v>19.899999999999999</v>
      </c>
      <c r="G3159">
        <v>46.089820015575185</v>
      </c>
      <c r="H3159">
        <v>15.631099204469052</v>
      </c>
      <c r="I3159">
        <v>37.979000000000013</v>
      </c>
      <c r="J3159">
        <v>5251.5305403426064</v>
      </c>
      <c r="K3159">
        <v>-3607.5455220501958</v>
      </c>
      <c r="L3159">
        <v>-34.487168013474189</v>
      </c>
      <c r="M3159">
        <v>6371.2602921098378</v>
      </c>
      <c r="N3159">
        <v>38331.908256446266</v>
      </c>
      <c r="O3159">
        <v>33.122686440900317</v>
      </c>
      <c r="P3159">
        <v>53.923344314763078</v>
      </c>
      <c r="Q3159" s="6">
        <v>3157</v>
      </c>
    </row>
    <row r="3160" spans="1:17" x14ac:dyDescent="0.25">
      <c r="A3160">
        <v>156.71</v>
      </c>
      <c r="B3160">
        <v>-30.633000000000003</v>
      </c>
      <c r="C3160">
        <v>2018.365</v>
      </c>
      <c r="D3160">
        <v>3</v>
      </c>
      <c r="E3160">
        <v>0.65</v>
      </c>
      <c r="F3160">
        <v>19.899999999999999</v>
      </c>
      <c r="G3160">
        <v>54.048620189015942</v>
      </c>
      <c r="H3160">
        <v>23.721379726375694</v>
      </c>
      <c r="I3160">
        <v>46.710000000000008</v>
      </c>
      <c r="J3160">
        <v>5492.8378354978086</v>
      </c>
      <c r="K3160">
        <v>-3230.951415299262</v>
      </c>
      <c r="L3160">
        <v>-30.464540073827507</v>
      </c>
      <c r="M3160">
        <v>6372.6222652139477</v>
      </c>
      <c r="N3160">
        <v>38740.311325215596</v>
      </c>
      <c r="O3160">
        <v>28.506982542888096</v>
      </c>
      <c r="P3160">
        <v>64.359199991004374</v>
      </c>
      <c r="Q3160" s="6">
        <v>3158</v>
      </c>
    </row>
    <row r="3161" spans="1:17" x14ac:dyDescent="0.25">
      <c r="A3161">
        <v>158.71</v>
      </c>
      <c r="B3161">
        <v>-31.633000000000003</v>
      </c>
      <c r="C3161">
        <v>2018.365</v>
      </c>
      <c r="D3161">
        <v>0.75</v>
      </c>
      <c r="E3161">
        <v>0.65</v>
      </c>
      <c r="F3161">
        <v>19.899999999999999</v>
      </c>
      <c r="G3161">
        <v>42.007420362456692</v>
      </c>
      <c r="H3161">
        <v>19.369260040372765</v>
      </c>
      <c r="I3161">
        <v>48.710000000000008</v>
      </c>
      <c r="J3161">
        <v>5435.514887091168</v>
      </c>
      <c r="K3161">
        <v>-3325.8530786577749</v>
      </c>
      <c r="L3161">
        <v>-31.461401651578555</v>
      </c>
      <c r="M3161">
        <v>6372.2932126987935</v>
      </c>
      <c r="N3161">
        <v>38935.299331357142</v>
      </c>
      <c r="O3161">
        <v>26.381506809148583</v>
      </c>
      <c r="P3161">
        <v>65.269127274824072</v>
      </c>
      <c r="Q3161" s="6">
        <v>3159</v>
      </c>
    </row>
    <row r="3162" spans="1:17" x14ac:dyDescent="0.25">
      <c r="A3162">
        <v>138.33553285910051</v>
      </c>
      <c r="B3162">
        <v>-28.319532375595173</v>
      </c>
      <c r="C3162">
        <v>2018.365</v>
      </c>
      <c r="D3162">
        <v>0.75</v>
      </c>
      <c r="E3162">
        <v>0.65</v>
      </c>
      <c r="F3162">
        <v>19.899999999999999</v>
      </c>
      <c r="G3162">
        <v>42.007420362456692</v>
      </c>
      <c r="H3162">
        <v>19.149411993521987</v>
      </c>
      <c r="I3162">
        <v>28.33553285910051</v>
      </c>
      <c r="J3162">
        <v>5619.0109637086798</v>
      </c>
      <c r="K3162">
        <v>-3007.726075153902</v>
      </c>
      <c r="L3162">
        <v>-28.15910898984535</v>
      </c>
      <c r="M3162">
        <v>6373.3586399510768</v>
      </c>
      <c r="N3162">
        <v>37434.837543737849</v>
      </c>
      <c r="O3162">
        <v>44.600342836286536</v>
      </c>
      <c r="P3162">
        <v>48.661029117045445</v>
      </c>
      <c r="Q3162" s="6">
        <v>3160</v>
      </c>
    </row>
    <row r="3163" spans="1:17" x14ac:dyDescent="0.25">
      <c r="A3163">
        <v>151.80001233611966</v>
      </c>
      <c r="B3163">
        <v>-28.858414801100253</v>
      </c>
      <c r="C3163">
        <v>2018.365</v>
      </c>
      <c r="D3163">
        <v>3</v>
      </c>
      <c r="E3163">
        <v>0.65</v>
      </c>
      <c r="F3163">
        <v>19.899999999999999</v>
      </c>
      <c r="G3163">
        <v>54.048620189015942</v>
      </c>
      <c r="H3163">
        <v>22.948229804237485</v>
      </c>
      <c r="I3163">
        <v>41.800012336119664</v>
      </c>
      <c r="J3163">
        <v>5590.4318449144757</v>
      </c>
      <c r="K3163">
        <v>-3060.1678897744368</v>
      </c>
      <c r="L3163">
        <v>-28.696024494964803</v>
      </c>
      <c r="M3163">
        <v>6373.1903883565565</v>
      </c>
      <c r="N3163">
        <v>38301.324456607894</v>
      </c>
      <c r="O3163">
        <v>33.505189071091515</v>
      </c>
      <c r="P3163">
        <v>61.639343520068238</v>
      </c>
      <c r="Q3163" s="6">
        <v>3161</v>
      </c>
    </row>
    <row r="3164" spans="1:17" x14ac:dyDescent="0.25">
      <c r="A3164">
        <v>149.44490151788301</v>
      </c>
      <c r="B3164">
        <v>-34.354914145123544</v>
      </c>
      <c r="C3164">
        <v>2018.365</v>
      </c>
      <c r="D3164">
        <v>3</v>
      </c>
      <c r="E3164">
        <v>0.65</v>
      </c>
      <c r="F3164">
        <v>19.899999999999999</v>
      </c>
      <c r="G3164">
        <v>54.048620189015942</v>
      </c>
      <c r="H3164">
        <v>23.333241220160723</v>
      </c>
      <c r="I3164">
        <v>39.444901517883011</v>
      </c>
      <c r="J3164">
        <v>5271.1450769712183</v>
      </c>
      <c r="K3164">
        <v>-3579.0178844668562</v>
      </c>
      <c r="L3164">
        <v>-34.175837860102</v>
      </c>
      <c r="M3164">
        <v>6371.3687257771799</v>
      </c>
      <c r="N3164">
        <v>38407.617521975088</v>
      </c>
      <c r="O3164">
        <v>32.244128468058648</v>
      </c>
      <c r="P3164">
        <v>55.553198058283456</v>
      </c>
      <c r="Q3164" s="6">
        <v>3162</v>
      </c>
    </row>
    <row r="3165" spans="1:17" x14ac:dyDescent="0.25">
      <c r="A3165">
        <v>145.47263051335074</v>
      </c>
      <c r="B3165">
        <v>-28.61287143061115</v>
      </c>
      <c r="C3165">
        <v>2018.365</v>
      </c>
      <c r="D3165">
        <v>3</v>
      </c>
      <c r="E3165">
        <v>0.65</v>
      </c>
      <c r="F3165">
        <v>19.899999999999999</v>
      </c>
      <c r="G3165">
        <v>54.048620189015942</v>
      </c>
      <c r="H3165">
        <v>21.271594894973251</v>
      </c>
      <c r="I3165">
        <v>35.472630513350737</v>
      </c>
      <c r="J3165">
        <v>5603.5154509883832</v>
      </c>
      <c r="K3165">
        <v>-3036.3054484513104</v>
      </c>
      <c r="L3165">
        <v>-28.451370311937097</v>
      </c>
      <c r="M3165">
        <v>6373.26730851301</v>
      </c>
      <c r="N3165">
        <v>37862.967045981713</v>
      </c>
      <c r="O3165">
        <v>38.865839934899</v>
      </c>
      <c r="P3165">
        <v>56.096666600711934</v>
      </c>
      <c r="Q3165" s="6">
        <v>3163</v>
      </c>
    </row>
    <row r="3166" spans="1:17" x14ac:dyDescent="0.25">
      <c r="A3166">
        <v>151.11459977162755</v>
      </c>
      <c r="B3166">
        <v>-30.717461608243461</v>
      </c>
      <c r="C3166">
        <v>2018.365</v>
      </c>
      <c r="D3166">
        <v>1.2</v>
      </c>
      <c r="E3166">
        <v>0.65</v>
      </c>
      <c r="F3166">
        <v>19.899999999999999</v>
      </c>
      <c r="G3166">
        <v>46.089820015575185</v>
      </c>
      <c r="H3166">
        <v>18.166961272550438</v>
      </c>
      <c r="I3166">
        <v>41.114599771627553</v>
      </c>
      <c r="J3166">
        <v>5488.0607223635016</v>
      </c>
      <c r="K3166">
        <v>-3239.0049195315964</v>
      </c>
      <c r="L3166">
        <v>-30.54872865317061</v>
      </c>
      <c r="M3166">
        <v>6372.5947118186396</v>
      </c>
      <c r="N3166">
        <v>38337.371127773557</v>
      </c>
      <c r="O3166">
        <v>33.075293671686822</v>
      </c>
      <c r="P3166">
        <v>59.661883372417414</v>
      </c>
      <c r="Q3166" s="6">
        <v>3164</v>
      </c>
    </row>
    <row r="3167" spans="1:17" x14ac:dyDescent="0.25">
      <c r="A3167">
        <v>152.42759922171689</v>
      </c>
      <c r="B3167">
        <v>-28.588254384075135</v>
      </c>
      <c r="C3167">
        <v>2018.365</v>
      </c>
      <c r="D3167">
        <v>1.2</v>
      </c>
      <c r="E3167">
        <v>0.65</v>
      </c>
      <c r="F3167">
        <v>19.899999999999999</v>
      </c>
      <c r="G3167">
        <v>46.089820015575185</v>
      </c>
      <c r="H3167">
        <v>15.326796712176527</v>
      </c>
      <c r="I3167">
        <v>42.427599221716889</v>
      </c>
      <c r="J3167">
        <v>5604.8214841007621</v>
      </c>
      <c r="K3167">
        <v>-3033.9100702673472</v>
      </c>
      <c r="L3167">
        <v>-28.426843063119517</v>
      </c>
      <c r="M3167">
        <v>6373.2749966643596</v>
      </c>
      <c r="N3167">
        <v>38334.836698017716</v>
      </c>
      <c r="O3167">
        <v>33.113314420460142</v>
      </c>
      <c r="P3167">
        <v>62.36656279049717</v>
      </c>
      <c r="Q3167" s="6">
        <v>3165</v>
      </c>
    </row>
    <row r="3168" spans="1:17" x14ac:dyDescent="0.25">
      <c r="A3168">
        <v>150.16</v>
      </c>
      <c r="B3168">
        <v>-29.35</v>
      </c>
      <c r="C3168">
        <v>2018.365</v>
      </c>
      <c r="D3168">
        <v>3</v>
      </c>
      <c r="E3168">
        <v>0.65</v>
      </c>
      <c r="F3168">
        <v>19.899999999999999</v>
      </c>
      <c r="G3168">
        <v>54.048620189015942</v>
      </c>
      <c r="H3168">
        <v>18.118983489260266</v>
      </c>
      <c r="I3168">
        <v>40.159999999999997</v>
      </c>
      <c r="J3168">
        <v>5563.929914298842</v>
      </c>
      <c r="K3168">
        <v>-3107.7742286077578</v>
      </c>
      <c r="L3168">
        <v>-29.185865235576067</v>
      </c>
      <c r="M3168">
        <v>6373.0351283535274</v>
      </c>
      <c r="N3168">
        <v>38207.962641028687</v>
      </c>
      <c r="O3168">
        <v>34.609421997619549</v>
      </c>
      <c r="P3168">
        <v>59.850768564860495</v>
      </c>
      <c r="Q3168" s="6">
        <v>3166</v>
      </c>
    </row>
    <row r="3169" spans="1:17" x14ac:dyDescent="0.25">
      <c r="A3169">
        <v>134.95522297234291</v>
      </c>
      <c r="B3169">
        <v>-36.608161270346336</v>
      </c>
      <c r="C3169">
        <v>2018.365</v>
      </c>
      <c r="D3169">
        <v>3</v>
      </c>
      <c r="E3169">
        <v>0.65</v>
      </c>
      <c r="F3169">
        <v>19.899999999999999</v>
      </c>
      <c r="G3169">
        <v>54.048620189015942</v>
      </c>
      <c r="H3169">
        <v>19.209587522287485</v>
      </c>
      <c r="I3169">
        <v>24.955222972342909</v>
      </c>
      <c r="J3169">
        <v>5126.0459629183497</v>
      </c>
      <c r="K3169">
        <v>-3782.5775245305413</v>
      </c>
      <c r="L3169">
        <v>-36.424109714799521</v>
      </c>
      <c r="M3169">
        <v>6370.5761076244207</v>
      </c>
      <c r="N3169">
        <v>37768.850196701162</v>
      </c>
      <c r="O3169">
        <v>40.038555717401216</v>
      </c>
      <c r="P3169">
        <v>37.966890964876391</v>
      </c>
      <c r="Q3169" s="6">
        <v>3167</v>
      </c>
    </row>
    <row r="3170" spans="1:17" x14ac:dyDescent="0.25">
      <c r="A3170">
        <v>146.6126116561615</v>
      </c>
      <c r="B3170">
        <v>-27.792434501350172</v>
      </c>
      <c r="C3170">
        <v>2018.365</v>
      </c>
      <c r="D3170">
        <v>3</v>
      </c>
      <c r="E3170">
        <v>0.65</v>
      </c>
      <c r="F3170">
        <v>19.899999999999999</v>
      </c>
      <c r="G3170">
        <v>54.048620189015942</v>
      </c>
      <c r="H3170">
        <v>19.698070776055783</v>
      </c>
      <c r="I3170">
        <v>36.612611656161505</v>
      </c>
      <c r="J3170">
        <v>5646.484586405797</v>
      </c>
      <c r="K3170">
        <v>-2956.1772861440827</v>
      </c>
      <c r="L3170">
        <v>-27.633989636618811</v>
      </c>
      <c r="M3170">
        <v>6373.5211878232931</v>
      </c>
      <c r="N3170">
        <v>37897.635054577942</v>
      </c>
      <c r="O3170">
        <v>38.42898760973187</v>
      </c>
      <c r="P3170">
        <v>57.889910401830093</v>
      </c>
      <c r="Q3170" s="6">
        <v>3168</v>
      </c>
    </row>
    <row r="3171" spans="1:17" x14ac:dyDescent="0.25">
      <c r="A3171">
        <v>144.95516727434432</v>
      </c>
      <c r="B3171">
        <v>-30.789430676087385</v>
      </c>
      <c r="C3171">
        <v>2018.365</v>
      </c>
      <c r="D3171">
        <v>1.2</v>
      </c>
      <c r="E3171">
        <v>0.65</v>
      </c>
      <c r="F3171">
        <v>19.899999999999999</v>
      </c>
      <c r="G3171">
        <v>46.089820015575185</v>
      </c>
      <c r="H3171">
        <v>21.64794419243248</v>
      </c>
      <c r="I3171">
        <v>34.955167274344319</v>
      </c>
      <c r="J3171">
        <v>5483.9807687021639</v>
      </c>
      <c r="K3171">
        <v>-3245.8617664556682</v>
      </c>
      <c r="L3171">
        <v>-30.620466226885785</v>
      </c>
      <c r="M3171">
        <v>6372.5711983809088</v>
      </c>
      <c r="N3171">
        <v>37939.375875909514</v>
      </c>
      <c r="O3171">
        <v>37.889652535117996</v>
      </c>
      <c r="P3171">
        <v>53.785967470593377</v>
      </c>
      <c r="Q3171" s="6">
        <v>3169</v>
      </c>
    </row>
    <row r="3172" spans="1:17" x14ac:dyDescent="0.25">
      <c r="A3172">
        <v>148.50697239123224</v>
      </c>
      <c r="B3172">
        <v>-32.684844135260107</v>
      </c>
      <c r="C3172">
        <v>2018.365</v>
      </c>
      <c r="D3172">
        <v>3</v>
      </c>
      <c r="E3172">
        <v>0.65</v>
      </c>
      <c r="F3172">
        <v>19.899999999999999</v>
      </c>
      <c r="G3172">
        <v>54.048620189015942</v>
      </c>
      <c r="H3172">
        <v>15.420609173795562</v>
      </c>
      <c r="I3172">
        <v>38.506972391232239</v>
      </c>
      <c r="J3172">
        <v>5373.432552623236</v>
      </c>
      <c r="K3172">
        <v>-3424.5950233591939</v>
      </c>
      <c r="L3172">
        <v>-32.510169304900991</v>
      </c>
      <c r="M3172">
        <v>6371.9407146965532</v>
      </c>
      <c r="N3172">
        <v>38259.973945380072</v>
      </c>
      <c r="O3172">
        <v>33.977259319800787</v>
      </c>
      <c r="P3172">
        <v>55.834251704147519</v>
      </c>
      <c r="Q3172" s="6">
        <v>3170</v>
      </c>
    </row>
    <row r="3173" spans="1:17" x14ac:dyDescent="0.25">
      <c r="A3173">
        <v>119.983</v>
      </c>
      <c r="B3173">
        <v>-34.114060000000002</v>
      </c>
      <c r="C3173">
        <v>2018.365</v>
      </c>
      <c r="D3173">
        <v>3</v>
      </c>
      <c r="E3173">
        <v>0.65</v>
      </c>
      <c r="F3173">
        <v>19.899999999999999</v>
      </c>
      <c r="G3173">
        <v>54.048620189015942</v>
      </c>
      <c r="H3173">
        <v>18.095611652205072</v>
      </c>
      <c r="I3173">
        <v>9.9830000000000041</v>
      </c>
      <c r="J3173">
        <v>5286.1756295164869</v>
      </c>
      <c r="K3173">
        <v>-3556.9297090002192</v>
      </c>
      <c r="L3173">
        <v>-33.93558141311096</v>
      </c>
      <c r="M3173">
        <v>6371.4520904470755</v>
      </c>
      <c r="N3173">
        <v>37140.077641571297</v>
      </c>
      <c r="O3173">
        <v>48.911221526725434</v>
      </c>
      <c r="P3173">
        <v>17.424534799589036</v>
      </c>
      <c r="Q3173" s="6">
        <v>3171</v>
      </c>
    </row>
    <row r="3174" spans="1:17" x14ac:dyDescent="0.25">
      <c r="A3174">
        <v>129.40684954292928</v>
      </c>
      <c r="B3174">
        <v>-27.986504731310724</v>
      </c>
      <c r="C3174">
        <v>2018.365</v>
      </c>
      <c r="D3174">
        <v>0.75</v>
      </c>
      <c r="E3174">
        <v>0.65</v>
      </c>
      <c r="F3174">
        <v>19.899999999999999</v>
      </c>
      <c r="G3174">
        <v>42.007420362456692</v>
      </c>
      <c r="H3174">
        <v>18.861381039974155</v>
      </c>
      <c r="I3174">
        <v>19.40684954292928</v>
      </c>
      <c r="J3174">
        <v>5636.424589749352</v>
      </c>
      <c r="K3174">
        <v>-2975.1857602821092</v>
      </c>
      <c r="L3174">
        <v>-27.827325162942294</v>
      </c>
      <c r="M3174">
        <v>6373.4615762642352</v>
      </c>
      <c r="N3174">
        <v>37015.286552684141</v>
      </c>
      <c r="O3174">
        <v>50.918131247248681</v>
      </c>
      <c r="P3174">
        <v>36.896634895742608</v>
      </c>
      <c r="Q3174" s="6">
        <v>3172</v>
      </c>
    </row>
    <row r="3175" spans="1:17" x14ac:dyDescent="0.25">
      <c r="A3175">
        <v>110.538</v>
      </c>
      <c r="B3175">
        <v>-36.322013201594743</v>
      </c>
      <c r="C3175">
        <v>2018.365</v>
      </c>
      <c r="D3175">
        <v>3</v>
      </c>
      <c r="E3175">
        <v>0.65</v>
      </c>
      <c r="F3175">
        <v>19.899999999999999</v>
      </c>
      <c r="G3175">
        <v>54.048620189015942</v>
      </c>
      <c r="H3175">
        <v>15.081061397579649</v>
      </c>
      <c r="I3175">
        <v>0.5379999999999967</v>
      </c>
      <c r="J3175">
        <v>5144.917908089411</v>
      </c>
      <c r="K3175">
        <v>-3757.0410271817282</v>
      </c>
      <c r="L3175">
        <v>-36.138531163722341</v>
      </c>
      <c r="M3175">
        <v>6370.6779514354557</v>
      </c>
      <c r="N3175">
        <v>37209.639721056803</v>
      </c>
      <c r="O3175">
        <v>47.836704500698559</v>
      </c>
      <c r="P3175">
        <v>0.90823917349880112</v>
      </c>
      <c r="Q3175" s="6">
        <v>3173</v>
      </c>
    </row>
    <row r="3176" spans="1:17" x14ac:dyDescent="0.25">
      <c r="A3176">
        <v>129.76910064948135</v>
      </c>
      <c r="B3176">
        <v>-33.646876693068201</v>
      </c>
      <c r="C3176">
        <v>2018.365</v>
      </c>
      <c r="D3176">
        <v>1.2</v>
      </c>
      <c r="E3176">
        <v>0.65</v>
      </c>
      <c r="F3176">
        <v>19.899999999999999</v>
      </c>
      <c r="G3176">
        <v>46.089820015575185</v>
      </c>
      <c r="H3176">
        <v>16.639364144736771</v>
      </c>
      <c r="I3176">
        <v>19.769100649481345</v>
      </c>
      <c r="J3176">
        <v>5315.0632957634934</v>
      </c>
      <c r="K3176">
        <v>-3513.9086590558045</v>
      </c>
      <c r="L3176">
        <v>-33.469593250905945</v>
      </c>
      <c r="M3176">
        <v>6371.6129749192751</v>
      </c>
      <c r="N3176">
        <v>37371.35306053087</v>
      </c>
      <c r="O3176">
        <v>45.475152077976297</v>
      </c>
      <c r="P3176">
        <v>32.970458411087598</v>
      </c>
      <c r="Q3176" s="6">
        <v>3174</v>
      </c>
    </row>
    <row r="3177" spans="1:17" x14ac:dyDescent="0.25">
      <c r="A3177">
        <v>106.547</v>
      </c>
      <c r="B3177">
        <v>-36.869964566884612</v>
      </c>
      <c r="C3177">
        <v>2018.365</v>
      </c>
      <c r="D3177">
        <v>0.75</v>
      </c>
      <c r="E3177">
        <v>0.65</v>
      </c>
      <c r="F3177">
        <v>19.899999999999999</v>
      </c>
      <c r="G3177">
        <v>42.007420362456692</v>
      </c>
      <c r="H3177">
        <v>21.504177269638788</v>
      </c>
      <c r="I3177">
        <v>-3.453000000000003</v>
      </c>
      <c r="J3177">
        <v>5108.6672694783665</v>
      </c>
      <c r="K3177">
        <v>-3805.8596856728509</v>
      </c>
      <c r="L3177">
        <v>-36.68540798385829</v>
      </c>
      <c r="M3177">
        <v>6370.4826518301898</v>
      </c>
      <c r="N3177">
        <v>37260.900905219976</v>
      </c>
      <c r="O3177">
        <v>47.067044558681744</v>
      </c>
      <c r="P3177">
        <v>5.7426612721379353</v>
      </c>
      <c r="Q3177" s="6">
        <v>3175</v>
      </c>
    </row>
    <row r="3178" spans="1:17" x14ac:dyDescent="0.25">
      <c r="A3178">
        <v>123.101</v>
      </c>
      <c r="B3178">
        <v>-27.821000000000002</v>
      </c>
      <c r="C3178">
        <v>2018.365</v>
      </c>
      <c r="D3178">
        <v>3</v>
      </c>
      <c r="E3178">
        <v>0.65</v>
      </c>
      <c r="F3178">
        <v>19.899999999999999</v>
      </c>
      <c r="G3178">
        <v>54.048620189015942</v>
      </c>
      <c r="H3178">
        <v>14.017728181855736</v>
      </c>
      <c r="I3178">
        <v>13.100999999999999</v>
      </c>
      <c r="J3178">
        <v>5645.0078994601563</v>
      </c>
      <c r="K3178">
        <v>-2958.9772764196964</v>
      </c>
      <c r="L3178">
        <v>-27.662446538514494</v>
      </c>
      <c r="M3178">
        <v>6373.5124309391358</v>
      </c>
      <c r="N3178">
        <v>36807.509538581791</v>
      </c>
      <c r="O3178">
        <v>54.418201301346883</v>
      </c>
      <c r="P3178">
        <v>26.503171286932712</v>
      </c>
      <c r="Q3178" s="6">
        <v>3176</v>
      </c>
    </row>
    <row r="3179" spans="1:17" x14ac:dyDescent="0.25">
      <c r="A3179">
        <v>113.634</v>
      </c>
      <c r="B3179">
        <v>-34.808</v>
      </c>
      <c r="C3179">
        <v>2018.365</v>
      </c>
      <c r="D3179">
        <v>3</v>
      </c>
      <c r="E3179">
        <v>0.65</v>
      </c>
      <c r="F3179">
        <v>19.899999999999999</v>
      </c>
      <c r="G3179">
        <v>54.048620189015942</v>
      </c>
      <c r="H3179">
        <v>20.692289860594229</v>
      </c>
      <c r="I3179">
        <v>3.6340000000000003</v>
      </c>
      <c r="J3179">
        <v>5242.6174853645862</v>
      </c>
      <c r="K3179">
        <v>-3620.3996245296794</v>
      </c>
      <c r="L3179">
        <v>-34.627833557239207</v>
      </c>
      <c r="M3179">
        <v>6371.2111516685072</v>
      </c>
      <c r="N3179">
        <v>37110.578735160074</v>
      </c>
      <c r="O3179">
        <v>49.36401640404177</v>
      </c>
      <c r="P3179">
        <v>6.348628497702876</v>
      </c>
      <c r="Q3179" s="6">
        <v>3177</v>
      </c>
    </row>
    <row r="3180" spans="1:17" x14ac:dyDescent="0.25">
      <c r="A3180">
        <v>162.66499999999999</v>
      </c>
      <c r="B3180">
        <v>-26.742000000000001</v>
      </c>
      <c r="C3180">
        <v>2018.365</v>
      </c>
      <c r="D3180">
        <v>3</v>
      </c>
      <c r="E3180">
        <v>0.65</v>
      </c>
      <c r="F3180">
        <v>19.899999999999999</v>
      </c>
      <c r="G3180">
        <v>54.048620189015942</v>
      </c>
      <c r="H3180">
        <v>18.151154379328609</v>
      </c>
      <c r="I3180">
        <v>52.664999999999992</v>
      </c>
      <c r="J3180">
        <v>5699.8098014541492</v>
      </c>
      <c r="K3180">
        <v>-2852.7164301212338</v>
      </c>
      <c r="L3180">
        <v>-26.58765642011053</v>
      </c>
      <c r="M3180">
        <v>6373.8389376761334</v>
      </c>
      <c r="N3180">
        <v>39076.022905840582</v>
      </c>
      <c r="O3180">
        <v>24.897039022125657</v>
      </c>
      <c r="P3180">
        <v>71.056614194569576</v>
      </c>
      <c r="Q3180" s="6">
        <v>3178</v>
      </c>
    </row>
    <row r="3181" spans="1:17" x14ac:dyDescent="0.25">
      <c r="A3181">
        <v>153.65</v>
      </c>
      <c r="B3181">
        <v>-36.742000000000004</v>
      </c>
      <c r="C3181">
        <v>2018.365</v>
      </c>
      <c r="D3181">
        <v>3</v>
      </c>
      <c r="E3181">
        <v>0.65</v>
      </c>
      <c r="F3181">
        <v>19.899999999999999</v>
      </c>
      <c r="G3181">
        <v>54.048620189015942</v>
      </c>
      <c r="H3181">
        <v>15.849281137702111</v>
      </c>
      <c r="I3181">
        <v>43.650000000000006</v>
      </c>
      <c r="J3181">
        <v>5117.1750374694038</v>
      </c>
      <c r="K3181">
        <v>-3794.4895927755606</v>
      </c>
      <c r="L3181">
        <v>-36.557688347447979</v>
      </c>
      <c r="M3181">
        <v>6370.5283637844386</v>
      </c>
      <c r="N3181">
        <v>38809.298413401106</v>
      </c>
      <c r="O3181">
        <v>27.727315797469991</v>
      </c>
      <c r="P3181">
        <v>57.90864652486956</v>
      </c>
      <c r="Q3181" s="6">
        <v>3179</v>
      </c>
    </row>
    <row r="3182" spans="1:17" x14ac:dyDescent="0.25">
      <c r="A3182">
        <v>141.61500000000001</v>
      </c>
      <c r="B3182">
        <v>-34.709000000000003</v>
      </c>
      <c r="C3182">
        <v>2018.365</v>
      </c>
      <c r="D3182">
        <v>0.75</v>
      </c>
      <c r="E3182">
        <v>0.65</v>
      </c>
      <c r="F3182">
        <v>19.899999999999999</v>
      </c>
      <c r="G3182">
        <v>42.007420362456692</v>
      </c>
      <c r="H3182">
        <v>19.203072088600315</v>
      </c>
      <c r="I3182">
        <v>31.615000000000009</v>
      </c>
      <c r="J3182">
        <v>5248.8789176975597</v>
      </c>
      <c r="K3182">
        <v>-3611.376665626296</v>
      </c>
      <c r="L3182">
        <v>-34.529067933915755</v>
      </c>
      <c r="M3182">
        <v>6371.2456642072757</v>
      </c>
      <c r="N3182">
        <v>37966.685702564529</v>
      </c>
      <c r="O3182">
        <v>37.529686702093244</v>
      </c>
      <c r="P3182">
        <v>47.230623354407356</v>
      </c>
      <c r="Q3182" s="6">
        <v>3180</v>
      </c>
    </row>
    <row r="3183" spans="1:17" x14ac:dyDescent="0.25">
      <c r="A3183">
        <v>162.71</v>
      </c>
      <c r="B3183">
        <v>-32.632999999999996</v>
      </c>
      <c r="C3183">
        <v>2018.365</v>
      </c>
      <c r="D3183">
        <v>3</v>
      </c>
      <c r="E3183">
        <v>0.65</v>
      </c>
      <c r="F3183">
        <v>19.899999999999999</v>
      </c>
      <c r="G3183">
        <v>54.048620189015942</v>
      </c>
      <c r="H3183">
        <v>19.221952131111948</v>
      </c>
      <c r="I3183">
        <v>52.710000000000008</v>
      </c>
      <c r="J3183">
        <v>5376.5351591602548</v>
      </c>
      <c r="K3183">
        <v>-3419.7545870220561</v>
      </c>
      <c r="L3183">
        <v>-32.458471345686007</v>
      </c>
      <c r="M3183">
        <v>6371.9582353578544</v>
      </c>
      <c r="N3183">
        <v>39290.304446517504</v>
      </c>
      <c r="O3183">
        <v>22.637844615823809</v>
      </c>
      <c r="P3183">
        <v>67.67428935710987</v>
      </c>
      <c r="Q3183" s="6">
        <v>3181</v>
      </c>
    </row>
    <row r="3184" spans="1:17" x14ac:dyDescent="0.25">
      <c r="A3184">
        <v>124.47635603982098</v>
      </c>
      <c r="B3184">
        <v>-28.304588318724868</v>
      </c>
      <c r="C3184">
        <v>2018.365</v>
      </c>
      <c r="D3184">
        <v>3</v>
      </c>
      <c r="E3184">
        <v>0.65</v>
      </c>
      <c r="F3184">
        <v>19.899999999999999</v>
      </c>
      <c r="G3184">
        <v>54.048620189015942</v>
      </c>
      <c r="H3184">
        <v>20.523442643700349</v>
      </c>
      <c r="I3184">
        <v>14.476356039820985</v>
      </c>
      <c r="J3184">
        <v>5619.7964404888817</v>
      </c>
      <c r="K3184">
        <v>-3006.2680217959723</v>
      </c>
      <c r="L3184">
        <v>-28.144220286445357</v>
      </c>
      <c r="M3184">
        <v>6373.3632762776497</v>
      </c>
      <c r="N3184">
        <v>36872.385978284074</v>
      </c>
      <c r="O3184">
        <v>53.289481499230803</v>
      </c>
      <c r="P3184">
        <v>28.568100456683329</v>
      </c>
      <c r="Q3184" s="6">
        <v>3182</v>
      </c>
    </row>
    <row r="3185" spans="1:17" x14ac:dyDescent="0.25">
      <c r="A3185">
        <v>132.08662436879985</v>
      </c>
      <c r="B3185">
        <v>-29.606999999999999</v>
      </c>
      <c r="C3185">
        <v>2018.365</v>
      </c>
      <c r="D3185">
        <v>1.2</v>
      </c>
      <c r="E3185">
        <v>0.65</v>
      </c>
      <c r="F3185">
        <v>19.899999999999999</v>
      </c>
      <c r="G3185">
        <v>46.089820015575185</v>
      </c>
      <c r="H3185">
        <v>14.541709762428779</v>
      </c>
      <c r="I3185">
        <v>22.086624368799846</v>
      </c>
      <c r="J3185">
        <v>5549.9116380898058</v>
      </c>
      <c r="K3185">
        <v>-3132.5731551458266</v>
      </c>
      <c r="L3185">
        <v>-29.441972339876386</v>
      </c>
      <c r="M3185">
        <v>6372.953299918724</v>
      </c>
      <c r="N3185">
        <v>37212.354210793826</v>
      </c>
      <c r="O3185">
        <v>47.836572563963443</v>
      </c>
      <c r="P3185">
        <v>39.397943243592835</v>
      </c>
      <c r="Q3185" s="6">
        <v>3183</v>
      </c>
    </row>
    <row r="3186" spans="1:17" x14ac:dyDescent="0.25">
      <c r="A3186">
        <v>137.6157910151951</v>
      </c>
      <c r="B3186">
        <v>-31.219611173853885</v>
      </c>
      <c r="C3186">
        <v>2018.365</v>
      </c>
      <c r="D3186">
        <v>1.2</v>
      </c>
      <c r="E3186">
        <v>0.65</v>
      </c>
      <c r="F3186">
        <v>19.899999999999999</v>
      </c>
      <c r="G3186">
        <v>46.089820015575185</v>
      </c>
      <c r="H3186">
        <v>18.206264231701656</v>
      </c>
      <c r="I3186">
        <v>27.6157910151951</v>
      </c>
      <c r="J3186">
        <v>5459.4134068413068</v>
      </c>
      <c r="K3186">
        <v>-3286.7414120680169</v>
      </c>
      <c r="L3186">
        <v>-31.04928519563293</v>
      </c>
      <c r="M3186">
        <v>6372.4299805177507</v>
      </c>
      <c r="N3186">
        <v>37556.468880027016</v>
      </c>
      <c r="O3186">
        <v>42.89605456886482</v>
      </c>
      <c r="P3186">
        <v>45.265092883143474</v>
      </c>
      <c r="Q3186" s="6">
        <v>3184</v>
      </c>
    </row>
    <row r="3187" spans="1:17" x14ac:dyDescent="0.25">
      <c r="A3187">
        <v>152.37700000000001</v>
      </c>
      <c r="B3187">
        <v>-35.519999999999996</v>
      </c>
      <c r="C3187">
        <v>2018.365</v>
      </c>
      <c r="D3187">
        <v>3</v>
      </c>
      <c r="E3187">
        <v>0.65</v>
      </c>
      <c r="F3187">
        <v>19.899999999999999</v>
      </c>
      <c r="G3187">
        <v>54.048620189015942</v>
      </c>
      <c r="H3187">
        <v>16.285461706464819</v>
      </c>
      <c r="I3187">
        <v>42.37700000000001</v>
      </c>
      <c r="J3187">
        <v>5197.1248721756801</v>
      </c>
      <c r="K3187">
        <v>-3684.9755995952701</v>
      </c>
      <c r="L3187">
        <v>-35.338211266734902</v>
      </c>
      <c r="M3187">
        <v>6370.9616312295902</v>
      </c>
      <c r="N3187">
        <v>38660.65718686836</v>
      </c>
      <c r="O3187">
        <v>29.37054928954807</v>
      </c>
      <c r="P3187">
        <v>57.512025925308329</v>
      </c>
      <c r="Q3187" s="6">
        <v>3185</v>
      </c>
    </row>
    <row r="3188" spans="1:17" x14ac:dyDescent="0.25">
      <c r="A3188">
        <v>116.566</v>
      </c>
      <c r="B3188">
        <v>-27.512</v>
      </c>
      <c r="C3188">
        <v>2018.365</v>
      </c>
      <c r="D3188">
        <v>0.75</v>
      </c>
      <c r="E3188">
        <v>0.65</v>
      </c>
      <c r="F3188">
        <v>19.899999999999999</v>
      </c>
      <c r="G3188">
        <v>42.007420362456692</v>
      </c>
      <c r="H3188">
        <v>15.551649758996231</v>
      </c>
      <c r="I3188">
        <v>6.5660000000000025</v>
      </c>
      <c r="J3188">
        <v>5660.90707283134</v>
      </c>
      <c r="K3188">
        <v>-2928.6507456825684</v>
      </c>
      <c r="L3188">
        <v>-27.354629556287595</v>
      </c>
      <c r="M3188">
        <v>6373.6068342359304</v>
      </c>
      <c r="N3188">
        <v>36663.254172750108</v>
      </c>
      <c r="O3188">
        <v>57.050836149852017</v>
      </c>
      <c r="P3188">
        <v>13.991762001366665</v>
      </c>
      <c r="Q3188" s="6">
        <v>3186</v>
      </c>
    </row>
    <row r="3189" spans="1:17" x14ac:dyDescent="0.25">
      <c r="A3189">
        <v>152.55112792139056</v>
      </c>
      <c r="B3189">
        <v>-32.335000000000001</v>
      </c>
      <c r="C3189">
        <v>2018.365</v>
      </c>
      <c r="D3189">
        <v>1.2</v>
      </c>
      <c r="E3189">
        <v>0.65</v>
      </c>
      <c r="F3189">
        <v>19.899999999999999</v>
      </c>
      <c r="G3189">
        <v>46.089820015575185</v>
      </c>
      <c r="H3189">
        <v>23.199022929341872</v>
      </c>
      <c r="I3189">
        <v>42.55112792139056</v>
      </c>
      <c r="J3189">
        <v>5394.2833977324235</v>
      </c>
      <c r="K3189">
        <v>-3391.8782586571515</v>
      </c>
      <c r="L3189">
        <v>-32.161322588582571</v>
      </c>
      <c r="M3189">
        <v>6372.0586545168217</v>
      </c>
      <c r="N3189">
        <v>38513.785111869955</v>
      </c>
      <c r="O3189">
        <v>31.03557049253568</v>
      </c>
      <c r="P3189">
        <v>59.772272914331992</v>
      </c>
      <c r="Q3189" s="6">
        <v>3187</v>
      </c>
    </row>
    <row r="3190" spans="1:17" x14ac:dyDescent="0.25">
      <c r="A3190">
        <v>133.43847608250576</v>
      </c>
      <c r="B3190">
        <v>-35.493098188138582</v>
      </c>
      <c r="C3190">
        <v>2018.365</v>
      </c>
      <c r="D3190">
        <v>3</v>
      </c>
      <c r="E3190">
        <v>0.65</v>
      </c>
      <c r="F3190">
        <v>19.899999999999999</v>
      </c>
      <c r="G3190">
        <v>54.048620189015942</v>
      </c>
      <c r="H3190">
        <v>14.434926026131317</v>
      </c>
      <c r="I3190">
        <v>23.438476082505758</v>
      </c>
      <c r="J3190">
        <v>5198.8584053700106</v>
      </c>
      <c r="K3190">
        <v>-3682.5458631980305</v>
      </c>
      <c r="L3190">
        <v>-35.311368722455697</v>
      </c>
      <c r="M3190">
        <v>6370.9710997338025</v>
      </c>
      <c r="N3190">
        <v>37632.000490222439</v>
      </c>
      <c r="O3190">
        <v>41.850831629847093</v>
      </c>
      <c r="P3190">
        <v>36.748601815519798</v>
      </c>
      <c r="Q3190" s="6">
        <v>3188</v>
      </c>
    </row>
    <row r="3191" spans="1:17" x14ac:dyDescent="0.25">
      <c r="A3191">
        <v>152.91200000000001</v>
      </c>
      <c r="B3191">
        <v>-34.305999999999997</v>
      </c>
      <c r="C3191">
        <v>2018.365</v>
      </c>
      <c r="D3191">
        <v>3</v>
      </c>
      <c r="E3191">
        <v>0.65</v>
      </c>
      <c r="F3191">
        <v>19.899999999999999</v>
      </c>
      <c r="G3191">
        <v>54.048620189015942</v>
      </c>
      <c r="H3191">
        <v>21.677927507850058</v>
      </c>
      <c r="I3191">
        <v>42.912000000000006</v>
      </c>
      <c r="J3191">
        <v>5274.2051337711137</v>
      </c>
      <c r="K3191">
        <v>-3574.5371272957423</v>
      </c>
      <c r="L3191">
        <v>-34.12704408006892</v>
      </c>
      <c r="M3191">
        <v>6371.3856787604118</v>
      </c>
      <c r="N3191">
        <v>38635.003436903738</v>
      </c>
      <c r="O3191">
        <v>29.661498740401775</v>
      </c>
      <c r="P3191">
        <v>58.773047384658973</v>
      </c>
      <c r="Q3191" s="6">
        <v>3189</v>
      </c>
    </row>
    <row r="3192" spans="1:17" x14ac:dyDescent="0.25">
      <c r="A3192">
        <v>112.684</v>
      </c>
      <c r="B3192">
        <v>-28.274999999999999</v>
      </c>
      <c r="C3192">
        <v>2018.365</v>
      </c>
      <c r="D3192">
        <v>1.2</v>
      </c>
      <c r="E3192">
        <v>0.65</v>
      </c>
      <c r="F3192">
        <v>19.899999999999999</v>
      </c>
      <c r="G3192">
        <v>46.089820015575185</v>
      </c>
      <c r="H3192">
        <v>17.363538133430175</v>
      </c>
      <c r="I3192">
        <v>2.6839999999999975</v>
      </c>
      <c r="J3192">
        <v>5621.3505093934518</v>
      </c>
      <c r="K3192">
        <v>-3003.3805705977798</v>
      </c>
      <c r="L3192">
        <v>-28.114741692213322</v>
      </c>
      <c r="M3192">
        <v>6373.3724511676128</v>
      </c>
      <c r="N3192">
        <v>36673.093456101262</v>
      </c>
      <c r="O3192">
        <v>56.859666464942833</v>
      </c>
      <c r="P3192">
        <v>5.6517315852086423</v>
      </c>
      <c r="Q3192" s="6">
        <v>3190</v>
      </c>
    </row>
    <row r="3193" spans="1:17" x14ac:dyDescent="0.25">
      <c r="A3193">
        <v>115.086</v>
      </c>
      <c r="B3193">
        <v>-31.221</v>
      </c>
      <c r="C3193">
        <v>2018.365</v>
      </c>
      <c r="D3193">
        <v>1.2</v>
      </c>
      <c r="E3193">
        <v>0.65</v>
      </c>
      <c r="F3193">
        <v>19.899999999999999</v>
      </c>
      <c r="G3193">
        <v>46.089820015575185</v>
      </c>
      <c r="H3193">
        <v>20.761900439416635</v>
      </c>
      <c r="I3193">
        <v>5.0859999999999985</v>
      </c>
      <c r="J3193">
        <v>5459.333592431095</v>
      </c>
      <c r="K3193">
        <v>-3286.8730959782583</v>
      </c>
      <c r="L3193">
        <v>-31.050669687858861</v>
      </c>
      <c r="M3193">
        <v>6372.4295227575722</v>
      </c>
      <c r="N3193">
        <v>36876.265555832928</v>
      </c>
      <c r="O3193">
        <v>53.203584987775663</v>
      </c>
      <c r="P3193">
        <v>9.7429298284855488</v>
      </c>
      <c r="Q3193" s="6">
        <v>3191</v>
      </c>
    </row>
    <row r="3194" spans="1:17" x14ac:dyDescent="0.25">
      <c r="A3194">
        <v>147.53700000000001</v>
      </c>
      <c r="B3194">
        <v>-35.072000000000003</v>
      </c>
      <c r="C3194">
        <v>2018.365</v>
      </c>
      <c r="D3194">
        <v>3</v>
      </c>
      <c r="E3194">
        <v>0.65</v>
      </c>
      <c r="F3194">
        <v>19.899999999999999</v>
      </c>
      <c r="G3194">
        <v>54.048620189015942</v>
      </c>
      <c r="H3194">
        <v>15.234574209737771</v>
      </c>
      <c r="I3194">
        <v>37.537000000000006</v>
      </c>
      <c r="J3194">
        <v>5225.8437066945617</v>
      </c>
      <c r="K3194">
        <v>-3644.4085343279826</v>
      </c>
      <c r="L3194">
        <v>-34.891219042195345</v>
      </c>
      <c r="M3194">
        <v>6371.1188979551926</v>
      </c>
      <c r="N3194">
        <v>38327.002719477408</v>
      </c>
      <c r="O3194">
        <v>33.178316956027089</v>
      </c>
      <c r="P3194">
        <v>53.209395752806316</v>
      </c>
      <c r="Q3194" s="6">
        <v>3192</v>
      </c>
    </row>
    <row r="3195" spans="1:17" x14ac:dyDescent="0.25">
      <c r="A3195">
        <v>121.233</v>
      </c>
      <c r="B3195">
        <v>-31.068000000000001</v>
      </c>
      <c r="C3195">
        <v>2018.365</v>
      </c>
      <c r="D3195">
        <v>3</v>
      </c>
      <c r="E3195">
        <v>0.65</v>
      </c>
      <c r="F3195">
        <v>19.899999999999999</v>
      </c>
      <c r="G3195">
        <v>54.048620189015942</v>
      </c>
      <c r="H3195">
        <v>22.724343712252413</v>
      </c>
      <c r="I3195">
        <v>11.233000000000004</v>
      </c>
      <c r="J3195">
        <v>5468.107037895038</v>
      </c>
      <c r="K3195">
        <v>-3272.3546959752634</v>
      </c>
      <c r="L3195">
        <v>-30.89814952765256</v>
      </c>
      <c r="M3195">
        <v>6372.4798810312932</v>
      </c>
      <c r="N3195">
        <v>36961.340407029013</v>
      </c>
      <c r="O3195">
        <v>51.778457816284536</v>
      </c>
      <c r="P3195">
        <v>21.049236370644607</v>
      </c>
      <c r="Q3195" s="6">
        <v>3193</v>
      </c>
    </row>
    <row r="3196" spans="1:17" x14ac:dyDescent="0.25">
      <c r="A3196">
        <v>159.292</v>
      </c>
      <c r="B3196">
        <v>-30.015000000000001</v>
      </c>
      <c r="C3196">
        <v>2018.365</v>
      </c>
      <c r="D3196">
        <v>0.75</v>
      </c>
      <c r="E3196">
        <v>0.65</v>
      </c>
      <c r="F3196">
        <v>19.899999999999999</v>
      </c>
      <c r="G3196">
        <v>42.007420362456692</v>
      </c>
      <c r="H3196">
        <v>22.245154658767373</v>
      </c>
      <c r="I3196">
        <v>49.292000000000002</v>
      </c>
      <c r="J3196">
        <v>5527.4277481218924</v>
      </c>
      <c r="K3196">
        <v>-3171.8147653563665</v>
      </c>
      <c r="L3196">
        <v>-29.848581990936385</v>
      </c>
      <c r="M3196">
        <v>6372.8224843032085</v>
      </c>
      <c r="N3196">
        <v>38915.589635467331</v>
      </c>
      <c r="O3196">
        <v>26.59930371755118</v>
      </c>
      <c r="P3196">
        <v>66.713711122491702</v>
      </c>
      <c r="Q3196" s="6">
        <v>3194</v>
      </c>
    </row>
    <row r="3197" spans="1:17" x14ac:dyDescent="0.25">
      <c r="A3197">
        <v>116.96899999999999</v>
      </c>
      <c r="B3197">
        <v>-32.927</v>
      </c>
      <c r="C3197">
        <v>2018.365</v>
      </c>
      <c r="D3197">
        <v>1.2</v>
      </c>
      <c r="E3197">
        <v>0.65</v>
      </c>
      <c r="F3197">
        <v>19.899999999999999</v>
      </c>
      <c r="G3197">
        <v>46.089820015575185</v>
      </c>
      <c r="H3197">
        <v>14.520137024954746</v>
      </c>
      <c r="I3197">
        <v>6.9689999999999941</v>
      </c>
      <c r="J3197">
        <v>5358.8824715097562</v>
      </c>
      <c r="K3197">
        <v>-3447.1672050413154</v>
      </c>
      <c r="L3197">
        <v>-32.751649956350327</v>
      </c>
      <c r="M3197">
        <v>6371.8586835370779</v>
      </c>
      <c r="N3197">
        <v>37011.466404867817</v>
      </c>
      <c r="O3197">
        <v>50.948413640611378</v>
      </c>
      <c r="P3197">
        <v>12.673573773334258</v>
      </c>
      <c r="Q3197" s="6">
        <v>3195</v>
      </c>
    </row>
    <row r="3198" spans="1:17" x14ac:dyDescent="0.25">
      <c r="A3198">
        <v>157.65299999999999</v>
      </c>
      <c r="B3198">
        <v>-29.733000000000001</v>
      </c>
      <c r="C3198">
        <v>2018.365</v>
      </c>
      <c r="D3198">
        <v>0.75</v>
      </c>
      <c r="E3198">
        <v>0.65</v>
      </c>
      <c r="F3198">
        <v>19.899999999999999</v>
      </c>
      <c r="G3198">
        <v>42.007420362456692</v>
      </c>
      <c r="H3198">
        <v>16.286472549165488</v>
      </c>
      <c r="I3198">
        <v>47.652999999999992</v>
      </c>
      <c r="J3198">
        <v>5542.9980627392051</v>
      </c>
      <c r="K3198">
        <v>-3144.7087029005033</v>
      </c>
      <c r="L3198">
        <v>-29.567539400122438</v>
      </c>
      <c r="M3198">
        <v>6372.9130191482091</v>
      </c>
      <c r="N3198">
        <v>38775.739618931657</v>
      </c>
      <c r="O3198">
        <v>28.120713013337223</v>
      </c>
      <c r="P3198">
        <v>65.675504292110602</v>
      </c>
      <c r="Q3198" s="6">
        <v>3196</v>
      </c>
    </row>
    <row r="3199" spans="1:17" x14ac:dyDescent="0.25">
      <c r="A3199">
        <v>140.61500000000001</v>
      </c>
      <c r="B3199">
        <v>-35.709000000000003</v>
      </c>
      <c r="C3199">
        <v>2018.365</v>
      </c>
      <c r="D3199">
        <v>0.75</v>
      </c>
      <c r="E3199">
        <v>0.65</v>
      </c>
      <c r="F3199">
        <v>19.899999999999999</v>
      </c>
      <c r="G3199">
        <v>42.007420362456692</v>
      </c>
      <c r="H3199">
        <v>16.420783499183742</v>
      </c>
      <c r="I3199">
        <v>30.615000000000009</v>
      </c>
      <c r="J3199">
        <v>5184.91349538535</v>
      </c>
      <c r="K3199">
        <v>-3702.0231534258414</v>
      </c>
      <c r="L3199">
        <v>-35.526799386835606</v>
      </c>
      <c r="M3199">
        <v>6370.8950221401501</v>
      </c>
      <c r="N3199">
        <v>37975.187783445501</v>
      </c>
      <c r="O3199">
        <v>37.418908925138034</v>
      </c>
      <c r="P3199">
        <v>45.393999190761491</v>
      </c>
      <c r="Q3199" s="6">
        <v>3197</v>
      </c>
    </row>
    <row r="3200" spans="1:17" x14ac:dyDescent="0.25">
      <c r="A3200">
        <v>137.06800000000001</v>
      </c>
      <c r="B3200">
        <v>-29.597000000000001</v>
      </c>
      <c r="C3200">
        <v>2018.365</v>
      </c>
      <c r="D3200">
        <v>0.75</v>
      </c>
      <c r="E3200">
        <v>0.65</v>
      </c>
      <c r="F3200">
        <v>19.899999999999999</v>
      </c>
      <c r="G3200">
        <v>42.007420362456692</v>
      </c>
      <c r="H3200">
        <v>19.091178598006202</v>
      </c>
      <c r="I3200">
        <v>27.068000000000012</v>
      </c>
      <c r="J3200">
        <v>5550.4591855705457</v>
      </c>
      <c r="K3200">
        <v>-3131.6093756044206</v>
      </c>
      <c r="L3200">
        <v>-29.432006836314706</v>
      </c>
      <c r="M3200">
        <v>6372.9564922458048</v>
      </c>
      <c r="N3200">
        <v>37438.438108226146</v>
      </c>
      <c r="O3200">
        <v>44.542946310286176</v>
      </c>
      <c r="P3200">
        <v>45.97629181138646</v>
      </c>
      <c r="Q3200" s="6">
        <v>3198</v>
      </c>
    </row>
    <row r="3201" spans="1:17" x14ac:dyDescent="0.25">
      <c r="A3201">
        <v>141.71214390600215</v>
      </c>
      <c r="B3201">
        <v>-25.564</v>
      </c>
      <c r="C3201">
        <v>2018.365</v>
      </c>
      <c r="D3201">
        <v>1.2</v>
      </c>
      <c r="E3201">
        <v>0.65</v>
      </c>
      <c r="F3201">
        <v>19.899999999999999</v>
      </c>
      <c r="G3201">
        <v>46.089820015575185</v>
      </c>
      <c r="H3201">
        <v>19.757177991315839</v>
      </c>
      <c r="I3201">
        <v>31.712143906002154</v>
      </c>
      <c r="J3201">
        <v>5757.3341566482777</v>
      </c>
      <c r="K3201">
        <v>-2735.5691052736561</v>
      </c>
      <c r="L3201">
        <v>-25.414500825756992</v>
      </c>
      <c r="M3201">
        <v>6374.1850397550152</v>
      </c>
      <c r="N3201">
        <v>37488.999008936749</v>
      </c>
      <c r="O3201">
        <v>43.854572274019084</v>
      </c>
      <c r="P3201">
        <v>55.071179922493073</v>
      </c>
      <c r="Q3201" s="6">
        <v>3199</v>
      </c>
    </row>
    <row r="3202" spans="1:17" x14ac:dyDescent="0.25">
      <c r="A3202">
        <v>150.58000000000001</v>
      </c>
      <c r="B3202">
        <v>-32.901011206128459</v>
      </c>
      <c r="C3202">
        <v>2018.365</v>
      </c>
      <c r="D3202">
        <v>0.75</v>
      </c>
      <c r="E3202">
        <v>0.65</v>
      </c>
      <c r="F3202">
        <v>19.899999999999999</v>
      </c>
      <c r="G3202">
        <v>42.007420362456692</v>
      </c>
      <c r="H3202">
        <v>15.715894499116729</v>
      </c>
      <c r="I3202">
        <v>40.580000000000013</v>
      </c>
      <c r="J3202">
        <v>5360.4486191277756</v>
      </c>
      <c r="K3202">
        <v>-3444.7476065017281</v>
      </c>
      <c r="L3202">
        <v>-32.725733031302511</v>
      </c>
      <c r="M3202">
        <v>6371.8675026092833</v>
      </c>
      <c r="N3202">
        <v>38406.948528736517</v>
      </c>
      <c r="O3202">
        <v>32.257892130603018</v>
      </c>
      <c r="P3202">
        <v>57.617224205668869</v>
      </c>
      <c r="Q3202" s="6">
        <v>3200</v>
      </c>
    </row>
    <row r="3203" spans="1:17" x14ac:dyDescent="0.25">
      <c r="A3203">
        <v>140.35300000000001</v>
      </c>
      <c r="B3203">
        <v>-34.388999999999996</v>
      </c>
      <c r="C3203">
        <v>2018.365</v>
      </c>
      <c r="D3203">
        <v>3</v>
      </c>
      <c r="E3203">
        <v>0.65</v>
      </c>
      <c r="F3203">
        <v>19.899999999999999</v>
      </c>
      <c r="G3203">
        <v>54.048620189015942</v>
      </c>
      <c r="H3203">
        <v>14.965756011789608</v>
      </c>
      <c r="I3203">
        <v>30.353000000000009</v>
      </c>
      <c r="J3203">
        <v>5269.0103987617013</v>
      </c>
      <c r="K3203">
        <v>-3582.1387790108347</v>
      </c>
      <c r="L3203">
        <v>-34.209840145984302</v>
      </c>
      <c r="M3203">
        <v>6371.3569052716057</v>
      </c>
      <c r="N3203">
        <v>37881.219969999991</v>
      </c>
      <c r="O3203">
        <v>38.606674775729715</v>
      </c>
      <c r="P3203">
        <v>46.035123348261017</v>
      </c>
      <c r="Q3203" s="6">
        <v>3201</v>
      </c>
    </row>
    <row r="3204" spans="1:17" x14ac:dyDescent="0.25">
      <c r="A3204">
        <v>117.09</v>
      </c>
      <c r="B3204">
        <v>-27.242999999999999</v>
      </c>
      <c r="C3204">
        <v>2018.365</v>
      </c>
      <c r="D3204">
        <v>0.75</v>
      </c>
      <c r="E3204">
        <v>0.65</v>
      </c>
      <c r="F3204">
        <v>19.899999999999999</v>
      </c>
      <c r="G3204">
        <v>42.007420362456692</v>
      </c>
      <c r="H3204">
        <v>15.502937491896738</v>
      </c>
      <c r="I3204">
        <v>7.0900000000000034</v>
      </c>
      <c r="J3204">
        <v>5674.6141937705879</v>
      </c>
      <c r="K3204">
        <v>-2902.1815940677507</v>
      </c>
      <c r="L3204">
        <v>-27.086674258181834</v>
      </c>
      <c r="M3204">
        <v>6373.6884339515882</v>
      </c>
      <c r="N3204">
        <v>36654.702794313831</v>
      </c>
      <c r="O3204">
        <v>57.214925183889306</v>
      </c>
      <c r="P3204">
        <v>15.200847246516078</v>
      </c>
      <c r="Q3204" s="6">
        <v>3202</v>
      </c>
    </row>
    <row r="3205" spans="1:17" x14ac:dyDescent="0.25">
      <c r="A3205">
        <v>120.22</v>
      </c>
      <c r="B3205">
        <v>-31.231999999999999</v>
      </c>
      <c r="C3205">
        <v>2018.365</v>
      </c>
      <c r="D3205">
        <v>0.75</v>
      </c>
      <c r="E3205">
        <v>0.65</v>
      </c>
      <c r="F3205">
        <v>19.899999999999999</v>
      </c>
      <c r="G3205">
        <v>42.007420362456692</v>
      </c>
      <c r="H3205">
        <v>15.991496272974679</v>
      </c>
      <c r="I3205">
        <v>10.219999999999999</v>
      </c>
      <c r="J3205">
        <v>5458.7013203795314</v>
      </c>
      <c r="K3205">
        <v>-3287.9160123173856</v>
      </c>
      <c r="L3205">
        <v>-31.061635375736728</v>
      </c>
      <c r="M3205">
        <v>6372.4258967183214</v>
      </c>
      <c r="N3205">
        <v>36951.362978157624</v>
      </c>
      <c r="O3205">
        <v>51.94208112232883</v>
      </c>
      <c r="P3205">
        <v>19.173028548748164</v>
      </c>
      <c r="Q3205" s="6">
        <v>3203</v>
      </c>
    </row>
    <row r="3206" spans="1:17" x14ac:dyDescent="0.25">
      <c r="A3206">
        <v>150.80099999999999</v>
      </c>
      <c r="B3206">
        <v>-25.128</v>
      </c>
      <c r="C3206">
        <v>2018.365</v>
      </c>
      <c r="D3206">
        <v>1.2</v>
      </c>
      <c r="E3206">
        <v>0.65</v>
      </c>
      <c r="F3206">
        <v>19.899999999999999</v>
      </c>
      <c r="G3206">
        <v>46.089820015575185</v>
      </c>
      <c r="H3206">
        <v>22.152861558906658</v>
      </c>
      <c r="I3206">
        <v>40.800999999999988</v>
      </c>
      <c r="J3206">
        <v>5778.0102261007287</v>
      </c>
      <c r="K3206">
        <v>-2691.9192830925754</v>
      </c>
      <c r="L3206">
        <v>-24.980357962213876</v>
      </c>
      <c r="M3206">
        <v>6374.3102842276385</v>
      </c>
      <c r="N3206">
        <v>38073.698319144969</v>
      </c>
      <c r="O3206">
        <v>36.24890966385103</v>
      </c>
      <c r="P3206">
        <v>63.805810731667229</v>
      </c>
      <c r="Q3206" s="6">
        <v>3204</v>
      </c>
    </row>
    <row r="3207" spans="1:17" x14ac:dyDescent="0.25">
      <c r="A3207">
        <v>148.852</v>
      </c>
      <c r="B3207">
        <v>-31.077000000000002</v>
      </c>
      <c r="C3207">
        <v>2018.365</v>
      </c>
      <c r="D3207">
        <v>0.75</v>
      </c>
      <c r="E3207">
        <v>0.65</v>
      </c>
      <c r="F3207">
        <v>19.899999999999999</v>
      </c>
      <c r="G3207">
        <v>42.007420362456692</v>
      </c>
      <c r="H3207">
        <v>15.386116213081426</v>
      </c>
      <c r="I3207">
        <v>38.852000000000004</v>
      </c>
      <c r="J3207">
        <v>5467.5920320859595</v>
      </c>
      <c r="K3207">
        <v>-3273.2093580566102</v>
      </c>
      <c r="L3207">
        <v>-30.907121168171123</v>
      </c>
      <c r="M3207">
        <v>6372.4769227514071</v>
      </c>
      <c r="N3207">
        <v>38201.493580006943</v>
      </c>
      <c r="O3207">
        <v>34.679571706711961</v>
      </c>
      <c r="P3207">
        <v>57.347499747461192</v>
      </c>
      <c r="Q3207" s="6">
        <v>3205</v>
      </c>
    </row>
    <row r="3208" spans="1:17" x14ac:dyDescent="0.25">
      <c r="A3208">
        <v>154.82090758243027</v>
      </c>
      <c r="B3208">
        <v>-23.810177116236034</v>
      </c>
      <c r="C3208">
        <v>2018.365</v>
      </c>
      <c r="D3208">
        <v>1.2</v>
      </c>
      <c r="E3208">
        <v>0.65</v>
      </c>
      <c r="F3208">
        <v>19.899999999999999</v>
      </c>
      <c r="G3208">
        <v>46.089820015575185</v>
      </c>
      <c r="H3208">
        <v>22.21256944376438</v>
      </c>
      <c r="I3208">
        <v>44.820907582430266</v>
      </c>
      <c r="J3208">
        <v>5838.46954597479</v>
      </c>
      <c r="K3208">
        <v>-2559.0636334768969</v>
      </c>
      <c r="L3208">
        <v>-23.668353070587717</v>
      </c>
      <c r="M3208">
        <v>6374.6790758013103</v>
      </c>
      <c r="N3208">
        <v>38330.432472732609</v>
      </c>
      <c r="O3208">
        <v>33.18219488777364</v>
      </c>
      <c r="P3208">
        <v>67.891067453309375</v>
      </c>
      <c r="Q3208" s="6">
        <v>3206</v>
      </c>
    </row>
    <row r="3209" spans="1:17" x14ac:dyDescent="0.25">
      <c r="A3209">
        <v>140.00700000000001</v>
      </c>
      <c r="B3209">
        <v>-29.981000000000002</v>
      </c>
      <c r="C3209">
        <v>2018.365</v>
      </c>
      <c r="D3209">
        <v>3</v>
      </c>
      <c r="E3209">
        <v>0.65</v>
      </c>
      <c r="F3209">
        <v>19.899999999999999</v>
      </c>
      <c r="G3209">
        <v>54.048620189015942</v>
      </c>
      <c r="H3209">
        <v>14.507478691457013</v>
      </c>
      <c r="I3209">
        <v>30.007000000000005</v>
      </c>
      <c r="J3209">
        <v>5529.3121258362062</v>
      </c>
      <c r="K3209">
        <v>-3168.5506642917771</v>
      </c>
      <c r="L3209">
        <v>-29.814696574506335</v>
      </c>
      <c r="M3209">
        <v>6372.8334276915766</v>
      </c>
      <c r="N3209">
        <v>37611.808475855309</v>
      </c>
      <c r="O3209">
        <v>42.150939970504602</v>
      </c>
      <c r="P3209">
        <v>49.130895250060441</v>
      </c>
      <c r="Q3209" s="6">
        <v>3207</v>
      </c>
    </row>
    <row r="3210" spans="1:17" x14ac:dyDescent="0.25">
      <c r="A3210">
        <v>158.55099999999999</v>
      </c>
      <c r="B3210">
        <v>-28.977</v>
      </c>
      <c r="C3210">
        <v>2018.365</v>
      </c>
      <c r="D3210">
        <v>0.75</v>
      </c>
      <c r="E3210">
        <v>0.65</v>
      </c>
      <c r="F3210">
        <v>19.899999999999999</v>
      </c>
      <c r="G3210">
        <v>42.007420362456692</v>
      </c>
      <c r="H3210">
        <v>18.304620011639038</v>
      </c>
      <c r="I3210">
        <v>48.550999999999988</v>
      </c>
      <c r="J3210">
        <v>5584.0763525799321</v>
      </c>
      <c r="K3210">
        <v>-3071.6724392204692</v>
      </c>
      <c r="L3210">
        <v>-28.814184505599513</v>
      </c>
      <c r="M3210">
        <v>6373.1530881745675</v>
      </c>
      <c r="N3210">
        <v>38816.504191896136</v>
      </c>
      <c r="O3210">
        <v>27.677373024803558</v>
      </c>
      <c r="P3210">
        <v>66.836605503162133</v>
      </c>
      <c r="Q3210" s="6">
        <v>3208</v>
      </c>
    </row>
    <row r="3211" spans="1:17" x14ac:dyDescent="0.25">
      <c r="A3211">
        <v>121.96899999999999</v>
      </c>
      <c r="B3211">
        <v>-24.927</v>
      </c>
      <c r="C3211">
        <v>2018.365</v>
      </c>
      <c r="D3211">
        <v>3</v>
      </c>
      <c r="E3211">
        <v>0.65</v>
      </c>
      <c r="F3211">
        <v>19.899999999999999</v>
      </c>
      <c r="G3211">
        <v>54.048620189015942</v>
      </c>
      <c r="H3211">
        <v>18.850154194026572</v>
      </c>
      <c r="I3211">
        <v>11.968999999999994</v>
      </c>
      <c r="J3211">
        <v>5787.4296876609042</v>
      </c>
      <c r="K3211">
        <v>-2671.7444697468659</v>
      </c>
      <c r="L3211">
        <v>-24.780225587965504</v>
      </c>
      <c r="M3211">
        <v>6374.3674902880948</v>
      </c>
      <c r="N3211">
        <v>36619.849441376406</v>
      </c>
      <c r="O3211">
        <v>57.900387114444847</v>
      </c>
      <c r="P3211">
        <v>26.70186863691033</v>
      </c>
      <c r="Q3211" s="6">
        <v>3209</v>
      </c>
    </row>
    <row r="3212" spans="1:17" x14ac:dyDescent="0.25">
      <c r="A3212">
        <v>145</v>
      </c>
      <c r="B3212">
        <v>-34.692787544332973</v>
      </c>
      <c r="C3212">
        <v>2018.365</v>
      </c>
      <c r="D3212">
        <v>3</v>
      </c>
      <c r="E3212">
        <v>0.65</v>
      </c>
      <c r="F3212">
        <v>19.899999999999999</v>
      </c>
      <c r="G3212">
        <v>54.048620189015942</v>
      </c>
      <c r="H3212">
        <v>15.824784755382579</v>
      </c>
      <c r="I3212">
        <v>35</v>
      </c>
      <c r="J3212">
        <v>5249.9028077713838</v>
      </c>
      <c r="K3212">
        <v>-3609.8980298554015</v>
      </c>
      <c r="L3212">
        <v>-34.512894064389059</v>
      </c>
      <c r="M3212">
        <v>6371.2513117126191</v>
      </c>
      <c r="N3212">
        <v>38154.376204117631</v>
      </c>
      <c r="O3212">
        <v>35.229208484720736</v>
      </c>
      <c r="P3212">
        <v>50.893456413401957</v>
      </c>
      <c r="Q3212" s="6">
        <v>3210</v>
      </c>
    </row>
    <row r="3213" spans="1:17" x14ac:dyDescent="0.25">
      <c r="A3213">
        <v>153.06965875995303</v>
      </c>
      <c r="B3213">
        <v>-29.562254000446693</v>
      </c>
      <c r="C3213">
        <v>2018.365</v>
      </c>
      <c r="D3213">
        <v>0.75</v>
      </c>
      <c r="E3213">
        <v>0.65</v>
      </c>
      <c r="F3213">
        <v>19.899999999999999</v>
      </c>
      <c r="G3213">
        <v>42.007420362456692</v>
      </c>
      <c r="H3213">
        <v>22.111267523544026</v>
      </c>
      <c r="I3213">
        <v>43.069658759953029</v>
      </c>
      <c r="J3213">
        <v>5552.3603798117083</v>
      </c>
      <c r="K3213">
        <v>-3128.2598959566703</v>
      </c>
      <c r="L3213">
        <v>-29.397380853531917</v>
      </c>
      <c r="M3213">
        <v>6372.9675790759875</v>
      </c>
      <c r="N3213">
        <v>38423.726225061531</v>
      </c>
      <c r="O3213">
        <v>32.077520781839972</v>
      </c>
      <c r="P3213">
        <v>62.175558184257973</v>
      </c>
      <c r="Q3213" s="6">
        <v>3211</v>
      </c>
    </row>
    <row r="3214" spans="1:17" x14ac:dyDescent="0.25">
      <c r="A3214">
        <v>117.765</v>
      </c>
      <c r="B3214">
        <v>-25.731999999999999</v>
      </c>
      <c r="C3214">
        <v>2018.365</v>
      </c>
      <c r="D3214">
        <v>1.2</v>
      </c>
      <c r="E3214">
        <v>0.65</v>
      </c>
      <c r="F3214">
        <v>19.899999999999999</v>
      </c>
      <c r="G3214">
        <v>46.089820015575185</v>
      </c>
      <c r="H3214">
        <v>22.015932026254013</v>
      </c>
      <c r="I3214">
        <v>7.7650000000000006</v>
      </c>
      <c r="J3214">
        <v>5749.2783421292961</v>
      </c>
      <c r="K3214">
        <v>-2752.3468017352143</v>
      </c>
      <c r="L3214">
        <v>-25.58179439205707</v>
      </c>
      <c r="M3214">
        <v>6374.1363628572499</v>
      </c>
      <c r="N3214">
        <v>36579.545548456997</v>
      </c>
      <c r="O3214">
        <v>58.685273380339758</v>
      </c>
      <c r="P3214">
        <v>17.436340451951885</v>
      </c>
      <c r="Q3214" s="6">
        <v>3212</v>
      </c>
    </row>
    <row r="3215" spans="1:17" x14ac:dyDescent="0.25">
      <c r="A3215">
        <v>145.61500000000001</v>
      </c>
      <c r="B3215">
        <v>-30.709</v>
      </c>
      <c r="C3215">
        <v>2018.365</v>
      </c>
      <c r="D3215">
        <v>1.2</v>
      </c>
      <c r="E3215">
        <v>0.65</v>
      </c>
      <c r="F3215">
        <v>19.899999999999999</v>
      </c>
      <c r="G3215">
        <v>46.089820015575185</v>
      </c>
      <c r="H3215">
        <v>16.778071408243399</v>
      </c>
      <c r="I3215">
        <v>35.615000000000009</v>
      </c>
      <c r="J3215">
        <v>5488.5398452241088</v>
      </c>
      <c r="K3215">
        <v>-3238.1984089715552</v>
      </c>
      <c r="L3215">
        <v>-30.540294332003409</v>
      </c>
      <c r="M3215">
        <v>6372.5974742234102</v>
      </c>
      <c r="N3215">
        <v>37975.787090735124</v>
      </c>
      <c r="O3215">
        <v>37.43471524848794</v>
      </c>
      <c r="P3215">
        <v>54.514433330734335</v>
      </c>
      <c r="Q3215" s="6">
        <v>3213</v>
      </c>
    </row>
    <row r="3216" spans="1:17" x14ac:dyDescent="0.25">
      <c r="A3216">
        <v>137.61500000000001</v>
      </c>
      <c r="B3216">
        <v>-28.709</v>
      </c>
      <c r="C3216">
        <v>2018.365</v>
      </c>
      <c r="D3216">
        <v>3</v>
      </c>
      <c r="E3216">
        <v>0.65</v>
      </c>
      <c r="F3216">
        <v>19.899999999999999</v>
      </c>
      <c r="G3216">
        <v>54.048620189015942</v>
      </c>
      <c r="H3216">
        <v>17.029857142902252</v>
      </c>
      <c r="I3216">
        <v>27.615000000000009</v>
      </c>
      <c r="J3216">
        <v>5598.4055462208262</v>
      </c>
      <c r="K3216">
        <v>-3045.6540064323081</v>
      </c>
      <c r="L3216">
        <v>-28.547149361304974</v>
      </c>
      <c r="M3216">
        <v>6373.2372454548777</v>
      </c>
      <c r="N3216">
        <v>37418.043185396353</v>
      </c>
      <c r="O3216">
        <v>44.835974888285563</v>
      </c>
      <c r="P3216">
        <v>47.439961069566927</v>
      </c>
      <c r="Q3216" s="6">
        <v>3214</v>
      </c>
    </row>
    <row r="3217" spans="1:17" x14ac:dyDescent="0.25">
      <c r="A3217">
        <v>148.97499999999999</v>
      </c>
      <c r="B3217">
        <v>-29.594999999999999</v>
      </c>
      <c r="C3217">
        <v>2018.365</v>
      </c>
      <c r="D3217">
        <v>0.75</v>
      </c>
      <c r="E3217">
        <v>0.65</v>
      </c>
      <c r="F3217">
        <v>19.899999999999999</v>
      </c>
      <c r="G3217">
        <v>42.007420362456692</v>
      </c>
      <c r="H3217">
        <v>23.686534962415688</v>
      </c>
      <c r="I3217">
        <v>38.974999999999994</v>
      </c>
      <c r="J3217">
        <v>5550.5686747818136</v>
      </c>
      <c r="K3217">
        <v>-3131.4166084035528</v>
      </c>
      <c r="L3217">
        <v>-29.430013738002501</v>
      </c>
      <c r="M3217">
        <v>6372.9571306305479</v>
      </c>
      <c r="N3217">
        <v>38138.460257056257</v>
      </c>
      <c r="O3217">
        <v>35.443461008682128</v>
      </c>
      <c r="P3217">
        <v>58.599353216299399</v>
      </c>
      <c r="Q3217" s="6">
        <v>3215</v>
      </c>
    </row>
    <row r="3218" spans="1:17" x14ac:dyDescent="0.25">
      <c r="A3218">
        <v>150.17500000000001</v>
      </c>
      <c r="B3218">
        <v>-33.396999999999998</v>
      </c>
      <c r="C3218">
        <v>2018.365</v>
      </c>
      <c r="D3218">
        <v>3</v>
      </c>
      <c r="E3218">
        <v>0.65</v>
      </c>
      <c r="F3218">
        <v>19.899999999999999</v>
      </c>
      <c r="G3218">
        <v>54.048620189015942</v>
      </c>
      <c r="H3218">
        <v>22.268039387921629</v>
      </c>
      <c r="I3218">
        <v>40.175000000000011</v>
      </c>
      <c r="J3218">
        <v>5330.3689441026236</v>
      </c>
      <c r="K3218">
        <v>-3490.8035742369957</v>
      </c>
      <c r="L3218">
        <v>-33.220375087918889</v>
      </c>
      <c r="M3218">
        <v>6371.6985705665247</v>
      </c>
      <c r="N3218">
        <v>38405.204366282218</v>
      </c>
      <c r="O3218">
        <v>32.276005106112507</v>
      </c>
      <c r="P3218">
        <v>56.898421966621605</v>
      </c>
      <c r="Q3218" s="6">
        <v>3216</v>
      </c>
    </row>
    <row r="3219" spans="1:17" x14ac:dyDescent="0.25">
      <c r="A3219">
        <v>114.62</v>
      </c>
      <c r="B3219">
        <v>-31.338999999999999</v>
      </c>
      <c r="C3219">
        <v>2018.365</v>
      </c>
      <c r="D3219">
        <v>1.2</v>
      </c>
      <c r="E3219">
        <v>0.65</v>
      </c>
      <c r="F3219">
        <v>19.899999999999999</v>
      </c>
      <c r="G3219">
        <v>46.089820015575185</v>
      </c>
      <c r="H3219">
        <v>14.366929475325801</v>
      </c>
      <c r="I3219">
        <v>4.6200000000000045</v>
      </c>
      <c r="J3219">
        <v>5452.540538715828</v>
      </c>
      <c r="K3219">
        <v>-3298.0544970929836</v>
      </c>
      <c r="L3219">
        <v>-31.168302917501858</v>
      </c>
      <c r="M3219">
        <v>6372.3905869096525</v>
      </c>
      <c r="N3219">
        <v>36879.705543557611</v>
      </c>
      <c r="O3219">
        <v>53.144117672266425</v>
      </c>
      <c r="P3219">
        <v>8.8315838778757048</v>
      </c>
      <c r="Q3219" s="6">
        <v>3217</v>
      </c>
    </row>
    <row r="3220" spans="1:17" x14ac:dyDescent="0.25">
      <c r="A3220">
        <v>143.76499999999999</v>
      </c>
      <c r="B3220">
        <v>-26.257000000000001</v>
      </c>
      <c r="C3220">
        <v>2018.365</v>
      </c>
      <c r="D3220">
        <v>0.75</v>
      </c>
      <c r="E3220">
        <v>0.65</v>
      </c>
      <c r="F3220">
        <v>19.899999999999999</v>
      </c>
      <c r="G3220">
        <v>42.007420362456692</v>
      </c>
      <c r="H3220">
        <v>18.536508944836985</v>
      </c>
      <c r="I3220">
        <v>33.764999999999986</v>
      </c>
      <c r="J3220">
        <v>5723.7861693311497</v>
      </c>
      <c r="K3220">
        <v>-2804.6262306501349</v>
      </c>
      <c r="L3220">
        <v>-26.104619981868023</v>
      </c>
      <c r="M3220">
        <v>6373.982774206198</v>
      </c>
      <c r="N3220">
        <v>37645.468291447345</v>
      </c>
      <c r="O3220">
        <v>41.716300173607884</v>
      </c>
      <c r="P3220">
        <v>56.506568917460484</v>
      </c>
      <c r="Q3220" s="6">
        <v>3218</v>
      </c>
    </row>
    <row r="3221" spans="1:17" x14ac:dyDescent="0.25">
      <c r="A3221">
        <v>139.13499999999999</v>
      </c>
      <c r="B3221">
        <v>-30.178000000000001</v>
      </c>
      <c r="C3221">
        <v>2018.365</v>
      </c>
      <c r="D3221">
        <v>3</v>
      </c>
      <c r="E3221">
        <v>0.65</v>
      </c>
      <c r="F3221">
        <v>19.899999999999999</v>
      </c>
      <c r="G3221">
        <v>54.048620189015942</v>
      </c>
      <c r="H3221">
        <v>17.900631429952696</v>
      </c>
      <c r="I3221">
        <v>29.134999999999991</v>
      </c>
      <c r="J3221">
        <v>5518.3667979335205</v>
      </c>
      <c r="K3221">
        <v>-3187.4479253774675</v>
      </c>
      <c r="L3221">
        <v>-30.011035905919826</v>
      </c>
      <c r="M3221">
        <v>6372.7699153137628</v>
      </c>
      <c r="N3221">
        <v>37575.943004022083</v>
      </c>
      <c r="O3221">
        <v>42.635787496501301</v>
      </c>
      <c r="P3221">
        <v>47.954111692958783</v>
      </c>
      <c r="Q3221" s="6">
        <v>3219</v>
      </c>
    </row>
    <row r="3222" spans="1:17" x14ac:dyDescent="0.25">
      <c r="A3222">
        <v>112.309</v>
      </c>
      <c r="B3222">
        <v>-34.158000000000001</v>
      </c>
      <c r="C3222">
        <v>2018.365</v>
      </c>
      <c r="D3222">
        <v>1.2</v>
      </c>
      <c r="E3222">
        <v>0.65</v>
      </c>
      <c r="F3222">
        <v>19.899999999999999</v>
      </c>
      <c r="G3222">
        <v>46.089820015575185</v>
      </c>
      <c r="H3222">
        <v>15.106690614932615</v>
      </c>
      <c r="I3222">
        <v>2.3089999999999975</v>
      </c>
      <c r="J3222">
        <v>5283.4405154236629</v>
      </c>
      <c r="K3222">
        <v>-3560.9639886515374</v>
      </c>
      <c r="L3222">
        <v>-33.979411434050554</v>
      </c>
      <c r="M3222">
        <v>6371.4369029672835</v>
      </c>
      <c r="N3222">
        <v>37057.093857033338</v>
      </c>
      <c r="O3222">
        <v>50.209491523194075</v>
      </c>
      <c r="P3222">
        <v>4.1075446312566548</v>
      </c>
      <c r="Q3222" s="6">
        <v>3220</v>
      </c>
    </row>
    <row r="3223" spans="1:17" x14ac:dyDescent="0.25">
      <c r="A3223">
        <v>143.673</v>
      </c>
      <c r="B3223">
        <v>-29.140999999999998</v>
      </c>
      <c r="C3223">
        <v>2018.365</v>
      </c>
      <c r="D3223">
        <v>1.2</v>
      </c>
      <c r="E3223">
        <v>0.65</v>
      </c>
      <c r="F3223">
        <v>19.899999999999999</v>
      </c>
      <c r="G3223">
        <v>46.089820015575185</v>
      </c>
      <c r="H3223">
        <v>20.49557970306887</v>
      </c>
      <c r="I3223">
        <v>33.673000000000002</v>
      </c>
      <c r="J3223">
        <v>5575.247492094667</v>
      </c>
      <c r="K3223">
        <v>-3087.5615161973274</v>
      </c>
      <c r="L3223">
        <v>-28.977601056089281</v>
      </c>
      <c r="M3223">
        <v>6373.1013419222054</v>
      </c>
      <c r="N3223">
        <v>37777.826163505459</v>
      </c>
      <c r="O3223">
        <v>39.958749263671905</v>
      </c>
      <c r="P3223">
        <v>53.83646678981502</v>
      </c>
      <c r="Q3223" s="6">
        <v>3221</v>
      </c>
    </row>
    <row r="3224" spans="1:17" x14ac:dyDescent="0.25">
      <c r="A3224">
        <v>116.863</v>
      </c>
      <c r="B3224">
        <v>-26.111999999999998</v>
      </c>
      <c r="C3224">
        <v>2018.365</v>
      </c>
      <c r="D3224">
        <v>0.75</v>
      </c>
      <c r="E3224">
        <v>0.65</v>
      </c>
      <c r="F3224">
        <v>19.899999999999999</v>
      </c>
      <c r="G3224">
        <v>42.007420362456692</v>
      </c>
      <c r="H3224">
        <v>20.116242803882756</v>
      </c>
      <c r="I3224">
        <v>6.8629999999999995</v>
      </c>
      <c r="J3224">
        <v>5730.8749162666218</v>
      </c>
      <c r="K3224">
        <v>-2790.2101514029828</v>
      </c>
      <c r="L3224">
        <v>-25.960215480391096</v>
      </c>
      <c r="M3224">
        <v>6374.0254152996768</v>
      </c>
      <c r="N3224">
        <v>36587.304885201927</v>
      </c>
      <c r="O3224">
        <v>58.528843551106796</v>
      </c>
      <c r="P3224">
        <v>15.294299002299317</v>
      </c>
      <c r="Q3224" s="6">
        <v>3222</v>
      </c>
    </row>
    <row r="3225" spans="1:17" x14ac:dyDescent="0.25">
      <c r="A3225">
        <v>118.922</v>
      </c>
      <c r="B3225">
        <v>-26.059000000000001</v>
      </c>
      <c r="C3225">
        <v>2018.365</v>
      </c>
      <c r="D3225">
        <v>0.75</v>
      </c>
      <c r="E3225">
        <v>0.65</v>
      </c>
      <c r="F3225">
        <v>19.899999999999999</v>
      </c>
      <c r="G3225">
        <v>42.007420362456692</v>
      </c>
      <c r="H3225">
        <v>19.369019135000777</v>
      </c>
      <c r="I3225">
        <v>8.921999999999997</v>
      </c>
      <c r="J3225">
        <v>5733.456831979528</v>
      </c>
      <c r="K3225">
        <v>-2784.9364279759307</v>
      </c>
      <c r="L3225">
        <v>-25.907434110596576</v>
      </c>
      <c r="M3225">
        <v>6374.0409593946024</v>
      </c>
      <c r="N3225">
        <v>36616.944425937436</v>
      </c>
      <c r="O3225">
        <v>57.948757911599415</v>
      </c>
      <c r="P3225">
        <v>19.665118239031447</v>
      </c>
      <c r="Q3225" s="6">
        <v>3223</v>
      </c>
    </row>
    <row r="3226" spans="1:17" x14ac:dyDescent="0.25">
      <c r="A3226">
        <v>156.27199999999999</v>
      </c>
      <c r="B3226">
        <v>-31.048999999999999</v>
      </c>
      <c r="C3226">
        <v>2018.365</v>
      </c>
      <c r="D3226">
        <v>1.2</v>
      </c>
      <c r="E3226">
        <v>0.65</v>
      </c>
      <c r="F3226">
        <v>19.899999999999999</v>
      </c>
      <c r="G3226">
        <v>46.089820015575185</v>
      </c>
      <c r="H3226">
        <v>21.958366256167277</v>
      </c>
      <c r="I3226">
        <v>46.271999999999991</v>
      </c>
      <c r="J3226">
        <v>5469.1938291127635</v>
      </c>
      <c r="K3226">
        <v>-3270.5501476790896</v>
      </c>
      <c r="L3226">
        <v>-30.879209452456355</v>
      </c>
      <c r="M3226">
        <v>6372.4861246525161</v>
      </c>
      <c r="N3226">
        <v>38724.928368238674</v>
      </c>
      <c r="O3226">
        <v>28.675139477468022</v>
      </c>
      <c r="P3226">
        <v>63.739932951354071</v>
      </c>
      <c r="Q3226" s="6">
        <v>3224</v>
      </c>
    </row>
    <row r="3227" spans="1:17" x14ac:dyDescent="0.25">
      <c r="A3227">
        <v>119.5</v>
      </c>
      <c r="B3227">
        <v>-31.9</v>
      </c>
      <c r="C3227">
        <v>2018.365</v>
      </c>
      <c r="D3227">
        <v>3</v>
      </c>
      <c r="E3227">
        <v>0.65</v>
      </c>
      <c r="F3227">
        <v>19.899999999999999</v>
      </c>
      <c r="G3227">
        <v>54.048620189015942</v>
      </c>
      <c r="H3227">
        <v>14.691681210801541</v>
      </c>
      <c r="I3227">
        <v>9.5</v>
      </c>
      <c r="J3227">
        <v>5419.9287193021246</v>
      </c>
      <c r="K3227">
        <v>-3351.0238420273377</v>
      </c>
      <c r="L3227">
        <v>-31.727598740442563</v>
      </c>
      <c r="M3227">
        <v>6372.2043369741077</v>
      </c>
      <c r="N3227">
        <v>36981.544505976977</v>
      </c>
      <c r="O3227">
        <v>51.441411818813762</v>
      </c>
      <c r="P3227">
        <v>17.571633545219843</v>
      </c>
      <c r="Q3227" s="6">
        <v>3225</v>
      </c>
    </row>
    <row r="3228" spans="1:17" x14ac:dyDescent="0.25">
      <c r="A3228">
        <v>113.863</v>
      </c>
      <c r="B3228">
        <v>-30.888999999999999</v>
      </c>
      <c r="C3228">
        <v>2018.365</v>
      </c>
      <c r="D3228">
        <v>3</v>
      </c>
      <c r="E3228">
        <v>0.65</v>
      </c>
      <c r="F3228">
        <v>19.899999999999999</v>
      </c>
      <c r="G3228">
        <v>54.048620189015942</v>
      </c>
      <c r="H3228">
        <v>14.720014637512213</v>
      </c>
      <c r="I3228">
        <v>3.8629999999999995</v>
      </c>
      <c r="J3228">
        <v>5478.321876993452</v>
      </c>
      <c r="K3228">
        <v>-3255.3398900682378</v>
      </c>
      <c r="L3228">
        <v>-30.719717028344451</v>
      </c>
      <c r="M3228">
        <v>6372.5386140701057</v>
      </c>
      <c r="N3228">
        <v>36844.213997648098</v>
      </c>
      <c r="O3228">
        <v>53.756607564280429</v>
      </c>
      <c r="P3228">
        <v>7.4931013373146573</v>
      </c>
      <c r="Q3228" s="6">
        <v>3226</v>
      </c>
    </row>
    <row r="3229" spans="1:17" x14ac:dyDescent="0.25">
      <c r="A3229">
        <v>116.863</v>
      </c>
      <c r="B3229">
        <v>-23.888999999999999</v>
      </c>
      <c r="C3229">
        <v>2018.365</v>
      </c>
      <c r="D3229">
        <v>3</v>
      </c>
      <c r="E3229">
        <v>0.65</v>
      </c>
      <c r="F3229">
        <v>19.899999999999999</v>
      </c>
      <c r="G3229">
        <v>54.048620189015942</v>
      </c>
      <c r="H3229">
        <v>19.745263436621784</v>
      </c>
      <c r="I3229">
        <v>6.8629999999999995</v>
      </c>
      <c r="J3229">
        <v>5834.9396376314608</v>
      </c>
      <c r="K3229">
        <v>-2567.0482835635785</v>
      </c>
      <c r="L3229">
        <v>-23.746819457820653</v>
      </c>
      <c r="M3229">
        <v>6374.6574390275655</v>
      </c>
      <c r="N3229">
        <v>36468.153462041839</v>
      </c>
      <c r="O3229">
        <v>60.990174152522414</v>
      </c>
      <c r="P3229">
        <v>16.552236220327941</v>
      </c>
      <c r="Q3229" s="6">
        <v>3227</v>
      </c>
    </row>
    <row r="3230" spans="1:17" x14ac:dyDescent="0.25">
      <c r="A3230">
        <v>144.05600000000001</v>
      </c>
      <c r="B3230">
        <v>-29.856000000000002</v>
      </c>
      <c r="C3230">
        <v>2018.365</v>
      </c>
      <c r="D3230">
        <v>1.2</v>
      </c>
      <c r="E3230">
        <v>0.65</v>
      </c>
      <c r="F3230">
        <v>19.899999999999999</v>
      </c>
      <c r="G3230">
        <v>46.089820015575185</v>
      </c>
      <c r="H3230">
        <v>18.244969001395781</v>
      </c>
      <c r="I3230">
        <v>34.056000000000012</v>
      </c>
      <c r="J3230">
        <v>5536.2232427785939</v>
      </c>
      <c r="K3230">
        <v>-3156.5408388702886</v>
      </c>
      <c r="L3230">
        <v>-29.690119839896674</v>
      </c>
      <c r="M3230">
        <v>6372.8735952737898</v>
      </c>
      <c r="N3230">
        <v>37837.004795822329</v>
      </c>
      <c r="O3230">
        <v>39.192116905257599</v>
      </c>
      <c r="P3230">
        <v>53.628447225479441</v>
      </c>
      <c r="Q3230" s="6">
        <v>3228</v>
      </c>
    </row>
    <row r="3231" spans="1:17" x14ac:dyDescent="0.25">
      <c r="A3231">
        <v>145.44900000000001</v>
      </c>
      <c r="B3231">
        <v>-24.826000000000001</v>
      </c>
      <c r="C3231">
        <v>2018.365</v>
      </c>
      <c r="D3231">
        <v>3</v>
      </c>
      <c r="E3231">
        <v>0.65</v>
      </c>
      <c r="F3231">
        <v>19.899999999999999</v>
      </c>
      <c r="G3231">
        <v>54.048620189015942</v>
      </c>
      <c r="H3231">
        <v>20.676004873094747</v>
      </c>
      <c r="I3231">
        <v>35.449000000000012</v>
      </c>
      <c r="J3231">
        <v>5792.1360227695404</v>
      </c>
      <c r="K3231">
        <v>-2661.5946400493176</v>
      </c>
      <c r="L3231">
        <v>-24.679664271587601</v>
      </c>
      <c r="M3231">
        <v>6374.3961074131412</v>
      </c>
      <c r="N3231">
        <v>37690.158162671767</v>
      </c>
      <c r="O3231">
        <v>41.127483400925584</v>
      </c>
      <c r="P3231">
        <v>59.470563780286014</v>
      </c>
      <c r="Q3231" s="6">
        <v>3229</v>
      </c>
    </row>
    <row r="3232" spans="1:17" x14ac:dyDescent="0.25">
      <c r="A3232">
        <v>125.101</v>
      </c>
      <c r="B3232">
        <v>-23.821000000000002</v>
      </c>
      <c r="C3232">
        <v>2018.365</v>
      </c>
      <c r="D3232">
        <v>0.75</v>
      </c>
      <c r="E3232">
        <v>0.65</v>
      </c>
      <c r="F3232">
        <v>19.899999999999999</v>
      </c>
      <c r="G3232">
        <v>42.007420362456692</v>
      </c>
      <c r="H3232">
        <v>18.339660333301833</v>
      </c>
      <c r="I3232">
        <v>15.100999999999999</v>
      </c>
      <c r="J3232">
        <v>5837.9855198534869</v>
      </c>
      <c r="K3232">
        <v>-2560.1602594373585</v>
      </c>
      <c r="L3232">
        <v>-23.679126941889237</v>
      </c>
      <c r="M3232">
        <v>6374.676108165916</v>
      </c>
      <c r="N3232">
        <v>36648.932227137433</v>
      </c>
      <c r="O3232">
        <v>57.348479444791437</v>
      </c>
      <c r="P3232">
        <v>33.747550940359197</v>
      </c>
      <c r="Q3232" s="6">
        <v>3230</v>
      </c>
    </row>
    <row r="3233" spans="1:17" x14ac:dyDescent="0.25">
      <c r="A3233">
        <v>143.70500000000001</v>
      </c>
      <c r="B3233">
        <v>-24.82</v>
      </c>
      <c r="C3233">
        <v>2018.365</v>
      </c>
      <c r="D3233">
        <v>0.75</v>
      </c>
      <c r="E3233">
        <v>0.65</v>
      </c>
      <c r="F3233">
        <v>19.899999999999999</v>
      </c>
      <c r="G3233">
        <v>42.007420362456692</v>
      </c>
      <c r="H3233">
        <v>21.364747494310102</v>
      </c>
      <c r="I3233">
        <v>33.705000000000013</v>
      </c>
      <c r="J3233">
        <v>5792.4150419335228</v>
      </c>
      <c r="K3233">
        <v>-2660.9914233114669</v>
      </c>
      <c r="L3233">
        <v>-24.67369038891789</v>
      </c>
      <c r="M3233">
        <v>6374.3978047306491</v>
      </c>
      <c r="N3233">
        <v>37577.803726777034</v>
      </c>
      <c r="O3233">
        <v>42.635845943057028</v>
      </c>
      <c r="P3233">
        <v>57.817875559116551</v>
      </c>
      <c r="Q3233" s="6">
        <v>3231</v>
      </c>
    </row>
    <row r="3234" spans="1:17" x14ac:dyDescent="0.25">
      <c r="A3234">
        <v>117.003</v>
      </c>
      <c r="B3234">
        <v>-23.812000000000001</v>
      </c>
      <c r="C3234">
        <v>2018.365</v>
      </c>
      <c r="D3234">
        <v>1.2</v>
      </c>
      <c r="E3234">
        <v>0.65</v>
      </c>
      <c r="F3234">
        <v>19.899999999999999</v>
      </c>
      <c r="G3234">
        <v>46.089820015575185</v>
      </c>
      <c r="H3234">
        <v>16.516785962183874</v>
      </c>
      <c r="I3234">
        <v>7.0030000000000001</v>
      </c>
      <c r="J3234">
        <v>5838.3880366600597</v>
      </c>
      <c r="K3234">
        <v>-2559.2483430081306</v>
      </c>
      <c r="L3234">
        <v>-23.670167697840402</v>
      </c>
      <c r="M3234">
        <v>6374.6785760385728</v>
      </c>
      <c r="N3234">
        <v>36466.189640772347</v>
      </c>
      <c r="O3234">
        <v>61.032704239209032</v>
      </c>
      <c r="P3234">
        <v>16.922480972803886</v>
      </c>
      <c r="Q3234" s="6">
        <v>3232</v>
      </c>
    </row>
    <row r="3235" spans="1:17" x14ac:dyDescent="0.25">
      <c r="A3235">
        <v>141.61500000000001</v>
      </c>
      <c r="B3235">
        <v>-27.709</v>
      </c>
      <c r="C3235">
        <v>2018.365</v>
      </c>
      <c r="D3235">
        <v>0.75</v>
      </c>
      <c r="E3235">
        <v>0.65</v>
      </c>
      <c r="F3235">
        <v>19.899999999999999</v>
      </c>
      <c r="G3235">
        <v>42.007420362456692</v>
      </c>
      <c r="H3235">
        <v>14.051507914081919</v>
      </c>
      <c r="I3235">
        <v>31.615000000000009</v>
      </c>
      <c r="J3235">
        <v>5650.789683376318</v>
      </c>
      <c r="K3235">
        <v>-2947.9948913212738</v>
      </c>
      <c r="L3235">
        <v>-27.550873222665558</v>
      </c>
      <c r="M3235">
        <v>6373.5467304326367</v>
      </c>
      <c r="N3235">
        <v>37585.051458153932</v>
      </c>
      <c r="O3235">
        <v>42.52407204177161</v>
      </c>
      <c r="P3235">
        <v>52.933591673930536</v>
      </c>
      <c r="Q3235" s="6">
        <v>3233</v>
      </c>
    </row>
    <row r="3236" spans="1:17" x14ac:dyDescent="0.25">
      <c r="A3236">
        <v>142.61500000000001</v>
      </c>
      <c r="B3236">
        <v>-24.709</v>
      </c>
      <c r="C3236">
        <v>2018.365</v>
      </c>
      <c r="D3236">
        <v>0.75</v>
      </c>
      <c r="E3236">
        <v>0.65</v>
      </c>
      <c r="F3236">
        <v>19.899999999999999</v>
      </c>
      <c r="G3236">
        <v>42.007420362456692</v>
      </c>
      <c r="H3236">
        <v>20.1747569096616</v>
      </c>
      <c r="I3236">
        <v>32.615000000000009</v>
      </c>
      <c r="J3236">
        <v>5797.5654587027157</v>
      </c>
      <c r="K3236">
        <v>-2649.8267381245937</v>
      </c>
      <c r="L3236">
        <v>-24.563174708393557</v>
      </c>
      <c r="M3236">
        <v>6374.4291501296693</v>
      </c>
      <c r="N3236">
        <v>37505.241244209072</v>
      </c>
      <c r="O3236">
        <v>43.632881223398371</v>
      </c>
      <c r="P3236">
        <v>56.845550225205471</v>
      </c>
      <c r="Q3236" s="6">
        <v>3234</v>
      </c>
    </row>
    <row r="3237" spans="1:17" x14ac:dyDescent="0.25">
      <c r="A3237">
        <v>153.92599999999999</v>
      </c>
      <c r="B3237">
        <v>-32.658999999999999</v>
      </c>
      <c r="C3237">
        <v>2018.365</v>
      </c>
      <c r="D3237">
        <v>0.75</v>
      </c>
      <c r="E3237">
        <v>0.65</v>
      </c>
      <c r="F3237">
        <v>19.899999999999999</v>
      </c>
      <c r="G3237">
        <v>42.007420362456692</v>
      </c>
      <c r="H3237">
        <v>23.97858379390685</v>
      </c>
      <c r="I3237">
        <v>43.925999999999988</v>
      </c>
      <c r="J3237">
        <v>5374.9797427248986</v>
      </c>
      <c r="K3237">
        <v>-3422.1824272758108</v>
      </c>
      <c r="L3237">
        <v>-32.484397966755211</v>
      </c>
      <c r="M3237">
        <v>6371.9494505416769</v>
      </c>
      <c r="N3237">
        <v>38625.899148653683</v>
      </c>
      <c r="O3237">
        <v>29.769741095956061</v>
      </c>
      <c r="P3237">
        <v>60.739930714874262</v>
      </c>
      <c r="Q3237" s="6">
        <v>3235</v>
      </c>
    </row>
    <row r="3238" spans="1:17" x14ac:dyDescent="0.25">
      <c r="A3238">
        <v>157.71600000000001</v>
      </c>
      <c r="B3238">
        <v>-30.646999999999998</v>
      </c>
      <c r="C3238">
        <v>2018.365</v>
      </c>
      <c r="D3238">
        <v>1.2</v>
      </c>
      <c r="E3238">
        <v>0.65</v>
      </c>
      <c r="F3238">
        <v>19.899999999999999</v>
      </c>
      <c r="G3238">
        <v>46.089820015575185</v>
      </c>
      <c r="H3238">
        <v>20.671559755640402</v>
      </c>
      <c r="I3238">
        <v>47.716000000000008</v>
      </c>
      <c r="J3238">
        <v>5492.0468265757199</v>
      </c>
      <c r="K3238">
        <v>-3232.2868097111623</v>
      </c>
      <c r="L3238">
        <v>-30.478494716892929</v>
      </c>
      <c r="M3238">
        <v>6372.6177011910268</v>
      </c>
      <c r="N3238">
        <v>38817.84473949836</v>
      </c>
      <c r="O3238">
        <v>27.656895727457467</v>
      </c>
      <c r="P3238">
        <v>65.128776491616534</v>
      </c>
      <c r="Q3238" s="6">
        <v>3236</v>
      </c>
    </row>
    <row r="3239" spans="1:17" x14ac:dyDescent="0.25">
      <c r="A3239">
        <v>151.51857910958867</v>
      </c>
      <c r="B3239">
        <v>-26.782190758761814</v>
      </c>
      <c r="C3239">
        <v>2018.365</v>
      </c>
      <c r="D3239">
        <v>0.75</v>
      </c>
      <c r="E3239">
        <v>0.65</v>
      </c>
      <c r="F3239">
        <v>19.899999999999999</v>
      </c>
      <c r="G3239">
        <v>42.007420362456692</v>
      </c>
      <c r="H3239">
        <v>19.043984469851512</v>
      </c>
      <c r="I3239">
        <v>41.518579109588671</v>
      </c>
      <c r="J3239">
        <v>5697.8046155298398</v>
      </c>
      <c r="K3239">
        <v>-2856.692557495036</v>
      </c>
      <c r="L3239">
        <v>-26.627686428520885</v>
      </c>
      <c r="M3239">
        <v>6373.8269355859256</v>
      </c>
      <c r="N3239">
        <v>38192.680515111548</v>
      </c>
      <c r="O3239">
        <v>34.802332919083952</v>
      </c>
      <c r="P3239">
        <v>63.024903840806061</v>
      </c>
      <c r="Q3239" s="6">
        <v>3237</v>
      </c>
    </row>
    <row r="3240" spans="1:17" x14ac:dyDescent="0.25">
      <c r="A3240">
        <v>152.79300000000001</v>
      </c>
      <c r="B3240">
        <v>-24.606999999999999</v>
      </c>
      <c r="C3240">
        <v>2018.365</v>
      </c>
      <c r="D3240">
        <v>0.75</v>
      </c>
      <c r="E3240">
        <v>0.65</v>
      </c>
      <c r="F3240">
        <v>19.899999999999999</v>
      </c>
      <c r="G3240">
        <v>42.007420362456692</v>
      </c>
      <c r="H3240">
        <v>22.841503778185508</v>
      </c>
      <c r="I3240">
        <v>42.793000000000006</v>
      </c>
      <c r="J3240">
        <v>5802.2791291546046</v>
      </c>
      <c r="K3240">
        <v>-2639.5586636612097</v>
      </c>
      <c r="L3240">
        <v>-24.461621676433879</v>
      </c>
      <c r="M3240">
        <v>6374.4578617739771</v>
      </c>
      <c r="N3240">
        <v>38202.049067539076</v>
      </c>
      <c r="O3240">
        <v>34.698305267583471</v>
      </c>
      <c r="P3240">
        <v>65.783093823698891</v>
      </c>
      <c r="Q3240" s="6">
        <v>3238</v>
      </c>
    </row>
    <row r="3241" spans="1:17" x14ac:dyDescent="0.25">
      <c r="A3241">
        <v>158.79300000000001</v>
      </c>
      <c r="B3241">
        <v>-23.606999999999999</v>
      </c>
      <c r="C3241">
        <v>2018.365</v>
      </c>
      <c r="D3241">
        <v>0.75</v>
      </c>
      <c r="E3241">
        <v>0.65</v>
      </c>
      <c r="F3241">
        <v>19.899999999999999</v>
      </c>
      <c r="G3241">
        <v>42.007420362456692</v>
      </c>
      <c r="H3241">
        <v>16.755487397787089</v>
      </c>
      <c r="I3241">
        <v>48.793000000000006</v>
      </c>
      <c r="J3241">
        <v>5847.5175373271604</v>
      </c>
      <c r="K3241">
        <v>-2538.4601262257488</v>
      </c>
      <c r="L3241">
        <v>-23.466099784968861</v>
      </c>
      <c r="M3241">
        <v>6374.7345953997765</v>
      </c>
      <c r="N3241">
        <v>38647.115476396473</v>
      </c>
      <c r="O3241">
        <v>29.564410345137436</v>
      </c>
      <c r="P3241">
        <v>70.676092677988947</v>
      </c>
      <c r="Q3241" s="6">
        <v>3239</v>
      </c>
    </row>
    <row r="3242" spans="1:17" x14ac:dyDescent="0.25">
      <c r="A3242">
        <v>133.92860458316989</v>
      </c>
      <c r="B3242">
        <v>-27.564</v>
      </c>
      <c r="C3242">
        <v>2018.365</v>
      </c>
      <c r="D3242">
        <v>0.75</v>
      </c>
      <c r="E3242">
        <v>0.65</v>
      </c>
      <c r="F3242">
        <v>19.899999999999999</v>
      </c>
      <c r="G3242">
        <v>42.007420362456692</v>
      </c>
      <c r="H3242">
        <v>16.015743441127153</v>
      </c>
      <c r="I3242">
        <v>23.928604583169886</v>
      </c>
      <c r="J3242">
        <v>5658.2429826957641</v>
      </c>
      <c r="K3242">
        <v>-2933.7601387284085</v>
      </c>
      <c r="L3242">
        <v>-27.406429194724144</v>
      </c>
      <c r="M3242">
        <v>6373.5909974532869</v>
      </c>
      <c r="N3242">
        <v>37179.265014666329</v>
      </c>
      <c r="O3242">
        <v>48.349608384347881</v>
      </c>
      <c r="P3242">
        <v>43.799067970208846</v>
      </c>
      <c r="Q3242" s="6">
        <v>3240</v>
      </c>
    </row>
    <row r="3243" spans="1:17" x14ac:dyDescent="0.25">
      <c r="A3243">
        <v>154.01913977233409</v>
      </c>
      <c r="B3243">
        <v>-27.617975327385086</v>
      </c>
      <c r="C3243">
        <v>2018.365</v>
      </c>
      <c r="D3243">
        <v>1.2</v>
      </c>
      <c r="E3243">
        <v>0.65</v>
      </c>
      <c r="F3243">
        <v>19.899999999999999</v>
      </c>
      <c r="G3243">
        <v>46.089820015575185</v>
      </c>
      <c r="H3243">
        <v>17.28375019671612</v>
      </c>
      <c r="I3243">
        <v>44.019139772334086</v>
      </c>
      <c r="J3243">
        <v>5655.4727669373269</v>
      </c>
      <c r="K3243">
        <v>-2939.0611034191843</v>
      </c>
      <c r="L3243">
        <v>-27.460197095354115</v>
      </c>
      <c r="M3243">
        <v>6373.5745376673312</v>
      </c>
      <c r="N3243">
        <v>38412.016001590317</v>
      </c>
      <c r="O3243">
        <v>32.219994604714977</v>
      </c>
      <c r="P3243">
        <v>64.371840246997252</v>
      </c>
      <c r="Q3243" s="6">
        <v>3241</v>
      </c>
    </row>
    <row r="3244" spans="1:17" x14ac:dyDescent="0.25">
      <c r="A3244">
        <v>156.19399999999999</v>
      </c>
      <c r="B3244">
        <v>-23.291</v>
      </c>
      <c r="C3244">
        <v>2018.365</v>
      </c>
      <c r="D3244">
        <v>1.2</v>
      </c>
      <c r="E3244">
        <v>0.65</v>
      </c>
      <c r="F3244">
        <v>19.899999999999999</v>
      </c>
      <c r="G3244">
        <v>46.089820015575185</v>
      </c>
      <c r="H3244">
        <v>18.073559613599588</v>
      </c>
      <c r="I3244">
        <v>46.193999999999988</v>
      </c>
      <c r="J3244">
        <v>5861.4440152477991</v>
      </c>
      <c r="K3244">
        <v>-2506.3532982906891</v>
      </c>
      <c r="L3244">
        <v>-23.15155058210291</v>
      </c>
      <c r="M3244">
        <v>6374.8202170521527</v>
      </c>
      <c r="N3244">
        <v>38422.641084908319</v>
      </c>
      <c r="O3244">
        <v>32.112384011161254</v>
      </c>
      <c r="P3244">
        <v>69.230485605089271</v>
      </c>
      <c r="Q3244" s="6">
        <v>3242</v>
      </c>
    </row>
    <row r="3245" spans="1:17" x14ac:dyDescent="0.25">
      <c r="A3245">
        <v>132.58000000000001</v>
      </c>
      <c r="B3245">
        <v>-32.271000000000001</v>
      </c>
      <c r="C3245">
        <v>2018.365</v>
      </c>
      <c r="D3245">
        <v>1.2</v>
      </c>
      <c r="E3245">
        <v>0.65</v>
      </c>
      <c r="F3245">
        <v>19.899999999999999</v>
      </c>
      <c r="G3245">
        <v>46.089820015575185</v>
      </c>
      <c r="H3245">
        <v>21.72136477449207</v>
      </c>
      <c r="I3245">
        <v>22.580000000000013</v>
      </c>
      <c r="J3245">
        <v>5398.0760630780233</v>
      </c>
      <c r="K3245">
        <v>-3385.8795507698078</v>
      </c>
      <c r="L3245">
        <v>-32.097507849869068</v>
      </c>
      <c r="M3245">
        <v>6372.0801560477157</v>
      </c>
      <c r="N3245">
        <v>37391.203678997677</v>
      </c>
      <c r="O3245">
        <v>45.19872574603319</v>
      </c>
      <c r="P3245">
        <v>37.913460316157071</v>
      </c>
      <c r="Q3245" s="6">
        <v>3243</v>
      </c>
    </row>
    <row r="3246" spans="1:17" x14ac:dyDescent="0.25">
      <c r="A3246">
        <v>145.76499999999999</v>
      </c>
      <c r="B3246">
        <v>-28.257999999999999</v>
      </c>
      <c r="C3246">
        <v>2018.365</v>
      </c>
      <c r="D3246">
        <v>1.2</v>
      </c>
      <c r="E3246">
        <v>0.65</v>
      </c>
      <c r="F3246">
        <v>19.899999999999999</v>
      </c>
      <c r="G3246">
        <v>46.089820015575185</v>
      </c>
      <c r="H3246">
        <v>23.356234086514135</v>
      </c>
      <c r="I3246">
        <v>35.764999999999986</v>
      </c>
      <c r="J3246">
        <v>5622.2427237465372</v>
      </c>
      <c r="K3246">
        <v>-3001.7212252122449</v>
      </c>
      <c r="L3246">
        <v>-28.097804811442249</v>
      </c>
      <c r="M3246">
        <v>6373.3777197503823</v>
      </c>
      <c r="N3246">
        <v>37864.608051552859</v>
      </c>
      <c r="O3246">
        <v>38.846485435325953</v>
      </c>
      <c r="P3246">
        <v>56.683467160491951</v>
      </c>
      <c r="Q3246" s="6">
        <v>3244</v>
      </c>
    </row>
    <row r="3247" spans="1:17" x14ac:dyDescent="0.25">
      <c r="A3247">
        <v>114.09</v>
      </c>
      <c r="B3247">
        <v>-32.242999999999995</v>
      </c>
      <c r="C3247">
        <v>2018.365</v>
      </c>
      <c r="D3247">
        <v>0.75</v>
      </c>
      <c r="E3247">
        <v>0.65</v>
      </c>
      <c r="F3247">
        <v>19.899999999999999</v>
      </c>
      <c r="G3247">
        <v>42.007420362456692</v>
      </c>
      <c r="H3247">
        <v>20.687388375067478</v>
      </c>
      <c r="I3247">
        <v>4.0900000000000034</v>
      </c>
      <c r="J3247">
        <v>5399.7332345801542</v>
      </c>
      <c r="K3247">
        <v>-3383.2538037930171</v>
      </c>
      <c r="L3247">
        <v>-32.069589172830902</v>
      </c>
      <c r="M3247">
        <v>6372.0895556724072</v>
      </c>
      <c r="N3247">
        <v>36935.452832172574</v>
      </c>
      <c r="O3247">
        <v>52.199244281003118</v>
      </c>
      <c r="P3247">
        <v>7.6337488395904831</v>
      </c>
      <c r="Q3247" s="6">
        <v>3245</v>
      </c>
    </row>
    <row r="3248" spans="1:17" x14ac:dyDescent="0.25">
      <c r="A3248">
        <v>154.18700000000001</v>
      </c>
      <c r="B3248">
        <v>-31.079000000000001</v>
      </c>
      <c r="C3248">
        <v>2018.365</v>
      </c>
      <c r="D3248">
        <v>3</v>
      </c>
      <c r="E3248">
        <v>0.65</v>
      </c>
      <c r="F3248">
        <v>19.899999999999999</v>
      </c>
      <c r="G3248">
        <v>54.048620189015942</v>
      </c>
      <c r="H3248">
        <v>15.677525552492609</v>
      </c>
      <c r="I3248">
        <v>44.187000000000012</v>
      </c>
      <c r="J3248">
        <v>5467.4775680218136</v>
      </c>
      <c r="K3248">
        <v>-3273.3992721390373</v>
      </c>
      <c r="L3248">
        <v>-30.909114868330224</v>
      </c>
      <c r="M3248">
        <v>6372.4762652882519</v>
      </c>
      <c r="N3248">
        <v>38572.131025322888</v>
      </c>
      <c r="O3248">
        <v>30.379771711987601</v>
      </c>
      <c r="P3248">
        <v>62.028070980598301</v>
      </c>
      <c r="Q3248" s="6">
        <v>3246</v>
      </c>
    </row>
    <row r="3249" spans="1:17" x14ac:dyDescent="0.25">
      <c r="A3249">
        <v>121.63500000000001</v>
      </c>
      <c r="B3249">
        <v>-24.056000000000001</v>
      </c>
      <c r="C3249">
        <v>2018.365</v>
      </c>
      <c r="D3249">
        <v>3</v>
      </c>
      <c r="E3249">
        <v>0.65</v>
      </c>
      <c r="F3249">
        <v>19.899999999999999</v>
      </c>
      <c r="G3249">
        <v>54.048620189015942</v>
      </c>
      <c r="H3249">
        <v>22.295547936161757</v>
      </c>
      <c r="I3249">
        <v>11.635000000000005</v>
      </c>
      <c r="J3249">
        <v>5827.424521228374</v>
      </c>
      <c r="K3249">
        <v>-2583.9493378023144</v>
      </c>
      <c r="L3249">
        <v>-23.913067693151969</v>
      </c>
      <c r="M3249">
        <v>6374.6114180350451</v>
      </c>
      <c r="N3249">
        <v>36566.804623867763</v>
      </c>
      <c r="O3249">
        <v>58.951193764883982</v>
      </c>
      <c r="P3249">
        <v>26.799866944511319</v>
      </c>
      <c r="Q3249" s="6">
        <v>3247</v>
      </c>
    </row>
    <row r="3250" spans="1:17" x14ac:dyDescent="0.25">
      <c r="A3250">
        <v>158.66</v>
      </c>
      <c r="B3250">
        <v>-23.942</v>
      </c>
      <c r="C3250">
        <v>2018.365</v>
      </c>
      <c r="D3250">
        <v>0.75</v>
      </c>
      <c r="E3250">
        <v>0.65</v>
      </c>
      <c r="F3250">
        <v>19.899999999999999</v>
      </c>
      <c r="G3250">
        <v>42.007420362456692</v>
      </c>
      <c r="H3250">
        <v>20.428346745699969</v>
      </c>
      <c r="I3250">
        <v>48.66</v>
      </c>
      <c r="J3250">
        <v>5832.5599549197677</v>
      </c>
      <c r="K3250">
        <v>-2572.4144231506248</v>
      </c>
      <c r="L3250">
        <v>-23.799580352778079</v>
      </c>
      <c r="M3250">
        <v>6374.642859970043</v>
      </c>
      <c r="N3250">
        <v>38646.749306231082</v>
      </c>
      <c r="O3250">
        <v>29.567452881797941</v>
      </c>
      <c r="P3250">
        <v>70.352595322234777</v>
      </c>
      <c r="Q3250" s="6">
        <v>3248</v>
      </c>
    </row>
    <row r="3251" spans="1:17" x14ac:dyDescent="0.25">
      <c r="A3251">
        <v>138.91800000000001</v>
      </c>
      <c r="B3251">
        <v>-32.847000000000001</v>
      </c>
      <c r="C3251">
        <v>2018.365</v>
      </c>
      <c r="D3251">
        <v>0.75</v>
      </c>
      <c r="E3251">
        <v>0.65</v>
      </c>
      <c r="F3251">
        <v>19.899999999999999</v>
      </c>
      <c r="G3251">
        <v>42.007420362456692</v>
      </c>
      <c r="H3251">
        <v>20.443267174815539</v>
      </c>
      <c r="I3251">
        <v>28.918000000000006</v>
      </c>
      <c r="J3251">
        <v>5363.6999328417833</v>
      </c>
      <c r="K3251">
        <v>-3439.7168375651877</v>
      </c>
      <c r="L3251">
        <v>-32.671871645971329</v>
      </c>
      <c r="M3251">
        <v>6371.8858191430581</v>
      </c>
      <c r="N3251">
        <v>37716.065168243833</v>
      </c>
      <c r="O3251">
        <v>40.748011218049761</v>
      </c>
      <c r="P3251">
        <v>45.525514125375572</v>
      </c>
      <c r="Q3251" s="6">
        <v>3249</v>
      </c>
    </row>
    <row r="3252" spans="1:17" x14ac:dyDescent="0.25">
      <c r="A3252">
        <v>150.66999999999999</v>
      </c>
      <c r="B3252">
        <v>-30.771999999999998</v>
      </c>
      <c r="C3252">
        <v>2018.365</v>
      </c>
      <c r="D3252">
        <v>3</v>
      </c>
      <c r="E3252">
        <v>0.65</v>
      </c>
      <c r="F3252">
        <v>19.899999999999999</v>
      </c>
      <c r="G3252">
        <v>54.048620189015942</v>
      </c>
      <c r="H3252">
        <v>17.965152964165505</v>
      </c>
      <c r="I3252">
        <v>40.669999999999987</v>
      </c>
      <c r="J3252">
        <v>5484.9697148196656</v>
      </c>
      <c r="K3252">
        <v>-3244.2015236439602</v>
      </c>
      <c r="L3252">
        <v>-30.603091520597975</v>
      </c>
      <c r="M3252">
        <v>6372.5768962408538</v>
      </c>
      <c r="N3252">
        <v>38309.275270494662</v>
      </c>
      <c r="O3252">
        <v>33.404149117217919</v>
      </c>
      <c r="P3252">
        <v>59.228442756703117</v>
      </c>
      <c r="Q3252" s="6">
        <v>3250</v>
      </c>
    </row>
    <row r="3253" spans="1:17" x14ac:dyDescent="0.25">
      <c r="A3253">
        <v>150.345</v>
      </c>
      <c r="B3253">
        <v>-23.76</v>
      </c>
      <c r="C3253">
        <v>2018.365</v>
      </c>
      <c r="D3253">
        <v>1.2</v>
      </c>
      <c r="E3253">
        <v>0.65</v>
      </c>
      <c r="F3253">
        <v>19.899999999999999</v>
      </c>
      <c r="G3253">
        <v>46.089820015575185</v>
      </c>
      <c r="H3253">
        <v>21.864628653914892</v>
      </c>
      <c r="I3253">
        <v>40.344999999999999</v>
      </c>
      <c r="J3253">
        <v>5840.7108749945801</v>
      </c>
      <c r="K3253">
        <v>-2553.9782762715581</v>
      </c>
      <c r="L3253">
        <v>-23.618403448774824</v>
      </c>
      <c r="M3253">
        <v>6374.6928209088628</v>
      </c>
      <c r="N3253">
        <v>37987.620089713964</v>
      </c>
      <c r="O3253">
        <v>37.316022691621072</v>
      </c>
      <c r="P3253">
        <v>64.623366562947666</v>
      </c>
      <c r="Q3253" s="6">
        <v>3251</v>
      </c>
    </row>
    <row r="3254" spans="1:17" x14ac:dyDescent="0.25">
      <c r="A3254">
        <v>158.69292685720112</v>
      </c>
      <c r="B3254">
        <v>-23.731999999999999</v>
      </c>
      <c r="C3254">
        <v>2018.365</v>
      </c>
      <c r="D3254">
        <v>1.2</v>
      </c>
      <c r="E3254">
        <v>0.65</v>
      </c>
      <c r="F3254">
        <v>19.899999999999999</v>
      </c>
      <c r="G3254">
        <v>46.089820015575185</v>
      </c>
      <c r="H3254">
        <v>20.8330006943835</v>
      </c>
      <c r="I3254">
        <v>48.692926857201115</v>
      </c>
      <c r="J3254">
        <v>5841.9596462492591</v>
      </c>
      <c r="K3254">
        <v>-2551.1396901523581</v>
      </c>
      <c r="L3254">
        <v>-23.590530583557072</v>
      </c>
      <c r="M3254">
        <v>6374.7004813618842</v>
      </c>
      <c r="N3254">
        <v>38642.735537963868</v>
      </c>
      <c r="O3254">
        <v>29.612935678524199</v>
      </c>
      <c r="P3254">
        <v>70.523502161819664</v>
      </c>
      <c r="Q3254" s="6">
        <v>3252</v>
      </c>
    </row>
    <row r="3255" spans="1:17" x14ac:dyDescent="0.25">
      <c r="A3255">
        <v>156.09899999999999</v>
      </c>
      <c r="B3255">
        <v>-31.884</v>
      </c>
      <c r="C3255">
        <v>2018.365</v>
      </c>
      <c r="D3255">
        <v>0.75</v>
      </c>
      <c r="E3255">
        <v>0.65</v>
      </c>
      <c r="F3255">
        <v>19.899999999999999</v>
      </c>
      <c r="G3255">
        <v>42.007420362456692</v>
      </c>
      <c r="H3255">
        <v>16.782375077795557</v>
      </c>
      <c r="I3255">
        <v>46.09899999999999</v>
      </c>
      <c r="J3255">
        <v>5420.8660428409867</v>
      </c>
      <c r="K3255">
        <v>-3349.517500012345</v>
      </c>
      <c r="L3255">
        <v>-31.711646435737723</v>
      </c>
      <c r="M3255">
        <v>6372.2096746195857</v>
      </c>
      <c r="N3255">
        <v>38748.388741477931</v>
      </c>
      <c r="O3255">
        <v>28.413442450606901</v>
      </c>
      <c r="P3255">
        <v>63.054987783740408</v>
      </c>
      <c r="Q3255" s="6">
        <v>3253</v>
      </c>
    </row>
    <row r="3256" spans="1:17" x14ac:dyDescent="0.25">
      <c r="A3256">
        <v>145.58699999999999</v>
      </c>
      <c r="B3256">
        <v>-24.460999999999999</v>
      </c>
      <c r="C3256">
        <v>2018.365</v>
      </c>
      <c r="D3256">
        <v>1.2</v>
      </c>
      <c r="E3256">
        <v>0.65</v>
      </c>
      <c r="F3256">
        <v>19.899999999999999</v>
      </c>
      <c r="G3256">
        <v>46.089820015575185</v>
      </c>
      <c r="H3256">
        <v>14.861508284611265</v>
      </c>
      <c r="I3256">
        <v>35.586999999999989</v>
      </c>
      <c r="J3256">
        <v>5808.9942120725655</v>
      </c>
      <c r="K3256">
        <v>-2624.8469005280276</v>
      </c>
      <c r="L3256">
        <v>-24.316264638629207</v>
      </c>
      <c r="M3256">
        <v>6374.4988043848716</v>
      </c>
      <c r="N3256">
        <v>37683.904821828808</v>
      </c>
      <c r="O3256">
        <v>41.211926411581246</v>
      </c>
      <c r="P3256">
        <v>59.944203730738487</v>
      </c>
      <c r="Q3256" s="6">
        <v>3254</v>
      </c>
    </row>
    <row r="3257" spans="1:17" x14ac:dyDescent="0.25">
      <c r="A3257">
        <v>150.09700000000001</v>
      </c>
      <c r="B3257">
        <v>-34.881999999999998</v>
      </c>
      <c r="C3257">
        <v>2018.365</v>
      </c>
      <c r="D3257">
        <v>0.75</v>
      </c>
      <c r="E3257">
        <v>0.65</v>
      </c>
      <c r="F3257">
        <v>19.899999999999999</v>
      </c>
      <c r="G3257">
        <v>42.007420362456692</v>
      </c>
      <c r="H3257">
        <v>20.741301699035365</v>
      </c>
      <c r="I3257">
        <v>40.097000000000008</v>
      </c>
      <c r="J3257">
        <v>5237.926978967871</v>
      </c>
      <c r="K3257">
        <v>-3627.1370812533692</v>
      </c>
      <c r="L3257">
        <v>-34.701659766670311</v>
      </c>
      <c r="M3257">
        <v>6371.1853248200759</v>
      </c>
      <c r="N3257">
        <v>38477.550794634197</v>
      </c>
      <c r="O3257">
        <v>31.438330999212361</v>
      </c>
      <c r="P3257">
        <v>55.815212576679393</v>
      </c>
      <c r="Q3257" s="6">
        <v>3255</v>
      </c>
    </row>
    <row r="3258" spans="1:17" x14ac:dyDescent="0.25">
      <c r="A3258">
        <v>151.54826679945637</v>
      </c>
      <c r="B3258">
        <v>-24.303999999999998</v>
      </c>
      <c r="C3258">
        <v>2018.365</v>
      </c>
      <c r="D3258">
        <v>3</v>
      </c>
      <c r="E3258">
        <v>0.65</v>
      </c>
      <c r="F3258">
        <v>19.899999999999999</v>
      </c>
      <c r="G3258">
        <v>54.048620189015942</v>
      </c>
      <c r="H3258">
        <v>17.594788257838207</v>
      </c>
      <c r="I3258">
        <v>41.548266799456371</v>
      </c>
      <c r="J3258">
        <v>5816.1732252500906</v>
      </c>
      <c r="K3258">
        <v>-2609.0079966245248</v>
      </c>
      <c r="L3258">
        <v>-24.159960209669141</v>
      </c>
      <c r="M3258">
        <v>6374.5426277158713</v>
      </c>
      <c r="N3258">
        <v>38097.042900134147</v>
      </c>
      <c r="O3258">
        <v>35.96693023970257</v>
      </c>
      <c r="P3258">
        <v>65.089120528281626</v>
      </c>
      <c r="Q3258" s="6">
        <v>3256</v>
      </c>
    </row>
    <row r="3259" spans="1:17" x14ac:dyDescent="0.25">
      <c r="A3259">
        <v>117.06699999999999</v>
      </c>
      <c r="B3259">
        <v>-30.242000000000001</v>
      </c>
      <c r="C3259">
        <v>2018.365</v>
      </c>
      <c r="D3259">
        <v>0.75</v>
      </c>
      <c r="E3259">
        <v>0.65</v>
      </c>
      <c r="F3259">
        <v>19.899999999999999</v>
      </c>
      <c r="G3259">
        <v>42.007420362456692</v>
      </c>
      <c r="H3259">
        <v>17.660864226887945</v>
      </c>
      <c r="I3259">
        <v>7.0669999999999931</v>
      </c>
      <c r="J3259">
        <v>5514.7969090525994</v>
      </c>
      <c r="K3259">
        <v>-3193.579146904699</v>
      </c>
      <c r="L3259">
        <v>-30.074822961600049</v>
      </c>
      <c r="M3259">
        <v>6372.7492274245851</v>
      </c>
      <c r="N3259">
        <v>36836.209418896986</v>
      </c>
      <c r="O3259">
        <v>53.899878304115667</v>
      </c>
      <c r="P3259">
        <v>13.828170526785819</v>
      </c>
      <c r="Q3259" s="6">
        <v>3257</v>
      </c>
    </row>
    <row r="3260" spans="1:17" x14ac:dyDescent="0.25">
      <c r="A3260">
        <v>146.375</v>
      </c>
      <c r="B3260">
        <v>-22.111999999999998</v>
      </c>
      <c r="C3260">
        <v>2018.365</v>
      </c>
      <c r="D3260">
        <v>3</v>
      </c>
      <c r="E3260">
        <v>0.65</v>
      </c>
      <c r="F3260">
        <v>19.899999999999999</v>
      </c>
      <c r="G3260">
        <v>54.048620189015942</v>
      </c>
      <c r="H3260">
        <v>15.015195311266011</v>
      </c>
      <c r="I3260">
        <v>36.375</v>
      </c>
      <c r="J3260">
        <v>5911.8311189188462</v>
      </c>
      <c r="K3260">
        <v>-2385.9079923650584</v>
      </c>
      <c r="L3260">
        <v>-21.978110791825006</v>
      </c>
      <c r="M3260">
        <v>6375.131694847465</v>
      </c>
      <c r="N3260">
        <v>37643.865274530508</v>
      </c>
      <c r="O3260">
        <v>41.755269958590866</v>
      </c>
      <c r="P3260">
        <v>62.931693019234245</v>
      </c>
      <c r="Q3260" s="6">
        <v>3258</v>
      </c>
    </row>
    <row r="3261" spans="1:17" x14ac:dyDescent="0.25">
      <c r="A3261">
        <v>155.37299999999999</v>
      </c>
      <c r="B3261">
        <v>-26.105</v>
      </c>
      <c r="C3261">
        <v>2018.365</v>
      </c>
      <c r="D3261">
        <v>0.75</v>
      </c>
      <c r="E3261">
        <v>0.65</v>
      </c>
      <c r="F3261">
        <v>19.899999999999999</v>
      </c>
      <c r="G3261">
        <v>42.007420362456692</v>
      </c>
      <c r="H3261">
        <v>17.650132704419931</v>
      </c>
      <c r="I3261">
        <v>45.37299999999999</v>
      </c>
      <c r="J3261">
        <v>5731.2162046794592</v>
      </c>
      <c r="K3261">
        <v>-2789.513756594059</v>
      </c>
      <c r="L3261">
        <v>-25.953244326502439</v>
      </c>
      <c r="M3261">
        <v>6374.027469583727</v>
      </c>
      <c r="N3261">
        <v>38456.829031651534</v>
      </c>
      <c r="O3261">
        <v>31.709504268618144</v>
      </c>
      <c r="P3261">
        <v>66.523468707529204</v>
      </c>
      <c r="Q3261" s="6">
        <v>3259</v>
      </c>
    </row>
    <row r="3262" spans="1:17" x14ac:dyDescent="0.25">
      <c r="A3262">
        <v>157.27199999999999</v>
      </c>
      <c r="B3262">
        <v>-30.048999999999999</v>
      </c>
      <c r="C3262">
        <v>2018.365</v>
      </c>
      <c r="D3262">
        <v>1.2</v>
      </c>
      <c r="E3262">
        <v>0.65</v>
      </c>
      <c r="F3262">
        <v>19.899999999999999</v>
      </c>
      <c r="G3262">
        <v>46.089820015575185</v>
      </c>
      <c r="H3262">
        <v>21.744774353329369</v>
      </c>
      <c r="I3262">
        <v>47.271999999999991</v>
      </c>
      <c r="J3262">
        <v>5525.5414240291584</v>
      </c>
      <c r="K3262">
        <v>-3175.0777645062881</v>
      </c>
      <c r="L3262">
        <v>-29.882467640592868</v>
      </c>
      <c r="M3262">
        <v>6372.811533328475</v>
      </c>
      <c r="N3262">
        <v>38759.066587763678</v>
      </c>
      <c r="O3262">
        <v>28.302670035362635</v>
      </c>
      <c r="P3262">
        <v>65.178360168912022</v>
      </c>
      <c r="Q3262" s="6">
        <v>3260</v>
      </c>
    </row>
    <row r="3263" spans="1:17" x14ac:dyDescent="0.25">
      <c r="A3263">
        <v>147.01300000000001</v>
      </c>
      <c r="B3263">
        <v>-28.943999999999999</v>
      </c>
      <c r="C3263">
        <v>2018.365</v>
      </c>
      <c r="D3263">
        <v>3</v>
      </c>
      <c r="E3263">
        <v>0.65</v>
      </c>
      <c r="F3263">
        <v>19.899999999999999</v>
      </c>
      <c r="G3263">
        <v>54.048620189015942</v>
      </c>
      <c r="H3263">
        <v>14.169603228440788</v>
      </c>
      <c r="I3263">
        <v>37.013000000000005</v>
      </c>
      <c r="J3263">
        <v>5585.8473670880276</v>
      </c>
      <c r="K3263">
        <v>-3068.4722433807638</v>
      </c>
      <c r="L3263">
        <v>-28.781302549048835</v>
      </c>
      <c r="M3263">
        <v>6373.163477959939</v>
      </c>
      <c r="N3263">
        <v>37977.665274851337</v>
      </c>
      <c r="O3263">
        <v>37.419055646637752</v>
      </c>
      <c r="P3263">
        <v>57.30252778085147</v>
      </c>
      <c r="Q3263" s="6">
        <v>3261</v>
      </c>
    </row>
    <row r="3264" spans="1:17" x14ac:dyDescent="0.25">
      <c r="A3264">
        <v>151.62899999999999</v>
      </c>
      <c r="B3264">
        <v>-24.855</v>
      </c>
      <c r="C3264">
        <v>2018.365</v>
      </c>
      <c r="D3264">
        <v>1.2</v>
      </c>
      <c r="E3264">
        <v>0.65</v>
      </c>
      <c r="F3264">
        <v>19.899999999999999</v>
      </c>
      <c r="G3264">
        <v>46.089820015575185</v>
      </c>
      <c r="H3264">
        <v>21.769910846053641</v>
      </c>
      <c r="I3264">
        <v>41.628999999999991</v>
      </c>
      <c r="J3264">
        <v>5790.7865365576727</v>
      </c>
      <c r="K3264">
        <v>-2664.5097823691935</v>
      </c>
      <c r="L3264">
        <v>-24.708538127745623</v>
      </c>
      <c r="M3264">
        <v>6374.3878994236557</v>
      </c>
      <c r="N3264">
        <v>38124.029423352709</v>
      </c>
      <c r="O3264">
        <v>35.636872335544922</v>
      </c>
      <c r="P3264">
        <v>64.68869948662639</v>
      </c>
      <c r="Q3264" s="6">
        <v>3262</v>
      </c>
    </row>
    <row r="3265" spans="1:17" x14ac:dyDescent="0.25">
      <c r="A3265">
        <v>151.6</v>
      </c>
      <c r="B3265">
        <v>-23.763999999999999</v>
      </c>
      <c r="C3265">
        <v>2018.365</v>
      </c>
      <c r="D3265">
        <v>1.2</v>
      </c>
      <c r="E3265">
        <v>0.65</v>
      </c>
      <c r="F3265">
        <v>19.899999999999999</v>
      </c>
      <c r="G3265">
        <v>46.089820015575185</v>
      </c>
      <c r="H3265">
        <v>20.05223942316405</v>
      </c>
      <c r="I3265">
        <v>41.599999999999994</v>
      </c>
      <c r="J3265">
        <v>5840.5323654964459</v>
      </c>
      <c r="K3265">
        <v>-2554.3837395841829</v>
      </c>
      <c r="L3265">
        <v>-23.622385297627204</v>
      </c>
      <c r="M3265">
        <v>6374.6917259945667</v>
      </c>
      <c r="N3265">
        <v>38080.760877636363</v>
      </c>
      <c r="O3265">
        <v>36.167605521613503</v>
      </c>
      <c r="P3265">
        <v>65.587822863962828</v>
      </c>
      <c r="Q3265" s="6">
        <v>3263</v>
      </c>
    </row>
    <row r="3266" spans="1:17" x14ac:dyDescent="0.25">
      <c r="A3266">
        <v>112.759</v>
      </c>
      <c r="B3266">
        <v>-30.617000000000001</v>
      </c>
      <c r="C3266">
        <v>2018.365</v>
      </c>
      <c r="D3266">
        <v>3</v>
      </c>
      <c r="E3266">
        <v>0.65</v>
      </c>
      <c r="F3266">
        <v>19.899999999999999</v>
      </c>
      <c r="G3266">
        <v>54.048620189015942</v>
      </c>
      <c r="H3266">
        <v>16.58496748870585</v>
      </c>
      <c r="I3266">
        <v>2.7590000000000003</v>
      </c>
      <c r="J3266">
        <v>5493.7414440271614</v>
      </c>
      <c r="K3266">
        <v>-3229.4250171659969</v>
      </c>
      <c r="L3266">
        <v>-30.448591959347588</v>
      </c>
      <c r="M3266">
        <v>6372.6274797228843</v>
      </c>
      <c r="N3266">
        <v>36819.618823150566</v>
      </c>
      <c r="O3266">
        <v>54.186457741318762</v>
      </c>
      <c r="P3266">
        <v>5.4053708083425391</v>
      </c>
      <c r="Q3266" s="6">
        <v>3264</v>
      </c>
    </row>
    <row r="3267" spans="1:17" x14ac:dyDescent="0.25">
      <c r="A3267">
        <v>146.28</v>
      </c>
      <c r="B3267">
        <v>-25.521000000000001</v>
      </c>
      <c r="C3267">
        <v>2018.365</v>
      </c>
      <c r="D3267">
        <v>1.2</v>
      </c>
      <c r="E3267">
        <v>0.65</v>
      </c>
      <c r="F3267">
        <v>19.899999999999999</v>
      </c>
      <c r="G3267">
        <v>46.089820015575185</v>
      </c>
      <c r="H3267">
        <v>23.264988016821476</v>
      </c>
      <c r="I3267">
        <v>36.28</v>
      </c>
      <c r="J3267">
        <v>5759.3881219145424</v>
      </c>
      <c r="K3267">
        <v>-2731.271085140756</v>
      </c>
      <c r="L3267">
        <v>-25.371682461265639</v>
      </c>
      <c r="M3267">
        <v>6374.1974615928148</v>
      </c>
      <c r="N3267">
        <v>37774.62208144016</v>
      </c>
      <c r="O3267">
        <v>40.016340375280599</v>
      </c>
      <c r="P3267">
        <v>59.589219751825624</v>
      </c>
      <c r="Q3267" s="6">
        <v>3265</v>
      </c>
    </row>
    <row r="3268" spans="1:17" x14ac:dyDescent="0.25">
      <c r="A3268">
        <v>144.76499999999999</v>
      </c>
      <c r="B3268">
        <v>-25.257000000000001</v>
      </c>
      <c r="C3268">
        <v>2018.365</v>
      </c>
      <c r="D3268">
        <v>0.75</v>
      </c>
      <c r="E3268">
        <v>0.65</v>
      </c>
      <c r="F3268">
        <v>19.899999999999999</v>
      </c>
      <c r="G3268">
        <v>42.007420362456692</v>
      </c>
      <c r="H3268">
        <v>22.444088641958984</v>
      </c>
      <c r="I3268">
        <v>34.764999999999986</v>
      </c>
      <c r="J3268">
        <v>5771.9275004453248</v>
      </c>
      <c r="K3268">
        <v>-2704.850126265444</v>
      </c>
      <c r="L3268">
        <v>-25.10880492955053</v>
      </c>
      <c r="M3268">
        <v>6374.2733919996872</v>
      </c>
      <c r="N3268">
        <v>37664.213463923552</v>
      </c>
      <c r="O3268">
        <v>41.470358669324391</v>
      </c>
      <c r="P3268">
        <v>58.420463090762809</v>
      </c>
      <c r="Q3268" s="6">
        <v>3266</v>
      </c>
    </row>
    <row r="3269" spans="1:17" x14ac:dyDescent="0.25">
      <c r="A3269">
        <v>120.70099999999999</v>
      </c>
      <c r="B3269">
        <v>-31.236999999999998</v>
      </c>
      <c r="C3269">
        <v>2018.365</v>
      </c>
      <c r="D3269">
        <v>0.75</v>
      </c>
      <c r="E3269">
        <v>0.65</v>
      </c>
      <c r="F3269">
        <v>19.899999999999999</v>
      </c>
      <c r="G3269">
        <v>42.007420362456692</v>
      </c>
      <c r="H3269">
        <v>16.438838837901145</v>
      </c>
      <c r="I3269">
        <v>10.700999999999993</v>
      </c>
      <c r="J3269">
        <v>5458.413857446626</v>
      </c>
      <c r="K3269">
        <v>-3288.3900256570296</v>
      </c>
      <c r="L3269">
        <v>-31.066619787581853</v>
      </c>
      <c r="M3269">
        <v>6372.4242482752197</v>
      </c>
      <c r="N3269">
        <v>36961.17745137438</v>
      </c>
      <c r="O3269">
        <v>51.780024712904307</v>
      </c>
      <c r="P3269">
        <v>20.021716093264303</v>
      </c>
      <c r="Q3269" s="6">
        <v>3267</v>
      </c>
    </row>
    <row r="3270" spans="1:17" x14ac:dyDescent="0.25">
      <c r="A3270">
        <v>158.78</v>
      </c>
      <c r="B3270">
        <v>-21.22</v>
      </c>
      <c r="C3270">
        <v>2018.365</v>
      </c>
      <c r="D3270">
        <v>1.2</v>
      </c>
      <c r="E3270">
        <v>0.65</v>
      </c>
      <c r="F3270">
        <v>19.899999999999999</v>
      </c>
      <c r="G3270">
        <v>46.089820015575185</v>
      </c>
      <c r="H3270">
        <v>16.991203337975357</v>
      </c>
      <c r="I3270">
        <v>48.78</v>
      </c>
      <c r="J3270">
        <v>5948.2952482928122</v>
      </c>
      <c r="K3270">
        <v>-2294.1192070354655</v>
      </c>
      <c r="L3270">
        <v>-21.09046760055605</v>
      </c>
      <c r="M3270">
        <v>6375.3587582936761</v>
      </c>
      <c r="N3270">
        <v>38573.608619978353</v>
      </c>
      <c r="O3270">
        <v>30.396559631639381</v>
      </c>
      <c r="P3270">
        <v>72.406881245215729</v>
      </c>
      <c r="Q3270" s="6">
        <v>3268</v>
      </c>
    </row>
    <row r="3271" spans="1:17" x14ac:dyDescent="0.25">
      <c r="A3271">
        <v>151.78700000000001</v>
      </c>
      <c r="B3271">
        <v>-25.916</v>
      </c>
      <c r="C3271">
        <v>2018.365</v>
      </c>
      <c r="D3271">
        <v>0.75</v>
      </c>
      <c r="E3271">
        <v>0.65</v>
      </c>
      <c r="F3271">
        <v>19.899999999999999</v>
      </c>
      <c r="G3271">
        <v>42.007420362456692</v>
      </c>
      <c r="H3271">
        <v>18.070763816833225</v>
      </c>
      <c r="I3271">
        <v>41.787000000000006</v>
      </c>
      <c r="J3271">
        <v>5740.3986892518415</v>
      </c>
      <c r="K3271">
        <v>-2770.6956270042924</v>
      </c>
      <c r="L3271">
        <v>-25.765026569592354</v>
      </c>
      <c r="M3271">
        <v>6374.0827864928906</v>
      </c>
      <c r="N3271">
        <v>38177.243779619923</v>
      </c>
      <c r="O3271">
        <v>34.99076263232233</v>
      </c>
      <c r="P3271">
        <v>63.939497948589491</v>
      </c>
      <c r="Q3271" s="6">
        <v>3269</v>
      </c>
    </row>
    <row r="3272" spans="1:17" x14ac:dyDescent="0.25">
      <c r="A3272">
        <v>151.71600000000001</v>
      </c>
      <c r="B3272">
        <v>-20.646999999999998</v>
      </c>
      <c r="C3272">
        <v>2018.365</v>
      </c>
      <c r="D3272">
        <v>1.2</v>
      </c>
      <c r="E3272">
        <v>0.65</v>
      </c>
      <c r="F3272">
        <v>19.899999999999999</v>
      </c>
      <c r="G3272">
        <v>46.089820015575185</v>
      </c>
      <c r="H3272">
        <v>20.886307119741211</v>
      </c>
      <c r="I3272">
        <v>41.716000000000008</v>
      </c>
      <c r="J3272">
        <v>5970.961402913691</v>
      </c>
      <c r="K3272">
        <v>-2234.8664023161964</v>
      </c>
      <c r="L3272">
        <v>-20.520332331917647</v>
      </c>
      <c r="M3272">
        <v>6375.5006008380842</v>
      </c>
      <c r="N3272">
        <v>37981.670960675219</v>
      </c>
      <c r="O3272">
        <v>37.401116802634334</v>
      </c>
      <c r="P3272">
        <v>68.41933717887936</v>
      </c>
      <c r="Q3272" s="6">
        <v>3270</v>
      </c>
    </row>
    <row r="3273" spans="1:17" x14ac:dyDescent="0.25">
      <c r="A3273">
        <v>152.089</v>
      </c>
      <c r="B3273">
        <v>-31.799999999999997</v>
      </c>
      <c r="C3273">
        <v>2018.365</v>
      </c>
      <c r="D3273">
        <v>1.2</v>
      </c>
      <c r="E3273">
        <v>0.65</v>
      </c>
      <c r="F3273">
        <v>19.899999999999999</v>
      </c>
      <c r="G3273">
        <v>46.089820015575185</v>
      </c>
      <c r="H3273">
        <v>19.09603025659499</v>
      </c>
      <c r="I3273">
        <v>42.088999999999999</v>
      </c>
      <c r="J3273">
        <v>5425.7800491612888</v>
      </c>
      <c r="K3273">
        <v>-3341.6049760875294</v>
      </c>
      <c r="L3273">
        <v>-31.627897713778431</v>
      </c>
      <c r="M3273">
        <v>6372.2376727559076</v>
      </c>
      <c r="N3273">
        <v>38456.113066316932</v>
      </c>
      <c r="O3273">
        <v>31.696325278571361</v>
      </c>
      <c r="P3273">
        <v>59.739915120515818</v>
      </c>
      <c r="Q3273" s="6">
        <v>3271</v>
      </c>
    </row>
    <row r="3274" spans="1:17" x14ac:dyDescent="0.25">
      <c r="A3274">
        <v>158.18299999999999</v>
      </c>
      <c r="B3274">
        <v>-21.475999999999999</v>
      </c>
      <c r="C3274">
        <v>2018.365</v>
      </c>
      <c r="D3274">
        <v>0.75</v>
      </c>
      <c r="E3274">
        <v>0.65</v>
      </c>
      <c r="F3274">
        <v>19.899999999999999</v>
      </c>
      <c r="G3274">
        <v>42.007420362456692</v>
      </c>
      <c r="H3274">
        <v>15.811014059867981</v>
      </c>
      <c r="I3274">
        <v>48.182999999999993</v>
      </c>
      <c r="J3274">
        <v>5937.9768762876201</v>
      </c>
      <c r="K3274">
        <v>-2320.5190910469723</v>
      </c>
      <c r="L3274">
        <v>-21.345204276116363</v>
      </c>
      <c r="M3274">
        <v>6375.29436459525</v>
      </c>
      <c r="N3274">
        <v>38530.368335401108</v>
      </c>
      <c r="O3274">
        <v>30.885186384134773</v>
      </c>
      <c r="P3274">
        <v>71.864466843786275</v>
      </c>
      <c r="Q3274" s="6">
        <v>3272</v>
      </c>
    </row>
    <row r="3275" spans="1:17" x14ac:dyDescent="0.25">
      <c r="A3275">
        <v>150.298</v>
      </c>
      <c r="B3275">
        <v>-24.401</v>
      </c>
      <c r="C3275">
        <v>2018.365</v>
      </c>
      <c r="D3275">
        <v>1.2</v>
      </c>
      <c r="E3275">
        <v>0.65</v>
      </c>
      <c r="F3275">
        <v>19.899999999999999</v>
      </c>
      <c r="G3275">
        <v>46.089820015575185</v>
      </c>
      <c r="H3275">
        <v>23.514278586617095</v>
      </c>
      <c r="I3275">
        <v>40.298000000000002</v>
      </c>
      <c r="J3275">
        <v>5811.7429251508456</v>
      </c>
      <c r="K3275">
        <v>-2618.7961004364829</v>
      </c>
      <c r="L3275">
        <v>-24.256529953292354</v>
      </c>
      <c r="M3275">
        <v>6374.5155771793543</v>
      </c>
      <c r="N3275">
        <v>38008.66607173864</v>
      </c>
      <c r="O3275">
        <v>37.052345892676122</v>
      </c>
      <c r="P3275">
        <v>64.026080619345279</v>
      </c>
      <c r="Q3275" s="6">
        <v>3273</v>
      </c>
    </row>
    <row r="3276" spans="1:17" x14ac:dyDescent="0.25">
      <c r="A3276">
        <v>146.774</v>
      </c>
      <c r="B3276">
        <v>-28.239000000000001</v>
      </c>
      <c r="C3276">
        <v>2018.365</v>
      </c>
      <c r="D3276">
        <v>1.2</v>
      </c>
      <c r="E3276">
        <v>0.65</v>
      </c>
      <c r="F3276">
        <v>19.899999999999999</v>
      </c>
      <c r="G3276">
        <v>46.089820015575185</v>
      </c>
      <c r="H3276">
        <v>14.812516393687893</v>
      </c>
      <c r="I3276">
        <v>36.774000000000001</v>
      </c>
      <c r="J3276">
        <v>5623.2393191899309</v>
      </c>
      <c r="K3276">
        <v>-2999.8663544299166</v>
      </c>
      <c r="L3276">
        <v>-28.078875422846444</v>
      </c>
      <c r="M3276">
        <v>6373.3836056936252</v>
      </c>
      <c r="N3276">
        <v>37928.888259485218</v>
      </c>
      <c r="O3276">
        <v>38.032677366399078</v>
      </c>
      <c r="P3276">
        <v>57.66324028036184</v>
      </c>
      <c r="Q3276" s="6">
        <v>3274</v>
      </c>
    </row>
    <row r="3277" spans="1:17" x14ac:dyDescent="0.25">
      <c r="A3277">
        <v>148.28270000000001</v>
      </c>
      <c r="B3277">
        <v>-23.152999999999999</v>
      </c>
      <c r="C3277">
        <v>2018.365</v>
      </c>
      <c r="D3277">
        <v>0.75</v>
      </c>
      <c r="E3277">
        <v>0.65</v>
      </c>
      <c r="F3277">
        <v>19.899999999999999</v>
      </c>
      <c r="G3277">
        <v>42.007420362456692</v>
      </c>
      <c r="H3277">
        <v>16.971283858569482</v>
      </c>
      <c r="I3277">
        <v>38.282700000000006</v>
      </c>
      <c r="J3277">
        <v>5867.4700641758654</v>
      </c>
      <c r="K3277">
        <v>-2492.3083692124783</v>
      </c>
      <c r="L3277">
        <v>-23.014189454444029</v>
      </c>
      <c r="M3277">
        <v>6374.8573286973642</v>
      </c>
      <c r="N3277">
        <v>37816.115080792835</v>
      </c>
      <c r="O3277">
        <v>39.48899593436208</v>
      </c>
      <c r="P3277">
        <v>63.518831656560444</v>
      </c>
      <c r="Q3277" s="6">
        <v>3275</v>
      </c>
    </row>
    <row r="3278" spans="1:17" x14ac:dyDescent="0.25">
      <c r="A3278">
        <v>150.25399999999999</v>
      </c>
      <c r="B3278">
        <v>-20.966000000000001</v>
      </c>
      <c r="C3278">
        <v>2018.365</v>
      </c>
      <c r="D3278">
        <v>3</v>
      </c>
      <c r="E3278">
        <v>0.65</v>
      </c>
      <c r="F3278">
        <v>19.899999999999999</v>
      </c>
      <c r="G3278">
        <v>54.048620189015942</v>
      </c>
      <c r="H3278">
        <v>14.707796158059992</v>
      </c>
      <c r="I3278">
        <v>40.253999999999991</v>
      </c>
      <c r="J3278">
        <v>5958.4160245039011</v>
      </c>
      <c r="K3278">
        <v>-2267.8810593098251</v>
      </c>
      <c r="L3278">
        <v>-20.837731202364903</v>
      </c>
      <c r="M3278">
        <v>6375.4220268340769</v>
      </c>
      <c r="N3278">
        <v>37881.226441218139</v>
      </c>
      <c r="O3278">
        <v>38.663861819565255</v>
      </c>
      <c r="P3278">
        <v>67.090740118659255</v>
      </c>
      <c r="Q3278" s="6">
        <v>3276</v>
      </c>
    </row>
    <row r="3279" spans="1:17" x14ac:dyDescent="0.25">
      <c r="A3279">
        <v>117.529</v>
      </c>
      <c r="B3279">
        <v>-28.940999999999999</v>
      </c>
      <c r="C3279">
        <v>2018.365</v>
      </c>
      <c r="D3279">
        <v>0.75</v>
      </c>
      <c r="E3279">
        <v>0.65</v>
      </c>
      <c r="F3279">
        <v>19.899999999999999</v>
      </c>
      <c r="G3279">
        <v>42.007420362456692</v>
      </c>
      <c r="H3279">
        <v>15.897517477166971</v>
      </c>
      <c r="I3279">
        <v>7.5289999999999964</v>
      </c>
      <c r="J3279">
        <v>5586.0082765730276</v>
      </c>
      <c r="K3279">
        <v>-3068.1812666954261</v>
      </c>
      <c r="L3279">
        <v>-28.778313290921538</v>
      </c>
      <c r="M3279">
        <v>6373.1644221095621</v>
      </c>
      <c r="N3279">
        <v>36761.863494483434</v>
      </c>
      <c r="O3279">
        <v>55.222602303691019</v>
      </c>
      <c r="P3279">
        <v>15.276313641101153</v>
      </c>
      <c r="Q3279" s="6">
        <v>3277</v>
      </c>
    </row>
    <row r="3280" spans="1:17" x14ac:dyDescent="0.25">
      <c r="A3280">
        <v>118.315</v>
      </c>
      <c r="B3280">
        <v>-29.907</v>
      </c>
      <c r="C3280">
        <v>2018.365</v>
      </c>
      <c r="D3280">
        <v>0.75</v>
      </c>
      <c r="E3280">
        <v>0.65</v>
      </c>
      <c r="F3280">
        <v>19.899999999999999</v>
      </c>
      <c r="G3280">
        <v>42.007420362456692</v>
      </c>
      <c r="H3280">
        <v>19.82274716167926</v>
      </c>
      <c r="I3280">
        <v>8.3149999999999977</v>
      </c>
      <c r="J3280">
        <v>5533.406687306574</v>
      </c>
      <c r="K3280">
        <v>-3161.4426408181362</v>
      </c>
      <c r="L3280">
        <v>-29.740946767696286</v>
      </c>
      <c r="M3280">
        <v>6372.8572193571281</v>
      </c>
      <c r="N3280">
        <v>36833.551246779905</v>
      </c>
      <c r="O3280">
        <v>53.948391693521891</v>
      </c>
      <c r="P3280">
        <v>16.33732197486135</v>
      </c>
      <c r="Q3280" s="6">
        <v>3278</v>
      </c>
    </row>
    <row r="3281" spans="1:17" x14ac:dyDescent="0.25">
      <c r="A3281">
        <v>152.54599999999999</v>
      </c>
      <c r="B3281">
        <v>-20.75</v>
      </c>
      <c r="C3281">
        <v>2018.365</v>
      </c>
      <c r="D3281">
        <v>0.75</v>
      </c>
      <c r="E3281">
        <v>0.65</v>
      </c>
      <c r="F3281">
        <v>19.899999999999999</v>
      </c>
      <c r="G3281">
        <v>42.007420362456692</v>
      </c>
      <c r="H3281">
        <v>17.869192845078263</v>
      </c>
      <c r="I3281">
        <v>42.545999999999992</v>
      </c>
      <c r="J3281">
        <v>5966.930847597755</v>
      </c>
      <c r="K3281">
        <v>-2245.5338019881442</v>
      </c>
      <c r="L3281">
        <v>-20.622813639286814</v>
      </c>
      <c r="M3281">
        <v>6375.4753388186673</v>
      </c>
      <c r="N3281">
        <v>38049.316328626381</v>
      </c>
      <c r="O3281">
        <v>36.563553775579379</v>
      </c>
      <c r="P3281">
        <v>68.892505889082557</v>
      </c>
      <c r="Q3281" s="6">
        <v>3279</v>
      </c>
    </row>
    <row r="3282" spans="1:17" x14ac:dyDescent="0.25">
      <c r="A3282">
        <v>153.65</v>
      </c>
      <c r="B3282">
        <v>-26.742000000000001</v>
      </c>
      <c r="C3282">
        <v>2018.365</v>
      </c>
      <c r="D3282">
        <v>3</v>
      </c>
      <c r="E3282">
        <v>0.65</v>
      </c>
      <c r="F3282">
        <v>19.899999999999999</v>
      </c>
      <c r="G3282">
        <v>54.048620189015942</v>
      </c>
      <c r="H3282">
        <v>23.808451413461793</v>
      </c>
      <c r="I3282">
        <v>43.650000000000006</v>
      </c>
      <c r="J3282">
        <v>5699.8098014541492</v>
      </c>
      <c r="K3282">
        <v>-2852.7164301212338</v>
      </c>
      <c r="L3282">
        <v>-26.58765642011053</v>
      </c>
      <c r="M3282">
        <v>6373.8389376761334</v>
      </c>
      <c r="N3282">
        <v>38349.093587865376</v>
      </c>
      <c r="O3282">
        <v>32.953735353995185</v>
      </c>
      <c r="P3282">
        <v>64.747026613411265</v>
      </c>
      <c r="Q3282" s="6">
        <v>3280</v>
      </c>
    </row>
    <row r="3283" spans="1:17" x14ac:dyDescent="0.25">
      <c r="A3283">
        <v>158.892</v>
      </c>
      <c r="B3283">
        <v>-19.728999999999999</v>
      </c>
      <c r="C3283">
        <v>2018.365</v>
      </c>
      <c r="D3283">
        <v>0.75</v>
      </c>
      <c r="E3283">
        <v>0.65</v>
      </c>
      <c r="F3283">
        <v>19.899999999999999</v>
      </c>
      <c r="G3283">
        <v>42.007420362456692</v>
      </c>
      <c r="H3283">
        <v>19.142050424515155</v>
      </c>
      <c r="I3283">
        <v>48.891999999999996</v>
      </c>
      <c r="J3283">
        <v>6006.0332895435686</v>
      </c>
      <c r="K3283">
        <v>-2139.4822048671408</v>
      </c>
      <c r="L3283">
        <v>-19.607026240487794</v>
      </c>
      <c r="M3283">
        <v>6375.7211341187676</v>
      </c>
      <c r="N3283">
        <v>38541.728486882268</v>
      </c>
      <c r="O3283">
        <v>30.761316471936642</v>
      </c>
      <c r="P3283">
        <v>73.586839756958483</v>
      </c>
      <c r="Q3283" s="6">
        <v>3281</v>
      </c>
    </row>
    <row r="3284" spans="1:17" x14ac:dyDescent="0.25">
      <c r="A3284">
        <v>159.71</v>
      </c>
      <c r="B3284">
        <v>-26.632999999999999</v>
      </c>
      <c r="C3284">
        <v>2018.365</v>
      </c>
      <c r="D3284">
        <v>1.2</v>
      </c>
      <c r="E3284">
        <v>0.65</v>
      </c>
      <c r="F3284">
        <v>19.899999999999999</v>
      </c>
      <c r="G3284">
        <v>46.089820015575185</v>
      </c>
      <c r="H3284">
        <v>22.370067697657859</v>
      </c>
      <c r="I3284">
        <v>49.710000000000008</v>
      </c>
      <c r="J3284">
        <v>5705.2338967366577</v>
      </c>
      <c r="K3284">
        <v>-2841.9259531490688</v>
      </c>
      <c r="L3284">
        <v>-26.479093904750162</v>
      </c>
      <c r="M3284">
        <v>6373.871424782209</v>
      </c>
      <c r="N3284">
        <v>38824.300345099189</v>
      </c>
      <c r="O3284">
        <v>27.600183387831063</v>
      </c>
      <c r="P3284">
        <v>69.191731157536935</v>
      </c>
      <c r="Q3284" s="6">
        <v>3282</v>
      </c>
    </row>
    <row r="3285" spans="1:17" x14ac:dyDescent="0.25">
      <c r="A3285">
        <v>157.71</v>
      </c>
      <c r="B3285">
        <v>-26.632999999999999</v>
      </c>
      <c r="C3285">
        <v>2018.365</v>
      </c>
      <c r="D3285">
        <v>3</v>
      </c>
      <c r="E3285">
        <v>0.65</v>
      </c>
      <c r="F3285">
        <v>19.899999999999999</v>
      </c>
      <c r="G3285">
        <v>54.048620189015942</v>
      </c>
      <c r="H3285">
        <v>14.798588410231137</v>
      </c>
      <c r="I3285">
        <v>47.710000000000008</v>
      </c>
      <c r="J3285">
        <v>5705.2338967366577</v>
      </c>
      <c r="K3285">
        <v>-2841.9259531490688</v>
      </c>
      <c r="L3285">
        <v>-26.479093904750162</v>
      </c>
      <c r="M3285">
        <v>6373.871424782209</v>
      </c>
      <c r="N3285">
        <v>38661.457245145844</v>
      </c>
      <c r="O3285">
        <v>29.394648857405787</v>
      </c>
      <c r="P3285">
        <v>67.816577238260692</v>
      </c>
      <c r="Q3285" s="6">
        <v>3283</v>
      </c>
    </row>
    <row r="3286" spans="1:17" x14ac:dyDescent="0.25">
      <c r="A3286">
        <v>138.83667501731233</v>
      </c>
      <c r="B3286">
        <v>-23.606999999999999</v>
      </c>
      <c r="C3286">
        <v>2018.365</v>
      </c>
      <c r="D3286">
        <v>3</v>
      </c>
      <c r="E3286">
        <v>0.65</v>
      </c>
      <c r="F3286">
        <v>19.899999999999999</v>
      </c>
      <c r="G3286">
        <v>54.048620189015942</v>
      </c>
      <c r="H3286">
        <v>17.558047156559478</v>
      </c>
      <c r="I3286">
        <v>28.836675017312331</v>
      </c>
      <c r="J3286">
        <v>5847.5175373271604</v>
      </c>
      <c r="K3286">
        <v>-2538.4601262257488</v>
      </c>
      <c r="L3286">
        <v>-23.466099784968861</v>
      </c>
      <c r="M3286">
        <v>6374.7345953997765</v>
      </c>
      <c r="N3286">
        <v>37235.56827686356</v>
      </c>
      <c r="O3286">
        <v>47.519603299085411</v>
      </c>
      <c r="P3286">
        <v>53.970381821491742</v>
      </c>
      <c r="Q3286" s="6">
        <v>3284</v>
      </c>
    </row>
    <row r="3287" spans="1:17" x14ac:dyDescent="0.25">
      <c r="A3287">
        <v>148.11699999999999</v>
      </c>
      <c r="B3287">
        <v>-23.594000000000001</v>
      </c>
      <c r="C3287">
        <v>2018.365</v>
      </c>
      <c r="D3287">
        <v>0.75</v>
      </c>
      <c r="E3287">
        <v>0.65</v>
      </c>
      <c r="F3287">
        <v>19.899999999999999</v>
      </c>
      <c r="G3287">
        <v>42.007420362456692</v>
      </c>
      <c r="H3287">
        <v>17.875134124430431</v>
      </c>
      <c r="I3287">
        <v>38.11699999999999</v>
      </c>
      <c r="J3287">
        <v>5848.0939645124245</v>
      </c>
      <c r="K3287">
        <v>-2537.1407679123608</v>
      </c>
      <c r="L3287">
        <v>-23.453159135048811</v>
      </c>
      <c r="M3287">
        <v>6374.7381353252131</v>
      </c>
      <c r="N3287">
        <v>37821.391415377817</v>
      </c>
      <c r="O3287">
        <v>39.419344616956494</v>
      </c>
      <c r="P3287">
        <v>62.97160474949267</v>
      </c>
      <c r="Q3287" s="6">
        <v>3285</v>
      </c>
    </row>
    <row r="3288" spans="1:17" x14ac:dyDescent="0.25">
      <c r="A3288">
        <v>153.43899999999999</v>
      </c>
      <c r="B3288">
        <v>-23.385999999999999</v>
      </c>
      <c r="C3288">
        <v>2018.365</v>
      </c>
      <c r="D3288">
        <v>3</v>
      </c>
      <c r="E3288">
        <v>0.65</v>
      </c>
      <c r="F3288">
        <v>19.899999999999999</v>
      </c>
      <c r="G3288">
        <v>54.048620189015942</v>
      </c>
      <c r="H3288">
        <v>17.233083181902867</v>
      </c>
      <c r="I3288">
        <v>43.438999999999993</v>
      </c>
      <c r="J3288">
        <v>5857.2759351891791</v>
      </c>
      <c r="K3288">
        <v>-2516.0135985837451</v>
      </c>
      <c r="L3288">
        <v>-23.246112645314312</v>
      </c>
      <c r="M3288">
        <v>6374.7945699610273</v>
      </c>
      <c r="N3288">
        <v>38207.379646748181</v>
      </c>
      <c r="O3288">
        <v>34.638893193957074</v>
      </c>
      <c r="P3288">
        <v>67.258368111748297</v>
      </c>
      <c r="Q3288" s="6">
        <v>3286</v>
      </c>
    </row>
    <row r="3289" spans="1:17" x14ac:dyDescent="0.25">
      <c r="A3289">
        <v>117.70099999999999</v>
      </c>
      <c r="B3289">
        <v>-28.295000000000002</v>
      </c>
      <c r="C3289">
        <v>2018.365</v>
      </c>
      <c r="D3289">
        <v>0.75</v>
      </c>
      <c r="E3289">
        <v>0.65</v>
      </c>
      <c r="F3289">
        <v>19.899999999999999</v>
      </c>
      <c r="G3289">
        <v>42.007420362456692</v>
      </c>
      <c r="H3289">
        <v>22.4643646516977</v>
      </c>
      <c r="I3289">
        <v>7.7009999999999934</v>
      </c>
      <c r="J3289">
        <v>5620.3002123305669</v>
      </c>
      <c r="K3289">
        <v>-3005.3324079017325</v>
      </c>
      <c r="L3289">
        <v>-28.134667506146965</v>
      </c>
      <c r="M3289">
        <v>6373.3662501622675</v>
      </c>
      <c r="N3289">
        <v>36725.452651564847</v>
      </c>
      <c r="O3289">
        <v>55.887829435863679</v>
      </c>
      <c r="P3289">
        <v>15.922065775245846</v>
      </c>
      <c r="Q3289" s="6">
        <v>3287</v>
      </c>
    </row>
    <row r="3290" spans="1:17" x14ac:dyDescent="0.25">
      <c r="A3290">
        <v>158.87299999999999</v>
      </c>
      <c r="B3290">
        <v>-29.274999999999999</v>
      </c>
      <c r="C3290">
        <v>2018.365</v>
      </c>
      <c r="D3290">
        <v>1.2</v>
      </c>
      <c r="E3290">
        <v>0.65</v>
      </c>
      <c r="F3290">
        <v>19.899999999999999</v>
      </c>
      <c r="G3290">
        <v>46.089820015575185</v>
      </c>
      <c r="H3290">
        <v>20.252451418599385</v>
      </c>
      <c r="I3290">
        <v>48.87299999999999</v>
      </c>
      <c r="J3290">
        <v>5567.9997678609743</v>
      </c>
      <c r="K3290">
        <v>-3100.5255408364728</v>
      </c>
      <c r="L3290">
        <v>-29.111128288353314</v>
      </c>
      <c r="M3290">
        <v>6373.0589236471969</v>
      </c>
      <c r="N3290">
        <v>38853.571376647247</v>
      </c>
      <c r="O3290">
        <v>27.272820775586862</v>
      </c>
      <c r="P3290">
        <v>66.878026313057163</v>
      </c>
      <c r="Q3290" s="6">
        <v>3288</v>
      </c>
    </row>
    <row r="3291" spans="1:17" x14ac:dyDescent="0.25">
      <c r="A3291">
        <v>158.33600000000001</v>
      </c>
      <c r="B3291">
        <v>-23.266999999999999</v>
      </c>
      <c r="C3291">
        <v>2018.365</v>
      </c>
      <c r="D3291">
        <v>1.2</v>
      </c>
      <c r="E3291">
        <v>0.65</v>
      </c>
      <c r="F3291">
        <v>19.899999999999999</v>
      </c>
      <c r="G3291">
        <v>46.089820015575185</v>
      </c>
      <c r="H3291">
        <v>16.14860838221751</v>
      </c>
      <c r="I3291">
        <v>48.336000000000013</v>
      </c>
      <c r="J3291">
        <v>5862.4944610793946</v>
      </c>
      <c r="K3291">
        <v>-2503.9117274568457</v>
      </c>
      <c r="L3291">
        <v>-23.127661459916219</v>
      </c>
      <c r="M3291">
        <v>6374.8266835328559</v>
      </c>
      <c r="N3291">
        <v>38598.08888098591</v>
      </c>
      <c r="O3291">
        <v>30.114704158178636</v>
      </c>
      <c r="P3291">
        <v>70.633330873625766</v>
      </c>
      <c r="Q3291" s="6">
        <v>3289</v>
      </c>
    </row>
    <row r="3292" spans="1:17" x14ac:dyDescent="0.25">
      <c r="A3292">
        <v>152.71100000000001</v>
      </c>
      <c r="B3292">
        <v>-28.257999999999999</v>
      </c>
      <c r="C3292">
        <v>2018.365</v>
      </c>
      <c r="D3292">
        <v>1.2</v>
      </c>
      <c r="E3292">
        <v>0.65</v>
      </c>
      <c r="F3292">
        <v>19.899999999999999</v>
      </c>
      <c r="G3292">
        <v>46.089820015575185</v>
      </c>
      <c r="H3292">
        <v>20.150499232419527</v>
      </c>
      <c r="I3292">
        <v>42.711000000000013</v>
      </c>
      <c r="J3292">
        <v>5622.2427237465372</v>
      </c>
      <c r="K3292">
        <v>-3001.7212252122449</v>
      </c>
      <c r="L3292">
        <v>-28.097804811442249</v>
      </c>
      <c r="M3292">
        <v>6373.3777197503823</v>
      </c>
      <c r="N3292">
        <v>38341.401106856916</v>
      </c>
      <c r="O3292">
        <v>33.037862799175436</v>
      </c>
      <c r="P3292">
        <v>62.84819600031841</v>
      </c>
      <c r="Q3292" s="6">
        <v>3290</v>
      </c>
    </row>
    <row r="3293" spans="1:17" x14ac:dyDescent="0.25">
      <c r="A3293">
        <v>152.143</v>
      </c>
      <c r="B3293">
        <v>-28.257999999999999</v>
      </c>
      <c r="C3293">
        <v>2018.365</v>
      </c>
      <c r="D3293">
        <v>0.75</v>
      </c>
      <c r="E3293">
        <v>0.65</v>
      </c>
      <c r="F3293">
        <v>19.899999999999999</v>
      </c>
      <c r="G3293">
        <v>42.007420362456692</v>
      </c>
      <c r="H3293">
        <v>19.080443544978607</v>
      </c>
      <c r="I3293">
        <v>42.143000000000001</v>
      </c>
      <c r="J3293">
        <v>5622.2427237465372</v>
      </c>
      <c r="K3293">
        <v>-3001.7212252122449</v>
      </c>
      <c r="L3293">
        <v>-28.097804811442249</v>
      </c>
      <c r="M3293">
        <v>6373.3777197503823</v>
      </c>
      <c r="N3293">
        <v>38300.027642752466</v>
      </c>
      <c r="O3293">
        <v>33.522771828241922</v>
      </c>
      <c r="P3293">
        <v>62.38235722544902</v>
      </c>
      <c r="Q3293" s="6">
        <v>3291</v>
      </c>
    </row>
    <row r="3294" spans="1:17" x14ac:dyDescent="0.25">
      <c r="A3294">
        <v>146.76599999999999</v>
      </c>
      <c r="B3294">
        <v>-25.256</v>
      </c>
      <c r="C3294">
        <v>2018.365</v>
      </c>
      <c r="D3294">
        <v>3</v>
      </c>
      <c r="E3294">
        <v>0.65</v>
      </c>
      <c r="F3294">
        <v>19.899999999999999</v>
      </c>
      <c r="G3294">
        <v>54.048620189015942</v>
      </c>
      <c r="H3294">
        <v>17.049723818062478</v>
      </c>
      <c r="I3294">
        <v>36.765999999999991</v>
      </c>
      <c r="J3294">
        <v>5771.9747657148937</v>
      </c>
      <c r="K3294">
        <v>-2704.7499390153239</v>
      </c>
      <c r="L3294">
        <v>-25.107809205157373</v>
      </c>
      <c r="M3294">
        <v>6374.2736785184316</v>
      </c>
      <c r="N3294">
        <v>37795.827329297616</v>
      </c>
      <c r="O3294">
        <v>39.742484731194573</v>
      </c>
      <c r="P3294">
        <v>60.271949695695959</v>
      </c>
      <c r="Q3294" s="6">
        <v>3292</v>
      </c>
    </row>
    <row r="3295" spans="1:17" x14ac:dyDescent="0.25">
      <c r="A3295">
        <v>152.76400000000001</v>
      </c>
      <c r="B3295">
        <v>-23.245999999999999</v>
      </c>
      <c r="C3295">
        <v>2018.365</v>
      </c>
      <c r="D3295">
        <v>3</v>
      </c>
      <c r="E3295">
        <v>0.65</v>
      </c>
      <c r="F3295">
        <v>19.899999999999999</v>
      </c>
      <c r="G3295">
        <v>54.048620189015942</v>
      </c>
      <c r="H3295">
        <v>21.457705880347291</v>
      </c>
      <c r="I3295">
        <v>42.76400000000001</v>
      </c>
      <c r="J3295">
        <v>5863.4127595293621</v>
      </c>
      <c r="K3295">
        <v>-2501.7749983148365</v>
      </c>
      <c r="L3295">
        <v>-23.106758557671323</v>
      </c>
      <c r="M3295">
        <v>6374.8323374662123</v>
      </c>
      <c r="N3295">
        <v>38150.338598790273</v>
      </c>
      <c r="O3295">
        <v>35.324404536344531</v>
      </c>
      <c r="P3295">
        <v>66.889495148384626</v>
      </c>
      <c r="Q3295" s="6">
        <v>3293</v>
      </c>
    </row>
    <row r="3296" spans="1:17" x14ac:dyDescent="0.25">
      <c r="A3296">
        <v>117.416</v>
      </c>
      <c r="B3296">
        <v>-24.994</v>
      </c>
      <c r="C3296">
        <v>2018.365</v>
      </c>
      <c r="D3296">
        <v>3</v>
      </c>
      <c r="E3296">
        <v>0.65</v>
      </c>
      <c r="F3296">
        <v>19.899999999999999</v>
      </c>
      <c r="G3296">
        <v>54.048620189015942</v>
      </c>
      <c r="H3296">
        <v>21.73589157534181</v>
      </c>
      <c r="I3296">
        <v>7.4159999999999968</v>
      </c>
      <c r="J3296">
        <v>5784.2977600701424</v>
      </c>
      <c r="K3296">
        <v>-2678.4730170054613</v>
      </c>
      <c r="L3296">
        <v>-24.846935579659792</v>
      </c>
      <c r="M3296">
        <v>6374.3484592528202</v>
      </c>
      <c r="N3296">
        <v>36534.19413550404</v>
      </c>
      <c r="O3296">
        <v>59.603567271472293</v>
      </c>
      <c r="P3296">
        <v>17.121817804284664</v>
      </c>
      <c r="Q3296" s="6">
        <v>3294</v>
      </c>
    </row>
    <row r="3297" spans="1:17" x14ac:dyDescent="0.25">
      <c r="A3297">
        <v>155.51900000000001</v>
      </c>
      <c r="B3297">
        <v>-21.826000000000001</v>
      </c>
      <c r="C3297">
        <v>2018.365</v>
      </c>
      <c r="D3297">
        <v>0.75</v>
      </c>
      <c r="E3297">
        <v>0.65</v>
      </c>
      <c r="F3297">
        <v>19.899999999999999</v>
      </c>
      <c r="G3297">
        <v>42.007420362456692</v>
      </c>
      <c r="H3297">
        <v>15.669933159423348</v>
      </c>
      <c r="I3297">
        <v>45.519000000000005</v>
      </c>
      <c r="J3297">
        <v>5923.6785412916533</v>
      </c>
      <c r="K3297">
        <v>-2356.5388544443117</v>
      </c>
      <c r="L3297">
        <v>-21.693493871340316</v>
      </c>
      <c r="M3297">
        <v>6375.2053169341079</v>
      </c>
      <c r="N3297">
        <v>38320.338870684507</v>
      </c>
      <c r="O3297">
        <v>33.306977756796357</v>
      </c>
      <c r="P3297">
        <v>69.942159797277128</v>
      </c>
      <c r="Q3297" s="6">
        <v>3295</v>
      </c>
    </row>
    <row r="3298" spans="1:17" x14ac:dyDescent="0.25">
      <c r="A3298">
        <v>144.482</v>
      </c>
      <c r="B3298">
        <v>-22.449000000000002</v>
      </c>
      <c r="C3298">
        <v>2018.365</v>
      </c>
      <c r="D3298">
        <v>0.75</v>
      </c>
      <c r="E3298">
        <v>0.65</v>
      </c>
      <c r="F3298">
        <v>19.899999999999999</v>
      </c>
      <c r="G3298">
        <v>42.007420362456692</v>
      </c>
      <c r="H3298">
        <v>23.817002654626872</v>
      </c>
      <c r="I3298">
        <v>34.481999999999999</v>
      </c>
      <c r="J3298">
        <v>5897.6825734332715</v>
      </c>
      <c r="K3298">
        <v>-2420.4391793061641</v>
      </c>
      <c r="L3298">
        <v>-22.313498091834425</v>
      </c>
      <c r="M3298">
        <v>6375.0439651581064</v>
      </c>
      <c r="N3298">
        <v>37529.92559148807</v>
      </c>
      <c r="O3298">
        <v>43.301562007484137</v>
      </c>
      <c r="P3298">
        <v>60.926588651711988</v>
      </c>
      <c r="Q3298" s="6">
        <v>3296</v>
      </c>
    </row>
    <row r="3299" spans="1:17" x14ac:dyDescent="0.25">
      <c r="A3299">
        <v>152.899</v>
      </c>
      <c r="B3299">
        <v>-27.417999999999999</v>
      </c>
      <c r="C3299">
        <v>2018.365</v>
      </c>
      <c r="D3299">
        <v>1.2</v>
      </c>
      <c r="E3299">
        <v>0.65</v>
      </c>
      <c r="F3299">
        <v>19.899999999999999</v>
      </c>
      <c r="G3299">
        <v>46.089820015575185</v>
      </c>
      <c r="H3299">
        <v>17.354679631096662</v>
      </c>
      <c r="I3299">
        <v>42.899000000000001</v>
      </c>
      <c r="J3299">
        <v>5665.7111056244657</v>
      </c>
      <c r="K3299">
        <v>-2919.4085045614852</v>
      </c>
      <c r="L3299">
        <v>-27.26099305608405</v>
      </c>
      <c r="M3299">
        <v>6373.63541072929</v>
      </c>
      <c r="N3299">
        <v>38320.205474945753</v>
      </c>
      <c r="O3299">
        <v>33.289069118250701</v>
      </c>
      <c r="P3299">
        <v>63.63921942349139</v>
      </c>
      <c r="Q3299" s="6">
        <v>3297</v>
      </c>
    </row>
    <row r="3300" spans="1:17" x14ac:dyDescent="0.25">
      <c r="A3300">
        <v>146.24100000000001</v>
      </c>
      <c r="B3300">
        <v>-20.309000000000001</v>
      </c>
      <c r="C3300">
        <v>2018.365</v>
      </c>
      <c r="D3300">
        <v>0.75</v>
      </c>
      <c r="E3300">
        <v>0.65</v>
      </c>
      <c r="F3300">
        <v>19.899999999999999</v>
      </c>
      <c r="G3300">
        <v>42.007420362456692</v>
      </c>
      <c r="H3300">
        <v>20.32385281463052</v>
      </c>
      <c r="I3300">
        <v>36.241000000000014</v>
      </c>
      <c r="J3300">
        <v>5984.0527205806247</v>
      </c>
      <c r="K3300">
        <v>-2199.8110568633251</v>
      </c>
      <c r="L3300">
        <v>-20.184045829565047</v>
      </c>
      <c r="M3300">
        <v>6375.5827693307001</v>
      </c>
      <c r="N3300">
        <v>37569.454153474413</v>
      </c>
      <c r="O3300">
        <v>42.768127860989345</v>
      </c>
      <c r="P3300">
        <v>64.661630381040936</v>
      </c>
      <c r="Q3300" s="6">
        <v>3298</v>
      </c>
    </row>
    <row r="3301" spans="1:17" x14ac:dyDescent="0.25">
      <c r="A3301">
        <v>111.07899999999999</v>
      </c>
      <c r="B3301">
        <v>-23.222000000000001</v>
      </c>
      <c r="C3301">
        <v>2018.365</v>
      </c>
      <c r="D3301">
        <v>0.75</v>
      </c>
      <c r="E3301">
        <v>0.65</v>
      </c>
      <c r="F3301">
        <v>19.899999999999999</v>
      </c>
      <c r="G3301">
        <v>42.007420362456692</v>
      </c>
      <c r="H3301">
        <v>16.587350922978757</v>
      </c>
      <c r="I3301">
        <v>1.0789999999999935</v>
      </c>
      <c r="J3301">
        <v>5864.4612814258835</v>
      </c>
      <c r="K3301">
        <v>-2499.332617206092</v>
      </c>
      <c r="L3301">
        <v>-23.082869617513946</v>
      </c>
      <c r="M3301">
        <v>6374.8387942577474</v>
      </c>
      <c r="N3301">
        <v>36386.824948498193</v>
      </c>
      <c r="O3301">
        <v>62.784483689181179</v>
      </c>
      <c r="P3301">
        <v>2.7347759556259024</v>
      </c>
      <c r="Q3301" s="6">
        <v>3299</v>
      </c>
    </row>
    <row r="3302" spans="1:17" x14ac:dyDescent="0.25">
      <c r="A3302">
        <v>117.086</v>
      </c>
      <c r="B3302">
        <v>-22.221</v>
      </c>
      <c r="C3302">
        <v>2018.365</v>
      </c>
      <c r="D3302">
        <v>0.75</v>
      </c>
      <c r="E3302">
        <v>0.65</v>
      </c>
      <c r="F3302">
        <v>19.899999999999999</v>
      </c>
      <c r="G3302">
        <v>42.007420362456692</v>
      </c>
      <c r="H3302">
        <v>17.270586059847208</v>
      </c>
      <c r="I3302">
        <v>7.0859999999999985</v>
      </c>
      <c r="J3302">
        <v>5907.2771727352911</v>
      </c>
      <c r="K3302">
        <v>-2397.0857741192362</v>
      </c>
      <c r="L3302">
        <v>-22.086587153329209</v>
      </c>
      <c r="M3302">
        <v>6375.1034347690602</v>
      </c>
      <c r="N3302">
        <v>36388.335236514074</v>
      </c>
      <c r="O3302">
        <v>62.75797024373334</v>
      </c>
      <c r="P3302">
        <v>18.195783471445715</v>
      </c>
      <c r="Q3302" s="6">
        <v>3300</v>
      </c>
    </row>
    <row r="3303" spans="1:17" x14ac:dyDescent="0.25">
      <c r="A3303">
        <v>118.014</v>
      </c>
      <c r="B3303">
        <v>-20.888000000000002</v>
      </c>
      <c r="C3303">
        <v>2018.365</v>
      </c>
      <c r="D3303">
        <v>0.75</v>
      </c>
      <c r="E3303">
        <v>0.65</v>
      </c>
      <c r="F3303">
        <v>19.899999999999999</v>
      </c>
      <c r="G3303">
        <v>42.007420362456692</v>
      </c>
      <c r="H3303">
        <v>17.414931446663104</v>
      </c>
      <c r="I3303">
        <v>8.0139999999999958</v>
      </c>
      <c r="J3303">
        <v>5961.500564213321</v>
      </c>
      <c r="K3303">
        <v>-2259.81485598175</v>
      </c>
      <c r="L3303">
        <v>-20.760121250703531</v>
      </c>
      <c r="M3303">
        <v>6375.4413306399083</v>
      </c>
      <c r="N3303">
        <v>36340.71329113924</v>
      </c>
      <c r="O3303">
        <v>63.86951665307425</v>
      </c>
      <c r="P3303">
        <v>21.547874665682318</v>
      </c>
      <c r="Q3303" s="6">
        <v>3301</v>
      </c>
    </row>
    <row r="3304" spans="1:17" x14ac:dyDescent="0.25">
      <c r="A3304">
        <v>134.310271728743</v>
      </c>
      <c r="B3304">
        <v>-18.84</v>
      </c>
      <c r="C3304">
        <v>2018.365</v>
      </c>
      <c r="D3304">
        <v>3</v>
      </c>
      <c r="E3304">
        <v>0.65</v>
      </c>
      <c r="F3304">
        <v>19.899999999999999</v>
      </c>
      <c r="G3304">
        <v>54.048620189015942</v>
      </c>
      <c r="H3304">
        <v>20.715386085974174</v>
      </c>
      <c r="I3304">
        <v>24.310271728743004</v>
      </c>
      <c r="J3304">
        <v>6038.533222037624</v>
      </c>
      <c r="K3304">
        <v>-2046.5964568519694</v>
      </c>
      <c r="L3304">
        <v>-18.72269035420312</v>
      </c>
      <c r="M3304">
        <v>6375.926640955895</v>
      </c>
      <c r="N3304">
        <v>36802.183936300891</v>
      </c>
      <c r="O3304">
        <v>54.564942756639425</v>
      </c>
      <c r="P3304">
        <v>54.44049494735895</v>
      </c>
      <c r="Q3304" s="6">
        <v>3302</v>
      </c>
    </row>
    <row r="3305" spans="1:17" x14ac:dyDescent="0.25">
      <c r="A3305">
        <v>156.78</v>
      </c>
      <c r="B3305">
        <v>-23.71</v>
      </c>
      <c r="C3305">
        <v>2018.365</v>
      </c>
      <c r="D3305">
        <v>0.75</v>
      </c>
      <c r="E3305">
        <v>0.65</v>
      </c>
      <c r="F3305">
        <v>19.899999999999999</v>
      </c>
      <c r="G3305">
        <v>42.007420362456692</v>
      </c>
      <c r="H3305">
        <v>22.219627646083175</v>
      </c>
      <c r="I3305">
        <v>46.78</v>
      </c>
      <c r="J3305">
        <v>5842.9398472459416</v>
      </c>
      <c r="K3305">
        <v>-2548.9089517819912</v>
      </c>
      <c r="L3305">
        <v>-23.568630569339806</v>
      </c>
      <c r="M3305">
        <v>6374.7064954403031</v>
      </c>
      <c r="N3305">
        <v>38484.187773461847</v>
      </c>
      <c r="O3305">
        <v>31.40428962120227</v>
      </c>
      <c r="P3305">
        <v>69.30000658046967</v>
      </c>
      <c r="Q3305" s="6">
        <v>3303</v>
      </c>
    </row>
    <row r="3306" spans="1:17" x14ac:dyDescent="0.25">
      <c r="A3306">
        <v>133.89099999999999</v>
      </c>
      <c r="B3306">
        <v>-25.417999999999999</v>
      </c>
      <c r="C3306">
        <v>2018.365</v>
      </c>
      <c r="D3306">
        <v>1.2</v>
      </c>
      <c r="E3306">
        <v>0.65</v>
      </c>
      <c r="F3306">
        <v>19.899999999999999</v>
      </c>
      <c r="G3306">
        <v>46.089820015575185</v>
      </c>
      <c r="H3306">
        <v>20.181242930790866</v>
      </c>
      <c r="I3306">
        <v>23.890999999999991</v>
      </c>
      <c r="J3306">
        <v>5764.2949147710797</v>
      </c>
      <c r="K3306">
        <v>-2720.9696712035329</v>
      </c>
      <c r="L3306">
        <v>-25.269118900229845</v>
      </c>
      <c r="M3306">
        <v>6374.2271544137175</v>
      </c>
      <c r="N3306">
        <v>37067.533335326021</v>
      </c>
      <c r="O3306">
        <v>50.097348097972493</v>
      </c>
      <c r="P3306">
        <v>45.902039043835543</v>
      </c>
      <c r="Q3306" s="6">
        <v>3304</v>
      </c>
    </row>
    <row r="3307" spans="1:17" x14ac:dyDescent="0.25">
      <c r="A3307">
        <v>149.119</v>
      </c>
      <c r="B3307">
        <v>-25.402000000000001</v>
      </c>
      <c r="C3307">
        <v>2018.365</v>
      </c>
      <c r="D3307">
        <v>0.75</v>
      </c>
      <c r="E3307">
        <v>0.65</v>
      </c>
      <c r="F3307">
        <v>19.899999999999999</v>
      </c>
      <c r="G3307">
        <v>42.007420362456692</v>
      </c>
      <c r="H3307">
        <v>14.778095771337471</v>
      </c>
      <c r="I3307">
        <v>39.119</v>
      </c>
      <c r="J3307">
        <v>5765.0554667630349</v>
      </c>
      <c r="K3307">
        <v>-2719.3686736416516</v>
      </c>
      <c r="L3307">
        <v>-25.253186868318384</v>
      </c>
      <c r="M3307">
        <v>6374.2317590465691</v>
      </c>
      <c r="N3307">
        <v>37964.018106401083</v>
      </c>
      <c r="O3307">
        <v>37.603965299033391</v>
      </c>
      <c r="P3307">
        <v>62.188986370247605</v>
      </c>
      <c r="Q3307" s="6">
        <v>3305</v>
      </c>
    </row>
    <row r="3308" spans="1:17" x14ac:dyDescent="0.25">
      <c r="A3308">
        <v>160.29</v>
      </c>
      <c r="B3308">
        <v>-26.36</v>
      </c>
      <c r="C3308">
        <v>2018.365</v>
      </c>
      <c r="D3308">
        <v>1.2</v>
      </c>
      <c r="E3308">
        <v>0.65</v>
      </c>
      <c r="F3308">
        <v>19.899999999999999</v>
      </c>
      <c r="G3308">
        <v>46.089820015575185</v>
      </c>
      <c r="H3308">
        <v>20.641046374117902</v>
      </c>
      <c r="I3308">
        <v>50.289999999999992</v>
      </c>
      <c r="J3308">
        <v>5718.728476143775</v>
      </c>
      <c r="K3308">
        <v>-2814.8558741651295</v>
      </c>
      <c r="L3308">
        <v>-26.207199328520069</v>
      </c>
      <c r="M3308">
        <v>6373.9523826413733</v>
      </c>
      <c r="N3308">
        <v>38862.97844781656</v>
      </c>
      <c r="O3308">
        <v>27.180375794394557</v>
      </c>
      <c r="P3308">
        <v>69.758299359372515</v>
      </c>
      <c r="Q3308" s="6">
        <v>3306</v>
      </c>
    </row>
    <row r="3309" spans="1:17" x14ac:dyDescent="0.25">
      <c r="A3309">
        <v>147.25</v>
      </c>
      <c r="B3309">
        <v>-19.234999999999999</v>
      </c>
      <c r="C3309">
        <v>2018.365</v>
      </c>
      <c r="D3309">
        <v>0.75</v>
      </c>
      <c r="E3309">
        <v>0.65</v>
      </c>
      <c r="F3309">
        <v>19.899999999999999</v>
      </c>
      <c r="G3309">
        <v>42.007420362456692</v>
      </c>
      <c r="H3309">
        <v>21.270552816995558</v>
      </c>
      <c r="I3309">
        <v>37.25</v>
      </c>
      <c r="J3309">
        <v>6024.2711950239291</v>
      </c>
      <c r="K3309">
        <v>-2087.9284890672279</v>
      </c>
      <c r="L3309">
        <v>-19.115603895283083</v>
      </c>
      <c r="M3309">
        <v>6375.8363221348136</v>
      </c>
      <c r="N3309">
        <v>37604.306889429005</v>
      </c>
      <c r="O3309">
        <v>42.298594486577336</v>
      </c>
      <c r="P3309">
        <v>66.575801880731106</v>
      </c>
      <c r="Q3309" s="6">
        <v>3307</v>
      </c>
    </row>
    <row r="3310" spans="1:17" x14ac:dyDescent="0.25">
      <c r="A3310">
        <v>111.35</v>
      </c>
      <c r="B3310">
        <v>-27.1</v>
      </c>
      <c r="C3310">
        <v>2018.365</v>
      </c>
      <c r="D3310">
        <v>0.75</v>
      </c>
      <c r="E3310">
        <v>0.65</v>
      </c>
      <c r="F3310">
        <v>19.899999999999999</v>
      </c>
      <c r="G3310">
        <v>42.007420362456692</v>
      </c>
      <c r="H3310">
        <v>23.84474093347724</v>
      </c>
      <c r="I3310">
        <v>1.3499999999999943</v>
      </c>
      <c r="J3310">
        <v>5681.8500329082508</v>
      </c>
      <c r="K3310">
        <v>-2888.0849309649689</v>
      </c>
      <c r="L3310">
        <v>-26.944235204311411</v>
      </c>
      <c r="M3310">
        <v>6373.7315887105269</v>
      </c>
      <c r="N3310">
        <v>36598.244640618475</v>
      </c>
      <c r="O3310">
        <v>58.306135749840188</v>
      </c>
      <c r="P3310">
        <v>2.9613925437728943</v>
      </c>
      <c r="Q3310" s="6">
        <v>3308</v>
      </c>
    </row>
    <row r="3311" spans="1:17" x14ac:dyDescent="0.25">
      <c r="A3311">
        <v>118.834</v>
      </c>
      <c r="B3311">
        <v>-20.013000000000002</v>
      </c>
      <c r="C3311">
        <v>2018.365</v>
      </c>
      <c r="D3311">
        <v>0.75</v>
      </c>
      <c r="E3311">
        <v>0.65</v>
      </c>
      <c r="F3311">
        <v>19.899999999999999</v>
      </c>
      <c r="G3311">
        <v>42.007420362456692</v>
      </c>
      <c r="H3311">
        <v>21.623470473595102</v>
      </c>
      <c r="I3311">
        <v>8.8340000000000032</v>
      </c>
      <c r="J3311">
        <v>5995.3468763406081</v>
      </c>
      <c r="K3311">
        <v>-2169.0498449218962</v>
      </c>
      <c r="L3311">
        <v>-19.889560592595902</v>
      </c>
      <c r="M3311">
        <v>6375.6538015644155</v>
      </c>
      <c r="N3311">
        <v>36316.440111385324</v>
      </c>
      <c r="O3311">
        <v>64.455285779729849</v>
      </c>
      <c r="P3311">
        <v>24.423868567074773</v>
      </c>
      <c r="Q3311" s="6">
        <v>3309</v>
      </c>
    </row>
    <row r="3312" spans="1:17" x14ac:dyDescent="0.25">
      <c r="A3312">
        <v>122.416</v>
      </c>
      <c r="B3312">
        <v>-21.994</v>
      </c>
      <c r="C3312">
        <v>2018.365</v>
      </c>
      <c r="D3312">
        <v>3</v>
      </c>
      <c r="E3312">
        <v>0.65</v>
      </c>
      <c r="F3312">
        <v>19.899999999999999</v>
      </c>
      <c r="G3312">
        <v>54.048620189015942</v>
      </c>
      <c r="H3312">
        <v>15.083021501448901</v>
      </c>
      <c r="I3312">
        <v>12.415999999999997</v>
      </c>
      <c r="J3312">
        <v>5916.7370302029658</v>
      </c>
      <c r="K3312">
        <v>-2373.7977007316185</v>
      </c>
      <c r="L3312">
        <v>-21.860679835477395</v>
      </c>
      <c r="M3312">
        <v>6375.1621633158265</v>
      </c>
      <c r="N3312">
        <v>36485.317626176657</v>
      </c>
      <c r="O3312">
        <v>60.639563210864715</v>
      </c>
      <c r="P3312">
        <v>30.449325784893148</v>
      </c>
      <c r="Q3312" s="6">
        <v>3310</v>
      </c>
    </row>
    <row r="3313" spans="1:17" x14ac:dyDescent="0.25">
      <c r="A3313">
        <v>120.003</v>
      </c>
      <c r="B3313">
        <v>-18.812000000000001</v>
      </c>
      <c r="C3313">
        <v>2018.365</v>
      </c>
      <c r="D3313">
        <v>1.2</v>
      </c>
      <c r="E3313">
        <v>0.65</v>
      </c>
      <c r="F3313">
        <v>19.899999999999999</v>
      </c>
      <c r="G3313">
        <v>46.089820015575185</v>
      </c>
      <c r="H3313">
        <v>19.831614070266369</v>
      </c>
      <c r="I3313">
        <v>10.003</v>
      </c>
      <c r="J3313">
        <v>6039.5333581792402</v>
      </c>
      <c r="K3313">
        <v>-2043.6629404248101</v>
      </c>
      <c r="L3313">
        <v>-18.694839099499553</v>
      </c>
      <c r="M3313">
        <v>6375.9329826014946</v>
      </c>
      <c r="N3313">
        <v>36289.197546556192</v>
      </c>
      <c r="O3313">
        <v>65.129918520254606</v>
      </c>
      <c r="P3313">
        <v>28.677727475663549</v>
      </c>
      <c r="Q3313" s="6">
        <v>3311</v>
      </c>
    </row>
    <row r="3314" spans="1:17" x14ac:dyDescent="0.25">
      <c r="A3314">
        <v>149.447</v>
      </c>
      <c r="B3314">
        <v>-22.748999999999999</v>
      </c>
      <c r="C3314">
        <v>2018.365</v>
      </c>
      <c r="D3314">
        <v>3</v>
      </c>
      <c r="E3314">
        <v>0.65</v>
      </c>
      <c r="F3314">
        <v>19.899999999999999</v>
      </c>
      <c r="G3314">
        <v>54.048620189015942</v>
      </c>
      <c r="H3314">
        <v>14.381625721420329</v>
      </c>
      <c r="I3314">
        <v>39.447000000000003</v>
      </c>
      <c r="J3314">
        <v>5884.9162382235618</v>
      </c>
      <c r="K3314">
        <v>-2451.1098372326901</v>
      </c>
      <c r="L3314">
        <v>-22.612078110268179</v>
      </c>
      <c r="M3314">
        <v>6374.9649854008003</v>
      </c>
      <c r="N3314">
        <v>37884.467515596596</v>
      </c>
      <c r="O3314">
        <v>38.616239240055634</v>
      </c>
      <c r="P3314">
        <v>64.827250963904632</v>
      </c>
      <c r="Q3314" s="6">
        <v>3312</v>
      </c>
    </row>
    <row r="3315" spans="1:17" x14ac:dyDescent="0.25">
      <c r="A3315">
        <v>149.72800000000001</v>
      </c>
      <c r="B3315">
        <v>-26.725999999999999</v>
      </c>
      <c r="C3315">
        <v>2018.365</v>
      </c>
      <c r="D3315">
        <v>1.2</v>
      </c>
      <c r="E3315">
        <v>0.65</v>
      </c>
      <c r="F3315">
        <v>19.899999999999999</v>
      </c>
      <c r="G3315">
        <v>46.089820015575185</v>
      </c>
      <c r="H3315">
        <v>23.827905606308136</v>
      </c>
      <c r="I3315">
        <v>39.728000000000009</v>
      </c>
      <c r="J3315">
        <v>5700.6072894805702</v>
      </c>
      <c r="K3315">
        <v>-2851.133142985409</v>
      </c>
      <c r="L3315">
        <v>-26.571720499111336</v>
      </c>
      <c r="M3315">
        <v>6373.8437122280357</v>
      </c>
      <c r="N3315">
        <v>38062.095132978626</v>
      </c>
      <c r="O3315">
        <v>36.384823636590255</v>
      </c>
      <c r="P3315">
        <v>61.57964124950508</v>
      </c>
      <c r="Q3315" s="6">
        <v>3313</v>
      </c>
    </row>
    <row r="3316" spans="1:17" x14ac:dyDescent="0.25">
      <c r="A3316">
        <v>121.8387</v>
      </c>
      <c r="B3316">
        <v>-24.692</v>
      </c>
      <c r="C3316">
        <v>2018.365</v>
      </c>
      <c r="D3316">
        <v>0.75</v>
      </c>
      <c r="E3316">
        <v>0.65</v>
      </c>
      <c r="F3316">
        <v>19.899999999999999</v>
      </c>
      <c r="G3316">
        <v>42.007420362456692</v>
      </c>
      <c r="H3316">
        <v>18.637233013259277</v>
      </c>
      <c r="I3316">
        <v>11.838700000000003</v>
      </c>
      <c r="J3316">
        <v>5798.3523441937286</v>
      </c>
      <c r="K3316">
        <v>-2648.1159656918235</v>
      </c>
      <c r="L3316">
        <v>-24.546249075684273</v>
      </c>
      <c r="M3316">
        <v>6374.4339415487593</v>
      </c>
      <c r="N3316">
        <v>36604.423046521319</v>
      </c>
      <c r="O3316">
        <v>58.202475320830587</v>
      </c>
      <c r="P3316">
        <v>26.646825349192888</v>
      </c>
      <c r="Q3316" s="6">
        <v>3314</v>
      </c>
    </row>
    <row r="3317" spans="1:17" x14ac:dyDescent="0.25">
      <c r="A3317">
        <v>117.092</v>
      </c>
      <c r="B3317">
        <v>-26.672999999999998</v>
      </c>
      <c r="C3317">
        <v>2018.365</v>
      </c>
      <c r="D3317">
        <v>1.2</v>
      </c>
      <c r="E3317">
        <v>0.65</v>
      </c>
      <c r="F3317">
        <v>19.899999999999999</v>
      </c>
      <c r="G3317">
        <v>46.089820015575185</v>
      </c>
      <c r="H3317">
        <v>18.03330831917804</v>
      </c>
      <c r="I3317">
        <v>7.0919999999999987</v>
      </c>
      <c r="J3317">
        <v>5703.245797177372</v>
      </c>
      <c r="K3317">
        <v>-2845.8869403233525</v>
      </c>
      <c r="L3317">
        <v>-26.518933102359121</v>
      </c>
      <c r="M3317">
        <v>6373.859513679633</v>
      </c>
      <c r="N3317">
        <v>36622.063001324641</v>
      </c>
      <c r="O3317">
        <v>57.845085442395153</v>
      </c>
      <c r="P3317">
        <v>15.491036198580009</v>
      </c>
      <c r="Q3317" s="6">
        <v>3315</v>
      </c>
    </row>
    <row r="3318" spans="1:17" x14ac:dyDescent="0.25">
      <c r="A3318">
        <v>156.55199999999999</v>
      </c>
      <c r="B3318">
        <v>-18.620999999999999</v>
      </c>
      <c r="C3318">
        <v>2018.365</v>
      </c>
      <c r="D3318">
        <v>3</v>
      </c>
      <c r="E3318">
        <v>0.65</v>
      </c>
      <c r="F3318">
        <v>19.899999999999999</v>
      </c>
      <c r="G3318">
        <v>54.048620189015942</v>
      </c>
      <c r="H3318">
        <v>19.766152664845837</v>
      </c>
      <c r="I3318">
        <v>46.551999999999992</v>
      </c>
      <c r="J3318">
        <v>6046.3173773938834</v>
      </c>
      <c r="K3318">
        <v>-2023.6394090427034</v>
      </c>
      <c r="L3318">
        <v>-18.504856709508502</v>
      </c>
      <c r="M3318">
        <v>6375.9760261473657</v>
      </c>
      <c r="N3318">
        <v>38312.248932347546</v>
      </c>
      <c r="O3318">
        <v>33.411499004982268</v>
      </c>
      <c r="P3318">
        <v>73.171511656049333</v>
      </c>
      <c r="Q3318" s="6">
        <v>3316</v>
      </c>
    </row>
    <row r="3319" spans="1:17" x14ac:dyDescent="0.25">
      <c r="A3319">
        <v>156.613</v>
      </c>
      <c r="B3319">
        <v>-23.593</v>
      </c>
      <c r="C3319">
        <v>2018.365</v>
      </c>
      <c r="D3319">
        <v>1.2</v>
      </c>
      <c r="E3319">
        <v>0.65</v>
      </c>
      <c r="F3319">
        <v>19.899999999999999</v>
      </c>
      <c r="G3319">
        <v>46.089820015575185</v>
      </c>
      <c r="H3319">
        <v>22.203699586818086</v>
      </c>
      <c r="I3319">
        <v>46.613</v>
      </c>
      <c r="J3319">
        <v>5848.1382926257211</v>
      </c>
      <c r="K3319">
        <v>-2537.0392734861039</v>
      </c>
      <c r="L3319">
        <v>-23.452163701632792</v>
      </c>
      <c r="M3319">
        <v>6374.7384075651435</v>
      </c>
      <c r="N3319">
        <v>38466.698037539936</v>
      </c>
      <c r="O3319">
        <v>31.604828744450526</v>
      </c>
      <c r="P3319">
        <v>69.27769771004327</v>
      </c>
      <c r="Q3319" s="6">
        <v>3317</v>
      </c>
    </row>
    <row r="3320" spans="1:17" x14ac:dyDescent="0.25">
      <c r="A3320">
        <v>162.119</v>
      </c>
      <c r="B3320">
        <v>-23.402000000000001</v>
      </c>
      <c r="C3320">
        <v>2018.365</v>
      </c>
      <c r="D3320">
        <v>1.2</v>
      </c>
      <c r="E3320">
        <v>0.65</v>
      </c>
      <c r="F3320">
        <v>19.899999999999999</v>
      </c>
      <c r="G3320">
        <v>46.089820015575185</v>
      </c>
      <c r="H3320">
        <v>23.974315322381223</v>
      </c>
      <c r="I3320">
        <v>52.119</v>
      </c>
      <c r="J3320">
        <v>5856.5723620205817</v>
      </c>
      <c r="K3320">
        <v>-2517.639927485036</v>
      </c>
      <c r="L3320">
        <v>-23.262039037723437</v>
      </c>
      <c r="M3320">
        <v>6374.7902425138818</v>
      </c>
      <c r="N3320">
        <v>38925.595674341137</v>
      </c>
      <c r="O3320">
        <v>26.512511945085677</v>
      </c>
      <c r="P3320">
        <v>72.829653238080823</v>
      </c>
      <c r="Q3320" s="6">
        <v>3318</v>
      </c>
    </row>
    <row r="3321" spans="1:17" x14ac:dyDescent="0.25">
      <c r="A3321">
        <v>111.089</v>
      </c>
      <c r="B3321">
        <v>-21.202000000000002</v>
      </c>
      <c r="C3321">
        <v>2018.365</v>
      </c>
      <c r="D3321">
        <v>3</v>
      </c>
      <c r="E3321">
        <v>0.65</v>
      </c>
      <c r="F3321">
        <v>19.899999999999999</v>
      </c>
      <c r="G3321">
        <v>54.048620189015942</v>
      </c>
      <c r="H3321">
        <v>14.442173959647207</v>
      </c>
      <c r="I3321">
        <v>1.0889999999999986</v>
      </c>
      <c r="J3321">
        <v>5949.01630713956</v>
      </c>
      <c r="K3321">
        <v>-2292.2612644061628</v>
      </c>
      <c r="L3321">
        <v>-21.072556815557618</v>
      </c>
      <c r="M3321">
        <v>6375.3632623490048</v>
      </c>
      <c r="N3321">
        <v>36288.844812372874</v>
      </c>
      <c r="O3321">
        <v>65.120279393446509</v>
      </c>
      <c r="P3321">
        <v>3.0087334621916275</v>
      </c>
      <c r="Q3321" s="6">
        <v>3319</v>
      </c>
    </row>
    <row r="3322" spans="1:17" x14ac:dyDescent="0.25">
      <c r="A3322">
        <v>128.13366466375669</v>
      </c>
      <c r="B3322">
        <v>-24.2</v>
      </c>
      <c r="C3322">
        <v>2018.365</v>
      </c>
      <c r="D3322">
        <v>3</v>
      </c>
      <c r="E3322">
        <v>0.65</v>
      </c>
      <c r="F3322">
        <v>19.899999999999999</v>
      </c>
      <c r="G3322">
        <v>54.048620189015942</v>
      </c>
      <c r="H3322">
        <v>19.933788974491549</v>
      </c>
      <c r="I3322">
        <v>18.13366466375669</v>
      </c>
      <c r="J3322">
        <v>5820.9047598863935</v>
      </c>
      <c r="K3322">
        <v>-2598.5053582850742</v>
      </c>
      <c r="L3322">
        <v>-24.056423337545407</v>
      </c>
      <c r="M3322">
        <v>6374.571540166784</v>
      </c>
      <c r="N3322">
        <v>36769.047449264479</v>
      </c>
      <c r="O3322">
        <v>55.125017202023876</v>
      </c>
      <c r="P3322">
        <v>38.622494274328254</v>
      </c>
      <c r="Q3322" s="6">
        <v>3320</v>
      </c>
    </row>
    <row r="3323" spans="1:17" x14ac:dyDescent="0.25">
      <c r="A3323">
        <v>162.27699999999999</v>
      </c>
      <c r="B3323">
        <v>-17.849</v>
      </c>
      <c r="C3323">
        <v>2018.365</v>
      </c>
      <c r="D3323">
        <v>3</v>
      </c>
      <c r="E3323">
        <v>0.65</v>
      </c>
      <c r="F3323">
        <v>19.899999999999999</v>
      </c>
      <c r="G3323">
        <v>54.048620189015942</v>
      </c>
      <c r="H3323">
        <v>19.162551796038628</v>
      </c>
      <c r="I3323">
        <v>52.276999999999987</v>
      </c>
      <c r="J3323">
        <v>6073.0549642571978</v>
      </c>
      <c r="K3323">
        <v>-1942.4837181978214</v>
      </c>
      <c r="L3323">
        <v>-17.737021486379987</v>
      </c>
      <c r="M3323">
        <v>6376.1461396640389</v>
      </c>
      <c r="N3323">
        <v>38795.950706753632</v>
      </c>
      <c r="O3323">
        <v>27.934855332848894</v>
      </c>
      <c r="P3323">
        <v>76.661801609402815</v>
      </c>
      <c r="Q3323" s="6">
        <v>3321</v>
      </c>
    </row>
    <row r="3324" spans="1:17" x14ac:dyDescent="0.25">
      <c r="A3324">
        <v>147.416</v>
      </c>
      <c r="B3324">
        <v>-19.707000000000001</v>
      </c>
      <c r="C3324">
        <v>2018.365</v>
      </c>
      <c r="D3324">
        <v>1.2</v>
      </c>
      <c r="E3324">
        <v>0.65</v>
      </c>
      <c r="F3324">
        <v>19.899999999999999</v>
      </c>
      <c r="G3324">
        <v>46.089820015575185</v>
      </c>
      <c r="H3324">
        <v>22.205908847734726</v>
      </c>
      <c r="I3324">
        <v>37.415999999999997</v>
      </c>
      <c r="J3324">
        <v>6006.8549777667895</v>
      </c>
      <c r="K3324">
        <v>-2137.1895883722727</v>
      </c>
      <c r="L3324">
        <v>-19.585140274818219</v>
      </c>
      <c r="M3324">
        <v>6375.7263163163225</v>
      </c>
      <c r="N3324">
        <v>37631.656654098231</v>
      </c>
      <c r="O3324">
        <v>41.928156174850187</v>
      </c>
      <c r="P3324">
        <v>66.212231516595708</v>
      </c>
      <c r="Q3324" s="6">
        <v>3322</v>
      </c>
    </row>
    <row r="3325" spans="1:17" x14ac:dyDescent="0.25">
      <c r="A3325">
        <v>156.09700000000001</v>
      </c>
      <c r="B3325">
        <v>-15.641999999999999</v>
      </c>
      <c r="C3325">
        <v>2018.365</v>
      </c>
      <c r="D3325">
        <v>0.75</v>
      </c>
      <c r="E3325">
        <v>0.65</v>
      </c>
      <c r="F3325">
        <v>19.899999999999999</v>
      </c>
      <c r="G3325">
        <v>42.007420362456692</v>
      </c>
      <c r="H3325">
        <v>18.932306244760202</v>
      </c>
      <c r="I3325">
        <v>46.097000000000008</v>
      </c>
      <c r="J3325">
        <v>6143.4218463962616</v>
      </c>
      <c r="K3325">
        <v>-1708.6141903047333</v>
      </c>
      <c r="L3325">
        <v>-15.542362100987519</v>
      </c>
      <c r="M3325">
        <v>6376.5974025407595</v>
      </c>
      <c r="N3325">
        <v>38199.862428574263</v>
      </c>
      <c r="O3325">
        <v>34.751918236450187</v>
      </c>
      <c r="P3325">
        <v>75.45294942759962</v>
      </c>
      <c r="Q3325" s="6">
        <v>3323</v>
      </c>
    </row>
    <row r="3326" spans="1:17" x14ac:dyDescent="0.25">
      <c r="A3326">
        <v>133.88900000000001</v>
      </c>
      <c r="B3326">
        <v>-17.417000000000002</v>
      </c>
      <c r="C3326">
        <v>2018.365</v>
      </c>
      <c r="D3326">
        <v>0.75</v>
      </c>
      <c r="E3326">
        <v>0.65</v>
      </c>
      <c r="F3326">
        <v>19.899999999999999</v>
      </c>
      <c r="G3326">
        <v>42.007420362456692</v>
      </c>
      <c r="H3326">
        <v>21.783886719593291</v>
      </c>
      <c r="I3326">
        <v>23.88900000000001</v>
      </c>
      <c r="J3326">
        <v>6087.5381333663072</v>
      </c>
      <c r="K3326">
        <v>-1896.9180617444281</v>
      </c>
      <c r="L3326">
        <v>-17.307387422772791</v>
      </c>
      <c r="M3326">
        <v>6376.2385979636292</v>
      </c>
      <c r="N3326">
        <v>36730.061948267168</v>
      </c>
      <c r="O3326">
        <v>55.869127008423106</v>
      </c>
      <c r="P3326">
        <v>55.948659228315336</v>
      </c>
      <c r="Q3326" s="6">
        <v>3324</v>
      </c>
    </row>
    <row r="3327" spans="1:17" x14ac:dyDescent="0.25">
      <c r="A3327">
        <v>119.51300000000001</v>
      </c>
      <c r="B3327">
        <v>-22.367000000000001</v>
      </c>
      <c r="C3327">
        <v>2018.365</v>
      </c>
      <c r="D3327">
        <v>1.2</v>
      </c>
      <c r="E3327">
        <v>0.65</v>
      </c>
      <c r="F3327">
        <v>19.899999999999999</v>
      </c>
      <c r="G3327">
        <v>46.089820015575185</v>
      </c>
      <c r="H3327">
        <v>17.801435869528071</v>
      </c>
      <c r="I3327">
        <v>9.5130000000000052</v>
      </c>
      <c r="J3327">
        <v>5901.143994073368</v>
      </c>
      <c r="K3327">
        <v>-2412.0444704638635</v>
      </c>
      <c r="L3327">
        <v>-22.231888794160895</v>
      </c>
      <c r="M3327">
        <v>6375.0654087847197</v>
      </c>
      <c r="N3327">
        <v>36437.154493685855</v>
      </c>
      <c r="O3327">
        <v>61.670740557706175</v>
      </c>
      <c r="P3327">
        <v>23.767054735319793</v>
      </c>
      <c r="Q3327" s="6">
        <v>3325</v>
      </c>
    </row>
    <row r="3328" spans="1:17" x14ac:dyDescent="0.25">
      <c r="A3328">
        <v>152.863</v>
      </c>
      <c r="B3328">
        <v>-23.225000000000001</v>
      </c>
      <c r="C3328">
        <v>2018.365</v>
      </c>
      <c r="D3328">
        <v>0.75</v>
      </c>
      <c r="E3328">
        <v>0.65</v>
      </c>
      <c r="F3328">
        <v>19.899999999999999</v>
      </c>
      <c r="G3328">
        <v>42.007420362456692</v>
      </c>
      <c r="H3328">
        <v>18.448971275492205</v>
      </c>
      <c r="I3328">
        <v>42.863</v>
      </c>
      <c r="J3328">
        <v>5864.3302723137749</v>
      </c>
      <c r="K3328">
        <v>-2499.6379384529964</v>
      </c>
      <c r="L3328">
        <v>-23.085855729728966</v>
      </c>
      <c r="M3328">
        <v>6374.8379874416651</v>
      </c>
      <c r="N3328">
        <v>38157.205395800236</v>
      </c>
      <c r="O3328">
        <v>35.241647773102102</v>
      </c>
      <c r="P3328">
        <v>66.9787076645855</v>
      </c>
      <c r="Q3328" s="6">
        <v>3326</v>
      </c>
    </row>
    <row r="3329" spans="1:17" x14ac:dyDescent="0.25">
      <c r="A3329">
        <v>136.321</v>
      </c>
      <c r="B3329">
        <v>-23.106999999999999</v>
      </c>
      <c r="C3329">
        <v>2018.365</v>
      </c>
      <c r="D3329">
        <v>1.2</v>
      </c>
      <c r="E3329">
        <v>0.65</v>
      </c>
      <c r="F3329">
        <v>19.899999999999999</v>
      </c>
      <c r="G3329">
        <v>46.089820015575185</v>
      </c>
      <c r="H3329">
        <v>14.421157011375566</v>
      </c>
      <c r="I3329">
        <v>26.320999999999998</v>
      </c>
      <c r="J3329">
        <v>5869.4712042748461</v>
      </c>
      <c r="K3329">
        <v>-2487.6235605922611</v>
      </c>
      <c r="L3329">
        <v>-22.96840312343582</v>
      </c>
      <c r="M3329">
        <v>6374.869661179383</v>
      </c>
      <c r="N3329">
        <v>37078.389780853802</v>
      </c>
      <c r="O3329">
        <v>49.937905414427568</v>
      </c>
      <c r="P3329">
        <v>51.5740111714072</v>
      </c>
      <c r="Q3329" s="6">
        <v>3327</v>
      </c>
    </row>
    <row r="3330" spans="1:17" x14ac:dyDescent="0.25">
      <c r="A3330">
        <v>127.116</v>
      </c>
      <c r="B3330">
        <v>-16.96</v>
      </c>
      <c r="C3330">
        <v>2018.365</v>
      </c>
      <c r="D3330">
        <v>1.2</v>
      </c>
      <c r="E3330">
        <v>0.65</v>
      </c>
      <c r="F3330">
        <v>19.899999999999999</v>
      </c>
      <c r="G3330">
        <v>46.089820015575185</v>
      </c>
      <c r="H3330">
        <v>15.2793875566949</v>
      </c>
      <c r="I3330">
        <v>17.116</v>
      </c>
      <c r="J3330">
        <v>6102.4843673289579</v>
      </c>
      <c r="K3330">
        <v>-1848.6002571874799</v>
      </c>
      <c r="L3330">
        <v>-16.852917172170837</v>
      </c>
      <c r="M3330">
        <v>6376.3342418954107</v>
      </c>
      <c r="N3330">
        <v>36423.235031729295</v>
      </c>
      <c r="O3330">
        <v>62.01234507922662</v>
      </c>
      <c r="P3330">
        <v>46.551510655178589</v>
      </c>
      <c r="Q3330" s="6">
        <v>3328</v>
      </c>
    </row>
    <row r="3331" spans="1:17" x14ac:dyDescent="0.25">
      <c r="A3331">
        <v>118.474</v>
      </c>
      <c r="B3331">
        <v>-24.777000000000001</v>
      </c>
      <c r="C3331">
        <v>2018.365</v>
      </c>
      <c r="D3331">
        <v>1.2</v>
      </c>
      <c r="E3331">
        <v>0.65</v>
      </c>
      <c r="F3331">
        <v>19.899999999999999</v>
      </c>
      <c r="G3331">
        <v>46.089820015575185</v>
      </c>
      <c r="H3331">
        <v>21.616265063974488</v>
      </c>
      <c r="I3331">
        <v>8.4740000000000038</v>
      </c>
      <c r="J3331">
        <v>5794.4128239441898</v>
      </c>
      <c r="K3331">
        <v>-2656.6675296217131</v>
      </c>
      <c r="L3331">
        <v>-24.63087774963639</v>
      </c>
      <c r="M3331">
        <v>6374.4099599284655</v>
      </c>
      <c r="N3331">
        <v>36539.696532740687</v>
      </c>
      <c r="O3331">
        <v>59.493009138192626</v>
      </c>
      <c r="P3331">
        <v>19.570476450058948</v>
      </c>
      <c r="Q3331" s="6">
        <v>3329</v>
      </c>
    </row>
    <row r="3332" spans="1:17" x14ac:dyDescent="0.25">
      <c r="A3332">
        <v>109.33942244799887</v>
      </c>
      <c r="B3332">
        <v>-15.570504912666873</v>
      </c>
      <c r="C3332">
        <v>2018.365</v>
      </c>
      <c r="D3332">
        <v>1.2</v>
      </c>
      <c r="E3332">
        <v>0.65</v>
      </c>
      <c r="F3332">
        <v>19.899999999999999</v>
      </c>
      <c r="G3332">
        <v>46.089820015575185</v>
      </c>
      <c r="H3332">
        <v>21.116364817762857</v>
      </c>
      <c r="I3332">
        <v>-0.66057755200112922</v>
      </c>
      <c r="J3332">
        <v>6145.5501748489824</v>
      </c>
      <c r="K3332">
        <v>-1700.9945847257125</v>
      </c>
      <c r="L3332">
        <v>-15.47127698577119</v>
      </c>
      <c r="M3332">
        <v>6376.6111320083301</v>
      </c>
      <c r="N3332">
        <v>36059.21017738177</v>
      </c>
      <c r="O3332">
        <v>71.691249276580166</v>
      </c>
      <c r="P3332">
        <v>2.4595456811964498</v>
      </c>
      <c r="Q3332" s="6">
        <v>3330</v>
      </c>
    </row>
    <row r="3333" spans="1:17" x14ac:dyDescent="0.25">
      <c r="A3333">
        <v>114.07210730933414</v>
      </c>
      <c r="B3333">
        <v>-10.714788268059717</v>
      </c>
      <c r="C3333">
        <v>2018.365</v>
      </c>
      <c r="D3333">
        <v>1.2</v>
      </c>
      <c r="E3333">
        <v>0.65</v>
      </c>
      <c r="F3333">
        <v>19.899999999999999</v>
      </c>
      <c r="G3333">
        <v>46.089820015575185</v>
      </c>
      <c r="H3333">
        <v>18.948378466370954</v>
      </c>
      <c r="I3333">
        <v>4.0721073093341431</v>
      </c>
      <c r="J3333">
        <v>6267.6613498850593</v>
      </c>
      <c r="K3333">
        <v>-1178.0230130661485</v>
      </c>
      <c r="L3333">
        <v>-10.644702516736894</v>
      </c>
      <c r="M3333">
        <v>6377.4067626392198</v>
      </c>
      <c r="N3333">
        <v>35934.374003140401</v>
      </c>
      <c r="O3333">
        <v>76.525717798390232</v>
      </c>
      <c r="P3333">
        <v>20.952577695145155</v>
      </c>
      <c r="Q3333" s="6">
        <v>3331</v>
      </c>
    </row>
    <row r="3334" spans="1:17" x14ac:dyDescent="0.25">
      <c r="A3334">
        <v>150.392</v>
      </c>
      <c r="B3334">
        <v>-18.526</v>
      </c>
      <c r="C3334">
        <v>2018.365</v>
      </c>
      <c r="D3334">
        <v>1.2</v>
      </c>
      <c r="E3334">
        <v>0.65</v>
      </c>
      <c r="F3334">
        <v>19.899999999999999</v>
      </c>
      <c r="G3334">
        <v>46.089820015575185</v>
      </c>
      <c r="H3334">
        <v>18.021994522777987</v>
      </c>
      <c r="I3334">
        <v>40.391999999999996</v>
      </c>
      <c r="J3334">
        <v>6049.6667107710437</v>
      </c>
      <c r="K3334">
        <v>-2013.6718184973715</v>
      </c>
      <c r="L3334">
        <v>-18.410364760563439</v>
      </c>
      <c r="M3334">
        <v>6375.9972948568484</v>
      </c>
      <c r="N3334">
        <v>37814.243740977741</v>
      </c>
      <c r="O3334">
        <v>39.529537726847678</v>
      </c>
      <c r="P3334">
        <v>69.522208615232429</v>
      </c>
      <c r="Q3334" s="6">
        <v>3332</v>
      </c>
    </row>
    <row r="3335" spans="1:17" x14ac:dyDescent="0.25">
      <c r="A3335">
        <v>134.84800000000001</v>
      </c>
      <c r="B3335">
        <v>-19.434999999999999</v>
      </c>
      <c r="C3335">
        <v>2018.365</v>
      </c>
      <c r="D3335">
        <v>0.75</v>
      </c>
      <c r="E3335">
        <v>0.65</v>
      </c>
      <c r="F3335">
        <v>19.899999999999999</v>
      </c>
      <c r="G3335">
        <v>42.007420362456692</v>
      </c>
      <c r="H3335">
        <v>16.2948215992384</v>
      </c>
      <c r="I3335">
        <v>24.848000000000013</v>
      </c>
      <c r="J3335">
        <v>6016.9411021145052</v>
      </c>
      <c r="K3335">
        <v>-2108.8190299831685</v>
      </c>
      <c r="L3335">
        <v>-19.314556023610386</v>
      </c>
      <c r="M3335">
        <v>6375.7899845849743</v>
      </c>
      <c r="N3335">
        <v>36851.582285879151</v>
      </c>
      <c r="O3335">
        <v>53.698578523878673</v>
      </c>
      <c r="P3335">
        <v>54.301700503627167</v>
      </c>
      <c r="Q3335" s="6">
        <v>3333</v>
      </c>
    </row>
    <row r="3336" spans="1:17" x14ac:dyDescent="0.25">
      <c r="A3336">
        <v>157.11199999999999</v>
      </c>
      <c r="B3336">
        <v>-17.434999999999999</v>
      </c>
      <c r="C3336">
        <v>2018.365</v>
      </c>
      <c r="D3336">
        <v>1.2</v>
      </c>
      <c r="E3336">
        <v>0.65</v>
      </c>
      <c r="F3336">
        <v>19.899999999999999</v>
      </c>
      <c r="G3336">
        <v>46.089820015575185</v>
      </c>
      <c r="H3336">
        <v>21.67079474079241</v>
      </c>
      <c r="I3336">
        <v>47.111999999999995</v>
      </c>
      <c r="J3336">
        <v>6086.9415422252387</v>
      </c>
      <c r="K3336">
        <v>-1898.8187633895541</v>
      </c>
      <c r="L3336">
        <v>-17.325288344824536</v>
      </c>
      <c r="M3336">
        <v>6376.2347850959504</v>
      </c>
      <c r="N3336">
        <v>38329.295816832237</v>
      </c>
      <c r="O3336">
        <v>33.214763350583645</v>
      </c>
      <c r="P3336">
        <v>74.447553551214725</v>
      </c>
      <c r="Q3336" s="6">
        <v>3334</v>
      </c>
    </row>
    <row r="3337" spans="1:17" x14ac:dyDescent="0.25">
      <c r="A3337">
        <v>111.80024765571542</v>
      </c>
      <c r="B3337">
        <v>-18.89557825047202</v>
      </c>
      <c r="C3337">
        <v>2018.365</v>
      </c>
      <c r="D3337">
        <v>0.75</v>
      </c>
      <c r="E3337">
        <v>0.65</v>
      </c>
      <c r="F3337">
        <v>19.899999999999999</v>
      </c>
      <c r="G3337">
        <v>42.007420362456692</v>
      </c>
      <c r="H3337">
        <v>14.035056641843576</v>
      </c>
      <c r="I3337">
        <v>1.8002476557154239</v>
      </c>
      <c r="J3337">
        <v>6036.5437590173869</v>
      </c>
      <c r="K3337">
        <v>-2052.4178801085886</v>
      </c>
      <c r="L3337">
        <v>-18.777973684037704</v>
      </c>
      <c r="M3337">
        <v>6375.9140293075779</v>
      </c>
      <c r="N3337">
        <v>36189.320034201846</v>
      </c>
      <c r="O3337">
        <v>67.734649455829683</v>
      </c>
      <c r="P3337">
        <v>5.5434573991849572</v>
      </c>
      <c r="Q3337" s="6">
        <v>3335</v>
      </c>
    </row>
    <row r="3338" spans="1:17" x14ac:dyDescent="0.25">
      <c r="A3338">
        <v>108.20164162350986</v>
      </c>
      <c r="B3338">
        <v>-22.226915995961853</v>
      </c>
      <c r="C3338">
        <v>2018.365</v>
      </c>
      <c r="D3338">
        <v>3</v>
      </c>
      <c r="E3338">
        <v>0.65</v>
      </c>
      <c r="F3338">
        <v>19.899999999999999</v>
      </c>
      <c r="G3338">
        <v>54.048620189015942</v>
      </c>
      <c r="H3338">
        <v>16.252639365242871</v>
      </c>
      <c r="I3338">
        <v>-1.7983583764901425</v>
      </c>
      <c r="J3338">
        <v>5907.029396378317</v>
      </c>
      <c r="K3338">
        <v>-2397.6922065689369</v>
      </c>
      <c r="L3338">
        <v>-22.09247478391465</v>
      </c>
      <c r="M3338">
        <v>6375.1018977832036</v>
      </c>
      <c r="N3338">
        <v>36339.680048727314</v>
      </c>
      <c r="O3338">
        <v>63.883522286662441</v>
      </c>
      <c r="P3338">
        <v>4.7447801081915548</v>
      </c>
      <c r="Q3338" s="6">
        <v>3336</v>
      </c>
    </row>
    <row r="3339" spans="1:17" x14ac:dyDescent="0.25">
      <c r="A3339">
        <v>107.15549141992685</v>
      </c>
      <c r="B3339">
        <v>-12.859871717197089</v>
      </c>
      <c r="C3339">
        <v>2018.365</v>
      </c>
      <c r="D3339">
        <v>1.2</v>
      </c>
      <c r="E3339">
        <v>0.65</v>
      </c>
      <c r="F3339">
        <v>19.899999999999999</v>
      </c>
      <c r="G3339">
        <v>46.089820015575185</v>
      </c>
      <c r="H3339">
        <v>22.734605311456583</v>
      </c>
      <c r="I3339">
        <v>-2.8445085800731533</v>
      </c>
      <c r="J3339">
        <v>6219.1904026984066</v>
      </c>
      <c r="K3339">
        <v>-1410.2963875173789</v>
      </c>
      <c r="L3339">
        <v>-12.776615898976676</v>
      </c>
      <c r="M3339">
        <v>6377.089082462353</v>
      </c>
      <c r="N3339">
        <v>35981.585885465189</v>
      </c>
      <c r="O3339">
        <v>74.520060992875457</v>
      </c>
      <c r="P3339">
        <v>12.584593817176824</v>
      </c>
      <c r="Q3339" s="6">
        <v>3337</v>
      </c>
    </row>
    <row r="3340" spans="1:17" x14ac:dyDescent="0.25">
      <c r="A3340">
        <v>112.64509803401941</v>
      </c>
      <c r="B3340">
        <v>-10.257200867240451</v>
      </c>
      <c r="C3340">
        <v>2018.365</v>
      </c>
      <c r="D3340">
        <v>1.2</v>
      </c>
      <c r="E3340">
        <v>0.65</v>
      </c>
      <c r="F3340">
        <v>19.899999999999999</v>
      </c>
      <c r="G3340">
        <v>46.089820015575185</v>
      </c>
      <c r="H3340">
        <v>23.699426880370204</v>
      </c>
      <c r="I3340">
        <v>2.6450980340194121</v>
      </c>
      <c r="J3340">
        <v>6276.8728752723109</v>
      </c>
      <c r="K3340">
        <v>-1128.2541839014618</v>
      </c>
      <c r="L3340">
        <v>-10.189977426284223</v>
      </c>
      <c r="M3340">
        <v>6377.4674123683644</v>
      </c>
      <c r="N3340">
        <v>35912.850881501166</v>
      </c>
      <c r="O3340">
        <v>77.540202479735271</v>
      </c>
      <c r="P3340">
        <v>14.54438001318773</v>
      </c>
      <c r="Q3340" s="6">
        <v>3338</v>
      </c>
    </row>
    <row r="3341" spans="1:17" x14ac:dyDescent="0.25">
      <c r="A3341">
        <v>119.878</v>
      </c>
      <c r="B3341">
        <v>-17.952000000000002</v>
      </c>
      <c r="C3341">
        <v>2018.365</v>
      </c>
      <c r="D3341">
        <v>3</v>
      </c>
      <c r="E3341">
        <v>0.65</v>
      </c>
      <c r="F3341">
        <v>19.899999999999999</v>
      </c>
      <c r="G3341">
        <v>54.048620189015942</v>
      </c>
      <c r="H3341">
        <v>23.159201493636669</v>
      </c>
      <c r="I3341">
        <v>9.8780000000000001</v>
      </c>
      <c r="J3341">
        <v>6069.5510146021315</v>
      </c>
      <c r="K3341">
        <v>-1953.3318313947607</v>
      </c>
      <c r="L3341">
        <v>-17.839461094443447</v>
      </c>
      <c r="M3341">
        <v>6376.1238038794208</v>
      </c>
      <c r="N3341">
        <v>36252.209203931408</v>
      </c>
      <c r="O3341">
        <v>66.069074445950648</v>
      </c>
      <c r="P3341">
        <v>29.464746509284328</v>
      </c>
      <c r="Q3341" s="6">
        <v>3339</v>
      </c>
    </row>
    <row r="3342" spans="1:17" x14ac:dyDescent="0.25">
      <c r="A3342">
        <v>110.88185674664241</v>
      </c>
      <c r="B3342">
        <v>-18.797219874562494</v>
      </c>
      <c r="C3342">
        <v>2018.365</v>
      </c>
      <c r="D3342">
        <v>3</v>
      </c>
      <c r="E3342">
        <v>0.65</v>
      </c>
      <c r="F3342">
        <v>19.899999999999999</v>
      </c>
      <c r="G3342">
        <v>54.048620189015942</v>
      </c>
      <c r="H3342">
        <v>14.985295715458603</v>
      </c>
      <c r="I3342">
        <v>0.88185674664241276</v>
      </c>
      <c r="J3342">
        <v>6040.0607123313939</v>
      </c>
      <c r="K3342">
        <v>-2042.1142562355601</v>
      </c>
      <c r="L3342">
        <v>-18.680137535777842</v>
      </c>
      <c r="M3342">
        <v>6375.9363268597453</v>
      </c>
      <c r="N3342">
        <v>36182.587858116036</v>
      </c>
      <c r="O3342">
        <v>67.92181728957479</v>
      </c>
      <c r="P3342">
        <v>2.7349547117935011</v>
      </c>
      <c r="Q3342" s="6">
        <v>3340</v>
      </c>
    </row>
    <row r="3343" spans="1:17" x14ac:dyDescent="0.25">
      <c r="A3343">
        <v>153.33799999999999</v>
      </c>
      <c r="B3343">
        <v>-18.805</v>
      </c>
      <c r="C3343">
        <v>2018.365</v>
      </c>
      <c r="D3343">
        <v>1.2</v>
      </c>
      <c r="E3343">
        <v>0.65</v>
      </c>
      <c r="F3343">
        <v>19.899999999999999</v>
      </c>
      <c r="G3343">
        <v>46.089820015575185</v>
      </c>
      <c r="H3343">
        <v>18.078927008839933</v>
      </c>
      <c r="I3343">
        <v>43.337999999999994</v>
      </c>
      <c r="J3343">
        <v>6039.783167739115</v>
      </c>
      <c r="K3343">
        <v>-2042.9294863515106</v>
      </c>
      <c r="L3343">
        <v>-18.687876303177802</v>
      </c>
      <c r="M3343">
        <v>6375.9345667524831</v>
      </c>
      <c r="N3343">
        <v>38052.943084528582</v>
      </c>
      <c r="O3343">
        <v>36.525119829057729</v>
      </c>
      <c r="P3343">
        <v>71.139140512968638</v>
      </c>
      <c r="Q3343" s="6">
        <v>3341</v>
      </c>
    </row>
    <row r="3344" spans="1:17" x14ac:dyDescent="0.25">
      <c r="A3344">
        <v>119.49478794164843</v>
      </c>
      <c r="B3344">
        <v>-13.660297768457216</v>
      </c>
      <c r="C3344">
        <v>2018.365</v>
      </c>
      <c r="D3344">
        <v>3</v>
      </c>
      <c r="E3344">
        <v>0.65</v>
      </c>
      <c r="F3344">
        <v>19.899999999999999</v>
      </c>
      <c r="G3344">
        <v>54.048620189015942</v>
      </c>
      <c r="H3344">
        <v>17.107287972850699</v>
      </c>
      <c r="I3344">
        <v>9.4947879416484255</v>
      </c>
      <c r="J3344">
        <v>6198.878927155487</v>
      </c>
      <c r="K3344">
        <v>-1496.488108831742</v>
      </c>
      <c r="L3344">
        <v>-13.572242218300799</v>
      </c>
      <c r="M3344">
        <v>6376.9566890019851</v>
      </c>
      <c r="N3344">
        <v>36095.715950857819</v>
      </c>
      <c r="O3344">
        <v>70.524093250333479</v>
      </c>
      <c r="P3344">
        <v>35.305663163693794</v>
      </c>
      <c r="Q3344" s="6">
        <v>3342</v>
      </c>
    </row>
    <row r="3345" spans="1:17" x14ac:dyDescent="0.25">
      <c r="A3345">
        <v>150.40899999999999</v>
      </c>
      <c r="B3345">
        <v>-18.71</v>
      </c>
      <c r="C3345">
        <v>2018.365</v>
      </c>
      <c r="D3345">
        <v>3</v>
      </c>
      <c r="E3345">
        <v>0.65</v>
      </c>
      <c r="F3345">
        <v>19.899999999999999</v>
      </c>
      <c r="G3345">
        <v>54.048620189015942</v>
      </c>
      <c r="H3345">
        <v>18.273601359365159</v>
      </c>
      <c r="I3345">
        <v>40.408999999999992</v>
      </c>
      <c r="J3345">
        <v>6043.1645599394396</v>
      </c>
      <c r="K3345">
        <v>-2032.9725084058857</v>
      </c>
      <c r="L3345">
        <v>-18.593381895257682</v>
      </c>
      <c r="M3345">
        <v>6375.9560160372939</v>
      </c>
      <c r="N3345">
        <v>37821.05386469097</v>
      </c>
      <c r="O3345">
        <v>39.441199847971134</v>
      </c>
      <c r="P3345">
        <v>69.353926951905152</v>
      </c>
      <c r="Q3345" s="6">
        <v>3343</v>
      </c>
    </row>
    <row r="3346" spans="1:17" x14ac:dyDescent="0.25">
      <c r="A3346">
        <v>119.717</v>
      </c>
      <c r="B3346">
        <v>-16.655000000000001</v>
      </c>
      <c r="C3346">
        <v>2018.365</v>
      </c>
      <c r="D3346">
        <v>0.75</v>
      </c>
      <c r="E3346">
        <v>0.65</v>
      </c>
      <c r="F3346">
        <v>19.899999999999999</v>
      </c>
      <c r="G3346">
        <v>42.007420362456692</v>
      </c>
      <c r="H3346">
        <v>21.751646611554776</v>
      </c>
      <c r="I3346">
        <v>9.7169999999999987</v>
      </c>
      <c r="J3346">
        <v>6112.2444212278042</v>
      </c>
      <c r="K3346">
        <v>-1816.2886872084757</v>
      </c>
      <c r="L3346">
        <v>-16.549620592235627</v>
      </c>
      <c r="M3346">
        <v>6376.3968242348201</v>
      </c>
      <c r="N3346">
        <v>36199.900587760967</v>
      </c>
      <c r="O3346">
        <v>67.462075536325813</v>
      </c>
      <c r="P3346">
        <v>30.856865529638469</v>
      </c>
      <c r="Q3346" s="6">
        <v>3344</v>
      </c>
    </row>
    <row r="3347" spans="1:17" x14ac:dyDescent="0.25">
      <c r="A3347">
        <v>150.71600000000001</v>
      </c>
      <c r="B3347">
        <v>-23.646000000000001</v>
      </c>
      <c r="C3347">
        <v>2018.365</v>
      </c>
      <c r="D3347">
        <v>3</v>
      </c>
      <c r="E3347">
        <v>0.65</v>
      </c>
      <c r="F3347">
        <v>19.899999999999999</v>
      </c>
      <c r="G3347">
        <v>54.048620189015942</v>
      </c>
      <c r="H3347">
        <v>19.183551774396673</v>
      </c>
      <c r="I3347">
        <v>40.716000000000008</v>
      </c>
      <c r="J3347">
        <v>5845.7864540637775</v>
      </c>
      <c r="K3347">
        <v>-2542.4174292190214</v>
      </c>
      <c r="L3347">
        <v>-23.504921907674433</v>
      </c>
      <c r="M3347">
        <v>6374.723966644533</v>
      </c>
      <c r="N3347">
        <v>38010.627586738839</v>
      </c>
      <c r="O3347">
        <v>37.030874116391225</v>
      </c>
      <c r="P3347">
        <v>65.012571338153478</v>
      </c>
      <c r="Q3347" s="6">
        <v>3345</v>
      </c>
    </row>
    <row r="3348" spans="1:17" x14ac:dyDescent="0.25">
      <c r="A3348">
        <v>152.095</v>
      </c>
      <c r="B3348">
        <v>-21.638999999999999</v>
      </c>
      <c r="C3348">
        <v>2018.365</v>
      </c>
      <c r="D3348">
        <v>3</v>
      </c>
      <c r="E3348">
        <v>0.65</v>
      </c>
      <c r="F3348">
        <v>19.899999999999999</v>
      </c>
      <c r="G3348">
        <v>54.048620189015942</v>
      </c>
      <c r="H3348">
        <v>22.635000105143767</v>
      </c>
      <c r="I3348">
        <v>42.094999999999999</v>
      </c>
      <c r="J3348">
        <v>5931.3453877697712</v>
      </c>
      <c r="K3348">
        <v>-2337.3046854486738</v>
      </c>
      <c r="L3348">
        <v>-21.507405289621264</v>
      </c>
      <c r="M3348">
        <v>6375.2530382438981</v>
      </c>
      <c r="N3348">
        <v>38043.49747800285</v>
      </c>
      <c r="O3348">
        <v>36.63216356988783</v>
      </c>
      <c r="P3348">
        <v>67.795530435325148</v>
      </c>
      <c r="Q3348" s="6">
        <v>3346</v>
      </c>
    </row>
    <row r="3349" spans="1:17" x14ac:dyDescent="0.25">
      <c r="A3349">
        <v>153.23699999999999</v>
      </c>
      <c r="B3349">
        <v>-15.568000000000001</v>
      </c>
      <c r="C3349">
        <v>2018.365</v>
      </c>
      <c r="D3349">
        <v>1.2</v>
      </c>
      <c r="E3349">
        <v>0.65</v>
      </c>
      <c r="F3349">
        <v>19.899999999999999</v>
      </c>
      <c r="G3349">
        <v>46.089820015575185</v>
      </c>
      <c r="H3349">
        <v>20.76489694185166</v>
      </c>
      <c r="I3349">
        <v>43.236999999999995</v>
      </c>
      <c r="J3349">
        <v>6145.6245706286209</v>
      </c>
      <c r="K3349">
        <v>-1700.7275758561796</v>
      </c>
      <c r="L3349">
        <v>-15.468786448073612</v>
      </c>
      <c r="M3349">
        <v>6376.6116120077331</v>
      </c>
      <c r="N3349">
        <v>37959.41385429247</v>
      </c>
      <c r="O3349">
        <v>37.69429402388554</v>
      </c>
      <c r="P3349">
        <v>74.069767950317157</v>
      </c>
      <c r="Q3349" s="6">
        <v>3347</v>
      </c>
    </row>
    <row r="3350" spans="1:17" x14ac:dyDescent="0.25">
      <c r="A3350">
        <v>116.581</v>
      </c>
      <c r="B3350">
        <v>-19.544</v>
      </c>
      <c r="C3350">
        <v>2018.365</v>
      </c>
      <c r="D3350">
        <v>3</v>
      </c>
      <c r="E3350">
        <v>0.65</v>
      </c>
      <c r="F3350">
        <v>19.899999999999999</v>
      </c>
      <c r="G3350">
        <v>54.048620189015942</v>
      </c>
      <c r="H3350">
        <v>15.829907059897277</v>
      </c>
      <c r="I3350">
        <v>6.5810000000000031</v>
      </c>
      <c r="J3350">
        <v>6012.9154453208494</v>
      </c>
      <c r="K3350">
        <v>-2120.1937582720839</v>
      </c>
      <c r="L3350">
        <v>-19.422987382433234</v>
      </c>
      <c r="M3350">
        <v>6375.764560050342</v>
      </c>
      <c r="N3350">
        <v>36259.445077968208</v>
      </c>
      <c r="O3350">
        <v>65.871834724776178</v>
      </c>
      <c r="P3350">
        <v>19.027520850687583</v>
      </c>
      <c r="Q3350" s="6">
        <v>3348</v>
      </c>
    </row>
    <row r="3351" spans="1:17" x14ac:dyDescent="0.25">
      <c r="A3351">
        <v>115.92004634347002</v>
      </c>
      <c r="B3351">
        <v>-18.849360184100753</v>
      </c>
      <c r="C3351">
        <v>2018.365</v>
      </c>
      <c r="D3351">
        <v>1.2</v>
      </c>
      <c r="E3351">
        <v>0.65</v>
      </c>
      <c r="F3351">
        <v>19.899999999999999</v>
      </c>
      <c r="G3351">
        <v>46.089820015575185</v>
      </c>
      <c r="H3351">
        <v>18.780345697296241</v>
      </c>
      <c r="I3351">
        <v>5.9200463434700197</v>
      </c>
      <c r="J3351">
        <v>6038.1985638610786</v>
      </c>
      <c r="K3351">
        <v>-2047.577001689933</v>
      </c>
      <c r="L3351">
        <v>-18.732000838685128</v>
      </c>
      <c r="M3351">
        <v>6375.9245191943364</v>
      </c>
      <c r="N3351">
        <v>36221.427875507412</v>
      </c>
      <c r="O3351">
        <v>66.866364098096028</v>
      </c>
      <c r="P3351">
        <v>17.794143679069006</v>
      </c>
      <c r="Q3351" s="6">
        <v>3349</v>
      </c>
    </row>
    <row r="3352" spans="1:17" x14ac:dyDescent="0.25">
      <c r="A3352">
        <v>130.61799999999999</v>
      </c>
      <c r="B3352">
        <v>-13.417999999999999</v>
      </c>
      <c r="C3352">
        <v>2018.365</v>
      </c>
      <c r="D3352">
        <v>3</v>
      </c>
      <c r="E3352">
        <v>0.65</v>
      </c>
      <c r="F3352">
        <v>19.899999999999999</v>
      </c>
      <c r="G3352">
        <v>54.048620189015942</v>
      </c>
      <c r="H3352">
        <v>15.024632461879682</v>
      </c>
      <c r="I3352">
        <v>20.617999999999995</v>
      </c>
      <c r="J3352">
        <v>6205.1546223804198</v>
      </c>
      <c r="K3352">
        <v>-1470.4264187439931</v>
      </c>
      <c r="L3352">
        <v>-13.331390361383404</v>
      </c>
      <c r="M3352">
        <v>6376.9975490499737</v>
      </c>
      <c r="N3352">
        <v>36451.704685628858</v>
      </c>
      <c r="O3352">
        <v>61.408295960406853</v>
      </c>
      <c r="P3352">
        <v>58.334548079887291</v>
      </c>
      <c r="Q3352" s="6">
        <v>3350</v>
      </c>
    </row>
    <row r="3353" spans="1:17" x14ac:dyDescent="0.25">
      <c r="A3353">
        <v>134.88800000000001</v>
      </c>
      <c r="B3353">
        <v>-22.417000000000002</v>
      </c>
      <c r="C3353">
        <v>2018.365</v>
      </c>
      <c r="D3353">
        <v>1.2</v>
      </c>
      <c r="E3353">
        <v>0.65</v>
      </c>
      <c r="F3353">
        <v>19.899999999999999</v>
      </c>
      <c r="G3353">
        <v>46.089820015575185</v>
      </c>
      <c r="H3353">
        <v>18.292403017693214</v>
      </c>
      <c r="I3353">
        <v>24.888000000000005</v>
      </c>
      <c r="J3353">
        <v>5899.0348052958698</v>
      </c>
      <c r="K3353">
        <v>-2417.1637747119526</v>
      </c>
      <c r="L3353">
        <v>-22.281650430068307</v>
      </c>
      <c r="M3353">
        <v>6375.0523407946866</v>
      </c>
      <c r="N3353">
        <v>36975.64254378208</v>
      </c>
      <c r="O3353">
        <v>51.59487414987214</v>
      </c>
      <c r="P3353">
        <v>50.580221650223891</v>
      </c>
      <c r="Q3353" s="6">
        <v>3351</v>
      </c>
    </row>
    <row r="3354" spans="1:17" x14ac:dyDescent="0.25">
      <c r="A3354">
        <v>133.88900000000001</v>
      </c>
      <c r="B3354">
        <v>-21.417000000000002</v>
      </c>
      <c r="C3354">
        <v>2018.365</v>
      </c>
      <c r="D3354">
        <v>3</v>
      </c>
      <c r="E3354">
        <v>0.65</v>
      </c>
      <c r="F3354">
        <v>19.899999999999999</v>
      </c>
      <c r="G3354">
        <v>54.048620189015942</v>
      </c>
      <c r="H3354">
        <v>20.286969442314518</v>
      </c>
      <c r="I3354">
        <v>23.88900000000001</v>
      </c>
      <c r="J3354">
        <v>5940.3654247957284</v>
      </c>
      <c r="K3354">
        <v>-2314.4387638941066</v>
      </c>
      <c r="L3354">
        <v>-21.286494517211381</v>
      </c>
      <c r="M3354">
        <v>6375.3092608848565</v>
      </c>
      <c r="N3354">
        <v>36884.05086067821</v>
      </c>
      <c r="O3354">
        <v>53.131245831868199</v>
      </c>
      <c r="P3354">
        <v>50.496400393358805</v>
      </c>
      <c r="Q3354" s="6">
        <v>3352</v>
      </c>
    </row>
    <row r="3355" spans="1:17" x14ac:dyDescent="0.25">
      <c r="A3355">
        <v>117.18392676022148</v>
      </c>
      <c r="B3355">
        <v>-13.3491612278626</v>
      </c>
      <c r="C3355">
        <v>2018.365</v>
      </c>
      <c r="D3355">
        <v>0.75</v>
      </c>
      <c r="E3355">
        <v>0.65</v>
      </c>
      <c r="F3355">
        <v>19.899999999999999</v>
      </c>
      <c r="G3355">
        <v>42.007420362456692</v>
      </c>
      <c r="H3355">
        <v>23.288750428748486</v>
      </c>
      <c r="I3355">
        <v>7.1839267602214818</v>
      </c>
      <c r="J3355">
        <v>6206.9174672962981</v>
      </c>
      <c r="K3355">
        <v>-1463.0173527438199</v>
      </c>
      <c r="L3355">
        <v>-13.262963509014206</v>
      </c>
      <c r="M3355">
        <v>6377.0090340423258</v>
      </c>
      <c r="N3355">
        <v>36044.01755818224</v>
      </c>
      <c r="O3355">
        <v>72.223888146757801</v>
      </c>
      <c r="P3355">
        <v>28.630975588353905</v>
      </c>
      <c r="Q3355" s="6">
        <v>3353</v>
      </c>
    </row>
    <row r="3356" spans="1:17" x14ac:dyDescent="0.25">
      <c r="A3356">
        <v>155.214</v>
      </c>
      <c r="B3356">
        <v>-22.373000000000001</v>
      </c>
      <c r="C3356">
        <v>2018.365</v>
      </c>
      <c r="D3356">
        <v>3</v>
      </c>
      <c r="E3356">
        <v>0.65</v>
      </c>
      <c r="F3356">
        <v>19.899999999999999</v>
      </c>
      <c r="G3356">
        <v>54.048620189015942</v>
      </c>
      <c r="H3356">
        <v>15.444625691010655</v>
      </c>
      <c r="I3356">
        <v>45.213999999999999</v>
      </c>
      <c r="J3356">
        <v>5900.8911279990261</v>
      </c>
      <c r="K3356">
        <v>-2412.6588824620353</v>
      </c>
      <c r="L3356">
        <v>-22.237860168879699</v>
      </c>
      <c r="M3356">
        <v>6375.0638418466506</v>
      </c>
      <c r="N3356">
        <v>38313.287379059482</v>
      </c>
      <c r="O3356">
        <v>33.387959738053063</v>
      </c>
      <c r="P3356">
        <v>69.303341045320479</v>
      </c>
      <c r="Q3356" s="6">
        <v>3354</v>
      </c>
    </row>
    <row r="3357" spans="1:17" x14ac:dyDescent="0.25">
      <c r="A3357">
        <v>113.73530050258323</v>
      </c>
      <c r="B3357">
        <v>-16.766357335495339</v>
      </c>
      <c r="C3357">
        <v>2018.365</v>
      </c>
      <c r="D3357">
        <v>0.75</v>
      </c>
      <c r="E3357">
        <v>0.65</v>
      </c>
      <c r="F3357">
        <v>19.899999999999999</v>
      </c>
      <c r="G3357">
        <v>42.007420362456692</v>
      </c>
      <c r="H3357">
        <v>14.528627632635537</v>
      </c>
      <c r="I3357">
        <v>3.7353005025832289</v>
      </c>
      <c r="J3357">
        <v>6108.700937106938</v>
      </c>
      <c r="K3357">
        <v>-1828.0917419748816</v>
      </c>
      <c r="L3357">
        <v>-16.660354615882493</v>
      </c>
      <c r="M3357">
        <v>6376.3740916047218</v>
      </c>
      <c r="N3357">
        <v>36116.906358034998</v>
      </c>
      <c r="O3357">
        <v>69.845490421069456</v>
      </c>
      <c r="P3357">
        <v>12.752228897990442</v>
      </c>
      <c r="Q3357" s="6">
        <v>3355</v>
      </c>
    </row>
    <row r="3358" spans="1:17" x14ac:dyDescent="0.25">
      <c r="A3358">
        <v>115.2826020993916</v>
      </c>
      <c r="B3358">
        <v>-8.4169929861310067</v>
      </c>
      <c r="C3358">
        <v>2018.365</v>
      </c>
      <c r="D3358">
        <v>0.75</v>
      </c>
      <c r="E3358">
        <v>0.65</v>
      </c>
      <c r="F3358">
        <v>19.899999999999999</v>
      </c>
      <c r="G3358">
        <v>42.007420362456692</v>
      </c>
      <c r="H3358">
        <v>22.149577639664766</v>
      </c>
      <c r="I3358">
        <v>5.2826020993915961</v>
      </c>
      <c r="J3358">
        <v>6309.8933744294036</v>
      </c>
      <c r="K3358">
        <v>-927.42578200520461</v>
      </c>
      <c r="L3358">
        <v>-8.3614445672472435</v>
      </c>
      <c r="M3358">
        <v>6377.6855502443868</v>
      </c>
      <c r="N3358">
        <v>35897.731377776625</v>
      </c>
      <c r="O3358">
        <v>78.317275908830808</v>
      </c>
      <c r="P3358">
        <v>32.279190022040261</v>
      </c>
      <c r="Q3358" s="6">
        <v>3356</v>
      </c>
    </row>
    <row r="3359" spans="1:17" x14ac:dyDescent="0.25">
      <c r="A3359">
        <v>107.29701724917689</v>
      </c>
      <c r="B3359">
        <v>-8.7844988930912784</v>
      </c>
      <c r="C3359">
        <v>2018.365</v>
      </c>
      <c r="D3359">
        <v>1.2</v>
      </c>
      <c r="E3359">
        <v>0.65</v>
      </c>
      <c r="F3359">
        <v>19.899999999999999</v>
      </c>
      <c r="G3359">
        <v>46.089820015575185</v>
      </c>
      <c r="H3359">
        <v>17.02096542353452</v>
      </c>
      <c r="I3359">
        <v>-2.7029827508231108</v>
      </c>
      <c r="J3359">
        <v>6303.8148712015291</v>
      </c>
      <c r="K3359">
        <v>-967.61447004383785</v>
      </c>
      <c r="L3359">
        <v>-8.7265991936434322</v>
      </c>
      <c r="M3359">
        <v>6377.645309439823</v>
      </c>
      <c r="N3359">
        <v>35881.619691231936</v>
      </c>
      <c r="O3359">
        <v>79.185587660730562</v>
      </c>
      <c r="P3359">
        <v>17.178330513234851</v>
      </c>
      <c r="Q3359" s="6">
        <v>3357</v>
      </c>
    </row>
    <row r="3360" spans="1:17" x14ac:dyDescent="0.25">
      <c r="A3360">
        <v>137.48024893340053</v>
      </c>
      <c r="B3360">
        <v>-19.2</v>
      </c>
      <c r="C3360">
        <v>2018.365</v>
      </c>
      <c r="D3360">
        <v>3</v>
      </c>
      <c r="E3360">
        <v>0.65</v>
      </c>
      <c r="F3360">
        <v>19.899999999999999</v>
      </c>
      <c r="G3360">
        <v>54.048620189015942</v>
      </c>
      <c r="H3360">
        <v>14.742220218929635</v>
      </c>
      <c r="I3360">
        <v>27.480248933400532</v>
      </c>
      <c r="J3360">
        <v>6025.5464455401079</v>
      </c>
      <c r="K3360">
        <v>-2084.270066656306</v>
      </c>
      <c r="L3360">
        <v>-19.080787867850333</v>
      </c>
      <c r="M3360">
        <v>6375.8443894217262</v>
      </c>
      <c r="N3360">
        <v>36982.073711033285</v>
      </c>
      <c r="O3360">
        <v>51.505278478985993</v>
      </c>
      <c r="P3360">
        <v>57.695691396232327</v>
      </c>
      <c r="Q3360" s="6">
        <v>3358</v>
      </c>
    </row>
    <row r="3361" spans="1:17" x14ac:dyDescent="0.25">
      <c r="A3361">
        <v>120.80470611660341</v>
      </c>
      <c r="B3361">
        <v>-17.412951704548814</v>
      </c>
      <c r="C3361">
        <v>2018.365</v>
      </c>
      <c r="D3361">
        <v>1.2</v>
      </c>
      <c r="E3361">
        <v>0.65</v>
      </c>
      <c r="F3361">
        <v>19.899999999999999</v>
      </c>
      <c r="G3361">
        <v>46.089820015575185</v>
      </c>
      <c r="H3361">
        <v>18.944011360661406</v>
      </c>
      <c r="I3361">
        <v>10.804706116603413</v>
      </c>
      <c r="J3361">
        <v>6087.6722274774456</v>
      </c>
      <c r="K3361">
        <v>-1896.4905585271595</v>
      </c>
      <c r="L3361">
        <v>-17.303361416390459</v>
      </c>
      <c r="M3361">
        <v>6376.2394550222825</v>
      </c>
      <c r="N3361">
        <v>36252.023047997573</v>
      </c>
      <c r="O3361">
        <v>66.077746241902062</v>
      </c>
      <c r="P3361">
        <v>32.526946060336947</v>
      </c>
      <c r="Q3361" s="6">
        <v>3359</v>
      </c>
    </row>
    <row r="3362" spans="1:17" x14ac:dyDescent="0.25">
      <c r="A3362">
        <v>120.32</v>
      </c>
      <c r="B3362">
        <v>-21.001999999999999</v>
      </c>
      <c r="C3362">
        <v>2018.365</v>
      </c>
      <c r="D3362">
        <v>3</v>
      </c>
      <c r="E3362">
        <v>0.65</v>
      </c>
      <c r="F3362">
        <v>19.899999999999999</v>
      </c>
      <c r="G3362">
        <v>54.048620189015942</v>
      </c>
      <c r="H3362">
        <v>22.504568209519142</v>
      </c>
      <c r="I3362">
        <v>10.319999999999993</v>
      </c>
      <c r="J3362">
        <v>5956.9886782372632</v>
      </c>
      <c r="K3362">
        <v>-2271.6025293364255</v>
      </c>
      <c r="L3362">
        <v>-20.873551498192324</v>
      </c>
      <c r="M3362">
        <v>6375.4130975125508</v>
      </c>
      <c r="N3362">
        <v>36390.171752486589</v>
      </c>
      <c r="O3362">
        <v>62.725406744819438</v>
      </c>
      <c r="P3362">
        <v>26.933612081056761</v>
      </c>
      <c r="Q3362" s="6">
        <v>3360</v>
      </c>
    </row>
    <row r="3363" spans="1:17" x14ac:dyDescent="0.25">
      <c r="A3363">
        <v>137.21700000000001</v>
      </c>
      <c r="B3363">
        <v>-20.89</v>
      </c>
      <c r="C3363">
        <v>2018.365</v>
      </c>
      <c r="D3363">
        <v>3</v>
      </c>
      <c r="E3363">
        <v>0.65</v>
      </c>
      <c r="F3363">
        <v>19.899999999999999</v>
      </c>
      <c r="G3363">
        <v>54.048620189015942</v>
      </c>
      <c r="H3363">
        <v>14.905491768148462</v>
      </c>
      <c r="I3363">
        <v>27.217000000000013</v>
      </c>
      <c r="J3363">
        <v>5961.4216109860445</v>
      </c>
      <c r="K3363">
        <v>-2260.0217332139887</v>
      </c>
      <c r="L3363">
        <v>-20.762111237698463</v>
      </c>
      <c r="M3363">
        <v>6375.4408364073934</v>
      </c>
      <c r="N3363">
        <v>37032.484699907451</v>
      </c>
      <c r="O3363">
        <v>50.679851565034951</v>
      </c>
      <c r="P3363">
        <v>55.265898762686568</v>
      </c>
      <c r="Q3363" s="6">
        <v>3361</v>
      </c>
    </row>
    <row r="3364" spans="1:17" x14ac:dyDescent="0.25">
      <c r="A3364">
        <v>143.54</v>
      </c>
      <c r="B3364">
        <v>-16.841999999999999</v>
      </c>
      <c r="C3364">
        <v>2018.365</v>
      </c>
      <c r="D3364">
        <v>3</v>
      </c>
      <c r="E3364">
        <v>0.65</v>
      </c>
      <c r="F3364">
        <v>19.899999999999999</v>
      </c>
      <c r="G3364">
        <v>54.048620189015942</v>
      </c>
      <c r="H3364">
        <v>20.387630744490643</v>
      </c>
      <c r="I3364">
        <v>33.539999999999992</v>
      </c>
      <c r="J3364">
        <v>6106.2808212528744</v>
      </c>
      <c r="K3364">
        <v>-1836.1054400861922</v>
      </c>
      <c r="L3364">
        <v>-16.735574783220827</v>
      </c>
      <c r="M3364">
        <v>6376.3585732857582</v>
      </c>
      <c r="N3364">
        <v>37273.000210717822</v>
      </c>
      <c r="O3364">
        <v>46.990750626329799</v>
      </c>
      <c r="P3364">
        <v>66.391004373095413</v>
      </c>
      <c r="Q3364" s="6">
        <v>3362</v>
      </c>
    </row>
    <row r="3365" spans="1:17" x14ac:dyDescent="0.25">
      <c r="A3365">
        <v>150.33699999999999</v>
      </c>
      <c r="B3365">
        <v>-20.818999999999999</v>
      </c>
      <c r="C3365">
        <v>2018.365</v>
      </c>
      <c r="D3365">
        <v>1.2</v>
      </c>
      <c r="E3365">
        <v>0.65</v>
      </c>
      <c r="F3365">
        <v>19.899999999999999</v>
      </c>
      <c r="G3365">
        <v>46.089820015575185</v>
      </c>
      <c r="H3365">
        <v>17.924655190969634</v>
      </c>
      <c r="I3365">
        <v>40.336999999999989</v>
      </c>
      <c r="J3365">
        <v>5964.2200164101187</v>
      </c>
      <c r="K3365">
        <v>-2252.6759351657424</v>
      </c>
      <c r="L3365">
        <v>-20.691467077856281</v>
      </c>
      <c r="M3365">
        <v>6375.4583578768652</v>
      </c>
      <c r="N3365">
        <v>37882.521629149283</v>
      </c>
      <c r="O3365">
        <v>38.647913660880072</v>
      </c>
      <c r="P3365">
        <v>67.28849359162993</v>
      </c>
      <c r="Q3365" s="6">
        <v>3363</v>
      </c>
    </row>
    <row r="3366" spans="1:17" x14ac:dyDescent="0.25">
      <c r="A3366">
        <v>144.33000000000001</v>
      </c>
      <c r="B3366">
        <v>-14.702999999999999</v>
      </c>
      <c r="C3366">
        <v>2018.365</v>
      </c>
      <c r="D3366">
        <v>3</v>
      </c>
      <c r="E3366">
        <v>0.65</v>
      </c>
      <c r="F3366">
        <v>19.899999999999999</v>
      </c>
      <c r="G3366">
        <v>54.048620189015942</v>
      </c>
      <c r="H3366">
        <v>19.022190694174277</v>
      </c>
      <c r="I3366">
        <v>34.330000000000013</v>
      </c>
      <c r="J3366">
        <v>6170.6150815217334</v>
      </c>
      <c r="K3366">
        <v>-1608.3363031955673</v>
      </c>
      <c r="L3366">
        <v>-14.608794646782957</v>
      </c>
      <c r="M3366">
        <v>6376.7731768097456</v>
      </c>
      <c r="N3366">
        <v>37266.140259369648</v>
      </c>
      <c r="O3366">
        <v>47.099773070691526</v>
      </c>
      <c r="P3366">
        <v>69.612350404663047</v>
      </c>
      <c r="Q3366" s="6">
        <v>3364</v>
      </c>
    </row>
    <row r="3367" spans="1:17" x14ac:dyDescent="0.25">
      <c r="A3367">
        <v>111.18615191867839</v>
      </c>
      <c r="B3367">
        <v>-21.851355261358592</v>
      </c>
      <c r="C3367">
        <v>2018.365</v>
      </c>
      <c r="D3367">
        <v>0.75</v>
      </c>
      <c r="E3367">
        <v>0.65</v>
      </c>
      <c r="F3367">
        <v>19.899999999999999</v>
      </c>
      <c r="G3367">
        <v>42.007420362456692</v>
      </c>
      <c r="H3367">
        <v>22.215605728660613</v>
      </c>
      <c r="I3367">
        <v>1.1861519186783909</v>
      </c>
      <c r="J3367">
        <v>5922.6341514112974</v>
      </c>
      <c r="K3367">
        <v>-2359.1449120310645</v>
      </c>
      <c r="L3367">
        <v>-21.718725984469295</v>
      </c>
      <c r="M3367">
        <v>6375.1988210114259</v>
      </c>
      <c r="N3367">
        <v>36319.682461553908</v>
      </c>
      <c r="O3367">
        <v>64.362966655334674</v>
      </c>
      <c r="P3367">
        <v>3.1840414693509032</v>
      </c>
      <c r="Q3367" s="6">
        <v>3365</v>
      </c>
    </row>
    <row r="3368" spans="1:17" x14ac:dyDescent="0.25">
      <c r="A3368">
        <v>119.85881700122179</v>
      </c>
      <c r="B3368">
        <v>-17.375475393851179</v>
      </c>
      <c r="C3368">
        <v>2018.365</v>
      </c>
      <c r="D3368">
        <v>0.75</v>
      </c>
      <c r="E3368">
        <v>0.65</v>
      </c>
      <c r="F3368">
        <v>19.899999999999999</v>
      </c>
      <c r="G3368">
        <v>42.007420362456692</v>
      </c>
      <c r="H3368">
        <v>17.506817696476855</v>
      </c>
      <c r="I3368">
        <v>9.8588170012217944</v>
      </c>
      <c r="J3368">
        <v>6088.9121409568497</v>
      </c>
      <c r="K3368">
        <v>-1892.5325890573572</v>
      </c>
      <c r="L3368">
        <v>-17.266091545415236</v>
      </c>
      <c r="M3368">
        <v>6376.2473807825145</v>
      </c>
      <c r="N3368">
        <v>36229.632877515629</v>
      </c>
      <c r="O3368">
        <v>66.660562112735093</v>
      </c>
      <c r="P3368">
        <v>30.197018983209926</v>
      </c>
      <c r="Q3368" s="6">
        <v>3366</v>
      </c>
    </row>
    <row r="3369" spans="1:17" x14ac:dyDescent="0.25">
      <c r="A3369">
        <v>108.71000966111404</v>
      </c>
      <c r="B3369">
        <v>-15.571499094051234</v>
      </c>
      <c r="C3369">
        <v>2018.365</v>
      </c>
      <c r="D3369">
        <v>0.75</v>
      </c>
      <c r="E3369">
        <v>0.65</v>
      </c>
      <c r="F3369">
        <v>19.899999999999999</v>
      </c>
      <c r="G3369">
        <v>42.007420362456692</v>
      </c>
      <c r="H3369">
        <v>16.17735980669821</v>
      </c>
      <c r="I3369">
        <v>-1.289990338885957</v>
      </c>
      <c r="J3369">
        <v>6145.5206444714786</v>
      </c>
      <c r="K3369">
        <v>-1701.1005576941843</v>
      </c>
      <c r="L3369">
        <v>-15.472265462044621</v>
      </c>
      <c r="M3369">
        <v>6376.6109414807961</v>
      </c>
      <c r="N3369">
        <v>36060.588288141706</v>
      </c>
      <c r="O3369">
        <v>71.64527987120735</v>
      </c>
      <c r="P3369">
        <v>4.7950807933780961</v>
      </c>
      <c r="Q3369" s="6">
        <v>3367</v>
      </c>
    </row>
    <row r="3370" spans="1:17" x14ac:dyDescent="0.25">
      <c r="A3370">
        <v>160.71</v>
      </c>
      <c r="B3370">
        <v>-21.632999999999999</v>
      </c>
      <c r="C3370">
        <v>2018.365</v>
      </c>
      <c r="D3370">
        <v>1.2</v>
      </c>
      <c r="E3370">
        <v>0.65</v>
      </c>
      <c r="F3370">
        <v>19.899999999999999</v>
      </c>
      <c r="G3370">
        <v>46.089820015575185</v>
      </c>
      <c r="H3370">
        <v>14.619482207693244</v>
      </c>
      <c r="I3370">
        <v>50.710000000000008</v>
      </c>
      <c r="J3370">
        <v>5931.5903403392422</v>
      </c>
      <c r="K3370">
        <v>-2336.6871398039593</v>
      </c>
      <c r="L3370">
        <v>-21.501434625355898</v>
      </c>
      <c r="M3370">
        <v>6375.2545639316249</v>
      </c>
      <c r="N3370">
        <v>38751.883937911363</v>
      </c>
      <c r="O3370">
        <v>28.408795597707261</v>
      </c>
      <c r="P3370">
        <v>73.214730868163315</v>
      </c>
      <c r="Q3370" s="6">
        <v>3368</v>
      </c>
    </row>
    <row r="3371" spans="1:17" x14ac:dyDescent="0.25">
      <c r="A3371">
        <v>105.03024491190733</v>
      </c>
      <c r="B3371">
        <v>-16.559981503633814</v>
      </c>
      <c r="C3371">
        <v>2018.365</v>
      </c>
      <c r="D3371">
        <v>3</v>
      </c>
      <c r="E3371">
        <v>0.65</v>
      </c>
      <c r="F3371">
        <v>19.899999999999999</v>
      </c>
      <c r="G3371">
        <v>54.048620189015942</v>
      </c>
      <c r="H3371">
        <v>14.333707333383398</v>
      </c>
      <c r="I3371">
        <v>-4.9697550880926684</v>
      </c>
      <c r="J3371">
        <v>6115.2498170718291</v>
      </c>
      <c r="K3371">
        <v>-1806.2120993777237</v>
      </c>
      <c r="L3371">
        <v>-16.455135201402097</v>
      </c>
      <c r="M3371">
        <v>6376.4161151179214</v>
      </c>
      <c r="N3371">
        <v>36120.957658888932</v>
      </c>
      <c r="O3371">
        <v>69.724427659113928</v>
      </c>
      <c r="P3371">
        <v>16.966486393483748</v>
      </c>
      <c r="Q3371" s="6">
        <v>3369</v>
      </c>
    </row>
    <row r="3372" spans="1:17" x14ac:dyDescent="0.25">
      <c r="A3372">
        <v>114.78389427340235</v>
      </c>
      <c r="B3372">
        <v>-18.16181936613475</v>
      </c>
      <c r="C3372">
        <v>2018.365</v>
      </c>
      <c r="D3372">
        <v>3</v>
      </c>
      <c r="E3372">
        <v>0.65</v>
      </c>
      <c r="F3372">
        <v>19.899999999999999</v>
      </c>
      <c r="G3372">
        <v>54.048620189015942</v>
      </c>
      <c r="H3372">
        <v>14.343961712006388</v>
      </c>
      <c r="I3372">
        <v>4.7838942734023533</v>
      </c>
      <c r="J3372">
        <v>6062.3527723081352</v>
      </c>
      <c r="K3372">
        <v>-1975.4110978586555</v>
      </c>
      <c r="L3372">
        <v>-18.048143367917199</v>
      </c>
      <c r="M3372">
        <v>6376.077959173278</v>
      </c>
      <c r="N3372">
        <v>36180.412283742269</v>
      </c>
      <c r="O3372">
        <v>67.98756517130515</v>
      </c>
      <c r="P3372">
        <v>15.028984267403631</v>
      </c>
      <c r="Q3372" s="6">
        <v>3370</v>
      </c>
    </row>
    <row r="3373" spans="1:17" x14ac:dyDescent="0.25">
      <c r="A3373">
        <v>110.09375341885659</v>
      </c>
      <c r="B3373">
        <v>-20.843156153014949</v>
      </c>
      <c r="C3373">
        <v>2018.365</v>
      </c>
      <c r="D3373">
        <v>3</v>
      </c>
      <c r="E3373">
        <v>0.65</v>
      </c>
      <c r="F3373">
        <v>19.899999999999999</v>
      </c>
      <c r="G3373">
        <v>54.048620189015942</v>
      </c>
      <c r="H3373">
        <v>17.692371433025023</v>
      </c>
      <c r="I3373">
        <v>9.3753418856593385E-2</v>
      </c>
      <c r="J3373">
        <v>5963.2689462000026</v>
      </c>
      <c r="K3373">
        <v>-2255.1755600323386</v>
      </c>
      <c r="L3373">
        <v>-20.715502076892385</v>
      </c>
      <c r="M3373">
        <v>6375.4524020872796</v>
      </c>
      <c r="N3373">
        <v>36271.056713027348</v>
      </c>
      <c r="O3373">
        <v>65.567266490360552</v>
      </c>
      <c r="P3373">
        <v>0.26349057428067896</v>
      </c>
      <c r="Q3373" s="6">
        <v>3371</v>
      </c>
    </row>
    <row r="3374" spans="1:17" x14ac:dyDescent="0.25">
      <c r="A3374">
        <v>147.18899999999999</v>
      </c>
      <c r="B3374">
        <v>-16.437000000000001</v>
      </c>
      <c r="C3374">
        <v>2018.365</v>
      </c>
      <c r="D3374">
        <v>3</v>
      </c>
      <c r="E3374">
        <v>0.65</v>
      </c>
      <c r="F3374">
        <v>19.899999999999999</v>
      </c>
      <c r="G3374">
        <v>54.048620189015942</v>
      </c>
      <c r="H3374">
        <v>17.781986160972522</v>
      </c>
      <c r="I3374">
        <v>37.188999999999993</v>
      </c>
      <c r="J3374">
        <v>6119.114812372989</v>
      </c>
      <c r="K3374">
        <v>-1793.1628317728814</v>
      </c>
      <c r="L3374">
        <v>-16.332845388268797</v>
      </c>
      <c r="M3374">
        <v>6376.4409374081297</v>
      </c>
      <c r="N3374">
        <v>37515.235343629829</v>
      </c>
      <c r="O3374">
        <v>43.52663330002963</v>
      </c>
      <c r="P3374">
        <v>69.54771051000678</v>
      </c>
      <c r="Q3374" s="6">
        <v>3372</v>
      </c>
    </row>
    <row r="3375" spans="1:17" x14ac:dyDescent="0.25">
      <c r="A3375">
        <v>135.036</v>
      </c>
      <c r="B3375">
        <v>-20.402999999999999</v>
      </c>
      <c r="C3375">
        <v>2018.365</v>
      </c>
      <c r="D3375">
        <v>0.75</v>
      </c>
      <c r="E3375">
        <v>0.65</v>
      </c>
      <c r="F3375">
        <v>19.899999999999999</v>
      </c>
      <c r="G3375">
        <v>42.007420362456692</v>
      </c>
      <c r="H3375">
        <v>21.582813215945361</v>
      </c>
      <c r="I3375">
        <v>25.036000000000001</v>
      </c>
      <c r="J3375">
        <v>5980.4327530377768</v>
      </c>
      <c r="K3375">
        <v>-2209.5677832156216</v>
      </c>
      <c r="L3375">
        <v>-20.277567551795098</v>
      </c>
      <c r="M3375">
        <v>6375.5600304782165</v>
      </c>
      <c r="N3375">
        <v>36898.884626637795</v>
      </c>
      <c r="O3375">
        <v>52.884526238670212</v>
      </c>
      <c r="P3375">
        <v>53.262500284486741</v>
      </c>
      <c r="Q3375" s="6">
        <v>3373</v>
      </c>
    </row>
    <row r="3376" spans="1:17" x14ac:dyDescent="0.25">
      <c r="A3376">
        <v>137.435</v>
      </c>
      <c r="B3376">
        <v>-20.329000000000001</v>
      </c>
      <c r="C3376">
        <v>2018.365</v>
      </c>
      <c r="D3376">
        <v>1.2</v>
      </c>
      <c r="E3376">
        <v>0.65</v>
      </c>
      <c r="F3376">
        <v>19.899999999999999</v>
      </c>
      <c r="G3376">
        <v>46.089820015575185</v>
      </c>
      <c r="H3376">
        <v>18.124269457430351</v>
      </c>
      <c r="I3376">
        <v>27.435000000000002</v>
      </c>
      <c r="J3376">
        <v>5983.2838586122634</v>
      </c>
      <c r="K3376">
        <v>-2201.8874444685853</v>
      </c>
      <c r="L3376">
        <v>-20.203943956355634</v>
      </c>
      <c r="M3376">
        <v>6375.5779385745454</v>
      </c>
      <c r="N3376">
        <v>37022.269762008975</v>
      </c>
      <c r="O3376">
        <v>50.846901963477784</v>
      </c>
      <c r="P3376">
        <v>56.208708895204609</v>
      </c>
      <c r="Q3376" s="6">
        <v>3374</v>
      </c>
    </row>
    <row r="3377" spans="1:17" x14ac:dyDescent="0.25">
      <c r="A3377">
        <v>149.214</v>
      </c>
      <c r="B3377">
        <v>-13.233000000000001</v>
      </c>
      <c r="C3377">
        <v>2018.365</v>
      </c>
      <c r="D3377">
        <v>1.2</v>
      </c>
      <c r="E3377">
        <v>0.65</v>
      </c>
      <c r="F3377">
        <v>19.899999999999999</v>
      </c>
      <c r="G3377">
        <v>46.089820015575185</v>
      </c>
      <c r="H3377">
        <v>21.171312586645211</v>
      </c>
      <c r="I3377">
        <v>39.213999999999999</v>
      </c>
      <c r="J3377">
        <v>6209.8719506878942</v>
      </c>
      <c r="K3377">
        <v>-1450.5103122111248</v>
      </c>
      <c r="L3377">
        <v>-13.147498487814714</v>
      </c>
      <c r="M3377">
        <v>6377.0282898675523</v>
      </c>
      <c r="N3377">
        <v>37586.547918375283</v>
      </c>
      <c r="O3377">
        <v>42.557913165858423</v>
      </c>
      <c r="P3377">
        <v>74.329421011024621</v>
      </c>
      <c r="Q3377" s="6">
        <v>3375</v>
      </c>
    </row>
    <row r="3378" spans="1:17" x14ac:dyDescent="0.25">
      <c r="A3378">
        <v>108.63</v>
      </c>
      <c r="B3378">
        <v>-18.192</v>
      </c>
      <c r="C3378">
        <v>2018.365</v>
      </c>
      <c r="D3378">
        <v>1.2</v>
      </c>
      <c r="E3378">
        <v>0.65</v>
      </c>
      <c r="F3378">
        <v>19.899999999999999</v>
      </c>
      <c r="G3378">
        <v>46.089820015575185</v>
      </c>
      <c r="H3378">
        <v>23.969566679189189</v>
      </c>
      <c r="I3378">
        <v>-1.3700000000000045</v>
      </c>
      <c r="J3378">
        <v>6061.3107068921909</v>
      </c>
      <c r="K3378">
        <v>-1978.5848679902306</v>
      </c>
      <c r="L3378">
        <v>-18.07816093735947</v>
      </c>
      <c r="M3378">
        <v>6376.071326869378</v>
      </c>
      <c r="N3378">
        <v>36159.026435172156</v>
      </c>
      <c r="O3378">
        <v>68.591587301503068</v>
      </c>
      <c r="P3378">
        <v>4.3804624000624264</v>
      </c>
      <c r="Q3378" s="6">
        <v>3376</v>
      </c>
    </row>
    <row r="3379" spans="1:17" x14ac:dyDescent="0.25">
      <c r="A3379">
        <v>115.47627528876053</v>
      </c>
      <c r="B3379">
        <v>-15.710425478846631</v>
      </c>
      <c r="C3379">
        <v>2018.365</v>
      </c>
      <c r="D3379">
        <v>0.75</v>
      </c>
      <c r="E3379">
        <v>0.65</v>
      </c>
      <c r="F3379">
        <v>19.899999999999999</v>
      </c>
      <c r="G3379">
        <v>42.007420362456692</v>
      </c>
      <c r="H3379">
        <v>19.423440349993207</v>
      </c>
      <c r="I3379">
        <v>5.476275288760533</v>
      </c>
      <c r="J3379">
        <v>6141.3759808516525</v>
      </c>
      <c r="K3379">
        <v>-1715.9042054932017</v>
      </c>
      <c r="L3379">
        <v>-15.610395785838463</v>
      </c>
      <c r="M3379">
        <v>6376.5842094816599</v>
      </c>
      <c r="N3379">
        <v>36096.365687462276</v>
      </c>
      <c r="O3379">
        <v>70.488179695756145</v>
      </c>
      <c r="P3379">
        <v>19.497081531609481</v>
      </c>
      <c r="Q3379" s="6">
        <v>3377</v>
      </c>
    </row>
    <row r="3380" spans="1:17" x14ac:dyDescent="0.25">
      <c r="A3380">
        <v>160.01</v>
      </c>
      <c r="B3380">
        <v>-19.024000000000001</v>
      </c>
      <c r="C3380">
        <v>2018.365</v>
      </c>
      <c r="D3380">
        <v>3</v>
      </c>
      <c r="E3380">
        <v>0.65</v>
      </c>
      <c r="F3380">
        <v>19.899999999999999</v>
      </c>
      <c r="G3380">
        <v>54.048620189015942</v>
      </c>
      <c r="H3380">
        <v>20.134087156857909</v>
      </c>
      <c r="I3380">
        <v>50.009999999999991</v>
      </c>
      <c r="J3380">
        <v>6031.9251733726469</v>
      </c>
      <c r="K3380">
        <v>-2065.8618697301499</v>
      </c>
      <c r="L3380">
        <v>-18.905715657349116</v>
      </c>
      <c r="M3380">
        <v>6375.8847669928591</v>
      </c>
      <c r="N3380">
        <v>38620.889047491633</v>
      </c>
      <c r="O3380">
        <v>29.870948326924196</v>
      </c>
      <c r="P3380">
        <v>74.707972297689253</v>
      </c>
      <c r="Q3380" s="6">
        <v>3378</v>
      </c>
    </row>
    <row r="3381" spans="1:17" x14ac:dyDescent="0.25">
      <c r="A3381">
        <v>114.36496169876717</v>
      </c>
      <c r="B3381">
        <v>-17.280770231186537</v>
      </c>
      <c r="C3381">
        <v>2018.365</v>
      </c>
      <c r="D3381">
        <v>0.75</v>
      </c>
      <c r="E3381">
        <v>0.65</v>
      </c>
      <c r="F3381">
        <v>19.899999999999999</v>
      </c>
      <c r="G3381">
        <v>42.007420362456692</v>
      </c>
      <c r="H3381">
        <v>22.705973331285684</v>
      </c>
      <c r="I3381">
        <v>4.3649616987671749</v>
      </c>
      <c r="J3381">
        <v>6092.0339255214667</v>
      </c>
      <c r="K3381">
        <v>-1882.5269928203934</v>
      </c>
      <c r="L3381">
        <v>-17.171908896382821</v>
      </c>
      <c r="M3381">
        <v>6376.2673429210827</v>
      </c>
      <c r="N3381">
        <v>36141.815529410429</v>
      </c>
      <c r="O3381">
        <v>69.097850584930413</v>
      </c>
      <c r="P3381">
        <v>14.410869145109292</v>
      </c>
      <c r="Q3381" s="6">
        <v>3379</v>
      </c>
    </row>
    <row r="3382" spans="1:17" x14ac:dyDescent="0.25">
      <c r="A3382">
        <v>112.057</v>
      </c>
      <c r="B3382">
        <v>-19.946999999999999</v>
      </c>
      <c r="C3382">
        <v>2018.365</v>
      </c>
      <c r="D3382">
        <v>0.75</v>
      </c>
      <c r="E3382">
        <v>0.65</v>
      </c>
      <c r="F3382">
        <v>19.899999999999999</v>
      </c>
      <c r="G3382">
        <v>42.007420362456692</v>
      </c>
      <c r="H3382">
        <v>15.273251554998625</v>
      </c>
      <c r="I3382">
        <v>2.0570000000000022</v>
      </c>
      <c r="J3382">
        <v>5997.8434390646798</v>
      </c>
      <c r="K3382">
        <v>-2162.1831382426508</v>
      </c>
      <c r="L3382">
        <v>-19.823900132460238</v>
      </c>
      <c r="M3382">
        <v>6375.6695211430197</v>
      </c>
      <c r="N3382">
        <v>36235.368990559022</v>
      </c>
      <c r="O3382">
        <v>66.4901922677263</v>
      </c>
      <c r="P3382">
        <v>6.0100439834971802</v>
      </c>
      <c r="Q3382" s="6">
        <v>3380</v>
      </c>
    </row>
    <row r="3383" spans="1:17" x14ac:dyDescent="0.25">
      <c r="A3383">
        <v>112.3344175390977</v>
      </c>
      <c r="B3383">
        <v>-11.695223214474368</v>
      </c>
      <c r="C3383">
        <v>2018.365</v>
      </c>
      <c r="D3383">
        <v>1.2</v>
      </c>
      <c r="E3383">
        <v>0.65</v>
      </c>
      <c r="F3383">
        <v>19.899999999999999</v>
      </c>
      <c r="G3383">
        <v>46.089820015575185</v>
      </c>
      <c r="H3383">
        <v>19.963459467344641</v>
      </c>
      <c r="I3383">
        <v>2.3344175390977</v>
      </c>
      <c r="J3383">
        <v>6246.5871859040044</v>
      </c>
      <c r="K3383">
        <v>-1284.4064851922599</v>
      </c>
      <c r="L3383">
        <v>-11.619065186080633</v>
      </c>
      <c r="M3383">
        <v>6377.2683407791492</v>
      </c>
      <c r="N3383">
        <v>35946.59173721556</v>
      </c>
      <c r="O3383">
        <v>75.976126562287845</v>
      </c>
      <c r="P3383">
        <v>11.370989428837412</v>
      </c>
      <c r="Q3383" s="6">
        <v>3381</v>
      </c>
    </row>
    <row r="3384" spans="1:17" x14ac:dyDescent="0.25">
      <c r="A3384">
        <v>102.938</v>
      </c>
      <c r="B3384">
        <v>-14.922000000000001</v>
      </c>
      <c r="C3384">
        <v>2018.365</v>
      </c>
      <c r="D3384">
        <v>1.2</v>
      </c>
      <c r="E3384">
        <v>0.65</v>
      </c>
      <c r="F3384">
        <v>19.899999999999999</v>
      </c>
      <c r="G3384">
        <v>46.089820015575185</v>
      </c>
      <c r="H3384">
        <v>22.506520221022058</v>
      </c>
      <c r="I3384">
        <v>-7.0619999999999976</v>
      </c>
      <c r="J3384">
        <v>6164.4200950218265</v>
      </c>
      <c r="K3384">
        <v>-1631.7626901257811</v>
      </c>
      <c r="L3384">
        <v>-14.826518446425217</v>
      </c>
      <c r="M3384">
        <v>6376.7330651984666</v>
      </c>
      <c r="N3384">
        <v>36091.357816304822</v>
      </c>
      <c r="O3384">
        <v>70.652143012434124</v>
      </c>
      <c r="P3384">
        <v>25.691851324012134</v>
      </c>
      <c r="Q3384" s="6">
        <v>3382</v>
      </c>
    </row>
    <row r="3385" spans="1:17" x14ac:dyDescent="0.25">
      <c r="A3385">
        <v>150.78700000000001</v>
      </c>
      <c r="B3385">
        <v>-13.916</v>
      </c>
      <c r="C3385">
        <v>2018.365</v>
      </c>
      <c r="D3385">
        <v>1.2</v>
      </c>
      <c r="E3385">
        <v>0.65</v>
      </c>
      <c r="F3385">
        <v>19.899999999999999</v>
      </c>
      <c r="G3385">
        <v>46.089820015575185</v>
      </c>
      <c r="H3385">
        <v>18.77008264003096</v>
      </c>
      <c r="I3385">
        <v>40.787000000000006</v>
      </c>
      <c r="J3385">
        <v>6192.1364479853755</v>
      </c>
      <c r="K3385">
        <v>-1523.9630973595222</v>
      </c>
      <c r="L3385">
        <v>-13.82642531964119</v>
      </c>
      <c r="M3385">
        <v>6376.912835579813</v>
      </c>
      <c r="N3385">
        <v>37724.269750225089</v>
      </c>
      <c r="O3385">
        <v>40.714721683998462</v>
      </c>
      <c r="P3385">
        <v>74.424255148038341</v>
      </c>
      <c r="Q3385" s="6">
        <v>3383</v>
      </c>
    </row>
    <row r="3386" spans="1:17" x14ac:dyDescent="0.25">
      <c r="A3386">
        <v>139.23275591678379</v>
      </c>
      <c r="B3386">
        <v>-21.84</v>
      </c>
      <c r="C3386">
        <v>2018.365</v>
      </c>
      <c r="D3386">
        <v>3</v>
      </c>
      <c r="E3386">
        <v>0.65</v>
      </c>
      <c r="F3386">
        <v>19.899999999999999</v>
      </c>
      <c r="G3386">
        <v>54.048620189015942</v>
      </c>
      <c r="H3386">
        <v>15.374522066498791</v>
      </c>
      <c r="I3386">
        <v>29.232755916783788</v>
      </c>
      <c r="J3386">
        <v>5923.1020205975819</v>
      </c>
      <c r="K3386">
        <v>-2357.9778547969404</v>
      </c>
      <c r="L3386">
        <v>-21.707425861850027</v>
      </c>
      <c r="M3386">
        <v>6375.2017309352605</v>
      </c>
      <c r="N3386">
        <v>37183.138548175688</v>
      </c>
      <c r="O3386">
        <v>48.319886489160339</v>
      </c>
      <c r="P3386">
        <v>56.385967691659815</v>
      </c>
      <c r="Q3386" s="6">
        <v>3384</v>
      </c>
    </row>
    <row r="3387" spans="1:17" x14ac:dyDescent="0.25">
      <c r="A3387">
        <v>120.62517968859868</v>
      </c>
      <c r="B3387">
        <v>-22.707299434608608</v>
      </c>
      <c r="C3387">
        <v>2018.365</v>
      </c>
      <c r="D3387">
        <v>3</v>
      </c>
      <c r="E3387">
        <v>0.65</v>
      </c>
      <c r="F3387">
        <v>19.899999999999999</v>
      </c>
      <c r="G3387">
        <v>54.048620189015942</v>
      </c>
      <c r="H3387">
        <v>16.470520894915268</v>
      </c>
      <c r="I3387">
        <v>10.625179688598678</v>
      </c>
      <c r="J3387">
        <v>5886.7004188166202</v>
      </c>
      <c r="K3387">
        <v>-2446.8504954244804</v>
      </c>
      <c r="L3387">
        <v>-22.570574036343764</v>
      </c>
      <c r="M3387">
        <v>6374.9760131199546</v>
      </c>
      <c r="N3387">
        <v>36476.71903810717</v>
      </c>
      <c r="O3387">
        <v>60.816519924647849</v>
      </c>
      <c r="P3387">
        <v>25.91883408705063</v>
      </c>
      <c r="Q3387" s="6">
        <v>3385</v>
      </c>
    </row>
    <row r="3388" spans="1:17" x14ac:dyDescent="0.25">
      <c r="A3388">
        <v>105.224</v>
      </c>
      <c r="B3388">
        <v>-11.707000000000001</v>
      </c>
      <c r="C3388">
        <v>2018.365</v>
      </c>
      <c r="D3388">
        <v>0.75</v>
      </c>
      <c r="E3388">
        <v>0.65</v>
      </c>
      <c r="F3388">
        <v>19.899999999999999</v>
      </c>
      <c r="G3388">
        <v>42.007420362456692</v>
      </c>
      <c r="H3388">
        <v>15.315337236353656</v>
      </c>
      <c r="I3388">
        <v>-4.7759999999999962</v>
      </c>
      <c r="J3388">
        <v>6246.3229804120483</v>
      </c>
      <c r="K3388">
        <v>-1285.6821606188673</v>
      </c>
      <c r="L3388">
        <v>-11.630769555742907</v>
      </c>
      <c r="M3388">
        <v>6377.2666083328568</v>
      </c>
      <c r="N3388">
        <v>35966.25499744706</v>
      </c>
      <c r="O3388">
        <v>75.146024733565795</v>
      </c>
      <c r="P3388">
        <v>22.380283915817234</v>
      </c>
      <c r="Q3388" s="6">
        <v>3386</v>
      </c>
    </row>
    <row r="3389" spans="1:17" x14ac:dyDescent="0.25">
      <c r="A3389">
        <v>139.14099999999999</v>
      </c>
      <c r="B3389">
        <v>-17.577000000000002</v>
      </c>
      <c r="C3389">
        <v>2018.365</v>
      </c>
      <c r="D3389">
        <v>0.75</v>
      </c>
      <c r="E3389">
        <v>0.65</v>
      </c>
      <c r="F3389">
        <v>19.899999999999999</v>
      </c>
      <c r="G3389">
        <v>42.007420362456692</v>
      </c>
      <c r="H3389">
        <v>18.582646281468943</v>
      </c>
      <c r="I3389">
        <v>29.140999999999991</v>
      </c>
      <c r="J3389">
        <v>6082.2141325809371</v>
      </c>
      <c r="K3389">
        <v>-1913.8067181097617</v>
      </c>
      <c r="L3389">
        <v>-17.466508239129404</v>
      </c>
      <c r="M3389">
        <v>6376.2045849274109</v>
      </c>
      <c r="N3389">
        <v>37020.118918749082</v>
      </c>
      <c r="O3389">
        <v>50.893872190603851</v>
      </c>
      <c r="P3389">
        <v>61.557743428411754</v>
      </c>
      <c r="Q3389" s="6">
        <v>3387</v>
      </c>
    </row>
    <row r="3390" spans="1:17" x14ac:dyDescent="0.25">
      <c r="A3390">
        <v>130.55799999999999</v>
      </c>
      <c r="B3390">
        <v>-15.553999999999998</v>
      </c>
      <c r="C3390">
        <v>2018.365</v>
      </c>
      <c r="D3390">
        <v>0.75</v>
      </c>
      <c r="E3390">
        <v>0.65</v>
      </c>
      <c r="F3390">
        <v>19.899999999999999</v>
      </c>
      <c r="G3390">
        <v>42.007420362456692</v>
      </c>
      <c r="H3390">
        <v>16.019642569001313</v>
      </c>
      <c r="I3390">
        <v>20.557999999999993</v>
      </c>
      <c r="J3390">
        <v>6146.0401546628582</v>
      </c>
      <c r="K3390">
        <v>-1699.2351999364796</v>
      </c>
      <c r="L3390">
        <v>-15.454866803868111</v>
      </c>
      <c r="M3390">
        <v>6376.6142934500458</v>
      </c>
      <c r="N3390">
        <v>36512.966979544071</v>
      </c>
      <c r="O3390">
        <v>60.099844344133771</v>
      </c>
      <c r="P3390">
        <v>54.435875675304942</v>
      </c>
      <c r="Q3390" s="6">
        <v>3388</v>
      </c>
    </row>
    <row r="3391" spans="1:17" x14ac:dyDescent="0.25">
      <c r="A3391">
        <v>112.54735022669317</v>
      </c>
      <c r="B3391">
        <v>-15.759116730116155</v>
      </c>
      <c r="C3391">
        <v>2018.365</v>
      </c>
      <c r="D3391">
        <v>0.75</v>
      </c>
      <c r="E3391">
        <v>0.65</v>
      </c>
      <c r="F3391">
        <v>19.899999999999999</v>
      </c>
      <c r="G3391">
        <v>42.007420362456692</v>
      </c>
      <c r="H3391">
        <v>21.969910395581977</v>
      </c>
      <c r="I3391">
        <v>2.5473502266931689</v>
      </c>
      <c r="J3391">
        <v>6139.9148435289317</v>
      </c>
      <c r="K3391">
        <v>-1721.0902835487664</v>
      </c>
      <c r="L3391">
        <v>-15.658808582746142</v>
      </c>
      <c r="M3391">
        <v>6376.5747897999972</v>
      </c>
      <c r="N3391">
        <v>36072.407624033898</v>
      </c>
      <c r="O3391">
        <v>71.254078067777897</v>
      </c>
      <c r="P3391">
        <v>9.3028372325565485</v>
      </c>
      <c r="Q3391" s="6">
        <v>3389</v>
      </c>
    </row>
    <row r="3392" spans="1:17" x14ac:dyDescent="0.25">
      <c r="A3392">
        <v>110.26316647294222</v>
      </c>
      <c r="B3392">
        <v>-18.176253461305151</v>
      </c>
      <c r="C3392">
        <v>2018.365</v>
      </c>
      <c r="D3392">
        <v>0.75</v>
      </c>
      <c r="E3392">
        <v>0.65</v>
      </c>
      <c r="F3392">
        <v>19.899999999999999</v>
      </c>
      <c r="G3392">
        <v>42.007420362456692</v>
      </c>
      <c r="H3392">
        <v>16.872913662178476</v>
      </c>
      <c r="I3392">
        <v>0.26316647294221696</v>
      </c>
      <c r="J3392">
        <v>6061.8546063613794</v>
      </c>
      <c r="K3392">
        <v>-1976.9290424353676</v>
      </c>
      <c r="L3392">
        <v>-18.062499460784203</v>
      </c>
      <c r="M3392">
        <v>6376.0747884171733</v>
      </c>
      <c r="N3392">
        <v>36156.44688373027</v>
      </c>
      <c r="O3392">
        <v>68.665733563883677</v>
      </c>
      <c r="P3392">
        <v>0.84358632876111472</v>
      </c>
      <c r="Q3392" s="6">
        <v>3390</v>
      </c>
    </row>
    <row r="3393" spans="1:17" x14ac:dyDescent="0.25">
      <c r="A3393">
        <v>115.56100000000001</v>
      </c>
      <c r="B3393">
        <v>-11.452999999999999</v>
      </c>
      <c r="C3393">
        <v>2018.365</v>
      </c>
      <c r="D3393">
        <v>0.75</v>
      </c>
      <c r="E3393">
        <v>0.65</v>
      </c>
      <c r="F3393">
        <v>19.899999999999999</v>
      </c>
      <c r="G3393">
        <v>42.007420362456692</v>
      </c>
      <c r="H3393">
        <v>14.626224998023369</v>
      </c>
      <c r="I3393">
        <v>5.561000000000007</v>
      </c>
      <c r="J3393">
        <v>6251.9631036221845</v>
      </c>
      <c r="K3393">
        <v>-1258.1568477041671</v>
      </c>
      <c r="L3393">
        <v>-11.378334221332782</v>
      </c>
      <c r="M3393">
        <v>6377.3036075192485</v>
      </c>
      <c r="N3393">
        <v>35968.718461868142</v>
      </c>
      <c r="O3393">
        <v>75.04727781081202</v>
      </c>
      <c r="P3393">
        <v>26.120512815361426</v>
      </c>
      <c r="Q3393" s="6">
        <v>3391</v>
      </c>
    </row>
    <row r="3394" spans="1:17" x14ac:dyDescent="0.25">
      <c r="A3394">
        <v>115.0392228608999</v>
      </c>
      <c r="B3394">
        <v>-18.470854594127751</v>
      </c>
      <c r="C3394">
        <v>2018.365</v>
      </c>
      <c r="D3394">
        <v>1.2</v>
      </c>
      <c r="E3394">
        <v>0.65</v>
      </c>
      <c r="F3394">
        <v>19.899999999999999</v>
      </c>
      <c r="G3394">
        <v>46.089820015575185</v>
      </c>
      <c r="H3394">
        <v>14.028781542850798</v>
      </c>
      <c r="I3394">
        <v>5.0392228608998977</v>
      </c>
      <c r="J3394">
        <v>6051.6033269131376</v>
      </c>
      <c r="K3394">
        <v>-2007.8833549438978</v>
      </c>
      <c r="L3394">
        <v>-18.355514846116545</v>
      </c>
      <c r="M3394">
        <v>6376.0095979669695</v>
      </c>
      <c r="N3394">
        <v>36195.57147078852</v>
      </c>
      <c r="O3394">
        <v>67.566391797940739</v>
      </c>
      <c r="P3394">
        <v>15.553041374081621</v>
      </c>
      <c r="Q3394" s="6">
        <v>3392</v>
      </c>
    </row>
    <row r="3395" spans="1:17" x14ac:dyDescent="0.25">
      <c r="A3395">
        <v>134.89099999999999</v>
      </c>
      <c r="B3395">
        <v>-17.417999999999999</v>
      </c>
      <c r="C3395">
        <v>2018.365</v>
      </c>
      <c r="D3395">
        <v>0.75</v>
      </c>
      <c r="E3395">
        <v>0.65</v>
      </c>
      <c r="F3395">
        <v>19.899999999999999</v>
      </c>
      <c r="G3395">
        <v>42.007420362456692</v>
      </c>
      <c r="H3395">
        <v>15.188161159174353</v>
      </c>
      <c r="I3395">
        <v>24.890999999999991</v>
      </c>
      <c r="J3395">
        <v>6087.5050051077396</v>
      </c>
      <c r="K3395">
        <v>-1897.0236611066045</v>
      </c>
      <c r="L3395">
        <v>-17.308381917316073</v>
      </c>
      <c r="M3395">
        <v>6376.2383862282068</v>
      </c>
      <c r="N3395">
        <v>36780.527352676327</v>
      </c>
      <c r="O3395">
        <v>54.956633773572882</v>
      </c>
      <c r="P3395">
        <v>57.172345022827749</v>
      </c>
      <c r="Q3395" s="6">
        <v>3393</v>
      </c>
    </row>
    <row r="3396" spans="1:17" x14ac:dyDescent="0.25">
      <c r="A3396">
        <v>113.16882778456178</v>
      </c>
      <c r="B3396">
        <v>-19.419231975487243</v>
      </c>
      <c r="C3396">
        <v>2018.365</v>
      </c>
      <c r="D3396">
        <v>0.75</v>
      </c>
      <c r="E3396">
        <v>0.65</v>
      </c>
      <c r="F3396">
        <v>19.899999999999999</v>
      </c>
      <c r="G3396">
        <v>42.007420362456692</v>
      </c>
      <c r="H3396">
        <v>21.544641033894102</v>
      </c>
      <c r="I3396">
        <v>3.1688277845617847</v>
      </c>
      <c r="J3396">
        <v>6017.5216608876426</v>
      </c>
      <c r="K3396">
        <v>-2107.1729309476441</v>
      </c>
      <c r="L3396">
        <v>-19.2988704025971</v>
      </c>
      <c r="M3396">
        <v>6375.7936525714549</v>
      </c>
      <c r="N3396">
        <v>36218.698054925539</v>
      </c>
      <c r="O3396">
        <v>66.934408227577435</v>
      </c>
      <c r="P3396">
        <v>9.4539359166280601</v>
      </c>
      <c r="Q3396" s="6">
        <v>3394</v>
      </c>
    </row>
    <row r="3397" spans="1:17" x14ac:dyDescent="0.25">
      <c r="A3397">
        <v>120.09399999999999</v>
      </c>
      <c r="B3397">
        <v>-20.239999999999998</v>
      </c>
      <c r="C3397">
        <v>2018.365</v>
      </c>
      <c r="D3397">
        <v>1.2</v>
      </c>
      <c r="E3397">
        <v>0.65</v>
      </c>
      <c r="F3397">
        <v>19.899999999999999</v>
      </c>
      <c r="G3397">
        <v>46.089820015575185</v>
      </c>
      <c r="H3397">
        <v>20.425665138412299</v>
      </c>
      <c r="I3397">
        <v>10.093999999999994</v>
      </c>
      <c r="J3397">
        <v>5986.6997162736843</v>
      </c>
      <c r="K3397">
        <v>-2192.6454983932231</v>
      </c>
      <c r="L3397">
        <v>-20.115397755752941</v>
      </c>
      <c r="M3397">
        <v>6375.599405111293</v>
      </c>
      <c r="N3397">
        <v>36351.466975450807</v>
      </c>
      <c r="O3397">
        <v>63.621663716304994</v>
      </c>
      <c r="P3397">
        <v>27.229239823494115</v>
      </c>
      <c r="Q3397" s="6">
        <v>3395</v>
      </c>
    </row>
    <row r="3398" spans="1:17" x14ac:dyDescent="0.25">
      <c r="A3398">
        <v>113.15079203189048</v>
      </c>
      <c r="B3398">
        <v>-16.830451389563123</v>
      </c>
      <c r="C3398">
        <v>2018.365</v>
      </c>
      <c r="D3398">
        <v>3</v>
      </c>
      <c r="E3398">
        <v>0.65</v>
      </c>
      <c r="F3398">
        <v>19.899999999999999</v>
      </c>
      <c r="G3398">
        <v>54.048620189015942</v>
      </c>
      <c r="H3398">
        <v>20.444395318062192</v>
      </c>
      <c r="I3398">
        <v>3.1507920318904752</v>
      </c>
      <c r="J3398">
        <v>6106.6509936162047</v>
      </c>
      <c r="K3398">
        <v>-1834.8821658172064</v>
      </c>
      <c r="L3398">
        <v>-16.724090629274809</v>
      </c>
      <c r="M3398">
        <v>6376.3609465170512</v>
      </c>
      <c r="N3398">
        <v>36114.924293191521</v>
      </c>
      <c r="O3398">
        <v>69.905278277054833</v>
      </c>
      <c r="P3398">
        <v>10.764554388270501</v>
      </c>
      <c r="Q3398" s="6">
        <v>3396</v>
      </c>
    </row>
    <row r="3399" spans="1:17" x14ac:dyDescent="0.25">
      <c r="A3399">
        <v>110.45600602522673</v>
      </c>
      <c r="B3399">
        <v>-12.41916197339253</v>
      </c>
      <c r="C3399">
        <v>2018.365</v>
      </c>
      <c r="D3399">
        <v>3</v>
      </c>
      <c r="E3399">
        <v>0.65</v>
      </c>
      <c r="F3399">
        <v>19.899999999999999</v>
      </c>
      <c r="G3399">
        <v>54.048620189015942</v>
      </c>
      <c r="H3399">
        <v>15.222507883288955</v>
      </c>
      <c r="I3399">
        <v>0.45600602522672773</v>
      </c>
      <c r="J3399">
        <v>6229.8586816846409</v>
      </c>
      <c r="K3399">
        <v>-1362.7234017268049</v>
      </c>
      <c r="L3399">
        <v>-12.338576590213369</v>
      </c>
      <c r="M3399">
        <v>6377.1587923914331</v>
      </c>
      <c r="N3399">
        <v>35960.342426998541</v>
      </c>
      <c r="O3399">
        <v>75.384651152250214</v>
      </c>
      <c r="P3399">
        <v>2.1194248222371983</v>
      </c>
      <c r="Q3399" s="6">
        <v>3397</v>
      </c>
    </row>
    <row r="3400" spans="1:17" x14ac:dyDescent="0.25">
      <c r="A3400">
        <v>108.54898443692238</v>
      </c>
      <c r="B3400">
        <v>-12.979411751594885</v>
      </c>
      <c r="C3400">
        <v>2018.365</v>
      </c>
      <c r="D3400">
        <v>1.2</v>
      </c>
      <c r="E3400">
        <v>0.65</v>
      </c>
      <c r="F3400">
        <v>19.899999999999999</v>
      </c>
      <c r="G3400">
        <v>46.089820015575185</v>
      </c>
      <c r="H3400">
        <v>18.547978802499337</v>
      </c>
      <c r="I3400">
        <v>-1.4510155630776183</v>
      </c>
      <c r="J3400">
        <v>6216.2335694523063</v>
      </c>
      <c r="K3400">
        <v>-1423.1862920813442</v>
      </c>
      <c r="L3400">
        <v>-12.895434932970371</v>
      </c>
      <c r="M3400">
        <v>6377.0697825846319</v>
      </c>
      <c r="N3400">
        <v>35978.403628403612</v>
      </c>
      <c r="O3400">
        <v>74.644925448267983</v>
      </c>
      <c r="P3400">
        <v>6.434609199826582</v>
      </c>
      <c r="Q3400" s="6">
        <v>3398</v>
      </c>
    </row>
    <row r="3401" spans="1:17" x14ac:dyDescent="0.25">
      <c r="A3401">
        <v>110.48885022922441</v>
      </c>
      <c r="B3401">
        <v>-14.253877933572277</v>
      </c>
      <c r="C3401">
        <v>2018.365</v>
      </c>
      <c r="D3401">
        <v>3</v>
      </c>
      <c r="E3401">
        <v>0.65</v>
      </c>
      <c r="F3401">
        <v>19.899999999999999</v>
      </c>
      <c r="G3401">
        <v>54.048620189015942</v>
      </c>
      <c r="H3401">
        <v>21.87199355404185</v>
      </c>
      <c r="I3401">
        <v>0.48885022922441124</v>
      </c>
      <c r="J3401">
        <v>6183.0389677939256</v>
      </c>
      <c r="K3401">
        <v>-1560.2220186934521</v>
      </c>
      <c r="L3401">
        <v>-14.162306783460423</v>
      </c>
      <c r="M3401">
        <v>6376.8537402761594</v>
      </c>
      <c r="N3401">
        <v>36015.175998090228</v>
      </c>
      <c r="O3401">
        <v>73.236672208432907</v>
      </c>
      <c r="P3401">
        <v>1.9846834081729712</v>
      </c>
      <c r="Q3401" s="6">
        <v>3399</v>
      </c>
    </row>
    <row r="3402" spans="1:17" x14ac:dyDescent="0.25">
      <c r="A3402">
        <v>113.9819233319062</v>
      </c>
      <c r="B3402">
        <v>-11.378758810345758</v>
      </c>
      <c r="C3402">
        <v>2018.365</v>
      </c>
      <c r="D3402">
        <v>0.75</v>
      </c>
      <c r="E3402">
        <v>0.65</v>
      </c>
      <c r="F3402">
        <v>19.899999999999999</v>
      </c>
      <c r="G3402">
        <v>42.007420362456692</v>
      </c>
      <c r="H3402">
        <v>21.450312471347218</v>
      </c>
      <c r="I3402">
        <v>3.9819233319062022</v>
      </c>
      <c r="J3402">
        <v>6253.5885755535728</v>
      </c>
      <c r="K3402">
        <v>-1250.1069203755346</v>
      </c>
      <c r="L3402">
        <v>-11.304551468611068</v>
      </c>
      <c r="M3402">
        <v>6377.3142767676873</v>
      </c>
      <c r="N3402">
        <v>35950.01390587302</v>
      </c>
      <c r="O3402">
        <v>75.830870586776086</v>
      </c>
      <c r="P3402">
        <v>19.434000409242387</v>
      </c>
      <c r="Q3402" s="6">
        <v>3400</v>
      </c>
    </row>
    <row r="3403" spans="1:17" x14ac:dyDescent="0.25">
      <c r="A3403">
        <v>151.459</v>
      </c>
      <c r="B3403">
        <v>-14.65</v>
      </c>
      <c r="C3403">
        <v>2018.365</v>
      </c>
      <c r="D3403">
        <v>0.75</v>
      </c>
      <c r="E3403">
        <v>0.65</v>
      </c>
      <c r="F3403">
        <v>19.899999999999999</v>
      </c>
      <c r="G3403">
        <v>42.007420362456692</v>
      </c>
      <c r="H3403">
        <v>14.037860971701146</v>
      </c>
      <c r="I3403">
        <v>41.459000000000003</v>
      </c>
      <c r="J3403">
        <v>6172.1008468250966</v>
      </c>
      <c r="K3403">
        <v>-1602.6634243057076</v>
      </c>
      <c r="L3403">
        <v>-14.556104321889455</v>
      </c>
      <c r="M3403">
        <v>6376.7828028706117</v>
      </c>
      <c r="N3403">
        <v>37794.350252881566</v>
      </c>
      <c r="O3403">
        <v>39.797990892047871</v>
      </c>
      <c r="P3403">
        <v>74.024667239115516</v>
      </c>
      <c r="Q3403" s="6">
        <v>3401</v>
      </c>
    </row>
    <row r="3404" spans="1:17" x14ac:dyDescent="0.25">
      <c r="A3404">
        <v>114.66199780407118</v>
      </c>
      <c r="B3404">
        <v>-23.97265764491803</v>
      </c>
      <c r="C3404">
        <v>2018.365</v>
      </c>
      <c r="D3404">
        <v>0.75</v>
      </c>
      <c r="E3404">
        <v>0.65</v>
      </c>
      <c r="F3404">
        <v>19.899999999999999</v>
      </c>
      <c r="G3404">
        <v>42.007420362456692</v>
      </c>
      <c r="H3404">
        <v>18.04963143141903</v>
      </c>
      <c r="I3404">
        <v>4.6619978040711771</v>
      </c>
      <c r="J3404">
        <v>5831.1811634004407</v>
      </c>
      <c r="K3404">
        <v>-2575.5174570386066</v>
      </c>
      <c r="L3404">
        <v>-23.830099909290574</v>
      </c>
      <c r="M3404">
        <v>6374.6344155493916</v>
      </c>
      <c r="N3404">
        <v>36446.454986985518</v>
      </c>
      <c r="O3404">
        <v>61.456329236933733</v>
      </c>
      <c r="P3404">
        <v>11.348860052821083</v>
      </c>
      <c r="Q3404" s="6">
        <v>3402</v>
      </c>
    </row>
    <row r="3405" spans="1:17" x14ac:dyDescent="0.25">
      <c r="A3405">
        <v>129.38200000000001</v>
      </c>
      <c r="B3405">
        <v>-11.523</v>
      </c>
      <c r="C3405">
        <v>2018.365</v>
      </c>
      <c r="D3405">
        <v>1.2</v>
      </c>
      <c r="E3405">
        <v>0.65</v>
      </c>
      <c r="F3405">
        <v>19.899999999999999</v>
      </c>
      <c r="G3405">
        <v>46.089820015575185</v>
      </c>
      <c r="H3405">
        <v>16.986116339979528</v>
      </c>
      <c r="I3405">
        <v>19.382000000000005</v>
      </c>
      <c r="J3405">
        <v>6250.4209300088833</v>
      </c>
      <c r="K3405">
        <v>-1265.745007620882</v>
      </c>
      <c r="L3405">
        <v>-11.447902428609138</v>
      </c>
      <c r="M3405">
        <v>6377.2934875705932</v>
      </c>
      <c r="N3405">
        <v>36349.263581658786</v>
      </c>
      <c r="O3405">
        <v>63.724741169638904</v>
      </c>
      <c r="P3405">
        <v>60.411126563417049</v>
      </c>
      <c r="Q3405" s="6">
        <v>3403</v>
      </c>
    </row>
    <row r="3406" spans="1:17" x14ac:dyDescent="0.25">
      <c r="A3406">
        <v>145.56988612988252</v>
      </c>
      <c r="B3406">
        <v>-16.043001641983722</v>
      </c>
      <c r="C3406">
        <v>2018.365</v>
      </c>
      <c r="D3406">
        <v>3</v>
      </c>
      <c r="E3406">
        <v>0.65</v>
      </c>
      <c r="F3406">
        <v>19.899999999999999</v>
      </c>
      <c r="G3406">
        <v>54.048620189015942</v>
      </c>
      <c r="H3406">
        <v>16.546653584968631</v>
      </c>
      <c r="I3406">
        <v>35.569886129882519</v>
      </c>
      <c r="J3406">
        <v>6131.3081233536786</v>
      </c>
      <c r="K3406">
        <v>-1751.3022884703678</v>
      </c>
      <c r="L3406">
        <v>-15.941075766322179</v>
      </c>
      <c r="M3406">
        <v>6376.5193490731572</v>
      </c>
      <c r="N3406">
        <v>37388.618319263049</v>
      </c>
      <c r="O3406">
        <v>45.309875036295296</v>
      </c>
      <c r="P3406">
        <v>68.871337754594109</v>
      </c>
      <c r="Q3406" s="6">
        <v>3404</v>
      </c>
    </row>
    <row r="3407" spans="1:17" x14ac:dyDescent="0.25">
      <c r="A3407">
        <v>113.62695311280474</v>
      </c>
      <c r="B3407">
        <v>-10.010902035371181</v>
      </c>
      <c r="C3407">
        <v>2018.365</v>
      </c>
      <c r="D3407">
        <v>0.75</v>
      </c>
      <c r="E3407">
        <v>0.65</v>
      </c>
      <c r="F3407">
        <v>19.899999999999999</v>
      </c>
      <c r="G3407">
        <v>42.007420362456692</v>
      </c>
      <c r="H3407">
        <v>14.872482563110919</v>
      </c>
      <c r="I3407">
        <v>3.6269531128047419</v>
      </c>
      <c r="J3407">
        <v>6281.6662901348718</v>
      </c>
      <c r="K3407">
        <v>-1101.4364318430089</v>
      </c>
      <c r="L3407">
        <v>-9.9452263277687774</v>
      </c>
      <c r="M3407">
        <v>6377.4990077622015</v>
      </c>
      <c r="N3407">
        <v>35914.148642881948</v>
      </c>
      <c r="O3407">
        <v>77.479034640461379</v>
      </c>
      <c r="P3407">
        <v>20.033751969351307</v>
      </c>
      <c r="Q3407" s="6">
        <v>3405</v>
      </c>
    </row>
    <row r="3408" spans="1:17" x14ac:dyDescent="0.25">
      <c r="A3408">
        <v>105.82447813209761</v>
      </c>
      <c r="B3408">
        <v>-17.238358532122774</v>
      </c>
      <c r="C3408">
        <v>2018.365</v>
      </c>
      <c r="D3408">
        <v>3</v>
      </c>
      <c r="E3408">
        <v>0.65</v>
      </c>
      <c r="F3408">
        <v>19.899999999999999</v>
      </c>
      <c r="G3408">
        <v>54.048620189015942</v>
      </c>
      <c r="H3408">
        <v>22.98043889323187</v>
      </c>
      <c r="I3408">
        <v>-4.1755218679023898</v>
      </c>
      <c r="J3408">
        <v>6093.4265785776934</v>
      </c>
      <c r="K3408">
        <v>-1878.0445592572228</v>
      </c>
      <c r="L3408">
        <v>-17.129731576807508</v>
      </c>
      <c r="M3408">
        <v>6376.2762514709721</v>
      </c>
      <c r="N3408">
        <v>36138.44681233498</v>
      </c>
      <c r="O3408">
        <v>69.197207546129178</v>
      </c>
      <c r="P3408">
        <v>13.839371532826329</v>
      </c>
      <c r="Q3408" s="6">
        <v>3406</v>
      </c>
    </row>
    <row r="3409" spans="1:17" x14ac:dyDescent="0.25">
      <c r="A3409">
        <v>146.14150381418938</v>
      </c>
      <c r="B3409">
        <v>-10.614057317591577</v>
      </c>
      <c r="C3409">
        <v>2018.365</v>
      </c>
      <c r="D3409">
        <v>0.75</v>
      </c>
      <c r="E3409">
        <v>0.65</v>
      </c>
      <c r="F3409">
        <v>19.899999999999999</v>
      </c>
      <c r="G3409">
        <v>42.007420362456692</v>
      </c>
      <c r="H3409">
        <v>16.409141891135413</v>
      </c>
      <c r="I3409">
        <v>36.141503814189377</v>
      </c>
      <c r="J3409">
        <v>6269.7232645662934</v>
      </c>
      <c r="K3409">
        <v>-1167.0733746723774</v>
      </c>
      <c r="L3409">
        <v>-10.54460016534971</v>
      </c>
      <c r="M3409">
        <v>6377.4203308322867</v>
      </c>
      <c r="N3409">
        <v>37303.024082243428</v>
      </c>
      <c r="O3409">
        <v>46.566399443934273</v>
      </c>
      <c r="P3409">
        <v>75.844804391255025</v>
      </c>
      <c r="Q3409" s="6">
        <v>3407</v>
      </c>
    </row>
    <row r="3410" spans="1:17" x14ac:dyDescent="0.25">
      <c r="A3410">
        <v>112.09699999999999</v>
      </c>
      <c r="B3410">
        <v>-12.257999999999999</v>
      </c>
      <c r="C3410">
        <v>2018.365</v>
      </c>
      <c r="D3410">
        <v>0.75</v>
      </c>
      <c r="E3410">
        <v>0.65</v>
      </c>
      <c r="F3410">
        <v>19.899999999999999</v>
      </c>
      <c r="G3410">
        <v>42.007420362456692</v>
      </c>
      <c r="H3410">
        <v>20.992308072836963</v>
      </c>
      <c r="I3410">
        <v>2.0969999999999942</v>
      </c>
      <c r="J3410">
        <v>6233.6684318457301</v>
      </c>
      <c r="K3410">
        <v>-1345.3066640033205</v>
      </c>
      <c r="L3410">
        <v>-12.178395913132167</v>
      </c>
      <c r="M3410">
        <v>6377.1837152775952</v>
      </c>
      <c r="N3410">
        <v>35960.54331554113</v>
      </c>
      <c r="O3410">
        <v>75.37767049063595</v>
      </c>
      <c r="P3410">
        <v>9.7850337449604261</v>
      </c>
      <c r="Q3410" s="6">
        <v>3408</v>
      </c>
    </row>
    <row r="3411" spans="1:17" x14ac:dyDescent="0.25">
      <c r="A3411">
        <v>119.09</v>
      </c>
      <c r="B3411">
        <v>-18.243000000000002</v>
      </c>
      <c r="C3411">
        <v>2018.365</v>
      </c>
      <c r="D3411">
        <v>1.2</v>
      </c>
      <c r="E3411">
        <v>0.65</v>
      </c>
      <c r="F3411">
        <v>19.899999999999999</v>
      </c>
      <c r="G3411">
        <v>46.089820015575185</v>
      </c>
      <c r="H3411">
        <v>22.170828558898577</v>
      </c>
      <c r="I3411">
        <v>9.0900000000000034</v>
      </c>
      <c r="J3411">
        <v>6059.545991948532</v>
      </c>
      <c r="K3411">
        <v>-1983.9467588934326</v>
      </c>
      <c r="L3411">
        <v>-18.128885671880568</v>
      </c>
      <c r="M3411">
        <v>6376.0600977926224</v>
      </c>
      <c r="N3411">
        <v>36247.690798772157</v>
      </c>
      <c r="O3411">
        <v>66.183324114630622</v>
      </c>
      <c r="P3411">
        <v>27.071042097155917</v>
      </c>
      <c r="Q3411" s="6">
        <v>3409</v>
      </c>
    </row>
    <row r="3412" spans="1:17" x14ac:dyDescent="0.25">
      <c r="A3412">
        <v>121.556</v>
      </c>
      <c r="B3412">
        <v>-17.221</v>
      </c>
      <c r="C3412">
        <v>2018.365</v>
      </c>
      <c r="D3412">
        <v>1.2</v>
      </c>
      <c r="E3412">
        <v>0.65</v>
      </c>
      <c r="F3412">
        <v>19.899999999999999</v>
      </c>
      <c r="G3412">
        <v>46.089820015575185</v>
      </c>
      <c r="H3412">
        <v>18.869089304820363</v>
      </c>
      <c r="I3412">
        <v>11.555999999999997</v>
      </c>
      <c r="J3412">
        <v>6093.9956138785547</v>
      </c>
      <c r="K3412">
        <v>-1876.2096684637561</v>
      </c>
      <c r="L3412">
        <v>-17.112469041147854</v>
      </c>
      <c r="M3412">
        <v>6376.2798920693522</v>
      </c>
      <c r="N3412">
        <v>36262.824958803736</v>
      </c>
      <c r="O3412">
        <v>65.802917055232484</v>
      </c>
      <c r="P3412">
        <v>34.630606711651687</v>
      </c>
      <c r="Q3412" s="6">
        <v>3410</v>
      </c>
    </row>
    <row r="3413" spans="1:17" x14ac:dyDescent="0.25">
      <c r="A3413">
        <v>148.32479198385735</v>
      </c>
      <c r="B3413">
        <v>-18.656319542327964</v>
      </c>
      <c r="C3413">
        <v>2018.365</v>
      </c>
      <c r="D3413">
        <v>1.2</v>
      </c>
      <c r="E3413">
        <v>0.65</v>
      </c>
      <c r="F3413">
        <v>19.899999999999999</v>
      </c>
      <c r="G3413">
        <v>46.089820015575185</v>
      </c>
      <c r="H3413">
        <v>15.986990196907563</v>
      </c>
      <c r="I3413">
        <v>38.324791983857352</v>
      </c>
      <c r="J3413">
        <v>6045.0679242628994</v>
      </c>
      <c r="K3413">
        <v>-2027.3438136906068</v>
      </c>
      <c r="L3413">
        <v>-18.539987689037563</v>
      </c>
      <c r="M3413">
        <v>6375.9680949532467</v>
      </c>
      <c r="N3413">
        <v>37663.627365720829</v>
      </c>
      <c r="O3413">
        <v>41.503834759295131</v>
      </c>
      <c r="P3413">
        <v>67.967222969657939</v>
      </c>
      <c r="Q3413" s="6">
        <v>3411</v>
      </c>
    </row>
    <row r="3414" spans="1:17" x14ac:dyDescent="0.25">
      <c r="A3414">
        <v>112.56952672568445</v>
      </c>
      <c r="B3414">
        <v>-22.754033445484765</v>
      </c>
      <c r="C3414">
        <v>2018.365</v>
      </c>
      <c r="D3414">
        <v>3</v>
      </c>
      <c r="E3414">
        <v>0.65</v>
      </c>
      <c r="F3414">
        <v>19.899999999999999</v>
      </c>
      <c r="G3414">
        <v>54.048620189015942</v>
      </c>
      <c r="H3414">
        <v>23.371309457143447</v>
      </c>
      <c r="I3414">
        <v>2.5695267256844545</v>
      </c>
      <c r="J3414">
        <v>5884.7006693232461</v>
      </c>
      <c r="K3414">
        <v>-2451.6238725549056</v>
      </c>
      <c r="L3414">
        <v>-22.617087857826586</v>
      </c>
      <c r="M3414">
        <v>6374.9636532308614</v>
      </c>
      <c r="N3414">
        <v>36369.040768286744</v>
      </c>
      <c r="O3414">
        <v>63.194725475479359</v>
      </c>
      <c r="P3414">
        <v>6.6183149573244071</v>
      </c>
      <c r="Q3414" s="6">
        <v>3412</v>
      </c>
    </row>
    <row r="3415" spans="1:17" x14ac:dyDescent="0.25">
      <c r="A3415">
        <v>124.977</v>
      </c>
      <c r="B3415">
        <v>-14.86</v>
      </c>
      <c r="C3415">
        <v>2018.365</v>
      </c>
      <c r="D3415">
        <v>1.2</v>
      </c>
      <c r="E3415">
        <v>0.65</v>
      </c>
      <c r="F3415">
        <v>19.899999999999999</v>
      </c>
      <c r="G3415">
        <v>46.089820015575185</v>
      </c>
      <c r="H3415">
        <v>20.127855287780925</v>
      </c>
      <c r="I3415">
        <v>14.977000000000004</v>
      </c>
      <c r="J3415">
        <v>6166.183024692662</v>
      </c>
      <c r="K3415">
        <v>-1625.1329225650982</v>
      </c>
      <c r="L3415">
        <v>-14.764879187066461</v>
      </c>
      <c r="M3415">
        <v>6376.7444758287847</v>
      </c>
      <c r="N3415">
        <v>36278.891812568123</v>
      </c>
      <c r="O3415">
        <v>65.412841328933496</v>
      </c>
      <c r="P3415">
        <v>46.209308413714055</v>
      </c>
      <c r="Q3415" s="6">
        <v>3413</v>
      </c>
    </row>
    <row r="3416" spans="1:17" x14ac:dyDescent="0.25">
      <c r="A3416">
        <v>164.7</v>
      </c>
      <c r="B3416">
        <v>-17.753999999999998</v>
      </c>
      <c r="C3416">
        <v>2018.365</v>
      </c>
      <c r="D3416">
        <v>0.75</v>
      </c>
      <c r="E3416">
        <v>0.65</v>
      </c>
      <c r="F3416">
        <v>19.899999999999999</v>
      </c>
      <c r="G3416">
        <v>42.007420362456692</v>
      </c>
      <c r="H3416">
        <v>16.035156042567117</v>
      </c>
      <c r="I3416">
        <v>54.699999999999989</v>
      </c>
      <c r="J3416">
        <v>6076.2694368251769</v>
      </c>
      <c r="K3416">
        <v>-1932.4727089237265</v>
      </c>
      <c r="L3416">
        <v>-17.642539625669439</v>
      </c>
      <c r="M3416">
        <v>6376.1666414571346</v>
      </c>
      <c r="N3416">
        <v>39017.626476918063</v>
      </c>
      <c r="O3416">
        <v>25.541222065979831</v>
      </c>
      <c r="P3416">
        <v>77.816675064628214</v>
      </c>
      <c r="Q3416" s="6">
        <v>3414</v>
      </c>
    </row>
    <row r="3417" spans="1:17" x14ac:dyDescent="0.25">
      <c r="A3417">
        <v>117.79300000000001</v>
      </c>
      <c r="B3417">
        <v>-13.750999999999999</v>
      </c>
      <c r="C3417">
        <v>2018.365</v>
      </c>
      <c r="D3417">
        <v>1.2</v>
      </c>
      <c r="E3417">
        <v>0.65</v>
      </c>
      <c r="F3417">
        <v>19.899999999999999</v>
      </c>
      <c r="G3417">
        <v>46.089820015575185</v>
      </c>
      <c r="H3417">
        <v>18.129923124578944</v>
      </c>
      <c r="I3417">
        <v>7.7930000000000064</v>
      </c>
      <c r="J3417">
        <v>6196.5012969602039</v>
      </c>
      <c r="K3417">
        <v>-1506.2373624310237</v>
      </c>
      <c r="L3417">
        <v>-13.662404784804357</v>
      </c>
      <c r="M3417">
        <v>6376.9412193631406</v>
      </c>
      <c r="N3417">
        <v>36066.130244067754</v>
      </c>
      <c r="O3417">
        <v>71.476078895486538</v>
      </c>
      <c r="P3417">
        <v>29.931382070724119</v>
      </c>
      <c r="Q3417" s="6">
        <v>3415</v>
      </c>
    </row>
    <row r="3418" spans="1:17" x14ac:dyDescent="0.25">
      <c r="A3418">
        <v>117.92149574419945</v>
      </c>
      <c r="B3418">
        <v>-20.891854195916817</v>
      </c>
      <c r="C3418">
        <v>2018.365</v>
      </c>
      <c r="D3418">
        <v>3</v>
      </c>
      <c r="E3418">
        <v>0.65</v>
      </c>
      <c r="F3418">
        <v>19.899999999999999</v>
      </c>
      <c r="G3418">
        <v>54.048620189015942</v>
      </c>
      <c r="H3418">
        <v>21.584710328006288</v>
      </c>
      <c r="I3418">
        <v>7.9214957441994471</v>
      </c>
      <c r="J3418">
        <v>5961.3484071428911</v>
      </c>
      <c r="K3418">
        <v>-2260.2135262547922</v>
      </c>
      <c r="L3418">
        <v>-20.76395615113136</v>
      </c>
      <c r="M3418">
        <v>6375.440378170767</v>
      </c>
      <c r="N3418">
        <v>36339.340003883844</v>
      </c>
      <c r="O3418">
        <v>63.901920403359526</v>
      </c>
      <c r="P3418">
        <v>21.315246987512779</v>
      </c>
      <c r="Q3418" s="6">
        <v>3416</v>
      </c>
    </row>
    <row r="3419" spans="1:17" x14ac:dyDescent="0.25">
      <c r="A3419">
        <v>111.93186167443403</v>
      </c>
      <c r="B3419">
        <v>-20.043471189072601</v>
      </c>
      <c r="C3419">
        <v>2018.365</v>
      </c>
      <c r="D3419">
        <v>1.2</v>
      </c>
      <c r="E3419">
        <v>0.65</v>
      </c>
      <c r="F3419">
        <v>19.899999999999999</v>
      </c>
      <c r="G3419">
        <v>46.089820015575185</v>
      </c>
      <c r="H3419">
        <v>14.535835454221868</v>
      </c>
      <c r="I3419">
        <v>1.9318616744340318</v>
      </c>
      <c r="J3419">
        <v>5994.1915767071541</v>
      </c>
      <c r="K3419">
        <v>-2172.2191441092009</v>
      </c>
      <c r="L3419">
        <v>-19.919875240571869</v>
      </c>
      <c r="M3419">
        <v>6375.6465294353884</v>
      </c>
      <c r="N3419">
        <v>36239.081217973915</v>
      </c>
      <c r="O3419">
        <v>66.392542047464033</v>
      </c>
      <c r="P3419">
        <v>5.6206746051175758</v>
      </c>
      <c r="Q3419" s="6">
        <v>3417</v>
      </c>
    </row>
    <row r="3420" spans="1:17" x14ac:dyDescent="0.25">
      <c r="A3420">
        <v>151.36199999999999</v>
      </c>
      <c r="B3420">
        <v>-16.494999999999997</v>
      </c>
      <c r="C3420">
        <v>2018.365</v>
      </c>
      <c r="D3420">
        <v>3</v>
      </c>
      <c r="E3420">
        <v>0.65</v>
      </c>
      <c r="F3420">
        <v>19.899999999999999</v>
      </c>
      <c r="G3420">
        <v>54.048620189015942</v>
      </c>
      <c r="H3420">
        <v>16.429099040748184</v>
      </c>
      <c r="I3420">
        <v>41.361999999999995</v>
      </c>
      <c r="J3420">
        <v>6117.2955157212955</v>
      </c>
      <c r="K3420">
        <v>-1799.3180848947231</v>
      </c>
      <c r="L3420">
        <v>-16.390518938298602</v>
      </c>
      <c r="M3420">
        <v>6376.4292513359769</v>
      </c>
      <c r="N3420">
        <v>37832.450724349059</v>
      </c>
      <c r="O3420">
        <v>39.301429698341956</v>
      </c>
      <c r="P3420">
        <v>72.126102307527631</v>
      </c>
      <c r="Q3420" s="6">
        <v>3418</v>
      </c>
    </row>
    <row r="3421" spans="1:17" x14ac:dyDescent="0.25">
      <c r="A3421">
        <v>143.83455290813785</v>
      </c>
      <c r="B3421">
        <v>-16.560205375791746</v>
      </c>
      <c r="C3421">
        <v>2018.365</v>
      </c>
      <c r="D3421">
        <v>0.75</v>
      </c>
      <c r="E3421">
        <v>0.65</v>
      </c>
      <c r="F3421">
        <v>19.899999999999999</v>
      </c>
      <c r="G3421">
        <v>42.007420362456692</v>
      </c>
      <c r="H3421">
        <v>18.984561946951214</v>
      </c>
      <c r="I3421">
        <v>33.834552908137852</v>
      </c>
      <c r="J3421">
        <v>6115.242755761361</v>
      </c>
      <c r="K3421">
        <v>-1806.2358464728493</v>
      </c>
      <c r="L3421">
        <v>-16.455357816168792</v>
      </c>
      <c r="M3421">
        <v>6376.4160697820917</v>
      </c>
      <c r="N3421">
        <v>37284.283906455101</v>
      </c>
      <c r="O3421">
        <v>46.824884311852635</v>
      </c>
      <c r="P3421">
        <v>66.964468247939081</v>
      </c>
      <c r="Q3421" s="6">
        <v>3419</v>
      </c>
    </row>
    <row r="3422" spans="1:17" x14ac:dyDescent="0.25">
      <c r="A3422">
        <v>127.88800000000001</v>
      </c>
      <c r="B3422">
        <v>-9.4169999999999998</v>
      </c>
      <c r="C3422">
        <v>2018.365</v>
      </c>
      <c r="D3422">
        <v>1.2</v>
      </c>
      <c r="E3422">
        <v>0.65</v>
      </c>
      <c r="F3422">
        <v>19.899999999999999</v>
      </c>
      <c r="G3422">
        <v>46.089820015575185</v>
      </c>
      <c r="H3422">
        <v>23.517760331142995</v>
      </c>
      <c r="I3422">
        <v>17.888000000000005</v>
      </c>
      <c r="J3422">
        <v>6292.7499228326933</v>
      </c>
      <c r="K3422">
        <v>-1036.6894512343938</v>
      </c>
      <c r="L3422">
        <v>-9.3550759096307754</v>
      </c>
      <c r="M3422">
        <v>6377.5721563626021</v>
      </c>
      <c r="N3422">
        <v>36242.019260021261</v>
      </c>
      <c r="O3422">
        <v>66.381671592561077</v>
      </c>
      <c r="P3422">
        <v>63.117901635676688</v>
      </c>
      <c r="Q3422" s="6">
        <v>3420</v>
      </c>
    </row>
    <row r="3423" spans="1:17" x14ac:dyDescent="0.25">
      <c r="A3423">
        <v>116.07008859214569</v>
      </c>
      <c r="B3423">
        <v>-19.638205335716574</v>
      </c>
      <c r="C3423">
        <v>2018.365</v>
      </c>
      <c r="D3423">
        <v>3</v>
      </c>
      <c r="E3423">
        <v>0.65</v>
      </c>
      <c r="F3423">
        <v>19.899999999999999</v>
      </c>
      <c r="G3423">
        <v>54.048620189015942</v>
      </c>
      <c r="H3423">
        <v>22.735587294060903</v>
      </c>
      <c r="I3423">
        <v>6.0700885921456944</v>
      </c>
      <c r="J3423">
        <v>6009.4187274607448</v>
      </c>
      <c r="K3423">
        <v>-2130.018510381652</v>
      </c>
      <c r="L3423">
        <v>-19.516702659146908</v>
      </c>
      <c r="M3423">
        <v>6375.7424898222162</v>
      </c>
      <c r="N3423">
        <v>36256.61499143461</v>
      </c>
      <c r="O3423">
        <v>65.943357572597165</v>
      </c>
      <c r="P3423">
        <v>17.558235787062518</v>
      </c>
      <c r="Q3423" s="6">
        <v>3421</v>
      </c>
    </row>
    <row r="3424" spans="1:17" x14ac:dyDescent="0.25">
      <c r="A3424">
        <v>147.291</v>
      </c>
      <c r="B3424">
        <v>-17.359000000000002</v>
      </c>
      <c r="C3424">
        <v>2018.365</v>
      </c>
      <c r="D3424">
        <v>3</v>
      </c>
      <c r="E3424">
        <v>0.65</v>
      </c>
      <c r="F3424">
        <v>19.899999999999999</v>
      </c>
      <c r="G3424">
        <v>54.048620189015942</v>
      </c>
      <c r="H3424">
        <v>22.011577178304663</v>
      </c>
      <c r="I3424">
        <v>37.290999999999997</v>
      </c>
      <c r="J3424">
        <v>6089.4564128968768</v>
      </c>
      <c r="K3424">
        <v>-1890.7923286014109</v>
      </c>
      <c r="L3424">
        <v>-17.249706965682268</v>
      </c>
      <c r="M3424">
        <v>6376.250860377816</v>
      </c>
      <c r="N3424">
        <v>37549.116118770056</v>
      </c>
      <c r="O3424">
        <v>43.056848039402794</v>
      </c>
      <c r="P3424">
        <v>68.605829766863195</v>
      </c>
      <c r="Q3424" s="6">
        <v>3422</v>
      </c>
    </row>
    <row r="3425" spans="1:17" x14ac:dyDescent="0.25">
      <c r="A3425">
        <v>119.48399999999999</v>
      </c>
      <c r="B3425">
        <v>-17.350999999999999</v>
      </c>
      <c r="C3425">
        <v>2018.365</v>
      </c>
      <c r="D3425">
        <v>0.75</v>
      </c>
      <c r="E3425">
        <v>0.65</v>
      </c>
      <c r="F3425">
        <v>19.899999999999999</v>
      </c>
      <c r="G3425">
        <v>42.007420362456692</v>
      </c>
      <c r="H3425">
        <v>19.890880415298177</v>
      </c>
      <c r="I3425">
        <v>9.4839999999999947</v>
      </c>
      <c r="J3425">
        <v>6089.7205156285436</v>
      </c>
      <c r="K3425">
        <v>-1889.9472503912941</v>
      </c>
      <c r="L3425">
        <v>-17.241751075462535</v>
      </c>
      <c r="M3425">
        <v>6376.2525489294094</v>
      </c>
      <c r="N3425">
        <v>36220.916957787631</v>
      </c>
      <c r="O3425">
        <v>66.891370273101273</v>
      </c>
      <c r="P3425">
        <v>29.256105086582775</v>
      </c>
      <c r="Q3425" s="6">
        <v>3423</v>
      </c>
    </row>
    <row r="3426" spans="1:17" x14ac:dyDescent="0.25">
      <c r="A3426">
        <v>144.12156818733902</v>
      </c>
      <c r="B3426">
        <v>-12.923013376288356</v>
      </c>
      <c r="C3426">
        <v>2018.365</v>
      </c>
      <c r="D3426">
        <v>3</v>
      </c>
      <c r="E3426">
        <v>0.65</v>
      </c>
      <c r="F3426">
        <v>19.899999999999999</v>
      </c>
      <c r="G3426">
        <v>54.048620189015942</v>
      </c>
      <c r="H3426">
        <v>22.652968774120801</v>
      </c>
      <c r="I3426">
        <v>34.121568187339022</v>
      </c>
      <c r="J3426">
        <v>6217.6319425057191</v>
      </c>
      <c r="K3426">
        <v>-1417.1056552689697</v>
      </c>
      <c r="L3426">
        <v>-12.839376542171765</v>
      </c>
      <c r="M3426">
        <v>6377.0789089255231</v>
      </c>
      <c r="N3426">
        <v>37207.823115594991</v>
      </c>
      <c r="O3426">
        <v>47.979161506089987</v>
      </c>
      <c r="P3426">
        <v>71.734547317204132</v>
      </c>
      <c r="Q3426" s="6">
        <v>3424</v>
      </c>
    </row>
    <row r="3427" spans="1:17" x14ac:dyDescent="0.25">
      <c r="A3427">
        <v>109.750614230134</v>
      </c>
      <c r="B3427">
        <v>-21.859758803501773</v>
      </c>
      <c r="C3427">
        <v>2018.365</v>
      </c>
      <c r="D3427">
        <v>0.75</v>
      </c>
      <c r="E3427">
        <v>0.65</v>
      </c>
      <c r="F3427">
        <v>19.899999999999999</v>
      </c>
      <c r="G3427">
        <v>42.007420362456692</v>
      </c>
      <c r="H3427">
        <v>20.347353775186399</v>
      </c>
      <c r="I3427">
        <v>-0.24938576986599514</v>
      </c>
      <c r="J3427">
        <v>5922.2877521494802</v>
      </c>
      <c r="K3427">
        <v>-2360.0085423781843</v>
      </c>
      <c r="L3427">
        <v>-21.727088734113973</v>
      </c>
      <c r="M3427">
        <v>6375.1966667199968</v>
      </c>
      <c r="N3427">
        <v>36318.675986696668</v>
      </c>
      <c r="O3427">
        <v>64.387106442703313</v>
      </c>
      <c r="P3427">
        <v>0.66976054821029718</v>
      </c>
      <c r="Q3427" s="6">
        <v>3425</v>
      </c>
    </row>
    <row r="3428" spans="1:17" x14ac:dyDescent="0.25">
      <c r="A3428">
        <v>116.09</v>
      </c>
      <c r="B3428">
        <v>-12.243</v>
      </c>
      <c r="C3428">
        <v>2018.365</v>
      </c>
      <c r="D3428">
        <v>0.75</v>
      </c>
      <c r="E3428">
        <v>0.65</v>
      </c>
      <c r="F3428">
        <v>19.899999999999999</v>
      </c>
      <c r="G3428">
        <v>42.007420362456692</v>
      </c>
      <c r="H3428">
        <v>22.836686241542328</v>
      </c>
      <c r="I3428">
        <v>6.0900000000000034</v>
      </c>
      <c r="J3428">
        <v>6234.020526168134</v>
      </c>
      <c r="K3428">
        <v>-1343.6850841262467</v>
      </c>
      <c r="L3428">
        <v>-12.163487373825303</v>
      </c>
      <c r="M3428">
        <v>6377.1860193967195</v>
      </c>
      <c r="N3428">
        <v>35996.469266673877</v>
      </c>
      <c r="O3428">
        <v>73.949140703697452</v>
      </c>
      <c r="P3428">
        <v>26.708289556522509</v>
      </c>
      <c r="Q3428" s="6">
        <v>3426</v>
      </c>
    </row>
    <row r="3429" spans="1:17" x14ac:dyDescent="0.25">
      <c r="A3429">
        <v>120.069</v>
      </c>
      <c r="B3429">
        <v>-11.201000000000001</v>
      </c>
      <c r="C3429">
        <v>2018.365</v>
      </c>
      <c r="D3429">
        <v>0.75</v>
      </c>
      <c r="E3429">
        <v>0.65</v>
      </c>
      <c r="F3429">
        <v>19.899999999999999</v>
      </c>
      <c r="G3429">
        <v>42.007420362456692</v>
      </c>
      <c r="H3429">
        <v>17.59009834778584</v>
      </c>
      <c r="I3429">
        <v>10.069000000000003</v>
      </c>
      <c r="J3429">
        <v>6257.4380817709343</v>
      </c>
      <c r="K3429">
        <v>-1230.8242984763892</v>
      </c>
      <c r="L3429">
        <v>-11.127892313811865</v>
      </c>
      <c r="M3429">
        <v>6377.3395550901168</v>
      </c>
      <c r="N3429">
        <v>36040.720386406865</v>
      </c>
      <c r="O3429">
        <v>72.352847056177993</v>
      </c>
      <c r="P3429">
        <v>42.431027017585635</v>
      </c>
      <c r="Q3429" s="6">
        <v>3427</v>
      </c>
    </row>
    <row r="3430" spans="1:17" x14ac:dyDescent="0.25">
      <c r="A3430">
        <v>123.233</v>
      </c>
      <c r="B3430">
        <v>-15.068</v>
      </c>
      <c r="C3430">
        <v>2018.365</v>
      </c>
      <c r="D3430">
        <v>3</v>
      </c>
      <c r="E3430">
        <v>0.65</v>
      </c>
      <c r="F3430">
        <v>19.899999999999999</v>
      </c>
      <c r="G3430">
        <v>54.048620189015942</v>
      </c>
      <c r="H3430">
        <v>15.700222243170327</v>
      </c>
      <c r="I3430">
        <v>13.233000000000004</v>
      </c>
      <c r="J3430">
        <v>6160.2403116786936</v>
      </c>
      <c r="K3430">
        <v>-1647.3673006666863</v>
      </c>
      <c r="L3430">
        <v>-14.971670714541775</v>
      </c>
      <c r="M3430">
        <v>6376.7060243465085</v>
      </c>
      <c r="N3430">
        <v>36232.420773976126</v>
      </c>
      <c r="O3430">
        <v>66.603036756332699</v>
      </c>
      <c r="P3430">
        <v>42.131408182554459</v>
      </c>
      <c r="Q3430" s="6">
        <v>3428</v>
      </c>
    </row>
    <row r="3431" spans="1:17" x14ac:dyDescent="0.25">
      <c r="A3431">
        <v>103.94808320348351</v>
      </c>
      <c r="B3431">
        <v>-12.709172649042952</v>
      </c>
      <c r="C3431">
        <v>2018.365</v>
      </c>
      <c r="D3431">
        <v>1.2</v>
      </c>
      <c r="E3431">
        <v>0.65</v>
      </c>
      <c r="F3431">
        <v>19.899999999999999</v>
      </c>
      <c r="G3431">
        <v>46.089820015575185</v>
      </c>
      <c r="H3431">
        <v>16.976196606493389</v>
      </c>
      <c r="I3431">
        <v>-6.0519167965164939</v>
      </c>
      <c r="J3431">
        <v>6222.8795872771125</v>
      </c>
      <c r="K3431">
        <v>-1394.0380530476355</v>
      </c>
      <c r="L3431">
        <v>-12.626827810993415</v>
      </c>
      <c r="M3431">
        <v>6377.1131753399995</v>
      </c>
      <c r="N3431">
        <v>36008.918002542348</v>
      </c>
      <c r="O3431">
        <v>73.478960224797305</v>
      </c>
      <c r="P3431">
        <v>25.729693105000766</v>
      </c>
      <c r="Q3431" s="6">
        <v>3429</v>
      </c>
    </row>
    <row r="3432" spans="1:17" x14ac:dyDescent="0.25">
      <c r="A3432">
        <v>111.94344214440356</v>
      </c>
      <c r="B3432">
        <v>-18.355603035054543</v>
      </c>
      <c r="C3432">
        <v>2018.365</v>
      </c>
      <c r="D3432">
        <v>0.75</v>
      </c>
      <c r="E3432">
        <v>0.65</v>
      </c>
      <c r="F3432">
        <v>19.899999999999999</v>
      </c>
      <c r="G3432">
        <v>42.007420362456692</v>
      </c>
      <c r="H3432">
        <v>21.40980551075247</v>
      </c>
      <c r="I3432">
        <v>1.9434421444035621</v>
      </c>
      <c r="J3432">
        <v>6055.6327422533495</v>
      </c>
      <c r="K3432">
        <v>-1995.7798166775467</v>
      </c>
      <c r="L3432">
        <v>-18.240882219206473</v>
      </c>
      <c r="M3432">
        <v>6376.0352089451544</v>
      </c>
      <c r="N3432">
        <v>36167.681301996912</v>
      </c>
      <c r="O3432">
        <v>68.343710552337015</v>
      </c>
      <c r="P3432">
        <v>6.1499884597894585</v>
      </c>
      <c r="Q3432" s="6">
        <v>3430</v>
      </c>
    </row>
    <row r="3433" spans="1:17" x14ac:dyDescent="0.25">
      <c r="A3433">
        <v>155.346</v>
      </c>
      <c r="B3433">
        <v>-12.762</v>
      </c>
      <c r="C3433">
        <v>2018.365</v>
      </c>
      <c r="D3433">
        <v>0.75</v>
      </c>
      <c r="E3433">
        <v>0.65</v>
      </c>
      <c r="F3433">
        <v>19.899999999999999</v>
      </c>
      <c r="G3433">
        <v>42.007420362456692</v>
      </c>
      <c r="H3433">
        <v>21.348678347543601</v>
      </c>
      <c r="I3433">
        <v>45.346000000000004</v>
      </c>
      <c r="J3433">
        <v>6221.5912213829351</v>
      </c>
      <c r="K3433">
        <v>-1399.738472635474</v>
      </c>
      <c r="L3433">
        <v>-12.679335560791278</v>
      </c>
      <c r="M3433">
        <v>6377.1047598236219</v>
      </c>
      <c r="N3433">
        <v>38075.469497727965</v>
      </c>
      <c r="O3433">
        <v>36.26441325938903</v>
      </c>
      <c r="P3433">
        <v>77.688271167397005</v>
      </c>
      <c r="Q3433" s="6">
        <v>3431</v>
      </c>
    </row>
    <row r="3434" spans="1:17" x14ac:dyDescent="0.25">
      <c r="A3434">
        <v>151.63800000000001</v>
      </c>
      <c r="B3434">
        <v>-12.756</v>
      </c>
      <c r="C3434">
        <v>2018.365</v>
      </c>
      <c r="D3434">
        <v>3</v>
      </c>
      <c r="E3434">
        <v>0.65</v>
      </c>
      <c r="F3434">
        <v>19.899999999999999</v>
      </c>
      <c r="G3434">
        <v>54.048620189015942</v>
      </c>
      <c r="H3434">
        <v>15.230285314604853</v>
      </c>
      <c r="I3434">
        <v>41.638000000000005</v>
      </c>
      <c r="J3434">
        <v>6221.7378156230361</v>
      </c>
      <c r="K3434">
        <v>-1399.0910917477015</v>
      </c>
      <c r="L3434">
        <v>-12.673371846299608</v>
      </c>
      <c r="M3434">
        <v>6377.1057172797036</v>
      </c>
      <c r="N3434">
        <v>37767.277239995317</v>
      </c>
      <c r="O3434">
        <v>40.154436415203129</v>
      </c>
      <c r="P3434">
        <v>76.052197278453662</v>
      </c>
      <c r="Q3434" s="6">
        <v>3432</v>
      </c>
    </row>
    <row r="3435" spans="1:17" x14ac:dyDescent="0.25">
      <c r="A3435">
        <v>111.834</v>
      </c>
      <c r="B3435">
        <v>-10.743</v>
      </c>
      <c r="C3435">
        <v>2018.365</v>
      </c>
      <c r="D3435">
        <v>3</v>
      </c>
      <c r="E3435">
        <v>0.65</v>
      </c>
      <c r="F3435">
        <v>19.899999999999999</v>
      </c>
      <c r="G3435">
        <v>54.048620189015942</v>
      </c>
      <c r="H3435">
        <v>19.53801829222893</v>
      </c>
      <c r="I3435">
        <v>1.8340000000000032</v>
      </c>
      <c r="J3435">
        <v>6267.0804163194134</v>
      </c>
      <c r="K3435">
        <v>-1181.0890411362266</v>
      </c>
      <c r="L3435">
        <v>-10.672738350384636</v>
      </c>
      <c r="M3435">
        <v>6377.4029406731388</v>
      </c>
      <c r="N3435">
        <v>35920.253073656873</v>
      </c>
      <c r="O3435">
        <v>77.179522499324221</v>
      </c>
      <c r="P3435">
        <v>9.7470767651259553</v>
      </c>
      <c r="Q3435" s="6">
        <v>3433</v>
      </c>
    </row>
    <row r="3436" spans="1:17" x14ac:dyDescent="0.25">
      <c r="A3436">
        <v>116.16083089971774</v>
      </c>
      <c r="B3436">
        <v>-7.924356578822735</v>
      </c>
      <c r="C3436">
        <v>2018.365</v>
      </c>
      <c r="D3436">
        <v>3</v>
      </c>
      <c r="E3436">
        <v>0.65</v>
      </c>
      <c r="F3436">
        <v>19.899999999999999</v>
      </c>
      <c r="G3436">
        <v>54.048620189015942</v>
      </c>
      <c r="H3436">
        <v>22.328046219914441</v>
      </c>
      <c r="I3436">
        <v>6.1608308997177375</v>
      </c>
      <c r="J3436">
        <v>6317.6367423833972</v>
      </c>
      <c r="K3436">
        <v>-873.49502340233903</v>
      </c>
      <c r="L3436">
        <v>-7.8719741517258921</v>
      </c>
      <c r="M3436">
        <v>6377.7368685624961</v>
      </c>
      <c r="N3436">
        <v>35900.023463937461</v>
      </c>
      <c r="O3436">
        <v>78.202080023591023</v>
      </c>
      <c r="P3436">
        <v>38.059488834725506</v>
      </c>
      <c r="Q3436" s="6">
        <v>3434</v>
      </c>
    </row>
    <row r="3437" spans="1:17" x14ac:dyDescent="0.25">
      <c r="A3437">
        <v>142.06043761684498</v>
      </c>
      <c r="B3437">
        <v>-16.602694197460838</v>
      </c>
      <c r="C3437">
        <v>2018.365</v>
      </c>
      <c r="D3437">
        <v>1.2</v>
      </c>
      <c r="E3437">
        <v>0.65</v>
      </c>
      <c r="F3437">
        <v>19.899999999999999</v>
      </c>
      <c r="G3437">
        <v>46.089820015575185</v>
      </c>
      <c r="H3437">
        <v>15.000437286614913</v>
      </c>
      <c r="I3437">
        <v>32.060437616844979</v>
      </c>
      <c r="J3437">
        <v>6113.9009031625883</v>
      </c>
      <c r="K3437">
        <v>-1810.7423301751001</v>
      </c>
      <c r="L3437">
        <v>-16.49760811189001</v>
      </c>
      <c r="M3437">
        <v>6376.4074556116839</v>
      </c>
      <c r="N3437">
        <v>37168.932310145166</v>
      </c>
      <c r="O3437">
        <v>48.558891728276791</v>
      </c>
      <c r="P3437">
        <v>65.477643617228964</v>
      </c>
      <c r="Q3437" s="6">
        <v>3435</v>
      </c>
    </row>
    <row r="3438" spans="1:17" x14ac:dyDescent="0.25">
      <c r="A3438">
        <v>119.25963992102143</v>
      </c>
      <c r="B3438">
        <v>-12.430958224242296</v>
      </c>
      <c r="C3438">
        <v>2018.365</v>
      </c>
      <c r="D3438">
        <v>1.2</v>
      </c>
      <c r="E3438">
        <v>0.65</v>
      </c>
      <c r="F3438">
        <v>19.899999999999999</v>
      </c>
      <c r="G3438">
        <v>46.089820015575185</v>
      </c>
      <c r="H3438">
        <v>22.604927180382891</v>
      </c>
      <c r="I3438">
        <v>9.2596399210214315</v>
      </c>
      <c r="J3438">
        <v>6229.5779013243618</v>
      </c>
      <c r="K3438">
        <v>-1363.9978060312385</v>
      </c>
      <c r="L3438">
        <v>-12.350301113960079</v>
      </c>
      <c r="M3438">
        <v>6377.1569561621163</v>
      </c>
      <c r="N3438">
        <v>36055.494052386559</v>
      </c>
      <c r="O3438">
        <v>71.840200522131894</v>
      </c>
      <c r="P3438">
        <v>37.139078727447334</v>
      </c>
      <c r="Q3438" s="6">
        <v>3436</v>
      </c>
    </row>
    <row r="3439" spans="1:17" x14ac:dyDescent="0.25">
      <c r="A3439">
        <v>142.566</v>
      </c>
      <c r="B3439">
        <v>-9.4329999999999998</v>
      </c>
      <c r="C3439">
        <v>2018.365</v>
      </c>
      <c r="D3439">
        <v>3</v>
      </c>
      <c r="E3439">
        <v>0.65</v>
      </c>
      <c r="F3439">
        <v>19.899999999999999</v>
      </c>
      <c r="G3439">
        <v>54.048620189015942</v>
      </c>
      <c r="H3439">
        <v>14.539953789310502</v>
      </c>
      <c r="I3439">
        <v>32.566000000000003</v>
      </c>
      <c r="J3439">
        <v>6292.4601287423493</v>
      </c>
      <c r="K3439">
        <v>-1038.4352276924403</v>
      </c>
      <c r="L3439">
        <v>-9.3709744865882936</v>
      </c>
      <c r="M3439">
        <v>6377.570242178821</v>
      </c>
      <c r="N3439">
        <v>37030.879632238401</v>
      </c>
      <c r="O3439">
        <v>50.747170373568125</v>
      </c>
      <c r="P3439">
        <v>75.607893374350581</v>
      </c>
      <c r="Q3439" s="6">
        <v>3437</v>
      </c>
    </row>
    <row r="3440" spans="1:17" x14ac:dyDescent="0.25">
      <c r="A3440">
        <v>103.91699533401118</v>
      </c>
      <c r="B3440">
        <v>-13.854595510635166</v>
      </c>
      <c r="C3440">
        <v>2018.365</v>
      </c>
      <c r="D3440">
        <v>1.2</v>
      </c>
      <c r="E3440">
        <v>0.65</v>
      </c>
      <c r="F3440">
        <v>19.899999999999999</v>
      </c>
      <c r="G3440">
        <v>46.089820015575185</v>
      </c>
      <c r="H3440">
        <v>23.794377693933686</v>
      </c>
      <c r="I3440">
        <v>-6.0830046659888239</v>
      </c>
      <c r="J3440">
        <v>6193.7667899204062</v>
      </c>
      <c r="K3440">
        <v>-1517.367934508319</v>
      </c>
      <c r="L3440">
        <v>-13.765384994348413</v>
      </c>
      <c r="M3440">
        <v>6376.9234350582401</v>
      </c>
      <c r="N3440">
        <v>36043.183272181021</v>
      </c>
      <c r="O3440">
        <v>72.248663374575429</v>
      </c>
      <c r="P3440">
        <v>23.991069083530078</v>
      </c>
      <c r="Q3440" s="6">
        <v>3438</v>
      </c>
    </row>
    <row r="3441" spans="1:17" x14ac:dyDescent="0.25">
      <c r="A3441">
        <v>149.76900000000001</v>
      </c>
      <c r="B3441">
        <v>-14.259</v>
      </c>
      <c r="C3441">
        <v>2018.365</v>
      </c>
      <c r="D3441">
        <v>3</v>
      </c>
      <c r="E3441">
        <v>0.65</v>
      </c>
      <c r="F3441">
        <v>19.899999999999999</v>
      </c>
      <c r="G3441">
        <v>54.048620189015942</v>
      </c>
      <c r="H3441">
        <v>14.196828240640897</v>
      </c>
      <c r="I3441">
        <v>39.769000000000005</v>
      </c>
      <c r="J3441">
        <v>6182.8994075340315</v>
      </c>
      <c r="K3441">
        <v>-1560.7712797981951</v>
      </c>
      <c r="L3441">
        <v>-14.167398680822679</v>
      </c>
      <c r="M3441">
        <v>6376.8528343946882</v>
      </c>
      <c r="N3441">
        <v>37652.630407292731</v>
      </c>
      <c r="O3441">
        <v>41.664157936520091</v>
      </c>
      <c r="P3441">
        <v>73.513851972621083</v>
      </c>
      <c r="Q3441" s="6">
        <v>3439</v>
      </c>
    </row>
    <row r="3442" spans="1:17" x14ac:dyDescent="0.25">
      <c r="A3442">
        <v>117.08499999999999</v>
      </c>
      <c r="B3442">
        <v>-13.243</v>
      </c>
      <c r="C3442">
        <v>2018.365</v>
      </c>
      <c r="D3442">
        <v>3</v>
      </c>
      <c r="E3442">
        <v>0.65</v>
      </c>
      <c r="F3442">
        <v>19.899999999999999</v>
      </c>
      <c r="G3442">
        <v>54.048620189015942</v>
      </c>
      <c r="H3442">
        <v>15.408426110390145</v>
      </c>
      <c r="I3442">
        <v>7.0849999999999937</v>
      </c>
      <c r="J3442">
        <v>6209.6186059615202</v>
      </c>
      <c r="K3442">
        <v>-1451.5872397381106</v>
      </c>
      <c r="L3442">
        <v>-13.157438498336338</v>
      </c>
      <c r="M3442">
        <v>6377.0266383381213</v>
      </c>
      <c r="N3442">
        <v>36039.327698846704</v>
      </c>
      <c r="O3442">
        <v>72.386653847898032</v>
      </c>
      <c r="P3442">
        <v>28.482543251600926</v>
      </c>
      <c r="Q3442" s="6">
        <v>3440</v>
      </c>
    </row>
    <row r="3443" spans="1:17" x14ac:dyDescent="0.25">
      <c r="A3443">
        <v>146.58627377846688</v>
      </c>
      <c r="B3443">
        <v>-12.446708092693124</v>
      </c>
      <c r="C3443">
        <v>2018.365</v>
      </c>
      <c r="D3443">
        <v>0.75</v>
      </c>
      <c r="E3443">
        <v>0.65</v>
      </c>
      <c r="F3443">
        <v>19.899999999999999</v>
      </c>
      <c r="G3443">
        <v>42.007420362456692</v>
      </c>
      <c r="H3443">
        <v>19.544913170268718</v>
      </c>
      <c r="I3443">
        <v>36.586273778466875</v>
      </c>
      <c r="J3443">
        <v>6229.202605554894</v>
      </c>
      <c r="K3443">
        <v>-1365.6992497466208</v>
      </c>
      <c r="L3443">
        <v>-12.365955236463087</v>
      </c>
      <c r="M3443">
        <v>6377.1545019554269</v>
      </c>
      <c r="N3443">
        <v>37372.308128818819</v>
      </c>
      <c r="O3443">
        <v>45.554678146798615</v>
      </c>
      <c r="P3443">
        <v>73.808888333152069</v>
      </c>
      <c r="Q3443" s="6">
        <v>3441</v>
      </c>
    </row>
    <row r="3444" spans="1:17" x14ac:dyDescent="0.25">
      <c r="A3444">
        <v>150.64699999999999</v>
      </c>
      <c r="B3444">
        <v>-11.045999999999999</v>
      </c>
      <c r="C3444">
        <v>2018.365</v>
      </c>
      <c r="D3444">
        <v>0.75</v>
      </c>
      <c r="E3444">
        <v>0.65</v>
      </c>
      <c r="F3444">
        <v>19.899999999999999</v>
      </c>
      <c r="G3444">
        <v>42.007420362456692</v>
      </c>
      <c r="H3444">
        <v>15.42120150108893</v>
      </c>
      <c r="I3444">
        <v>40.646999999999991</v>
      </c>
      <c r="J3444">
        <v>6260.7458524102367</v>
      </c>
      <c r="K3444">
        <v>-1214.0009777602979</v>
      </c>
      <c r="L3444">
        <v>-10.973853455708648</v>
      </c>
      <c r="M3444">
        <v>6377.3612883758542</v>
      </c>
      <c r="N3444">
        <v>37655.067495376265</v>
      </c>
      <c r="O3444">
        <v>41.639300933712939</v>
      </c>
      <c r="P3444">
        <v>77.419490504887591</v>
      </c>
      <c r="Q3444" s="6">
        <v>3442</v>
      </c>
    </row>
    <row r="3445" spans="1:17" x14ac:dyDescent="0.25">
      <c r="A3445">
        <v>114.89868144003127</v>
      </c>
      <c r="B3445">
        <v>-14.3848890965712</v>
      </c>
      <c r="C3445">
        <v>2018.365</v>
      </c>
      <c r="D3445">
        <v>0.75</v>
      </c>
      <c r="E3445">
        <v>0.65</v>
      </c>
      <c r="F3445">
        <v>19.899999999999999</v>
      </c>
      <c r="G3445">
        <v>42.007420362456692</v>
      </c>
      <c r="H3445">
        <v>23.606777830152865</v>
      </c>
      <c r="I3445">
        <v>4.8986814400312682</v>
      </c>
      <c r="J3445">
        <v>6179.4538741389133</v>
      </c>
      <c r="K3445">
        <v>-1574.2670474934466</v>
      </c>
      <c r="L3445">
        <v>-14.292547202964281</v>
      </c>
      <c r="M3445">
        <v>6376.8304759836728</v>
      </c>
      <c r="N3445">
        <v>36045.518503598119</v>
      </c>
      <c r="O3445">
        <v>72.164208023286633</v>
      </c>
      <c r="P3445">
        <v>19.033853446626967</v>
      </c>
      <c r="Q3445" s="6">
        <v>3443</v>
      </c>
    </row>
    <row r="3446" spans="1:17" x14ac:dyDescent="0.25">
      <c r="A3446">
        <v>125.47900000000001</v>
      </c>
      <c r="B3446">
        <v>-15.97</v>
      </c>
      <c r="C3446">
        <v>2018.365</v>
      </c>
      <c r="D3446">
        <v>3</v>
      </c>
      <c r="E3446">
        <v>0.65</v>
      </c>
      <c r="F3446">
        <v>19.899999999999999</v>
      </c>
      <c r="G3446">
        <v>54.048620189015942</v>
      </c>
      <c r="H3446">
        <v>19.722819333851543</v>
      </c>
      <c r="I3446">
        <v>15.479000000000013</v>
      </c>
      <c r="J3446">
        <v>6133.5356782572171</v>
      </c>
      <c r="K3446">
        <v>-1743.5372066096897</v>
      </c>
      <c r="L3446">
        <v>-15.86848918527448</v>
      </c>
      <c r="M3446">
        <v>6376.533690594486</v>
      </c>
      <c r="N3446">
        <v>36331.875549698205</v>
      </c>
      <c r="O3446">
        <v>64.112662426217682</v>
      </c>
      <c r="P3446">
        <v>45.186383553475494</v>
      </c>
      <c r="Q3446" s="6">
        <v>3444</v>
      </c>
    </row>
    <row r="3447" spans="1:17" x14ac:dyDescent="0.25">
      <c r="A3447">
        <v>149.90899999999999</v>
      </c>
      <c r="B3447">
        <v>-12.961</v>
      </c>
      <c r="C3447">
        <v>2018.365</v>
      </c>
      <c r="D3447">
        <v>0.75</v>
      </c>
      <c r="E3447">
        <v>0.65</v>
      </c>
      <c r="F3447">
        <v>19.899999999999999</v>
      </c>
      <c r="G3447">
        <v>42.007420362456692</v>
      </c>
      <c r="H3447">
        <v>14.072577991182271</v>
      </c>
      <c r="I3447">
        <v>39.908999999999992</v>
      </c>
      <c r="J3447">
        <v>6216.6907394828886</v>
      </c>
      <c r="K3447">
        <v>-1421.2013625538752</v>
      </c>
      <c r="L3447">
        <v>-12.877134136948031</v>
      </c>
      <c r="M3447">
        <v>6377.0727660343737</v>
      </c>
      <c r="N3447">
        <v>37634.475551960626</v>
      </c>
      <c r="O3447">
        <v>41.910904006539702</v>
      </c>
      <c r="P3447">
        <v>74.988755153376545</v>
      </c>
      <c r="Q3447" s="6">
        <v>3445</v>
      </c>
    </row>
    <row r="3448" spans="1:17" x14ac:dyDescent="0.25">
      <c r="A3448">
        <v>147.76900000000001</v>
      </c>
      <c r="B3448">
        <v>-9.9489999999999998</v>
      </c>
      <c r="C3448">
        <v>2018.365</v>
      </c>
      <c r="D3448">
        <v>3</v>
      </c>
      <c r="E3448">
        <v>0.65</v>
      </c>
      <c r="F3448">
        <v>19.899999999999999</v>
      </c>
      <c r="G3448">
        <v>54.048620189015942</v>
      </c>
      <c r="H3448">
        <v>22.465446579362201</v>
      </c>
      <c r="I3448">
        <v>37.769000000000005</v>
      </c>
      <c r="J3448">
        <v>6282.8528718285897</v>
      </c>
      <c r="K3448">
        <v>-1094.6931955118221</v>
      </c>
      <c r="L3448">
        <v>-9.8837140432729793</v>
      </c>
      <c r="M3448">
        <v>6377.5068327164217</v>
      </c>
      <c r="N3448">
        <v>37412.163953308118</v>
      </c>
      <c r="O3448">
        <v>44.990219334190968</v>
      </c>
      <c r="P3448">
        <v>77.429567649043335</v>
      </c>
      <c r="Q3448" s="6">
        <v>3446</v>
      </c>
    </row>
    <row r="3449" spans="1:17" x14ac:dyDescent="0.25">
      <c r="A3449">
        <v>115.4708781119987</v>
      </c>
      <c r="B3449">
        <v>-9.4416631583591464</v>
      </c>
      <c r="C3449">
        <v>2018.365</v>
      </c>
      <c r="D3449">
        <v>1.2</v>
      </c>
      <c r="E3449">
        <v>0.65</v>
      </c>
      <c r="F3449">
        <v>19.899999999999999</v>
      </c>
      <c r="G3449">
        <v>46.089820015575185</v>
      </c>
      <c r="H3449">
        <v>15.151041303597452</v>
      </c>
      <c r="I3449">
        <v>5.4708781119987009</v>
      </c>
      <c r="J3449">
        <v>6292.3030169376707</v>
      </c>
      <c r="K3449">
        <v>-1039.3804406821341</v>
      </c>
      <c r="L3449">
        <v>-9.3795827377002894</v>
      </c>
      <c r="M3449">
        <v>6377.5692044411007</v>
      </c>
      <c r="N3449">
        <v>35920.552389580916</v>
      </c>
      <c r="O3449">
        <v>77.175951844365827</v>
      </c>
      <c r="P3449">
        <v>30.278362723847273</v>
      </c>
      <c r="Q3449" s="6">
        <v>3447</v>
      </c>
    </row>
    <row r="3450" spans="1:17" x14ac:dyDescent="0.25">
      <c r="A3450">
        <v>146.13399999999999</v>
      </c>
      <c r="B3450">
        <v>-14.808999999999999</v>
      </c>
      <c r="C3450">
        <v>2018.365</v>
      </c>
      <c r="D3450">
        <v>0.75</v>
      </c>
      <c r="E3450">
        <v>0.65</v>
      </c>
      <c r="F3450">
        <v>19.899999999999999</v>
      </c>
      <c r="G3450">
        <v>42.007420362456692</v>
      </c>
      <c r="H3450">
        <v>22.559706701037015</v>
      </c>
      <c r="I3450">
        <v>36.133999999999986</v>
      </c>
      <c r="J3450">
        <v>6167.6277909643368</v>
      </c>
      <c r="K3450">
        <v>-1619.6780034395963</v>
      </c>
      <c r="L3450">
        <v>-14.714176256470795</v>
      </c>
      <c r="M3450">
        <v>6376.7538295516551</v>
      </c>
      <c r="N3450">
        <v>37395.449940476799</v>
      </c>
      <c r="O3450">
        <v>45.216060327961557</v>
      </c>
      <c r="P3450">
        <v>70.706111621322577</v>
      </c>
      <c r="Q3450" s="6">
        <v>3448</v>
      </c>
    </row>
    <row r="3451" spans="1:17" x14ac:dyDescent="0.25">
      <c r="A3451">
        <v>108.20436944136667</v>
      </c>
      <c r="B3451">
        <v>-16.080930299372501</v>
      </c>
      <c r="C3451">
        <v>2018.365</v>
      </c>
      <c r="D3451">
        <v>3</v>
      </c>
      <c r="E3451">
        <v>0.65</v>
      </c>
      <c r="F3451">
        <v>19.899999999999999</v>
      </c>
      <c r="G3451">
        <v>54.048620189015942</v>
      </c>
      <c r="H3451">
        <v>15.680613438724258</v>
      </c>
      <c r="I3451">
        <v>-1.7956305586333343</v>
      </c>
      <c r="J3451">
        <v>6130.1468662145471</v>
      </c>
      <c r="K3451">
        <v>-1755.3356051126721</v>
      </c>
      <c r="L3451">
        <v>-15.97878903395849</v>
      </c>
      <c r="M3451">
        <v>6376.5118746800981</v>
      </c>
      <c r="N3451">
        <v>36080.239861716131</v>
      </c>
      <c r="O3451">
        <v>70.997538451542354</v>
      </c>
      <c r="P3451">
        <v>6.4571867750215288</v>
      </c>
      <c r="Q3451" s="6">
        <v>3449</v>
      </c>
    </row>
    <row r="3452" spans="1:17" x14ac:dyDescent="0.25">
      <c r="A3452">
        <v>113.11985967833159</v>
      </c>
      <c r="B3452">
        <v>-24.040230506138769</v>
      </c>
      <c r="C3452">
        <v>2018.365</v>
      </c>
      <c r="D3452">
        <v>0.75</v>
      </c>
      <c r="E3452">
        <v>0.65</v>
      </c>
      <c r="F3452">
        <v>19.899999999999999</v>
      </c>
      <c r="G3452">
        <v>42.007420362456692</v>
      </c>
      <c r="H3452">
        <v>21.1906002059361</v>
      </c>
      <c r="I3452">
        <v>3.1198596783315935</v>
      </c>
      <c r="J3452">
        <v>5828.1362722938102</v>
      </c>
      <c r="K3452">
        <v>-2582.3543248824253</v>
      </c>
      <c r="L3452">
        <v>-23.897368981129656</v>
      </c>
      <c r="M3452">
        <v>6374.6157741204888</v>
      </c>
      <c r="N3452">
        <v>36437.647498644517</v>
      </c>
      <c r="O3452">
        <v>61.647372731633624</v>
      </c>
      <c r="P3452">
        <v>7.6207094439249241</v>
      </c>
      <c r="Q3452" s="6">
        <v>3450</v>
      </c>
    </row>
    <row r="3453" spans="1:17" x14ac:dyDescent="0.25">
      <c r="A3453">
        <v>143.02824150975857</v>
      </c>
      <c r="B3453">
        <v>-11.711441313321233</v>
      </c>
      <c r="C3453">
        <v>2018.365</v>
      </c>
      <c r="D3453">
        <v>0.75</v>
      </c>
      <c r="E3453">
        <v>0.65</v>
      </c>
      <c r="F3453">
        <v>19.899999999999999</v>
      </c>
      <c r="G3453">
        <v>42.007420362456692</v>
      </c>
      <c r="H3453">
        <v>19.100470898020681</v>
      </c>
      <c r="I3453">
        <v>33.028241509758573</v>
      </c>
      <c r="J3453">
        <v>6246.2232739274359</v>
      </c>
      <c r="K3453">
        <v>-1286.163235130372</v>
      </c>
      <c r="L3453">
        <v>-11.635183562588001</v>
      </c>
      <c r="M3453">
        <v>6377.2659545571569</v>
      </c>
      <c r="N3453">
        <v>37106.198875535461</v>
      </c>
      <c r="O3453">
        <v>49.546128629928035</v>
      </c>
      <c r="P3453">
        <v>72.66011631262478</v>
      </c>
      <c r="Q3453" s="6">
        <v>3451</v>
      </c>
    </row>
    <row r="3454" spans="1:17" x14ac:dyDescent="0.25">
      <c r="A3454">
        <v>136.12299999999999</v>
      </c>
      <c r="B3454">
        <v>-16.646999999999998</v>
      </c>
      <c r="C3454">
        <v>2018.365</v>
      </c>
      <c r="D3454">
        <v>1.2</v>
      </c>
      <c r="E3454">
        <v>0.65</v>
      </c>
      <c r="F3454">
        <v>19.899999999999999</v>
      </c>
      <c r="G3454">
        <v>46.089820015575185</v>
      </c>
      <c r="H3454">
        <v>17.837377987259586</v>
      </c>
      <c r="I3454">
        <v>26.12299999999999</v>
      </c>
      <c r="J3454">
        <v>6112.4981031932657</v>
      </c>
      <c r="K3454">
        <v>-1815.4404863752693</v>
      </c>
      <c r="L3454">
        <v>-16.541665432357174</v>
      </c>
      <c r="M3454">
        <v>6376.3984521916245</v>
      </c>
      <c r="N3454">
        <v>36819.425850596563</v>
      </c>
      <c r="O3454">
        <v>54.271615859254844</v>
      </c>
      <c r="P3454">
        <v>59.707667915854806</v>
      </c>
      <c r="Q3454" s="6">
        <v>3452</v>
      </c>
    </row>
    <row r="3455" spans="1:17" x14ac:dyDescent="0.25">
      <c r="A3455">
        <v>145.548</v>
      </c>
      <c r="B3455">
        <v>-14.632999999999999</v>
      </c>
      <c r="C3455">
        <v>2018.365</v>
      </c>
      <c r="D3455">
        <v>1.2</v>
      </c>
      <c r="E3455">
        <v>0.65</v>
      </c>
      <c r="F3455">
        <v>19.899999999999999</v>
      </c>
      <c r="G3455">
        <v>46.089820015575185</v>
      </c>
      <c r="H3455">
        <v>14.670419165120238</v>
      </c>
      <c r="I3455">
        <v>35.548000000000002</v>
      </c>
      <c r="J3455">
        <v>6172.576300019281</v>
      </c>
      <c r="K3455">
        <v>-1600.8435362759885</v>
      </c>
      <c r="L3455">
        <v>-14.5392037191688</v>
      </c>
      <c r="M3455">
        <v>6376.7858837502399</v>
      </c>
      <c r="N3455">
        <v>37349.241422320883</v>
      </c>
      <c r="O3455">
        <v>45.881443696397255</v>
      </c>
      <c r="P3455">
        <v>70.52932561434163</v>
      </c>
      <c r="Q3455" s="6">
        <v>3453</v>
      </c>
    </row>
    <row r="3456" spans="1:17" x14ac:dyDescent="0.25">
      <c r="A3456">
        <v>152.797</v>
      </c>
      <c r="B3456">
        <v>-8.4930000000000003</v>
      </c>
      <c r="C3456">
        <v>2018.365</v>
      </c>
      <c r="D3456">
        <v>3</v>
      </c>
      <c r="E3456">
        <v>0.65</v>
      </c>
      <c r="F3456">
        <v>19.899999999999999</v>
      </c>
      <c r="G3456">
        <v>54.048620189015942</v>
      </c>
      <c r="H3456">
        <v>20.919534712502703</v>
      </c>
      <c r="I3456">
        <v>42.796999999999997</v>
      </c>
      <c r="J3456">
        <v>6308.6573825442347</v>
      </c>
      <c r="K3456">
        <v>-935.74066759795369</v>
      </c>
      <c r="L3456">
        <v>-8.4369645375619804</v>
      </c>
      <c r="M3456">
        <v>6377.6773646309939</v>
      </c>
      <c r="N3456">
        <v>37790.574996264004</v>
      </c>
      <c r="O3456">
        <v>39.859918532426562</v>
      </c>
      <c r="P3456">
        <v>80.937327891752219</v>
      </c>
      <c r="Q3456" s="6">
        <v>3454</v>
      </c>
    </row>
    <row r="3457" spans="1:17" x14ac:dyDescent="0.25">
      <c r="A3457">
        <v>140.88900000000001</v>
      </c>
      <c r="B3457">
        <v>-17.417000000000002</v>
      </c>
      <c r="C3457">
        <v>2018.365</v>
      </c>
      <c r="D3457">
        <v>3</v>
      </c>
      <c r="E3457">
        <v>0.65</v>
      </c>
      <c r="F3457">
        <v>19.899999999999999</v>
      </c>
      <c r="G3457">
        <v>54.048620189015942</v>
      </c>
      <c r="H3457">
        <v>22.030442521267297</v>
      </c>
      <c r="I3457">
        <v>30.88900000000001</v>
      </c>
      <c r="J3457">
        <v>6087.5381333663072</v>
      </c>
      <c r="K3457">
        <v>-1896.9180617444281</v>
      </c>
      <c r="L3457">
        <v>-17.307387422772791</v>
      </c>
      <c r="M3457">
        <v>6376.2385979636292</v>
      </c>
      <c r="N3457">
        <v>37120.499812264374</v>
      </c>
      <c r="O3457">
        <v>49.303584085553133</v>
      </c>
      <c r="P3457">
        <v>63.418826800292877</v>
      </c>
      <c r="Q3457" s="6">
        <v>3455</v>
      </c>
    </row>
    <row r="3458" spans="1:17" x14ac:dyDescent="0.25">
      <c r="A3458">
        <v>136.88800000000001</v>
      </c>
      <c r="B3458">
        <v>-9.4169999999999998</v>
      </c>
      <c r="C3458">
        <v>2018.365</v>
      </c>
      <c r="D3458">
        <v>3</v>
      </c>
      <c r="E3458">
        <v>0.65</v>
      </c>
      <c r="F3458">
        <v>19.899999999999999</v>
      </c>
      <c r="G3458">
        <v>54.048620189015942</v>
      </c>
      <c r="H3458">
        <v>18.937163845703679</v>
      </c>
      <c r="I3458">
        <v>26.888000000000005</v>
      </c>
      <c r="J3458">
        <v>6292.7499228326933</v>
      </c>
      <c r="K3458">
        <v>-1036.6894512343938</v>
      </c>
      <c r="L3458">
        <v>-9.3550759096307754</v>
      </c>
      <c r="M3458">
        <v>6377.5721563626021</v>
      </c>
      <c r="N3458">
        <v>36676.960777872897</v>
      </c>
      <c r="O3458">
        <v>56.886146383041265</v>
      </c>
      <c r="P3458">
        <v>72.116276744456016</v>
      </c>
      <c r="Q3458" s="6">
        <v>3456</v>
      </c>
    </row>
    <row r="3459" spans="1:17" x14ac:dyDescent="0.25">
      <c r="A3459">
        <v>131.244</v>
      </c>
      <c r="B3459">
        <v>-16.353000000000002</v>
      </c>
      <c r="C3459">
        <v>2018.365</v>
      </c>
      <c r="D3459">
        <v>3</v>
      </c>
      <c r="E3459">
        <v>0.65</v>
      </c>
      <c r="F3459">
        <v>19.899999999999999</v>
      </c>
      <c r="G3459">
        <v>54.048620189015942</v>
      </c>
      <c r="H3459">
        <v>20.264812921443728</v>
      </c>
      <c r="I3459">
        <v>21.244</v>
      </c>
      <c r="J3459">
        <v>6121.7385892286538</v>
      </c>
      <c r="K3459">
        <v>-1784.2451296979632</v>
      </c>
      <c r="L3459">
        <v>-16.249318928032654</v>
      </c>
      <c r="M3459">
        <v>6376.4577970611654</v>
      </c>
      <c r="N3459">
        <v>36569.36701094592</v>
      </c>
      <c r="O3459">
        <v>58.946796851593213</v>
      </c>
      <c r="P3459">
        <v>54.086420650874381</v>
      </c>
      <c r="Q3459" s="6">
        <v>3457</v>
      </c>
    </row>
    <row r="3460" spans="1:17" x14ac:dyDescent="0.25">
      <c r="A3460">
        <v>118.047</v>
      </c>
      <c r="B3460">
        <v>-16.247999999999998</v>
      </c>
      <c r="C3460">
        <v>2018.365</v>
      </c>
      <c r="D3460">
        <v>3</v>
      </c>
      <c r="E3460">
        <v>0.65</v>
      </c>
      <c r="F3460">
        <v>19.899999999999999</v>
      </c>
      <c r="G3460">
        <v>54.048620189015942</v>
      </c>
      <c r="H3460">
        <v>14.920263406227424</v>
      </c>
      <c r="I3460">
        <v>8.046999999999997</v>
      </c>
      <c r="J3460">
        <v>6124.9998911369003</v>
      </c>
      <c r="K3460">
        <v>-1773.0927082885971</v>
      </c>
      <c r="L3460">
        <v>-16.144912095204312</v>
      </c>
      <c r="M3460">
        <v>6376.478763284108</v>
      </c>
      <c r="N3460">
        <v>36153.136287406196</v>
      </c>
      <c r="O3460">
        <v>68.776486103783469</v>
      </c>
      <c r="P3460">
        <v>26.806943242399083</v>
      </c>
      <c r="Q3460" s="6">
        <v>3458</v>
      </c>
    </row>
    <row r="3461" spans="1:17" x14ac:dyDescent="0.25">
      <c r="A3461">
        <v>109.593</v>
      </c>
      <c r="B3461">
        <v>-10.226000000000001</v>
      </c>
      <c r="C3461">
        <v>2018.365</v>
      </c>
      <c r="D3461">
        <v>3</v>
      </c>
      <c r="E3461">
        <v>0.65</v>
      </c>
      <c r="F3461">
        <v>19.899999999999999</v>
      </c>
      <c r="G3461">
        <v>54.048620189015942</v>
      </c>
      <c r="H3461">
        <v>22.54411795824188</v>
      </c>
      <c r="I3461">
        <v>-0.40699999999999648</v>
      </c>
      <c r="J3461">
        <v>6277.4864801396643</v>
      </c>
      <c r="K3461">
        <v>-1124.8580613118072</v>
      </c>
      <c r="L3461">
        <v>-10.158972354294686</v>
      </c>
      <c r="M3461">
        <v>6377.4714555562241</v>
      </c>
      <c r="N3461">
        <v>35904.464378943747</v>
      </c>
      <c r="O3461">
        <v>77.957091243886964</v>
      </c>
      <c r="P3461">
        <v>2.2913692271017578</v>
      </c>
      <c r="Q3461" s="6">
        <v>3459</v>
      </c>
    </row>
    <row r="3462" spans="1:17" x14ac:dyDescent="0.25">
      <c r="A3462">
        <v>115.91499894495288</v>
      </c>
      <c r="B3462">
        <v>-15.838687169640831</v>
      </c>
      <c r="C3462">
        <v>2018.365</v>
      </c>
      <c r="D3462">
        <v>0.75</v>
      </c>
      <c r="E3462">
        <v>0.65</v>
      </c>
      <c r="F3462">
        <v>19.899999999999999</v>
      </c>
      <c r="G3462">
        <v>42.007420362456692</v>
      </c>
      <c r="H3462">
        <v>15.278803040849885</v>
      </c>
      <c r="I3462">
        <v>5.9149989449528846</v>
      </c>
      <c r="J3462">
        <v>6137.5175785108295</v>
      </c>
      <c r="K3462">
        <v>-1729.5626582344144</v>
      </c>
      <c r="L3462">
        <v>-15.737924595464838</v>
      </c>
      <c r="M3462">
        <v>6376.5593399017571</v>
      </c>
      <c r="N3462">
        <v>36106.294442079859</v>
      </c>
      <c r="O3462">
        <v>70.178107606648652</v>
      </c>
      <c r="P3462">
        <v>20.786824987013286</v>
      </c>
      <c r="Q3462" s="6">
        <v>3460</v>
      </c>
    </row>
    <row r="3463" spans="1:17" x14ac:dyDescent="0.25">
      <c r="A3463">
        <v>126.223</v>
      </c>
      <c r="B3463">
        <v>-15.122999999999999</v>
      </c>
      <c r="C3463">
        <v>2018.365</v>
      </c>
      <c r="D3463">
        <v>1.2</v>
      </c>
      <c r="E3463">
        <v>0.65</v>
      </c>
      <c r="F3463">
        <v>19.899999999999999</v>
      </c>
      <c r="G3463">
        <v>46.089820015575185</v>
      </c>
      <c r="H3463">
        <v>21.839186516640197</v>
      </c>
      <c r="I3463">
        <v>16.222999999999999</v>
      </c>
      <c r="J3463">
        <v>6158.6554127105373</v>
      </c>
      <c r="K3463">
        <v>-1653.2430321628326</v>
      </c>
      <c r="L3463">
        <v>-15.026352005466737</v>
      </c>
      <c r="M3463">
        <v>6376.6957757057653</v>
      </c>
      <c r="N3463">
        <v>36329.158599442104</v>
      </c>
      <c r="O3463">
        <v>64.182482967249527</v>
      </c>
      <c r="P3463">
        <v>48.118923604290728</v>
      </c>
      <c r="Q3463" s="6">
        <v>3461</v>
      </c>
    </row>
    <row r="3464" spans="1:17" x14ac:dyDescent="0.25">
      <c r="A3464">
        <v>136.58699999999999</v>
      </c>
      <c r="B3464">
        <v>-6.8100000000000005</v>
      </c>
      <c r="C3464">
        <v>2018.365</v>
      </c>
      <c r="D3464">
        <v>1.2</v>
      </c>
      <c r="E3464">
        <v>0.65</v>
      </c>
      <c r="F3464">
        <v>19.899999999999999</v>
      </c>
      <c r="G3464">
        <v>46.089820015575185</v>
      </c>
      <c r="H3464">
        <v>21.304151514607859</v>
      </c>
      <c r="I3464">
        <v>26.586999999999989</v>
      </c>
      <c r="J3464">
        <v>6333.4392087322503</v>
      </c>
      <c r="K3464">
        <v>-751.27472258594753</v>
      </c>
      <c r="L3464">
        <v>-6.7648342791908336</v>
      </c>
      <c r="M3464">
        <v>6377.8417916646058</v>
      </c>
      <c r="N3464">
        <v>36618.031638474866</v>
      </c>
      <c r="O3464">
        <v>58.020949428803632</v>
      </c>
      <c r="P3464">
        <v>76.670830804955727</v>
      </c>
      <c r="Q3464" s="6">
        <v>3462</v>
      </c>
    </row>
    <row r="3465" spans="1:17" x14ac:dyDescent="0.25">
      <c r="A3465">
        <v>141.33000000000001</v>
      </c>
      <c r="B3465">
        <v>-9.7859999999999996</v>
      </c>
      <c r="C3465">
        <v>2018.365</v>
      </c>
      <c r="D3465">
        <v>0.75</v>
      </c>
      <c r="E3465">
        <v>0.65</v>
      </c>
      <c r="F3465">
        <v>19.899999999999999</v>
      </c>
      <c r="G3465">
        <v>42.007420362456692</v>
      </c>
      <c r="H3465">
        <v>14.596803384899358</v>
      </c>
      <c r="I3465">
        <v>31.330000000000013</v>
      </c>
      <c r="J3465">
        <v>6285.9424936860105</v>
      </c>
      <c r="K3465">
        <v>-1076.9309793319317</v>
      </c>
      <c r="L3465">
        <v>-9.7217417721533028</v>
      </c>
      <c r="M3465">
        <v>6377.5272142243603</v>
      </c>
      <c r="N3465">
        <v>36955.350770793855</v>
      </c>
      <c r="O3465">
        <v>51.979239864850435</v>
      </c>
      <c r="P3465">
        <v>74.399205080578938</v>
      </c>
      <c r="Q3465" s="6">
        <v>3463</v>
      </c>
    </row>
    <row r="3466" spans="1:17" x14ac:dyDescent="0.25">
      <c r="A3466">
        <v>144.62570002227102</v>
      </c>
      <c r="B3466">
        <v>-11.500418907495405</v>
      </c>
      <c r="C3466">
        <v>2018.365</v>
      </c>
      <c r="D3466">
        <v>0.75</v>
      </c>
      <c r="E3466">
        <v>0.65</v>
      </c>
      <c r="F3466">
        <v>19.899999999999999</v>
      </c>
      <c r="G3466">
        <v>42.007420362456692</v>
      </c>
      <c r="H3466">
        <v>17.845235425612557</v>
      </c>
      <c r="I3466">
        <v>34.625700022271019</v>
      </c>
      <c r="J3466">
        <v>6250.9194289532961</v>
      </c>
      <c r="K3466">
        <v>-1263.2973675701319</v>
      </c>
      <c r="L3466">
        <v>-11.425460578424678</v>
      </c>
      <c r="M3466">
        <v>6377.2967585157448</v>
      </c>
      <c r="N3466">
        <v>37211.821216141812</v>
      </c>
      <c r="O3466">
        <v>47.922643537500967</v>
      </c>
      <c r="P3466">
        <v>73.894799879718548</v>
      </c>
      <c r="Q3466" s="6">
        <v>3464</v>
      </c>
    </row>
    <row r="3467" spans="1:17" x14ac:dyDescent="0.25">
      <c r="A3467">
        <v>155.273</v>
      </c>
      <c r="B3467">
        <v>-12.632</v>
      </c>
      <c r="C3467">
        <v>2018.365</v>
      </c>
      <c r="D3467">
        <v>3</v>
      </c>
      <c r="E3467">
        <v>0.65</v>
      </c>
      <c r="F3467">
        <v>19.899999999999999</v>
      </c>
      <c r="G3467">
        <v>54.048620189015942</v>
      </c>
      <c r="H3467">
        <v>23.171636891906928</v>
      </c>
      <c r="I3467">
        <v>45.272999999999996</v>
      </c>
      <c r="J3467">
        <v>6224.7522344284371</v>
      </c>
      <c r="K3467">
        <v>-1385.708526460862</v>
      </c>
      <c r="L3467">
        <v>-12.550122548617871</v>
      </c>
      <c r="M3467">
        <v>6377.1254104281306</v>
      </c>
      <c r="N3467">
        <v>38066.768109739482</v>
      </c>
      <c r="O3467">
        <v>36.371311962920942</v>
      </c>
      <c r="P3467">
        <v>77.77775197744387</v>
      </c>
      <c r="Q3467" s="6">
        <v>3465</v>
      </c>
    </row>
    <row r="3468" spans="1:17" x14ac:dyDescent="0.25">
      <c r="A3468">
        <v>145.70928201127151</v>
      </c>
      <c r="B3468">
        <v>-11.651108807922926</v>
      </c>
      <c r="C3468">
        <v>2018.365</v>
      </c>
      <c r="D3468">
        <v>3</v>
      </c>
      <c r="E3468">
        <v>0.65</v>
      </c>
      <c r="F3468">
        <v>19.899999999999999</v>
      </c>
      <c r="G3468">
        <v>54.048620189015942</v>
      </c>
      <c r="H3468">
        <v>20.932617330041637</v>
      </c>
      <c r="I3468">
        <v>35.709282011271512</v>
      </c>
      <c r="J3468">
        <v>6247.5745348015644</v>
      </c>
      <c r="K3468">
        <v>-1279.6274874181388</v>
      </c>
      <c r="L3468">
        <v>-11.575222153795403</v>
      </c>
      <c r="M3468">
        <v>6377.2748156604512</v>
      </c>
      <c r="N3468">
        <v>37291.958955007307</v>
      </c>
      <c r="O3468">
        <v>46.72665203069127</v>
      </c>
      <c r="P3468">
        <v>74.307324654885363</v>
      </c>
      <c r="Q3468" s="6">
        <v>3466</v>
      </c>
    </row>
    <row r="3469" spans="1:17" x14ac:dyDescent="0.25">
      <c r="A3469">
        <v>127.55800000000001</v>
      </c>
      <c r="B3469">
        <v>-8.5540000000000003</v>
      </c>
      <c r="C3469">
        <v>2018.365</v>
      </c>
      <c r="D3469">
        <v>3</v>
      </c>
      <c r="E3469">
        <v>0.65</v>
      </c>
      <c r="F3469">
        <v>19.899999999999999</v>
      </c>
      <c r="G3469">
        <v>54.048620189015942</v>
      </c>
      <c r="H3469">
        <v>21.140175726524426</v>
      </c>
      <c r="I3469">
        <v>17.558000000000007</v>
      </c>
      <c r="J3469">
        <v>6307.6574466261418</v>
      </c>
      <c r="K3469">
        <v>-942.41267430177334</v>
      </c>
      <c r="L3469">
        <v>-8.4975739395134937</v>
      </c>
      <c r="M3469">
        <v>6377.670743513092</v>
      </c>
      <c r="N3469">
        <v>36212.653252108481</v>
      </c>
      <c r="O3469">
        <v>67.162134879681105</v>
      </c>
      <c r="P3469">
        <v>64.822352775643964</v>
      </c>
      <c r="Q3469" s="6">
        <v>3467</v>
      </c>
    </row>
    <row r="3470" spans="1:17" x14ac:dyDescent="0.25">
      <c r="A3470">
        <v>126.82499999999999</v>
      </c>
      <c r="B3470">
        <v>-10.459</v>
      </c>
      <c r="C3470">
        <v>2018.365</v>
      </c>
      <c r="D3470">
        <v>3</v>
      </c>
      <c r="E3470">
        <v>0.65</v>
      </c>
      <c r="F3470">
        <v>19.899999999999999</v>
      </c>
      <c r="G3470">
        <v>54.048620189015942</v>
      </c>
      <c r="H3470">
        <v>17.15571204729256</v>
      </c>
      <c r="I3470">
        <v>16.824999999999989</v>
      </c>
      <c r="J3470">
        <v>6272.8595570169991</v>
      </c>
      <c r="K3470">
        <v>-1150.2114577237505</v>
      </c>
      <c r="L3470">
        <v>-10.39051212375564</v>
      </c>
      <c r="M3470">
        <v>6377.4409773465168</v>
      </c>
      <c r="N3470">
        <v>36223.623053642936</v>
      </c>
      <c r="O3470">
        <v>66.860870398998671</v>
      </c>
      <c r="P3470">
        <v>59.022941043337916</v>
      </c>
      <c r="Q3470" s="6">
        <v>3468</v>
      </c>
    </row>
    <row r="3471" spans="1:17" x14ac:dyDescent="0.25">
      <c r="A3471">
        <v>134.10499999999999</v>
      </c>
      <c r="B3471">
        <v>-14.454000000000001</v>
      </c>
      <c r="C3471">
        <v>2018.365</v>
      </c>
      <c r="D3471">
        <v>3</v>
      </c>
      <c r="E3471">
        <v>0.65</v>
      </c>
      <c r="F3471">
        <v>19.899999999999999</v>
      </c>
      <c r="G3471">
        <v>54.048620189015942</v>
      </c>
      <c r="H3471">
        <v>17.799835807677908</v>
      </c>
      <c r="I3471">
        <v>24.10499999999999</v>
      </c>
      <c r="J3471">
        <v>6177.5497158843673</v>
      </c>
      <c r="K3471">
        <v>-1581.6728193299205</v>
      </c>
      <c r="L3471">
        <v>-14.361252294625517</v>
      </c>
      <c r="M3471">
        <v>6376.8181250236457</v>
      </c>
      <c r="N3471">
        <v>36646.46346443551</v>
      </c>
      <c r="O3471">
        <v>57.447208530821861</v>
      </c>
      <c r="P3471">
        <v>60.844465078791721</v>
      </c>
      <c r="Q3471" s="6">
        <v>3469</v>
      </c>
    </row>
    <row r="3472" spans="1:17" x14ac:dyDescent="0.25">
      <c r="A3472">
        <v>134.88800000000001</v>
      </c>
      <c r="B3472">
        <v>-8.4169999999999998</v>
      </c>
      <c r="C3472">
        <v>2018.365</v>
      </c>
      <c r="D3472">
        <v>0.75</v>
      </c>
      <c r="E3472">
        <v>0.65</v>
      </c>
      <c r="F3472">
        <v>19.899999999999999</v>
      </c>
      <c r="G3472">
        <v>42.007420362456692</v>
      </c>
      <c r="H3472">
        <v>16.084642478521197</v>
      </c>
      <c r="I3472">
        <v>24.888000000000005</v>
      </c>
      <c r="J3472">
        <v>6309.8932608821442</v>
      </c>
      <c r="K3472">
        <v>-927.42654937052316</v>
      </c>
      <c r="L3472">
        <v>-8.3614515361543091</v>
      </c>
      <c r="M3472">
        <v>6377.6855494923248</v>
      </c>
      <c r="N3472">
        <v>36548.629598730309</v>
      </c>
      <c r="O3472">
        <v>59.396144683899394</v>
      </c>
      <c r="P3472">
        <v>72.488769930261881</v>
      </c>
      <c r="Q3472" s="6">
        <v>3470</v>
      </c>
    </row>
    <row r="3473" spans="1:17" x14ac:dyDescent="0.25">
      <c r="A3473">
        <v>152.214</v>
      </c>
      <c r="B3473">
        <v>-10.233000000000001</v>
      </c>
      <c r="C3473">
        <v>2018.365</v>
      </c>
      <c r="D3473">
        <v>0.75</v>
      </c>
      <c r="E3473">
        <v>0.65</v>
      </c>
      <c r="F3473">
        <v>19.899999999999999</v>
      </c>
      <c r="G3473">
        <v>42.007420362456692</v>
      </c>
      <c r="H3473">
        <v>21.305194682127539</v>
      </c>
      <c r="I3473">
        <v>42.213999999999999</v>
      </c>
      <c r="J3473">
        <v>6277.3489772247549</v>
      </c>
      <c r="K3473">
        <v>-1125.620019214208</v>
      </c>
      <c r="L3473">
        <v>-10.165928420233032</v>
      </c>
      <c r="M3473">
        <v>6377.4705494828022</v>
      </c>
      <c r="N3473">
        <v>37768.013692272878</v>
      </c>
      <c r="O3473">
        <v>40.150184026409292</v>
      </c>
      <c r="P3473">
        <v>78.920194273267583</v>
      </c>
      <c r="Q3473" s="6">
        <v>3471</v>
      </c>
    </row>
    <row r="3474" spans="1:17" x14ac:dyDescent="0.25">
      <c r="A3474">
        <v>141.001</v>
      </c>
      <c r="B3474">
        <v>-6.1120000000000001</v>
      </c>
      <c r="C3474">
        <v>2018.365</v>
      </c>
      <c r="D3474">
        <v>3</v>
      </c>
      <c r="E3474">
        <v>0.65</v>
      </c>
      <c r="F3474">
        <v>19.899999999999999</v>
      </c>
      <c r="G3474">
        <v>54.048620189015942</v>
      </c>
      <c r="H3474">
        <v>21.390573804240447</v>
      </c>
      <c r="I3474">
        <v>31.001000000000005</v>
      </c>
      <c r="J3474">
        <v>6342.1251855423634</v>
      </c>
      <c r="K3474">
        <v>-674.57476527151391</v>
      </c>
      <c r="L3474">
        <v>-6.0713897670397712</v>
      </c>
      <c r="M3474">
        <v>6377.8995745489656</v>
      </c>
      <c r="N3474">
        <v>36879.078906231203</v>
      </c>
      <c r="O3474">
        <v>53.270556718208752</v>
      </c>
      <c r="P3474">
        <v>79.951900933626575</v>
      </c>
      <c r="Q3474" s="6">
        <v>3472</v>
      </c>
    </row>
    <row r="3475" spans="1:17" x14ac:dyDescent="0.25">
      <c r="A3475">
        <v>150.255</v>
      </c>
      <c r="B3475">
        <v>-8.8320000000000007</v>
      </c>
      <c r="C3475">
        <v>2018.365</v>
      </c>
      <c r="D3475">
        <v>0.75</v>
      </c>
      <c r="E3475">
        <v>0.65</v>
      </c>
      <c r="F3475">
        <v>19.899999999999999</v>
      </c>
      <c r="G3475">
        <v>42.007420362456692</v>
      </c>
      <c r="H3475">
        <v>19.489071189347673</v>
      </c>
      <c r="I3475">
        <v>40.254999999999995</v>
      </c>
      <c r="J3475">
        <v>6303.0103913227422</v>
      </c>
      <c r="K3475">
        <v>-972.80614953470933</v>
      </c>
      <c r="L3475">
        <v>-8.7737970719565688</v>
      </c>
      <c r="M3475">
        <v>6377.6399865228368</v>
      </c>
      <c r="N3475">
        <v>37587.818467543228</v>
      </c>
      <c r="O3475">
        <v>42.550170562401</v>
      </c>
      <c r="P3475">
        <v>79.722008772862011</v>
      </c>
      <c r="Q3475" s="6">
        <v>3473</v>
      </c>
    </row>
    <row r="3476" spans="1:17" x14ac:dyDescent="0.25">
      <c r="A3476">
        <v>110.377</v>
      </c>
      <c r="B3476">
        <v>-8.5830000000000002</v>
      </c>
      <c r="C3476">
        <v>2018.365</v>
      </c>
      <c r="D3476">
        <v>1.2</v>
      </c>
      <c r="E3476">
        <v>0.65</v>
      </c>
      <c r="F3476">
        <v>19.899999999999999</v>
      </c>
      <c r="G3476">
        <v>46.089820015575185</v>
      </c>
      <c r="H3476">
        <v>16.840669253275401</v>
      </c>
      <c r="I3476">
        <v>0.37699999999999534</v>
      </c>
      <c r="J3476">
        <v>6307.1795750438341</v>
      </c>
      <c r="K3476">
        <v>-945.58424504123877</v>
      </c>
      <c r="L3476">
        <v>-8.5263883341152553</v>
      </c>
      <c r="M3476">
        <v>6377.6675796344489</v>
      </c>
      <c r="N3476">
        <v>35869.586757662757</v>
      </c>
      <c r="O3476">
        <v>79.886526751135534</v>
      </c>
      <c r="P3476">
        <v>2.5245006442543265</v>
      </c>
      <c r="Q3476" s="6">
        <v>3474</v>
      </c>
    </row>
    <row r="3477" spans="1:17" x14ac:dyDescent="0.25">
      <c r="A3477">
        <v>127.00200000000001</v>
      </c>
      <c r="B3477">
        <v>-15.544</v>
      </c>
      <c r="C3477">
        <v>2018.365</v>
      </c>
      <c r="D3477">
        <v>0.75</v>
      </c>
      <c r="E3477">
        <v>0.65</v>
      </c>
      <c r="F3477">
        <v>19.899999999999999</v>
      </c>
      <c r="G3477">
        <v>42.007420362456692</v>
      </c>
      <c r="H3477">
        <v>16.246150316280602</v>
      </c>
      <c r="I3477">
        <v>17.00200000000001</v>
      </c>
      <c r="J3477">
        <v>6146.3367768140342</v>
      </c>
      <c r="K3477">
        <v>-1698.1691561465511</v>
      </c>
      <c r="L3477">
        <v>-15.444924215235627</v>
      </c>
      <c r="M3477">
        <v>6376.6162074335489</v>
      </c>
      <c r="N3477">
        <v>36370.577392183317</v>
      </c>
      <c r="O3477">
        <v>63.208548108294906</v>
      </c>
      <c r="P3477">
        <v>48.76841134772296</v>
      </c>
      <c r="Q3477" s="6">
        <v>3475</v>
      </c>
    </row>
    <row r="3478" spans="1:17" x14ac:dyDescent="0.25">
      <c r="A3478">
        <v>142.76900000000001</v>
      </c>
      <c r="B3478">
        <v>-15.259</v>
      </c>
      <c r="C3478">
        <v>2018.365</v>
      </c>
      <c r="D3478">
        <v>1.2</v>
      </c>
      <c r="E3478">
        <v>0.65</v>
      </c>
      <c r="F3478">
        <v>19.899999999999999</v>
      </c>
      <c r="G3478">
        <v>46.089820015575185</v>
      </c>
      <c r="H3478">
        <v>14.45005901797918</v>
      </c>
      <c r="I3478">
        <v>32.769000000000005</v>
      </c>
      <c r="J3478">
        <v>6154.7121457741287</v>
      </c>
      <c r="K3478">
        <v>-1667.7656811484003</v>
      </c>
      <c r="L3478">
        <v>-15.161565443544371</v>
      </c>
      <c r="M3478">
        <v>6376.6702882112359</v>
      </c>
      <c r="N3478">
        <v>37176.024676351088</v>
      </c>
      <c r="O3478">
        <v>48.455197821714016</v>
      </c>
      <c r="P3478">
        <v>67.762047472724888</v>
      </c>
      <c r="Q3478" s="6">
        <v>3476</v>
      </c>
    </row>
    <row r="3479" spans="1:17" x14ac:dyDescent="0.25">
      <c r="A3479">
        <v>150.76599999999999</v>
      </c>
      <c r="B3479">
        <v>-12.256</v>
      </c>
      <c r="C3479">
        <v>2018.365</v>
      </c>
      <c r="D3479">
        <v>1.2</v>
      </c>
      <c r="E3479">
        <v>0.65</v>
      </c>
      <c r="F3479">
        <v>19.899999999999999</v>
      </c>
      <c r="G3479">
        <v>46.089820015575185</v>
      </c>
      <c r="H3479">
        <v>19.304769191254731</v>
      </c>
      <c r="I3479">
        <v>40.765999999999991</v>
      </c>
      <c r="J3479">
        <v>6233.7154023057292</v>
      </c>
      <c r="K3479">
        <v>-1345.0904585774836</v>
      </c>
      <c r="L3479">
        <v>-12.176408106642365</v>
      </c>
      <c r="M3479">
        <v>6377.1840226466629</v>
      </c>
      <c r="N3479">
        <v>37687.443449252416</v>
      </c>
      <c r="O3479">
        <v>41.205357985175155</v>
      </c>
      <c r="P3479">
        <v>76.167559387494947</v>
      </c>
      <c r="Q3479" s="6">
        <v>3477</v>
      </c>
    </row>
    <row r="3480" spans="1:17" x14ac:dyDescent="0.25">
      <c r="A3480">
        <v>150.76400000000001</v>
      </c>
      <c r="B3480">
        <v>-11.246</v>
      </c>
      <c r="C3480">
        <v>2018.365</v>
      </c>
      <c r="D3480">
        <v>3</v>
      </c>
      <c r="E3480">
        <v>0.65</v>
      </c>
      <c r="F3480">
        <v>19.899999999999999</v>
      </c>
      <c r="G3480">
        <v>54.048620189015942</v>
      </c>
      <c r="H3480">
        <v>14.960636294708969</v>
      </c>
      <c r="I3480">
        <v>40.76400000000001</v>
      </c>
      <c r="J3480">
        <v>6256.4692314973681</v>
      </c>
      <c r="K3480">
        <v>-1235.7068387320066</v>
      </c>
      <c r="L3480">
        <v>-11.172613668520802</v>
      </c>
      <c r="M3480">
        <v>6377.3331915434928</v>
      </c>
      <c r="N3480">
        <v>37668.023730686684</v>
      </c>
      <c r="O3480">
        <v>41.465893960245552</v>
      </c>
      <c r="P3480">
        <v>77.252981705795335</v>
      </c>
      <c r="Q3480" s="6">
        <v>3478</v>
      </c>
    </row>
    <row r="3481" spans="1:17" x14ac:dyDescent="0.25">
      <c r="A3481">
        <v>128.339</v>
      </c>
      <c r="B3481">
        <v>-8.2080000000000002</v>
      </c>
      <c r="C3481">
        <v>2018.365</v>
      </c>
      <c r="D3481">
        <v>0.75</v>
      </c>
      <c r="E3481">
        <v>0.65</v>
      </c>
      <c r="F3481">
        <v>19.899999999999999</v>
      </c>
      <c r="G3481">
        <v>42.007420362456692</v>
      </c>
      <c r="H3481">
        <v>15.449112099351204</v>
      </c>
      <c r="I3481">
        <v>18.338999999999999</v>
      </c>
      <c r="J3481">
        <v>6313.2350257776125</v>
      </c>
      <c r="K3481">
        <v>-904.55451778342081</v>
      </c>
      <c r="L3481">
        <v>-8.1537927685145739</v>
      </c>
      <c r="M3481">
        <v>6377.7076890014059</v>
      </c>
      <c r="N3481">
        <v>36237.33693300766</v>
      </c>
      <c r="O3481">
        <v>66.508531032328804</v>
      </c>
      <c r="P3481">
        <v>66.698248544405544</v>
      </c>
      <c r="Q3481" s="6">
        <v>3479</v>
      </c>
    </row>
    <row r="3482" spans="1:17" x14ac:dyDescent="0.25">
      <c r="A3482">
        <v>128.44499999999999</v>
      </c>
      <c r="B3482">
        <v>-15.111000000000001</v>
      </c>
      <c r="C3482">
        <v>2018.365</v>
      </c>
      <c r="D3482">
        <v>3</v>
      </c>
      <c r="E3482">
        <v>0.65</v>
      </c>
      <c r="F3482">
        <v>19.899999999999999</v>
      </c>
      <c r="G3482">
        <v>54.048620189015942</v>
      </c>
      <c r="H3482">
        <v>15.446571502226767</v>
      </c>
      <c r="I3482">
        <v>18.444999999999993</v>
      </c>
      <c r="J3482">
        <v>6159.0016905503135</v>
      </c>
      <c r="K3482">
        <v>-1651.9611817527782</v>
      </c>
      <c r="L3482">
        <v>-15.01442151191328</v>
      </c>
      <c r="M3482">
        <v>6376.6980146639889</v>
      </c>
      <c r="N3482">
        <v>36411.269509723752</v>
      </c>
      <c r="O3482">
        <v>62.288412994152466</v>
      </c>
      <c r="P3482">
        <v>51.988371972753903</v>
      </c>
      <c r="Q3482" s="6">
        <v>3480</v>
      </c>
    </row>
    <row r="3483" spans="1:17" x14ac:dyDescent="0.25">
      <c r="A3483">
        <v>142.06</v>
      </c>
      <c r="B3483">
        <v>-12.023</v>
      </c>
      <c r="C3483">
        <v>2018.365</v>
      </c>
      <c r="D3483">
        <v>3</v>
      </c>
      <c r="E3483">
        <v>0.65</v>
      </c>
      <c r="F3483">
        <v>19.899999999999999</v>
      </c>
      <c r="G3483">
        <v>54.048620189015942</v>
      </c>
      <c r="H3483">
        <v>21.807947639244475</v>
      </c>
      <c r="I3483">
        <v>32.06</v>
      </c>
      <c r="J3483">
        <v>6239.1357453320416</v>
      </c>
      <c r="K3483">
        <v>-1319.8915890335793</v>
      </c>
      <c r="L3483">
        <v>-11.94483126586765</v>
      </c>
      <c r="M3483">
        <v>6377.2195081776508</v>
      </c>
      <c r="N3483">
        <v>37048.448841894788</v>
      </c>
      <c r="O3483">
        <v>50.458621531941503</v>
      </c>
      <c r="P3483">
        <v>71.603849198635714</v>
      </c>
      <c r="Q3483" s="6">
        <v>3481</v>
      </c>
    </row>
    <row r="3484" spans="1:17" x14ac:dyDescent="0.25">
      <c r="A3484">
        <v>131.99600000000001</v>
      </c>
      <c r="B3484">
        <v>-13.010999999999999</v>
      </c>
      <c r="C3484">
        <v>2018.365</v>
      </c>
      <c r="D3484">
        <v>3</v>
      </c>
      <c r="E3484">
        <v>0.65</v>
      </c>
      <c r="F3484">
        <v>19.899999999999999</v>
      </c>
      <c r="G3484">
        <v>54.048620189015942</v>
      </c>
      <c r="H3484">
        <v>20.997813718339838</v>
      </c>
      <c r="I3484">
        <v>21.996000000000009</v>
      </c>
      <c r="J3484">
        <v>6215.4477352028307</v>
      </c>
      <c r="K3484">
        <v>-1426.5914140395482</v>
      </c>
      <c r="L3484">
        <v>-12.92683289978517</v>
      </c>
      <c r="M3484">
        <v>6377.0646548117538</v>
      </c>
      <c r="N3484">
        <v>36503.364808723803</v>
      </c>
      <c r="O3484">
        <v>60.311695885095453</v>
      </c>
      <c r="P3484">
        <v>60.866959578275406</v>
      </c>
      <c r="Q3484" s="6">
        <v>3482</v>
      </c>
    </row>
    <row r="3485" spans="1:17" x14ac:dyDescent="0.25">
      <c r="A3485">
        <v>141.26900000000001</v>
      </c>
      <c r="B3485">
        <v>-5.4930000000000003</v>
      </c>
      <c r="C3485">
        <v>2018.365</v>
      </c>
      <c r="D3485">
        <v>1.2</v>
      </c>
      <c r="E3485">
        <v>0.65</v>
      </c>
      <c r="F3485">
        <v>19.899999999999999</v>
      </c>
      <c r="G3485">
        <v>46.089820015575185</v>
      </c>
      <c r="H3485">
        <v>15.996271694397699</v>
      </c>
      <c r="I3485">
        <v>31.269000000000005</v>
      </c>
      <c r="J3485">
        <v>6349.0456841589566</v>
      </c>
      <c r="K3485">
        <v>-606.47329485040279</v>
      </c>
      <c r="L3485">
        <v>-5.4564497183707603</v>
      </c>
      <c r="M3485">
        <v>6377.9456690147636</v>
      </c>
      <c r="N3485">
        <v>36889.859067068064</v>
      </c>
      <c r="O3485">
        <v>53.087578971844927</v>
      </c>
      <c r="P3485">
        <v>81.042138830806948</v>
      </c>
      <c r="Q3485" s="6">
        <v>3483</v>
      </c>
    </row>
    <row r="3486" spans="1:17" x14ac:dyDescent="0.25">
      <c r="A3486">
        <v>154.07670207270402</v>
      </c>
      <c r="B3486">
        <v>-8.1419999999999995</v>
      </c>
      <c r="C3486">
        <v>2018.365</v>
      </c>
      <c r="D3486">
        <v>1.2</v>
      </c>
      <c r="E3486">
        <v>0.65</v>
      </c>
      <c r="F3486">
        <v>19.899999999999999</v>
      </c>
      <c r="G3486">
        <v>46.089820015575185</v>
      </c>
      <c r="H3486">
        <v>21.624194937190598</v>
      </c>
      <c r="I3486">
        <v>44.076702072704023</v>
      </c>
      <c r="J3486">
        <v>6314.2729769723946</v>
      </c>
      <c r="K3486">
        <v>-897.32930512566884</v>
      </c>
      <c r="L3486">
        <v>-8.0882169125690613</v>
      </c>
      <c r="M3486">
        <v>6377.714567896649</v>
      </c>
      <c r="N3486">
        <v>37894.027395212812</v>
      </c>
      <c r="O3486">
        <v>38.533605192873289</v>
      </c>
      <c r="P3486">
        <v>81.678548764007473</v>
      </c>
      <c r="Q3486" s="6">
        <v>3484</v>
      </c>
    </row>
    <row r="3487" spans="1:17" x14ac:dyDescent="0.25">
      <c r="A3487">
        <v>136.9</v>
      </c>
      <c r="B3487">
        <v>-4.0299999999999994</v>
      </c>
      <c r="C3487">
        <v>2018.365</v>
      </c>
      <c r="D3487">
        <v>3</v>
      </c>
      <c r="E3487">
        <v>0.65</v>
      </c>
      <c r="F3487">
        <v>19.899999999999999</v>
      </c>
      <c r="G3487">
        <v>54.048620189015942</v>
      </c>
      <c r="H3487">
        <v>20.686067590711907</v>
      </c>
      <c r="I3487">
        <v>26.900000000000006</v>
      </c>
      <c r="J3487">
        <v>6362.4745298230164</v>
      </c>
      <c r="K3487">
        <v>-445.25450531954266</v>
      </c>
      <c r="L3487">
        <v>-4.0031091209145275</v>
      </c>
      <c r="M3487">
        <v>6378.0352552454551</v>
      </c>
      <c r="N3487">
        <v>36606.175440904539</v>
      </c>
      <c r="O3487">
        <v>58.257347144817587</v>
      </c>
      <c r="P3487">
        <v>82.11317735981963</v>
      </c>
      <c r="Q3487" s="6">
        <v>3485</v>
      </c>
    </row>
    <row r="3488" spans="1:17" x14ac:dyDescent="0.25">
      <c r="A3488">
        <v>137.80199999999999</v>
      </c>
      <c r="B3488">
        <v>-13.510999999999999</v>
      </c>
      <c r="C3488">
        <v>2018.365</v>
      </c>
      <c r="D3488">
        <v>0.75</v>
      </c>
      <c r="E3488">
        <v>0.65</v>
      </c>
      <c r="F3488">
        <v>19.899999999999999</v>
      </c>
      <c r="G3488">
        <v>42.007420362456692</v>
      </c>
      <c r="H3488">
        <v>18.783508699652845</v>
      </c>
      <c r="I3488">
        <v>27.801999999999992</v>
      </c>
      <c r="J3488">
        <v>6202.7588997446974</v>
      </c>
      <c r="K3488">
        <v>-1480.432629906564</v>
      </c>
      <c r="L3488">
        <v>-13.423834652348807</v>
      </c>
      <c r="M3488">
        <v>6376.9819460348263</v>
      </c>
      <c r="N3488">
        <v>36821.096187344374</v>
      </c>
      <c r="O3488">
        <v>54.254995579681172</v>
      </c>
      <c r="P3488">
        <v>66.10258128906726</v>
      </c>
      <c r="Q3488" s="6">
        <v>3486</v>
      </c>
    </row>
    <row r="3489" spans="1:17" x14ac:dyDescent="0.25">
      <c r="A3489">
        <v>136.88399999999999</v>
      </c>
      <c r="B3489">
        <v>-7.4109999999999996</v>
      </c>
      <c r="C3489">
        <v>2018.365</v>
      </c>
      <c r="D3489">
        <v>3</v>
      </c>
      <c r="E3489">
        <v>0.65</v>
      </c>
      <c r="F3489">
        <v>19.899999999999999</v>
      </c>
      <c r="G3489">
        <v>54.048620189015942</v>
      </c>
      <c r="H3489">
        <v>14.727981149768524</v>
      </c>
      <c r="I3489">
        <v>26.883999999999986</v>
      </c>
      <c r="J3489">
        <v>6325.2119371753161</v>
      </c>
      <c r="K3489">
        <v>-817.22864704771825</v>
      </c>
      <c r="L3489">
        <v>-7.3619330333924244</v>
      </c>
      <c r="M3489">
        <v>6377.7871328338142</v>
      </c>
      <c r="N3489">
        <v>36643.469128473931</v>
      </c>
      <c r="O3489">
        <v>57.527997256319544</v>
      </c>
      <c r="P3489">
        <v>75.725584001030384</v>
      </c>
      <c r="Q3489" s="6">
        <v>3487</v>
      </c>
    </row>
    <row r="3490" spans="1:17" x14ac:dyDescent="0.25">
      <c r="A3490">
        <v>136.916</v>
      </c>
      <c r="B3490">
        <v>-7.92</v>
      </c>
      <c r="C3490">
        <v>2018.365</v>
      </c>
      <c r="D3490">
        <v>3</v>
      </c>
      <c r="E3490">
        <v>0.65</v>
      </c>
      <c r="F3490">
        <v>19.899999999999999</v>
      </c>
      <c r="G3490">
        <v>54.048620189015942</v>
      </c>
      <c r="H3490">
        <v>15.93396813832029</v>
      </c>
      <c r="I3490">
        <v>26.915999999999997</v>
      </c>
      <c r="J3490">
        <v>6317.7031503162598</v>
      </c>
      <c r="K3490">
        <v>-873.01780416116128</v>
      </c>
      <c r="L3490">
        <v>-7.8676456408232998</v>
      </c>
      <c r="M3490">
        <v>6377.7373089441662</v>
      </c>
      <c r="N3490">
        <v>36653.002401729616</v>
      </c>
      <c r="O3490">
        <v>57.344357426038378</v>
      </c>
      <c r="P3490">
        <v>74.81506698613758</v>
      </c>
      <c r="Q3490" s="6">
        <v>3488</v>
      </c>
    </row>
    <row r="3491" spans="1:17" x14ac:dyDescent="0.25">
      <c r="A3491">
        <v>135.97800000000001</v>
      </c>
      <c r="B3491">
        <v>-4.7880000000000003</v>
      </c>
      <c r="C3491">
        <v>2018.365</v>
      </c>
      <c r="D3491">
        <v>0.75</v>
      </c>
      <c r="E3491">
        <v>0.65</v>
      </c>
      <c r="F3491">
        <v>19.899999999999999</v>
      </c>
      <c r="G3491">
        <v>42.007420362456692</v>
      </c>
      <c r="H3491">
        <v>22.038695270726134</v>
      </c>
      <c r="I3491">
        <v>25.978000000000009</v>
      </c>
      <c r="J3491">
        <v>6356.0308341951168</v>
      </c>
      <c r="K3491">
        <v>-528.82616109456524</v>
      </c>
      <c r="L3491">
        <v>-4.7560942076393014</v>
      </c>
      <c r="M3491">
        <v>6377.9922447347872</v>
      </c>
      <c r="N3491">
        <v>36560.304329822335</v>
      </c>
      <c r="O3491">
        <v>59.167930908548719</v>
      </c>
      <c r="P3491">
        <v>80.279355137241666</v>
      </c>
      <c r="Q3491" s="6">
        <v>3489</v>
      </c>
    </row>
    <row r="3492" spans="1:17" x14ac:dyDescent="0.25">
      <c r="A3492">
        <v>135.036</v>
      </c>
      <c r="B3492">
        <v>-7.4029999999999996</v>
      </c>
      <c r="C3492">
        <v>2018.365</v>
      </c>
      <c r="D3492">
        <v>1.2</v>
      </c>
      <c r="E3492">
        <v>0.65</v>
      </c>
      <c r="F3492">
        <v>19.899999999999999</v>
      </c>
      <c r="G3492">
        <v>46.089820015575185</v>
      </c>
      <c r="H3492">
        <v>22.699042493273403</v>
      </c>
      <c r="I3492">
        <v>25.036000000000001</v>
      </c>
      <c r="J3492">
        <v>6325.3259952593871</v>
      </c>
      <c r="K3492">
        <v>-816.35128769566938</v>
      </c>
      <c r="L3492">
        <v>-7.3539848267822823</v>
      </c>
      <c r="M3492">
        <v>6377.7878901094327</v>
      </c>
      <c r="N3492">
        <v>36540.450760383501</v>
      </c>
      <c r="O3492">
        <v>59.565217067164944</v>
      </c>
      <c r="P3492">
        <v>74.577856407064928</v>
      </c>
      <c r="Q3492" s="6">
        <v>3490</v>
      </c>
    </row>
    <row r="3493" spans="1:17" x14ac:dyDescent="0.25">
      <c r="A3493">
        <v>103.43</v>
      </c>
      <c r="B3493">
        <v>-6.2309999999999999</v>
      </c>
      <c r="C3493">
        <v>2018.365</v>
      </c>
      <c r="D3493">
        <v>0.75</v>
      </c>
      <c r="E3493">
        <v>0.65</v>
      </c>
      <c r="F3493">
        <v>19.899999999999999</v>
      </c>
      <c r="G3493">
        <v>42.007420362456692</v>
      </c>
      <c r="H3493">
        <v>14.71412672495709</v>
      </c>
      <c r="I3493">
        <v>-6.5699999999999932</v>
      </c>
      <c r="J3493">
        <v>6340.7104361012534</v>
      </c>
      <c r="K3493">
        <v>-687.65836625526163</v>
      </c>
      <c r="L3493">
        <v>-6.1896113530911894</v>
      </c>
      <c r="M3493">
        <v>6377.8901576590515</v>
      </c>
      <c r="N3493">
        <v>35878.997532709633</v>
      </c>
      <c r="O3493">
        <v>79.352957781784113</v>
      </c>
      <c r="P3493">
        <v>46.699121910441853</v>
      </c>
      <c r="Q3493" s="6">
        <v>3491</v>
      </c>
    </row>
    <row r="3494" spans="1:17" x14ac:dyDescent="0.25">
      <c r="A3494">
        <v>125.339</v>
      </c>
      <c r="B3494">
        <v>-6.2080000000000002</v>
      </c>
      <c r="C3494">
        <v>2018.365</v>
      </c>
      <c r="D3494">
        <v>0.75</v>
      </c>
      <c r="E3494">
        <v>0.65</v>
      </c>
      <c r="F3494">
        <v>19.899999999999999</v>
      </c>
      <c r="G3494">
        <v>42.007420362456692</v>
      </c>
      <c r="H3494">
        <v>17.687020719173447</v>
      </c>
      <c r="I3494">
        <v>15.338999999999999</v>
      </c>
      <c r="J3494">
        <v>6340.9859940067136</v>
      </c>
      <c r="K3494">
        <v>-685.12982800903058</v>
      </c>
      <c r="L3494">
        <v>-6.1667617481277084</v>
      </c>
      <c r="M3494">
        <v>6377.89199167068</v>
      </c>
      <c r="N3494">
        <v>36094.5417375178</v>
      </c>
      <c r="O3494">
        <v>70.600147875663069</v>
      </c>
      <c r="P3494">
        <v>68.484052199768826</v>
      </c>
      <c r="Q3494" s="6">
        <v>3492</v>
      </c>
    </row>
    <row r="3495" spans="1:17" x14ac:dyDescent="0.25">
      <c r="A3495">
        <v>130.70400000000001</v>
      </c>
      <c r="B3495">
        <v>-8.120000000000001</v>
      </c>
      <c r="C3495">
        <v>2018.365</v>
      </c>
      <c r="D3495">
        <v>0.75</v>
      </c>
      <c r="E3495">
        <v>0.65</v>
      </c>
      <c r="F3495">
        <v>19.899999999999999</v>
      </c>
      <c r="G3495">
        <v>42.007420362456692</v>
      </c>
      <c r="H3495">
        <v>20.275114156406204</v>
      </c>
      <c r="I3495">
        <v>20.704000000000008</v>
      </c>
      <c r="J3495">
        <v>6314.6171103511997</v>
      </c>
      <c r="K3495">
        <v>-894.92064101980145</v>
      </c>
      <c r="L3495">
        <v>-8.0663583568563944</v>
      </c>
      <c r="M3495">
        <v>6377.7168488467269</v>
      </c>
      <c r="N3495">
        <v>36337.011729430757</v>
      </c>
      <c r="O3495">
        <v>64.027026846714691</v>
      </c>
      <c r="P3495">
        <v>69.508282681951968</v>
      </c>
      <c r="Q3495" s="6">
        <v>3493</v>
      </c>
    </row>
    <row r="3496" spans="1:17" x14ac:dyDescent="0.25">
      <c r="A3496">
        <v>133.601</v>
      </c>
      <c r="B3496">
        <v>-5.9219999999999997</v>
      </c>
      <c r="C3496">
        <v>2018.365</v>
      </c>
      <c r="D3496">
        <v>1.2</v>
      </c>
      <c r="E3496">
        <v>0.65</v>
      </c>
      <c r="F3496">
        <v>19.899999999999999</v>
      </c>
      <c r="G3496">
        <v>46.089820015575185</v>
      </c>
      <c r="H3496">
        <v>23.017317019905128</v>
      </c>
      <c r="I3496">
        <v>23.600999999999999</v>
      </c>
      <c r="J3496">
        <v>6344.3276778700438</v>
      </c>
      <c r="K3496">
        <v>-653.6790922705319</v>
      </c>
      <c r="L3496">
        <v>-5.8826340456747257</v>
      </c>
      <c r="M3496">
        <v>6377.9142389859344</v>
      </c>
      <c r="N3496">
        <v>36444.978408287527</v>
      </c>
      <c r="O3496">
        <v>61.579923626191139</v>
      </c>
      <c r="P3496">
        <v>76.713251427132349</v>
      </c>
      <c r="Q3496" s="6">
        <v>3494</v>
      </c>
    </row>
    <row r="3497" spans="1:17" x14ac:dyDescent="0.25">
      <c r="A3497">
        <v>130.42400000000001</v>
      </c>
      <c r="B3497">
        <v>-9.7729999999999997</v>
      </c>
      <c r="C3497">
        <v>2018.365</v>
      </c>
      <c r="D3497">
        <v>3</v>
      </c>
      <c r="E3497">
        <v>0.65</v>
      </c>
      <c r="F3497">
        <v>19.899999999999999</v>
      </c>
      <c r="G3497">
        <v>54.048620189015942</v>
      </c>
      <c r="H3497">
        <v>15.738883829063926</v>
      </c>
      <c r="I3497">
        <v>20.424000000000007</v>
      </c>
      <c r="J3497">
        <v>6286.1867279959533</v>
      </c>
      <c r="K3497">
        <v>-1075.5139909566437</v>
      </c>
      <c r="L3497">
        <v>-9.7088238274216199</v>
      </c>
      <c r="M3497">
        <v>6377.5288258051769</v>
      </c>
      <c r="N3497">
        <v>36355.312270700269</v>
      </c>
      <c r="O3497">
        <v>63.590192663101362</v>
      </c>
      <c r="P3497">
        <v>65.494303621906354</v>
      </c>
      <c r="Q3497" s="6">
        <v>3495</v>
      </c>
    </row>
    <row r="3498" spans="1:17" x14ac:dyDescent="0.25">
      <c r="A3498">
        <v>130.01600000000002</v>
      </c>
      <c r="B3498">
        <v>-2.5599999999999996</v>
      </c>
      <c r="C3498">
        <v>2018.365</v>
      </c>
      <c r="D3498">
        <v>3</v>
      </c>
      <c r="E3498">
        <v>0.65</v>
      </c>
      <c r="F3498">
        <v>19.899999999999999</v>
      </c>
      <c r="G3498">
        <v>54.048620189015942</v>
      </c>
      <c r="H3498">
        <v>23.059429159278348</v>
      </c>
      <c r="I3498">
        <v>20.01600000000002</v>
      </c>
      <c r="J3498">
        <v>6371.8171387387001</v>
      </c>
      <c r="K3498">
        <v>-282.97795648737485</v>
      </c>
      <c r="L3498">
        <v>-2.5428846198671651</v>
      </c>
      <c r="M3498">
        <v>6378.0976923673725</v>
      </c>
      <c r="N3498">
        <v>36243.984563260659</v>
      </c>
      <c r="O3498">
        <v>66.348439625230355</v>
      </c>
      <c r="P3498">
        <v>83.009792096646294</v>
      </c>
      <c r="Q3498" s="6">
        <v>3496</v>
      </c>
    </row>
    <row r="3499" spans="1:17" x14ac:dyDescent="0.25">
      <c r="A3499">
        <v>139.89099999999999</v>
      </c>
      <c r="B3499">
        <v>-9.9999999999999645E-2</v>
      </c>
      <c r="C3499">
        <v>2018.365</v>
      </c>
      <c r="D3499">
        <v>1.2</v>
      </c>
      <c r="E3499">
        <v>0.65</v>
      </c>
      <c r="F3499">
        <v>19.899999999999999</v>
      </c>
      <c r="G3499">
        <v>46.089820015575185</v>
      </c>
      <c r="H3499">
        <v>18.730446482978856</v>
      </c>
      <c r="I3499">
        <v>29.890999999999991</v>
      </c>
      <c r="J3499">
        <v>6378.1303505731439</v>
      </c>
      <c r="K3499">
        <v>-11.057425808050493</v>
      </c>
      <c r="L3499">
        <v>-9.9330550105887511E-2</v>
      </c>
      <c r="M3499">
        <v>6378.1399354018404</v>
      </c>
      <c r="N3499">
        <v>36772.095165788902</v>
      </c>
      <c r="O3499">
        <v>55.15002693459072</v>
      </c>
      <c r="P3499">
        <v>89.826032061983014</v>
      </c>
      <c r="Q3499" s="6">
        <v>3497</v>
      </c>
    </row>
    <row r="3500" spans="1:17" x14ac:dyDescent="0.25">
      <c r="A3500">
        <v>131.86099999999999</v>
      </c>
      <c r="B3500">
        <v>-0.88999999999999968</v>
      </c>
      <c r="C3500">
        <v>2018.365</v>
      </c>
      <c r="D3500">
        <v>1.2</v>
      </c>
      <c r="E3500">
        <v>0.65</v>
      </c>
      <c r="F3500">
        <v>19.899999999999999</v>
      </c>
      <c r="G3500">
        <v>46.089820015575185</v>
      </c>
      <c r="H3500">
        <v>23.066084200195824</v>
      </c>
      <c r="I3500">
        <v>21.86099999999999</v>
      </c>
      <c r="J3500">
        <v>6377.3756831590163</v>
      </c>
      <c r="K3500">
        <v>-98.407260608974369</v>
      </c>
      <c r="L3500">
        <v>-0.88404283272981599</v>
      </c>
      <c r="M3500">
        <v>6378.1348835759572</v>
      </c>
      <c r="N3500">
        <v>36323.200970357851</v>
      </c>
      <c r="O3500">
        <v>64.370085737926075</v>
      </c>
      <c r="P3500">
        <v>87.782890007256384</v>
      </c>
      <c r="Q3500" s="6">
        <v>3498</v>
      </c>
    </row>
    <row r="3501" spans="1:17" x14ac:dyDescent="0.25">
      <c r="A3501">
        <v>138</v>
      </c>
      <c r="B3501">
        <v>-10.1</v>
      </c>
      <c r="C3501">
        <v>2018.365</v>
      </c>
      <c r="D3501">
        <v>0.75</v>
      </c>
      <c r="E3501">
        <v>0.65</v>
      </c>
      <c r="F3501">
        <v>19.899999999999999</v>
      </c>
      <c r="G3501">
        <v>42.007420362456692</v>
      </c>
      <c r="H3501">
        <v>19.440997991274386</v>
      </c>
      <c r="I3501">
        <v>28</v>
      </c>
      <c r="J3501">
        <v>6279.945601977166</v>
      </c>
      <c r="K3501">
        <v>-1111.1400140824535</v>
      </c>
      <c r="L3501">
        <v>-10.033763842775818</v>
      </c>
      <c r="M3501">
        <v>6377.4876632328742</v>
      </c>
      <c r="N3501">
        <v>36754.568473086299</v>
      </c>
      <c r="O3501">
        <v>55.451382205131218</v>
      </c>
      <c r="P3501">
        <v>71.746574121845725</v>
      </c>
      <c r="Q3501" s="6">
        <v>3499</v>
      </c>
    </row>
    <row r="3502" spans="1:17" x14ac:dyDescent="0.25">
      <c r="A3502">
        <v>148.245</v>
      </c>
      <c r="B3502">
        <v>-43.972999999999999</v>
      </c>
      <c r="C3502">
        <v>2018.365</v>
      </c>
      <c r="D3502">
        <v>0.75</v>
      </c>
      <c r="E3502">
        <v>0.65</v>
      </c>
      <c r="F3502">
        <v>19.899999999999999</v>
      </c>
      <c r="G3502">
        <v>42.007420362456692</v>
      </c>
      <c r="H3502">
        <v>17.616229615606045</v>
      </c>
      <c r="I3502">
        <v>38.245000000000005</v>
      </c>
      <c r="J3502">
        <v>4597.5621481440485</v>
      </c>
      <c r="K3502">
        <v>-4405.9347113633885</v>
      </c>
      <c r="L3502">
        <v>-43.780719745636986</v>
      </c>
      <c r="M3502">
        <v>6367.8755002625248</v>
      </c>
      <c r="N3502">
        <v>38908.516816787727</v>
      </c>
      <c r="O3502">
        <v>26.622700024296321</v>
      </c>
      <c r="P3502">
        <v>48.623240594329204</v>
      </c>
      <c r="Q3502" s="6">
        <v>3500</v>
      </c>
    </row>
    <row r="3503" spans="1:17" x14ac:dyDescent="0.25">
      <c r="A3503">
        <v>131.61500000000001</v>
      </c>
      <c r="B3503">
        <v>-38.709000000000003</v>
      </c>
      <c r="C3503">
        <v>2018.365</v>
      </c>
      <c r="D3503">
        <v>3</v>
      </c>
      <c r="E3503">
        <v>0.65</v>
      </c>
      <c r="F3503">
        <v>19.899999999999999</v>
      </c>
      <c r="G3503">
        <v>54.048620189015942</v>
      </c>
      <c r="H3503">
        <v>22.534112935686661</v>
      </c>
      <c r="I3503">
        <v>21.615000000000009</v>
      </c>
      <c r="J3503">
        <v>4983.5959761047561</v>
      </c>
      <c r="K3503">
        <v>-3967.1614789119758</v>
      </c>
      <c r="L3503">
        <v>-38.521331317924265</v>
      </c>
      <c r="M3503">
        <v>6369.819389339903</v>
      </c>
      <c r="N3503">
        <v>37784.70244392407</v>
      </c>
      <c r="O3503">
        <v>39.821929079842562</v>
      </c>
      <c r="P3503">
        <v>32.358311969809307</v>
      </c>
      <c r="Q3503" s="6">
        <v>3501</v>
      </c>
    </row>
    <row r="3504" spans="1:17" x14ac:dyDescent="0.25">
      <c r="A3504">
        <v>146.61500000000001</v>
      </c>
      <c r="B3504">
        <v>-44.709000000000003</v>
      </c>
      <c r="C3504">
        <v>2018.365</v>
      </c>
      <c r="D3504">
        <v>1.2</v>
      </c>
      <c r="E3504">
        <v>0.65</v>
      </c>
      <c r="F3504">
        <v>19.899999999999999</v>
      </c>
      <c r="G3504">
        <v>46.089820015575185</v>
      </c>
      <c r="H3504">
        <v>21.725274802346593</v>
      </c>
      <c r="I3504">
        <v>36.615000000000009</v>
      </c>
      <c r="J3504">
        <v>4540.4017835474833</v>
      </c>
      <c r="K3504">
        <v>-4464.4253034956291</v>
      </c>
      <c r="L3504">
        <v>-44.516589456469802</v>
      </c>
      <c r="M3504">
        <v>6367.6009333604761</v>
      </c>
      <c r="N3504">
        <v>38872.028937961237</v>
      </c>
      <c r="O3504">
        <v>27.0137712515548</v>
      </c>
      <c r="P3504">
        <v>46.566710638806626</v>
      </c>
      <c r="Q3504" s="6">
        <v>3502</v>
      </c>
    </row>
    <row r="3505" spans="1:17" x14ac:dyDescent="0.25">
      <c r="A3505">
        <v>147.934</v>
      </c>
      <c r="B3505">
        <v>-49.113</v>
      </c>
      <c r="C3505">
        <v>2018.365</v>
      </c>
      <c r="D3505">
        <v>0.75</v>
      </c>
      <c r="E3505">
        <v>0.65</v>
      </c>
      <c r="F3505">
        <v>19.899999999999999</v>
      </c>
      <c r="G3505">
        <v>42.007420362456692</v>
      </c>
      <c r="H3505">
        <v>18.602786033954384</v>
      </c>
      <c r="I3505">
        <v>37.933999999999997</v>
      </c>
      <c r="J3505">
        <v>4182.9446383658697</v>
      </c>
      <c r="K3505">
        <v>-4798.7957676536862</v>
      </c>
      <c r="L3505">
        <v>-48.922461195804551</v>
      </c>
      <c r="M3505">
        <v>6365.9615665887204</v>
      </c>
      <c r="N3505">
        <v>39244.450109158781</v>
      </c>
      <c r="O3505">
        <v>23.053316612621838</v>
      </c>
      <c r="P3505">
        <v>45.874247288215976</v>
      </c>
      <c r="Q3505" s="6">
        <v>3503</v>
      </c>
    </row>
    <row r="3506" spans="1:17" x14ac:dyDescent="0.25">
      <c r="A3506">
        <v>149.61500000000001</v>
      </c>
      <c r="B3506">
        <v>-44.709000000000003</v>
      </c>
      <c r="C3506">
        <v>2018.365</v>
      </c>
      <c r="D3506">
        <v>1.2</v>
      </c>
      <c r="E3506">
        <v>0.65</v>
      </c>
      <c r="F3506">
        <v>19.899999999999999</v>
      </c>
      <c r="G3506">
        <v>46.089820015575185</v>
      </c>
      <c r="H3506">
        <v>23.769764899370251</v>
      </c>
      <c r="I3506">
        <v>39.615000000000009</v>
      </c>
      <c r="J3506">
        <v>4540.4017835474833</v>
      </c>
      <c r="K3506">
        <v>-4464.4253034956291</v>
      </c>
      <c r="L3506">
        <v>-44.516589456469802</v>
      </c>
      <c r="M3506">
        <v>6367.6009333604761</v>
      </c>
      <c r="N3506">
        <v>39030.85376497484</v>
      </c>
      <c r="O3506">
        <v>25.31125659284843</v>
      </c>
      <c r="P3506">
        <v>49.637461292728275</v>
      </c>
      <c r="Q3506" s="6">
        <v>3504</v>
      </c>
    </row>
    <row r="3507" spans="1:17" x14ac:dyDescent="0.25">
      <c r="A3507">
        <v>130.38900000000001</v>
      </c>
      <c r="B3507">
        <v>-34.287999999999997</v>
      </c>
      <c r="C3507">
        <v>2018.365</v>
      </c>
      <c r="D3507">
        <v>0.75</v>
      </c>
      <c r="E3507">
        <v>0.65</v>
      </c>
      <c r="F3507">
        <v>19.899999999999999</v>
      </c>
      <c r="G3507">
        <v>42.007420362456692</v>
      </c>
      <c r="H3507">
        <v>18.274493548261017</v>
      </c>
      <c r="I3507">
        <v>20.38900000000001</v>
      </c>
      <c r="J3507">
        <v>5275.330240149834</v>
      </c>
      <c r="K3507">
        <v>-3572.8875975017258</v>
      </c>
      <c r="L3507">
        <v>-34.109088504275761</v>
      </c>
      <c r="M3507">
        <v>6371.3919144109286</v>
      </c>
      <c r="N3507">
        <v>37435.554662783652</v>
      </c>
      <c r="O3507">
        <v>44.55797105869209</v>
      </c>
      <c r="P3507">
        <v>33.415256708391794</v>
      </c>
      <c r="Q3507" s="6">
        <v>3505</v>
      </c>
    </row>
    <row r="3508" spans="1:17" x14ac:dyDescent="0.25">
      <c r="A3508">
        <v>156.12899999999999</v>
      </c>
      <c r="B3508">
        <v>-41.198</v>
      </c>
      <c r="C3508">
        <v>2018.365</v>
      </c>
      <c r="D3508">
        <v>3</v>
      </c>
      <c r="E3508">
        <v>0.65</v>
      </c>
      <c r="F3508">
        <v>19.899999999999999</v>
      </c>
      <c r="G3508">
        <v>54.048620189015942</v>
      </c>
      <c r="H3508">
        <v>15.523357101079675</v>
      </c>
      <c r="I3508">
        <v>46.128999999999991</v>
      </c>
      <c r="J3508">
        <v>4806.1386518879972</v>
      </c>
      <c r="K3508">
        <v>-4178.99511871907</v>
      </c>
      <c r="L3508">
        <v>-41.007349824664047</v>
      </c>
      <c r="M3508">
        <v>6368.906416603214</v>
      </c>
      <c r="N3508">
        <v>39210.895554652634</v>
      </c>
      <c r="O3508">
        <v>23.431373490670165</v>
      </c>
      <c r="P3508">
        <v>57.65784733947784</v>
      </c>
      <c r="Q3508" s="6">
        <v>3506</v>
      </c>
    </row>
    <row r="3509" spans="1:17" x14ac:dyDescent="0.25">
      <c r="A3509">
        <v>154.42099999999999</v>
      </c>
      <c r="B3509">
        <v>-38.151000000000003</v>
      </c>
      <c r="C3509">
        <v>2018.365</v>
      </c>
      <c r="D3509">
        <v>3</v>
      </c>
      <c r="E3509">
        <v>0.65</v>
      </c>
      <c r="F3509">
        <v>19.899999999999999</v>
      </c>
      <c r="G3509">
        <v>54.048620189015942</v>
      </c>
      <c r="H3509">
        <v>20.569422065653985</v>
      </c>
      <c r="I3509">
        <v>44.420999999999992</v>
      </c>
      <c r="J3509">
        <v>5022.095511503433</v>
      </c>
      <c r="K3509">
        <v>-3918.6393747342877</v>
      </c>
      <c r="L3509">
        <v>-37.964194620097224</v>
      </c>
      <c r="M3509">
        <v>6370.0218112562898</v>
      </c>
      <c r="N3509">
        <v>38934.791416383261</v>
      </c>
      <c r="O3509">
        <v>26.362829410296534</v>
      </c>
      <c r="P3509">
        <v>57.774760045346056</v>
      </c>
      <c r="Q3509" s="6">
        <v>3507</v>
      </c>
    </row>
    <row r="3510" spans="1:17" x14ac:dyDescent="0.25">
      <c r="A3510">
        <v>145.99138811036923</v>
      </c>
      <c r="B3510">
        <v>-42.179543866494946</v>
      </c>
      <c r="C3510">
        <v>2018.365</v>
      </c>
      <c r="D3510">
        <v>3</v>
      </c>
      <c r="E3510">
        <v>0.65</v>
      </c>
      <c r="F3510">
        <v>19.899999999999999</v>
      </c>
      <c r="G3510">
        <v>54.048620189015942</v>
      </c>
      <c r="H3510">
        <v>14.023550406232239</v>
      </c>
      <c r="I3510">
        <v>35.991388110369229</v>
      </c>
      <c r="J3510">
        <v>4733.6337728509343</v>
      </c>
      <c r="K3510">
        <v>-4260.404885375553</v>
      </c>
      <c r="L3510">
        <v>-41.988111853908336</v>
      </c>
      <c r="M3510">
        <v>6368.5428853707854</v>
      </c>
      <c r="N3510">
        <v>38670.337801038993</v>
      </c>
      <c r="O3510">
        <v>29.235508854420228</v>
      </c>
      <c r="P3510">
        <v>47.247476991919072</v>
      </c>
      <c r="Q3510" s="6">
        <v>3508</v>
      </c>
    </row>
    <row r="3511" spans="1:17" x14ac:dyDescent="0.25">
      <c r="A3511">
        <v>151.828</v>
      </c>
      <c r="B3511">
        <v>-38.790999999999997</v>
      </c>
      <c r="C3511">
        <v>2018.365</v>
      </c>
      <c r="D3511">
        <v>3</v>
      </c>
      <c r="E3511">
        <v>0.65</v>
      </c>
      <c r="F3511">
        <v>19.899999999999999</v>
      </c>
      <c r="G3511">
        <v>54.048620189015942</v>
      </c>
      <c r="H3511">
        <v>21.077044939154703</v>
      </c>
      <c r="I3511">
        <v>41.828000000000003</v>
      </c>
      <c r="J3511">
        <v>4977.898268798037</v>
      </c>
      <c r="K3511">
        <v>-3974.2606750596092</v>
      </c>
      <c r="L3511">
        <v>-38.603210431670718</v>
      </c>
      <c r="M3511">
        <v>6369.7895638574873</v>
      </c>
      <c r="N3511">
        <v>38801.953133063755</v>
      </c>
      <c r="O3511">
        <v>27.799437928666297</v>
      </c>
      <c r="P3511">
        <v>55.008266441643698</v>
      </c>
      <c r="Q3511" s="6">
        <v>3509</v>
      </c>
    </row>
    <row r="3512" spans="1:17" x14ac:dyDescent="0.25">
      <c r="A3512">
        <v>135.61500000000001</v>
      </c>
      <c r="B3512">
        <v>-33.709000000000003</v>
      </c>
      <c r="C3512">
        <v>2018.365</v>
      </c>
      <c r="D3512">
        <v>1.2</v>
      </c>
      <c r="E3512">
        <v>0.65</v>
      </c>
      <c r="F3512">
        <v>19.899999999999999</v>
      </c>
      <c r="G3512">
        <v>46.089820015575185</v>
      </c>
      <c r="H3512">
        <v>23.784974987833515</v>
      </c>
      <c r="I3512">
        <v>25.615000000000009</v>
      </c>
      <c r="J3512">
        <v>5311.2423437870993</v>
      </c>
      <c r="K3512">
        <v>-3519.6427166815852</v>
      </c>
      <c r="L3512">
        <v>-33.531554920117379</v>
      </c>
      <c r="M3512">
        <v>6371.591644756184</v>
      </c>
      <c r="N3512">
        <v>37610.406219963508</v>
      </c>
      <c r="O3512">
        <v>42.150742629115086</v>
      </c>
      <c r="P3512">
        <v>40.823655924091547</v>
      </c>
      <c r="Q3512" s="6">
        <v>3510</v>
      </c>
    </row>
    <row r="3513" spans="1:17" x14ac:dyDescent="0.25">
      <c r="A3513">
        <v>143.61500000000001</v>
      </c>
      <c r="B3513">
        <v>-40.709000000000003</v>
      </c>
      <c r="C3513">
        <v>2018.365</v>
      </c>
      <c r="D3513">
        <v>0.75</v>
      </c>
      <c r="E3513">
        <v>0.65</v>
      </c>
      <c r="F3513">
        <v>19.899999999999999</v>
      </c>
      <c r="G3513">
        <v>42.007420362456692</v>
      </c>
      <c r="H3513">
        <v>22.330931415891762</v>
      </c>
      <c r="I3513">
        <v>33.615000000000009</v>
      </c>
      <c r="J3513">
        <v>4841.7325219581862</v>
      </c>
      <c r="K3513">
        <v>-4137.9818823650676</v>
      </c>
      <c r="L3513">
        <v>-40.518822805740562</v>
      </c>
      <c r="M3513">
        <v>6369.0868947572953</v>
      </c>
      <c r="N3513">
        <v>38449.467830299669</v>
      </c>
      <c r="O3513">
        <v>31.734910820160081</v>
      </c>
      <c r="P3513">
        <v>45.546334669806853</v>
      </c>
      <c r="Q3513" s="6">
        <v>3511</v>
      </c>
    </row>
    <row r="3514" spans="1:17" x14ac:dyDescent="0.25">
      <c r="A3514">
        <v>142.55564149520305</v>
      </c>
      <c r="B3514">
        <v>-38.22125914535593</v>
      </c>
      <c r="C3514">
        <v>2018.365</v>
      </c>
      <c r="D3514">
        <v>1.2</v>
      </c>
      <c r="E3514">
        <v>0.65</v>
      </c>
      <c r="F3514">
        <v>19.899999999999999</v>
      </c>
      <c r="G3514">
        <v>46.089820015575185</v>
      </c>
      <c r="H3514">
        <v>19.594734682646205</v>
      </c>
      <c r="I3514">
        <v>32.555641495203048</v>
      </c>
      <c r="J3514">
        <v>5017.2741717051722</v>
      </c>
      <c r="K3514">
        <v>-3924.7692576652266</v>
      </c>
      <c r="L3514">
        <v>-38.034341167190362</v>
      </c>
      <c r="M3514">
        <v>6369.9963767630097</v>
      </c>
      <c r="N3514">
        <v>38233.168473539125</v>
      </c>
      <c r="O3514">
        <v>34.270522173607816</v>
      </c>
      <c r="P3514">
        <v>45.899442278436453</v>
      </c>
      <c r="Q3514" s="6">
        <v>3512</v>
      </c>
    </row>
    <row r="3515" spans="1:17" x14ac:dyDescent="0.25">
      <c r="A3515">
        <v>138.61360148423105</v>
      </c>
      <c r="B3515">
        <v>-41.347030133947932</v>
      </c>
      <c r="C3515">
        <v>2018.365</v>
      </c>
      <c r="D3515">
        <v>0.75</v>
      </c>
      <c r="E3515">
        <v>0.65</v>
      </c>
      <c r="F3515">
        <v>19.899999999999999</v>
      </c>
      <c r="G3515">
        <v>42.007420362456692</v>
      </c>
      <c r="H3515">
        <v>17.361048168485439</v>
      </c>
      <c r="I3515">
        <v>28.613601484231054</v>
      </c>
      <c r="J3515">
        <v>4795.22082021399</v>
      </c>
      <c r="K3515">
        <v>-4191.4346553061314</v>
      </c>
      <c r="L3515">
        <v>-41.156246833107929</v>
      </c>
      <c r="M3515">
        <v>6368.8513237722045</v>
      </c>
      <c r="N3515">
        <v>38254.288170552514</v>
      </c>
      <c r="O3515">
        <v>34.005648818411871</v>
      </c>
      <c r="P3515">
        <v>39.549237432724048</v>
      </c>
      <c r="Q3515" s="6">
        <v>3513</v>
      </c>
    </row>
    <row r="3516" spans="1:17" x14ac:dyDescent="0.25">
      <c r="A3516">
        <v>147.09626904977418</v>
      </c>
      <c r="B3516">
        <v>-42.145452680522212</v>
      </c>
      <c r="C3516">
        <v>2018.365</v>
      </c>
      <c r="D3516">
        <v>0.75</v>
      </c>
      <c r="E3516">
        <v>0.65</v>
      </c>
      <c r="F3516">
        <v>19.899999999999999</v>
      </c>
      <c r="G3516">
        <v>42.007420362456692</v>
      </c>
      <c r="H3516">
        <v>14.521959075060023</v>
      </c>
      <c r="I3516">
        <v>37.096269049774179</v>
      </c>
      <c r="J3516">
        <v>4736.1755601313571</v>
      </c>
      <c r="K3516">
        <v>-4257.5979947556716</v>
      </c>
      <c r="L3516">
        <v>-41.954044065047739</v>
      </c>
      <c r="M3516">
        <v>6368.5555364880893</v>
      </c>
      <c r="N3516">
        <v>38727.350109927691</v>
      </c>
      <c r="O3516">
        <v>28.604574687009844</v>
      </c>
      <c r="P3516">
        <v>48.415400666710667</v>
      </c>
      <c r="Q3516" s="6">
        <v>3514</v>
      </c>
    </row>
    <row r="3517" spans="1:17" x14ac:dyDescent="0.25">
      <c r="A3517">
        <v>133.07400000000001</v>
      </c>
      <c r="B3517">
        <v>-39.405999999999999</v>
      </c>
      <c r="C3517">
        <v>2018.365</v>
      </c>
      <c r="D3517">
        <v>1.2</v>
      </c>
      <c r="E3517">
        <v>0.65</v>
      </c>
      <c r="F3517">
        <v>19.899999999999999</v>
      </c>
      <c r="G3517">
        <v>46.089820015575185</v>
      </c>
      <c r="H3517">
        <v>19.659287152232352</v>
      </c>
      <c r="I3517">
        <v>23.074000000000012</v>
      </c>
      <c r="J3517">
        <v>4934.8400209728879</v>
      </c>
      <c r="K3517">
        <v>-4027.2466610609949</v>
      </c>
      <c r="L3517">
        <v>-39.217352787926913</v>
      </c>
      <c r="M3517">
        <v>6369.5652678673941</v>
      </c>
      <c r="N3517">
        <v>37888.407877764497</v>
      </c>
      <c r="O3517">
        <v>38.490374181299451</v>
      </c>
      <c r="P3517">
        <v>33.864189973933442</v>
      </c>
      <c r="Q3517" s="6">
        <v>3515</v>
      </c>
    </row>
    <row r="3518" spans="1:17" x14ac:dyDescent="0.25">
      <c r="A3518">
        <v>162.51900000000001</v>
      </c>
      <c r="B3518">
        <v>-39.398000000000003</v>
      </c>
      <c r="C3518">
        <v>2018.365</v>
      </c>
      <c r="D3518">
        <v>3</v>
      </c>
      <c r="E3518">
        <v>0.65</v>
      </c>
      <c r="F3518">
        <v>19.899999999999999</v>
      </c>
      <c r="G3518">
        <v>54.048620189015942</v>
      </c>
      <c r="H3518">
        <v>14.17304989610605</v>
      </c>
      <c r="I3518">
        <v>52.519000000000005</v>
      </c>
      <c r="J3518">
        <v>4935.4038034817777</v>
      </c>
      <c r="K3518">
        <v>-4026.5603498467626</v>
      </c>
      <c r="L3518">
        <v>-39.209363388145199</v>
      </c>
      <c r="M3518">
        <v>6369.5681921446203</v>
      </c>
      <c r="N3518">
        <v>39561.757874799048</v>
      </c>
      <c r="O3518">
        <v>19.846891948685947</v>
      </c>
      <c r="P3518">
        <v>64.048237499890547</v>
      </c>
      <c r="Q3518" s="6">
        <v>3516</v>
      </c>
    </row>
    <row r="3519" spans="1:17" x14ac:dyDescent="0.25">
      <c r="A3519">
        <v>126.70099999999999</v>
      </c>
      <c r="B3519">
        <v>-49.237000000000002</v>
      </c>
      <c r="C3519">
        <v>2018.365</v>
      </c>
      <c r="D3519">
        <v>0.75</v>
      </c>
      <c r="E3519">
        <v>0.65</v>
      </c>
      <c r="F3519">
        <v>19.899999999999999</v>
      </c>
      <c r="G3519">
        <v>42.007420362456692</v>
      </c>
      <c r="H3519">
        <v>23.683258155321365</v>
      </c>
      <c r="I3519">
        <v>16.700999999999993</v>
      </c>
      <c r="J3519">
        <v>4172.5092827896724</v>
      </c>
      <c r="K3519">
        <v>-4807.8112736988132</v>
      </c>
      <c r="L3519">
        <v>-49.046579466984134</v>
      </c>
      <c r="M3519">
        <v>6365.9157203399564</v>
      </c>
      <c r="N3519">
        <v>38487.938603266288</v>
      </c>
      <c r="O3519">
        <v>31.257385166915629</v>
      </c>
      <c r="P3519">
        <v>21.60986440279671</v>
      </c>
      <c r="Q3519" s="6">
        <v>3517</v>
      </c>
    </row>
    <row r="3520" spans="1:17" x14ac:dyDescent="0.25">
      <c r="A3520">
        <v>144.72670789982303</v>
      </c>
      <c r="B3520">
        <v>-37.583078852327006</v>
      </c>
      <c r="C3520">
        <v>2018.365</v>
      </c>
      <c r="D3520">
        <v>1.2</v>
      </c>
      <c r="E3520">
        <v>0.65</v>
      </c>
      <c r="F3520">
        <v>19.899999999999999</v>
      </c>
      <c r="G3520">
        <v>46.089820015575185</v>
      </c>
      <c r="H3520">
        <v>22.355547415409148</v>
      </c>
      <c r="I3520">
        <v>34.726707899823026</v>
      </c>
      <c r="J3520">
        <v>5060.7887234332311</v>
      </c>
      <c r="K3520">
        <v>-3868.8767315859445</v>
      </c>
      <c r="L3520">
        <v>-37.397224717016307</v>
      </c>
      <c r="M3520">
        <v>6370.2268144420177</v>
      </c>
      <c r="N3520">
        <v>38309.833364679645</v>
      </c>
      <c r="O3520">
        <v>33.368418632011341</v>
      </c>
      <c r="P3520">
        <v>48.653937942973648</v>
      </c>
      <c r="Q3520" s="6">
        <v>3518</v>
      </c>
    </row>
    <row r="3521" spans="1:17" x14ac:dyDescent="0.25">
      <c r="A3521">
        <v>160.339</v>
      </c>
      <c r="B3521">
        <v>-36.018000000000001</v>
      </c>
      <c r="C3521">
        <v>2018.365</v>
      </c>
      <c r="D3521">
        <v>0.75</v>
      </c>
      <c r="E3521">
        <v>0.65</v>
      </c>
      <c r="F3521">
        <v>19.899999999999999</v>
      </c>
      <c r="G3521">
        <v>42.007420362456692</v>
      </c>
      <c r="H3521">
        <v>15.22698607401329</v>
      </c>
      <c r="I3521">
        <v>50.338999999999999</v>
      </c>
      <c r="J3521">
        <v>5164.8271086192563</v>
      </c>
      <c r="K3521">
        <v>-3729.8086554717229</v>
      </c>
      <c r="L3521">
        <v>-35.835143030212301</v>
      </c>
      <c r="M3521">
        <v>6370.7857967726504</v>
      </c>
      <c r="N3521">
        <v>39248.187364243415</v>
      </c>
      <c r="O3521">
        <v>23.062420977389344</v>
      </c>
      <c r="P3521">
        <v>64.009658541959666</v>
      </c>
      <c r="Q3521" s="6">
        <v>3519</v>
      </c>
    </row>
    <row r="3522" spans="1:17" x14ac:dyDescent="0.25">
      <c r="A3522">
        <v>141.4</v>
      </c>
      <c r="B3522">
        <v>-41.999000000000002</v>
      </c>
      <c r="C3522">
        <v>2018.365</v>
      </c>
      <c r="D3522">
        <v>0.75</v>
      </c>
      <c r="E3522">
        <v>0.65</v>
      </c>
      <c r="F3522">
        <v>19.899999999999999</v>
      </c>
      <c r="G3522">
        <v>42.007420362456692</v>
      </c>
      <c r="H3522">
        <v>18.375339811255095</v>
      </c>
      <c r="I3522">
        <v>31.400000000000006</v>
      </c>
      <c r="J3522">
        <v>4747.0756640440004</v>
      </c>
      <c r="K3522">
        <v>-4245.5228491163516</v>
      </c>
      <c r="L3522">
        <v>-41.807694976155261</v>
      </c>
      <c r="M3522">
        <v>6368.6098657813709</v>
      </c>
      <c r="N3522">
        <v>38427.680743368692</v>
      </c>
      <c r="O3522">
        <v>31.979533579282737</v>
      </c>
      <c r="P3522">
        <v>42.372636321548917</v>
      </c>
      <c r="Q3522" s="6">
        <v>3520</v>
      </c>
    </row>
    <row r="3523" spans="1:17" x14ac:dyDescent="0.25">
      <c r="A3523">
        <v>151.41758789291424</v>
      </c>
      <c r="B3523">
        <v>-39.757491500401827</v>
      </c>
      <c r="C3523">
        <v>2018.365</v>
      </c>
      <c r="D3523">
        <v>1.2</v>
      </c>
      <c r="E3523">
        <v>0.65</v>
      </c>
      <c r="F3523">
        <v>19.899999999999999</v>
      </c>
      <c r="G3523">
        <v>46.089820015575185</v>
      </c>
      <c r="H3523">
        <v>20.710339392998968</v>
      </c>
      <c r="I3523">
        <v>41.417587892914241</v>
      </c>
      <c r="J3523">
        <v>4909.9742169389965</v>
      </c>
      <c r="K3523">
        <v>-4057.3237582416891</v>
      </c>
      <c r="L3523">
        <v>-39.568393058170329</v>
      </c>
      <c r="M3523">
        <v>6369.4366226690863</v>
      </c>
      <c r="N3523">
        <v>38831.498079065335</v>
      </c>
      <c r="O3523">
        <v>27.473466941969981</v>
      </c>
      <c r="P3523">
        <v>54.05914792855485</v>
      </c>
      <c r="Q3523" s="6">
        <v>3521</v>
      </c>
    </row>
    <row r="3524" spans="1:17" x14ac:dyDescent="0.25">
      <c r="A3524">
        <v>147.84550420258861</v>
      </c>
      <c r="B3524">
        <v>-48.276555875207229</v>
      </c>
      <c r="C3524">
        <v>2018.365</v>
      </c>
      <c r="D3524">
        <v>1.2</v>
      </c>
      <c r="E3524">
        <v>0.65</v>
      </c>
      <c r="F3524">
        <v>19.899999999999999</v>
      </c>
      <c r="G3524">
        <v>46.089820015575185</v>
      </c>
      <c r="H3524">
        <v>23.216324974591728</v>
      </c>
      <c r="I3524">
        <v>37.845504202588614</v>
      </c>
      <c r="J3524">
        <v>4252.8178841514191</v>
      </c>
      <c r="K3524">
        <v>-4737.3993588753292</v>
      </c>
      <c r="L3524">
        <v>-48.085312754406445</v>
      </c>
      <c r="M3524">
        <v>6366.2714866105525</v>
      </c>
      <c r="N3524">
        <v>39180.904242929006</v>
      </c>
      <c r="O3524">
        <v>23.717714060415087</v>
      </c>
      <c r="P3524">
        <v>46.150276690842283</v>
      </c>
      <c r="Q3524" s="6">
        <v>3522</v>
      </c>
    </row>
    <row r="3525" spans="1:17" x14ac:dyDescent="0.25">
      <c r="A3525">
        <v>146.27200614504287</v>
      </c>
      <c r="B3525">
        <v>-45.673991991146792</v>
      </c>
      <c r="C3525">
        <v>2018.365</v>
      </c>
      <c r="D3525">
        <v>0.75</v>
      </c>
      <c r="E3525">
        <v>0.65</v>
      </c>
      <c r="F3525">
        <v>19.899999999999999</v>
      </c>
      <c r="G3525">
        <v>42.007420362456692</v>
      </c>
      <c r="H3525">
        <v>15.496475972256729</v>
      </c>
      <c r="I3525">
        <v>36.272006145042866</v>
      </c>
      <c r="J3525">
        <v>4464.3160153520648</v>
      </c>
      <c r="K3525">
        <v>-4540.0041348540635</v>
      </c>
      <c r="L3525">
        <v>-45.48160300853786</v>
      </c>
      <c r="M3525">
        <v>6367.2407704924217</v>
      </c>
      <c r="N3525">
        <v>38920.962454839646</v>
      </c>
      <c r="O3525">
        <v>26.481948320228195</v>
      </c>
      <c r="P3525">
        <v>45.729223938619633</v>
      </c>
      <c r="Q3525" s="6">
        <v>3523</v>
      </c>
    </row>
    <row r="3526" spans="1:17" x14ac:dyDescent="0.25">
      <c r="A3526">
        <v>149.79715097045533</v>
      </c>
      <c r="B3526">
        <v>-42.11357458190728</v>
      </c>
      <c r="C3526">
        <v>2018.365</v>
      </c>
      <c r="D3526">
        <v>0.75</v>
      </c>
      <c r="E3526">
        <v>0.65</v>
      </c>
      <c r="F3526">
        <v>19.899999999999999</v>
      </c>
      <c r="G3526">
        <v>42.007420362456692</v>
      </c>
      <c r="H3526">
        <v>15.153097582544056</v>
      </c>
      <c r="I3526">
        <v>39.797150970455334</v>
      </c>
      <c r="J3526">
        <v>4738.550817868927</v>
      </c>
      <c r="K3526">
        <v>-4254.9719655073732</v>
      </c>
      <c r="L3526">
        <v>-41.922188089663173</v>
      </c>
      <c r="M3526">
        <v>6368.5673648615793</v>
      </c>
      <c r="N3526">
        <v>38876.204421632858</v>
      </c>
      <c r="O3526">
        <v>26.978986295644745</v>
      </c>
      <c r="P3526">
        <v>51.167208398399438</v>
      </c>
      <c r="Q3526" s="6">
        <v>3524</v>
      </c>
    </row>
    <row r="3527" spans="1:17" x14ac:dyDescent="0.25">
      <c r="A3527">
        <v>141.934</v>
      </c>
      <c r="B3527">
        <v>-46.113</v>
      </c>
      <c r="C3527">
        <v>2018.365</v>
      </c>
      <c r="D3527">
        <v>0.75</v>
      </c>
      <c r="E3527">
        <v>0.65</v>
      </c>
      <c r="F3527">
        <v>19.899999999999999</v>
      </c>
      <c r="G3527">
        <v>42.007420362456692</v>
      </c>
      <c r="H3527">
        <v>17.263111868601371</v>
      </c>
      <c r="I3527">
        <v>31.933999999999997</v>
      </c>
      <c r="J3527">
        <v>4429.2786750205205</v>
      </c>
      <c r="K3527">
        <v>-4573.9653896211912</v>
      </c>
      <c r="L3527">
        <v>-45.920693084922071</v>
      </c>
      <c r="M3527">
        <v>6367.0769562212827</v>
      </c>
      <c r="N3527">
        <v>38747.50582590999</v>
      </c>
      <c r="O3527">
        <v>28.366228593553156</v>
      </c>
      <c r="P3527">
        <v>40.853257498986011</v>
      </c>
      <c r="Q3527" s="6">
        <v>3525</v>
      </c>
    </row>
    <row r="3528" spans="1:17" x14ac:dyDescent="0.25">
      <c r="A3528">
        <v>145.61500000000001</v>
      </c>
      <c r="B3528">
        <v>-38.709000000000003</v>
      </c>
      <c r="C3528">
        <v>2018.365</v>
      </c>
      <c r="D3528">
        <v>3</v>
      </c>
      <c r="E3528">
        <v>0.65</v>
      </c>
      <c r="F3528">
        <v>19.899999999999999</v>
      </c>
      <c r="G3528">
        <v>54.048620189015942</v>
      </c>
      <c r="H3528">
        <v>23.738502434264518</v>
      </c>
      <c r="I3528">
        <v>35.615000000000009</v>
      </c>
      <c r="J3528">
        <v>4983.5959761047561</v>
      </c>
      <c r="K3528">
        <v>-3967.1614789119758</v>
      </c>
      <c r="L3528">
        <v>-38.521331317924265</v>
      </c>
      <c r="M3528">
        <v>6369.819389339903</v>
      </c>
      <c r="N3528">
        <v>38428.390515987208</v>
      </c>
      <c r="O3528">
        <v>31.985895753039941</v>
      </c>
      <c r="P3528">
        <v>48.878456682877903</v>
      </c>
      <c r="Q3528" s="6">
        <v>3526</v>
      </c>
    </row>
    <row r="3529" spans="1:17" x14ac:dyDescent="0.25">
      <c r="A3529">
        <v>154.79300000000001</v>
      </c>
      <c r="B3529">
        <v>-39.606999999999999</v>
      </c>
      <c r="C3529">
        <v>2018.365</v>
      </c>
      <c r="D3529">
        <v>0.75</v>
      </c>
      <c r="E3529">
        <v>0.65</v>
      </c>
      <c r="F3529">
        <v>19.899999999999999</v>
      </c>
      <c r="G3529">
        <v>42.007420362456692</v>
      </c>
      <c r="H3529">
        <v>18.625345598964259</v>
      </c>
      <c r="I3529">
        <v>44.793000000000006</v>
      </c>
      <c r="J3529">
        <v>4920.6433102232968</v>
      </c>
      <c r="K3529">
        <v>-4044.4646678501394</v>
      </c>
      <c r="L3529">
        <v>-39.418091278251843</v>
      </c>
      <c r="M3529">
        <v>6369.4917407854</v>
      </c>
      <c r="N3529">
        <v>39037.334248745319</v>
      </c>
      <c r="O3529">
        <v>25.262075084066467</v>
      </c>
      <c r="P3529">
        <v>57.293803038270369</v>
      </c>
      <c r="Q3529" s="6">
        <v>3527</v>
      </c>
    </row>
    <row r="3530" spans="1:17" x14ac:dyDescent="0.25">
      <c r="A3530">
        <v>137.37799999999999</v>
      </c>
      <c r="B3530">
        <v>-32.966000000000001</v>
      </c>
      <c r="C3530">
        <v>2018.365</v>
      </c>
      <c r="D3530">
        <v>0.75</v>
      </c>
      <c r="E3530">
        <v>0.65</v>
      </c>
      <c r="F3530">
        <v>19.899999999999999</v>
      </c>
      <c r="G3530">
        <v>42.007420362456692</v>
      </c>
      <c r="H3530">
        <v>15.731726895530738</v>
      </c>
      <c r="I3530">
        <v>27.377999999999986</v>
      </c>
      <c r="J3530">
        <v>5356.5301660301011</v>
      </c>
      <c r="K3530">
        <v>-3450.7968531929764</v>
      </c>
      <c r="L3530">
        <v>-32.790542376295328</v>
      </c>
      <c r="M3530">
        <v>6371.845442381431</v>
      </c>
      <c r="N3530">
        <v>37647.08388214845</v>
      </c>
      <c r="O3530">
        <v>41.662181400387873</v>
      </c>
      <c r="P3530">
        <v>43.582600802010624</v>
      </c>
      <c r="Q3530" s="6">
        <v>3528</v>
      </c>
    </row>
    <row r="3531" spans="1:17" x14ac:dyDescent="0.25">
      <c r="A3531">
        <v>148.61314553694132</v>
      </c>
      <c r="B3531">
        <v>-41.370850412460292</v>
      </c>
      <c r="C3531">
        <v>2018.365</v>
      </c>
      <c r="D3531">
        <v>3</v>
      </c>
      <c r="E3531">
        <v>0.65</v>
      </c>
      <c r="F3531">
        <v>19.899999999999999</v>
      </c>
      <c r="G3531">
        <v>54.048620189015942</v>
      </c>
      <c r="H3531">
        <v>19.915614657737208</v>
      </c>
      <c r="I3531">
        <v>38.613145536941317</v>
      </c>
      <c r="J3531">
        <v>4793.4727411973672</v>
      </c>
      <c r="K3531">
        <v>-4193.4203285235917</v>
      </c>
      <c r="L3531">
        <v>-41.180046311303535</v>
      </c>
      <c r="M3531">
        <v>6368.8425143252762</v>
      </c>
      <c r="N3531">
        <v>38762.409226367003</v>
      </c>
      <c r="O3531">
        <v>28.222038734827013</v>
      </c>
      <c r="P3531">
        <v>50.390766551662992</v>
      </c>
      <c r="Q3531" s="6">
        <v>3529</v>
      </c>
    </row>
    <row r="3532" spans="1:17" x14ac:dyDescent="0.25">
      <c r="A3532">
        <v>148.61500000000001</v>
      </c>
      <c r="B3532">
        <v>-30.709000000000003</v>
      </c>
      <c r="C3532">
        <v>2018.365</v>
      </c>
      <c r="D3532">
        <v>1.2</v>
      </c>
      <c r="E3532">
        <v>0.65</v>
      </c>
      <c r="F3532">
        <v>19.899999999999999</v>
      </c>
      <c r="G3532">
        <v>46.089820015575185</v>
      </c>
      <c r="H3532">
        <v>22.833669188584182</v>
      </c>
      <c r="I3532">
        <v>38.615000000000009</v>
      </c>
      <c r="J3532">
        <v>5488.5398452241088</v>
      </c>
      <c r="K3532">
        <v>-3238.1984089715552</v>
      </c>
      <c r="L3532">
        <v>-30.540294332003409</v>
      </c>
      <c r="M3532">
        <v>6372.5974742234102</v>
      </c>
      <c r="N3532">
        <v>38167.814418742157</v>
      </c>
      <c r="O3532">
        <v>35.084892700041344</v>
      </c>
      <c r="P3532">
        <v>57.406295501797864</v>
      </c>
      <c r="Q3532" s="6">
        <v>3530</v>
      </c>
    </row>
    <row r="3533" spans="1:17" x14ac:dyDescent="0.25">
      <c r="A3533">
        <v>133.61500000000001</v>
      </c>
      <c r="B3533">
        <v>-42.709000000000003</v>
      </c>
      <c r="C3533">
        <v>2018.365</v>
      </c>
      <c r="D3533">
        <v>0.75</v>
      </c>
      <c r="E3533">
        <v>0.65</v>
      </c>
      <c r="F3533">
        <v>19.899999999999999</v>
      </c>
      <c r="G3533">
        <v>42.007420362456692</v>
      </c>
      <c r="H3533">
        <v>22.460106384110372</v>
      </c>
      <c r="I3533">
        <v>23.615000000000009</v>
      </c>
      <c r="J3533">
        <v>4693.9425988653775</v>
      </c>
      <c r="K3533">
        <v>-4303.8048667698058</v>
      </c>
      <c r="L3533">
        <v>-42.517239401018692</v>
      </c>
      <c r="M3533">
        <v>6368.3462101769028</v>
      </c>
      <c r="N3533">
        <v>38153.45654762187</v>
      </c>
      <c r="O3533">
        <v>35.202649303275201</v>
      </c>
      <c r="P3533">
        <v>32.80492896806863</v>
      </c>
      <c r="Q3533" s="6">
        <v>3531</v>
      </c>
    </row>
    <row r="3534" spans="1:17" x14ac:dyDescent="0.25">
      <c r="A3534">
        <v>137.41402438595208</v>
      </c>
      <c r="B3534">
        <v>-45.351618158015349</v>
      </c>
      <c r="C3534">
        <v>2018.365</v>
      </c>
      <c r="D3534">
        <v>0.75</v>
      </c>
      <c r="E3534">
        <v>0.65</v>
      </c>
      <c r="F3534">
        <v>19.899999999999999</v>
      </c>
      <c r="G3534">
        <v>42.007420362456692</v>
      </c>
      <c r="H3534">
        <v>23.442496061211273</v>
      </c>
      <c r="I3534">
        <v>27.414024385952075</v>
      </c>
      <c r="J3534">
        <v>4489.8768039180113</v>
      </c>
      <c r="K3534">
        <v>-4514.896845977315</v>
      </c>
      <c r="L3534">
        <v>-45.15919768557162</v>
      </c>
      <c r="M3534">
        <v>6367.361089507719</v>
      </c>
      <c r="N3534">
        <v>38500.036389986875</v>
      </c>
      <c r="O3534">
        <v>31.136659889940272</v>
      </c>
      <c r="P3534">
        <v>36.093457023904563</v>
      </c>
      <c r="Q3534" s="6">
        <v>3532</v>
      </c>
    </row>
    <row r="3535" spans="1:17" x14ac:dyDescent="0.25">
      <c r="A3535">
        <v>143.21549916423319</v>
      </c>
      <c r="B3535">
        <v>-39.204512029680345</v>
      </c>
      <c r="C3535">
        <v>2018.365</v>
      </c>
      <c r="D3535">
        <v>1.2</v>
      </c>
      <c r="E3535">
        <v>0.65</v>
      </c>
      <c r="F3535">
        <v>19.899999999999999</v>
      </c>
      <c r="G3535">
        <v>46.089820015575185</v>
      </c>
      <c r="H3535">
        <v>20.116565490681733</v>
      </c>
      <c r="I3535">
        <v>33.215499164233194</v>
      </c>
      <c r="J3535">
        <v>4949.0099951226339</v>
      </c>
      <c r="K3535">
        <v>-4009.9375758687243</v>
      </c>
      <c r="L3535">
        <v>-39.016136264089255</v>
      </c>
      <c r="M3535">
        <v>6369.6388668579693</v>
      </c>
      <c r="N3535">
        <v>38330.566879420119</v>
      </c>
      <c r="O3535">
        <v>33.118363881901345</v>
      </c>
      <c r="P3535">
        <v>46.009594419902697</v>
      </c>
      <c r="Q3535" s="6">
        <v>3533</v>
      </c>
    </row>
    <row r="3536" spans="1:17" x14ac:dyDescent="0.25">
      <c r="A3536">
        <v>152.99102056890868</v>
      </c>
      <c r="B3536">
        <v>-36.276283537664504</v>
      </c>
      <c r="C3536">
        <v>2018.365</v>
      </c>
      <c r="D3536">
        <v>0.75</v>
      </c>
      <c r="E3536">
        <v>0.65</v>
      </c>
      <c r="F3536">
        <v>19.899999999999999</v>
      </c>
      <c r="G3536">
        <v>42.007420362456692</v>
      </c>
      <c r="H3536">
        <v>15.039788620588784</v>
      </c>
      <c r="I3536">
        <v>42.991020568908681</v>
      </c>
      <c r="J3536">
        <v>5147.9219434512879</v>
      </c>
      <c r="K3536">
        <v>-3752.9514011947226</v>
      </c>
      <c r="L3536">
        <v>-36.092894207983072</v>
      </c>
      <c r="M3536">
        <v>6370.6941973066578</v>
      </c>
      <c r="N3536">
        <v>38740.962091581932</v>
      </c>
      <c r="O3536">
        <v>28.478369035269537</v>
      </c>
      <c r="P3536">
        <v>57.596785000431716</v>
      </c>
      <c r="Q3536" s="6">
        <v>3534</v>
      </c>
    </row>
    <row r="3537" spans="1:17" x14ac:dyDescent="0.25">
      <c r="A3537">
        <v>113.968</v>
      </c>
      <c r="B3537">
        <v>-47.476999999999997</v>
      </c>
      <c r="C3537">
        <v>2018.365</v>
      </c>
      <c r="D3537">
        <v>0.75</v>
      </c>
      <c r="E3537">
        <v>0.65</v>
      </c>
      <c r="F3537">
        <v>19.899999999999999</v>
      </c>
      <c r="G3537">
        <v>42.007420362456692</v>
      </c>
      <c r="H3537">
        <v>22.025530984316475</v>
      </c>
      <c r="I3537">
        <v>3.9680000000000035</v>
      </c>
      <c r="J3537">
        <v>4318.7555889529131</v>
      </c>
      <c r="K3537">
        <v>-4677.7715287076162</v>
      </c>
      <c r="L3537">
        <v>-47.28523618381535</v>
      </c>
      <c r="M3537">
        <v>6366.5686450316089</v>
      </c>
      <c r="N3537">
        <v>38144.825232614225</v>
      </c>
      <c r="O3537">
        <v>35.283587727456627</v>
      </c>
      <c r="P3537">
        <v>5.3767300517475967</v>
      </c>
      <c r="Q3537" s="6">
        <v>3535</v>
      </c>
    </row>
    <row r="3538" spans="1:17" x14ac:dyDescent="0.25">
      <c r="A3538">
        <v>143.27951583986726</v>
      </c>
      <c r="B3538">
        <v>-32.801892343797007</v>
      </c>
      <c r="C3538">
        <v>2018.365</v>
      </c>
      <c r="D3538">
        <v>1.2</v>
      </c>
      <c r="E3538">
        <v>0.65</v>
      </c>
      <c r="F3538">
        <v>19.899999999999999</v>
      </c>
      <c r="G3538">
        <v>46.089820015575185</v>
      </c>
      <c r="H3538">
        <v>22.053714357052876</v>
      </c>
      <c r="I3538">
        <v>33.279515839867258</v>
      </c>
      <c r="J3538">
        <v>5366.4116227150007</v>
      </c>
      <c r="K3538">
        <v>-3435.5130586621231</v>
      </c>
      <c r="L3538">
        <v>-32.626889588224124</v>
      </c>
      <c r="M3538">
        <v>6371.9011041170925</v>
      </c>
      <c r="N3538">
        <v>37948.524885005754</v>
      </c>
      <c r="O3538">
        <v>37.765703997814668</v>
      </c>
      <c r="P3538">
        <v>50.465196913138946</v>
      </c>
      <c r="Q3538" s="6">
        <v>3536</v>
      </c>
    </row>
    <row r="3539" spans="1:17" x14ac:dyDescent="0.25">
      <c r="A3539">
        <v>148.8548960494885</v>
      </c>
      <c r="B3539">
        <v>-45.671372374642992</v>
      </c>
      <c r="C3539">
        <v>2018.365</v>
      </c>
      <c r="D3539">
        <v>0.75</v>
      </c>
      <c r="E3539">
        <v>0.65</v>
      </c>
      <c r="F3539">
        <v>19.899999999999999</v>
      </c>
      <c r="G3539">
        <v>42.007420362456692</v>
      </c>
      <c r="H3539">
        <v>20.131440854397312</v>
      </c>
      <c r="I3539">
        <v>38.854896049488502</v>
      </c>
      <c r="J3539">
        <v>4464.5242974691118</v>
      </c>
      <c r="K3539">
        <v>-4539.8006868840057</v>
      </c>
      <c r="L3539">
        <v>-45.478983037944914</v>
      </c>
      <c r="M3539">
        <v>6367.2417481453112</v>
      </c>
      <c r="N3539">
        <v>39053.464207923251</v>
      </c>
      <c r="O3539">
        <v>25.067739351017995</v>
      </c>
      <c r="P3539">
        <v>48.39605842050387</v>
      </c>
      <c r="Q3539" s="6">
        <v>3537</v>
      </c>
    </row>
    <row r="3540" spans="1:17" x14ac:dyDescent="0.25">
      <c r="A3540">
        <v>142.43303239215675</v>
      </c>
      <c r="B3540">
        <v>-42.50608617048691</v>
      </c>
      <c r="C3540">
        <v>2018.365</v>
      </c>
      <c r="D3540">
        <v>1.2</v>
      </c>
      <c r="E3540">
        <v>0.65</v>
      </c>
      <c r="F3540">
        <v>19.899999999999999</v>
      </c>
      <c r="G3540">
        <v>46.089820015575185</v>
      </c>
      <c r="H3540">
        <v>19.556432110638177</v>
      </c>
      <c r="I3540">
        <v>32.433032392156747</v>
      </c>
      <c r="J3540">
        <v>4709.2020413043592</v>
      </c>
      <c r="K3540">
        <v>-4287.214732275359</v>
      </c>
      <c r="L3540">
        <v>-42.314443774088183</v>
      </c>
      <c r="M3540">
        <v>6368.4216275670706</v>
      </c>
      <c r="N3540">
        <v>38512.279138373306</v>
      </c>
      <c r="O3540">
        <v>31.009919891315377</v>
      </c>
      <c r="P3540">
        <v>43.242028557153198</v>
      </c>
      <c r="Q3540" s="6">
        <v>3538</v>
      </c>
    </row>
    <row r="3541" spans="1:17" x14ac:dyDescent="0.25">
      <c r="A3541">
        <v>148.22082270053374</v>
      </c>
      <c r="B3541">
        <v>-36.946103051906732</v>
      </c>
      <c r="C3541">
        <v>2018.365</v>
      </c>
      <c r="D3541">
        <v>1.2</v>
      </c>
      <c r="E3541">
        <v>0.65</v>
      </c>
      <c r="F3541">
        <v>19.899999999999999</v>
      </c>
      <c r="G3541">
        <v>46.089820015575185</v>
      </c>
      <c r="H3541">
        <v>14.124833828223437</v>
      </c>
      <c r="I3541">
        <v>38.220822700533745</v>
      </c>
      <c r="J3541">
        <v>5103.5930466393338</v>
      </c>
      <c r="K3541">
        <v>-3812.6159427250432</v>
      </c>
      <c r="L3541">
        <v>-36.761402478085706</v>
      </c>
      <c r="M3541">
        <v>6370.4554242555159</v>
      </c>
      <c r="N3541">
        <v>38474.397252617266</v>
      </c>
      <c r="O3541">
        <v>31.465712074260132</v>
      </c>
      <c r="P3541">
        <v>52.647514262005757</v>
      </c>
      <c r="Q3541" s="6">
        <v>3539</v>
      </c>
    </row>
    <row r="3542" spans="1:17" x14ac:dyDescent="0.25">
      <c r="A3542">
        <v>135.96600000000001</v>
      </c>
      <c r="B3542">
        <v>-46.331000000000003</v>
      </c>
      <c r="C3542">
        <v>2018.365</v>
      </c>
      <c r="D3542">
        <v>0.75</v>
      </c>
      <c r="E3542">
        <v>0.65</v>
      </c>
      <c r="F3542">
        <v>19.899999999999999</v>
      </c>
      <c r="G3542">
        <v>42.007420362456692</v>
      </c>
      <c r="H3542">
        <v>22.714830263297031</v>
      </c>
      <c r="I3542">
        <v>25.966000000000008</v>
      </c>
      <c r="J3542">
        <v>4411.7825936397476</v>
      </c>
      <c r="K3542">
        <v>-4590.730636775701</v>
      </c>
      <c r="L3542">
        <v>-46.138750625020045</v>
      </c>
      <c r="M3542">
        <v>6366.9956363243791</v>
      </c>
      <c r="N3542">
        <v>38521.046725622655</v>
      </c>
      <c r="O3542">
        <v>30.89365077674713</v>
      </c>
      <c r="P3542">
        <v>33.950901953384175</v>
      </c>
      <c r="Q3542" s="6">
        <v>3540</v>
      </c>
    </row>
    <row r="3543" spans="1:17" x14ac:dyDescent="0.25">
      <c r="A3543">
        <v>153.19399999999999</v>
      </c>
      <c r="B3543">
        <v>-35.290999999999997</v>
      </c>
      <c r="C3543">
        <v>2018.365</v>
      </c>
      <c r="D3543">
        <v>0.75</v>
      </c>
      <c r="E3543">
        <v>0.65</v>
      </c>
      <c r="F3543">
        <v>19.899999999999999</v>
      </c>
      <c r="G3543">
        <v>42.007420362456692</v>
      </c>
      <c r="H3543">
        <v>22.757932538308637</v>
      </c>
      <c r="I3543">
        <v>43.193999999999988</v>
      </c>
      <c r="J3543">
        <v>5211.8447091534917</v>
      </c>
      <c r="K3543">
        <v>-3664.2669875862239</v>
      </c>
      <c r="L3543">
        <v>-35.109720881663968</v>
      </c>
      <c r="M3543">
        <v>6371.0421305030986</v>
      </c>
      <c r="N3543">
        <v>38703.841704001046</v>
      </c>
      <c r="O3543">
        <v>28.892082954045186</v>
      </c>
      <c r="P3543">
        <v>58.394000142719158</v>
      </c>
      <c r="Q3543" s="6">
        <v>3541</v>
      </c>
    </row>
    <row r="3544" spans="1:17" x14ac:dyDescent="0.25">
      <c r="A3544">
        <v>146.75312173593341</v>
      </c>
      <c r="B3544">
        <v>-41.577314866215339</v>
      </c>
      <c r="C3544">
        <v>2018.365</v>
      </c>
      <c r="D3544">
        <v>3</v>
      </c>
      <c r="E3544">
        <v>0.65</v>
      </c>
      <c r="F3544">
        <v>19.899999999999999</v>
      </c>
      <c r="G3544">
        <v>54.048620189015942</v>
      </c>
      <c r="H3544">
        <v>18.797154912220282</v>
      </c>
      <c r="I3544">
        <v>36.753121735933405</v>
      </c>
      <c r="J3544">
        <v>4778.2862517176718</v>
      </c>
      <c r="K3544">
        <v>-4210.6011857112198</v>
      </c>
      <c r="L3544">
        <v>-41.386335997752028</v>
      </c>
      <c r="M3544">
        <v>6368.7661166404005</v>
      </c>
      <c r="N3544">
        <v>38672.05805425236</v>
      </c>
      <c r="O3544">
        <v>29.21891644484257</v>
      </c>
      <c r="P3544">
        <v>48.375469237501257</v>
      </c>
      <c r="Q3544" s="6">
        <v>3542</v>
      </c>
    </row>
    <row r="3545" spans="1:17" x14ac:dyDescent="0.25">
      <c r="A3545">
        <v>148.39310277651148</v>
      </c>
      <c r="B3545">
        <v>-31.966978118377639</v>
      </c>
      <c r="C3545">
        <v>2018.365</v>
      </c>
      <c r="D3545">
        <v>1.2</v>
      </c>
      <c r="E3545">
        <v>0.65</v>
      </c>
      <c r="F3545">
        <v>19.899999999999999</v>
      </c>
      <c r="G3545">
        <v>46.089820015575185</v>
      </c>
      <c r="H3545">
        <v>19.263706946374569</v>
      </c>
      <c r="I3545">
        <v>38.393102776511483</v>
      </c>
      <c r="J3545">
        <v>5416.0003682946171</v>
      </c>
      <c r="K3545">
        <v>-3357.3267870801528</v>
      </c>
      <c r="L3545">
        <v>-31.794377781312036</v>
      </c>
      <c r="M3545">
        <v>6372.1819767339794</v>
      </c>
      <c r="N3545">
        <v>38215.902676017977</v>
      </c>
      <c r="O3545">
        <v>34.503786224982868</v>
      </c>
      <c r="P3545">
        <v>56.25152466009618</v>
      </c>
      <c r="Q3545" s="6">
        <v>3543</v>
      </c>
    </row>
    <row r="3546" spans="1:17" x14ac:dyDescent="0.25">
      <c r="A3546">
        <v>149.37583754346437</v>
      </c>
      <c r="B3546">
        <v>-35.35213412243926</v>
      </c>
      <c r="C3546">
        <v>2018.365</v>
      </c>
      <c r="D3546">
        <v>0.75</v>
      </c>
      <c r="E3546">
        <v>0.65</v>
      </c>
      <c r="F3546">
        <v>19.899999999999999</v>
      </c>
      <c r="G3546">
        <v>42.007420362456692</v>
      </c>
      <c r="H3546">
        <v>17.019133923499481</v>
      </c>
      <c r="I3546">
        <v>39.375837543464371</v>
      </c>
      <c r="J3546">
        <v>5207.9232383475755</v>
      </c>
      <c r="K3546">
        <v>-3669.8010612138987</v>
      </c>
      <c r="L3546">
        <v>-35.170717825720338</v>
      </c>
      <c r="M3546">
        <v>6371.0206627672587</v>
      </c>
      <c r="N3546">
        <v>38456.750402061225</v>
      </c>
      <c r="O3546">
        <v>31.67448273116193</v>
      </c>
      <c r="P3546">
        <v>54.815967318453779</v>
      </c>
      <c r="Q3546" s="6">
        <v>3544</v>
      </c>
    </row>
    <row r="3547" spans="1:17" x14ac:dyDescent="0.25">
      <c r="A3547">
        <v>141.9038214369171</v>
      </c>
      <c r="B3547">
        <v>-46.861092944627522</v>
      </c>
      <c r="C3547">
        <v>2018.365</v>
      </c>
      <c r="D3547">
        <v>0.75</v>
      </c>
      <c r="E3547">
        <v>0.65</v>
      </c>
      <c r="F3547">
        <v>19.899999999999999</v>
      </c>
      <c r="G3547">
        <v>42.007420362456692</v>
      </c>
      <c r="H3547">
        <v>16.490859990327625</v>
      </c>
      <c r="I3547">
        <v>31.903821436917099</v>
      </c>
      <c r="J3547">
        <v>4368.9708706879719</v>
      </c>
      <c r="K3547">
        <v>-4631.221261007815</v>
      </c>
      <c r="L3547">
        <v>-46.669029945957639</v>
      </c>
      <c r="M3547">
        <v>6366.7980050674478</v>
      </c>
      <c r="N3547">
        <v>38801.791640833144</v>
      </c>
      <c r="O3547">
        <v>27.768468317681489</v>
      </c>
      <c r="P3547">
        <v>40.46896027061571</v>
      </c>
      <c r="Q3547" s="6">
        <v>3545</v>
      </c>
    </row>
    <row r="3548" spans="1:17" x14ac:dyDescent="0.25">
      <c r="A3548">
        <v>140.2022570092023</v>
      </c>
      <c r="B3548">
        <v>-40.566574484974737</v>
      </c>
      <c r="C3548">
        <v>2018.365</v>
      </c>
      <c r="D3548">
        <v>1.2</v>
      </c>
      <c r="E3548">
        <v>0.65</v>
      </c>
      <c r="F3548">
        <v>19.899999999999999</v>
      </c>
      <c r="G3548">
        <v>46.089820015575185</v>
      </c>
      <c r="H3548">
        <v>23.116915743588752</v>
      </c>
      <c r="I3548">
        <v>30.202257009202299</v>
      </c>
      <c r="J3548">
        <v>4852.0330302069051</v>
      </c>
      <c r="K3548">
        <v>-4125.9801015734629</v>
      </c>
      <c r="L3548">
        <v>-40.376545460958255</v>
      </c>
      <c r="M3548">
        <v>6369.1393708097612</v>
      </c>
      <c r="N3548">
        <v>38272.169481809455</v>
      </c>
      <c r="O3548">
        <v>33.797969094334057</v>
      </c>
      <c r="P3548">
        <v>41.829533271981724</v>
      </c>
      <c r="Q3548" s="6">
        <v>3546</v>
      </c>
    </row>
    <row r="3549" spans="1:17" x14ac:dyDescent="0.25">
      <c r="A3549">
        <v>157.55099999999999</v>
      </c>
      <c r="B3549">
        <v>-40.976999999999997</v>
      </c>
      <c r="C3549">
        <v>2018.365</v>
      </c>
      <c r="D3549">
        <v>3</v>
      </c>
      <c r="E3549">
        <v>0.65</v>
      </c>
      <c r="F3549">
        <v>19.899999999999999</v>
      </c>
      <c r="G3549">
        <v>54.048620189015942</v>
      </c>
      <c r="H3549">
        <v>23.52687277119897</v>
      </c>
      <c r="I3549">
        <v>47.550999999999988</v>
      </c>
      <c r="J3549">
        <v>4822.2687632783845</v>
      </c>
      <c r="K3549">
        <v>-4160.4966800489701</v>
      </c>
      <c r="L3549">
        <v>-40.786556723626816</v>
      </c>
      <c r="M3549">
        <v>6368.988039711563</v>
      </c>
      <c r="N3549">
        <v>39292.677190208531</v>
      </c>
      <c r="O3549">
        <v>22.584094261887927</v>
      </c>
      <c r="P3549">
        <v>59.043964546249136</v>
      </c>
      <c r="Q3549" s="6">
        <v>3547</v>
      </c>
    </row>
    <row r="3550" spans="1:17" x14ac:dyDescent="0.25">
      <c r="A3550">
        <v>149.84529664668349</v>
      </c>
      <c r="B3550">
        <v>-31.32974673401219</v>
      </c>
      <c r="C3550">
        <v>2018.365</v>
      </c>
      <c r="D3550">
        <v>3</v>
      </c>
      <c r="E3550">
        <v>0.65</v>
      </c>
      <c r="F3550">
        <v>19.899999999999999</v>
      </c>
      <c r="G3550">
        <v>54.048620189015942</v>
      </c>
      <c r="H3550">
        <v>20.676234748355114</v>
      </c>
      <c r="I3550">
        <v>39.845296646683494</v>
      </c>
      <c r="J3550">
        <v>5453.0740695300819</v>
      </c>
      <c r="K3550">
        <v>-3297.1781778134969</v>
      </c>
      <c r="L3550">
        <v>-31.15907830865256</v>
      </c>
      <c r="M3550">
        <v>6372.3936432106029</v>
      </c>
      <c r="N3550">
        <v>38280.034034100288</v>
      </c>
      <c r="O3550">
        <v>33.745952066685469</v>
      </c>
      <c r="P3550">
        <v>58.073945710644679</v>
      </c>
      <c r="Q3550" s="6">
        <v>3548</v>
      </c>
    </row>
    <row r="3551" spans="1:17" x14ac:dyDescent="0.25">
      <c r="A3551">
        <v>146.488</v>
      </c>
      <c r="B3551">
        <v>-45.796999999999997</v>
      </c>
      <c r="C3551">
        <v>2018.365</v>
      </c>
      <c r="D3551">
        <v>0.75</v>
      </c>
      <c r="E3551">
        <v>0.65</v>
      </c>
      <c r="F3551">
        <v>19.899999999999999</v>
      </c>
      <c r="G3551">
        <v>42.007420362456692</v>
      </c>
      <c r="H3551">
        <v>18.27176981208607</v>
      </c>
      <c r="I3551">
        <v>36.488</v>
      </c>
      <c r="J3551">
        <v>4454.5252435445309</v>
      </c>
      <c r="K3551">
        <v>-4549.5467140760866</v>
      </c>
      <c r="L3551">
        <v>-45.604629455794303</v>
      </c>
      <c r="M3551">
        <v>6367.1948650042104</v>
      </c>
      <c r="N3551">
        <v>38940.291723610782</v>
      </c>
      <c r="O3551">
        <v>26.273778474441571</v>
      </c>
      <c r="P3551">
        <v>45.895367181332098</v>
      </c>
      <c r="Q3551" s="6">
        <v>3549</v>
      </c>
    </row>
    <row r="3552" spans="1:17" x14ac:dyDescent="0.25">
      <c r="A3552">
        <v>147.18926509596562</v>
      </c>
      <c r="B3552">
        <v>-36.876697125115115</v>
      </c>
      <c r="C3552">
        <v>2018.365</v>
      </c>
      <c r="D3552">
        <v>3</v>
      </c>
      <c r="E3552">
        <v>0.65</v>
      </c>
      <c r="F3552">
        <v>19.899999999999999</v>
      </c>
      <c r="G3552">
        <v>54.048620189015942</v>
      </c>
      <c r="H3552">
        <v>19.040504982566667</v>
      </c>
      <c r="I3552">
        <v>37.189265095965624</v>
      </c>
      <c r="J3552">
        <v>5108.2189450009409</v>
      </c>
      <c r="K3552">
        <v>-3806.4573770267739</v>
      </c>
      <c r="L3552">
        <v>-36.692127757272758</v>
      </c>
      <c r="M3552">
        <v>6370.4802450983298</v>
      </c>
      <c r="N3552">
        <v>38408.721330546956</v>
      </c>
      <c r="O3552">
        <v>32.220637547280667</v>
      </c>
      <c r="P3552">
        <v>51.659403024610796</v>
      </c>
      <c r="Q3552" s="6">
        <v>3550</v>
      </c>
    </row>
    <row r="3553" spans="1:17" x14ac:dyDescent="0.25">
      <c r="A3553">
        <v>144.61500000000001</v>
      </c>
      <c r="B3553">
        <v>-38.709000000000003</v>
      </c>
      <c r="C3553">
        <v>2018.365</v>
      </c>
      <c r="D3553">
        <v>0.75</v>
      </c>
      <c r="E3553">
        <v>0.65</v>
      </c>
      <c r="F3553">
        <v>19.899999999999999</v>
      </c>
      <c r="G3553">
        <v>42.007420362456692</v>
      </c>
      <c r="H3553">
        <v>19.230244560120646</v>
      </c>
      <c r="I3553">
        <v>34.615000000000009</v>
      </c>
      <c r="J3553">
        <v>4983.5959761047561</v>
      </c>
      <c r="K3553">
        <v>-3967.1614789119758</v>
      </c>
      <c r="L3553">
        <v>-38.521331317924265</v>
      </c>
      <c r="M3553">
        <v>6369.819389339903</v>
      </c>
      <c r="N3553">
        <v>38373.455430065384</v>
      </c>
      <c r="O3553">
        <v>32.620957079401556</v>
      </c>
      <c r="P3553">
        <v>47.823077245778556</v>
      </c>
      <c r="Q3553" s="6">
        <v>3551</v>
      </c>
    </row>
    <row r="3554" spans="1:17" x14ac:dyDescent="0.25">
      <c r="A3554">
        <v>145.86394860781661</v>
      </c>
      <c r="B3554">
        <v>-28.103232952208344</v>
      </c>
      <c r="C3554">
        <v>2018.365</v>
      </c>
      <c r="D3554">
        <v>3</v>
      </c>
      <c r="E3554">
        <v>0.65</v>
      </c>
      <c r="F3554">
        <v>19.899999999999999</v>
      </c>
      <c r="G3554">
        <v>54.048620189015942</v>
      </c>
      <c r="H3554">
        <v>16.049058314910269</v>
      </c>
      <c r="I3554">
        <v>35.86394860781661</v>
      </c>
      <c r="J3554">
        <v>5630.3426360138756</v>
      </c>
      <c r="K3554">
        <v>-2986.6026737282909</v>
      </c>
      <c r="L3554">
        <v>-27.943614974849609</v>
      </c>
      <c r="M3554">
        <v>6373.4255883030955</v>
      </c>
      <c r="N3554">
        <v>37863.633253298147</v>
      </c>
      <c r="O3554">
        <v>38.859589006217099</v>
      </c>
      <c r="P3554">
        <v>56.911374453473179</v>
      </c>
      <c r="Q3554" s="6">
        <v>3552</v>
      </c>
    </row>
    <row r="3555" spans="1:17" x14ac:dyDescent="0.25">
      <c r="A3555">
        <v>142.53999344418324</v>
      </c>
      <c r="B3555">
        <v>-38.13955848406782</v>
      </c>
      <c r="C3555">
        <v>2018.365</v>
      </c>
      <c r="D3555">
        <v>3</v>
      </c>
      <c r="E3555">
        <v>0.65</v>
      </c>
      <c r="F3555">
        <v>19.899999999999999</v>
      </c>
      <c r="G3555">
        <v>54.048620189015942</v>
      </c>
      <c r="H3555">
        <v>21.248078446579942</v>
      </c>
      <c r="I3555">
        <v>32.539993444183239</v>
      </c>
      <c r="J3555">
        <v>5022.8799365948043</v>
      </c>
      <c r="K3555">
        <v>-3917.6405868903744</v>
      </c>
      <c r="L3555">
        <v>-37.95277154664204</v>
      </c>
      <c r="M3555">
        <v>6370.0259517130216</v>
      </c>
      <c r="N3555">
        <v>38227.148289664081</v>
      </c>
      <c r="O3555">
        <v>34.342453961415721</v>
      </c>
      <c r="P3555">
        <v>45.934120275293317</v>
      </c>
      <c r="Q3555" s="6">
        <v>3553</v>
      </c>
    </row>
    <row r="3556" spans="1:17" x14ac:dyDescent="0.25">
      <c r="A3556">
        <v>148.34783833498571</v>
      </c>
      <c r="B3556">
        <v>-42.677911157346379</v>
      </c>
      <c r="C3556">
        <v>2018.365</v>
      </c>
      <c r="D3556">
        <v>3</v>
      </c>
      <c r="E3556">
        <v>0.65</v>
      </c>
      <c r="F3556">
        <v>19.899999999999999</v>
      </c>
      <c r="G3556">
        <v>54.048620189015942</v>
      </c>
      <c r="H3556">
        <v>17.540861274448428</v>
      </c>
      <c r="I3556">
        <v>38.34783833498571</v>
      </c>
      <c r="J3556">
        <v>4696.2843743544445</v>
      </c>
      <c r="K3556">
        <v>-4301.2665273010089</v>
      </c>
      <c r="L3556">
        <v>-42.486168045034539</v>
      </c>
      <c r="M3556">
        <v>6368.3577681915613</v>
      </c>
      <c r="N3556">
        <v>38830.156675616272</v>
      </c>
      <c r="O3556">
        <v>27.4763347809949</v>
      </c>
      <c r="P3556">
        <v>49.407772174853385</v>
      </c>
      <c r="Q3556" s="6">
        <v>3554</v>
      </c>
    </row>
    <row r="3557" spans="1:17" x14ac:dyDescent="0.25">
      <c r="A3557">
        <v>146.57089830118903</v>
      </c>
      <c r="B3557">
        <v>-31.211575742752217</v>
      </c>
      <c r="C3557">
        <v>2018.365</v>
      </c>
      <c r="D3557">
        <v>1.2</v>
      </c>
      <c r="E3557">
        <v>0.65</v>
      </c>
      <c r="F3557">
        <v>19.899999999999999</v>
      </c>
      <c r="G3557">
        <v>46.089820015575185</v>
      </c>
      <c r="H3557">
        <v>18.119719773352443</v>
      </c>
      <c r="I3557">
        <v>36.570898301189033</v>
      </c>
      <c r="J3557">
        <v>5459.8751318020004</v>
      </c>
      <c r="K3557">
        <v>-3285.9794816019098</v>
      </c>
      <c r="L3557">
        <v>-31.041274847425413</v>
      </c>
      <c r="M3557">
        <v>6372.4326287830354</v>
      </c>
      <c r="N3557">
        <v>38061.115132570303</v>
      </c>
      <c r="O3557">
        <v>36.378021834787539</v>
      </c>
      <c r="P3557">
        <v>55.065794860641432</v>
      </c>
      <c r="Q3557" s="6">
        <v>3555</v>
      </c>
    </row>
    <row r="3558" spans="1:17" x14ac:dyDescent="0.25">
      <c r="A3558">
        <v>145.15299999999999</v>
      </c>
      <c r="B3558">
        <v>-38.567</v>
      </c>
      <c r="C3558">
        <v>2018.365</v>
      </c>
      <c r="D3558">
        <v>0.75</v>
      </c>
      <c r="E3558">
        <v>0.65</v>
      </c>
      <c r="F3558">
        <v>19.899999999999999</v>
      </c>
      <c r="G3558">
        <v>42.007420362456692</v>
      </c>
      <c r="H3558">
        <v>16.839970178655477</v>
      </c>
      <c r="I3558">
        <v>35.152999999999992</v>
      </c>
      <c r="J3558">
        <v>4993.4384966367352</v>
      </c>
      <c r="K3558">
        <v>-3954.8487238648736</v>
      </c>
      <c r="L3558">
        <v>-38.379544285599181</v>
      </c>
      <c r="M3558">
        <v>6369.8709914996989</v>
      </c>
      <c r="N3558">
        <v>38394.022796894402</v>
      </c>
      <c r="O3558">
        <v>32.383183030014713</v>
      </c>
      <c r="P3558">
        <v>48.48126528972594</v>
      </c>
      <c r="Q3558" s="6">
        <v>3556</v>
      </c>
    </row>
    <row r="3559" spans="1:17" x14ac:dyDescent="0.25">
      <c r="A3559">
        <v>141.9298430533949</v>
      </c>
      <c r="B3559">
        <v>-43.486791045296684</v>
      </c>
      <c r="C3559">
        <v>2018.365</v>
      </c>
      <c r="D3559">
        <v>0.75</v>
      </c>
      <c r="E3559">
        <v>0.65</v>
      </c>
      <c r="F3559">
        <v>19.899999999999999</v>
      </c>
      <c r="G3559">
        <v>42.007420362456692</v>
      </c>
      <c r="H3559">
        <v>23.511454336152383</v>
      </c>
      <c r="I3559">
        <v>31.929843053394904</v>
      </c>
      <c r="J3559">
        <v>4634.9047271938634</v>
      </c>
      <c r="K3559">
        <v>-4366.8987375921206</v>
      </c>
      <c r="L3559">
        <v>-43.294666453635521</v>
      </c>
      <c r="M3559">
        <v>6368.0567219951554</v>
      </c>
      <c r="N3559">
        <v>38557.111927586586</v>
      </c>
      <c r="O3559">
        <v>30.497924378660844</v>
      </c>
      <c r="P3559">
        <v>42.161501238208203</v>
      </c>
      <c r="Q3559" s="6">
        <v>3557</v>
      </c>
    </row>
    <row r="3560" spans="1:17" x14ac:dyDescent="0.25">
      <c r="A3560">
        <v>146.08743297761507</v>
      </c>
      <c r="B3560">
        <v>-33.640734720761472</v>
      </c>
      <c r="C3560">
        <v>2018.365</v>
      </c>
      <c r="D3560">
        <v>0.75</v>
      </c>
      <c r="E3560">
        <v>0.65</v>
      </c>
      <c r="F3560">
        <v>19.899999999999999</v>
      </c>
      <c r="G3560">
        <v>42.007420362456692</v>
      </c>
      <c r="H3560">
        <v>23.563696426918991</v>
      </c>
      <c r="I3560">
        <v>36.087432977615066</v>
      </c>
      <c r="J3560">
        <v>5315.4407236414645</v>
      </c>
      <c r="K3560">
        <v>-3513.3415256222065</v>
      </c>
      <c r="L3560">
        <v>-33.463467304428193</v>
      </c>
      <c r="M3560">
        <v>6371.6150827092079</v>
      </c>
      <c r="N3560">
        <v>38159.917216633956</v>
      </c>
      <c r="O3560">
        <v>35.167193381423019</v>
      </c>
      <c r="P3560">
        <v>52.763305415112043</v>
      </c>
      <c r="Q3560" s="6">
        <v>3558</v>
      </c>
    </row>
    <row r="3561" spans="1:17" x14ac:dyDescent="0.25">
      <c r="A3561">
        <v>151.4677150452292</v>
      </c>
      <c r="B3561">
        <v>-47.197329409019794</v>
      </c>
      <c r="C3561">
        <v>2018.365</v>
      </c>
      <c r="D3561">
        <v>3</v>
      </c>
      <c r="E3561">
        <v>0.65</v>
      </c>
      <c r="F3561">
        <v>19.899999999999999</v>
      </c>
      <c r="G3561">
        <v>54.048620189015942</v>
      </c>
      <c r="H3561">
        <v>17.572813186499427</v>
      </c>
      <c r="I3561">
        <v>41.467715045229198</v>
      </c>
      <c r="J3561">
        <v>4341.6199882643323</v>
      </c>
      <c r="K3561">
        <v>-4656.7003122911101</v>
      </c>
      <c r="L3561">
        <v>-47.005418737274816</v>
      </c>
      <c r="M3561">
        <v>6366.6727512091038</v>
      </c>
      <c r="N3561">
        <v>39293.814923147467</v>
      </c>
      <c r="O3561">
        <v>22.549592777470941</v>
      </c>
      <c r="P3561">
        <v>50.299282512819936</v>
      </c>
      <c r="Q3561" s="6">
        <v>3559</v>
      </c>
    </row>
    <row r="3562" spans="1:17" x14ac:dyDescent="0.25">
      <c r="A3562">
        <v>155.51900000000001</v>
      </c>
      <c r="B3562">
        <v>-31.398000000000003</v>
      </c>
      <c r="C3562">
        <v>2018.365</v>
      </c>
      <c r="D3562">
        <v>0.75</v>
      </c>
      <c r="E3562">
        <v>0.65</v>
      </c>
      <c r="F3562">
        <v>19.899999999999999</v>
      </c>
      <c r="G3562">
        <v>42.007420362456692</v>
      </c>
      <c r="H3562">
        <v>18.826805539698825</v>
      </c>
      <c r="I3562">
        <v>45.519000000000005</v>
      </c>
      <c r="J3562">
        <v>5449.135332994786</v>
      </c>
      <c r="K3562">
        <v>-3303.6400224823351</v>
      </c>
      <c r="L3562">
        <v>-31.227120612910657</v>
      </c>
      <c r="M3562">
        <v>6372.3710873927675</v>
      </c>
      <c r="N3562">
        <v>38683.993462636237</v>
      </c>
      <c r="O3562">
        <v>29.127049782496073</v>
      </c>
      <c r="P3562">
        <v>62.904535441150578</v>
      </c>
      <c r="Q3562" s="6">
        <v>3560</v>
      </c>
    </row>
    <row r="3563" spans="1:17" x14ac:dyDescent="0.25">
      <c r="A3563">
        <v>150.00565450374211</v>
      </c>
      <c r="B3563">
        <v>-42.195833261017071</v>
      </c>
      <c r="C3563">
        <v>2018.365</v>
      </c>
      <c r="D3563">
        <v>3</v>
      </c>
      <c r="E3563">
        <v>0.65</v>
      </c>
      <c r="F3563">
        <v>19.899999999999999</v>
      </c>
      <c r="G3563">
        <v>54.048620189015942</v>
      </c>
      <c r="H3563">
        <v>19.630068967067619</v>
      </c>
      <c r="I3563">
        <v>40.005654503742107</v>
      </c>
      <c r="J3563">
        <v>4732.4186653178995</v>
      </c>
      <c r="K3563">
        <v>-4261.7455410732327</v>
      </c>
      <c r="L3563">
        <v>-42.004390164473172</v>
      </c>
      <c r="M3563">
        <v>6368.5368398641476</v>
      </c>
      <c r="N3563">
        <v>38893.286983728918</v>
      </c>
      <c r="O3563">
        <v>26.794034155495712</v>
      </c>
      <c r="P3563">
        <v>51.329684188470196</v>
      </c>
      <c r="Q3563" s="6">
        <v>3561</v>
      </c>
    </row>
    <row r="3564" spans="1:17" x14ac:dyDescent="0.25">
      <c r="A3564">
        <v>135.84568081564032</v>
      </c>
      <c r="B3564">
        <v>-36.871822182412238</v>
      </c>
      <c r="C3564">
        <v>2018.365</v>
      </c>
      <c r="D3564">
        <v>1.2</v>
      </c>
      <c r="E3564">
        <v>0.65</v>
      </c>
      <c r="F3564">
        <v>19.899999999999999</v>
      </c>
      <c r="G3564">
        <v>46.089820015575185</v>
      </c>
      <c r="H3564">
        <v>14.99983446022849</v>
      </c>
      <c r="I3564">
        <v>25.845680815640321</v>
      </c>
      <c r="J3564">
        <v>5108.5435769819869</v>
      </c>
      <c r="K3564">
        <v>-3806.0246030303256</v>
      </c>
      <c r="L3564">
        <v>-36.687262070844781</v>
      </c>
      <c r="M3564">
        <v>6370.4819877930795</v>
      </c>
      <c r="N3564">
        <v>37824.526479742621</v>
      </c>
      <c r="O3564">
        <v>39.318001875724605</v>
      </c>
      <c r="P3564">
        <v>38.914005626282687</v>
      </c>
      <c r="Q3564" s="6">
        <v>3562</v>
      </c>
    </row>
    <row r="3565" spans="1:17" x14ac:dyDescent="0.25">
      <c r="A3565">
        <v>121.96899999999999</v>
      </c>
      <c r="B3565">
        <v>-32.927</v>
      </c>
      <c r="C3565">
        <v>2018.365</v>
      </c>
      <c r="D3565">
        <v>3</v>
      </c>
      <c r="E3565">
        <v>0.65</v>
      </c>
      <c r="F3565">
        <v>19.899999999999999</v>
      </c>
      <c r="G3565">
        <v>54.048620189015942</v>
      </c>
      <c r="H3565">
        <v>22.349237356501451</v>
      </c>
      <c r="I3565">
        <v>11.968999999999994</v>
      </c>
      <c r="J3565">
        <v>5358.8824715097562</v>
      </c>
      <c r="K3565">
        <v>-3447.1672050413154</v>
      </c>
      <c r="L3565">
        <v>-32.751649956350327</v>
      </c>
      <c r="M3565">
        <v>6371.8586835370779</v>
      </c>
      <c r="N3565">
        <v>37098.980967504896</v>
      </c>
      <c r="O3565">
        <v>49.557248662904918</v>
      </c>
      <c r="P3565">
        <v>21.30567471901249</v>
      </c>
      <c r="Q3565" s="6">
        <v>3563</v>
      </c>
    </row>
    <row r="3566" spans="1:17" x14ac:dyDescent="0.25">
      <c r="A3566">
        <v>143.29548213741074</v>
      </c>
      <c r="B3566">
        <v>-36.480153638399514</v>
      </c>
      <c r="C3566">
        <v>2018.365</v>
      </c>
      <c r="D3566">
        <v>0.75</v>
      </c>
      <c r="E3566">
        <v>0.65</v>
      </c>
      <c r="F3566">
        <v>19.899999999999999</v>
      </c>
      <c r="G3566">
        <v>42.007420362456692</v>
      </c>
      <c r="H3566">
        <v>14.855794991897456</v>
      </c>
      <c r="I3566">
        <v>33.295482137410744</v>
      </c>
      <c r="J3566">
        <v>5134.5041572112423</v>
      </c>
      <c r="K3566">
        <v>-3771.1653359058059</v>
      </c>
      <c r="L3566">
        <v>-36.296354595413007</v>
      </c>
      <c r="M3566">
        <v>6370.6217068004498</v>
      </c>
      <c r="N3566">
        <v>38163.983610772913</v>
      </c>
      <c r="O3566">
        <v>35.105419389059797</v>
      </c>
      <c r="P3566">
        <v>47.846629608521972</v>
      </c>
      <c r="Q3566" s="6">
        <v>3564</v>
      </c>
    </row>
    <row r="3567" spans="1:17" x14ac:dyDescent="0.25">
      <c r="A3567">
        <v>153.63063697741552</v>
      </c>
      <c r="B3567">
        <v>-32.483030134132065</v>
      </c>
      <c r="C3567">
        <v>2018.365</v>
      </c>
      <c r="D3567">
        <v>0.75</v>
      </c>
      <c r="E3567">
        <v>0.65</v>
      </c>
      <c r="F3567">
        <v>19.899999999999999</v>
      </c>
      <c r="G3567">
        <v>42.007420362456692</v>
      </c>
      <c r="H3567">
        <v>22.335710834625509</v>
      </c>
      <c r="I3567">
        <v>43.63063697741552</v>
      </c>
      <c r="J3567">
        <v>5385.4852694404344</v>
      </c>
      <c r="K3567">
        <v>-3405.7370699628414</v>
      </c>
      <c r="L3567">
        <v>-32.308927527014355</v>
      </c>
      <c r="M3567">
        <v>6372.0088337257503</v>
      </c>
      <c r="N3567">
        <v>38596.670797846346</v>
      </c>
      <c r="O3567">
        <v>30.098147617591099</v>
      </c>
      <c r="P3567">
        <v>60.605075445448669</v>
      </c>
      <c r="Q3567" s="6">
        <v>3565</v>
      </c>
    </row>
    <row r="3568" spans="1:17" x14ac:dyDescent="0.25">
      <c r="A3568">
        <v>161.55000000000001</v>
      </c>
      <c r="B3568">
        <v>-28.651000000000003</v>
      </c>
      <c r="C3568">
        <v>2018.365</v>
      </c>
      <c r="D3568">
        <v>1.2</v>
      </c>
      <c r="E3568">
        <v>0.65</v>
      </c>
      <c r="F3568">
        <v>19.899999999999999</v>
      </c>
      <c r="G3568">
        <v>46.089820015575185</v>
      </c>
      <c r="H3568">
        <v>23.693545814398661</v>
      </c>
      <c r="I3568">
        <v>51.550000000000011</v>
      </c>
      <c r="J3568">
        <v>5601.4905367994779</v>
      </c>
      <c r="K3568">
        <v>-3040.014483343637</v>
      </c>
      <c r="L3568">
        <v>-28.489360030595691</v>
      </c>
      <c r="M3568">
        <v>6373.2553920891314</v>
      </c>
      <c r="N3568">
        <v>39047.436005848584</v>
      </c>
      <c r="O3568">
        <v>25.193905178815026</v>
      </c>
      <c r="P3568">
        <v>69.157795531001099</v>
      </c>
      <c r="Q3568" s="6">
        <v>3566</v>
      </c>
    </row>
    <row r="3569" spans="1:17" x14ac:dyDescent="0.25">
      <c r="A3569">
        <v>111.91</v>
      </c>
      <c r="B3569">
        <v>-36.567</v>
      </c>
      <c r="C3569">
        <v>2018.365</v>
      </c>
      <c r="D3569">
        <v>0.75</v>
      </c>
      <c r="E3569">
        <v>0.65</v>
      </c>
      <c r="F3569">
        <v>19.899999999999999</v>
      </c>
      <c r="G3569">
        <v>42.007420362456692</v>
      </c>
      <c r="H3569">
        <v>14.174348427579641</v>
      </c>
      <c r="I3569">
        <v>1.9099999999999966</v>
      </c>
      <c r="J3569">
        <v>5128.7685235129356</v>
      </c>
      <c r="K3569">
        <v>-3778.9099329989908</v>
      </c>
      <c r="L3569">
        <v>-36.38302924127769</v>
      </c>
      <c r="M3569">
        <v>6370.5907771175735</v>
      </c>
      <c r="N3569">
        <v>37230.890289296622</v>
      </c>
      <c r="O3569">
        <v>47.516010925854381</v>
      </c>
      <c r="P3569">
        <v>3.203820899550673</v>
      </c>
      <c r="Q3569" s="6">
        <v>3567</v>
      </c>
    </row>
    <row r="3570" spans="1:17" x14ac:dyDescent="0.25">
      <c r="A3570">
        <v>121.62</v>
      </c>
      <c r="B3570">
        <v>-27.338999999999999</v>
      </c>
      <c r="C3570">
        <v>2018.365</v>
      </c>
      <c r="D3570">
        <v>1.2</v>
      </c>
      <c r="E3570">
        <v>0.65</v>
      </c>
      <c r="F3570">
        <v>19.899999999999999</v>
      </c>
      <c r="G3570">
        <v>46.089820015575185</v>
      </c>
      <c r="H3570">
        <v>14.068624760328058</v>
      </c>
      <c r="I3570">
        <v>11.620000000000005</v>
      </c>
      <c r="J3570">
        <v>5669.7367564590786</v>
      </c>
      <c r="K3570">
        <v>-2911.6350988861059</v>
      </c>
      <c r="L3570">
        <v>-27.182299850472202</v>
      </c>
      <c r="M3570">
        <v>6373.6593756341117</v>
      </c>
      <c r="N3570">
        <v>36743.953771633562</v>
      </c>
      <c r="O3570">
        <v>55.557257949996242</v>
      </c>
      <c r="P3570">
        <v>24.120781707327495</v>
      </c>
      <c r="Q3570" s="6">
        <v>3568</v>
      </c>
    </row>
    <row r="3571" spans="1:17" x14ac:dyDescent="0.25">
      <c r="A3571">
        <v>142.66900000000001</v>
      </c>
      <c r="B3571">
        <v>-34.28</v>
      </c>
      <c r="C3571">
        <v>2018.365</v>
      </c>
      <c r="D3571">
        <v>0.75</v>
      </c>
      <c r="E3571">
        <v>0.65</v>
      </c>
      <c r="F3571">
        <v>19.899999999999999</v>
      </c>
      <c r="G3571">
        <v>42.007420362456692</v>
      </c>
      <c r="H3571">
        <v>22.363232555292591</v>
      </c>
      <c r="I3571">
        <v>32.669000000000011</v>
      </c>
      <c r="J3571">
        <v>5275.8301200148207</v>
      </c>
      <c r="K3571">
        <v>-3572.154361266681</v>
      </c>
      <c r="L3571">
        <v>-34.101108270956708</v>
      </c>
      <c r="M3571">
        <v>6371.3946853080897</v>
      </c>
      <c r="N3571">
        <v>37998.550271860076</v>
      </c>
      <c r="O3571">
        <v>37.135388480317431</v>
      </c>
      <c r="P3571">
        <v>48.704645399053042</v>
      </c>
      <c r="Q3571" s="6">
        <v>3569</v>
      </c>
    </row>
    <row r="3572" spans="1:17" x14ac:dyDescent="0.25">
      <c r="A3572">
        <v>152.828</v>
      </c>
      <c r="B3572">
        <v>-27.790999999999997</v>
      </c>
      <c r="C3572">
        <v>2018.365</v>
      </c>
      <c r="D3572">
        <v>3</v>
      </c>
      <c r="E3572">
        <v>0.65</v>
      </c>
      <c r="F3572">
        <v>19.899999999999999</v>
      </c>
      <c r="G3572">
        <v>54.048620189015942</v>
      </c>
      <c r="H3572">
        <v>18.355417402912103</v>
      </c>
      <c r="I3572">
        <v>42.828000000000003</v>
      </c>
      <c r="J3572">
        <v>5646.5587056519398</v>
      </c>
      <c r="K3572">
        <v>-2956.0366572116222</v>
      </c>
      <c r="L3572">
        <v>-27.632560592908575</v>
      </c>
      <c r="M3572">
        <v>6373.5216274170252</v>
      </c>
      <c r="N3572">
        <v>38330.385476535892</v>
      </c>
      <c r="O3572">
        <v>33.168430524094518</v>
      </c>
      <c r="P3572">
        <v>63.297220413196577</v>
      </c>
      <c r="Q3572" s="6">
        <v>3570</v>
      </c>
    </row>
    <row r="3573" spans="1:17" x14ac:dyDescent="0.25">
      <c r="A3573">
        <v>148.61500000000001</v>
      </c>
      <c r="B3573">
        <v>-27.709000000000003</v>
      </c>
      <c r="C3573">
        <v>2018.365</v>
      </c>
      <c r="D3573">
        <v>1.2</v>
      </c>
      <c r="E3573">
        <v>0.65</v>
      </c>
      <c r="F3573">
        <v>19.899999999999999</v>
      </c>
      <c r="G3573">
        <v>46.089820015575185</v>
      </c>
      <c r="H3573">
        <v>19.327684352930085</v>
      </c>
      <c r="I3573">
        <v>38.615000000000009</v>
      </c>
      <c r="J3573">
        <v>5650.789683376318</v>
      </c>
      <c r="K3573">
        <v>-2947.9948913212738</v>
      </c>
      <c r="L3573">
        <v>-27.550873222665558</v>
      </c>
      <c r="M3573">
        <v>6373.5467304326367</v>
      </c>
      <c r="N3573">
        <v>38027.666686939563</v>
      </c>
      <c r="O3573">
        <v>36.804325901059201</v>
      </c>
      <c r="P3573">
        <v>59.793784547027919</v>
      </c>
      <c r="Q3573" s="6">
        <v>3571</v>
      </c>
    </row>
    <row r="3574" spans="1:17" x14ac:dyDescent="0.25">
      <c r="A3574">
        <v>140.61500000000001</v>
      </c>
      <c r="B3574">
        <v>-39.709000000000003</v>
      </c>
      <c r="C3574">
        <v>2018.365</v>
      </c>
      <c r="D3574">
        <v>3</v>
      </c>
      <c r="E3574">
        <v>0.65</v>
      </c>
      <c r="F3574">
        <v>19.899999999999999</v>
      </c>
      <c r="G3574">
        <v>54.048620189015942</v>
      </c>
      <c r="H3574">
        <v>14.445474463218876</v>
      </c>
      <c r="I3574">
        <v>30.615000000000009</v>
      </c>
      <c r="J3574">
        <v>4913.4157393274336</v>
      </c>
      <c r="K3574">
        <v>-4053.1833152346276</v>
      </c>
      <c r="L3574">
        <v>-39.519962121167602</v>
      </c>
      <c r="M3574">
        <v>6369.4543890640207</v>
      </c>
      <c r="N3574">
        <v>38233.494703393051</v>
      </c>
      <c r="O3574">
        <v>34.259781367571115</v>
      </c>
      <c r="P3574">
        <v>42.806487141959487</v>
      </c>
      <c r="Q3574" s="6">
        <v>3572</v>
      </c>
    </row>
    <row r="3575" spans="1:17" x14ac:dyDescent="0.25">
      <c r="A3575">
        <v>145.12100000000001</v>
      </c>
      <c r="B3575">
        <v>-33.347999999999999</v>
      </c>
      <c r="C3575">
        <v>2018.365</v>
      </c>
      <c r="D3575">
        <v>0.75</v>
      </c>
      <c r="E3575">
        <v>0.65</v>
      </c>
      <c r="F3575">
        <v>19.899999999999999</v>
      </c>
      <c r="G3575">
        <v>42.007420362456692</v>
      </c>
      <c r="H3575">
        <v>15.761119848711619</v>
      </c>
      <c r="I3575">
        <v>35.121000000000009</v>
      </c>
      <c r="J3575">
        <v>5333.358434106638</v>
      </c>
      <c r="K3575">
        <v>-3486.2650361922001</v>
      </c>
      <c r="L3575">
        <v>-33.171505794721384</v>
      </c>
      <c r="M3575">
        <v>6371.7153176544707</v>
      </c>
      <c r="N3575">
        <v>38085.995127327253</v>
      </c>
      <c r="O3575">
        <v>36.064253853207759</v>
      </c>
      <c r="P3575">
        <v>51.989976504061069</v>
      </c>
      <c r="Q3575" s="6">
        <v>3573</v>
      </c>
    </row>
    <row r="3576" spans="1:17" x14ac:dyDescent="0.25">
      <c r="A3576">
        <v>152.15299999999999</v>
      </c>
      <c r="B3576">
        <v>-34.28</v>
      </c>
      <c r="C3576">
        <v>2018.365</v>
      </c>
      <c r="D3576">
        <v>3</v>
      </c>
      <c r="E3576">
        <v>0.65</v>
      </c>
      <c r="F3576">
        <v>19.899999999999999</v>
      </c>
      <c r="G3576">
        <v>54.048620189015942</v>
      </c>
      <c r="H3576">
        <v>20.969376587414914</v>
      </c>
      <c r="I3576">
        <v>42.152999999999992</v>
      </c>
      <c r="J3576">
        <v>5275.8301200148207</v>
      </c>
      <c r="K3576">
        <v>-3572.154361266681</v>
      </c>
      <c r="L3576">
        <v>-34.101108270956708</v>
      </c>
      <c r="M3576">
        <v>6371.3946853080897</v>
      </c>
      <c r="N3576">
        <v>38582.10888731607</v>
      </c>
      <c r="O3576">
        <v>30.254827972079852</v>
      </c>
      <c r="P3576">
        <v>58.11056027103276</v>
      </c>
      <c r="Q3576" s="6">
        <v>3574</v>
      </c>
    </row>
    <row r="3577" spans="1:17" x14ac:dyDescent="0.25">
      <c r="A3577">
        <v>151.76900000000001</v>
      </c>
      <c r="B3577">
        <v>-36.173000000000002</v>
      </c>
      <c r="C3577">
        <v>2018.365</v>
      </c>
      <c r="D3577">
        <v>3</v>
      </c>
      <c r="E3577">
        <v>0.65</v>
      </c>
      <c r="F3577">
        <v>19.899999999999999</v>
      </c>
      <c r="G3577">
        <v>54.048620189015942</v>
      </c>
      <c r="H3577">
        <v>16.043572679666788</v>
      </c>
      <c r="I3577">
        <v>41.769000000000005</v>
      </c>
      <c r="J3577">
        <v>5154.6946581433904</v>
      </c>
      <c r="K3577">
        <v>-3743.7060057879962</v>
      </c>
      <c r="L3577">
        <v>-35.989821771975315</v>
      </c>
      <c r="M3577">
        <v>6370.730858894065</v>
      </c>
      <c r="N3577">
        <v>38654.829216647886</v>
      </c>
      <c r="O3577">
        <v>29.4328391302382</v>
      </c>
      <c r="P3577">
        <v>56.541263857122786</v>
      </c>
      <c r="Q3577" s="6">
        <v>3575</v>
      </c>
    </row>
    <row r="3578" spans="1:17" x14ac:dyDescent="0.25">
      <c r="A3578">
        <v>156.08976713806905</v>
      </c>
      <c r="B3578">
        <v>-41.923249003378999</v>
      </c>
      <c r="C3578">
        <v>2018.365</v>
      </c>
      <c r="D3578">
        <v>1.2</v>
      </c>
      <c r="E3578">
        <v>0.65</v>
      </c>
      <c r="F3578">
        <v>19.899999999999999</v>
      </c>
      <c r="G3578">
        <v>46.089820015575185</v>
      </c>
      <c r="H3578">
        <v>23.775700328317249</v>
      </c>
      <c r="I3578">
        <v>46.08976713806905</v>
      </c>
      <c r="J3578">
        <v>4752.7013899775975</v>
      </c>
      <c r="K3578">
        <v>-4239.2663157686329</v>
      </c>
      <c r="L3578">
        <v>-41.731999520981695</v>
      </c>
      <c r="M3578">
        <v>6368.6379547204242</v>
      </c>
      <c r="N3578">
        <v>39248.135598564513</v>
      </c>
      <c r="O3578">
        <v>23.041636951314576</v>
      </c>
      <c r="P3578">
        <v>57.251277759998999</v>
      </c>
      <c r="Q3578" s="6">
        <v>3576</v>
      </c>
    </row>
    <row r="3579" spans="1:17" x14ac:dyDescent="0.25">
      <c r="A3579">
        <v>131.12110222013305</v>
      </c>
      <c r="B3579">
        <v>-30.941707094484713</v>
      </c>
      <c r="C3579">
        <v>2018.365</v>
      </c>
      <c r="D3579">
        <v>3</v>
      </c>
      <c r="E3579">
        <v>0.65</v>
      </c>
      <c r="F3579">
        <v>19.899999999999999</v>
      </c>
      <c r="G3579">
        <v>54.048620189015942</v>
      </c>
      <c r="H3579">
        <v>14.865389921412252</v>
      </c>
      <c r="I3579">
        <v>21.121102220133054</v>
      </c>
      <c r="J3579">
        <v>5475.3196383200884</v>
      </c>
      <c r="K3579">
        <v>-3260.3532161429603</v>
      </c>
      <c r="L3579">
        <v>-30.772256336286429</v>
      </c>
      <c r="M3579">
        <v>6372.5213405517416</v>
      </c>
      <c r="N3579">
        <v>37252.082791413013</v>
      </c>
      <c r="O3579">
        <v>47.233875732425417</v>
      </c>
      <c r="P3579">
        <v>36.91742254275637</v>
      </c>
      <c r="Q3579" s="6">
        <v>3577</v>
      </c>
    </row>
    <row r="3580" spans="1:17" x14ac:dyDescent="0.25">
      <c r="A3580">
        <v>145.28434475355624</v>
      </c>
      <c r="B3580">
        <v>-29.868386291002885</v>
      </c>
      <c r="C3580">
        <v>2018.365</v>
      </c>
      <c r="D3580">
        <v>3</v>
      </c>
      <c r="E3580">
        <v>0.65</v>
      </c>
      <c r="F3580">
        <v>19.899999999999999</v>
      </c>
      <c r="G3580">
        <v>54.048620189015942</v>
      </c>
      <c r="H3580">
        <v>19.200729050084014</v>
      </c>
      <c r="I3580">
        <v>35.28434475355624</v>
      </c>
      <c r="J3580">
        <v>5535.5395934920816</v>
      </c>
      <c r="K3580">
        <v>-3157.7315589038963</v>
      </c>
      <c r="L3580">
        <v>-29.702464049012196</v>
      </c>
      <c r="M3580">
        <v>6372.8696196624105</v>
      </c>
      <c r="N3580">
        <v>37912.786565351431</v>
      </c>
      <c r="O3580">
        <v>38.22838310695564</v>
      </c>
      <c r="P3580">
        <v>54.863209876211556</v>
      </c>
      <c r="Q3580" s="6">
        <v>3578</v>
      </c>
    </row>
    <row r="3581" spans="1:17" x14ac:dyDescent="0.25">
      <c r="A3581">
        <v>130.05746574893436</v>
      </c>
      <c r="B3581">
        <v>-25.608325147614053</v>
      </c>
      <c r="C3581">
        <v>2018.365</v>
      </c>
      <c r="D3581">
        <v>1.2</v>
      </c>
      <c r="E3581">
        <v>0.65</v>
      </c>
      <c r="F3581">
        <v>19.899999999999999</v>
      </c>
      <c r="G3581">
        <v>46.089820015575185</v>
      </c>
      <c r="H3581">
        <v>18.444300178941994</v>
      </c>
      <c r="I3581">
        <v>20.057465748934362</v>
      </c>
      <c r="J3581">
        <v>5755.2135052409367</v>
      </c>
      <c r="K3581">
        <v>-2739.997990807859</v>
      </c>
      <c r="L3581">
        <v>-25.458639090651094</v>
      </c>
      <c r="M3581">
        <v>6374.1722192406105</v>
      </c>
      <c r="N3581">
        <v>36912.77618696836</v>
      </c>
      <c r="O3581">
        <v>52.621330158137035</v>
      </c>
      <c r="P3581">
        <v>40.188783354398574</v>
      </c>
      <c r="Q3581" s="6">
        <v>3579</v>
      </c>
    </row>
    <row r="3582" spans="1:17" x14ac:dyDescent="0.25">
      <c r="A3582">
        <v>148.13823072218821</v>
      </c>
      <c r="B3582">
        <v>-33.77837313044207</v>
      </c>
      <c r="C3582">
        <v>2018.365</v>
      </c>
      <c r="D3582">
        <v>3</v>
      </c>
      <c r="E3582">
        <v>0.65</v>
      </c>
      <c r="F3582">
        <v>19.899999999999999</v>
      </c>
      <c r="G3582">
        <v>54.048620189015942</v>
      </c>
      <c r="H3582">
        <v>22.016745694580376</v>
      </c>
      <c r="I3582">
        <v>38.138230722188212</v>
      </c>
      <c r="J3582">
        <v>5306.9680940906283</v>
      </c>
      <c r="K3582">
        <v>-3526.0411095406416</v>
      </c>
      <c r="L3582">
        <v>-33.600748532007223</v>
      </c>
      <c r="M3582">
        <v>6371.5678021870344</v>
      </c>
      <c r="N3582">
        <v>38293.874910013074</v>
      </c>
      <c r="O3582">
        <v>33.572578602749012</v>
      </c>
      <c r="P3582">
        <v>54.697824917731396</v>
      </c>
      <c r="Q3582" s="6">
        <v>3580</v>
      </c>
    </row>
    <row r="3583" spans="1:17" x14ac:dyDescent="0.25">
      <c r="A3583">
        <v>150.17859627971444</v>
      </c>
      <c r="B3583">
        <v>-36.997156447297613</v>
      </c>
      <c r="C3583">
        <v>2018.365</v>
      </c>
      <c r="D3583">
        <v>1.2</v>
      </c>
      <c r="E3583">
        <v>0.65</v>
      </c>
      <c r="F3583">
        <v>19.899999999999999</v>
      </c>
      <c r="G3583">
        <v>46.089820015575185</v>
      </c>
      <c r="H3583">
        <v>14.314696664387501</v>
      </c>
      <c r="I3583">
        <v>40.178596279714441</v>
      </c>
      <c r="J3583">
        <v>5100.1855478174766</v>
      </c>
      <c r="K3583">
        <v>-3817.1425079927149</v>
      </c>
      <c r="L3583">
        <v>-36.812360051415261</v>
      </c>
      <c r="M3583">
        <v>6370.4371552108705</v>
      </c>
      <c r="N3583">
        <v>38597.830929132295</v>
      </c>
      <c r="O3583">
        <v>30.067014478874846</v>
      </c>
      <c r="P3583">
        <v>54.524623959528526</v>
      </c>
      <c r="Q3583" s="6">
        <v>3581</v>
      </c>
    </row>
    <row r="3584" spans="1:17" x14ac:dyDescent="0.25">
      <c r="A3584">
        <v>128.83989544274016</v>
      </c>
      <c r="B3584">
        <v>-34.424519642025537</v>
      </c>
      <c r="C3584">
        <v>2018.365</v>
      </c>
      <c r="D3584">
        <v>3</v>
      </c>
      <c r="E3584">
        <v>0.65</v>
      </c>
      <c r="F3584">
        <v>19.899999999999999</v>
      </c>
      <c r="G3584">
        <v>54.048620189015942</v>
      </c>
      <c r="H3584">
        <v>23.698923465038348</v>
      </c>
      <c r="I3584">
        <v>18.839895442740158</v>
      </c>
      <c r="J3584">
        <v>5266.7839397477192</v>
      </c>
      <c r="K3584">
        <v>-3585.38961756564</v>
      </c>
      <c r="L3584">
        <v>-34.24527297264207</v>
      </c>
      <c r="M3584">
        <v>6371.3445816194871</v>
      </c>
      <c r="N3584">
        <v>37390.704767187373</v>
      </c>
      <c r="O3584">
        <v>45.193588697059219</v>
      </c>
      <c r="P3584">
        <v>31.113529468074031</v>
      </c>
      <c r="Q3584" s="6">
        <v>3582</v>
      </c>
    </row>
    <row r="3585" spans="1:17" x14ac:dyDescent="0.25">
      <c r="A3585">
        <v>124.66338883192532</v>
      </c>
      <c r="B3585">
        <v>-32.406824880466694</v>
      </c>
      <c r="C3585">
        <v>2018.365</v>
      </c>
      <c r="D3585">
        <v>3</v>
      </c>
      <c r="E3585">
        <v>0.65</v>
      </c>
      <c r="F3585">
        <v>19.899999999999999</v>
      </c>
      <c r="G3585">
        <v>54.048620189015942</v>
      </c>
      <c r="H3585">
        <v>16.753042445279327</v>
      </c>
      <c r="I3585">
        <v>14.663388831925317</v>
      </c>
      <c r="J3585">
        <v>5390.0190043849198</v>
      </c>
      <c r="K3585">
        <v>-3398.605413745312</v>
      </c>
      <c r="L3585">
        <v>-32.232940584846453</v>
      </c>
      <c r="M3585">
        <v>6372.0344966085631</v>
      </c>
      <c r="N3585">
        <v>37130.724535006913</v>
      </c>
      <c r="O3585">
        <v>49.066523039521037</v>
      </c>
      <c r="P3585">
        <v>26.023572774757834</v>
      </c>
      <c r="Q3585" s="6">
        <v>3583</v>
      </c>
    </row>
    <row r="3586" spans="1:17" x14ac:dyDescent="0.25">
      <c r="A3586">
        <v>129.02579421935656</v>
      </c>
      <c r="B3586">
        <v>-31.751818494076986</v>
      </c>
      <c r="C3586">
        <v>2018.365</v>
      </c>
      <c r="D3586">
        <v>0.75</v>
      </c>
      <c r="E3586">
        <v>0.65</v>
      </c>
      <c r="F3586">
        <v>19.899999999999999</v>
      </c>
      <c r="G3586">
        <v>42.007420362456692</v>
      </c>
      <c r="H3586">
        <v>20.264389368248104</v>
      </c>
      <c r="I3586">
        <v>19.025794219356555</v>
      </c>
      <c r="J3586">
        <v>5428.5934047124674</v>
      </c>
      <c r="K3586">
        <v>-3337.0632352631628</v>
      </c>
      <c r="L3586">
        <v>-31.579861003168539</v>
      </c>
      <c r="M3586">
        <v>6372.2537135485081</v>
      </c>
      <c r="N3586">
        <v>37224.242595231241</v>
      </c>
      <c r="O3586">
        <v>47.645239476986447</v>
      </c>
      <c r="P3586">
        <v>33.235727922806184</v>
      </c>
      <c r="Q3586" s="6">
        <v>3584</v>
      </c>
    </row>
    <row r="3587" spans="1:17" x14ac:dyDescent="0.25">
      <c r="A3587">
        <v>137.90616159238465</v>
      </c>
      <c r="B3587">
        <v>-36.783546317402347</v>
      </c>
      <c r="C3587">
        <v>2018.365</v>
      </c>
      <c r="D3587">
        <v>3</v>
      </c>
      <c r="E3587">
        <v>0.65</v>
      </c>
      <c r="F3587">
        <v>19.899999999999999</v>
      </c>
      <c r="G3587">
        <v>54.048620189015942</v>
      </c>
      <c r="H3587">
        <v>23.328544183218369</v>
      </c>
      <c r="I3587">
        <v>27.906161592384649</v>
      </c>
      <c r="J3587">
        <v>5114.4156206674861</v>
      </c>
      <c r="K3587">
        <v>-3798.1831821532537</v>
      </c>
      <c r="L3587">
        <v>-36.599154740917037</v>
      </c>
      <c r="M3587">
        <v>6370.5135292313289</v>
      </c>
      <c r="N3587">
        <v>37911.221081354393</v>
      </c>
      <c r="O3587">
        <v>38.215293384718883</v>
      </c>
      <c r="P3587">
        <v>41.491550244269746</v>
      </c>
      <c r="Q3587" s="6">
        <v>3585</v>
      </c>
    </row>
    <row r="3588" spans="1:17" x14ac:dyDescent="0.25">
      <c r="A3588">
        <v>152.315</v>
      </c>
      <c r="B3588">
        <v>-29.584000000000003</v>
      </c>
      <c r="C3588">
        <v>2018.365</v>
      </c>
      <c r="D3588">
        <v>1.2</v>
      </c>
      <c r="E3588">
        <v>0.65</v>
      </c>
      <c r="F3588">
        <v>19.899999999999999</v>
      </c>
      <c r="G3588">
        <v>46.089820015575185</v>
      </c>
      <c r="H3588">
        <v>17.421849944029894</v>
      </c>
      <c r="I3588">
        <v>42.314999999999998</v>
      </c>
      <c r="J3588">
        <v>5551.1707445709353</v>
      </c>
      <c r="K3588">
        <v>-3130.3563215298796</v>
      </c>
      <c r="L3588">
        <v>-29.419051711583929</v>
      </c>
      <c r="M3588">
        <v>6372.9606412657458</v>
      </c>
      <c r="N3588">
        <v>38370.238591120622</v>
      </c>
      <c r="O3588">
        <v>32.696685480727901</v>
      </c>
      <c r="P3588">
        <v>61.529780809835486</v>
      </c>
      <c r="Q3588" s="6">
        <v>3586</v>
      </c>
    </row>
    <row r="3589" spans="1:17" x14ac:dyDescent="0.25">
      <c r="A3589">
        <v>128.75529215729347</v>
      </c>
      <c r="B3589">
        <v>-42.680201012483607</v>
      </c>
      <c r="C3589">
        <v>2018.365</v>
      </c>
      <c r="D3589">
        <v>0.75</v>
      </c>
      <c r="E3589">
        <v>0.65</v>
      </c>
      <c r="F3589">
        <v>19.899999999999999</v>
      </c>
      <c r="G3589">
        <v>42.007420362456692</v>
      </c>
      <c r="H3589">
        <v>23.083831950262681</v>
      </c>
      <c r="I3589">
        <v>18.755292157293468</v>
      </c>
      <c r="J3589">
        <v>4696.1119378218282</v>
      </c>
      <c r="K3589">
        <v>-4301.4535320926916</v>
      </c>
      <c r="L3589">
        <v>-42.488456604490224</v>
      </c>
      <c r="M3589">
        <v>6368.3569169217726</v>
      </c>
      <c r="N3589">
        <v>37991.891972333287</v>
      </c>
      <c r="O3589">
        <v>37.176735038615384</v>
      </c>
      <c r="P3589">
        <v>26.60590541994512</v>
      </c>
      <c r="Q3589" s="6">
        <v>3587</v>
      </c>
    </row>
    <row r="3590" spans="1:17" x14ac:dyDescent="0.25">
      <c r="A3590">
        <v>138.38502455517136</v>
      </c>
      <c r="B3590">
        <v>-37.674341913919328</v>
      </c>
      <c r="C3590">
        <v>2018.365</v>
      </c>
      <c r="D3590">
        <v>0.75</v>
      </c>
      <c r="E3590">
        <v>0.65</v>
      </c>
      <c r="F3590">
        <v>19.899999999999999</v>
      </c>
      <c r="G3590">
        <v>42.007420362456692</v>
      </c>
      <c r="H3590">
        <v>23.821408600685409</v>
      </c>
      <c r="I3590">
        <v>28.385024555171356</v>
      </c>
      <c r="J3590">
        <v>5054.6043952257733</v>
      </c>
      <c r="K3590">
        <v>-3876.8989266144195</v>
      </c>
      <c r="L3590">
        <v>-37.488329993678072</v>
      </c>
      <c r="M3590">
        <v>6370.193943626814</v>
      </c>
      <c r="N3590">
        <v>37992.029798728508</v>
      </c>
      <c r="O3590">
        <v>37.199971111414129</v>
      </c>
      <c r="P3590">
        <v>41.481082324770433</v>
      </c>
      <c r="Q3590" s="6">
        <v>3588</v>
      </c>
    </row>
    <row r="3591" spans="1:17" x14ac:dyDescent="0.25">
      <c r="A3591">
        <v>120.73600194968914</v>
      </c>
      <c r="B3591">
        <v>-34.590465794422975</v>
      </c>
      <c r="C3591">
        <v>2018.365</v>
      </c>
      <c r="D3591">
        <v>3</v>
      </c>
      <c r="E3591">
        <v>0.65</v>
      </c>
      <c r="F3591">
        <v>19.899999999999999</v>
      </c>
      <c r="G3591">
        <v>54.048620189015942</v>
      </c>
      <c r="H3591">
        <v>20.312273507096748</v>
      </c>
      <c r="I3591">
        <v>10.73600194968914</v>
      </c>
      <c r="J3591">
        <v>5256.3551698342471</v>
      </c>
      <c r="K3591">
        <v>-3600.5593215165641</v>
      </c>
      <c r="L3591">
        <v>-34.410817167381019</v>
      </c>
      <c r="M3591">
        <v>6371.2869264539513</v>
      </c>
      <c r="N3591">
        <v>37187.463588420425</v>
      </c>
      <c r="O3591">
        <v>48.183091403397043</v>
      </c>
      <c r="P3591">
        <v>18.468299412194774</v>
      </c>
      <c r="Q3591" s="6">
        <v>3589</v>
      </c>
    </row>
    <row r="3592" spans="1:17" x14ac:dyDescent="0.25">
      <c r="A3592">
        <v>125.33049309466264</v>
      </c>
      <c r="B3592">
        <v>-29.754440667452137</v>
      </c>
      <c r="C3592">
        <v>2018.365</v>
      </c>
      <c r="D3592">
        <v>1.2</v>
      </c>
      <c r="E3592">
        <v>0.65</v>
      </c>
      <c r="F3592">
        <v>19.899999999999999</v>
      </c>
      <c r="G3592">
        <v>46.089820015575185</v>
      </c>
      <c r="H3592">
        <v>14.534236934353915</v>
      </c>
      <c r="I3592">
        <v>15.330493094662643</v>
      </c>
      <c r="J3592">
        <v>5541.8189515291351</v>
      </c>
      <c r="K3592">
        <v>-3146.7722445819059</v>
      </c>
      <c r="L3592">
        <v>-29.588906713601808</v>
      </c>
      <c r="M3592">
        <v>6372.9061542438021</v>
      </c>
      <c r="N3592">
        <v>36982.776025915438</v>
      </c>
      <c r="O3592">
        <v>51.435246258289617</v>
      </c>
      <c r="P3592">
        <v>28.915729370388558</v>
      </c>
      <c r="Q3592" s="6">
        <v>3590</v>
      </c>
    </row>
    <row r="3593" spans="1:17" x14ac:dyDescent="0.25">
      <c r="A3593">
        <v>132.21857089754911</v>
      </c>
      <c r="B3593">
        <v>-37.249355333738087</v>
      </c>
      <c r="C3593">
        <v>2018.365</v>
      </c>
      <c r="D3593">
        <v>1.2</v>
      </c>
      <c r="E3593">
        <v>0.65</v>
      </c>
      <c r="F3593">
        <v>19.899999999999999</v>
      </c>
      <c r="G3593">
        <v>46.089820015575185</v>
      </c>
      <c r="H3593">
        <v>17.372556910134165</v>
      </c>
      <c r="I3593">
        <v>22.218570897549114</v>
      </c>
      <c r="J3593">
        <v>5083.2932936529742</v>
      </c>
      <c r="K3593">
        <v>-3839.4592374923182</v>
      </c>
      <c r="L3593">
        <v>-37.064094178342266</v>
      </c>
      <c r="M3593">
        <v>6370.3467680858939</v>
      </c>
      <c r="N3593">
        <v>37703.579032419322</v>
      </c>
      <c r="O3593">
        <v>40.889587700384801</v>
      </c>
      <c r="P3593">
        <v>34.013054433404257</v>
      </c>
      <c r="Q3593" s="6">
        <v>3591</v>
      </c>
    </row>
    <row r="3594" spans="1:17" x14ac:dyDescent="0.25">
      <c r="A3594">
        <v>141.65328525467856</v>
      </c>
      <c r="B3594">
        <v>-40.50987237496323</v>
      </c>
      <c r="C3594">
        <v>2018.365</v>
      </c>
      <c r="D3594">
        <v>3</v>
      </c>
      <c r="E3594">
        <v>0.65</v>
      </c>
      <c r="F3594">
        <v>19.899999999999999</v>
      </c>
      <c r="G3594">
        <v>54.048620189015942</v>
      </c>
      <c r="H3594">
        <v>23.881256191973552</v>
      </c>
      <c r="I3594">
        <v>31.653285254678565</v>
      </c>
      <c r="J3594">
        <v>4856.1254651381123</v>
      </c>
      <c r="K3594">
        <v>-4121.1949437827207</v>
      </c>
      <c r="L3594">
        <v>-40.319903645466006</v>
      </c>
      <c r="M3594">
        <v>6369.1602506000045</v>
      </c>
      <c r="N3594">
        <v>38337.853562957229</v>
      </c>
      <c r="O3594">
        <v>33.027349207397698</v>
      </c>
      <c r="P3594">
        <v>43.502752663765783</v>
      </c>
      <c r="Q3594" s="6">
        <v>3592</v>
      </c>
    </row>
    <row r="3595" spans="1:17" x14ac:dyDescent="0.25">
      <c r="A3595">
        <v>129.3082875484744</v>
      </c>
      <c r="B3595">
        <v>-34.221402373352227</v>
      </c>
      <c r="C3595">
        <v>2018.365</v>
      </c>
      <c r="D3595">
        <v>3</v>
      </c>
      <c r="E3595">
        <v>0.65</v>
      </c>
      <c r="F3595">
        <v>19.899999999999999</v>
      </c>
      <c r="G3595">
        <v>54.048620189015942</v>
      </c>
      <c r="H3595">
        <v>19.889710774023261</v>
      </c>
      <c r="I3595">
        <v>19.308287548474397</v>
      </c>
      <c r="J3595">
        <v>5279.4884497134408</v>
      </c>
      <c r="K3595">
        <v>-3566.7815258029136</v>
      </c>
      <c r="L3595">
        <v>-34.042655853025366</v>
      </c>
      <c r="M3595">
        <v>6371.4149718462531</v>
      </c>
      <c r="N3595">
        <v>37393.062559612357</v>
      </c>
      <c r="O3595">
        <v>45.161107542408452</v>
      </c>
      <c r="P3595">
        <v>31.921953284674331</v>
      </c>
      <c r="Q3595" s="6">
        <v>3593</v>
      </c>
    </row>
    <row r="3596" spans="1:17" x14ac:dyDescent="0.25">
      <c r="A3596">
        <v>142.34</v>
      </c>
      <c r="B3596">
        <v>-36.380000000000003</v>
      </c>
      <c r="C3596">
        <v>2018.365</v>
      </c>
      <c r="D3596">
        <v>0.75</v>
      </c>
      <c r="E3596">
        <v>0.65</v>
      </c>
      <c r="F3596">
        <v>19.899999999999999</v>
      </c>
      <c r="G3596">
        <v>42.007420362456692</v>
      </c>
      <c r="H3596">
        <v>17.9423368629962</v>
      </c>
      <c r="I3596">
        <v>32.340000000000003</v>
      </c>
      <c r="J3596">
        <v>5141.1039619758658</v>
      </c>
      <c r="K3596">
        <v>-3762.2234097818118</v>
      </c>
      <c r="L3596">
        <v>-36.196401075212023</v>
      </c>
      <c r="M3596">
        <v>6370.6573391569427</v>
      </c>
      <c r="N3596">
        <v>38106.51648240471</v>
      </c>
      <c r="O3596">
        <v>35.800477044623356</v>
      </c>
      <c r="P3596">
        <v>46.868880379347473</v>
      </c>
      <c r="Q3596" s="6">
        <v>3594</v>
      </c>
    </row>
    <row r="3597" spans="1:17" x14ac:dyDescent="0.25">
      <c r="A3597">
        <v>122.21167193416099</v>
      </c>
      <c r="B3597">
        <v>-38.22233890376792</v>
      </c>
      <c r="C3597">
        <v>2018.365</v>
      </c>
      <c r="D3597">
        <v>0.75</v>
      </c>
      <c r="E3597">
        <v>0.65</v>
      </c>
      <c r="F3597">
        <v>19.899999999999999</v>
      </c>
      <c r="G3597">
        <v>42.007420362456692</v>
      </c>
      <c r="H3597">
        <v>14.290602690769102</v>
      </c>
      <c r="I3597">
        <v>12.211671934160989</v>
      </c>
      <c r="J3597">
        <v>5017.2000171769587</v>
      </c>
      <c r="K3597">
        <v>-3924.8634175236407</v>
      </c>
      <c r="L3597">
        <v>-38.0354192039159</v>
      </c>
      <c r="M3597">
        <v>6369.9959857582189</v>
      </c>
      <c r="N3597">
        <v>37481.636524201516</v>
      </c>
      <c r="O3597">
        <v>43.889644144745482</v>
      </c>
      <c r="P3597">
        <v>19.279381637966466</v>
      </c>
      <c r="Q3597" s="6">
        <v>3595</v>
      </c>
    </row>
    <row r="3598" spans="1:17" x14ac:dyDescent="0.25">
      <c r="A3598">
        <v>128.47321519575752</v>
      </c>
      <c r="B3598">
        <v>-40.122461111814268</v>
      </c>
      <c r="C3598">
        <v>2018.365</v>
      </c>
      <c r="D3598">
        <v>1.2</v>
      </c>
      <c r="E3598">
        <v>0.65</v>
      </c>
      <c r="F3598">
        <v>19.899999999999999</v>
      </c>
      <c r="G3598">
        <v>46.089820015575185</v>
      </c>
      <c r="H3598">
        <v>14.099208355892783</v>
      </c>
      <c r="I3598">
        <v>18.473215195757518</v>
      </c>
      <c r="J3598">
        <v>4883.9585581879828</v>
      </c>
      <c r="K3598">
        <v>-4088.3940563148344</v>
      </c>
      <c r="L3598">
        <v>-39.93292420593027</v>
      </c>
      <c r="M3598">
        <v>6369.3027214765125</v>
      </c>
      <c r="N3598">
        <v>37785.566664240854</v>
      </c>
      <c r="O3598">
        <v>39.803256554252684</v>
      </c>
      <c r="P3598">
        <v>27.402676649289905</v>
      </c>
      <c r="Q3598" s="6">
        <v>3596</v>
      </c>
    </row>
    <row r="3599" spans="1:17" x14ac:dyDescent="0.25">
      <c r="A3599">
        <v>122.87594165743383</v>
      </c>
      <c r="B3599">
        <v>-30.516363469902807</v>
      </c>
      <c r="C3599">
        <v>2018.365</v>
      </c>
      <c r="D3599">
        <v>1.2</v>
      </c>
      <c r="E3599">
        <v>0.65</v>
      </c>
      <c r="F3599">
        <v>19.899999999999999</v>
      </c>
      <c r="G3599">
        <v>46.089820015575185</v>
      </c>
      <c r="H3599">
        <v>18.269345648646162</v>
      </c>
      <c r="I3599">
        <v>12.875941657433827</v>
      </c>
      <c r="J3599">
        <v>5499.4151191401561</v>
      </c>
      <c r="K3599">
        <v>-3219.8186113713782</v>
      </c>
      <c r="L3599">
        <v>-30.348282975714017</v>
      </c>
      <c r="M3599">
        <v>6372.6602406499633</v>
      </c>
      <c r="N3599">
        <v>36963.90809925706</v>
      </c>
      <c r="O3599">
        <v>51.739794219758558</v>
      </c>
      <c r="P3599">
        <v>24.235786763473371</v>
      </c>
      <c r="Q3599" s="6">
        <v>3597</v>
      </c>
    </row>
    <row r="3600" spans="1:17" x14ac:dyDescent="0.25">
      <c r="A3600">
        <v>121.87421392196337</v>
      </c>
      <c r="B3600">
        <v>-36.184886643326834</v>
      </c>
      <c r="C3600">
        <v>2018.365</v>
      </c>
      <c r="D3600">
        <v>0.75</v>
      </c>
      <c r="E3600">
        <v>0.65</v>
      </c>
      <c r="F3600">
        <v>19.899999999999999</v>
      </c>
      <c r="G3600">
        <v>42.007420362456692</v>
      </c>
      <c r="H3600">
        <v>17.000908641595498</v>
      </c>
      <c r="I3600">
        <v>11.874213921963374</v>
      </c>
      <c r="J3600">
        <v>5153.9160581573979</v>
      </c>
      <c r="K3600">
        <v>-3744.7706485008653</v>
      </c>
      <c r="L3600">
        <v>-36.001683999220624</v>
      </c>
      <c r="M3600">
        <v>6370.7266417894816</v>
      </c>
      <c r="N3600">
        <v>37323.98875107467</v>
      </c>
      <c r="O3600">
        <v>46.144698438922077</v>
      </c>
      <c r="P3600">
        <v>19.602897535773291</v>
      </c>
      <c r="Q3600" s="6">
        <v>3598</v>
      </c>
    </row>
    <row r="3601" spans="1:17" x14ac:dyDescent="0.25">
      <c r="A3601">
        <v>129.24151321134718</v>
      </c>
      <c r="B3601">
        <v>-37.47221073456015</v>
      </c>
      <c r="C3601">
        <v>2018.365</v>
      </c>
      <c r="D3601">
        <v>0.75</v>
      </c>
      <c r="E3601">
        <v>0.65</v>
      </c>
      <c r="F3601">
        <v>19.899999999999999</v>
      </c>
      <c r="G3601">
        <v>42.007420362456692</v>
      </c>
      <c r="H3601">
        <v>14.805326238027511</v>
      </c>
      <c r="I3601">
        <v>19.241513211347183</v>
      </c>
      <c r="J3601">
        <v>5068.2842328780398</v>
      </c>
      <c r="K3601">
        <v>-3859.1181462516515</v>
      </c>
      <c r="L3601">
        <v>-37.286550810086311</v>
      </c>
      <c r="M3601">
        <v>6370.2667080718784</v>
      </c>
      <c r="N3601">
        <v>37614.768056791057</v>
      </c>
      <c r="O3601">
        <v>42.071612818194076</v>
      </c>
      <c r="P3601">
        <v>29.844580928146765</v>
      </c>
      <c r="Q3601" s="6">
        <v>3599</v>
      </c>
    </row>
    <row r="3602" spans="1:17" x14ac:dyDescent="0.25">
      <c r="A3602">
        <v>120.02759435903756</v>
      </c>
      <c r="B3602">
        <v>-28.475529813004492</v>
      </c>
      <c r="C3602">
        <v>2018.365</v>
      </c>
      <c r="D3602">
        <v>1.2</v>
      </c>
      <c r="E3602">
        <v>0.65</v>
      </c>
      <c r="F3602">
        <v>19.899999999999999</v>
      </c>
      <c r="G3602">
        <v>46.089820015575185</v>
      </c>
      <c r="H3602">
        <v>16.488306081979573</v>
      </c>
      <c r="I3602">
        <v>10.027594359037565</v>
      </c>
      <c r="J3602">
        <v>5610.788763016878</v>
      </c>
      <c r="K3602">
        <v>-3022.9342833352084</v>
      </c>
      <c r="L3602">
        <v>-28.314531200259903</v>
      </c>
      <c r="M3602">
        <v>6373.3101465847258</v>
      </c>
      <c r="N3602">
        <v>36776.533633305058</v>
      </c>
      <c r="O3602">
        <v>54.96295976852273</v>
      </c>
      <c r="P3602">
        <v>20.34819580402775</v>
      </c>
      <c r="Q3602" s="6">
        <v>3600</v>
      </c>
    </row>
    <row r="3603" spans="1:17" x14ac:dyDescent="0.25">
      <c r="A3603">
        <v>157.745</v>
      </c>
      <c r="B3603">
        <v>-29.112000000000002</v>
      </c>
      <c r="C3603">
        <v>2018.365</v>
      </c>
      <c r="D3603">
        <v>3</v>
      </c>
      <c r="E3603">
        <v>0.65</v>
      </c>
      <c r="F3603">
        <v>19.899999999999999</v>
      </c>
      <c r="G3603">
        <v>54.048620189015942</v>
      </c>
      <c r="H3603">
        <v>14.053905868033246</v>
      </c>
      <c r="I3603">
        <v>47.745000000000005</v>
      </c>
      <c r="J3603">
        <v>5576.8120182441198</v>
      </c>
      <c r="K3603">
        <v>-3084.7536743388555</v>
      </c>
      <c r="L3603">
        <v>-28.948703839923571</v>
      </c>
      <c r="M3603">
        <v>6373.1105057247451</v>
      </c>
      <c r="N3603">
        <v>38758.201791832209</v>
      </c>
      <c r="O3603">
        <v>28.315490391894244</v>
      </c>
      <c r="P3603">
        <v>66.154587267670578</v>
      </c>
      <c r="Q3603" s="6">
        <v>3601</v>
      </c>
    </row>
    <row r="3604" spans="1:17" x14ac:dyDescent="0.25">
      <c r="A3604">
        <v>151.11500000000001</v>
      </c>
      <c r="B3604">
        <v>-38.101999999999997</v>
      </c>
      <c r="C3604">
        <v>2018.365</v>
      </c>
      <c r="D3604">
        <v>1.2</v>
      </c>
      <c r="E3604">
        <v>0.65</v>
      </c>
      <c r="F3604">
        <v>19.899999999999999</v>
      </c>
      <c r="G3604">
        <v>46.089820015575185</v>
      </c>
      <c r="H3604">
        <v>23.579408476915447</v>
      </c>
      <c r="I3604">
        <v>41.115000000000009</v>
      </c>
      <c r="J3604">
        <v>5025.4535160421765</v>
      </c>
      <c r="K3604">
        <v>-3914.3608296786078</v>
      </c>
      <c r="L3604">
        <v>-37.915273811664257</v>
      </c>
      <c r="M3604">
        <v>6370.0395404442252</v>
      </c>
      <c r="N3604">
        <v>38718.394077188845</v>
      </c>
      <c r="O3604">
        <v>28.719964658601828</v>
      </c>
      <c r="P3604">
        <v>54.740480952124045</v>
      </c>
      <c r="Q3604" s="6">
        <v>3602</v>
      </c>
    </row>
    <row r="3605" spans="1:17" x14ac:dyDescent="0.25">
      <c r="A3605">
        <v>117.07928395463095</v>
      </c>
      <c r="B3605">
        <v>-32.104772946551741</v>
      </c>
      <c r="C3605">
        <v>2018.365</v>
      </c>
      <c r="D3605">
        <v>1.2</v>
      </c>
      <c r="E3605">
        <v>0.65</v>
      </c>
      <c r="F3605">
        <v>19.899999999999999</v>
      </c>
      <c r="G3605">
        <v>46.089820015575185</v>
      </c>
      <c r="H3605">
        <v>17.045030769827477</v>
      </c>
      <c r="I3605">
        <v>7.0792839546309523</v>
      </c>
      <c r="J3605">
        <v>5407.8952394800599</v>
      </c>
      <c r="K3605">
        <v>-3370.2796501310577</v>
      </c>
      <c r="L3605">
        <v>-31.931766000251724</v>
      </c>
      <c r="M3605">
        <v>6372.1358931898658</v>
      </c>
      <c r="N3605">
        <v>36957.501196997488</v>
      </c>
      <c r="O3605">
        <v>51.834835911200024</v>
      </c>
      <c r="P3605">
        <v>13.152420127739669</v>
      </c>
      <c r="Q3605" s="6">
        <v>3603</v>
      </c>
    </row>
    <row r="3606" spans="1:17" x14ac:dyDescent="0.25">
      <c r="A3606">
        <v>127.90869962055416</v>
      </c>
      <c r="B3606">
        <v>-37.990222008709608</v>
      </c>
      <c r="C3606">
        <v>2018.365</v>
      </c>
      <c r="D3606">
        <v>3</v>
      </c>
      <c r="E3606">
        <v>0.65</v>
      </c>
      <c r="F3606">
        <v>19.899999999999999</v>
      </c>
      <c r="G3606">
        <v>54.048620189015942</v>
      </c>
      <c r="H3606">
        <v>20.080029998265957</v>
      </c>
      <c r="I3606">
        <v>17.90869962055416</v>
      </c>
      <c r="J3606">
        <v>5033.0999332125621</v>
      </c>
      <c r="K3606">
        <v>-3904.5900805025294</v>
      </c>
      <c r="L3606">
        <v>-37.803678509952007</v>
      </c>
      <c r="M3606">
        <v>6370.0799551075525</v>
      </c>
      <c r="N3606">
        <v>37610.167351486714</v>
      </c>
      <c r="O3606">
        <v>42.130718713746766</v>
      </c>
      <c r="P3606">
        <v>27.699999449537732</v>
      </c>
      <c r="Q3606" s="6">
        <v>3604</v>
      </c>
    </row>
    <row r="3607" spans="1:17" x14ac:dyDescent="0.25">
      <c r="A3607">
        <v>114.45993783679324</v>
      </c>
      <c r="B3607">
        <v>-31.518604944838422</v>
      </c>
      <c r="C3607">
        <v>2018.365</v>
      </c>
      <c r="D3607">
        <v>0.75</v>
      </c>
      <c r="E3607">
        <v>0.65</v>
      </c>
      <c r="F3607">
        <v>19.899999999999999</v>
      </c>
      <c r="G3607">
        <v>42.007420362456692</v>
      </c>
      <c r="H3607">
        <v>20.142478615671394</v>
      </c>
      <c r="I3607">
        <v>4.4599378367932445</v>
      </c>
      <c r="J3607">
        <v>5442.1565923962989</v>
      </c>
      <c r="K3607">
        <v>-3315.0469176344986</v>
      </c>
      <c r="L3607">
        <v>-31.34735514501434</v>
      </c>
      <c r="M3607">
        <v>6372.3311623204645</v>
      </c>
      <c r="N3607">
        <v>36890.151226586684</v>
      </c>
      <c r="O3607">
        <v>52.965311574268348</v>
      </c>
      <c r="P3607">
        <v>8.4859438909210461</v>
      </c>
      <c r="Q3607" s="6">
        <v>3605</v>
      </c>
    </row>
    <row r="3608" spans="1:17" x14ac:dyDescent="0.25">
      <c r="A3608">
        <v>134.0461734758573</v>
      </c>
      <c r="B3608">
        <v>-41.364574475249853</v>
      </c>
      <c r="C3608">
        <v>2018.365</v>
      </c>
      <c r="D3608">
        <v>3</v>
      </c>
      <c r="E3608">
        <v>0.65</v>
      </c>
      <c r="F3608">
        <v>19.899999999999999</v>
      </c>
      <c r="G3608">
        <v>54.048620189015942</v>
      </c>
      <c r="H3608">
        <v>23.895953767456234</v>
      </c>
      <c r="I3608">
        <v>24.046173475857302</v>
      </c>
      <c r="J3608">
        <v>4793.9333889951877</v>
      </c>
      <c r="K3608">
        <v>-4192.8972322149848</v>
      </c>
      <c r="L3608">
        <v>-41.17377584157785</v>
      </c>
      <c r="M3608">
        <v>6368.8448354500651</v>
      </c>
      <c r="N3608">
        <v>38068.304820409503</v>
      </c>
      <c r="O3608">
        <v>36.242278694997374</v>
      </c>
      <c r="P3608">
        <v>34.026633388794814</v>
      </c>
      <c r="Q3608" s="6">
        <v>3606</v>
      </c>
    </row>
    <row r="3609" spans="1:17" x14ac:dyDescent="0.25">
      <c r="A3609">
        <v>147.00200000000001</v>
      </c>
      <c r="B3609">
        <v>-35.000999999999998</v>
      </c>
      <c r="C3609">
        <v>2018.365</v>
      </c>
      <c r="D3609">
        <v>0.75</v>
      </c>
      <c r="E3609">
        <v>0.65</v>
      </c>
      <c r="F3609">
        <v>19.899999999999999</v>
      </c>
      <c r="G3609">
        <v>42.007420362456692</v>
      </c>
      <c r="H3609">
        <v>22.469839629363896</v>
      </c>
      <c r="I3609">
        <v>37.00200000000001</v>
      </c>
      <c r="J3609">
        <v>5230.3657808179705</v>
      </c>
      <c r="K3609">
        <v>-3637.9590916350407</v>
      </c>
      <c r="L3609">
        <v>-34.820382807677134</v>
      </c>
      <c r="M3609">
        <v>6371.1437398289509</v>
      </c>
      <c r="N3609">
        <v>38290.508912956015</v>
      </c>
      <c r="O3609">
        <v>33.606899568045115</v>
      </c>
      <c r="P3609">
        <v>52.724317975710207</v>
      </c>
      <c r="Q3609" s="6">
        <v>3607</v>
      </c>
    </row>
    <row r="3610" spans="1:17" x14ac:dyDescent="0.25">
      <c r="A3610">
        <v>128.61923912242315</v>
      </c>
      <c r="B3610">
        <v>-31.280399333842475</v>
      </c>
      <c r="C3610">
        <v>2018.365</v>
      </c>
      <c r="D3610">
        <v>1.2</v>
      </c>
      <c r="E3610">
        <v>0.65</v>
      </c>
      <c r="F3610">
        <v>19.899999999999999</v>
      </c>
      <c r="G3610">
        <v>46.089820015575185</v>
      </c>
      <c r="H3610">
        <v>16.323894634366852</v>
      </c>
      <c r="I3610">
        <v>18.619239122423153</v>
      </c>
      <c r="J3610">
        <v>5455.9169705952181</v>
      </c>
      <c r="K3610">
        <v>-3292.503359472109</v>
      </c>
      <c r="L3610">
        <v>-31.109884035385882</v>
      </c>
      <c r="M3610">
        <v>6372.4099336251138</v>
      </c>
      <c r="N3610">
        <v>37180.83713428089</v>
      </c>
      <c r="O3610">
        <v>48.304191477770367</v>
      </c>
      <c r="P3610">
        <v>32.97835782477442</v>
      </c>
      <c r="Q3610" s="6">
        <v>3608</v>
      </c>
    </row>
    <row r="3611" spans="1:17" x14ac:dyDescent="0.25">
      <c r="A3611">
        <v>149.1807</v>
      </c>
      <c r="B3611">
        <v>-30.93</v>
      </c>
      <c r="C3611">
        <v>2018.365</v>
      </c>
      <c r="D3611">
        <v>1.2</v>
      </c>
      <c r="E3611">
        <v>0.65</v>
      </c>
      <c r="F3611">
        <v>19.899999999999999</v>
      </c>
      <c r="G3611">
        <v>46.089820015575185</v>
      </c>
      <c r="H3611">
        <v>18.871528403585764</v>
      </c>
      <c r="I3611">
        <v>39.180700000000002</v>
      </c>
      <c r="J3611">
        <v>5475.9868843904997</v>
      </c>
      <c r="K3611">
        <v>-3259.2399107798651</v>
      </c>
      <c r="L3611">
        <v>-30.760586460598919</v>
      </c>
      <c r="M3611">
        <v>6372.525178768391</v>
      </c>
      <c r="N3611">
        <v>38216.111666144992</v>
      </c>
      <c r="O3611">
        <v>34.505670112255935</v>
      </c>
      <c r="P3611">
        <v>57.762494131858489</v>
      </c>
      <c r="Q3611" s="6">
        <v>3609</v>
      </c>
    </row>
    <row r="3612" spans="1:17" x14ac:dyDescent="0.25">
      <c r="A3612">
        <v>156.22999999999999</v>
      </c>
      <c r="B3612">
        <v>-34.920999999999999</v>
      </c>
      <c r="C3612">
        <v>2018.365</v>
      </c>
      <c r="D3612">
        <v>3</v>
      </c>
      <c r="E3612">
        <v>0.65</v>
      </c>
      <c r="F3612">
        <v>19.899999999999999</v>
      </c>
      <c r="G3612">
        <v>54.048620189015942</v>
      </c>
      <c r="H3612">
        <v>21.098730253711999</v>
      </c>
      <c r="I3612">
        <v>46.22999999999999</v>
      </c>
      <c r="J3612">
        <v>5235.4514318560405</v>
      </c>
      <c r="K3612">
        <v>-3630.685496840631</v>
      </c>
      <c r="L3612">
        <v>-34.740568656766548</v>
      </c>
      <c r="M3612">
        <v>6371.17170324991</v>
      </c>
      <c r="N3612">
        <v>38897.230647519449</v>
      </c>
      <c r="O3612">
        <v>26.779689041259967</v>
      </c>
      <c r="P3612">
        <v>61.260459440343702</v>
      </c>
      <c r="Q3612" s="6">
        <v>3610</v>
      </c>
    </row>
    <row r="3613" spans="1:17" x14ac:dyDescent="0.25">
      <c r="A3613">
        <v>134.67686587260431</v>
      </c>
      <c r="B3613">
        <v>-38.672271579361087</v>
      </c>
      <c r="C3613">
        <v>2018.365</v>
      </c>
      <c r="D3613">
        <v>1.2</v>
      </c>
      <c r="E3613">
        <v>0.65</v>
      </c>
      <c r="F3613">
        <v>19.899999999999999</v>
      </c>
      <c r="G3613">
        <v>46.089820015575185</v>
      </c>
      <c r="H3613">
        <v>23.207962709888747</v>
      </c>
      <c r="I3613">
        <v>24.67686587260431</v>
      </c>
      <c r="J3613">
        <v>4986.1447006036014</v>
      </c>
      <c r="K3613">
        <v>-3963.97908493878</v>
      </c>
      <c r="L3613">
        <v>-38.484657540686172</v>
      </c>
      <c r="M3613">
        <v>6369.8327420105361</v>
      </c>
      <c r="N3613">
        <v>37898.751891360494</v>
      </c>
      <c r="O3613">
        <v>38.363231602917374</v>
      </c>
      <c r="P3613">
        <v>36.326828160208642</v>
      </c>
      <c r="Q3613" s="6">
        <v>3611</v>
      </c>
    </row>
    <row r="3614" spans="1:17" x14ac:dyDescent="0.25">
      <c r="A3614">
        <v>154.09800000000001</v>
      </c>
      <c r="B3614">
        <v>-40.893999999999998</v>
      </c>
      <c r="C3614">
        <v>2018.365</v>
      </c>
      <c r="D3614">
        <v>1.2</v>
      </c>
      <c r="E3614">
        <v>0.65</v>
      </c>
      <c r="F3614">
        <v>19.899999999999999</v>
      </c>
      <c r="G3614">
        <v>46.089820015575185</v>
      </c>
      <c r="H3614">
        <v>15.707048426433804</v>
      </c>
      <c r="I3614">
        <v>44.098000000000013</v>
      </c>
      <c r="J3614">
        <v>4828.3080697601208</v>
      </c>
      <c r="K3614">
        <v>-4153.5334365268782</v>
      </c>
      <c r="L3614">
        <v>-40.703637351800268</v>
      </c>
      <c r="M3614">
        <v>6369.0186704748703</v>
      </c>
      <c r="N3614">
        <v>39063.727594154843</v>
      </c>
      <c r="O3614">
        <v>24.977420177302093</v>
      </c>
      <c r="P3614">
        <v>55.956818822134721</v>
      </c>
      <c r="Q3614" s="6">
        <v>3612</v>
      </c>
    </row>
    <row r="3615" spans="1:17" x14ac:dyDescent="0.25">
      <c r="A3615">
        <v>153.34800000000001</v>
      </c>
      <c r="B3615">
        <v>-33.866999999999997</v>
      </c>
      <c r="C3615">
        <v>2018.365</v>
      </c>
      <c r="D3615">
        <v>1.2</v>
      </c>
      <c r="E3615">
        <v>0.65</v>
      </c>
      <c r="F3615">
        <v>19.899999999999999</v>
      </c>
      <c r="G3615">
        <v>46.089820015575185</v>
      </c>
      <c r="H3615">
        <v>19.508052215852643</v>
      </c>
      <c r="I3615">
        <v>43.348000000000013</v>
      </c>
      <c r="J3615">
        <v>5301.496238593606</v>
      </c>
      <c r="K3615">
        <v>-3534.2078726493337</v>
      </c>
      <c r="L3615">
        <v>-33.689147569268385</v>
      </c>
      <c r="M3615">
        <v>6371.537307033419</v>
      </c>
      <c r="N3615">
        <v>38643.313350365286</v>
      </c>
      <c r="O3615">
        <v>29.5704257952553</v>
      </c>
      <c r="P3615">
        <v>59.443857407438493</v>
      </c>
      <c r="Q3615" s="6">
        <v>3613</v>
      </c>
    </row>
    <row r="3616" spans="1:17" x14ac:dyDescent="0.25">
      <c r="A3616">
        <v>121.69168725550905</v>
      </c>
      <c r="B3616">
        <v>-33.226609881621158</v>
      </c>
      <c r="C3616">
        <v>2018.365</v>
      </c>
      <c r="D3616">
        <v>3</v>
      </c>
      <c r="E3616">
        <v>0.65</v>
      </c>
      <c r="F3616">
        <v>19.899999999999999</v>
      </c>
      <c r="G3616">
        <v>54.048620189015942</v>
      </c>
      <c r="H3616">
        <v>23.352377906796608</v>
      </c>
      <c r="I3616">
        <v>11.691687255509052</v>
      </c>
      <c r="J3616">
        <v>5340.7476160229035</v>
      </c>
      <c r="K3616">
        <v>-3475.0106484529883</v>
      </c>
      <c r="L3616">
        <v>-33.050441697066425</v>
      </c>
      <c r="M3616">
        <v>6371.7567518633341</v>
      </c>
      <c r="N3616">
        <v>37113.100494847204</v>
      </c>
      <c r="O3616">
        <v>49.334946568098367</v>
      </c>
      <c r="P3616">
        <v>20.689478481488884</v>
      </c>
      <c r="Q3616" s="6">
        <v>3614</v>
      </c>
    </row>
    <row r="3617" spans="1:17" x14ac:dyDescent="0.25">
      <c r="A3617">
        <v>116.46391220395881</v>
      </c>
      <c r="B3617">
        <v>-39.881881727857014</v>
      </c>
      <c r="C3617">
        <v>2018.365</v>
      </c>
      <c r="D3617">
        <v>1.2</v>
      </c>
      <c r="E3617">
        <v>0.65</v>
      </c>
      <c r="F3617">
        <v>19.899999999999999</v>
      </c>
      <c r="G3617">
        <v>46.089820015575185</v>
      </c>
      <c r="H3617">
        <v>22.433436293941035</v>
      </c>
      <c r="I3617">
        <v>6.4639122039588131</v>
      </c>
      <c r="J3617">
        <v>4901.1298913438577</v>
      </c>
      <c r="K3617">
        <v>-4067.931633905951</v>
      </c>
      <c r="L3617">
        <v>-39.692630401893936</v>
      </c>
      <c r="M3617">
        <v>6369.3910219075879</v>
      </c>
      <c r="N3617">
        <v>37519.42669307749</v>
      </c>
      <c r="O3617">
        <v>43.356542312436531</v>
      </c>
      <c r="P3617">
        <v>10.020410311248524</v>
      </c>
      <c r="Q3617" s="6">
        <v>3615</v>
      </c>
    </row>
    <row r="3618" spans="1:17" x14ac:dyDescent="0.25">
      <c r="A3618">
        <v>155.11099999999999</v>
      </c>
      <c r="B3618">
        <v>-30.799999999999997</v>
      </c>
      <c r="C3618">
        <v>2018.365</v>
      </c>
      <c r="D3618">
        <v>3</v>
      </c>
      <c r="E3618">
        <v>0.65</v>
      </c>
      <c r="F3618">
        <v>19.899999999999999</v>
      </c>
      <c r="G3618">
        <v>54.048620189015942</v>
      </c>
      <c r="H3618">
        <v>20.613824104291375</v>
      </c>
      <c r="I3618">
        <v>45.11099999999999</v>
      </c>
      <c r="J3618">
        <v>5483.3808607117762</v>
      </c>
      <c r="K3618">
        <v>-3246.8683325453881</v>
      </c>
      <c r="L3618">
        <v>-30.63100164307691</v>
      </c>
      <c r="M3618">
        <v>6372.5677424807564</v>
      </c>
      <c r="N3618">
        <v>38627.57200224814</v>
      </c>
      <c r="O3618">
        <v>29.758096537338108</v>
      </c>
      <c r="P3618">
        <v>62.975566585987401</v>
      </c>
      <c r="Q3618" s="6">
        <v>3616</v>
      </c>
    </row>
    <row r="3619" spans="1:17" x14ac:dyDescent="0.25">
      <c r="A3619">
        <v>163.55157305482169</v>
      </c>
      <c r="B3619">
        <v>-30.789000000000001</v>
      </c>
      <c r="C3619">
        <v>2018.365</v>
      </c>
      <c r="D3619">
        <v>3</v>
      </c>
      <c r="E3619">
        <v>0.65</v>
      </c>
      <c r="F3619">
        <v>19.899999999999999</v>
      </c>
      <c r="G3619">
        <v>54.048620189015942</v>
      </c>
      <c r="H3619">
        <v>19.232876343538607</v>
      </c>
      <c r="I3619">
        <v>53.551573054821688</v>
      </c>
      <c r="J3619">
        <v>5484.0052096403551</v>
      </c>
      <c r="K3619">
        <v>-3245.8207488484322</v>
      </c>
      <c r="L3619">
        <v>-30.620036932946849</v>
      </c>
      <c r="M3619">
        <v>6372.5713391862118</v>
      </c>
      <c r="N3619">
        <v>39289.684376060482</v>
      </c>
      <c r="O3619">
        <v>22.65029563377221</v>
      </c>
      <c r="P3619">
        <v>69.290540428949754</v>
      </c>
      <c r="Q3619" s="6">
        <v>3617</v>
      </c>
    </row>
    <row r="3620" spans="1:17" x14ac:dyDescent="0.25">
      <c r="A3620">
        <v>155.39527072141516</v>
      </c>
      <c r="B3620">
        <v>-31.787999999999997</v>
      </c>
      <c r="C3620">
        <v>2018.365</v>
      </c>
      <c r="D3620">
        <v>0.75</v>
      </c>
      <c r="E3620">
        <v>0.65</v>
      </c>
      <c r="F3620">
        <v>19.899999999999999</v>
      </c>
      <c r="G3620">
        <v>42.007420362456692</v>
      </c>
      <c r="H3620">
        <v>23.011562129030096</v>
      </c>
      <c r="I3620">
        <v>45.395270721415159</v>
      </c>
      <c r="J3620">
        <v>5426.4810976143754</v>
      </c>
      <c r="K3620">
        <v>-3340.4740362577277</v>
      </c>
      <c r="L3620">
        <v>-31.615933730937869</v>
      </c>
      <c r="M3620">
        <v>6372.2416691206954</v>
      </c>
      <c r="N3620">
        <v>38692.169115893244</v>
      </c>
      <c r="O3620">
        <v>29.034879636849773</v>
      </c>
      <c r="P3620">
        <v>62.545451206320948</v>
      </c>
      <c r="Q3620" s="6">
        <v>3618</v>
      </c>
    </row>
    <row r="3621" spans="1:17" x14ac:dyDescent="0.25">
      <c r="A3621">
        <v>138.73509243259863</v>
      </c>
      <c r="B3621">
        <v>-35.496914677015624</v>
      </c>
      <c r="C3621">
        <v>2018.365</v>
      </c>
      <c r="D3621">
        <v>3</v>
      </c>
      <c r="E3621">
        <v>0.65</v>
      </c>
      <c r="F3621">
        <v>19.899999999999999</v>
      </c>
      <c r="G3621">
        <v>54.048620189015942</v>
      </c>
      <c r="H3621">
        <v>14.175201143268689</v>
      </c>
      <c r="I3621">
        <v>28.735092432598634</v>
      </c>
      <c r="J3621">
        <v>5198.6125435186214</v>
      </c>
      <c r="K3621">
        <v>-3682.8906123525576</v>
      </c>
      <c r="L3621">
        <v>-35.315176793474016</v>
      </c>
      <c r="M3621">
        <v>6370.9697566527302</v>
      </c>
      <c r="N3621">
        <v>37868.203253186075</v>
      </c>
      <c r="O3621">
        <v>38.766646296094969</v>
      </c>
      <c r="P3621">
        <v>43.357167066859709</v>
      </c>
      <c r="Q3621" s="6">
        <v>3619</v>
      </c>
    </row>
    <row r="3622" spans="1:17" x14ac:dyDescent="0.25">
      <c r="A3622">
        <v>125.75676441138793</v>
      </c>
      <c r="B3622">
        <v>-38.38966935791678</v>
      </c>
      <c r="C3622">
        <v>2018.365</v>
      </c>
      <c r="D3622">
        <v>1.2</v>
      </c>
      <c r="E3622">
        <v>0.65</v>
      </c>
      <c r="F3622">
        <v>19.899999999999999</v>
      </c>
      <c r="G3622">
        <v>46.089820015575185</v>
      </c>
      <c r="H3622">
        <v>22.269246504996058</v>
      </c>
      <c r="I3622">
        <v>15.756764411387934</v>
      </c>
      <c r="J3622">
        <v>5005.6866753465747</v>
      </c>
      <c r="K3622">
        <v>-3939.4386961491841</v>
      </c>
      <c r="L3622">
        <v>-38.20248605085181</v>
      </c>
      <c r="M3622">
        <v>6369.9353475886892</v>
      </c>
      <c r="N3622">
        <v>37578.342063707845</v>
      </c>
      <c r="O3622">
        <v>42.559064700161855</v>
      </c>
      <c r="P3622">
        <v>24.43485161301432</v>
      </c>
      <c r="Q3622" s="6">
        <v>3620</v>
      </c>
    </row>
    <row r="3623" spans="1:17" x14ac:dyDescent="0.25">
      <c r="A3623">
        <v>115.01996428559924</v>
      </c>
      <c r="B3623">
        <v>-25.541701394551446</v>
      </c>
      <c r="C3623">
        <v>2018.365</v>
      </c>
      <c r="D3623">
        <v>0.75</v>
      </c>
      <c r="E3623">
        <v>0.65</v>
      </c>
      <c r="F3623">
        <v>19.899999999999999</v>
      </c>
      <c r="G3623">
        <v>42.007420362456692</v>
      </c>
      <c r="H3623">
        <v>23.788593114956871</v>
      </c>
      <c r="I3623">
        <v>5.0199642855992437</v>
      </c>
      <c r="J3623">
        <v>5758.3996901290066</v>
      </c>
      <c r="K3623">
        <v>-2733.3404607007055</v>
      </c>
      <c r="L3623">
        <v>-25.392296369685265</v>
      </c>
      <c r="M3623">
        <v>6374.1914832691828</v>
      </c>
      <c r="N3623">
        <v>36533.706259593142</v>
      </c>
      <c r="O3623">
        <v>59.609451071124134</v>
      </c>
      <c r="P3623">
        <v>11.515015729551976</v>
      </c>
      <c r="Q3623" s="6">
        <v>3621</v>
      </c>
    </row>
    <row r="3624" spans="1:17" x14ac:dyDescent="0.25">
      <c r="A3624">
        <v>125.22745712895698</v>
      </c>
      <c r="B3624">
        <v>-38.120116653168601</v>
      </c>
      <c r="C3624">
        <v>2018.365</v>
      </c>
      <c r="D3624">
        <v>0.75</v>
      </c>
      <c r="E3624">
        <v>0.65</v>
      </c>
      <c r="F3624">
        <v>19.899999999999999</v>
      </c>
      <c r="G3624">
        <v>42.007420362456692</v>
      </c>
      <c r="H3624">
        <v>19.230829924258686</v>
      </c>
      <c r="I3624">
        <v>15.227457128956985</v>
      </c>
      <c r="J3624">
        <v>5024.2123986485767</v>
      </c>
      <c r="K3624">
        <v>-3915.9430563624123</v>
      </c>
      <c r="L3624">
        <v>-37.933361122016215</v>
      </c>
      <c r="M3624">
        <v>6370.0329863672669</v>
      </c>
      <c r="N3624">
        <v>37544.427500515543</v>
      </c>
      <c r="O3624">
        <v>43.023176394158497</v>
      </c>
      <c r="P3624">
        <v>23.795458649659292</v>
      </c>
      <c r="Q3624" s="6">
        <v>3622</v>
      </c>
    </row>
    <row r="3625" spans="1:17" x14ac:dyDescent="0.25">
      <c r="A3625">
        <v>145.71</v>
      </c>
      <c r="B3625">
        <v>-41.633000000000003</v>
      </c>
      <c r="C3625">
        <v>2018.365</v>
      </c>
      <c r="D3625">
        <v>0.75</v>
      </c>
      <c r="E3625">
        <v>0.65</v>
      </c>
      <c r="F3625">
        <v>19.899999999999999</v>
      </c>
      <c r="G3625">
        <v>42.007420362456692</v>
      </c>
      <c r="H3625">
        <v>16.091712186682713</v>
      </c>
      <c r="I3625">
        <v>35.710000000000008</v>
      </c>
      <c r="J3625">
        <v>4774.1796466960077</v>
      </c>
      <c r="K3625">
        <v>-4215.225727744536</v>
      </c>
      <c r="L3625">
        <v>-41.441975691360987</v>
      </c>
      <c r="M3625">
        <v>6368.7454992930807</v>
      </c>
      <c r="N3625">
        <v>38619.595222526608</v>
      </c>
      <c r="O3625">
        <v>29.803631506229216</v>
      </c>
      <c r="P3625">
        <v>47.255580234460147</v>
      </c>
      <c r="Q3625" s="6">
        <v>3623</v>
      </c>
    </row>
    <row r="3626" spans="1:17" x14ac:dyDescent="0.25">
      <c r="A3626">
        <v>146.18100000000001</v>
      </c>
      <c r="B3626">
        <v>-33.613999999999997</v>
      </c>
      <c r="C3626">
        <v>2018.365</v>
      </c>
      <c r="D3626">
        <v>3</v>
      </c>
      <c r="E3626">
        <v>0.65</v>
      </c>
      <c r="F3626">
        <v>19.899999999999999</v>
      </c>
      <c r="G3626">
        <v>54.048620189015942</v>
      </c>
      <c r="H3626">
        <v>19.521435185411345</v>
      </c>
      <c r="I3626">
        <v>36.181000000000012</v>
      </c>
      <c r="J3626">
        <v>5317.0828755422517</v>
      </c>
      <c r="K3626">
        <v>-3510.8724477648489</v>
      </c>
      <c r="L3626">
        <v>-33.43680243529176</v>
      </c>
      <c r="M3626">
        <v>6371.6242552318636</v>
      </c>
      <c r="N3626">
        <v>38164.109716288018</v>
      </c>
      <c r="O3626">
        <v>35.116863929579914</v>
      </c>
      <c r="P3626">
        <v>52.877256153281969</v>
      </c>
      <c r="Q3626" s="6">
        <v>3624</v>
      </c>
    </row>
    <row r="3627" spans="1:17" x14ac:dyDescent="0.25">
      <c r="A3627">
        <v>129.33090539946102</v>
      </c>
      <c r="B3627">
        <v>-23.721334188325834</v>
      </c>
      <c r="C3627">
        <v>2018.365</v>
      </c>
      <c r="D3627">
        <v>1.2</v>
      </c>
      <c r="E3627">
        <v>0.65</v>
      </c>
      <c r="F3627">
        <v>19.899999999999999</v>
      </c>
      <c r="G3627">
        <v>46.089820015575185</v>
      </c>
      <c r="H3627">
        <v>23.741494265957286</v>
      </c>
      <c r="I3627">
        <v>19.330905399461017</v>
      </c>
      <c r="J3627">
        <v>5842.4349644403965</v>
      </c>
      <c r="K3627">
        <v>-2550.0582529382159</v>
      </c>
      <c r="L3627">
        <v>-23.57991323560778</v>
      </c>
      <c r="M3627">
        <v>6374.7033975781151</v>
      </c>
      <c r="N3627">
        <v>36790.559168786211</v>
      </c>
      <c r="O3627">
        <v>54.744007807165218</v>
      </c>
      <c r="P3627">
        <v>41.088827949649023</v>
      </c>
      <c r="Q3627" s="6">
        <v>3625</v>
      </c>
    </row>
    <row r="3628" spans="1:17" x14ac:dyDescent="0.25">
      <c r="A3628">
        <v>127.92794688967425</v>
      </c>
      <c r="B3628">
        <v>-42.303031642926349</v>
      </c>
      <c r="C3628">
        <v>2018.365</v>
      </c>
      <c r="D3628">
        <v>3</v>
      </c>
      <c r="E3628">
        <v>0.65</v>
      </c>
      <c r="F3628">
        <v>19.899999999999999</v>
      </c>
      <c r="G3628">
        <v>54.048620189015942</v>
      </c>
      <c r="H3628">
        <v>18.150849721773525</v>
      </c>
      <c r="I3628">
        <v>17.927946889674246</v>
      </c>
      <c r="J3628">
        <v>4724.4126126883621</v>
      </c>
      <c r="K3628">
        <v>-4270.5596930143411</v>
      </c>
      <c r="L3628">
        <v>-42.111517146881468</v>
      </c>
      <c r="M3628">
        <v>6368.497046126945</v>
      </c>
      <c r="N3628">
        <v>37938.31184944298</v>
      </c>
      <c r="O3628">
        <v>37.846725707104348</v>
      </c>
      <c r="P3628">
        <v>25.673179299312302</v>
      </c>
      <c r="Q3628" s="6">
        <v>3626</v>
      </c>
    </row>
    <row r="3629" spans="1:17" x14ac:dyDescent="0.25">
      <c r="A3629">
        <v>137.67012870565802</v>
      </c>
      <c r="B3629">
        <v>-39.346676268399797</v>
      </c>
      <c r="C3629">
        <v>2018.365</v>
      </c>
      <c r="D3629">
        <v>1.2</v>
      </c>
      <c r="E3629">
        <v>0.65</v>
      </c>
      <c r="F3629">
        <v>19.899999999999999</v>
      </c>
      <c r="G3629">
        <v>46.089820015575185</v>
      </c>
      <c r="H3629">
        <v>20.337217565139369</v>
      </c>
      <c r="I3629">
        <v>27.670128705658016</v>
      </c>
      <c r="J3629">
        <v>4939.0184327478755</v>
      </c>
      <c r="K3629">
        <v>-4022.1554940613942</v>
      </c>
      <c r="L3629">
        <v>-39.158108011068983</v>
      </c>
      <c r="M3629">
        <v>6369.5869487299988</v>
      </c>
      <c r="N3629">
        <v>38072.561717480006</v>
      </c>
      <c r="O3629">
        <v>36.200086247295921</v>
      </c>
      <c r="P3629">
        <v>39.59180567257453</v>
      </c>
      <c r="Q3629" s="6">
        <v>3627</v>
      </c>
    </row>
    <row r="3630" spans="1:17" x14ac:dyDescent="0.25">
      <c r="A3630">
        <v>126.4130295282024</v>
      </c>
      <c r="B3630">
        <v>-25.710606334832555</v>
      </c>
      <c r="C3630">
        <v>2018.365</v>
      </c>
      <c r="D3630">
        <v>0.75</v>
      </c>
      <c r="E3630">
        <v>0.65</v>
      </c>
      <c r="F3630">
        <v>19.899999999999999</v>
      </c>
      <c r="G3630">
        <v>42.007420362456692</v>
      </c>
      <c r="H3630">
        <v>14.779967836455205</v>
      </c>
      <c r="I3630">
        <v>16.413029528202401</v>
      </c>
      <c r="J3630">
        <v>5750.3069389659395</v>
      </c>
      <c r="K3630">
        <v>-2750.2115674248912</v>
      </c>
      <c r="L3630">
        <v>-25.560490401740296</v>
      </c>
      <c r="M3630">
        <v>6374.1425743324498</v>
      </c>
      <c r="N3630">
        <v>36787.107134966216</v>
      </c>
      <c r="O3630">
        <v>54.792974659449307</v>
      </c>
      <c r="P3630">
        <v>34.176084812090991</v>
      </c>
      <c r="Q3630" s="6">
        <v>3628</v>
      </c>
    </row>
    <row r="3631" spans="1:17" x14ac:dyDescent="0.25">
      <c r="A3631">
        <v>124.9892479611438</v>
      </c>
      <c r="B3631">
        <v>-34.313044936957731</v>
      </c>
      <c r="C3631">
        <v>2018.365</v>
      </c>
      <c r="D3631">
        <v>0.75</v>
      </c>
      <c r="E3631">
        <v>0.65</v>
      </c>
      <c r="F3631">
        <v>19.899999999999999</v>
      </c>
      <c r="G3631">
        <v>42.007420362456692</v>
      </c>
      <c r="H3631">
        <v>22.497866421058319</v>
      </c>
      <c r="I3631">
        <v>14.989247961143803</v>
      </c>
      <c r="J3631">
        <v>5273.7646415815116</v>
      </c>
      <c r="K3631">
        <v>-3575.1826342183285</v>
      </c>
      <c r="L3631">
        <v>-34.134071649205829</v>
      </c>
      <c r="M3631">
        <v>6371.3832377915924</v>
      </c>
      <c r="N3631">
        <v>37266.792918365391</v>
      </c>
      <c r="O3631">
        <v>46.99552112226651</v>
      </c>
      <c r="P3631">
        <v>25.406380014298655</v>
      </c>
      <c r="Q3631" s="6">
        <v>3629</v>
      </c>
    </row>
    <row r="3632" spans="1:17" x14ac:dyDescent="0.25">
      <c r="A3632">
        <v>124.96701031775396</v>
      </c>
      <c r="B3632">
        <v>-32.964159062146599</v>
      </c>
      <c r="C3632">
        <v>2018.365</v>
      </c>
      <c r="D3632">
        <v>1.2</v>
      </c>
      <c r="E3632">
        <v>0.65</v>
      </c>
      <c r="F3632">
        <v>19.899999999999999</v>
      </c>
      <c r="G3632">
        <v>46.089820015575185</v>
      </c>
      <c r="H3632">
        <v>21.517346903958519</v>
      </c>
      <c r="I3632">
        <v>14.96701031775396</v>
      </c>
      <c r="J3632">
        <v>5356.64125904915</v>
      </c>
      <c r="K3632">
        <v>-3450.6255564724152</v>
      </c>
      <c r="L3632">
        <v>-32.788706509320122</v>
      </c>
      <c r="M3632">
        <v>6371.8460675951856</v>
      </c>
      <c r="N3632">
        <v>37175.575286952837</v>
      </c>
      <c r="O3632">
        <v>48.374104229606552</v>
      </c>
      <c r="P3632">
        <v>26.165633956182742</v>
      </c>
      <c r="Q3632" s="6">
        <v>3630</v>
      </c>
    </row>
    <row r="3633" spans="1:17" x14ac:dyDescent="0.25">
      <c r="A3633">
        <v>138.86920947356222</v>
      </c>
      <c r="B3633">
        <v>-26.441043443971161</v>
      </c>
      <c r="C3633">
        <v>2018.365</v>
      </c>
      <c r="D3633">
        <v>1.2</v>
      </c>
      <c r="E3633">
        <v>0.65</v>
      </c>
      <c r="F3633">
        <v>19.899999999999999</v>
      </c>
      <c r="G3633">
        <v>46.089820015575185</v>
      </c>
      <c r="H3633">
        <v>17.477798242132316</v>
      </c>
      <c r="I3633">
        <v>28.869209473562222</v>
      </c>
      <c r="J3633">
        <v>5714.7359599895917</v>
      </c>
      <c r="K3633">
        <v>-2822.8985618913548</v>
      </c>
      <c r="L3633">
        <v>-26.287913169768203</v>
      </c>
      <c r="M3633">
        <v>6373.9284105743172</v>
      </c>
      <c r="N3633">
        <v>37368.677820649093</v>
      </c>
      <c r="O3633">
        <v>45.552539499572944</v>
      </c>
      <c r="P3633">
        <v>51.074170431544296</v>
      </c>
      <c r="Q3633" s="6">
        <v>3631</v>
      </c>
    </row>
    <row r="3634" spans="1:17" x14ac:dyDescent="0.25">
      <c r="A3634">
        <v>152.36099999999999</v>
      </c>
      <c r="B3634">
        <v>-34.488999999999997</v>
      </c>
      <c r="C3634">
        <v>2018.365</v>
      </c>
      <c r="D3634">
        <v>3</v>
      </c>
      <c r="E3634">
        <v>0.65</v>
      </c>
      <c r="F3634">
        <v>19.899999999999999</v>
      </c>
      <c r="G3634">
        <v>54.048620189015942</v>
      </c>
      <c r="H3634">
        <v>15.513714049351204</v>
      </c>
      <c r="I3634">
        <v>42.36099999999999</v>
      </c>
      <c r="J3634">
        <v>5262.7369700293029</v>
      </c>
      <c r="K3634">
        <v>-3591.2875255386825</v>
      </c>
      <c r="L3634">
        <v>-34.309596432554557</v>
      </c>
      <c r="M3634">
        <v>6371.3221945529458</v>
      </c>
      <c r="N3634">
        <v>38606.737143385406</v>
      </c>
      <c r="O3634">
        <v>29.977233585611241</v>
      </c>
      <c r="P3634">
        <v>58.161000025184187</v>
      </c>
      <c r="Q3634" s="6">
        <v>3632</v>
      </c>
    </row>
    <row r="3635" spans="1:17" x14ac:dyDescent="0.25">
      <c r="A3635">
        <v>123.6091324392243</v>
      </c>
      <c r="B3635">
        <v>-37.57376697553719</v>
      </c>
      <c r="C3635">
        <v>2018.365</v>
      </c>
      <c r="D3635">
        <v>0.75</v>
      </c>
      <c r="E3635">
        <v>0.65</v>
      </c>
      <c r="F3635">
        <v>19.899999999999999</v>
      </c>
      <c r="G3635">
        <v>42.007420362456692</v>
      </c>
      <c r="H3635">
        <v>16.63884952393672</v>
      </c>
      <c r="I3635">
        <v>13.609132439224297</v>
      </c>
      <c r="J3635">
        <v>5061.419007244016</v>
      </c>
      <c r="K3635">
        <v>-3868.0576534769348</v>
      </c>
      <c r="L3635">
        <v>-37.387929045348358</v>
      </c>
      <c r="M3635">
        <v>6370.2301667610482</v>
      </c>
      <c r="N3635">
        <v>37464.081523849571</v>
      </c>
      <c r="O3635">
        <v>44.138393323851723</v>
      </c>
      <c r="P3635">
        <v>21.653937623592878</v>
      </c>
      <c r="Q3635" s="6">
        <v>3633</v>
      </c>
    </row>
    <row r="3636" spans="1:17" x14ac:dyDescent="0.25">
      <c r="A3636">
        <v>137.87446625361096</v>
      </c>
      <c r="B3636">
        <v>-33.610836541962158</v>
      </c>
      <c r="C3636">
        <v>2018.365</v>
      </c>
      <c r="D3636">
        <v>3</v>
      </c>
      <c r="E3636">
        <v>0.65</v>
      </c>
      <c r="F3636">
        <v>19.899999999999999</v>
      </c>
      <c r="G3636">
        <v>54.048620189015942</v>
      </c>
      <c r="H3636">
        <v>23.029920440156836</v>
      </c>
      <c r="I3636">
        <v>27.874466253610962</v>
      </c>
      <c r="J3636">
        <v>5317.2771108979878</v>
      </c>
      <c r="K3636">
        <v>-3510.5802374756495</v>
      </c>
      <c r="L3636">
        <v>-33.433647252807866</v>
      </c>
      <c r="M3636">
        <v>6371.625340353452</v>
      </c>
      <c r="N3636">
        <v>37709.960700253971</v>
      </c>
      <c r="O3636">
        <v>40.824505215959249</v>
      </c>
      <c r="P3636">
        <v>43.695634541421335</v>
      </c>
      <c r="Q3636" s="6">
        <v>3634</v>
      </c>
    </row>
    <row r="3637" spans="1:17" x14ac:dyDescent="0.25">
      <c r="A3637">
        <v>119.43</v>
      </c>
      <c r="B3637">
        <v>-29.450000000000003</v>
      </c>
      <c r="C3637">
        <v>2018.365</v>
      </c>
      <c r="D3637">
        <v>3</v>
      </c>
      <c r="E3637">
        <v>0.65</v>
      </c>
      <c r="F3637">
        <v>19.899999999999999</v>
      </c>
      <c r="G3637">
        <v>54.048620189015942</v>
      </c>
      <c r="H3637">
        <v>23.681121719430227</v>
      </c>
      <c r="I3637">
        <v>9.4300000000000068</v>
      </c>
      <c r="J3637">
        <v>5558.4886181776001</v>
      </c>
      <c r="K3637">
        <v>-3117.4309734831099</v>
      </c>
      <c r="L3637">
        <v>-29.285516239621312</v>
      </c>
      <c r="M3637">
        <v>6373.0033416625301</v>
      </c>
      <c r="N3637">
        <v>36824.263370070272</v>
      </c>
      <c r="O3637">
        <v>54.113396022688747</v>
      </c>
      <c r="P3637">
        <v>18.665269154376979</v>
      </c>
      <c r="Q3637" s="6">
        <v>3635</v>
      </c>
    </row>
    <row r="3638" spans="1:17" x14ac:dyDescent="0.25">
      <c r="A3638">
        <v>116.422</v>
      </c>
      <c r="B3638">
        <v>-38.400199999999998</v>
      </c>
      <c r="C3638">
        <v>2018.365</v>
      </c>
      <c r="D3638">
        <v>1.2</v>
      </c>
      <c r="E3638">
        <v>0.65</v>
      </c>
      <c r="F3638">
        <v>19.899999999999999</v>
      </c>
      <c r="G3638">
        <v>46.089820015575185</v>
      </c>
      <c r="H3638">
        <v>17.994817872705799</v>
      </c>
      <c r="I3638">
        <v>6.421999999999997</v>
      </c>
      <c r="J3638">
        <v>5004.9606696854917</v>
      </c>
      <c r="K3638">
        <v>-3940.3548536995208</v>
      </c>
      <c r="L3638">
        <v>-38.21300031628649</v>
      </c>
      <c r="M3638">
        <v>6369.9315285309012</v>
      </c>
      <c r="N3638">
        <v>37402.933183042951</v>
      </c>
      <c r="O3638">
        <v>44.995864549437613</v>
      </c>
      <c r="P3638">
        <v>10.270942655835306</v>
      </c>
      <c r="Q3638" s="6">
        <v>3636</v>
      </c>
    </row>
    <row r="3639" spans="1:17" x14ac:dyDescent="0.25">
      <c r="A3639">
        <v>134.55123860904362</v>
      </c>
      <c r="B3639">
        <v>-28.432792795251359</v>
      </c>
      <c r="C3639">
        <v>2018.365</v>
      </c>
      <c r="D3639">
        <v>1.2</v>
      </c>
      <c r="E3639">
        <v>0.65</v>
      </c>
      <c r="F3639">
        <v>19.899999999999999</v>
      </c>
      <c r="G3639">
        <v>46.089820015575185</v>
      </c>
      <c r="H3639">
        <v>19.894129897129403</v>
      </c>
      <c r="I3639">
        <v>24.551238609043622</v>
      </c>
      <c r="J3639">
        <v>5613.0454513352752</v>
      </c>
      <c r="K3639">
        <v>-3018.7700391170401</v>
      </c>
      <c r="L3639">
        <v>-28.271951300104433</v>
      </c>
      <c r="M3639">
        <v>6373.323449176758</v>
      </c>
      <c r="N3639">
        <v>37254.395586893188</v>
      </c>
      <c r="O3639">
        <v>47.213598919949874</v>
      </c>
      <c r="P3639">
        <v>43.813585492254276</v>
      </c>
      <c r="Q3639" s="6">
        <v>3637</v>
      </c>
    </row>
    <row r="3640" spans="1:17" x14ac:dyDescent="0.25">
      <c r="A3640">
        <v>135.58199999999999</v>
      </c>
      <c r="B3640">
        <v>-32.308</v>
      </c>
      <c r="C3640">
        <v>2018.365</v>
      </c>
      <c r="D3640">
        <v>3</v>
      </c>
      <c r="E3640">
        <v>0.65</v>
      </c>
      <c r="F3640">
        <v>19.899999999999999</v>
      </c>
      <c r="G3640">
        <v>54.048620189015942</v>
      </c>
      <c r="H3640">
        <v>22.518411526659087</v>
      </c>
      <c r="I3640">
        <v>25.581999999999994</v>
      </c>
      <c r="J3640">
        <v>5395.8842502351908</v>
      </c>
      <c r="K3640">
        <v>-3389.3480629915825</v>
      </c>
      <c r="L3640">
        <v>-32.134400640494604</v>
      </c>
      <c r="M3640">
        <v>6372.067728299895</v>
      </c>
      <c r="N3640">
        <v>37523.316509001328</v>
      </c>
      <c r="O3640">
        <v>43.34540142306323</v>
      </c>
      <c r="P3640">
        <v>41.851303523087267</v>
      </c>
      <c r="Q3640" s="6">
        <v>3638</v>
      </c>
    </row>
    <row r="3641" spans="1:17" x14ac:dyDescent="0.25">
      <c r="A3641">
        <v>129.96907873998839</v>
      </c>
      <c r="B3641">
        <v>-33.064081691490749</v>
      </c>
      <c r="C3641">
        <v>2018.365</v>
      </c>
      <c r="D3641">
        <v>1.2</v>
      </c>
      <c r="E3641">
        <v>0.65</v>
      </c>
      <c r="F3641">
        <v>19.899999999999999</v>
      </c>
      <c r="G3641">
        <v>46.089820015575185</v>
      </c>
      <c r="H3641">
        <v>14.490476922859886</v>
      </c>
      <c r="I3641">
        <v>19.96907873998839</v>
      </c>
      <c r="J3641">
        <v>5350.6033371746862</v>
      </c>
      <c r="K3641">
        <v>-3459.9181262598308</v>
      </c>
      <c r="L3641">
        <v>-32.888354944820392</v>
      </c>
      <c r="M3641">
        <v>6371.8121058460465</v>
      </c>
      <c r="N3641">
        <v>37340.800941849207</v>
      </c>
      <c r="O3641">
        <v>45.919126047661827</v>
      </c>
      <c r="P3641">
        <v>33.663986556095992</v>
      </c>
      <c r="Q3641" s="6">
        <v>3639</v>
      </c>
    </row>
    <row r="3642" spans="1:17" x14ac:dyDescent="0.25">
      <c r="A3642">
        <v>155.071</v>
      </c>
      <c r="B3642">
        <v>-32.186999999999998</v>
      </c>
      <c r="C3642">
        <v>2018.365</v>
      </c>
      <c r="D3642">
        <v>0.75</v>
      </c>
      <c r="E3642">
        <v>0.65</v>
      </c>
      <c r="F3642">
        <v>19.899999999999999</v>
      </c>
      <c r="G3642">
        <v>42.007420362456692</v>
      </c>
      <c r="H3642">
        <v>18.405689879518008</v>
      </c>
      <c r="I3642">
        <v>45.070999999999998</v>
      </c>
      <c r="J3642">
        <v>5403.0437050216105</v>
      </c>
      <c r="K3642">
        <v>-3377.9999168325562</v>
      </c>
      <c r="L3642">
        <v>-32.013752313479699</v>
      </c>
      <c r="M3642">
        <v>6372.1083415533994</v>
      </c>
      <c r="N3642">
        <v>38686.423024536954</v>
      </c>
      <c r="O3642">
        <v>29.097120109875082</v>
      </c>
      <c r="P3642">
        <v>62.015355266984848</v>
      </c>
      <c r="Q3642" s="6">
        <v>3640</v>
      </c>
    </row>
    <row r="3643" spans="1:17" x14ac:dyDescent="0.25">
      <c r="A3643">
        <v>149.22800000000001</v>
      </c>
      <c r="B3643">
        <v>-32.18</v>
      </c>
      <c r="C3643">
        <v>2018.365</v>
      </c>
      <c r="D3643">
        <v>1.2</v>
      </c>
      <c r="E3643">
        <v>0.65</v>
      </c>
      <c r="F3643">
        <v>19.899999999999999</v>
      </c>
      <c r="G3643">
        <v>46.089820015575185</v>
      </c>
      <c r="H3643">
        <v>15.38182983276916</v>
      </c>
      <c r="I3643">
        <v>39.228000000000009</v>
      </c>
      <c r="J3643">
        <v>5403.4571506580996</v>
      </c>
      <c r="K3643">
        <v>-3377.3429568097454</v>
      </c>
      <c r="L3643">
        <v>-32.006772752417206</v>
      </c>
      <c r="M3643">
        <v>6372.1106885325325</v>
      </c>
      <c r="N3643">
        <v>38281.128266810585</v>
      </c>
      <c r="O3643">
        <v>33.729503627207002</v>
      </c>
      <c r="P3643">
        <v>56.881278757809568</v>
      </c>
      <c r="Q3643" s="6">
        <v>3641</v>
      </c>
    </row>
    <row r="3644" spans="1:17" x14ac:dyDescent="0.25">
      <c r="A3644">
        <v>122.4962935099158</v>
      </c>
      <c r="B3644">
        <v>-37.305829245661613</v>
      </c>
      <c r="C3644">
        <v>2018.365</v>
      </c>
      <c r="D3644">
        <v>3</v>
      </c>
      <c r="E3644">
        <v>0.65</v>
      </c>
      <c r="F3644">
        <v>19.899999999999999</v>
      </c>
      <c r="G3644">
        <v>54.048620189015942</v>
      </c>
      <c r="H3644">
        <v>22.720438061377113</v>
      </c>
      <c r="I3644">
        <v>12.496293509915802</v>
      </c>
      <c r="J3644">
        <v>5079.4971277970089</v>
      </c>
      <c r="K3644">
        <v>-3844.4464624311458</v>
      </c>
      <c r="L3644">
        <v>-37.120465979332963</v>
      </c>
      <c r="M3644">
        <v>6370.3264966402949</v>
      </c>
      <c r="N3644">
        <v>37419.219684900592</v>
      </c>
      <c r="O3644">
        <v>44.771291664175664</v>
      </c>
      <c r="P3644">
        <v>20.086402148413981</v>
      </c>
      <c r="Q3644" s="6">
        <v>3642</v>
      </c>
    </row>
    <row r="3645" spans="1:17" x14ac:dyDescent="0.25">
      <c r="A3645">
        <v>121.45584910107767</v>
      </c>
      <c r="B3645">
        <v>-38.49012312305512</v>
      </c>
      <c r="C3645">
        <v>2018.365</v>
      </c>
      <c r="D3645">
        <v>3</v>
      </c>
      <c r="E3645">
        <v>0.65</v>
      </c>
      <c r="F3645">
        <v>19.899999999999999</v>
      </c>
      <c r="G3645">
        <v>54.048620189015942</v>
      </c>
      <c r="H3645">
        <v>17.219654990340583</v>
      </c>
      <c r="I3645">
        <v>11.455849101077675</v>
      </c>
      <c r="J3645">
        <v>4998.7542631196311</v>
      </c>
      <c r="K3645">
        <v>-3948.1727231856189</v>
      </c>
      <c r="L3645">
        <v>-38.302784624127533</v>
      </c>
      <c r="M3645">
        <v>6369.8989030567536</v>
      </c>
      <c r="N3645">
        <v>37486.688225682869</v>
      </c>
      <c r="O3645">
        <v>43.817805391485592</v>
      </c>
      <c r="P3645">
        <v>18.035508540977748</v>
      </c>
      <c r="Q3645" s="6">
        <v>3643</v>
      </c>
    </row>
    <row r="3646" spans="1:17" x14ac:dyDescent="0.25">
      <c r="A3646">
        <v>156.37200000000001</v>
      </c>
      <c r="B3646">
        <v>-33.134999999999998</v>
      </c>
      <c r="C3646">
        <v>2018.365</v>
      </c>
      <c r="D3646">
        <v>0.75</v>
      </c>
      <c r="E3646">
        <v>0.65</v>
      </c>
      <c r="F3646">
        <v>19.899999999999999</v>
      </c>
      <c r="G3646">
        <v>42.007420362456692</v>
      </c>
      <c r="H3646">
        <v>22.165731338975029</v>
      </c>
      <c r="I3646">
        <v>46.372000000000014</v>
      </c>
      <c r="J3646">
        <v>5346.3081425055798</v>
      </c>
      <c r="K3646">
        <v>-3466.5070569795889</v>
      </c>
      <c r="L3646">
        <v>-32.959079940716705</v>
      </c>
      <c r="M3646">
        <v>6371.7879696919254</v>
      </c>
      <c r="N3646">
        <v>38824.520161208347</v>
      </c>
      <c r="O3646">
        <v>27.575056234279067</v>
      </c>
      <c r="P3646">
        <v>62.478562275570731</v>
      </c>
      <c r="Q3646" s="6">
        <v>3644</v>
      </c>
    </row>
    <row r="3647" spans="1:17" x14ac:dyDescent="0.25">
      <c r="A3647">
        <v>128.28882399119937</v>
      </c>
      <c r="B3647">
        <v>-24.447620411268396</v>
      </c>
      <c r="C3647">
        <v>2018.365</v>
      </c>
      <c r="D3647">
        <v>0.75</v>
      </c>
      <c r="E3647">
        <v>0.65</v>
      </c>
      <c r="F3647">
        <v>19.899999999999999</v>
      </c>
      <c r="G3647">
        <v>42.007420362456692</v>
      </c>
      <c r="H3647">
        <v>21.907625182291312</v>
      </c>
      <c r="I3647">
        <v>18.288823991199365</v>
      </c>
      <c r="J3647">
        <v>5809.6077070568253</v>
      </c>
      <c r="K3647">
        <v>-2623.497858849239</v>
      </c>
      <c r="L3647">
        <v>-24.302944158651819</v>
      </c>
      <c r="M3647">
        <v>6374.5025472801099</v>
      </c>
      <c r="N3647">
        <v>36786.980582495366</v>
      </c>
      <c r="O3647">
        <v>54.803173268782139</v>
      </c>
      <c r="P3647">
        <v>38.610226278296537</v>
      </c>
      <c r="Q3647" s="6">
        <v>3645</v>
      </c>
    </row>
    <row r="3648" spans="1:17" x14ac:dyDescent="0.25">
      <c r="A3648">
        <v>143.86758088889783</v>
      </c>
      <c r="B3648">
        <v>-28.442140120463208</v>
      </c>
      <c r="C3648">
        <v>2018.365</v>
      </c>
      <c r="D3648">
        <v>0.75</v>
      </c>
      <c r="E3648">
        <v>0.65</v>
      </c>
      <c r="F3648">
        <v>19.899999999999999</v>
      </c>
      <c r="G3648">
        <v>42.007420362456692</v>
      </c>
      <c r="H3648">
        <v>15.015415199317598</v>
      </c>
      <c r="I3648">
        <v>33.867580888897834</v>
      </c>
      <c r="J3648">
        <v>5612.5521411632708</v>
      </c>
      <c r="K3648">
        <v>-3019.6809729404672</v>
      </c>
      <c r="L3648">
        <v>-28.281264230552388</v>
      </c>
      <c r="M3648">
        <v>6373.3205407868118</v>
      </c>
      <c r="N3648">
        <v>37755.031446826506</v>
      </c>
      <c r="O3648">
        <v>40.25863575442812</v>
      </c>
      <c r="P3648">
        <v>54.639226667619113</v>
      </c>
      <c r="Q3648" s="6">
        <v>3646</v>
      </c>
    </row>
    <row r="3649" spans="1:17" x14ac:dyDescent="0.25">
      <c r="A3649">
        <v>155.08425050835061</v>
      </c>
      <c r="B3649">
        <v>-42.843938918867863</v>
      </c>
      <c r="C3649">
        <v>2018.365</v>
      </c>
      <c r="D3649">
        <v>3</v>
      </c>
      <c r="E3649">
        <v>0.65</v>
      </c>
      <c r="F3649">
        <v>19.899999999999999</v>
      </c>
      <c r="G3649">
        <v>54.048620189015942</v>
      </c>
      <c r="H3649">
        <v>20.366332439748483</v>
      </c>
      <c r="I3649">
        <v>45.084250508350607</v>
      </c>
      <c r="J3649">
        <v>4683.762190161332</v>
      </c>
      <c r="K3649">
        <v>-4314.8077687392552</v>
      </c>
      <c r="L3649">
        <v>-42.65210503569584</v>
      </c>
      <c r="M3649">
        <v>6368.296030741466</v>
      </c>
      <c r="N3649">
        <v>39236.365273943149</v>
      </c>
      <c r="O3649">
        <v>23.160408124249077</v>
      </c>
      <c r="P3649">
        <v>55.862458490639035</v>
      </c>
      <c r="Q3649" s="6">
        <v>3647</v>
      </c>
    </row>
    <row r="3650" spans="1:17" x14ac:dyDescent="0.25">
      <c r="A3650">
        <v>162.13887354231898</v>
      </c>
      <c r="B3650">
        <v>-34.993000000000002</v>
      </c>
      <c r="C3650">
        <v>2018.365</v>
      </c>
      <c r="D3650">
        <v>1.2</v>
      </c>
      <c r="E3650">
        <v>0.65</v>
      </c>
      <c r="F3650">
        <v>19.899999999999999</v>
      </c>
      <c r="G3650">
        <v>46.089820015575185</v>
      </c>
      <c r="H3650">
        <v>17.336099416334516</v>
      </c>
      <c r="I3650">
        <v>52.138873542318976</v>
      </c>
      <c r="J3650">
        <v>5230.8748058981491</v>
      </c>
      <c r="K3650">
        <v>-3637.2320474622757</v>
      </c>
      <c r="L3650">
        <v>-34.812401329448072</v>
      </c>
      <c r="M3650">
        <v>6371.1465374818226</v>
      </c>
      <c r="N3650">
        <v>39340.49657649258</v>
      </c>
      <c r="O3650">
        <v>22.112503955988899</v>
      </c>
      <c r="P3650">
        <v>65.971989127388341</v>
      </c>
      <c r="Q3650" s="6">
        <v>3648</v>
      </c>
    </row>
    <row r="3651" spans="1:17" x14ac:dyDescent="0.25">
      <c r="A3651">
        <v>149.29</v>
      </c>
      <c r="B3651">
        <v>-31.991999999999997</v>
      </c>
      <c r="C3651">
        <v>2018.365</v>
      </c>
      <c r="D3651">
        <v>1.2</v>
      </c>
      <c r="E3651">
        <v>0.65</v>
      </c>
      <c r="F3651">
        <v>19.899999999999999</v>
      </c>
      <c r="G3651">
        <v>46.089820015575185</v>
      </c>
      <c r="H3651">
        <v>22.503073649967998</v>
      </c>
      <c r="I3651">
        <v>39.289999999999992</v>
      </c>
      <c r="J3651">
        <v>5414.5309027118255</v>
      </c>
      <c r="K3651">
        <v>-3359.680297945768</v>
      </c>
      <c r="L3651">
        <v>-31.819325531908131</v>
      </c>
      <c r="M3651">
        <v>6372.1736166575292</v>
      </c>
      <c r="N3651">
        <v>38275.774015028313</v>
      </c>
      <c r="O3651">
        <v>33.793459276960903</v>
      </c>
      <c r="P3651">
        <v>57.076107666273728</v>
      </c>
      <c r="Q3651" s="6">
        <v>3649</v>
      </c>
    </row>
    <row r="3652" spans="1:17" x14ac:dyDescent="0.25">
      <c r="A3652">
        <v>154.69606744219894</v>
      </c>
      <c r="B3652">
        <v>-38.14632651224067</v>
      </c>
      <c r="C3652">
        <v>2018.365</v>
      </c>
      <c r="D3652">
        <v>1.2</v>
      </c>
      <c r="E3652">
        <v>0.65</v>
      </c>
      <c r="F3652">
        <v>19.899999999999999</v>
      </c>
      <c r="G3652">
        <v>46.089820015575185</v>
      </c>
      <c r="H3652">
        <v>15.50980374631653</v>
      </c>
      <c r="I3652">
        <v>44.696067442198938</v>
      </c>
      <c r="J3652">
        <v>5022.4159479641821</v>
      </c>
      <c r="K3652">
        <v>-3918.2314210187947</v>
      </c>
      <c r="L3652">
        <v>-37.959528661899981</v>
      </c>
      <c r="M3652">
        <v>6370.0235025487873</v>
      </c>
      <c r="N3652">
        <v>38952.860567021722</v>
      </c>
      <c r="O3652">
        <v>26.168889668825038</v>
      </c>
      <c r="P3652">
        <v>58.025116284400461</v>
      </c>
      <c r="Q3652" s="6">
        <v>3650</v>
      </c>
    </row>
    <row r="3653" spans="1:17" x14ac:dyDescent="0.25">
      <c r="A3653">
        <v>130.78998922947252</v>
      </c>
      <c r="B3653">
        <v>-37.461575063421883</v>
      </c>
      <c r="C3653">
        <v>2018.365</v>
      </c>
      <c r="D3653">
        <v>0.75</v>
      </c>
      <c r="E3653">
        <v>0.65</v>
      </c>
      <c r="F3653">
        <v>19.899999999999999</v>
      </c>
      <c r="G3653">
        <v>42.007420362456692</v>
      </c>
      <c r="H3653">
        <v>22.645263136897373</v>
      </c>
      <c r="I3653">
        <v>20.789989229472525</v>
      </c>
      <c r="J3653">
        <v>5069.0022830417047</v>
      </c>
      <c r="K3653">
        <v>-3858.1812446254839</v>
      </c>
      <c r="L3653">
        <v>-37.275933915587316</v>
      </c>
      <c r="M3653">
        <v>6370.2705328629381</v>
      </c>
      <c r="N3653">
        <v>37666.533176175551</v>
      </c>
      <c r="O3653">
        <v>41.379018119018383</v>
      </c>
      <c r="P3653">
        <v>31.972936011316772</v>
      </c>
      <c r="Q3653" s="6">
        <v>3651</v>
      </c>
    </row>
    <row r="3654" spans="1:17" x14ac:dyDescent="0.25">
      <c r="A3654">
        <v>148.202</v>
      </c>
      <c r="B3654">
        <v>-30.915999999999997</v>
      </c>
      <c r="C3654">
        <v>2018.365</v>
      </c>
      <c r="D3654">
        <v>1.2</v>
      </c>
      <c r="E3654">
        <v>0.65</v>
      </c>
      <c r="F3654">
        <v>19.899999999999999</v>
      </c>
      <c r="G3654">
        <v>46.089820015575185</v>
      </c>
      <c r="H3654">
        <v>16.023838462074462</v>
      </c>
      <c r="I3654">
        <v>38.201999999999998</v>
      </c>
      <c r="J3654">
        <v>5476.7845143746326</v>
      </c>
      <c r="K3654">
        <v>-3257.9083814829287</v>
      </c>
      <c r="L3654">
        <v>-30.746631005892176</v>
      </c>
      <c r="M3654">
        <v>6372.5297676064638</v>
      </c>
      <c r="N3654">
        <v>38150.852101809294</v>
      </c>
      <c r="O3654">
        <v>35.288278082450525</v>
      </c>
      <c r="P3654">
        <v>56.861404409004969</v>
      </c>
      <c r="Q3654" s="6">
        <v>3652</v>
      </c>
    </row>
    <row r="3655" spans="1:17" x14ac:dyDescent="0.25">
      <c r="A3655">
        <v>153.84800000000001</v>
      </c>
      <c r="B3655">
        <v>-28.805</v>
      </c>
      <c r="C3655">
        <v>2018.365</v>
      </c>
      <c r="D3655">
        <v>3</v>
      </c>
      <c r="E3655">
        <v>0.65</v>
      </c>
      <c r="F3655">
        <v>19.899999999999999</v>
      </c>
      <c r="G3655">
        <v>54.048620189015942</v>
      </c>
      <c r="H3655">
        <v>15.933519204559627</v>
      </c>
      <c r="I3655">
        <v>43.848000000000013</v>
      </c>
      <c r="J3655">
        <v>5593.2867570776107</v>
      </c>
      <c r="K3655">
        <v>-3054.9816243815894</v>
      </c>
      <c r="L3655">
        <v>-28.642802117582903</v>
      </c>
      <c r="M3655">
        <v>6373.2071574842876</v>
      </c>
      <c r="N3655">
        <v>38448.300577149974</v>
      </c>
      <c r="O3655">
        <v>31.797598300930815</v>
      </c>
      <c r="P3655">
        <v>63.361384080103257</v>
      </c>
      <c r="Q3655" s="6">
        <v>3653</v>
      </c>
    </row>
    <row r="3656" spans="1:17" x14ac:dyDescent="0.25">
      <c r="A3656">
        <v>141.68888291839556</v>
      </c>
      <c r="B3656">
        <v>-34.109589756692372</v>
      </c>
      <c r="C3656">
        <v>2018.365</v>
      </c>
      <c r="D3656">
        <v>0.75</v>
      </c>
      <c r="E3656">
        <v>0.65</v>
      </c>
      <c r="F3656">
        <v>19.899999999999999</v>
      </c>
      <c r="G3656">
        <v>42.007420362456692</v>
      </c>
      <c r="H3656">
        <v>16.00620309898752</v>
      </c>
      <c r="I3656">
        <v>31.688882918395564</v>
      </c>
      <c r="J3656">
        <v>5286.4537123044101</v>
      </c>
      <c r="K3656">
        <v>-3556.5191649751096</v>
      </c>
      <c r="L3656">
        <v>-33.931122381988594</v>
      </c>
      <c r="M3656">
        <v>6371.4536350170774</v>
      </c>
      <c r="N3656">
        <v>37935.144274895487</v>
      </c>
      <c r="O3656">
        <v>37.927310404759815</v>
      </c>
      <c r="P3656">
        <v>47.748919514731107</v>
      </c>
      <c r="Q3656" s="6">
        <v>3654</v>
      </c>
    </row>
    <row r="3657" spans="1:17" x14ac:dyDescent="0.25">
      <c r="A3657">
        <v>148.25423166629795</v>
      </c>
      <c r="B3657">
        <v>-40.022895435807449</v>
      </c>
      <c r="C3657">
        <v>2018.365</v>
      </c>
      <c r="D3657">
        <v>0.75</v>
      </c>
      <c r="E3657">
        <v>0.65</v>
      </c>
      <c r="F3657">
        <v>19.899999999999999</v>
      </c>
      <c r="G3657">
        <v>42.007420362456692</v>
      </c>
      <c r="H3657">
        <v>14.167152776242622</v>
      </c>
      <c r="I3657">
        <v>38.254231666297954</v>
      </c>
      <c r="J3657">
        <v>4891.0755567643128</v>
      </c>
      <c r="K3657">
        <v>-4079.934164385556</v>
      </c>
      <c r="L3657">
        <v>-39.833475102191791</v>
      </c>
      <c r="M3657">
        <v>6369.3392818798557</v>
      </c>
      <c r="N3657">
        <v>38658.677854415342</v>
      </c>
      <c r="O3657">
        <v>29.374196430069979</v>
      </c>
      <c r="P3657">
        <v>50.798058659488341</v>
      </c>
      <c r="Q3657" s="6">
        <v>3655</v>
      </c>
    </row>
    <row r="3658" spans="1:17" x14ac:dyDescent="0.25">
      <c r="A3658">
        <v>135.61500000000001</v>
      </c>
      <c r="B3658">
        <v>-31.709000000000003</v>
      </c>
      <c r="C3658">
        <v>2018.365</v>
      </c>
      <c r="D3658">
        <v>1.2</v>
      </c>
      <c r="E3658">
        <v>0.65</v>
      </c>
      <c r="F3658">
        <v>19.899999999999999</v>
      </c>
      <c r="G3658">
        <v>46.089820015575185</v>
      </c>
      <c r="H3658">
        <v>14.533403061752376</v>
      </c>
      <c r="I3658">
        <v>25.615000000000009</v>
      </c>
      <c r="J3658">
        <v>5431.0903859579194</v>
      </c>
      <c r="K3658">
        <v>-3333.0250735095542</v>
      </c>
      <c r="L3658">
        <v>-31.537171593831488</v>
      </c>
      <c r="M3658">
        <v>6372.267957414213</v>
      </c>
      <c r="N3658">
        <v>37489.171456907505</v>
      </c>
      <c r="O3658">
        <v>43.821336546663638</v>
      </c>
      <c r="P3658">
        <v>42.370149215894401</v>
      </c>
      <c r="Q3658" s="6">
        <v>3656</v>
      </c>
    </row>
    <row r="3659" spans="1:17" x14ac:dyDescent="0.25">
      <c r="A3659">
        <v>155.97900000000001</v>
      </c>
      <c r="B3659">
        <v>-37.667000000000002</v>
      </c>
      <c r="C3659">
        <v>2018.365</v>
      </c>
      <c r="D3659">
        <v>0.75</v>
      </c>
      <c r="E3659">
        <v>0.65</v>
      </c>
      <c r="F3659">
        <v>19.899999999999999</v>
      </c>
      <c r="G3659">
        <v>42.007420362456692</v>
      </c>
      <c r="H3659">
        <v>16.18480356283608</v>
      </c>
      <c r="I3659">
        <v>45.979000000000013</v>
      </c>
      <c r="J3659">
        <v>5055.1023870228428</v>
      </c>
      <c r="K3659">
        <v>-3876.2539184114507</v>
      </c>
      <c r="L3659">
        <v>-37.481000703589089</v>
      </c>
      <c r="M3659">
        <v>6370.1965890609818</v>
      </c>
      <c r="N3659">
        <v>39014.832374076541</v>
      </c>
      <c r="O3659">
        <v>25.508619369535189</v>
      </c>
      <c r="P3659">
        <v>59.436551470352839</v>
      </c>
      <c r="Q3659" s="6">
        <v>3657</v>
      </c>
    </row>
    <row r="3660" spans="1:17" x14ac:dyDescent="0.25">
      <c r="A3660">
        <v>157.71</v>
      </c>
      <c r="B3660">
        <v>-32.633000000000003</v>
      </c>
      <c r="C3660">
        <v>2018.365</v>
      </c>
      <c r="D3660">
        <v>0.75</v>
      </c>
      <c r="E3660">
        <v>0.65</v>
      </c>
      <c r="F3660">
        <v>19.899999999999999</v>
      </c>
      <c r="G3660">
        <v>42.007420362456692</v>
      </c>
      <c r="H3660">
        <v>18.419552264437648</v>
      </c>
      <c r="I3660">
        <v>47.710000000000008</v>
      </c>
      <c r="J3660">
        <v>5376.5351591602539</v>
      </c>
      <c r="K3660">
        <v>-3419.7545870220565</v>
      </c>
      <c r="L3660">
        <v>-32.458471345686007</v>
      </c>
      <c r="M3660">
        <v>6371.9582353578535</v>
      </c>
      <c r="N3660">
        <v>38901.610207779202</v>
      </c>
      <c r="O3660">
        <v>26.740836231759882</v>
      </c>
      <c r="P3660">
        <v>63.871443844139549</v>
      </c>
      <c r="Q3660" s="6">
        <v>3658</v>
      </c>
    </row>
    <row r="3661" spans="1:17" x14ac:dyDescent="0.25">
      <c r="A3661">
        <v>160.71</v>
      </c>
      <c r="B3661">
        <v>-34.633000000000003</v>
      </c>
      <c r="C3661">
        <v>2018.365</v>
      </c>
      <c r="D3661">
        <v>0.75</v>
      </c>
      <c r="E3661">
        <v>0.65</v>
      </c>
      <c r="F3661">
        <v>19.899999999999999</v>
      </c>
      <c r="G3661">
        <v>42.007420362456692</v>
      </c>
      <c r="H3661">
        <v>20.057737348022734</v>
      </c>
      <c r="I3661">
        <v>50.710000000000008</v>
      </c>
      <c r="J3661">
        <v>5253.6750212314719</v>
      </c>
      <c r="K3661">
        <v>-3604.4427164961799</v>
      </c>
      <c r="L3661">
        <v>-34.453249312360477</v>
      </c>
      <c r="M3661">
        <v>6371.2721277005476</v>
      </c>
      <c r="N3661">
        <v>39215.542625221271</v>
      </c>
      <c r="O3661">
        <v>23.406634776877166</v>
      </c>
      <c r="P3661">
        <v>65.061710544161429</v>
      </c>
      <c r="Q3661" s="6">
        <v>3659</v>
      </c>
    </row>
    <row r="3662" spans="1:17" x14ac:dyDescent="0.25">
      <c r="A3662">
        <v>142.33553285910051</v>
      </c>
      <c r="B3662">
        <v>-28.319532375595173</v>
      </c>
      <c r="C3662">
        <v>2018.365</v>
      </c>
      <c r="D3662">
        <v>3</v>
      </c>
      <c r="E3662">
        <v>0.65</v>
      </c>
      <c r="F3662">
        <v>19.899999999999999</v>
      </c>
      <c r="G3662">
        <v>54.048620189015942</v>
      </c>
      <c r="H3662">
        <v>18.700770904248436</v>
      </c>
      <c r="I3662">
        <v>32.33553285910051</v>
      </c>
      <c r="J3662">
        <v>5619.0109637086798</v>
      </c>
      <c r="K3662">
        <v>-3007.726075153902</v>
      </c>
      <c r="L3662">
        <v>-28.15910898984535</v>
      </c>
      <c r="M3662">
        <v>6373.3586399510768</v>
      </c>
      <c r="N3662">
        <v>37657.288058904844</v>
      </c>
      <c r="O3662">
        <v>41.548857838598273</v>
      </c>
      <c r="P3662">
        <v>53.152887877926162</v>
      </c>
      <c r="Q3662" s="6">
        <v>3660</v>
      </c>
    </row>
    <row r="3663" spans="1:17" x14ac:dyDescent="0.25">
      <c r="A3663">
        <v>143.80001233611966</v>
      </c>
      <c r="B3663">
        <v>-40.858414801100253</v>
      </c>
      <c r="C3663">
        <v>2018.365</v>
      </c>
      <c r="D3663">
        <v>3</v>
      </c>
      <c r="E3663">
        <v>0.65</v>
      </c>
      <c r="F3663">
        <v>19.899999999999999</v>
      </c>
      <c r="G3663">
        <v>54.048620189015942</v>
      </c>
      <c r="H3663">
        <v>22.016035777450554</v>
      </c>
      <c r="I3663">
        <v>33.800012336119664</v>
      </c>
      <c r="J3663">
        <v>4830.8942286027032</v>
      </c>
      <c r="K3663">
        <v>-4150.5453867389115</v>
      </c>
      <c r="L3663">
        <v>-40.668087209935614</v>
      </c>
      <c r="M3663">
        <v>6369.0317988942843</v>
      </c>
      <c r="N3663">
        <v>38468.844949479513</v>
      </c>
      <c r="O3663">
        <v>31.512290203471057</v>
      </c>
      <c r="P3663">
        <v>45.660089842664945</v>
      </c>
      <c r="Q3663" s="6">
        <v>3661</v>
      </c>
    </row>
    <row r="3664" spans="1:17" x14ac:dyDescent="0.25">
      <c r="A3664">
        <v>160.44490151788301</v>
      </c>
      <c r="B3664">
        <v>-28.354914145123544</v>
      </c>
      <c r="C3664">
        <v>2018.365</v>
      </c>
      <c r="D3664">
        <v>3</v>
      </c>
      <c r="E3664">
        <v>0.65</v>
      </c>
      <c r="F3664">
        <v>19.899999999999999</v>
      </c>
      <c r="G3664">
        <v>54.048620189015942</v>
      </c>
      <c r="H3664">
        <v>21.822888962930225</v>
      </c>
      <c r="I3664">
        <v>50.444901517883011</v>
      </c>
      <c r="J3664">
        <v>5617.149734548736</v>
      </c>
      <c r="K3664">
        <v>-3011.1773794135893</v>
      </c>
      <c r="L3664">
        <v>-28.194359876772872</v>
      </c>
      <c r="M3664">
        <v>6373.3476565014889</v>
      </c>
      <c r="N3664">
        <v>38945.891572464665</v>
      </c>
      <c r="O3664">
        <v>26.278892952746265</v>
      </c>
      <c r="P3664">
        <v>68.581347836936928</v>
      </c>
      <c r="Q3664" s="6">
        <v>3662</v>
      </c>
    </row>
    <row r="3665" spans="1:17" x14ac:dyDescent="0.25">
      <c r="A3665">
        <v>153.47263051335074</v>
      </c>
      <c r="B3665">
        <v>-29.61287143061115</v>
      </c>
      <c r="C3665">
        <v>2018.365</v>
      </c>
      <c r="D3665">
        <v>3</v>
      </c>
      <c r="E3665">
        <v>0.65</v>
      </c>
      <c r="F3665">
        <v>19.899999999999999</v>
      </c>
      <c r="G3665">
        <v>54.048620189015942</v>
      </c>
      <c r="H3665">
        <v>18.193365241980409</v>
      </c>
      <c r="I3665">
        <v>43.472630513350737</v>
      </c>
      <c r="J3665">
        <v>5549.5900706274842</v>
      </c>
      <c r="K3665">
        <v>-3133.1389877606352</v>
      </c>
      <c r="L3665">
        <v>-29.447823525463676</v>
      </c>
      <c r="M3665">
        <v>6372.9514252528952</v>
      </c>
      <c r="N3665">
        <v>38455.289783644082</v>
      </c>
      <c r="O3665">
        <v>31.714300147457646</v>
      </c>
      <c r="P3665">
        <v>62.471007757822072</v>
      </c>
      <c r="Q3665" s="6">
        <v>3663</v>
      </c>
    </row>
    <row r="3666" spans="1:17" x14ac:dyDescent="0.25">
      <c r="A3666">
        <v>150.11459977162755</v>
      </c>
      <c r="B3666">
        <v>-38.717461608243461</v>
      </c>
      <c r="C3666">
        <v>2018.365</v>
      </c>
      <c r="D3666">
        <v>3</v>
      </c>
      <c r="E3666">
        <v>0.65</v>
      </c>
      <c r="F3666">
        <v>19.899999999999999</v>
      </c>
      <c r="G3666">
        <v>54.048620189015942</v>
      </c>
      <c r="H3666">
        <v>15.982747333127667</v>
      </c>
      <c r="I3666">
        <v>40.114599771627553</v>
      </c>
      <c r="J3666">
        <v>4983.0085016245503</v>
      </c>
      <c r="K3666">
        <v>-3967.8944200086598</v>
      </c>
      <c r="L3666">
        <v>-38.529780380869113</v>
      </c>
      <c r="M3666">
        <v>6369.8163125476703</v>
      </c>
      <c r="N3666">
        <v>38691.494409479266</v>
      </c>
      <c r="O3666">
        <v>29.015072985352436</v>
      </c>
      <c r="P3666">
        <v>53.409884414603212</v>
      </c>
      <c r="Q3666" s="6">
        <v>3664</v>
      </c>
    </row>
    <row r="3667" spans="1:17" x14ac:dyDescent="0.25">
      <c r="A3667">
        <v>154.42759922171689</v>
      </c>
      <c r="B3667">
        <v>-32.588254384075135</v>
      </c>
      <c r="C3667">
        <v>2018.365</v>
      </c>
      <c r="D3667">
        <v>0.75</v>
      </c>
      <c r="E3667">
        <v>0.65</v>
      </c>
      <c r="F3667">
        <v>19.899999999999999</v>
      </c>
      <c r="G3667">
        <v>42.007420362456692</v>
      </c>
      <c r="H3667">
        <v>21.677702064640712</v>
      </c>
      <c r="I3667">
        <v>44.427599221716889</v>
      </c>
      <c r="J3667">
        <v>5379.2094126778165</v>
      </c>
      <c r="K3667">
        <v>-3415.5746816455421</v>
      </c>
      <c r="L3667">
        <v>-32.41385234894873</v>
      </c>
      <c r="M3667">
        <v>6371.9733451529492</v>
      </c>
      <c r="N3667">
        <v>38658.387728009337</v>
      </c>
      <c r="O3667">
        <v>29.407298060644646</v>
      </c>
      <c r="P3667">
        <v>61.21259078385102</v>
      </c>
      <c r="Q3667" s="6">
        <v>3665</v>
      </c>
    </row>
    <row r="3668" spans="1:17" x14ac:dyDescent="0.25">
      <c r="A3668">
        <v>145.16</v>
      </c>
      <c r="B3668">
        <v>-32.35</v>
      </c>
      <c r="C3668">
        <v>2018.365</v>
      </c>
      <c r="D3668">
        <v>3</v>
      </c>
      <c r="E3668">
        <v>0.65</v>
      </c>
      <c r="F3668">
        <v>19.899999999999999</v>
      </c>
      <c r="G3668">
        <v>54.048620189015942</v>
      </c>
      <c r="H3668">
        <v>19.598608973471624</v>
      </c>
      <c r="I3668">
        <v>35.159999999999997</v>
      </c>
      <c r="J3668">
        <v>5393.3935171164439</v>
      </c>
      <c r="K3668">
        <v>-3393.2836015458424</v>
      </c>
      <c r="L3668">
        <v>-32.176279292776947</v>
      </c>
      <c r="M3668">
        <v>6372.0536117482252</v>
      </c>
      <c r="N3668">
        <v>38033.992482400667</v>
      </c>
      <c r="O3668">
        <v>36.706244620883588</v>
      </c>
      <c r="P3668">
        <v>52.777389583365704</v>
      </c>
      <c r="Q3668" s="6">
        <v>3666</v>
      </c>
    </row>
    <row r="3669" spans="1:17" x14ac:dyDescent="0.25">
      <c r="A3669">
        <v>130.95522297234291</v>
      </c>
      <c r="B3669">
        <v>-32.608161270346336</v>
      </c>
      <c r="C3669">
        <v>2018.365</v>
      </c>
      <c r="D3669">
        <v>3</v>
      </c>
      <c r="E3669">
        <v>0.65</v>
      </c>
      <c r="F3669">
        <v>19.899999999999999</v>
      </c>
      <c r="G3669">
        <v>54.048620189015942</v>
      </c>
      <c r="H3669">
        <v>14.678677050229767</v>
      </c>
      <c r="I3669">
        <v>20.955222972342909</v>
      </c>
      <c r="J3669">
        <v>5378.0200689242383</v>
      </c>
      <c r="K3669">
        <v>-3417.4345348087759</v>
      </c>
      <c r="L3669">
        <v>-32.433702851250409</v>
      </c>
      <c r="M3669">
        <v>6371.9666243205902</v>
      </c>
      <c r="N3669">
        <v>37348.268268238506</v>
      </c>
      <c r="O3669">
        <v>45.813691221327751</v>
      </c>
      <c r="P3669">
        <v>35.399851506150931</v>
      </c>
      <c r="Q3669" s="6">
        <v>3667</v>
      </c>
    </row>
    <row r="3670" spans="1:17" x14ac:dyDescent="0.25">
      <c r="A3670">
        <v>148.6126116561615</v>
      </c>
      <c r="B3670">
        <v>-30.792434501350172</v>
      </c>
      <c r="C3670">
        <v>2018.365</v>
      </c>
      <c r="D3670">
        <v>0.75</v>
      </c>
      <c r="E3670">
        <v>0.65</v>
      </c>
      <c r="F3670">
        <v>19.899999999999999</v>
      </c>
      <c r="G3670">
        <v>42.007420362456692</v>
      </c>
      <c r="H3670">
        <v>18.882930719425964</v>
      </c>
      <c r="I3670">
        <v>38.612611656161505</v>
      </c>
      <c r="J3670">
        <v>5483.810292509118</v>
      </c>
      <c r="K3670">
        <v>-3246.1478458564861</v>
      </c>
      <c r="L3670">
        <v>-30.623460413170733</v>
      </c>
      <c r="M3670">
        <v>6372.570216277546</v>
      </c>
      <c r="N3670">
        <v>38171.734474673809</v>
      </c>
      <c r="O3670">
        <v>35.037421179123378</v>
      </c>
      <c r="P3670">
        <v>57.340392191596642</v>
      </c>
      <c r="Q3670" s="6">
        <v>3668</v>
      </c>
    </row>
    <row r="3671" spans="1:17" x14ac:dyDescent="0.25">
      <c r="A3671">
        <v>148.95516727434432</v>
      </c>
      <c r="B3671">
        <v>-31.789430676087385</v>
      </c>
      <c r="C3671">
        <v>2018.365</v>
      </c>
      <c r="D3671">
        <v>1.2</v>
      </c>
      <c r="E3671">
        <v>0.65</v>
      </c>
      <c r="F3671">
        <v>19.899999999999999</v>
      </c>
      <c r="G3671">
        <v>46.089820015575185</v>
      </c>
      <c r="H3671">
        <v>23.546746651894722</v>
      </c>
      <c r="I3671">
        <v>38.955167274344319</v>
      </c>
      <c r="J3671">
        <v>5426.3975290155913</v>
      </c>
      <c r="K3671">
        <v>-3340.6088779019869</v>
      </c>
      <c r="L3671">
        <v>-31.617360111373049</v>
      </c>
      <c r="M3671">
        <v>6372.2411927063849</v>
      </c>
      <c r="N3671">
        <v>38243.612501200791</v>
      </c>
      <c r="O3671">
        <v>34.174935948630804</v>
      </c>
      <c r="P3671">
        <v>56.912361059857481</v>
      </c>
      <c r="Q3671" s="6">
        <v>3669</v>
      </c>
    </row>
    <row r="3672" spans="1:17" x14ac:dyDescent="0.25">
      <c r="A3672">
        <v>146.50697239123224</v>
      </c>
      <c r="B3672">
        <v>-28.684844135260107</v>
      </c>
      <c r="C3672">
        <v>2018.365</v>
      </c>
      <c r="D3672">
        <v>3</v>
      </c>
      <c r="E3672">
        <v>0.65</v>
      </c>
      <c r="F3672">
        <v>19.899999999999999</v>
      </c>
      <c r="G3672">
        <v>54.048620189015942</v>
      </c>
      <c r="H3672">
        <v>20.953415829971</v>
      </c>
      <c r="I3672">
        <v>36.506972391232239</v>
      </c>
      <c r="J3672">
        <v>5599.691081310164</v>
      </c>
      <c r="K3672">
        <v>-3043.3056290669979</v>
      </c>
      <c r="L3672">
        <v>-28.523081156075794</v>
      </c>
      <c r="M3672">
        <v>6373.244806063507</v>
      </c>
      <c r="N3672">
        <v>37932.519347195012</v>
      </c>
      <c r="O3672">
        <v>37.985093435165304</v>
      </c>
      <c r="P3672">
        <v>57.036342547914948</v>
      </c>
      <c r="Q3672" s="6">
        <v>3670</v>
      </c>
    </row>
    <row r="3673" spans="1:17" x14ac:dyDescent="0.25">
      <c r="A3673">
        <v>115.983</v>
      </c>
      <c r="B3673">
        <v>-33.114060000000002</v>
      </c>
      <c r="C3673">
        <v>2018.365</v>
      </c>
      <c r="D3673">
        <v>0.75</v>
      </c>
      <c r="E3673">
        <v>0.65</v>
      </c>
      <c r="F3673">
        <v>19.899999999999999</v>
      </c>
      <c r="G3673">
        <v>42.007420362456692</v>
      </c>
      <c r="H3673">
        <v>17.363462194428113</v>
      </c>
      <c r="I3673">
        <v>5.9830000000000041</v>
      </c>
      <c r="J3673">
        <v>5347.5772352380418</v>
      </c>
      <c r="K3673">
        <v>-3464.5620933482069</v>
      </c>
      <c r="L3673">
        <v>-32.938196908343855</v>
      </c>
      <c r="M3673">
        <v>6371.7950991460366</v>
      </c>
      <c r="N3673">
        <v>37012.415218610848</v>
      </c>
      <c r="O3673">
        <v>50.931843598841304</v>
      </c>
      <c r="P3673">
        <v>10.859747133130391</v>
      </c>
      <c r="Q3673" s="6">
        <v>3671</v>
      </c>
    </row>
    <row r="3674" spans="1:17" x14ac:dyDescent="0.25">
      <c r="A3674">
        <v>134.40684954292928</v>
      </c>
      <c r="B3674">
        <v>-27.986504731310724</v>
      </c>
      <c r="C3674">
        <v>2018.365</v>
      </c>
      <c r="D3674">
        <v>1.2</v>
      </c>
      <c r="E3674">
        <v>0.65</v>
      </c>
      <c r="F3674">
        <v>19.899999999999999</v>
      </c>
      <c r="G3674">
        <v>46.089820015575185</v>
      </c>
      <c r="H3674">
        <v>14.301146090199547</v>
      </c>
      <c r="I3674">
        <v>24.40684954292928</v>
      </c>
      <c r="J3674">
        <v>5636.424589749352</v>
      </c>
      <c r="K3674">
        <v>-2975.1857602821092</v>
      </c>
      <c r="L3674">
        <v>-27.827325162942294</v>
      </c>
      <c r="M3674">
        <v>6373.4615762642352</v>
      </c>
      <c r="N3674">
        <v>37223.677253314461</v>
      </c>
      <c r="O3674">
        <v>47.675277662054022</v>
      </c>
      <c r="P3674">
        <v>44.037990426403439</v>
      </c>
      <c r="Q3674" s="6">
        <v>3672</v>
      </c>
    </row>
    <row r="3675" spans="1:17" x14ac:dyDescent="0.25">
      <c r="A3675">
        <v>103.538</v>
      </c>
      <c r="B3675">
        <v>-37.322013201594743</v>
      </c>
      <c r="C3675">
        <v>2018.365</v>
      </c>
      <c r="D3675">
        <v>3</v>
      </c>
      <c r="E3675">
        <v>0.65</v>
      </c>
      <c r="F3675">
        <v>19.899999999999999</v>
      </c>
      <c r="G3675">
        <v>54.048620189015942</v>
      </c>
      <c r="H3675">
        <v>16.77372465735268</v>
      </c>
      <c r="I3675">
        <v>-6.4620000000000033</v>
      </c>
      <c r="J3675">
        <v>5078.4083325654328</v>
      </c>
      <c r="K3675">
        <v>-3845.8749903019598</v>
      </c>
      <c r="L3675">
        <v>-37.13662080534268</v>
      </c>
      <c r="M3675">
        <v>6370.3206852795192</v>
      </c>
      <c r="N3675">
        <v>37321.080682646054</v>
      </c>
      <c r="O3675">
        <v>46.180081420392305</v>
      </c>
      <c r="P3675">
        <v>10.58164593112609</v>
      </c>
      <c r="Q3675" s="6">
        <v>3673</v>
      </c>
    </row>
    <row r="3676" spans="1:17" x14ac:dyDescent="0.25">
      <c r="A3676">
        <v>131.76910064948135</v>
      </c>
      <c r="B3676">
        <v>-42.646876693068201</v>
      </c>
      <c r="C3676">
        <v>2018.365</v>
      </c>
      <c r="D3676">
        <v>0.75</v>
      </c>
      <c r="E3676">
        <v>0.65</v>
      </c>
      <c r="F3676">
        <v>19.899999999999999</v>
      </c>
      <c r="G3676">
        <v>42.007420362456692</v>
      </c>
      <c r="H3676">
        <v>18.054778542676157</v>
      </c>
      <c r="I3676">
        <v>21.769100649481345</v>
      </c>
      <c r="J3676">
        <v>4698.6206670200745</v>
      </c>
      <c r="K3676">
        <v>-4298.7313745625943</v>
      </c>
      <c r="L3676">
        <v>-42.455151261867158</v>
      </c>
      <c r="M3676">
        <v>6368.3693048689456</v>
      </c>
      <c r="N3676">
        <v>38084.127223460855</v>
      </c>
      <c r="O3676">
        <v>36.042808614745034</v>
      </c>
      <c r="P3676">
        <v>30.517639824975799</v>
      </c>
      <c r="Q3676" s="6">
        <v>3674</v>
      </c>
    </row>
    <row r="3677" spans="1:17" x14ac:dyDescent="0.25">
      <c r="A3677">
        <v>106.547</v>
      </c>
      <c r="B3677">
        <v>-26.869964566884612</v>
      </c>
      <c r="C3677">
        <v>2018.365</v>
      </c>
      <c r="D3677">
        <v>0.75</v>
      </c>
      <c r="E3677">
        <v>0.65</v>
      </c>
      <c r="F3677">
        <v>19.899999999999999</v>
      </c>
      <c r="G3677">
        <v>42.007420362456692</v>
      </c>
      <c r="H3677">
        <v>15.995610786679435</v>
      </c>
      <c r="I3677">
        <v>-3.453000000000003</v>
      </c>
      <c r="J3677">
        <v>5693.4156960414166</v>
      </c>
      <c r="K3677">
        <v>-2865.3713238821556</v>
      </c>
      <c r="L3677">
        <v>-26.715110220476149</v>
      </c>
      <c r="M3677">
        <v>6373.8006802579694</v>
      </c>
      <c r="N3677">
        <v>36595.023089302624</v>
      </c>
      <c r="O3677">
        <v>58.371129631526735</v>
      </c>
      <c r="P3677">
        <v>7.604234050026176</v>
      </c>
      <c r="Q3677" s="6">
        <v>3675</v>
      </c>
    </row>
    <row r="3678" spans="1:17" x14ac:dyDescent="0.25">
      <c r="A3678">
        <v>117.101</v>
      </c>
      <c r="B3678">
        <v>-37.820999999999998</v>
      </c>
      <c r="C3678">
        <v>2018.365</v>
      </c>
      <c r="D3678">
        <v>0.75</v>
      </c>
      <c r="E3678">
        <v>0.65</v>
      </c>
      <c r="F3678">
        <v>19.899999999999999</v>
      </c>
      <c r="G3678">
        <v>42.007420362456692</v>
      </c>
      <c r="H3678">
        <v>18.981069894300273</v>
      </c>
      <c r="I3678">
        <v>7.1009999999999991</v>
      </c>
      <c r="J3678">
        <v>5044.6393473213311</v>
      </c>
      <c r="K3678">
        <v>-3889.7700449829481</v>
      </c>
      <c r="L3678">
        <v>-37.634738467005974</v>
      </c>
      <c r="M3678">
        <v>6370.1410618124646</v>
      </c>
      <c r="N3678">
        <v>37366.436748315813</v>
      </c>
      <c r="O3678">
        <v>45.521037469095141</v>
      </c>
      <c r="P3678">
        <v>11.483673448624289</v>
      </c>
      <c r="Q3678" s="6">
        <v>3676</v>
      </c>
    </row>
    <row r="3679" spans="1:17" x14ac:dyDescent="0.25">
      <c r="A3679">
        <v>109.634</v>
      </c>
      <c r="B3679">
        <v>-25.808</v>
      </c>
      <c r="C3679">
        <v>2018.365</v>
      </c>
      <c r="D3679">
        <v>3</v>
      </c>
      <c r="E3679">
        <v>0.65</v>
      </c>
      <c r="F3679">
        <v>19.899999999999999</v>
      </c>
      <c r="G3679">
        <v>54.048620189015942</v>
      </c>
      <c r="H3679">
        <v>20.593625163939244</v>
      </c>
      <c r="I3679">
        <v>-0.36599999999999966</v>
      </c>
      <c r="J3679">
        <v>5745.6178298933428</v>
      </c>
      <c r="K3679">
        <v>-2759.9290640738345</v>
      </c>
      <c r="L3679">
        <v>-25.657476499771487</v>
      </c>
      <c r="M3679">
        <v>6374.1142667752483</v>
      </c>
      <c r="N3679">
        <v>36523.086547001592</v>
      </c>
      <c r="O3679">
        <v>59.825035302547498</v>
      </c>
      <c r="P3679">
        <v>0.84064085439156866</v>
      </c>
      <c r="Q3679" s="6">
        <v>3677</v>
      </c>
    </row>
    <row r="3680" spans="1:17" x14ac:dyDescent="0.25">
      <c r="A3680">
        <v>160.66499999999999</v>
      </c>
      <c r="B3680">
        <v>-29.742000000000004</v>
      </c>
      <c r="C3680">
        <v>2018.365</v>
      </c>
      <c r="D3680">
        <v>1.2</v>
      </c>
      <c r="E3680">
        <v>0.65</v>
      </c>
      <c r="F3680">
        <v>19.899999999999999</v>
      </c>
      <c r="G3680">
        <v>46.089820015575185</v>
      </c>
      <c r="H3680">
        <v>23.984956724867725</v>
      </c>
      <c r="I3680">
        <v>50.664999999999992</v>
      </c>
      <c r="J3680">
        <v>5542.5032099246382</v>
      </c>
      <c r="K3680">
        <v>-3145.5749543722559</v>
      </c>
      <c r="L3680">
        <v>-29.576508597603784</v>
      </c>
      <c r="M3680">
        <v>6372.9101378882579</v>
      </c>
      <c r="N3680">
        <v>39015.023572198508</v>
      </c>
      <c r="O3680">
        <v>25.534913253532931</v>
      </c>
      <c r="P3680">
        <v>67.875524164019993</v>
      </c>
      <c r="Q3680" s="6">
        <v>3678</v>
      </c>
    </row>
    <row r="3681" spans="1:17" x14ac:dyDescent="0.25">
      <c r="A3681">
        <v>151.65</v>
      </c>
      <c r="B3681">
        <v>-34.742000000000004</v>
      </c>
      <c r="C3681">
        <v>2018.365</v>
      </c>
      <c r="D3681">
        <v>0.75</v>
      </c>
      <c r="E3681">
        <v>0.65</v>
      </c>
      <c r="F3681">
        <v>19.899999999999999</v>
      </c>
      <c r="G3681">
        <v>42.007420362456692</v>
      </c>
      <c r="H3681">
        <v>19.862432963899721</v>
      </c>
      <c r="I3681">
        <v>41.650000000000006</v>
      </c>
      <c r="J3681">
        <v>5246.7935173146079</v>
      </c>
      <c r="K3681">
        <v>-3614.3855042046671</v>
      </c>
      <c r="L3681">
        <v>-34.561989570311425</v>
      </c>
      <c r="M3681">
        <v>6371.2341650844555</v>
      </c>
      <c r="N3681">
        <v>38571.987767266961</v>
      </c>
      <c r="O3681">
        <v>30.366984957900403</v>
      </c>
      <c r="P3681">
        <v>57.350425462093853</v>
      </c>
      <c r="Q3681" s="6">
        <v>3679</v>
      </c>
    </row>
    <row r="3682" spans="1:17" x14ac:dyDescent="0.25">
      <c r="A3682">
        <v>143.61500000000001</v>
      </c>
      <c r="B3682">
        <v>-33.709000000000003</v>
      </c>
      <c r="C3682">
        <v>2018.365</v>
      </c>
      <c r="D3682">
        <v>0.75</v>
      </c>
      <c r="E3682">
        <v>0.65</v>
      </c>
      <c r="F3682">
        <v>19.899999999999999</v>
      </c>
      <c r="G3682">
        <v>42.007420362456692</v>
      </c>
      <c r="H3682">
        <v>15.749955962536575</v>
      </c>
      <c r="I3682">
        <v>33.615000000000009</v>
      </c>
      <c r="J3682">
        <v>5311.2423437870993</v>
      </c>
      <c r="K3682">
        <v>-3519.6427166815852</v>
      </c>
      <c r="L3682">
        <v>-33.531554920117379</v>
      </c>
      <c r="M3682">
        <v>6371.591644756184</v>
      </c>
      <c r="N3682">
        <v>38018.698190615018</v>
      </c>
      <c r="O3682">
        <v>36.888695120599905</v>
      </c>
      <c r="P3682">
        <v>50.143843377921485</v>
      </c>
      <c r="Q3682" s="6">
        <v>3680</v>
      </c>
    </row>
    <row r="3683" spans="1:17" x14ac:dyDescent="0.25">
      <c r="A3683">
        <v>158.71</v>
      </c>
      <c r="B3683">
        <v>-27.632999999999999</v>
      </c>
      <c r="C3683">
        <v>2018.365</v>
      </c>
      <c r="D3683">
        <v>3</v>
      </c>
      <c r="E3683">
        <v>0.65</v>
      </c>
      <c r="F3683">
        <v>19.899999999999999</v>
      </c>
      <c r="G3683">
        <v>54.048620189015942</v>
      </c>
      <c r="H3683">
        <v>22.62196151686058</v>
      </c>
      <c r="I3683">
        <v>48.710000000000008</v>
      </c>
      <c r="J3683">
        <v>5654.7007522893127</v>
      </c>
      <c r="K3683">
        <v>-2940.5362326154304</v>
      </c>
      <c r="L3683">
        <v>-27.475164127318912</v>
      </c>
      <c r="M3683">
        <v>6373.5699520179014</v>
      </c>
      <c r="N3683">
        <v>38778.564257410027</v>
      </c>
      <c r="O3683">
        <v>28.096982757030379</v>
      </c>
      <c r="P3683">
        <v>67.837927252529497</v>
      </c>
      <c r="Q3683" s="6">
        <v>3681</v>
      </c>
    </row>
    <row r="3684" spans="1:17" x14ac:dyDescent="0.25">
      <c r="A3684">
        <v>129.47635603982098</v>
      </c>
      <c r="B3684">
        <v>-33.304588318724868</v>
      </c>
      <c r="C3684">
        <v>2018.365</v>
      </c>
      <c r="D3684">
        <v>0.75</v>
      </c>
      <c r="E3684">
        <v>0.65</v>
      </c>
      <c r="F3684">
        <v>19.899999999999999</v>
      </c>
      <c r="G3684">
        <v>42.007420362456692</v>
      </c>
      <c r="H3684">
        <v>18.733872207180884</v>
      </c>
      <c r="I3684">
        <v>19.476356039820985</v>
      </c>
      <c r="J3684">
        <v>5336.0037175709876</v>
      </c>
      <c r="K3684">
        <v>-3482.2420016114256</v>
      </c>
      <c r="L3684">
        <v>-33.128210343142605</v>
      </c>
      <c r="M3684">
        <v>6371.7301442950447</v>
      </c>
      <c r="N3684">
        <v>37338.795326550673</v>
      </c>
      <c r="O3684">
        <v>45.946793407891107</v>
      </c>
      <c r="P3684">
        <v>32.784517066444316</v>
      </c>
      <c r="Q3684" s="6">
        <v>3682</v>
      </c>
    </row>
    <row r="3685" spans="1:17" x14ac:dyDescent="0.25">
      <c r="A3685">
        <v>129.08662436879985</v>
      </c>
      <c r="B3685">
        <v>-36.606999999999999</v>
      </c>
      <c r="C3685">
        <v>2018.365</v>
      </c>
      <c r="D3685">
        <v>3</v>
      </c>
      <c r="E3685">
        <v>0.65</v>
      </c>
      <c r="F3685">
        <v>19.899999999999999</v>
      </c>
      <c r="G3685">
        <v>54.048620189015942</v>
      </c>
      <c r="H3685">
        <v>21.0061322128265</v>
      </c>
      <c r="I3685">
        <v>19.086624368799846</v>
      </c>
      <c r="J3685">
        <v>5126.1228100628796</v>
      </c>
      <c r="K3685">
        <v>-3782.4740783591706</v>
      </c>
      <c r="L3685">
        <v>-36.422950718756823</v>
      </c>
      <c r="M3685">
        <v>6370.5765215799747</v>
      </c>
      <c r="N3685">
        <v>37548.45061086434</v>
      </c>
      <c r="O3685">
        <v>42.976633665297967</v>
      </c>
      <c r="P3685">
        <v>30.124682690647447</v>
      </c>
      <c r="Q3685" s="6">
        <v>3683</v>
      </c>
    </row>
    <row r="3686" spans="1:17" x14ac:dyDescent="0.25">
      <c r="A3686">
        <v>130.6157910151951</v>
      </c>
      <c r="B3686">
        <v>-37.219611173853885</v>
      </c>
      <c r="C3686">
        <v>2018.365</v>
      </c>
      <c r="D3686">
        <v>0.75</v>
      </c>
      <c r="E3686">
        <v>0.65</v>
      </c>
      <c r="F3686">
        <v>19.899999999999999</v>
      </c>
      <c r="G3686">
        <v>42.007420362456692</v>
      </c>
      <c r="H3686">
        <v>17.254879210886301</v>
      </c>
      <c r="I3686">
        <v>20.6157910151951</v>
      </c>
      <c r="J3686">
        <v>5085.29069913474</v>
      </c>
      <c r="K3686">
        <v>-3836.831038990495</v>
      </c>
      <c r="L3686">
        <v>-37.034404087798684</v>
      </c>
      <c r="M3686">
        <v>6370.3574402436143</v>
      </c>
      <c r="N3686">
        <v>37643.376181047664</v>
      </c>
      <c r="O3686">
        <v>41.689143891814943</v>
      </c>
      <c r="P3686">
        <v>31.878856698378229</v>
      </c>
      <c r="Q3686" s="6">
        <v>3684</v>
      </c>
    </row>
    <row r="3687" spans="1:17" x14ac:dyDescent="0.25">
      <c r="A3687">
        <v>160.37700000000001</v>
      </c>
      <c r="B3687">
        <v>-35.519999999999996</v>
      </c>
      <c r="C3687">
        <v>2018.365</v>
      </c>
      <c r="D3687">
        <v>1.2</v>
      </c>
      <c r="E3687">
        <v>0.65</v>
      </c>
      <c r="F3687">
        <v>19.899999999999999</v>
      </c>
      <c r="G3687">
        <v>46.089820015575185</v>
      </c>
      <c r="H3687">
        <v>16.023423466809845</v>
      </c>
      <c r="I3687">
        <v>50.37700000000001</v>
      </c>
      <c r="J3687">
        <v>5197.1248721756801</v>
      </c>
      <c r="K3687">
        <v>-3684.9755995952701</v>
      </c>
      <c r="L3687">
        <v>-35.338211266734902</v>
      </c>
      <c r="M3687">
        <v>6370.9616312295902</v>
      </c>
      <c r="N3687">
        <v>39228.917252892817</v>
      </c>
      <c r="O3687">
        <v>23.264351985615992</v>
      </c>
      <c r="P3687">
        <v>64.311175486325141</v>
      </c>
      <c r="Q3687" s="6">
        <v>3685</v>
      </c>
    </row>
    <row r="3688" spans="1:17" x14ac:dyDescent="0.25">
      <c r="A3688">
        <v>117.566</v>
      </c>
      <c r="B3688">
        <v>-31.512</v>
      </c>
      <c r="C3688">
        <v>2018.365</v>
      </c>
      <c r="D3688">
        <v>3</v>
      </c>
      <c r="E3688">
        <v>0.65</v>
      </c>
      <c r="F3688">
        <v>19.899999999999999</v>
      </c>
      <c r="G3688">
        <v>54.048620189015942</v>
      </c>
      <c r="H3688">
        <v>16.186556476275396</v>
      </c>
      <c r="I3688">
        <v>7.5660000000000025</v>
      </c>
      <c r="J3688">
        <v>5442.5394087616769</v>
      </c>
      <c r="K3688">
        <v>-3314.4225924460839</v>
      </c>
      <c r="L3688">
        <v>-31.34077040773801</v>
      </c>
      <c r="M3688">
        <v>6372.3333510764269</v>
      </c>
      <c r="N3688">
        <v>36925.020276241063</v>
      </c>
      <c r="O3688">
        <v>52.378235134586525</v>
      </c>
      <c r="P3688">
        <v>14.258390124838511</v>
      </c>
      <c r="Q3688" s="6">
        <v>3686</v>
      </c>
    </row>
    <row r="3689" spans="1:17" x14ac:dyDescent="0.25">
      <c r="A3689">
        <v>158.55112792139056</v>
      </c>
      <c r="B3689">
        <v>-22.335000000000001</v>
      </c>
      <c r="C3689">
        <v>2018.365</v>
      </c>
      <c r="D3689">
        <v>3</v>
      </c>
      <c r="E3689">
        <v>0.65</v>
      </c>
      <c r="F3689">
        <v>19.899999999999999</v>
      </c>
      <c r="G3689">
        <v>54.048620189015942</v>
      </c>
      <c r="H3689">
        <v>14.933567315099895</v>
      </c>
      <c r="I3689">
        <v>48.55112792139056</v>
      </c>
      <c r="J3689">
        <v>5902.4915232365347</v>
      </c>
      <c r="K3689">
        <v>-2408.7671671622143</v>
      </c>
      <c r="L3689">
        <v>-22.200041561675977</v>
      </c>
      <c r="M3689">
        <v>6375.0737601597857</v>
      </c>
      <c r="N3689">
        <v>38587.199240017137</v>
      </c>
      <c r="O3689">
        <v>30.240074854153573</v>
      </c>
      <c r="P3689">
        <v>71.447714682598559</v>
      </c>
      <c r="Q3689" s="6">
        <v>3687</v>
      </c>
    </row>
    <row r="3690" spans="1:17" x14ac:dyDescent="0.25">
      <c r="A3690">
        <v>121.43847608250576</v>
      </c>
      <c r="B3690">
        <v>-27.493098188138582</v>
      </c>
      <c r="C3690">
        <v>2018.365</v>
      </c>
      <c r="D3690">
        <v>3</v>
      </c>
      <c r="E3690">
        <v>0.65</v>
      </c>
      <c r="F3690">
        <v>19.899999999999999</v>
      </c>
      <c r="G3690">
        <v>54.048620189015942</v>
      </c>
      <c r="H3690">
        <v>23.258737291939426</v>
      </c>
      <c r="I3690">
        <v>11.438476082505758</v>
      </c>
      <c r="J3690">
        <v>5661.8743057237098</v>
      </c>
      <c r="K3690">
        <v>-2926.7929103955757</v>
      </c>
      <c r="L3690">
        <v>-27.335800702911992</v>
      </c>
      <c r="M3690">
        <v>6373.6125858225914</v>
      </c>
      <c r="N3690">
        <v>36748.668629597472</v>
      </c>
      <c r="O3690">
        <v>55.470743466290727</v>
      </c>
      <c r="P3690">
        <v>23.667497329229096</v>
      </c>
      <c r="Q3690" s="6">
        <v>3688</v>
      </c>
    </row>
    <row r="3691" spans="1:17" x14ac:dyDescent="0.25">
      <c r="A3691">
        <v>159.91200000000001</v>
      </c>
      <c r="B3691">
        <v>-23.306000000000001</v>
      </c>
      <c r="C3691">
        <v>2018.365</v>
      </c>
      <c r="D3691">
        <v>0.75</v>
      </c>
      <c r="E3691">
        <v>0.65</v>
      </c>
      <c r="F3691">
        <v>19.899999999999999</v>
      </c>
      <c r="G3691">
        <v>42.007420362456692</v>
      </c>
      <c r="H3691">
        <v>19.386752349605288</v>
      </c>
      <c r="I3691">
        <v>49.912000000000006</v>
      </c>
      <c r="J3691">
        <v>5860.7869656542252</v>
      </c>
      <c r="K3691">
        <v>-2507.8790603290231</v>
      </c>
      <c r="L3691">
        <v>-23.166481332821114</v>
      </c>
      <c r="M3691">
        <v>6374.8161728805362</v>
      </c>
      <c r="N3691">
        <v>38732.246156943744</v>
      </c>
      <c r="O3691">
        <v>28.620378264878941</v>
      </c>
      <c r="P3691">
        <v>71.581228963551482</v>
      </c>
      <c r="Q3691" s="6">
        <v>3689</v>
      </c>
    </row>
    <row r="3692" spans="1:17" x14ac:dyDescent="0.25">
      <c r="A3692">
        <v>110.684</v>
      </c>
      <c r="B3692">
        <v>-23.274999999999999</v>
      </c>
      <c r="C3692">
        <v>2018.365</v>
      </c>
      <c r="D3692">
        <v>0.75</v>
      </c>
      <c r="E3692">
        <v>0.65</v>
      </c>
      <c r="F3692">
        <v>19.899999999999999</v>
      </c>
      <c r="G3692">
        <v>42.007420362456692</v>
      </c>
      <c r="H3692">
        <v>20.380670889234786</v>
      </c>
      <c r="I3692">
        <v>0.6839999999999975</v>
      </c>
      <c r="J3692">
        <v>5862.1444264626452</v>
      </c>
      <c r="K3692">
        <v>-2504.7256324594141</v>
      </c>
      <c r="L3692">
        <v>-23.135624489850549</v>
      </c>
      <c r="M3692">
        <v>6374.8245286130241</v>
      </c>
      <c r="N3692">
        <v>36388.786170603322</v>
      </c>
      <c r="O3692">
        <v>62.739592324936844</v>
      </c>
      <c r="P3692">
        <v>1.7305671621708787</v>
      </c>
      <c r="Q3692" s="6">
        <v>3690</v>
      </c>
    </row>
    <row r="3693" spans="1:17" x14ac:dyDescent="0.25">
      <c r="A3693">
        <v>116.086</v>
      </c>
      <c r="B3693">
        <v>-40.221000000000004</v>
      </c>
      <c r="C3693">
        <v>2018.365</v>
      </c>
      <c r="D3693">
        <v>0.75</v>
      </c>
      <c r="E3693">
        <v>0.65</v>
      </c>
      <c r="F3693">
        <v>19.899999999999999</v>
      </c>
      <c r="G3693">
        <v>42.007420362456692</v>
      </c>
      <c r="H3693">
        <v>23.148803591342524</v>
      </c>
      <c r="I3693">
        <v>6.0859999999999985</v>
      </c>
      <c r="J3693">
        <v>4876.9003697431217</v>
      </c>
      <c r="K3693">
        <v>-4096.7546582377554</v>
      </c>
      <c r="L3693">
        <v>-40.031349974240221</v>
      </c>
      <c r="M3693">
        <v>6369.266515556822</v>
      </c>
      <c r="N3693">
        <v>37542.503277202595</v>
      </c>
      <c r="O3693">
        <v>43.037481232159649</v>
      </c>
      <c r="P3693">
        <v>9.3758924735634217</v>
      </c>
      <c r="Q3693" s="6">
        <v>3691</v>
      </c>
    </row>
    <row r="3694" spans="1:17" x14ac:dyDescent="0.25">
      <c r="A3694">
        <v>141.53700000000001</v>
      </c>
      <c r="B3694">
        <v>-32.072000000000003</v>
      </c>
      <c r="C3694">
        <v>2018.365</v>
      </c>
      <c r="D3694">
        <v>0.75</v>
      </c>
      <c r="E3694">
        <v>0.65</v>
      </c>
      <c r="F3694">
        <v>19.899999999999999</v>
      </c>
      <c r="G3694">
        <v>42.007420362456692</v>
      </c>
      <c r="H3694">
        <v>15.770591789633487</v>
      </c>
      <c r="I3694">
        <v>31.537000000000006</v>
      </c>
      <c r="J3694">
        <v>5409.8257920499236</v>
      </c>
      <c r="K3694">
        <v>-3367.2006994454964</v>
      </c>
      <c r="L3694">
        <v>-31.899089400293747</v>
      </c>
      <c r="M3694">
        <v>6372.1468635519395</v>
      </c>
      <c r="N3694">
        <v>37810.017360970021</v>
      </c>
      <c r="O3694">
        <v>39.528545283018985</v>
      </c>
      <c r="P3694">
        <v>49.132548472537806</v>
      </c>
      <c r="Q3694" s="6">
        <v>3692</v>
      </c>
    </row>
    <row r="3695" spans="1:17" x14ac:dyDescent="0.25">
      <c r="A3695">
        <v>123.233</v>
      </c>
      <c r="B3695">
        <v>-31.067999999999998</v>
      </c>
      <c r="C3695">
        <v>2018.365</v>
      </c>
      <c r="D3695">
        <v>1.2</v>
      </c>
      <c r="E3695">
        <v>0.65</v>
      </c>
      <c r="F3695">
        <v>19.899999999999999</v>
      </c>
      <c r="G3695">
        <v>46.089820015575185</v>
      </c>
      <c r="H3695">
        <v>18.998387718148322</v>
      </c>
      <c r="I3695">
        <v>13.233000000000004</v>
      </c>
      <c r="J3695">
        <v>5468.107037895038</v>
      </c>
      <c r="K3695">
        <v>-3272.3546959752634</v>
      </c>
      <c r="L3695">
        <v>-30.89814952765256</v>
      </c>
      <c r="M3695">
        <v>6372.4798810312932</v>
      </c>
      <c r="N3695">
        <v>37007.445918398851</v>
      </c>
      <c r="O3695">
        <v>51.025612580354071</v>
      </c>
      <c r="P3695">
        <v>24.497773990438628</v>
      </c>
      <c r="Q3695" s="6">
        <v>3693</v>
      </c>
    </row>
    <row r="3696" spans="1:17" x14ac:dyDescent="0.25">
      <c r="A3696">
        <v>154.292</v>
      </c>
      <c r="B3696">
        <v>-34.015000000000001</v>
      </c>
      <c r="C3696">
        <v>2018.365</v>
      </c>
      <c r="D3696">
        <v>0.75</v>
      </c>
      <c r="E3696">
        <v>0.65</v>
      </c>
      <c r="F3696">
        <v>19.899999999999999</v>
      </c>
      <c r="G3696">
        <v>42.007420362456692</v>
      </c>
      <c r="H3696">
        <v>21.169055457380772</v>
      </c>
      <c r="I3696">
        <v>44.292000000000002</v>
      </c>
      <c r="J3696">
        <v>5292.3303473649175</v>
      </c>
      <c r="K3696">
        <v>-3547.827095513333</v>
      </c>
      <c r="L3696">
        <v>-33.836770888178691</v>
      </c>
      <c r="M3696">
        <v>6371.4862948371974</v>
      </c>
      <c r="N3696">
        <v>38716.382600053817</v>
      </c>
      <c r="O3696">
        <v>28.758360418867483</v>
      </c>
      <c r="P3696">
        <v>60.169661172165348</v>
      </c>
      <c r="Q3696" s="6">
        <v>3694</v>
      </c>
    </row>
    <row r="3697" spans="1:17" x14ac:dyDescent="0.25">
      <c r="A3697">
        <v>110.96899999999999</v>
      </c>
      <c r="B3697">
        <v>-29.927</v>
      </c>
      <c r="C3697">
        <v>2018.365</v>
      </c>
      <c r="D3697">
        <v>1.2</v>
      </c>
      <c r="E3697">
        <v>0.65</v>
      </c>
      <c r="F3697">
        <v>19.899999999999999</v>
      </c>
      <c r="G3697">
        <v>46.089820015575185</v>
      </c>
      <c r="H3697">
        <v>17.970572187811165</v>
      </c>
      <c r="I3697">
        <v>0.96899999999999409</v>
      </c>
      <c r="J3697">
        <v>5532.3009589495268</v>
      </c>
      <c r="K3697">
        <v>-3163.364241767888</v>
      </c>
      <c r="L3697">
        <v>-29.760879039140505</v>
      </c>
      <c r="M3697">
        <v>6372.8507927370765</v>
      </c>
      <c r="N3697">
        <v>36769.079707583471</v>
      </c>
      <c r="O3697">
        <v>55.086076884630415</v>
      </c>
      <c r="P3697">
        <v>1.9417292942599675</v>
      </c>
      <c r="Q3697" s="6">
        <v>3695</v>
      </c>
    </row>
    <row r="3698" spans="1:17" x14ac:dyDescent="0.25">
      <c r="A3698">
        <v>158.65299999999999</v>
      </c>
      <c r="B3698">
        <v>-29.733000000000001</v>
      </c>
      <c r="C3698">
        <v>2018.365</v>
      </c>
      <c r="D3698">
        <v>1.2</v>
      </c>
      <c r="E3698">
        <v>0.65</v>
      </c>
      <c r="F3698">
        <v>19.899999999999999</v>
      </c>
      <c r="G3698">
        <v>46.089820015575185</v>
      </c>
      <c r="H3698">
        <v>18.047234612077052</v>
      </c>
      <c r="I3698">
        <v>48.652999999999992</v>
      </c>
      <c r="J3698">
        <v>5542.9980627392051</v>
      </c>
      <c r="K3698">
        <v>-3144.7087029005033</v>
      </c>
      <c r="L3698">
        <v>-29.567539400122438</v>
      </c>
      <c r="M3698">
        <v>6372.9130191482091</v>
      </c>
      <c r="N3698">
        <v>38854.024236575751</v>
      </c>
      <c r="O3698">
        <v>27.266321435256824</v>
      </c>
      <c r="P3698">
        <v>66.422009307308983</v>
      </c>
      <c r="Q3698" s="6">
        <v>3696</v>
      </c>
    </row>
    <row r="3699" spans="1:17" x14ac:dyDescent="0.25">
      <c r="A3699">
        <v>145.61500000000001</v>
      </c>
      <c r="B3699">
        <v>-36.709000000000003</v>
      </c>
      <c r="C3699">
        <v>2018.365</v>
      </c>
      <c r="D3699">
        <v>1.2</v>
      </c>
      <c r="E3699">
        <v>0.65</v>
      </c>
      <c r="F3699">
        <v>19.899999999999999</v>
      </c>
      <c r="G3699">
        <v>46.089820015575185</v>
      </c>
      <c r="H3699">
        <v>21.672318449240763</v>
      </c>
      <c r="I3699">
        <v>35.615000000000009</v>
      </c>
      <c r="J3699">
        <v>5119.3649035555045</v>
      </c>
      <c r="K3699">
        <v>-3791.5543892417859</v>
      </c>
      <c r="L3699">
        <v>-36.524752106011867</v>
      </c>
      <c r="M3699">
        <v>6370.5401421178176</v>
      </c>
      <c r="N3699">
        <v>38307.216091080911</v>
      </c>
      <c r="O3699">
        <v>33.403017401885016</v>
      </c>
      <c r="P3699">
        <v>50.156074702305141</v>
      </c>
      <c r="Q3699" s="6">
        <v>3697</v>
      </c>
    </row>
    <row r="3700" spans="1:17" x14ac:dyDescent="0.25">
      <c r="A3700">
        <v>137.06800000000001</v>
      </c>
      <c r="B3700">
        <v>-39.597000000000001</v>
      </c>
      <c r="C3700">
        <v>2018.365</v>
      </c>
      <c r="D3700">
        <v>0.75</v>
      </c>
      <c r="E3700">
        <v>0.65</v>
      </c>
      <c r="F3700">
        <v>19.899999999999999</v>
      </c>
      <c r="G3700">
        <v>42.007420362456692</v>
      </c>
      <c r="H3700">
        <v>22.72984705752561</v>
      </c>
      <c r="I3700">
        <v>27.068000000000012</v>
      </c>
      <c r="J3700">
        <v>4921.3510530754493</v>
      </c>
      <c r="K3700">
        <v>-4043.6092145050252</v>
      </c>
      <c r="L3700">
        <v>-39.40810406939304</v>
      </c>
      <c r="M3700">
        <v>6369.4954013043125</v>
      </c>
      <c r="N3700">
        <v>38063.542334894802</v>
      </c>
      <c r="O3700">
        <v>36.309186366953035</v>
      </c>
      <c r="P3700">
        <v>38.72083796793482</v>
      </c>
      <c r="Q3700" s="6">
        <v>3698</v>
      </c>
    </row>
    <row r="3701" spans="1:17" x14ac:dyDescent="0.25">
      <c r="A3701">
        <v>136.71214390600215</v>
      </c>
      <c r="B3701">
        <v>-35.564</v>
      </c>
      <c r="C3701">
        <v>2018.365</v>
      </c>
      <c r="D3701">
        <v>3</v>
      </c>
      <c r="E3701">
        <v>0.65</v>
      </c>
      <c r="F3701">
        <v>19.899999999999999</v>
      </c>
      <c r="G3701">
        <v>54.048620189015942</v>
      </c>
      <c r="H3701">
        <v>23.285301610351027</v>
      </c>
      <c r="I3701">
        <v>26.712143906002154</v>
      </c>
      <c r="J3701">
        <v>5194.2870691753351</v>
      </c>
      <c r="K3701">
        <v>-3688.9478901977241</v>
      </c>
      <c r="L3701">
        <v>-35.38211467440393</v>
      </c>
      <c r="M3701">
        <v>6370.9461380234834</v>
      </c>
      <c r="N3701">
        <v>37777.322758865907</v>
      </c>
      <c r="O3701">
        <v>39.93392821968488</v>
      </c>
      <c r="P3701">
        <v>40.866501580757792</v>
      </c>
      <c r="Q3701" s="6">
        <v>3699</v>
      </c>
    </row>
    <row r="3702" spans="1:17" x14ac:dyDescent="0.25">
      <c r="A3702">
        <v>145.58000000000001</v>
      </c>
      <c r="B3702">
        <v>-29.901011206128459</v>
      </c>
      <c r="C3702">
        <v>2018.365</v>
      </c>
      <c r="D3702">
        <v>1.2</v>
      </c>
      <c r="E3702">
        <v>0.65</v>
      </c>
      <c r="F3702">
        <v>19.899999999999999</v>
      </c>
      <c r="G3702">
        <v>46.089820015575185</v>
      </c>
      <c r="H3702">
        <v>20.392887261626583</v>
      </c>
      <c r="I3702">
        <v>35.580000000000013</v>
      </c>
      <c r="J3702">
        <v>5533.737655108599</v>
      </c>
      <c r="K3702">
        <v>-3160.8671632739679</v>
      </c>
      <c r="L3702">
        <v>-29.734978270109902</v>
      </c>
      <c r="M3702">
        <v>6372.8591432284484</v>
      </c>
      <c r="N3702">
        <v>37932.826090450588</v>
      </c>
      <c r="O3702">
        <v>37.975892339600072</v>
      </c>
      <c r="P3702">
        <v>55.130620928878784</v>
      </c>
      <c r="Q3702" s="6">
        <v>3700</v>
      </c>
    </row>
    <row r="3703" spans="1:17" x14ac:dyDescent="0.25">
      <c r="A3703">
        <v>130.35300000000001</v>
      </c>
      <c r="B3703">
        <v>-26.388999999999999</v>
      </c>
      <c r="C3703">
        <v>2018.365</v>
      </c>
      <c r="D3703">
        <v>0.75</v>
      </c>
      <c r="E3703">
        <v>0.65</v>
      </c>
      <c r="F3703">
        <v>19.899999999999999</v>
      </c>
      <c r="G3703">
        <v>42.007420362456692</v>
      </c>
      <c r="H3703">
        <v>14.927270383129038</v>
      </c>
      <c r="I3703">
        <v>20.353000000000009</v>
      </c>
      <c r="J3703">
        <v>5717.3011353272941</v>
      </c>
      <c r="K3703">
        <v>-2817.7344496758801</v>
      </c>
      <c r="L3703">
        <v>-26.23608124608494</v>
      </c>
      <c r="M3703">
        <v>6373.9438106171756</v>
      </c>
      <c r="N3703">
        <v>36965.013591273833</v>
      </c>
      <c r="O3703">
        <v>51.747368445746858</v>
      </c>
      <c r="P3703">
        <v>39.849454299609107</v>
      </c>
      <c r="Q3703" s="6">
        <v>3701</v>
      </c>
    </row>
    <row r="3704" spans="1:17" x14ac:dyDescent="0.25">
      <c r="A3704">
        <v>123.09</v>
      </c>
      <c r="B3704">
        <v>-29.242999999999999</v>
      </c>
      <c r="C3704">
        <v>2018.365</v>
      </c>
      <c r="D3704">
        <v>1.2</v>
      </c>
      <c r="E3704">
        <v>0.65</v>
      </c>
      <c r="F3704">
        <v>19.899999999999999</v>
      </c>
      <c r="G3704">
        <v>46.089820015575185</v>
      </c>
      <c r="H3704">
        <v>15.796618314620838</v>
      </c>
      <c r="I3704">
        <v>13.090000000000003</v>
      </c>
      <c r="J3704">
        <v>5569.7333362814461</v>
      </c>
      <c r="K3704">
        <v>-3097.4311719212724</v>
      </c>
      <c r="L3704">
        <v>-29.079240864351256</v>
      </c>
      <c r="M3704">
        <v>6373.0690645931672</v>
      </c>
      <c r="N3704">
        <v>36891.045399676404</v>
      </c>
      <c r="O3704">
        <v>52.965519376307192</v>
      </c>
      <c r="P3704">
        <v>25.453524780107394</v>
      </c>
      <c r="Q3704" s="6">
        <v>3702</v>
      </c>
    </row>
    <row r="3705" spans="1:17" x14ac:dyDescent="0.25">
      <c r="A3705">
        <v>116.22</v>
      </c>
      <c r="B3705">
        <v>-31.231999999999999</v>
      </c>
      <c r="C3705">
        <v>2018.365</v>
      </c>
      <c r="D3705">
        <v>0.75</v>
      </c>
      <c r="E3705">
        <v>0.65</v>
      </c>
      <c r="F3705">
        <v>19.899999999999999</v>
      </c>
      <c r="G3705">
        <v>42.007420362456692</v>
      </c>
      <c r="H3705">
        <v>16.245832558695199</v>
      </c>
      <c r="I3705">
        <v>6.2199999999999989</v>
      </c>
      <c r="J3705">
        <v>5458.7013203795314</v>
      </c>
      <c r="K3705">
        <v>-3287.9160123173856</v>
      </c>
      <c r="L3705">
        <v>-31.061635375736728</v>
      </c>
      <c r="M3705">
        <v>6372.4258967183214</v>
      </c>
      <c r="N3705">
        <v>36889.150804755453</v>
      </c>
      <c r="O3705">
        <v>52.984257913198199</v>
      </c>
      <c r="P3705">
        <v>11.870572321368041</v>
      </c>
      <c r="Q3705" s="6">
        <v>3703</v>
      </c>
    </row>
    <row r="3706" spans="1:17" x14ac:dyDescent="0.25">
      <c r="A3706">
        <v>151.80099999999999</v>
      </c>
      <c r="B3706">
        <v>-28.128</v>
      </c>
      <c r="C3706">
        <v>2018.365</v>
      </c>
      <c r="D3706">
        <v>3</v>
      </c>
      <c r="E3706">
        <v>0.65</v>
      </c>
      <c r="F3706">
        <v>19.899999999999999</v>
      </c>
      <c r="G3706">
        <v>54.048620189015942</v>
      </c>
      <c r="H3706">
        <v>15.487439675343197</v>
      </c>
      <c r="I3706">
        <v>41.800999999999988</v>
      </c>
      <c r="J3706">
        <v>5629.0491814058923</v>
      </c>
      <c r="K3706">
        <v>-2989.0235106698442</v>
      </c>
      <c r="L3706">
        <v>-27.968289340950449</v>
      </c>
      <c r="M3706">
        <v>6373.4179396947939</v>
      </c>
      <c r="N3706">
        <v>38269.728801723264</v>
      </c>
      <c r="O3706">
        <v>33.880480206692802</v>
      </c>
      <c r="P3706">
        <v>62.199036317690982</v>
      </c>
      <c r="Q3706" s="6">
        <v>3704</v>
      </c>
    </row>
    <row r="3707" spans="1:17" x14ac:dyDescent="0.25">
      <c r="A3707">
        <v>141.852</v>
      </c>
      <c r="B3707">
        <v>-37.076999999999998</v>
      </c>
      <c r="C3707">
        <v>2018.365</v>
      </c>
      <c r="D3707">
        <v>3</v>
      </c>
      <c r="E3707">
        <v>0.65</v>
      </c>
      <c r="F3707">
        <v>19.899999999999999</v>
      </c>
      <c r="G3707">
        <v>54.048620189015942</v>
      </c>
      <c r="H3707">
        <v>14.232799376714567</v>
      </c>
      <c r="I3707">
        <v>31.852000000000004</v>
      </c>
      <c r="J3707">
        <v>5094.8483420366238</v>
      </c>
      <c r="K3707">
        <v>-3824.2156910503918</v>
      </c>
      <c r="L3707">
        <v>-36.892054919313537</v>
      </c>
      <c r="M3707">
        <v>6370.4085646078738</v>
      </c>
      <c r="N3707">
        <v>38124.201083032007</v>
      </c>
      <c r="O3707">
        <v>35.582712219455665</v>
      </c>
      <c r="P3707">
        <v>45.860921624760941</v>
      </c>
      <c r="Q3707" s="6">
        <v>3705</v>
      </c>
    </row>
    <row r="3708" spans="1:17" x14ac:dyDescent="0.25">
      <c r="A3708">
        <v>150.82090758243027</v>
      </c>
      <c r="B3708">
        <v>-27.810177116236034</v>
      </c>
      <c r="C3708">
        <v>2018.365</v>
      </c>
      <c r="D3708">
        <v>0.75</v>
      </c>
      <c r="E3708">
        <v>0.65</v>
      </c>
      <c r="F3708">
        <v>19.899999999999999</v>
      </c>
      <c r="G3708">
        <v>42.007420362456692</v>
      </c>
      <c r="H3708">
        <v>15.761351935952979</v>
      </c>
      <c r="I3708">
        <v>40.820907582430266</v>
      </c>
      <c r="J3708">
        <v>5645.5675509447492</v>
      </c>
      <c r="K3708">
        <v>-2957.9165025834354</v>
      </c>
      <c r="L3708">
        <v>-27.651664781404097</v>
      </c>
      <c r="M3708">
        <v>6373.5157494538062</v>
      </c>
      <c r="N3708">
        <v>38185.847906856121</v>
      </c>
      <c r="O3708">
        <v>34.880208359850045</v>
      </c>
      <c r="P3708">
        <v>61.626625485406251</v>
      </c>
      <c r="Q3708" s="6">
        <v>3706</v>
      </c>
    </row>
    <row r="3709" spans="1:17" x14ac:dyDescent="0.25">
      <c r="A3709">
        <v>144.00700000000001</v>
      </c>
      <c r="B3709">
        <v>-36.981000000000002</v>
      </c>
      <c r="C3709">
        <v>2018.365</v>
      </c>
      <c r="D3709">
        <v>3</v>
      </c>
      <c r="E3709">
        <v>0.65</v>
      </c>
      <c r="F3709">
        <v>19.899999999999999</v>
      </c>
      <c r="G3709">
        <v>54.048620189015942</v>
      </c>
      <c r="H3709">
        <v>21.812816757178567</v>
      </c>
      <c r="I3709">
        <v>34.007000000000005</v>
      </c>
      <c r="J3709">
        <v>5101.2643302864171</v>
      </c>
      <c r="K3709">
        <v>-3815.710347382284</v>
      </c>
      <c r="L3709">
        <v>-36.796233864852105</v>
      </c>
      <c r="M3709">
        <v>6370.4429377063534</v>
      </c>
      <c r="N3709">
        <v>38233.369614238487</v>
      </c>
      <c r="O3709">
        <v>34.273791124101777</v>
      </c>
      <c r="P3709">
        <v>48.279810655205416</v>
      </c>
      <c r="Q3709" s="6">
        <v>3707</v>
      </c>
    </row>
    <row r="3710" spans="1:17" x14ac:dyDescent="0.25">
      <c r="A3710">
        <v>159.55099999999999</v>
      </c>
      <c r="B3710">
        <v>-36.977000000000004</v>
      </c>
      <c r="C3710">
        <v>2018.365</v>
      </c>
      <c r="D3710">
        <v>3</v>
      </c>
      <c r="E3710">
        <v>0.65</v>
      </c>
      <c r="F3710">
        <v>19.899999999999999</v>
      </c>
      <c r="G3710">
        <v>54.048620189015942</v>
      </c>
      <c r="H3710">
        <v>20.12662910932427</v>
      </c>
      <c r="I3710">
        <v>49.550999999999988</v>
      </c>
      <c r="J3710">
        <v>5101.5313515407279</v>
      </c>
      <c r="K3710">
        <v>-3815.3557278586345</v>
      </c>
      <c r="L3710">
        <v>-36.792241365830606</v>
      </c>
      <c r="M3710">
        <v>6370.4443691830993</v>
      </c>
      <c r="N3710">
        <v>39233.835172215302</v>
      </c>
      <c r="O3710">
        <v>23.208072509203717</v>
      </c>
      <c r="P3710">
        <v>62.851272203609966</v>
      </c>
      <c r="Q3710" s="6">
        <v>3708</v>
      </c>
    </row>
    <row r="3711" spans="1:17" x14ac:dyDescent="0.25">
      <c r="A3711">
        <v>119.96899999999999</v>
      </c>
      <c r="B3711">
        <v>-30.927</v>
      </c>
      <c r="C3711">
        <v>2018.365</v>
      </c>
      <c r="D3711">
        <v>1.2</v>
      </c>
      <c r="E3711">
        <v>0.65</v>
      </c>
      <c r="F3711">
        <v>19.899999999999999</v>
      </c>
      <c r="G3711">
        <v>46.089820015575185</v>
      </c>
      <c r="H3711">
        <v>16.902228344959866</v>
      </c>
      <c r="I3711">
        <v>9.9689999999999941</v>
      </c>
      <c r="J3711">
        <v>5476.1578326360332</v>
      </c>
      <c r="K3711">
        <v>-3258.9545992383014</v>
      </c>
      <c r="L3711">
        <v>-30.75759600262948</v>
      </c>
      <c r="M3711">
        <v>6372.5261621932514</v>
      </c>
      <c r="N3711">
        <v>36926.97122065333</v>
      </c>
      <c r="O3711">
        <v>52.349576299454043</v>
      </c>
      <c r="P3711">
        <v>18.880666229835363</v>
      </c>
      <c r="Q3711" s="6">
        <v>3709</v>
      </c>
    </row>
    <row r="3712" spans="1:17" x14ac:dyDescent="0.25">
      <c r="A3712">
        <v>143</v>
      </c>
      <c r="B3712">
        <v>-32.692787544332973</v>
      </c>
      <c r="C3712">
        <v>2018.365</v>
      </c>
      <c r="D3712">
        <v>1.2</v>
      </c>
      <c r="E3712">
        <v>0.65</v>
      </c>
      <c r="F3712">
        <v>19.899999999999999</v>
      </c>
      <c r="G3712">
        <v>46.089820015575185</v>
      </c>
      <c r="H3712">
        <v>14.210069255889506</v>
      </c>
      <c r="I3712">
        <v>33</v>
      </c>
      <c r="J3712">
        <v>5372.9567910203805</v>
      </c>
      <c r="K3712">
        <v>-3425.3364165103599</v>
      </c>
      <c r="L3712">
        <v>-32.518090367615891</v>
      </c>
      <c r="M3712">
        <v>6371.9380289237006</v>
      </c>
      <c r="N3712">
        <v>37926.523694319192</v>
      </c>
      <c r="O3712">
        <v>38.042358146448841</v>
      </c>
      <c r="P3712">
        <v>50.248550601623904</v>
      </c>
      <c r="Q3712" s="6">
        <v>3710</v>
      </c>
    </row>
    <row r="3713" spans="1:17" x14ac:dyDescent="0.25">
      <c r="A3713">
        <v>153.06965875995303</v>
      </c>
      <c r="B3713">
        <v>-22.562254000446693</v>
      </c>
      <c r="C3713">
        <v>2018.365</v>
      </c>
      <c r="D3713">
        <v>0.75</v>
      </c>
      <c r="E3713">
        <v>0.65</v>
      </c>
      <c r="F3713">
        <v>19.899999999999999</v>
      </c>
      <c r="G3713">
        <v>42.007420362456692</v>
      </c>
      <c r="H3713">
        <v>21.028685610924288</v>
      </c>
      <c r="I3713">
        <v>43.069658759953029</v>
      </c>
      <c r="J3713">
        <v>5892.8820385045728</v>
      </c>
      <c r="K3713">
        <v>-2432.0254772014932</v>
      </c>
      <c r="L3713">
        <v>-22.42621428835912</v>
      </c>
      <c r="M3713">
        <v>6375.0142463752154</v>
      </c>
      <c r="N3713">
        <v>38150.116494668058</v>
      </c>
      <c r="O3713">
        <v>35.329452152543126</v>
      </c>
      <c r="P3713">
        <v>67.684185759670711</v>
      </c>
      <c r="Q3713" s="6">
        <v>3711</v>
      </c>
    </row>
    <row r="3714" spans="1:17" x14ac:dyDescent="0.25">
      <c r="A3714">
        <v>112.765</v>
      </c>
      <c r="B3714">
        <v>-28.731999999999999</v>
      </c>
      <c r="C3714">
        <v>2018.365</v>
      </c>
      <c r="D3714">
        <v>0.75</v>
      </c>
      <c r="E3714">
        <v>0.65</v>
      </c>
      <c r="F3714">
        <v>19.899999999999999</v>
      </c>
      <c r="G3714">
        <v>42.007420362456692</v>
      </c>
      <c r="H3714">
        <v>20.391090194672287</v>
      </c>
      <c r="I3714">
        <v>2.7650000000000006</v>
      </c>
      <c r="J3714">
        <v>5597.1806000235647</v>
      </c>
      <c r="K3714">
        <v>-3047.8895172057178</v>
      </c>
      <c r="L3714">
        <v>-28.570066002689686</v>
      </c>
      <c r="M3714">
        <v>6373.2300427940509</v>
      </c>
      <c r="N3714">
        <v>36701.248716385402</v>
      </c>
      <c r="O3714">
        <v>56.330580128116956</v>
      </c>
      <c r="P3714">
        <v>5.7370872744518717</v>
      </c>
      <c r="Q3714" s="6">
        <v>3712</v>
      </c>
    </row>
    <row r="3715" spans="1:17" x14ac:dyDescent="0.25">
      <c r="A3715">
        <v>149.61500000000001</v>
      </c>
      <c r="B3715">
        <v>-26.709</v>
      </c>
      <c r="C3715">
        <v>2018.365</v>
      </c>
      <c r="D3715">
        <v>3</v>
      </c>
      <c r="E3715">
        <v>0.65</v>
      </c>
      <c r="F3715">
        <v>19.899999999999999</v>
      </c>
      <c r="G3715">
        <v>54.048620189015942</v>
      </c>
      <c r="H3715">
        <v>17.333349584670682</v>
      </c>
      <c r="I3715">
        <v>39.615000000000009</v>
      </c>
      <c r="J3715">
        <v>5701.4541340520691</v>
      </c>
      <c r="K3715">
        <v>-2849.4506603742088</v>
      </c>
      <c r="L3715">
        <v>-26.554788635462675</v>
      </c>
      <c r="M3715">
        <v>6373.8487830043823</v>
      </c>
      <c r="N3715">
        <v>38053.421536558562</v>
      </c>
      <c r="O3715">
        <v>36.491327422052493</v>
      </c>
      <c r="P3715">
        <v>61.497443187326255</v>
      </c>
      <c r="Q3715" s="6">
        <v>3713</v>
      </c>
    </row>
    <row r="3716" spans="1:17" x14ac:dyDescent="0.25">
      <c r="A3716">
        <v>135.61500000000001</v>
      </c>
      <c r="B3716">
        <v>-20.709</v>
      </c>
      <c r="C3716">
        <v>2018.365</v>
      </c>
      <c r="D3716">
        <v>0.75</v>
      </c>
      <c r="E3716">
        <v>0.65</v>
      </c>
      <c r="F3716">
        <v>19.899999999999999</v>
      </c>
      <c r="G3716">
        <v>42.007420362456692</v>
      </c>
      <c r="H3716">
        <v>17.144147121026389</v>
      </c>
      <c r="I3716">
        <v>25.615000000000009</v>
      </c>
      <c r="J3716">
        <v>5968.5375465624093</v>
      </c>
      <c r="K3716">
        <v>-2241.2884084488646</v>
      </c>
      <c r="L3716">
        <v>-20.582019914054822</v>
      </c>
      <c r="M3716">
        <v>6375.4854069766698</v>
      </c>
      <c r="N3716">
        <v>36940.645244252024</v>
      </c>
      <c r="O3716">
        <v>52.181952472841289</v>
      </c>
      <c r="P3716">
        <v>53.588628188281447</v>
      </c>
      <c r="Q3716" s="6">
        <v>3714</v>
      </c>
    </row>
    <row r="3717" spans="1:17" x14ac:dyDescent="0.25">
      <c r="A3717">
        <v>142.97499999999999</v>
      </c>
      <c r="B3717">
        <v>-20.594999999999999</v>
      </c>
      <c r="C3717">
        <v>2018.365</v>
      </c>
      <c r="D3717">
        <v>1.2</v>
      </c>
      <c r="E3717">
        <v>0.65</v>
      </c>
      <c r="F3717">
        <v>19.899999999999999</v>
      </c>
      <c r="G3717">
        <v>46.089820015575185</v>
      </c>
      <c r="H3717">
        <v>17.007695325268315</v>
      </c>
      <c r="I3717">
        <v>32.974999999999994</v>
      </c>
      <c r="J3717">
        <v>5972.9889419423271</v>
      </c>
      <c r="K3717">
        <v>-2229.4782193508699</v>
      </c>
      <c r="L3717">
        <v>-20.468594813874478</v>
      </c>
      <c r="M3717">
        <v>6375.5133151084583</v>
      </c>
      <c r="N3717">
        <v>37361.887728832022</v>
      </c>
      <c r="O3717">
        <v>45.677084765311974</v>
      </c>
      <c r="P3717">
        <v>61.534309352107329</v>
      </c>
      <c r="Q3717" s="6">
        <v>3715</v>
      </c>
    </row>
    <row r="3718" spans="1:17" x14ac:dyDescent="0.25">
      <c r="A3718">
        <v>147.17500000000001</v>
      </c>
      <c r="B3718">
        <v>-30.396999999999998</v>
      </c>
      <c r="C3718">
        <v>2018.365</v>
      </c>
      <c r="D3718">
        <v>0.75</v>
      </c>
      <c r="E3718">
        <v>0.65</v>
      </c>
      <c r="F3718">
        <v>19.899999999999999</v>
      </c>
      <c r="G3718">
        <v>42.007420362456692</v>
      </c>
      <c r="H3718">
        <v>16.688954732907874</v>
      </c>
      <c r="I3718">
        <v>37.175000000000011</v>
      </c>
      <c r="J3718">
        <v>5506.122578604396</v>
      </c>
      <c r="K3718">
        <v>-3208.411893083558</v>
      </c>
      <c r="L3718">
        <v>-30.229310679282289</v>
      </c>
      <c r="M3718">
        <v>6372.6990142558234</v>
      </c>
      <c r="N3718">
        <v>38058.603450196621</v>
      </c>
      <c r="O3718">
        <v>36.41237129564864</v>
      </c>
      <c r="P3718">
        <v>56.28800153299045</v>
      </c>
      <c r="Q3718" s="6">
        <v>3716</v>
      </c>
    </row>
    <row r="3719" spans="1:17" x14ac:dyDescent="0.25">
      <c r="A3719">
        <v>112.62</v>
      </c>
      <c r="B3719">
        <v>-24.338999999999999</v>
      </c>
      <c r="C3719">
        <v>2018.365</v>
      </c>
      <c r="D3719">
        <v>0.75</v>
      </c>
      <c r="E3719">
        <v>0.65</v>
      </c>
      <c r="F3719">
        <v>19.899999999999999</v>
      </c>
      <c r="G3719">
        <v>42.007420362456692</v>
      </c>
      <c r="H3719">
        <v>20.504416462896813</v>
      </c>
      <c r="I3719">
        <v>2.6200000000000045</v>
      </c>
      <c r="J3719">
        <v>5814.576580838574</v>
      </c>
      <c r="K3719">
        <v>-2612.5406369826646</v>
      </c>
      <c r="L3719">
        <v>-24.194804773104988</v>
      </c>
      <c r="M3719">
        <v>6374.5328765582653</v>
      </c>
      <c r="N3719">
        <v>36450.359220485552</v>
      </c>
      <c r="O3719">
        <v>61.368987853696524</v>
      </c>
      <c r="P3719">
        <v>6.3356308381849544</v>
      </c>
      <c r="Q3719" s="6">
        <v>3717</v>
      </c>
    </row>
    <row r="3720" spans="1:17" x14ac:dyDescent="0.25">
      <c r="A3720">
        <v>145.76499999999999</v>
      </c>
      <c r="B3720">
        <v>-32.257000000000005</v>
      </c>
      <c r="C3720">
        <v>2018.365</v>
      </c>
      <c r="D3720">
        <v>0.75</v>
      </c>
      <c r="E3720">
        <v>0.65</v>
      </c>
      <c r="F3720">
        <v>19.899999999999999</v>
      </c>
      <c r="G3720">
        <v>42.007420362456692</v>
      </c>
      <c r="H3720">
        <v>17.264969493455396</v>
      </c>
      <c r="I3720">
        <v>35.764999999999986</v>
      </c>
      <c r="J3720">
        <v>5398.9048101462158</v>
      </c>
      <c r="K3720">
        <v>-3384.5667770555392</v>
      </c>
      <c r="L3720">
        <v>-32.083548490728226</v>
      </c>
      <c r="M3720">
        <v>6372.0848564161533</v>
      </c>
      <c r="N3720">
        <v>38065.655466835953</v>
      </c>
      <c r="O3720">
        <v>36.317760520359933</v>
      </c>
      <c r="P3720">
        <v>53.462602693925433</v>
      </c>
      <c r="Q3720" s="6">
        <v>3718</v>
      </c>
    </row>
    <row r="3721" spans="1:17" x14ac:dyDescent="0.25">
      <c r="A3721">
        <v>143.13499999999999</v>
      </c>
      <c r="B3721">
        <v>-24.178000000000001</v>
      </c>
      <c r="C3721">
        <v>2018.365</v>
      </c>
      <c r="D3721">
        <v>1.2</v>
      </c>
      <c r="E3721">
        <v>0.65</v>
      </c>
      <c r="F3721">
        <v>19.899999999999999</v>
      </c>
      <c r="G3721">
        <v>46.089820015575185</v>
      </c>
      <c r="H3721">
        <v>19.835630158337295</v>
      </c>
      <c r="I3721">
        <v>33.134999999999991</v>
      </c>
      <c r="J3721">
        <v>5821.9032098058224</v>
      </c>
      <c r="K3721">
        <v>-2596.2825652192601</v>
      </c>
      <c r="L3721">
        <v>-24.034521547962058</v>
      </c>
      <c r="M3721">
        <v>6374.5776442685865</v>
      </c>
      <c r="N3721">
        <v>37514.462350804228</v>
      </c>
      <c r="O3721">
        <v>43.507583795556641</v>
      </c>
      <c r="P3721">
        <v>57.893981000128001</v>
      </c>
      <c r="Q3721" s="6">
        <v>3719</v>
      </c>
    </row>
    <row r="3722" spans="1:17" x14ac:dyDescent="0.25">
      <c r="A3722">
        <v>107.309</v>
      </c>
      <c r="B3722">
        <v>-26.158000000000001</v>
      </c>
      <c r="C3722">
        <v>2018.365</v>
      </c>
      <c r="D3722">
        <v>0.75</v>
      </c>
      <c r="E3722">
        <v>0.65</v>
      </c>
      <c r="F3722">
        <v>19.899999999999999</v>
      </c>
      <c r="G3722">
        <v>42.007420362456692</v>
      </c>
      <c r="H3722">
        <v>19.599196536369014</v>
      </c>
      <c r="I3722">
        <v>-2.6910000000000025</v>
      </c>
      <c r="J3722">
        <v>5728.6300392828925</v>
      </c>
      <c r="K3722">
        <v>-2794.7854390601483</v>
      </c>
      <c r="L3722">
        <v>-26.006026144367539</v>
      </c>
      <c r="M3722">
        <v>6374.0119059629105</v>
      </c>
      <c r="N3722">
        <v>36549.828022252659</v>
      </c>
      <c r="O3722">
        <v>59.277293836321903</v>
      </c>
      <c r="P3722">
        <v>6.0856480045717101</v>
      </c>
      <c r="Q3722" s="6">
        <v>3720</v>
      </c>
    </row>
    <row r="3723" spans="1:17" x14ac:dyDescent="0.25">
      <c r="A3723">
        <v>138.673</v>
      </c>
      <c r="B3723">
        <v>-35.140999999999998</v>
      </c>
      <c r="C3723">
        <v>2018.365</v>
      </c>
      <c r="D3723">
        <v>3</v>
      </c>
      <c r="E3723">
        <v>0.65</v>
      </c>
      <c r="F3723">
        <v>19.899999999999999</v>
      </c>
      <c r="G3723">
        <v>54.048620189015942</v>
      </c>
      <c r="H3723">
        <v>15.704617578211506</v>
      </c>
      <c r="I3723">
        <v>28.673000000000002</v>
      </c>
      <c r="J3723">
        <v>5221.4413097729057</v>
      </c>
      <c r="K3723">
        <v>-3650.6710012176313</v>
      </c>
      <c r="L3723">
        <v>-34.960060950087339</v>
      </c>
      <c r="M3723">
        <v>6371.0947340731282</v>
      </c>
      <c r="N3723">
        <v>37842.901474595506</v>
      </c>
      <c r="O3723">
        <v>39.091244739532875</v>
      </c>
      <c r="P3723">
        <v>43.534372250178961</v>
      </c>
      <c r="Q3723" s="6">
        <v>3721</v>
      </c>
    </row>
    <row r="3724" spans="1:17" x14ac:dyDescent="0.25">
      <c r="A3724">
        <v>122.863</v>
      </c>
      <c r="B3724">
        <v>-34.111999999999995</v>
      </c>
      <c r="C3724">
        <v>2018.365</v>
      </c>
      <c r="D3724">
        <v>1.2</v>
      </c>
      <c r="E3724">
        <v>0.65</v>
      </c>
      <c r="F3724">
        <v>19.899999999999999</v>
      </c>
      <c r="G3724">
        <v>46.089820015575185</v>
      </c>
      <c r="H3724">
        <v>20.450130931653113</v>
      </c>
      <c r="I3724">
        <v>12.863</v>
      </c>
      <c r="J3724">
        <v>5286.303781029641</v>
      </c>
      <c r="K3724">
        <v>-3556.7405226963028</v>
      </c>
      <c r="L3724">
        <v>-33.933526579428715</v>
      </c>
      <c r="M3724">
        <v>6371.4528022357854</v>
      </c>
      <c r="N3724">
        <v>37199.625111114663</v>
      </c>
      <c r="O3724">
        <v>48.001803579235713</v>
      </c>
      <c r="P3724">
        <v>22.155120403898181</v>
      </c>
      <c r="Q3724" s="6">
        <v>3722</v>
      </c>
    </row>
    <row r="3725" spans="1:17" x14ac:dyDescent="0.25">
      <c r="A3725">
        <v>114.922</v>
      </c>
      <c r="B3725">
        <v>-30.058999999999997</v>
      </c>
      <c r="C3725">
        <v>2018.365</v>
      </c>
      <c r="D3725">
        <v>3</v>
      </c>
      <c r="E3725">
        <v>0.65</v>
      </c>
      <c r="F3725">
        <v>19.899999999999999</v>
      </c>
      <c r="G3725">
        <v>54.048620189015942</v>
      </c>
      <c r="H3725">
        <v>21.050350253147499</v>
      </c>
      <c r="I3725">
        <v>4.921999999999997</v>
      </c>
      <c r="J3725">
        <v>5524.9862525001281</v>
      </c>
      <c r="K3725">
        <v>-3176.0372602644607</v>
      </c>
      <c r="L3725">
        <v>-29.892434052548232</v>
      </c>
      <c r="M3725">
        <v>6372.8083110119978</v>
      </c>
      <c r="N3725">
        <v>36799.903364305654</v>
      </c>
      <c r="O3725">
        <v>54.53692049087973</v>
      </c>
      <c r="P3725">
        <v>9.7553491149368199</v>
      </c>
      <c r="Q3725" s="6">
        <v>3723</v>
      </c>
    </row>
    <row r="3726" spans="1:17" x14ac:dyDescent="0.25">
      <c r="A3726">
        <v>146.27199999999999</v>
      </c>
      <c r="B3726">
        <v>-28.048999999999999</v>
      </c>
      <c r="C3726">
        <v>2018.365</v>
      </c>
      <c r="D3726">
        <v>1.2</v>
      </c>
      <c r="E3726">
        <v>0.65</v>
      </c>
      <c r="F3726">
        <v>19.899999999999999</v>
      </c>
      <c r="G3726">
        <v>46.089820015575185</v>
      </c>
      <c r="H3726">
        <v>22.493042275127291</v>
      </c>
      <c r="I3726">
        <v>36.271999999999991</v>
      </c>
      <c r="J3726">
        <v>5633.1712706136559</v>
      </c>
      <c r="K3726">
        <v>-2981.2997929056296</v>
      </c>
      <c r="L3726">
        <v>-27.889585383992245</v>
      </c>
      <c r="M3726">
        <v>6373.4423210103832</v>
      </c>
      <c r="N3726">
        <v>37887.378113699422</v>
      </c>
      <c r="O3726">
        <v>38.557863480588395</v>
      </c>
      <c r="P3726">
        <v>57.348580085808216</v>
      </c>
      <c r="Q3726" s="6">
        <v>3724</v>
      </c>
    </row>
    <row r="3727" spans="1:17" x14ac:dyDescent="0.25">
      <c r="A3727">
        <v>112.5</v>
      </c>
      <c r="B3727">
        <v>-28.9</v>
      </c>
      <c r="C3727">
        <v>2018.365</v>
      </c>
      <c r="D3727">
        <v>0.75</v>
      </c>
      <c r="E3727">
        <v>0.65</v>
      </c>
      <c r="F3727">
        <v>19.899999999999999</v>
      </c>
      <c r="G3727">
        <v>42.007420362456692</v>
      </c>
      <c r="H3727">
        <v>19.819442002060914</v>
      </c>
      <c r="I3727">
        <v>2.5</v>
      </c>
      <c r="J3727">
        <v>5588.2058385389619</v>
      </c>
      <c r="K3727">
        <v>-3064.2037543211281</v>
      </c>
      <c r="L3727">
        <v>-28.737460274308535</v>
      </c>
      <c r="M3727">
        <v>6373.1773191930442</v>
      </c>
      <c r="N3727">
        <v>36710.173305193552</v>
      </c>
      <c r="O3727">
        <v>56.164321639903584</v>
      </c>
      <c r="P3727">
        <v>5.1622305845903105</v>
      </c>
      <c r="Q3727" s="6">
        <v>3725</v>
      </c>
    </row>
    <row r="3728" spans="1:17" x14ac:dyDescent="0.25">
      <c r="A3728">
        <v>121.863</v>
      </c>
      <c r="B3728">
        <v>-27.888999999999999</v>
      </c>
      <c r="C3728">
        <v>2018.365</v>
      </c>
      <c r="D3728">
        <v>1.2</v>
      </c>
      <c r="E3728">
        <v>0.65</v>
      </c>
      <c r="F3728">
        <v>19.899999999999999</v>
      </c>
      <c r="G3728">
        <v>46.089820015575185</v>
      </c>
      <c r="H3728">
        <v>17.915844308188877</v>
      </c>
      <c r="I3728">
        <v>11.863</v>
      </c>
      <c r="J3728">
        <v>5641.4870148722448</v>
      </c>
      <c r="K3728">
        <v>-2965.6397183144259</v>
      </c>
      <c r="L3728">
        <v>-27.730188655473409</v>
      </c>
      <c r="M3728">
        <v>6373.4915609747395</v>
      </c>
      <c r="N3728">
        <v>36781.245442228254</v>
      </c>
      <c r="O3728">
        <v>54.882923882656726</v>
      </c>
      <c r="P3728">
        <v>24.183586276264222</v>
      </c>
      <c r="Q3728" s="6">
        <v>3726</v>
      </c>
    </row>
    <row r="3729" spans="1:17" x14ac:dyDescent="0.25">
      <c r="A3729">
        <v>111.863</v>
      </c>
      <c r="B3729">
        <v>-27.888999999999999</v>
      </c>
      <c r="C3729">
        <v>2018.365</v>
      </c>
      <c r="D3729">
        <v>0.75</v>
      </c>
      <c r="E3729">
        <v>0.65</v>
      </c>
      <c r="F3729">
        <v>19.899999999999999</v>
      </c>
      <c r="G3729">
        <v>42.007420362456692</v>
      </c>
      <c r="H3729">
        <v>20.161370309395316</v>
      </c>
      <c r="I3729">
        <v>1.8629999999999995</v>
      </c>
      <c r="J3729">
        <v>5641.4870148722448</v>
      </c>
      <c r="K3729">
        <v>-2965.6397183144259</v>
      </c>
      <c r="L3729">
        <v>-27.730188655473409</v>
      </c>
      <c r="M3729">
        <v>6373.4915609747395</v>
      </c>
      <c r="N3729">
        <v>36646.291297544507</v>
      </c>
      <c r="O3729">
        <v>57.370432287640888</v>
      </c>
      <c r="P3729">
        <v>3.9778114567298655</v>
      </c>
      <c r="Q3729" s="6">
        <v>3727</v>
      </c>
    </row>
    <row r="3730" spans="1:17" x14ac:dyDescent="0.25">
      <c r="A3730">
        <v>150.05600000000001</v>
      </c>
      <c r="B3730">
        <v>-24.856000000000002</v>
      </c>
      <c r="C3730">
        <v>2018.365</v>
      </c>
      <c r="D3730">
        <v>3</v>
      </c>
      <c r="E3730">
        <v>0.65</v>
      </c>
      <c r="F3730">
        <v>19.899999999999999</v>
      </c>
      <c r="G3730">
        <v>54.048620189015942</v>
      </c>
      <c r="H3730">
        <v>15.522547409315925</v>
      </c>
      <c r="I3730">
        <v>40.056000000000012</v>
      </c>
      <c r="J3730">
        <v>5790.7399761413926</v>
      </c>
      <c r="K3730">
        <v>-2664.6102925349505</v>
      </c>
      <c r="L3730">
        <v>-24.709533780616699</v>
      </c>
      <c r="M3730">
        <v>6374.387616262853</v>
      </c>
      <c r="N3730">
        <v>38008.910243205253</v>
      </c>
      <c r="O3730">
        <v>37.047586297666328</v>
      </c>
      <c r="P3730">
        <v>63.437355528053459</v>
      </c>
      <c r="Q3730" s="6">
        <v>3728</v>
      </c>
    </row>
    <row r="3731" spans="1:17" x14ac:dyDescent="0.25">
      <c r="A3731">
        <v>146.44900000000001</v>
      </c>
      <c r="B3731">
        <v>-18.826000000000001</v>
      </c>
      <c r="C3731">
        <v>2018.365</v>
      </c>
      <c r="D3731">
        <v>3</v>
      </c>
      <c r="E3731">
        <v>0.65</v>
      </c>
      <c r="F3731">
        <v>19.899999999999999</v>
      </c>
      <c r="G3731">
        <v>54.048620189015942</v>
      </c>
      <c r="H3731">
        <v>23.440921430502364</v>
      </c>
      <c r="I3731">
        <v>36.449000000000012</v>
      </c>
      <c r="J3731">
        <v>6039.0334696817808</v>
      </c>
      <c r="K3731">
        <v>-2045.129758633233</v>
      </c>
      <c r="L3731">
        <v>-18.7087647129636</v>
      </c>
      <c r="M3731">
        <v>6375.9298127868378</v>
      </c>
      <c r="N3731">
        <v>37534.311186477782</v>
      </c>
      <c r="O3731">
        <v>43.255215850157711</v>
      </c>
      <c r="P3731">
        <v>66.398983146310883</v>
      </c>
      <c r="Q3731" s="6">
        <v>3729</v>
      </c>
    </row>
    <row r="3732" spans="1:17" x14ac:dyDescent="0.25">
      <c r="A3732">
        <v>127.101</v>
      </c>
      <c r="B3732">
        <v>-27.821000000000002</v>
      </c>
      <c r="C3732">
        <v>2018.365</v>
      </c>
      <c r="D3732">
        <v>3</v>
      </c>
      <c r="E3732">
        <v>0.65</v>
      </c>
      <c r="F3732">
        <v>19.899999999999999</v>
      </c>
      <c r="G3732">
        <v>54.048620189015942</v>
      </c>
      <c r="H3732">
        <v>14.97101414258554</v>
      </c>
      <c r="I3732">
        <v>17.100999999999999</v>
      </c>
      <c r="J3732">
        <v>5645.0078994601563</v>
      </c>
      <c r="K3732">
        <v>-2958.9772764196964</v>
      </c>
      <c r="L3732">
        <v>-27.662446538514494</v>
      </c>
      <c r="M3732">
        <v>6373.5124309391358</v>
      </c>
      <c r="N3732">
        <v>36924.910540322526</v>
      </c>
      <c r="O3732">
        <v>52.404211382412107</v>
      </c>
      <c r="P3732">
        <v>33.393170336627911</v>
      </c>
      <c r="Q3732" s="6">
        <v>3730</v>
      </c>
    </row>
    <row r="3733" spans="1:17" x14ac:dyDescent="0.25">
      <c r="A3733">
        <v>144.70500000000001</v>
      </c>
      <c r="B3733">
        <v>-31.82</v>
      </c>
      <c r="C3733">
        <v>2018.365</v>
      </c>
      <c r="D3733">
        <v>3</v>
      </c>
      <c r="E3733">
        <v>0.65</v>
      </c>
      <c r="F3733">
        <v>19.899999999999999</v>
      </c>
      <c r="G3733">
        <v>54.048620189015942</v>
      </c>
      <c r="H3733">
        <v>19.008756697540989</v>
      </c>
      <c r="I3733">
        <v>34.705000000000013</v>
      </c>
      <c r="J3733">
        <v>5424.6111058170718</v>
      </c>
      <c r="K3733">
        <v>-3343.4895541840287</v>
      </c>
      <c r="L3733">
        <v>-31.647837751985485</v>
      </c>
      <c r="M3733">
        <v>6372.2310102735319</v>
      </c>
      <c r="N3733">
        <v>37978.342612333297</v>
      </c>
      <c r="O3733">
        <v>37.397874787451428</v>
      </c>
      <c r="P3733">
        <v>52.717718614523186</v>
      </c>
      <c r="Q3733" s="6">
        <v>3731</v>
      </c>
    </row>
    <row r="3734" spans="1:17" x14ac:dyDescent="0.25">
      <c r="A3734">
        <v>127.003</v>
      </c>
      <c r="B3734">
        <v>-24.812000000000001</v>
      </c>
      <c r="C3734">
        <v>2018.365</v>
      </c>
      <c r="D3734">
        <v>1.2</v>
      </c>
      <c r="E3734">
        <v>0.65</v>
      </c>
      <c r="F3734">
        <v>19.899999999999999</v>
      </c>
      <c r="G3734">
        <v>46.089820015575185</v>
      </c>
      <c r="H3734">
        <v>23.816876731310494</v>
      </c>
      <c r="I3734">
        <v>17.003</v>
      </c>
      <c r="J3734">
        <v>5792.7869688720639</v>
      </c>
      <c r="K3734">
        <v>-2660.1870896352539</v>
      </c>
      <c r="L3734">
        <v>-24.665725221942999</v>
      </c>
      <c r="M3734">
        <v>6374.4000673472065</v>
      </c>
      <c r="N3734">
        <v>36760.091634498218</v>
      </c>
      <c r="O3734">
        <v>55.282170847454239</v>
      </c>
      <c r="P3734">
        <v>36.080347859107015</v>
      </c>
      <c r="Q3734" s="6">
        <v>3732</v>
      </c>
    </row>
    <row r="3735" spans="1:17" x14ac:dyDescent="0.25">
      <c r="A3735">
        <v>134.61500000000001</v>
      </c>
      <c r="B3735">
        <v>-32.709000000000003</v>
      </c>
      <c r="C3735">
        <v>2018.365</v>
      </c>
      <c r="D3735">
        <v>3</v>
      </c>
      <c r="E3735">
        <v>0.65</v>
      </c>
      <c r="F3735">
        <v>19.899999999999999</v>
      </c>
      <c r="G3735">
        <v>54.048620189015942</v>
      </c>
      <c r="H3735">
        <v>19.465512105069905</v>
      </c>
      <c r="I3735">
        <v>24.615000000000009</v>
      </c>
      <c r="J3735">
        <v>5371.9854432926741</v>
      </c>
      <c r="K3735">
        <v>-3426.8493941762572</v>
      </c>
      <c r="L3735">
        <v>-32.534257255992863</v>
      </c>
      <c r="M3735">
        <v>6371.9325461993531</v>
      </c>
      <c r="N3735">
        <v>37504.297015180353</v>
      </c>
      <c r="O3735">
        <v>43.606037425901107</v>
      </c>
      <c r="P3735">
        <v>40.292799148585473</v>
      </c>
      <c r="Q3735" s="6">
        <v>3733</v>
      </c>
    </row>
    <row r="3736" spans="1:17" x14ac:dyDescent="0.25">
      <c r="A3736">
        <v>143.61500000000001</v>
      </c>
      <c r="B3736">
        <v>-36.709000000000003</v>
      </c>
      <c r="C3736">
        <v>2018.365</v>
      </c>
      <c r="D3736">
        <v>3</v>
      </c>
      <c r="E3736">
        <v>0.65</v>
      </c>
      <c r="F3736">
        <v>19.899999999999999</v>
      </c>
      <c r="G3736">
        <v>54.048620189015942</v>
      </c>
      <c r="H3736">
        <v>15.385808073227517</v>
      </c>
      <c r="I3736">
        <v>33.615000000000009</v>
      </c>
      <c r="J3736">
        <v>5119.3649035555045</v>
      </c>
      <c r="K3736">
        <v>-3791.5543892417859</v>
      </c>
      <c r="L3736">
        <v>-36.524752106011867</v>
      </c>
      <c r="M3736">
        <v>6370.5401421178176</v>
      </c>
      <c r="N3736">
        <v>38195.325802844884</v>
      </c>
      <c r="O3736">
        <v>34.72851306196651</v>
      </c>
      <c r="P3736">
        <v>48.038853412835522</v>
      </c>
      <c r="Q3736" s="6">
        <v>3734</v>
      </c>
    </row>
    <row r="3737" spans="1:17" x14ac:dyDescent="0.25">
      <c r="A3737">
        <v>155.92599999999999</v>
      </c>
      <c r="B3737">
        <v>-26.658999999999999</v>
      </c>
      <c r="C3737">
        <v>2018.365</v>
      </c>
      <c r="D3737">
        <v>3</v>
      </c>
      <c r="E3737">
        <v>0.65</v>
      </c>
      <c r="F3737">
        <v>19.899999999999999</v>
      </c>
      <c r="G3737">
        <v>54.048620189015942</v>
      </c>
      <c r="H3737">
        <v>19.289195445444008</v>
      </c>
      <c r="I3737">
        <v>45.925999999999988</v>
      </c>
      <c r="J3737">
        <v>5703.9419478426207</v>
      </c>
      <c r="K3737">
        <v>-2844.5007501670602</v>
      </c>
      <c r="L3737">
        <v>-26.504989349251463</v>
      </c>
      <c r="M3737">
        <v>6373.8636839878873</v>
      </c>
      <c r="N3737">
        <v>38520.917070168849</v>
      </c>
      <c r="O3737">
        <v>30.975730922344997</v>
      </c>
      <c r="P3737">
        <v>66.519577258406926</v>
      </c>
      <c r="Q3737" s="6">
        <v>3735</v>
      </c>
    </row>
    <row r="3738" spans="1:17" x14ac:dyDescent="0.25">
      <c r="A3738">
        <v>149.71600000000001</v>
      </c>
      <c r="B3738">
        <v>-28.646999999999998</v>
      </c>
      <c r="C3738">
        <v>2018.365</v>
      </c>
      <c r="D3738">
        <v>1.2</v>
      </c>
      <c r="E3738">
        <v>0.65</v>
      </c>
      <c r="F3738">
        <v>19.899999999999999</v>
      </c>
      <c r="G3738">
        <v>46.089820015575185</v>
      </c>
      <c r="H3738">
        <v>21.426221460092197</v>
      </c>
      <c r="I3738">
        <v>39.716000000000008</v>
      </c>
      <c r="J3738">
        <v>5601.7030833415538</v>
      </c>
      <c r="K3738">
        <v>-3039.6254374261766</v>
      </c>
      <c r="L3738">
        <v>-28.485374583811431</v>
      </c>
      <c r="M3738">
        <v>6373.2566427036772</v>
      </c>
      <c r="N3738">
        <v>38145.339018174403</v>
      </c>
      <c r="O3738">
        <v>35.36425710629053</v>
      </c>
      <c r="P3738">
        <v>60.009619411734576</v>
      </c>
      <c r="Q3738" s="6">
        <v>3736</v>
      </c>
    </row>
    <row r="3739" spans="1:17" x14ac:dyDescent="0.25">
      <c r="A3739">
        <v>152.51857910958867</v>
      </c>
      <c r="B3739">
        <v>-26.782190758761814</v>
      </c>
      <c r="C3739">
        <v>2018.365</v>
      </c>
      <c r="D3739">
        <v>1.2</v>
      </c>
      <c r="E3739">
        <v>0.65</v>
      </c>
      <c r="F3739">
        <v>19.899999999999999</v>
      </c>
      <c r="G3739">
        <v>46.089820015575185</v>
      </c>
      <c r="H3739">
        <v>15.584951885469101</v>
      </c>
      <c r="I3739">
        <v>42.518579109588671</v>
      </c>
      <c r="J3739">
        <v>5697.8046155298398</v>
      </c>
      <c r="K3739">
        <v>-2856.692557495036</v>
      </c>
      <c r="L3739">
        <v>-26.627686428520885</v>
      </c>
      <c r="M3739">
        <v>6373.8269355859256</v>
      </c>
      <c r="N3739">
        <v>38266.096824709464</v>
      </c>
      <c r="O3739">
        <v>33.928566437597908</v>
      </c>
      <c r="P3739">
        <v>63.829405495470205</v>
      </c>
      <c r="Q3739" s="6">
        <v>3737</v>
      </c>
    </row>
    <row r="3740" spans="1:17" x14ac:dyDescent="0.25">
      <c r="A3740">
        <v>157.79300000000001</v>
      </c>
      <c r="B3740">
        <v>-28.606999999999999</v>
      </c>
      <c r="C3740">
        <v>2018.365</v>
      </c>
      <c r="D3740">
        <v>3</v>
      </c>
      <c r="E3740">
        <v>0.65</v>
      </c>
      <c r="F3740">
        <v>19.899999999999999</v>
      </c>
      <c r="G3740">
        <v>54.048620189015942</v>
      </c>
      <c r="H3740">
        <v>17.665665024365396</v>
      </c>
      <c r="I3740">
        <v>47.793000000000006</v>
      </c>
      <c r="J3740">
        <v>5603.8270478353406</v>
      </c>
      <c r="K3740">
        <v>-3035.7341751382605</v>
      </c>
      <c r="L3740">
        <v>-28.445520288280736</v>
      </c>
      <c r="M3740">
        <v>6373.2691426106685</v>
      </c>
      <c r="N3740">
        <v>38742.24407480027</v>
      </c>
      <c r="O3740">
        <v>28.49288532929933</v>
      </c>
      <c r="P3740">
        <v>66.526856519209687</v>
      </c>
      <c r="Q3740" s="6">
        <v>3738</v>
      </c>
    </row>
    <row r="3741" spans="1:17" x14ac:dyDescent="0.25">
      <c r="A3741">
        <v>160.79300000000001</v>
      </c>
      <c r="B3741">
        <v>-30.606999999999999</v>
      </c>
      <c r="C3741">
        <v>2018.365</v>
      </c>
      <c r="D3741">
        <v>1.2</v>
      </c>
      <c r="E3741">
        <v>0.65</v>
      </c>
      <c r="F3741">
        <v>19.899999999999999</v>
      </c>
      <c r="G3741">
        <v>46.089820015575185</v>
      </c>
      <c r="H3741">
        <v>23.235037823994368</v>
      </c>
      <c r="I3741">
        <v>50.793000000000006</v>
      </c>
      <c r="J3741">
        <v>5494.3059817595658</v>
      </c>
      <c r="K3741">
        <v>-3228.4708921254351</v>
      </c>
      <c r="L3741">
        <v>-30.438624414345096</v>
      </c>
      <c r="M3741">
        <v>6372.6307379684376</v>
      </c>
      <c r="N3741">
        <v>39058.23917799526</v>
      </c>
      <c r="O3741">
        <v>25.072863775016653</v>
      </c>
      <c r="P3741">
        <v>67.444278626547614</v>
      </c>
      <c r="Q3741" s="6">
        <v>3739</v>
      </c>
    </row>
    <row r="3742" spans="1:17" x14ac:dyDescent="0.25">
      <c r="A3742">
        <v>126.92860458316989</v>
      </c>
      <c r="B3742">
        <v>-23.564</v>
      </c>
      <c r="C3742">
        <v>2018.365</v>
      </c>
      <c r="D3742">
        <v>1.2</v>
      </c>
      <c r="E3742">
        <v>0.65</v>
      </c>
      <c r="F3742">
        <v>19.899999999999999</v>
      </c>
      <c r="G3742">
        <v>46.089820015575185</v>
      </c>
      <c r="H3742">
        <v>17.685315548944534</v>
      </c>
      <c r="I3742">
        <v>16.928604583169886</v>
      </c>
      <c r="J3742">
        <v>5849.4230348103656</v>
      </c>
      <c r="K3742">
        <v>-2534.0956043912047</v>
      </c>
      <c r="L3742">
        <v>-23.423296206683236</v>
      </c>
      <c r="M3742">
        <v>6374.7462986667106</v>
      </c>
      <c r="N3742">
        <v>36695.430195532332</v>
      </c>
      <c r="O3742">
        <v>56.47392323405581</v>
      </c>
      <c r="P3742">
        <v>37.283952171936761</v>
      </c>
      <c r="Q3742" s="6">
        <v>3740</v>
      </c>
    </row>
    <row r="3743" spans="1:17" x14ac:dyDescent="0.25">
      <c r="A3743">
        <v>152.01913977233409</v>
      </c>
      <c r="B3743">
        <v>-32.617975327385082</v>
      </c>
      <c r="C3743">
        <v>2018.365</v>
      </c>
      <c r="D3743">
        <v>3</v>
      </c>
      <c r="E3743">
        <v>0.65</v>
      </c>
      <c r="F3743">
        <v>19.899999999999999</v>
      </c>
      <c r="G3743">
        <v>54.048620189015942</v>
      </c>
      <c r="H3743">
        <v>15.792918494006642</v>
      </c>
      <c r="I3743">
        <v>42.019139772334086</v>
      </c>
      <c r="J3743">
        <v>5377.4334855334973</v>
      </c>
      <c r="K3743">
        <v>-3418.3512889458752</v>
      </c>
      <c r="L3743">
        <v>-32.443489141968257</v>
      </c>
      <c r="M3743">
        <v>6371.9633101560512</v>
      </c>
      <c r="N3743">
        <v>38490.574499422313</v>
      </c>
      <c r="O3743">
        <v>31.298825695918122</v>
      </c>
      <c r="P3743">
        <v>59.109728564645202</v>
      </c>
      <c r="Q3743" s="6">
        <v>3741</v>
      </c>
    </row>
    <row r="3744" spans="1:17" x14ac:dyDescent="0.25">
      <c r="A3744">
        <v>155.19399999999999</v>
      </c>
      <c r="B3744">
        <v>-38.290999999999997</v>
      </c>
      <c r="C3744">
        <v>2018.365</v>
      </c>
      <c r="D3744">
        <v>1.2</v>
      </c>
      <c r="E3744">
        <v>0.65</v>
      </c>
      <c r="F3744">
        <v>19.899999999999999</v>
      </c>
      <c r="G3744">
        <v>46.089820015575185</v>
      </c>
      <c r="H3744">
        <v>19.87201089126614</v>
      </c>
      <c r="I3744">
        <v>45.193999999999988</v>
      </c>
      <c r="J3744">
        <v>5012.4809106124621</v>
      </c>
      <c r="K3744">
        <v>-3930.8481426358876</v>
      </c>
      <c r="L3744">
        <v>-38.103971363397534</v>
      </c>
      <c r="M3744">
        <v>6369.9711145120855</v>
      </c>
      <c r="N3744">
        <v>38993.784748183192</v>
      </c>
      <c r="O3744">
        <v>25.730587745993653</v>
      </c>
      <c r="P3744">
        <v>58.388797260595439</v>
      </c>
      <c r="Q3744" s="6">
        <v>3742</v>
      </c>
    </row>
    <row r="3745" spans="1:17" x14ac:dyDescent="0.25">
      <c r="A3745">
        <v>143.58000000000001</v>
      </c>
      <c r="B3745">
        <v>-23.271000000000001</v>
      </c>
      <c r="C3745">
        <v>2018.365</v>
      </c>
      <c r="D3745">
        <v>3</v>
      </c>
      <c r="E3745">
        <v>0.65</v>
      </c>
      <c r="F3745">
        <v>19.899999999999999</v>
      </c>
      <c r="G3745">
        <v>54.048620189015942</v>
      </c>
      <c r="H3745">
        <v>14.050336284256472</v>
      </c>
      <c r="I3745">
        <v>33.580000000000013</v>
      </c>
      <c r="J3745">
        <v>5862.3194580209192</v>
      </c>
      <c r="K3745">
        <v>-2504.318685963734</v>
      </c>
      <c r="L3745">
        <v>-23.131642973534365</v>
      </c>
      <c r="M3745">
        <v>6374.8256061446727</v>
      </c>
      <c r="N3745">
        <v>37504.603153144359</v>
      </c>
      <c r="O3745">
        <v>43.648074652319373</v>
      </c>
      <c r="P3745">
        <v>59.243349605993544</v>
      </c>
      <c r="Q3745" s="6">
        <v>3743</v>
      </c>
    </row>
    <row r="3746" spans="1:17" x14ac:dyDescent="0.25">
      <c r="A3746">
        <v>147.76499999999999</v>
      </c>
      <c r="B3746">
        <v>-28.257999999999999</v>
      </c>
      <c r="C3746">
        <v>2018.365</v>
      </c>
      <c r="D3746">
        <v>3</v>
      </c>
      <c r="E3746">
        <v>0.65</v>
      </c>
      <c r="F3746">
        <v>19.899999999999999</v>
      </c>
      <c r="G3746">
        <v>54.048620189015942</v>
      </c>
      <c r="H3746">
        <v>15.76524659398571</v>
      </c>
      <c r="I3746">
        <v>37.764999999999986</v>
      </c>
      <c r="J3746">
        <v>5622.2427237465372</v>
      </c>
      <c r="K3746">
        <v>-3001.7212252122449</v>
      </c>
      <c r="L3746">
        <v>-28.097804811442249</v>
      </c>
      <c r="M3746">
        <v>6373.3777197503823</v>
      </c>
      <c r="N3746">
        <v>37995.178714148562</v>
      </c>
      <c r="O3746">
        <v>37.204167143087048</v>
      </c>
      <c r="P3746">
        <v>58.569684590431628</v>
      </c>
      <c r="Q3746" s="6">
        <v>3744</v>
      </c>
    </row>
    <row r="3747" spans="1:17" x14ac:dyDescent="0.25">
      <c r="A3747">
        <v>125.09</v>
      </c>
      <c r="B3747">
        <v>-21.242999999999999</v>
      </c>
      <c r="C3747">
        <v>2018.365</v>
      </c>
      <c r="D3747">
        <v>1.2</v>
      </c>
      <c r="E3747">
        <v>0.65</v>
      </c>
      <c r="F3747">
        <v>19.899999999999999</v>
      </c>
      <c r="G3747">
        <v>46.089820015575185</v>
      </c>
      <c r="H3747">
        <v>19.306523558394272</v>
      </c>
      <c r="I3747">
        <v>15.090000000000003</v>
      </c>
      <c r="J3747">
        <v>5947.3730437323466</v>
      </c>
      <c r="K3747">
        <v>-2296.4929207887931</v>
      </c>
      <c r="L3747">
        <v>-21.113353677479719</v>
      </c>
      <c r="M3747">
        <v>6375.3529985834657</v>
      </c>
      <c r="N3747">
        <v>36527.001853607922</v>
      </c>
      <c r="O3747">
        <v>59.777007885450146</v>
      </c>
      <c r="P3747">
        <v>36.655791499451709</v>
      </c>
      <c r="Q3747" s="6">
        <v>3745</v>
      </c>
    </row>
    <row r="3748" spans="1:17" x14ac:dyDescent="0.25">
      <c r="A3748">
        <v>151.18700000000001</v>
      </c>
      <c r="B3748">
        <v>-30.079000000000001</v>
      </c>
      <c r="C3748">
        <v>2018.365</v>
      </c>
      <c r="D3748">
        <v>0.75</v>
      </c>
      <c r="E3748">
        <v>0.65</v>
      </c>
      <c r="F3748">
        <v>19.899999999999999</v>
      </c>
      <c r="G3748">
        <v>42.007420362456692</v>
      </c>
      <c r="H3748">
        <v>15.703211545364306</v>
      </c>
      <c r="I3748">
        <v>41.187000000000012</v>
      </c>
      <c r="J3748">
        <v>5523.875404556904</v>
      </c>
      <c r="K3748">
        <v>-3177.9559654017185</v>
      </c>
      <c r="L3748">
        <v>-29.912366937043604</v>
      </c>
      <c r="M3748">
        <v>6372.8018644157664</v>
      </c>
      <c r="N3748">
        <v>38312.773365552966</v>
      </c>
      <c r="O3748">
        <v>33.36588866654364</v>
      </c>
      <c r="P3748">
        <v>60.197169181665153</v>
      </c>
      <c r="Q3748" s="6">
        <v>3746</v>
      </c>
    </row>
    <row r="3749" spans="1:17" x14ac:dyDescent="0.25">
      <c r="A3749">
        <v>117.63500000000001</v>
      </c>
      <c r="B3749">
        <v>-23.056000000000001</v>
      </c>
      <c r="C3749">
        <v>2018.365</v>
      </c>
      <c r="D3749">
        <v>0.75</v>
      </c>
      <c r="E3749">
        <v>0.65</v>
      </c>
      <c r="F3749">
        <v>19.899999999999999</v>
      </c>
      <c r="G3749">
        <v>42.007420362456692</v>
      </c>
      <c r="H3749">
        <v>14.713802028026505</v>
      </c>
      <c r="I3749">
        <v>7.6350000000000051</v>
      </c>
      <c r="J3749">
        <v>5871.6854485290678</v>
      </c>
      <c r="K3749">
        <v>-2482.4276893951755</v>
      </c>
      <c r="L3749">
        <v>-22.917640432102065</v>
      </c>
      <c r="M3749">
        <v>6374.8833118374696</v>
      </c>
      <c r="N3749">
        <v>36437.541318343981</v>
      </c>
      <c r="O3749">
        <v>61.657188442301212</v>
      </c>
      <c r="P3749">
        <v>18.895435563556116</v>
      </c>
      <c r="Q3749" s="6">
        <v>3747</v>
      </c>
    </row>
    <row r="3750" spans="1:17" x14ac:dyDescent="0.25">
      <c r="A3750">
        <v>157.66</v>
      </c>
      <c r="B3750">
        <v>-21.942</v>
      </c>
      <c r="C3750">
        <v>2018.365</v>
      </c>
      <c r="D3750">
        <v>3</v>
      </c>
      <c r="E3750">
        <v>0.65</v>
      </c>
      <c r="F3750">
        <v>19.899999999999999</v>
      </c>
      <c r="G3750">
        <v>54.048620189015942</v>
      </c>
      <c r="H3750">
        <v>16.241823849719928</v>
      </c>
      <c r="I3750">
        <v>47.66</v>
      </c>
      <c r="J3750">
        <v>5918.8910155937247</v>
      </c>
      <c r="K3750">
        <v>-2368.4578152157032</v>
      </c>
      <c r="L3750">
        <v>-21.808931313867642</v>
      </c>
      <c r="M3750">
        <v>6375.1755487149103</v>
      </c>
      <c r="N3750">
        <v>38500.379850501704</v>
      </c>
      <c r="O3750">
        <v>31.224997779128998</v>
      </c>
      <c r="P3750">
        <v>71.196870390031577</v>
      </c>
      <c r="Q3750" s="6">
        <v>3748</v>
      </c>
    </row>
    <row r="3751" spans="1:17" x14ac:dyDescent="0.25">
      <c r="A3751">
        <v>129.91800000000001</v>
      </c>
      <c r="B3751">
        <v>-26.847000000000001</v>
      </c>
      <c r="C3751">
        <v>2018.365</v>
      </c>
      <c r="D3751">
        <v>0.75</v>
      </c>
      <c r="E3751">
        <v>0.65</v>
      </c>
      <c r="F3751">
        <v>19.899999999999999</v>
      </c>
      <c r="G3751">
        <v>42.007420362456692</v>
      </c>
      <c r="H3751">
        <v>14.831976582229011</v>
      </c>
      <c r="I3751">
        <v>19.918000000000006</v>
      </c>
      <c r="J3751">
        <v>5694.5652737142564</v>
      </c>
      <c r="K3751">
        <v>-2863.101307218179</v>
      </c>
      <c r="L3751">
        <v>-26.692237090098548</v>
      </c>
      <c r="M3751">
        <v>6373.8075552990122</v>
      </c>
      <c r="N3751">
        <v>36972.327682643387</v>
      </c>
      <c r="O3751">
        <v>51.624376448505252</v>
      </c>
      <c r="P3751">
        <v>38.741920293533745</v>
      </c>
      <c r="Q3751" s="6">
        <v>3749</v>
      </c>
    </row>
    <row r="3752" spans="1:17" x14ac:dyDescent="0.25">
      <c r="A3752">
        <v>145.66999999999999</v>
      </c>
      <c r="B3752">
        <v>-31.771999999999998</v>
      </c>
      <c r="C3752">
        <v>2018.365</v>
      </c>
      <c r="D3752">
        <v>3</v>
      </c>
      <c r="E3752">
        <v>0.65</v>
      </c>
      <c r="F3752">
        <v>19.899999999999999</v>
      </c>
      <c r="G3752">
        <v>54.048620189015942</v>
      </c>
      <c r="H3752">
        <v>16.934741017847426</v>
      </c>
      <c r="I3752">
        <v>35.669999999999987</v>
      </c>
      <c r="J3752">
        <v>5427.4154583447962</v>
      </c>
      <c r="K3752">
        <v>-3338.9658914538813</v>
      </c>
      <c r="L3752">
        <v>-31.599981800568127</v>
      </c>
      <c r="M3752">
        <v>6372.2469962935729</v>
      </c>
      <c r="N3752">
        <v>38034.225513271056</v>
      </c>
      <c r="O3752">
        <v>36.705971980664778</v>
      </c>
      <c r="P3752">
        <v>53.73739297760828</v>
      </c>
      <c r="Q3752" s="6">
        <v>3750</v>
      </c>
    </row>
    <row r="3753" spans="1:17" x14ac:dyDescent="0.25">
      <c r="A3753">
        <v>156.345</v>
      </c>
      <c r="B3753">
        <v>-27.76</v>
      </c>
      <c r="C3753">
        <v>2018.365</v>
      </c>
      <c r="D3753">
        <v>1.2</v>
      </c>
      <c r="E3753">
        <v>0.65</v>
      </c>
      <c r="F3753">
        <v>19.899999999999999</v>
      </c>
      <c r="G3753">
        <v>46.089820015575185</v>
      </c>
      <c r="H3753">
        <v>22.267782691054563</v>
      </c>
      <c r="I3753">
        <v>46.344999999999999</v>
      </c>
      <c r="J3753">
        <v>5648.1595805404331</v>
      </c>
      <c r="K3753">
        <v>-2952.9971781674822</v>
      </c>
      <c r="L3753">
        <v>-27.601678630606582</v>
      </c>
      <c r="M3753">
        <v>6373.5311234445062</v>
      </c>
      <c r="N3753">
        <v>38595.856635164833</v>
      </c>
      <c r="O3753">
        <v>30.124850356621209</v>
      </c>
      <c r="P3753">
        <v>66.039678488927066</v>
      </c>
      <c r="Q3753" s="6">
        <v>3751</v>
      </c>
    </row>
    <row r="3754" spans="1:17" x14ac:dyDescent="0.25">
      <c r="A3754">
        <v>154.69292685720112</v>
      </c>
      <c r="B3754">
        <v>-25.731999999999999</v>
      </c>
      <c r="C3754">
        <v>2018.365</v>
      </c>
      <c r="D3754">
        <v>0.75</v>
      </c>
      <c r="E3754">
        <v>0.65</v>
      </c>
      <c r="F3754">
        <v>19.899999999999999</v>
      </c>
      <c r="G3754">
        <v>42.007420362456692</v>
      </c>
      <c r="H3754">
        <v>21.647003135638265</v>
      </c>
      <c r="I3754">
        <v>44.692926857201115</v>
      </c>
      <c r="J3754">
        <v>5749.2783421292961</v>
      </c>
      <c r="K3754">
        <v>-2752.3468017352143</v>
      </c>
      <c r="L3754">
        <v>-25.58179439205707</v>
      </c>
      <c r="M3754">
        <v>6374.1363628572499</v>
      </c>
      <c r="N3754">
        <v>38389.941625857347</v>
      </c>
      <c r="O3754">
        <v>32.482277333521083</v>
      </c>
      <c r="P3754">
        <v>66.306158151355604</v>
      </c>
      <c r="Q3754" s="6">
        <v>3752</v>
      </c>
    </row>
    <row r="3755" spans="1:17" x14ac:dyDescent="0.25">
      <c r="A3755">
        <v>153.09899999999999</v>
      </c>
      <c r="B3755">
        <v>-32.884</v>
      </c>
      <c r="C3755">
        <v>2018.365</v>
      </c>
      <c r="D3755">
        <v>1.2</v>
      </c>
      <c r="E3755">
        <v>0.65</v>
      </c>
      <c r="F3755">
        <v>19.899999999999999</v>
      </c>
      <c r="G3755">
        <v>46.089820015575185</v>
      </c>
      <c r="H3755">
        <v>18.545543832670127</v>
      </c>
      <c r="I3755">
        <v>43.09899999999999</v>
      </c>
      <c r="J3755">
        <v>5361.4731576813265</v>
      </c>
      <c r="K3755">
        <v>-3443.1634567122142</v>
      </c>
      <c r="L3755">
        <v>-32.708768945371006</v>
      </c>
      <c r="M3755">
        <v>6371.8732732357275</v>
      </c>
      <c r="N3755">
        <v>38578.314233285993</v>
      </c>
      <c r="O3755">
        <v>30.303096381751242</v>
      </c>
      <c r="P3755">
        <v>59.876895917470911</v>
      </c>
      <c r="Q3755" s="6">
        <v>3753</v>
      </c>
    </row>
    <row r="3756" spans="1:17" x14ac:dyDescent="0.25">
      <c r="A3756">
        <v>145.58699999999999</v>
      </c>
      <c r="B3756">
        <v>-23.460999999999999</v>
      </c>
      <c r="C3756">
        <v>2018.365</v>
      </c>
      <c r="D3756">
        <v>0.75</v>
      </c>
      <c r="E3756">
        <v>0.65</v>
      </c>
      <c r="F3756">
        <v>19.899999999999999</v>
      </c>
      <c r="G3756">
        <v>42.007420362456692</v>
      </c>
      <c r="H3756">
        <v>16.476077491551671</v>
      </c>
      <c r="I3756">
        <v>35.586999999999989</v>
      </c>
      <c r="J3756">
        <v>5853.9739990666803</v>
      </c>
      <c r="K3756">
        <v>-2523.635344499206</v>
      </c>
      <c r="L3756">
        <v>-23.320767984627327</v>
      </c>
      <c r="M3756">
        <v>6374.7742653175073</v>
      </c>
      <c r="N3756">
        <v>37643.001303085315</v>
      </c>
      <c r="O3756">
        <v>41.761393922320764</v>
      </c>
      <c r="P3756">
        <v>60.910124865982176</v>
      </c>
      <c r="Q3756" s="6">
        <v>3754</v>
      </c>
    </row>
    <row r="3757" spans="1:17" x14ac:dyDescent="0.25">
      <c r="A3757">
        <v>151.09700000000001</v>
      </c>
      <c r="B3757">
        <v>-30.881999999999998</v>
      </c>
      <c r="C3757">
        <v>2018.365</v>
      </c>
      <c r="D3757">
        <v>3</v>
      </c>
      <c r="E3757">
        <v>0.65</v>
      </c>
      <c r="F3757">
        <v>19.899999999999999</v>
      </c>
      <c r="G3757">
        <v>54.048620189015942</v>
      </c>
      <c r="H3757">
        <v>23.948932216953878</v>
      </c>
      <c r="I3757">
        <v>41.097000000000008</v>
      </c>
      <c r="J3757">
        <v>5478.7202538471447</v>
      </c>
      <c r="K3757">
        <v>-3254.6738684022189</v>
      </c>
      <c r="L3757">
        <v>-30.712739354893291</v>
      </c>
      <c r="M3757">
        <v>6372.5409068577337</v>
      </c>
      <c r="N3757">
        <v>38343.884247955699</v>
      </c>
      <c r="O3757">
        <v>32.998558503912065</v>
      </c>
      <c r="P3757">
        <v>59.525889384281747</v>
      </c>
      <c r="Q3757" s="6">
        <v>3755</v>
      </c>
    </row>
    <row r="3758" spans="1:17" x14ac:dyDescent="0.25">
      <c r="A3758">
        <v>161.54826679945637</v>
      </c>
      <c r="B3758">
        <v>-30.303999999999998</v>
      </c>
      <c r="C3758">
        <v>2018.365</v>
      </c>
      <c r="D3758">
        <v>3</v>
      </c>
      <c r="E3758">
        <v>0.65</v>
      </c>
      <c r="F3758">
        <v>19.899999999999999</v>
      </c>
      <c r="G3758">
        <v>54.048620189015942</v>
      </c>
      <c r="H3758">
        <v>22.191515054480419</v>
      </c>
      <c r="I3758">
        <v>51.548266799456371</v>
      </c>
      <c r="J3758">
        <v>5511.3320169776562</v>
      </c>
      <c r="K3758">
        <v>-3199.5150186871629</v>
      </c>
      <c r="L3758">
        <v>-30.136617463475471</v>
      </c>
      <c r="M3758">
        <v>6372.7291607417083</v>
      </c>
      <c r="N3758">
        <v>39107.700921740121</v>
      </c>
      <c r="O3758">
        <v>24.551137182403263</v>
      </c>
      <c r="P3758">
        <v>68.165318321297136</v>
      </c>
      <c r="Q3758" s="6">
        <v>3756</v>
      </c>
    </row>
    <row r="3759" spans="1:17" x14ac:dyDescent="0.25">
      <c r="A3759">
        <v>117.06699999999999</v>
      </c>
      <c r="B3759">
        <v>-32.242000000000004</v>
      </c>
      <c r="C3759">
        <v>2018.365</v>
      </c>
      <c r="D3759">
        <v>3</v>
      </c>
      <c r="E3759">
        <v>0.65</v>
      </c>
      <c r="F3759">
        <v>19.899999999999999</v>
      </c>
      <c r="G3759">
        <v>54.048620189015942</v>
      </c>
      <c r="H3759">
        <v>23.461224332350575</v>
      </c>
      <c r="I3759">
        <v>7.0669999999999931</v>
      </c>
      <c r="J3759">
        <v>5399.7923954070502</v>
      </c>
      <c r="K3759">
        <v>-3383.1600123548537</v>
      </c>
      <c r="L3759">
        <v>-32.068592080273319</v>
      </c>
      <c r="M3759">
        <v>6372.0898912909806</v>
      </c>
      <c r="N3759">
        <v>36966.503445285874</v>
      </c>
      <c r="O3759">
        <v>51.685662656326578</v>
      </c>
      <c r="P3759">
        <v>13.081988898997238</v>
      </c>
      <c r="Q3759" s="6">
        <v>3757</v>
      </c>
    </row>
    <row r="3760" spans="1:17" x14ac:dyDescent="0.25">
      <c r="A3760">
        <v>154.375</v>
      </c>
      <c r="B3760">
        <v>-27.111999999999998</v>
      </c>
      <c r="C3760">
        <v>2018.365</v>
      </c>
      <c r="D3760">
        <v>3</v>
      </c>
      <c r="E3760">
        <v>0.65</v>
      </c>
      <c r="F3760">
        <v>19.899999999999999</v>
      </c>
      <c r="G3760">
        <v>54.048620189015942</v>
      </c>
      <c r="H3760">
        <v>17.861478323792827</v>
      </c>
      <c r="I3760">
        <v>44.375</v>
      </c>
      <c r="J3760">
        <v>5681.2441878476629</v>
      </c>
      <c r="K3760">
        <v>-2889.2685503622724</v>
      </c>
      <c r="L3760">
        <v>-26.956187983414111</v>
      </c>
      <c r="M3760">
        <v>6373.7279733343939</v>
      </c>
      <c r="N3760">
        <v>38418.699725393337</v>
      </c>
      <c r="O3760">
        <v>32.144675852343987</v>
      </c>
      <c r="P3760">
        <v>65.02465361023178</v>
      </c>
      <c r="Q3760" s="6">
        <v>3758</v>
      </c>
    </row>
    <row r="3761" spans="1:17" x14ac:dyDescent="0.25">
      <c r="A3761">
        <v>157.37299999999999</v>
      </c>
      <c r="B3761">
        <v>-28.105000000000004</v>
      </c>
      <c r="C3761">
        <v>2018.365</v>
      </c>
      <c r="D3761">
        <v>3</v>
      </c>
      <c r="E3761">
        <v>0.65</v>
      </c>
      <c r="F3761">
        <v>19.899999999999999</v>
      </c>
      <c r="G3761">
        <v>54.048620189015942</v>
      </c>
      <c r="H3761">
        <v>16.032669162210325</v>
      </c>
      <c r="I3761">
        <v>47.37299999999999</v>
      </c>
      <c r="J3761">
        <v>5630.2503870841992</v>
      </c>
      <c r="K3761">
        <v>-2986.7754107506958</v>
      </c>
      <c r="L3761">
        <v>-27.945375406175099</v>
      </c>
      <c r="M3761">
        <v>6373.4250427479546</v>
      </c>
      <c r="N3761">
        <v>38689.754480204603</v>
      </c>
      <c r="O3761">
        <v>29.074993568487631</v>
      </c>
      <c r="P3761">
        <v>66.558527141249442</v>
      </c>
      <c r="Q3761" s="6">
        <v>3759</v>
      </c>
    </row>
    <row r="3762" spans="1:17" x14ac:dyDescent="0.25">
      <c r="A3762">
        <v>156.27199999999999</v>
      </c>
      <c r="B3762">
        <v>-20.048999999999999</v>
      </c>
      <c r="C3762">
        <v>2018.365</v>
      </c>
      <c r="D3762">
        <v>3</v>
      </c>
      <c r="E3762">
        <v>0.65</v>
      </c>
      <c r="F3762">
        <v>19.899999999999999</v>
      </c>
      <c r="G3762">
        <v>54.048620189015942</v>
      </c>
      <c r="H3762">
        <v>21.489775641139936</v>
      </c>
      <c r="I3762">
        <v>46.271999999999991</v>
      </c>
      <c r="J3762">
        <v>5993.9817735776351</v>
      </c>
      <c r="K3762">
        <v>-2172.7941293587082</v>
      </c>
      <c r="L3762">
        <v>-19.925375662941434</v>
      </c>
      <c r="M3762">
        <v>6375.6452089617214</v>
      </c>
      <c r="N3762">
        <v>38328.450091762148</v>
      </c>
      <c r="O3762">
        <v>33.217367005212893</v>
      </c>
      <c r="P3762">
        <v>71.844126616284683</v>
      </c>
      <c r="Q3762" s="6">
        <v>3760</v>
      </c>
    </row>
    <row r="3763" spans="1:17" x14ac:dyDescent="0.25">
      <c r="A3763">
        <v>141.01300000000001</v>
      </c>
      <c r="B3763">
        <v>-22.943999999999999</v>
      </c>
      <c r="C3763">
        <v>2018.365</v>
      </c>
      <c r="D3763">
        <v>3</v>
      </c>
      <c r="E3763">
        <v>0.65</v>
      </c>
      <c r="F3763">
        <v>19.899999999999999</v>
      </c>
      <c r="G3763">
        <v>54.048620189015942</v>
      </c>
      <c r="H3763">
        <v>14.674616476460711</v>
      </c>
      <c r="I3763">
        <v>31.013000000000005</v>
      </c>
      <c r="J3763">
        <v>5876.531816317919</v>
      </c>
      <c r="K3763">
        <v>-2471.0103624472476</v>
      </c>
      <c r="L3763">
        <v>-22.806163107621025</v>
      </c>
      <c r="M3763">
        <v>6374.9132072145467</v>
      </c>
      <c r="N3763">
        <v>37332.776244180597</v>
      </c>
      <c r="O3763">
        <v>46.088454721008866</v>
      </c>
      <c r="P3763">
        <v>57.038412527863173</v>
      </c>
      <c r="Q3763" s="6">
        <v>3761</v>
      </c>
    </row>
    <row r="3764" spans="1:17" x14ac:dyDescent="0.25">
      <c r="A3764">
        <v>157.62899999999999</v>
      </c>
      <c r="B3764">
        <v>-31.855</v>
      </c>
      <c r="C3764">
        <v>2018.365</v>
      </c>
      <c r="D3764">
        <v>3</v>
      </c>
      <c r="E3764">
        <v>0.65</v>
      </c>
      <c r="F3764">
        <v>19.899999999999999</v>
      </c>
      <c r="G3764">
        <v>54.048620189015942</v>
      </c>
      <c r="H3764">
        <v>20.937519969668294</v>
      </c>
      <c r="I3764">
        <v>47.628999999999991</v>
      </c>
      <c r="J3764">
        <v>5422.5638634308534</v>
      </c>
      <c r="K3764">
        <v>-3346.7865978624709</v>
      </c>
      <c r="L3764">
        <v>-31.682733019867698</v>
      </c>
      <c r="M3764">
        <v>6372.219345300191</v>
      </c>
      <c r="N3764">
        <v>38861.920748474433</v>
      </c>
      <c r="O3764">
        <v>27.173107185054757</v>
      </c>
      <c r="P3764">
        <v>64.29235382642257</v>
      </c>
      <c r="Q3764" s="6">
        <v>3762</v>
      </c>
    </row>
    <row r="3765" spans="1:17" x14ac:dyDescent="0.25">
      <c r="A3765">
        <v>150.6</v>
      </c>
      <c r="B3765">
        <v>-30.763999999999999</v>
      </c>
      <c r="C3765">
        <v>2018.365</v>
      </c>
      <c r="D3765">
        <v>1.2</v>
      </c>
      <c r="E3765">
        <v>0.65</v>
      </c>
      <c r="F3765">
        <v>19.899999999999999</v>
      </c>
      <c r="G3765">
        <v>46.089820015575185</v>
      </c>
      <c r="H3765">
        <v>15.328754733613009</v>
      </c>
      <c r="I3765">
        <v>40.599999999999994</v>
      </c>
      <c r="J3765">
        <v>5485.423432484833</v>
      </c>
      <c r="K3765">
        <v>-3243.439437776588</v>
      </c>
      <c r="L3765">
        <v>-30.595117229387537</v>
      </c>
      <c r="M3765">
        <v>6372.5795106988026</v>
      </c>
      <c r="N3765">
        <v>38304.093018270454</v>
      </c>
      <c r="O3765">
        <v>33.46504371918158</v>
      </c>
      <c r="P3765">
        <v>59.172055878927651</v>
      </c>
      <c r="Q3765" s="6">
        <v>3763</v>
      </c>
    </row>
    <row r="3766" spans="1:17" x14ac:dyDescent="0.25">
      <c r="A3766">
        <v>115.759</v>
      </c>
      <c r="B3766">
        <v>-27.617000000000001</v>
      </c>
      <c r="C3766">
        <v>2018.365</v>
      </c>
      <c r="D3766">
        <v>0.75</v>
      </c>
      <c r="E3766">
        <v>0.65</v>
      </c>
      <c r="F3766">
        <v>19.899999999999999</v>
      </c>
      <c r="G3766">
        <v>42.007420362456692</v>
      </c>
      <c r="H3766">
        <v>20.808577224347694</v>
      </c>
      <c r="I3766">
        <v>5.7590000000000003</v>
      </c>
      <c r="J3766">
        <v>5655.522868878872</v>
      </c>
      <c r="K3766">
        <v>-2938.9653384462767</v>
      </c>
      <c r="L3766">
        <v>-27.459225511206338</v>
      </c>
      <c r="M3766">
        <v>6373.5748352867522</v>
      </c>
      <c r="N3766">
        <v>36659.565877846828</v>
      </c>
      <c r="O3766">
        <v>57.119913759203016</v>
      </c>
      <c r="P3766">
        <v>12.274179027003351</v>
      </c>
      <c r="Q3766" s="6">
        <v>3764</v>
      </c>
    </row>
    <row r="3767" spans="1:17" x14ac:dyDescent="0.25">
      <c r="A3767">
        <v>146.28</v>
      </c>
      <c r="B3767">
        <v>-27.521000000000001</v>
      </c>
      <c r="C3767">
        <v>2018.365</v>
      </c>
      <c r="D3767">
        <v>0.75</v>
      </c>
      <c r="E3767">
        <v>0.65</v>
      </c>
      <c r="F3767">
        <v>19.899999999999999</v>
      </c>
      <c r="G3767">
        <v>42.007420362456692</v>
      </c>
      <c r="H3767">
        <v>20.292081078821017</v>
      </c>
      <c r="I3767">
        <v>36.28</v>
      </c>
      <c r="J3767">
        <v>5660.4463135874703</v>
      </c>
      <c r="K3767">
        <v>-2929.5352339639944</v>
      </c>
      <c r="L3767">
        <v>-27.363594841416607</v>
      </c>
      <c r="M3767">
        <v>6373.6040947051661</v>
      </c>
      <c r="N3767">
        <v>37863.446360093105</v>
      </c>
      <c r="O3767">
        <v>38.864500703472963</v>
      </c>
      <c r="P3767">
        <v>57.809686433148848</v>
      </c>
      <c r="Q3767" s="6">
        <v>3765</v>
      </c>
    </row>
    <row r="3768" spans="1:17" x14ac:dyDescent="0.25">
      <c r="A3768">
        <v>156.76499999999999</v>
      </c>
      <c r="B3768">
        <v>-33.257000000000005</v>
      </c>
      <c r="C3768">
        <v>2018.365</v>
      </c>
      <c r="D3768">
        <v>1.2</v>
      </c>
      <c r="E3768">
        <v>0.65</v>
      </c>
      <c r="F3768">
        <v>19.899999999999999</v>
      </c>
      <c r="G3768">
        <v>46.089820015575185</v>
      </c>
      <c r="H3768">
        <v>21.732717491802859</v>
      </c>
      <c r="I3768">
        <v>46.764999999999986</v>
      </c>
      <c r="J3768">
        <v>5338.8999794022902</v>
      </c>
      <c r="K3768">
        <v>-3477.8296418905543</v>
      </c>
      <c r="L3768">
        <v>-33.08074990003351</v>
      </c>
      <c r="M3768">
        <v>6371.7463860447524</v>
      </c>
      <c r="N3768">
        <v>38858.930207697689</v>
      </c>
      <c r="O3768">
        <v>27.200436528314579</v>
      </c>
      <c r="P3768">
        <v>62.723991348259233</v>
      </c>
      <c r="Q3768" s="6">
        <v>3766</v>
      </c>
    </row>
    <row r="3769" spans="1:17" x14ac:dyDescent="0.25">
      <c r="A3769">
        <v>110.70099999999999</v>
      </c>
      <c r="B3769">
        <v>-23.236999999999998</v>
      </c>
      <c r="C3769">
        <v>2018.365</v>
      </c>
      <c r="D3769">
        <v>3</v>
      </c>
      <c r="E3769">
        <v>0.65</v>
      </c>
      <c r="F3769">
        <v>19.899999999999999</v>
      </c>
      <c r="G3769">
        <v>54.048620189015942</v>
      </c>
      <c r="H3769">
        <v>19.745988045065509</v>
      </c>
      <c r="I3769">
        <v>0.70099999999999341</v>
      </c>
      <c r="J3769">
        <v>5863.8060755049009</v>
      </c>
      <c r="K3769">
        <v>-2500.8591559966007</v>
      </c>
      <c r="L3769">
        <v>-23.097800193743662</v>
      </c>
      <c r="M3769">
        <v>6374.8347593690787</v>
      </c>
      <c r="N3769">
        <v>36386.887042179565</v>
      </c>
      <c r="O3769">
        <v>62.782956372388483</v>
      </c>
      <c r="P3769">
        <v>1.7762928397791695</v>
      </c>
      <c r="Q3769" s="6">
        <v>3767</v>
      </c>
    </row>
    <row r="3770" spans="1:17" x14ac:dyDescent="0.25">
      <c r="A3770">
        <v>148.78</v>
      </c>
      <c r="B3770">
        <v>-21.22</v>
      </c>
      <c r="C3770">
        <v>2018.365</v>
      </c>
      <c r="D3770">
        <v>3</v>
      </c>
      <c r="E3770">
        <v>0.65</v>
      </c>
      <c r="F3770">
        <v>19.899999999999999</v>
      </c>
      <c r="G3770">
        <v>54.048620189015942</v>
      </c>
      <c r="H3770">
        <v>19.662922375039351</v>
      </c>
      <c r="I3770">
        <v>38.78</v>
      </c>
      <c r="J3770">
        <v>5948.2952482928122</v>
      </c>
      <c r="K3770">
        <v>-2294.1192070354655</v>
      </c>
      <c r="L3770">
        <v>-21.09046760055605</v>
      </c>
      <c r="M3770">
        <v>6375.3587582936761</v>
      </c>
      <c r="N3770">
        <v>37781.303279139589</v>
      </c>
      <c r="O3770">
        <v>39.946477579623483</v>
      </c>
      <c r="P3770">
        <v>65.748581997054288</v>
      </c>
      <c r="Q3770" s="6">
        <v>3768</v>
      </c>
    </row>
    <row r="3771" spans="1:17" x14ac:dyDescent="0.25">
      <c r="A3771">
        <v>157.78700000000001</v>
      </c>
      <c r="B3771">
        <v>-24.916</v>
      </c>
      <c r="C3771">
        <v>2018.365</v>
      </c>
      <c r="D3771">
        <v>3</v>
      </c>
      <c r="E3771">
        <v>0.65</v>
      </c>
      <c r="F3771">
        <v>19.899999999999999</v>
      </c>
      <c r="G3771">
        <v>54.048620189015942</v>
      </c>
      <c r="H3771">
        <v>17.639153637127972</v>
      </c>
      <c r="I3771">
        <v>47.787000000000006</v>
      </c>
      <c r="J3771">
        <v>5787.9431300126607</v>
      </c>
      <c r="K3771">
        <v>-2670.6394388586273</v>
      </c>
      <c r="L3771">
        <v>-24.769273277536293</v>
      </c>
      <c r="M3771">
        <v>6374.3706111778502</v>
      </c>
      <c r="N3771">
        <v>38607.084718274586</v>
      </c>
      <c r="O3771">
        <v>30.008390803590903</v>
      </c>
      <c r="P3771">
        <v>69.084351930199091</v>
      </c>
      <c r="Q3771" s="6">
        <v>3769</v>
      </c>
    </row>
    <row r="3772" spans="1:17" x14ac:dyDescent="0.25">
      <c r="A3772">
        <v>161.71600000000001</v>
      </c>
      <c r="B3772">
        <v>-28.646999999999998</v>
      </c>
      <c r="C3772">
        <v>2018.365</v>
      </c>
      <c r="D3772">
        <v>3</v>
      </c>
      <c r="E3772">
        <v>0.65</v>
      </c>
      <c r="F3772">
        <v>19.899999999999999</v>
      </c>
      <c r="G3772">
        <v>54.048620189015942</v>
      </c>
      <c r="H3772">
        <v>16.898823434298865</v>
      </c>
      <c r="I3772">
        <v>51.716000000000008</v>
      </c>
      <c r="J3772">
        <v>5601.7030833415538</v>
      </c>
      <c r="K3772">
        <v>-3039.6254374261766</v>
      </c>
      <c r="L3772">
        <v>-28.485374583811431</v>
      </c>
      <c r="M3772">
        <v>6373.2566427036772</v>
      </c>
      <c r="N3772">
        <v>39061.031560259689</v>
      </c>
      <c r="O3772">
        <v>25.049748162609678</v>
      </c>
      <c r="P3772">
        <v>69.273388372778257</v>
      </c>
      <c r="Q3772" s="6">
        <v>3770</v>
      </c>
    </row>
    <row r="3773" spans="1:17" x14ac:dyDescent="0.25">
      <c r="A3773">
        <v>146.089</v>
      </c>
      <c r="B3773">
        <v>-34.799999999999997</v>
      </c>
      <c r="C3773">
        <v>2018.365</v>
      </c>
      <c r="D3773">
        <v>0.75</v>
      </c>
      <c r="E3773">
        <v>0.65</v>
      </c>
      <c r="F3773">
        <v>19.899999999999999</v>
      </c>
      <c r="G3773">
        <v>42.007420362456692</v>
      </c>
      <c r="H3773">
        <v>18.70027274318096</v>
      </c>
      <c r="I3773">
        <v>36.088999999999999</v>
      </c>
      <c r="J3773">
        <v>5243.1240424074786</v>
      </c>
      <c r="K3773">
        <v>-3619.6708930262434</v>
      </c>
      <c r="L3773">
        <v>-34.619852417180809</v>
      </c>
      <c r="M3773">
        <v>6371.2139422477985</v>
      </c>
      <c r="N3773">
        <v>38224.46179159452</v>
      </c>
      <c r="O3773">
        <v>34.389504291399412</v>
      </c>
      <c r="P3773">
        <v>51.940499560808924</v>
      </c>
      <c r="Q3773" s="6">
        <v>3771</v>
      </c>
    </row>
    <row r="3774" spans="1:17" x14ac:dyDescent="0.25">
      <c r="A3774">
        <v>154.18299999999999</v>
      </c>
      <c r="B3774">
        <v>-20.475999999999999</v>
      </c>
      <c r="C3774">
        <v>2018.365</v>
      </c>
      <c r="D3774">
        <v>0.75</v>
      </c>
      <c r="E3774">
        <v>0.65</v>
      </c>
      <c r="F3774">
        <v>19.899999999999999</v>
      </c>
      <c r="G3774">
        <v>42.007420362456692</v>
      </c>
      <c r="H3774">
        <v>19.086505488438817</v>
      </c>
      <c r="I3774">
        <v>44.182999999999993</v>
      </c>
      <c r="J3774">
        <v>5977.6104351233253</v>
      </c>
      <c r="K3774">
        <v>-2217.1407831625374</v>
      </c>
      <c r="L3774">
        <v>-20.350197047572834</v>
      </c>
      <c r="M3774">
        <v>6375.5423115573358</v>
      </c>
      <c r="N3774">
        <v>38170.362009975586</v>
      </c>
      <c r="O3774">
        <v>35.092340512779643</v>
      </c>
      <c r="P3774">
        <v>70.204356295099828</v>
      </c>
      <c r="Q3774" s="6">
        <v>3772</v>
      </c>
    </row>
    <row r="3775" spans="1:17" x14ac:dyDescent="0.25">
      <c r="A3775">
        <v>152.298</v>
      </c>
      <c r="B3775">
        <v>-29.401</v>
      </c>
      <c r="C3775">
        <v>2018.365</v>
      </c>
      <c r="D3775">
        <v>3</v>
      </c>
      <c r="E3775">
        <v>0.65</v>
      </c>
      <c r="F3775">
        <v>19.899999999999999</v>
      </c>
      <c r="G3775">
        <v>54.048620189015942</v>
      </c>
      <c r="H3775">
        <v>21.104840221634948</v>
      </c>
      <c r="I3775">
        <v>42.298000000000002</v>
      </c>
      <c r="J3775">
        <v>5561.156969411617</v>
      </c>
      <c r="K3775">
        <v>-3112.7003370204638</v>
      </c>
      <c r="L3775">
        <v>-29.236686998787171</v>
      </c>
      <c r="M3775">
        <v>6373.0189256366339</v>
      </c>
      <c r="N3775">
        <v>38360.912195348385</v>
      </c>
      <c r="O3775">
        <v>32.805909572492538</v>
      </c>
      <c r="P3775">
        <v>61.650887381751055</v>
      </c>
      <c r="Q3775" s="6">
        <v>3773</v>
      </c>
    </row>
    <row r="3776" spans="1:17" x14ac:dyDescent="0.25">
      <c r="A3776">
        <v>153.774</v>
      </c>
      <c r="B3776">
        <v>-25.239000000000001</v>
      </c>
      <c r="C3776">
        <v>2018.365</v>
      </c>
      <c r="D3776">
        <v>1.2</v>
      </c>
      <c r="E3776">
        <v>0.65</v>
      </c>
      <c r="F3776">
        <v>19.899999999999999</v>
      </c>
      <c r="G3776">
        <v>46.089820015575185</v>
      </c>
      <c r="H3776">
        <v>22.215623976057334</v>
      </c>
      <c r="I3776">
        <v>43.774000000000001</v>
      </c>
      <c r="J3776">
        <v>5772.7780067705526</v>
      </c>
      <c r="K3776">
        <v>-2703.046631651293</v>
      </c>
      <c r="L3776">
        <v>-25.090881917919219</v>
      </c>
      <c r="M3776">
        <v>6374.2785480660632</v>
      </c>
      <c r="N3776">
        <v>38300.578263261115</v>
      </c>
      <c r="O3776">
        <v>33.527526610749248</v>
      </c>
      <c r="P3776">
        <v>66.008794592294336</v>
      </c>
      <c r="Q3776" s="6">
        <v>3774</v>
      </c>
    </row>
    <row r="3777" spans="1:17" x14ac:dyDescent="0.25">
      <c r="A3777">
        <v>145.28270000000001</v>
      </c>
      <c r="B3777">
        <v>-17.152999999999999</v>
      </c>
      <c r="C3777">
        <v>2018.365</v>
      </c>
      <c r="D3777">
        <v>0.75</v>
      </c>
      <c r="E3777">
        <v>0.65</v>
      </c>
      <c r="F3777">
        <v>19.899999999999999</v>
      </c>
      <c r="G3777">
        <v>42.007420362456692</v>
      </c>
      <c r="H3777">
        <v>20.471532902158827</v>
      </c>
      <c r="I3777">
        <v>35.282700000000006</v>
      </c>
      <c r="J3777">
        <v>6096.2193780686512</v>
      </c>
      <c r="K3777">
        <v>-1869.0200727668355</v>
      </c>
      <c r="L3777">
        <v>-17.044845476241079</v>
      </c>
      <c r="M3777">
        <v>6376.2941226032763</v>
      </c>
      <c r="N3777">
        <v>37400.790407443899</v>
      </c>
      <c r="O3777">
        <v>45.132120053836829</v>
      </c>
      <c r="P3777">
        <v>67.373461740901007</v>
      </c>
      <c r="Q3777" s="6">
        <v>3775</v>
      </c>
    </row>
    <row r="3778" spans="1:17" x14ac:dyDescent="0.25">
      <c r="A3778">
        <v>149.25399999999999</v>
      </c>
      <c r="B3778">
        <v>-24.966000000000001</v>
      </c>
      <c r="C3778">
        <v>2018.365</v>
      </c>
      <c r="D3778">
        <v>1.2</v>
      </c>
      <c r="E3778">
        <v>0.65</v>
      </c>
      <c r="F3778">
        <v>19.899999999999999</v>
      </c>
      <c r="G3778">
        <v>46.089820015575185</v>
      </c>
      <c r="H3778">
        <v>16.552097530916683</v>
      </c>
      <c r="I3778">
        <v>39.253999999999991</v>
      </c>
      <c r="J3778">
        <v>5785.6075857552478</v>
      </c>
      <c r="K3778">
        <v>-2675.6615249344604</v>
      </c>
      <c r="L3778">
        <v>-24.81905668004563</v>
      </c>
      <c r="M3778">
        <v>6374.3564171109283</v>
      </c>
      <c r="N3778">
        <v>37955.895268091932</v>
      </c>
      <c r="O3778">
        <v>37.707261009909686</v>
      </c>
      <c r="P3778">
        <v>62.682426536350263</v>
      </c>
      <c r="Q3778" s="6">
        <v>3776</v>
      </c>
    </row>
    <row r="3779" spans="1:17" x14ac:dyDescent="0.25">
      <c r="A3779">
        <v>119.529</v>
      </c>
      <c r="B3779">
        <v>-16.940999999999999</v>
      </c>
      <c r="C3779">
        <v>2018.365</v>
      </c>
      <c r="D3779">
        <v>0.75</v>
      </c>
      <c r="E3779">
        <v>0.65</v>
      </c>
      <c r="F3779">
        <v>19.899999999999999</v>
      </c>
      <c r="G3779">
        <v>42.007420362456692</v>
      </c>
      <c r="H3779">
        <v>21.935108893217606</v>
      </c>
      <c r="I3779">
        <v>9.5289999999999964</v>
      </c>
      <c r="J3779">
        <v>6103.0974017303915</v>
      </c>
      <c r="K3779">
        <v>-1846.5888986607617</v>
      </c>
      <c r="L3779">
        <v>-16.834022937294531</v>
      </c>
      <c r="M3779">
        <v>6376.3381698013336</v>
      </c>
      <c r="N3779">
        <v>36206.491766358951</v>
      </c>
      <c r="O3779">
        <v>67.28111045258288</v>
      </c>
      <c r="P3779">
        <v>29.945511807491918</v>
      </c>
      <c r="Q3779" s="6">
        <v>3777</v>
      </c>
    </row>
    <row r="3780" spans="1:17" x14ac:dyDescent="0.25">
      <c r="A3780">
        <v>124.315</v>
      </c>
      <c r="B3780">
        <v>-24.907</v>
      </c>
      <c r="C3780">
        <v>2018.365</v>
      </c>
      <c r="D3780">
        <v>1.2</v>
      </c>
      <c r="E3780">
        <v>0.65</v>
      </c>
      <c r="F3780">
        <v>19.899999999999999</v>
      </c>
      <c r="G3780">
        <v>46.089820015575185</v>
      </c>
      <c r="H3780">
        <v>19.506539345628447</v>
      </c>
      <c r="I3780">
        <v>14.314999999999998</v>
      </c>
      <c r="J3780">
        <v>5788.3630608422345</v>
      </c>
      <c r="K3780">
        <v>-2669.7352505836761</v>
      </c>
      <c r="L3780">
        <v>-24.760312312262265</v>
      </c>
      <c r="M3780">
        <v>6374.3731638751715</v>
      </c>
      <c r="N3780">
        <v>36680.789786699854</v>
      </c>
      <c r="O3780">
        <v>56.738696222430995</v>
      </c>
      <c r="P3780">
        <v>31.211959883513178</v>
      </c>
      <c r="Q3780" s="6">
        <v>3778</v>
      </c>
    </row>
    <row r="3781" spans="1:17" x14ac:dyDescent="0.25">
      <c r="A3781">
        <v>141.54599999999999</v>
      </c>
      <c r="B3781">
        <v>-18.75</v>
      </c>
      <c r="C3781">
        <v>2018.365</v>
      </c>
      <c r="D3781">
        <v>1.2</v>
      </c>
      <c r="E3781">
        <v>0.65</v>
      </c>
      <c r="F3781">
        <v>19.899999999999999</v>
      </c>
      <c r="G3781">
        <v>46.089820015575185</v>
      </c>
      <c r="H3781">
        <v>15.529597695992626</v>
      </c>
      <c r="I3781">
        <v>31.545999999999992</v>
      </c>
      <c r="J3781">
        <v>6041.7428322783217</v>
      </c>
      <c r="K3781">
        <v>-2037.1655911203866</v>
      </c>
      <c r="L3781">
        <v>-18.63316885900359</v>
      </c>
      <c r="M3781">
        <v>6375.9469960964507</v>
      </c>
      <c r="N3781">
        <v>37205.776653911431</v>
      </c>
      <c r="O3781">
        <v>47.989714986314148</v>
      </c>
      <c r="P3781">
        <v>62.363558823109983</v>
      </c>
      <c r="Q3781" s="6">
        <v>3779</v>
      </c>
    </row>
    <row r="3782" spans="1:17" x14ac:dyDescent="0.25">
      <c r="A3782">
        <v>151.65</v>
      </c>
      <c r="B3782">
        <v>-22.742000000000001</v>
      </c>
      <c r="C3782">
        <v>2018.365</v>
      </c>
      <c r="D3782">
        <v>0.75</v>
      </c>
      <c r="E3782">
        <v>0.65</v>
      </c>
      <c r="F3782">
        <v>19.899999999999999</v>
      </c>
      <c r="G3782">
        <v>42.007420362456692</v>
      </c>
      <c r="H3782">
        <v>15.271868336638208</v>
      </c>
      <c r="I3782">
        <v>41.650000000000006</v>
      </c>
      <c r="J3782">
        <v>5885.2159540552966</v>
      </c>
      <c r="K3782">
        <v>-2450.3949386612953</v>
      </c>
      <c r="L3782">
        <v>-22.605111073891777</v>
      </c>
      <c r="M3782">
        <v>6374.9668376615018</v>
      </c>
      <c r="N3782">
        <v>38047.572462212338</v>
      </c>
      <c r="O3782">
        <v>36.578183764866793</v>
      </c>
      <c r="P3782">
        <v>66.507659587520138</v>
      </c>
      <c r="Q3782" s="6">
        <v>3780</v>
      </c>
    </row>
    <row r="3783" spans="1:17" x14ac:dyDescent="0.25">
      <c r="A3783">
        <v>156.892</v>
      </c>
      <c r="B3783">
        <v>-22.728999999999999</v>
      </c>
      <c r="C3783">
        <v>2018.365</v>
      </c>
      <c r="D3783">
        <v>3</v>
      </c>
      <c r="E3783">
        <v>0.65</v>
      </c>
      <c r="F3783">
        <v>19.899999999999999</v>
      </c>
      <c r="G3783">
        <v>54.048620189015942</v>
      </c>
      <c r="H3783">
        <v>20.79976741216208</v>
      </c>
      <c r="I3783">
        <v>46.891999999999996</v>
      </c>
      <c r="J3783">
        <v>5885.7723367441949</v>
      </c>
      <c r="K3783">
        <v>-2449.0671744213123</v>
      </c>
      <c r="L3783">
        <v>-22.59217231357885</v>
      </c>
      <c r="M3783">
        <v>6374.9702763864871</v>
      </c>
      <c r="N3783">
        <v>38461.282549855081</v>
      </c>
      <c r="O3783">
        <v>31.669683771501354</v>
      </c>
      <c r="P3783">
        <v>70.116837811684903</v>
      </c>
      <c r="Q3783" s="6">
        <v>3781</v>
      </c>
    </row>
    <row r="3784" spans="1:17" x14ac:dyDescent="0.25">
      <c r="A3784">
        <v>155.71</v>
      </c>
      <c r="B3784">
        <v>-33.632999999999996</v>
      </c>
      <c r="C3784">
        <v>2018.365</v>
      </c>
      <c r="D3784">
        <v>0.75</v>
      </c>
      <c r="E3784">
        <v>0.65</v>
      </c>
      <c r="F3784">
        <v>19.899999999999999</v>
      </c>
      <c r="G3784">
        <v>42.007420362456692</v>
      </c>
      <c r="H3784">
        <v>19.583487599877873</v>
      </c>
      <c r="I3784">
        <v>45.710000000000008</v>
      </c>
      <c r="J3784">
        <v>5315.9159398405582</v>
      </c>
      <c r="K3784">
        <v>-3512.6272652709113</v>
      </c>
      <c r="L3784">
        <v>-33.455752776891707</v>
      </c>
      <c r="M3784">
        <v>6371.6177368212793</v>
      </c>
      <c r="N3784">
        <v>38799.24201173873</v>
      </c>
      <c r="O3784">
        <v>27.849100132612325</v>
      </c>
      <c r="P3784">
        <v>61.617134758357807</v>
      </c>
      <c r="Q3784" s="6">
        <v>3782</v>
      </c>
    </row>
    <row r="3785" spans="1:17" x14ac:dyDescent="0.25">
      <c r="A3785">
        <v>151.71</v>
      </c>
      <c r="B3785">
        <v>-22.632999999999999</v>
      </c>
      <c r="C3785">
        <v>2018.365</v>
      </c>
      <c r="D3785">
        <v>0.75</v>
      </c>
      <c r="E3785">
        <v>0.65</v>
      </c>
      <c r="F3785">
        <v>19.899999999999999</v>
      </c>
      <c r="G3785">
        <v>42.007420362456692</v>
      </c>
      <c r="H3785">
        <v>16.5728711047297</v>
      </c>
      <c r="I3785">
        <v>41.710000000000008</v>
      </c>
      <c r="J3785">
        <v>5889.8716521009419</v>
      </c>
      <c r="K3785">
        <v>-2439.2583103507677</v>
      </c>
      <c r="L3785">
        <v>-22.496625410409642</v>
      </c>
      <c r="M3785">
        <v>6374.9956221818347</v>
      </c>
      <c r="N3785">
        <v>38048.267258752858</v>
      </c>
      <c r="O3785">
        <v>36.570024730544198</v>
      </c>
      <c r="P3785">
        <v>66.646829541600908</v>
      </c>
      <c r="Q3785" s="6">
        <v>3783</v>
      </c>
    </row>
    <row r="3786" spans="1:17" x14ac:dyDescent="0.25">
      <c r="A3786">
        <v>138.83667501731233</v>
      </c>
      <c r="B3786">
        <v>-19.606999999999999</v>
      </c>
      <c r="C3786">
        <v>2018.365</v>
      </c>
      <c r="D3786">
        <v>3</v>
      </c>
      <c r="E3786">
        <v>0.65</v>
      </c>
      <c r="F3786">
        <v>19.899999999999999</v>
      </c>
      <c r="G3786">
        <v>54.048620189015942</v>
      </c>
      <c r="H3786">
        <v>16.449210963122212</v>
      </c>
      <c r="I3786">
        <v>28.836675017312331</v>
      </c>
      <c r="J3786">
        <v>6010.5788017098139</v>
      </c>
      <c r="K3786">
        <v>-2126.764705801228</v>
      </c>
      <c r="L3786">
        <v>-19.485659510395294</v>
      </c>
      <c r="M3786">
        <v>6375.749810446232</v>
      </c>
      <c r="N3786">
        <v>37073.641889567421</v>
      </c>
      <c r="O3786">
        <v>50.029739752337456</v>
      </c>
      <c r="P3786">
        <v>58.638984730015856</v>
      </c>
      <c r="Q3786" s="6">
        <v>3784</v>
      </c>
    </row>
    <row r="3787" spans="1:17" x14ac:dyDescent="0.25">
      <c r="A3787">
        <v>147.11699999999999</v>
      </c>
      <c r="B3787">
        <v>-24.594000000000001</v>
      </c>
      <c r="C3787">
        <v>2018.365</v>
      </c>
      <c r="D3787">
        <v>3</v>
      </c>
      <c r="E3787">
        <v>0.65</v>
      </c>
      <c r="F3787">
        <v>19.899999999999999</v>
      </c>
      <c r="G3787">
        <v>54.048620189015942</v>
      </c>
      <c r="H3787">
        <v>17.908916250196526</v>
      </c>
      <c r="I3787">
        <v>37.11699999999999</v>
      </c>
      <c r="J3787">
        <v>5802.8785729238625</v>
      </c>
      <c r="K3787">
        <v>-2638.2493950994103</v>
      </c>
      <c r="L3787">
        <v>-24.448678774608492</v>
      </c>
      <c r="M3787">
        <v>6374.461514735287</v>
      </c>
      <c r="N3787">
        <v>37792.075109754915</v>
      </c>
      <c r="O3787">
        <v>39.793771418401832</v>
      </c>
      <c r="P3787">
        <v>61.191109665124458</v>
      </c>
      <c r="Q3787" s="6">
        <v>3785</v>
      </c>
    </row>
    <row r="3788" spans="1:17" x14ac:dyDescent="0.25">
      <c r="A3788">
        <v>142.43899999999999</v>
      </c>
      <c r="B3788">
        <v>-27.385999999999999</v>
      </c>
      <c r="C3788">
        <v>2018.365</v>
      </c>
      <c r="D3788">
        <v>1.2</v>
      </c>
      <c r="E3788">
        <v>0.65</v>
      </c>
      <c r="F3788">
        <v>19.899999999999999</v>
      </c>
      <c r="G3788">
        <v>46.089820015575185</v>
      </c>
      <c r="H3788">
        <v>22.961172399187411</v>
      </c>
      <c r="I3788">
        <v>32.438999999999993</v>
      </c>
      <c r="J3788">
        <v>5667.3430459210203</v>
      </c>
      <c r="K3788">
        <v>-2916.2604415371593</v>
      </c>
      <c r="L3788">
        <v>-27.229117184332125</v>
      </c>
      <c r="M3788">
        <v>6373.6451237124784</v>
      </c>
      <c r="N3788">
        <v>37617.729081298879</v>
      </c>
      <c r="O3788">
        <v>42.083617444793838</v>
      </c>
      <c r="P3788">
        <v>54.105702179779286</v>
      </c>
      <c r="Q3788" s="6">
        <v>3786</v>
      </c>
    </row>
    <row r="3789" spans="1:17" x14ac:dyDescent="0.25">
      <c r="A3789">
        <v>114.70099999999999</v>
      </c>
      <c r="B3789">
        <v>-34.295000000000002</v>
      </c>
      <c r="C3789">
        <v>2018.365</v>
      </c>
      <c r="D3789">
        <v>1.2</v>
      </c>
      <c r="E3789">
        <v>0.65</v>
      </c>
      <c r="F3789">
        <v>19.899999999999999</v>
      </c>
      <c r="G3789">
        <v>46.089820015575185</v>
      </c>
      <c r="H3789">
        <v>21.702783630700118</v>
      </c>
      <c r="I3789">
        <v>4.7009999999999934</v>
      </c>
      <c r="J3789">
        <v>5274.8927607523337</v>
      </c>
      <c r="K3789">
        <v>-3573.5291227338234</v>
      </c>
      <c r="L3789">
        <v>-34.116071219832456</v>
      </c>
      <c r="M3789">
        <v>6371.389489621879</v>
      </c>
      <c r="N3789">
        <v>37082.112600659755</v>
      </c>
      <c r="O3789">
        <v>49.813090607032137</v>
      </c>
      <c r="P3789">
        <v>8.3033349309872122</v>
      </c>
      <c r="Q3789" s="6">
        <v>3787</v>
      </c>
    </row>
    <row r="3790" spans="1:17" x14ac:dyDescent="0.25">
      <c r="A3790">
        <v>168.87299999999999</v>
      </c>
      <c r="B3790">
        <v>-26.274999999999999</v>
      </c>
      <c r="C3790">
        <v>2018.365</v>
      </c>
      <c r="D3790">
        <v>1.2</v>
      </c>
      <c r="E3790">
        <v>0.65</v>
      </c>
      <c r="F3790">
        <v>19.899999999999999</v>
      </c>
      <c r="G3790">
        <v>46.089820015575185</v>
      </c>
      <c r="H3790">
        <v>20.828124252600411</v>
      </c>
      <c r="I3790">
        <v>58.87299999999999</v>
      </c>
      <c r="J3790">
        <v>5722.9036320357618</v>
      </c>
      <c r="K3790">
        <v>-2806.4145801128998</v>
      </c>
      <c r="L3790">
        <v>-26.12254632831085</v>
      </c>
      <c r="M3790">
        <v>6373.9774691348248</v>
      </c>
      <c r="N3790">
        <v>39610.191206338444</v>
      </c>
      <c r="O3790">
        <v>19.401324594021709</v>
      </c>
      <c r="P3790">
        <v>75.033306834475425</v>
      </c>
      <c r="Q3790" s="6">
        <v>3788</v>
      </c>
    </row>
    <row r="3791" spans="1:17" x14ac:dyDescent="0.25">
      <c r="A3791">
        <v>153.33600000000001</v>
      </c>
      <c r="B3791">
        <v>-26.266999999999999</v>
      </c>
      <c r="C3791">
        <v>2018.365</v>
      </c>
      <c r="D3791">
        <v>1.2</v>
      </c>
      <c r="E3791">
        <v>0.65</v>
      </c>
      <c r="F3791">
        <v>19.899999999999999</v>
      </c>
      <c r="G3791">
        <v>46.089820015575185</v>
      </c>
      <c r="H3791">
        <v>22.786312131907771</v>
      </c>
      <c r="I3791">
        <v>43.336000000000013</v>
      </c>
      <c r="J3791">
        <v>5723.2959404679932</v>
      </c>
      <c r="K3791">
        <v>-2805.6197918056014</v>
      </c>
      <c r="L3791">
        <v>-26.114579055841983</v>
      </c>
      <c r="M3791">
        <v>6373.9798272624548</v>
      </c>
      <c r="N3791">
        <v>38306.673668944968</v>
      </c>
      <c r="O3791">
        <v>33.452150717399888</v>
      </c>
      <c r="P3791">
        <v>64.871688527978691</v>
      </c>
      <c r="Q3791" s="6">
        <v>3789</v>
      </c>
    </row>
    <row r="3792" spans="1:17" x14ac:dyDescent="0.25">
      <c r="A3792">
        <v>152.71100000000001</v>
      </c>
      <c r="B3792">
        <v>-32.257999999999996</v>
      </c>
      <c r="C3792">
        <v>2018.365</v>
      </c>
      <c r="D3792">
        <v>1.2</v>
      </c>
      <c r="E3792">
        <v>0.65</v>
      </c>
      <c r="F3792">
        <v>19.899999999999999</v>
      </c>
      <c r="G3792">
        <v>46.089820015575185</v>
      </c>
      <c r="H3792">
        <v>19.190686382830961</v>
      </c>
      <c r="I3792">
        <v>42.711000000000013</v>
      </c>
      <c r="J3792">
        <v>5398.8456246261012</v>
      </c>
      <c r="K3792">
        <v>-3384.6605532251606</v>
      </c>
      <c r="L3792">
        <v>-32.08454558644182</v>
      </c>
      <c r="M3792">
        <v>6372.0845207124212</v>
      </c>
      <c r="N3792">
        <v>38521.278975999601</v>
      </c>
      <c r="O3792">
        <v>30.950707703203495</v>
      </c>
      <c r="P3792">
        <v>59.964455928308574</v>
      </c>
      <c r="Q3792" s="6">
        <v>3790</v>
      </c>
    </row>
    <row r="3793" spans="1:17" x14ac:dyDescent="0.25">
      <c r="A3793">
        <v>148.143</v>
      </c>
      <c r="B3793">
        <v>-20.257999999999999</v>
      </c>
      <c r="C3793">
        <v>2018.365</v>
      </c>
      <c r="D3793">
        <v>0.75</v>
      </c>
      <c r="E3793">
        <v>0.65</v>
      </c>
      <c r="F3793">
        <v>19.899999999999999</v>
      </c>
      <c r="G3793">
        <v>42.007420362456692</v>
      </c>
      <c r="H3793">
        <v>18.443661897255339</v>
      </c>
      <c r="I3793">
        <v>38.143000000000001</v>
      </c>
      <c r="J3793">
        <v>5986.0100296320697</v>
      </c>
      <c r="K3793">
        <v>-2194.5150763238589</v>
      </c>
      <c r="L3793">
        <v>-20.133305879684158</v>
      </c>
      <c r="M3793">
        <v>6375.5950698792376</v>
      </c>
      <c r="N3793">
        <v>37702.253380617811</v>
      </c>
      <c r="O3793">
        <v>40.985398717005367</v>
      </c>
      <c r="P3793">
        <v>66.207094809111268</v>
      </c>
      <c r="Q3793" s="6">
        <v>3791</v>
      </c>
    </row>
    <row r="3794" spans="1:17" x14ac:dyDescent="0.25">
      <c r="A3794">
        <v>145.76599999999999</v>
      </c>
      <c r="B3794">
        <v>-15.256</v>
      </c>
      <c r="C3794">
        <v>2018.365</v>
      </c>
      <c r="D3794">
        <v>0.75</v>
      </c>
      <c r="E3794">
        <v>0.65</v>
      </c>
      <c r="F3794">
        <v>19.899999999999999</v>
      </c>
      <c r="G3794">
        <v>42.007420362456692</v>
      </c>
      <c r="H3794">
        <v>14.411532940240155</v>
      </c>
      <c r="I3794">
        <v>35.765999999999991</v>
      </c>
      <c r="J3794">
        <v>6154.7995018957527</v>
      </c>
      <c r="K3794">
        <v>-1667.445427803829</v>
      </c>
      <c r="L3794">
        <v>-15.158582770759654</v>
      </c>
      <c r="M3794">
        <v>6376.6708526659977</v>
      </c>
      <c r="N3794">
        <v>37380.947485551151</v>
      </c>
      <c r="O3794">
        <v>45.422382374775225</v>
      </c>
      <c r="P3794">
        <v>69.93282391378483</v>
      </c>
      <c r="Q3794" s="6">
        <v>3792</v>
      </c>
    </row>
    <row r="3795" spans="1:17" x14ac:dyDescent="0.25">
      <c r="A3795">
        <v>149.76400000000001</v>
      </c>
      <c r="B3795">
        <v>-27.245999999999999</v>
      </c>
      <c r="C3795">
        <v>2018.365</v>
      </c>
      <c r="D3795">
        <v>0.75</v>
      </c>
      <c r="E3795">
        <v>0.65</v>
      </c>
      <c r="F3795">
        <v>19.899999999999999</v>
      </c>
      <c r="G3795">
        <v>42.007420362456692</v>
      </c>
      <c r="H3795">
        <v>22.484247209723861</v>
      </c>
      <c r="I3795">
        <v>39.76400000000001</v>
      </c>
      <c r="J3795">
        <v>5674.4620146573579</v>
      </c>
      <c r="K3795">
        <v>-2902.477137766607</v>
      </c>
      <c r="L3795">
        <v>-27.089662531502714</v>
      </c>
      <c r="M3795">
        <v>6373.6875269381599</v>
      </c>
      <c r="N3795">
        <v>38086.861336106151</v>
      </c>
      <c r="O3795">
        <v>36.079785072718614</v>
      </c>
      <c r="P3795">
        <v>61.181050820218594</v>
      </c>
      <c r="Q3795" s="6">
        <v>3793</v>
      </c>
    </row>
    <row r="3796" spans="1:17" x14ac:dyDescent="0.25">
      <c r="A3796">
        <v>111.416</v>
      </c>
      <c r="B3796">
        <v>-28.994</v>
      </c>
      <c r="C3796">
        <v>2018.365</v>
      </c>
      <c r="D3796">
        <v>0.75</v>
      </c>
      <c r="E3796">
        <v>0.65</v>
      </c>
      <c r="F3796">
        <v>19.899999999999999</v>
      </c>
      <c r="G3796">
        <v>42.007420362456692</v>
      </c>
      <c r="H3796">
        <v>15.802592194327099</v>
      </c>
      <c r="I3796">
        <v>1.4159999999999968</v>
      </c>
      <c r="J3796">
        <v>5583.1632891234331</v>
      </c>
      <c r="K3796">
        <v>-3073.3206328623983</v>
      </c>
      <c r="L3796">
        <v>-28.831123779190513</v>
      </c>
      <c r="M3796">
        <v>6373.1477329019544</v>
      </c>
      <c r="N3796">
        <v>36711.809157472133</v>
      </c>
      <c r="O3796">
        <v>56.133470972673962</v>
      </c>
      <c r="P3796">
        <v>2.9193519471110703</v>
      </c>
      <c r="Q3796" s="6">
        <v>3794</v>
      </c>
    </row>
    <row r="3797" spans="1:17" x14ac:dyDescent="0.25">
      <c r="A3797">
        <v>151.51900000000001</v>
      </c>
      <c r="B3797">
        <v>-30.826000000000001</v>
      </c>
      <c r="C3797">
        <v>2018.365</v>
      </c>
      <c r="D3797">
        <v>0.75</v>
      </c>
      <c r="E3797">
        <v>0.65</v>
      </c>
      <c r="F3797">
        <v>19.899999999999999</v>
      </c>
      <c r="G3797">
        <v>42.007420362456692</v>
      </c>
      <c r="H3797">
        <v>21.753117049696492</v>
      </c>
      <c r="I3797">
        <v>41.519000000000005</v>
      </c>
      <c r="J3797">
        <v>5481.9043232485128</v>
      </c>
      <c r="K3797">
        <v>-3249.3439698990178</v>
      </c>
      <c r="L3797">
        <v>-30.656918329238099</v>
      </c>
      <c r="M3797">
        <v>6372.5592381687475</v>
      </c>
      <c r="N3797">
        <v>38370.547132692831</v>
      </c>
      <c r="O3797">
        <v>32.688191525657153</v>
      </c>
      <c r="P3797">
        <v>59.937191877645652</v>
      </c>
      <c r="Q3797" s="6">
        <v>3795</v>
      </c>
    </row>
    <row r="3798" spans="1:17" x14ac:dyDescent="0.25">
      <c r="A3798">
        <v>152.482</v>
      </c>
      <c r="B3798">
        <v>-22.449000000000002</v>
      </c>
      <c r="C3798">
        <v>2018.365</v>
      </c>
      <c r="D3798">
        <v>0.75</v>
      </c>
      <c r="E3798">
        <v>0.65</v>
      </c>
      <c r="F3798">
        <v>19.899999999999999</v>
      </c>
      <c r="G3798">
        <v>42.007420362456692</v>
      </c>
      <c r="H3798">
        <v>15.947345492629619</v>
      </c>
      <c r="I3798">
        <v>42.481999999999999</v>
      </c>
      <c r="J3798">
        <v>5897.6825734332715</v>
      </c>
      <c r="K3798">
        <v>-2420.4391793061641</v>
      </c>
      <c r="L3798">
        <v>-22.313498091834425</v>
      </c>
      <c r="M3798">
        <v>6375.0439651581064</v>
      </c>
      <c r="N3798">
        <v>38100.810822264524</v>
      </c>
      <c r="O3798">
        <v>35.92764904446301</v>
      </c>
      <c r="P3798">
        <v>67.364303113949632</v>
      </c>
      <c r="Q3798" s="6">
        <v>3796</v>
      </c>
    </row>
    <row r="3799" spans="1:17" x14ac:dyDescent="0.25">
      <c r="A3799">
        <v>156.899</v>
      </c>
      <c r="B3799">
        <v>-28.417999999999999</v>
      </c>
      <c r="C3799">
        <v>2018.365</v>
      </c>
      <c r="D3799">
        <v>1.2</v>
      </c>
      <c r="E3799">
        <v>0.65</v>
      </c>
      <c r="F3799">
        <v>19.899999999999999</v>
      </c>
      <c r="G3799">
        <v>46.089820015575185</v>
      </c>
      <c r="H3799">
        <v>18.077232238947072</v>
      </c>
      <c r="I3799">
        <v>46.899000000000001</v>
      </c>
      <c r="J3799">
        <v>5613.8258440531099</v>
      </c>
      <c r="K3799">
        <v>-3017.3282608225541</v>
      </c>
      <c r="L3799">
        <v>-28.25721297176807</v>
      </c>
      <c r="M3799">
        <v>6373.3280506276369</v>
      </c>
      <c r="N3799">
        <v>38664.754651040872</v>
      </c>
      <c r="O3799">
        <v>29.351761343622989</v>
      </c>
      <c r="P3799">
        <v>65.993940001437934</v>
      </c>
      <c r="Q3799" s="6">
        <v>3797</v>
      </c>
    </row>
    <row r="3800" spans="1:17" x14ac:dyDescent="0.25">
      <c r="A3800">
        <v>151.24100000000001</v>
      </c>
      <c r="B3800">
        <v>-25.309000000000001</v>
      </c>
      <c r="C3800">
        <v>2018.365</v>
      </c>
      <c r="D3800">
        <v>1.2</v>
      </c>
      <c r="E3800">
        <v>0.65</v>
      </c>
      <c r="F3800">
        <v>19.899999999999999</v>
      </c>
      <c r="G3800">
        <v>46.089820015575185</v>
      </c>
      <c r="H3800">
        <v>15.783729290146013</v>
      </c>
      <c r="I3800">
        <v>41.241000000000014</v>
      </c>
      <c r="J3800">
        <v>5769.4672883714793</v>
      </c>
      <c r="K3800">
        <v>-2710.0587444767839</v>
      </c>
      <c r="L3800">
        <v>-25.160582845351012</v>
      </c>
      <c r="M3800">
        <v>6374.2584815885548</v>
      </c>
      <c r="N3800">
        <v>38113.034883609609</v>
      </c>
      <c r="O3800">
        <v>35.768612959950389</v>
      </c>
      <c r="P3800">
        <v>64.00499531200677</v>
      </c>
      <c r="Q3800" s="6">
        <v>3798</v>
      </c>
    </row>
    <row r="3801" spans="1:17" x14ac:dyDescent="0.25">
      <c r="A3801">
        <v>115.07899999999999</v>
      </c>
      <c r="B3801">
        <v>-19.222000000000001</v>
      </c>
      <c r="C3801">
        <v>2018.365</v>
      </c>
      <c r="D3801">
        <v>3</v>
      </c>
      <c r="E3801">
        <v>0.65</v>
      </c>
      <c r="F3801">
        <v>19.899999999999999</v>
      </c>
      <c r="G3801">
        <v>54.048620189015942</v>
      </c>
      <c r="H3801">
        <v>16.986556450410689</v>
      </c>
      <c r="I3801">
        <v>5.0789999999999935</v>
      </c>
      <c r="J3801">
        <v>6024.745120946227</v>
      </c>
      <c r="K3801">
        <v>-2086.5697357716122</v>
      </c>
      <c r="L3801">
        <v>-19.10267220732544</v>
      </c>
      <c r="M3801">
        <v>6375.8393200113969</v>
      </c>
      <c r="N3801">
        <v>36227.12351659355</v>
      </c>
      <c r="O3801">
        <v>66.7126189366261</v>
      </c>
      <c r="P3801">
        <v>15.107353199760093</v>
      </c>
      <c r="Q3801" s="6">
        <v>3799</v>
      </c>
    </row>
    <row r="3802" spans="1:17" x14ac:dyDescent="0.25">
      <c r="A3802">
        <v>108.086</v>
      </c>
      <c r="B3802">
        <v>-29.221</v>
      </c>
      <c r="C3802">
        <v>2018.365</v>
      </c>
      <c r="D3802">
        <v>1.2</v>
      </c>
      <c r="E3802">
        <v>0.65</v>
      </c>
      <c r="F3802">
        <v>19.899999999999999</v>
      </c>
      <c r="G3802">
        <v>46.089820015575185</v>
      </c>
      <c r="H3802">
        <v>16.939382013807304</v>
      </c>
      <c r="I3802">
        <v>-1.9140000000000015</v>
      </c>
      <c r="J3802">
        <v>5570.9241571305838</v>
      </c>
      <c r="K3802">
        <v>-3095.3032404764945</v>
      </c>
      <c r="L3802">
        <v>-29.057318378257552</v>
      </c>
      <c r="M3802">
        <v>6373.0760324199327</v>
      </c>
      <c r="N3802">
        <v>36727.461781221566</v>
      </c>
      <c r="O3802">
        <v>55.844433743361634</v>
      </c>
      <c r="P3802">
        <v>3.9160382849508113</v>
      </c>
      <c r="Q3802" s="6">
        <v>3800</v>
      </c>
    </row>
    <row r="3803" spans="1:17" x14ac:dyDescent="0.25">
      <c r="A3803">
        <v>115.014</v>
      </c>
      <c r="B3803">
        <v>-29.888000000000002</v>
      </c>
      <c r="C3803">
        <v>2018.365</v>
      </c>
      <c r="D3803">
        <v>1.2</v>
      </c>
      <c r="E3803">
        <v>0.65</v>
      </c>
      <c r="F3803">
        <v>19.899999999999999</v>
      </c>
      <c r="G3803">
        <v>46.089820015575185</v>
      </c>
      <c r="H3803">
        <v>22.322067824407544</v>
      </c>
      <c r="I3803">
        <v>5.0139999999999958</v>
      </c>
      <c r="J3803">
        <v>5534.4565047825799</v>
      </c>
      <c r="K3803">
        <v>-3159.6167679170967</v>
      </c>
      <c r="L3803">
        <v>-29.72201118440799</v>
      </c>
      <c r="M3803">
        <v>6372.8633221992995</v>
      </c>
      <c r="N3803">
        <v>36789.982619317576</v>
      </c>
      <c r="O3803">
        <v>54.713709661742008</v>
      </c>
      <c r="P3803">
        <v>9.985509606712121</v>
      </c>
      <c r="Q3803" s="6">
        <v>3801</v>
      </c>
    </row>
    <row r="3804" spans="1:17" x14ac:dyDescent="0.25">
      <c r="A3804">
        <v>135.310271728743</v>
      </c>
      <c r="B3804">
        <v>-24.84</v>
      </c>
      <c r="C3804">
        <v>2018.365</v>
      </c>
      <c r="D3804">
        <v>3</v>
      </c>
      <c r="E3804">
        <v>0.65</v>
      </c>
      <c r="F3804">
        <v>19.899999999999999</v>
      </c>
      <c r="G3804">
        <v>54.048620189015942</v>
      </c>
      <c r="H3804">
        <v>22.018835483334847</v>
      </c>
      <c r="I3804">
        <v>25.310271728743004</v>
      </c>
      <c r="J3804">
        <v>5791.4847315376501</v>
      </c>
      <c r="K3804">
        <v>-2663.0020340001647</v>
      </c>
      <c r="L3804">
        <v>-24.693603355952359</v>
      </c>
      <c r="M3804">
        <v>6374.3921458224349</v>
      </c>
      <c r="N3804">
        <v>37107.193244978822</v>
      </c>
      <c r="O3804">
        <v>49.476487250050894</v>
      </c>
      <c r="P3804">
        <v>48.3857620192166</v>
      </c>
      <c r="Q3804" s="6">
        <v>3802</v>
      </c>
    </row>
    <row r="3805" spans="1:17" x14ac:dyDescent="0.25">
      <c r="A3805">
        <v>146.78</v>
      </c>
      <c r="B3805">
        <v>-15.71</v>
      </c>
      <c r="C3805">
        <v>2018.365</v>
      </c>
      <c r="D3805">
        <v>0.75</v>
      </c>
      <c r="E3805">
        <v>0.65</v>
      </c>
      <c r="F3805">
        <v>19.899999999999999</v>
      </c>
      <c r="G3805">
        <v>42.007420362456692</v>
      </c>
      <c r="H3805">
        <v>23.572555989264117</v>
      </c>
      <c r="I3805">
        <v>36.78</v>
      </c>
      <c r="J3805">
        <v>6141.3887292568525</v>
      </c>
      <c r="K3805">
        <v>-1715.8588826102261</v>
      </c>
      <c r="L3805">
        <v>-15.609972741473896</v>
      </c>
      <c r="M3805">
        <v>6376.5842916780693</v>
      </c>
      <c r="N3805">
        <v>37465.641504634783</v>
      </c>
      <c r="O3805">
        <v>44.219686665522659</v>
      </c>
      <c r="P3805">
        <v>70.08924851389898</v>
      </c>
      <c r="Q3805" s="6">
        <v>3803</v>
      </c>
    </row>
    <row r="3806" spans="1:17" x14ac:dyDescent="0.25">
      <c r="A3806">
        <v>128.89099999999999</v>
      </c>
      <c r="B3806">
        <v>-17.417999999999999</v>
      </c>
      <c r="C3806">
        <v>2018.365</v>
      </c>
      <c r="D3806">
        <v>1.2</v>
      </c>
      <c r="E3806">
        <v>0.65</v>
      </c>
      <c r="F3806">
        <v>19.899999999999999</v>
      </c>
      <c r="G3806">
        <v>46.089820015575185</v>
      </c>
      <c r="H3806">
        <v>22.044375438500268</v>
      </c>
      <c r="I3806">
        <v>18.890999999999991</v>
      </c>
      <c r="J3806">
        <v>6087.5050051077396</v>
      </c>
      <c r="K3806">
        <v>-1897.0236611066045</v>
      </c>
      <c r="L3806">
        <v>-17.308381917316073</v>
      </c>
      <c r="M3806">
        <v>6376.2383862282068</v>
      </c>
      <c r="N3806">
        <v>36507.166357913426</v>
      </c>
      <c r="O3806">
        <v>60.210421354087288</v>
      </c>
      <c r="P3806">
        <v>48.822169630871592</v>
      </c>
      <c r="Q3806" s="6">
        <v>3804</v>
      </c>
    </row>
    <row r="3807" spans="1:17" x14ac:dyDescent="0.25">
      <c r="A3807">
        <v>161.119</v>
      </c>
      <c r="B3807">
        <v>-20.402000000000001</v>
      </c>
      <c r="C3807">
        <v>2018.365</v>
      </c>
      <c r="D3807">
        <v>3</v>
      </c>
      <c r="E3807">
        <v>0.65</v>
      </c>
      <c r="F3807">
        <v>19.899999999999999</v>
      </c>
      <c r="G3807">
        <v>54.048620189015942</v>
      </c>
      <c r="H3807">
        <v>19.052729734031544</v>
      </c>
      <c r="I3807">
        <v>51.119</v>
      </c>
      <c r="J3807">
        <v>5980.4713477654368</v>
      </c>
      <c r="K3807">
        <v>-2209.4640189786574</v>
      </c>
      <c r="L3807">
        <v>-20.276572632812794</v>
      </c>
      <c r="M3807">
        <v>6375.5602728391377</v>
      </c>
      <c r="N3807">
        <v>38754.309627259849</v>
      </c>
      <c r="O3807">
        <v>28.385490818624209</v>
      </c>
      <c r="P3807">
        <v>74.29944540179082</v>
      </c>
      <c r="Q3807" s="6">
        <v>3805</v>
      </c>
    </row>
    <row r="3808" spans="1:17" x14ac:dyDescent="0.25">
      <c r="A3808">
        <v>153.29</v>
      </c>
      <c r="B3808">
        <v>-16.36</v>
      </c>
      <c r="C3808">
        <v>2018.365</v>
      </c>
      <c r="D3808">
        <v>3</v>
      </c>
      <c r="E3808">
        <v>0.65</v>
      </c>
      <c r="F3808">
        <v>19.899999999999999</v>
      </c>
      <c r="G3808">
        <v>54.048620189015942</v>
      </c>
      <c r="H3808">
        <v>15.109716522486616</v>
      </c>
      <c r="I3808">
        <v>43.289999999999992</v>
      </c>
      <c r="J3808">
        <v>6121.5204413405454</v>
      </c>
      <c r="K3808">
        <v>-1784.9884156411554</v>
      </c>
      <c r="L3808">
        <v>-16.256279432570814</v>
      </c>
      <c r="M3808">
        <v>6376.4563950303354</v>
      </c>
      <c r="N3808">
        <v>37983.196721082757</v>
      </c>
      <c r="O3808">
        <v>37.395184047551531</v>
      </c>
      <c r="P3808">
        <v>73.352954085612694</v>
      </c>
      <c r="Q3808" s="6">
        <v>3806</v>
      </c>
    </row>
    <row r="3809" spans="1:17" x14ac:dyDescent="0.25">
      <c r="A3809">
        <v>154.25</v>
      </c>
      <c r="B3809">
        <v>-18.234999999999999</v>
      </c>
      <c r="C3809">
        <v>2018.365</v>
      </c>
      <c r="D3809">
        <v>3</v>
      </c>
      <c r="E3809">
        <v>0.65</v>
      </c>
      <c r="F3809">
        <v>19.899999999999999</v>
      </c>
      <c r="G3809">
        <v>54.048620189015942</v>
      </c>
      <c r="H3809">
        <v>22.622622955347296</v>
      </c>
      <c r="I3809">
        <v>44.25</v>
      </c>
      <c r="J3809">
        <v>6059.8231262008749</v>
      </c>
      <c r="K3809">
        <v>-1983.105779990464</v>
      </c>
      <c r="L3809">
        <v>-18.120928827078771</v>
      </c>
      <c r="M3809">
        <v>6376.0618610134679</v>
      </c>
      <c r="N3809">
        <v>38110.736217258498</v>
      </c>
      <c r="O3809">
        <v>35.820279944784929</v>
      </c>
      <c r="P3809">
        <v>72.192129830719651</v>
      </c>
      <c r="Q3809" s="6">
        <v>3807</v>
      </c>
    </row>
    <row r="3810" spans="1:17" x14ac:dyDescent="0.25">
      <c r="A3810">
        <v>100.35</v>
      </c>
      <c r="B3810">
        <v>-22.1</v>
      </c>
      <c r="C3810">
        <v>2018.365</v>
      </c>
      <c r="D3810">
        <v>3</v>
      </c>
      <c r="E3810">
        <v>0.65</v>
      </c>
      <c r="F3810">
        <v>19.899999999999999</v>
      </c>
      <c r="G3810">
        <v>54.048620189015942</v>
      </c>
      <c r="H3810">
        <v>16.113127198650506</v>
      </c>
      <c r="I3810">
        <v>-9.6500000000000057</v>
      </c>
      <c r="J3810">
        <v>5912.3311674782481</v>
      </c>
      <c r="K3810">
        <v>-2384.676891123484</v>
      </c>
      <c r="L3810">
        <v>-21.966168557823373</v>
      </c>
      <c r="M3810">
        <v>6375.1347992801748</v>
      </c>
      <c r="N3810">
        <v>36427.120720934785</v>
      </c>
      <c r="O3810">
        <v>61.892645416301114</v>
      </c>
      <c r="P3810">
        <v>24.320658619334246</v>
      </c>
      <c r="Q3810" s="6">
        <v>3808</v>
      </c>
    </row>
    <row r="3811" spans="1:17" x14ac:dyDescent="0.25">
      <c r="A3811">
        <v>114.834</v>
      </c>
      <c r="B3811">
        <v>-18.013000000000002</v>
      </c>
      <c r="C3811">
        <v>2018.365</v>
      </c>
      <c r="D3811">
        <v>0.75</v>
      </c>
      <c r="E3811">
        <v>0.65</v>
      </c>
      <c r="F3811">
        <v>19.899999999999999</v>
      </c>
      <c r="G3811">
        <v>42.007420362456692</v>
      </c>
      <c r="H3811">
        <v>16.869309237172132</v>
      </c>
      <c r="I3811">
        <v>4.8340000000000032</v>
      </c>
      <c r="J3811">
        <v>6067.46664962879</v>
      </c>
      <c r="K3811">
        <v>-1959.7535203275345</v>
      </c>
      <c r="L3811">
        <v>-17.900129891698885</v>
      </c>
      <c r="M3811">
        <v>6376.1105232574018</v>
      </c>
      <c r="N3811">
        <v>36174.99713152436</v>
      </c>
      <c r="O3811">
        <v>68.140236321723719</v>
      </c>
      <c r="P3811">
        <v>15.295424551718318</v>
      </c>
      <c r="Q3811" s="6">
        <v>3809</v>
      </c>
    </row>
    <row r="3812" spans="1:17" x14ac:dyDescent="0.25">
      <c r="A3812">
        <v>119.416</v>
      </c>
      <c r="B3812">
        <v>-20.994</v>
      </c>
      <c r="C3812">
        <v>2018.365</v>
      </c>
      <c r="D3812">
        <v>1.2</v>
      </c>
      <c r="E3812">
        <v>0.65</v>
      </c>
      <c r="F3812">
        <v>19.899999999999999</v>
      </c>
      <c r="G3812">
        <v>46.089820015575185</v>
      </c>
      <c r="H3812">
        <v>20.147301732135073</v>
      </c>
      <c r="I3812">
        <v>9.4159999999999968</v>
      </c>
      <c r="J3812">
        <v>5957.3060688857177</v>
      </c>
      <c r="K3812">
        <v>-2270.7756121543844</v>
      </c>
      <c r="L3812">
        <v>-20.86559141506461</v>
      </c>
      <c r="M3812">
        <v>6375.4150828897191</v>
      </c>
      <c r="N3812">
        <v>36371.141196874007</v>
      </c>
      <c r="O3812">
        <v>63.159813763210359</v>
      </c>
      <c r="P3812">
        <v>24.838440745858762</v>
      </c>
      <c r="Q3812" s="6">
        <v>3810</v>
      </c>
    </row>
    <row r="3813" spans="1:17" x14ac:dyDescent="0.25">
      <c r="A3813">
        <v>116.003</v>
      </c>
      <c r="B3813">
        <v>-19.812000000000001</v>
      </c>
      <c r="C3813">
        <v>2018.365</v>
      </c>
      <c r="D3813">
        <v>1.2</v>
      </c>
      <c r="E3813">
        <v>0.65</v>
      </c>
      <c r="F3813">
        <v>19.899999999999999</v>
      </c>
      <c r="G3813">
        <v>46.089820015575185</v>
      </c>
      <c r="H3813">
        <v>15.883052651587866</v>
      </c>
      <c r="I3813">
        <v>6.0030000000000001</v>
      </c>
      <c r="J3813">
        <v>6002.9253418749577</v>
      </c>
      <c r="K3813">
        <v>-2148.1288274213507</v>
      </c>
      <c r="L3813">
        <v>-19.689596663210402</v>
      </c>
      <c r="M3813">
        <v>6375.7015393855445</v>
      </c>
      <c r="N3813">
        <v>36263.256617515872</v>
      </c>
      <c r="O3813">
        <v>65.772755765105771</v>
      </c>
      <c r="P3813">
        <v>17.236904184310188</v>
      </c>
      <c r="Q3813" s="6">
        <v>3811</v>
      </c>
    </row>
    <row r="3814" spans="1:17" x14ac:dyDescent="0.25">
      <c r="A3814">
        <v>154.447</v>
      </c>
      <c r="B3814">
        <v>-16.748999999999999</v>
      </c>
      <c r="C3814">
        <v>2018.365</v>
      </c>
      <c r="D3814">
        <v>1.2</v>
      </c>
      <c r="E3814">
        <v>0.65</v>
      </c>
      <c r="F3814">
        <v>19.899999999999999</v>
      </c>
      <c r="G3814">
        <v>46.089820015575185</v>
      </c>
      <c r="H3814">
        <v>15.45281453382789</v>
      </c>
      <c r="I3814">
        <v>44.447000000000003</v>
      </c>
      <c r="J3814">
        <v>6109.2547736952038</v>
      </c>
      <c r="K3814">
        <v>-1826.2524377172333</v>
      </c>
      <c r="L3814">
        <v>-16.643094332133714</v>
      </c>
      <c r="M3814">
        <v>6376.377643786931</v>
      </c>
      <c r="N3814">
        <v>38087.853175162571</v>
      </c>
      <c r="O3814">
        <v>36.103321253821939</v>
      </c>
      <c r="P3814">
        <v>73.627382077487994</v>
      </c>
      <c r="Q3814" s="6">
        <v>3812</v>
      </c>
    </row>
    <row r="3815" spans="1:17" x14ac:dyDescent="0.25">
      <c r="A3815">
        <v>149.72800000000001</v>
      </c>
      <c r="B3815">
        <v>-25.725999999999999</v>
      </c>
      <c r="C3815">
        <v>2018.365</v>
      </c>
      <c r="D3815">
        <v>0.75</v>
      </c>
      <c r="E3815">
        <v>0.65</v>
      </c>
      <c r="F3815">
        <v>19.899999999999999</v>
      </c>
      <c r="G3815">
        <v>42.007420362456692</v>
      </c>
      <c r="H3815">
        <v>19.617894684107807</v>
      </c>
      <c r="I3815">
        <v>39.728000000000009</v>
      </c>
      <c r="J3815">
        <v>5749.5668999098098</v>
      </c>
      <c r="K3815">
        <v>-2751.7479987630963</v>
      </c>
      <c r="L3815">
        <v>-25.575819533586547</v>
      </c>
      <c r="M3815">
        <v>6374.1381052841343</v>
      </c>
      <c r="N3815">
        <v>38020.409304321089</v>
      </c>
      <c r="O3815">
        <v>36.901928610819461</v>
      </c>
      <c r="P3815">
        <v>62.421134486767471</v>
      </c>
      <c r="Q3815" s="6">
        <v>3813</v>
      </c>
    </row>
    <row r="3816" spans="1:17" x14ac:dyDescent="0.25">
      <c r="A3816">
        <v>116.8387</v>
      </c>
      <c r="B3816">
        <v>-26.692</v>
      </c>
      <c r="C3816">
        <v>2018.365</v>
      </c>
      <c r="D3816">
        <v>0.75</v>
      </c>
      <c r="E3816">
        <v>0.65</v>
      </c>
      <c r="F3816">
        <v>19.899999999999999</v>
      </c>
      <c r="G3816">
        <v>42.007420362456692</v>
      </c>
      <c r="H3816">
        <v>14.060663503429856</v>
      </c>
      <c r="I3816">
        <v>6.8387000000000029</v>
      </c>
      <c r="J3816">
        <v>5702.300477356026</v>
      </c>
      <c r="K3816">
        <v>-2847.7679306046393</v>
      </c>
      <c r="L3816">
        <v>-26.537856825791607</v>
      </c>
      <c r="M3816">
        <v>6373.8538515277387</v>
      </c>
      <c r="N3816">
        <v>36619.622226230174</v>
      </c>
      <c r="O3816">
        <v>57.892226506505203</v>
      </c>
      <c r="P3816">
        <v>14.948414788973867</v>
      </c>
      <c r="Q3816" s="6">
        <v>3814</v>
      </c>
    </row>
    <row r="3817" spans="1:17" x14ac:dyDescent="0.25">
      <c r="A3817">
        <v>116.092</v>
      </c>
      <c r="B3817">
        <v>-19.672999999999998</v>
      </c>
      <c r="C3817">
        <v>2018.365</v>
      </c>
      <c r="D3817">
        <v>1.2</v>
      </c>
      <c r="E3817">
        <v>0.65</v>
      </c>
      <c r="F3817">
        <v>19.899999999999999</v>
      </c>
      <c r="G3817">
        <v>46.089820015575185</v>
      </c>
      <c r="H3817">
        <v>14.964741262448825</v>
      </c>
      <c r="I3817">
        <v>6.0919999999999987</v>
      </c>
      <c r="J3817">
        <v>6008.1231239485296</v>
      </c>
      <c r="K3817">
        <v>-2133.6458447094551</v>
      </c>
      <c r="L3817">
        <v>-19.551316649926456</v>
      </c>
      <c r="M3817">
        <v>6375.7343156040433</v>
      </c>
      <c r="N3817">
        <v>36258.39482972744</v>
      </c>
      <c r="O3817">
        <v>65.8976176176091</v>
      </c>
      <c r="P3817">
        <v>17.590069737686157</v>
      </c>
      <c r="Q3817" s="6">
        <v>3815</v>
      </c>
    </row>
    <row r="3818" spans="1:17" x14ac:dyDescent="0.25">
      <c r="A3818">
        <v>162.55199999999999</v>
      </c>
      <c r="B3818">
        <v>-19.620999999999999</v>
      </c>
      <c r="C3818">
        <v>2018.365</v>
      </c>
      <c r="D3818">
        <v>0.75</v>
      </c>
      <c r="E3818">
        <v>0.65</v>
      </c>
      <c r="F3818">
        <v>19.899999999999999</v>
      </c>
      <c r="G3818">
        <v>42.007420362456692</v>
      </c>
      <c r="H3818">
        <v>19.854118020287906</v>
      </c>
      <c r="I3818">
        <v>52.551999999999992</v>
      </c>
      <c r="J3818">
        <v>6010.058564256823</v>
      </c>
      <c r="K3818">
        <v>-2128.2245734181629</v>
      </c>
      <c r="L3818">
        <v>-19.499586728957404</v>
      </c>
      <c r="M3818">
        <v>6375.7465273250718</v>
      </c>
      <c r="N3818">
        <v>38862.561729793932</v>
      </c>
      <c r="O3818">
        <v>27.204319322882192</v>
      </c>
      <c r="P3818">
        <v>75.57711750139832</v>
      </c>
      <c r="Q3818" s="6">
        <v>3816</v>
      </c>
    </row>
    <row r="3819" spans="1:17" x14ac:dyDescent="0.25">
      <c r="A3819">
        <v>157.613</v>
      </c>
      <c r="B3819">
        <v>-22.593</v>
      </c>
      <c r="C3819">
        <v>2018.365</v>
      </c>
      <c r="D3819">
        <v>3</v>
      </c>
      <c r="E3819">
        <v>0.65</v>
      </c>
      <c r="F3819">
        <v>19.899999999999999</v>
      </c>
      <c r="G3819">
        <v>54.048620189015942</v>
      </c>
      <c r="H3819">
        <v>19.474821684696916</v>
      </c>
      <c r="I3819">
        <v>47.613</v>
      </c>
      <c r="J3819">
        <v>5891.5748340993259</v>
      </c>
      <c r="K3819">
        <v>-2435.1692936590439</v>
      </c>
      <c r="L3819">
        <v>-22.456814649826455</v>
      </c>
      <c r="M3819">
        <v>6375.0061580027032</v>
      </c>
      <c r="N3819">
        <v>38516.586666167328</v>
      </c>
      <c r="O3819">
        <v>31.038414944425096</v>
      </c>
      <c r="P3819">
        <v>70.676933582518203</v>
      </c>
      <c r="Q3819" s="6">
        <v>3817</v>
      </c>
    </row>
    <row r="3820" spans="1:17" x14ac:dyDescent="0.25">
      <c r="A3820">
        <v>162.119</v>
      </c>
      <c r="B3820">
        <v>-22.402000000000001</v>
      </c>
      <c r="C3820">
        <v>2018.365</v>
      </c>
      <c r="D3820">
        <v>1.2</v>
      </c>
      <c r="E3820">
        <v>0.65</v>
      </c>
      <c r="F3820">
        <v>19.899999999999999</v>
      </c>
      <c r="G3820">
        <v>46.089820015575185</v>
      </c>
      <c r="H3820">
        <v>17.967607749745241</v>
      </c>
      <c r="I3820">
        <v>52.119</v>
      </c>
      <c r="J3820">
        <v>5899.6680323676219</v>
      </c>
      <c r="K3820">
        <v>-2415.6281734076997</v>
      </c>
      <c r="L3820">
        <v>-22.266721896346514</v>
      </c>
      <c r="M3820">
        <v>6375.0562636184995</v>
      </c>
      <c r="N3820">
        <v>38896.965384399715</v>
      </c>
      <c r="O3820">
        <v>26.824233839793195</v>
      </c>
      <c r="P3820">
        <v>73.486099922291402</v>
      </c>
      <c r="Q3820" s="6">
        <v>3818</v>
      </c>
    </row>
    <row r="3821" spans="1:17" x14ac:dyDescent="0.25">
      <c r="A3821">
        <v>124.089</v>
      </c>
      <c r="B3821">
        <v>-17.202000000000002</v>
      </c>
      <c r="C3821">
        <v>2018.365</v>
      </c>
      <c r="D3821">
        <v>0.75</v>
      </c>
      <c r="E3821">
        <v>0.65</v>
      </c>
      <c r="F3821">
        <v>19.899999999999999</v>
      </c>
      <c r="G3821">
        <v>42.007420362456692</v>
      </c>
      <c r="H3821">
        <v>22.25504994192347</v>
      </c>
      <c r="I3821">
        <v>14.088999999999999</v>
      </c>
      <c r="J3821">
        <v>6094.6178202393912</v>
      </c>
      <c r="K3821">
        <v>-1874.2010717346111</v>
      </c>
      <c r="L3821">
        <v>-17.093574160583408</v>
      </c>
      <c r="M3821">
        <v>6376.2838732345281</v>
      </c>
      <c r="N3821">
        <v>36331.573982984009</v>
      </c>
      <c r="O3821">
        <v>64.112122788015711</v>
      </c>
      <c r="P3821">
        <v>40.319332669315898</v>
      </c>
      <c r="Q3821" s="6">
        <v>3819</v>
      </c>
    </row>
    <row r="3822" spans="1:17" x14ac:dyDescent="0.25">
      <c r="A3822">
        <v>137.13366466375669</v>
      </c>
      <c r="B3822">
        <v>-23.2</v>
      </c>
      <c r="C3822">
        <v>2018.365</v>
      </c>
      <c r="D3822">
        <v>0.75</v>
      </c>
      <c r="E3822">
        <v>0.65</v>
      </c>
      <c r="F3822">
        <v>19.899999999999999</v>
      </c>
      <c r="G3822">
        <v>42.007420362456692</v>
      </c>
      <c r="H3822">
        <v>23.946181631389763</v>
      </c>
      <c r="I3822">
        <v>27.13366466375669</v>
      </c>
      <c r="J3822">
        <v>5865.4215248814953</v>
      </c>
      <c r="K3822">
        <v>-2497.0933887542178</v>
      </c>
      <c r="L3822">
        <v>-23.060971507557223</v>
      </c>
      <c r="M3822">
        <v>6374.8447084382524</v>
      </c>
      <c r="N3822">
        <v>37125.031268795043</v>
      </c>
      <c r="O3822">
        <v>49.207080496041932</v>
      </c>
      <c r="P3822">
        <v>52.449946135255189</v>
      </c>
      <c r="Q3822" s="6">
        <v>3820</v>
      </c>
    </row>
    <row r="3823" spans="1:17" x14ac:dyDescent="0.25">
      <c r="A3823">
        <v>161.27699999999999</v>
      </c>
      <c r="B3823">
        <v>-17.849</v>
      </c>
      <c r="C3823">
        <v>2018.365</v>
      </c>
      <c r="D3823">
        <v>1.2</v>
      </c>
      <c r="E3823">
        <v>0.65</v>
      </c>
      <c r="F3823">
        <v>19.899999999999999</v>
      </c>
      <c r="G3823">
        <v>46.089820015575185</v>
      </c>
      <c r="H3823">
        <v>22.777449180929867</v>
      </c>
      <c r="I3823">
        <v>51.276999999999987</v>
      </c>
      <c r="J3823">
        <v>6073.0549642571978</v>
      </c>
      <c r="K3823">
        <v>-1942.4837181978214</v>
      </c>
      <c r="L3823">
        <v>-17.737021486379987</v>
      </c>
      <c r="M3823">
        <v>6376.1461396640389</v>
      </c>
      <c r="N3823">
        <v>38705.346250226503</v>
      </c>
      <c r="O3823">
        <v>28.932746925153335</v>
      </c>
      <c r="P3823">
        <v>76.192494343304674</v>
      </c>
      <c r="Q3823" s="6">
        <v>3821</v>
      </c>
    </row>
    <row r="3824" spans="1:17" x14ac:dyDescent="0.25">
      <c r="A3824">
        <v>150.416</v>
      </c>
      <c r="B3824">
        <v>-22.707000000000001</v>
      </c>
      <c r="C3824">
        <v>2018.365</v>
      </c>
      <c r="D3824">
        <v>3</v>
      </c>
      <c r="E3824">
        <v>0.65</v>
      </c>
      <c r="F3824">
        <v>19.899999999999999</v>
      </c>
      <c r="G3824">
        <v>54.048620189015942</v>
      </c>
      <c r="H3824">
        <v>18.610448934302163</v>
      </c>
      <c r="I3824">
        <v>40.415999999999997</v>
      </c>
      <c r="J3824">
        <v>5886.7132190396005</v>
      </c>
      <c r="K3824">
        <v>-2446.8199062288545</v>
      </c>
      <c r="L3824">
        <v>-22.570276013700244</v>
      </c>
      <c r="M3824">
        <v>6374.9760922479827</v>
      </c>
      <c r="N3824">
        <v>37953.982364364922</v>
      </c>
      <c r="O3824">
        <v>37.739750087370481</v>
      </c>
      <c r="P3824">
        <v>65.614549833635493</v>
      </c>
      <c r="Q3824" s="6">
        <v>3822</v>
      </c>
    </row>
    <row r="3825" spans="1:17" x14ac:dyDescent="0.25">
      <c r="A3825">
        <v>156.09700000000001</v>
      </c>
      <c r="B3825">
        <v>-22.641999999999999</v>
      </c>
      <c r="C3825">
        <v>2018.365</v>
      </c>
      <c r="D3825">
        <v>3</v>
      </c>
      <c r="E3825">
        <v>0.65</v>
      </c>
      <c r="F3825">
        <v>19.899999999999999</v>
      </c>
      <c r="G3825">
        <v>54.048620189015942</v>
      </c>
      <c r="H3825">
        <v>22.343740558132495</v>
      </c>
      <c r="I3825">
        <v>46.097000000000008</v>
      </c>
      <c r="J3825">
        <v>5889.4880415988255</v>
      </c>
      <c r="K3825">
        <v>-2440.178177982491</v>
      </c>
      <c r="L3825">
        <v>-22.505582867908476</v>
      </c>
      <c r="M3825">
        <v>6374.9932495993689</v>
      </c>
      <c r="N3825">
        <v>38393.465729179392</v>
      </c>
      <c r="O3825">
        <v>32.45185301411702</v>
      </c>
      <c r="P3825">
        <v>69.670048595868423</v>
      </c>
      <c r="Q3825" s="6">
        <v>3823</v>
      </c>
    </row>
    <row r="3826" spans="1:17" x14ac:dyDescent="0.25">
      <c r="A3826">
        <v>129.88900000000001</v>
      </c>
      <c r="B3826">
        <v>-24.417000000000002</v>
      </c>
      <c r="C3826">
        <v>2018.365</v>
      </c>
      <c r="D3826">
        <v>1.2</v>
      </c>
      <c r="E3826">
        <v>0.65</v>
      </c>
      <c r="F3826">
        <v>19.899999999999999</v>
      </c>
      <c r="G3826">
        <v>46.089820015575185</v>
      </c>
      <c r="H3826">
        <v>19.820771819381306</v>
      </c>
      <c r="I3826">
        <v>19.88900000000001</v>
      </c>
      <c r="J3826">
        <v>5811.0105567069113</v>
      </c>
      <c r="K3826">
        <v>-2620.4099238345275</v>
      </c>
      <c r="L3826">
        <v>-24.272459141114702</v>
      </c>
      <c r="M3826">
        <v>6374.5111074567621</v>
      </c>
      <c r="N3826">
        <v>36846.238806136294</v>
      </c>
      <c r="O3826">
        <v>53.763699031364411</v>
      </c>
      <c r="P3826">
        <v>41.191814448211318</v>
      </c>
      <c r="Q3826" s="6">
        <v>3824</v>
      </c>
    </row>
    <row r="3827" spans="1:17" x14ac:dyDescent="0.25">
      <c r="A3827">
        <v>122.51300000000001</v>
      </c>
      <c r="B3827">
        <v>-22.367000000000001</v>
      </c>
      <c r="C3827">
        <v>2018.365</v>
      </c>
      <c r="D3827">
        <v>3</v>
      </c>
      <c r="E3827">
        <v>0.65</v>
      </c>
      <c r="F3827">
        <v>19.899999999999999</v>
      </c>
      <c r="G3827">
        <v>54.048620189015942</v>
      </c>
      <c r="H3827">
        <v>21.701003032245076</v>
      </c>
      <c r="I3827">
        <v>12.513000000000005</v>
      </c>
      <c r="J3827">
        <v>5901.143994073368</v>
      </c>
      <c r="K3827">
        <v>-2412.0444704638635</v>
      </c>
      <c r="L3827">
        <v>-22.231888794160895</v>
      </c>
      <c r="M3827">
        <v>6375.0654087847197</v>
      </c>
      <c r="N3827">
        <v>36505.385700966704</v>
      </c>
      <c r="O3827">
        <v>60.216324181252318</v>
      </c>
      <c r="P3827">
        <v>30.251081455891828</v>
      </c>
      <c r="Q3827" s="6">
        <v>3825</v>
      </c>
    </row>
    <row r="3828" spans="1:17" x14ac:dyDescent="0.25">
      <c r="A3828">
        <v>155.863</v>
      </c>
      <c r="B3828">
        <v>-20.225000000000001</v>
      </c>
      <c r="C3828">
        <v>2018.365</v>
      </c>
      <c r="D3828">
        <v>0.75</v>
      </c>
      <c r="E3828">
        <v>0.65</v>
      </c>
      <c r="F3828">
        <v>19.899999999999999</v>
      </c>
      <c r="G3828">
        <v>42.007420362456692</v>
      </c>
      <c r="H3828">
        <v>16.704609643016713</v>
      </c>
      <c r="I3828">
        <v>45.863</v>
      </c>
      <c r="J3828">
        <v>5987.2740053730377</v>
      </c>
      <c r="K3828">
        <v>-2191.0873542616901</v>
      </c>
      <c r="L3828">
        <v>-20.100474356434354</v>
      </c>
      <c r="M3828">
        <v>6375.6030153563661</v>
      </c>
      <c r="N3828">
        <v>38299.67358951216</v>
      </c>
      <c r="O3828">
        <v>33.554694148016409</v>
      </c>
      <c r="P3828">
        <v>71.456116311520873</v>
      </c>
      <c r="Q3828" s="6">
        <v>3826</v>
      </c>
    </row>
    <row r="3829" spans="1:17" x14ac:dyDescent="0.25">
      <c r="A3829">
        <v>141.321</v>
      </c>
      <c r="B3829">
        <v>-15.106999999999999</v>
      </c>
      <c r="C3829">
        <v>2018.365</v>
      </c>
      <c r="D3829">
        <v>3</v>
      </c>
      <c r="E3829">
        <v>0.65</v>
      </c>
      <c r="F3829">
        <v>19.899999999999999</v>
      </c>
      <c r="G3829">
        <v>54.048620189015942</v>
      </c>
      <c r="H3829">
        <v>21.275452324231814</v>
      </c>
      <c r="I3829">
        <v>31.320999999999998</v>
      </c>
      <c r="J3829">
        <v>6159.1170567544659</v>
      </c>
      <c r="K3829">
        <v>-1651.5338824714775</v>
      </c>
      <c r="L3829">
        <v>-15.01044468446243</v>
      </c>
      <c r="M3829">
        <v>6376.6987606248977</v>
      </c>
      <c r="N3829">
        <v>37078.032176410874</v>
      </c>
      <c r="O3829">
        <v>49.978428940203351</v>
      </c>
      <c r="P3829">
        <v>66.814794357638732</v>
      </c>
      <c r="Q3829" s="6">
        <v>3827</v>
      </c>
    </row>
    <row r="3830" spans="1:17" x14ac:dyDescent="0.25">
      <c r="A3830">
        <v>122.116</v>
      </c>
      <c r="B3830">
        <v>-24.96</v>
      </c>
      <c r="C3830">
        <v>2018.365</v>
      </c>
      <c r="D3830">
        <v>3</v>
      </c>
      <c r="E3830">
        <v>0.65</v>
      </c>
      <c r="F3830">
        <v>19.899999999999999</v>
      </c>
      <c r="G3830">
        <v>54.048620189015942</v>
      </c>
      <c r="H3830">
        <v>23.988118540303617</v>
      </c>
      <c r="I3830">
        <v>12.116</v>
      </c>
      <c r="J3830">
        <v>5785.8880832832738</v>
      </c>
      <c r="K3830">
        <v>-2675.0589804658648</v>
      </c>
      <c r="L3830">
        <v>-24.813082648276612</v>
      </c>
      <c r="M3830">
        <v>6374.3581215092136</v>
      </c>
      <c r="N3830">
        <v>36625.149857321834</v>
      </c>
      <c r="O3830">
        <v>57.797538744292204</v>
      </c>
      <c r="P3830">
        <v>26.963469195195184</v>
      </c>
      <c r="Q3830" s="6">
        <v>3828</v>
      </c>
    </row>
    <row r="3831" spans="1:17" x14ac:dyDescent="0.25">
      <c r="A3831">
        <v>121.474</v>
      </c>
      <c r="B3831">
        <v>-20.777000000000001</v>
      </c>
      <c r="C3831">
        <v>2018.365</v>
      </c>
      <c r="D3831">
        <v>3</v>
      </c>
      <c r="E3831">
        <v>0.65</v>
      </c>
      <c r="F3831">
        <v>19.899999999999999</v>
      </c>
      <c r="G3831">
        <v>54.048620189015942</v>
      </c>
      <c r="H3831">
        <v>23.161827487433825</v>
      </c>
      <c r="I3831">
        <v>11.474000000000004</v>
      </c>
      <c r="J3831">
        <v>5965.8711145051666</v>
      </c>
      <c r="K3831">
        <v>-2248.3289316671276</v>
      </c>
      <c r="L3831">
        <v>-20.64967794097327</v>
      </c>
      <c r="M3831">
        <v>6375.4686996219007</v>
      </c>
      <c r="N3831">
        <v>36406.371731776439</v>
      </c>
      <c r="O3831">
        <v>62.362435499963283</v>
      </c>
      <c r="P3831">
        <v>29.77847123906319</v>
      </c>
      <c r="Q3831" s="6">
        <v>3829</v>
      </c>
    </row>
    <row r="3832" spans="1:17" x14ac:dyDescent="0.25">
      <c r="A3832">
        <v>111.33942244799887</v>
      </c>
      <c r="B3832">
        <v>-15.570504912666873</v>
      </c>
      <c r="C3832">
        <v>2018.365</v>
      </c>
      <c r="D3832">
        <v>1.2</v>
      </c>
      <c r="E3832">
        <v>0.65</v>
      </c>
      <c r="F3832">
        <v>19.899999999999999</v>
      </c>
      <c r="G3832">
        <v>46.089820015575185</v>
      </c>
      <c r="H3832">
        <v>22.652867091220621</v>
      </c>
      <c r="I3832">
        <v>1.3394224479988708</v>
      </c>
      <c r="J3832">
        <v>6145.5501748489824</v>
      </c>
      <c r="K3832">
        <v>-1700.9945847257125</v>
      </c>
      <c r="L3832">
        <v>-15.47127698577119</v>
      </c>
      <c r="M3832">
        <v>6376.6111320083301</v>
      </c>
      <c r="N3832">
        <v>36060.696043092583</v>
      </c>
      <c r="O3832">
        <v>71.641699381089524</v>
      </c>
      <c r="P3832">
        <v>4.9782945538080341</v>
      </c>
      <c r="Q3832" s="6">
        <v>3830</v>
      </c>
    </row>
    <row r="3833" spans="1:17" x14ac:dyDescent="0.25">
      <c r="A3833">
        <v>110.07210730933414</v>
      </c>
      <c r="B3833">
        <v>-13.714788268059717</v>
      </c>
      <c r="C3833">
        <v>2018.365</v>
      </c>
      <c r="D3833">
        <v>3</v>
      </c>
      <c r="E3833">
        <v>0.65</v>
      </c>
      <c r="F3833">
        <v>19.899999999999999</v>
      </c>
      <c r="G3833">
        <v>54.048620189015942</v>
      </c>
      <c r="H3833">
        <v>21.319925275419298</v>
      </c>
      <c r="I3833">
        <v>7.210730933414311E-2</v>
      </c>
      <c r="J3833">
        <v>6197.4523890027576</v>
      </c>
      <c r="K3833">
        <v>-1502.3455377401851</v>
      </c>
      <c r="L3833">
        <v>-13.626408402128323</v>
      </c>
      <c r="M3833">
        <v>6376.9474067710362</v>
      </c>
      <c r="N3833">
        <v>35998.056526669832</v>
      </c>
      <c r="O3833">
        <v>73.876816262487637</v>
      </c>
      <c r="P3833">
        <v>0.30413347276579283</v>
      </c>
      <c r="Q3833" s="6">
        <v>3831</v>
      </c>
    </row>
    <row r="3834" spans="1:17" x14ac:dyDescent="0.25">
      <c r="A3834">
        <v>163.392</v>
      </c>
      <c r="B3834">
        <v>-29.526</v>
      </c>
      <c r="C3834">
        <v>2018.365</v>
      </c>
      <c r="D3834">
        <v>3</v>
      </c>
      <c r="E3834">
        <v>0.65</v>
      </c>
      <c r="F3834">
        <v>19.899999999999999</v>
      </c>
      <c r="G3834">
        <v>54.048620189015942</v>
      </c>
      <c r="H3834">
        <v>19.593077807621377</v>
      </c>
      <c r="I3834">
        <v>53.391999999999996</v>
      </c>
      <c r="J3834">
        <v>5554.3419108619119</v>
      </c>
      <c r="K3834">
        <v>-3124.7638368154207</v>
      </c>
      <c r="L3834">
        <v>-29.361252335879382</v>
      </c>
      <c r="M3834">
        <v>6372.9791384113742</v>
      </c>
      <c r="N3834">
        <v>39231.52339335587</v>
      </c>
      <c r="O3834">
        <v>23.257371554245953</v>
      </c>
      <c r="P3834">
        <v>69.892015179808681</v>
      </c>
      <c r="Q3834" s="6">
        <v>3832</v>
      </c>
    </row>
    <row r="3835" spans="1:17" x14ac:dyDescent="0.25">
      <c r="A3835">
        <v>136.84800000000001</v>
      </c>
      <c r="B3835">
        <v>-12.434999999999999</v>
      </c>
      <c r="C3835">
        <v>2018.365</v>
      </c>
      <c r="D3835">
        <v>0.75</v>
      </c>
      <c r="E3835">
        <v>0.65</v>
      </c>
      <c r="F3835">
        <v>19.899999999999999</v>
      </c>
      <c r="G3835">
        <v>42.007420362456692</v>
      </c>
      <c r="H3835">
        <v>20.497056535635238</v>
      </c>
      <c r="I3835">
        <v>26.848000000000013</v>
      </c>
      <c r="J3835">
        <v>6229.4816365164997</v>
      </c>
      <c r="K3835">
        <v>-1364.4344449771602</v>
      </c>
      <c r="L3835">
        <v>-12.354318316816713</v>
      </c>
      <c r="M3835">
        <v>6377.1563266346557</v>
      </c>
      <c r="N3835">
        <v>36739.44639261625</v>
      </c>
      <c r="O3835">
        <v>55.71861178346299</v>
      </c>
      <c r="P3835">
        <v>66.95515699642705</v>
      </c>
      <c r="Q3835" s="6">
        <v>3833</v>
      </c>
    </row>
    <row r="3836" spans="1:17" x14ac:dyDescent="0.25">
      <c r="A3836">
        <v>161.11199999999999</v>
      </c>
      <c r="B3836">
        <v>-19.434999999999999</v>
      </c>
      <c r="C3836">
        <v>2018.365</v>
      </c>
      <c r="D3836">
        <v>0.75</v>
      </c>
      <c r="E3836">
        <v>0.65</v>
      </c>
      <c r="F3836">
        <v>19.899999999999999</v>
      </c>
      <c r="G3836">
        <v>42.007420362456692</v>
      </c>
      <c r="H3836">
        <v>19.983382226107423</v>
      </c>
      <c r="I3836">
        <v>51.111999999999995</v>
      </c>
      <c r="J3836">
        <v>6016.9411021145052</v>
      </c>
      <c r="K3836">
        <v>-2108.8190299831685</v>
      </c>
      <c r="L3836">
        <v>-19.314556023610386</v>
      </c>
      <c r="M3836">
        <v>6375.7899845849743</v>
      </c>
      <c r="N3836">
        <v>38728.810025906132</v>
      </c>
      <c r="O3836">
        <v>28.669193910679709</v>
      </c>
      <c r="P3836">
        <v>74.97750300438652</v>
      </c>
      <c r="Q3836" s="6">
        <v>3834</v>
      </c>
    </row>
    <row r="3837" spans="1:17" x14ac:dyDescent="0.25">
      <c r="A3837">
        <v>107.80024765571542</v>
      </c>
      <c r="B3837">
        <v>-22.89557825047202</v>
      </c>
      <c r="C3837">
        <v>2018.365</v>
      </c>
      <c r="D3837">
        <v>0.75</v>
      </c>
      <c r="E3837">
        <v>0.65</v>
      </c>
      <c r="F3837">
        <v>19.899999999999999</v>
      </c>
      <c r="G3837">
        <v>42.007420362456692</v>
      </c>
      <c r="H3837">
        <v>18.071595695240759</v>
      </c>
      <c r="I3837">
        <v>-2.1997523442845761</v>
      </c>
      <c r="J3837">
        <v>5878.6201474533909</v>
      </c>
      <c r="K3837">
        <v>-2466.0713498831165</v>
      </c>
      <c r="L3837">
        <v>-22.757967978296055</v>
      </c>
      <c r="M3837">
        <v>6374.9260968860854</v>
      </c>
      <c r="N3837">
        <v>36374.246026031768</v>
      </c>
      <c r="O3837">
        <v>63.073998216725045</v>
      </c>
      <c r="P3837">
        <v>5.6386275432925936</v>
      </c>
      <c r="Q3837" s="6">
        <v>3835</v>
      </c>
    </row>
    <row r="3838" spans="1:17" x14ac:dyDescent="0.25">
      <c r="A3838">
        <v>101.20164162350986</v>
      </c>
      <c r="B3838">
        <v>-19.226915995961853</v>
      </c>
      <c r="C3838">
        <v>2018.365</v>
      </c>
      <c r="D3838">
        <v>3</v>
      </c>
      <c r="E3838">
        <v>0.65</v>
      </c>
      <c r="F3838">
        <v>19.899999999999999</v>
      </c>
      <c r="G3838">
        <v>54.048620189015942</v>
      </c>
      <c r="H3838">
        <v>21.026924166612183</v>
      </c>
      <c r="I3838">
        <v>-8.7983583764901425</v>
      </c>
      <c r="J3838">
        <v>6024.5659405101433</v>
      </c>
      <c r="K3838">
        <v>-2087.0835655504561</v>
      </c>
      <c r="L3838">
        <v>-19.107562367979821</v>
      </c>
      <c r="M3838">
        <v>6375.8381865559977</v>
      </c>
      <c r="N3838">
        <v>36282.26801777447</v>
      </c>
      <c r="O3838">
        <v>65.298983604679478</v>
      </c>
      <c r="P3838">
        <v>25.173955191496574</v>
      </c>
      <c r="Q3838" s="6">
        <v>3836</v>
      </c>
    </row>
    <row r="3839" spans="1:17" x14ac:dyDescent="0.25">
      <c r="A3839">
        <v>109.15549141992685</v>
      </c>
      <c r="B3839">
        <v>-18.859871717197088</v>
      </c>
      <c r="C3839">
        <v>2018.365</v>
      </c>
      <c r="D3839">
        <v>3</v>
      </c>
      <c r="E3839">
        <v>0.65</v>
      </c>
      <c r="F3839">
        <v>19.899999999999999</v>
      </c>
      <c r="G3839">
        <v>54.048620189015942</v>
      </c>
      <c r="H3839">
        <v>20.948843619612493</v>
      </c>
      <c r="I3839">
        <v>-0.84450858007315333</v>
      </c>
      <c r="J3839">
        <v>6037.8225497212916</v>
      </c>
      <c r="K3839">
        <v>-2048.6780943823333</v>
      </c>
      <c r="L3839">
        <v>-18.742456573680002</v>
      </c>
      <c r="M3839">
        <v>6375.9221353718667</v>
      </c>
      <c r="N3839">
        <v>36185.124032688676</v>
      </c>
      <c r="O3839">
        <v>67.850914402760893</v>
      </c>
      <c r="P3839">
        <v>2.6108978486640462</v>
      </c>
      <c r="Q3839" s="6">
        <v>3837</v>
      </c>
    </row>
    <row r="3840" spans="1:17" x14ac:dyDescent="0.25">
      <c r="A3840">
        <v>112.64509803401941</v>
      </c>
      <c r="B3840">
        <v>-6.2572008672404511</v>
      </c>
      <c r="C3840">
        <v>2018.365</v>
      </c>
      <c r="D3840">
        <v>3</v>
      </c>
      <c r="E3840">
        <v>0.65</v>
      </c>
      <c r="F3840">
        <v>19.899999999999999</v>
      </c>
      <c r="G3840">
        <v>54.048620189015942</v>
      </c>
      <c r="H3840">
        <v>17.417494198263409</v>
      </c>
      <c r="I3840">
        <v>2.6450980340194121</v>
      </c>
      <c r="J3840">
        <v>6340.3952923133011</v>
      </c>
      <c r="K3840">
        <v>-690.53866409902946</v>
      </c>
      <c r="L3840">
        <v>-6.2156409272901341</v>
      </c>
      <c r="M3840">
        <v>6377.8880602754653</v>
      </c>
      <c r="N3840">
        <v>35838.348107708458</v>
      </c>
      <c r="O3840">
        <v>82.002770855458991</v>
      </c>
      <c r="P3840">
        <v>22.97069231617893</v>
      </c>
      <c r="Q3840" s="6">
        <v>3838</v>
      </c>
    </row>
    <row r="3841" spans="1:17" x14ac:dyDescent="0.25">
      <c r="A3841">
        <v>120.878</v>
      </c>
      <c r="B3841">
        <v>-22.952000000000002</v>
      </c>
      <c r="C3841">
        <v>2018.365</v>
      </c>
      <c r="D3841">
        <v>0.75</v>
      </c>
      <c r="E3841">
        <v>0.65</v>
      </c>
      <c r="F3841">
        <v>19.899999999999999</v>
      </c>
      <c r="G3841">
        <v>42.007420362456692</v>
      </c>
      <c r="H3841">
        <v>15.523648418355585</v>
      </c>
      <c r="I3841">
        <v>10.878</v>
      </c>
      <c r="J3841">
        <v>5876.1863896909244</v>
      </c>
      <c r="K3841">
        <v>-2471.8261944168949</v>
      </c>
      <c r="L3841">
        <v>-22.814125704182565</v>
      </c>
      <c r="M3841">
        <v>6374.9110755989659</v>
      </c>
      <c r="N3841">
        <v>36494.239740633238</v>
      </c>
      <c r="O3841">
        <v>60.445104352693193</v>
      </c>
      <c r="P3841">
        <v>26.233990551392715</v>
      </c>
      <c r="Q3841" s="6">
        <v>3839</v>
      </c>
    </row>
    <row r="3842" spans="1:17" x14ac:dyDescent="0.25">
      <c r="A3842">
        <v>110.88185674664241</v>
      </c>
      <c r="B3842">
        <v>-18.797219874562494</v>
      </c>
      <c r="C3842">
        <v>2018.365</v>
      </c>
      <c r="D3842">
        <v>1.2</v>
      </c>
      <c r="E3842">
        <v>0.65</v>
      </c>
      <c r="F3842">
        <v>19.899999999999999</v>
      </c>
      <c r="G3842">
        <v>46.089820015575185</v>
      </c>
      <c r="H3842">
        <v>14.941595910958458</v>
      </c>
      <c r="I3842">
        <v>0.88185674664241276</v>
      </c>
      <c r="J3842">
        <v>6040.0607123313939</v>
      </c>
      <c r="K3842">
        <v>-2042.1142562355601</v>
      </c>
      <c r="L3842">
        <v>-18.680137535777842</v>
      </c>
      <c r="M3842">
        <v>6375.9363268597453</v>
      </c>
      <c r="N3842">
        <v>36182.587858116036</v>
      </c>
      <c r="O3842">
        <v>67.92181728957479</v>
      </c>
      <c r="P3842">
        <v>2.7349547117935011</v>
      </c>
      <c r="Q3842" s="6">
        <v>3840</v>
      </c>
    </row>
    <row r="3843" spans="1:17" x14ac:dyDescent="0.25">
      <c r="A3843">
        <v>153.33799999999999</v>
      </c>
      <c r="B3843">
        <v>-25.805</v>
      </c>
      <c r="C3843">
        <v>2018.365</v>
      </c>
      <c r="D3843">
        <v>1.2</v>
      </c>
      <c r="E3843">
        <v>0.65</v>
      </c>
      <c r="F3843">
        <v>19.899999999999999</v>
      </c>
      <c r="G3843">
        <v>46.089820015575185</v>
      </c>
      <c r="H3843">
        <v>14.77211063011746</v>
      </c>
      <c r="I3843">
        <v>43.337999999999994</v>
      </c>
      <c r="J3843">
        <v>5745.762515171722</v>
      </c>
      <c r="K3843">
        <v>-2759.6298548313102</v>
      </c>
      <c r="L3843">
        <v>-25.654489028208289</v>
      </c>
      <c r="M3843">
        <v>6374.115139878535</v>
      </c>
      <c r="N3843">
        <v>38288.857150995806</v>
      </c>
      <c r="O3843">
        <v>33.663477888076088</v>
      </c>
      <c r="P3843">
        <v>65.234895319723648</v>
      </c>
      <c r="Q3843" s="6">
        <v>3841</v>
      </c>
    </row>
    <row r="3844" spans="1:17" x14ac:dyDescent="0.25">
      <c r="A3844">
        <v>114.49478794164843</v>
      </c>
      <c r="B3844">
        <v>-12.660297768457216</v>
      </c>
      <c r="C3844">
        <v>2018.365</v>
      </c>
      <c r="D3844">
        <v>0.75</v>
      </c>
      <c r="E3844">
        <v>0.65</v>
      </c>
      <c r="F3844">
        <v>19.899999999999999</v>
      </c>
      <c r="G3844">
        <v>42.007420362456692</v>
      </c>
      <c r="H3844">
        <v>16.822601043084827</v>
      </c>
      <c r="I3844">
        <v>4.4947879416484255</v>
      </c>
      <c r="J3844">
        <v>6224.0668736769203</v>
      </c>
      <c r="K3844">
        <v>-1388.7630954201925</v>
      </c>
      <c r="L3844">
        <v>-12.578248866574627</v>
      </c>
      <c r="M3844">
        <v>6377.1209321451215</v>
      </c>
      <c r="N3844">
        <v>35989.328397771242</v>
      </c>
      <c r="O3844">
        <v>74.219554891960215</v>
      </c>
      <c r="P3844">
        <v>19.731482611294737</v>
      </c>
      <c r="Q3844" s="6">
        <v>3842</v>
      </c>
    </row>
    <row r="3845" spans="1:17" x14ac:dyDescent="0.25">
      <c r="A3845">
        <v>149.40899999999999</v>
      </c>
      <c r="B3845">
        <v>-25.71</v>
      </c>
      <c r="C3845">
        <v>2018.365</v>
      </c>
      <c r="D3845">
        <v>3</v>
      </c>
      <c r="E3845">
        <v>0.65</v>
      </c>
      <c r="F3845">
        <v>19.899999999999999</v>
      </c>
      <c r="G3845">
        <v>54.048620189015942</v>
      </c>
      <c r="H3845">
        <v>17.060031795295124</v>
      </c>
      <c r="I3845">
        <v>39.408999999999992</v>
      </c>
      <c r="J3845">
        <v>5750.3360795820372</v>
      </c>
      <c r="K3845">
        <v>-2750.1510455510474</v>
      </c>
      <c r="L3845">
        <v>-25.559886609666346</v>
      </c>
      <c r="M3845">
        <v>6374.142750322465</v>
      </c>
      <c r="N3845">
        <v>37997.130344026256</v>
      </c>
      <c r="O3845">
        <v>37.190343470512559</v>
      </c>
      <c r="P3845">
        <v>62.167399783446946</v>
      </c>
      <c r="Q3845" s="6">
        <v>3843</v>
      </c>
    </row>
    <row r="3846" spans="1:17" x14ac:dyDescent="0.25">
      <c r="A3846">
        <v>119.717</v>
      </c>
      <c r="B3846">
        <v>-21.655000000000001</v>
      </c>
      <c r="C3846">
        <v>2018.365</v>
      </c>
      <c r="D3846">
        <v>3</v>
      </c>
      <c r="E3846">
        <v>0.65</v>
      </c>
      <c r="F3846">
        <v>19.899999999999999</v>
      </c>
      <c r="G3846">
        <v>54.048620189015942</v>
      </c>
      <c r="H3846">
        <v>16.597067002948869</v>
      </c>
      <c r="I3846">
        <v>9.7169999999999987</v>
      </c>
      <c r="J3846">
        <v>5930.6918639063588</v>
      </c>
      <c r="K3846">
        <v>-2338.9513505714417</v>
      </c>
      <c r="L3846">
        <v>-21.523327089013094</v>
      </c>
      <c r="M3846">
        <v>6375.2489680752906</v>
      </c>
      <c r="N3846">
        <v>36407.5340315227</v>
      </c>
      <c r="O3846">
        <v>62.33013073246871</v>
      </c>
      <c r="P3846">
        <v>24.89317528092193</v>
      </c>
      <c r="Q3846" s="6">
        <v>3844</v>
      </c>
    </row>
    <row r="3847" spans="1:17" x14ac:dyDescent="0.25">
      <c r="A3847">
        <v>160.71600000000001</v>
      </c>
      <c r="B3847">
        <v>-18.646000000000001</v>
      </c>
      <c r="C3847">
        <v>2018.365</v>
      </c>
      <c r="D3847">
        <v>0.75</v>
      </c>
      <c r="E3847">
        <v>0.65</v>
      </c>
      <c r="F3847">
        <v>19.899999999999999</v>
      </c>
      <c r="G3847">
        <v>42.007420362456692</v>
      </c>
      <c r="H3847">
        <v>19.020589895432281</v>
      </c>
      <c r="I3847">
        <v>50.716000000000008</v>
      </c>
      <c r="J3847">
        <v>6045.4332217903248</v>
      </c>
      <c r="K3847">
        <v>-2026.2615517057666</v>
      </c>
      <c r="L3847">
        <v>-18.529723222213519</v>
      </c>
      <c r="M3847">
        <v>6375.9704135956599</v>
      </c>
      <c r="N3847">
        <v>38674.018237740354</v>
      </c>
      <c r="O3847">
        <v>29.278608093103323</v>
      </c>
      <c r="P3847">
        <v>75.343229257464444</v>
      </c>
      <c r="Q3847" s="6">
        <v>3845</v>
      </c>
    </row>
    <row r="3848" spans="1:17" x14ac:dyDescent="0.25">
      <c r="A3848">
        <v>153.095</v>
      </c>
      <c r="B3848">
        <v>-19.638999999999999</v>
      </c>
      <c r="C3848">
        <v>2018.365</v>
      </c>
      <c r="D3848">
        <v>0.75</v>
      </c>
      <c r="E3848">
        <v>0.65</v>
      </c>
      <c r="F3848">
        <v>19.899999999999999</v>
      </c>
      <c r="G3848">
        <v>42.007420362456692</v>
      </c>
      <c r="H3848">
        <v>23.787211929911898</v>
      </c>
      <c r="I3848">
        <v>43.094999999999999</v>
      </c>
      <c r="J3848">
        <v>6009.3891622206093</v>
      </c>
      <c r="K3848">
        <v>-2130.1013625386258</v>
      </c>
      <c r="L3848">
        <v>-19.517493195100108</v>
      </c>
      <c r="M3848">
        <v>6375.7423032697479</v>
      </c>
      <c r="N3848">
        <v>38058.067229378386</v>
      </c>
      <c r="O3848">
        <v>36.459600365457355</v>
      </c>
      <c r="P3848">
        <v>70.240729669604846</v>
      </c>
      <c r="Q3848" s="6">
        <v>3846</v>
      </c>
    </row>
    <row r="3849" spans="1:17" x14ac:dyDescent="0.25">
      <c r="A3849">
        <v>154.23699999999999</v>
      </c>
      <c r="B3849">
        <v>-12.568000000000001</v>
      </c>
      <c r="C3849">
        <v>2018.365</v>
      </c>
      <c r="D3849">
        <v>1.2</v>
      </c>
      <c r="E3849">
        <v>0.65</v>
      </c>
      <c r="F3849">
        <v>19.899999999999999</v>
      </c>
      <c r="G3849">
        <v>46.089820015575185</v>
      </c>
      <c r="H3849">
        <v>14.342701268095333</v>
      </c>
      <c r="I3849">
        <v>44.236999999999995</v>
      </c>
      <c r="J3849">
        <v>6226.2967188301109</v>
      </c>
      <c r="K3849">
        <v>-1378.7989004584804</v>
      </c>
      <c r="L3849">
        <v>-12.486510603503355</v>
      </c>
      <c r="M3849">
        <v>6377.1355041915267</v>
      </c>
      <c r="N3849">
        <v>37977.664921273339</v>
      </c>
      <c r="O3849">
        <v>37.473443001424172</v>
      </c>
      <c r="P3849">
        <v>77.402963706015171</v>
      </c>
      <c r="Q3849" s="6">
        <v>3847</v>
      </c>
    </row>
    <row r="3850" spans="1:17" x14ac:dyDescent="0.25">
      <c r="A3850">
        <v>115.581</v>
      </c>
      <c r="B3850">
        <v>-28.544</v>
      </c>
      <c r="C3850">
        <v>2018.365</v>
      </c>
      <c r="D3850">
        <v>1.2</v>
      </c>
      <c r="E3850">
        <v>0.65</v>
      </c>
      <c r="F3850">
        <v>19.899999999999999</v>
      </c>
      <c r="G3850">
        <v>46.089820015575185</v>
      </c>
      <c r="H3850">
        <v>22.796326298684122</v>
      </c>
      <c r="I3850">
        <v>5.5810000000000031</v>
      </c>
      <c r="J3850">
        <v>5607.1667563053988</v>
      </c>
      <c r="K3850">
        <v>-3029.6024794343384</v>
      </c>
      <c r="L3850">
        <v>-28.38275040760422</v>
      </c>
      <c r="M3850">
        <v>6373.288806919948</v>
      </c>
      <c r="N3850">
        <v>36712.834240300072</v>
      </c>
      <c r="O3850">
        <v>56.117829066120237</v>
      </c>
      <c r="P3850">
        <v>11.55752928599339</v>
      </c>
      <c r="Q3850" s="6">
        <v>3848</v>
      </c>
    </row>
    <row r="3851" spans="1:17" x14ac:dyDescent="0.25">
      <c r="A3851">
        <v>108.92004634347002</v>
      </c>
      <c r="B3851">
        <v>-9.8493601841007532</v>
      </c>
      <c r="C3851">
        <v>2018.365</v>
      </c>
      <c r="D3851">
        <v>0.75</v>
      </c>
      <c r="E3851">
        <v>0.65</v>
      </c>
      <c r="F3851">
        <v>19.899999999999999</v>
      </c>
      <c r="G3851">
        <v>42.007420362456692</v>
      </c>
      <c r="H3851">
        <v>18.890876385076897</v>
      </c>
      <c r="I3851">
        <v>-1.0799536565299803</v>
      </c>
      <c r="J3851">
        <v>6284.7475253370903</v>
      </c>
      <c r="K3851">
        <v>-1083.8364031578722</v>
      </c>
      <c r="L3851">
        <v>-9.7847022182658616</v>
      </c>
      <c r="M3851">
        <v>6377.5193301189511</v>
      </c>
      <c r="N3851">
        <v>35897.070182001065</v>
      </c>
      <c r="O3851">
        <v>78.340039006854568</v>
      </c>
      <c r="P3851">
        <v>6.2887355654589241</v>
      </c>
      <c r="Q3851" s="6">
        <v>3849</v>
      </c>
    </row>
    <row r="3852" spans="1:17" x14ac:dyDescent="0.25">
      <c r="A3852">
        <v>132.61799999999999</v>
      </c>
      <c r="B3852">
        <v>-19.417999999999999</v>
      </c>
      <c r="C3852">
        <v>2018.365</v>
      </c>
      <c r="D3852">
        <v>0.75</v>
      </c>
      <c r="E3852">
        <v>0.65</v>
      </c>
      <c r="F3852">
        <v>19.899999999999999</v>
      </c>
      <c r="G3852">
        <v>42.007420362456692</v>
      </c>
      <c r="H3852">
        <v>21.091374118283831</v>
      </c>
      <c r="I3852">
        <v>22.617999999999995</v>
      </c>
      <c r="J3852">
        <v>6017.5670015483947</v>
      </c>
      <c r="K3852">
        <v>-2107.0443125621009</v>
      </c>
      <c r="L3852">
        <v>-19.297644866922447</v>
      </c>
      <c r="M3852">
        <v>6375.7939390498213</v>
      </c>
      <c r="N3852">
        <v>36742.927493575677</v>
      </c>
      <c r="O3852">
        <v>55.624258700228374</v>
      </c>
      <c r="P3852">
        <v>51.411147713610781</v>
      </c>
      <c r="Q3852" s="6">
        <v>3850</v>
      </c>
    </row>
    <row r="3853" spans="1:17" x14ac:dyDescent="0.25">
      <c r="A3853">
        <v>132.88800000000001</v>
      </c>
      <c r="B3853">
        <v>-14.417000000000002</v>
      </c>
      <c r="C3853">
        <v>2018.365</v>
      </c>
      <c r="D3853">
        <v>0.75</v>
      </c>
      <c r="E3853">
        <v>0.65</v>
      </c>
      <c r="F3853">
        <v>19.899999999999999</v>
      </c>
      <c r="G3853">
        <v>42.007420362456692</v>
      </c>
      <c r="H3853">
        <v>18.164968929040018</v>
      </c>
      <c r="I3853">
        <v>22.888000000000005</v>
      </c>
      <c r="J3853">
        <v>6178.5702601410203</v>
      </c>
      <c r="K3853">
        <v>-1577.7082612806798</v>
      </c>
      <c r="L3853">
        <v>-14.324469488238183</v>
      </c>
      <c r="M3853">
        <v>6376.8247441193162</v>
      </c>
      <c r="N3853">
        <v>36585.141344095216</v>
      </c>
      <c r="O3853">
        <v>58.641835897962359</v>
      </c>
      <c r="P3853">
        <v>59.469754646173982</v>
      </c>
      <c r="Q3853" s="6">
        <v>3851</v>
      </c>
    </row>
    <row r="3854" spans="1:17" x14ac:dyDescent="0.25">
      <c r="A3854">
        <v>138.88900000000001</v>
      </c>
      <c r="B3854">
        <v>-13.417000000000002</v>
      </c>
      <c r="C3854">
        <v>2018.365</v>
      </c>
      <c r="D3854">
        <v>3</v>
      </c>
      <c r="E3854">
        <v>0.65</v>
      </c>
      <c r="F3854">
        <v>19.899999999999999</v>
      </c>
      <c r="G3854">
        <v>54.048620189015942</v>
      </c>
      <c r="H3854">
        <v>20.014187874395311</v>
      </c>
      <c r="I3854">
        <v>28.88900000000001</v>
      </c>
      <c r="J3854">
        <v>6205.1802944776227</v>
      </c>
      <c r="K3854">
        <v>-1470.318804369688</v>
      </c>
      <c r="L3854">
        <v>-13.330396341675364</v>
      </c>
      <c r="M3854">
        <v>6376.9977162812684</v>
      </c>
      <c r="N3854">
        <v>36882.597881486014</v>
      </c>
      <c r="O3854">
        <v>53.191458748071327</v>
      </c>
      <c r="P3854">
        <v>67.192066643922075</v>
      </c>
      <c r="Q3854" s="6">
        <v>3852</v>
      </c>
    </row>
    <row r="3855" spans="1:17" x14ac:dyDescent="0.25">
      <c r="A3855">
        <v>116.18392676022148</v>
      </c>
      <c r="B3855">
        <v>-18.349161227862602</v>
      </c>
      <c r="C3855">
        <v>2018.365</v>
      </c>
      <c r="D3855">
        <v>0.75</v>
      </c>
      <c r="E3855">
        <v>0.65</v>
      </c>
      <c r="F3855">
        <v>19.899999999999999</v>
      </c>
      <c r="G3855">
        <v>42.007420362456692</v>
      </c>
      <c r="H3855">
        <v>19.167456508291778</v>
      </c>
      <c r="I3855">
        <v>6.1839267602214818</v>
      </c>
      <c r="J3855">
        <v>6055.8572402158934</v>
      </c>
      <c r="K3855">
        <v>-1995.1030735890674</v>
      </c>
      <c r="L3855">
        <v>-18.234475060709755</v>
      </c>
      <c r="M3855">
        <v>6376.036636353324</v>
      </c>
      <c r="N3855">
        <v>36204.420363005484</v>
      </c>
      <c r="O3855">
        <v>67.32644749160022</v>
      </c>
      <c r="P3855">
        <v>18.992547193424013</v>
      </c>
      <c r="Q3855" s="6">
        <v>3853</v>
      </c>
    </row>
    <row r="3856" spans="1:17" x14ac:dyDescent="0.25">
      <c r="A3856">
        <v>165.214</v>
      </c>
      <c r="B3856">
        <v>-14.373000000000001</v>
      </c>
      <c r="C3856">
        <v>2018.365</v>
      </c>
      <c r="D3856">
        <v>3</v>
      </c>
      <c r="E3856">
        <v>0.65</v>
      </c>
      <c r="F3856">
        <v>19.899999999999999</v>
      </c>
      <c r="G3856">
        <v>54.048620189015942</v>
      </c>
      <c r="H3856">
        <v>19.074983632383709</v>
      </c>
      <c r="I3856">
        <v>55.213999999999999</v>
      </c>
      <c r="J3856">
        <v>6179.7805433215035</v>
      </c>
      <c r="K3856">
        <v>-1572.9928112093635</v>
      </c>
      <c r="L3856">
        <v>-14.280727971651379</v>
      </c>
      <c r="M3856">
        <v>6376.8325952412579</v>
      </c>
      <c r="N3856">
        <v>39002.142948130786</v>
      </c>
      <c r="O3856">
        <v>25.713347053667412</v>
      </c>
      <c r="P3856">
        <v>80.216313598039079</v>
      </c>
      <c r="Q3856" s="6">
        <v>3854</v>
      </c>
    </row>
    <row r="3857" spans="1:17" x14ac:dyDescent="0.25">
      <c r="A3857">
        <v>108.73530050258323</v>
      </c>
      <c r="B3857">
        <v>-18.766357335495339</v>
      </c>
      <c r="C3857">
        <v>2018.365</v>
      </c>
      <c r="D3857">
        <v>1.2</v>
      </c>
      <c r="E3857">
        <v>0.65</v>
      </c>
      <c r="F3857">
        <v>19.899999999999999</v>
      </c>
      <c r="G3857">
        <v>46.089820015575185</v>
      </c>
      <c r="H3857">
        <v>14.522613201689152</v>
      </c>
      <c r="I3857">
        <v>-1.2646994974167711</v>
      </c>
      <c r="J3857">
        <v>6041.1605953763819</v>
      </c>
      <c r="K3857">
        <v>-2038.880001681506</v>
      </c>
      <c r="L3857">
        <v>-18.649439141931008</v>
      </c>
      <c r="M3857">
        <v>6375.9433027894074</v>
      </c>
      <c r="N3857">
        <v>36182.18862601099</v>
      </c>
      <c r="O3857">
        <v>67.933172230777288</v>
      </c>
      <c r="P3857">
        <v>3.925665376960811</v>
      </c>
      <c r="Q3857" s="6">
        <v>3855</v>
      </c>
    </row>
    <row r="3858" spans="1:17" x14ac:dyDescent="0.25">
      <c r="A3858">
        <v>111.2826020993916</v>
      </c>
      <c r="B3858">
        <v>-12.416992986131007</v>
      </c>
      <c r="C3858">
        <v>2018.365</v>
      </c>
      <c r="D3858">
        <v>3</v>
      </c>
      <c r="E3858">
        <v>0.65</v>
      </c>
      <c r="F3858">
        <v>19.899999999999999</v>
      </c>
      <c r="G3858">
        <v>54.048620189015942</v>
      </c>
      <c r="H3858">
        <v>18.127870410442561</v>
      </c>
      <c r="I3858">
        <v>1.2826020993915961</v>
      </c>
      <c r="J3858">
        <v>6229.9102804381555</v>
      </c>
      <c r="K3858">
        <v>-1362.4890696903201</v>
      </c>
      <c r="L3858">
        <v>-12.336420792952785</v>
      </c>
      <c r="M3858">
        <v>6377.1591298425838</v>
      </c>
      <c r="N3858">
        <v>35961.880779087398</v>
      </c>
      <c r="O3858">
        <v>75.320650280387042</v>
      </c>
      <c r="P3858">
        <v>5.9444732263281859</v>
      </c>
      <c r="Q3858" s="6">
        <v>3856</v>
      </c>
    </row>
    <row r="3859" spans="1:17" x14ac:dyDescent="0.25">
      <c r="A3859">
        <v>113.29701724917689</v>
      </c>
      <c r="B3859">
        <v>-13.784498893091278</v>
      </c>
      <c r="C3859">
        <v>2018.365</v>
      </c>
      <c r="D3859">
        <v>0.75</v>
      </c>
      <c r="E3859">
        <v>0.65</v>
      </c>
      <c r="F3859">
        <v>19.899999999999999</v>
      </c>
      <c r="G3859">
        <v>42.007420362456692</v>
      </c>
      <c r="H3859">
        <v>21.158367234459028</v>
      </c>
      <c r="I3859">
        <v>3.2970172491768892</v>
      </c>
      <c r="J3859">
        <v>6195.6192644356015</v>
      </c>
      <c r="K3859">
        <v>-1509.8371013623632</v>
      </c>
      <c r="L3859">
        <v>-13.695704586656623</v>
      </c>
      <c r="M3859">
        <v>6376.9354820709805</v>
      </c>
      <c r="N3859">
        <v>36012.204477153355</v>
      </c>
      <c r="O3859">
        <v>73.349252329168166</v>
      </c>
      <c r="P3859">
        <v>13.591742879639067</v>
      </c>
      <c r="Q3859" s="6">
        <v>3857</v>
      </c>
    </row>
    <row r="3860" spans="1:17" x14ac:dyDescent="0.25">
      <c r="A3860">
        <v>138.48024893340053</v>
      </c>
      <c r="B3860">
        <v>-21.2</v>
      </c>
      <c r="C3860">
        <v>2018.365</v>
      </c>
      <c r="D3860">
        <v>3</v>
      </c>
      <c r="E3860">
        <v>0.65</v>
      </c>
      <c r="F3860">
        <v>19.899999999999999</v>
      </c>
      <c r="G3860">
        <v>54.048620189015942</v>
      </c>
      <c r="H3860">
        <v>21.18772078017496</v>
      </c>
      <c r="I3860">
        <v>28.480248933400532</v>
      </c>
      <c r="J3860">
        <v>5949.0963886633026</v>
      </c>
      <c r="K3860">
        <v>-2292.0548125996397</v>
      </c>
      <c r="L3860">
        <v>-21.070566731467249</v>
      </c>
      <c r="M3860">
        <v>6375.363762607426</v>
      </c>
      <c r="N3860">
        <v>37114.620857432201</v>
      </c>
      <c r="O3860">
        <v>49.378792614508178</v>
      </c>
      <c r="P3860">
        <v>56.313470611557776</v>
      </c>
      <c r="Q3860" s="6">
        <v>3858</v>
      </c>
    </row>
    <row r="3861" spans="1:17" x14ac:dyDescent="0.25">
      <c r="A3861">
        <v>121.80470611660341</v>
      </c>
      <c r="B3861">
        <v>-17.412951704548814</v>
      </c>
      <c r="C3861">
        <v>2018.365</v>
      </c>
      <c r="D3861">
        <v>1.2</v>
      </c>
      <c r="E3861">
        <v>0.65</v>
      </c>
      <c r="F3861">
        <v>19.899999999999999</v>
      </c>
      <c r="G3861">
        <v>46.089820015575185</v>
      </c>
      <c r="H3861">
        <v>16.481818673544488</v>
      </c>
      <c r="I3861">
        <v>11.804706116603413</v>
      </c>
      <c r="J3861">
        <v>6087.6722274774456</v>
      </c>
      <c r="K3861">
        <v>-1896.4905585271595</v>
      </c>
      <c r="L3861">
        <v>-17.303361416390459</v>
      </c>
      <c r="M3861">
        <v>6376.2394550222825</v>
      </c>
      <c r="N3861">
        <v>36276.23915296964</v>
      </c>
      <c r="O3861">
        <v>65.462810745964774</v>
      </c>
      <c r="P3861">
        <v>34.929917398860724</v>
      </c>
      <c r="Q3861" s="6">
        <v>3859</v>
      </c>
    </row>
    <row r="3862" spans="1:17" x14ac:dyDescent="0.25">
      <c r="A3862">
        <v>117.32</v>
      </c>
      <c r="B3862">
        <v>-16.001999999999999</v>
      </c>
      <c r="C3862">
        <v>2018.365</v>
      </c>
      <c r="D3862">
        <v>3</v>
      </c>
      <c r="E3862">
        <v>0.65</v>
      </c>
      <c r="F3862">
        <v>19.899999999999999</v>
      </c>
      <c r="G3862">
        <v>54.048620189015942</v>
      </c>
      <c r="H3862">
        <v>22.939621332215484</v>
      </c>
      <c r="I3862">
        <v>7.3199999999999932</v>
      </c>
      <c r="J3862">
        <v>6132.5604575672796</v>
      </c>
      <c r="K3862">
        <v>-1746.9413444080731</v>
      </c>
      <c r="L3862">
        <v>-15.900307164237349</v>
      </c>
      <c r="M3862">
        <v>6376.5274112576426</v>
      </c>
      <c r="N3862">
        <v>36132.274661591116</v>
      </c>
      <c r="O3862">
        <v>69.389691379324645</v>
      </c>
      <c r="P3862">
        <v>24.984685921291888</v>
      </c>
      <c r="Q3862" s="6">
        <v>3860</v>
      </c>
    </row>
    <row r="3863" spans="1:17" x14ac:dyDescent="0.25">
      <c r="A3863">
        <v>131.21700000000001</v>
      </c>
      <c r="B3863">
        <v>-17.89</v>
      </c>
      <c r="C3863">
        <v>2018.365</v>
      </c>
      <c r="D3863">
        <v>1.2</v>
      </c>
      <c r="E3863">
        <v>0.65</v>
      </c>
      <c r="F3863">
        <v>19.899999999999999</v>
      </c>
      <c r="G3863">
        <v>46.089820015575185</v>
      </c>
      <c r="H3863">
        <v>16.057259100103945</v>
      </c>
      <c r="I3863">
        <v>21.217000000000013</v>
      </c>
      <c r="J3863">
        <v>6071.6625290211932</v>
      </c>
      <c r="K3863">
        <v>-1946.8026399519081</v>
      </c>
      <c r="L3863">
        <v>-17.777798245337973</v>
      </c>
      <c r="M3863">
        <v>6376.1372621081291</v>
      </c>
      <c r="N3863">
        <v>36621.89253011765</v>
      </c>
      <c r="O3863">
        <v>57.904087708733151</v>
      </c>
      <c r="P3863">
        <v>51.645853505259858</v>
      </c>
      <c r="Q3863" s="6">
        <v>3861</v>
      </c>
    </row>
    <row r="3864" spans="1:17" x14ac:dyDescent="0.25">
      <c r="A3864">
        <v>142.54</v>
      </c>
      <c r="B3864">
        <v>-24.841999999999999</v>
      </c>
      <c r="C3864">
        <v>2018.365</v>
      </c>
      <c r="D3864">
        <v>0.75</v>
      </c>
      <c r="E3864">
        <v>0.65</v>
      </c>
      <c r="F3864">
        <v>19.899999999999999</v>
      </c>
      <c r="G3864">
        <v>42.007420362456692</v>
      </c>
      <c r="H3864">
        <v>14.97416745317523</v>
      </c>
      <c r="I3864">
        <v>32.539999999999992</v>
      </c>
      <c r="J3864">
        <v>5791.3916617614314</v>
      </c>
      <c r="K3864">
        <v>-2663.2030775014791</v>
      </c>
      <c r="L3864">
        <v>-24.695594656553897</v>
      </c>
      <c r="M3864">
        <v>6374.3915797457239</v>
      </c>
      <c r="N3864">
        <v>37506.492157214234</v>
      </c>
      <c r="O3864">
        <v>43.614943379612903</v>
      </c>
      <c r="P3864">
        <v>56.63759855869101</v>
      </c>
      <c r="Q3864" s="6">
        <v>3862</v>
      </c>
    </row>
    <row r="3865" spans="1:17" x14ac:dyDescent="0.25">
      <c r="A3865">
        <v>158.33699999999999</v>
      </c>
      <c r="B3865">
        <v>-13.818999999999999</v>
      </c>
      <c r="C3865">
        <v>2018.365</v>
      </c>
      <c r="D3865">
        <v>3</v>
      </c>
      <c r="E3865">
        <v>0.65</v>
      </c>
      <c r="F3865">
        <v>19.899999999999999</v>
      </c>
      <c r="G3865">
        <v>54.048620189015942</v>
      </c>
      <c r="H3865">
        <v>18.205471702524619</v>
      </c>
      <c r="I3865">
        <v>48.336999999999989</v>
      </c>
      <c r="J3865">
        <v>6194.7086410337051</v>
      </c>
      <c r="K3865">
        <v>-1513.5440071346732</v>
      </c>
      <c r="L3865">
        <v>-13.730000771739421</v>
      </c>
      <c r="M3865">
        <v>6376.9295596572911</v>
      </c>
      <c r="N3865">
        <v>38356.521952281364</v>
      </c>
      <c r="O3865">
        <v>32.905094415455729</v>
      </c>
      <c r="P3865">
        <v>78.001130305592227</v>
      </c>
      <c r="Q3865" s="6">
        <v>3863</v>
      </c>
    </row>
    <row r="3866" spans="1:17" x14ac:dyDescent="0.25">
      <c r="A3866">
        <v>143.33000000000001</v>
      </c>
      <c r="B3866">
        <v>-16.702999999999999</v>
      </c>
      <c r="C3866">
        <v>2018.365</v>
      </c>
      <c r="D3866">
        <v>3</v>
      </c>
      <c r="E3866">
        <v>0.65</v>
      </c>
      <c r="F3866">
        <v>19.899999999999999</v>
      </c>
      <c r="G3866">
        <v>54.048620189015942</v>
      </c>
      <c r="H3866">
        <v>19.661621764150713</v>
      </c>
      <c r="I3866">
        <v>33.330000000000013</v>
      </c>
      <c r="J3866">
        <v>6110.7198384900466</v>
      </c>
      <c r="K3866">
        <v>-1821.3771613509798</v>
      </c>
      <c r="L3866">
        <v>-16.597351722751966</v>
      </c>
      <c r="M3866">
        <v>6376.3870419232535</v>
      </c>
      <c r="N3866">
        <v>37254.855334264015</v>
      </c>
      <c r="O3866">
        <v>47.260807534088833</v>
      </c>
      <c r="P3866">
        <v>66.39264800146799</v>
      </c>
      <c r="Q3866" s="6">
        <v>3864</v>
      </c>
    </row>
    <row r="3867" spans="1:17" x14ac:dyDescent="0.25">
      <c r="A3867">
        <v>118.18615191867839</v>
      </c>
      <c r="B3867">
        <v>-12.851355261358592</v>
      </c>
      <c r="C3867">
        <v>2018.365</v>
      </c>
      <c r="D3867">
        <v>0.75</v>
      </c>
      <c r="E3867">
        <v>0.65</v>
      </c>
      <c r="F3867">
        <v>19.899999999999999</v>
      </c>
      <c r="G3867">
        <v>42.007420362456692</v>
      </c>
      <c r="H3867">
        <v>23.794312498839652</v>
      </c>
      <c r="I3867">
        <v>8.1861519186783909</v>
      </c>
      <c r="J3867">
        <v>6219.400030633622</v>
      </c>
      <c r="K3867">
        <v>-1409.3778345055866</v>
      </c>
      <c r="L3867">
        <v>-12.768150864727611</v>
      </c>
      <c r="M3867">
        <v>6377.0904510945393</v>
      </c>
      <c r="N3867">
        <v>36046.562750633719</v>
      </c>
      <c r="O3867">
        <v>72.140314071662843</v>
      </c>
      <c r="P3867">
        <v>32.893454499915784</v>
      </c>
      <c r="Q3867" s="6">
        <v>3865</v>
      </c>
    </row>
    <row r="3868" spans="1:17" x14ac:dyDescent="0.25">
      <c r="A3868">
        <v>117.85881700122179</v>
      </c>
      <c r="B3868">
        <v>-11.375475393851179</v>
      </c>
      <c r="C3868">
        <v>2018.365</v>
      </c>
      <c r="D3868">
        <v>3</v>
      </c>
      <c r="E3868">
        <v>0.65</v>
      </c>
      <c r="F3868">
        <v>19.899999999999999</v>
      </c>
      <c r="G3868">
        <v>54.048620189015942</v>
      </c>
      <c r="H3868">
        <v>22.539068067019308</v>
      </c>
      <c r="I3868">
        <v>7.8588170012217944</v>
      </c>
      <c r="J3868">
        <v>6253.6602231788956</v>
      </c>
      <c r="K3868">
        <v>-1249.7508538688267</v>
      </c>
      <c r="L3868">
        <v>-11.30128833853059</v>
      </c>
      <c r="M3868">
        <v>6377.3147471107131</v>
      </c>
      <c r="N3868">
        <v>36001.075042024037</v>
      </c>
      <c r="O3868">
        <v>73.781452936530471</v>
      </c>
      <c r="P3868">
        <v>34.984710226517279</v>
      </c>
      <c r="Q3868" s="6">
        <v>3866</v>
      </c>
    </row>
    <row r="3869" spans="1:17" x14ac:dyDescent="0.25">
      <c r="A3869">
        <v>116.71000966111404</v>
      </c>
      <c r="B3869">
        <v>-9.5714990940512337</v>
      </c>
      <c r="C3869">
        <v>2018.365</v>
      </c>
      <c r="D3869">
        <v>1.2</v>
      </c>
      <c r="E3869">
        <v>0.65</v>
      </c>
      <c r="F3869">
        <v>19.899999999999999</v>
      </c>
      <c r="G3869">
        <v>46.089820015575185</v>
      </c>
      <c r="H3869">
        <v>18.307083976950373</v>
      </c>
      <c r="I3869">
        <v>6.710009661114043</v>
      </c>
      <c r="J3869">
        <v>6289.9312322163514</v>
      </c>
      <c r="K3869">
        <v>-1053.5436732458197</v>
      </c>
      <c r="L3869">
        <v>-9.5085964474332965</v>
      </c>
      <c r="M3869">
        <v>6377.5535417154288</v>
      </c>
      <c r="N3869">
        <v>35940.256622984227</v>
      </c>
      <c r="O3869">
        <v>76.271115707985629</v>
      </c>
      <c r="P3869">
        <v>35.281301239279344</v>
      </c>
      <c r="Q3869" s="6">
        <v>3867</v>
      </c>
    </row>
    <row r="3870" spans="1:17" x14ac:dyDescent="0.25">
      <c r="A3870">
        <v>157.71</v>
      </c>
      <c r="B3870">
        <v>-17.632999999999999</v>
      </c>
      <c r="C3870">
        <v>2018.365</v>
      </c>
      <c r="D3870">
        <v>1.2</v>
      </c>
      <c r="E3870">
        <v>0.65</v>
      </c>
      <c r="F3870">
        <v>19.899999999999999</v>
      </c>
      <c r="G3870">
        <v>46.089820015575185</v>
      </c>
      <c r="H3870">
        <v>19.236852201248091</v>
      </c>
      <c r="I3870">
        <v>47.710000000000008</v>
      </c>
      <c r="J3870">
        <v>6080.3395726724793</v>
      </c>
      <c r="K3870">
        <v>-1919.7142909137085</v>
      </c>
      <c r="L3870">
        <v>-17.522201331019851</v>
      </c>
      <c r="M3870">
        <v>6376.1926161107513</v>
      </c>
      <c r="N3870">
        <v>38385.585998458984</v>
      </c>
      <c r="O3870">
        <v>32.557864740768892</v>
      </c>
      <c r="P3870">
        <v>74.595078454664389</v>
      </c>
      <c r="Q3870" s="6">
        <v>3868</v>
      </c>
    </row>
    <row r="3871" spans="1:17" x14ac:dyDescent="0.25">
      <c r="A3871">
        <v>104.03024491190733</v>
      </c>
      <c r="B3871">
        <v>-22.559981503633814</v>
      </c>
      <c r="C3871">
        <v>2018.365</v>
      </c>
      <c r="D3871">
        <v>1.2</v>
      </c>
      <c r="E3871">
        <v>0.65</v>
      </c>
      <c r="F3871">
        <v>19.899999999999999</v>
      </c>
      <c r="G3871">
        <v>46.089820015575185</v>
      </c>
      <c r="H3871">
        <v>18.181089589882781</v>
      </c>
      <c r="I3871">
        <v>-5.9697550880926684</v>
      </c>
      <c r="J3871">
        <v>5892.9785893774142</v>
      </c>
      <c r="K3871">
        <v>-2431.7930842378805</v>
      </c>
      <c r="L3871">
        <v>-22.423952562118103</v>
      </c>
      <c r="M3871">
        <v>6375.0148438578399</v>
      </c>
      <c r="N3871">
        <v>36389.637694778998</v>
      </c>
      <c r="O3871">
        <v>62.725864676100962</v>
      </c>
      <c r="P3871">
        <v>15.24658772348792</v>
      </c>
      <c r="Q3871" s="6">
        <v>3869</v>
      </c>
    </row>
    <row r="3872" spans="1:17" x14ac:dyDescent="0.25">
      <c r="A3872">
        <v>107.78389427340235</v>
      </c>
      <c r="B3872">
        <v>-19.16181936613475</v>
      </c>
      <c r="C3872">
        <v>2018.365</v>
      </c>
      <c r="D3872">
        <v>0.75</v>
      </c>
      <c r="E3872">
        <v>0.65</v>
      </c>
      <c r="F3872">
        <v>19.899999999999999</v>
      </c>
      <c r="G3872">
        <v>42.007420362456692</v>
      </c>
      <c r="H3872">
        <v>20.986572111016127</v>
      </c>
      <c r="I3872">
        <v>-2.2161057265976467</v>
      </c>
      <c r="J3872">
        <v>6026.9350302841412</v>
      </c>
      <c r="K3872">
        <v>-2080.2783125077981</v>
      </c>
      <c r="L3872">
        <v>-19.042808126427996</v>
      </c>
      <c r="M3872">
        <v>6375.8531755959057</v>
      </c>
      <c r="N3872">
        <v>36202.282543898815</v>
      </c>
      <c r="O3872">
        <v>67.377881146670106</v>
      </c>
      <c r="P3872">
        <v>6.7238671781752739</v>
      </c>
      <c r="Q3872" s="6">
        <v>3870</v>
      </c>
    </row>
    <row r="3873" spans="1:17" x14ac:dyDescent="0.25">
      <c r="A3873">
        <v>111.09375341885659</v>
      </c>
      <c r="B3873">
        <v>-24.843156153014949</v>
      </c>
      <c r="C3873">
        <v>2018.365</v>
      </c>
      <c r="D3873">
        <v>3</v>
      </c>
      <c r="E3873">
        <v>0.65</v>
      </c>
      <c r="F3873">
        <v>19.899999999999999</v>
      </c>
      <c r="G3873">
        <v>54.048620189015942</v>
      </c>
      <c r="H3873">
        <v>20.116714047934444</v>
      </c>
      <c r="I3873">
        <v>1.0937534188565934</v>
      </c>
      <c r="J3873">
        <v>5791.3378570979366</v>
      </c>
      <c r="K3873">
        <v>-2663.3192945692335</v>
      </c>
      <c r="L3873">
        <v>-24.696745780974325</v>
      </c>
      <c r="M3873">
        <v>6374.3912524946636</v>
      </c>
      <c r="N3873">
        <v>36471.399581990408</v>
      </c>
      <c r="O3873">
        <v>60.913700759208695</v>
      </c>
      <c r="P3873">
        <v>2.6018598924006371</v>
      </c>
      <c r="Q3873" s="6">
        <v>3871</v>
      </c>
    </row>
    <row r="3874" spans="1:17" x14ac:dyDescent="0.25">
      <c r="A3874">
        <v>148.18899999999999</v>
      </c>
      <c r="B3874">
        <v>-20.437000000000001</v>
      </c>
      <c r="C3874">
        <v>2018.365</v>
      </c>
      <c r="D3874">
        <v>1.2</v>
      </c>
      <c r="E3874">
        <v>0.65</v>
      </c>
      <c r="F3874">
        <v>19.899999999999999</v>
      </c>
      <c r="G3874">
        <v>46.089820015575185</v>
      </c>
      <c r="H3874">
        <v>14.225731640948457</v>
      </c>
      <c r="I3874">
        <v>38.188999999999993</v>
      </c>
      <c r="J3874">
        <v>5979.1194521800708</v>
      </c>
      <c r="K3874">
        <v>-2213.0953733402671</v>
      </c>
      <c r="L3874">
        <v>-20.311394887479505</v>
      </c>
      <c r="M3874">
        <v>6375.5517843507632</v>
      </c>
      <c r="N3874">
        <v>37711.622869587809</v>
      </c>
      <c r="O3874">
        <v>40.86105564513268</v>
      </c>
      <c r="P3874">
        <v>66.063542947591785</v>
      </c>
      <c r="Q3874" s="6">
        <v>3872</v>
      </c>
    </row>
    <row r="3875" spans="1:17" x14ac:dyDescent="0.25">
      <c r="A3875">
        <v>136.036</v>
      </c>
      <c r="B3875">
        <v>-18.402999999999999</v>
      </c>
      <c r="C3875">
        <v>2018.365</v>
      </c>
      <c r="D3875">
        <v>0.75</v>
      </c>
      <c r="E3875">
        <v>0.65</v>
      </c>
      <c r="F3875">
        <v>19.899999999999999</v>
      </c>
      <c r="G3875">
        <v>42.007420362456692</v>
      </c>
      <c r="H3875">
        <v>19.513646741130771</v>
      </c>
      <c r="I3875">
        <v>26.036000000000001</v>
      </c>
      <c r="J3875">
        <v>6053.9786069310312</v>
      </c>
      <c r="K3875">
        <v>-2000.7583350272744</v>
      </c>
      <c r="L3875">
        <v>-18.288024426043371</v>
      </c>
      <c r="M3875">
        <v>6376.0246932049831</v>
      </c>
      <c r="N3875">
        <v>36874.860303887996</v>
      </c>
      <c r="O3875">
        <v>53.303213818660424</v>
      </c>
      <c r="P3875">
        <v>57.127539239279258</v>
      </c>
      <c r="Q3875" s="6">
        <v>3873</v>
      </c>
    </row>
    <row r="3876" spans="1:17" x14ac:dyDescent="0.25">
      <c r="A3876">
        <v>137.435</v>
      </c>
      <c r="B3876">
        <v>-12.329000000000001</v>
      </c>
      <c r="C3876">
        <v>2018.365</v>
      </c>
      <c r="D3876">
        <v>1.2</v>
      </c>
      <c r="E3876">
        <v>0.65</v>
      </c>
      <c r="F3876">
        <v>19.899999999999999</v>
      </c>
      <c r="G3876">
        <v>46.089820015575185</v>
      </c>
      <c r="H3876">
        <v>21.893778019169332</v>
      </c>
      <c r="I3876">
        <v>27.435000000000002</v>
      </c>
      <c r="J3876">
        <v>6231.996087000809</v>
      </c>
      <c r="K3876">
        <v>-1352.980912742712</v>
      </c>
      <c r="L3876">
        <v>-12.248963293028702</v>
      </c>
      <c r="M3876">
        <v>6377.1727731526535</v>
      </c>
      <c r="N3876">
        <v>36770.288591655932</v>
      </c>
      <c r="O3876">
        <v>55.160845376086932</v>
      </c>
      <c r="P3876">
        <v>67.64184534538964</v>
      </c>
      <c r="Q3876" s="6">
        <v>3874</v>
      </c>
    </row>
    <row r="3877" spans="1:17" x14ac:dyDescent="0.25">
      <c r="A3877">
        <v>146.214</v>
      </c>
      <c r="B3877">
        <v>-14.233000000000001</v>
      </c>
      <c r="C3877">
        <v>2018.365</v>
      </c>
      <c r="D3877">
        <v>0.75</v>
      </c>
      <c r="E3877">
        <v>0.65</v>
      </c>
      <c r="F3877">
        <v>19.899999999999999</v>
      </c>
      <c r="G3877">
        <v>42.007420362456692</v>
      </c>
      <c r="H3877">
        <v>16.619965359229049</v>
      </c>
      <c r="I3877">
        <v>36.213999999999999</v>
      </c>
      <c r="J3877">
        <v>6183.607317451665</v>
      </c>
      <c r="K3877">
        <v>-1557.9830619563152</v>
      </c>
      <c r="L3877">
        <v>-14.141551851307078</v>
      </c>
      <c r="M3877">
        <v>6376.8574296266452</v>
      </c>
      <c r="N3877">
        <v>37386.661075071686</v>
      </c>
      <c r="O3877">
        <v>45.343576850698348</v>
      </c>
      <c r="P3877">
        <v>71.4399716624756</v>
      </c>
      <c r="Q3877" s="6">
        <v>3875</v>
      </c>
    </row>
    <row r="3878" spans="1:17" x14ac:dyDescent="0.25">
      <c r="A3878">
        <v>104.63</v>
      </c>
      <c r="B3878">
        <v>-22.192</v>
      </c>
      <c r="C3878">
        <v>2018.365</v>
      </c>
      <c r="D3878">
        <v>3</v>
      </c>
      <c r="E3878">
        <v>0.65</v>
      </c>
      <c r="F3878">
        <v>19.899999999999999</v>
      </c>
      <c r="G3878">
        <v>54.048620189015942</v>
      </c>
      <c r="H3878">
        <v>16.560684406943029</v>
      </c>
      <c r="I3878">
        <v>-5.3700000000000045</v>
      </c>
      <c r="J3878">
        <v>5908.4908550957853</v>
      </c>
      <c r="K3878">
        <v>-2394.11270046048</v>
      </c>
      <c r="L3878">
        <v>-22.057726281686694</v>
      </c>
      <c r="M3878">
        <v>6375.1109643093032</v>
      </c>
      <c r="N3878">
        <v>36364.68961792902</v>
      </c>
      <c r="O3878">
        <v>63.29951193437261</v>
      </c>
      <c r="P3878">
        <v>13.975079710527666</v>
      </c>
      <c r="Q3878" s="6">
        <v>3876</v>
      </c>
    </row>
    <row r="3879" spans="1:17" x14ac:dyDescent="0.25">
      <c r="A3879">
        <v>118.47627528876053</v>
      </c>
      <c r="B3879">
        <v>-11.710425478846631</v>
      </c>
      <c r="C3879">
        <v>2018.365</v>
      </c>
      <c r="D3879">
        <v>1.2</v>
      </c>
      <c r="E3879">
        <v>0.65</v>
      </c>
      <c r="F3879">
        <v>19.899999999999999</v>
      </c>
      <c r="G3879">
        <v>46.089820015575185</v>
      </c>
      <c r="H3879">
        <v>16.465009822989806</v>
      </c>
      <c r="I3879">
        <v>8.476275288760533</v>
      </c>
      <c r="J3879">
        <v>6246.2460824747277</v>
      </c>
      <c r="K3879">
        <v>-1286.0532025636974</v>
      </c>
      <c r="L3879">
        <v>-11.634173973596781</v>
      </c>
      <c r="M3879">
        <v>6377.2661041119509</v>
      </c>
      <c r="N3879">
        <v>36020.863036739065</v>
      </c>
      <c r="O3879">
        <v>73.050619015883754</v>
      </c>
      <c r="P3879">
        <v>36.288033215887303</v>
      </c>
      <c r="Q3879" s="6">
        <v>3877</v>
      </c>
    </row>
    <row r="3880" spans="1:17" x14ac:dyDescent="0.25">
      <c r="A3880">
        <v>150.01</v>
      </c>
      <c r="B3880">
        <v>-19.024000000000001</v>
      </c>
      <c r="C3880">
        <v>2018.365</v>
      </c>
      <c r="D3880">
        <v>1.2</v>
      </c>
      <c r="E3880">
        <v>0.65</v>
      </c>
      <c r="F3880">
        <v>19.899999999999999</v>
      </c>
      <c r="G3880">
        <v>46.089820015575185</v>
      </c>
      <c r="H3880">
        <v>23.636397278239237</v>
      </c>
      <c r="I3880">
        <v>40.009999999999991</v>
      </c>
      <c r="J3880">
        <v>6031.9251733726469</v>
      </c>
      <c r="K3880">
        <v>-2065.8618697301499</v>
      </c>
      <c r="L3880">
        <v>-18.905715657349116</v>
      </c>
      <c r="M3880">
        <v>6375.8847669928591</v>
      </c>
      <c r="N3880">
        <v>37800.344935635134</v>
      </c>
      <c r="O3880">
        <v>39.707384597697853</v>
      </c>
      <c r="P3880">
        <v>68.777249229084788</v>
      </c>
      <c r="Q3880" s="6">
        <v>3878</v>
      </c>
    </row>
    <row r="3881" spans="1:17" x14ac:dyDescent="0.25">
      <c r="A3881">
        <v>119.36496169876717</v>
      </c>
      <c r="B3881">
        <v>-7.280770231186537</v>
      </c>
      <c r="C3881">
        <v>2018.365</v>
      </c>
      <c r="D3881">
        <v>3</v>
      </c>
      <c r="E3881">
        <v>0.65</v>
      </c>
      <c r="F3881">
        <v>19.899999999999999</v>
      </c>
      <c r="G3881">
        <v>54.048620189015942</v>
      </c>
      <c r="H3881">
        <v>21.15542995892293</v>
      </c>
      <c r="I3881">
        <v>9.3649616987671749</v>
      </c>
      <c r="J3881">
        <v>6327.0534161791857</v>
      </c>
      <c r="K3881">
        <v>-802.94442846539482</v>
      </c>
      <c r="L3881">
        <v>-7.2325468630893646</v>
      </c>
      <c r="M3881">
        <v>6377.7993607817671</v>
      </c>
      <c r="N3881">
        <v>35945.134849118891</v>
      </c>
      <c r="O3881">
        <v>76.070772748205243</v>
      </c>
      <c r="P3881">
        <v>52.459874999994064</v>
      </c>
      <c r="Q3881" s="6">
        <v>3879</v>
      </c>
    </row>
    <row r="3882" spans="1:17" x14ac:dyDescent="0.25">
      <c r="A3882">
        <v>111.057</v>
      </c>
      <c r="B3882">
        <v>-12.946999999999999</v>
      </c>
      <c r="C3882">
        <v>2018.365</v>
      </c>
      <c r="D3882">
        <v>3</v>
      </c>
      <c r="E3882">
        <v>0.65</v>
      </c>
      <c r="F3882">
        <v>19.899999999999999</v>
      </c>
      <c r="G3882">
        <v>54.048620189015942</v>
      </c>
      <c r="H3882">
        <v>16.556660915092671</v>
      </c>
      <c r="I3882">
        <v>1.0570000000000022</v>
      </c>
      <c r="J3882">
        <v>6217.0379368802487</v>
      </c>
      <c r="K3882">
        <v>-1419.6919576512096</v>
      </c>
      <c r="L3882">
        <v>-12.863218528760028</v>
      </c>
      <c r="M3882">
        <v>6377.0750319584404</v>
      </c>
      <c r="N3882">
        <v>35976.365618901516</v>
      </c>
      <c r="O3882">
        <v>74.726364623818355</v>
      </c>
      <c r="P3882">
        <v>4.7076176260009817</v>
      </c>
      <c r="Q3882" s="6">
        <v>3880</v>
      </c>
    </row>
    <row r="3883" spans="1:17" x14ac:dyDescent="0.25">
      <c r="A3883">
        <v>114.3344175390977</v>
      </c>
      <c r="B3883">
        <v>-21.695223214474368</v>
      </c>
      <c r="C3883">
        <v>2018.365</v>
      </c>
      <c r="D3883">
        <v>3</v>
      </c>
      <c r="E3883">
        <v>0.65</v>
      </c>
      <c r="F3883">
        <v>19.899999999999999</v>
      </c>
      <c r="G3883">
        <v>54.048620189015942</v>
      </c>
      <c r="H3883">
        <v>21.574343458420962</v>
      </c>
      <c r="I3883">
        <v>4.3344175390977</v>
      </c>
      <c r="J3883">
        <v>5929.0469005869036</v>
      </c>
      <c r="K3883">
        <v>-2343.0901931949675</v>
      </c>
      <c r="L3883">
        <v>-21.563353891140082</v>
      </c>
      <c r="M3883">
        <v>6375.2387251620312</v>
      </c>
      <c r="N3883">
        <v>36330.456197252221</v>
      </c>
      <c r="O3883">
        <v>64.106445073141387</v>
      </c>
      <c r="P3883">
        <v>11.586955038019562</v>
      </c>
      <c r="Q3883" s="6">
        <v>3881</v>
      </c>
    </row>
    <row r="3884" spans="1:17" x14ac:dyDescent="0.25">
      <c r="A3884">
        <v>104.938</v>
      </c>
      <c r="B3884">
        <v>-13.922000000000001</v>
      </c>
      <c r="C3884">
        <v>2018.365</v>
      </c>
      <c r="D3884">
        <v>3</v>
      </c>
      <c r="E3884">
        <v>0.65</v>
      </c>
      <c r="F3884">
        <v>19.899999999999999</v>
      </c>
      <c r="G3884">
        <v>54.048620189015942</v>
      </c>
      <c r="H3884">
        <v>14.416956138195726</v>
      </c>
      <c r="I3884">
        <v>-5.0619999999999976</v>
      </c>
      <c r="J3884">
        <v>6191.9767633478068</v>
      </c>
      <c r="K3884">
        <v>-1524.6074366842081</v>
      </c>
      <c r="L3884">
        <v>-13.832389758025029</v>
      </c>
      <c r="M3884">
        <v>6376.9117975578101</v>
      </c>
      <c r="N3884">
        <v>36032.727867990849</v>
      </c>
      <c r="O3884">
        <v>72.611703491898638</v>
      </c>
      <c r="P3884">
        <v>20.211600753459333</v>
      </c>
      <c r="Q3884" s="6">
        <v>3882</v>
      </c>
    </row>
    <row r="3885" spans="1:17" x14ac:dyDescent="0.25">
      <c r="A3885">
        <v>153.78700000000001</v>
      </c>
      <c r="B3885">
        <v>-21.916</v>
      </c>
      <c r="C3885">
        <v>2018.365</v>
      </c>
      <c r="D3885">
        <v>3</v>
      </c>
      <c r="E3885">
        <v>0.65</v>
      </c>
      <c r="F3885">
        <v>19.899999999999999</v>
      </c>
      <c r="G3885">
        <v>54.048620189015942</v>
      </c>
      <c r="H3885">
        <v>20.735058460954455</v>
      </c>
      <c r="I3885">
        <v>43.787000000000006</v>
      </c>
      <c r="J3885">
        <v>5919.9661855933455</v>
      </c>
      <c r="K3885">
        <v>-2365.787152591452</v>
      </c>
      <c r="L3885">
        <v>-21.78305721633318</v>
      </c>
      <c r="M3885">
        <v>6375.1822319001512</v>
      </c>
      <c r="N3885">
        <v>38184.574258523004</v>
      </c>
      <c r="O3885">
        <v>34.916943715947326</v>
      </c>
      <c r="P3885">
        <v>68.724307451815591</v>
      </c>
      <c r="Q3885" s="6">
        <v>3883</v>
      </c>
    </row>
    <row r="3886" spans="1:17" x14ac:dyDescent="0.25">
      <c r="A3886">
        <v>126.23275591678379</v>
      </c>
      <c r="B3886">
        <v>-17.84</v>
      </c>
      <c r="C3886">
        <v>2018.365</v>
      </c>
      <c r="D3886">
        <v>3</v>
      </c>
      <c r="E3886">
        <v>0.65</v>
      </c>
      <c r="F3886">
        <v>19.899999999999999</v>
      </c>
      <c r="G3886">
        <v>54.048620189015942</v>
      </c>
      <c r="H3886">
        <v>15.300260867278485</v>
      </c>
      <c r="I3886">
        <v>16.232755916783788</v>
      </c>
      <c r="J3886">
        <v>6073.3602063005355</v>
      </c>
      <c r="K3886">
        <v>-1941.5355313331393</v>
      </c>
      <c r="L3886">
        <v>-17.728070520976207</v>
      </c>
      <c r="M3886">
        <v>6376.1480860237189</v>
      </c>
      <c r="N3886">
        <v>36424.326251854465</v>
      </c>
      <c r="O3886">
        <v>61.982954573257423</v>
      </c>
      <c r="P3886">
        <v>43.541516178337339</v>
      </c>
      <c r="Q3886" s="6">
        <v>3884</v>
      </c>
    </row>
    <row r="3887" spans="1:17" x14ac:dyDescent="0.25">
      <c r="A3887">
        <v>111.62517968859868</v>
      </c>
      <c r="B3887">
        <v>-18.707299434608608</v>
      </c>
      <c r="C3887">
        <v>2018.365</v>
      </c>
      <c r="D3887">
        <v>1.2</v>
      </c>
      <c r="E3887">
        <v>0.65</v>
      </c>
      <c r="F3887">
        <v>19.899999999999999</v>
      </c>
      <c r="G3887">
        <v>46.089820015575185</v>
      </c>
      <c r="H3887">
        <v>16.404594385367751</v>
      </c>
      <c r="I3887">
        <v>1.6251796885986778</v>
      </c>
      <c r="J3887">
        <v>6043.2604409398255</v>
      </c>
      <c r="K3887">
        <v>-2032.6893809450301</v>
      </c>
      <c r="L3887">
        <v>-18.590695720956862</v>
      </c>
      <c r="M3887">
        <v>6375.9566244160496</v>
      </c>
      <c r="N3887">
        <v>36180.861806867477</v>
      </c>
      <c r="O3887">
        <v>67.97058920133594</v>
      </c>
      <c r="P3887">
        <v>5.0552697050037736</v>
      </c>
      <c r="Q3887" s="6">
        <v>3885</v>
      </c>
    </row>
    <row r="3888" spans="1:17" x14ac:dyDescent="0.25">
      <c r="A3888">
        <v>105.224</v>
      </c>
      <c r="B3888">
        <v>-15.707000000000001</v>
      </c>
      <c r="C3888">
        <v>2018.365</v>
      </c>
      <c r="D3888">
        <v>1.2</v>
      </c>
      <c r="E3888">
        <v>0.65</v>
      </c>
      <c r="F3888">
        <v>19.899999999999999</v>
      </c>
      <c r="G3888">
        <v>46.089820015575185</v>
      </c>
      <c r="H3888">
        <v>18.304501710100524</v>
      </c>
      <c r="I3888">
        <v>-4.7759999999999962</v>
      </c>
      <c r="J3888">
        <v>6141.4786071565168</v>
      </c>
      <c r="K3888">
        <v>-1715.5393137952251</v>
      </c>
      <c r="L3888">
        <v>-15.606989907333972</v>
      </c>
      <c r="M3888">
        <v>6376.5848711781564</v>
      </c>
      <c r="N3888">
        <v>36088.411584769674</v>
      </c>
      <c r="O3888">
        <v>70.739303757492479</v>
      </c>
      <c r="P3888">
        <v>17.151566054740123</v>
      </c>
      <c r="Q3888" s="6">
        <v>3886</v>
      </c>
    </row>
    <row r="3889" spans="1:17" x14ac:dyDescent="0.25">
      <c r="A3889">
        <v>130.14099999999999</v>
      </c>
      <c r="B3889">
        <v>-16.577000000000002</v>
      </c>
      <c r="C3889">
        <v>2018.365</v>
      </c>
      <c r="D3889">
        <v>1.2</v>
      </c>
      <c r="E3889">
        <v>0.65</v>
      </c>
      <c r="F3889">
        <v>19.899999999999999</v>
      </c>
      <c r="G3889">
        <v>46.089820015575185</v>
      </c>
      <c r="H3889">
        <v>19.277751294226878</v>
      </c>
      <c r="I3889">
        <v>20.140999999999991</v>
      </c>
      <c r="J3889">
        <v>6114.7127596113314</v>
      </c>
      <c r="K3889">
        <v>-1808.0172481850911</v>
      </c>
      <c r="L3889">
        <v>-16.472058130484093</v>
      </c>
      <c r="M3889">
        <v>6376.4126671890053</v>
      </c>
      <c r="N3889">
        <v>36528.929574259106</v>
      </c>
      <c r="O3889">
        <v>59.76514426267763</v>
      </c>
      <c r="P3889">
        <v>52.120525905408883</v>
      </c>
      <c r="Q3889" s="6">
        <v>3887</v>
      </c>
    </row>
    <row r="3890" spans="1:17" x14ac:dyDescent="0.25">
      <c r="A3890">
        <v>123.55800000000001</v>
      </c>
      <c r="B3890">
        <v>-6.5539999999999985</v>
      </c>
      <c r="C3890">
        <v>2018.365</v>
      </c>
      <c r="D3890">
        <v>0.75</v>
      </c>
      <c r="E3890">
        <v>0.65</v>
      </c>
      <c r="F3890">
        <v>19.899999999999999</v>
      </c>
      <c r="G3890">
        <v>42.007420362456692</v>
      </c>
      <c r="H3890">
        <v>18.950828555119873</v>
      </c>
      <c r="I3890">
        <v>13.558000000000007</v>
      </c>
      <c r="J3890">
        <v>6336.7334230515444</v>
      </c>
      <c r="K3890">
        <v>-723.15618092615057</v>
      </c>
      <c r="L3890">
        <v>-6.5105021181876195</v>
      </c>
      <c r="M3890">
        <v>6377.8636969466697</v>
      </c>
      <c r="N3890">
        <v>36041.880250508686</v>
      </c>
      <c r="O3890">
        <v>72.3368933298201</v>
      </c>
      <c r="P3890">
        <v>64.671136489544793</v>
      </c>
      <c r="Q3890" s="6">
        <v>3888</v>
      </c>
    </row>
    <row r="3891" spans="1:17" x14ac:dyDescent="0.25">
      <c r="A3891">
        <v>105.54735022669317</v>
      </c>
      <c r="B3891">
        <v>-15.759116730116155</v>
      </c>
      <c r="C3891">
        <v>2018.365</v>
      </c>
      <c r="D3891">
        <v>0.75</v>
      </c>
      <c r="E3891">
        <v>0.65</v>
      </c>
      <c r="F3891">
        <v>19.899999999999999</v>
      </c>
      <c r="G3891">
        <v>42.007420362456692</v>
      </c>
      <c r="H3891">
        <v>20.278496652007554</v>
      </c>
      <c r="I3891">
        <v>-4.4526497733068311</v>
      </c>
      <c r="J3891">
        <v>6139.9148435289317</v>
      </c>
      <c r="K3891">
        <v>-1721.0902835487664</v>
      </c>
      <c r="L3891">
        <v>-15.658808582746142</v>
      </c>
      <c r="M3891">
        <v>6376.5747897999972</v>
      </c>
      <c r="N3891">
        <v>36086.973569842739</v>
      </c>
      <c r="O3891">
        <v>70.784616684478891</v>
      </c>
      <c r="P3891">
        <v>15.998443640577447</v>
      </c>
      <c r="Q3891" s="6">
        <v>3889</v>
      </c>
    </row>
    <row r="3892" spans="1:17" x14ac:dyDescent="0.25">
      <c r="A3892">
        <v>113.26316647294222</v>
      </c>
      <c r="B3892">
        <v>-16.176253461305151</v>
      </c>
      <c r="C3892">
        <v>2018.365</v>
      </c>
      <c r="D3892">
        <v>0.75</v>
      </c>
      <c r="E3892">
        <v>0.65</v>
      </c>
      <c r="F3892">
        <v>19.899999999999999</v>
      </c>
      <c r="G3892">
        <v>42.007420362456692</v>
      </c>
      <c r="H3892">
        <v>16.988535279292165</v>
      </c>
      <c r="I3892">
        <v>3.263166472942217</v>
      </c>
      <c r="J3892">
        <v>6127.2165651575951</v>
      </c>
      <c r="K3892">
        <v>-1765.4688894657343</v>
      </c>
      <c r="L3892">
        <v>-16.07357165801864</v>
      </c>
      <c r="M3892">
        <v>6376.4930201493216</v>
      </c>
      <c r="N3892">
        <v>36091.751082143332</v>
      </c>
      <c r="O3892">
        <v>70.629642142095477</v>
      </c>
      <c r="P3892">
        <v>11.565995202971301</v>
      </c>
      <c r="Q3892" s="6">
        <v>3890</v>
      </c>
    </row>
    <row r="3893" spans="1:17" x14ac:dyDescent="0.25">
      <c r="A3893">
        <v>106.56100000000001</v>
      </c>
      <c r="B3893">
        <v>-22.452999999999999</v>
      </c>
      <c r="C3893">
        <v>2018.365</v>
      </c>
      <c r="D3893">
        <v>3</v>
      </c>
      <c r="E3893">
        <v>0.65</v>
      </c>
      <c r="F3893">
        <v>19.899999999999999</v>
      </c>
      <c r="G3893">
        <v>54.048620189015942</v>
      </c>
      <c r="H3893">
        <v>22.868017939219975</v>
      </c>
      <c r="I3893">
        <v>-3.438999999999993</v>
      </c>
      <c r="J3893">
        <v>5897.5134154549469</v>
      </c>
      <c r="K3893">
        <v>-2420.8485526756435</v>
      </c>
      <c r="L3893">
        <v>-22.317479061354156</v>
      </c>
      <c r="M3893">
        <v>6375.0429175388954</v>
      </c>
      <c r="N3893">
        <v>36359.651872849186</v>
      </c>
      <c r="O3893">
        <v>63.414167785513563</v>
      </c>
      <c r="P3893">
        <v>8.9418921716344464</v>
      </c>
      <c r="Q3893" s="6">
        <v>3891</v>
      </c>
    </row>
    <row r="3894" spans="1:17" x14ac:dyDescent="0.25">
      <c r="A3894">
        <v>111.0392228608999</v>
      </c>
      <c r="B3894">
        <v>-24.470854594127751</v>
      </c>
      <c r="C3894">
        <v>2018.365</v>
      </c>
      <c r="D3894">
        <v>3</v>
      </c>
      <c r="E3894">
        <v>0.65</v>
      </c>
      <c r="F3894">
        <v>19.899999999999999</v>
      </c>
      <c r="G3894">
        <v>54.048620189015942</v>
      </c>
      <c r="H3894">
        <v>16.216217008361561</v>
      </c>
      <c r="I3894">
        <v>1.0392228608998977</v>
      </c>
      <c r="J3894">
        <v>5808.5421467017195</v>
      </c>
      <c r="K3894">
        <v>-2625.840432752681</v>
      </c>
      <c r="L3894">
        <v>-24.326075716886418</v>
      </c>
      <c r="M3894">
        <v>6374.4960466133325</v>
      </c>
      <c r="N3894">
        <v>36451.407417781338</v>
      </c>
      <c r="O3894">
        <v>61.345317365685567</v>
      </c>
      <c r="P3894">
        <v>2.5074776048980558</v>
      </c>
      <c r="Q3894" s="6">
        <v>3892</v>
      </c>
    </row>
    <row r="3895" spans="1:17" x14ac:dyDescent="0.25">
      <c r="A3895">
        <v>132.89099999999999</v>
      </c>
      <c r="B3895">
        <v>-14.417999999999999</v>
      </c>
      <c r="C3895">
        <v>2018.365</v>
      </c>
      <c r="D3895">
        <v>1.2</v>
      </c>
      <c r="E3895">
        <v>0.65</v>
      </c>
      <c r="F3895">
        <v>19.899999999999999</v>
      </c>
      <c r="G3895">
        <v>46.089820015575185</v>
      </c>
      <c r="H3895">
        <v>19.430480355647738</v>
      </c>
      <c r="I3895">
        <v>22.890999999999991</v>
      </c>
      <c r="J3895">
        <v>6178.5427115689117</v>
      </c>
      <c r="K3895">
        <v>-1577.8154199967983</v>
      </c>
      <c r="L3895">
        <v>-14.325463616127339</v>
      </c>
      <c r="M3895">
        <v>6376.8245654291759</v>
      </c>
      <c r="N3895">
        <v>36585.315580604074</v>
      </c>
      <c r="O3895">
        <v>58.63837664022742</v>
      </c>
      <c r="P3895">
        <v>59.471715960986664</v>
      </c>
      <c r="Q3895" s="6">
        <v>3893</v>
      </c>
    </row>
    <row r="3896" spans="1:17" x14ac:dyDescent="0.25">
      <c r="A3896">
        <v>107.16882778456178</v>
      </c>
      <c r="B3896">
        <v>-15.419231975487243</v>
      </c>
      <c r="C3896">
        <v>2018.365</v>
      </c>
      <c r="D3896">
        <v>0.75</v>
      </c>
      <c r="E3896">
        <v>0.65</v>
      </c>
      <c r="F3896">
        <v>19.899999999999999</v>
      </c>
      <c r="G3896">
        <v>42.007420362456692</v>
      </c>
      <c r="H3896">
        <v>18.70280062182767</v>
      </c>
      <c r="I3896">
        <v>-2.8311722154382153</v>
      </c>
      <c r="J3896">
        <v>6150.0220043798645</v>
      </c>
      <c r="K3896">
        <v>-1684.864078665111</v>
      </c>
      <c r="L3896">
        <v>-15.32087350499585</v>
      </c>
      <c r="M3896">
        <v>6376.6399943804699</v>
      </c>
      <c r="N3896">
        <v>36062.286173298242</v>
      </c>
      <c r="O3896">
        <v>71.590093034372927</v>
      </c>
      <c r="P3896">
        <v>10.536588516464404</v>
      </c>
      <c r="Q3896" s="6">
        <v>3894</v>
      </c>
    </row>
    <row r="3897" spans="1:17" x14ac:dyDescent="0.25">
      <c r="A3897">
        <v>115.09399999999999</v>
      </c>
      <c r="B3897">
        <v>-14.239999999999998</v>
      </c>
      <c r="C3897">
        <v>2018.365</v>
      </c>
      <c r="D3897">
        <v>3</v>
      </c>
      <c r="E3897">
        <v>0.65</v>
      </c>
      <c r="F3897">
        <v>19.899999999999999</v>
      </c>
      <c r="G3897">
        <v>54.048620189015942</v>
      </c>
      <c r="H3897">
        <v>16.515614053449994</v>
      </c>
      <c r="I3897">
        <v>5.0939999999999941</v>
      </c>
      <c r="J3897">
        <v>6183.4168509389447</v>
      </c>
      <c r="K3897">
        <v>-1558.7337669911235</v>
      </c>
      <c r="L3897">
        <v>-14.148510605749999</v>
      </c>
      <c r="M3897">
        <v>6376.8561932063385</v>
      </c>
      <c r="N3897">
        <v>36043.051656214389</v>
      </c>
      <c r="O3897">
        <v>72.250108871115259</v>
      </c>
      <c r="P3897">
        <v>19.919985605511709</v>
      </c>
      <c r="Q3897" s="6">
        <v>3895</v>
      </c>
    </row>
    <row r="3898" spans="1:17" x14ac:dyDescent="0.25">
      <c r="A3898">
        <v>117.15079203189048</v>
      </c>
      <c r="B3898">
        <v>-14.830451389563123</v>
      </c>
      <c r="C3898">
        <v>2018.365</v>
      </c>
      <c r="D3898">
        <v>1.2</v>
      </c>
      <c r="E3898">
        <v>0.65</v>
      </c>
      <c r="F3898">
        <v>19.899999999999999</v>
      </c>
      <c r="G3898">
        <v>46.089820015575185</v>
      </c>
      <c r="H3898">
        <v>17.168495923822213</v>
      </c>
      <c r="I3898">
        <v>7.1507920318904752</v>
      </c>
      <c r="J3898">
        <v>6167.020692326505</v>
      </c>
      <c r="K3898">
        <v>-1621.9725806184001</v>
      </c>
      <c r="L3898">
        <v>-14.7355026576908</v>
      </c>
      <c r="M3898">
        <v>6376.7498988012067</v>
      </c>
      <c r="N3898">
        <v>36089.726897581822</v>
      </c>
      <c r="O3898">
        <v>70.704505450808568</v>
      </c>
      <c r="P3898">
        <v>26.111485112625864</v>
      </c>
      <c r="Q3898" s="6">
        <v>3896</v>
      </c>
    </row>
    <row r="3899" spans="1:17" x14ac:dyDescent="0.25">
      <c r="A3899">
        <v>115.45600602522673</v>
      </c>
      <c r="B3899">
        <v>-12.41916197339253</v>
      </c>
      <c r="C3899">
        <v>2018.365</v>
      </c>
      <c r="D3899">
        <v>0.75</v>
      </c>
      <c r="E3899">
        <v>0.65</v>
      </c>
      <c r="F3899">
        <v>19.899999999999999</v>
      </c>
      <c r="G3899">
        <v>42.007420362456692</v>
      </c>
      <c r="H3899">
        <v>22.286565965648464</v>
      </c>
      <c r="I3899">
        <v>5.4560060252267277</v>
      </c>
      <c r="J3899">
        <v>6229.8586816846409</v>
      </c>
      <c r="K3899">
        <v>-1362.7234017268049</v>
      </c>
      <c r="L3899">
        <v>-12.338576590213369</v>
      </c>
      <c r="M3899">
        <v>6377.1587923914331</v>
      </c>
      <c r="N3899">
        <v>35993.189666685503</v>
      </c>
      <c r="O3899">
        <v>74.07290870354305</v>
      </c>
      <c r="P3899">
        <v>23.94714922088793</v>
      </c>
      <c r="Q3899" s="6">
        <v>3897</v>
      </c>
    </row>
    <row r="3900" spans="1:17" x14ac:dyDescent="0.25">
      <c r="A3900">
        <v>113.54898443692238</v>
      </c>
      <c r="B3900">
        <v>-15.979411751594885</v>
      </c>
      <c r="C3900">
        <v>2018.365</v>
      </c>
      <c r="D3900">
        <v>0.75</v>
      </c>
      <c r="E3900">
        <v>0.65</v>
      </c>
      <c r="F3900">
        <v>19.899999999999999</v>
      </c>
      <c r="G3900">
        <v>42.007420362456692</v>
      </c>
      <c r="H3900">
        <v>14.392423731816709</v>
      </c>
      <c r="I3900">
        <v>3.5489844369223817</v>
      </c>
      <c r="J3900">
        <v>6133.2490467042026</v>
      </c>
      <c r="K3900">
        <v>-1744.5384776967683</v>
      </c>
      <c r="L3900">
        <v>-15.877847388298949</v>
      </c>
      <c r="M3900">
        <v>6376.5318449030401</v>
      </c>
      <c r="N3900">
        <v>36086.845173777117</v>
      </c>
      <c r="O3900">
        <v>70.786890064196427</v>
      </c>
      <c r="P3900">
        <v>12.696254157932689</v>
      </c>
      <c r="Q3900" s="6">
        <v>3898</v>
      </c>
    </row>
    <row r="3901" spans="1:17" x14ac:dyDescent="0.25">
      <c r="A3901">
        <v>109.48885022922441</v>
      </c>
      <c r="B3901">
        <v>-11.253877933572277</v>
      </c>
      <c r="C3901">
        <v>2018.365</v>
      </c>
      <c r="D3901">
        <v>1.2</v>
      </c>
      <c r="E3901">
        <v>0.65</v>
      </c>
      <c r="F3901">
        <v>19.899999999999999</v>
      </c>
      <c r="G3901">
        <v>46.089820015575185</v>
      </c>
      <c r="H3901">
        <v>19.736371104911719</v>
      </c>
      <c r="I3901">
        <v>-0.51114977077558876</v>
      </c>
      <c r="J3901">
        <v>6256.2992248247738</v>
      </c>
      <c r="K3901">
        <v>-1236.5615247492181</v>
      </c>
      <c r="L3901">
        <v>-11.180442839434846</v>
      </c>
      <c r="M3901">
        <v>6377.3320750164157</v>
      </c>
      <c r="N3901">
        <v>35929.418422861512</v>
      </c>
      <c r="O3901">
        <v>76.746979501380551</v>
      </c>
      <c r="P3901">
        <v>2.6174232774723962</v>
      </c>
      <c r="Q3901" s="6">
        <v>3899</v>
      </c>
    </row>
    <row r="3902" spans="1:17" x14ac:dyDescent="0.25">
      <c r="A3902">
        <v>108.9819233319062</v>
      </c>
      <c r="B3902">
        <v>-13.378758810345758</v>
      </c>
      <c r="C3902">
        <v>2018.365</v>
      </c>
      <c r="D3902">
        <v>1.2</v>
      </c>
      <c r="E3902">
        <v>0.65</v>
      </c>
      <c r="F3902">
        <v>19.899999999999999</v>
      </c>
      <c r="G3902">
        <v>46.089820015575185</v>
      </c>
      <c r="H3902">
        <v>19.273623243145366</v>
      </c>
      <c r="I3902">
        <v>-1.0180766680937978</v>
      </c>
      <c r="J3902">
        <v>6206.1606151592805</v>
      </c>
      <c r="K3902">
        <v>-1466.20317318752</v>
      </c>
      <c r="L3902">
        <v>-13.292383923900074</v>
      </c>
      <c r="M3902">
        <v>6377.0041027287552</v>
      </c>
      <c r="N3902">
        <v>35989.007354992442</v>
      </c>
      <c r="O3902">
        <v>74.22591780112036</v>
      </c>
      <c r="P3902">
        <v>4.3917243377729784</v>
      </c>
      <c r="Q3902" s="6">
        <v>3900</v>
      </c>
    </row>
    <row r="3903" spans="1:17" x14ac:dyDescent="0.25">
      <c r="A3903">
        <v>152.459</v>
      </c>
      <c r="B3903">
        <v>-13.65</v>
      </c>
      <c r="C3903">
        <v>2018.365</v>
      </c>
      <c r="D3903">
        <v>3</v>
      </c>
      <c r="E3903">
        <v>0.65</v>
      </c>
      <c r="F3903">
        <v>19.899999999999999</v>
      </c>
      <c r="G3903">
        <v>54.048620189015942</v>
      </c>
      <c r="H3903">
        <v>20.58382115620034</v>
      </c>
      <c r="I3903">
        <v>42.459000000000003</v>
      </c>
      <c r="J3903">
        <v>6199.1478917735421</v>
      </c>
      <c r="K3903">
        <v>-1495.3810059822126</v>
      </c>
      <c r="L3903">
        <v>-13.562005775462342</v>
      </c>
      <c r="M3903">
        <v>6376.9584393449459</v>
      </c>
      <c r="N3903">
        <v>37852.424069452733</v>
      </c>
      <c r="O3903">
        <v>39.05293962257845</v>
      </c>
      <c r="P3903">
        <v>75.538091936400107</v>
      </c>
      <c r="Q3903" s="6">
        <v>3901</v>
      </c>
    </row>
    <row r="3904" spans="1:17" x14ac:dyDescent="0.25">
      <c r="A3904">
        <v>113.66199780407118</v>
      </c>
      <c r="B3904">
        <v>-14.97265764491803</v>
      </c>
      <c r="C3904">
        <v>2018.365</v>
      </c>
      <c r="D3904">
        <v>0.75</v>
      </c>
      <c r="E3904">
        <v>0.65</v>
      </c>
      <c r="F3904">
        <v>19.899999999999999</v>
      </c>
      <c r="G3904">
        <v>42.007420362456692</v>
      </c>
      <c r="H3904">
        <v>19.883897515468281</v>
      </c>
      <c r="I3904">
        <v>3.6619978040711771</v>
      </c>
      <c r="J3904">
        <v>6162.9743459190977</v>
      </c>
      <c r="K3904">
        <v>-1637.1782079541415</v>
      </c>
      <c r="L3904">
        <v>-14.876881674044428</v>
      </c>
      <c r="M3904">
        <v>6376.7237099514405</v>
      </c>
      <c r="N3904">
        <v>36053.091831853024</v>
      </c>
      <c r="O3904">
        <v>71.901747789519845</v>
      </c>
      <c r="P3904">
        <v>13.913359583533682</v>
      </c>
      <c r="Q3904" s="6">
        <v>3902</v>
      </c>
    </row>
    <row r="3905" spans="1:17" x14ac:dyDescent="0.25">
      <c r="A3905">
        <v>128.38200000000001</v>
      </c>
      <c r="B3905">
        <v>-16.523</v>
      </c>
      <c r="C3905">
        <v>2018.365</v>
      </c>
      <c r="D3905">
        <v>0.75</v>
      </c>
      <c r="E3905">
        <v>0.65</v>
      </c>
      <c r="F3905">
        <v>19.899999999999999</v>
      </c>
      <c r="G3905">
        <v>42.007420362456692</v>
      </c>
      <c r="H3905">
        <v>15.761500999002861</v>
      </c>
      <c r="I3905">
        <v>18.382000000000005</v>
      </c>
      <c r="J3905">
        <v>6116.415001098886</v>
      </c>
      <c r="K3905">
        <v>-1802.2889387107539</v>
      </c>
      <c r="L3905">
        <v>-16.418361493666119</v>
      </c>
      <c r="M3905">
        <v>6376.4235966775786</v>
      </c>
      <c r="N3905">
        <v>36455.516397423657</v>
      </c>
      <c r="O3905">
        <v>61.309983770506101</v>
      </c>
      <c r="P3905">
        <v>49.441891603199863</v>
      </c>
      <c r="Q3905" s="6">
        <v>3903</v>
      </c>
    </row>
    <row r="3906" spans="1:17" x14ac:dyDescent="0.25">
      <c r="A3906">
        <v>142.56988612988252</v>
      </c>
      <c r="B3906">
        <v>-16.043001641983722</v>
      </c>
      <c r="C3906">
        <v>2018.365</v>
      </c>
      <c r="D3906">
        <v>3</v>
      </c>
      <c r="E3906">
        <v>0.65</v>
      </c>
      <c r="F3906">
        <v>19.899999999999999</v>
      </c>
      <c r="G3906">
        <v>54.048620189015942</v>
      </c>
      <c r="H3906">
        <v>17.590119489674805</v>
      </c>
      <c r="I3906">
        <v>32.569886129882519</v>
      </c>
      <c r="J3906">
        <v>6131.3081233536786</v>
      </c>
      <c r="K3906">
        <v>-1751.3022884703678</v>
      </c>
      <c r="L3906">
        <v>-15.941075766322179</v>
      </c>
      <c r="M3906">
        <v>6376.5193490731572</v>
      </c>
      <c r="N3906">
        <v>37185.272820348262</v>
      </c>
      <c r="O3906">
        <v>48.311341600836641</v>
      </c>
      <c r="P3906">
        <v>66.605199904042721</v>
      </c>
      <c r="Q3906" s="6">
        <v>3904</v>
      </c>
    </row>
    <row r="3907" spans="1:17" x14ac:dyDescent="0.25">
      <c r="A3907">
        <v>114.62695311280474</v>
      </c>
      <c r="B3907">
        <v>-16.010902035371181</v>
      </c>
      <c r="C3907">
        <v>2018.365</v>
      </c>
      <c r="D3907">
        <v>1.2</v>
      </c>
      <c r="E3907">
        <v>0.65</v>
      </c>
      <c r="F3907">
        <v>19.899999999999999</v>
      </c>
      <c r="G3907">
        <v>46.089820015575185</v>
      </c>
      <c r="H3907">
        <v>15.051372899767896</v>
      </c>
      <c r="I3907">
        <v>4.6269531128047419</v>
      </c>
      <c r="J3907">
        <v>6132.2888237645884</v>
      </c>
      <c r="K3907">
        <v>-1747.8882416690615</v>
      </c>
      <c r="L3907">
        <v>-15.909158585786836</v>
      </c>
      <c r="M3907">
        <v>6376.5256624146859</v>
      </c>
      <c r="N3907">
        <v>36097.571980625427</v>
      </c>
      <c r="O3907">
        <v>70.447944730328203</v>
      </c>
      <c r="P3907">
        <v>16.35281898169319</v>
      </c>
      <c r="Q3907" s="6">
        <v>3905</v>
      </c>
    </row>
    <row r="3908" spans="1:17" x14ac:dyDescent="0.25">
      <c r="A3908">
        <v>110.82447813209761</v>
      </c>
      <c r="B3908">
        <v>-16.238358532122774</v>
      </c>
      <c r="C3908">
        <v>2018.365</v>
      </c>
      <c r="D3908">
        <v>3</v>
      </c>
      <c r="E3908">
        <v>0.65</v>
      </c>
      <c r="F3908">
        <v>19.899999999999999</v>
      </c>
      <c r="G3908">
        <v>54.048620189015942</v>
      </c>
      <c r="H3908">
        <v>19.238421638159046</v>
      </c>
      <c r="I3908">
        <v>0.82447813209761023</v>
      </c>
      <c r="J3908">
        <v>6125.2983290797602</v>
      </c>
      <c r="K3908">
        <v>-1772.0683601977619</v>
      </c>
      <c r="L3908">
        <v>-16.135325162966485</v>
      </c>
      <c r="M3908">
        <v>6376.4806824330053</v>
      </c>
      <c r="N3908">
        <v>36083.123664126346</v>
      </c>
      <c r="O3908">
        <v>70.903593397218174</v>
      </c>
      <c r="P3908">
        <v>2.9460239095795155</v>
      </c>
      <c r="Q3908" s="6">
        <v>3906</v>
      </c>
    </row>
    <row r="3909" spans="1:17" x14ac:dyDescent="0.25">
      <c r="A3909">
        <v>146.14150381418938</v>
      </c>
      <c r="B3909">
        <v>-7.6140573175915769</v>
      </c>
      <c r="C3909">
        <v>2018.365</v>
      </c>
      <c r="D3909">
        <v>0.75</v>
      </c>
      <c r="E3909">
        <v>0.65</v>
      </c>
      <c r="F3909">
        <v>19.899999999999999</v>
      </c>
      <c r="G3909">
        <v>42.007420362456692</v>
      </c>
      <c r="H3909">
        <v>21.178422782358517</v>
      </c>
      <c r="I3909">
        <v>36.141503814189377</v>
      </c>
      <c r="J3909">
        <v>6322.27587243382</v>
      </c>
      <c r="K3909">
        <v>-839.49265131336597</v>
      </c>
      <c r="L3909">
        <v>-7.5636770022342468</v>
      </c>
      <c r="M3909">
        <v>6377.7676438365143</v>
      </c>
      <c r="N3909">
        <v>37255.082643073212</v>
      </c>
      <c r="O3909">
        <v>47.281821151411584</v>
      </c>
      <c r="P3909">
        <v>79.716902386263968</v>
      </c>
      <c r="Q3909" s="6">
        <v>3907</v>
      </c>
    </row>
    <row r="3910" spans="1:17" x14ac:dyDescent="0.25">
      <c r="A3910">
        <v>106.09699999999999</v>
      </c>
      <c r="B3910">
        <v>-10.257999999999999</v>
      </c>
      <c r="C3910">
        <v>2018.365</v>
      </c>
      <c r="D3910">
        <v>1.2</v>
      </c>
      <c r="E3910">
        <v>0.65</v>
      </c>
      <c r="F3910">
        <v>19.899999999999999</v>
      </c>
      <c r="G3910">
        <v>46.089820015575185</v>
      </c>
      <c r="H3910">
        <v>19.725747309379642</v>
      </c>
      <c r="I3910">
        <v>-3.9030000000000058</v>
      </c>
      <c r="J3910">
        <v>6276.8571350015463</v>
      </c>
      <c r="K3910">
        <v>-1128.3411628452377</v>
      </c>
      <c r="L3910">
        <v>-10.190771545270961</v>
      </c>
      <c r="M3910">
        <v>6377.4673086571574</v>
      </c>
      <c r="N3910">
        <v>35922.1082420151</v>
      </c>
      <c r="O3910">
        <v>77.095814553494321</v>
      </c>
      <c r="P3910">
        <v>20.962665462481546</v>
      </c>
      <c r="Q3910" s="6">
        <v>3908</v>
      </c>
    </row>
    <row r="3911" spans="1:17" x14ac:dyDescent="0.25">
      <c r="A3911">
        <v>114.09</v>
      </c>
      <c r="B3911">
        <v>-17.243000000000002</v>
      </c>
      <c r="C3911">
        <v>2018.365</v>
      </c>
      <c r="D3911">
        <v>1.2</v>
      </c>
      <c r="E3911">
        <v>0.65</v>
      </c>
      <c r="F3911">
        <v>19.899999999999999</v>
      </c>
      <c r="G3911">
        <v>46.089820015575185</v>
      </c>
      <c r="H3911">
        <v>19.6326405120444</v>
      </c>
      <c r="I3911">
        <v>4.0900000000000034</v>
      </c>
      <c r="J3911">
        <v>6093.2743308551271</v>
      </c>
      <c r="K3911">
        <v>-1878.5351588494191</v>
      </c>
      <c r="L3911">
        <v>-17.134347383056852</v>
      </c>
      <c r="M3911">
        <v>6376.2752774712771</v>
      </c>
      <c r="N3911">
        <v>36137.859046682308</v>
      </c>
      <c r="O3911">
        <v>69.214492227919081</v>
      </c>
      <c r="P3911">
        <v>13.56214683490869</v>
      </c>
      <c r="Q3911" s="6">
        <v>3909</v>
      </c>
    </row>
    <row r="3912" spans="1:17" x14ac:dyDescent="0.25">
      <c r="A3912">
        <v>126.556</v>
      </c>
      <c r="B3912">
        <v>-14.221</v>
      </c>
      <c r="C3912">
        <v>2018.365</v>
      </c>
      <c r="D3912">
        <v>0.75</v>
      </c>
      <c r="E3912">
        <v>0.65</v>
      </c>
      <c r="F3912">
        <v>19.899999999999999</v>
      </c>
      <c r="G3912">
        <v>42.007420362456692</v>
      </c>
      <c r="H3912">
        <v>17.794646298007677</v>
      </c>
      <c r="I3912">
        <v>16.555999999999997</v>
      </c>
      <c r="J3912">
        <v>6183.9336178296762</v>
      </c>
      <c r="K3912">
        <v>-1556.6960859423134</v>
      </c>
      <c r="L3912">
        <v>-14.12962257056561</v>
      </c>
      <c r="M3912">
        <v>6376.8595479053911</v>
      </c>
      <c r="N3912">
        <v>36312.783649313387</v>
      </c>
      <c r="O3912">
        <v>64.581622798559494</v>
      </c>
      <c r="P3912">
        <v>50.430471968606639</v>
      </c>
      <c r="Q3912" s="6">
        <v>3910</v>
      </c>
    </row>
    <row r="3913" spans="1:17" x14ac:dyDescent="0.25">
      <c r="A3913">
        <v>150.32479198385735</v>
      </c>
      <c r="B3913">
        <v>-16.656319542327964</v>
      </c>
      <c r="C3913">
        <v>2018.365</v>
      </c>
      <c r="D3913">
        <v>1.2</v>
      </c>
      <c r="E3913">
        <v>0.65</v>
      </c>
      <c r="F3913">
        <v>19.899999999999999</v>
      </c>
      <c r="G3913">
        <v>46.089820015575185</v>
      </c>
      <c r="H3913">
        <v>22.444488260802466</v>
      </c>
      <c r="I3913">
        <v>40.324791983857352</v>
      </c>
      <c r="J3913">
        <v>6112.2025668195129</v>
      </c>
      <c r="K3913">
        <v>-1816.4285884806268</v>
      </c>
      <c r="L3913">
        <v>-16.550932739291586</v>
      </c>
      <c r="M3913">
        <v>6376.3965556483981</v>
      </c>
      <c r="N3913">
        <v>37755.98125365669</v>
      </c>
      <c r="O3913">
        <v>40.291400659724395</v>
      </c>
      <c r="P3913">
        <v>71.340872063593892</v>
      </c>
      <c r="Q3913" s="6">
        <v>3911</v>
      </c>
    </row>
    <row r="3914" spans="1:17" x14ac:dyDescent="0.25">
      <c r="A3914">
        <v>115.56952672568445</v>
      </c>
      <c r="B3914">
        <v>-21.754033445484765</v>
      </c>
      <c r="C3914">
        <v>2018.365</v>
      </c>
      <c r="D3914">
        <v>3</v>
      </c>
      <c r="E3914">
        <v>0.65</v>
      </c>
      <c r="F3914">
        <v>19.899999999999999</v>
      </c>
      <c r="G3914">
        <v>54.048620189015942</v>
      </c>
      <c r="H3914">
        <v>23.629784540083421</v>
      </c>
      <c r="I3914">
        <v>5.5695267256844545</v>
      </c>
      <c r="J3914">
        <v>5926.6365618461577</v>
      </c>
      <c r="K3914">
        <v>-2349.1395366773522</v>
      </c>
      <c r="L3914">
        <v>-21.621877412895902</v>
      </c>
      <c r="M3914">
        <v>6375.2237214855704</v>
      </c>
      <c r="N3914">
        <v>36346.038410121015</v>
      </c>
      <c r="O3914">
        <v>63.737495760790182</v>
      </c>
      <c r="P3914">
        <v>14.74090127984465</v>
      </c>
      <c r="Q3914" s="6">
        <v>3912</v>
      </c>
    </row>
    <row r="3915" spans="1:17" x14ac:dyDescent="0.25">
      <c r="A3915">
        <v>126.977</v>
      </c>
      <c r="B3915">
        <v>-10.86</v>
      </c>
      <c r="C3915">
        <v>2018.365</v>
      </c>
      <c r="D3915">
        <v>3</v>
      </c>
      <c r="E3915">
        <v>0.65</v>
      </c>
      <c r="F3915">
        <v>19.899999999999999</v>
      </c>
      <c r="G3915">
        <v>54.048620189015942</v>
      </c>
      <c r="H3915">
        <v>23.799204817947881</v>
      </c>
      <c r="I3915">
        <v>16.977000000000004</v>
      </c>
      <c r="J3915">
        <v>6264.6550401507866</v>
      </c>
      <c r="K3915">
        <v>-1193.8015000220435</v>
      </c>
      <c r="L3915">
        <v>-10.789009585451792</v>
      </c>
      <c r="M3915">
        <v>6377.3869879082549</v>
      </c>
      <c r="N3915">
        <v>36238.375726294566</v>
      </c>
      <c r="O3915">
        <v>66.47038081042183</v>
      </c>
      <c r="P3915">
        <v>58.319321254314836</v>
      </c>
      <c r="Q3915" s="6">
        <v>3913</v>
      </c>
    </row>
    <row r="3916" spans="1:17" x14ac:dyDescent="0.25">
      <c r="A3916">
        <v>157.69999999999999</v>
      </c>
      <c r="B3916">
        <v>-12.754</v>
      </c>
      <c r="C3916">
        <v>2018.365</v>
      </c>
      <c r="D3916">
        <v>0.75</v>
      </c>
      <c r="E3916">
        <v>0.65</v>
      </c>
      <c r="F3916">
        <v>19.899999999999999</v>
      </c>
      <c r="G3916">
        <v>42.007420362456692</v>
      </c>
      <c r="H3916">
        <v>18.378949509360584</v>
      </c>
      <c r="I3916">
        <v>47.699999999999989</v>
      </c>
      <c r="J3916">
        <v>6221.7866652896437</v>
      </c>
      <c r="K3916">
        <v>-1398.8752947726648</v>
      </c>
      <c r="L3916">
        <v>-12.671383942267274</v>
      </c>
      <c r="M3916">
        <v>6377.1060363382176</v>
      </c>
      <c r="N3916">
        <v>38280.164309622778</v>
      </c>
      <c r="O3916">
        <v>33.803523287356604</v>
      </c>
      <c r="P3916">
        <v>78.641530113726745</v>
      </c>
      <c r="Q3916" s="6">
        <v>3914</v>
      </c>
    </row>
    <row r="3917" spans="1:17" x14ac:dyDescent="0.25">
      <c r="A3917">
        <v>107.79300000000001</v>
      </c>
      <c r="B3917">
        <v>-9.7509999999999994</v>
      </c>
      <c r="C3917">
        <v>2018.365</v>
      </c>
      <c r="D3917">
        <v>3</v>
      </c>
      <c r="E3917">
        <v>0.65</v>
      </c>
      <c r="F3917">
        <v>19.899999999999999</v>
      </c>
      <c r="G3917">
        <v>54.048620189015942</v>
      </c>
      <c r="H3917">
        <v>23.758688647476383</v>
      </c>
      <c r="I3917">
        <v>-2.2069999999999936</v>
      </c>
      <c r="J3917">
        <v>6286.5993147318031</v>
      </c>
      <c r="K3917">
        <v>-1073.1158869699252</v>
      </c>
      <c r="L3917">
        <v>-9.686962719995865</v>
      </c>
      <c r="M3917">
        <v>6377.5315484012799</v>
      </c>
      <c r="N3917">
        <v>35899.06335416947</v>
      </c>
      <c r="O3917">
        <v>78.237347718305884</v>
      </c>
      <c r="P3917">
        <v>12.819077191172497</v>
      </c>
      <c r="Q3917" s="6">
        <v>3915</v>
      </c>
    </row>
    <row r="3918" spans="1:17" x14ac:dyDescent="0.25">
      <c r="A3918">
        <v>115.92149574419945</v>
      </c>
      <c r="B3918">
        <v>-20.891854195916817</v>
      </c>
      <c r="C3918">
        <v>2018.365</v>
      </c>
      <c r="D3918">
        <v>1.2</v>
      </c>
      <c r="E3918">
        <v>0.65</v>
      </c>
      <c r="F3918">
        <v>19.899999999999999</v>
      </c>
      <c r="G3918">
        <v>46.089820015575185</v>
      </c>
      <c r="H3918">
        <v>20.107182363297937</v>
      </c>
      <c r="I3918">
        <v>5.9214957441994471</v>
      </c>
      <c r="J3918">
        <v>5961.3484071428911</v>
      </c>
      <c r="K3918">
        <v>-2260.2135262547922</v>
      </c>
      <c r="L3918">
        <v>-20.76395615113136</v>
      </c>
      <c r="M3918">
        <v>6375.440378170767</v>
      </c>
      <c r="N3918">
        <v>36310.233469362291</v>
      </c>
      <c r="O3918">
        <v>64.598720463819333</v>
      </c>
      <c r="P3918">
        <v>16.217149757013807</v>
      </c>
      <c r="Q3918" s="6">
        <v>3916</v>
      </c>
    </row>
    <row r="3919" spans="1:17" x14ac:dyDescent="0.25">
      <c r="A3919">
        <v>102.93186167443403</v>
      </c>
      <c r="B3919">
        <v>-14.043471189072601</v>
      </c>
      <c r="C3919">
        <v>2018.365</v>
      </c>
      <c r="D3919">
        <v>0.75</v>
      </c>
      <c r="E3919">
        <v>0.65</v>
      </c>
      <c r="F3919">
        <v>19.899999999999999</v>
      </c>
      <c r="G3919">
        <v>42.007420362456692</v>
      </c>
      <c r="H3919">
        <v>15.404240094389397</v>
      </c>
      <c r="I3919">
        <v>-7.0681383255659682</v>
      </c>
      <c r="J3919">
        <v>6188.7293908509937</v>
      </c>
      <c r="K3919">
        <v>-1537.6486755281667</v>
      </c>
      <c r="L3919">
        <v>-13.953141835101217</v>
      </c>
      <c r="M3919">
        <v>6376.8906939461049</v>
      </c>
      <c r="N3919">
        <v>36063.285857195136</v>
      </c>
      <c r="O3919">
        <v>71.567982351960211</v>
      </c>
      <c r="P3919">
        <v>27.065846271959877</v>
      </c>
      <c r="Q3919" s="6">
        <v>3917</v>
      </c>
    </row>
    <row r="3920" spans="1:17" x14ac:dyDescent="0.25">
      <c r="A3920">
        <v>148.36199999999999</v>
      </c>
      <c r="B3920">
        <v>-16.494999999999997</v>
      </c>
      <c r="C3920">
        <v>2018.365</v>
      </c>
      <c r="D3920">
        <v>0.75</v>
      </c>
      <c r="E3920">
        <v>0.65</v>
      </c>
      <c r="F3920">
        <v>19.899999999999999</v>
      </c>
      <c r="G3920">
        <v>42.007420362456692</v>
      </c>
      <c r="H3920">
        <v>19.253356991762935</v>
      </c>
      <c r="I3920">
        <v>38.361999999999995</v>
      </c>
      <c r="J3920">
        <v>6117.2955157212955</v>
      </c>
      <c r="K3920">
        <v>-1799.3180848947231</v>
      </c>
      <c r="L3920">
        <v>-16.390518938298602</v>
      </c>
      <c r="M3920">
        <v>6376.4292513359769</v>
      </c>
      <c r="N3920">
        <v>37602.981645515247</v>
      </c>
      <c r="O3920">
        <v>42.325701021043031</v>
      </c>
      <c r="P3920">
        <v>70.266018894664782</v>
      </c>
      <c r="Q3920" s="6">
        <v>3918</v>
      </c>
    </row>
    <row r="3921" spans="1:17" x14ac:dyDescent="0.25">
      <c r="A3921">
        <v>153.83455290813785</v>
      </c>
      <c r="B3921">
        <v>-6.560205375791746</v>
      </c>
      <c r="C3921">
        <v>2018.365</v>
      </c>
      <c r="D3921">
        <v>3</v>
      </c>
      <c r="E3921">
        <v>0.65</v>
      </c>
      <c r="F3921">
        <v>19.899999999999999</v>
      </c>
      <c r="G3921">
        <v>54.048620189015942</v>
      </c>
      <c r="H3921">
        <v>14.896308121769952</v>
      </c>
      <c r="I3921">
        <v>43.834552908137852</v>
      </c>
      <c r="J3921">
        <v>6336.6550584121424</v>
      </c>
      <c r="K3921">
        <v>-723.83793690650748</v>
      </c>
      <c r="L3921">
        <v>-6.5166670247708094</v>
      </c>
      <c r="M3921">
        <v>6377.8631757200046</v>
      </c>
      <c r="N3921">
        <v>37855.458273760749</v>
      </c>
      <c r="O3921">
        <v>39.027017570542412</v>
      </c>
      <c r="P3921">
        <v>83.214160429787228</v>
      </c>
      <c r="Q3921" s="6">
        <v>3919</v>
      </c>
    </row>
    <row r="3922" spans="1:17" x14ac:dyDescent="0.25">
      <c r="A3922">
        <v>129.88800000000001</v>
      </c>
      <c r="B3922">
        <v>-13.417000000000002</v>
      </c>
      <c r="C3922">
        <v>2018.365</v>
      </c>
      <c r="D3922">
        <v>0.75</v>
      </c>
      <c r="E3922">
        <v>0.65</v>
      </c>
      <c r="F3922">
        <v>19.899999999999999</v>
      </c>
      <c r="G3922">
        <v>42.007420362456692</v>
      </c>
      <c r="H3922">
        <v>14.639418082648461</v>
      </c>
      <c r="I3922">
        <v>19.888000000000005</v>
      </c>
      <c r="J3922">
        <v>6205.1802944776227</v>
      </c>
      <c r="K3922">
        <v>-1470.318804369688</v>
      </c>
      <c r="L3922">
        <v>-13.330396341675364</v>
      </c>
      <c r="M3922">
        <v>6376.9977162812684</v>
      </c>
      <c r="N3922">
        <v>36420.006724322215</v>
      </c>
      <c r="O3922">
        <v>62.102695425043841</v>
      </c>
      <c r="P3922">
        <v>57.323338875213565</v>
      </c>
      <c r="Q3922" s="6">
        <v>3920</v>
      </c>
    </row>
    <row r="3923" spans="1:17" x14ac:dyDescent="0.25">
      <c r="A3923">
        <v>105.07008859214569</v>
      </c>
      <c r="B3923">
        <v>-18.638205335716574</v>
      </c>
      <c r="C3923">
        <v>2018.365</v>
      </c>
      <c r="D3923">
        <v>3</v>
      </c>
      <c r="E3923">
        <v>0.65</v>
      </c>
      <c r="F3923">
        <v>19.899999999999999</v>
      </c>
      <c r="G3923">
        <v>54.048620189015942</v>
      </c>
      <c r="H3923">
        <v>14.202099104928358</v>
      </c>
      <c r="I3923">
        <v>-4.9299114078543056</v>
      </c>
      <c r="J3923">
        <v>6045.7090126360363</v>
      </c>
      <c r="K3923">
        <v>-2025.4440434818202</v>
      </c>
      <c r="L3923">
        <v>-18.521970168056459</v>
      </c>
      <c r="M3923">
        <v>6375.9721642071636</v>
      </c>
      <c r="N3923">
        <v>36201.236726479794</v>
      </c>
      <c r="O3923">
        <v>67.410533886051596</v>
      </c>
      <c r="P3923">
        <v>15.103981532519017</v>
      </c>
      <c r="Q3923" s="6">
        <v>3921</v>
      </c>
    </row>
    <row r="3924" spans="1:17" x14ac:dyDescent="0.25">
      <c r="A3924">
        <v>151.291</v>
      </c>
      <c r="B3924">
        <v>-10.359</v>
      </c>
      <c r="C3924">
        <v>2018.365</v>
      </c>
      <c r="D3924">
        <v>3</v>
      </c>
      <c r="E3924">
        <v>0.65</v>
      </c>
      <c r="F3924">
        <v>19.899999999999999</v>
      </c>
      <c r="G3924">
        <v>54.048620189015942</v>
      </c>
      <c r="H3924">
        <v>20.808048165405317</v>
      </c>
      <c r="I3924">
        <v>41.290999999999997</v>
      </c>
      <c r="J3924">
        <v>6274.8579982040328</v>
      </c>
      <c r="K3924">
        <v>-1139.3324329067809</v>
      </c>
      <c r="L3924">
        <v>-10.291138287981761</v>
      </c>
      <c r="M3924">
        <v>6377.4541386276078</v>
      </c>
      <c r="N3924">
        <v>37694.852029208399</v>
      </c>
      <c r="O3924">
        <v>41.111186953566786</v>
      </c>
      <c r="P3924">
        <v>78.428935233169909</v>
      </c>
      <c r="Q3924" s="6">
        <v>3922</v>
      </c>
    </row>
    <row r="3925" spans="1:17" x14ac:dyDescent="0.25">
      <c r="A3925">
        <v>108.48399999999999</v>
      </c>
      <c r="B3925">
        <v>-13.350999999999999</v>
      </c>
      <c r="C3925">
        <v>2018.365</v>
      </c>
      <c r="D3925">
        <v>3</v>
      </c>
      <c r="E3925">
        <v>0.65</v>
      </c>
      <c r="F3925">
        <v>19.899999999999999</v>
      </c>
      <c r="G3925">
        <v>54.048620189015942</v>
      </c>
      <c r="H3925">
        <v>22.474087411123936</v>
      </c>
      <c r="I3925">
        <v>-1.5160000000000053</v>
      </c>
      <c r="J3925">
        <v>6206.8704952834223</v>
      </c>
      <c r="K3925">
        <v>-1463.2152854119877</v>
      </c>
      <c r="L3925">
        <v>-13.264791271822613</v>
      </c>
      <c r="M3925">
        <v>6377.0087279760846</v>
      </c>
      <c r="N3925">
        <v>35989.574002896312</v>
      </c>
      <c r="O3925">
        <v>74.204256718106507</v>
      </c>
      <c r="P3925">
        <v>6.5381656452325467</v>
      </c>
      <c r="Q3925" s="6">
        <v>3923</v>
      </c>
    </row>
    <row r="3926" spans="1:17" x14ac:dyDescent="0.25">
      <c r="A3926">
        <v>146.12156818733902</v>
      </c>
      <c r="B3926">
        <v>-12.923013376288356</v>
      </c>
      <c r="C3926">
        <v>2018.365</v>
      </c>
      <c r="D3926">
        <v>0.75</v>
      </c>
      <c r="E3926">
        <v>0.65</v>
      </c>
      <c r="F3926">
        <v>19.899999999999999</v>
      </c>
      <c r="G3926">
        <v>42.007420362456692</v>
      </c>
      <c r="H3926">
        <v>15.18508269987063</v>
      </c>
      <c r="I3926">
        <v>36.121568187339022</v>
      </c>
      <c r="J3926">
        <v>6217.6319425057191</v>
      </c>
      <c r="K3926">
        <v>-1417.1056552689697</v>
      </c>
      <c r="L3926">
        <v>-12.839376542171765</v>
      </c>
      <c r="M3926">
        <v>6377.0789089255231</v>
      </c>
      <c r="N3926">
        <v>37349.044428939262</v>
      </c>
      <c r="O3926">
        <v>45.889282437033231</v>
      </c>
      <c r="P3926">
        <v>72.962482704080244</v>
      </c>
      <c r="Q3926" s="6">
        <v>3924</v>
      </c>
    </row>
    <row r="3927" spans="1:17" x14ac:dyDescent="0.25">
      <c r="A3927">
        <v>108.750614230134</v>
      </c>
      <c r="B3927">
        <v>-20.859758803501773</v>
      </c>
      <c r="C3927">
        <v>2018.365</v>
      </c>
      <c r="D3927">
        <v>0.75</v>
      </c>
      <c r="E3927">
        <v>0.65</v>
      </c>
      <c r="F3927">
        <v>19.899999999999999</v>
      </c>
      <c r="G3927">
        <v>42.007420362456692</v>
      </c>
      <c r="H3927">
        <v>17.387834626311228</v>
      </c>
      <c r="I3927">
        <v>-1.2493857698659951</v>
      </c>
      <c r="J3927">
        <v>5962.6146580735585</v>
      </c>
      <c r="K3927">
        <v>-2256.8933367723125</v>
      </c>
      <c r="L3927">
        <v>-20.732021509842927</v>
      </c>
      <c r="M3927">
        <v>6375.4483053539789</v>
      </c>
      <c r="N3927">
        <v>36273.45508623663</v>
      </c>
      <c r="O3927">
        <v>65.506797424802954</v>
      </c>
      <c r="P3927">
        <v>3.5048825069531215</v>
      </c>
      <c r="Q3927" s="6">
        <v>3925</v>
      </c>
    </row>
    <row r="3928" spans="1:17" x14ac:dyDescent="0.25">
      <c r="A3928">
        <v>116.09</v>
      </c>
      <c r="B3928">
        <v>-12.243</v>
      </c>
      <c r="C3928">
        <v>2018.365</v>
      </c>
      <c r="D3928">
        <v>1.2</v>
      </c>
      <c r="E3928">
        <v>0.65</v>
      </c>
      <c r="F3928">
        <v>19.899999999999999</v>
      </c>
      <c r="G3928">
        <v>46.089820015575185</v>
      </c>
      <c r="H3928">
        <v>18.850352691651636</v>
      </c>
      <c r="I3928">
        <v>6.0900000000000034</v>
      </c>
      <c r="J3928">
        <v>6234.020526168134</v>
      </c>
      <c r="K3928">
        <v>-1343.6850841262467</v>
      </c>
      <c r="L3928">
        <v>-12.163487373825303</v>
      </c>
      <c r="M3928">
        <v>6377.1860193967195</v>
      </c>
      <c r="N3928">
        <v>35996.469266673877</v>
      </c>
      <c r="O3928">
        <v>73.949140703697452</v>
      </c>
      <c r="P3928">
        <v>26.708289556522509</v>
      </c>
      <c r="Q3928" s="6">
        <v>3926</v>
      </c>
    </row>
    <row r="3929" spans="1:17" x14ac:dyDescent="0.25">
      <c r="A3929">
        <v>126.069</v>
      </c>
      <c r="B3929">
        <v>-12.201000000000001</v>
      </c>
      <c r="C3929">
        <v>2018.365</v>
      </c>
      <c r="D3929">
        <v>1.2</v>
      </c>
      <c r="E3929">
        <v>0.65</v>
      </c>
      <c r="F3929">
        <v>19.899999999999999</v>
      </c>
      <c r="G3929">
        <v>46.089820015575185</v>
      </c>
      <c r="H3929">
        <v>17.626666134218226</v>
      </c>
      <c r="I3929">
        <v>16.069000000000003</v>
      </c>
      <c r="J3929">
        <v>6235.0041296027366</v>
      </c>
      <c r="K3929">
        <v>-1339.1441801308849</v>
      </c>
      <c r="L3929">
        <v>-12.121743578597842</v>
      </c>
      <c r="M3929">
        <v>6377.1924568215436</v>
      </c>
      <c r="N3929">
        <v>36238.641160893225</v>
      </c>
      <c r="O3929">
        <v>66.456792393362534</v>
      </c>
      <c r="P3929">
        <v>53.732476359336466</v>
      </c>
      <c r="Q3929" s="6">
        <v>3927</v>
      </c>
    </row>
    <row r="3930" spans="1:17" x14ac:dyDescent="0.25">
      <c r="A3930">
        <v>128.233</v>
      </c>
      <c r="B3930">
        <v>-13.067999999999998</v>
      </c>
      <c r="C3930">
        <v>2018.365</v>
      </c>
      <c r="D3930">
        <v>0.75</v>
      </c>
      <c r="E3930">
        <v>0.65</v>
      </c>
      <c r="F3930">
        <v>19.899999999999999</v>
      </c>
      <c r="G3930">
        <v>42.007420362456692</v>
      </c>
      <c r="H3930">
        <v>23.665029314548651</v>
      </c>
      <c r="I3930">
        <v>18.233000000000004</v>
      </c>
      <c r="J3930">
        <v>6214.0249675173363</v>
      </c>
      <c r="K3930">
        <v>-1432.7347721317701</v>
      </c>
      <c r="L3930">
        <v>-12.983489799393732</v>
      </c>
      <c r="M3930">
        <v>6377.0553725214204</v>
      </c>
      <c r="N3930">
        <v>36342.446207778157</v>
      </c>
      <c r="O3930">
        <v>63.878011106603978</v>
      </c>
      <c r="P3930">
        <v>55.535205508652787</v>
      </c>
      <c r="Q3930" s="6">
        <v>3928</v>
      </c>
    </row>
    <row r="3931" spans="1:17" x14ac:dyDescent="0.25">
      <c r="A3931">
        <v>105.94808320348351</v>
      </c>
      <c r="B3931">
        <v>-7.7091726490429515</v>
      </c>
      <c r="C3931">
        <v>2018.365</v>
      </c>
      <c r="D3931">
        <v>0.75</v>
      </c>
      <c r="E3931">
        <v>0.65</v>
      </c>
      <c r="F3931">
        <v>19.899999999999999</v>
      </c>
      <c r="G3931">
        <v>42.007420362456692</v>
      </c>
      <c r="H3931">
        <v>19.693206528696209</v>
      </c>
      <c r="I3931">
        <v>-4.0519167965164939</v>
      </c>
      <c r="J3931">
        <v>6320.8734304986256</v>
      </c>
      <c r="K3931">
        <v>-849.91793256296387</v>
      </c>
      <c r="L3931">
        <v>-7.658177997979033</v>
      </c>
      <c r="M3931">
        <v>6377.7583378860918</v>
      </c>
      <c r="N3931">
        <v>35871.917414392177</v>
      </c>
      <c r="O3931">
        <v>79.754674396382754</v>
      </c>
      <c r="P3931">
        <v>27.83704244232981</v>
      </c>
      <c r="Q3931" s="6">
        <v>3929</v>
      </c>
    </row>
    <row r="3932" spans="1:17" x14ac:dyDescent="0.25">
      <c r="A3932">
        <v>101.94344214440356</v>
      </c>
      <c r="B3932">
        <v>-16.355603035054543</v>
      </c>
      <c r="C3932">
        <v>2018.365</v>
      </c>
      <c r="D3932">
        <v>0.75</v>
      </c>
      <c r="E3932">
        <v>0.65</v>
      </c>
      <c r="F3932">
        <v>19.899999999999999</v>
      </c>
      <c r="G3932">
        <v>42.007420362456692</v>
      </c>
      <c r="H3932">
        <v>22.503843132034895</v>
      </c>
      <c r="I3932">
        <v>-8.0565578555964379</v>
      </c>
      <c r="J3932">
        <v>6121.6574789084125</v>
      </c>
      <c r="K3932">
        <v>-1784.5215326623763</v>
      </c>
      <c r="L3932">
        <v>-16.251907275502827</v>
      </c>
      <c r="M3932">
        <v>6376.4572757614378</v>
      </c>
      <c r="N3932">
        <v>36157.158847679901</v>
      </c>
      <c r="O3932">
        <v>68.659770262801288</v>
      </c>
      <c r="P3932">
        <v>26.686770377614963</v>
      </c>
      <c r="Q3932" s="6">
        <v>3930</v>
      </c>
    </row>
    <row r="3933" spans="1:17" x14ac:dyDescent="0.25">
      <c r="A3933">
        <v>155.346</v>
      </c>
      <c r="B3933">
        <v>-9.7620000000000005</v>
      </c>
      <c r="C3933">
        <v>2018.365</v>
      </c>
      <c r="D3933">
        <v>3</v>
      </c>
      <c r="E3933">
        <v>0.65</v>
      </c>
      <c r="F3933">
        <v>19.899999999999999</v>
      </c>
      <c r="G3933">
        <v>54.048620189015942</v>
      </c>
      <c r="H3933">
        <v>14.710363492128462</v>
      </c>
      <c r="I3933">
        <v>45.346000000000004</v>
      </c>
      <c r="J3933">
        <v>6286.3931365310773</v>
      </c>
      <c r="K3933">
        <v>-1074.3149583796767</v>
      </c>
      <c r="L3933">
        <v>-9.6978932690276185</v>
      </c>
      <c r="M3933">
        <v>6377.5301878410082</v>
      </c>
      <c r="N3933">
        <v>38025.07236985585</v>
      </c>
      <c r="O3933">
        <v>36.890127841061251</v>
      </c>
      <c r="P3933">
        <v>80.490094427922145</v>
      </c>
      <c r="Q3933" s="6">
        <v>3931</v>
      </c>
    </row>
    <row r="3934" spans="1:17" x14ac:dyDescent="0.25">
      <c r="A3934">
        <v>153.63800000000001</v>
      </c>
      <c r="B3934">
        <v>-15.756</v>
      </c>
      <c r="C3934">
        <v>2018.365</v>
      </c>
      <c r="D3934">
        <v>1.2</v>
      </c>
      <c r="E3934">
        <v>0.65</v>
      </c>
      <c r="F3934">
        <v>19.899999999999999</v>
      </c>
      <c r="G3934">
        <v>46.089820015575185</v>
      </c>
      <c r="H3934">
        <v>23.830515820228051</v>
      </c>
      <c r="I3934">
        <v>43.638000000000005</v>
      </c>
      <c r="J3934">
        <v>6140.0085032385941</v>
      </c>
      <c r="K3934">
        <v>-1720.7583588805628</v>
      </c>
      <c r="L3934">
        <v>-15.65570966791387</v>
      </c>
      <c r="M3934">
        <v>6376.5753935399816</v>
      </c>
      <c r="N3934">
        <v>37996.753115766973</v>
      </c>
      <c r="O3934">
        <v>37.228146191574922</v>
      </c>
      <c r="P3934">
        <v>74.104744561257434</v>
      </c>
      <c r="Q3934" s="6">
        <v>3932</v>
      </c>
    </row>
    <row r="3935" spans="1:17" x14ac:dyDescent="0.25">
      <c r="A3935">
        <v>108.834</v>
      </c>
      <c r="B3935">
        <v>-20.743000000000002</v>
      </c>
      <c r="C3935">
        <v>2018.365</v>
      </c>
      <c r="D3935">
        <v>3</v>
      </c>
      <c r="E3935">
        <v>0.65</v>
      </c>
      <c r="F3935">
        <v>19.899999999999999</v>
      </c>
      <c r="G3935">
        <v>54.048620189015942</v>
      </c>
      <c r="H3935">
        <v>15.330199420526055</v>
      </c>
      <c r="I3935">
        <v>-1.1659999999999968</v>
      </c>
      <c r="J3935">
        <v>5967.2053776500434</v>
      </c>
      <c r="K3935">
        <v>-2244.8090586773883</v>
      </c>
      <c r="L3935">
        <v>-20.615848838638858</v>
      </c>
      <c r="M3935">
        <v>6375.4770589325835</v>
      </c>
      <c r="N3935">
        <v>36267.911985285951</v>
      </c>
      <c r="O3935">
        <v>65.647409523411866</v>
      </c>
      <c r="P3935">
        <v>3.2889784296195441</v>
      </c>
      <c r="Q3935" s="6">
        <v>3933</v>
      </c>
    </row>
    <row r="3936" spans="1:17" x14ac:dyDescent="0.25">
      <c r="A3936">
        <v>115.16083089971774</v>
      </c>
      <c r="B3936">
        <v>-5.924356578822735</v>
      </c>
      <c r="C3936">
        <v>2018.365</v>
      </c>
      <c r="D3936">
        <v>0.75</v>
      </c>
      <c r="E3936">
        <v>0.65</v>
      </c>
      <c r="F3936">
        <v>19.899999999999999</v>
      </c>
      <c r="G3936">
        <v>42.007420362456692</v>
      </c>
      <c r="H3936">
        <v>23.872685760064442</v>
      </c>
      <c r="I3936">
        <v>5.1608308997177375</v>
      </c>
      <c r="J3936">
        <v>6344.3007847620775</v>
      </c>
      <c r="K3936">
        <v>-653.93830589267429</v>
      </c>
      <c r="L3936">
        <v>-5.8849751810384463</v>
      </c>
      <c r="M3936">
        <v>6377.9140598981494</v>
      </c>
      <c r="N3936">
        <v>35856.064423325224</v>
      </c>
      <c r="O3936">
        <v>80.756691553510564</v>
      </c>
      <c r="P3936">
        <v>41.187316152412158</v>
      </c>
      <c r="Q3936" s="6">
        <v>3934</v>
      </c>
    </row>
    <row r="3937" spans="1:17" x14ac:dyDescent="0.25">
      <c r="A3937">
        <v>143.06043761684498</v>
      </c>
      <c r="B3937">
        <v>-15.602694197460838</v>
      </c>
      <c r="C3937">
        <v>2018.365</v>
      </c>
      <c r="D3937">
        <v>0.75</v>
      </c>
      <c r="E3937">
        <v>0.65</v>
      </c>
      <c r="F3937">
        <v>19.899999999999999</v>
      </c>
      <c r="G3937">
        <v>42.007420362456692</v>
      </c>
      <c r="H3937">
        <v>20.979199419422162</v>
      </c>
      <c r="I3937">
        <v>33.060437616844979</v>
      </c>
      <c r="J3937">
        <v>6144.5931144266206</v>
      </c>
      <c r="K3937">
        <v>-1704.4254877804858</v>
      </c>
      <c r="L3937">
        <v>-15.503281612541231</v>
      </c>
      <c r="M3937">
        <v>6376.6049575973248</v>
      </c>
      <c r="N3937">
        <v>37204.914866403065</v>
      </c>
      <c r="O3937">
        <v>48.01462147079571</v>
      </c>
      <c r="P3937">
        <v>67.548849519577715</v>
      </c>
      <c r="Q3937" s="6">
        <v>3935</v>
      </c>
    </row>
    <row r="3938" spans="1:17" x14ac:dyDescent="0.25">
      <c r="A3938">
        <v>116.25963992102143</v>
      </c>
      <c r="B3938">
        <v>-14.430958224242296</v>
      </c>
      <c r="C3938">
        <v>2018.365</v>
      </c>
      <c r="D3938">
        <v>3</v>
      </c>
      <c r="E3938">
        <v>0.65</v>
      </c>
      <c r="F3938">
        <v>19.899999999999999</v>
      </c>
      <c r="G3938">
        <v>54.048620189015942</v>
      </c>
      <c r="H3938">
        <v>21.275888557326926</v>
      </c>
      <c r="I3938">
        <v>6.2596399210214315</v>
      </c>
      <c r="J3938">
        <v>6178.1855616448747</v>
      </c>
      <c r="K3938">
        <v>-1579.2039639929706</v>
      </c>
      <c r="L3938">
        <v>-14.338345758350503</v>
      </c>
      <c r="M3938">
        <v>6376.8222488954725</v>
      </c>
      <c r="N3938">
        <v>36063.679441165528</v>
      </c>
      <c r="O3938">
        <v>71.551911940077204</v>
      </c>
      <c r="P3938">
        <v>23.756095851024739</v>
      </c>
      <c r="Q3938" s="6">
        <v>3936</v>
      </c>
    </row>
    <row r="3939" spans="1:17" x14ac:dyDescent="0.25">
      <c r="A3939">
        <v>140.566</v>
      </c>
      <c r="B3939">
        <v>-14.433</v>
      </c>
      <c r="C3939">
        <v>2018.365</v>
      </c>
      <c r="D3939">
        <v>0.75</v>
      </c>
      <c r="E3939">
        <v>0.65</v>
      </c>
      <c r="F3939">
        <v>19.899999999999999</v>
      </c>
      <c r="G3939">
        <v>42.007420362456692</v>
      </c>
      <c r="H3939">
        <v>22.568958084410127</v>
      </c>
      <c r="I3939">
        <v>30.566000000000003</v>
      </c>
      <c r="J3939">
        <v>6178.1292582799651</v>
      </c>
      <c r="K3939">
        <v>-1579.4227441084352</v>
      </c>
      <c r="L3939">
        <v>-14.340375547880077</v>
      </c>
      <c r="M3939">
        <v>6376.8218837146433</v>
      </c>
      <c r="N3939">
        <v>37011.922409098224</v>
      </c>
      <c r="O3939">
        <v>51.038534092055713</v>
      </c>
      <c r="P3939">
        <v>67.118979503478968</v>
      </c>
      <c r="Q3939" s="6">
        <v>3937</v>
      </c>
    </row>
    <row r="3940" spans="1:17" x14ac:dyDescent="0.25">
      <c r="A3940">
        <v>112.91699533401118</v>
      </c>
      <c r="B3940">
        <v>-17.854595510635164</v>
      </c>
      <c r="C3940">
        <v>2018.365</v>
      </c>
      <c r="D3940">
        <v>0.75</v>
      </c>
      <c r="E3940">
        <v>0.65</v>
      </c>
      <c r="F3940">
        <v>19.899999999999999</v>
      </c>
      <c r="G3940">
        <v>42.007420362456692</v>
      </c>
      <c r="H3940">
        <v>19.620883991005574</v>
      </c>
      <c r="I3940">
        <v>2.9169953340111761</v>
      </c>
      <c r="J3940">
        <v>6072.8651129088494</v>
      </c>
      <c r="K3940">
        <v>-1943.0732044269052</v>
      </c>
      <c r="L3940">
        <v>-17.742586516584922</v>
      </c>
      <c r="M3940">
        <v>6376.1449291360414</v>
      </c>
      <c r="N3940">
        <v>36152.720502999116</v>
      </c>
      <c r="O3940">
        <v>68.775773350993504</v>
      </c>
      <c r="P3940">
        <v>9.4359197315782897</v>
      </c>
      <c r="Q3940" s="6">
        <v>3938</v>
      </c>
    </row>
    <row r="3941" spans="1:17" x14ac:dyDescent="0.25">
      <c r="A3941">
        <v>153.76900000000001</v>
      </c>
      <c r="B3941">
        <v>-12.259</v>
      </c>
      <c r="C3941">
        <v>2018.365</v>
      </c>
      <c r="D3941">
        <v>3</v>
      </c>
      <c r="E3941">
        <v>0.65</v>
      </c>
      <c r="F3941">
        <v>19.899999999999999</v>
      </c>
      <c r="G3941">
        <v>54.048620189015942</v>
      </c>
      <c r="H3941">
        <v>22.597292233272533</v>
      </c>
      <c r="I3941">
        <v>43.769000000000005</v>
      </c>
      <c r="J3941">
        <v>6233.6449437830524</v>
      </c>
      <c r="K3941">
        <v>-1345.4147661131601</v>
      </c>
      <c r="L3941">
        <v>-12.17938981652123</v>
      </c>
      <c r="M3941">
        <v>6377.183561575388</v>
      </c>
      <c r="N3941">
        <v>37932.529929024633</v>
      </c>
      <c r="O3941">
        <v>38.039639393826</v>
      </c>
      <c r="P3941">
        <v>77.502065496726843</v>
      </c>
      <c r="Q3941" s="6">
        <v>3939</v>
      </c>
    </row>
    <row r="3942" spans="1:17" x14ac:dyDescent="0.25">
      <c r="A3942">
        <v>116.08499999999999</v>
      </c>
      <c r="B3942">
        <v>-9.2430000000000003</v>
      </c>
      <c r="C3942">
        <v>2018.365</v>
      </c>
      <c r="D3942">
        <v>3</v>
      </c>
      <c r="E3942">
        <v>0.65</v>
      </c>
      <c r="F3942">
        <v>19.899999999999999</v>
      </c>
      <c r="G3942">
        <v>54.048620189015942</v>
      </c>
      <c r="H3942">
        <v>18.579701074233729</v>
      </c>
      <c r="I3942">
        <v>6.0849999999999937</v>
      </c>
      <c r="J3942">
        <v>6295.869932571607</v>
      </c>
      <c r="K3942">
        <v>-1017.6990417352415</v>
      </c>
      <c r="L3942">
        <v>-9.1821801139431951</v>
      </c>
      <c r="M3942">
        <v>6377.5927705842141</v>
      </c>
      <c r="N3942">
        <v>35924.362972433315</v>
      </c>
      <c r="O3942">
        <v>76.997775699744139</v>
      </c>
      <c r="P3942">
        <v>33.572125719464253</v>
      </c>
      <c r="Q3942" s="6">
        <v>3940</v>
      </c>
    </row>
    <row r="3943" spans="1:17" x14ac:dyDescent="0.25">
      <c r="A3943">
        <v>148.58627377846688</v>
      </c>
      <c r="B3943">
        <v>-14.446708092693124</v>
      </c>
      <c r="C3943">
        <v>2018.365</v>
      </c>
      <c r="D3943">
        <v>1.2</v>
      </c>
      <c r="E3943">
        <v>0.65</v>
      </c>
      <c r="F3943">
        <v>19.899999999999999</v>
      </c>
      <c r="G3943">
        <v>46.089820015575185</v>
      </c>
      <c r="H3943">
        <v>21.024849857694811</v>
      </c>
      <c r="I3943">
        <v>38.586273778466875</v>
      </c>
      <c r="J3943">
        <v>6177.7510461040201</v>
      </c>
      <c r="K3943">
        <v>-1580.8915410488119</v>
      </c>
      <c r="L3943">
        <v>-14.354003179404765</v>
      </c>
      <c r="M3943">
        <v>6376.819430734965</v>
      </c>
      <c r="N3943">
        <v>37566.746715874826</v>
      </c>
      <c r="O3943">
        <v>42.824463928537519</v>
      </c>
      <c r="P3943">
        <v>72.63704724244964</v>
      </c>
      <c r="Q3943" s="6">
        <v>3941</v>
      </c>
    </row>
    <row r="3944" spans="1:17" x14ac:dyDescent="0.25">
      <c r="A3944">
        <v>139.64699999999999</v>
      </c>
      <c r="B3944">
        <v>-11.045999999999999</v>
      </c>
      <c r="C3944">
        <v>2018.365</v>
      </c>
      <c r="D3944">
        <v>3</v>
      </c>
      <c r="E3944">
        <v>0.65</v>
      </c>
      <c r="F3944">
        <v>19.899999999999999</v>
      </c>
      <c r="G3944">
        <v>54.048620189015942</v>
      </c>
      <c r="H3944">
        <v>15.949240525386514</v>
      </c>
      <c r="I3944">
        <v>29.646999999999991</v>
      </c>
      <c r="J3944">
        <v>6260.7458524102367</v>
      </c>
      <c r="K3944">
        <v>-1214.0009777602979</v>
      </c>
      <c r="L3944">
        <v>-10.973853455708648</v>
      </c>
      <c r="M3944">
        <v>6377.3612883758542</v>
      </c>
      <c r="N3944">
        <v>36873.334137218539</v>
      </c>
      <c r="O3944">
        <v>53.357555122438406</v>
      </c>
      <c r="P3944">
        <v>71.395299419896929</v>
      </c>
      <c r="Q3944" s="6">
        <v>3942</v>
      </c>
    </row>
    <row r="3945" spans="1:17" x14ac:dyDescent="0.25">
      <c r="A3945">
        <v>112.89868144003127</v>
      </c>
      <c r="B3945">
        <v>-6.3848890965712002</v>
      </c>
      <c r="C3945">
        <v>2018.365</v>
      </c>
      <c r="D3945">
        <v>3</v>
      </c>
      <c r="E3945">
        <v>0.65</v>
      </c>
      <c r="F3945">
        <v>19.899999999999999</v>
      </c>
      <c r="G3945">
        <v>54.048620189015942</v>
      </c>
      <c r="H3945">
        <v>15.507781939131387</v>
      </c>
      <c r="I3945">
        <v>2.8986814400312682</v>
      </c>
      <c r="J3945">
        <v>6338.8406058806231</v>
      </c>
      <c r="K3945">
        <v>-704.57357233634855</v>
      </c>
      <c r="L3945">
        <v>-6.3424948663618395</v>
      </c>
      <c r="M3945">
        <v>6377.8777148512208</v>
      </c>
      <c r="N3945">
        <v>35841.769455369562</v>
      </c>
      <c r="O3945">
        <v>81.745976342450021</v>
      </c>
      <c r="P3945">
        <v>24.480742605975131</v>
      </c>
      <c r="Q3945" s="6">
        <v>3943</v>
      </c>
    </row>
    <row r="3946" spans="1:17" x14ac:dyDescent="0.25">
      <c r="A3946">
        <v>133.47900000000001</v>
      </c>
      <c r="B3946">
        <v>-2.9700000000000006</v>
      </c>
      <c r="C3946">
        <v>2018.365</v>
      </c>
      <c r="D3946">
        <v>3</v>
      </c>
      <c r="E3946">
        <v>0.65</v>
      </c>
      <c r="F3946">
        <v>19.899999999999999</v>
      </c>
      <c r="G3946">
        <v>54.048620189015942</v>
      </c>
      <c r="H3946">
        <v>16.250937370226062</v>
      </c>
      <c r="I3946">
        <v>23.479000000000013</v>
      </c>
      <c r="J3946">
        <v>6369.6301260361879</v>
      </c>
      <c r="K3946">
        <v>-328.26160840566502</v>
      </c>
      <c r="L3946">
        <v>-2.9501525396747823</v>
      </c>
      <c r="M3946">
        <v>6378.0830682941769</v>
      </c>
      <c r="N3946">
        <v>36411.901502934088</v>
      </c>
      <c r="O3946">
        <v>62.31414565796581</v>
      </c>
      <c r="P3946">
        <v>83.197816319834075</v>
      </c>
      <c r="Q3946" s="6">
        <v>3944</v>
      </c>
    </row>
    <row r="3947" spans="1:17" x14ac:dyDescent="0.25">
      <c r="A3947">
        <v>145.90899999999999</v>
      </c>
      <c r="B3947">
        <v>-12.960999999999999</v>
      </c>
      <c r="C3947">
        <v>2018.365</v>
      </c>
      <c r="D3947">
        <v>1.2</v>
      </c>
      <c r="E3947">
        <v>0.65</v>
      </c>
      <c r="F3947">
        <v>19.899999999999999</v>
      </c>
      <c r="G3947">
        <v>46.089820015575185</v>
      </c>
      <c r="H3947">
        <v>16.214935594876479</v>
      </c>
      <c r="I3947">
        <v>35.908999999999992</v>
      </c>
      <c r="J3947">
        <v>6216.6907394828886</v>
      </c>
      <c r="K3947">
        <v>-1421.201362553875</v>
      </c>
      <c r="L3947">
        <v>-12.87713413694803</v>
      </c>
      <c r="M3947">
        <v>6377.0727660343737</v>
      </c>
      <c r="N3947">
        <v>37334.588825868799</v>
      </c>
      <c r="O3947">
        <v>46.09902981565525</v>
      </c>
      <c r="P3947">
        <v>72.790210104733831</v>
      </c>
      <c r="Q3947" s="6">
        <v>3945</v>
      </c>
    </row>
    <row r="3948" spans="1:17" x14ac:dyDescent="0.25">
      <c r="A3948">
        <v>154.76900000000001</v>
      </c>
      <c r="B3948">
        <v>-15.949</v>
      </c>
      <c r="C3948">
        <v>2018.365</v>
      </c>
      <c r="D3948">
        <v>1.2</v>
      </c>
      <c r="E3948">
        <v>0.65</v>
      </c>
      <c r="F3948">
        <v>19.899999999999999</v>
      </c>
      <c r="G3948">
        <v>46.089820015575185</v>
      </c>
      <c r="H3948">
        <v>20.567762325172453</v>
      </c>
      <c r="I3948">
        <v>44.769000000000005</v>
      </c>
      <c r="J3948">
        <v>6134.1746319636786</v>
      </c>
      <c r="K3948">
        <v>-1741.3029508929151</v>
      </c>
      <c r="L3948">
        <v>-15.847608704840141</v>
      </c>
      <c r="M3948">
        <v>6376.5378052839224</v>
      </c>
      <c r="N3948">
        <v>38094.985349359376</v>
      </c>
      <c r="O3948">
        <v>36.018393470878351</v>
      </c>
      <c r="P3948">
        <v>74.516934733085805</v>
      </c>
      <c r="Q3948" s="6">
        <v>3946</v>
      </c>
    </row>
    <row r="3949" spans="1:17" x14ac:dyDescent="0.25">
      <c r="A3949">
        <v>114.4708781119987</v>
      </c>
      <c r="B3949">
        <v>-12.441663158359146</v>
      </c>
      <c r="C3949">
        <v>2018.365</v>
      </c>
      <c r="D3949">
        <v>1.2</v>
      </c>
      <c r="E3949">
        <v>0.65</v>
      </c>
      <c r="F3949">
        <v>19.899999999999999</v>
      </c>
      <c r="G3949">
        <v>46.089820015575185</v>
      </c>
      <c r="H3949">
        <v>16.660481639423395</v>
      </c>
      <c r="I3949">
        <v>4.4708781119987009</v>
      </c>
      <c r="J3949">
        <v>6229.3228697421355</v>
      </c>
      <c r="K3949">
        <v>-1365.1542611743835</v>
      </c>
      <c r="L3949">
        <v>-12.360940968453525</v>
      </c>
      <c r="M3949">
        <v>6377.1552883942677</v>
      </c>
      <c r="N3949">
        <v>35982.957034279076</v>
      </c>
      <c r="O3949">
        <v>74.469612824164003</v>
      </c>
      <c r="P3949">
        <v>19.947043890243442</v>
      </c>
      <c r="Q3949" s="6">
        <v>3947</v>
      </c>
    </row>
    <row r="3950" spans="1:17" x14ac:dyDescent="0.25">
      <c r="A3950">
        <v>154.13399999999999</v>
      </c>
      <c r="B3950">
        <v>-12.808999999999999</v>
      </c>
      <c r="C3950">
        <v>2018.365</v>
      </c>
      <c r="D3950">
        <v>0.75</v>
      </c>
      <c r="E3950">
        <v>0.65</v>
      </c>
      <c r="F3950">
        <v>19.899999999999999</v>
      </c>
      <c r="G3950">
        <v>42.007420362456692</v>
      </c>
      <c r="H3950">
        <v>23.750216302000705</v>
      </c>
      <c r="I3950">
        <v>44.133999999999986</v>
      </c>
      <c r="J3950">
        <v>6220.4405522139468</v>
      </c>
      <c r="K3950">
        <v>-1404.8091012887237</v>
      </c>
      <c r="L3950">
        <v>-12.726051448750185</v>
      </c>
      <c r="M3950">
        <v>6377.0972451963898</v>
      </c>
      <c r="N3950">
        <v>37973.663381084203</v>
      </c>
      <c r="O3950">
        <v>37.522852619235273</v>
      </c>
      <c r="P3950">
        <v>77.128512700328741</v>
      </c>
      <c r="Q3950" s="6">
        <v>3948</v>
      </c>
    </row>
    <row r="3951" spans="1:17" x14ac:dyDescent="0.25">
      <c r="A3951">
        <v>99.204369441366666</v>
      </c>
      <c r="B3951">
        <v>-18.080930299372501</v>
      </c>
      <c r="C3951">
        <v>2018.365</v>
      </c>
      <c r="D3951">
        <v>3</v>
      </c>
      <c r="E3951">
        <v>0.65</v>
      </c>
      <c r="F3951">
        <v>19.899999999999999</v>
      </c>
      <c r="G3951">
        <v>54.048620189015942</v>
      </c>
      <c r="H3951">
        <v>22.813534484895023</v>
      </c>
      <c r="I3951">
        <v>-10.795630558633334</v>
      </c>
      <c r="J3951">
        <v>6065.1374168056718</v>
      </c>
      <c r="K3951">
        <v>-1966.9022180616548</v>
      </c>
      <c r="L3951">
        <v>-17.967691957330008</v>
      </c>
      <c r="M3951">
        <v>6376.0956878133529</v>
      </c>
      <c r="N3951">
        <v>36277.52463233201</v>
      </c>
      <c r="O3951">
        <v>65.425887507651936</v>
      </c>
      <c r="P3951">
        <v>31.566023009565082</v>
      </c>
      <c r="Q3951" s="6">
        <v>3949</v>
      </c>
    </row>
    <row r="3952" spans="1:17" x14ac:dyDescent="0.25">
      <c r="A3952">
        <v>113.11985967833159</v>
      </c>
      <c r="B3952">
        <v>-18.040230506138769</v>
      </c>
      <c r="C3952">
        <v>2018.365</v>
      </c>
      <c r="D3952">
        <v>0.75</v>
      </c>
      <c r="E3952">
        <v>0.65</v>
      </c>
      <c r="F3952">
        <v>19.899999999999999</v>
      </c>
      <c r="G3952">
        <v>42.007420362456692</v>
      </c>
      <c r="H3952">
        <v>21.782494932617947</v>
      </c>
      <c r="I3952">
        <v>3.1198596783315935</v>
      </c>
      <c r="J3952">
        <v>6066.5339742803244</v>
      </c>
      <c r="K3952">
        <v>-1962.6194693169975</v>
      </c>
      <c r="L3952">
        <v>-17.927212712135947</v>
      </c>
      <c r="M3952">
        <v>6376.1045821441448</v>
      </c>
      <c r="N3952">
        <v>36161.405763348463</v>
      </c>
      <c r="O3952">
        <v>68.524790033024743</v>
      </c>
      <c r="P3952">
        <v>9.9820438477448903</v>
      </c>
      <c r="Q3952" s="6">
        <v>3950</v>
      </c>
    </row>
    <row r="3953" spans="1:17" x14ac:dyDescent="0.25">
      <c r="A3953">
        <v>148.02824150975857</v>
      </c>
      <c r="B3953">
        <v>-17.711441313321231</v>
      </c>
      <c r="C3953">
        <v>2018.365</v>
      </c>
      <c r="D3953">
        <v>1.2</v>
      </c>
      <c r="E3953">
        <v>0.65</v>
      </c>
      <c r="F3953">
        <v>19.899999999999999</v>
      </c>
      <c r="G3953">
        <v>46.089820015575185</v>
      </c>
      <c r="H3953">
        <v>16.876414723556579</v>
      </c>
      <c r="I3953">
        <v>38.028241509758573</v>
      </c>
      <c r="J3953">
        <v>6077.7040814652037</v>
      </c>
      <c r="K3953">
        <v>-1927.9862207825888</v>
      </c>
      <c r="L3953">
        <v>-17.600213452859006</v>
      </c>
      <c r="M3953">
        <v>6376.1757950503779</v>
      </c>
      <c r="N3953">
        <v>37613.199706396299</v>
      </c>
      <c r="O3953">
        <v>42.183660167585032</v>
      </c>
      <c r="P3953">
        <v>68.744328675231955</v>
      </c>
      <c r="Q3953" s="6">
        <v>3951</v>
      </c>
    </row>
    <row r="3954" spans="1:17" x14ac:dyDescent="0.25">
      <c r="A3954">
        <v>128.12299999999999</v>
      </c>
      <c r="B3954">
        <v>-10.647</v>
      </c>
      <c r="C3954">
        <v>2018.365</v>
      </c>
      <c r="D3954">
        <v>0.75</v>
      </c>
      <c r="E3954">
        <v>0.65</v>
      </c>
      <c r="F3954">
        <v>19.899999999999999</v>
      </c>
      <c r="G3954">
        <v>42.007420362456692</v>
      </c>
      <c r="H3954">
        <v>22.135385562364707</v>
      </c>
      <c r="I3954">
        <v>18.12299999999999</v>
      </c>
      <c r="J3954">
        <v>6269.0510633597169</v>
      </c>
      <c r="K3954">
        <v>-1170.6546954047583</v>
      </c>
      <c r="L3954">
        <v>-10.577337179020319</v>
      </c>
      <c r="M3954">
        <v>6377.4159070022088</v>
      </c>
      <c r="N3954">
        <v>36277.459701180625</v>
      </c>
      <c r="O3954">
        <v>65.470697769000154</v>
      </c>
      <c r="P3954">
        <v>60.555310766210155</v>
      </c>
      <c r="Q3954" s="6">
        <v>3952</v>
      </c>
    </row>
    <row r="3955" spans="1:17" x14ac:dyDescent="0.25">
      <c r="A3955">
        <v>148.548</v>
      </c>
      <c r="B3955">
        <v>-8.6329999999999991</v>
      </c>
      <c r="C3955">
        <v>2018.365</v>
      </c>
      <c r="D3955">
        <v>3</v>
      </c>
      <c r="E3955">
        <v>0.65</v>
      </c>
      <c r="F3955">
        <v>19.899999999999999</v>
      </c>
      <c r="G3955">
        <v>54.048620189015942</v>
      </c>
      <c r="H3955">
        <v>22.160899616658646</v>
      </c>
      <c r="I3955">
        <v>38.548000000000002</v>
      </c>
      <c r="J3955">
        <v>6306.3518872204759</v>
      </c>
      <c r="K3955">
        <v>-951.05191220936126</v>
      </c>
      <c r="L3955">
        <v>-8.5760684598446311</v>
      </c>
      <c r="M3955">
        <v>6377.6621002657657</v>
      </c>
      <c r="N3955">
        <v>37450.938153656971</v>
      </c>
      <c r="O3955">
        <v>44.443872345225884</v>
      </c>
      <c r="P3955">
        <v>79.331454252690179</v>
      </c>
      <c r="Q3955" s="6">
        <v>3953</v>
      </c>
    </row>
    <row r="3956" spans="1:17" x14ac:dyDescent="0.25">
      <c r="A3956">
        <v>153.797</v>
      </c>
      <c r="B3956">
        <v>-17.493000000000002</v>
      </c>
      <c r="C3956">
        <v>2018.365</v>
      </c>
      <c r="D3956">
        <v>1.2</v>
      </c>
      <c r="E3956">
        <v>0.65</v>
      </c>
      <c r="F3956">
        <v>19.899999999999999</v>
      </c>
      <c r="G3956">
        <v>46.089820015575185</v>
      </c>
      <c r="H3956">
        <v>22.212771144413374</v>
      </c>
      <c r="I3956">
        <v>43.796999999999997</v>
      </c>
      <c r="J3956">
        <v>6085.0151242322654</v>
      </c>
      <c r="K3956">
        <v>-1904.9419932784128</v>
      </c>
      <c r="L3956">
        <v>-17.38296938605821</v>
      </c>
      <c r="M3956">
        <v>6376.2224757211025</v>
      </c>
      <c r="N3956">
        <v>38053.765897994119</v>
      </c>
      <c r="O3956">
        <v>36.518863168377869</v>
      </c>
      <c r="P3956">
        <v>72.59460281389174</v>
      </c>
      <c r="Q3956" s="6">
        <v>3954</v>
      </c>
    </row>
    <row r="3957" spans="1:17" x14ac:dyDescent="0.25">
      <c r="A3957">
        <v>139.88900000000001</v>
      </c>
      <c r="B3957">
        <v>-9.4169999999999998</v>
      </c>
      <c r="C3957">
        <v>2018.365</v>
      </c>
      <c r="D3957">
        <v>0.75</v>
      </c>
      <c r="E3957">
        <v>0.65</v>
      </c>
      <c r="F3957">
        <v>19.899999999999999</v>
      </c>
      <c r="G3957">
        <v>42.007420362456692</v>
      </c>
      <c r="H3957">
        <v>15.075371498397864</v>
      </c>
      <c r="I3957">
        <v>29.88900000000001</v>
      </c>
      <c r="J3957">
        <v>6292.7499228326933</v>
      </c>
      <c r="K3957">
        <v>-1036.6894512343938</v>
      </c>
      <c r="L3957">
        <v>-9.3550759096307754</v>
      </c>
      <c r="M3957">
        <v>6377.5721563626021</v>
      </c>
      <c r="N3957">
        <v>36856.650912934711</v>
      </c>
      <c r="O3957">
        <v>53.649024698674083</v>
      </c>
      <c r="P3957">
        <v>74.110039837064406</v>
      </c>
      <c r="Q3957" s="6">
        <v>3955</v>
      </c>
    </row>
    <row r="3958" spans="1:17" x14ac:dyDescent="0.25">
      <c r="A3958">
        <v>134.88800000000001</v>
      </c>
      <c r="B3958">
        <v>-6.4169999999999998</v>
      </c>
      <c r="C3958">
        <v>2018.365</v>
      </c>
      <c r="D3958">
        <v>0.75</v>
      </c>
      <c r="E3958">
        <v>0.65</v>
      </c>
      <c r="F3958">
        <v>19.899999999999999</v>
      </c>
      <c r="G3958">
        <v>42.007420362456692</v>
      </c>
      <c r="H3958">
        <v>14.635737199716228</v>
      </c>
      <c r="I3958">
        <v>24.888000000000005</v>
      </c>
      <c r="J3958">
        <v>6338.4447121354106</v>
      </c>
      <c r="K3958">
        <v>-708.10251940774697</v>
      </c>
      <c r="L3958">
        <v>-6.3743960939332416</v>
      </c>
      <c r="M3958">
        <v>6377.875080839146</v>
      </c>
      <c r="N3958">
        <v>36518.771142015692</v>
      </c>
      <c r="O3958">
        <v>60.01291975456639</v>
      </c>
      <c r="P3958">
        <v>76.455163335491662</v>
      </c>
      <c r="Q3958" s="6">
        <v>3956</v>
      </c>
    </row>
    <row r="3959" spans="1:17" x14ac:dyDescent="0.25">
      <c r="A3959">
        <v>130.244</v>
      </c>
      <c r="B3959">
        <v>-8.3529999999999998</v>
      </c>
      <c r="C3959">
        <v>2018.365</v>
      </c>
      <c r="D3959">
        <v>1.2</v>
      </c>
      <c r="E3959">
        <v>0.65</v>
      </c>
      <c r="F3959">
        <v>19.899999999999999</v>
      </c>
      <c r="G3959">
        <v>46.089820015575185</v>
      </c>
      <c r="H3959">
        <v>19.898416782202005</v>
      </c>
      <c r="I3959">
        <v>20.244</v>
      </c>
      <c r="J3959">
        <v>6310.9254423339726</v>
      </c>
      <c r="K3959">
        <v>-920.42394512010139</v>
      </c>
      <c r="L3959">
        <v>-8.297861940686138</v>
      </c>
      <c r="M3959">
        <v>6377.6923865492836</v>
      </c>
      <c r="N3959">
        <v>36320.446156468322</v>
      </c>
      <c r="O3959">
        <v>64.422569242647441</v>
      </c>
      <c r="P3959">
        <v>68.500391278588253</v>
      </c>
      <c r="Q3959" s="6">
        <v>3957</v>
      </c>
    </row>
    <row r="3960" spans="1:17" x14ac:dyDescent="0.25">
      <c r="A3960">
        <v>121.047</v>
      </c>
      <c r="B3960">
        <v>-7.2479999999999993</v>
      </c>
      <c r="C3960">
        <v>2018.365</v>
      </c>
      <c r="D3960">
        <v>1.2</v>
      </c>
      <c r="E3960">
        <v>0.65</v>
      </c>
      <c r="F3960">
        <v>19.899999999999999</v>
      </c>
      <c r="G3960">
        <v>46.089820015575185</v>
      </c>
      <c r="H3960">
        <v>19.434859692574207</v>
      </c>
      <c r="I3960">
        <v>11.046999999999997</v>
      </c>
      <c r="J3960">
        <v>6327.5116799617481</v>
      </c>
      <c r="K3960">
        <v>-799.34939086491079</v>
      </c>
      <c r="L3960">
        <v>-7.1999890660161876</v>
      </c>
      <c r="M3960">
        <v>6377.8024043339919</v>
      </c>
      <c r="N3960">
        <v>35983.191919761593</v>
      </c>
      <c r="O3960">
        <v>74.494476107853018</v>
      </c>
      <c r="P3960">
        <v>57.128298601487501</v>
      </c>
      <c r="Q3960" s="6">
        <v>3958</v>
      </c>
    </row>
    <row r="3961" spans="1:17" x14ac:dyDescent="0.25">
      <c r="A3961">
        <v>104.593</v>
      </c>
      <c r="B3961">
        <v>-20.225999999999999</v>
      </c>
      <c r="C3961">
        <v>2018.365</v>
      </c>
      <c r="D3961">
        <v>0.75</v>
      </c>
      <c r="E3961">
        <v>0.65</v>
      </c>
      <c r="F3961">
        <v>19.899999999999999</v>
      </c>
      <c r="G3961">
        <v>42.007420362456692</v>
      </c>
      <c r="H3961">
        <v>18.869420977541438</v>
      </c>
      <c r="I3961">
        <v>-5.4069999999999965</v>
      </c>
      <c r="J3961">
        <v>5987.2357321546369</v>
      </c>
      <c r="K3961">
        <v>-2191.1912351313886</v>
      </c>
      <c r="L3961">
        <v>-20.101469248668035</v>
      </c>
      <c r="M3961">
        <v>6375.6027747426269</v>
      </c>
      <c r="N3961">
        <v>36274.181789444527</v>
      </c>
      <c r="O3961">
        <v>65.493604091889864</v>
      </c>
      <c r="P3961">
        <v>15.311055134622082</v>
      </c>
      <c r="Q3961" s="6">
        <v>3959</v>
      </c>
    </row>
    <row r="3962" spans="1:17" x14ac:dyDescent="0.25">
      <c r="A3962">
        <v>111.91499894495288</v>
      </c>
      <c r="B3962">
        <v>-13.838687169640831</v>
      </c>
      <c r="C3962">
        <v>2018.365</v>
      </c>
      <c r="D3962">
        <v>0.75</v>
      </c>
      <c r="E3962">
        <v>0.65</v>
      </c>
      <c r="F3962">
        <v>19.899999999999999</v>
      </c>
      <c r="G3962">
        <v>42.007420362456692</v>
      </c>
      <c r="H3962">
        <v>16.740455606639568</v>
      </c>
      <c r="I3962">
        <v>1.9149989449528846</v>
      </c>
      <c r="J3962">
        <v>6194.1880158438007</v>
      </c>
      <c r="K3962">
        <v>-1515.6590163333649</v>
      </c>
      <c r="L3962">
        <v>-13.749571065319895</v>
      </c>
      <c r="M3962">
        <v>6376.9261740603197</v>
      </c>
      <c r="N3962">
        <v>36005.921687972739</v>
      </c>
      <c r="O3962">
        <v>73.580740942604862</v>
      </c>
      <c r="P3962">
        <v>7.9576305153704574</v>
      </c>
      <c r="Q3962" s="6">
        <v>3960</v>
      </c>
    </row>
    <row r="3963" spans="1:17" x14ac:dyDescent="0.25">
      <c r="A3963">
        <v>126.223</v>
      </c>
      <c r="B3963">
        <v>-11.122999999999999</v>
      </c>
      <c r="C3963">
        <v>2018.365</v>
      </c>
      <c r="D3963">
        <v>3</v>
      </c>
      <c r="E3963">
        <v>0.65</v>
      </c>
      <c r="F3963">
        <v>19.899999999999999</v>
      </c>
      <c r="G3963">
        <v>54.048620189015942</v>
      </c>
      <c r="H3963">
        <v>22.415102936107498</v>
      </c>
      <c r="I3963">
        <v>16.222999999999999</v>
      </c>
      <c r="J3963">
        <v>6259.108330271798</v>
      </c>
      <c r="K3963">
        <v>-1222.3594661940249</v>
      </c>
      <c r="L3963">
        <v>-11.050375721940211</v>
      </c>
      <c r="M3963">
        <v>6377.3505278188968</v>
      </c>
      <c r="N3963">
        <v>36217.156099514883</v>
      </c>
      <c r="O3963">
        <v>67.030074977442098</v>
      </c>
      <c r="P3963">
        <v>56.45453876246507</v>
      </c>
      <c r="Q3963" s="6">
        <v>3961</v>
      </c>
    </row>
    <row r="3964" spans="1:17" x14ac:dyDescent="0.25">
      <c r="A3964">
        <v>127.58699999999999</v>
      </c>
      <c r="B3964">
        <v>-20.810000000000002</v>
      </c>
      <c r="C3964">
        <v>2018.365</v>
      </c>
      <c r="D3964">
        <v>3</v>
      </c>
      <c r="E3964">
        <v>0.65</v>
      </c>
      <c r="F3964">
        <v>19.899999999999999</v>
      </c>
      <c r="G3964">
        <v>54.048620189015942</v>
      </c>
      <c r="H3964">
        <v>15.913586670892592</v>
      </c>
      <c r="I3964">
        <v>17.586999999999989</v>
      </c>
      <c r="J3964">
        <v>5964.5740920707904</v>
      </c>
      <c r="K3964">
        <v>-2251.7445345337946</v>
      </c>
      <c r="L3964">
        <v>-20.682512239922524</v>
      </c>
      <c r="M3964">
        <v>6375.4605754098193</v>
      </c>
      <c r="N3964">
        <v>36592.194450446259</v>
      </c>
      <c r="O3964">
        <v>58.468187786330603</v>
      </c>
      <c r="P3964">
        <v>41.739071744671961</v>
      </c>
      <c r="Q3964" s="6">
        <v>3962</v>
      </c>
    </row>
    <row r="3965" spans="1:17" x14ac:dyDescent="0.25">
      <c r="A3965">
        <v>135.33000000000001</v>
      </c>
      <c r="B3965">
        <v>-18.786000000000001</v>
      </c>
      <c r="C3965">
        <v>2018.365</v>
      </c>
      <c r="D3965">
        <v>1.2</v>
      </c>
      <c r="E3965">
        <v>0.65</v>
      </c>
      <c r="F3965">
        <v>19.899999999999999</v>
      </c>
      <c r="G3965">
        <v>46.089820015575185</v>
      </c>
      <c r="H3965">
        <v>18.855186850380612</v>
      </c>
      <c r="I3965">
        <v>25.330000000000013</v>
      </c>
      <c r="J3965">
        <v>6040.4607695969889</v>
      </c>
      <c r="K3965">
        <v>-2040.9385314215353</v>
      </c>
      <c r="L3965">
        <v>-18.668977319553086</v>
      </c>
      <c r="M3965">
        <v>6375.9388640482857</v>
      </c>
      <c r="N3965">
        <v>36851.842103452072</v>
      </c>
      <c r="O3965">
        <v>53.697264443196502</v>
      </c>
      <c r="P3965">
        <v>55.770714096247488</v>
      </c>
      <c r="Q3965" s="6">
        <v>3963</v>
      </c>
    </row>
    <row r="3966" spans="1:17" x14ac:dyDescent="0.25">
      <c r="A3966">
        <v>145.62570002227102</v>
      </c>
      <c r="B3966">
        <v>-8.5004189074954049</v>
      </c>
      <c r="C3966">
        <v>2018.365</v>
      </c>
      <c r="D3966">
        <v>3</v>
      </c>
      <c r="E3966">
        <v>0.65</v>
      </c>
      <c r="F3966">
        <v>19.899999999999999</v>
      </c>
      <c r="G3966">
        <v>54.048620189015942</v>
      </c>
      <c r="H3966">
        <v>18.475143629168461</v>
      </c>
      <c r="I3966">
        <v>35.625700022271019</v>
      </c>
      <c r="J3966">
        <v>6308.5361485028743</v>
      </c>
      <c r="K3966">
        <v>-936.55218232064033</v>
      </c>
      <c r="L3966">
        <v>-8.4443359264869056</v>
      </c>
      <c r="M3966">
        <v>6377.6765618191266</v>
      </c>
      <c r="N3966">
        <v>37229.94173988721</v>
      </c>
      <c r="O3966">
        <v>47.656442662925897</v>
      </c>
      <c r="P3966">
        <v>78.344919441547788</v>
      </c>
      <c r="Q3966" s="6">
        <v>3964</v>
      </c>
    </row>
    <row r="3967" spans="1:17" x14ac:dyDescent="0.25">
      <c r="A3967">
        <v>153.273</v>
      </c>
      <c r="B3967">
        <v>-8.6319999999999997</v>
      </c>
      <c r="C3967">
        <v>2018.365</v>
      </c>
      <c r="D3967">
        <v>3</v>
      </c>
      <c r="E3967">
        <v>0.65</v>
      </c>
      <c r="F3967">
        <v>19.899999999999999</v>
      </c>
      <c r="G3967">
        <v>54.048620189015942</v>
      </c>
      <c r="H3967">
        <v>22.50600883584508</v>
      </c>
      <c r="I3967">
        <v>43.272999999999996</v>
      </c>
      <c r="J3967">
        <v>6306.3684877571632</v>
      </c>
      <c r="K3967">
        <v>-950.94256581189131</v>
      </c>
      <c r="L3967">
        <v>-8.5750748556499818</v>
      </c>
      <c r="M3967">
        <v>6377.6622101558078</v>
      </c>
      <c r="N3967">
        <v>37832.315639085667</v>
      </c>
      <c r="O3967">
        <v>39.320850194117725</v>
      </c>
      <c r="P3967">
        <v>80.942156996520964</v>
      </c>
      <c r="Q3967" s="6">
        <v>3965</v>
      </c>
    </row>
    <row r="3968" spans="1:17" x14ac:dyDescent="0.25">
      <c r="A3968">
        <v>154.70928201127151</v>
      </c>
      <c r="B3968">
        <v>-15.651108807922924</v>
      </c>
      <c r="C3968">
        <v>2018.365</v>
      </c>
      <c r="D3968">
        <v>3</v>
      </c>
      <c r="E3968">
        <v>0.65</v>
      </c>
      <c r="F3968">
        <v>19.899999999999999</v>
      </c>
      <c r="G3968">
        <v>54.048620189015942</v>
      </c>
      <c r="H3968">
        <v>20.834688169020378</v>
      </c>
      <c r="I3968">
        <v>44.709282011271512</v>
      </c>
      <c r="J3968">
        <v>6143.1500036250991</v>
      </c>
      <c r="K3968">
        <v>-1709.5847762757246</v>
      </c>
      <c r="L3968">
        <v>-15.551418720681754</v>
      </c>
      <c r="M3968">
        <v>6376.5956492718569</v>
      </c>
      <c r="N3968">
        <v>38082.952163823524</v>
      </c>
      <c r="O3968">
        <v>36.16609879533344</v>
      </c>
      <c r="P3968">
        <v>74.755372074971334</v>
      </c>
      <c r="Q3968" s="6">
        <v>3966</v>
      </c>
    </row>
    <row r="3969" spans="1:17" x14ac:dyDescent="0.25">
      <c r="A3969">
        <v>123.55799999999999</v>
      </c>
      <c r="B3969">
        <v>-8.5540000000000003</v>
      </c>
      <c r="C3969">
        <v>2018.365</v>
      </c>
      <c r="D3969">
        <v>0.75</v>
      </c>
      <c r="E3969">
        <v>0.65</v>
      </c>
      <c r="F3969">
        <v>19.899999999999999</v>
      </c>
      <c r="G3969">
        <v>42.007420362456692</v>
      </c>
      <c r="H3969">
        <v>20.270937412700604</v>
      </c>
      <c r="I3969">
        <v>13.557999999999993</v>
      </c>
      <c r="J3969">
        <v>6307.6574466261418</v>
      </c>
      <c r="K3969">
        <v>-942.41267430177334</v>
      </c>
      <c r="L3969">
        <v>-8.4975739395134937</v>
      </c>
      <c r="M3969">
        <v>6377.670743513092</v>
      </c>
      <c r="N3969">
        <v>36074.898063070912</v>
      </c>
      <c r="O3969">
        <v>71.220384926999827</v>
      </c>
      <c r="P3969">
        <v>58.333652139134877</v>
      </c>
      <c r="Q3969" s="6">
        <v>3967</v>
      </c>
    </row>
    <row r="3970" spans="1:17" x14ac:dyDescent="0.25">
      <c r="A3970">
        <v>130.82499999999999</v>
      </c>
      <c r="B3970">
        <v>-11.459</v>
      </c>
      <c r="C3970">
        <v>2018.365</v>
      </c>
      <c r="D3970">
        <v>1.2</v>
      </c>
      <c r="E3970">
        <v>0.65</v>
      </c>
      <c r="F3970">
        <v>19.899999999999999</v>
      </c>
      <c r="G3970">
        <v>46.089820015575185</v>
      </c>
      <c r="H3970">
        <v>21.032555275924381</v>
      </c>
      <c r="I3970">
        <v>20.824999999999989</v>
      </c>
      <c r="J3970">
        <v>6251.8312808732235</v>
      </c>
      <c r="K3970">
        <v>-1258.8073337535598</v>
      </c>
      <c r="L3970">
        <v>-11.3842971931852</v>
      </c>
      <c r="M3970">
        <v>6377.3027423838585</v>
      </c>
      <c r="N3970">
        <v>36410.445674667862</v>
      </c>
      <c r="O3970">
        <v>62.324199568649405</v>
      </c>
      <c r="P3970">
        <v>62.421617353405288</v>
      </c>
      <c r="Q3970" s="6">
        <v>3968</v>
      </c>
    </row>
    <row r="3971" spans="1:17" x14ac:dyDescent="0.25">
      <c r="A3971">
        <v>132.10499999999999</v>
      </c>
      <c r="B3971">
        <v>-12.454000000000001</v>
      </c>
      <c r="C3971">
        <v>2018.365</v>
      </c>
      <c r="D3971">
        <v>1.2</v>
      </c>
      <c r="E3971">
        <v>0.65</v>
      </c>
      <c r="F3971">
        <v>19.899999999999999</v>
      </c>
      <c r="G3971">
        <v>46.089820015575185</v>
      </c>
      <c r="H3971">
        <v>23.046034339837796</v>
      </c>
      <c r="I3971">
        <v>22.10499999999999</v>
      </c>
      <c r="J3971">
        <v>6229.0286917871063</v>
      </c>
      <c r="K3971">
        <v>-1366.4869534631132</v>
      </c>
      <c r="L3971">
        <v>-12.373202823298278</v>
      </c>
      <c r="M3971">
        <v>6377.1533647146898</v>
      </c>
      <c r="N3971">
        <v>36493.972661216278</v>
      </c>
      <c r="O3971">
        <v>60.510882699849432</v>
      </c>
      <c r="P3971">
        <v>62.033348339405656</v>
      </c>
      <c r="Q3971" s="6">
        <v>3969</v>
      </c>
    </row>
    <row r="3972" spans="1:17" x14ac:dyDescent="0.25">
      <c r="A3972">
        <v>136.88800000000001</v>
      </c>
      <c r="B3972">
        <v>-8.4169999999999998</v>
      </c>
      <c r="C3972">
        <v>2018.365</v>
      </c>
      <c r="D3972">
        <v>3</v>
      </c>
      <c r="E3972">
        <v>0.65</v>
      </c>
      <c r="F3972">
        <v>19.899999999999999</v>
      </c>
      <c r="G3972">
        <v>54.048620189015942</v>
      </c>
      <c r="H3972">
        <v>23.469252769550252</v>
      </c>
      <c r="I3972">
        <v>26.888000000000005</v>
      </c>
      <c r="J3972">
        <v>6309.8932608821442</v>
      </c>
      <c r="K3972">
        <v>-927.42654937052316</v>
      </c>
      <c r="L3972">
        <v>-8.3614515361543091</v>
      </c>
      <c r="M3972">
        <v>6377.6855494923248</v>
      </c>
      <c r="N3972">
        <v>36659.398767041261</v>
      </c>
      <c r="O3972">
        <v>57.221249853325787</v>
      </c>
      <c r="P3972">
        <v>73.897958858843268</v>
      </c>
      <c r="Q3972" s="6">
        <v>3970</v>
      </c>
    </row>
    <row r="3973" spans="1:17" x14ac:dyDescent="0.25">
      <c r="A3973">
        <v>155.214</v>
      </c>
      <c r="B3973">
        <v>-8.2330000000000005</v>
      </c>
      <c r="C3973">
        <v>2018.365</v>
      </c>
      <c r="D3973">
        <v>0.75</v>
      </c>
      <c r="E3973">
        <v>0.65</v>
      </c>
      <c r="F3973">
        <v>19.899999999999999</v>
      </c>
      <c r="G3973">
        <v>42.007420362456692</v>
      </c>
      <c r="H3973">
        <v>14.276692952162406</v>
      </c>
      <c r="I3973">
        <v>45.213999999999999</v>
      </c>
      <c r="J3973">
        <v>6312.8396882838133</v>
      </c>
      <c r="K3973">
        <v>-907.29103396382322</v>
      </c>
      <c r="L3973">
        <v>-8.1786321821765284</v>
      </c>
      <c r="M3973">
        <v>6377.7050692457096</v>
      </c>
      <c r="N3973">
        <v>37993.018696207349</v>
      </c>
      <c r="O3973">
        <v>37.289980344672294</v>
      </c>
      <c r="P3973">
        <v>81.910547793541838</v>
      </c>
      <c r="Q3973" s="6">
        <v>3971</v>
      </c>
    </row>
    <row r="3974" spans="1:17" x14ac:dyDescent="0.25">
      <c r="A3974">
        <v>139.001</v>
      </c>
      <c r="B3974">
        <v>-10.112</v>
      </c>
      <c r="C3974">
        <v>2018.365</v>
      </c>
      <c r="D3974">
        <v>0.75</v>
      </c>
      <c r="E3974">
        <v>0.65</v>
      </c>
      <c r="F3974">
        <v>19.899999999999999</v>
      </c>
      <c r="G3974">
        <v>42.007420362456692</v>
      </c>
      <c r="H3974">
        <v>21.065971125786628</v>
      </c>
      <c r="I3974">
        <v>29.001000000000005</v>
      </c>
      <c r="J3974">
        <v>6279.7127005116781</v>
      </c>
      <c r="K3974">
        <v>-1112.4467228505953</v>
      </c>
      <c r="L3974">
        <v>-10.045688407997551</v>
      </c>
      <c r="M3974">
        <v>6377.4861279463948</v>
      </c>
      <c r="N3974">
        <v>36814.809513427288</v>
      </c>
      <c r="O3974">
        <v>54.376395346211702</v>
      </c>
      <c r="P3974">
        <v>72.425501162572246</v>
      </c>
      <c r="Q3974" s="6">
        <v>3972</v>
      </c>
    </row>
    <row r="3975" spans="1:17" x14ac:dyDescent="0.25">
      <c r="A3975">
        <v>146.255</v>
      </c>
      <c r="B3975">
        <v>-6.8320000000000007</v>
      </c>
      <c r="C3975">
        <v>2018.365</v>
      </c>
      <c r="D3975">
        <v>0.75</v>
      </c>
      <c r="E3975">
        <v>0.65</v>
      </c>
      <c r="F3975">
        <v>19.899999999999999</v>
      </c>
      <c r="G3975">
        <v>42.007420362456692</v>
      </c>
      <c r="H3975">
        <v>22.209546403306344</v>
      </c>
      <c r="I3975">
        <v>36.254999999999995</v>
      </c>
      <c r="J3975">
        <v>6333.1502488644301</v>
      </c>
      <c r="K3975">
        <v>-753.69048155462986</v>
      </c>
      <c r="L3975">
        <v>-6.786691114053764</v>
      </c>
      <c r="M3975">
        <v>6377.839870730344</v>
      </c>
      <c r="N3975">
        <v>37253.541315130249</v>
      </c>
      <c r="O3975">
        <v>47.30608086694005</v>
      </c>
      <c r="P3975">
        <v>80.786343432764895</v>
      </c>
      <c r="Q3975" s="6">
        <v>3973</v>
      </c>
    </row>
    <row r="3976" spans="1:17" x14ac:dyDescent="0.25">
      <c r="A3976">
        <v>111.377</v>
      </c>
      <c r="B3976">
        <v>-3.5830000000000002</v>
      </c>
      <c r="C3976">
        <v>2018.365</v>
      </c>
      <c r="D3976">
        <v>1.2</v>
      </c>
      <c r="E3976">
        <v>0.65</v>
      </c>
      <c r="F3976">
        <v>19.899999999999999</v>
      </c>
      <c r="G3976">
        <v>46.089820015575185</v>
      </c>
      <c r="H3976">
        <v>19.437046343370547</v>
      </c>
      <c r="I3976">
        <v>1.3769999999999953</v>
      </c>
      <c r="J3976">
        <v>6365.7559635408479</v>
      </c>
      <c r="K3976">
        <v>-395.93476540703102</v>
      </c>
      <c r="L3976">
        <v>-3.5590754239994165</v>
      </c>
      <c r="M3976">
        <v>6378.0571748624034</v>
      </c>
      <c r="N3976">
        <v>35802.738534006057</v>
      </c>
      <c r="O3976">
        <v>85.478556137912946</v>
      </c>
      <c r="P3976">
        <v>21.038713609645306</v>
      </c>
      <c r="Q3976" s="6">
        <v>3974</v>
      </c>
    </row>
    <row r="3977" spans="1:17" x14ac:dyDescent="0.25">
      <c r="A3977">
        <v>134.00200000000001</v>
      </c>
      <c r="B3977">
        <v>-8.5440000000000005</v>
      </c>
      <c r="C3977">
        <v>2018.365</v>
      </c>
      <c r="D3977">
        <v>0.75</v>
      </c>
      <c r="E3977">
        <v>0.65</v>
      </c>
      <c r="F3977">
        <v>19.899999999999999</v>
      </c>
      <c r="G3977">
        <v>42.007420362456692</v>
      </c>
      <c r="H3977">
        <v>14.154509935984466</v>
      </c>
      <c r="I3977">
        <v>24.00200000000001</v>
      </c>
      <c r="J3977">
        <v>6307.8218575466008</v>
      </c>
      <c r="K3977">
        <v>-941.31897429055243</v>
      </c>
      <c r="L3977">
        <v>-8.4876379546629774</v>
      </c>
      <c r="M3977">
        <v>6377.6718320953196</v>
      </c>
      <c r="N3977">
        <v>36504.201900182255</v>
      </c>
      <c r="O3977">
        <v>60.310412169677747</v>
      </c>
      <c r="P3977">
        <v>71.548217353389873</v>
      </c>
      <c r="Q3977" s="6">
        <v>3975</v>
      </c>
    </row>
    <row r="3978" spans="1:17" x14ac:dyDescent="0.25">
      <c r="A3978">
        <v>151.76900000000001</v>
      </c>
      <c r="B3978">
        <v>-9.2590000000000003</v>
      </c>
      <c r="C3978">
        <v>2018.365</v>
      </c>
      <c r="D3978">
        <v>1.2</v>
      </c>
      <c r="E3978">
        <v>0.65</v>
      </c>
      <c r="F3978">
        <v>19.899999999999999</v>
      </c>
      <c r="G3978">
        <v>46.089820015575185</v>
      </c>
      <c r="H3978">
        <v>18.507094986782427</v>
      </c>
      <c r="I3978">
        <v>41.769000000000005</v>
      </c>
      <c r="J3978">
        <v>6295.5854442892305</v>
      </c>
      <c r="K3978">
        <v>-1019.4456731502358</v>
      </c>
      <c r="L3978">
        <v>-9.1980784845195309</v>
      </c>
      <c r="M3978">
        <v>6377.5908905205861</v>
      </c>
      <c r="N3978">
        <v>37716.399923807541</v>
      </c>
      <c r="O3978">
        <v>40.828458073058798</v>
      </c>
      <c r="P3978">
        <v>79.787688399010079</v>
      </c>
      <c r="Q3978" s="6">
        <v>3976</v>
      </c>
    </row>
    <row r="3979" spans="1:17" x14ac:dyDescent="0.25">
      <c r="A3979">
        <v>141.76599999999999</v>
      </c>
      <c r="B3979">
        <v>-7.2560000000000002</v>
      </c>
      <c r="C3979">
        <v>2018.365</v>
      </c>
      <c r="D3979">
        <v>1.2</v>
      </c>
      <c r="E3979">
        <v>0.65</v>
      </c>
      <c r="F3979">
        <v>19.899999999999999</v>
      </c>
      <c r="G3979">
        <v>46.089820015575185</v>
      </c>
      <c r="H3979">
        <v>19.462307138017611</v>
      </c>
      <c r="I3979">
        <v>31.765999999999991</v>
      </c>
      <c r="J3979">
        <v>6327.3999965454777</v>
      </c>
      <c r="K3979">
        <v>-800.22704952865399</v>
      </c>
      <c r="L3979">
        <v>-7.2079371999996544</v>
      </c>
      <c r="M3979">
        <v>6377.8016625700302</v>
      </c>
      <c r="N3979">
        <v>36943.735554460902</v>
      </c>
      <c r="O3979">
        <v>52.177698399070685</v>
      </c>
      <c r="P3979">
        <v>78.47119996569657</v>
      </c>
      <c r="Q3979" s="6">
        <v>3977</v>
      </c>
    </row>
    <row r="3980" spans="1:17" x14ac:dyDescent="0.25">
      <c r="A3980">
        <v>139.76400000000001</v>
      </c>
      <c r="B3980">
        <v>-11.246</v>
      </c>
      <c r="C3980">
        <v>2018.365</v>
      </c>
      <c r="D3980">
        <v>1.2</v>
      </c>
      <c r="E3980">
        <v>0.65</v>
      </c>
      <c r="F3980">
        <v>19.899999999999999</v>
      </c>
      <c r="G3980">
        <v>46.089820015575185</v>
      </c>
      <c r="H3980">
        <v>16.245185717365821</v>
      </c>
      <c r="I3980">
        <v>29.76400000000001</v>
      </c>
      <c r="J3980">
        <v>6256.4692314973681</v>
      </c>
      <c r="K3980">
        <v>-1235.7068387320066</v>
      </c>
      <c r="L3980">
        <v>-11.172613668520802</v>
      </c>
      <c r="M3980">
        <v>6377.3331915434928</v>
      </c>
      <c r="N3980">
        <v>36884.816980467447</v>
      </c>
      <c r="O3980">
        <v>53.160646260970466</v>
      </c>
      <c r="P3980">
        <v>71.169390786181566</v>
      </c>
      <c r="Q3980" s="6">
        <v>3978</v>
      </c>
    </row>
    <row r="3981" spans="1:17" x14ac:dyDescent="0.25">
      <c r="A3981">
        <v>120.339</v>
      </c>
      <c r="B3981">
        <v>-12.208</v>
      </c>
      <c r="C3981">
        <v>2018.365</v>
      </c>
      <c r="D3981">
        <v>3</v>
      </c>
      <c r="E3981">
        <v>0.65</v>
      </c>
      <c r="F3981">
        <v>19.899999999999999</v>
      </c>
      <c r="G3981">
        <v>54.048620189015942</v>
      </c>
      <c r="H3981">
        <v>22.471800429348242</v>
      </c>
      <c r="I3981">
        <v>10.338999999999999</v>
      </c>
      <c r="J3981">
        <v>6234.8404270656411</v>
      </c>
      <c r="K3981">
        <v>-1339.9010465548729</v>
      </c>
      <c r="L3981">
        <v>-12.128700866065692</v>
      </c>
      <c r="M3981">
        <v>6377.1913853616552</v>
      </c>
      <c r="N3981">
        <v>36072.799039576101</v>
      </c>
      <c r="O3981">
        <v>71.268056100088174</v>
      </c>
      <c r="P3981">
        <v>40.785335878700565</v>
      </c>
      <c r="Q3981" s="6">
        <v>3979</v>
      </c>
    </row>
    <row r="3982" spans="1:17" x14ac:dyDescent="0.25">
      <c r="A3982">
        <v>138.44499999999999</v>
      </c>
      <c r="B3982">
        <v>-8.1110000000000007</v>
      </c>
      <c r="C3982">
        <v>2018.365</v>
      </c>
      <c r="D3982">
        <v>3</v>
      </c>
      <c r="E3982">
        <v>0.65</v>
      </c>
      <c r="F3982">
        <v>19.899999999999999</v>
      </c>
      <c r="G3982">
        <v>54.048620189015942</v>
      </c>
      <c r="H3982">
        <v>23.652247117539247</v>
      </c>
      <c r="I3982">
        <v>28.444999999999993</v>
      </c>
      <c r="J3982">
        <v>6314.7576255104723</v>
      </c>
      <c r="K3982">
        <v>-893.93524112601244</v>
      </c>
      <c r="L3982">
        <v>-8.0574162294632465</v>
      </c>
      <c r="M3982">
        <v>6377.7177802306114</v>
      </c>
      <c r="N3982">
        <v>36745.952988438672</v>
      </c>
      <c r="O3982">
        <v>55.612900038760444</v>
      </c>
      <c r="P3982">
        <v>75.401434048497833</v>
      </c>
      <c r="Q3982" s="6">
        <v>3980</v>
      </c>
    </row>
    <row r="3983" spans="1:17" x14ac:dyDescent="0.25">
      <c r="A3983">
        <v>137.06</v>
      </c>
      <c r="B3983">
        <v>-8.0229999999999997</v>
      </c>
      <c r="C3983">
        <v>2018.365</v>
      </c>
      <c r="D3983">
        <v>1.2</v>
      </c>
      <c r="E3983">
        <v>0.65</v>
      </c>
      <c r="F3983">
        <v>19.899999999999999</v>
      </c>
      <c r="G3983">
        <v>46.089820015575185</v>
      </c>
      <c r="H3983">
        <v>23.080588862967566</v>
      </c>
      <c r="I3983">
        <v>27.060000000000002</v>
      </c>
      <c r="J3983">
        <v>6316.1233917621284</v>
      </c>
      <c r="K3983">
        <v>-884.29908413790486</v>
      </c>
      <c r="L3983">
        <v>-7.9699823700559413</v>
      </c>
      <c r="M3983">
        <v>6377.7268340821774</v>
      </c>
      <c r="N3983">
        <v>36662.906569455728</v>
      </c>
      <c r="O3983">
        <v>57.155586171160479</v>
      </c>
      <c r="P3983">
        <v>74.718871127972562</v>
      </c>
      <c r="Q3983" s="6">
        <v>3981</v>
      </c>
    </row>
    <row r="3984" spans="1:17" x14ac:dyDescent="0.25">
      <c r="A3984">
        <v>124.99600000000001</v>
      </c>
      <c r="B3984">
        <v>-20.010999999999999</v>
      </c>
      <c r="C3984">
        <v>2018.365</v>
      </c>
      <c r="D3984">
        <v>3</v>
      </c>
      <c r="E3984">
        <v>0.65</v>
      </c>
      <c r="F3984">
        <v>19.899999999999999</v>
      </c>
      <c r="G3984">
        <v>54.048620189015942</v>
      </c>
      <c r="H3984">
        <v>19.645469651001179</v>
      </c>
      <c r="I3984">
        <v>14.996000000000009</v>
      </c>
      <c r="J3984">
        <v>5995.4226462368997</v>
      </c>
      <c r="K3984">
        <v>-2168.8418044247883</v>
      </c>
      <c r="L3984">
        <v>-19.887570872139776</v>
      </c>
      <c r="M3984">
        <v>6375.6542785529737</v>
      </c>
      <c r="N3984">
        <v>36470.511399264287</v>
      </c>
      <c r="O3984">
        <v>60.967096519409644</v>
      </c>
      <c r="P3984">
        <v>38.053816807143413</v>
      </c>
      <c r="Q3984" s="6">
        <v>3982</v>
      </c>
    </row>
    <row r="3985" spans="1:17" x14ac:dyDescent="0.25">
      <c r="A3985">
        <v>142.26900000000001</v>
      </c>
      <c r="B3985">
        <v>-10.493</v>
      </c>
      <c r="C3985">
        <v>2018.365</v>
      </c>
      <c r="D3985">
        <v>1.2</v>
      </c>
      <c r="E3985">
        <v>0.65</v>
      </c>
      <c r="F3985">
        <v>19.899999999999999</v>
      </c>
      <c r="G3985">
        <v>46.089820015575185</v>
      </c>
      <c r="H3985">
        <v>15.503224785928197</v>
      </c>
      <c r="I3985">
        <v>32.269000000000005</v>
      </c>
      <c r="J3985">
        <v>6272.1757591955056</v>
      </c>
      <c r="K3985">
        <v>-1153.9095449724321</v>
      </c>
      <c r="L3985">
        <v>-10.424299415859057</v>
      </c>
      <c r="M3985">
        <v>6377.4364749653296</v>
      </c>
      <c r="N3985">
        <v>37030.475835315185</v>
      </c>
      <c r="O3985">
        <v>50.751055761196803</v>
      </c>
      <c r="P3985">
        <v>73.911198058267374</v>
      </c>
      <c r="Q3985" s="6">
        <v>3983</v>
      </c>
    </row>
    <row r="3986" spans="1:17" x14ac:dyDescent="0.25">
      <c r="A3986">
        <v>163.07670207270402</v>
      </c>
      <c r="B3986">
        <v>-12.141999999999999</v>
      </c>
      <c r="C3986">
        <v>2018.365</v>
      </c>
      <c r="D3986">
        <v>3</v>
      </c>
      <c r="E3986">
        <v>0.65</v>
      </c>
      <c r="F3986">
        <v>19.899999999999999</v>
      </c>
      <c r="G3986">
        <v>54.048620189015942</v>
      </c>
      <c r="H3986">
        <v>17.681894248071298</v>
      </c>
      <c r="I3986">
        <v>53.076702072704023</v>
      </c>
      <c r="J3986">
        <v>6236.3802303440962</v>
      </c>
      <c r="K3986">
        <v>-1332.7640992845811</v>
      </c>
      <c r="L3986">
        <v>-12.063103770284195</v>
      </c>
      <c r="M3986">
        <v>6377.2014647311025</v>
      </c>
      <c r="N3986">
        <v>38762.733245467956</v>
      </c>
      <c r="O3986">
        <v>28.311031109720894</v>
      </c>
      <c r="P3986">
        <v>81.018248935608398</v>
      </c>
      <c r="Q3986" s="6">
        <v>3984</v>
      </c>
    </row>
    <row r="3987" spans="1:17" x14ac:dyDescent="0.25">
      <c r="A3987">
        <v>135.9</v>
      </c>
      <c r="B3987">
        <v>-6.0299999999999994</v>
      </c>
      <c r="C3987">
        <v>2018.365</v>
      </c>
      <c r="D3987">
        <v>1.2</v>
      </c>
      <c r="E3987">
        <v>0.65</v>
      </c>
      <c r="F3987">
        <v>19.899999999999999</v>
      </c>
      <c r="G3987">
        <v>46.089820015575185</v>
      </c>
      <c r="H3987">
        <v>14.604115076161047</v>
      </c>
      <c r="I3987">
        <v>25.900000000000006</v>
      </c>
      <c r="J3987">
        <v>6343.0842360664074</v>
      </c>
      <c r="K3987">
        <v>-665.55751141962128</v>
      </c>
      <c r="L3987">
        <v>-5.9899265577142389</v>
      </c>
      <c r="M3987">
        <v>6377.9059593914708</v>
      </c>
      <c r="N3987">
        <v>36569.35446305832</v>
      </c>
      <c r="O3987">
        <v>58.983861319306222</v>
      </c>
      <c r="P3987">
        <v>77.792742430567245</v>
      </c>
      <c r="Q3987" s="6">
        <v>3985</v>
      </c>
    </row>
    <row r="3988" spans="1:17" x14ac:dyDescent="0.25">
      <c r="A3988">
        <v>128.80199999999999</v>
      </c>
      <c r="B3988">
        <v>-8.5109999999999992</v>
      </c>
      <c r="C3988">
        <v>2018.365</v>
      </c>
      <c r="D3988">
        <v>1.2</v>
      </c>
      <c r="E3988">
        <v>0.65</v>
      </c>
      <c r="F3988">
        <v>19.899999999999999</v>
      </c>
      <c r="G3988">
        <v>46.089820015575185</v>
      </c>
      <c r="H3988">
        <v>22.878577364584835</v>
      </c>
      <c r="I3988">
        <v>18.801999999999992</v>
      </c>
      <c r="J3988">
        <v>6308.3630585997525</v>
      </c>
      <c r="K3988">
        <v>-937.70956495466396</v>
      </c>
      <c r="L3988">
        <v>-8.4548492528725383</v>
      </c>
      <c r="M3988">
        <v>6377.6754156442839</v>
      </c>
      <c r="N3988">
        <v>36261.593990148707</v>
      </c>
      <c r="O3988">
        <v>65.880704902983283</v>
      </c>
      <c r="P3988">
        <v>66.505641240131979</v>
      </c>
      <c r="Q3988" s="6">
        <v>3986</v>
      </c>
    </row>
    <row r="3989" spans="1:17" x14ac:dyDescent="0.25">
      <c r="A3989">
        <v>129.88399999999999</v>
      </c>
      <c r="B3989">
        <v>-0.41099999999999959</v>
      </c>
      <c r="C3989">
        <v>2018.365</v>
      </c>
      <c r="D3989">
        <v>3</v>
      </c>
      <c r="E3989">
        <v>0.65</v>
      </c>
      <c r="F3989">
        <v>19.899999999999999</v>
      </c>
      <c r="G3989">
        <v>54.048620189015942</v>
      </c>
      <c r="H3989">
        <v>14.669944215159624</v>
      </c>
      <c r="I3989">
        <v>19.883999999999986</v>
      </c>
      <c r="J3989">
        <v>6377.9770015345539</v>
      </c>
      <c r="K3989">
        <v>-45.445660761395395</v>
      </c>
      <c r="L3989">
        <v>-0.40824864884305601</v>
      </c>
      <c r="M3989">
        <v>6378.1389088186006</v>
      </c>
      <c r="N3989">
        <v>36231.424021029619</v>
      </c>
      <c r="O3989">
        <v>66.678678118152689</v>
      </c>
      <c r="P3989">
        <v>88.863792344871726</v>
      </c>
      <c r="Q3989" s="6">
        <v>3987</v>
      </c>
    </row>
    <row r="3990" spans="1:17" x14ac:dyDescent="0.25">
      <c r="A3990">
        <v>135.916</v>
      </c>
      <c r="B3990">
        <v>2.08</v>
      </c>
      <c r="C3990">
        <v>2018.365</v>
      </c>
      <c r="D3990">
        <v>0.75</v>
      </c>
      <c r="E3990">
        <v>0.65</v>
      </c>
      <c r="F3990">
        <v>19.899999999999999</v>
      </c>
      <c r="G3990">
        <v>42.007420362456692</v>
      </c>
      <c r="H3990">
        <v>20.299266666550743</v>
      </c>
      <c r="I3990">
        <v>25.915999999999997</v>
      </c>
      <c r="J3990">
        <v>6373.9657018252246</v>
      </c>
      <c r="K3990">
        <v>229.94507029546659</v>
      </c>
      <c r="L3990">
        <v>2.0660875226772166</v>
      </c>
      <c r="M3990">
        <v>6378.112064192469</v>
      </c>
      <c r="N3990">
        <v>36538.244162605908</v>
      </c>
      <c r="O3990">
        <v>59.618703047721645</v>
      </c>
      <c r="P3990">
        <v>85.72832403241955</v>
      </c>
      <c r="Q3990" s="6">
        <v>3988</v>
      </c>
    </row>
    <row r="3991" spans="1:17" x14ac:dyDescent="0.25">
      <c r="A3991">
        <v>135.97800000000001</v>
      </c>
      <c r="B3991">
        <v>-2.7880000000000003</v>
      </c>
      <c r="C3991">
        <v>2018.365</v>
      </c>
      <c r="D3991">
        <v>0.75</v>
      </c>
      <c r="E3991">
        <v>0.65</v>
      </c>
      <c r="F3991">
        <v>19.899999999999999</v>
      </c>
      <c r="G3991">
        <v>42.007420362456692</v>
      </c>
      <c r="H3991">
        <v>19.806402626344834</v>
      </c>
      <c r="I3991">
        <v>25.978000000000009</v>
      </c>
      <c r="J3991">
        <v>6370.6409434841444</v>
      </c>
      <c r="K3991">
        <v>-308.16198303171677</v>
      </c>
      <c r="L3991">
        <v>-2.7693648528817083</v>
      </c>
      <c r="M3991">
        <v>6378.0898267884713</v>
      </c>
      <c r="N3991">
        <v>36545.171159759258</v>
      </c>
      <c r="O3991">
        <v>59.476874560621688</v>
      </c>
      <c r="P3991">
        <v>84.299321383181947</v>
      </c>
      <c r="Q3991" s="6">
        <v>3989</v>
      </c>
    </row>
    <row r="3992" spans="1:17" x14ac:dyDescent="0.25">
      <c r="A3992">
        <v>133.036</v>
      </c>
      <c r="B3992">
        <v>-3.4029999999999996</v>
      </c>
      <c r="C3992">
        <v>2018.365</v>
      </c>
      <c r="D3992">
        <v>1.2</v>
      </c>
      <c r="E3992">
        <v>0.65</v>
      </c>
      <c r="F3992">
        <v>19.899999999999999</v>
      </c>
      <c r="G3992">
        <v>46.089820015575185</v>
      </c>
      <c r="H3992">
        <v>21.930619136693434</v>
      </c>
      <c r="I3992">
        <v>23.036000000000001</v>
      </c>
      <c r="J3992">
        <v>6366.9686532041442</v>
      </c>
      <c r="K3992">
        <v>-376.06763201325083</v>
      </c>
      <c r="L3992">
        <v>-3.3802715773479486</v>
      </c>
      <c r="M3992">
        <v>6378.0652783373307</v>
      </c>
      <c r="N3992">
        <v>36392.210610469832</v>
      </c>
      <c r="O3992">
        <v>62.75678816750915</v>
      </c>
      <c r="P3992">
        <v>82.053078486029975</v>
      </c>
      <c r="Q3992" s="6">
        <v>3990</v>
      </c>
    </row>
    <row r="3993" spans="1:17" x14ac:dyDescent="0.25">
      <c r="A3993">
        <v>106.43</v>
      </c>
      <c r="B3993">
        <v>2.7690000000000001</v>
      </c>
      <c r="C3993">
        <v>2018.365</v>
      </c>
      <c r="D3993">
        <v>3</v>
      </c>
      <c r="E3993">
        <v>0.65</v>
      </c>
      <c r="F3993">
        <v>19.899999999999999</v>
      </c>
      <c r="G3993">
        <v>54.048620189015942</v>
      </c>
      <c r="H3993">
        <v>21.823616153462922</v>
      </c>
      <c r="I3993">
        <v>-3.5699999999999932</v>
      </c>
      <c r="J3993">
        <v>6370.7427875275253</v>
      </c>
      <c r="K3993">
        <v>306.0634914127474</v>
      </c>
      <c r="L3993">
        <v>2.7504914568109524</v>
      </c>
      <c r="M3993">
        <v>6378.0905077938296</v>
      </c>
      <c r="N3993">
        <v>35809.265251628203</v>
      </c>
      <c r="O3993">
        <v>84.679380666847294</v>
      </c>
      <c r="P3993">
        <v>52.248495058122082</v>
      </c>
      <c r="Q3993" s="6">
        <v>3991</v>
      </c>
    </row>
    <row r="3994" spans="1:17" x14ac:dyDescent="0.25">
      <c r="A3994">
        <v>124.339</v>
      </c>
      <c r="B3994">
        <v>1.7919999999999998</v>
      </c>
      <c r="C3994">
        <v>2018.365</v>
      </c>
      <c r="D3994">
        <v>3</v>
      </c>
      <c r="E3994">
        <v>0.65</v>
      </c>
      <c r="F3994">
        <v>19.899999999999999</v>
      </c>
      <c r="G3994">
        <v>54.048620189015942</v>
      </c>
      <c r="H3994">
        <v>20.505785254171712</v>
      </c>
      <c r="I3994">
        <v>14.338999999999999</v>
      </c>
      <c r="J3994">
        <v>6375.041550926424</v>
      </c>
      <c r="K3994">
        <v>198.11751397776388</v>
      </c>
      <c r="L3994">
        <v>1.7800111773554306</v>
      </c>
      <c r="M3994">
        <v>6378.1192623988391</v>
      </c>
      <c r="N3994">
        <v>36022.858732014494</v>
      </c>
      <c r="O3994">
        <v>73.019804070303735</v>
      </c>
      <c r="P3994">
        <v>83.025442052054856</v>
      </c>
      <c r="Q3994" s="6">
        <v>3992</v>
      </c>
    </row>
    <row r="3995" spans="1:17" x14ac:dyDescent="0.25">
      <c r="A3995">
        <v>122.70400000000001</v>
      </c>
      <c r="B3995">
        <v>-7.12</v>
      </c>
      <c r="C3995">
        <v>2018.365</v>
      </c>
      <c r="D3995">
        <v>0.75</v>
      </c>
      <c r="E3995">
        <v>0.65</v>
      </c>
      <c r="F3995">
        <v>19.899999999999999</v>
      </c>
      <c r="G3995">
        <v>42.007420362456692</v>
      </c>
      <c r="H3995">
        <v>14.055217986382271</v>
      </c>
      <c r="I3995">
        <v>12.704000000000008</v>
      </c>
      <c r="J3995">
        <v>6329.281941741915</v>
      </c>
      <c r="K3995">
        <v>-785.30478594525232</v>
      </c>
      <c r="L3995">
        <v>-7.072819423796231</v>
      </c>
      <c r="M3995">
        <v>6377.8141635586107</v>
      </c>
      <c r="N3995">
        <v>36025.270008510895</v>
      </c>
      <c r="O3995">
        <v>72.918713837456977</v>
      </c>
      <c r="P3995">
        <v>61.19707898320727</v>
      </c>
      <c r="Q3995" s="6">
        <v>3993</v>
      </c>
    </row>
    <row r="3996" spans="1:17" x14ac:dyDescent="0.25">
      <c r="A3996">
        <v>137.601</v>
      </c>
      <c r="B3996">
        <v>-13.922000000000001</v>
      </c>
      <c r="C3996">
        <v>2018.365</v>
      </c>
      <c r="D3996">
        <v>1.2</v>
      </c>
      <c r="E3996">
        <v>0.65</v>
      </c>
      <c r="F3996">
        <v>19.899999999999999</v>
      </c>
      <c r="G3996">
        <v>46.089820015575185</v>
      </c>
      <c r="H3996">
        <v>22.409040956888333</v>
      </c>
      <c r="I3996">
        <v>27.600999999999999</v>
      </c>
      <c r="J3996">
        <v>6191.9767633478068</v>
      </c>
      <c r="K3996">
        <v>-1524.6074366842081</v>
      </c>
      <c r="L3996">
        <v>-13.832389758025029</v>
      </c>
      <c r="M3996">
        <v>6376.9117975578101</v>
      </c>
      <c r="N3996">
        <v>36820.442350410558</v>
      </c>
      <c r="O3996">
        <v>54.264939119893917</v>
      </c>
      <c r="P3996">
        <v>65.287770772149599</v>
      </c>
      <c r="Q3996" s="6">
        <v>3994</v>
      </c>
    </row>
    <row r="3997" spans="1:17" x14ac:dyDescent="0.25">
      <c r="A3997">
        <v>131.42400000000001</v>
      </c>
      <c r="B3997">
        <v>-8.7729999999999997</v>
      </c>
      <c r="C3997">
        <v>2018.365</v>
      </c>
      <c r="D3997">
        <v>1.2</v>
      </c>
      <c r="E3997">
        <v>0.65</v>
      </c>
      <c r="F3997">
        <v>19.899999999999999</v>
      </c>
      <c r="G3997">
        <v>46.089820015575185</v>
      </c>
      <c r="H3997">
        <v>15.654420485535073</v>
      </c>
      <c r="I3997">
        <v>21.424000000000007</v>
      </c>
      <c r="J3997">
        <v>6304.0089693225073</v>
      </c>
      <c r="K3997">
        <v>-966.35758921326988</v>
      </c>
      <c r="L3997">
        <v>-8.7151737287484092</v>
      </c>
      <c r="M3997">
        <v>6377.6465938094052</v>
      </c>
      <c r="N3997">
        <v>36381.524106132805</v>
      </c>
      <c r="O3997">
        <v>62.98784052824017</v>
      </c>
      <c r="P3997">
        <v>68.758590402331862</v>
      </c>
      <c r="Q3997" s="6">
        <v>3995</v>
      </c>
    </row>
    <row r="3998" spans="1:17" x14ac:dyDescent="0.25">
      <c r="A3998">
        <v>133.01600000000002</v>
      </c>
      <c r="B3998">
        <v>-9.5599999999999987</v>
      </c>
      <c r="C3998">
        <v>2018.365</v>
      </c>
      <c r="D3998">
        <v>0.75</v>
      </c>
      <c r="E3998">
        <v>0.65</v>
      </c>
      <c r="F3998">
        <v>19.899999999999999</v>
      </c>
      <c r="G3998">
        <v>42.007420362456692</v>
      </c>
      <c r="H3998">
        <v>21.66336464584387</v>
      </c>
      <c r="I3998">
        <v>23.01600000000002</v>
      </c>
      <c r="J3998">
        <v>6290.1425885462795</v>
      </c>
      <c r="K3998">
        <v>-1052.2895006112242</v>
      </c>
      <c r="L3998">
        <v>-9.4971701235197568</v>
      </c>
      <c r="M3998">
        <v>6377.5549372263595</v>
      </c>
      <c r="N3998">
        <v>36472.949694959534</v>
      </c>
      <c r="O3998">
        <v>60.967019673570888</v>
      </c>
      <c r="P3998">
        <v>68.646628357419985</v>
      </c>
      <c r="Q3998" s="6">
        <v>3996</v>
      </c>
    </row>
    <row r="3999" spans="1:17" x14ac:dyDescent="0.25">
      <c r="A3999">
        <v>136.89099999999999</v>
      </c>
      <c r="B3999">
        <v>-8.1</v>
      </c>
      <c r="C3999">
        <v>2018.365</v>
      </c>
      <c r="D3999">
        <v>0.75</v>
      </c>
      <c r="E3999">
        <v>0.65</v>
      </c>
      <c r="F3999">
        <v>19.899999999999999</v>
      </c>
      <c r="G3999">
        <v>42.007420362456692</v>
      </c>
      <c r="H3999">
        <v>18.694056393054769</v>
      </c>
      <c r="I3999">
        <v>26.890999999999991</v>
      </c>
      <c r="J3999">
        <v>6314.9291559704516</v>
      </c>
      <c r="K3999">
        <v>-892.73083411231141</v>
      </c>
      <c r="L3999">
        <v>-8.0464869697616326</v>
      </c>
      <c r="M3999">
        <v>6377.7189172227199</v>
      </c>
      <c r="N3999">
        <v>36654.410319194052</v>
      </c>
      <c r="O3999">
        <v>57.317054253865464</v>
      </c>
      <c r="P3999">
        <v>74.472597560880743</v>
      </c>
      <c r="Q3999" s="6">
        <v>3997</v>
      </c>
    </row>
    <row r="4000" spans="1:17" x14ac:dyDescent="0.25">
      <c r="A4000">
        <v>135.86099999999999</v>
      </c>
      <c r="B4000">
        <v>-11.89</v>
      </c>
      <c r="C4000">
        <v>2018.365</v>
      </c>
      <c r="D4000">
        <v>1.2</v>
      </c>
      <c r="E4000">
        <v>0.65</v>
      </c>
      <c r="F4000">
        <v>19.899999999999999</v>
      </c>
      <c r="G4000">
        <v>46.089820015575185</v>
      </c>
      <c r="H4000">
        <v>20.868703519542869</v>
      </c>
      <c r="I4000">
        <v>25.86099999999999</v>
      </c>
      <c r="J4000">
        <v>6242.1837650798534</v>
      </c>
      <c r="K4000">
        <v>-1305.4980581581008</v>
      </c>
      <c r="L4000">
        <v>-11.812645930102532</v>
      </c>
      <c r="M4000">
        <v>6377.2394762060694</v>
      </c>
      <c r="N4000">
        <v>36671.609055154993</v>
      </c>
      <c r="O4000">
        <v>56.979203327189907</v>
      </c>
      <c r="P4000">
        <v>66.972318713324071</v>
      </c>
      <c r="Q4000" s="6">
        <v>3998</v>
      </c>
    </row>
    <row r="4001" spans="1:17" x14ac:dyDescent="0.25">
      <c r="A4001">
        <v>129</v>
      </c>
      <c r="B4001">
        <v>-12.1</v>
      </c>
      <c r="C4001">
        <v>2018.365</v>
      </c>
      <c r="D4001">
        <v>0.75</v>
      </c>
      <c r="E4001">
        <v>0.65</v>
      </c>
      <c r="F4001">
        <v>19.899999999999999</v>
      </c>
      <c r="G4001">
        <v>42.007420362456692</v>
      </c>
      <c r="H4001">
        <v>22.278706246543436</v>
      </c>
      <c r="I4001">
        <v>19</v>
      </c>
      <c r="J4001">
        <v>6237.3558205077707</v>
      </c>
      <c r="K4001">
        <v>-1328.2215016214268</v>
      </c>
      <c r="L4001">
        <v>-12.021360380047344</v>
      </c>
      <c r="M4001">
        <v>6377.2078521082913</v>
      </c>
      <c r="N4001">
        <v>36347.688130643073</v>
      </c>
      <c r="O4001">
        <v>63.759151995894037</v>
      </c>
      <c r="P4001">
        <v>58.66792687531396</v>
      </c>
      <c r="Q4001" s="6">
        <v>3999</v>
      </c>
    </row>
    <row r="4002" spans="1:17" x14ac:dyDescent="0.25">
      <c r="A4002">
        <v>147.245</v>
      </c>
      <c r="B4002">
        <v>-48.972999999999999</v>
      </c>
      <c r="C4002">
        <v>2018.365</v>
      </c>
      <c r="D4002">
        <v>3</v>
      </c>
      <c r="E4002">
        <v>0.65</v>
      </c>
      <c r="F4002">
        <v>19.899999999999999</v>
      </c>
      <c r="G4002">
        <v>54.048620189015942</v>
      </c>
      <c r="H4002">
        <v>21.998695917233189</v>
      </c>
      <c r="I4002">
        <v>37.245000000000005</v>
      </c>
      <c r="J4002">
        <v>4194.7027390412304</v>
      </c>
      <c r="K4002">
        <v>-4788.5900892423515</v>
      </c>
      <c r="L4002">
        <v>-48.782331960411305</v>
      </c>
      <c r="M4002">
        <v>6366.0133609434151</v>
      </c>
      <c r="N4002">
        <v>39201.412099156361</v>
      </c>
      <c r="O4002">
        <v>23.501221540958149</v>
      </c>
      <c r="P4002">
        <v>45.222407001612588</v>
      </c>
      <c r="Q4002" s="6">
        <v>4000</v>
      </c>
    </row>
    <row r="4003" spans="1:17" x14ac:dyDescent="0.25">
      <c r="A4003">
        <v>133.61500000000001</v>
      </c>
      <c r="B4003">
        <v>-46.709000000000003</v>
      </c>
      <c r="C4003">
        <v>2018.365</v>
      </c>
      <c r="D4003">
        <v>3</v>
      </c>
      <c r="E4003">
        <v>0.65</v>
      </c>
      <c r="F4003">
        <v>19.899999999999999</v>
      </c>
      <c r="G4003">
        <v>54.048620189015942</v>
      </c>
      <c r="H4003">
        <v>14.228391864306293</v>
      </c>
      <c r="I4003">
        <v>23.615000000000009</v>
      </c>
      <c r="J4003">
        <v>4381.2930072080298</v>
      </c>
      <c r="K4003">
        <v>-4619.6439513966816</v>
      </c>
      <c r="L4003">
        <v>-46.516876792886556</v>
      </c>
      <c r="M4003">
        <v>6366.8546907154969</v>
      </c>
      <c r="N4003">
        <v>38468.488094651264</v>
      </c>
      <c r="O4003">
        <v>31.490509568552699</v>
      </c>
      <c r="P4003">
        <v>30.991112703402347</v>
      </c>
      <c r="Q4003" s="6">
        <v>4001</v>
      </c>
    </row>
    <row r="4004" spans="1:17" x14ac:dyDescent="0.25">
      <c r="A4004">
        <v>139.61500000000001</v>
      </c>
      <c r="B4004">
        <v>-47.709000000000003</v>
      </c>
      <c r="C4004">
        <v>2018.365</v>
      </c>
      <c r="D4004">
        <v>0.75</v>
      </c>
      <c r="E4004">
        <v>0.65</v>
      </c>
      <c r="F4004">
        <v>19.899999999999999</v>
      </c>
      <c r="G4004">
        <v>42.007420362456692</v>
      </c>
      <c r="H4004">
        <v>15.68209579151991</v>
      </c>
      <c r="I4004">
        <v>29.615000000000009</v>
      </c>
      <c r="J4004">
        <v>4299.7097673136113</v>
      </c>
      <c r="K4004">
        <v>-4695.1670207759507</v>
      </c>
      <c r="L4004">
        <v>-47.517371888095816</v>
      </c>
      <c r="M4004">
        <v>6366.4823439725478</v>
      </c>
      <c r="N4004">
        <v>38770.169297174318</v>
      </c>
      <c r="O4004">
        <v>28.110888487410012</v>
      </c>
      <c r="P4004">
        <v>37.539242477468186</v>
      </c>
      <c r="Q4004" s="6">
        <v>4002</v>
      </c>
    </row>
    <row r="4005" spans="1:17" x14ac:dyDescent="0.25">
      <c r="A4005">
        <v>157.934</v>
      </c>
      <c r="B4005">
        <v>-41.113</v>
      </c>
      <c r="C4005">
        <v>2018.365</v>
      </c>
      <c r="D4005">
        <v>0.75</v>
      </c>
      <c r="E4005">
        <v>0.65</v>
      </c>
      <c r="F4005">
        <v>19.899999999999999</v>
      </c>
      <c r="G4005">
        <v>42.007420362456692</v>
      </c>
      <c r="H4005">
        <v>15.003783428308472</v>
      </c>
      <c r="I4005">
        <v>47.933999999999997</v>
      </c>
      <c r="J4005">
        <v>4812.3510572791029</v>
      </c>
      <c r="K4005">
        <v>-4171.8876145652048</v>
      </c>
      <c r="L4005">
        <v>-40.922428061025172</v>
      </c>
      <c r="M4005">
        <v>6368.9378209445458</v>
      </c>
      <c r="N4005">
        <v>39325.387310854756</v>
      </c>
      <c r="O4005">
        <v>22.246373308153842</v>
      </c>
      <c r="P4005">
        <v>59.313826435236059</v>
      </c>
      <c r="Q4005" s="6">
        <v>4003</v>
      </c>
    </row>
    <row r="4006" spans="1:17" x14ac:dyDescent="0.25">
      <c r="A4006">
        <v>146.61500000000001</v>
      </c>
      <c r="B4006">
        <v>-43.709000000000003</v>
      </c>
      <c r="C4006">
        <v>2018.365</v>
      </c>
      <c r="D4006">
        <v>3</v>
      </c>
      <c r="E4006">
        <v>0.65</v>
      </c>
      <c r="F4006">
        <v>19.899999999999999</v>
      </c>
      <c r="G4006">
        <v>54.048620189015942</v>
      </c>
      <c r="H4006">
        <v>14.992304567769091</v>
      </c>
      <c r="I4006">
        <v>36.615000000000009</v>
      </c>
      <c r="J4006">
        <v>4617.8797898915618</v>
      </c>
      <c r="K4006">
        <v>-4384.7779974587957</v>
      </c>
      <c r="L4006">
        <v>-43.516797400731861</v>
      </c>
      <c r="M4006">
        <v>6367.9739196142827</v>
      </c>
      <c r="N4006">
        <v>38804.576097856705</v>
      </c>
      <c r="O4006">
        <v>27.750930285137521</v>
      </c>
      <c r="P4006">
        <v>47.079689665339806</v>
      </c>
      <c r="Q4006" s="6">
        <v>4004</v>
      </c>
    </row>
    <row r="4007" spans="1:17" x14ac:dyDescent="0.25">
      <c r="A4007">
        <v>134.38900000000001</v>
      </c>
      <c r="B4007">
        <v>-47.287999999999997</v>
      </c>
      <c r="C4007">
        <v>2018.365</v>
      </c>
      <c r="D4007">
        <v>1.2</v>
      </c>
      <c r="E4007">
        <v>0.65</v>
      </c>
      <c r="F4007">
        <v>19.899999999999999</v>
      </c>
      <c r="G4007">
        <v>46.089820015575185</v>
      </c>
      <c r="H4007">
        <v>17.784483970537039</v>
      </c>
      <c r="I4007">
        <v>24.38900000000001</v>
      </c>
      <c r="J4007">
        <v>4334.2186302590662</v>
      </c>
      <c r="K4007">
        <v>-4663.5438146823399</v>
      </c>
      <c r="L4007">
        <v>-47.096134935033618</v>
      </c>
      <c r="M4007">
        <v>6366.6389913632365</v>
      </c>
      <c r="N4007">
        <v>38541.762832830835</v>
      </c>
      <c r="O4007">
        <v>30.654850702486751</v>
      </c>
      <c r="P4007">
        <v>31.67650522149366</v>
      </c>
      <c r="Q4007" s="6">
        <v>4005</v>
      </c>
    </row>
    <row r="4008" spans="1:17" x14ac:dyDescent="0.25">
      <c r="A4008">
        <v>146.12899999999999</v>
      </c>
      <c r="B4008">
        <v>-39.198</v>
      </c>
      <c r="C4008">
        <v>2018.365</v>
      </c>
      <c r="D4008">
        <v>0.75</v>
      </c>
      <c r="E4008">
        <v>0.65</v>
      </c>
      <c r="F4008">
        <v>19.899999999999999</v>
      </c>
      <c r="G4008">
        <v>42.007420362456692</v>
      </c>
      <c r="H4008">
        <v>18.425803511106725</v>
      </c>
      <c r="I4008">
        <v>36.128999999999991</v>
      </c>
      <c r="J4008">
        <v>4949.4669402165855</v>
      </c>
      <c r="K4008">
        <v>-4009.3773309050334</v>
      </c>
      <c r="L4008">
        <v>-39.009633162683265</v>
      </c>
      <c r="M4008">
        <v>6369.6412437335985</v>
      </c>
      <c r="N4008">
        <v>38487.305701907644</v>
      </c>
      <c r="O4008">
        <v>31.308635650404852</v>
      </c>
      <c r="P4008">
        <v>49.114948737221518</v>
      </c>
      <c r="Q4008" s="6">
        <v>4006</v>
      </c>
    </row>
    <row r="4009" spans="1:17" x14ac:dyDescent="0.25">
      <c r="A4009">
        <v>150.42099999999999</v>
      </c>
      <c r="B4009">
        <v>-38.151000000000003</v>
      </c>
      <c r="C4009">
        <v>2018.365</v>
      </c>
      <c r="D4009">
        <v>0.75</v>
      </c>
      <c r="E4009">
        <v>0.65</v>
      </c>
      <c r="F4009">
        <v>19.899999999999999</v>
      </c>
      <c r="G4009">
        <v>42.007420362456692</v>
      </c>
      <c r="H4009">
        <v>23.025139357559393</v>
      </c>
      <c r="I4009">
        <v>40.420999999999992</v>
      </c>
      <c r="J4009">
        <v>5022.095511503433</v>
      </c>
      <c r="K4009">
        <v>-3918.6393747342877</v>
      </c>
      <c r="L4009">
        <v>-37.964194620097224</v>
      </c>
      <c r="M4009">
        <v>6370.0218112562898</v>
      </c>
      <c r="N4009">
        <v>38677.867957686954</v>
      </c>
      <c r="O4009">
        <v>29.168558129502102</v>
      </c>
      <c r="P4009">
        <v>54.046672285710578</v>
      </c>
      <c r="Q4009" s="6">
        <v>4007</v>
      </c>
    </row>
    <row r="4010" spans="1:17" x14ac:dyDescent="0.25">
      <c r="A4010">
        <v>144.99138811036923</v>
      </c>
      <c r="B4010">
        <v>-46.179543866494946</v>
      </c>
      <c r="C4010">
        <v>2018.365</v>
      </c>
      <c r="D4010">
        <v>3</v>
      </c>
      <c r="E4010">
        <v>0.65</v>
      </c>
      <c r="F4010">
        <v>19.899999999999999</v>
      </c>
      <c r="G4010">
        <v>54.048620189015942</v>
      </c>
      <c r="H4010">
        <v>22.334865340479034</v>
      </c>
      <c r="I4010">
        <v>34.991388110369229</v>
      </c>
      <c r="J4010">
        <v>4423.9448836783804</v>
      </c>
      <c r="K4010">
        <v>-4579.0899215231902</v>
      </c>
      <c r="L4010">
        <v>-45.987253334250411</v>
      </c>
      <c r="M4010">
        <v>6367.0521313414247</v>
      </c>
      <c r="N4010">
        <v>38893.778855192562</v>
      </c>
      <c r="O4010">
        <v>26.772825554119265</v>
      </c>
      <c r="P4010">
        <v>44.132283896153318</v>
      </c>
      <c r="Q4010" s="6">
        <v>4008</v>
      </c>
    </row>
    <row r="4011" spans="1:17" x14ac:dyDescent="0.25">
      <c r="A4011">
        <v>149.828</v>
      </c>
      <c r="B4011">
        <v>-38.790999999999997</v>
      </c>
      <c r="C4011">
        <v>2018.365</v>
      </c>
      <c r="D4011">
        <v>1.2</v>
      </c>
      <c r="E4011">
        <v>0.65</v>
      </c>
      <c r="F4011">
        <v>19.899999999999999</v>
      </c>
      <c r="G4011">
        <v>46.089820015575185</v>
      </c>
      <c r="H4011">
        <v>18.955285937430528</v>
      </c>
      <c r="I4011">
        <v>39.828000000000003</v>
      </c>
      <c r="J4011">
        <v>4977.898268798037</v>
      </c>
      <c r="K4011">
        <v>-3974.2606750596092</v>
      </c>
      <c r="L4011">
        <v>-38.603210431670718</v>
      </c>
      <c r="M4011">
        <v>6369.7895638574873</v>
      </c>
      <c r="N4011">
        <v>38678.315113718614</v>
      </c>
      <c r="O4011">
        <v>29.160972948201522</v>
      </c>
      <c r="P4011">
        <v>53.086873394141847</v>
      </c>
      <c r="Q4011" s="6">
        <v>4009</v>
      </c>
    </row>
    <row r="4012" spans="1:17" x14ac:dyDescent="0.25">
      <c r="A4012">
        <v>137.61500000000001</v>
      </c>
      <c r="B4012">
        <v>-45.709000000000003</v>
      </c>
      <c r="C4012">
        <v>2018.365</v>
      </c>
      <c r="D4012">
        <v>1.2</v>
      </c>
      <c r="E4012">
        <v>0.65</v>
      </c>
      <c r="F4012">
        <v>19.899999999999999</v>
      </c>
      <c r="G4012">
        <v>46.089820015575185</v>
      </c>
      <c r="H4012">
        <v>17.789283345140166</v>
      </c>
      <c r="I4012">
        <v>27.615000000000009</v>
      </c>
      <c r="J4012">
        <v>4461.5316747770557</v>
      </c>
      <c r="K4012">
        <v>-4542.7220659362192</v>
      </c>
      <c r="L4012">
        <v>-45.516615903793181</v>
      </c>
      <c r="M4012">
        <v>6367.227705476128</v>
      </c>
      <c r="N4012">
        <v>38535.472558741247</v>
      </c>
      <c r="O4012">
        <v>30.732887625692356</v>
      </c>
      <c r="P4012">
        <v>36.159978816826786</v>
      </c>
      <c r="Q4012" s="6">
        <v>4010</v>
      </c>
    </row>
    <row r="4013" spans="1:17" x14ac:dyDescent="0.25">
      <c r="A4013">
        <v>144.61500000000001</v>
      </c>
      <c r="B4013">
        <v>-40.709000000000003</v>
      </c>
      <c r="C4013">
        <v>2018.365</v>
      </c>
      <c r="D4013">
        <v>1.2</v>
      </c>
      <c r="E4013">
        <v>0.65</v>
      </c>
      <c r="F4013">
        <v>19.899999999999999</v>
      </c>
      <c r="G4013">
        <v>46.089820015575185</v>
      </c>
      <c r="H4013">
        <v>22.657931431810265</v>
      </c>
      <c r="I4013">
        <v>34.615000000000009</v>
      </c>
      <c r="J4013">
        <v>4841.7325219581862</v>
      </c>
      <c r="K4013">
        <v>-4137.9818823650676</v>
      </c>
      <c r="L4013">
        <v>-40.518822805740562</v>
      </c>
      <c r="M4013">
        <v>6369.0868947572953</v>
      </c>
      <c r="N4013">
        <v>38501.405627061635</v>
      </c>
      <c r="O4013">
        <v>31.141410782865623</v>
      </c>
      <c r="P4013">
        <v>46.622369025625545</v>
      </c>
      <c r="Q4013" s="6">
        <v>4011</v>
      </c>
    </row>
    <row r="4014" spans="1:17" x14ac:dyDescent="0.25">
      <c r="A4014">
        <v>149.55564149520305</v>
      </c>
      <c r="B4014">
        <v>-38.22125914535593</v>
      </c>
      <c r="C4014">
        <v>2018.365</v>
      </c>
      <c r="D4014">
        <v>1.2</v>
      </c>
      <c r="E4014">
        <v>0.65</v>
      </c>
      <c r="F4014">
        <v>19.899999999999999</v>
      </c>
      <c r="G4014">
        <v>46.089820015575185</v>
      </c>
      <c r="H4014">
        <v>14.651645103796049</v>
      </c>
      <c r="I4014">
        <v>39.555641495203048</v>
      </c>
      <c r="J4014">
        <v>5017.2741717051722</v>
      </c>
      <c r="K4014">
        <v>-3924.7692576652266</v>
      </c>
      <c r="L4014">
        <v>-38.034341167190362</v>
      </c>
      <c r="M4014">
        <v>6369.9963767630097</v>
      </c>
      <c r="N4014">
        <v>38628.747931904683</v>
      </c>
      <c r="O4014">
        <v>29.715555142389544</v>
      </c>
      <c r="P4014">
        <v>53.164595886739718</v>
      </c>
      <c r="Q4014" s="6">
        <v>4012</v>
      </c>
    </row>
    <row r="4015" spans="1:17" x14ac:dyDescent="0.25">
      <c r="A4015">
        <v>148.61360148423105</v>
      </c>
      <c r="B4015">
        <v>-37.347030133947932</v>
      </c>
      <c r="C4015">
        <v>2018.365</v>
      </c>
      <c r="D4015">
        <v>1.2</v>
      </c>
      <c r="E4015">
        <v>0.65</v>
      </c>
      <c r="F4015">
        <v>19.899999999999999</v>
      </c>
      <c r="G4015">
        <v>46.089820015575185</v>
      </c>
      <c r="H4015">
        <v>23.668352898086098</v>
      </c>
      <c r="I4015">
        <v>38.613601484231054</v>
      </c>
      <c r="J4015">
        <v>5076.7244884412521</v>
      </c>
      <c r="K4015">
        <v>-3848.0825910926392</v>
      </c>
      <c r="L4015">
        <v>-37.16159282517561</v>
      </c>
      <c r="M4015">
        <v>6370.3117003337702</v>
      </c>
      <c r="N4015">
        <v>38521.177670559446</v>
      </c>
      <c r="O4015">
        <v>30.931043278753492</v>
      </c>
      <c r="P4015">
        <v>52.78128195213425</v>
      </c>
      <c r="Q4015" s="6">
        <v>4013</v>
      </c>
    </row>
    <row r="4016" spans="1:17" x14ac:dyDescent="0.25">
      <c r="A4016">
        <v>148.09626904977418</v>
      </c>
      <c r="B4016">
        <v>-45.145452680522212</v>
      </c>
      <c r="C4016">
        <v>2018.365</v>
      </c>
      <c r="D4016">
        <v>1.2</v>
      </c>
      <c r="E4016">
        <v>0.65</v>
      </c>
      <c r="F4016">
        <v>19.899999999999999</v>
      </c>
      <c r="G4016">
        <v>46.089820015575185</v>
      </c>
      <c r="H4016">
        <v>19.396985920337556</v>
      </c>
      <c r="I4016">
        <v>38.096269049774179</v>
      </c>
      <c r="J4016">
        <v>4506.1485390149664</v>
      </c>
      <c r="K4016">
        <v>-4498.7656682179941</v>
      </c>
      <c r="L4016">
        <v>-44.953024844785652</v>
      </c>
      <c r="M4016">
        <v>6367.4380399972179</v>
      </c>
      <c r="N4016">
        <v>38978.349545095065</v>
      </c>
      <c r="O4016">
        <v>25.868820127464275</v>
      </c>
      <c r="P4016">
        <v>47.879659220089778</v>
      </c>
      <c r="Q4016" s="6">
        <v>4014</v>
      </c>
    </row>
    <row r="4017" spans="1:17" x14ac:dyDescent="0.25">
      <c r="A4017">
        <v>134.07400000000001</v>
      </c>
      <c r="B4017">
        <v>-45.405999999999999</v>
      </c>
      <c r="C4017">
        <v>2018.365</v>
      </c>
      <c r="D4017">
        <v>0.75</v>
      </c>
      <c r="E4017">
        <v>0.65</v>
      </c>
      <c r="F4017">
        <v>19.899999999999999</v>
      </c>
      <c r="G4017">
        <v>42.007420362456692</v>
      </c>
      <c r="H4017">
        <v>20.030828697442935</v>
      </c>
      <c r="I4017">
        <v>24.074000000000012</v>
      </c>
      <c r="J4017">
        <v>4485.5749198515896</v>
      </c>
      <c r="K4017">
        <v>-4519.142219315022</v>
      </c>
      <c r="L4017">
        <v>-45.213583131000902</v>
      </c>
      <c r="M4017">
        <v>6367.3407918845605</v>
      </c>
      <c r="N4017">
        <v>38379.659641686958</v>
      </c>
      <c r="O4017">
        <v>32.518811385147828</v>
      </c>
      <c r="P4017">
        <v>32.104498966712065</v>
      </c>
      <c r="Q4017" s="6">
        <v>4015</v>
      </c>
    </row>
    <row r="4018" spans="1:17" x14ac:dyDescent="0.25">
      <c r="A4018">
        <v>152.51900000000001</v>
      </c>
      <c r="B4018">
        <v>-45.398000000000003</v>
      </c>
      <c r="C4018">
        <v>2018.365</v>
      </c>
      <c r="D4018">
        <v>3</v>
      </c>
      <c r="E4018">
        <v>0.65</v>
      </c>
      <c r="F4018">
        <v>19.899999999999999</v>
      </c>
      <c r="G4018">
        <v>54.048620189015942</v>
      </c>
      <c r="H4018">
        <v>23.23274237389677</v>
      </c>
      <c r="I4018">
        <v>42.519000000000005</v>
      </c>
      <c r="J4018">
        <v>4486.2080164309245</v>
      </c>
      <c r="K4018">
        <v>-4518.5179448766703</v>
      </c>
      <c r="L4018">
        <v>-45.205582557403069</v>
      </c>
      <c r="M4018">
        <v>6367.3437778136013</v>
      </c>
      <c r="N4018">
        <v>39236.718125845604</v>
      </c>
      <c r="O4018">
        <v>23.147277167543116</v>
      </c>
      <c r="P4018">
        <v>52.170796233721333</v>
      </c>
      <c r="Q4018" s="6">
        <v>4016</v>
      </c>
    </row>
    <row r="4019" spans="1:17" x14ac:dyDescent="0.25">
      <c r="A4019">
        <v>118.70099999999999</v>
      </c>
      <c r="B4019">
        <v>-36.237000000000002</v>
      </c>
      <c r="C4019">
        <v>2018.365</v>
      </c>
      <c r="D4019">
        <v>1.2</v>
      </c>
      <c r="E4019">
        <v>0.65</v>
      </c>
      <c r="F4019">
        <v>19.899999999999999</v>
      </c>
      <c r="G4019">
        <v>46.089820015575185</v>
      </c>
      <c r="H4019">
        <v>14.388753987528244</v>
      </c>
      <c r="I4019">
        <v>8.7009999999999934</v>
      </c>
      <c r="J4019">
        <v>5150.4998998130022</v>
      </c>
      <c r="K4019">
        <v>-3749.4363669014892</v>
      </c>
      <c r="L4019">
        <v>-36.053690682215077</v>
      </c>
      <c r="M4019">
        <v>6370.7081464635612</v>
      </c>
      <c r="N4019">
        <v>37270.18185590519</v>
      </c>
      <c r="O4019">
        <v>46.933570704942156</v>
      </c>
      <c r="P4019">
        <v>14.514863618865647</v>
      </c>
      <c r="Q4019" s="6">
        <v>4017</v>
      </c>
    </row>
    <row r="4020" spans="1:17" x14ac:dyDescent="0.25">
      <c r="A4020">
        <v>149.72670789982303</v>
      </c>
      <c r="B4020">
        <v>-41.583078852327006</v>
      </c>
      <c r="C4020">
        <v>2018.365</v>
      </c>
      <c r="D4020">
        <v>1.2</v>
      </c>
      <c r="E4020">
        <v>0.65</v>
      </c>
      <c r="F4020">
        <v>19.899999999999999</v>
      </c>
      <c r="G4020">
        <v>46.089820015575185</v>
      </c>
      <c r="H4020">
        <v>19.305032000383193</v>
      </c>
      <c r="I4020">
        <v>39.726707899823026</v>
      </c>
      <c r="J4020">
        <v>4777.8613861235517</v>
      </c>
      <c r="K4020">
        <v>-4211.0800566139278</v>
      </c>
      <c r="L4020">
        <v>-41.392095246895103</v>
      </c>
      <c r="M4020">
        <v>6368.7639827695002</v>
      </c>
      <c r="N4020">
        <v>38839.386993619133</v>
      </c>
      <c r="O4020">
        <v>27.380364836483214</v>
      </c>
      <c r="P4020">
        <v>51.38636806552563</v>
      </c>
      <c r="Q4020" s="6">
        <v>4018</v>
      </c>
    </row>
    <row r="4021" spans="1:17" x14ac:dyDescent="0.25">
      <c r="A4021">
        <v>156.339</v>
      </c>
      <c r="B4021">
        <v>-44.018000000000001</v>
      </c>
      <c r="C4021">
        <v>2018.365</v>
      </c>
      <c r="D4021">
        <v>3</v>
      </c>
      <c r="E4021">
        <v>0.65</v>
      </c>
      <c r="F4021">
        <v>19.899999999999999</v>
      </c>
      <c r="G4021">
        <v>54.048620189015942</v>
      </c>
      <c r="H4021">
        <v>20.627223491469422</v>
      </c>
      <c r="I4021">
        <v>46.338999999999999</v>
      </c>
      <c r="J4021">
        <v>4594.0891047658051</v>
      </c>
      <c r="K4021">
        <v>-4409.5317183770112</v>
      </c>
      <c r="L4021">
        <v>-43.825708137006671</v>
      </c>
      <c r="M4021">
        <v>6367.8587200016291</v>
      </c>
      <c r="N4021">
        <v>39381.456986361663</v>
      </c>
      <c r="O4021">
        <v>21.66044254745232</v>
      </c>
      <c r="P4021">
        <v>56.449988980284004</v>
      </c>
      <c r="Q4021" s="6">
        <v>4019</v>
      </c>
    </row>
    <row r="4022" spans="1:17" x14ac:dyDescent="0.25">
      <c r="A4022">
        <v>136.4</v>
      </c>
      <c r="B4022">
        <v>-40.999000000000002</v>
      </c>
      <c r="C4022">
        <v>2018.365</v>
      </c>
      <c r="D4022">
        <v>1.2</v>
      </c>
      <c r="E4022">
        <v>0.65</v>
      </c>
      <c r="F4022">
        <v>19.899999999999999</v>
      </c>
      <c r="G4022">
        <v>46.089820015575185</v>
      </c>
      <c r="H4022">
        <v>19.775613523486925</v>
      </c>
      <c r="I4022">
        <v>26.400000000000006</v>
      </c>
      <c r="J4022">
        <v>4820.6662779600447</v>
      </c>
      <c r="K4022">
        <v>-4162.340908490266</v>
      </c>
      <c r="L4022">
        <v>-40.808535619905655</v>
      </c>
      <c r="M4022">
        <v>6368.9799184761705</v>
      </c>
      <c r="N4022">
        <v>38134.698239414225</v>
      </c>
      <c r="O4022">
        <v>35.437106091045607</v>
      </c>
      <c r="P4022">
        <v>37.113371753095841</v>
      </c>
      <c r="Q4022" s="6">
        <v>4020</v>
      </c>
    </row>
    <row r="4023" spans="1:17" x14ac:dyDescent="0.25">
      <c r="A4023">
        <v>154.41758789291424</v>
      </c>
      <c r="B4023">
        <v>-36.757491500401827</v>
      </c>
      <c r="C4023">
        <v>2018.365</v>
      </c>
      <c r="D4023">
        <v>1.2</v>
      </c>
      <c r="E4023">
        <v>0.65</v>
      </c>
      <c r="F4023">
        <v>19.899999999999999</v>
      </c>
      <c r="G4023">
        <v>46.089820015575185</v>
      </c>
      <c r="H4023">
        <v>20.164002881549102</v>
      </c>
      <c r="I4023">
        <v>44.417587892914241</v>
      </c>
      <c r="J4023">
        <v>5116.1464408318961</v>
      </c>
      <c r="K4023">
        <v>-3795.8670634750883</v>
      </c>
      <c r="L4023">
        <v>-36.573150001170816</v>
      </c>
      <c r="M4023">
        <v>6370.5228331442204</v>
      </c>
      <c r="N4023">
        <v>38861.829927004794</v>
      </c>
      <c r="O4023">
        <v>27.155757767387446</v>
      </c>
      <c r="P4023">
        <v>58.58671936760296</v>
      </c>
      <c r="Q4023" s="6">
        <v>4021</v>
      </c>
    </row>
    <row r="4024" spans="1:17" x14ac:dyDescent="0.25">
      <c r="A4024">
        <v>150.84550420258861</v>
      </c>
      <c r="B4024">
        <v>-38.276555875207229</v>
      </c>
      <c r="C4024">
        <v>2018.365</v>
      </c>
      <c r="D4024">
        <v>0.75</v>
      </c>
      <c r="E4024">
        <v>0.65</v>
      </c>
      <c r="F4024">
        <v>19.899999999999999</v>
      </c>
      <c r="G4024">
        <v>42.007420362456692</v>
      </c>
      <c r="H4024">
        <v>15.09380024459999</v>
      </c>
      <c r="I4024">
        <v>40.845504202588614</v>
      </c>
      <c r="J4024">
        <v>5013.4742617164702</v>
      </c>
      <c r="K4024">
        <v>-3929.5896095444377</v>
      </c>
      <c r="L4024">
        <v>-38.089550066455274</v>
      </c>
      <c r="M4024">
        <v>6369.9763478629275</v>
      </c>
      <c r="N4024">
        <v>38711.370433067146</v>
      </c>
      <c r="O4024">
        <v>28.796863833882245</v>
      </c>
      <c r="P4024">
        <v>54.378491749364457</v>
      </c>
      <c r="Q4024" s="6">
        <v>4022</v>
      </c>
    </row>
    <row r="4025" spans="1:17" x14ac:dyDescent="0.25">
      <c r="A4025">
        <v>150.27200614504287</v>
      </c>
      <c r="B4025">
        <v>-40.673991991146792</v>
      </c>
      <c r="C4025">
        <v>2018.365</v>
      </c>
      <c r="D4025">
        <v>0.75</v>
      </c>
      <c r="E4025">
        <v>0.65</v>
      </c>
      <c r="F4025">
        <v>19.899999999999999</v>
      </c>
      <c r="G4025">
        <v>42.007420362456692</v>
      </c>
      <c r="H4025">
        <v>15.539043252703296</v>
      </c>
      <c r="I4025">
        <v>40.272006145042866</v>
      </c>
      <c r="J4025">
        <v>4844.2671621419713</v>
      </c>
      <c r="K4025">
        <v>-4135.034206454593</v>
      </c>
      <c r="L4025">
        <v>-40.483850782060827</v>
      </c>
      <c r="M4025">
        <v>6369.0997972049863</v>
      </c>
      <c r="N4025">
        <v>38816.161794460808</v>
      </c>
      <c r="O4025">
        <v>27.636841125857131</v>
      </c>
      <c r="P4025">
        <v>52.429498734051734</v>
      </c>
      <c r="Q4025" s="6">
        <v>4023</v>
      </c>
    </row>
    <row r="4026" spans="1:17" x14ac:dyDescent="0.25">
      <c r="A4026">
        <v>143.79715097045533</v>
      </c>
      <c r="B4026">
        <v>-42.11357458190728</v>
      </c>
      <c r="C4026">
        <v>2018.365</v>
      </c>
      <c r="D4026">
        <v>1.2</v>
      </c>
      <c r="E4026">
        <v>0.65</v>
      </c>
      <c r="F4026">
        <v>19.899999999999999</v>
      </c>
      <c r="G4026">
        <v>46.089820015575185</v>
      </c>
      <c r="H4026">
        <v>23.549686339069687</v>
      </c>
      <c r="I4026">
        <v>33.797150970455334</v>
      </c>
      <c r="J4026">
        <v>4738.550817868927</v>
      </c>
      <c r="K4026">
        <v>-4254.9719655073732</v>
      </c>
      <c r="L4026">
        <v>-41.922188089663173</v>
      </c>
      <c r="M4026">
        <v>6368.5673648615793</v>
      </c>
      <c r="N4026">
        <v>38552.639649765551</v>
      </c>
      <c r="O4026">
        <v>30.554360599398311</v>
      </c>
      <c r="P4026">
        <v>44.947289137508086</v>
      </c>
      <c r="Q4026" s="6">
        <v>4024</v>
      </c>
    </row>
    <row r="4027" spans="1:17" x14ac:dyDescent="0.25">
      <c r="A4027">
        <v>153.934</v>
      </c>
      <c r="B4027">
        <v>-39.113</v>
      </c>
      <c r="C4027">
        <v>2018.365</v>
      </c>
      <c r="D4027">
        <v>3</v>
      </c>
      <c r="E4027">
        <v>0.65</v>
      </c>
      <c r="F4027">
        <v>19.899999999999999</v>
      </c>
      <c r="G4027">
        <v>54.048620189015942</v>
      </c>
      <c r="H4027">
        <v>17.682461900038891</v>
      </c>
      <c r="I4027">
        <v>43.933999999999997</v>
      </c>
      <c r="J4027">
        <v>4955.4254483673903</v>
      </c>
      <c r="K4027">
        <v>-4002.0598819651968</v>
      </c>
      <c r="L4027">
        <v>-38.924750592008991</v>
      </c>
      <c r="M4027">
        <v>6369.6722579079715</v>
      </c>
      <c r="N4027">
        <v>38954.508386341302</v>
      </c>
      <c r="O4027">
        <v>26.147508903855268</v>
      </c>
      <c r="P4027">
        <v>56.784264681729191</v>
      </c>
      <c r="Q4027" s="6">
        <v>4025</v>
      </c>
    </row>
    <row r="4028" spans="1:17" x14ac:dyDescent="0.25">
      <c r="A4028">
        <v>149.61500000000001</v>
      </c>
      <c r="B4028">
        <v>-38.709000000000003</v>
      </c>
      <c r="C4028">
        <v>2018.365</v>
      </c>
      <c r="D4028">
        <v>0.75</v>
      </c>
      <c r="E4028">
        <v>0.65</v>
      </c>
      <c r="F4028">
        <v>19.899999999999999</v>
      </c>
      <c r="G4028">
        <v>42.007420362456692</v>
      </c>
      <c r="H4028">
        <v>18.85907781863224</v>
      </c>
      <c r="I4028">
        <v>39.615000000000009</v>
      </c>
      <c r="J4028">
        <v>4983.5959761047561</v>
      </c>
      <c r="K4028">
        <v>-3967.1614789119758</v>
      </c>
      <c r="L4028">
        <v>-38.521331317924265</v>
      </c>
      <c r="M4028">
        <v>6369.819389339903</v>
      </c>
      <c r="N4028">
        <v>38660.639285513957</v>
      </c>
      <c r="O4028">
        <v>29.35780389681759</v>
      </c>
      <c r="P4028">
        <v>52.927716593613077</v>
      </c>
      <c r="Q4028" s="6">
        <v>4026</v>
      </c>
    </row>
    <row r="4029" spans="1:17" x14ac:dyDescent="0.25">
      <c r="A4029">
        <v>152.79300000000001</v>
      </c>
      <c r="B4029">
        <v>-41.606999999999999</v>
      </c>
      <c r="C4029">
        <v>2018.365</v>
      </c>
      <c r="D4029">
        <v>1.2</v>
      </c>
      <c r="E4029">
        <v>0.65</v>
      </c>
      <c r="F4029">
        <v>19.899999999999999</v>
      </c>
      <c r="G4029">
        <v>46.089820015575185</v>
      </c>
      <c r="H4029">
        <v>14.47195120274203</v>
      </c>
      <c r="I4029">
        <v>42.793000000000006</v>
      </c>
      <c r="J4029">
        <v>4776.0976299621225</v>
      </c>
      <c r="K4029">
        <v>-4213.0669694464432</v>
      </c>
      <c r="L4029">
        <v>-41.415996818174982</v>
      </c>
      <c r="M4029">
        <v>6368.7551263940459</v>
      </c>
      <c r="N4029">
        <v>39023.392994603695</v>
      </c>
      <c r="O4029">
        <v>25.402528912090407</v>
      </c>
      <c r="P4029">
        <v>54.350036388760635</v>
      </c>
      <c r="Q4029" s="6">
        <v>4027</v>
      </c>
    </row>
    <row r="4030" spans="1:17" x14ac:dyDescent="0.25">
      <c r="A4030">
        <v>141.37799999999999</v>
      </c>
      <c r="B4030">
        <v>-36.966000000000001</v>
      </c>
      <c r="C4030">
        <v>2018.365</v>
      </c>
      <c r="D4030">
        <v>1.2</v>
      </c>
      <c r="E4030">
        <v>0.65</v>
      </c>
      <c r="F4030">
        <v>19.899999999999999</v>
      </c>
      <c r="G4030">
        <v>46.089820015575185</v>
      </c>
      <c r="H4030">
        <v>18.044015854073365</v>
      </c>
      <c r="I4030">
        <v>31.377999999999986</v>
      </c>
      <c r="J4030">
        <v>5102.2655313992882</v>
      </c>
      <c r="K4030">
        <v>-3814.3804292925315</v>
      </c>
      <c r="L4030">
        <v>-36.781262012041516</v>
      </c>
      <c r="M4030">
        <v>6370.448305439354</v>
      </c>
      <c r="N4030">
        <v>38092.75515029431</v>
      </c>
      <c r="O4030">
        <v>35.965119996793184</v>
      </c>
      <c r="P4030">
        <v>45.403721284268883</v>
      </c>
      <c r="Q4030" s="6">
        <v>4028</v>
      </c>
    </row>
    <row r="4031" spans="1:17" x14ac:dyDescent="0.25">
      <c r="A4031">
        <v>143.61314553694132</v>
      </c>
      <c r="B4031">
        <v>-41.370850412460292</v>
      </c>
      <c r="C4031">
        <v>2018.365</v>
      </c>
      <c r="D4031">
        <v>3</v>
      </c>
      <c r="E4031">
        <v>0.65</v>
      </c>
      <c r="F4031">
        <v>19.899999999999999</v>
      </c>
      <c r="G4031">
        <v>54.048620189015942</v>
      </c>
      <c r="H4031">
        <v>20.865415911549707</v>
      </c>
      <c r="I4031">
        <v>33.613145536941317</v>
      </c>
      <c r="J4031">
        <v>4793.4727411973672</v>
      </c>
      <c r="K4031">
        <v>-4193.4203285235917</v>
      </c>
      <c r="L4031">
        <v>-41.180046311303535</v>
      </c>
      <c r="M4031">
        <v>6368.8425143252762</v>
      </c>
      <c r="N4031">
        <v>38493.380479791216</v>
      </c>
      <c r="O4031">
        <v>31.229928530852717</v>
      </c>
      <c r="P4031">
        <v>45.164195278839614</v>
      </c>
      <c r="Q4031" s="6">
        <v>4029</v>
      </c>
    </row>
    <row r="4032" spans="1:17" x14ac:dyDescent="0.25">
      <c r="A4032">
        <v>138.61500000000001</v>
      </c>
      <c r="B4032">
        <v>-37.709000000000003</v>
      </c>
      <c r="C4032">
        <v>2018.365</v>
      </c>
      <c r="D4032">
        <v>3</v>
      </c>
      <c r="E4032">
        <v>0.65</v>
      </c>
      <c r="F4032">
        <v>19.899999999999999</v>
      </c>
      <c r="G4032">
        <v>54.048620189015942</v>
      </c>
      <c r="H4032">
        <v>22.82474874336766</v>
      </c>
      <c r="I4032">
        <v>28.615000000000009</v>
      </c>
      <c r="J4032">
        <v>5052.2524613233036</v>
      </c>
      <c r="K4032">
        <v>-3879.9428879171669</v>
      </c>
      <c r="L4032">
        <v>-37.522928652518061</v>
      </c>
      <c r="M4032">
        <v>6370.1814531806222</v>
      </c>
      <c r="N4032">
        <v>38005.060704736192</v>
      </c>
      <c r="O4032">
        <v>37.03828322476474</v>
      </c>
      <c r="P4032">
        <v>41.731104304645427</v>
      </c>
      <c r="Q4032" s="6">
        <v>4030</v>
      </c>
    </row>
    <row r="4033" spans="1:17" x14ac:dyDescent="0.25">
      <c r="A4033">
        <v>134.61500000000001</v>
      </c>
      <c r="B4033">
        <v>-40.709000000000003</v>
      </c>
      <c r="C4033">
        <v>2018.365</v>
      </c>
      <c r="D4033">
        <v>1.2</v>
      </c>
      <c r="E4033">
        <v>0.65</v>
      </c>
      <c r="F4033">
        <v>19.899999999999999</v>
      </c>
      <c r="G4033">
        <v>46.089820015575185</v>
      </c>
      <c r="H4033">
        <v>17.320296169561164</v>
      </c>
      <c r="I4033">
        <v>24.615000000000009</v>
      </c>
      <c r="J4033">
        <v>4841.7325219581862</v>
      </c>
      <c r="K4033">
        <v>-4137.9818823650676</v>
      </c>
      <c r="L4033">
        <v>-40.518822805740562</v>
      </c>
      <c r="M4033">
        <v>6369.0868947572953</v>
      </c>
      <c r="N4033">
        <v>38041.923508457592</v>
      </c>
      <c r="O4033">
        <v>36.568890679997125</v>
      </c>
      <c r="P4033">
        <v>35.086257622780039</v>
      </c>
      <c r="Q4033" s="6">
        <v>4031</v>
      </c>
    </row>
    <row r="4034" spans="1:17" x14ac:dyDescent="0.25">
      <c r="A4034">
        <v>141.41402438595208</v>
      </c>
      <c r="B4034">
        <v>-40.351618158015349</v>
      </c>
      <c r="C4034">
        <v>2018.365</v>
      </c>
      <c r="D4034">
        <v>3</v>
      </c>
      <c r="E4034">
        <v>0.65</v>
      </c>
      <c r="F4034">
        <v>19.899999999999999</v>
      </c>
      <c r="G4034">
        <v>54.048620189015942</v>
      </c>
      <c r="H4034">
        <v>23.92968955976373</v>
      </c>
      <c r="I4034">
        <v>31.414024385952075</v>
      </c>
      <c r="J4034">
        <v>4867.52206379578</v>
      </c>
      <c r="K4034">
        <v>-4107.8185352780392</v>
      </c>
      <c r="L4034">
        <v>-40.161821639020403</v>
      </c>
      <c r="M4034">
        <v>6369.2184889759083</v>
      </c>
      <c r="N4034">
        <v>38315.495680732914</v>
      </c>
      <c r="O4034">
        <v>33.289540756763635</v>
      </c>
      <c r="P4034">
        <v>43.327525107959502</v>
      </c>
      <c r="Q4034" s="6">
        <v>4032</v>
      </c>
    </row>
    <row r="4035" spans="1:17" x14ac:dyDescent="0.25">
      <c r="A4035">
        <v>142.21549916423319</v>
      </c>
      <c r="B4035">
        <v>-35.204512029680345</v>
      </c>
      <c r="C4035">
        <v>2018.365</v>
      </c>
      <c r="D4035">
        <v>1.2</v>
      </c>
      <c r="E4035">
        <v>0.65</v>
      </c>
      <c r="F4035">
        <v>19.899999999999999</v>
      </c>
      <c r="G4035">
        <v>46.089820015575185</v>
      </c>
      <c r="H4035">
        <v>17.414043683380825</v>
      </c>
      <c r="I4035">
        <v>32.215499164233194</v>
      </c>
      <c r="J4035">
        <v>5217.3823533853847</v>
      </c>
      <c r="K4035">
        <v>-3656.4307511205311</v>
      </c>
      <c r="L4035">
        <v>-35.023428386191888</v>
      </c>
      <c r="M4035">
        <v>6371.0724732306307</v>
      </c>
      <c r="N4035">
        <v>38028.497964321796</v>
      </c>
      <c r="O4035">
        <v>36.760768535645028</v>
      </c>
      <c r="P4035">
        <v>47.544224666283014</v>
      </c>
      <c r="Q4035" s="6">
        <v>4033</v>
      </c>
    </row>
    <row r="4036" spans="1:17" x14ac:dyDescent="0.25">
      <c r="A4036">
        <v>148.99102056890868</v>
      </c>
      <c r="B4036">
        <v>-33.276283537664504</v>
      </c>
      <c r="C4036">
        <v>2018.365</v>
      </c>
      <c r="D4036">
        <v>3</v>
      </c>
      <c r="E4036">
        <v>0.65</v>
      </c>
      <c r="F4036">
        <v>19.899999999999999</v>
      </c>
      <c r="G4036">
        <v>54.048620189015942</v>
      </c>
      <c r="H4036">
        <v>19.371689226596867</v>
      </c>
      <c r="I4036">
        <v>38.991020568908681</v>
      </c>
      <c r="J4036">
        <v>5337.726812726346</v>
      </c>
      <c r="K4036">
        <v>-3479.6178854740369</v>
      </c>
      <c r="L4036">
        <v>-33.09998156208821</v>
      </c>
      <c r="M4036">
        <v>6371.7398060662026</v>
      </c>
      <c r="N4036">
        <v>38321.787707480173</v>
      </c>
      <c r="O4036">
        <v>33.247046354520336</v>
      </c>
      <c r="P4036">
        <v>55.871499637733038</v>
      </c>
      <c r="Q4036" s="6">
        <v>4034</v>
      </c>
    </row>
    <row r="4037" spans="1:17" x14ac:dyDescent="0.25">
      <c r="A4037">
        <v>117.968</v>
      </c>
      <c r="B4037">
        <v>-38.476999999999997</v>
      </c>
      <c r="C4037">
        <v>2018.365</v>
      </c>
      <c r="D4037">
        <v>0.75</v>
      </c>
      <c r="E4037">
        <v>0.65</v>
      </c>
      <c r="F4037">
        <v>19.899999999999999</v>
      </c>
      <c r="G4037">
        <v>42.007420362456692</v>
      </c>
      <c r="H4037">
        <v>15.228784587431505</v>
      </c>
      <c r="I4037">
        <v>7.9680000000000035</v>
      </c>
      <c r="J4037">
        <v>4999.660778813206</v>
      </c>
      <c r="K4037">
        <v>-3947.0324053835011</v>
      </c>
      <c r="L4037">
        <v>-38.289681644635237</v>
      </c>
      <c r="M4037">
        <v>6369.9036658610894</v>
      </c>
      <c r="N4037">
        <v>37427.903774196297</v>
      </c>
      <c r="O4037">
        <v>44.641539416357098</v>
      </c>
      <c r="P4037">
        <v>12.678301503763521</v>
      </c>
      <c r="Q4037" s="6">
        <v>4035</v>
      </c>
    </row>
    <row r="4038" spans="1:17" x14ac:dyDescent="0.25">
      <c r="A4038">
        <v>148.27951583986726</v>
      </c>
      <c r="B4038">
        <v>-38.801892343797007</v>
      </c>
      <c r="C4038">
        <v>2018.365</v>
      </c>
      <c r="D4038">
        <v>3</v>
      </c>
      <c r="E4038">
        <v>0.65</v>
      </c>
      <c r="F4038">
        <v>19.899999999999999</v>
      </c>
      <c r="G4038">
        <v>54.048620189015942</v>
      </c>
      <c r="H4038">
        <v>16.78244857572108</v>
      </c>
      <c r="I4038">
        <v>38.279515839867258</v>
      </c>
      <c r="J4038">
        <v>4977.1406523252726</v>
      </c>
      <c r="K4038">
        <v>-3975.2030796057552</v>
      </c>
      <c r="L4038">
        <v>-38.614086833211822</v>
      </c>
      <c r="M4038">
        <v>6369.7856005627</v>
      </c>
      <c r="N4038">
        <v>38586.454729828343</v>
      </c>
      <c r="O4038">
        <v>30.187344793335779</v>
      </c>
      <c r="P4038">
        <v>51.549225946869775</v>
      </c>
      <c r="Q4038" s="6">
        <v>4036</v>
      </c>
    </row>
    <row r="4039" spans="1:17" x14ac:dyDescent="0.25">
      <c r="A4039">
        <v>143.8548960494885</v>
      </c>
      <c r="B4039">
        <v>-39.671372374642992</v>
      </c>
      <c r="C4039">
        <v>2018.365</v>
      </c>
      <c r="D4039">
        <v>0.75</v>
      </c>
      <c r="E4039">
        <v>0.65</v>
      </c>
      <c r="F4039">
        <v>19.899999999999999</v>
      </c>
      <c r="G4039">
        <v>42.007420362456692</v>
      </c>
      <c r="H4039">
        <v>18.858294986020134</v>
      </c>
      <c r="I4039">
        <v>33.854896049488502</v>
      </c>
      <c r="J4039">
        <v>4916.0837993318637</v>
      </c>
      <c r="K4039">
        <v>-4049.968501180138</v>
      </c>
      <c r="L4039">
        <v>-39.482381863293753</v>
      </c>
      <c r="M4039">
        <v>6369.4681710959594</v>
      </c>
      <c r="N4039">
        <v>38394.126637750021</v>
      </c>
      <c r="O4039">
        <v>32.377096921264304</v>
      </c>
      <c r="P4039">
        <v>46.419692423859956</v>
      </c>
      <c r="Q4039" s="6">
        <v>4037</v>
      </c>
    </row>
    <row r="4040" spans="1:17" x14ac:dyDescent="0.25">
      <c r="A4040">
        <v>149.43303239215675</v>
      </c>
      <c r="B4040">
        <v>-34.50608617048691</v>
      </c>
      <c r="C4040">
        <v>2018.365</v>
      </c>
      <c r="D4040">
        <v>3</v>
      </c>
      <c r="E4040">
        <v>0.65</v>
      </c>
      <c r="F4040">
        <v>19.899999999999999</v>
      </c>
      <c r="G4040">
        <v>54.048620189015942</v>
      </c>
      <c r="H4040">
        <v>17.572015384714049</v>
      </c>
      <c r="I4040">
        <v>39.433032392156747</v>
      </c>
      <c r="J4040">
        <v>5261.6634742322804</v>
      </c>
      <c r="K4040">
        <v>-3592.8496151110471</v>
      </c>
      <c r="L4040">
        <v>-34.326641179529723</v>
      </c>
      <c r="M4040">
        <v>6371.3162590530465</v>
      </c>
      <c r="N4040">
        <v>38414.886168468962</v>
      </c>
      <c r="O4040">
        <v>32.159567763552651</v>
      </c>
      <c r="P4040">
        <v>55.438958189462795</v>
      </c>
      <c r="Q4040" s="6">
        <v>4038</v>
      </c>
    </row>
    <row r="4041" spans="1:17" x14ac:dyDescent="0.25">
      <c r="A4041">
        <v>145.22082270053374</v>
      </c>
      <c r="B4041">
        <v>-33.946103051906732</v>
      </c>
      <c r="C4041">
        <v>2018.365</v>
      </c>
      <c r="D4041">
        <v>0.75</v>
      </c>
      <c r="E4041">
        <v>0.65</v>
      </c>
      <c r="F4041">
        <v>19.899999999999999</v>
      </c>
      <c r="G4041">
        <v>42.007420362456692</v>
      </c>
      <c r="H4041">
        <v>17.495035094881874</v>
      </c>
      <c r="I4041">
        <v>35.220822700533745</v>
      </c>
      <c r="J4041">
        <v>5296.601656229981</v>
      </c>
      <c r="K4041">
        <v>-3541.4899807761481</v>
      </c>
      <c r="L4041">
        <v>-33.768048703723117</v>
      </c>
      <c r="M4041">
        <v>6371.5100556081698</v>
      </c>
      <c r="N4041">
        <v>38125.109365750082</v>
      </c>
      <c r="O4041">
        <v>35.586112676339653</v>
      </c>
      <c r="P4041">
        <v>51.656350141374666</v>
      </c>
      <c r="Q4041" s="6">
        <v>4039</v>
      </c>
    </row>
    <row r="4042" spans="1:17" x14ac:dyDescent="0.25">
      <c r="A4042">
        <v>136.96600000000001</v>
      </c>
      <c r="B4042">
        <v>-36.331000000000003</v>
      </c>
      <c r="C4042">
        <v>2018.365</v>
      </c>
      <c r="D4042">
        <v>3</v>
      </c>
      <c r="E4042">
        <v>0.65</v>
      </c>
      <c r="F4042">
        <v>19.899999999999999</v>
      </c>
      <c r="G4042">
        <v>54.048620189015942</v>
      </c>
      <c r="H4042">
        <v>20.003758362114709</v>
      </c>
      <c r="I4042">
        <v>26.966000000000008</v>
      </c>
      <c r="J4042">
        <v>5144.3271683279145</v>
      </c>
      <c r="K4042">
        <v>-3757.8444426400656</v>
      </c>
      <c r="L4042">
        <v>-36.147499797896927</v>
      </c>
      <c r="M4042">
        <v>6370.6747578162804</v>
      </c>
      <c r="N4042">
        <v>37838.523237406393</v>
      </c>
      <c r="O4042">
        <v>39.14129531480436</v>
      </c>
      <c r="P4042">
        <v>40.655031352602435</v>
      </c>
      <c r="Q4042" s="6">
        <v>4040</v>
      </c>
    </row>
    <row r="4043" spans="1:17" x14ac:dyDescent="0.25">
      <c r="A4043">
        <v>155.19399999999999</v>
      </c>
      <c r="B4043">
        <v>-39.290999999999997</v>
      </c>
      <c r="C4043">
        <v>2018.365</v>
      </c>
      <c r="D4043">
        <v>3</v>
      </c>
      <c r="E4043">
        <v>0.65</v>
      </c>
      <c r="F4043">
        <v>19.899999999999999</v>
      </c>
      <c r="G4043">
        <v>54.048620189015942</v>
      </c>
      <c r="H4043">
        <v>15.98577199219455</v>
      </c>
      <c r="I4043">
        <v>45.193999999999988</v>
      </c>
      <c r="J4043">
        <v>4942.9351029147128</v>
      </c>
      <c r="K4043">
        <v>-4017.373466902658</v>
      </c>
      <c r="L4043">
        <v>-39.102506577053376</v>
      </c>
      <c r="M4043">
        <v>6369.6072880672928</v>
      </c>
      <c r="N4043">
        <v>39046.683633089226</v>
      </c>
      <c r="O4043">
        <v>25.164070583251569</v>
      </c>
      <c r="P4043">
        <v>57.830706101472238</v>
      </c>
      <c r="Q4043" s="6">
        <v>4041</v>
      </c>
    </row>
    <row r="4044" spans="1:17" x14ac:dyDescent="0.25">
      <c r="A4044">
        <v>145.75312173593341</v>
      </c>
      <c r="B4044">
        <v>-36.577314866215339</v>
      </c>
      <c r="C4044">
        <v>2018.365</v>
      </c>
      <c r="D4044">
        <v>0.75</v>
      </c>
      <c r="E4044">
        <v>0.65</v>
      </c>
      <c r="F4044">
        <v>19.899999999999999</v>
      </c>
      <c r="G4044">
        <v>42.007420362456692</v>
      </c>
      <c r="H4044">
        <v>18.755275843665569</v>
      </c>
      <c r="I4044">
        <v>35.753121735933405</v>
      </c>
      <c r="J4044">
        <v>5128.0865088107103</v>
      </c>
      <c r="K4044">
        <v>-3779.8291994947181</v>
      </c>
      <c r="L4044">
        <v>-36.393323824536246</v>
      </c>
      <c r="M4044">
        <v>6370.5871016099682</v>
      </c>
      <c r="N4044">
        <v>38307.356892440468</v>
      </c>
      <c r="O4044">
        <v>33.401948074216094</v>
      </c>
      <c r="P4044">
        <v>50.386398255930565</v>
      </c>
      <c r="Q4044" s="6">
        <v>4042</v>
      </c>
    </row>
    <row r="4045" spans="1:17" x14ac:dyDescent="0.25">
      <c r="A4045">
        <v>142.39310277651148</v>
      </c>
      <c r="B4045">
        <v>-38.966978118377639</v>
      </c>
      <c r="C4045">
        <v>2018.365</v>
      </c>
      <c r="D4045">
        <v>3</v>
      </c>
      <c r="E4045">
        <v>0.65</v>
      </c>
      <c r="F4045">
        <v>19.899999999999999</v>
      </c>
      <c r="G4045">
        <v>54.048620189015942</v>
      </c>
      <c r="H4045">
        <v>15.649162012228869</v>
      </c>
      <c r="I4045">
        <v>32.393102776511483</v>
      </c>
      <c r="J4045">
        <v>4965.6360277627145</v>
      </c>
      <c r="K4045">
        <v>-3989.4688450494391</v>
      </c>
      <c r="L4045">
        <v>-38.778934302999502</v>
      </c>
      <c r="M4045">
        <v>6369.7254906185071</v>
      </c>
      <c r="N4045">
        <v>38272.760919567751</v>
      </c>
      <c r="O4045">
        <v>33.798333510457098</v>
      </c>
      <c r="P4045">
        <v>45.252981595644918</v>
      </c>
      <c r="Q4045" s="6">
        <v>4043</v>
      </c>
    </row>
    <row r="4046" spans="1:17" x14ac:dyDescent="0.25">
      <c r="A4046">
        <v>144.37583754346437</v>
      </c>
      <c r="B4046">
        <v>-32.35213412243926</v>
      </c>
      <c r="C4046">
        <v>2018.365</v>
      </c>
      <c r="D4046">
        <v>3</v>
      </c>
      <c r="E4046">
        <v>0.65</v>
      </c>
      <c r="F4046">
        <v>19.899999999999999</v>
      </c>
      <c r="G4046">
        <v>54.048620189015942</v>
      </c>
      <c r="H4046">
        <v>22.105011439548349</v>
      </c>
      <c r="I4046">
        <v>34.375837543464371</v>
      </c>
      <c r="J4046">
        <v>5393.2668794361216</v>
      </c>
      <c r="K4046">
        <v>-3393.4835278048367</v>
      </c>
      <c r="L4046">
        <v>-32.178407259165908</v>
      </c>
      <c r="M4046">
        <v>6372.0528941860957</v>
      </c>
      <c r="N4046">
        <v>37987.41575562962</v>
      </c>
      <c r="O4046">
        <v>37.282569016665938</v>
      </c>
      <c r="P4046">
        <v>51.966334045045706</v>
      </c>
      <c r="Q4046" s="6">
        <v>4044</v>
      </c>
    </row>
    <row r="4047" spans="1:17" x14ac:dyDescent="0.25">
      <c r="A4047">
        <v>147.9038214369171</v>
      </c>
      <c r="B4047">
        <v>-38.861092944627522</v>
      </c>
      <c r="C4047">
        <v>2018.365</v>
      </c>
      <c r="D4047">
        <v>1.2</v>
      </c>
      <c r="E4047">
        <v>0.65</v>
      </c>
      <c r="F4047">
        <v>19.899999999999999</v>
      </c>
      <c r="G4047">
        <v>46.089820015575185</v>
      </c>
      <c r="H4047">
        <v>17.88682988794756</v>
      </c>
      <c r="I4047">
        <v>37.903821436917099</v>
      </c>
      <c r="J4047">
        <v>4973.0198003811274</v>
      </c>
      <c r="K4047">
        <v>-3980.3226208609135</v>
      </c>
      <c r="L4047">
        <v>-38.673201260642742</v>
      </c>
      <c r="M4047">
        <v>6369.7640538029227</v>
      </c>
      <c r="N4047">
        <v>38567.99942341783</v>
      </c>
      <c r="O4047">
        <v>30.394908346929913</v>
      </c>
      <c r="P4047">
        <v>51.135904777459302</v>
      </c>
      <c r="Q4047" s="6">
        <v>4045</v>
      </c>
    </row>
    <row r="4048" spans="1:17" x14ac:dyDescent="0.25">
      <c r="A4048">
        <v>147.2022570092023</v>
      </c>
      <c r="B4048">
        <v>-35.566574484974737</v>
      </c>
      <c r="C4048">
        <v>2018.365</v>
      </c>
      <c r="D4048">
        <v>0.75</v>
      </c>
      <c r="E4048">
        <v>0.65</v>
      </c>
      <c r="F4048">
        <v>19.899999999999999</v>
      </c>
      <c r="G4048">
        <v>42.007420362456692</v>
      </c>
      <c r="H4048">
        <v>20.510903957079694</v>
      </c>
      <c r="I4048">
        <v>37.202257009202299</v>
      </c>
      <c r="J4048">
        <v>5194.1209313222089</v>
      </c>
      <c r="K4048">
        <v>-3689.1802463807107</v>
      </c>
      <c r="L4048">
        <v>-35.384683520903621</v>
      </c>
      <c r="M4048">
        <v>6370.9452312419962</v>
      </c>
      <c r="N4048">
        <v>38334.383846805904</v>
      </c>
      <c r="O4048">
        <v>33.089862694704728</v>
      </c>
      <c r="P4048">
        <v>52.539546870712797</v>
      </c>
      <c r="Q4048" s="6">
        <v>4046</v>
      </c>
    </row>
    <row r="4049" spans="1:17" x14ac:dyDescent="0.25">
      <c r="A4049">
        <v>155.55099999999999</v>
      </c>
      <c r="B4049">
        <v>-36.976999999999997</v>
      </c>
      <c r="C4049">
        <v>2018.365</v>
      </c>
      <c r="D4049">
        <v>3</v>
      </c>
      <c r="E4049">
        <v>0.65</v>
      </c>
      <c r="F4049">
        <v>19.899999999999999</v>
      </c>
      <c r="G4049">
        <v>54.048620189015942</v>
      </c>
      <c r="H4049">
        <v>19.861290933815582</v>
      </c>
      <c r="I4049">
        <v>45.550999999999988</v>
      </c>
      <c r="J4049">
        <v>5101.5313515407288</v>
      </c>
      <c r="K4049">
        <v>-3815.3557278586345</v>
      </c>
      <c r="L4049">
        <v>-36.792241365830606</v>
      </c>
      <c r="M4049">
        <v>6370.4443691830993</v>
      </c>
      <c r="N4049">
        <v>38950.442686984396</v>
      </c>
      <c r="O4049">
        <v>26.19927400183353</v>
      </c>
      <c r="P4049">
        <v>59.457891995089277</v>
      </c>
      <c r="Q4049" s="6">
        <v>4047</v>
      </c>
    </row>
    <row r="4050" spans="1:17" x14ac:dyDescent="0.25">
      <c r="A4050">
        <v>141.84529664668349</v>
      </c>
      <c r="B4050">
        <v>-36.32974673401219</v>
      </c>
      <c r="C4050">
        <v>2018.365</v>
      </c>
      <c r="D4050">
        <v>1.2</v>
      </c>
      <c r="E4050">
        <v>0.65</v>
      </c>
      <c r="F4050">
        <v>19.899999999999999</v>
      </c>
      <c r="G4050">
        <v>46.089820015575185</v>
      </c>
      <c r="H4050">
        <v>17.3110011889631</v>
      </c>
      <c r="I4050">
        <v>31.845296646683494</v>
      </c>
      <c r="J4050">
        <v>5144.4095583459712</v>
      </c>
      <c r="K4050">
        <v>-3757.7324067503841</v>
      </c>
      <c r="L4050">
        <v>-36.14624906394598</v>
      </c>
      <c r="M4050">
        <v>6370.6752032059703</v>
      </c>
      <c r="N4050">
        <v>38077.306518465368</v>
      </c>
      <c r="O4050">
        <v>36.156542376624529</v>
      </c>
      <c r="P4050">
        <v>46.354285883832503</v>
      </c>
      <c r="Q4050" s="6">
        <v>4048</v>
      </c>
    </row>
    <row r="4051" spans="1:17" x14ac:dyDescent="0.25">
      <c r="A4051">
        <v>150.488</v>
      </c>
      <c r="B4051">
        <v>-32.796999999999997</v>
      </c>
      <c r="C4051">
        <v>2018.365</v>
      </c>
      <c r="D4051">
        <v>3</v>
      </c>
      <c r="E4051">
        <v>0.65</v>
      </c>
      <c r="F4051">
        <v>19.899999999999999</v>
      </c>
      <c r="G4051">
        <v>54.048620189015942</v>
      </c>
      <c r="H4051">
        <v>17.806518421798408</v>
      </c>
      <c r="I4051">
        <v>40.488</v>
      </c>
      <c r="J4051">
        <v>5366.7055305022905</v>
      </c>
      <c r="K4051">
        <v>-3435.0569933666075</v>
      </c>
      <c r="L4051">
        <v>-32.62201089272213</v>
      </c>
      <c r="M4051">
        <v>6371.9027612480641</v>
      </c>
      <c r="N4051">
        <v>38395.587442499054</v>
      </c>
      <c r="O4051">
        <v>32.389722612056303</v>
      </c>
      <c r="P4051">
        <v>57.605840203023611</v>
      </c>
      <c r="Q4051" s="6">
        <v>4049</v>
      </c>
    </row>
    <row r="4052" spans="1:17" x14ac:dyDescent="0.25">
      <c r="A4052">
        <v>140.18926509596562</v>
      </c>
      <c r="B4052">
        <v>-40.876697125115115</v>
      </c>
      <c r="C4052">
        <v>2018.365</v>
      </c>
      <c r="D4052">
        <v>1.2</v>
      </c>
      <c r="E4052">
        <v>0.65</v>
      </c>
      <c r="F4052">
        <v>19.899999999999999</v>
      </c>
      <c r="G4052">
        <v>46.089820015575185</v>
      </c>
      <c r="H4052">
        <v>18.515824734894629</v>
      </c>
      <c r="I4052">
        <v>30.189265095965624</v>
      </c>
      <c r="J4052">
        <v>4829.5657921866004</v>
      </c>
      <c r="K4052">
        <v>-4152.0807315773018</v>
      </c>
      <c r="L4052">
        <v>-40.686351486347029</v>
      </c>
      <c r="M4052">
        <v>6369.0250543230313</v>
      </c>
      <c r="N4052">
        <v>38292.930040153646</v>
      </c>
      <c r="O4052">
        <v>33.552000479999229</v>
      </c>
      <c r="P4052">
        <v>41.635719118951755</v>
      </c>
      <c r="Q4052" s="6">
        <v>4050</v>
      </c>
    </row>
    <row r="4053" spans="1:17" x14ac:dyDescent="0.25">
      <c r="A4053">
        <v>134.61500000000001</v>
      </c>
      <c r="B4053">
        <v>-42.709000000000003</v>
      </c>
      <c r="C4053">
        <v>2018.365</v>
      </c>
      <c r="D4053">
        <v>3</v>
      </c>
      <c r="E4053">
        <v>0.65</v>
      </c>
      <c r="F4053">
        <v>19.899999999999999</v>
      </c>
      <c r="G4053">
        <v>54.048620189015942</v>
      </c>
      <c r="H4053">
        <v>19.965109731561331</v>
      </c>
      <c r="I4053">
        <v>24.615000000000009</v>
      </c>
      <c r="J4053">
        <v>4693.9425988653775</v>
      </c>
      <c r="K4053">
        <v>-4303.8048667698058</v>
      </c>
      <c r="L4053">
        <v>-42.517239401018692</v>
      </c>
      <c r="M4053">
        <v>6368.3462101769028</v>
      </c>
      <c r="N4053">
        <v>38190.42867821992</v>
      </c>
      <c r="O4053">
        <v>34.758980958196524</v>
      </c>
      <c r="P4053">
        <v>34.037728587738059</v>
      </c>
      <c r="Q4053" s="6">
        <v>4051</v>
      </c>
    </row>
    <row r="4054" spans="1:17" x14ac:dyDescent="0.25">
      <c r="A4054">
        <v>146.86394860781661</v>
      </c>
      <c r="B4054">
        <v>-38.103232952208344</v>
      </c>
      <c r="C4054">
        <v>2018.365</v>
      </c>
      <c r="D4054">
        <v>3</v>
      </c>
      <c r="E4054">
        <v>0.65</v>
      </c>
      <c r="F4054">
        <v>19.899999999999999</v>
      </c>
      <c r="G4054">
        <v>54.048620189015942</v>
      </c>
      <c r="H4054">
        <v>14.733833574335961</v>
      </c>
      <c r="I4054">
        <v>36.86394860781661</v>
      </c>
      <c r="J4054">
        <v>5025.369066184141</v>
      </c>
      <c r="K4054">
        <v>-3914.4685224463892</v>
      </c>
      <c r="L4054">
        <v>-37.916504764546829</v>
      </c>
      <c r="M4054">
        <v>6370.039094431374</v>
      </c>
      <c r="N4054">
        <v>38462.203749786306</v>
      </c>
      <c r="O4054">
        <v>31.600287796765457</v>
      </c>
      <c r="P4054">
        <v>50.547269353966826</v>
      </c>
      <c r="Q4054" s="6">
        <v>4052</v>
      </c>
    </row>
    <row r="4055" spans="1:17" x14ac:dyDescent="0.25">
      <c r="A4055">
        <v>142.53999344418324</v>
      </c>
      <c r="B4055">
        <v>-41.13955848406782</v>
      </c>
      <c r="C4055">
        <v>2018.365</v>
      </c>
      <c r="D4055">
        <v>3</v>
      </c>
      <c r="E4055">
        <v>0.65</v>
      </c>
      <c r="F4055">
        <v>19.899999999999999</v>
      </c>
      <c r="G4055">
        <v>54.048620189015942</v>
      </c>
      <c r="H4055">
        <v>17.777168675060611</v>
      </c>
      <c r="I4055">
        <v>32.539993444183239</v>
      </c>
      <c r="J4055">
        <v>4810.4111166606572</v>
      </c>
      <c r="K4055">
        <v>-4174.109352349481</v>
      </c>
      <c r="L4055">
        <v>-40.948961919936764</v>
      </c>
      <c r="M4055">
        <v>6368.9280100079513</v>
      </c>
      <c r="N4055">
        <v>38424.019969588568</v>
      </c>
      <c r="O4055">
        <v>32.025500882183607</v>
      </c>
      <c r="P4055">
        <v>44.122763918477887</v>
      </c>
      <c r="Q4055" s="6">
        <v>4053</v>
      </c>
    </row>
    <row r="4056" spans="1:17" x14ac:dyDescent="0.25">
      <c r="A4056">
        <v>148.34783833498571</v>
      </c>
      <c r="B4056">
        <v>-43.677911157346379</v>
      </c>
      <c r="C4056">
        <v>2018.365</v>
      </c>
      <c r="D4056">
        <v>0.75</v>
      </c>
      <c r="E4056">
        <v>0.65</v>
      </c>
      <c r="F4056">
        <v>19.899999999999999</v>
      </c>
      <c r="G4056">
        <v>42.007420362456692</v>
      </c>
      <c r="H4056">
        <v>23.890709240833999</v>
      </c>
      <c r="I4056">
        <v>38.34783833498571</v>
      </c>
      <c r="J4056">
        <v>4620.2659274719299</v>
      </c>
      <c r="K4056">
        <v>-4382.2804760449208</v>
      </c>
      <c r="L4056">
        <v>-43.485718776685609</v>
      </c>
      <c r="M4056">
        <v>6367.985506522652</v>
      </c>
      <c r="N4056">
        <v>38894.778825858462</v>
      </c>
      <c r="O4056">
        <v>26.772025308975117</v>
      </c>
      <c r="P4056">
        <v>48.880459376947677</v>
      </c>
      <c r="Q4056" s="6">
        <v>4054</v>
      </c>
    </row>
    <row r="4057" spans="1:17" x14ac:dyDescent="0.25">
      <c r="A4057">
        <v>147.57089830118903</v>
      </c>
      <c r="B4057">
        <v>-32.211575742752217</v>
      </c>
      <c r="C4057">
        <v>2018.365</v>
      </c>
      <c r="D4057">
        <v>0.75</v>
      </c>
      <c r="E4057">
        <v>0.65</v>
      </c>
      <c r="F4057">
        <v>19.899999999999999</v>
      </c>
      <c r="G4057">
        <v>42.007420362456692</v>
      </c>
      <c r="H4057">
        <v>18.302650138331394</v>
      </c>
      <c r="I4057">
        <v>37.570898301189033</v>
      </c>
      <c r="J4057">
        <v>5401.5915325362021</v>
      </c>
      <c r="K4057">
        <v>-3380.3059911684431</v>
      </c>
      <c r="L4057">
        <v>-32.038256380348841</v>
      </c>
      <c r="M4057">
        <v>6372.1000995194718</v>
      </c>
      <c r="N4057">
        <v>38175.696804077088</v>
      </c>
      <c r="O4057">
        <v>34.983764485296788</v>
      </c>
      <c r="P4057">
        <v>55.28176917730724</v>
      </c>
      <c r="Q4057" s="6">
        <v>4055</v>
      </c>
    </row>
    <row r="4058" spans="1:17" x14ac:dyDescent="0.25">
      <c r="A4058">
        <v>154.15299999999999</v>
      </c>
      <c r="B4058">
        <v>-37.567</v>
      </c>
      <c r="C4058">
        <v>2018.365</v>
      </c>
      <c r="D4058">
        <v>0.75</v>
      </c>
      <c r="E4058">
        <v>0.65</v>
      </c>
      <c r="F4058">
        <v>19.899999999999999</v>
      </c>
      <c r="G4058">
        <v>42.007420362456692</v>
      </c>
      <c r="H4058">
        <v>21.403982905858161</v>
      </c>
      <c r="I4058">
        <v>44.152999999999992</v>
      </c>
      <c r="J4058">
        <v>5061.8769526877632</v>
      </c>
      <c r="K4058">
        <v>-3867.4623629153157</v>
      </c>
      <c r="L4058">
        <v>-37.381173858420368</v>
      </c>
      <c r="M4058">
        <v>6370.2326027169584</v>
      </c>
      <c r="N4058">
        <v>38886.122682914451</v>
      </c>
      <c r="O4058">
        <v>26.889622072850784</v>
      </c>
      <c r="P4058">
        <v>57.871731809164523</v>
      </c>
      <c r="Q4058" s="6">
        <v>4056</v>
      </c>
    </row>
    <row r="4059" spans="1:17" x14ac:dyDescent="0.25">
      <c r="A4059">
        <v>141.9298430533949</v>
      </c>
      <c r="B4059">
        <v>-36.486791045296684</v>
      </c>
      <c r="C4059">
        <v>2018.365</v>
      </c>
      <c r="D4059">
        <v>3</v>
      </c>
      <c r="E4059">
        <v>0.65</v>
      </c>
      <c r="F4059">
        <v>19.899999999999999</v>
      </c>
      <c r="G4059">
        <v>54.048620189015942</v>
      </c>
      <c r="H4059">
        <v>14.97171204581249</v>
      </c>
      <c r="I4059">
        <v>31.929843053394904</v>
      </c>
      <c r="J4059">
        <v>5134.0662172520169</v>
      </c>
      <c r="K4059">
        <v>-3771.7575349816225</v>
      </c>
      <c r="L4059">
        <v>-36.302978819134218</v>
      </c>
      <c r="M4059">
        <v>6370.6193439742638</v>
      </c>
      <c r="N4059">
        <v>38091.455539549184</v>
      </c>
      <c r="O4059">
        <v>35.983206942729112</v>
      </c>
      <c r="P4059">
        <v>46.342074217668149</v>
      </c>
      <c r="Q4059" s="6">
        <v>4057</v>
      </c>
    </row>
    <row r="4060" spans="1:17" x14ac:dyDescent="0.25">
      <c r="A4060">
        <v>142.08743297761507</v>
      </c>
      <c r="B4060">
        <v>-42.640734720761472</v>
      </c>
      <c r="C4060">
        <v>2018.365</v>
      </c>
      <c r="D4060">
        <v>1.2</v>
      </c>
      <c r="E4060">
        <v>0.65</v>
      </c>
      <c r="F4060">
        <v>19.899999999999999</v>
      </c>
      <c r="G4060">
        <v>46.089820015575185</v>
      </c>
      <c r="H4060">
        <v>19.345266871471797</v>
      </c>
      <c r="I4060">
        <v>32.087432977615066</v>
      </c>
      <c r="J4060">
        <v>4699.0828739986437</v>
      </c>
      <c r="K4060">
        <v>-4298.2294989143029</v>
      </c>
      <c r="L4060">
        <v>-42.449012815444668</v>
      </c>
      <c r="M4060">
        <v>6368.3715879370966</v>
      </c>
      <c r="N4060">
        <v>38505.057117673772</v>
      </c>
      <c r="O4060">
        <v>31.091435989442065</v>
      </c>
      <c r="P4060">
        <v>42.787007873317506</v>
      </c>
      <c r="Q4060" s="6">
        <v>4058</v>
      </c>
    </row>
    <row r="4061" spans="1:17" x14ac:dyDescent="0.25">
      <c r="A4061">
        <v>141.4677150452292</v>
      </c>
      <c r="B4061">
        <v>-38.197329409019794</v>
      </c>
      <c r="C4061">
        <v>2018.365</v>
      </c>
      <c r="D4061">
        <v>3</v>
      </c>
      <c r="E4061">
        <v>0.65</v>
      </c>
      <c r="F4061">
        <v>19.899999999999999</v>
      </c>
      <c r="G4061">
        <v>54.048620189015942</v>
      </c>
      <c r="H4061">
        <v>21.829786711454968</v>
      </c>
      <c r="I4061">
        <v>31.467715045229198</v>
      </c>
      <c r="J4061">
        <v>5018.9171343175076</v>
      </c>
      <c r="K4061">
        <v>-3922.6821213585454</v>
      </c>
      <c r="L4061">
        <v>-38.010449655062253</v>
      </c>
      <c r="M4061">
        <v>6370.0050413144763</v>
      </c>
      <c r="N4061">
        <v>38175.889631533726</v>
      </c>
      <c r="O4061">
        <v>34.954456240525602</v>
      </c>
      <c r="P4061">
        <v>44.704499056244394</v>
      </c>
      <c r="Q4061" s="6">
        <v>4059</v>
      </c>
    </row>
    <row r="4062" spans="1:17" x14ac:dyDescent="0.25">
      <c r="A4062">
        <v>148.51900000000001</v>
      </c>
      <c r="B4062">
        <v>-36.398000000000003</v>
      </c>
      <c r="C4062">
        <v>2018.365</v>
      </c>
      <c r="D4062">
        <v>3</v>
      </c>
      <c r="E4062">
        <v>0.65</v>
      </c>
      <c r="F4062">
        <v>19.899999999999999</v>
      </c>
      <c r="G4062">
        <v>54.048620189015942</v>
      </c>
      <c r="H4062">
        <v>17.612489469370082</v>
      </c>
      <c r="I4062">
        <v>38.519000000000005</v>
      </c>
      <c r="J4062">
        <v>5139.9189799768556</v>
      </c>
      <c r="K4062">
        <v>-3763.8313264731596</v>
      </c>
      <c r="L4062">
        <v>-36.214364944211376</v>
      </c>
      <c r="M4062">
        <v>6370.6509380805837</v>
      </c>
      <c r="N4062">
        <v>38461.348114756431</v>
      </c>
      <c r="O4062">
        <v>31.61737971926852</v>
      </c>
      <c r="P4062">
        <v>53.295953428354515</v>
      </c>
      <c r="Q4062" s="6">
        <v>4060</v>
      </c>
    </row>
    <row r="4063" spans="1:17" x14ac:dyDescent="0.25">
      <c r="A4063">
        <v>143.00565450374211</v>
      </c>
      <c r="B4063">
        <v>-37.195833261017071</v>
      </c>
      <c r="C4063">
        <v>2018.365</v>
      </c>
      <c r="D4063">
        <v>0.75</v>
      </c>
      <c r="E4063">
        <v>0.65</v>
      </c>
      <c r="F4063">
        <v>19.899999999999999</v>
      </c>
      <c r="G4063">
        <v>42.007420362456692</v>
      </c>
      <c r="H4063">
        <v>17.820829782999109</v>
      </c>
      <c r="I4063">
        <v>33.005654503742107</v>
      </c>
      <c r="J4063">
        <v>5086.8864653328819</v>
      </c>
      <c r="K4063">
        <v>-3834.7292829342882</v>
      </c>
      <c r="L4063">
        <v>-37.01066954198658</v>
      </c>
      <c r="M4063">
        <v>6370.3659694385369</v>
      </c>
      <c r="N4063">
        <v>38192.357394850616</v>
      </c>
      <c r="O4063">
        <v>34.761789224869865</v>
      </c>
      <c r="P4063">
        <v>47.055347737818053</v>
      </c>
      <c r="Q4063" s="6">
        <v>4061</v>
      </c>
    </row>
    <row r="4064" spans="1:17" x14ac:dyDescent="0.25">
      <c r="A4064">
        <v>145.84568081564032</v>
      </c>
      <c r="B4064">
        <v>-35.871822182412238</v>
      </c>
      <c r="C4064">
        <v>2018.365</v>
      </c>
      <c r="D4064">
        <v>0.75</v>
      </c>
      <c r="E4064">
        <v>0.65</v>
      </c>
      <c r="F4064">
        <v>19.899999999999999</v>
      </c>
      <c r="G4064">
        <v>42.007420362456692</v>
      </c>
      <c r="H4064">
        <v>20.976028994337593</v>
      </c>
      <c r="I4064">
        <v>35.845680815640321</v>
      </c>
      <c r="J4064">
        <v>5174.3481280029546</v>
      </c>
      <c r="K4064">
        <v>-3716.6775651062926</v>
      </c>
      <c r="L4064">
        <v>-35.689273075086078</v>
      </c>
      <c r="M4064">
        <v>6370.8375173702334</v>
      </c>
      <c r="N4064">
        <v>38271.440438644873</v>
      </c>
      <c r="O4064">
        <v>33.827860930732996</v>
      </c>
      <c r="P4064">
        <v>50.954179257031463</v>
      </c>
      <c r="Q4064" s="6">
        <v>4062</v>
      </c>
    </row>
    <row r="4065" spans="1:17" x14ac:dyDescent="0.25">
      <c r="A4065">
        <v>115.96899999999999</v>
      </c>
      <c r="B4065">
        <v>-31.927</v>
      </c>
      <c r="C4065">
        <v>2018.365</v>
      </c>
      <c r="D4065">
        <v>1.2</v>
      </c>
      <c r="E4065">
        <v>0.65</v>
      </c>
      <c r="F4065">
        <v>19.899999999999999</v>
      </c>
      <c r="G4065">
        <v>46.089820015575185</v>
      </c>
      <c r="H4065">
        <v>16.479811851651704</v>
      </c>
      <c r="I4065">
        <v>5.9689999999999941</v>
      </c>
      <c r="J4065">
        <v>5418.3460267326473</v>
      </c>
      <c r="K4065">
        <v>-3353.5652090533877</v>
      </c>
      <c r="L4065">
        <v>-31.754518376038895</v>
      </c>
      <c r="M4065">
        <v>6372.1953263206515</v>
      </c>
      <c r="N4065">
        <v>36932.059976030177</v>
      </c>
      <c r="O4065">
        <v>52.257908399737481</v>
      </c>
      <c r="P4065">
        <v>11.18377961124648</v>
      </c>
      <c r="Q4065" s="6">
        <v>4063</v>
      </c>
    </row>
    <row r="4066" spans="1:17" x14ac:dyDescent="0.25">
      <c r="A4066">
        <v>146.29548213741074</v>
      </c>
      <c r="B4066">
        <v>-41.480153638399514</v>
      </c>
      <c r="C4066">
        <v>2018.365</v>
      </c>
      <c r="D4066">
        <v>0.75</v>
      </c>
      <c r="E4066">
        <v>0.65</v>
      </c>
      <c r="F4066">
        <v>19.899999999999999</v>
      </c>
      <c r="G4066">
        <v>42.007420362456692</v>
      </c>
      <c r="H4066">
        <v>17.982707433973999</v>
      </c>
      <c r="I4066">
        <v>36.295482137410744</v>
      </c>
      <c r="J4066">
        <v>4785.4407242292027</v>
      </c>
      <c r="K4066">
        <v>-4202.5226929549044</v>
      </c>
      <c r="L4066">
        <v>-41.289255781089913</v>
      </c>
      <c r="M4066">
        <v>6368.8020780922579</v>
      </c>
      <c r="N4066">
        <v>38640.998565727707</v>
      </c>
      <c r="O4066">
        <v>29.565122020147914</v>
      </c>
      <c r="P4066">
        <v>47.954478359206213</v>
      </c>
      <c r="Q4066" s="6">
        <v>4064</v>
      </c>
    </row>
    <row r="4067" spans="1:17" x14ac:dyDescent="0.25">
      <c r="A4067">
        <v>148.63063697741552</v>
      </c>
      <c r="B4067">
        <v>-42.483030134132065</v>
      </c>
      <c r="C4067">
        <v>2018.365</v>
      </c>
      <c r="D4067">
        <v>0.75</v>
      </c>
      <c r="E4067">
        <v>0.65</v>
      </c>
      <c r="F4067">
        <v>19.899999999999999</v>
      </c>
      <c r="G4067">
        <v>42.007420362456692</v>
      </c>
      <c r="H4067">
        <v>23.314490176419902</v>
      </c>
      <c r="I4067">
        <v>38.63063697741552</v>
      </c>
      <c r="J4067">
        <v>4710.9321378990899</v>
      </c>
      <c r="K4067">
        <v>-4285.3263030964026</v>
      </c>
      <c r="L4067">
        <v>-42.291401776340237</v>
      </c>
      <c r="M4067">
        <v>6368.4301936898364</v>
      </c>
      <c r="N4067">
        <v>38833.408281881995</v>
      </c>
      <c r="O4067">
        <v>27.441748090073041</v>
      </c>
      <c r="P4067">
        <v>49.798966002825452</v>
      </c>
      <c r="Q4067" s="6">
        <v>4065</v>
      </c>
    </row>
    <row r="4068" spans="1:17" x14ac:dyDescent="0.25">
      <c r="A4068">
        <v>160.55000000000001</v>
      </c>
      <c r="B4068">
        <v>-32.651000000000003</v>
      </c>
      <c r="C4068">
        <v>2018.365</v>
      </c>
      <c r="D4068">
        <v>0.75</v>
      </c>
      <c r="E4068">
        <v>0.65</v>
      </c>
      <c r="F4068">
        <v>19.899999999999999</v>
      </c>
      <c r="G4068">
        <v>42.007420362456692</v>
      </c>
      <c r="H4068">
        <v>19.859121847316803</v>
      </c>
      <c r="I4068">
        <v>50.550000000000011</v>
      </c>
      <c r="J4068">
        <v>5375.4584504251916</v>
      </c>
      <c r="K4068">
        <v>-3421.4354736129967</v>
      </c>
      <c r="L4068">
        <v>-32.476420529637487</v>
      </c>
      <c r="M4068">
        <v>6371.9521539591769</v>
      </c>
      <c r="N4068">
        <v>39120.142584178488</v>
      </c>
      <c r="O4068">
        <v>24.412167446509805</v>
      </c>
      <c r="P4068">
        <v>66.060877591976407</v>
      </c>
      <c r="Q4068" s="6">
        <v>4066</v>
      </c>
    </row>
    <row r="4069" spans="1:17" x14ac:dyDescent="0.25">
      <c r="A4069">
        <v>118.91</v>
      </c>
      <c r="B4069">
        <v>-32.567</v>
      </c>
      <c r="C4069">
        <v>2018.365</v>
      </c>
      <c r="D4069">
        <v>3</v>
      </c>
      <c r="E4069">
        <v>0.65</v>
      </c>
      <c r="F4069">
        <v>19.899999999999999</v>
      </c>
      <c r="G4069">
        <v>54.048620189015942</v>
      </c>
      <c r="H4069">
        <v>21.851311069716154</v>
      </c>
      <c r="I4069">
        <v>8.9099999999999966</v>
      </c>
      <c r="J4069">
        <v>5380.4785456246955</v>
      </c>
      <c r="K4069">
        <v>-3413.5884854732117</v>
      </c>
      <c r="L4069">
        <v>-32.392658258035844</v>
      </c>
      <c r="M4069">
        <v>6371.9805184952447</v>
      </c>
      <c r="N4069">
        <v>37015.746955777475</v>
      </c>
      <c r="O4069">
        <v>50.881704846353458</v>
      </c>
      <c r="P4069">
        <v>16.238101891298378</v>
      </c>
      <c r="Q4069" s="6">
        <v>4067</v>
      </c>
    </row>
    <row r="4070" spans="1:17" x14ac:dyDescent="0.25">
      <c r="A4070">
        <v>122.62</v>
      </c>
      <c r="B4070">
        <v>-39.338999999999999</v>
      </c>
      <c r="C4070">
        <v>2018.365</v>
      </c>
      <c r="D4070">
        <v>3</v>
      </c>
      <c r="E4070">
        <v>0.65</v>
      </c>
      <c r="F4070">
        <v>19.899999999999999</v>
      </c>
      <c r="G4070">
        <v>54.048620189015942</v>
      </c>
      <c r="H4070">
        <v>20.528872709909365</v>
      </c>
      <c r="I4070">
        <v>12.620000000000005</v>
      </c>
      <c r="J4070">
        <v>4939.558715195777</v>
      </c>
      <c r="K4070">
        <v>-4021.4964039102151</v>
      </c>
      <c r="L4070">
        <v>-39.150442018091134</v>
      </c>
      <c r="M4070">
        <v>6369.5897534715177</v>
      </c>
      <c r="N4070">
        <v>37575.329251943425</v>
      </c>
      <c r="O4070">
        <v>42.594624876665137</v>
      </c>
      <c r="P4070">
        <v>19.452971683111933</v>
      </c>
      <c r="Q4070" s="6">
        <v>4068</v>
      </c>
    </row>
    <row r="4071" spans="1:17" x14ac:dyDescent="0.25">
      <c r="A4071">
        <v>139.66900000000001</v>
      </c>
      <c r="B4071">
        <v>-37.28</v>
      </c>
      <c r="C4071">
        <v>2018.365</v>
      </c>
      <c r="D4071">
        <v>1.2</v>
      </c>
      <c r="E4071">
        <v>0.65</v>
      </c>
      <c r="F4071">
        <v>19.899999999999999</v>
      </c>
      <c r="G4071">
        <v>46.089820015575185</v>
      </c>
      <c r="H4071">
        <v>17.232918547076814</v>
      </c>
      <c r="I4071">
        <v>29.669000000000011</v>
      </c>
      <c r="J4071">
        <v>5081.233979378665</v>
      </c>
      <c r="K4071">
        <v>-3842.1659338490772</v>
      </c>
      <c r="L4071">
        <v>-37.094683346616108</v>
      </c>
      <c r="M4071">
        <v>6370.3357695197428</v>
      </c>
      <c r="N4071">
        <v>38027.354045797438</v>
      </c>
      <c r="O4071">
        <v>36.764964131046924</v>
      </c>
      <c r="P4071">
        <v>43.243844287482126</v>
      </c>
      <c r="Q4071" s="6">
        <v>4069</v>
      </c>
    </row>
    <row r="4072" spans="1:17" x14ac:dyDescent="0.25">
      <c r="A4072">
        <v>151.828</v>
      </c>
      <c r="B4072">
        <v>-30.790999999999997</v>
      </c>
      <c r="C4072">
        <v>2018.365</v>
      </c>
      <c r="D4072">
        <v>3</v>
      </c>
      <c r="E4072">
        <v>0.65</v>
      </c>
      <c r="F4072">
        <v>19.899999999999999</v>
      </c>
      <c r="G4072">
        <v>54.048620189015942</v>
      </c>
      <c r="H4072">
        <v>18.93245065987513</v>
      </c>
      <c r="I4072">
        <v>41.828000000000003</v>
      </c>
      <c r="J4072">
        <v>5483.8917066918602</v>
      </c>
      <c r="K4072">
        <v>-3246.0112273945333</v>
      </c>
      <c r="L4072">
        <v>-30.622030514762727</v>
      </c>
      <c r="M4072">
        <v>6372.5706852960939</v>
      </c>
      <c r="N4072">
        <v>38390.516763455169</v>
      </c>
      <c r="O4072">
        <v>32.45656507361344</v>
      </c>
      <c r="P4072">
        <v>60.231519559853865</v>
      </c>
      <c r="Q4072" s="6">
        <v>4070</v>
      </c>
    </row>
    <row r="4073" spans="1:17" x14ac:dyDescent="0.25">
      <c r="A4073">
        <v>142.61500000000001</v>
      </c>
      <c r="B4073">
        <v>-32.709000000000003</v>
      </c>
      <c r="C4073">
        <v>2018.365</v>
      </c>
      <c r="D4073">
        <v>1.2</v>
      </c>
      <c r="E4073">
        <v>0.65</v>
      </c>
      <c r="F4073">
        <v>19.899999999999999</v>
      </c>
      <c r="G4073">
        <v>46.089820015575185</v>
      </c>
      <c r="H4073">
        <v>16.392998808278247</v>
      </c>
      <c r="I4073">
        <v>32.615000000000009</v>
      </c>
      <c r="J4073">
        <v>5371.9854432926741</v>
      </c>
      <c r="K4073">
        <v>-3426.8493941762572</v>
      </c>
      <c r="L4073">
        <v>-32.534257255992863</v>
      </c>
      <c r="M4073">
        <v>6371.9325461993531</v>
      </c>
      <c r="N4073">
        <v>37905.679383767994</v>
      </c>
      <c r="O4073">
        <v>38.305032610242741</v>
      </c>
      <c r="P4073">
        <v>49.819919357067512</v>
      </c>
      <c r="Q4073" s="6">
        <v>4071</v>
      </c>
    </row>
    <row r="4074" spans="1:17" x14ac:dyDescent="0.25">
      <c r="A4074">
        <v>133.61500000000001</v>
      </c>
      <c r="B4074">
        <v>-33.709000000000003</v>
      </c>
      <c r="C4074">
        <v>2018.365</v>
      </c>
      <c r="D4074">
        <v>3</v>
      </c>
      <c r="E4074">
        <v>0.65</v>
      </c>
      <c r="F4074">
        <v>19.899999999999999</v>
      </c>
      <c r="G4074">
        <v>54.048620189015942</v>
      </c>
      <c r="H4074">
        <v>20.719743950202844</v>
      </c>
      <c r="I4074">
        <v>23.615000000000009</v>
      </c>
      <c r="J4074">
        <v>5311.2423437870993</v>
      </c>
      <c r="K4074">
        <v>-3519.6427166815852</v>
      </c>
      <c r="L4074">
        <v>-33.531554920117379</v>
      </c>
      <c r="M4074">
        <v>6371.591644756184</v>
      </c>
      <c r="N4074">
        <v>37523.739582720795</v>
      </c>
      <c r="O4074">
        <v>43.332016543549891</v>
      </c>
      <c r="P4074">
        <v>38.230509550759713</v>
      </c>
      <c r="Q4074" s="6">
        <v>4072</v>
      </c>
    </row>
    <row r="4075" spans="1:17" x14ac:dyDescent="0.25">
      <c r="A4075">
        <v>151.12100000000001</v>
      </c>
      <c r="B4075">
        <v>-35.347999999999999</v>
      </c>
      <c r="C4075">
        <v>2018.365</v>
      </c>
      <c r="D4075">
        <v>1.2</v>
      </c>
      <c r="E4075">
        <v>0.65</v>
      </c>
      <c r="F4075">
        <v>19.899999999999999</v>
      </c>
      <c r="G4075">
        <v>46.089820015575185</v>
      </c>
      <c r="H4075">
        <v>14.522864341275739</v>
      </c>
      <c r="I4075">
        <v>41.121000000000009</v>
      </c>
      <c r="J4075">
        <v>5208.1886105389995</v>
      </c>
      <c r="K4075">
        <v>-3669.4269562251447</v>
      </c>
      <c r="L4075">
        <v>-35.166592953856053</v>
      </c>
      <c r="M4075">
        <v>6371.0221150157595</v>
      </c>
      <c r="N4075">
        <v>38568.734016156755</v>
      </c>
      <c r="O4075">
        <v>30.401213293525611</v>
      </c>
      <c r="P4075">
        <v>56.467416863122224</v>
      </c>
      <c r="Q4075" s="6">
        <v>4073</v>
      </c>
    </row>
    <row r="4076" spans="1:17" x14ac:dyDescent="0.25">
      <c r="A4076">
        <v>150.15299999999999</v>
      </c>
      <c r="B4076">
        <v>-34.28</v>
      </c>
      <c r="C4076">
        <v>2018.365</v>
      </c>
      <c r="D4076">
        <v>0.75</v>
      </c>
      <c r="E4076">
        <v>0.65</v>
      </c>
      <c r="F4076">
        <v>19.899999999999999</v>
      </c>
      <c r="G4076">
        <v>42.007420362456692</v>
      </c>
      <c r="H4076">
        <v>15.925703937704014</v>
      </c>
      <c r="I4076">
        <v>40.152999999999992</v>
      </c>
      <c r="J4076">
        <v>5275.8301200148207</v>
      </c>
      <c r="K4076">
        <v>-3572.154361266681</v>
      </c>
      <c r="L4076">
        <v>-34.101108270956708</v>
      </c>
      <c r="M4076">
        <v>6371.3946853080897</v>
      </c>
      <c r="N4076">
        <v>38449.44456739974</v>
      </c>
      <c r="O4076">
        <v>31.762765717066447</v>
      </c>
      <c r="P4076">
        <v>56.272457591589607</v>
      </c>
      <c r="Q4076" s="6">
        <v>4074</v>
      </c>
    </row>
    <row r="4077" spans="1:17" x14ac:dyDescent="0.25">
      <c r="A4077">
        <v>150.76900000000001</v>
      </c>
      <c r="B4077">
        <v>-40.173000000000002</v>
      </c>
      <c r="C4077">
        <v>2018.365</v>
      </c>
      <c r="D4077">
        <v>1.2</v>
      </c>
      <c r="E4077">
        <v>0.65</v>
      </c>
      <c r="F4077">
        <v>19.899999999999999</v>
      </c>
      <c r="G4077">
        <v>46.089820015575185</v>
      </c>
      <c r="H4077">
        <v>14.268082403165828</v>
      </c>
      <c r="I4077">
        <v>40.769000000000005</v>
      </c>
      <c r="J4077">
        <v>4880.3403468436163</v>
      </c>
      <c r="K4077">
        <v>-4092.6835626958914</v>
      </c>
      <c r="L4077">
        <v>-39.983404797167701</v>
      </c>
      <c r="M4077">
        <v>6369.2841548631504</v>
      </c>
      <c r="N4077">
        <v>38816.171632984464</v>
      </c>
      <c r="O4077">
        <v>27.638745266455789</v>
      </c>
      <c r="P4077">
        <v>53.197234615865121</v>
      </c>
      <c r="Q4077" s="6">
        <v>4075</v>
      </c>
    </row>
    <row r="4078" spans="1:17" x14ac:dyDescent="0.25">
      <c r="A4078">
        <v>146.08976713806905</v>
      </c>
      <c r="B4078">
        <v>-37.923249003378999</v>
      </c>
      <c r="C4078">
        <v>2018.365</v>
      </c>
      <c r="D4078">
        <v>1.2</v>
      </c>
      <c r="E4078">
        <v>0.65</v>
      </c>
      <c r="F4078">
        <v>19.899999999999999</v>
      </c>
      <c r="G4078">
        <v>46.089820015575185</v>
      </c>
      <c r="H4078">
        <v>20.697563571616001</v>
      </c>
      <c r="I4078">
        <v>36.08976713806905</v>
      </c>
      <c r="J4078">
        <v>5037.6721608261669</v>
      </c>
      <c r="K4078">
        <v>-3898.7287786015481</v>
      </c>
      <c r="L4078">
        <v>-37.736816322454594</v>
      </c>
      <c r="M4078">
        <v>6370.1041505660569</v>
      </c>
      <c r="N4078">
        <v>38407.022796026788</v>
      </c>
      <c r="O4078">
        <v>32.235708650871473</v>
      </c>
      <c r="P4078">
        <v>49.86406878823751</v>
      </c>
      <c r="Q4078" s="6">
        <v>4076</v>
      </c>
    </row>
    <row r="4079" spans="1:17" x14ac:dyDescent="0.25">
      <c r="A4079">
        <v>132.12110222013305</v>
      </c>
      <c r="B4079">
        <v>-31.941707094484713</v>
      </c>
      <c r="C4079">
        <v>2018.365</v>
      </c>
      <c r="D4079">
        <v>1.2</v>
      </c>
      <c r="E4079">
        <v>0.65</v>
      </c>
      <c r="F4079">
        <v>19.899999999999999</v>
      </c>
      <c r="G4079">
        <v>46.089820015575185</v>
      </c>
      <c r="H4079">
        <v>17.186607590915159</v>
      </c>
      <c r="I4079">
        <v>22.121102220133054</v>
      </c>
      <c r="J4079">
        <v>5417.4834160717637</v>
      </c>
      <c r="K4079">
        <v>-3354.9492006705473</v>
      </c>
      <c r="L4079">
        <v>-31.769181759618554</v>
      </c>
      <c r="M4079">
        <v>6372.1904163711661</v>
      </c>
      <c r="N4079">
        <v>37352.389008469996</v>
      </c>
      <c r="O4079">
        <v>45.75794654135823</v>
      </c>
      <c r="P4079">
        <v>37.535966305749014</v>
      </c>
      <c r="Q4079" s="6">
        <v>4077</v>
      </c>
    </row>
    <row r="4080" spans="1:17" x14ac:dyDescent="0.25">
      <c r="A4080">
        <v>150.28434475355624</v>
      </c>
      <c r="B4080">
        <v>-33.868386291002885</v>
      </c>
      <c r="C4080">
        <v>2018.365</v>
      </c>
      <c r="D4080">
        <v>1.2</v>
      </c>
      <c r="E4080">
        <v>0.65</v>
      </c>
      <c r="F4080">
        <v>19.899999999999999</v>
      </c>
      <c r="G4080">
        <v>46.089820015575185</v>
      </c>
      <c r="H4080">
        <v>23.904877289323586</v>
      </c>
      <c r="I4080">
        <v>40.28434475355624</v>
      </c>
      <c r="J4080">
        <v>5301.410547524958</v>
      </c>
      <c r="K4080">
        <v>-3534.335549866074</v>
      </c>
      <c r="L4080">
        <v>-33.690530310008711</v>
      </c>
      <c r="M4080">
        <v>6371.5368297182431</v>
      </c>
      <c r="N4080">
        <v>38436.630651632993</v>
      </c>
      <c r="O4080">
        <v>31.911707580562556</v>
      </c>
      <c r="P4080">
        <v>56.675302421626093</v>
      </c>
      <c r="Q4080" s="6">
        <v>4078</v>
      </c>
    </row>
    <row r="4081" spans="1:17" x14ac:dyDescent="0.25">
      <c r="A4081">
        <v>129.05746574893436</v>
      </c>
      <c r="B4081">
        <v>-36.608325147614053</v>
      </c>
      <c r="C4081">
        <v>2018.365</v>
      </c>
      <c r="D4081">
        <v>3</v>
      </c>
      <c r="E4081">
        <v>0.65</v>
      </c>
      <c r="F4081">
        <v>19.899999999999999</v>
      </c>
      <c r="G4081">
        <v>54.048620189015942</v>
      </c>
      <c r="H4081">
        <v>14.307131272694505</v>
      </c>
      <c r="I4081">
        <v>19.057465748934362</v>
      </c>
      <c r="J4081">
        <v>5126.0351181589367</v>
      </c>
      <c r="K4081">
        <v>-3782.5921226232504</v>
      </c>
      <c r="L4081">
        <v>-36.424273271144145</v>
      </c>
      <c r="M4081">
        <v>6370.576049207024</v>
      </c>
      <c r="N4081">
        <v>37547.586380867193</v>
      </c>
      <c r="O4081">
        <v>42.98845641940364</v>
      </c>
      <c r="P4081">
        <v>30.082938650800685</v>
      </c>
      <c r="Q4081" s="6">
        <v>4079</v>
      </c>
    </row>
    <row r="4082" spans="1:17" x14ac:dyDescent="0.25">
      <c r="A4082">
        <v>147.13823072218821</v>
      </c>
      <c r="B4082">
        <v>-35.77837313044207</v>
      </c>
      <c r="C4082">
        <v>2018.365</v>
      </c>
      <c r="D4082">
        <v>3</v>
      </c>
      <c r="E4082">
        <v>0.65</v>
      </c>
      <c r="F4082">
        <v>19.899999999999999</v>
      </c>
      <c r="G4082">
        <v>54.048620189015942</v>
      </c>
      <c r="H4082">
        <v>23.170071205486401</v>
      </c>
      <c r="I4082">
        <v>37.138230722188212</v>
      </c>
      <c r="J4082">
        <v>5180.4170699104552</v>
      </c>
      <c r="K4082">
        <v>-3708.2705341165179</v>
      </c>
      <c r="L4082">
        <v>-35.596023317513058</v>
      </c>
      <c r="M4082">
        <v>6370.8705348968151</v>
      </c>
      <c r="N4082">
        <v>38342.529221105127</v>
      </c>
      <c r="O4082">
        <v>32.993817771699696</v>
      </c>
      <c r="P4082">
        <v>52.332698006769498</v>
      </c>
      <c r="Q4082" s="6">
        <v>4080</v>
      </c>
    </row>
    <row r="4083" spans="1:17" x14ac:dyDescent="0.25">
      <c r="A4083">
        <v>148.17859627971444</v>
      </c>
      <c r="B4083">
        <v>-38.997156447297613</v>
      </c>
      <c r="C4083">
        <v>2018.365</v>
      </c>
      <c r="D4083">
        <v>1.2</v>
      </c>
      <c r="E4083">
        <v>0.65</v>
      </c>
      <c r="F4083">
        <v>19.899999999999999</v>
      </c>
      <c r="G4083">
        <v>46.089820015575185</v>
      </c>
      <c r="H4083">
        <v>18.651599745440688</v>
      </c>
      <c r="I4083">
        <v>38.178596279714441</v>
      </c>
      <c r="J4083">
        <v>4963.5284604044737</v>
      </c>
      <c r="K4083">
        <v>-3992.0731401941639</v>
      </c>
      <c r="L4083">
        <v>-38.809069742274502</v>
      </c>
      <c r="M4083">
        <v>6369.7144939082555</v>
      </c>
      <c r="N4083">
        <v>38592.207232468041</v>
      </c>
      <c r="O4083">
        <v>30.121861648324877</v>
      </c>
      <c r="P4083">
        <v>51.330077625545627</v>
      </c>
      <c r="Q4083" s="6">
        <v>4081</v>
      </c>
    </row>
    <row r="4084" spans="1:17" x14ac:dyDescent="0.25">
      <c r="A4084">
        <v>123.83989544274016</v>
      </c>
      <c r="B4084">
        <v>-30.424519642025537</v>
      </c>
      <c r="C4084">
        <v>2018.365</v>
      </c>
      <c r="D4084">
        <v>0.75</v>
      </c>
      <c r="E4084">
        <v>0.65</v>
      </c>
      <c r="F4084">
        <v>19.899999999999999</v>
      </c>
      <c r="G4084">
        <v>42.007420362456692</v>
      </c>
      <c r="H4084">
        <v>17.510040856939455</v>
      </c>
      <c r="I4084">
        <v>13.839895442740158</v>
      </c>
      <c r="J4084">
        <v>5504.5782706005939</v>
      </c>
      <c r="K4084">
        <v>-3211.0429701608632</v>
      </c>
      <c r="L4084">
        <v>-30.256739877778628</v>
      </c>
      <c r="M4084">
        <v>6372.6900829545857</v>
      </c>
      <c r="N4084">
        <v>36982.572875113437</v>
      </c>
      <c r="O4084">
        <v>51.434267991859429</v>
      </c>
      <c r="P4084">
        <v>25.942649319715851</v>
      </c>
      <c r="Q4084" s="6">
        <v>4082</v>
      </c>
    </row>
    <row r="4085" spans="1:17" x14ac:dyDescent="0.25">
      <c r="A4085">
        <v>128.66338883192532</v>
      </c>
      <c r="B4085">
        <v>-37.406824880466694</v>
      </c>
      <c r="C4085">
        <v>2018.365</v>
      </c>
      <c r="D4085">
        <v>1.2</v>
      </c>
      <c r="E4085">
        <v>0.65</v>
      </c>
      <c r="F4085">
        <v>19.899999999999999</v>
      </c>
      <c r="G4085">
        <v>46.089820015575185</v>
      </c>
      <c r="H4085">
        <v>15.460167115765156</v>
      </c>
      <c r="I4085">
        <v>18.663388831925317</v>
      </c>
      <c r="J4085">
        <v>5072.6958800396987</v>
      </c>
      <c r="K4085">
        <v>-3853.3561920156931</v>
      </c>
      <c r="L4085">
        <v>-37.221280794547617</v>
      </c>
      <c r="M4085">
        <v>6370.2902158314118</v>
      </c>
      <c r="N4085">
        <v>37591.461496741111</v>
      </c>
      <c r="O4085">
        <v>42.386653677970841</v>
      </c>
      <c r="P4085">
        <v>29.075191084839442</v>
      </c>
      <c r="Q4085" s="6">
        <v>4083</v>
      </c>
    </row>
    <row r="4086" spans="1:17" x14ac:dyDescent="0.25">
      <c r="A4086">
        <v>135.02579421935656</v>
      </c>
      <c r="B4086">
        <v>-38.751818494076986</v>
      </c>
      <c r="C4086">
        <v>2018.365</v>
      </c>
      <c r="D4086">
        <v>1.2</v>
      </c>
      <c r="E4086">
        <v>0.65</v>
      </c>
      <c r="F4086">
        <v>19.899999999999999</v>
      </c>
      <c r="G4086">
        <v>46.089820015575185</v>
      </c>
      <c r="H4086">
        <v>16.278121507375669</v>
      </c>
      <c r="I4086">
        <v>25.025794219356555</v>
      </c>
      <c r="J4086">
        <v>4980.6220432910286</v>
      </c>
      <c r="K4086">
        <v>-3970.8695189816567</v>
      </c>
      <c r="L4086">
        <v>-38.564086496552072</v>
      </c>
      <c r="M4086">
        <v>6369.8038176143318</v>
      </c>
      <c r="N4086">
        <v>37918.507013230068</v>
      </c>
      <c r="O4086">
        <v>38.113611691075377</v>
      </c>
      <c r="P4086">
        <v>36.716968237905668</v>
      </c>
      <c r="Q4086" s="6">
        <v>4084</v>
      </c>
    </row>
    <row r="4087" spans="1:17" x14ac:dyDescent="0.25">
      <c r="A4087">
        <v>135.90616159238465</v>
      </c>
      <c r="B4087">
        <v>-32.783546317402347</v>
      </c>
      <c r="C4087">
        <v>2018.365</v>
      </c>
      <c r="D4087">
        <v>0.75</v>
      </c>
      <c r="E4087">
        <v>0.65</v>
      </c>
      <c r="F4087">
        <v>19.899999999999999</v>
      </c>
      <c r="G4087">
        <v>42.007420362456692</v>
      </c>
      <c r="H4087">
        <v>19.542141881951324</v>
      </c>
      <c r="I4087">
        <v>25.906161592384649</v>
      </c>
      <c r="J4087">
        <v>5367.5135591404733</v>
      </c>
      <c r="K4087">
        <v>-3433.8027107676085</v>
      </c>
      <c r="L4087">
        <v>-32.60859476840487</v>
      </c>
      <c r="M4087">
        <v>6371.9073175958711</v>
      </c>
      <c r="N4087">
        <v>37566.839968854743</v>
      </c>
      <c r="O4087">
        <v>42.746297745811113</v>
      </c>
      <c r="P4087">
        <v>41.89275574008019</v>
      </c>
      <c r="Q4087" s="6">
        <v>4085</v>
      </c>
    </row>
    <row r="4088" spans="1:17" x14ac:dyDescent="0.25">
      <c r="A4088">
        <v>158.315</v>
      </c>
      <c r="B4088">
        <v>-38.584000000000003</v>
      </c>
      <c r="C4088">
        <v>2018.365</v>
      </c>
      <c r="D4088">
        <v>1.2</v>
      </c>
      <c r="E4088">
        <v>0.65</v>
      </c>
      <c r="F4088">
        <v>19.899999999999999</v>
      </c>
      <c r="G4088">
        <v>46.089820015575185</v>
      </c>
      <c r="H4088">
        <v>21.710548702590344</v>
      </c>
      <c r="I4088">
        <v>48.314999999999998</v>
      </c>
      <c r="J4088">
        <v>4992.2617876817003</v>
      </c>
      <c r="K4088">
        <v>-3956.3240551453159</v>
      </c>
      <c r="L4088">
        <v>-38.396518547227515</v>
      </c>
      <c r="M4088">
        <v>6369.8648169382968</v>
      </c>
      <c r="N4088">
        <v>39222.667143716448</v>
      </c>
      <c r="O4088">
        <v>23.318418653742818</v>
      </c>
      <c r="P4088">
        <v>60.953557433684004</v>
      </c>
      <c r="Q4088" s="6">
        <v>4086</v>
      </c>
    </row>
    <row r="4089" spans="1:17" x14ac:dyDescent="0.25">
      <c r="A4089">
        <v>124.75529215729347</v>
      </c>
      <c r="B4089">
        <v>-31.680201012483607</v>
      </c>
      <c r="C4089">
        <v>2018.365</v>
      </c>
      <c r="D4089">
        <v>1.2</v>
      </c>
      <c r="E4089">
        <v>0.65</v>
      </c>
      <c r="F4089">
        <v>19.899999999999999</v>
      </c>
      <c r="G4089">
        <v>46.089820015575185</v>
      </c>
      <c r="H4089">
        <v>21.269698549134805</v>
      </c>
      <c r="I4089">
        <v>14.755292157293468</v>
      </c>
      <c r="J4089">
        <v>5432.7681056924503</v>
      </c>
      <c r="K4089">
        <v>-3330.3080410758612</v>
      </c>
      <c r="L4089">
        <v>-31.508459641458977</v>
      </c>
      <c r="M4089">
        <v>6372.2775315175713</v>
      </c>
      <c r="N4089">
        <v>37086.289244275089</v>
      </c>
      <c r="O4089">
        <v>49.764219880550115</v>
      </c>
      <c r="P4089">
        <v>26.633784427961903</v>
      </c>
      <c r="Q4089" s="6">
        <v>4087</v>
      </c>
    </row>
    <row r="4090" spans="1:17" x14ac:dyDescent="0.25">
      <c r="A4090">
        <v>134.38502455517136</v>
      </c>
      <c r="B4090">
        <v>-32.674341913919328</v>
      </c>
      <c r="C4090">
        <v>2018.365</v>
      </c>
      <c r="D4090">
        <v>3</v>
      </c>
      <c r="E4090">
        <v>0.65</v>
      </c>
      <c r="F4090">
        <v>19.899999999999999</v>
      </c>
      <c r="G4090">
        <v>54.048620189015942</v>
      </c>
      <c r="H4090">
        <v>19.725302880327451</v>
      </c>
      <c r="I4090">
        <v>24.385024555171356</v>
      </c>
      <c r="J4090">
        <v>5374.0614127066292</v>
      </c>
      <c r="K4090">
        <v>-3423.6147052589081</v>
      </c>
      <c r="L4090">
        <v>-32.499696648883962</v>
      </c>
      <c r="M4090">
        <v>6371.9442651052286</v>
      </c>
      <c r="N4090">
        <v>37492.118627218173</v>
      </c>
      <c r="O4090">
        <v>43.775169166010805</v>
      </c>
      <c r="P4090">
        <v>40.019040035418399</v>
      </c>
      <c r="Q4090" s="6">
        <v>4088</v>
      </c>
    </row>
    <row r="4091" spans="1:17" x14ac:dyDescent="0.25">
      <c r="A4091">
        <v>127.73600194968914</v>
      </c>
      <c r="B4091">
        <v>-32.590465794422975</v>
      </c>
      <c r="C4091">
        <v>2018.365</v>
      </c>
      <c r="D4091">
        <v>1.2</v>
      </c>
      <c r="E4091">
        <v>0.65</v>
      </c>
      <c r="F4091">
        <v>19.899999999999999</v>
      </c>
      <c r="G4091">
        <v>46.089820015575185</v>
      </c>
      <c r="H4091">
        <v>14.931600326755607</v>
      </c>
      <c r="I4091">
        <v>17.73600194968914</v>
      </c>
      <c r="J4091">
        <v>5379.0773232993843</v>
      </c>
      <c r="K4091">
        <v>-3415.7813085783096</v>
      </c>
      <c r="L4091">
        <v>-32.416057491589996</v>
      </c>
      <c r="M4091">
        <v>6371.9725986594303</v>
      </c>
      <c r="N4091">
        <v>37233.966852040641</v>
      </c>
      <c r="O4091">
        <v>47.494502416450061</v>
      </c>
      <c r="P4091">
        <v>30.701396590219638</v>
      </c>
      <c r="Q4091" s="6">
        <v>4089</v>
      </c>
    </row>
    <row r="4092" spans="1:17" x14ac:dyDescent="0.25">
      <c r="A4092">
        <v>119.33049309466264</v>
      </c>
      <c r="B4092">
        <v>-33.754440667452137</v>
      </c>
      <c r="C4092">
        <v>2018.365</v>
      </c>
      <c r="D4092">
        <v>1.2</v>
      </c>
      <c r="E4092">
        <v>0.65</v>
      </c>
      <c r="F4092">
        <v>19.899999999999999</v>
      </c>
      <c r="G4092">
        <v>46.089820015575185</v>
      </c>
      <c r="H4092">
        <v>16.833316609940994</v>
      </c>
      <c r="I4092">
        <v>9.3304930946626428</v>
      </c>
      <c r="J4092">
        <v>5308.4435128766281</v>
      </c>
      <c r="K4092">
        <v>-3523.8343575014178</v>
      </c>
      <c r="L4092">
        <v>-33.576877882463393</v>
      </c>
      <c r="M4092">
        <v>6371.5760301913833</v>
      </c>
      <c r="N4092">
        <v>37103.670967506267</v>
      </c>
      <c r="O4092">
        <v>49.478612969247706</v>
      </c>
      <c r="P4092">
        <v>16.473103059391498</v>
      </c>
      <c r="Q4092" s="6">
        <v>4090</v>
      </c>
    </row>
    <row r="4093" spans="1:17" x14ac:dyDescent="0.25">
      <c r="A4093">
        <v>122.21857089754911</v>
      </c>
      <c r="B4093">
        <v>-29.249355333738087</v>
      </c>
      <c r="C4093">
        <v>2018.365</v>
      </c>
      <c r="D4093">
        <v>1.2</v>
      </c>
      <c r="E4093">
        <v>0.65</v>
      </c>
      <c r="F4093">
        <v>19.899999999999999</v>
      </c>
      <c r="G4093">
        <v>46.089820015575185</v>
      </c>
      <c r="H4093">
        <v>23.68823577811574</v>
      </c>
      <c r="I4093">
        <v>12.218570897549114</v>
      </c>
      <c r="J4093">
        <v>5569.3891805454059</v>
      </c>
      <c r="K4093">
        <v>-3098.0458023830029</v>
      </c>
      <c r="L4093">
        <v>-29.085573823846712</v>
      </c>
      <c r="M4093">
        <v>6373.067051117474</v>
      </c>
      <c r="N4093">
        <v>36870.213618946436</v>
      </c>
      <c r="O4093">
        <v>53.320407475563954</v>
      </c>
      <c r="P4093">
        <v>23.902369137113411</v>
      </c>
      <c r="Q4093" s="6">
        <v>4091</v>
      </c>
    </row>
    <row r="4094" spans="1:17" x14ac:dyDescent="0.25">
      <c r="A4094">
        <v>135.65328525467856</v>
      </c>
      <c r="B4094">
        <v>-39.50987237496323</v>
      </c>
      <c r="C4094">
        <v>2018.365</v>
      </c>
      <c r="D4094">
        <v>3</v>
      </c>
      <c r="E4094">
        <v>0.65</v>
      </c>
      <c r="F4094">
        <v>19.899999999999999</v>
      </c>
      <c r="G4094">
        <v>54.048620189015942</v>
      </c>
      <c r="H4094">
        <v>23.14196097477749</v>
      </c>
      <c r="I4094">
        <v>25.653285254678565</v>
      </c>
      <c r="J4094">
        <v>4927.5110765839991</v>
      </c>
      <c r="K4094">
        <v>-4036.1506919637463</v>
      </c>
      <c r="L4094">
        <v>-39.321088862368256</v>
      </c>
      <c r="M4094">
        <v>6369.5272837234497</v>
      </c>
      <c r="N4094">
        <v>37997.573222918683</v>
      </c>
      <c r="O4094">
        <v>37.12216934708762</v>
      </c>
      <c r="P4094">
        <v>37.048461616438956</v>
      </c>
      <c r="Q4094" s="6">
        <v>4092</v>
      </c>
    </row>
    <row r="4095" spans="1:17" x14ac:dyDescent="0.25">
      <c r="A4095">
        <v>134.3082875484744</v>
      </c>
      <c r="B4095">
        <v>-29.221402373352227</v>
      </c>
      <c r="C4095">
        <v>2018.365</v>
      </c>
      <c r="D4095">
        <v>3</v>
      </c>
      <c r="E4095">
        <v>0.65</v>
      </c>
      <c r="F4095">
        <v>19.899999999999999</v>
      </c>
      <c r="G4095">
        <v>54.048620189015942</v>
      </c>
      <c r="H4095">
        <v>19.209700146467839</v>
      </c>
      <c r="I4095">
        <v>24.308287548474397</v>
      </c>
      <c r="J4095">
        <v>5570.902384747812</v>
      </c>
      <c r="K4095">
        <v>-3095.3421637412221</v>
      </c>
      <c r="L4095">
        <v>-29.057719333041689</v>
      </c>
      <c r="M4095">
        <v>6373.0759050103152</v>
      </c>
      <c r="N4095">
        <v>37286.666888549662</v>
      </c>
      <c r="O4095">
        <v>46.731556461728303</v>
      </c>
      <c r="P4095">
        <v>42.776394455599537</v>
      </c>
      <c r="Q4095" s="6">
        <v>4093</v>
      </c>
    </row>
    <row r="4096" spans="1:17" x14ac:dyDescent="0.25">
      <c r="A4096">
        <v>142.34</v>
      </c>
      <c r="B4096">
        <v>-31.380000000000003</v>
      </c>
      <c r="C4096">
        <v>2018.365</v>
      </c>
      <c r="D4096">
        <v>1.2</v>
      </c>
      <c r="E4096">
        <v>0.65</v>
      </c>
      <c r="F4096">
        <v>19.899999999999999</v>
      </c>
      <c r="G4096">
        <v>46.089820015575185</v>
      </c>
      <c r="H4096">
        <v>20.68317374882588</v>
      </c>
      <c r="I4096">
        <v>32.340000000000003</v>
      </c>
      <c r="J4096">
        <v>5450.1748223158829</v>
      </c>
      <c r="K4096">
        <v>-3301.9363301797625</v>
      </c>
      <c r="L4096">
        <v>-31.209176154821396</v>
      </c>
      <c r="M4096">
        <v>6372.3770386227907</v>
      </c>
      <c r="N4096">
        <v>37816.766542809266</v>
      </c>
      <c r="O4096">
        <v>39.444934263276821</v>
      </c>
      <c r="P4096">
        <v>50.565688869138654</v>
      </c>
      <c r="Q4096" s="6">
        <v>4094</v>
      </c>
    </row>
    <row r="4097" spans="1:17" x14ac:dyDescent="0.25">
      <c r="A4097">
        <v>123.21167193416099</v>
      </c>
      <c r="B4097">
        <v>-32.22233890376792</v>
      </c>
      <c r="C4097">
        <v>2018.365</v>
      </c>
      <c r="D4097">
        <v>0.75</v>
      </c>
      <c r="E4097">
        <v>0.65</v>
      </c>
      <c r="F4097">
        <v>19.899999999999999</v>
      </c>
      <c r="G4097">
        <v>42.007420362456692</v>
      </c>
      <c r="H4097">
        <v>14.934348198023271</v>
      </c>
      <c r="I4097">
        <v>13.211671934160989</v>
      </c>
      <c r="J4097">
        <v>5400.9552277052544</v>
      </c>
      <c r="K4097">
        <v>-3381.3157631999588</v>
      </c>
      <c r="L4097">
        <v>-32.048988190270471</v>
      </c>
      <c r="M4097">
        <v>6372.0964887657838</v>
      </c>
      <c r="N4097">
        <v>37081.25971297385</v>
      </c>
      <c r="O4097">
        <v>49.839926622323659</v>
      </c>
      <c r="P4097">
        <v>23.763186463073655</v>
      </c>
      <c r="Q4097" s="6">
        <v>4095</v>
      </c>
    </row>
    <row r="4098" spans="1:17" x14ac:dyDescent="0.25">
      <c r="A4098">
        <v>129.47321519575752</v>
      </c>
      <c r="B4098">
        <v>-35.122461111814268</v>
      </c>
      <c r="C4098">
        <v>2018.365</v>
      </c>
      <c r="D4098">
        <v>0.75</v>
      </c>
      <c r="E4098">
        <v>0.65</v>
      </c>
      <c r="F4098">
        <v>19.899999999999999</v>
      </c>
      <c r="G4098">
        <v>42.007420362456692</v>
      </c>
      <c r="H4098">
        <v>15.61779521118117</v>
      </c>
      <c r="I4098">
        <v>19.473215195757518</v>
      </c>
      <c r="J4098">
        <v>5222.6248895758281</v>
      </c>
      <c r="K4098">
        <v>-3648.988918422202</v>
      </c>
      <c r="L4098">
        <v>-34.941564435284349</v>
      </c>
      <c r="M4098">
        <v>6371.10122851497</v>
      </c>
      <c r="N4098">
        <v>37459.091340069652</v>
      </c>
      <c r="O4098">
        <v>44.222379510760447</v>
      </c>
      <c r="P4098">
        <v>31.574683786312779</v>
      </c>
      <c r="Q4098" s="6">
        <v>4096</v>
      </c>
    </row>
    <row r="4099" spans="1:17" x14ac:dyDescent="0.25">
      <c r="A4099">
        <v>125.87594165743383</v>
      </c>
      <c r="B4099">
        <v>-38.516363469902807</v>
      </c>
      <c r="C4099">
        <v>2018.365</v>
      </c>
      <c r="D4099">
        <v>3</v>
      </c>
      <c r="E4099">
        <v>0.65</v>
      </c>
      <c r="F4099">
        <v>19.899999999999999</v>
      </c>
      <c r="G4099">
        <v>54.048620189015942</v>
      </c>
      <c r="H4099">
        <v>22.833359599270707</v>
      </c>
      <c r="I4099">
        <v>15.875941657433827</v>
      </c>
      <c r="J4099">
        <v>4996.9408500007157</v>
      </c>
      <c r="K4099">
        <v>-3950.4522310556558</v>
      </c>
      <c r="L4099">
        <v>-38.328984810527906</v>
      </c>
      <c r="M4099">
        <v>6369.8893780236467</v>
      </c>
      <c r="N4099">
        <v>37590.955103368222</v>
      </c>
      <c r="O4099">
        <v>42.38730909598555</v>
      </c>
      <c r="P4099">
        <v>24.546109816650819</v>
      </c>
      <c r="Q4099" s="6">
        <v>4097</v>
      </c>
    </row>
    <row r="4100" spans="1:17" x14ac:dyDescent="0.25">
      <c r="A4100">
        <v>124.87421392196337</v>
      </c>
      <c r="B4100">
        <v>-31.184886643326834</v>
      </c>
      <c r="C4100">
        <v>2018.365</v>
      </c>
      <c r="D4100">
        <v>1.2</v>
      </c>
      <c r="E4100">
        <v>0.65</v>
      </c>
      <c r="F4100">
        <v>19.899999999999999</v>
      </c>
      <c r="G4100">
        <v>46.089820015575185</v>
      </c>
      <c r="H4100">
        <v>21.549638383921014</v>
      </c>
      <c r="I4100">
        <v>14.874213921963374</v>
      </c>
      <c r="J4100">
        <v>5461.407946547748</v>
      </c>
      <c r="K4100">
        <v>-3283.448327282581</v>
      </c>
      <c r="L4100">
        <v>-31.014669154701256</v>
      </c>
      <c r="M4100">
        <v>6372.4414219786813</v>
      </c>
      <c r="N4100">
        <v>37058.114586638374</v>
      </c>
      <c r="O4100">
        <v>50.212548969140649</v>
      </c>
      <c r="P4100">
        <v>27.154798664844851</v>
      </c>
      <c r="Q4100" s="6">
        <v>4098</v>
      </c>
    </row>
    <row r="4101" spans="1:17" x14ac:dyDescent="0.25">
      <c r="A4101">
        <v>131.24151321134718</v>
      </c>
      <c r="B4101">
        <v>-32.47221073456015</v>
      </c>
      <c r="C4101">
        <v>2018.365</v>
      </c>
      <c r="D4101">
        <v>3</v>
      </c>
      <c r="E4101">
        <v>0.65</v>
      </c>
      <c r="F4101">
        <v>19.899999999999999</v>
      </c>
      <c r="G4101">
        <v>54.048620189015942</v>
      </c>
      <c r="H4101">
        <v>15.109247260339178</v>
      </c>
      <c r="I4101">
        <v>21.241513211347183</v>
      </c>
      <c r="J4101">
        <v>5386.1295369396175</v>
      </c>
      <c r="K4101">
        <v>-3404.7249003365441</v>
      </c>
      <c r="L4101">
        <v>-32.298139047991917</v>
      </c>
      <c r="M4101">
        <v>6372.0124792458673</v>
      </c>
      <c r="N4101">
        <v>37350.663426258063</v>
      </c>
      <c r="O4101">
        <v>45.779856310811326</v>
      </c>
      <c r="P4101">
        <v>35.904503796536964</v>
      </c>
      <c r="Q4101" s="6">
        <v>4099</v>
      </c>
    </row>
    <row r="4102" spans="1:17" x14ac:dyDescent="0.25">
      <c r="A4102">
        <v>120.02759435903756</v>
      </c>
      <c r="B4102">
        <v>-36.475529813004492</v>
      </c>
      <c r="C4102">
        <v>2018.365</v>
      </c>
      <c r="D4102">
        <v>0.75</v>
      </c>
      <c r="E4102">
        <v>0.65</v>
      </c>
      <c r="F4102">
        <v>19.899999999999999</v>
      </c>
      <c r="G4102">
        <v>42.007420362456692</v>
      </c>
      <c r="H4102">
        <v>16.408235199878284</v>
      </c>
      <c r="I4102">
        <v>10.027594359037565</v>
      </c>
      <c r="J4102">
        <v>5134.8091990625626</v>
      </c>
      <c r="K4102">
        <v>-3770.7527619045368</v>
      </c>
      <c r="L4102">
        <v>-36.29173995964431</v>
      </c>
      <c r="M4102">
        <v>6370.6233527173936</v>
      </c>
      <c r="N4102">
        <v>37309.577425983065</v>
      </c>
      <c r="O4102">
        <v>46.353052862060458</v>
      </c>
      <c r="P4102">
        <v>16.564729595990013</v>
      </c>
      <c r="Q4102" s="6">
        <v>4100</v>
      </c>
    </row>
    <row r="4103" spans="1:17" x14ac:dyDescent="0.25">
      <c r="A4103">
        <v>161.745</v>
      </c>
      <c r="B4103">
        <v>-33.112000000000002</v>
      </c>
      <c r="C4103">
        <v>2018.365</v>
      </c>
      <c r="D4103">
        <v>1.2</v>
      </c>
      <c r="E4103">
        <v>0.65</v>
      </c>
      <c r="F4103">
        <v>19.899999999999999</v>
      </c>
      <c r="G4103">
        <v>46.089820015575185</v>
      </c>
      <c r="H4103">
        <v>21.364871296382162</v>
      </c>
      <c r="I4103">
        <v>51.745000000000005</v>
      </c>
      <c r="J4103">
        <v>5347.7020452656552</v>
      </c>
      <c r="K4103">
        <v>-3464.3707302944626</v>
      </c>
      <c r="L4103">
        <v>-32.936142517665175</v>
      </c>
      <c r="M4103">
        <v>6371.7958003893582</v>
      </c>
      <c r="N4103">
        <v>39232.58103629906</v>
      </c>
      <c r="O4103">
        <v>23.234573743773012</v>
      </c>
      <c r="P4103">
        <v>66.697117462385847</v>
      </c>
      <c r="Q4103" s="6">
        <v>4101</v>
      </c>
    </row>
    <row r="4104" spans="1:17" x14ac:dyDescent="0.25">
      <c r="A4104">
        <v>160.11500000000001</v>
      </c>
      <c r="B4104">
        <v>-31.101999999999997</v>
      </c>
      <c r="C4104">
        <v>2018.365</v>
      </c>
      <c r="D4104">
        <v>3</v>
      </c>
      <c r="E4104">
        <v>0.65</v>
      </c>
      <c r="F4104">
        <v>19.899999999999999</v>
      </c>
      <c r="G4104">
        <v>54.048620189015942</v>
      </c>
      <c r="H4104">
        <v>21.483708727042639</v>
      </c>
      <c r="I4104">
        <v>50.115000000000009</v>
      </c>
      <c r="J4104">
        <v>5466.1607522907198</v>
      </c>
      <c r="K4104">
        <v>-3275.5830010784921</v>
      </c>
      <c r="L4104">
        <v>-30.932042479399318</v>
      </c>
      <c r="M4104">
        <v>6372.4687026958263</v>
      </c>
      <c r="N4104">
        <v>39023.559551331986</v>
      </c>
      <c r="O4104">
        <v>25.439436464255522</v>
      </c>
      <c r="P4104">
        <v>66.650907505478202</v>
      </c>
      <c r="Q4104" s="6">
        <v>4102</v>
      </c>
    </row>
    <row r="4105" spans="1:17" x14ac:dyDescent="0.25">
      <c r="A4105">
        <v>120.07928395463095</v>
      </c>
      <c r="B4105">
        <v>-36.104772946551741</v>
      </c>
      <c r="C4105">
        <v>2018.365</v>
      </c>
      <c r="D4105">
        <v>3</v>
      </c>
      <c r="E4105">
        <v>0.65</v>
      </c>
      <c r="F4105">
        <v>19.899999999999999</v>
      </c>
      <c r="G4105">
        <v>54.048620189015942</v>
      </c>
      <c r="H4105">
        <v>15.183851101039785</v>
      </c>
      <c r="I4105">
        <v>10.079283954630952</v>
      </c>
      <c r="J4105">
        <v>5159.1593692571787</v>
      </c>
      <c r="K4105">
        <v>-3737.5920792019569</v>
      </c>
      <c r="L4105">
        <v>-35.921735470132717</v>
      </c>
      <c r="M4105">
        <v>6370.7550532026689</v>
      </c>
      <c r="N4105">
        <v>37283.41081395097</v>
      </c>
      <c r="O4105">
        <v>46.739170022214104</v>
      </c>
      <c r="P4105">
        <v>16.786180662463646</v>
      </c>
      <c r="Q4105" s="6">
        <v>4103</v>
      </c>
    </row>
    <row r="4106" spans="1:17" x14ac:dyDescent="0.25">
      <c r="A4106">
        <v>128.90869962055416</v>
      </c>
      <c r="B4106">
        <v>-38.990222008709608</v>
      </c>
      <c r="C4106">
        <v>2018.365</v>
      </c>
      <c r="D4106">
        <v>0.75</v>
      </c>
      <c r="E4106">
        <v>0.65</v>
      </c>
      <c r="F4106">
        <v>19.899999999999999</v>
      </c>
      <c r="G4106">
        <v>42.007420362456692</v>
      </c>
      <c r="H4106">
        <v>14.476998588091366</v>
      </c>
      <c r="I4106">
        <v>18.90869962055416</v>
      </c>
      <c r="J4106">
        <v>4964.0128639208124</v>
      </c>
      <c r="K4106">
        <v>-3991.474816933558</v>
      </c>
      <c r="L4106">
        <v>-38.802145140528644</v>
      </c>
      <c r="M4106">
        <v>6369.7170209818651</v>
      </c>
      <c r="N4106">
        <v>37714.333497170577</v>
      </c>
      <c r="O4106">
        <v>40.738610403932228</v>
      </c>
      <c r="P4106">
        <v>28.565021426562279</v>
      </c>
      <c r="Q4106" s="6">
        <v>4104</v>
      </c>
    </row>
    <row r="4107" spans="1:17" x14ac:dyDescent="0.25">
      <c r="A4107">
        <v>116.45993783679324</v>
      </c>
      <c r="B4107">
        <v>-32.518604944838422</v>
      </c>
      <c r="C4107">
        <v>2018.365</v>
      </c>
      <c r="D4107">
        <v>3</v>
      </c>
      <c r="E4107">
        <v>0.65</v>
      </c>
      <c r="F4107">
        <v>19.899999999999999</v>
      </c>
      <c r="G4107">
        <v>54.048620189015942</v>
      </c>
      <c r="H4107">
        <v>14.329258665312667</v>
      </c>
      <c r="I4107">
        <v>6.4599378367932445</v>
      </c>
      <c r="J4107">
        <v>5383.3655256474349</v>
      </c>
      <c r="K4107">
        <v>-3409.0642964522158</v>
      </c>
      <c r="L4107">
        <v>-32.344400843506989</v>
      </c>
      <c r="M4107">
        <v>6371.9968424407216</v>
      </c>
      <c r="N4107">
        <v>36977.418130826816</v>
      </c>
      <c r="O4107">
        <v>51.504769483582955</v>
      </c>
      <c r="P4107">
        <v>11.894170592247557</v>
      </c>
      <c r="Q4107" s="6">
        <v>4105</v>
      </c>
    </row>
    <row r="4108" spans="1:17" x14ac:dyDescent="0.25">
      <c r="A4108">
        <v>128.0461734758573</v>
      </c>
      <c r="B4108">
        <v>-29.364574475249853</v>
      </c>
      <c r="C4108">
        <v>2018.365</v>
      </c>
      <c r="D4108">
        <v>0.75</v>
      </c>
      <c r="E4108">
        <v>0.65</v>
      </c>
      <c r="F4108">
        <v>19.899999999999999</v>
      </c>
      <c r="G4108">
        <v>42.007420362456692</v>
      </c>
      <c r="H4108">
        <v>22.507763016699784</v>
      </c>
      <c r="I4108">
        <v>18.046173475857302</v>
      </c>
      <c r="J4108">
        <v>5563.1379283464839</v>
      </c>
      <c r="K4108">
        <v>-3109.1822304513926</v>
      </c>
      <c r="L4108">
        <v>-29.20038872254824</v>
      </c>
      <c r="M4108">
        <v>6373.0304998455722</v>
      </c>
      <c r="N4108">
        <v>37045.623068684756</v>
      </c>
      <c r="O4108">
        <v>50.422769846078666</v>
      </c>
      <c r="P4108">
        <v>33.601067070485868</v>
      </c>
      <c r="Q4108" s="6">
        <v>4106</v>
      </c>
    </row>
    <row r="4109" spans="1:17" x14ac:dyDescent="0.25">
      <c r="A4109">
        <v>156.00200000000001</v>
      </c>
      <c r="B4109">
        <v>-38.000999999999998</v>
      </c>
      <c r="C4109">
        <v>2018.365</v>
      </c>
      <c r="D4109">
        <v>0.75</v>
      </c>
      <c r="E4109">
        <v>0.65</v>
      </c>
      <c r="F4109">
        <v>19.899999999999999</v>
      </c>
      <c r="G4109">
        <v>42.007420362456692</v>
      </c>
      <c r="H4109">
        <v>20.061542271432117</v>
      </c>
      <c r="I4109">
        <v>46.00200000000001</v>
      </c>
      <c r="J4109">
        <v>5032.3634781205828</v>
      </c>
      <c r="K4109">
        <v>-3905.5328488844502</v>
      </c>
      <c r="L4109">
        <v>-37.814438762272694</v>
      </c>
      <c r="M4109">
        <v>6370.0760599570067</v>
      </c>
      <c r="N4109">
        <v>39033.455749315719</v>
      </c>
      <c r="O4109">
        <v>25.309329042292607</v>
      </c>
      <c r="P4109">
        <v>59.268130346545746</v>
      </c>
      <c r="Q4109" s="6">
        <v>4107</v>
      </c>
    </row>
    <row r="4110" spans="1:17" x14ac:dyDescent="0.25">
      <c r="A4110">
        <v>119.61923912242315</v>
      </c>
      <c r="B4110">
        <v>-31.280399333842475</v>
      </c>
      <c r="C4110">
        <v>2018.365</v>
      </c>
      <c r="D4110">
        <v>1.2</v>
      </c>
      <c r="E4110">
        <v>0.65</v>
      </c>
      <c r="F4110">
        <v>19.899999999999999</v>
      </c>
      <c r="G4110">
        <v>46.089820015575185</v>
      </c>
      <c r="H4110">
        <v>14.189015839127471</v>
      </c>
      <c r="I4110">
        <v>9.6192391224231528</v>
      </c>
      <c r="J4110">
        <v>5455.9169705952181</v>
      </c>
      <c r="K4110">
        <v>-3292.503359472109</v>
      </c>
      <c r="L4110">
        <v>-31.109884035385882</v>
      </c>
      <c r="M4110">
        <v>6372.4099336251138</v>
      </c>
      <c r="N4110">
        <v>36943.241098085564</v>
      </c>
      <c r="O4110">
        <v>52.076318759099522</v>
      </c>
      <c r="P4110">
        <v>18.077393876035561</v>
      </c>
      <c r="Q4110" s="6">
        <v>4108</v>
      </c>
    </row>
    <row r="4111" spans="1:17" x14ac:dyDescent="0.25">
      <c r="A4111">
        <v>156.1807</v>
      </c>
      <c r="B4111">
        <v>-31.93</v>
      </c>
      <c r="C4111">
        <v>2018.365</v>
      </c>
      <c r="D4111">
        <v>1.2</v>
      </c>
      <c r="E4111">
        <v>0.65</v>
      </c>
      <c r="F4111">
        <v>19.899999999999999</v>
      </c>
      <c r="G4111">
        <v>46.089820015575185</v>
      </c>
      <c r="H4111">
        <v>23.253126370503104</v>
      </c>
      <c r="I4111">
        <v>46.180700000000002</v>
      </c>
      <c r="J4111">
        <v>5418.1700976659031</v>
      </c>
      <c r="K4111">
        <v>-3353.8475377890954</v>
      </c>
      <c r="L4111">
        <v>-31.757509456074626</v>
      </c>
      <c r="M4111">
        <v>6372.1943248754524</v>
      </c>
      <c r="N4111">
        <v>38756.481305683999</v>
      </c>
      <c r="O4111">
        <v>28.324251325098817</v>
      </c>
      <c r="P4111">
        <v>63.09118362025918</v>
      </c>
      <c r="Q4111" s="6">
        <v>4109</v>
      </c>
    </row>
    <row r="4112" spans="1:17" x14ac:dyDescent="0.25">
      <c r="A4112">
        <v>156.22999999999999</v>
      </c>
      <c r="B4112">
        <v>-30.920999999999999</v>
      </c>
      <c r="C4112">
        <v>2018.365</v>
      </c>
      <c r="D4112">
        <v>3</v>
      </c>
      <c r="E4112">
        <v>0.65</v>
      </c>
      <c r="F4112">
        <v>19.899999999999999</v>
      </c>
      <c r="G4112">
        <v>54.048620189015942</v>
      </c>
      <c r="H4112">
        <v>14.154806219141824</v>
      </c>
      <c r="I4112">
        <v>46.22999999999999</v>
      </c>
      <c r="J4112">
        <v>5476.4996840711538</v>
      </c>
      <c r="K4112">
        <v>-3258.3839497021768</v>
      </c>
      <c r="L4112">
        <v>-30.751615092237106</v>
      </c>
      <c r="M4112">
        <v>6372.5281288754004</v>
      </c>
      <c r="N4112">
        <v>38716.278227099472</v>
      </c>
      <c r="O4112">
        <v>28.771171964605166</v>
      </c>
      <c r="P4112">
        <v>63.79111241663994</v>
      </c>
      <c r="Q4112" s="6">
        <v>4110</v>
      </c>
    </row>
    <row r="4113" spans="1:17" x14ac:dyDescent="0.25">
      <c r="A4113">
        <v>137.67686587260431</v>
      </c>
      <c r="B4113">
        <v>-28.672271579361087</v>
      </c>
      <c r="C4113">
        <v>2018.365</v>
      </c>
      <c r="D4113">
        <v>3</v>
      </c>
      <c r="E4113">
        <v>0.65</v>
      </c>
      <c r="F4113">
        <v>19.899999999999999</v>
      </c>
      <c r="G4113">
        <v>54.048620189015942</v>
      </c>
      <c r="H4113">
        <v>16.699931283964244</v>
      </c>
      <c r="I4113">
        <v>27.67686587260431</v>
      </c>
      <c r="J4113">
        <v>5600.3597782944144</v>
      </c>
      <c r="K4113">
        <v>-3042.0831431484762</v>
      </c>
      <c r="L4113">
        <v>-28.510554270142173</v>
      </c>
      <c r="M4113">
        <v>6373.2487395492399</v>
      </c>
      <c r="N4113">
        <v>37419.255647703139</v>
      </c>
      <c r="O4113">
        <v>44.818972722319394</v>
      </c>
      <c r="P4113">
        <v>47.548361668885441</v>
      </c>
      <c r="Q4113" s="6">
        <v>4111</v>
      </c>
    </row>
    <row r="4114" spans="1:17" x14ac:dyDescent="0.25">
      <c r="A4114">
        <v>156.09800000000001</v>
      </c>
      <c r="B4114">
        <v>-35.893999999999998</v>
      </c>
      <c r="C4114">
        <v>2018.365</v>
      </c>
      <c r="D4114">
        <v>0.75</v>
      </c>
      <c r="E4114">
        <v>0.65</v>
      </c>
      <c r="F4114">
        <v>19.899999999999999</v>
      </c>
      <c r="G4114">
        <v>42.007420362456692</v>
      </c>
      <c r="H4114">
        <v>17.723765221356444</v>
      </c>
      <c r="I4114">
        <v>46.098000000000013</v>
      </c>
      <c r="J4114">
        <v>5172.9057884325903</v>
      </c>
      <c r="K4114">
        <v>-3718.6713307484979</v>
      </c>
      <c r="L4114">
        <v>-35.711403879293357</v>
      </c>
      <c r="M4114">
        <v>6370.8296761199163</v>
      </c>
      <c r="N4114">
        <v>38934.738947570411</v>
      </c>
      <c r="O4114">
        <v>26.371975214091758</v>
      </c>
      <c r="P4114">
        <v>60.56672192710684</v>
      </c>
      <c r="Q4114" s="6">
        <v>4112</v>
      </c>
    </row>
    <row r="4115" spans="1:17" x14ac:dyDescent="0.25">
      <c r="A4115">
        <v>150.34800000000001</v>
      </c>
      <c r="B4115">
        <v>-36.866999999999997</v>
      </c>
      <c r="C4115">
        <v>2018.365</v>
      </c>
      <c r="D4115">
        <v>0.75</v>
      </c>
      <c r="E4115">
        <v>0.65</v>
      </c>
      <c r="F4115">
        <v>19.899999999999999</v>
      </c>
      <c r="G4115">
        <v>42.007420362456692</v>
      </c>
      <c r="H4115">
        <v>16.126824171040582</v>
      </c>
      <c r="I4115">
        <v>40.348000000000013</v>
      </c>
      <c r="J4115">
        <v>5108.8646590618046</v>
      </c>
      <c r="K4115">
        <v>-3805.5964860165368</v>
      </c>
      <c r="L4115">
        <v>-36.682449049771996</v>
      </c>
      <c r="M4115">
        <v>6370.4837115396585</v>
      </c>
      <c r="N4115">
        <v>38601.259083665806</v>
      </c>
      <c r="O4115">
        <v>30.029063266026085</v>
      </c>
      <c r="P4115">
        <v>54.768437367984866</v>
      </c>
      <c r="Q4115" s="6">
        <v>4113</v>
      </c>
    </row>
    <row r="4116" spans="1:17" x14ac:dyDescent="0.25">
      <c r="A4116">
        <v>119.69168725550905</v>
      </c>
      <c r="B4116">
        <v>-38.226609881621158</v>
      </c>
      <c r="C4116">
        <v>2018.365</v>
      </c>
      <c r="D4116">
        <v>0.75</v>
      </c>
      <c r="E4116">
        <v>0.65</v>
      </c>
      <c r="F4116">
        <v>19.899999999999999</v>
      </c>
      <c r="G4116">
        <v>42.007420362456692</v>
      </c>
      <c r="H4116">
        <v>23.226624872676929</v>
      </c>
      <c r="I4116">
        <v>9.6916872555090521</v>
      </c>
      <c r="J4116">
        <v>5016.9066818653391</v>
      </c>
      <c r="K4116">
        <v>-3925.2358527463484</v>
      </c>
      <c r="L4116">
        <v>-38.03968337424503</v>
      </c>
      <c r="M4116">
        <v>6369.9944391051422</v>
      </c>
      <c r="N4116">
        <v>37434.77626671052</v>
      </c>
      <c r="O4116">
        <v>44.546058181998028</v>
      </c>
      <c r="P4116">
        <v>15.429709673833923</v>
      </c>
      <c r="Q4116" s="6">
        <v>4114</v>
      </c>
    </row>
    <row r="4117" spans="1:17" x14ac:dyDescent="0.25">
      <c r="A4117">
        <v>119.46391220395881</v>
      </c>
      <c r="B4117">
        <v>-36.881881727857014</v>
      </c>
      <c r="C4117">
        <v>2018.365</v>
      </c>
      <c r="D4117">
        <v>1.2</v>
      </c>
      <c r="E4117">
        <v>0.65</v>
      </c>
      <c r="F4117">
        <v>19.899999999999999</v>
      </c>
      <c r="G4117">
        <v>46.089820015575185</v>
      </c>
      <c r="H4117">
        <v>21.544129207168485</v>
      </c>
      <c r="I4117">
        <v>9.4639122039588131</v>
      </c>
      <c r="J4117">
        <v>5107.8736514551147</v>
      </c>
      <c r="K4117">
        <v>-3806.9176112342984</v>
      </c>
      <c r="L4117">
        <v>-36.697302521622134</v>
      </c>
      <c r="M4117">
        <v>6370.4783916088481</v>
      </c>
      <c r="N4117">
        <v>37329.909180345996</v>
      </c>
      <c r="O4117">
        <v>46.054397436185361</v>
      </c>
      <c r="P4117">
        <v>15.52251966545697</v>
      </c>
      <c r="Q4117" s="6">
        <v>4115</v>
      </c>
    </row>
    <row r="4118" spans="1:17" x14ac:dyDescent="0.25">
      <c r="A4118">
        <v>151.11099999999999</v>
      </c>
      <c r="B4118">
        <v>-29.799999999999997</v>
      </c>
      <c r="C4118">
        <v>2018.365</v>
      </c>
      <c r="D4118">
        <v>3</v>
      </c>
      <c r="E4118">
        <v>0.65</v>
      </c>
      <c r="F4118">
        <v>19.899999999999999</v>
      </c>
      <c r="G4118">
        <v>54.048620189015942</v>
      </c>
      <c r="H4118">
        <v>18.507241145976778</v>
      </c>
      <c r="I4118">
        <v>41.11099999999999</v>
      </c>
      <c r="J4118">
        <v>5539.3108789370563</v>
      </c>
      <c r="K4118">
        <v>-3151.1556263596849</v>
      </c>
      <c r="L4118">
        <v>-29.634310482408189</v>
      </c>
      <c r="M4118">
        <v>6372.8915568247921</v>
      </c>
      <c r="N4118">
        <v>38294.679215161319</v>
      </c>
      <c r="O4118">
        <v>33.579628560711456</v>
      </c>
      <c r="P4118">
        <v>60.339732858494337</v>
      </c>
      <c r="Q4118" s="6">
        <v>4116</v>
      </c>
    </row>
    <row r="4119" spans="1:17" x14ac:dyDescent="0.25">
      <c r="A4119">
        <v>156.55157305482169</v>
      </c>
      <c r="B4119">
        <v>-38.789000000000001</v>
      </c>
      <c r="C4119">
        <v>2018.365</v>
      </c>
      <c r="D4119">
        <v>0.75</v>
      </c>
      <c r="E4119">
        <v>0.65</v>
      </c>
      <c r="F4119">
        <v>19.899999999999999</v>
      </c>
      <c r="G4119">
        <v>42.007420362456692</v>
      </c>
      <c r="H4119">
        <v>17.897748892585792</v>
      </c>
      <c r="I4119">
        <v>46.551573054821688</v>
      </c>
      <c r="J4119">
        <v>4978.0373590834915</v>
      </c>
      <c r="K4119">
        <v>-3974.0876197918742</v>
      </c>
      <c r="L4119">
        <v>-38.601213361854974</v>
      </c>
      <c r="M4119">
        <v>6369.7902915413151</v>
      </c>
      <c r="N4119">
        <v>39111.369610158574</v>
      </c>
      <c r="O4119">
        <v>24.482438184152731</v>
      </c>
      <c r="P4119">
        <v>59.31459562183742</v>
      </c>
      <c r="Q4119" s="6">
        <v>4117</v>
      </c>
    </row>
    <row r="4120" spans="1:17" x14ac:dyDescent="0.25">
      <c r="A4120">
        <v>152.39527072141516</v>
      </c>
      <c r="B4120">
        <v>-36.787999999999997</v>
      </c>
      <c r="C4120">
        <v>2018.365</v>
      </c>
      <c r="D4120">
        <v>0.75</v>
      </c>
      <c r="E4120">
        <v>0.65</v>
      </c>
      <c r="F4120">
        <v>19.899999999999999</v>
      </c>
      <c r="G4120">
        <v>42.007420362456692</v>
      </c>
      <c r="H4120">
        <v>21.382503559319563</v>
      </c>
      <c r="I4120">
        <v>42.395270721415159</v>
      </c>
      <c r="J4120">
        <v>5114.1196566022891</v>
      </c>
      <c r="K4120">
        <v>-3798.5790103560425</v>
      </c>
      <c r="L4120">
        <v>-36.60359987877338</v>
      </c>
      <c r="M4120">
        <v>6370.5119386092829</v>
      </c>
      <c r="N4120">
        <v>38728.597222808785</v>
      </c>
      <c r="O4120">
        <v>28.612621648781893</v>
      </c>
      <c r="P4120">
        <v>56.737544946013777</v>
      </c>
      <c r="Q4120" s="6">
        <v>4118</v>
      </c>
    </row>
    <row r="4121" spans="1:17" x14ac:dyDescent="0.25">
      <c r="A4121">
        <v>142.73509243259863</v>
      </c>
      <c r="B4121">
        <v>-35.496914677015624</v>
      </c>
      <c r="C4121">
        <v>2018.365</v>
      </c>
      <c r="D4121">
        <v>1.2</v>
      </c>
      <c r="E4121">
        <v>0.65</v>
      </c>
      <c r="F4121">
        <v>19.899999999999999</v>
      </c>
      <c r="G4121">
        <v>46.089820015575185</v>
      </c>
      <c r="H4121">
        <v>20.837520008295392</v>
      </c>
      <c r="I4121">
        <v>32.735092432598634</v>
      </c>
      <c r="J4121">
        <v>5198.6125435186214</v>
      </c>
      <c r="K4121">
        <v>-3682.8906123525576</v>
      </c>
      <c r="L4121">
        <v>-35.315176793474016</v>
      </c>
      <c r="M4121">
        <v>6370.9697566527302</v>
      </c>
      <c r="N4121">
        <v>38074.126732203498</v>
      </c>
      <c r="O4121">
        <v>36.199300662461454</v>
      </c>
      <c r="P4121">
        <v>47.910006550875607</v>
      </c>
      <c r="Q4121" s="6">
        <v>4119</v>
      </c>
    </row>
    <row r="4122" spans="1:17" x14ac:dyDescent="0.25">
      <c r="A4122">
        <v>129.75676441138793</v>
      </c>
      <c r="B4122">
        <v>-33.38966935791678</v>
      </c>
      <c r="C4122">
        <v>2018.365</v>
      </c>
      <c r="D4122">
        <v>1.2</v>
      </c>
      <c r="E4122">
        <v>0.65</v>
      </c>
      <c r="F4122">
        <v>19.899999999999999</v>
      </c>
      <c r="G4122">
        <v>46.089820015575185</v>
      </c>
      <c r="H4122">
        <v>22.480728061256851</v>
      </c>
      <c r="I4122">
        <v>19.756764411387934</v>
      </c>
      <c r="J4122">
        <v>5330.8164349673943</v>
      </c>
      <c r="K4122">
        <v>-3490.1247468976521</v>
      </c>
      <c r="L4122">
        <v>-33.213063967489916</v>
      </c>
      <c r="M4122">
        <v>6371.7010768103273</v>
      </c>
      <c r="N4122">
        <v>37354.200345545658</v>
      </c>
      <c r="O4122">
        <v>45.723522598842031</v>
      </c>
      <c r="P4122">
        <v>33.130253993195062</v>
      </c>
      <c r="Q4122" s="6">
        <v>4120</v>
      </c>
    </row>
    <row r="4123" spans="1:17" x14ac:dyDescent="0.25">
      <c r="A4123">
        <v>116.01996428559924</v>
      </c>
      <c r="B4123">
        <v>-32.541701394551446</v>
      </c>
      <c r="C4123">
        <v>2018.365</v>
      </c>
      <c r="D4123">
        <v>1.2</v>
      </c>
      <c r="E4123">
        <v>0.65</v>
      </c>
      <c r="F4123">
        <v>19.899999999999999</v>
      </c>
      <c r="G4123">
        <v>46.089820015575185</v>
      </c>
      <c r="H4123">
        <v>15.127057222073205</v>
      </c>
      <c r="I4123">
        <v>6.0199642855992437</v>
      </c>
      <c r="J4123">
        <v>5381.9881992818418</v>
      </c>
      <c r="K4123">
        <v>-3411.2237570431253</v>
      </c>
      <c r="L4123">
        <v>-32.36743154271182</v>
      </c>
      <c r="M4123">
        <v>6371.9890534921997</v>
      </c>
      <c r="N4123">
        <v>36973.855019395196</v>
      </c>
      <c r="O4123">
        <v>51.562974150367751</v>
      </c>
      <c r="P4123">
        <v>11.092014379793023</v>
      </c>
      <c r="Q4123" s="6">
        <v>4121</v>
      </c>
    </row>
    <row r="4124" spans="1:17" x14ac:dyDescent="0.25">
      <c r="A4124">
        <v>126.22745712895698</v>
      </c>
      <c r="B4124">
        <v>-36.120116653168601</v>
      </c>
      <c r="C4124">
        <v>2018.365</v>
      </c>
      <c r="D4124">
        <v>0.75</v>
      </c>
      <c r="E4124">
        <v>0.65</v>
      </c>
      <c r="F4124">
        <v>19.899999999999999</v>
      </c>
      <c r="G4124">
        <v>42.007420362456692</v>
      </c>
      <c r="H4124">
        <v>16.466725618047072</v>
      </c>
      <c r="I4124">
        <v>16.227457128956985</v>
      </c>
      <c r="J4124">
        <v>5158.155931256606</v>
      </c>
      <c r="K4124">
        <v>-3738.9675085367885</v>
      </c>
      <c r="L4124">
        <v>-35.93704743263087</v>
      </c>
      <c r="M4124">
        <v>6370.749613746525</v>
      </c>
      <c r="N4124">
        <v>37426.625925007524</v>
      </c>
      <c r="O4124">
        <v>44.673484864369492</v>
      </c>
      <c r="P4124">
        <v>26.277140976208901</v>
      </c>
      <c r="Q4124" s="6">
        <v>4122</v>
      </c>
    </row>
    <row r="4125" spans="1:17" x14ac:dyDescent="0.25">
      <c r="A4125">
        <v>147.71</v>
      </c>
      <c r="B4125">
        <v>-38.633000000000003</v>
      </c>
      <c r="C4125">
        <v>2018.365</v>
      </c>
      <c r="D4125">
        <v>1.2</v>
      </c>
      <c r="E4125">
        <v>0.65</v>
      </c>
      <c r="F4125">
        <v>19.899999999999999</v>
      </c>
      <c r="G4125">
        <v>46.089820015575185</v>
      </c>
      <c r="H4125">
        <v>16.506264325338822</v>
      </c>
      <c r="I4125">
        <v>37.710000000000008</v>
      </c>
      <c r="J4125">
        <v>4988.8676294025445</v>
      </c>
      <c r="K4125">
        <v>-3960.5745503402322</v>
      </c>
      <c r="L4125">
        <v>-38.445444728741329</v>
      </c>
      <c r="M4125">
        <v>6369.8470148429233</v>
      </c>
      <c r="N4125">
        <v>38543.024556071126</v>
      </c>
      <c r="O4125">
        <v>30.677977488208441</v>
      </c>
      <c r="P4125">
        <v>51.079235691483809</v>
      </c>
      <c r="Q4125" s="6">
        <v>4123</v>
      </c>
    </row>
    <row r="4126" spans="1:17" x14ac:dyDescent="0.25">
      <c r="A4126">
        <v>153.18100000000001</v>
      </c>
      <c r="B4126">
        <v>-37.613999999999997</v>
      </c>
      <c r="C4126">
        <v>2018.365</v>
      </c>
      <c r="D4126">
        <v>1.2</v>
      </c>
      <c r="E4126">
        <v>0.65</v>
      </c>
      <c r="F4126">
        <v>19.899999999999999</v>
      </c>
      <c r="G4126">
        <v>46.089820015575185</v>
      </c>
      <c r="H4126">
        <v>18.47279002405002</v>
      </c>
      <c r="I4126">
        <v>43.181000000000012</v>
      </c>
      <c r="J4126">
        <v>5058.6948323007773</v>
      </c>
      <c r="K4126">
        <v>-3871.5958480215472</v>
      </c>
      <c r="L4126">
        <v>-37.428092194241536</v>
      </c>
      <c r="M4126">
        <v>6370.2156805530749</v>
      </c>
      <c r="N4126">
        <v>38824.297135916473</v>
      </c>
      <c r="O4126">
        <v>27.560348702482312</v>
      </c>
      <c r="P4126">
        <v>56.960957935727414</v>
      </c>
      <c r="Q4126" s="6">
        <v>4124</v>
      </c>
    </row>
    <row r="4127" spans="1:17" x14ac:dyDescent="0.25">
      <c r="A4127">
        <v>135.33090539946102</v>
      </c>
      <c r="B4127">
        <v>-38.721334188325834</v>
      </c>
      <c r="C4127">
        <v>2018.365</v>
      </c>
      <c r="D4127">
        <v>0.75</v>
      </c>
      <c r="E4127">
        <v>0.65</v>
      </c>
      <c r="F4127">
        <v>19.899999999999999</v>
      </c>
      <c r="G4127">
        <v>42.007420362456692</v>
      </c>
      <c r="H4127">
        <v>21.645183884075735</v>
      </c>
      <c r="I4127">
        <v>25.330905399461017</v>
      </c>
      <c r="J4127">
        <v>4982.7395988566605</v>
      </c>
      <c r="K4127">
        <v>-3968.2298327483977</v>
      </c>
      <c r="L4127">
        <v>-38.533647224859514</v>
      </c>
      <c r="M4127">
        <v>6369.8149043381636</v>
      </c>
      <c r="N4127">
        <v>37928.926369054134</v>
      </c>
      <c r="O4127">
        <v>37.982721586625821</v>
      </c>
      <c r="P4127">
        <v>37.115780162984116</v>
      </c>
      <c r="Q4127" s="6">
        <v>4125</v>
      </c>
    </row>
    <row r="4128" spans="1:17" x14ac:dyDescent="0.25">
      <c r="A4128">
        <v>131.92794688967425</v>
      </c>
      <c r="B4128">
        <v>-38.303031642926349</v>
      </c>
      <c r="C4128">
        <v>2018.365</v>
      </c>
      <c r="D4128">
        <v>0.75</v>
      </c>
      <c r="E4128">
        <v>0.65</v>
      </c>
      <c r="F4128">
        <v>19.899999999999999</v>
      </c>
      <c r="G4128">
        <v>42.007420362456692</v>
      </c>
      <c r="H4128">
        <v>19.706700706512599</v>
      </c>
      <c r="I4128">
        <v>21.927946889674246</v>
      </c>
      <c r="J4128">
        <v>5011.6532266077584</v>
      </c>
      <c r="K4128">
        <v>-3931.8962845955434</v>
      </c>
      <c r="L4128">
        <v>-38.115984027429739</v>
      </c>
      <c r="M4128">
        <v>6369.9667547471699</v>
      </c>
      <c r="N4128">
        <v>37766.945265484224</v>
      </c>
      <c r="O4128">
        <v>40.054432447550781</v>
      </c>
      <c r="P4128">
        <v>33.003117401347367</v>
      </c>
      <c r="Q4128" s="6">
        <v>4126</v>
      </c>
    </row>
    <row r="4129" spans="1:17" x14ac:dyDescent="0.25">
      <c r="A4129">
        <v>137.67012870565802</v>
      </c>
      <c r="B4129">
        <v>-30.346676268399797</v>
      </c>
      <c r="C4129">
        <v>2018.365</v>
      </c>
      <c r="D4129">
        <v>1.2</v>
      </c>
      <c r="E4129">
        <v>0.65</v>
      </c>
      <c r="F4129">
        <v>19.899999999999999</v>
      </c>
      <c r="G4129">
        <v>46.089820015575185</v>
      </c>
      <c r="H4129">
        <v>23.710927359979816</v>
      </c>
      <c r="I4129">
        <v>27.670128705658016</v>
      </c>
      <c r="J4129">
        <v>5508.9432880526783</v>
      </c>
      <c r="K4129">
        <v>-3203.5986914449109</v>
      </c>
      <c r="L4129">
        <v>-30.179152735213922</v>
      </c>
      <c r="M4129">
        <v>6372.7153338908993</v>
      </c>
      <c r="N4129">
        <v>37509.938233228058</v>
      </c>
      <c r="O4129">
        <v>43.540448311005413</v>
      </c>
      <c r="P4129">
        <v>46.063681193076498</v>
      </c>
      <c r="Q4129" s="6">
        <v>4127</v>
      </c>
    </row>
    <row r="4130" spans="1:17" x14ac:dyDescent="0.25">
      <c r="A4130">
        <v>131.4130295282024</v>
      </c>
      <c r="B4130">
        <v>-36.710606334832555</v>
      </c>
      <c r="C4130">
        <v>2018.365</v>
      </c>
      <c r="D4130">
        <v>0.75</v>
      </c>
      <c r="E4130">
        <v>0.65</v>
      </c>
      <c r="F4130">
        <v>19.899999999999999</v>
      </c>
      <c r="G4130">
        <v>42.007420362456692</v>
      </c>
      <c r="H4130">
        <v>18.911793609995105</v>
      </c>
      <c r="I4130">
        <v>21.413029528202401</v>
      </c>
      <c r="J4130">
        <v>5119.2583472801371</v>
      </c>
      <c r="K4130">
        <v>-3791.6972944176382</v>
      </c>
      <c r="L4130">
        <v>-36.526355331635784</v>
      </c>
      <c r="M4130">
        <v>6370.5395688820108</v>
      </c>
      <c r="N4130">
        <v>37636.407104502796</v>
      </c>
      <c r="O4130">
        <v>41.785187377330963</v>
      </c>
      <c r="P4130">
        <v>33.266122348950951</v>
      </c>
      <c r="Q4130" s="6">
        <v>4128</v>
      </c>
    </row>
    <row r="4131" spans="1:17" x14ac:dyDescent="0.25">
      <c r="A4131">
        <v>125.9892479611438</v>
      </c>
      <c r="B4131">
        <v>-38.313044936957731</v>
      </c>
      <c r="C4131">
        <v>2018.365</v>
      </c>
      <c r="D4131">
        <v>3</v>
      </c>
      <c r="E4131">
        <v>0.65</v>
      </c>
      <c r="F4131">
        <v>19.899999999999999</v>
      </c>
      <c r="G4131">
        <v>54.048620189015942</v>
      </c>
      <c r="H4131">
        <v>22.401165772455187</v>
      </c>
      <c r="I4131">
        <v>15.989247961143803</v>
      </c>
      <c r="J4131">
        <v>5010.9642203012945</v>
      </c>
      <c r="K4131">
        <v>-3932.7684662979382</v>
      </c>
      <c r="L4131">
        <v>-38.125981551436219</v>
      </c>
      <c r="M4131">
        <v>6369.9631260037286</v>
      </c>
      <c r="N4131">
        <v>37578.887395959515</v>
      </c>
      <c r="O4131">
        <v>42.552090057137761</v>
      </c>
      <c r="P4131">
        <v>24.806217163276848</v>
      </c>
      <c r="Q4131" s="6">
        <v>4129</v>
      </c>
    </row>
    <row r="4132" spans="1:17" x14ac:dyDescent="0.25">
      <c r="A4132">
        <v>132.96701031775396</v>
      </c>
      <c r="B4132">
        <v>-39.964159062146599</v>
      </c>
      <c r="C4132">
        <v>2018.365</v>
      </c>
      <c r="D4132">
        <v>3</v>
      </c>
      <c r="E4132">
        <v>0.65</v>
      </c>
      <c r="F4132">
        <v>19.899999999999999</v>
      </c>
      <c r="G4132">
        <v>54.048620189015942</v>
      </c>
      <c r="H4132">
        <v>20.315437440015156</v>
      </c>
      <c r="I4132">
        <v>22.96701031775396</v>
      </c>
      <c r="J4132">
        <v>4895.2671032442149</v>
      </c>
      <c r="K4132">
        <v>-4074.9377276088258</v>
      </c>
      <c r="L4132">
        <v>-39.774808568744341</v>
      </c>
      <c r="M4132">
        <v>6369.3608388907278</v>
      </c>
      <c r="N4132">
        <v>37924.893459869141</v>
      </c>
      <c r="O4132">
        <v>38.027116505686266</v>
      </c>
      <c r="P4132">
        <v>33.416856294435362</v>
      </c>
      <c r="Q4132" s="6">
        <v>4130</v>
      </c>
    </row>
    <row r="4133" spans="1:17" x14ac:dyDescent="0.25">
      <c r="A4133">
        <v>136.86920947356222</v>
      </c>
      <c r="B4133">
        <v>-29.441043443971161</v>
      </c>
      <c r="C4133">
        <v>2018.365</v>
      </c>
      <c r="D4133">
        <v>3</v>
      </c>
      <c r="E4133">
        <v>0.65</v>
      </c>
      <c r="F4133">
        <v>19.899999999999999</v>
      </c>
      <c r="G4133">
        <v>54.048620189015942</v>
      </c>
      <c r="H4133">
        <v>14.070731327543736</v>
      </c>
      <c r="I4133">
        <v>26.869209473562222</v>
      </c>
      <c r="J4133">
        <v>5558.9766613317561</v>
      </c>
      <c r="K4133">
        <v>-3116.5664431734617</v>
      </c>
      <c r="L4133">
        <v>-29.27659086038577</v>
      </c>
      <c r="M4133">
        <v>6373.0061914253647</v>
      </c>
      <c r="N4133">
        <v>37420.049330612368</v>
      </c>
      <c r="O4133">
        <v>44.803719024200788</v>
      </c>
      <c r="P4133">
        <v>45.868152151513968</v>
      </c>
      <c r="Q4133" s="6">
        <v>4131</v>
      </c>
    </row>
    <row r="4134" spans="1:17" x14ac:dyDescent="0.25">
      <c r="A4134">
        <v>148.36099999999999</v>
      </c>
      <c r="B4134">
        <v>-28.488999999999997</v>
      </c>
      <c r="C4134">
        <v>2018.365</v>
      </c>
      <c r="D4134">
        <v>0.75</v>
      </c>
      <c r="E4134">
        <v>0.65</v>
      </c>
      <c r="F4134">
        <v>19.899999999999999</v>
      </c>
      <c r="G4134">
        <v>42.007420362456692</v>
      </c>
      <c r="H4134">
        <v>20.453486547622024</v>
      </c>
      <c r="I4134">
        <v>38.36099999999999</v>
      </c>
      <c r="J4134">
        <v>5610.0768357068882</v>
      </c>
      <c r="K4134">
        <v>-3024.2464587579075</v>
      </c>
      <c r="L4134">
        <v>-28.327951939541997</v>
      </c>
      <c r="M4134">
        <v>6373.3059510621924</v>
      </c>
      <c r="N4134">
        <v>38045.731976721603</v>
      </c>
      <c r="O4134">
        <v>36.578558197186773</v>
      </c>
      <c r="P4134">
        <v>58.924568360970078</v>
      </c>
      <c r="Q4134" s="6">
        <v>4132</v>
      </c>
    </row>
    <row r="4135" spans="1:17" x14ac:dyDescent="0.25">
      <c r="A4135">
        <v>126.6091324392243</v>
      </c>
      <c r="B4135">
        <v>-37.57376697553719</v>
      </c>
      <c r="C4135">
        <v>2018.365</v>
      </c>
      <c r="D4135">
        <v>1.2</v>
      </c>
      <c r="E4135">
        <v>0.65</v>
      </c>
      <c r="F4135">
        <v>19.899999999999999</v>
      </c>
      <c r="G4135">
        <v>46.089820015575185</v>
      </c>
      <c r="H4135">
        <v>17.664844167392921</v>
      </c>
      <c r="I4135">
        <v>16.609132439224297</v>
      </c>
      <c r="J4135">
        <v>5061.419007244016</v>
      </c>
      <c r="K4135">
        <v>-3868.0576534769348</v>
      </c>
      <c r="L4135">
        <v>-37.387929045348358</v>
      </c>
      <c r="M4135">
        <v>6370.2301667610482</v>
      </c>
      <c r="N4135">
        <v>37541.736860126082</v>
      </c>
      <c r="O4135">
        <v>43.06314984981401</v>
      </c>
      <c r="P4135">
        <v>26.066438810979424</v>
      </c>
      <c r="Q4135" s="6">
        <v>4133</v>
      </c>
    </row>
    <row r="4136" spans="1:17" x14ac:dyDescent="0.25">
      <c r="A4136">
        <v>137.87446625361096</v>
      </c>
      <c r="B4136">
        <v>-30.610836541962158</v>
      </c>
      <c r="C4136">
        <v>2018.365</v>
      </c>
      <c r="D4136">
        <v>1.2</v>
      </c>
      <c r="E4136">
        <v>0.65</v>
      </c>
      <c r="F4136">
        <v>19.899999999999999</v>
      </c>
      <c r="G4136">
        <v>46.089820015575185</v>
      </c>
      <c r="H4136">
        <v>19.75498980056846</v>
      </c>
      <c r="I4136">
        <v>27.874466253610962</v>
      </c>
      <c r="J4136">
        <v>5494.0894142810967</v>
      </c>
      <c r="K4136">
        <v>-3228.836957676664</v>
      </c>
      <c r="L4136">
        <v>-30.442448502397198</v>
      </c>
      <c r="M4136">
        <v>6372.6294880036994</v>
      </c>
      <c r="N4136">
        <v>37534.965491422583</v>
      </c>
      <c r="O4136">
        <v>43.19395855447339</v>
      </c>
      <c r="P4136">
        <v>46.087058384070779</v>
      </c>
      <c r="Q4136" s="6">
        <v>4134</v>
      </c>
    </row>
    <row r="4137" spans="1:17" x14ac:dyDescent="0.25">
      <c r="A4137">
        <v>115.43</v>
      </c>
      <c r="B4137">
        <v>-34.450000000000003</v>
      </c>
      <c r="C4137">
        <v>2018.365</v>
      </c>
      <c r="D4137">
        <v>0.75</v>
      </c>
      <c r="E4137">
        <v>0.65</v>
      </c>
      <c r="F4137">
        <v>19.899999999999999</v>
      </c>
      <c r="G4137">
        <v>42.007420362456692</v>
      </c>
      <c r="H4137">
        <v>23.366278879523733</v>
      </c>
      <c r="I4137">
        <v>5.4300000000000068</v>
      </c>
      <c r="J4137">
        <v>5265.185518723616</v>
      </c>
      <c r="K4137">
        <v>-3587.7207990927614</v>
      </c>
      <c r="L4137">
        <v>-34.270691221881435</v>
      </c>
      <c r="M4137">
        <v>6371.3357374117149</v>
      </c>
      <c r="N4137">
        <v>37099.825159608452</v>
      </c>
      <c r="O4137">
        <v>49.534204932368297</v>
      </c>
      <c r="P4137">
        <v>9.5386793727025125</v>
      </c>
      <c r="Q4137" s="6">
        <v>4135</v>
      </c>
    </row>
    <row r="4138" spans="1:17" x14ac:dyDescent="0.25">
      <c r="A4138">
        <v>112.422</v>
      </c>
      <c r="B4138">
        <v>-37.400199999999998</v>
      </c>
      <c r="C4138">
        <v>2018.365</v>
      </c>
      <c r="D4138">
        <v>3</v>
      </c>
      <c r="E4138">
        <v>0.65</v>
      </c>
      <c r="F4138">
        <v>19.899999999999999</v>
      </c>
      <c r="G4138">
        <v>54.048620189015942</v>
      </c>
      <c r="H4138">
        <v>17.129151547411769</v>
      </c>
      <c r="I4138">
        <v>2.421999999999997</v>
      </c>
      <c r="J4138">
        <v>5073.1424975082737</v>
      </c>
      <c r="K4138">
        <v>-3852.772114827827</v>
      </c>
      <c r="L4138">
        <v>-37.214667704611919</v>
      </c>
      <c r="M4138">
        <v>6370.2925967979972</v>
      </c>
      <c r="N4138">
        <v>37295.685011924455</v>
      </c>
      <c r="O4138">
        <v>46.550742589401807</v>
      </c>
      <c r="P4138">
        <v>3.9835737303519707</v>
      </c>
      <c r="Q4138" s="6">
        <v>4136</v>
      </c>
    </row>
    <row r="4139" spans="1:17" x14ac:dyDescent="0.25">
      <c r="A4139">
        <v>138.55123860904362</v>
      </c>
      <c r="B4139">
        <v>-29.432792795251359</v>
      </c>
      <c r="C4139">
        <v>2018.365</v>
      </c>
      <c r="D4139">
        <v>0.75</v>
      </c>
      <c r="E4139">
        <v>0.65</v>
      </c>
      <c r="F4139">
        <v>19.899999999999999</v>
      </c>
      <c r="G4139">
        <v>42.007420362456692</v>
      </c>
      <c r="H4139">
        <v>18.35784591383463</v>
      </c>
      <c r="I4139">
        <v>28.551238609043622</v>
      </c>
      <c r="J4139">
        <v>5559.4261193904149</v>
      </c>
      <c r="K4139">
        <v>-3115.7699839969105</v>
      </c>
      <c r="L4139">
        <v>-29.26836894542301</v>
      </c>
      <c r="M4139">
        <v>6373.0088161037784</v>
      </c>
      <c r="N4139">
        <v>37505.011601542297</v>
      </c>
      <c r="O4139">
        <v>43.613342436594024</v>
      </c>
      <c r="P4139">
        <v>47.914065972514997</v>
      </c>
      <c r="Q4139" s="6">
        <v>4137</v>
      </c>
    </row>
    <row r="4140" spans="1:17" x14ac:dyDescent="0.25">
      <c r="A4140">
        <v>143.58199999999999</v>
      </c>
      <c r="B4140">
        <v>-37.308</v>
      </c>
      <c r="C4140">
        <v>2018.365</v>
      </c>
      <c r="D4140">
        <v>0.75</v>
      </c>
      <c r="E4140">
        <v>0.65</v>
      </c>
      <c r="F4140">
        <v>19.899999999999999</v>
      </c>
      <c r="G4140">
        <v>42.007420362456692</v>
      </c>
      <c r="H4140">
        <v>17.967955455904878</v>
      </c>
      <c r="I4140">
        <v>33.581999999999994</v>
      </c>
      <c r="J4140">
        <v>5079.351111275867</v>
      </c>
      <c r="K4140">
        <v>-3844.6380885342473</v>
      </c>
      <c r="L4140">
        <v>-37.122632823047951</v>
      </c>
      <c r="M4140">
        <v>6370.325717216323</v>
      </c>
      <c r="N4140">
        <v>38230.271986894171</v>
      </c>
      <c r="O4140">
        <v>34.309117527774973</v>
      </c>
      <c r="P4140">
        <v>47.607824195950961</v>
      </c>
      <c r="Q4140" s="6">
        <v>4138</v>
      </c>
    </row>
    <row r="4141" spans="1:17" x14ac:dyDescent="0.25">
      <c r="A4141">
        <v>118.96907873998838</v>
      </c>
      <c r="B4141">
        <v>-34.064081691490749</v>
      </c>
      <c r="C4141">
        <v>2018.365</v>
      </c>
      <c r="D4141">
        <v>0.75</v>
      </c>
      <c r="E4141">
        <v>0.65</v>
      </c>
      <c r="F4141">
        <v>19.899999999999999</v>
      </c>
      <c r="G4141">
        <v>42.007420362456692</v>
      </c>
      <c r="H4141">
        <v>14.096747713916212</v>
      </c>
      <c r="I4141">
        <v>8.969078739988376</v>
      </c>
      <c r="J4141">
        <v>5289.282821869454</v>
      </c>
      <c r="K4141">
        <v>-3552.3385188783723</v>
      </c>
      <c r="L4141">
        <v>-33.88572870562826</v>
      </c>
      <c r="M4141">
        <v>6371.4693534874887</v>
      </c>
      <c r="N4141">
        <v>37119.106314631848</v>
      </c>
      <c r="O4141">
        <v>49.236172880332497</v>
      </c>
      <c r="P4141">
        <v>15.736842970572308</v>
      </c>
      <c r="Q4141" s="6">
        <v>4139</v>
      </c>
    </row>
    <row r="4142" spans="1:17" x14ac:dyDescent="0.25">
      <c r="A4142">
        <v>149.071</v>
      </c>
      <c r="B4142">
        <v>-32.186999999999998</v>
      </c>
      <c r="C4142">
        <v>2018.365</v>
      </c>
      <c r="D4142">
        <v>3</v>
      </c>
      <c r="E4142">
        <v>0.65</v>
      </c>
      <c r="F4142">
        <v>19.899999999999999</v>
      </c>
      <c r="G4142">
        <v>54.048620189015942</v>
      </c>
      <c r="H4142">
        <v>15.77933462294404</v>
      </c>
      <c r="I4142">
        <v>39.070999999999998</v>
      </c>
      <c r="J4142">
        <v>5403.0437050216105</v>
      </c>
      <c r="K4142">
        <v>-3377.9999168325562</v>
      </c>
      <c r="L4142">
        <v>-32.013752313479699</v>
      </c>
      <c r="M4142">
        <v>6372.1083415533994</v>
      </c>
      <c r="N4142">
        <v>38271.183985282943</v>
      </c>
      <c r="O4142">
        <v>33.846836306400249</v>
      </c>
      <c r="P4142">
        <v>56.729272629387609</v>
      </c>
      <c r="Q4142" s="6">
        <v>4140</v>
      </c>
    </row>
    <row r="4143" spans="1:17" x14ac:dyDescent="0.25">
      <c r="A4143">
        <v>151.22800000000001</v>
      </c>
      <c r="B4143">
        <v>-28.18</v>
      </c>
      <c r="C4143">
        <v>2018.365</v>
      </c>
      <c r="D4143">
        <v>0.75</v>
      </c>
      <c r="E4143">
        <v>0.65</v>
      </c>
      <c r="F4143">
        <v>19.899999999999999</v>
      </c>
      <c r="G4143">
        <v>42.007420362456692</v>
      </c>
      <c r="H4143">
        <v>18.775848944815941</v>
      </c>
      <c r="I4143">
        <v>41.228000000000009</v>
      </c>
      <c r="J4143">
        <v>5626.3300712216351</v>
      </c>
      <c r="K4143">
        <v>-2994.1044204748287</v>
      </c>
      <c r="L4143">
        <v>-28.020095136139783</v>
      </c>
      <c r="M4143">
        <v>6373.4018664320674</v>
      </c>
      <c r="N4143">
        <v>38230.850038026765</v>
      </c>
      <c r="O4143">
        <v>34.341292198553809</v>
      </c>
      <c r="P4143">
        <v>61.679446764396538</v>
      </c>
      <c r="Q4143" s="6">
        <v>4141</v>
      </c>
    </row>
    <row r="4144" spans="1:17" x14ac:dyDescent="0.25">
      <c r="A4144">
        <v>117.4962935099158</v>
      </c>
      <c r="B4144">
        <v>-28.305829245661613</v>
      </c>
      <c r="C4144">
        <v>2018.365</v>
      </c>
      <c r="D4144">
        <v>0.75</v>
      </c>
      <c r="E4144">
        <v>0.65</v>
      </c>
      <c r="F4144">
        <v>19.899999999999999</v>
      </c>
      <c r="G4144">
        <v>42.007420362456692</v>
      </c>
      <c r="H4144">
        <v>20.562728316652713</v>
      </c>
      <c r="I4144">
        <v>7.4962935099158017</v>
      </c>
      <c r="J4144">
        <v>5619.7312304889892</v>
      </c>
      <c r="K4144">
        <v>-3006.3891035368333</v>
      </c>
      <c r="L4144">
        <v>-28.145456615279596</v>
      </c>
      <c r="M4144">
        <v>6373.3628913469447</v>
      </c>
      <c r="N4144">
        <v>36723.051164179124</v>
      </c>
      <c r="O4144">
        <v>55.931750935750273</v>
      </c>
      <c r="P4144">
        <v>15.509598270010558</v>
      </c>
      <c r="Q4144" s="6">
        <v>4142</v>
      </c>
    </row>
    <row r="4145" spans="1:17" x14ac:dyDescent="0.25">
      <c r="A4145">
        <v>125.45584910107767</v>
      </c>
      <c r="B4145">
        <v>-38.49012312305512</v>
      </c>
      <c r="C4145">
        <v>2018.365</v>
      </c>
      <c r="D4145">
        <v>0.75</v>
      </c>
      <c r="E4145">
        <v>0.65</v>
      </c>
      <c r="F4145">
        <v>19.899999999999999</v>
      </c>
      <c r="G4145">
        <v>42.007420362456692</v>
      </c>
      <c r="H4145">
        <v>16.880853693162464</v>
      </c>
      <c r="I4145">
        <v>15.455849101077675</v>
      </c>
      <c r="J4145">
        <v>4998.7542631196311</v>
      </c>
      <c r="K4145">
        <v>-3948.1727231856189</v>
      </c>
      <c r="L4145">
        <v>-38.302784624127533</v>
      </c>
      <c r="M4145">
        <v>6369.8989030567536</v>
      </c>
      <c r="N4145">
        <v>37577.897296173644</v>
      </c>
      <c r="O4145">
        <v>42.564539485087508</v>
      </c>
      <c r="P4145">
        <v>23.953391825155624</v>
      </c>
      <c r="Q4145" s="6">
        <v>4143</v>
      </c>
    </row>
    <row r="4146" spans="1:17" x14ac:dyDescent="0.25">
      <c r="A4146">
        <v>148.37200000000001</v>
      </c>
      <c r="B4146">
        <v>-29.134999999999998</v>
      </c>
      <c r="C4146">
        <v>2018.365</v>
      </c>
      <c r="D4146">
        <v>0.75</v>
      </c>
      <c r="E4146">
        <v>0.65</v>
      </c>
      <c r="F4146">
        <v>19.899999999999999</v>
      </c>
      <c r="G4146">
        <v>42.007420362456692</v>
      </c>
      <c r="H4146">
        <v>18.077532079113276</v>
      </c>
      <c r="I4146">
        <v>38.372000000000014</v>
      </c>
      <c r="J4146">
        <v>5575.5713043133555</v>
      </c>
      <c r="K4146">
        <v>-3086.9806473772737</v>
      </c>
      <c r="L4146">
        <v>-28.971622308048858</v>
      </c>
      <c r="M4146">
        <v>6373.1032383576176</v>
      </c>
      <c r="N4146">
        <v>38076.407141579773</v>
      </c>
      <c r="O4146">
        <v>36.199739186306033</v>
      </c>
      <c r="P4146">
        <v>58.412936193136424</v>
      </c>
      <c r="Q4146" s="6">
        <v>4144</v>
      </c>
    </row>
    <row r="4147" spans="1:17" x14ac:dyDescent="0.25">
      <c r="A4147">
        <v>121.28882399119937</v>
      </c>
      <c r="B4147">
        <v>-36.447620411268396</v>
      </c>
      <c r="C4147">
        <v>2018.365</v>
      </c>
      <c r="D4147">
        <v>3</v>
      </c>
      <c r="E4147">
        <v>0.65</v>
      </c>
      <c r="F4147">
        <v>19.899999999999999</v>
      </c>
      <c r="G4147">
        <v>54.048620189015942</v>
      </c>
      <c r="H4147">
        <v>22.792956142647029</v>
      </c>
      <c r="I4147">
        <v>11.288823991199365</v>
      </c>
      <c r="J4147">
        <v>5136.6497189970105</v>
      </c>
      <c r="K4147">
        <v>-3768.2619501702379</v>
      </c>
      <c r="L4147">
        <v>-36.263886127832691</v>
      </c>
      <c r="M4147">
        <v>6370.6332856924728</v>
      </c>
      <c r="N4147">
        <v>37331.157697236777</v>
      </c>
      <c r="O4147">
        <v>46.038908800155248</v>
      </c>
      <c r="P4147">
        <v>18.572645492294669</v>
      </c>
      <c r="Q4147" s="6">
        <v>4145</v>
      </c>
    </row>
    <row r="4148" spans="1:17" x14ac:dyDescent="0.25">
      <c r="A4148">
        <v>149.86758088889783</v>
      </c>
      <c r="B4148">
        <v>-28.442140120463208</v>
      </c>
      <c r="C4148">
        <v>2018.365</v>
      </c>
      <c r="D4148">
        <v>1.2</v>
      </c>
      <c r="E4148">
        <v>0.65</v>
      </c>
      <c r="F4148">
        <v>19.899999999999999</v>
      </c>
      <c r="G4148">
        <v>46.089820015575185</v>
      </c>
      <c r="H4148">
        <v>19.525657075643409</v>
      </c>
      <c r="I4148">
        <v>39.867580888897834</v>
      </c>
      <c r="J4148">
        <v>5612.5521411632708</v>
      </c>
      <c r="K4148">
        <v>-3019.6809729404672</v>
      </c>
      <c r="L4148">
        <v>-28.281264230552388</v>
      </c>
      <c r="M4148">
        <v>6373.3205407868118</v>
      </c>
      <c r="N4148">
        <v>38146.629340146676</v>
      </c>
      <c r="O4148">
        <v>35.349510088249339</v>
      </c>
      <c r="P4148">
        <v>60.305220613239932</v>
      </c>
      <c r="Q4148" s="6">
        <v>4146</v>
      </c>
    </row>
    <row r="4149" spans="1:17" x14ac:dyDescent="0.25">
      <c r="A4149">
        <v>145.08425050835061</v>
      </c>
      <c r="B4149">
        <v>-33.843938918867863</v>
      </c>
      <c r="C4149">
        <v>2018.365</v>
      </c>
      <c r="D4149">
        <v>1.2</v>
      </c>
      <c r="E4149">
        <v>0.65</v>
      </c>
      <c r="F4149">
        <v>19.899999999999999</v>
      </c>
      <c r="G4149">
        <v>46.089820015575185</v>
      </c>
      <c r="H4149">
        <v>23.811446580958371</v>
      </c>
      <c r="I4149">
        <v>35.084250508350607</v>
      </c>
      <c r="J4149">
        <v>5302.9212615769438</v>
      </c>
      <c r="K4149">
        <v>-3532.0836503141945</v>
      </c>
      <c r="L4149">
        <v>-33.666145607935121</v>
      </c>
      <c r="M4149">
        <v>6371.5452458019672</v>
      </c>
      <c r="N4149">
        <v>38111.354429903949</v>
      </c>
      <c r="O4149">
        <v>35.753378836609294</v>
      </c>
      <c r="P4149">
        <v>51.589160703185577</v>
      </c>
      <c r="Q4149" s="6">
        <v>4147</v>
      </c>
    </row>
    <row r="4150" spans="1:17" x14ac:dyDescent="0.25">
      <c r="A4150">
        <v>160.13887354231898</v>
      </c>
      <c r="B4150">
        <v>-34.993000000000002</v>
      </c>
      <c r="C4150">
        <v>2018.365</v>
      </c>
      <c r="D4150">
        <v>1.2</v>
      </c>
      <c r="E4150">
        <v>0.65</v>
      </c>
      <c r="F4150">
        <v>19.899999999999999</v>
      </c>
      <c r="G4150">
        <v>46.089820015575185</v>
      </c>
      <c r="H4150">
        <v>20.088066443668151</v>
      </c>
      <c r="I4150">
        <v>50.138873542318976</v>
      </c>
      <c r="J4150">
        <v>5230.8748058981491</v>
      </c>
      <c r="K4150">
        <v>-3637.2320474622757</v>
      </c>
      <c r="L4150">
        <v>-34.812401329448072</v>
      </c>
      <c r="M4150">
        <v>6371.1465374818226</v>
      </c>
      <c r="N4150">
        <v>39187.824550685727</v>
      </c>
      <c r="O4150">
        <v>23.694453847710328</v>
      </c>
      <c r="P4150">
        <v>64.413039332856144</v>
      </c>
      <c r="Q4150" s="6">
        <v>4148</v>
      </c>
    </row>
    <row r="4151" spans="1:17" x14ac:dyDescent="0.25">
      <c r="A4151">
        <v>155.29</v>
      </c>
      <c r="B4151">
        <v>-33.991999999999997</v>
      </c>
      <c r="C4151">
        <v>2018.365</v>
      </c>
      <c r="D4151">
        <v>0.75</v>
      </c>
      <c r="E4151">
        <v>0.65</v>
      </c>
      <c r="F4151">
        <v>19.899999999999999</v>
      </c>
      <c r="G4151">
        <v>42.007420362456692</v>
      </c>
      <c r="H4151">
        <v>16.711094275348341</v>
      </c>
      <c r="I4151">
        <v>45.289999999999992</v>
      </c>
      <c r="J4151">
        <v>5293.7570991919865</v>
      </c>
      <c r="K4151">
        <v>-3545.712127639647</v>
      </c>
      <c r="L4151">
        <v>-33.813829115719344</v>
      </c>
      <c r="M4151">
        <v>6371.4942295615738</v>
      </c>
      <c r="N4151">
        <v>38785.956501735287</v>
      </c>
      <c r="O4151">
        <v>27.993105199895624</v>
      </c>
      <c r="P4151">
        <v>61.037835739801899</v>
      </c>
      <c r="Q4151" s="6">
        <v>4149</v>
      </c>
    </row>
    <row r="4152" spans="1:17" x14ac:dyDescent="0.25">
      <c r="A4152">
        <v>154.69606744219894</v>
      </c>
      <c r="B4152">
        <v>-29.14632651224067</v>
      </c>
      <c r="C4152">
        <v>2018.365</v>
      </c>
      <c r="D4152">
        <v>1.2</v>
      </c>
      <c r="E4152">
        <v>0.65</v>
      </c>
      <c r="F4152">
        <v>19.899999999999999</v>
      </c>
      <c r="G4152">
        <v>46.089820015575185</v>
      </c>
      <c r="H4152">
        <v>19.810409331009875</v>
      </c>
      <c r="I4152">
        <v>44.696067442198938</v>
      </c>
      <c r="J4152">
        <v>5574.9599759253069</v>
      </c>
      <c r="K4152">
        <v>-3088.0771556972031</v>
      </c>
      <c r="L4152">
        <v>-28.982908707833431</v>
      </c>
      <c r="M4152">
        <v>6373.0996581497157</v>
      </c>
      <c r="N4152">
        <v>38525.868362053887</v>
      </c>
      <c r="O4152">
        <v>30.910510150997105</v>
      </c>
      <c r="P4152">
        <v>63.791907132747454</v>
      </c>
      <c r="Q4152" s="6">
        <v>4150</v>
      </c>
    </row>
    <row r="4153" spans="1:17" x14ac:dyDescent="0.25">
      <c r="A4153">
        <v>142.78998922947252</v>
      </c>
      <c r="B4153">
        <v>-37.461575063421883</v>
      </c>
      <c r="C4153">
        <v>2018.365</v>
      </c>
      <c r="D4153">
        <v>0.75</v>
      </c>
      <c r="E4153">
        <v>0.65</v>
      </c>
      <c r="F4153">
        <v>19.899999999999999</v>
      </c>
      <c r="G4153">
        <v>42.007420362456692</v>
      </c>
      <c r="H4153">
        <v>14.97786961627248</v>
      </c>
      <c r="I4153">
        <v>32.789989229472525</v>
      </c>
      <c r="J4153">
        <v>5069.0022830417047</v>
      </c>
      <c r="K4153">
        <v>-3858.1812446254839</v>
      </c>
      <c r="L4153">
        <v>-37.275933915587316</v>
      </c>
      <c r="M4153">
        <v>6370.2705328629381</v>
      </c>
      <c r="N4153">
        <v>38197.457908056684</v>
      </c>
      <c r="O4153">
        <v>34.69956824021132</v>
      </c>
      <c r="P4153">
        <v>46.645517204461903</v>
      </c>
      <c r="Q4153" s="6">
        <v>4151</v>
      </c>
    </row>
    <row r="4154" spans="1:17" x14ac:dyDescent="0.25">
      <c r="A4154">
        <v>154.202</v>
      </c>
      <c r="B4154">
        <v>-36.915999999999997</v>
      </c>
      <c r="C4154">
        <v>2018.365</v>
      </c>
      <c r="D4154">
        <v>3</v>
      </c>
      <c r="E4154">
        <v>0.65</v>
      </c>
      <c r="F4154">
        <v>19.899999999999999</v>
      </c>
      <c r="G4154">
        <v>54.048620189015942</v>
      </c>
      <c r="H4154">
        <v>23.626097879762504</v>
      </c>
      <c r="I4154">
        <v>44.201999999999998</v>
      </c>
      <c r="J4154">
        <v>5105.6003349427456</v>
      </c>
      <c r="K4154">
        <v>-3809.9455011227756</v>
      </c>
      <c r="L4154">
        <v>-36.731356200716476</v>
      </c>
      <c r="M4154">
        <v>6370.466191864858</v>
      </c>
      <c r="N4154">
        <v>38855.432955823766</v>
      </c>
      <c r="O4154">
        <v>27.224537114339046</v>
      </c>
      <c r="P4154">
        <v>58.300018325768335</v>
      </c>
      <c r="Q4154" s="6">
        <v>4152</v>
      </c>
    </row>
    <row r="4155" spans="1:17" x14ac:dyDescent="0.25">
      <c r="A4155">
        <v>154.84800000000001</v>
      </c>
      <c r="B4155">
        <v>-30.805</v>
      </c>
      <c r="C4155">
        <v>2018.365</v>
      </c>
      <c r="D4155">
        <v>0.75</v>
      </c>
      <c r="E4155">
        <v>0.65</v>
      </c>
      <c r="F4155">
        <v>19.899999999999999</v>
      </c>
      <c r="G4155">
        <v>42.007420362456692</v>
      </c>
      <c r="H4155">
        <v>19.3129419808416</v>
      </c>
      <c r="I4155">
        <v>44.848000000000013</v>
      </c>
      <c r="J4155">
        <v>5483.0969989094774</v>
      </c>
      <c r="K4155">
        <v>-3247.3444679120394</v>
      </c>
      <c r="L4155">
        <v>-30.635985610423841</v>
      </c>
      <c r="M4155">
        <v>6372.5661073643669</v>
      </c>
      <c r="N4155">
        <v>38608.36630894569</v>
      </c>
      <c r="O4155">
        <v>29.973252910686075</v>
      </c>
      <c r="P4155">
        <v>62.758676723861214</v>
      </c>
      <c r="Q4155" s="6">
        <v>4153</v>
      </c>
    </row>
    <row r="4156" spans="1:17" x14ac:dyDescent="0.25">
      <c r="A4156">
        <v>142.68888291839556</v>
      </c>
      <c r="B4156">
        <v>-30.109589756692372</v>
      </c>
      <c r="C4156">
        <v>2018.365</v>
      </c>
      <c r="D4156">
        <v>3</v>
      </c>
      <c r="E4156">
        <v>0.65</v>
      </c>
      <c r="F4156">
        <v>19.899999999999999</v>
      </c>
      <c r="G4156">
        <v>54.048620189015942</v>
      </c>
      <c r="H4156">
        <v>20.133947396920526</v>
      </c>
      <c r="I4156">
        <v>32.688882918395564</v>
      </c>
      <c r="J4156">
        <v>5522.1750741885871</v>
      </c>
      <c r="K4156">
        <v>-3180.8898624778039</v>
      </c>
      <c r="L4156">
        <v>-29.942854197713409</v>
      </c>
      <c r="M4156">
        <v>6372.7919993676078</v>
      </c>
      <c r="N4156">
        <v>37769.1328724263</v>
      </c>
      <c r="O4156">
        <v>40.067200363556601</v>
      </c>
      <c r="P4156">
        <v>51.983752221878639</v>
      </c>
      <c r="Q4156" s="6">
        <v>4154</v>
      </c>
    </row>
    <row r="4157" spans="1:17" x14ac:dyDescent="0.25">
      <c r="A4157">
        <v>147.25423166629795</v>
      </c>
      <c r="B4157">
        <v>-32.022895435807449</v>
      </c>
      <c r="C4157">
        <v>2018.365</v>
      </c>
      <c r="D4157">
        <v>0.75</v>
      </c>
      <c r="E4157">
        <v>0.65</v>
      </c>
      <c r="F4157">
        <v>19.899999999999999</v>
      </c>
      <c r="G4157">
        <v>42.007420362456692</v>
      </c>
      <c r="H4157">
        <v>23.213053272641705</v>
      </c>
      <c r="I4157">
        <v>37.254231666297954</v>
      </c>
      <c r="J4157">
        <v>5412.7150737975326</v>
      </c>
      <c r="K4157">
        <v>-3362.5853912939619</v>
      </c>
      <c r="L4157">
        <v>-31.850129616357876</v>
      </c>
      <c r="M4157">
        <v>6372.1632891710015</v>
      </c>
      <c r="N4157">
        <v>38145.884144434225</v>
      </c>
      <c r="O4157">
        <v>35.343452307630457</v>
      </c>
      <c r="P4157">
        <v>55.115100414851291</v>
      </c>
      <c r="Q4157" s="6">
        <v>4155</v>
      </c>
    </row>
    <row r="4158" spans="1:17" x14ac:dyDescent="0.25">
      <c r="A4158">
        <v>141.61500000000001</v>
      </c>
      <c r="B4158">
        <v>-29.709000000000003</v>
      </c>
      <c r="C4158">
        <v>2018.365</v>
      </c>
      <c r="D4158">
        <v>3</v>
      </c>
      <c r="E4158">
        <v>0.65</v>
      </c>
      <c r="F4158">
        <v>19.899999999999999</v>
      </c>
      <c r="G4158">
        <v>54.048620189015942</v>
      </c>
      <c r="H4158">
        <v>21.367960614231603</v>
      </c>
      <c r="I4158">
        <v>31.615000000000009</v>
      </c>
      <c r="J4158">
        <v>5544.3170016582935</v>
      </c>
      <c r="K4158">
        <v>-3142.3983248302075</v>
      </c>
      <c r="L4158">
        <v>-29.543621619591612</v>
      </c>
      <c r="M4158">
        <v>6372.9206998654008</v>
      </c>
      <c r="N4158">
        <v>37686.526059545897</v>
      </c>
      <c r="O4158">
        <v>41.153471420856391</v>
      </c>
      <c r="P4158">
        <v>51.162250351981051</v>
      </c>
      <c r="Q4158" s="6">
        <v>4156</v>
      </c>
    </row>
    <row r="4159" spans="1:17" x14ac:dyDescent="0.25">
      <c r="A4159">
        <v>145.97900000000001</v>
      </c>
      <c r="B4159">
        <v>-27.667000000000002</v>
      </c>
      <c r="C4159">
        <v>2018.365</v>
      </c>
      <c r="D4159">
        <v>0.75</v>
      </c>
      <c r="E4159">
        <v>0.65</v>
      </c>
      <c r="F4159">
        <v>19.899999999999999</v>
      </c>
      <c r="G4159">
        <v>42.007420362456692</v>
      </c>
      <c r="H4159">
        <v>21.979860551597238</v>
      </c>
      <c r="I4159">
        <v>35.979000000000013</v>
      </c>
      <c r="J4159">
        <v>5652.9522918736156</v>
      </c>
      <c r="K4159">
        <v>-2943.8736321334313</v>
      </c>
      <c r="L4159">
        <v>-27.509033849113859</v>
      </c>
      <c r="M4159">
        <v>6373.5595687315617</v>
      </c>
      <c r="N4159">
        <v>37850.665265424024</v>
      </c>
      <c r="O4159">
        <v>39.027037341400799</v>
      </c>
      <c r="P4159">
        <v>57.397383079750362</v>
      </c>
      <c r="Q4159" s="6">
        <v>4157</v>
      </c>
    </row>
    <row r="4160" spans="1:17" x14ac:dyDescent="0.25">
      <c r="A4160">
        <v>155.71</v>
      </c>
      <c r="B4160">
        <v>-28.633000000000003</v>
      </c>
      <c r="C4160">
        <v>2018.365</v>
      </c>
      <c r="D4160">
        <v>3</v>
      </c>
      <c r="E4160">
        <v>0.65</v>
      </c>
      <c r="F4160">
        <v>19.899999999999999</v>
      </c>
      <c r="G4160">
        <v>54.048620189015942</v>
      </c>
      <c r="H4160">
        <v>21.88846634437639</v>
      </c>
      <c r="I4160">
        <v>45.710000000000008</v>
      </c>
      <c r="J4160">
        <v>5602.4467813502897</v>
      </c>
      <c r="K4160">
        <v>-3038.2636616915411</v>
      </c>
      <c r="L4160">
        <v>-28.471425544743337</v>
      </c>
      <c r="M4160">
        <v>6373.2610189617617</v>
      </c>
      <c r="N4160">
        <v>38581.466747188395</v>
      </c>
      <c r="O4160">
        <v>30.283651394516966</v>
      </c>
      <c r="P4160">
        <v>64.945511706185926</v>
      </c>
      <c r="Q4160" s="6">
        <v>4158</v>
      </c>
    </row>
    <row r="4161" spans="1:17" x14ac:dyDescent="0.25">
      <c r="A4161">
        <v>161.71</v>
      </c>
      <c r="B4161">
        <v>-35.633000000000003</v>
      </c>
      <c r="C4161">
        <v>2018.365</v>
      </c>
      <c r="D4161">
        <v>1.2</v>
      </c>
      <c r="E4161">
        <v>0.65</v>
      </c>
      <c r="F4161">
        <v>19.899999999999999</v>
      </c>
      <c r="G4161">
        <v>46.089820015575185</v>
      </c>
      <c r="H4161">
        <v>23.255372307050393</v>
      </c>
      <c r="I4161">
        <v>51.710000000000008</v>
      </c>
      <c r="J4161">
        <v>5189.8306958162366</v>
      </c>
      <c r="K4161">
        <v>-3695.1728309258724</v>
      </c>
      <c r="L4161">
        <v>-35.450964061313826</v>
      </c>
      <c r="M4161">
        <v>6370.9218251089196</v>
      </c>
      <c r="N4161">
        <v>39334.68335432079</v>
      </c>
      <c r="O4161">
        <v>22.170095500161359</v>
      </c>
      <c r="P4161">
        <v>65.300515192250984</v>
      </c>
      <c r="Q4161" s="6">
        <v>4159</v>
      </c>
    </row>
    <row r="4162" spans="1:17" x14ac:dyDescent="0.25">
      <c r="A4162">
        <v>143.33553285910051</v>
      </c>
      <c r="B4162">
        <v>-30.319532375595173</v>
      </c>
      <c r="C4162">
        <v>2018.365</v>
      </c>
      <c r="D4162">
        <v>0.75</v>
      </c>
      <c r="E4162">
        <v>0.65</v>
      </c>
      <c r="F4162">
        <v>19.899999999999999</v>
      </c>
      <c r="G4162">
        <v>42.007420362456692</v>
      </c>
      <c r="H4162">
        <v>20.375283166142644</v>
      </c>
      <c r="I4162">
        <v>33.33553285910051</v>
      </c>
      <c r="J4162">
        <v>5510.4629734994296</v>
      </c>
      <c r="K4162">
        <v>-3201.0015074995513</v>
      </c>
      <c r="L4162">
        <v>-30.152098479389597</v>
      </c>
      <c r="M4162">
        <v>6372.7241297048613</v>
      </c>
      <c r="N4162">
        <v>37817.919968409944</v>
      </c>
      <c r="O4162">
        <v>39.435077426149327</v>
      </c>
      <c r="P4162">
        <v>52.494472326690499</v>
      </c>
      <c r="Q4162" s="6">
        <v>4160</v>
      </c>
    </row>
    <row r="4163" spans="1:17" x14ac:dyDescent="0.25">
      <c r="A4163">
        <v>154.80001233611966</v>
      </c>
      <c r="B4163">
        <v>-33.858414801100253</v>
      </c>
      <c r="C4163">
        <v>2018.365</v>
      </c>
      <c r="D4163">
        <v>1.2</v>
      </c>
      <c r="E4163">
        <v>0.65</v>
      </c>
      <c r="F4163">
        <v>19.899999999999999</v>
      </c>
      <c r="G4163">
        <v>46.089820015575185</v>
      </c>
      <c r="H4163">
        <v>19.788905160028861</v>
      </c>
      <c r="I4163">
        <v>44.800012336119664</v>
      </c>
      <c r="J4163">
        <v>5302.0268478842963</v>
      </c>
      <c r="K4163">
        <v>-3533.4171314401078</v>
      </c>
      <c r="L4163">
        <v>-33.680584366125338</v>
      </c>
      <c r="M4163">
        <v>6371.5402627967687</v>
      </c>
      <c r="N4163">
        <v>38744.73579935122</v>
      </c>
      <c r="O4163">
        <v>28.446218088476382</v>
      </c>
      <c r="P4163">
        <v>60.705590801234351</v>
      </c>
      <c r="Q4163" s="6">
        <v>4161</v>
      </c>
    </row>
    <row r="4164" spans="1:17" x14ac:dyDescent="0.25">
      <c r="A4164">
        <v>151.44490151788301</v>
      </c>
      <c r="B4164">
        <v>-33.354914145123544</v>
      </c>
      <c r="C4164">
        <v>2018.365</v>
      </c>
      <c r="D4164">
        <v>3</v>
      </c>
      <c r="E4164">
        <v>0.65</v>
      </c>
      <c r="F4164">
        <v>19.899999999999999</v>
      </c>
      <c r="G4164">
        <v>54.048620189015942</v>
      </c>
      <c r="H4164">
        <v>21.361336760455846</v>
      </c>
      <c r="I4164">
        <v>41.444901517883011</v>
      </c>
      <c r="J4164">
        <v>5332.9368387620889</v>
      </c>
      <c r="K4164">
        <v>-3486.9055993414727</v>
      </c>
      <c r="L4164">
        <v>-33.17840146528863</v>
      </c>
      <c r="M4164">
        <v>6371.7129553162313</v>
      </c>
      <c r="N4164">
        <v>38487.772178401043</v>
      </c>
      <c r="O4164">
        <v>31.327840918261458</v>
      </c>
      <c r="P4164">
        <v>58.090794807584601</v>
      </c>
      <c r="Q4164" s="6">
        <v>4162</v>
      </c>
    </row>
    <row r="4165" spans="1:17" x14ac:dyDescent="0.25">
      <c r="A4165">
        <v>152.47263051335074</v>
      </c>
      <c r="B4165">
        <v>-34.61287143061115</v>
      </c>
      <c r="C4165">
        <v>2018.365</v>
      </c>
      <c r="D4165">
        <v>3</v>
      </c>
      <c r="E4165">
        <v>0.65</v>
      </c>
      <c r="F4165">
        <v>19.899999999999999</v>
      </c>
      <c r="G4165">
        <v>54.048620189015942</v>
      </c>
      <c r="H4165">
        <v>17.759297849767314</v>
      </c>
      <c r="I4165">
        <v>42.472630513350737</v>
      </c>
      <c r="J4165">
        <v>5254.9437163744597</v>
      </c>
      <c r="K4165">
        <v>-3602.6052123086261</v>
      </c>
      <c r="L4165">
        <v>-34.433168992168348</v>
      </c>
      <c r="M4165">
        <v>6371.2791320124015</v>
      </c>
      <c r="N4165">
        <v>38620.55900733015</v>
      </c>
      <c r="O4165">
        <v>29.821839697262973</v>
      </c>
      <c r="P4165">
        <v>58.180841256859139</v>
      </c>
      <c r="Q4165" s="6">
        <v>4163</v>
      </c>
    </row>
    <row r="4166" spans="1:17" x14ac:dyDescent="0.25">
      <c r="A4166">
        <v>155.11459977162755</v>
      </c>
      <c r="B4166">
        <v>-36.717461608243461</v>
      </c>
      <c r="C4166">
        <v>2018.365</v>
      </c>
      <c r="D4166">
        <v>3</v>
      </c>
      <c r="E4166">
        <v>0.65</v>
      </c>
      <c r="F4166">
        <v>19.899999999999999</v>
      </c>
      <c r="G4166">
        <v>54.048620189015942</v>
      </c>
      <c r="H4166">
        <v>14.00307302913939</v>
      </c>
      <c r="I4166">
        <v>45.114599771627553</v>
      </c>
      <c r="J4166">
        <v>5118.803557130771</v>
      </c>
      <c r="K4166">
        <v>-3792.3071304169093</v>
      </c>
      <c r="L4166">
        <v>-36.533197342527863</v>
      </c>
      <c r="M4166">
        <v>6370.5371224022838</v>
      </c>
      <c r="N4166">
        <v>38907.324710739442</v>
      </c>
      <c r="O4166">
        <v>26.663979041382277</v>
      </c>
      <c r="P4166">
        <v>59.226937821214186</v>
      </c>
      <c r="Q4166" s="6">
        <v>4164</v>
      </c>
    </row>
    <row r="4167" spans="1:17" x14ac:dyDescent="0.25">
      <c r="A4167">
        <v>153.42759922171689</v>
      </c>
      <c r="B4167">
        <v>-35.588254384075135</v>
      </c>
      <c r="C4167">
        <v>2018.365</v>
      </c>
      <c r="D4167">
        <v>0.75</v>
      </c>
      <c r="E4167">
        <v>0.65</v>
      </c>
      <c r="F4167">
        <v>19.899999999999999</v>
      </c>
      <c r="G4167">
        <v>42.007420362456692</v>
      </c>
      <c r="H4167">
        <v>20.930884676486684</v>
      </c>
      <c r="I4167">
        <v>43.427599221716889</v>
      </c>
      <c r="J4167">
        <v>5192.7214571300801</v>
      </c>
      <c r="K4167">
        <v>-3691.1366401048776</v>
      </c>
      <c r="L4167">
        <v>-35.406315996136023</v>
      </c>
      <c r="M4167">
        <v>6370.9375940487653</v>
      </c>
      <c r="N4167">
        <v>38734.820969941669</v>
      </c>
      <c r="O4167">
        <v>28.548737782330523</v>
      </c>
      <c r="P4167">
        <v>58.416466607301004</v>
      </c>
      <c r="Q4167" s="6">
        <v>4165</v>
      </c>
    </row>
    <row r="4168" spans="1:17" x14ac:dyDescent="0.25">
      <c r="A4168">
        <v>145.16</v>
      </c>
      <c r="B4168">
        <v>-34.35</v>
      </c>
      <c r="C4168">
        <v>2018.365</v>
      </c>
      <c r="D4168">
        <v>1.2</v>
      </c>
      <c r="E4168">
        <v>0.65</v>
      </c>
      <c r="F4168">
        <v>19.899999999999999</v>
      </c>
      <c r="G4168">
        <v>46.089820015575185</v>
      </c>
      <c r="H4168">
        <v>17.47248743762011</v>
      </c>
      <c r="I4168">
        <v>35.159999999999997</v>
      </c>
      <c r="J4168">
        <v>5271.4526786143615</v>
      </c>
      <c r="K4168">
        <v>-3578.5678429662016</v>
      </c>
      <c r="L4168">
        <v>-34.170935783924577</v>
      </c>
      <c r="M4168">
        <v>6371.3704294745176</v>
      </c>
      <c r="N4168">
        <v>38144.236329571067</v>
      </c>
      <c r="O4168">
        <v>35.353030680148208</v>
      </c>
      <c r="P4168">
        <v>51.303267545478143</v>
      </c>
      <c r="Q4168" s="6">
        <v>4166</v>
      </c>
    </row>
    <row r="4169" spans="1:17" x14ac:dyDescent="0.25">
      <c r="A4169">
        <v>126.95522297234291</v>
      </c>
      <c r="B4169">
        <v>-34.608161270346336</v>
      </c>
      <c r="C4169">
        <v>2018.365</v>
      </c>
      <c r="D4169">
        <v>3</v>
      </c>
      <c r="E4169">
        <v>0.65</v>
      </c>
      <c r="F4169">
        <v>19.899999999999999</v>
      </c>
      <c r="G4169">
        <v>54.048620189015942</v>
      </c>
      <c r="H4169">
        <v>18.742410012361251</v>
      </c>
      <c r="I4169">
        <v>16.955222972342909</v>
      </c>
      <c r="J4169">
        <v>5255.2405019534099</v>
      </c>
      <c r="K4169">
        <v>-3602.1751660134878</v>
      </c>
      <c r="L4169">
        <v>-34.428470135158953</v>
      </c>
      <c r="M4169">
        <v>6371.2807707725315</v>
      </c>
      <c r="N4169">
        <v>37343.079927170453</v>
      </c>
      <c r="O4169">
        <v>45.877102000238501</v>
      </c>
      <c r="P4169">
        <v>28.226501843326005</v>
      </c>
      <c r="Q4169" s="6">
        <v>4167</v>
      </c>
    </row>
    <row r="4170" spans="1:17" x14ac:dyDescent="0.25">
      <c r="A4170">
        <v>154.6126116561615</v>
      </c>
      <c r="B4170">
        <v>-33.792434501350172</v>
      </c>
      <c r="C4170">
        <v>2018.365</v>
      </c>
      <c r="D4170">
        <v>3</v>
      </c>
      <c r="E4170">
        <v>0.65</v>
      </c>
      <c r="F4170">
        <v>19.899999999999999</v>
      </c>
      <c r="G4170">
        <v>54.048620189015942</v>
      </c>
      <c r="H4170">
        <v>23.018713936308394</v>
      </c>
      <c r="I4170">
        <v>44.612611656161505</v>
      </c>
      <c r="J4170">
        <v>5306.1007883721768</v>
      </c>
      <c r="K4170">
        <v>-3527.3373895929044</v>
      </c>
      <c r="L4170">
        <v>-33.614773642393821</v>
      </c>
      <c r="M4170">
        <v>6371.5629665242986</v>
      </c>
      <c r="N4170">
        <v>38728.30394680929</v>
      </c>
      <c r="O4170">
        <v>28.627577375703048</v>
      </c>
      <c r="P4170">
        <v>60.587514879703015</v>
      </c>
      <c r="Q4170" s="6">
        <v>4168</v>
      </c>
    </row>
    <row r="4171" spans="1:17" x14ac:dyDescent="0.25">
      <c r="A4171">
        <v>150.95516727434432</v>
      </c>
      <c r="B4171">
        <v>-30.789430676087385</v>
      </c>
      <c r="C4171">
        <v>2018.365</v>
      </c>
      <c r="D4171">
        <v>3</v>
      </c>
      <c r="E4171">
        <v>0.65</v>
      </c>
      <c r="F4171">
        <v>19.899999999999999</v>
      </c>
      <c r="G4171">
        <v>54.048620189015942</v>
      </c>
      <c r="H4171">
        <v>21.518895410674475</v>
      </c>
      <c r="I4171">
        <v>40.955167274344319</v>
      </c>
      <c r="J4171">
        <v>5483.9807687021639</v>
      </c>
      <c r="K4171">
        <v>-3245.8617664556682</v>
      </c>
      <c r="L4171">
        <v>-30.620466226885785</v>
      </c>
      <c r="M4171">
        <v>6372.5711983809088</v>
      </c>
      <c r="N4171">
        <v>38329.728719212864</v>
      </c>
      <c r="O4171">
        <v>33.164367679842911</v>
      </c>
      <c r="P4171">
        <v>59.468445512661468</v>
      </c>
      <c r="Q4171" s="6">
        <v>4169</v>
      </c>
    </row>
    <row r="4172" spans="1:17" x14ac:dyDescent="0.25">
      <c r="A4172">
        <v>145.50697239123224</v>
      </c>
      <c r="B4172">
        <v>-27.684844135260107</v>
      </c>
      <c r="C4172">
        <v>2018.365</v>
      </c>
      <c r="D4172">
        <v>1.2</v>
      </c>
      <c r="E4172">
        <v>0.65</v>
      </c>
      <c r="F4172">
        <v>19.899999999999999</v>
      </c>
      <c r="G4172">
        <v>46.089820015575185</v>
      </c>
      <c r="H4172">
        <v>17.983060461317017</v>
      </c>
      <c r="I4172">
        <v>35.506972391232239</v>
      </c>
      <c r="J4172">
        <v>5652.0338559496558</v>
      </c>
      <c r="K4172">
        <v>-2945.6247824323405</v>
      </c>
      <c r="L4172">
        <v>-27.52680969929774</v>
      </c>
      <c r="M4172">
        <v>6373.5541158509595</v>
      </c>
      <c r="N4172">
        <v>37821.180789389793</v>
      </c>
      <c r="O4172">
        <v>39.405045421131454</v>
      </c>
      <c r="P4172">
        <v>56.928287207142525</v>
      </c>
      <c r="Q4172" s="6">
        <v>4170</v>
      </c>
    </row>
    <row r="4173" spans="1:17" x14ac:dyDescent="0.25">
      <c r="A4173">
        <v>111.983</v>
      </c>
      <c r="B4173">
        <v>-28.114060000000002</v>
      </c>
      <c r="C4173">
        <v>2018.365</v>
      </c>
      <c r="D4173">
        <v>3</v>
      </c>
      <c r="E4173">
        <v>0.65</v>
      </c>
      <c r="F4173">
        <v>19.899999999999999</v>
      </c>
      <c r="G4173">
        <v>54.048620189015942</v>
      </c>
      <c r="H4173">
        <v>21.816784417284921</v>
      </c>
      <c r="I4173">
        <v>1.9830000000000041</v>
      </c>
      <c r="J4173">
        <v>5629.7773247090036</v>
      </c>
      <c r="K4173">
        <v>-2987.6610232906837</v>
      </c>
      <c r="L4173">
        <v>-27.9544014917441</v>
      </c>
      <c r="M4173">
        <v>6373.4222452225777</v>
      </c>
      <c r="N4173">
        <v>36660.197543346112</v>
      </c>
      <c r="O4173">
        <v>57.104310122903236</v>
      </c>
      <c r="P4173">
        <v>4.2022807212118991</v>
      </c>
      <c r="Q4173" s="6">
        <v>4171</v>
      </c>
    </row>
    <row r="4174" spans="1:17" x14ac:dyDescent="0.25">
      <c r="A4174">
        <v>127.40684954292928</v>
      </c>
      <c r="B4174">
        <v>-33.986504731310724</v>
      </c>
      <c r="C4174">
        <v>2018.365</v>
      </c>
      <c r="D4174">
        <v>1.2</v>
      </c>
      <c r="E4174">
        <v>0.65</v>
      </c>
      <c r="F4174">
        <v>19.899999999999999</v>
      </c>
      <c r="G4174">
        <v>46.089820015575185</v>
      </c>
      <c r="H4174">
        <v>20.946311784758258</v>
      </c>
      <c r="I4174">
        <v>17.40684954292928</v>
      </c>
      <c r="J4174">
        <v>5294.0978590252735</v>
      </c>
      <c r="K4174">
        <v>-3545.2067259381051</v>
      </c>
      <c r="L4174">
        <v>-33.808347775963604</v>
      </c>
      <c r="M4174">
        <v>6371.4961249751032</v>
      </c>
      <c r="N4174">
        <v>37315.057392348746</v>
      </c>
      <c r="O4174">
        <v>46.288026935225218</v>
      </c>
      <c r="P4174">
        <v>29.285769294927082</v>
      </c>
      <c r="Q4174" s="6">
        <v>4172</v>
      </c>
    </row>
    <row r="4175" spans="1:17" x14ac:dyDescent="0.25">
      <c r="A4175">
        <v>106.538</v>
      </c>
      <c r="B4175">
        <v>-37.322013201594743</v>
      </c>
      <c r="C4175">
        <v>2018.365</v>
      </c>
      <c r="D4175">
        <v>3</v>
      </c>
      <c r="E4175">
        <v>0.65</v>
      </c>
      <c r="F4175">
        <v>19.899999999999999</v>
      </c>
      <c r="G4175">
        <v>54.048620189015942</v>
      </c>
      <c r="H4175">
        <v>16.878876128857257</v>
      </c>
      <c r="I4175">
        <v>-3.4620000000000033</v>
      </c>
      <c r="J4175">
        <v>5078.4083325654328</v>
      </c>
      <c r="K4175">
        <v>-3845.8749903019598</v>
      </c>
      <c r="L4175">
        <v>-37.13662080534268</v>
      </c>
      <c r="M4175">
        <v>6370.3206852795192</v>
      </c>
      <c r="N4175">
        <v>37295.09057816452</v>
      </c>
      <c r="O4175">
        <v>46.559949205563512</v>
      </c>
      <c r="P4175">
        <v>5.6981994027400136</v>
      </c>
      <c r="Q4175" s="6">
        <v>4173</v>
      </c>
    </row>
    <row r="4176" spans="1:17" x14ac:dyDescent="0.25">
      <c r="A4176">
        <v>132.76910064948135</v>
      </c>
      <c r="B4176">
        <v>-35.646876693068201</v>
      </c>
      <c r="C4176">
        <v>2018.365</v>
      </c>
      <c r="D4176">
        <v>0.75</v>
      </c>
      <c r="E4176">
        <v>0.65</v>
      </c>
      <c r="F4176">
        <v>19.899999999999999</v>
      </c>
      <c r="G4176">
        <v>42.007420362456692</v>
      </c>
      <c r="H4176">
        <v>20.879038491293077</v>
      </c>
      <c r="I4176">
        <v>22.769100649481345</v>
      </c>
      <c r="J4176">
        <v>5188.9335564903658</v>
      </c>
      <c r="K4176">
        <v>-3696.4240982400611</v>
      </c>
      <c r="L4176">
        <v>-35.464810591458409</v>
      </c>
      <c r="M4176">
        <v>6370.9169330420254</v>
      </c>
      <c r="N4176">
        <v>37615.537956209577</v>
      </c>
      <c r="O4176">
        <v>42.071226249323423</v>
      </c>
      <c r="P4176">
        <v>35.761622236836438</v>
      </c>
      <c r="Q4176" s="6">
        <v>4174</v>
      </c>
    </row>
    <row r="4177" spans="1:17" x14ac:dyDescent="0.25">
      <c r="A4177">
        <v>103.547</v>
      </c>
      <c r="B4177">
        <v>-26.869964566884612</v>
      </c>
      <c r="C4177">
        <v>2018.365</v>
      </c>
      <c r="D4177">
        <v>3</v>
      </c>
      <c r="E4177">
        <v>0.65</v>
      </c>
      <c r="F4177">
        <v>19.899999999999999</v>
      </c>
      <c r="G4177">
        <v>54.048620189015942</v>
      </c>
      <c r="H4177">
        <v>21.276020280650009</v>
      </c>
      <c r="I4177">
        <v>-6.453000000000003</v>
      </c>
      <c r="J4177">
        <v>5693.4156960414166</v>
      </c>
      <c r="K4177">
        <v>-2865.3713238821556</v>
      </c>
      <c r="L4177">
        <v>-26.715110220476149</v>
      </c>
      <c r="M4177">
        <v>6373.8006802579694</v>
      </c>
      <c r="N4177">
        <v>36624.662662018054</v>
      </c>
      <c r="O4177">
        <v>57.79336611145041</v>
      </c>
      <c r="P4177">
        <v>14.049718392058125</v>
      </c>
      <c r="Q4177" s="6">
        <v>4175</v>
      </c>
    </row>
    <row r="4178" spans="1:17" x14ac:dyDescent="0.25">
      <c r="A4178">
        <v>125.101</v>
      </c>
      <c r="B4178">
        <v>-29.821000000000002</v>
      </c>
      <c r="C4178">
        <v>2018.365</v>
      </c>
      <c r="D4178">
        <v>3</v>
      </c>
      <c r="E4178">
        <v>0.65</v>
      </c>
      <c r="F4178">
        <v>19.899999999999999</v>
      </c>
      <c r="G4178">
        <v>54.048620189015942</v>
      </c>
      <c r="H4178">
        <v>21.572872514624819</v>
      </c>
      <c r="I4178">
        <v>15.100999999999999</v>
      </c>
      <c r="J4178">
        <v>5538.1536352686517</v>
      </c>
      <c r="K4178">
        <v>-3153.1754293211598</v>
      </c>
      <c r="L4178">
        <v>-29.655238917611989</v>
      </c>
      <c r="M4178">
        <v>6372.8848236818203</v>
      </c>
      <c r="N4178">
        <v>36980.164824264066</v>
      </c>
      <c r="O4178">
        <v>51.477516313158731</v>
      </c>
      <c r="P4178">
        <v>28.485041290884379</v>
      </c>
      <c r="Q4178" s="6">
        <v>4176</v>
      </c>
    </row>
    <row r="4179" spans="1:17" x14ac:dyDescent="0.25">
      <c r="A4179">
        <v>112.634</v>
      </c>
      <c r="B4179">
        <v>-33.808</v>
      </c>
      <c r="C4179">
        <v>2018.365</v>
      </c>
      <c r="D4179">
        <v>1.2</v>
      </c>
      <c r="E4179">
        <v>0.65</v>
      </c>
      <c r="F4179">
        <v>19.899999999999999</v>
      </c>
      <c r="G4179">
        <v>46.089820015575185</v>
      </c>
      <c r="H4179">
        <v>17.668630467978353</v>
      </c>
      <c r="I4179">
        <v>2.6340000000000003</v>
      </c>
      <c r="J4179">
        <v>5305.1403347442838</v>
      </c>
      <c r="K4179">
        <v>-3528.7720863250652</v>
      </c>
      <c r="L4179">
        <v>-33.630299051500344</v>
      </c>
      <c r="M4179">
        <v>6371.5576124333711</v>
      </c>
      <c r="N4179">
        <v>37033.913510654806</v>
      </c>
      <c r="O4179">
        <v>50.581488818765465</v>
      </c>
      <c r="P4179">
        <v>4.7264923999232114</v>
      </c>
      <c r="Q4179" s="6">
        <v>4177</v>
      </c>
    </row>
    <row r="4180" spans="1:17" x14ac:dyDescent="0.25">
      <c r="A4180">
        <v>159.66499999999999</v>
      </c>
      <c r="B4180">
        <v>-33.742000000000004</v>
      </c>
      <c r="C4180">
        <v>2018.365</v>
      </c>
      <c r="D4180">
        <v>0.75</v>
      </c>
      <c r="E4180">
        <v>0.65</v>
      </c>
      <c r="F4180">
        <v>19.899999999999999</v>
      </c>
      <c r="G4180">
        <v>42.007420362456692</v>
      </c>
      <c r="H4180">
        <v>21.646114678817352</v>
      </c>
      <c r="I4180">
        <v>49.664999999999992</v>
      </c>
      <c r="J4180">
        <v>5309.2101044868405</v>
      </c>
      <c r="K4180">
        <v>-3522.6869949324832</v>
      </c>
      <c r="L4180">
        <v>-33.564469395885205</v>
      </c>
      <c r="M4180">
        <v>6371.5803061604438</v>
      </c>
      <c r="N4180">
        <v>39097.630532905045</v>
      </c>
      <c r="O4180">
        <v>24.645549715902874</v>
      </c>
      <c r="P4180">
        <v>64.749419511923307</v>
      </c>
      <c r="Q4180" s="6">
        <v>4178</v>
      </c>
    </row>
    <row r="4181" spans="1:17" x14ac:dyDescent="0.25">
      <c r="A4181">
        <v>150.65</v>
      </c>
      <c r="B4181">
        <v>-29.742000000000001</v>
      </c>
      <c r="C4181">
        <v>2018.365</v>
      </c>
      <c r="D4181">
        <v>3</v>
      </c>
      <c r="E4181">
        <v>0.65</v>
      </c>
      <c r="F4181">
        <v>19.899999999999999</v>
      </c>
      <c r="G4181">
        <v>54.048620189015942</v>
      </c>
      <c r="H4181">
        <v>21.449272885624552</v>
      </c>
      <c r="I4181">
        <v>40.650000000000006</v>
      </c>
      <c r="J4181">
        <v>5542.5032099246382</v>
      </c>
      <c r="K4181">
        <v>-3145.5749543722559</v>
      </c>
      <c r="L4181">
        <v>-29.576508597603784</v>
      </c>
      <c r="M4181">
        <v>6372.9101378882579</v>
      </c>
      <c r="N4181">
        <v>38259.882629197382</v>
      </c>
      <c r="O4181">
        <v>33.99055021429016</v>
      </c>
      <c r="P4181">
        <v>59.981404323730381</v>
      </c>
      <c r="Q4181" s="6">
        <v>4179</v>
      </c>
    </row>
    <row r="4182" spans="1:17" x14ac:dyDescent="0.25">
      <c r="A4182">
        <v>133.61500000000001</v>
      </c>
      <c r="B4182">
        <v>-29.709</v>
      </c>
      <c r="C4182">
        <v>2018.365</v>
      </c>
      <c r="D4182">
        <v>0.75</v>
      </c>
      <c r="E4182">
        <v>0.65</v>
      </c>
      <c r="F4182">
        <v>19.899999999999999</v>
      </c>
      <c r="G4182">
        <v>42.007420362456692</v>
      </c>
      <c r="H4182">
        <v>19.1711200979327</v>
      </c>
      <c r="I4182">
        <v>23.615000000000009</v>
      </c>
      <c r="J4182">
        <v>5544.3170016582935</v>
      </c>
      <c r="K4182">
        <v>-3142.398324830207</v>
      </c>
      <c r="L4182">
        <v>-29.543621619591605</v>
      </c>
      <c r="M4182">
        <v>6372.9206998653999</v>
      </c>
      <c r="N4182">
        <v>37283.228382852692</v>
      </c>
      <c r="O4182">
        <v>46.779527073438118</v>
      </c>
      <c r="P4182">
        <v>41.417896972562417</v>
      </c>
      <c r="Q4182" s="6">
        <v>4180</v>
      </c>
    </row>
    <row r="4183" spans="1:17" x14ac:dyDescent="0.25">
      <c r="A4183">
        <v>159.71</v>
      </c>
      <c r="B4183">
        <v>-34.632999999999996</v>
      </c>
      <c r="C4183">
        <v>2018.365</v>
      </c>
      <c r="D4183">
        <v>1.2</v>
      </c>
      <c r="E4183">
        <v>0.65</v>
      </c>
      <c r="F4183">
        <v>19.899999999999999</v>
      </c>
      <c r="G4183">
        <v>46.089820015575185</v>
      </c>
      <c r="H4183">
        <v>19.930891735334988</v>
      </c>
      <c r="I4183">
        <v>49.710000000000008</v>
      </c>
      <c r="J4183">
        <v>5253.6750212314719</v>
      </c>
      <c r="K4183">
        <v>-3604.4427164961799</v>
      </c>
      <c r="L4183">
        <v>-34.453249312360477</v>
      </c>
      <c r="M4183">
        <v>6371.2721277005476</v>
      </c>
      <c r="N4183">
        <v>39139.715460296895</v>
      </c>
      <c r="O4183">
        <v>24.199508195081876</v>
      </c>
      <c r="P4183">
        <v>64.275326167406945</v>
      </c>
      <c r="Q4183" s="6">
        <v>4181</v>
      </c>
    </row>
    <row r="4184" spans="1:17" x14ac:dyDescent="0.25">
      <c r="A4184">
        <v>130.47635603982098</v>
      </c>
      <c r="B4184">
        <v>-30.304588318724868</v>
      </c>
      <c r="C4184">
        <v>2018.365</v>
      </c>
      <c r="D4184">
        <v>0.75</v>
      </c>
      <c r="E4184">
        <v>0.65</v>
      </c>
      <c r="F4184">
        <v>19.899999999999999</v>
      </c>
      <c r="G4184">
        <v>42.007420362456692</v>
      </c>
      <c r="H4184">
        <v>23.724134838849295</v>
      </c>
      <c r="I4184">
        <v>20.476356039820985</v>
      </c>
      <c r="J4184">
        <v>5511.299107657891</v>
      </c>
      <c r="K4184">
        <v>-3199.5713265499812</v>
      </c>
      <c r="L4184">
        <v>-30.13720383596101</v>
      </c>
      <c r="M4184">
        <v>6372.7289702098169</v>
      </c>
      <c r="N4184">
        <v>37189.151691038292</v>
      </c>
      <c r="O4184">
        <v>48.183558839696992</v>
      </c>
      <c r="P4184">
        <v>36.502379907089313</v>
      </c>
      <c r="Q4184" s="6">
        <v>4182</v>
      </c>
    </row>
    <row r="4185" spans="1:17" x14ac:dyDescent="0.25">
      <c r="A4185">
        <v>127.08662436879985</v>
      </c>
      <c r="B4185">
        <v>-35.606999999999999</v>
      </c>
      <c r="C4185">
        <v>2018.365</v>
      </c>
      <c r="D4185">
        <v>0.75</v>
      </c>
      <c r="E4185">
        <v>0.65</v>
      </c>
      <c r="F4185">
        <v>19.899999999999999</v>
      </c>
      <c r="G4185">
        <v>42.007420362456692</v>
      </c>
      <c r="H4185">
        <v>18.946850778771434</v>
      </c>
      <c r="I4185">
        <v>17.086624368799846</v>
      </c>
      <c r="J4185">
        <v>5191.5107951270929</v>
      </c>
      <c r="K4185">
        <v>-3692.8278228618256</v>
      </c>
      <c r="L4185">
        <v>-35.425020690535263</v>
      </c>
      <c r="M4185">
        <v>6370.9309888919342</v>
      </c>
      <c r="N4185">
        <v>37415.714287331757</v>
      </c>
      <c r="O4185">
        <v>44.830921176435247</v>
      </c>
      <c r="P4185">
        <v>27.831842832621888</v>
      </c>
      <c r="Q4185" s="6">
        <v>4183</v>
      </c>
    </row>
    <row r="4186" spans="1:17" x14ac:dyDescent="0.25">
      <c r="A4186">
        <v>130.6157910151951</v>
      </c>
      <c r="B4186">
        <v>-27.219611173853885</v>
      </c>
      <c r="C4186">
        <v>2018.365</v>
      </c>
      <c r="D4186">
        <v>0.75</v>
      </c>
      <c r="E4186">
        <v>0.65</v>
      </c>
      <c r="F4186">
        <v>19.899999999999999</v>
      </c>
      <c r="G4186">
        <v>42.007420362456692</v>
      </c>
      <c r="H4186">
        <v>17.833988729116175</v>
      </c>
      <c r="I4186">
        <v>20.6157910151951</v>
      </c>
      <c r="J4186">
        <v>5675.8000911593781</v>
      </c>
      <c r="K4186">
        <v>-2899.8771852057207</v>
      </c>
      <c r="L4186">
        <v>-27.063376914883172</v>
      </c>
      <c r="M4186">
        <v>6373.6955029308901</v>
      </c>
      <c r="N4186">
        <v>37019.704486788796</v>
      </c>
      <c r="O4186">
        <v>50.851434460876888</v>
      </c>
      <c r="P4186">
        <v>39.435537033003456</v>
      </c>
      <c r="Q4186" s="6">
        <v>4184</v>
      </c>
    </row>
    <row r="4187" spans="1:17" x14ac:dyDescent="0.25">
      <c r="A4187">
        <v>149.37700000000001</v>
      </c>
      <c r="B4187">
        <v>-36.519999999999996</v>
      </c>
      <c r="C4187">
        <v>2018.365</v>
      </c>
      <c r="D4187">
        <v>0.75</v>
      </c>
      <c r="E4187">
        <v>0.65</v>
      </c>
      <c r="F4187">
        <v>19.899999999999999</v>
      </c>
      <c r="G4187">
        <v>42.007420362456692</v>
      </c>
      <c r="H4187">
        <v>14.016403597609333</v>
      </c>
      <c r="I4187">
        <v>39.37700000000001</v>
      </c>
      <c r="J4187">
        <v>5131.8740336787441</v>
      </c>
      <c r="K4187">
        <v>-3774.7197338927053</v>
      </c>
      <c r="L4187">
        <v>-36.336121962178552</v>
      </c>
      <c r="M4187">
        <v>6370.607519458812</v>
      </c>
      <c r="N4187">
        <v>38521.153804440204</v>
      </c>
      <c r="O4187">
        <v>30.934786077439842</v>
      </c>
      <c r="P4187">
        <v>54.054736743632944</v>
      </c>
      <c r="Q4187" s="6">
        <v>4185</v>
      </c>
    </row>
    <row r="4188" spans="1:17" x14ac:dyDescent="0.25">
      <c r="A4188">
        <v>113.566</v>
      </c>
      <c r="B4188">
        <v>-28.512</v>
      </c>
      <c r="C4188">
        <v>2018.365</v>
      </c>
      <c r="D4188">
        <v>0.75</v>
      </c>
      <c r="E4188">
        <v>0.65</v>
      </c>
      <c r="F4188">
        <v>19.899999999999999</v>
      </c>
      <c r="G4188">
        <v>42.007420362456692</v>
      </c>
      <c r="H4188">
        <v>17.044731432290668</v>
      </c>
      <c r="I4188">
        <v>3.5660000000000025</v>
      </c>
      <c r="J4188">
        <v>5608.8605217551849</v>
      </c>
      <c r="K4188">
        <v>-3026.4865837631137</v>
      </c>
      <c r="L4188">
        <v>-28.35086759069015</v>
      </c>
      <c r="M4188">
        <v>6373.298784318994</v>
      </c>
      <c r="N4188">
        <v>36692.831276732351</v>
      </c>
      <c r="O4188">
        <v>56.488544868667461</v>
      </c>
      <c r="P4188">
        <v>7.4381142866057965</v>
      </c>
      <c r="Q4188" s="6">
        <v>4186</v>
      </c>
    </row>
    <row r="4189" spans="1:17" x14ac:dyDescent="0.25">
      <c r="A4189">
        <v>155.55112792139056</v>
      </c>
      <c r="B4189">
        <v>-28.335000000000001</v>
      </c>
      <c r="C4189">
        <v>2018.365</v>
      </c>
      <c r="D4189">
        <v>1.2</v>
      </c>
      <c r="E4189">
        <v>0.65</v>
      </c>
      <c r="F4189">
        <v>19.899999999999999</v>
      </c>
      <c r="G4189">
        <v>46.089820015575185</v>
      </c>
      <c r="H4189">
        <v>22.892700657441424</v>
      </c>
      <c r="I4189">
        <v>45.55112792139056</v>
      </c>
      <c r="J4189">
        <v>5618.1975653207764</v>
      </c>
      <c r="K4189">
        <v>-3009.2349992030004</v>
      </c>
      <c r="L4189">
        <v>-28.174519367181485</v>
      </c>
      <c r="M4189">
        <v>6373.3538394949155</v>
      </c>
      <c r="N4189">
        <v>38557.284321987965</v>
      </c>
      <c r="O4189">
        <v>30.557587119837432</v>
      </c>
      <c r="P4189">
        <v>65.034168300831823</v>
      </c>
      <c r="Q4189" s="6">
        <v>4187</v>
      </c>
    </row>
    <row r="4190" spans="1:17" x14ac:dyDescent="0.25">
      <c r="A4190">
        <v>127.43847608250576</v>
      </c>
      <c r="B4190">
        <v>-37.493098188138582</v>
      </c>
      <c r="C4190">
        <v>2018.365</v>
      </c>
      <c r="D4190">
        <v>3</v>
      </c>
      <c r="E4190">
        <v>0.65</v>
      </c>
      <c r="F4190">
        <v>19.899999999999999</v>
      </c>
      <c r="G4190">
        <v>54.048620189015942</v>
      </c>
      <c r="H4190">
        <v>16.080184298201981</v>
      </c>
      <c r="I4190">
        <v>17.438476082505758</v>
      </c>
      <c r="J4190">
        <v>5066.8735402987422</v>
      </c>
      <c r="K4190">
        <v>-3860.9577494688297</v>
      </c>
      <c r="L4190">
        <v>-37.307401462400669</v>
      </c>
      <c r="M4190">
        <v>6370.2591953987967</v>
      </c>
      <c r="N4190">
        <v>37559.982643658608</v>
      </c>
      <c r="O4190">
        <v>42.814056196843055</v>
      </c>
      <c r="P4190">
        <v>27.297232438825034</v>
      </c>
      <c r="Q4190" s="6">
        <v>4188</v>
      </c>
    </row>
    <row r="4191" spans="1:17" x14ac:dyDescent="0.25">
      <c r="A4191">
        <v>156.91200000000001</v>
      </c>
      <c r="B4191">
        <v>-27.306000000000001</v>
      </c>
      <c r="C4191">
        <v>2018.365</v>
      </c>
      <c r="D4191">
        <v>1.2</v>
      </c>
      <c r="E4191">
        <v>0.65</v>
      </c>
      <c r="F4191">
        <v>19.899999999999999</v>
      </c>
      <c r="G4191">
        <v>46.089820015575185</v>
      </c>
      <c r="H4191">
        <v>15.80620425222151</v>
      </c>
      <c r="I4191">
        <v>46.912000000000006</v>
      </c>
      <c r="J4191">
        <v>5671.4151695961518</v>
      </c>
      <c r="K4191">
        <v>-2908.3863638886078</v>
      </c>
      <c r="L4191">
        <v>-27.149428356015875</v>
      </c>
      <c r="M4191">
        <v>6373.6693723143926</v>
      </c>
      <c r="N4191">
        <v>38622.901552004267</v>
      </c>
      <c r="O4191">
        <v>29.822990336525859</v>
      </c>
      <c r="P4191">
        <v>66.775656554288659</v>
      </c>
      <c r="Q4191" s="6">
        <v>4189</v>
      </c>
    </row>
    <row r="4192" spans="1:17" x14ac:dyDescent="0.25">
      <c r="A4192">
        <v>117.684</v>
      </c>
      <c r="B4192">
        <v>-28.274999999999999</v>
      </c>
      <c r="C4192">
        <v>2018.365</v>
      </c>
      <c r="D4192">
        <v>0.75</v>
      </c>
      <c r="E4192">
        <v>0.65</v>
      </c>
      <c r="F4192">
        <v>19.899999999999999</v>
      </c>
      <c r="G4192">
        <v>42.007420362456692</v>
      </c>
      <c r="H4192">
        <v>20.45218913789175</v>
      </c>
      <c r="I4192">
        <v>7.6839999999999975</v>
      </c>
      <c r="J4192">
        <v>5621.3505093934518</v>
      </c>
      <c r="K4192">
        <v>-3003.3805705977798</v>
      </c>
      <c r="L4192">
        <v>-28.114741692213322</v>
      </c>
      <c r="M4192">
        <v>6373.3724511676128</v>
      </c>
      <c r="N4192">
        <v>36724.002418735283</v>
      </c>
      <c r="O4192">
        <v>55.914535155049094</v>
      </c>
      <c r="P4192">
        <v>15.898078932635794</v>
      </c>
      <c r="Q4192" s="6">
        <v>4190</v>
      </c>
    </row>
    <row r="4193" spans="1:17" x14ac:dyDescent="0.25">
      <c r="A4193">
        <v>118.086</v>
      </c>
      <c r="B4193">
        <v>-36.221000000000004</v>
      </c>
      <c r="C4193">
        <v>2018.365</v>
      </c>
      <c r="D4193">
        <v>3</v>
      </c>
      <c r="E4193">
        <v>0.65</v>
      </c>
      <c r="F4193">
        <v>19.899999999999999</v>
      </c>
      <c r="G4193">
        <v>54.048620189015942</v>
      </c>
      <c r="H4193">
        <v>19.265982821828043</v>
      </c>
      <c r="I4193">
        <v>8.0859999999999985</v>
      </c>
      <c r="J4193">
        <v>5151.549193652746</v>
      </c>
      <c r="K4193">
        <v>-3748.004210195902</v>
      </c>
      <c r="L4193">
        <v>-36.037723369174437</v>
      </c>
      <c r="M4193">
        <v>6370.7138261163855</v>
      </c>
      <c r="N4193">
        <v>37259.876616337373</v>
      </c>
      <c r="O4193">
        <v>47.086289596082445</v>
      </c>
      <c r="P4193">
        <v>13.519151658846194</v>
      </c>
      <c r="Q4193" s="6">
        <v>4191</v>
      </c>
    </row>
    <row r="4194" spans="1:17" x14ac:dyDescent="0.25">
      <c r="A4194">
        <v>142.53700000000001</v>
      </c>
      <c r="B4194">
        <v>-27.071999999999999</v>
      </c>
      <c r="C4194">
        <v>2018.365</v>
      </c>
      <c r="D4194">
        <v>0.75</v>
      </c>
      <c r="E4194">
        <v>0.65</v>
      </c>
      <c r="F4194">
        <v>19.899999999999999</v>
      </c>
      <c r="G4194">
        <v>42.007420362456692</v>
      </c>
      <c r="H4194">
        <v>18.345221595840187</v>
      </c>
      <c r="I4194">
        <v>32.537000000000006</v>
      </c>
      <c r="J4194">
        <v>5683.2627032219143</v>
      </c>
      <c r="K4194">
        <v>-2885.3226669721475</v>
      </c>
      <c r="L4194">
        <v>-26.916345492049256</v>
      </c>
      <c r="M4194">
        <v>6373.7400203002098</v>
      </c>
      <c r="N4194">
        <v>37608.536917988655</v>
      </c>
      <c r="O4194">
        <v>42.209054320643482</v>
      </c>
      <c r="P4194">
        <v>54.497370787183037</v>
      </c>
      <c r="Q4194" s="6">
        <v>4192</v>
      </c>
    </row>
    <row r="4195" spans="1:17" x14ac:dyDescent="0.25">
      <c r="A4195">
        <v>115.233</v>
      </c>
      <c r="B4195">
        <v>-30.068000000000001</v>
      </c>
      <c r="C4195">
        <v>2018.365</v>
      </c>
      <c r="D4195">
        <v>1.2</v>
      </c>
      <c r="E4195">
        <v>0.65</v>
      </c>
      <c r="F4195">
        <v>19.899999999999999</v>
      </c>
      <c r="G4195">
        <v>46.089820015575185</v>
      </c>
      <c r="H4195">
        <v>23.124694037662422</v>
      </c>
      <c r="I4195">
        <v>5.2330000000000041</v>
      </c>
      <c r="J4195">
        <v>5524.4864542266405</v>
      </c>
      <c r="K4195">
        <v>-3176.900724837938</v>
      </c>
      <c r="L4195">
        <v>-29.901403840573387</v>
      </c>
      <c r="M4195">
        <v>6372.805410367514</v>
      </c>
      <c r="N4195">
        <v>36803.514001748597</v>
      </c>
      <c r="O4195">
        <v>54.473156084949046</v>
      </c>
      <c r="P4195">
        <v>10.359298441421835</v>
      </c>
      <c r="Q4195" s="6">
        <v>4193</v>
      </c>
    </row>
    <row r="4196" spans="1:17" x14ac:dyDescent="0.25">
      <c r="A4196">
        <v>155.292</v>
      </c>
      <c r="B4196">
        <v>-34.015000000000001</v>
      </c>
      <c r="C4196">
        <v>2018.365</v>
      </c>
      <c r="D4196">
        <v>0.75</v>
      </c>
      <c r="E4196">
        <v>0.65</v>
      </c>
      <c r="F4196">
        <v>19.899999999999999</v>
      </c>
      <c r="G4196">
        <v>42.007420362456692</v>
      </c>
      <c r="H4196">
        <v>23.704452660151389</v>
      </c>
      <c r="I4196">
        <v>45.292000000000002</v>
      </c>
      <c r="J4196">
        <v>5292.3303473649175</v>
      </c>
      <c r="K4196">
        <v>-3547.827095513333</v>
      </c>
      <c r="L4196">
        <v>-33.836770888178691</v>
      </c>
      <c r="M4196">
        <v>6371.4862948371974</v>
      </c>
      <c r="N4196">
        <v>38787.189075633964</v>
      </c>
      <c r="O4196">
        <v>27.979521602799313</v>
      </c>
      <c r="P4196">
        <v>61.025083837612655</v>
      </c>
      <c r="Q4196" s="6">
        <v>4194</v>
      </c>
    </row>
    <row r="4197" spans="1:17" x14ac:dyDescent="0.25">
      <c r="A4197">
        <v>114.96899999999999</v>
      </c>
      <c r="B4197">
        <v>-35.927</v>
      </c>
      <c r="C4197">
        <v>2018.365</v>
      </c>
      <c r="D4197">
        <v>1.2</v>
      </c>
      <c r="E4197">
        <v>0.65</v>
      </c>
      <c r="F4197">
        <v>19.899999999999999</v>
      </c>
      <c r="G4197">
        <v>46.089820015575185</v>
      </c>
      <c r="H4197">
        <v>19.185888436148169</v>
      </c>
      <c r="I4197">
        <v>4.9689999999999941</v>
      </c>
      <c r="J4197">
        <v>5170.7581875644228</v>
      </c>
      <c r="K4197">
        <v>-3721.6369806247826</v>
      </c>
      <c r="L4197">
        <v>-35.744334126566287</v>
      </c>
      <c r="M4197">
        <v>6370.8180047634751</v>
      </c>
      <c r="N4197">
        <v>37202.145766724898</v>
      </c>
      <c r="O4197">
        <v>47.952284777723456</v>
      </c>
      <c r="P4197">
        <v>8.4285910169804286</v>
      </c>
      <c r="Q4197" s="6">
        <v>4195</v>
      </c>
    </row>
    <row r="4198" spans="1:17" x14ac:dyDescent="0.25">
      <c r="A4198">
        <v>149.65299999999999</v>
      </c>
      <c r="B4198">
        <v>-29.733000000000001</v>
      </c>
      <c r="C4198">
        <v>2018.365</v>
      </c>
      <c r="D4198">
        <v>3</v>
      </c>
      <c r="E4198">
        <v>0.65</v>
      </c>
      <c r="F4198">
        <v>19.899999999999999</v>
      </c>
      <c r="G4198">
        <v>54.048620189015942</v>
      </c>
      <c r="H4198">
        <v>20.461166086538647</v>
      </c>
      <c r="I4198">
        <v>39.652999999999992</v>
      </c>
      <c r="J4198">
        <v>5542.9980627392051</v>
      </c>
      <c r="K4198">
        <v>-3144.7087029005033</v>
      </c>
      <c r="L4198">
        <v>-29.567539400122438</v>
      </c>
      <c r="M4198">
        <v>6372.9130191482091</v>
      </c>
      <c r="N4198">
        <v>38190.86715549192</v>
      </c>
      <c r="O4198">
        <v>34.812311887568391</v>
      </c>
      <c r="P4198">
        <v>59.104396570422566</v>
      </c>
      <c r="Q4198" s="6">
        <v>4196</v>
      </c>
    </row>
    <row r="4199" spans="1:17" x14ac:dyDescent="0.25">
      <c r="A4199">
        <v>142.61500000000001</v>
      </c>
      <c r="B4199">
        <v>-30.709</v>
      </c>
      <c r="C4199">
        <v>2018.365</v>
      </c>
      <c r="D4199">
        <v>0.75</v>
      </c>
      <c r="E4199">
        <v>0.65</v>
      </c>
      <c r="F4199">
        <v>19.899999999999999</v>
      </c>
      <c r="G4199">
        <v>42.007420362456692</v>
      </c>
      <c r="H4199">
        <v>20.209059658955042</v>
      </c>
      <c r="I4199">
        <v>32.615000000000009</v>
      </c>
      <c r="J4199">
        <v>5488.5398452241088</v>
      </c>
      <c r="K4199">
        <v>-3238.1984089715552</v>
      </c>
      <c r="L4199">
        <v>-30.540294332003409</v>
      </c>
      <c r="M4199">
        <v>6372.5974742234102</v>
      </c>
      <c r="N4199">
        <v>37796.429290316337</v>
      </c>
      <c r="O4199">
        <v>39.710436672815668</v>
      </c>
      <c r="P4199">
        <v>51.407875015612397</v>
      </c>
      <c r="Q4199" s="6">
        <v>4197</v>
      </c>
    </row>
    <row r="4200" spans="1:17" x14ac:dyDescent="0.25">
      <c r="A4200">
        <v>133.06800000000001</v>
      </c>
      <c r="B4200">
        <v>-34.597000000000001</v>
      </c>
      <c r="C4200">
        <v>2018.365</v>
      </c>
      <c r="D4200">
        <v>0.75</v>
      </c>
      <c r="E4200">
        <v>0.65</v>
      </c>
      <c r="F4200">
        <v>19.899999999999999</v>
      </c>
      <c r="G4200">
        <v>42.007420362456692</v>
      </c>
      <c r="H4200">
        <v>15.035510412442411</v>
      </c>
      <c r="I4200">
        <v>23.068000000000012</v>
      </c>
      <c r="J4200">
        <v>5255.9436276947399</v>
      </c>
      <c r="K4200">
        <v>-3601.1560254364772</v>
      </c>
      <c r="L4200">
        <v>-34.41733566850818</v>
      </c>
      <c r="M4200">
        <v>6371.2846535877197</v>
      </c>
      <c r="N4200">
        <v>37558.265654608171</v>
      </c>
      <c r="O4200">
        <v>42.853548811379099</v>
      </c>
      <c r="P4200">
        <v>36.871557581970052</v>
      </c>
      <c r="Q4200" s="6">
        <v>4198</v>
      </c>
    </row>
    <row r="4201" spans="1:17" x14ac:dyDescent="0.25">
      <c r="A4201">
        <v>133.71214390600215</v>
      </c>
      <c r="B4201">
        <v>-35.564</v>
      </c>
      <c r="C4201">
        <v>2018.365</v>
      </c>
      <c r="D4201">
        <v>1.2</v>
      </c>
      <c r="E4201">
        <v>0.65</v>
      </c>
      <c r="F4201">
        <v>19.899999999999999</v>
      </c>
      <c r="G4201">
        <v>46.089820015575185</v>
      </c>
      <c r="H4201">
        <v>15.693125294143069</v>
      </c>
      <c r="I4201">
        <v>23.712143906002154</v>
      </c>
      <c r="J4201">
        <v>5194.2870691753351</v>
      </c>
      <c r="K4201">
        <v>-3688.9478901977241</v>
      </c>
      <c r="L4201">
        <v>-35.38211467440393</v>
      </c>
      <c r="M4201">
        <v>6370.9461380234834</v>
      </c>
      <c r="N4201">
        <v>37647.810101881187</v>
      </c>
      <c r="O4201">
        <v>41.638818196270172</v>
      </c>
      <c r="P4201">
        <v>37.059397872553653</v>
      </c>
      <c r="Q4201" s="6">
        <v>4199</v>
      </c>
    </row>
    <row r="4202" spans="1:17" x14ac:dyDescent="0.25">
      <c r="A4202">
        <v>143.58000000000001</v>
      </c>
      <c r="B4202">
        <v>-29.901011206128459</v>
      </c>
      <c r="C4202">
        <v>2018.365</v>
      </c>
      <c r="D4202">
        <v>1.2</v>
      </c>
      <c r="E4202">
        <v>0.65</v>
      </c>
      <c r="F4202">
        <v>19.899999999999999</v>
      </c>
      <c r="G4202">
        <v>46.089820015575185</v>
      </c>
      <c r="H4202">
        <v>16.835214690493054</v>
      </c>
      <c r="I4202">
        <v>33.580000000000013</v>
      </c>
      <c r="J4202">
        <v>5533.737655108599</v>
      </c>
      <c r="K4202">
        <v>-3160.8671632739679</v>
      </c>
      <c r="L4202">
        <v>-29.734978270109902</v>
      </c>
      <c r="M4202">
        <v>6372.8591432284484</v>
      </c>
      <c r="N4202">
        <v>37810.775416336393</v>
      </c>
      <c r="O4202">
        <v>39.529031679619784</v>
      </c>
      <c r="P4202">
        <v>53.097997128307895</v>
      </c>
      <c r="Q4202" s="6">
        <v>4200</v>
      </c>
    </row>
    <row r="4203" spans="1:17" x14ac:dyDescent="0.25">
      <c r="A4203">
        <v>139.35300000000001</v>
      </c>
      <c r="B4203">
        <v>-30.388999999999999</v>
      </c>
      <c r="C4203">
        <v>2018.365</v>
      </c>
      <c r="D4203">
        <v>1.2</v>
      </c>
      <c r="E4203">
        <v>0.65</v>
      </c>
      <c r="F4203">
        <v>19.899999999999999</v>
      </c>
      <c r="G4203">
        <v>46.089820015575185</v>
      </c>
      <c r="H4203">
        <v>17.393523983786945</v>
      </c>
      <c r="I4203">
        <v>29.353000000000009</v>
      </c>
      <c r="J4203">
        <v>5506.5712728692733</v>
      </c>
      <c r="K4203">
        <v>-3207.6468981046205</v>
      </c>
      <c r="L4203">
        <v>-30.221337000238748</v>
      </c>
      <c r="M4203">
        <v>6372.7016096871603</v>
      </c>
      <c r="N4203">
        <v>37598.970736096395</v>
      </c>
      <c r="O4203">
        <v>42.322313455260641</v>
      </c>
      <c r="P4203">
        <v>48.02875140411107</v>
      </c>
      <c r="Q4203" s="6">
        <v>4201</v>
      </c>
    </row>
    <row r="4204" spans="1:17" x14ac:dyDescent="0.25">
      <c r="A4204">
        <v>112.09</v>
      </c>
      <c r="B4204">
        <v>-26.242999999999999</v>
      </c>
      <c r="C4204">
        <v>2018.365</v>
      </c>
      <c r="D4204">
        <v>3</v>
      </c>
      <c r="E4204">
        <v>0.65</v>
      </c>
      <c r="F4204">
        <v>19.899999999999999</v>
      </c>
      <c r="G4204">
        <v>54.048620189015942</v>
      </c>
      <c r="H4204">
        <v>23.379590523814681</v>
      </c>
      <c r="I4204">
        <v>2.0900000000000034</v>
      </c>
      <c r="J4204">
        <v>5724.4721972500247</v>
      </c>
      <c r="K4204">
        <v>-2803.2351036466316</v>
      </c>
      <c r="L4204">
        <v>-26.090677309304784</v>
      </c>
      <c r="M4204">
        <v>6373.9868985906514</v>
      </c>
      <c r="N4204">
        <v>36551.725600573809</v>
      </c>
      <c r="O4204">
        <v>59.238323769314576</v>
      </c>
      <c r="P4204">
        <v>4.7179962685973464</v>
      </c>
      <c r="Q4204" s="6">
        <v>4202</v>
      </c>
    </row>
    <row r="4205" spans="1:17" x14ac:dyDescent="0.25">
      <c r="A4205">
        <v>119.22</v>
      </c>
      <c r="B4205">
        <v>-35.231999999999999</v>
      </c>
      <c r="C4205">
        <v>2018.365</v>
      </c>
      <c r="D4205">
        <v>1.2</v>
      </c>
      <c r="E4205">
        <v>0.65</v>
      </c>
      <c r="F4205">
        <v>19.899999999999999</v>
      </c>
      <c r="G4205">
        <v>46.089820015575185</v>
      </c>
      <c r="H4205">
        <v>20.081151107262421</v>
      </c>
      <c r="I4205">
        <v>9.2199999999999989</v>
      </c>
      <c r="J4205">
        <v>5215.6236470049425</v>
      </c>
      <c r="K4205">
        <v>-3658.9221906277808</v>
      </c>
      <c r="L4205">
        <v>-35.050854051474928</v>
      </c>
      <c r="M4205">
        <v>6371.0628331751313</v>
      </c>
      <c r="N4205">
        <v>37205.684130673959</v>
      </c>
      <c r="O4205">
        <v>47.903257293020147</v>
      </c>
      <c r="P4205">
        <v>15.715354621202874</v>
      </c>
      <c r="Q4205" s="6">
        <v>4203</v>
      </c>
    </row>
    <row r="4206" spans="1:17" x14ac:dyDescent="0.25">
      <c r="A4206">
        <v>155.80099999999999</v>
      </c>
      <c r="B4206">
        <v>-31.128</v>
      </c>
      <c r="C4206">
        <v>2018.365</v>
      </c>
      <c r="D4206">
        <v>3</v>
      </c>
      <c r="E4206">
        <v>0.65</v>
      </c>
      <c r="F4206">
        <v>19.899999999999999</v>
      </c>
      <c r="G4206">
        <v>54.048620189015942</v>
      </c>
      <c r="H4206">
        <v>16.048920275055504</v>
      </c>
      <c r="I4206">
        <v>45.800999999999988</v>
      </c>
      <c r="J4206">
        <v>5464.671116884695</v>
      </c>
      <c r="K4206">
        <v>-3278.0509368655939</v>
      </c>
      <c r="L4206">
        <v>-30.957960779730271</v>
      </c>
      <c r="M4206">
        <v>6372.4601497694139</v>
      </c>
      <c r="N4206">
        <v>38693.109081418421</v>
      </c>
      <c r="O4206">
        <v>29.026916028869419</v>
      </c>
      <c r="P4206">
        <v>63.311505453633956</v>
      </c>
      <c r="Q4206" s="6">
        <v>4204</v>
      </c>
    </row>
    <row r="4207" spans="1:17" x14ac:dyDescent="0.25">
      <c r="A4207">
        <v>152.852</v>
      </c>
      <c r="B4207">
        <v>-34.076999999999998</v>
      </c>
      <c r="C4207">
        <v>2018.365</v>
      </c>
      <c r="D4207">
        <v>0.75</v>
      </c>
      <c r="E4207">
        <v>0.65</v>
      </c>
      <c r="F4207">
        <v>19.899999999999999</v>
      </c>
      <c r="G4207">
        <v>42.007420362456692</v>
      </c>
      <c r="H4207">
        <v>16.692939182665622</v>
      </c>
      <c r="I4207">
        <v>42.852000000000004</v>
      </c>
      <c r="J4207">
        <v>5288.4800662959369</v>
      </c>
      <c r="K4207">
        <v>-3553.5254980538166</v>
      </c>
      <c r="L4207">
        <v>-33.898614497156764</v>
      </c>
      <c r="M4207">
        <v>6371.464892544579</v>
      </c>
      <c r="N4207">
        <v>38619.490545801717</v>
      </c>
      <c r="O4207">
        <v>29.835930905400716</v>
      </c>
      <c r="P4207">
        <v>58.869049838065202</v>
      </c>
      <c r="Q4207" s="6">
        <v>4205</v>
      </c>
    </row>
    <row r="4208" spans="1:17" x14ac:dyDescent="0.25">
      <c r="A4208">
        <v>155.82090758243027</v>
      </c>
      <c r="B4208">
        <v>-31.810177116236034</v>
      </c>
      <c r="C4208">
        <v>2018.365</v>
      </c>
      <c r="D4208">
        <v>3</v>
      </c>
      <c r="E4208">
        <v>0.65</v>
      </c>
      <c r="F4208">
        <v>19.899999999999999</v>
      </c>
      <c r="G4208">
        <v>54.048620189015942</v>
      </c>
      <c r="H4208">
        <v>20.909529083259606</v>
      </c>
      <c r="I4208">
        <v>45.820907582430266</v>
      </c>
      <c r="J4208">
        <v>5425.1853082108573</v>
      </c>
      <c r="K4208">
        <v>-3342.5640048526911</v>
      </c>
      <c r="L4208">
        <v>-31.638044307671088</v>
      </c>
      <c r="M4208">
        <v>6372.2342828056626</v>
      </c>
      <c r="N4208">
        <v>38724.529048114695</v>
      </c>
      <c r="O4208">
        <v>28.676735502521481</v>
      </c>
      <c r="P4208">
        <v>62.877803070269444</v>
      </c>
      <c r="Q4208" s="6">
        <v>4206</v>
      </c>
    </row>
    <row r="4209" spans="1:17" x14ac:dyDescent="0.25">
      <c r="A4209">
        <v>143.00700000000001</v>
      </c>
      <c r="B4209">
        <v>-32.981000000000002</v>
      </c>
      <c r="C4209">
        <v>2018.365</v>
      </c>
      <c r="D4209">
        <v>0.75</v>
      </c>
      <c r="E4209">
        <v>0.65</v>
      </c>
      <c r="F4209">
        <v>19.899999999999999</v>
      </c>
      <c r="G4209">
        <v>42.007420362456692</v>
      </c>
      <c r="H4209">
        <v>16.574695756297523</v>
      </c>
      <c r="I4209">
        <v>33.007000000000005</v>
      </c>
      <c r="J4209">
        <v>5355.6247714619067</v>
      </c>
      <c r="K4209">
        <v>-3452.1924512768906</v>
      </c>
      <c r="L4209">
        <v>-32.805501085567769</v>
      </c>
      <c r="M4209">
        <v>6371.8403474466895</v>
      </c>
      <c r="N4209">
        <v>37943.059875983265</v>
      </c>
      <c r="O4209">
        <v>37.833344802871309</v>
      </c>
      <c r="P4209">
        <v>50.036383141675906</v>
      </c>
      <c r="Q4209" s="6">
        <v>4207</v>
      </c>
    </row>
    <row r="4210" spans="1:17" x14ac:dyDescent="0.25">
      <c r="A4210">
        <v>161.55099999999999</v>
      </c>
      <c r="B4210">
        <v>-34.977000000000004</v>
      </c>
      <c r="C4210">
        <v>2018.365</v>
      </c>
      <c r="D4210">
        <v>0.75</v>
      </c>
      <c r="E4210">
        <v>0.65</v>
      </c>
      <c r="F4210">
        <v>19.899999999999999</v>
      </c>
      <c r="G4210">
        <v>42.007420362456692</v>
      </c>
      <c r="H4210">
        <v>18.854638968508439</v>
      </c>
      <c r="I4210">
        <v>51.550999999999988</v>
      </c>
      <c r="J4210">
        <v>5231.89254947465</v>
      </c>
      <c r="K4210">
        <v>-3635.7777488124357</v>
      </c>
      <c r="L4210">
        <v>-34.796438415092311</v>
      </c>
      <c r="M4210">
        <v>6371.1521319152298</v>
      </c>
      <c r="N4210">
        <v>39294.560117956731</v>
      </c>
      <c r="O4210">
        <v>22.585937463799091</v>
      </c>
      <c r="P4210">
        <v>65.527383861563564</v>
      </c>
      <c r="Q4210" s="6">
        <v>4208</v>
      </c>
    </row>
    <row r="4211" spans="1:17" x14ac:dyDescent="0.25">
      <c r="A4211">
        <v>120.96899999999999</v>
      </c>
      <c r="B4211">
        <v>-34.927</v>
      </c>
      <c r="C4211">
        <v>2018.365</v>
      </c>
      <c r="D4211">
        <v>3</v>
      </c>
      <c r="E4211">
        <v>0.65</v>
      </c>
      <c r="F4211">
        <v>19.899999999999999</v>
      </c>
      <c r="G4211">
        <v>54.048620189015942</v>
      </c>
      <c r="H4211">
        <v>14.294154281893327</v>
      </c>
      <c r="I4211">
        <v>10.968999999999994</v>
      </c>
      <c r="J4211">
        <v>5235.0703626846553</v>
      </c>
      <c r="K4211">
        <v>-3631.2312593630081</v>
      </c>
      <c r="L4211">
        <v>-34.746554669430104</v>
      </c>
      <c r="M4211">
        <v>6371.1696070057897</v>
      </c>
      <c r="N4211">
        <v>37215.688336076346</v>
      </c>
      <c r="O4211">
        <v>47.754432660167261</v>
      </c>
      <c r="P4211">
        <v>18.702458528068497</v>
      </c>
      <c r="Q4211" s="6">
        <v>4209</v>
      </c>
    </row>
    <row r="4212" spans="1:17" x14ac:dyDescent="0.25">
      <c r="A4212">
        <v>146</v>
      </c>
      <c r="B4212">
        <v>-29.692787544332969</v>
      </c>
      <c r="C4212">
        <v>2018.365</v>
      </c>
      <c r="D4212">
        <v>3</v>
      </c>
      <c r="E4212">
        <v>0.65</v>
      </c>
      <c r="F4212">
        <v>19.899999999999999</v>
      </c>
      <c r="G4212">
        <v>54.048620189015942</v>
      </c>
      <c r="H4212">
        <v>19.147804520626984</v>
      </c>
      <c r="I4212">
        <v>36</v>
      </c>
      <c r="J4212">
        <v>5545.2074195002642</v>
      </c>
      <c r="K4212">
        <v>-3140.8373127536465</v>
      </c>
      <c r="L4212">
        <v>-29.527464770089402</v>
      </c>
      <c r="M4212">
        <v>6372.9258861582821</v>
      </c>
      <c r="N4212">
        <v>37948.888469079699</v>
      </c>
      <c r="O4212">
        <v>37.77527922526923</v>
      </c>
      <c r="P4212">
        <v>55.71423123361221</v>
      </c>
      <c r="Q4212" s="6">
        <v>4210</v>
      </c>
    </row>
    <row r="4213" spans="1:17" x14ac:dyDescent="0.25">
      <c r="A4213">
        <v>154.06965875995303</v>
      </c>
      <c r="B4213">
        <v>-31.562254000446693</v>
      </c>
      <c r="C4213">
        <v>2018.365</v>
      </c>
      <c r="D4213">
        <v>0.75</v>
      </c>
      <c r="E4213">
        <v>0.65</v>
      </c>
      <c r="F4213">
        <v>19.899999999999999</v>
      </c>
      <c r="G4213">
        <v>42.007420362456692</v>
      </c>
      <c r="H4213">
        <v>23.736620378766109</v>
      </c>
      <c r="I4213">
        <v>44.069658759953029</v>
      </c>
      <c r="J4213">
        <v>5439.6249152978671</v>
      </c>
      <c r="K4213">
        <v>-3319.1717031479061</v>
      </c>
      <c r="L4213">
        <v>-31.390870885956833</v>
      </c>
      <c r="M4213">
        <v>6372.3166912910956</v>
      </c>
      <c r="N4213">
        <v>38585.455570408769</v>
      </c>
      <c r="O4213">
        <v>30.227817214061314</v>
      </c>
      <c r="P4213">
        <v>61.59968778685819</v>
      </c>
      <c r="Q4213" s="6">
        <v>4211</v>
      </c>
    </row>
    <row r="4214" spans="1:17" x14ac:dyDescent="0.25">
      <c r="A4214">
        <v>119.765</v>
      </c>
      <c r="B4214">
        <v>-34.731999999999999</v>
      </c>
      <c r="C4214">
        <v>2018.365</v>
      </c>
      <c r="D4214">
        <v>3</v>
      </c>
      <c r="E4214">
        <v>0.65</v>
      </c>
      <c r="F4214">
        <v>19.899999999999999</v>
      </c>
      <c r="G4214">
        <v>54.048620189015942</v>
      </c>
      <c r="H4214">
        <v>22.410853883839472</v>
      </c>
      <c r="I4214">
        <v>9.7650000000000006</v>
      </c>
      <c r="J4214">
        <v>5247.4256410190201</v>
      </c>
      <c r="K4214">
        <v>-3613.4738600593432</v>
      </c>
      <c r="L4214">
        <v>-34.552013291728834</v>
      </c>
      <c r="M4214">
        <v>6371.2376502023562</v>
      </c>
      <c r="N4214">
        <v>37179.458873553005</v>
      </c>
      <c r="O4214">
        <v>48.303884791546302</v>
      </c>
      <c r="P4214">
        <v>16.807994087668469</v>
      </c>
      <c r="Q4214" s="6">
        <v>4212</v>
      </c>
    </row>
    <row r="4215" spans="1:17" x14ac:dyDescent="0.25">
      <c r="A4215">
        <v>143.61500000000001</v>
      </c>
      <c r="B4215">
        <v>-34.709000000000003</v>
      </c>
      <c r="C4215">
        <v>2018.365</v>
      </c>
      <c r="D4215">
        <v>0.75</v>
      </c>
      <c r="E4215">
        <v>0.65</v>
      </c>
      <c r="F4215">
        <v>19.899999999999999</v>
      </c>
      <c r="G4215">
        <v>42.007420362456692</v>
      </c>
      <c r="H4215">
        <v>22.245455293863273</v>
      </c>
      <c r="I4215">
        <v>33.615000000000009</v>
      </c>
      <c r="J4215">
        <v>5248.8789176975597</v>
      </c>
      <c r="K4215">
        <v>-3611.376665626296</v>
      </c>
      <c r="L4215">
        <v>-34.529067933915755</v>
      </c>
      <c r="M4215">
        <v>6371.2456642072757</v>
      </c>
      <c r="N4215">
        <v>38076.19432742057</v>
      </c>
      <c r="O4215">
        <v>36.177692306894244</v>
      </c>
      <c r="P4215">
        <v>49.41854573707726</v>
      </c>
      <c r="Q4215" s="6">
        <v>4213</v>
      </c>
    </row>
    <row r="4216" spans="1:17" x14ac:dyDescent="0.25">
      <c r="A4216">
        <v>144.61500000000001</v>
      </c>
      <c r="B4216">
        <v>-25.709</v>
      </c>
      <c r="C4216">
        <v>2018.365</v>
      </c>
      <c r="D4216">
        <v>1.2</v>
      </c>
      <c r="E4216">
        <v>0.65</v>
      </c>
      <c r="F4216">
        <v>19.899999999999999</v>
      </c>
      <c r="G4216">
        <v>46.089820015575185</v>
      </c>
      <c r="H4216">
        <v>23.745960303120818</v>
      </c>
      <c r="I4216">
        <v>34.615000000000009</v>
      </c>
      <c r="J4216">
        <v>5750.3841384480775</v>
      </c>
      <c r="K4216">
        <v>-2750.0512289605931</v>
      </c>
      <c r="L4216">
        <v>-25.558890803466511</v>
      </c>
      <c r="M4216">
        <v>6374.1430405681131</v>
      </c>
      <c r="N4216">
        <v>37674.410585679019</v>
      </c>
      <c r="O4216">
        <v>41.332659764384353</v>
      </c>
      <c r="P4216">
        <v>57.851553505600066</v>
      </c>
      <c r="Q4216" s="6">
        <v>4214</v>
      </c>
    </row>
    <row r="4217" spans="1:17" x14ac:dyDescent="0.25">
      <c r="A4217">
        <v>148.97499999999999</v>
      </c>
      <c r="B4217">
        <v>-26.594999999999999</v>
      </c>
      <c r="C4217">
        <v>2018.365</v>
      </c>
      <c r="D4217">
        <v>1.2</v>
      </c>
      <c r="E4217">
        <v>0.65</v>
      </c>
      <c r="F4217">
        <v>19.899999999999999</v>
      </c>
      <c r="G4217">
        <v>46.089820015575185</v>
      </c>
      <c r="H4217">
        <v>17.655640873864286</v>
      </c>
      <c r="I4217">
        <v>38.974999999999994</v>
      </c>
      <c r="J4217">
        <v>5707.1200191876433</v>
      </c>
      <c r="K4217">
        <v>-2838.1617512522421</v>
      </c>
      <c r="L4217">
        <v>-26.441246943271278</v>
      </c>
      <c r="M4217">
        <v>6373.8827287363511</v>
      </c>
      <c r="N4217">
        <v>38003.824451197666</v>
      </c>
      <c r="O4217">
        <v>37.103763308872161</v>
      </c>
      <c r="P4217">
        <v>61.042772825107463</v>
      </c>
      <c r="Q4217" s="6">
        <v>4215</v>
      </c>
    </row>
    <row r="4218" spans="1:17" x14ac:dyDescent="0.25">
      <c r="A4218">
        <v>147.17500000000001</v>
      </c>
      <c r="B4218">
        <v>-31.396999999999998</v>
      </c>
      <c r="C4218">
        <v>2018.365</v>
      </c>
      <c r="D4218">
        <v>3</v>
      </c>
      <c r="E4218">
        <v>0.65</v>
      </c>
      <c r="F4218">
        <v>19.899999999999999</v>
      </c>
      <c r="G4218">
        <v>54.048620189015942</v>
      </c>
      <c r="H4218">
        <v>23.260243773050277</v>
      </c>
      <c r="I4218">
        <v>37.175000000000011</v>
      </c>
      <c r="J4218">
        <v>5449.1930965193187</v>
      </c>
      <c r="K4218">
        <v>-3303.5453813523081</v>
      </c>
      <c r="L4218">
        <v>-31.226123696810944</v>
      </c>
      <c r="M4218">
        <v>6372.3714180678426</v>
      </c>
      <c r="N4218">
        <v>38108.76986528634</v>
      </c>
      <c r="O4218">
        <v>35.795625800610914</v>
      </c>
      <c r="P4218">
        <v>55.512173516140187</v>
      </c>
      <c r="Q4218" s="6">
        <v>4216</v>
      </c>
    </row>
    <row r="4219" spans="1:17" x14ac:dyDescent="0.25">
      <c r="A4219">
        <v>118.62</v>
      </c>
      <c r="B4219">
        <v>-28.338999999999999</v>
      </c>
      <c r="C4219">
        <v>2018.365</v>
      </c>
      <c r="D4219">
        <v>0.75</v>
      </c>
      <c r="E4219">
        <v>0.65</v>
      </c>
      <c r="F4219">
        <v>19.899999999999999</v>
      </c>
      <c r="G4219">
        <v>42.007420362456692</v>
      </c>
      <c r="H4219">
        <v>14.912781088275342</v>
      </c>
      <c r="I4219">
        <v>8.6200000000000045</v>
      </c>
      <c r="J4219">
        <v>5617.9871501037533</v>
      </c>
      <c r="K4219">
        <v>-3009.6251788349628</v>
      </c>
      <c r="L4219">
        <v>-28.178504570392402</v>
      </c>
      <c r="M4219">
        <v>6373.352597794059</v>
      </c>
      <c r="N4219">
        <v>36742.762718358979</v>
      </c>
      <c r="O4219">
        <v>55.571934257247435</v>
      </c>
      <c r="P4219">
        <v>17.711038080237245</v>
      </c>
      <c r="Q4219" s="6">
        <v>4217</v>
      </c>
    </row>
    <row r="4220" spans="1:17" x14ac:dyDescent="0.25">
      <c r="A4220">
        <v>142.76499999999999</v>
      </c>
      <c r="B4220">
        <v>-34.257000000000005</v>
      </c>
      <c r="C4220">
        <v>2018.365</v>
      </c>
      <c r="D4220">
        <v>3</v>
      </c>
      <c r="E4220">
        <v>0.65</v>
      </c>
      <c r="F4220">
        <v>19.899999999999999</v>
      </c>
      <c r="G4220">
        <v>54.048620189015942</v>
      </c>
      <c r="H4220">
        <v>22.493904610296113</v>
      </c>
      <c r="I4220">
        <v>32.764999999999986</v>
      </c>
      <c r="J4220">
        <v>5277.2667006423071</v>
      </c>
      <c r="K4220">
        <v>-3570.0459237352666</v>
      </c>
      <c r="L4220">
        <v>-34.078165177579152</v>
      </c>
      <c r="M4220">
        <v>6371.4026499105312</v>
      </c>
      <c r="N4220">
        <v>38002.512509427957</v>
      </c>
      <c r="O4220">
        <v>37.086383713717886</v>
      </c>
      <c r="P4220">
        <v>48.82602214710743</v>
      </c>
      <c r="Q4220" s="6">
        <v>4218</v>
      </c>
    </row>
    <row r="4221" spans="1:17" x14ac:dyDescent="0.25">
      <c r="A4221">
        <v>135.13499999999999</v>
      </c>
      <c r="B4221">
        <v>-33.177999999999997</v>
      </c>
      <c r="C4221">
        <v>2018.365</v>
      </c>
      <c r="D4221">
        <v>1.2</v>
      </c>
      <c r="E4221">
        <v>0.65</v>
      </c>
      <c r="F4221">
        <v>19.899999999999999</v>
      </c>
      <c r="G4221">
        <v>46.089820015575185</v>
      </c>
      <c r="H4221">
        <v>22.061842471836581</v>
      </c>
      <c r="I4221">
        <v>25.134999999999991</v>
      </c>
      <c r="J4221">
        <v>5343.6998366445705</v>
      </c>
      <c r="K4221">
        <v>-3470.4995785527954</v>
      </c>
      <c r="L4221">
        <v>-33.001963251991384</v>
      </c>
      <c r="M4221">
        <v>6371.7733221521885</v>
      </c>
      <c r="N4221">
        <v>37556.079249656403</v>
      </c>
      <c r="O4221">
        <v>42.891080117368318</v>
      </c>
      <c r="P4221">
        <v>40.608227302853578</v>
      </c>
      <c r="Q4221" s="6">
        <v>4219</v>
      </c>
    </row>
    <row r="4222" spans="1:17" x14ac:dyDescent="0.25">
      <c r="A4222">
        <v>117.309</v>
      </c>
      <c r="B4222">
        <v>-25.158000000000001</v>
      </c>
      <c r="C4222">
        <v>2018.365</v>
      </c>
      <c r="D4222">
        <v>3</v>
      </c>
      <c r="E4222">
        <v>0.65</v>
      </c>
      <c r="F4222">
        <v>19.899999999999999</v>
      </c>
      <c r="G4222">
        <v>54.048620189015942</v>
      </c>
      <c r="H4222">
        <v>15.535131817788606</v>
      </c>
      <c r="I4222">
        <v>7.3089999999999975</v>
      </c>
      <c r="J4222">
        <v>5776.5982464494018</v>
      </c>
      <c r="K4222">
        <v>-2694.927657399126</v>
      </c>
      <c r="L4222">
        <v>-25.010229084125719</v>
      </c>
      <c r="M4222">
        <v>6374.3017170116009</v>
      </c>
      <c r="N4222">
        <v>36541.40150120161</v>
      </c>
      <c r="O4222">
        <v>59.455538782062654</v>
      </c>
      <c r="P4222">
        <v>16.78919854199787</v>
      </c>
      <c r="Q4222" s="6">
        <v>4220</v>
      </c>
    </row>
    <row r="4223" spans="1:17" x14ac:dyDescent="0.25">
      <c r="A4223">
        <v>136.673</v>
      </c>
      <c r="B4223">
        <v>-32.140999999999998</v>
      </c>
      <c r="C4223">
        <v>2018.365</v>
      </c>
      <c r="D4223">
        <v>1.2</v>
      </c>
      <c r="E4223">
        <v>0.65</v>
      </c>
      <c r="F4223">
        <v>19.899999999999999</v>
      </c>
      <c r="G4223">
        <v>46.089820015575185</v>
      </c>
      <c r="H4223">
        <v>20.168172847969355</v>
      </c>
      <c r="I4223">
        <v>26.673000000000002</v>
      </c>
      <c r="J4223">
        <v>5405.7591555817353</v>
      </c>
      <c r="K4223">
        <v>-3373.6818399829754</v>
      </c>
      <c r="L4223">
        <v>-31.9678868149667</v>
      </c>
      <c r="M4223">
        <v>6372.1237594374034</v>
      </c>
      <c r="N4223">
        <v>37564.229794811508</v>
      </c>
      <c r="O4223">
        <v>42.785275640400812</v>
      </c>
      <c r="P4223">
        <v>43.35821304771725</v>
      </c>
      <c r="Q4223" s="6">
        <v>4221</v>
      </c>
    </row>
    <row r="4224" spans="1:17" x14ac:dyDescent="0.25">
      <c r="A4224">
        <v>109.863</v>
      </c>
      <c r="B4224">
        <v>-28.111999999999998</v>
      </c>
      <c r="C4224">
        <v>2018.365</v>
      </c>
      <c r="D4224">
        <v>1.2</v>
      </c>
      <c r="E4224">
        <v>0.65</v>
      </c>
      <c r="F4224">
        <v>19.899999999999999</v>
      </c>
      <c r="G4224">
        <v>46.089820015575185</v>
      </c>
      <c r="H4224">
        <v>21.188120368570779</v>
      </c>
      <c r="I4224">
        <v>-0.13700000000000045</v>
      </c>
      <c r="J4224">
        <v>5629.8848987082974</v>
      </c>
      <c r="K4224">
        <v>-2987.4596653179478</v>
      </c>
      <c r="L4224">
        <v>-27.952349201577693</v>
      </c>
      <c r="M4224">
        <v>6373.4228813570307</v>
      </c>
      <c r="N4224">
        <v>36656.214592360797</v>
      </c>
      <c r="O4224">
        <v>57.179864622863825</v>
      </c>
      <c r="P4224">
        <v>0.29074717099298897</v>
      </c>
      <c r="Q4224" s="6">
        <v>4222</v>
      </c>
    </row>
    <row r="4225" spans="1:17" x14ac:dyDescent="0.25">
      <c r="A4225">
        <v>120.922</v>
      </c>
      <c r="B4225">
        <v>-24.059000000000001</v>
      </c>
      <c r="C4225">
        <v>2018.365</v>
      </c>
      <c r="D4225">
        <v>1.2</v>
      </c>
      <c r="E4225">
        <v>0.65</v>
      </c>
      <c r="F4225">
        <v>19.899999999999999</v>
      </c>
      <c r="G4225">
        <v>46.089820015575185</v>
      </c>
      <c r="H4225">
        <v>23.586045691148819</v>
      </c>
      <c r="I4225">
        <v>10.921999999999997</v>
      </c>
      <c r="J4225">
        <v>5827.2890673212942</v>
      </c>
      <c r="K4225">
        <v>-2584.2527524124112</v>
      </c>
      <c r="L4225">
        <v>-23.916054232433076</v>
      </c>
      <c r="M4225">
        <v>6374.6105890849049</v>
      </c>
      <c r="N4225">
        <v>36550.600498380198</v>
      </c>
      <c r="O4225">
        <v>59.277053052096853</v>
      </c>
      <c r="P4225">
        <v>25.32983516027948</v>
      </c>
      <c r="Q4225" s="6">
        <v>4223</v>
      </c>
    </row>
    <row r="4226" spans="1:17" x14ac:dyDescent="0.25">
      <c r="A4226">
        <v>153.27199999999999</v>
      </c>
      <c r="B4226">
        <v>-34.048999999999999</v>
      </c>
      <c r="C4226">
        <v>2018.365</v>
      </c>
      <c r="D4226">
        <v>1.2</v>
      </c>
      <c r="E4226">
        <v>0.65</v>
      </c>
      <c r="F4226">
        <v>19.899999999999999</v>
      </c>
      <c r="G4226">
        <v>46.089820015575185</v>
      </c>
      <c r="H4226">
        <v>17.815058570801583</v>
      </c>
      <c r="I4226">
        <v>43.271999999999991</v>
      </c>
      <c r="J4226">
        <v>5290.219671280367</v>
      </c>
      <c r="K4226">
        <v>-3550.9525347465938</v>
      </c>
      <c r="L4226">
        <v>-33.870685022332566</v>
      </c>
      <c r="M4226">
        <v>6371.4745604471345</v>
      </c>
      <c r="N4226">
        <v>38646.998282184803</v>
      </c>
      <c r="O4226">
        <v>29.52859351718266</v>
      </c>
      <c r="P4226">
        <v>59.258556802169828</v>
      </c>
      <c r="Q4226" s="6">
        <v>4224</v>
      </c>
    </row>
    <row r="4227" spans="1:17" x14ac:dyDescent="0.25">
      <c r="A4227">
        <v>113.5</v>
      </c>
      <c r="B4227">
        <v>-26.9</v>
      </c>
      <c r="C4227">
        <v>2018.365</v>
      </c>
      <c r="D4227">
        <v>3</v>
      </c>
      <c r="E4227">
        <v>0.65</v>
      </c>
      <c r="F4227">
        <v>19.899999999999999</v>
      </c>
      <c r="G4227">
        <v>54.048620189015942</v>
      </c>
      <c r="H4227">
        <v>22.699862201128127</v>
      </c>
      <c r="I4227">
        <v>3.5</v>
      </c>
      <c r="J4227">
        <v>5691.9107809366751</v>
      </c>
      <c r="K4227">
        <v>-2868.3396015943554</v>
      </c>
      <c r="L4227">
        <v>-26.745026212777301</v>
      </c>
      <c r="M4227">
        <v>6373.7916822106463</v>
      </c>
      <c r="N4227">
        <v>36597.078470885994</v>
      </c>
      <c r="O4227">
        <v>58.330519320568222</v>
      </c>
      <c r="P4227">
        <v>7.698886609652182</v>
      </c>
      <c r="Q4227" s="6">
        <v>4225</v>
      </c>
    </row>
    <row r="4228" spans="1:17" x14ac:dyDescent="0.25">
      <c r="A4228">
        <v>119.863</v>
      </c>
      <c r="B4228">
        <v>-31.888999999999999</v>
      </c>
      <c r="C4228">
        <v>2018.365</v>
      </c>
      <c r="D4228">
        <v>1.2</v>
      </c>
      <c r="E4228">
        <v>0.65</v>
      </c>
      <c r="F4228">
        <v>19.899999999999999</v>
      </c>
      <c r="G4228">
        <v>46.089820015575185</v>
      </c>
      <c r="H4228">
        <v>18.992879379132045</v>
      </c>
      <c r="I4228">
        <v>9.8629999999999995</v>
      </c>
      <c r="J4228">
        <v>5420.5731746763613</v>
      </c>
      <c r="K4228">
        <v>-3349.9882596010834</v>
      </c>
      <c r="L4228">
        <v>-31.716631525207866</v>
      </c>
      <c r="M4228">
        <v>6372.208006765477</v>
      </c>
      <c r="N4228">
        <v>36987.404712671734</v>
      </c>
      <c r="O4228">
        <v>51.345817567387421</v>
      </c>
      <c r="P4228">
        <v>18.217075975127369</v>
      </c>
      <c r="Q4228" s="6">
        <v>4226</v>
      </c>
    </row>
    <row r="4229" spans="1:17" x14ac:dyDescent="0.25">
      <c r="A4229">
        <v>119.863</v>
      </c>
      <c r="B4229">
        <v>-32.888999999999996</v>
      </c>
      <c r="C4229">
        <v>2018.365</v>
      </c>
      <c r="D4229">
        <v>0.75</v>
      </c>
      <c r="E4229">
        <v>0.65</v>
      </c>
      <c r="F4229">
        <v>19.899999999999999</v>
      </c>
      <c r="G4229">
        <v>42.007420362456692</v>
      </c>
      <c r="H4229">
        <v>23.24329462744981</v>
      </c>
      <c r="I4229">
        <v>9.8629999999999995</v>
      </c>
      <c r="J4229">
        <v>5361.1720704122745</v>
      </c>
      <c r="K4229">
        <v>-3443.6291073074954</v>
      </c>
      <c r="L4229">
        <v>-32.713755089233551</v>
      </c>
      <c r="M4229">
        <v>6371.8715772733558</v>
      </c>
      <c r="N4229">
        <v>37054.000832777921</v>
      </c>
      <c r="O4229">
        <v>50.266984368196916</v>
      </c>
      <c r="P4229">
        <v>17.754082971323324</v>
      </c>
      <c r="Q4229" s="6">
        <v>4227</v>
      </c>
    </row>
    <row r="4230" spans="1:17" x14ac:dyDescent="0.25">
      <c r="A4230">
        <v>150.05600000000001</v>
      </c>
      <c r="B4230">
        <v>-27.856000000000002</v>
      </c>
      <c r="C4230">
        <v>2018.365</v>
      </c>
      <c r="D4230">
        <v>0.75</v>
      </c>
      <c r="E4230">
        <v>0.65</v>
      </c>
      <c r="F4230">
        <v>19.899999999999999</v>
      </c>
      <c r="G4230">
        <v>42.007420362456692</v>
      </c>
      <c r="H4230">
        <v>15.450366173877487</v>
      </c>
      <c r="I4230">
        <v>40.056000000000012</v>
      </c>
      <c r="J4230">
        <v>5643.1966713230531</v>
      </c>
      <c r="K4230">
        <v>-2962.4069881363143</v>
      </c>
      <c r="L4230">
        <v>-27.697313693569981</v>
      </c>
      <c r="M4230">
        <v>6373.5016933072557</v>
      </c>
      <c r="N4230">
        <v>38133.834372019315</v>
      </c>
      <c r="O4230">
        <v>35.506514212964071</v>
      </c>
      <c r="P4230">
        <v>60.937144477902891</v>
      </c>
      <c r="Q4230" s="6">
        <v>4228</v>
      </c>
    </row>
    <row r="4231" spans="1:17" x14ac:dyDescent="0.25">
      <c r="A4231">
        <v>144.44900000000001</v>
      </c>
      <c r="B4231">
        <v>-32.826000000000001</v>
      </c>
      <c r="C4231">
        <v>2018.365</v>
      </c>
      <c r="D4231">
        <v>3</v>
      </c>
      <c r="E4231">
        <v>0.65</v>
      </c>
      <c r="F4231">
        <v>19.899999999999999</v>
      </c>
      <c r="G4231">
        <v>54.048620189015942</v>
      </c>
      <c r="H4231">
        <v>19.538303458186384</v>
      </c>
      <c r="I4231">
        <v>34.449000000000012</v>
      </c>
      <c r="J4231">
        <v>5364.9627820777114</v>
      </c>
      <c r="K4231">
        <v>-3437.7600179400492</v>
      </c>
      <c r="L4231">
        <v>-32.650930064925134</v>
      </c>
      <c r="M4231">
        <v>6371.8929364849018</v>
      </c>
      <c r="N4231">
        <v>38017.603599271322</v>
      </c>
      <c r="O4231">
        <v>36.906284676697091</v>
      </c>
      <c r="P4231">
        <v>51.682401731970756</v>
      </c>
      <c r="Q4231" s="6">
        <v>4229</v>
      </c>
    </row>
    <row r="4232" spans="1:17" x14ac:dyDescent="0.25">
      <c r="A4232">
        <v>116.101</v>
      </c>
      <c r="B4232">
        <v>-24.821000000000002</v>
      </c>
      <c r="C4232">
        <v>2018.365</v>
      </c>
      <c r="D4232">
        <v>1.2</v>
      </c>
      <c r="E4232">
        <v>0.65</v>
      </c>
      <c r="F4232">
        <v>19.899999999999999</v>
      </c>
      <c r="G4232">
        <v>46.089820015575185</v>
      </c>
      <c r="H4232">
        <v>21.80349362749763</v>
      </c>
      <c r="I4232">
        <v>6.1009999999999991</v>
      </c>
      <c r="J4232">
        <v>5792.3685431418089</v>
      </c>
      <c r="K4232">
        <v>-2661.0919614298668</v>
      </c>
      <c r="L4232">
        <v>-24.674686035586699</v>
      </c>
      <c r="M4232">
        <v>6374.3975218655305</v>
      </c>
      <c r="N4232">
        <v>36506.900249735016</v>
      </c>
      <c r="O4232">
        <v>60.16709215951451</v>
      </c>
      <c r="P4232">
        <v>14.285263862398526</v>
      </c>
      <c r="Q4232" s="6">
        <v>4230</v>
      </c>
    </row>
    <row r="4233" spans="1:17" x14ac:dyDescent="0.25">
      <c r="A4233">
        <v>146.70500000000001</v>
      </c>
      <c r="B4233">
        <v>-23.82</v>
      </c>
      <c r="C4233">
        <v>2018.365</v>
      </c>
      <c r="D4233">
        <v>3</v>
      </c>
      <c r="E4233">
        <v>0.65</v>
      </c>
      <c r="F4233">
        <v>19.899999999999999</v>
      </c>
      <c r="G4233">
        <v>54.048620189015942</v>
      </c>
      <c r="H4233">
        <v>14.156062179022783</v>
      </c>
      <c r="I4233">
        <v>36.705000000000013</v>
      </c>
      <c r="J4233">
        <v>5838.0302510399888</v>
      </c>
      <c r="K4233">
        <v>-2560.0589384596001</v>
      </c>
      <c r="L4233">
        <v>-23.678131469641546</v>
      </c>
      <c r="M4233">
        <v>6374.676382409144</v>
      </c>
      <c r="N4233">
        <v>37732.663154517395</v>
      </c>
      <c r="O4233">
        <v>40.571288998196039</v>
      </c>
      <c r="P4233">
        <v>61.554384088657052</v>
      </c>
      <c r="Q4233" s="6">
        <v>4231</v>
      </c>
    </row>
    <row r="4234" spans="1:17" x14ac:dyDescent="0.25">
      <c r="A4234">
        <v>116.003</v>
      </c>
      <c r="B4234">
        <v>-24.812000000000001</v>
      </c>
      <c r="C4234">
        <v>2018.365</v>
      </c>
      <c r="D4234">
        <v>1.2</v>
      </c>
      <c r="E4234">
        <v>0.65</v>
      </c>
      <c r="F4234">
        <v>19.899999999999999</v>
      </c>
      <c r="G4234">
        <v>46.089820015575185</v>
      </c>
      <c r="H4234">
        <v>17.433750898634145</v>
      </c>
      <c r="I4234">
        <v>6.0030000000000001</v>
      </c>
      <c r="J4234">
        <v>5792.7869688720639</v>
      </c>
      <c r="K4234">
        <v>-2660.1870896352539</v>
      </c>
      <c r="L4234">
        <v>-24.665725221942999</v>
      </c>
      <c r="M4234">
        <v>6374.4000673472065</v>
      </c>
      <c r="N4234">
        <v>36505.213625060547</v>
      </c>
      <c r="O4234">
        <v>60.202235134578864</v>
      </c>
      <c r="P4234">
        <v>14.067931153663398</v>
      </c>
      <c r="Q4234" s="6">
        <v>4232</v>
      </c>
    </row>
    <row r="4235" spans="1:17" x14ac:dyDescent="0.25">
      <c r="A4235">
        <v>141.61500000000001</v>
      </c>
      <c r="B4235">
        <v>-26.709</v>
      </c>
      <c r="C4235">
        <v>2018.365</v>
      </c>
      <c r="D4235">
        <v>3</v>
      </c>
      <c r="E4235">
        <v>0.65</v>
      </c>
      <c r="F4235">
        <v>19.899999999999999</v>
      </c>
      <c r="G4235">
        <v>54.048620189015942</v>
      </c>
      <c r="H4235">
        <v>23.464345888410335</v>
      </c>
      <c r="I4235">
        <v>31.615000000000009</v>
      </c>
      <c r="J4235">
        <v>5701.4541340520691</v>
      </c>
      <c r="K4235">
        <v>-2849.4506603742088</v>
      </c>
      <c r="L4235">
        <v>-26.554788635462675</v>
      </c>
      <c r="M4235">
        <v>6373.8487830043823</v>
      </c>
      <c r="N4235">
        <v>37536.669703011401</v>
      </c>
      <c r="O4235">
        <v>43.189814896443352</v>
      </c>
      <c r="P4235">
        <v>53.864676180244949</v>
      </c>
      <c r="Q4235" s="6">
        <v>4233</v>
      </c>
    </row>
    <row r="4236" spans="1:17" x14ac:dyDescent="0.25">
      <c r="A4236">
        <v>134.61500000000001</v>
      </c>
      <c r="B4236">
        <v>-25.709</v>
      </c>
      <c r="C4236">
        <v>2018.365</v>
      </c>
      <c r="D4236">
        <v>3</v>
      </c>
      <c r="E4236">
        <v>0.65</v>
      </c>
      <c r="F4236">
        <v>19.899999999999999</v>
      </c>
      <c r="G4236">
        <v>54.048620189015942</v>
      </c>
      <c r="H4236">
        <v>18.072807293575007</v>
      </c>
      <c r="I4236">
        <v>24.615000000000009</v>
      </c>
      <c r="J4236">
        <v>5750.3841384480775</v>
      </c>
      <c r="K4236">
        <v>-2750.0512289605931</v>
      </c>
      <c r="L4236">
        <v>-25.558890803466511</v>
      </c>
      <c r="M4236">
        <v>6374.1430405681131</v>
      </c>
      <c r="N4236">
        <v>37115.906114963545</v>
      </c>
      <c r="O4236">
        <v>49.33589782378079</v>
      </c>
      <c r="P4236">
        <v>46.563883988914327</v>
      </c>
      <c r="Q4236" s="6">
        <v>4234</v>
      </c>
    </row>
    <row r="4237" spans="1:17" x14ac:dyDescent="0.25">
      <c r="A4237">
        <v>154.92599999999999</v>
      </c>
      <c r="B4237">
        <v>-30.658999999999999</v>
      </c>
      <c r="C4237">
        <v>2018.365</v>
      </c>
      <c r="D4237">
        <v>3</v>
      </c>
      <c r="E4237">
        <v>0.65</v>
      </c>
      <c r="F4237">
        <v>19.899999999999999</v>
      </c>
      <c r="G4237">
        <v>54.048620189015942</v>
      </c>
      <c r="H4237">
        <v>19.830283577879296</v>
      </c>
      <c r="I4237">
        <v>44.925999999999988</v>
      </c>
      <c r="J4237">
        <v>5491.3685578805544</v>
      </c>
      <c r="K4237">
        <v>-3233.4312819200809</v>
      </c>
      <c r="L4237">
        <v>-30.490455871394396</v>
      </c>
      <c r="M4237">
        <v>6372.6137881860141</v>
      </c>
      <c r="N4237">
        <v>38607.731276398248</v>
      </c>
      <c r="O4237">
        <v>29.98092568997027</v>
      </c>
      <c r="P4237">
        <v>62.921775003532083</v>
      </c>
      <c r="Q4237" s="6">
        <v>4235</v>
      </c>
    </row>
    <row r="4238" spans="1:17" x14ac:dyDescent="0.25">
      <c r="A4238">
        <v>153.71600000000001</v>
      </c>
      <c r="B4238">
        <v>-33.646999999999998</v>
      </c>
      <c r="C4238">
        <v>2018.365</v>
      </c>
      <c r="D4238">
        <v>1.2</v>
      </c>
      <c r="E4238">
        <v>0.65</v>
      </c>
      <c r="F4238">
        <v>19.899999999999999</v>
      </c>
      <c r="G4238">
        <v>46.089820015575185</v>
      </c>
      <c r="H4238">
        <v>22.034445196994071</v>
      </c>
      <c r="I4238">
        <v>43.716000000000008</v>
      </c>
      <c r="J4238">
        <v>5315.0557178523022</v>
      </c>
      <c r="K4238">
        <v>-3513.9200444823418</v>
      </c>
      <c r="L4238">
        <v>-33.469716236184496</v>
      </c>
      <c r="M4238">
        <v>6371.6129326010723</v>
      </c>
      <c r="N4238">
        <v>38658.21893782921</v>
      </c>
      <c r="O4238">
        <v>29.405088250165225</v>
      </c>
      <c r="P4238">
        <v>59.908484534643733</v>
      </c>
      <c r="Q4238" s="6">
        <v>4236</v>
      </c>
    </row>
    <row r="4239" spans="1:17" x14ac:dyDescent="0.25">
      <c r="A4239">
        <v>158.51857910958867</v>
      </c>
      <c r="B4239">
        <v>-24.782190758761814</v>
      </c>
      <c r="C4239">
        <v>2018.365</v>
      </c>
      <c r="D4239">
        <v>3</v>
      </c>
      <c r="E4239">
        <v>0.65</v>
      </c>
      <c r="F4239">
        <v>19.899999999999999</v>
      </c>
      <c r="G4239">
        <v>54.048620189015942</v>
      </c>
      <c r="H4239">
        <v>18.403111374778767</v>
      </c>
      <c r="I4239">
        <v>48.518579109588671</v>
      </c>
      <c r="J4239">
        <v>5794.1718338854471</v>
      </c>
      <c r="K4239">
        <v>-2657.1895680687517</v>
      </c>
      <c r="L4239">
        <v>-24.636045873723312</v>
      </c>
      <c r="M4239">
        <v>6374.4084934403791</v>
      </c>
      <c r="N4239">
        <v>38662.669330051409</v>
      </c>
      <c r="O4239">
        <v>29.387243376814045</v>
      </c>
      <c r="P4239">
        <v>69.664893633500483</v>
      </c>
      <c r="Q4239" s="6">
        <v>4237</v>
      </c>
    </row>
    <row r="4240" spans="1:17" x14ac:dyDescent="0.25">
      <c r="A4240">
        <v>160.79300000000001</v>
      </c>
      <c r="B4240">
        <v>-27.606999999999999</v>
      </c>
      <c r="C4240">
        <v>2018.365</v>
      </c>
      <c r="D4240">
        <v>1.2</v>
      </c>
      <c r="E4240">
        <v>0.65</v>
      </c>
      <c r="F4240">
        <v>19.899999999999999</v>
      </c>
      <c r="G4240">
        <v>46.089820015575185</v>
      </c>
      <c r="H4240">
        <v>19.91827141322209</v>
      </c>
      <c r="I4240">
        <v>50.793000000000006</v>
      </c>
      <c r="J4240">
        <v>5656.0364680070188</v>
      </c>
      <c r="K4240">
        <v>-2937.9834148717446</v>
      </c>
      <c r="L4240">
        <v>-27.449263900985216</v>
      </c>
      <c r="M4240">
        <v>6373.5778863591795</v>
      </c>
      <c r="N4240">
        <v>38947.874481783649</v>
      </c>
      <c r="O4240">
        <v>26.260042329699104</v>
      </c>
      <c r="P4240">
        <v>69.291522388409192</v>
      </c>
      <c r="Q4240" s="6">
        <v>4238</v>
      </c>
    </row>
    <row r="4241" spans="1:17" x14ac:dyDescent="0.25">
      <c r="A4241">
        <v>157.79300000000001</v>
      </c>
      <c r="B4241">
        <v>-31.606999999999999</v>
      </c>
      <c r="C4241">
        <v>2018.365</v>
      </c>
      <c r="D4241">
        <v>3</v>
      </c>
      <c r="E4241">
        <v>0.65</v>
      </c>
      <c r="F4241">
        <v>19.899999999999999</v>
      </c>
      <c r="G4241">
        <v>54.048620189015942</v>
      </c>
      <c r="H4241">
        <v>16.695262761142253</v>
      </c>
      <c r="I4241">
        <v>47.793000000000006</v>
      </c>
      <c r="J4241">
        <v>5437.026335646714</v>
      </c>
      <c r="K4241">
        <v>-3323.398174599748</v>
      </c>
      <c r="L4241">
        <v>-31.435480631617132</v>
      </c>
      <c r="M4241">
        <v>6372.301844816272</v>
      </c>
      <c r="N4241">
        <v>38863.850214812293</v>
      </c>
      <c r="O4241">
        <v>27.15307148935182</v>
      </c>
      <c r="P4241">
        <v>64.576742744381832</v>
      </c>
      <c r="Q4241" s="6">
        <v>4239</v>
      </c>
    </row>
    <row r="4242" spans="1:17" x14ac:dyDescent="0.25">
      <c r="A4242">
        <v>133.92860458316989</v>
      </c>
      <c r="B4242">
        <v>-33.564</v>
      </c>
      <c r="C4242">
        <v>2018.365</v>
      </c>
      <c r="D4242">
        <v>0.75</v>
      </c>
      <c r="E4242">
        <v>0.65</v>
      </c>
      <c r="F4242">
        <v>19.899999999999999</v>
      </c>
      <c r="G4242">
        <v>42.007420362456692</v>
      </c>
      <c r="H4242">
        <v>19.545658335617379</v>
      </c>
      <c r="I4242">
        <v>23.928604583169886</v>
      </c>
      <c r="J4242">
        <v>5320.1509605520305</v>
      </c>
      <c r="K4242">
        <v>-3506.2526846315254</v>
      </c>
      <c r="L4242">
        <v>-33.386933486219654</v>
      </c>
      <c r="M4242">
        <v>6371.6414001062922</v>
      </c>
      <c r="N4242">
        <v>37527.76527252129</v>
      </c>
      <c r="O4242">
        <v>43.277362601919691</v>
      </c>
      <c r="P4242">
        <v>38.750810298010997</v>
      </c>
      <c r="Q4242" s="6">
        <v>4240</v>
      </c>
    </row>
    <row r="4243" spans="1:17" x14ac:dyDescent="0.25">
      <c r="A4243">
        <v>151.01913977233409</v>
      </c>
      <c r="B4243">
        <v>-30.617975327385086</v>
      </c>
      <c r="C4243">
        <v>2018.365</v>
      </c>
      <c r="D4243">
        <v>3</v>
      </c>
      <c r="E4243">
        <v>0.65</v>
      </c>
      <c r="F4243">
        <v>19.899999999999999</v>
      </c>
      <c r="G4243">
        <v>54.048620189015942</v>
      </c>
      <c r="H4243">
        <v>18.372935016263856</v>
      </c>
      <c r="I4243">
        <v>41.019139772334086</v>
      </c>
      <c r="J4243">
        <v>5493.686374156875</v>
      </c>
      <c r="K4243">
        <v>-3229.5180703987444</v>
      </c>
      <c r="L4243">
        <v>-30.449564122400773</v>
      </c>
      <c r="M4243">
        <v>6372.6271619033969</v>
      </c>
      <c r="N4243">
        <v>38326.100301308419</v>
      </c>
      <c r="O4243">
        <v>33.207526319222104</v>
      </c>
      <c r="P4243">
        <v>59.650999461954839</v>
      </c>
      <c r="Q4243" s="6">
        <v>4241</v>
      </c>
    </row>
    <row r="4244" spans="1:17" x14ac:dyDescent="0.25">
      <c r="A4244">
        <v>154.19399999999999</v>
      </c>
      <c r="B4244">
        <v>-32.290999999999997</v>
      </c>
      <c r="C4244">
        <v>2018.365</v>
      </c>
      <c r="D4244">
        <v>3</v>
      </c>
      <c r="E4244">
        <v>0.65</v>
      </c>
      <c r="F4244">
        <v>19.899999999999999</v>
      </c>
      <c r="G4244">
        <v>54.048620189015942</v>
      </c>
      <c r="H4244">
        <v>19.139844163615898</v>
      </c>
      <c r="I4244">
        <v>44.193999999999988</v>
      </c>
      <c r="J4244">
        <v>5396.8915791176396</v>
      </c>
      <c r="K4244">
        <v>-3387.7545954792595</v>
      </c>
      <c r="L4244">
        <v>-32.117449863063271</v>
      </c>
      <c r="M4244">
        <v>6372.0734393085686</v>
      </c>
      <c r="N4244">
        <v>38627.855129792748</v>
      </c>
      <c r="O4244">
        <v>29.749275385834338</v>
      </c>
      <c r="P4244">
        <v>61.21273907007145</v>
      </c>
      <c r="Q4244" s="6">
        <v>4242</v>
      </c>
    </row>
    <row r="4245" spans="1:17" x14ac:dyDescent="0.25">
      <c r="A4245">
        <v>133.58000000000001</v>
      </c>
      <c r="B4245">
        <v>-32.271000000000001</v>
      </c>
      <c r="C4245">
        <v>2018.365</v>
      </c>
      <c r="D4245">
        <v>3</v>
      </c>
      <c r="E4245">
        <v>0.65</v>
      </c>
      <c r="F4245">
        <v>19.899999999999999</v>
      </c>
      <c r="G4245">
        <v>54.048620189015942</v>
      </c>
      <c r="H4245">
        <v>15.486431660855661</v>
      </c>
      <c r="I4245">
        <v>23.580000000000013</v>
      </c>
      <c r="J4245">
        <v>5398.0760630780233</v>
      </c>
      <c r="K4245">
        <v>-3385.8795507698078</v>
      </c>
      <c r="L4245">
        <v>-32.097507849869068</v>
      </c>
      <c r="M4245">
        <v>6372.0801560477157</v>
      </c>
      <c r="N4245">
        <v>37432.827965429526</v>
      </c>
      <c r="O4245">
        <v>44.60772968654183</v>
      </c>
      <c r="P4245">
        <v>39.265380111200663</v>
      </c>
      <c r="Q4245" s="6">
        <v>4243</v>
      </c>
    </row>
    <row r="4246" spans="1:17" x14ac:dyDescent="0.25">
      <c r="A4246">
        <v>141.76499999999999</v>
      </c>
      <c r="B4246">
        <v>-26.257999999999999</v>
      </c>
      <c r="C4246">
        <v>2018.365</v>
      </c>
      <c r="D4246">
        <v>0.75</v>
      </c>
      <c r="E4246">
        <v>0.65</v>
      </c>
      <c r="F4246">
        <v>19.899999999999999</v>
      </c>
      <c r="G4246">
        <v>42.007420362456692</v>
      </c>
      <c r="H4246">
        <v>14.935400842360504</v>
      </c>
      <c r="I4246">
        <v>31.764999999999986</v>
      </c>
      <c r="J4246">
        <v>5723.7371542790543</v>
      </c>
      <c r="K4246">
        <v>-2804.7255905534807</v>
      </c>
      <c r="L4246">
        <v>-26.105615888434947</v>
      </c>
      <c r="M4246">
        <v>6373.9824795476225</v>
      </c>
      <c r="N4246">
        <v>37524.217252670329</v>
      </c>
      <c r="O4246">
        <v>43.363390399679211</v>
      </c>
      <c r="P4246">
        <v>54.453631534242064</v>
      </c>
      <c r="Q4246" s="6">
        <v>4244</v>
      </c>
    </row>
    <row r="4247" spans="1:17" x14ac:dyDescent="0.25">
      <c r="A4247">
        <v>114.09</v>
      </c>
      <c r="B4247">
        <v>-30.242999999999999</v>
      </c>
      <c r="C4247">
        <v>2018.365</v>
      </c>
      <c r="D4247">
        <v>3</v>
      </c>
      <c r="E4247">
        <v>0.65</v>
      </c>
      <c r="F4247">
        <v>19.899999999999999</v>
      </c>
      <c r="G4247">
        <v>54.048620189015942</v>
      </c>
      <c r="H4247">
        <v>21.711838482209366</v>
      </c>
      <c r="I4247">
        <v>4.0900000000000034</v>
      </c>
      <c r="J4247">
        <v>5514.7410749268684</v>
      </c>
      <c r="K4247">
        <v>-3193.6749160660684</v>
      </c>
      <c r="L4247">
        <v>-30.075819640929598</v>
      </c>
      <c r="M4247">
        <v>6372.7489039656321</v>
      </c>
      <c r="N4247">
        <v>36804.379702847211</v>
      </c>
      <c r="O4247">
        <v>54.456665163970001</v>
      </c>
      <c r="P4247">
        <v>8.0802448629946664</v>
      </c>
      <c r="Q4247" s="6">
        <v>4245</v>
      </c>
    </row>
    <row r="4248" spans="1:17" x14ac:dyDescent="0.25">
      <c r="A4248">
        <v>154.18700000000001</v>
      </c>
      <c r="B4248">
        <v>-32.079000000000001</v>
      </c>
      <c r="C4248">
        <v>2018.365</v>
      </c>
      <c r="D4248">
        <v>3</v>
      </c>
      <c r="E4248">
        <v>0.65</v>
      </c>
      <c r="F4248">
        <v>19.899999999999999</v>
      </c>
      <c r="G4248">
        <v>54.048620189015942</v>
      </c>
      <c r="H4248">
        <v>15.532736291214407</v>
      </c>
      <c r="I4248">
        <v>44.187000000000012</v>
      </c>
      <c r="J4248">
        <v>5409.4135925290448</v>
      </c>
      <c r="K4248">
        <v>-3367.8584263918156</v>
      </c>
      <c r="L4248">
        <v>-31.906068802621725</v>
      </c>
      <c r="M4248">
        <v>6372.1445209016047</v>
      </c>
      <c r="N4248">
        <v>38617.562644956284</v>
      </c>
      <c r="O4248">
        <v>29.865313414669718</v>
      </c>
      <c r="P4248">
        <v>61.348786542470414</v>
      </c>
      <c r="Q4248" s="6">
        <v>4246</v>
      </c>
    </row>
    <row r="4249" spans="1:17" x14ac:dyDescent="0.25">
      <c r="A4249">
        <v>114.63500000000001</v>
      </c>
      <c r="B4249">
        <v>-30.056000000000001</v>
      </c>
      <c r="C4249">
        <v>2018.365</v>
      </c>
      <c r="D4249">
        <v>1.2</v>
      </c>
      <c r="E4249">
        <v>0.65</v>
      </c>
      <c r="F4249">
        <v>19.899999999999999</v>
      </c>
      <c r="G4249">
        <v>46.089820015575185</v>
      </c>
      <c r="H4249">
        <v>17.109909311824932</v>
      </c>
      <c r="I4249">
        <v>4.6350000000000051</v>
      </c>
      <c r="J4249">
        <v>5525.1528216311253</v>
      </c>
      <c r="K4249">
        <v>-3175.749421557925</v>
      </c>
      <c r="L4249">
        <v>-29.889444126841493</v>
      </c>
      <c r="M4249">
        <v>6372.8092777756874</v>
      </c>
      <c r="N4249">
        <v>36797.071689238481</v>
      </c>
      <c r="O4249">
        <v>54.586974374663548</v>
      </c>
      <c r="P4249">
        <v>9.1948226293159738</v>
      </c>
      <c r="Q4249" s="6">
        <v>4247</v>
      </c>
    </row>
    <row r="4250" spans="1:17" x14ac:dyDescent="0.25">
      <c r="A4250">
        <v>153.66</v>
      </c>
      <c r="B4250">
        <v>-22.942</v>
      </c>
      <c r="C4250">
        <v>2018.365</v>
      </c>
      <c r="D4250">
        <v>3</v>
      </c>
      <c r="E4250">
        <v>0.65</v>
      </c>
      <c r="F4250">
        <v>19.899999999999999</v>
      </c>
      <c r="G4250">
        <v>54.048620189015942</v>
      </c>
      <c r="H4250">
        <v>22.007853599099288</v>
      </c>
      <c r="I4250">
        <v>43.66</v>
      </c>
      <c r="J4250">
        <v>5876.6181551213285</v>
      </c>
      <c r="K4250">
        <v>-2470.8063970478852</v>
      </c>
      <c r="L4250">
        <v>-22.804172460148493</v>
      </c>
      <c r="M4250">
        <v>6374.9137400277314</v>
      </c>
      <c r="N4250">
        <v>38209.135075554303</v>
      </c>
      <c r="O4250">
        <v>34.619444261657428</v>
      </c>
      <c r="P4250">
        <v>67.78135955147404</v>
      </c>
      <c r="Q4250" s="6">
        <v>4248</v>
      </c>
    </row>
    <row r="4251" spans="1:17" x14ac:dyDescent="0.25">
      <c r="A4251">
        <v>139.91800000000001</v>
      </c>
      <c r="B4251">
        <v>-23.847000000000001</v>
      </c>
      <c r="C4251">
        <v>2018.365</v>
      </c>
      <c r="D4251">
        <v>3</v>
      </c>
      <c r="E4251">
        <v>0.65</v>
      </c>
      <c r="F4251">
        <v>19.899999999999999</v>
      </c>
      <c r="G4251">
        <v>54.048620189015942</v>
      </c>
      <c r="H4251">
        <v>16.877298677121757</v>
      </c>
      <c r="I4251">
        <v>29.918000000000006</v>
      </c>
      <c r="J4251">
        <v>5836.8218863060893</v>
      </c>
      <c r="K4251">
        <v>-2562.7943353468813</v>
      </c>
      <c r="L4251">
        <v>-23.705009280610742</v>
      </c>
      <c r="M4251">
        <v>6374.6689747584414</v>
      </c>
      <c r="N4251">
        <v>37307.287458302017</v>
      </c>
      <c r="O4251">
        <v>46.456262124905329</v>
      </c>
      <c r="P4251">
        <v>54.908854529403996</v>
      </c>
      <c r="Q4251" s="6">
        <v>4249</v>
      </c>
    </row>
    <row r="4252" spans="1:17" x14ac:dyDescent="0.25">
      <c r="A4252">
        <v>149.66999999999999</v>
      </c>
      <c r="B4252">
        <v>-29.771999999999998</v>
      </c>
      <c r="C4252">
        <v>2018.365</v>
      </c>
      <c r="D4252">
        <v>0.75</v>
      </c>
      <c r="E4252">
        <v>0.65</v>
      </c>
      <c r="F4252">
        <v>19.899999999999999</v>
      </c>
      <c r="G4252">
        <v>42.007420362456692</v>
      </c>
      <c r="H4252">
        <v>22.992641731300161</v>
      </c>
      <c r="I4252">
        <v>39.669999999999987</v>
      </c>
      <c r="J4252">
        <v>5540.8527130556622</v>
      </c>
      <c r="K4252">
        <v>-3148.4619062029451</v>
      </c>
      <c r="L4252">
        <v>-29.606406039917474</v>
      </c>
      <c r="M4252">
        <v>6372.9005297891927</v>
      </c>
      <c r="N4252">
        <v>38193.84700544666</v>
      </c>
      <c r="O4252">
        <v>34.776470975938814</v>
      </c>
      <c r="P4252">
        <v>59.089576642330925</v>
      </c>
      <c r="Q4252" s="6">
        <v>4250</v>
      </c>
    </row>
    <row r="4253" spans="1:17" x14ac:dyDescent="0.25">
      <c r="A4253">
        <v>154.345</v>
      </c>
      <c r="B4253">
        <v>-23.76</v>
      </c>
      <c r="C4253">
        <v>2018.365</v>
      </c>
      <c r="D4253">
        <v>1.2</v>
      </c>
      <c r="E4253">
        <v>0.65</v>
      </c>
      <c r="F4253">
        <v>19.899999999999999</v>
      </c>
      <c r="G4253">
        <v>46.089820015575185</v>
      </c>
      <c r="H4253">
        <v>14.100676566211169</v>
      </c>
      <c r="I4253">
        <v>44.344999999999999</v>
      </c>
      <c r="J4253">
        <v>5840.7108749945801</v>
      </c>
      <c r="K4253">
        <v>-2553.9782762715581</v>
      </c>
      <c r="L4253">
        <v>-23.618403448774824</v>
      </c>
      <c r="M4253">
        <v>6374.6928209088628</v>
      </c>
      <c r="N4253">
        <v>38291.206138665351</v>
      </c>
      <c r="O4253">
        <v>33.643025074190724</v>
      </c>
      <c r="P4253">
        <v>67.597301738697752</v>
      </c>
      <c r="Q4253" s="6">
        <v>4251</v>
      </c>
    </row>
    <row r="4254" spans="1:17" x14ac:dyDescent="0.25">
      <c r="A4254">
        <v>153.69292685720112</v>
      </c>
      <c r="B4254">
        <v>-30.731999999999999</v>
      </c>
      <c r="C4254">
        <v>2018.365</v>
      </c>
      <c r="D4254">
        <v>3</v>
      </c>
      <c r="E4254">
        <v>0.65</v>
      </c>
      <c r="F4254">
        <v>19.899999999999999</v>
      </c>
      <c r="G4254">
        <v>54.048620189015942</v>
      </c>
      <c r="H4254">
        <v>21.52564465107708</v>
      </c>
      <c r="I4254">
        <v>43.692926857201115</v>
      </c>
      <c r="J4254">
        <v>5487.2372333431185</v>
      </c>
      <c r="K4254">
        <v>-3240.3904704307865</v>
      </c>
      <c r="L4254">
        <v>-30.563220195589832</v>
      </c>
      <c r="M4254">
        <v>6372.5899645156596</v>
      </c>
      <c r="N4254">
        <v>38520.735665563552</v>
      </c>
      <c r="O4254">
        <v>30.962818334948736</v>
      </c>
      <c r="P4254">
        <v>61.858240182007606</v>
      </c>
      <c r="Q4254" s="6">
        <v>4252</v>
      </c>
    </row>
    <row r="4255" spans="1:17" x14ac:dyDescent="0.25">
      <c r="A4255">
        <v>148.09899999999999</v>
      </c>
      <c r="B4255">
        <v>-28.884</v>
      </c>
      <c r="C4255">
        <v>2018.365</v>
      </c>
      <c r="D4255">
        <v>3</v>
      </c>
      <c r="E4255">
        <v>0.65</v>
      </c>
      <c r="F4255">
        <v>19.899999999999999</v>
      </c>
      <c r="G4255">
        <v>54.048620189015942</v>
      </c>
      <c r="H4255">
        <v>17.564956855888994</v>
      </c>
      <c r="I4255">
        <v>38.09899999999999</v>
      </c>
      <c r="J4255">
        <v>5589.062647884034</v>
      </c>
      <c r="K4255">
        <v>-3062.6511345288382</v>
      </c>
      <c r="L4255">
        <v>-28.721517723521124</v>
      </c>
      <c r="M4255">
        <v>6373.1823490155421</v>
      </c>
      <c r="N4255">
        <v>38046.445054518546</v>
      </c>
      <c r="O4255">
        <v>36.568134510342212</v>
      </c>
      <c r="P4255">
        <v>58.364305816352811</v>
      </c>
      <c r="Q4255" s="6">
        <v>4253</v>
      </c>
    </row>
    <row r="4256" spans="1:17" x14ac:dyDescent="0.25">
      <c r="A4256">
        <v>138.58699999999999</v>
      </c>
      <c r="B4256">
        <v>-32.460999999999999</v>
      </c>
      <c r="C4256">
        <v>2018.365</v>
      </c>
      <c r="D4256">
        <v>0.75</v>
      </c>
      <c r="E4256">
        <v>0.65</v>
      </c>
      <c r="F4256">
        <v>19.899999999999999</v>
      </c>
      <c r="G4256">
        <v>42.007420362456692</v>
      </c>
      <c r="H4256">
        <v>19.927823659317156</v>
      </c>
      <c r="I4256">
        <v>28.586999999999989</v>
      </c>
      <c r="J4256">
        <v>5386.7969046250009</v>
      </c>
      <c r="K4256">
        <v>-3403.6759943044608</v>
      </c>
      <c r="L4256">
        <v>-32.286960378449379</v>
      </c>
      <c r="M4256">
        <v>6372.0162559335913</v>
      </c>
      <c r="N4256">
        <v>37676.730459646591</v>
      </c>
      <c r="O4256">
        <v>41.269809031627382</v>
      </c>
      <c r="P4256">
        <v>45.434245637998316</v>
      </c>
      <c r="Q4256" s="6">
        <v>4254</v>
      </c>
    </row>
    <row r="4257" spans="1:17" x14ac:dyDescent="0.25">
      <c r="A4257">
        <v>146.09700000000001</v>
      </c>
      <c r="B4257">
        <v>-30.881999999999998</v>
      </c>
      <c r="C4257">
        <v>2018.365</v>
      </c>
      <c r="D4257">
        <v>1.2</v>
      </c>
      <c r="E4257">
        <v>0.65</v>
      </c>
      <c r="F4257">
        <v>19.899999999999999</v>
      </c>
      <c r="G4257">
        <v>46.089820015575185</v>
      </c>
      <c r="H4257">
        <v>22.463745432971972</v>
      </c>
      <c r="I4257">
        <v>36.097000000000008</v>
      </c>
      <c r="J4257">
        <v>5478.7202538471447</v>
      </c>
      <c r="K4257">
        <v>-3254.6738684022189</v>
      </c>
      <c r="L4257">
        <v>-30.712739354893291</v>
      </c>
      <c r="M4257">
        <v>6372.5409068577337</v>
      </c>
      <c r="N4257">
        <v>38014.595456539289</v>
      </c>
      <c r="O4257">
        <v>36.952222830285791</v>
      </c>
      <c r="P4257">
        <v>54.856425446194436</v>
      </c>
      <c r="Q4257" s="6">
        <v>4255</v>
      </c>
    </row>
    <row r="4258" spans="1:17" x14ac:dyDescent="0.25">
      <c r="A4258">
        <v>160.54826679945637</v>
      </c>
      <c r="B4258">
        <v>-30.303999999999998</v>
      </c>
      <c r="C4258">
        <v>2018.365</v>
      </c>
      <c r="D4258">
        <v>1.2</v>
      </c>
      <c r="E4258">
        <v>0.65</v>
      </c>
      <c r="F4258">
        <v>19.899999999999999</v>
      </c>
      <c r="G4258">
        <v>46.089820015575185</v>
      </c>
      <c r="H4258">
        <v>15.072200262437933</v>
      </c>
      <c r="I4258">
        <v>50.548266799456371</v>
      </c>
      <c r="J4258">
        <v>5511.3320169776562</v>
      </c>
      <c r="K4258">
        <v>-3199.5150186871629</v>
      </c>
      <c r="L4258">
        <v>-30.136617463475471</v>
      </c>
      <c r="M4258">
        <v>6372.7291607417083</v>
      </c>
      <c r="N4258">
        <v>39026.966915093137</v>
      </c>
      <c r="O4258">
        <v>25.405903472736291</v>
      </c>
      <c r="P4258">
        <v>67.449979671548419</v>
      </c>
      <c r="Q4258" s="6">
        <v>4256</v>
      </c>
    </row>
    <row r="4259" spans="1:17" x14ac:dyDescent="0.25">
      <c r="A4259">
        <v>114.06699999999999</v>
      </c>
      <c r="B4259">
        <v>-28.242000000000001</v>
      </c>
      <c r="C4259">
        <v>2018.365</v>
      </c>
      <c r="D4259">
        <v>1.2</v>
      </c>
      <c r="E4259">
        <v>0.65</v>
      </c>
      <c r="F4259">
        <v>19.899999999999999</v>
      </c>
      <c r="G4259">
        <v>46.089820015575185</v>
      </c>
      <c r="H4259">
        <v>22.507901354244296</v>
      </c>
      <c r="I4259">
        <v>4.0669999999999931</v>
      </c>
      <c r="J4259">
        <v>5623.0820030926752</v>
      </c>
      <c r="K4259">
        <v>-3000.1592503907041</v>
      </c>
      <c r="L4259">
        <v>-28.081864269020066</v>
      </c>
      <c r="M4259">
        <v>6373.3826765077929</v>
      </c>
      <c r="N4259">
        <v>36680.294010583355</v>
      </c>
      <c r="O4259">
        <v>56.724698425298207</v>
      </c>
      <c r="P4259">
        <v>8.5452709129178501</v>
      </c>
      <c r="Q4259" s="6">
        <v>4257</v>
      </c>
    </row>
    <row r="4260" spans="1:17" x14ac:dyDescent="0.25">
      <c r="A4260">
        <v>153.375</v>
      </c>
      <c r="B4260">
        <v>-29.111999999999998</v>
      </c>
      <c r="C4260">
        <v>2018.365</v>
      </c>
      <c r="D4260">
        <v>1.2</v>
      </c>
      <c r="E4260">
        <v>0.65</v>
      </c>
      <c r="F4260">
        <v>19.899999999999999</v>
      </c>
      <c r="G4260">
        <v>46.089820015575185</v>
      </c>
      <c r="H4260">
        <v>21.1074762490613</v>
      </c>
      <c r="I4260">
        <v>43.375</v>
      </c>
      <c r="J4260">
        <v>5576.8120182441207</v>
      </c>
      <c r="K4260">
        <v>-3084.753674338855</v>
      </c>
      <c r="L4260">
        <v>-28.948703839923564</v>
      </c>
      <c r="M4260">
        <v>6373.1105057247469</v>
      </c>
      <c r="N4260">
        <v>38426.482938647619</v>
      </c>
      <c r="O4260">
        <v>32.047466188478879</v>
      </c>
      <c r="P4260">
        <v>62.754764671437734</v>
      </c>
      <c r="Q4260" s="6">
        <v>4258</v>
      </c>
    </row>
    <row r="4261" spans="1:17" x14ac:dyDescent="0.25">
      <c r="A4261">
        <v>157.37299999999999</v>
      </c>
      <c r="B4261">
        <v>-30.105</v>
      </c>
      <c r="C4261">
        <v>2018.365</v>
      </c>
      <c r="D4261">
        <v>3</v>
      </c>
      <c r="E4261">
        <v>0.65</v>
      </c>
      <c r="F4261">
        <v>19.899999999999999</v>
      </c>
      <c r="G4261">
        <v>54.048620189015942</v>
      </c>
      <c r="H4261">
        <v>19.465313089862519</v>
      </c>
      <c r="I4261">
        <v>47.37299999999999</v>
      </c>
      <c r="J4261">
        <v>5522.4302960075656</v>
      </c>
      <c r="K4261">
        <v>-3180.4497109049885</v>
      </c>
      <c r="L4261">
        <v>-29.938279807699065</v>
      </c>
      <c r="M4261">
        <v>6372.7934799315308</v>
      </c>
      <c r="N4261">
        <v>38769.144337779733</v>
      </c>
      <c r="O4261">
        <v>28.191764887717309</v>
      </c>
      <c r="P4261">
        <v>65.218712481075286</v>
      </c>
      <c r="Q4261" s="6">
        <v>4259</v>
      </c>
    </row>
    <row r="4262" spans="1:17" x14ac:dyDescent="0.25">
      <c r="A4262">
        <v>153.27199999999999</v>
      </c>
      <c r="B4262">
        <v>-24.048999999999999</v>
      </c>
      <c r="C4262">
        <v>2018.365</v>
      </c>
      <c r="D4262">
        <v>0.75</v>
      </c>
      <c r="E4262">
        <v>0.65</v>
      </c>
      <c r="F4262">
        <v>19.899999999999999</v>
      </c>
      <c r="G4262">
        <v>42.007420362456692</v>
      </c>
      <c r="H4262">
        <v>19.138081392814176</v>
      </c>
      <c r="I4262">
        <v>43.271999999999991</v>
      </c>
      <c r="J4262">
        <v>5827.7405183553519</v>
      </c>
      <c r="K4262">
        <v>-2583.24134326282</v>
      </c>
      <c r="L4262">
        <v>-23.906099107550396</v>
      </c>
      <c r="M4262">
        <v>6374.6133519471596</v>
      </c>
      <c r="N4262">
        <v>38218.145693419356</v>
      </c>
      <c r="O4262">
        <v>34.508049150317007</v>
      </c>
      <c r="P4262">
        <v>66.593613677130435</v>
      </c>
      <c r="Q4262" s="6">
        <v>4260</v>
      </c>
    </row>
    <row r="4263" spans="1:17" x14ac:dyDescent="0.25">
      <c r="A4263">
        <v>150.01300000000001</v>
      </c>
      <c r="B4263">
        <v>-31.943999999999999</v>
      </c>
      <c r="C4263">
        <v>2018.365</v>
      </c>
      <c r="D4263">
        <v>3</v>
      </c>
      <c r="E4263">
        <v>0.65</v>
      </c>
      <c r="F4263">
        <v>19.899999999999999</v>
      </c>
      <c r="G4263">
        <v>54.048620189015942</v>
      </c>
      <c r="H4263">
        <v>19.646298087270836</v>
      </c>
      <c r="I4263">
        <v>40.013000000000005</v>
      </c>
      <c r="J4263">
        <v>5417.3488988048684</v>
      </c>
      <c r="K4263">
        <v>-3355.1649518385307</v>
      </c>
      <c r="L4263">
        <v>-31.771467854475766</v>
      </c>
      <c r="M4263">
        <v>6372.1896507737411</v>
      </c>
      <c r="N4263">
        <v>38321.399737598156</v>
      </c>
      <c r="O4263">
        <v>33.257160387124706</v>
      </c>
      <c r="P4263">
        <v>57.77863029170036</v>
      </c>
      <c r="Q4263" s="6">
        <v>4261</v>
      </c>
    </row>
    <row r="4264" spans="1:17" x14ac:dyDescent="0.25">
      <c r="A4264">
        <v>153.62899999999999</v>
      </c>
      <c r="B4264">
        <v>-23.855</v>
      </c>
      <c r="C4264">
        <v>2018.365</v>
      </c>
      <c r="D4264">
        <v>3</v>
      </c>
      <c r="E4264">
        <v>0.65</v>
      </c>
      <c r="F4264">
        <v>19.899999999999999</v>
      </c>
      <c r="G4264">
        <v>54.048620189015942</v>
      </c>
      <c r="H4264">
        <v>19.749816277307055</v>
      </c>
      <c r="I4264">
        <v>43.628999999999991</v>
      </c>
      <c r="J4264">
        <v>5836.4636039617653</v>
      </c>
      <c r="K4264">
        <v>-2563.6047157671255</v>
      </c>
      <c r="L4264">
        <v>-23.712973100506122</v>
      </c>
      <c r="M4264">
        <v>6374.6667786695962</v>
      </c>
      <c r="N4264">
        <v>38238.734042049684</v>
      </c>
      <c r="O4264">
        <v>34.26360289273422</v>
      </c>
      <c r="P4264">
        <v>67.010613098932211</v>
      </c>
      <c r="Q4264" s="6">
        <v>4262</v>
      </c>
    </row>
    <row r="4265" spans="1:17" x14ac:dyDescent="0.25">
      <c r="A4265">
        <v>145.6</v>
      </c>
      <c r="B4265">
        <v>-24.763999999999999</v>
      </c>
      <c r="C4265">
        <v>2018.365</v>
      </c>
      <c r="D4265">
        <v>1.2</v>
      </c>
      <c r="E4265">
        <v>0.65</v>
      </c>
      <c r="F4265">
        <v>19.899999999999999</v>
      </c>
      <c r="G4265">
        <v>46.089820015575185</v>
      </c>
      <c r="H4265">
        <v>22.804261469544976</v>
      </c>
      <c r="I4265">
        <v>35.599999999999994</v>
      </c>
      <c r="J4265">
        <v>5795.0161634058641</v>
      </c>
      <c r="K4265">
        <v>-2655.3600158057061</v>
      </c>
      <c r="L4265">
        <v>-24.617934457979299</v>
      </c>
      <c r="M4265">
        <v>6374.4136316742815</v>
      </c>
      <c r="N4265">
        <v>37697.46311892099</v>
      </c>
      <c r="O4265">
        <v>41.031056942449972</v>
      </c>
      <c r="P4265">
        <v>59.668623871075383</v>
      </c>
      <c r="Q4265" s="6">
        <v>4263</v>
      </c>
    </row>
    <row r="4266" spans="1:17" x14ac:dyDescent="0.25">
      <c r="A4266">
        <v>114.759</v>
      </c>
      <c r="B4266">
        <v>-26.617000000000001</v>
      </c>
      <c r="C4266">
        <v>2018.365</v>
      </c>
      <c r="D4266">
        <v>3</v>
      </c>
      <c r="E4266">
        <v>0.65</v>
      </c>
      <c r="F4266">
        <v>19.899999999999999</v>
      </c>
      <c r="G4266">
        <v>54.048620189015942</v>
      </c>
      <c r="H4266">
        <v>16.341286214493682</v>
      </c>
      <c r="I4266">
        <v>4.7590000000000003</v>
      </c>
      <c r="J4266">
        <v>5706.0283590677964</v>
      </c>
      <c r="K4266">
        <v>-2840.3411760562085</v>
      </c>
      <c r="L4266">
        <v>-26.463158309231424</v>
      </c>
      <c r="M4266">
        <v>6373.8761857198242</v>
      </c>
      <c r="N4266">
        <v>36591.260121195126</v>
      </c>
      <c r="O4266">
        <v>58.447078600886826</v>
      </c>
      <c r="P4266">
        <v>10.526623207353879</v>
      </c>
      <c r="Q4266" s="6">
        <v>4264</v>
      </c>
    </row>
    <row r="4267" spans="1:17" x14ac:dyDescent="0.25">
      <c r="A4267">
        <v>150.28</v>
      </c>
      <c r="B4267">
        <v>-22.521000000000001</v>
      </c>
      <c r="C4267">
        <v>2018.365</v>
      </c>
      <c r="D4267">
        <v>0.75</v>
      </c>
      <c r="E4267">
        <v>0.65</v>
      </c>
      <c r="F4267">
        <v>19.899999999999999</v>
      </c>
      <c r="G4267">
        <v>42.007420362456692</v>
      </c>
      <c r="H4267">
        <v>19.348609244630367</v>
      </c>
      <c r="I4267">
        <v>40.28</v>
      </c>
      <c r="J4267">
        <v>5894.6333450168631</v>
      </c>
      <c r="K4267">
        <v>-2427.8061223705986</v>
      </c>
      <c r="L4267">
        <v>-22.385155944846719</v>
      </c>
      <c r="M4267">
        <v>6375.0250854412216</v>
      </c>
      <c r="N4267">
        <v>37937.224410239265</v>
      </c>
      <c r="O4267">
        <v>37.950641963551099</v>
      </c>
      <c r="P4267">
        <v>65.678753826858923</v>
      </c>
      <c r="Q4267" s="6">
        <v>4265</v>
      </c>
    </row>
    <row r="4268" spans="1:17" x14ac:dyDescent="0.25">
      <c r="A4268">
        <v>143.76499999999999</v>
      </c>
      <c r="B4268">
        <v>-29.257000000000001</v>
      </c>
      <c r="C4268">
        <v>2018.365</v>
      </c>
      <c r="D4268">
        <v>3</v>
      </c>
      <c r="E4268">
        <v>0.65</v>
      </c>
      <c r="F4268">
        <v>19.899999999999999</v>
      </c>
      <c r="G4268">
        <v>54.048620189015942</v>
      </c>
      <c r="H4268">
        <v>22.96930676607208</v>
      </c>
      <c r="I4268">
        <v>33.764999999999986</v>
      </c>
      <c r="J4268">
        <v>5568.9751137729554</v>
      </c>
      <c r="K4268">
        <v>-3098.7850756300795</v>
      </c>
      <c r="L4268">
        <v>-29.093191587334893</v>
      </c>
      <c r="M4268">
        <v>6373.0646287928248</v>
      </c>
      <c r="N4268">
        <v>37789.184620737367</v>
      </c>
      <c r="O4268">
        <v>39.810940268158433</v>
      </c>
      <c r="P4268">
        <v>53.832504624529768</v>
      </c>
      <c r="Q4268" s="6">
        <v>4266</v>
      </c>
    </row>
    <row r="4269" spans="1:17" x14ac:dyDescent="0.25">
      <c r="A4269">
        <v>118.70099999999999</v>
      </c>
      <c r="B4269">
        <v>-29.236999999999998</v>
      </c>
      <c r="C4269">
        <v>2018.365</v>
      </c>
      <c r="D4269">
        <v>0.75</v>
      </c>
      <c r="E4269">
        <v>0.65</v>
      </c>
      <c r="F4269">
        <v>19.899999999999999</v>
      </c>
      <c r="G4269">
        <v>42.007420362456692</v>
      </c>
      <c r="H4269">
        <v>19.575895734949473</v>
      </c>
      <c r="I4269">
        <v>8.7009999999999934</v>
      </c>
      <c r="J4269">
        <v>5570.0581870228407</v>
      </c>
      <c r="K4269">
        <v>-3096.8508716358601</v>
      </c>
      <c r="L4269">
        <v>-29.073261994982257</v>
      </c>
      <c r="M4269">
        <v>6373.0709652389687</v>
      </c>
      <c r="N4269">
        <v>36798.411990487373</v>
      </c>
      <c r="O4269">
        <v>54.5690171083384</v>
      </c>
      <c r="P4269">
        <v>17.397520900531301</v>
      </c>
      <c r="Q4269" s="6">
        <v>4267</v>
      </c>
    </row>
    <row r="4270" spans="1:17" x14ac:dyDescent="0.25">
      <c r="A4270">
        <v>159.78</v>
      </c>
      <c r="B4270">
        <v>-31.22</v>
      </c>
      <c r="C4270">
        <v>2018.365</v>
      </c>
      <c r="D4270">
        <v>3</v>
      </c>
      <c r="E4270">
        <v>0.65</v>
      </c>
      <c r="F4270">
        <v>19.899999999999999</v>
      </c>
      <c r="G4270">
        <v>54.048620189015942</v>
      </c>
      <c r="H4270">
        <v>17.435827227991101</v>
      </c>
      <c r="I4270">
        <v>49.78</v>
      </c>
      <c r="J4270">
        <v>5459.3910617260635</v>
      </c>
      <c r="K4270">
        <v>-3286.77827947169</v>
      </c>
      <c r="L4270">
        <v>-31.049672808382198</v>
      </c>
      <c r="M4270">
        <v>6372.429852360975</v>
      </c>
      <c r="N4270">
        <v>39001.83770671083</v>
      </c>
      <c r="O4270">
        <v>25.670435824501752</v>
      </c>
      <c r="P4270">
        <v>66.330753361381213</v>
      </c>
      <c r="Q4270" s="6">
        <v>4268</v>
      </c>
    </row>
    <row r="4271" spans="1:17" x14ac:dyDescent="0.25">
      <c r="A4271">
        <v>149.78700000000001</v>
      </c>
      <c r="B4271">
        <v>-28.916</v>
      </c>
      <c r="C4271">
        <v>2018.365</v>
      </c>
      <c r="D4271">
        <v>1.2</v>
      </c>
      <c r="E4271">
        <v>0.65</v>
      </c>
      <c r="F4271">
        <v>19.899999999999999</v>
      </c>
      <c r="G4271">
        <v>46.089820015575185</v>
      </c>
      <c r="H4271">
        <v>19.837449850966372</v>
      </c>
      <c r="I4271">
        <v>39.787000000000006</v>
      </c>
      <c r="J4271">
        <v>5587.3485936167363</v>
      </c>
      <c r="K4271">
        <v>-3065.7561384759742</v>
      </c>
      <c r="L4271">
        <v>-28.753402875524191</v>
      </c>
      <c r="M4271">
        <v>6373.1722875812829</v>
      </c>
      <c r="N4271">
        <v>38162.420093556422</v>
      </c>
      <c r="O4271">
        <v>35.157229346899449</v>
      </c>
      <c r="P4271">
        <v>59.859916984728343</v>
      </c>
      <c r="Q4271" s="6">
        <v>4269</v>
      </c>
    </row>
    <row r="4272" spans="1:17" x14ac:dyDescent="0.25">
      <c r="A4272">
        <v>159.71600000000001</v>
      </c>
      <c r="B4272">
        <v>-28.646999999999998</v>
      </c>
      <c r="C4272">
        <v>2018.365</v>
      </c>
      <c r="D4272">
        <v>3</v>
      </c>
      <c r="E4272">
        <v>0.65</v>
      </c>
      <c r="F4272">
        <v>19.899999999999999</v>
      </c>
      <c r="G4272">
        <v>54.048620189015942</v>
      </c>
      <c r="H4272">
        <v>17.723487808311106</v>
      </c>
      <c r="I4272">
        <v>49.716000000000008</v>
      </c>
      <c r="J4272">
        <v>5601.7030833415538</v>
      </c>
      <c r="K4272">
        <v>-3039.6254374261766</v>
      </c>
      <c r="L4272">
        <v>-28.485374583811431</v>
      </c>
      <c r="M4272">
        <v>6373.2566427036772</v>
      </c>
      <c r="N4272">
        <v>38897.32484424804</v>
      </c>
      <c r="O4272">
        <v>26.801030610355532</v>
      </c>
      <c r="P4272">
        <v>67.886088354218856</v>
      </c>
      <c r="Q4272" s="6">
        <v>4270</v>
      </c>
    </row>
    <row r="4273" spans="1:17" x14ac:dyDescent="0.25">
      <c r="A4273">
        <v>156.089</v>
      </c>
      <c r="B4273">
        <v>-37.799999999999997</v>
      </c>
      <c r="C4273">
        <v>2018.365</v>
      </c>
      <c r="D4273">
        <v>1.2</v>
      </c>
      <c r="E4273">
        <v>0.65</v>
      </c>
      <c r="F4273">
        <v>19.899999999999999</v>
      </c>
      <c r="G4273">
        <v>46.089820015575185</v>
      </c>
      <c r="H4273">
        <v>18.24194239606345</v>
      </c>
      <c r="I4273">
        <v>46.088999999999999</v>
      </c>
      <c r="J4273">
        <v>5046.0682802707452</v>
      </c>
      <c r="K4273">
        <v>-3887.9285726512744</v>
      </c>
      <c r="L4273">
        <v>-37.613773910572434</v>
      </c>
      <c r="M4273">
        <v>6370.1486383908441</v>
      </c>
      <c r="N4273">
        <v>39029.142312442047</v>
      </c>
      <c r="O4273">
        <v>25.355913291007916</v>
      </c>
      <c r="P4273">
        <v>59.457681630242071</v>
      </c>
      <c r="Q4273" s="6">
        <v>4271</v>
      </c>
    </row>
    <row r="4274" spans="1:17" x14ac:dyDescent="0.25">
      <c r="A4274">
        <v>149.18299999999999</v>
      </c>
      <c r="B4274">
        <v>-20.475999999999999</v>
      </c>
      <c r="C4274">
        <v>2018.365</v>
      </c>
      <c r="D4274">
        <v>3</v>
      </c>
      <c r="E4274">
        <v>0.65</v>
      </c>
      <c r="F4274">
        <v>19.899999999999999</v>
      </c>
      <c r="G4274">
        <v>54.048620189015942</v>
      </c>
      <c r="H4274">
        <v>23.16050681066621</v>
      </c>
      <c r="I4274">
        <v>39.182999999999993</v>
      </c>
      <c r="J4274">
        <v>5977.6104351233253</v>
      </c>
      <c r="K4274">
        <v>-2217.1407831625374</v>
      </c>
      <c r="L4274">
        <v>-20.350197047572834</v>
      </c>
      <c r="M4274">
        <v>6375.5423115573358</v>
      </c>
      <c r="N4274">
        <v>37785.347255771689</v>
      </c>
      <c r="O4274">
        <v>39.896667260079575</v>
      </c>
      <c r="P4274">
        <v>66.772176287290677</v>
      </c>
      <c r="Q4274" s="6">
        <v>4272</v>
      </c>
    </row>
    <row r="4275" spans="1:17" x14ac:dyDescent="0.25">
      <c r="A4275">
        <v>152.298</v>
      </c>
      <c r="B4275">
        <v>-20.401</v>
      </c>
      <c r="C4275">
        <v>2018.365</v>
      </c>
      <c r="D4275">
        <v>1.2</v>
      </c>
      <c r="E4275">
        <v>0.65</v>
      </c>
      <c r="F4275">
        <v>19.899999999999999</v>
      </c>
      <c r="G4275">
        <v>46.089820015575185</v>
      </c>
      <c r="H4275">
        <v>20.878294400599458</v>
      </c>
      <c r="I4275">
        <v>42.298000000000002</v>
      </c>
      <c r="J4275">
        <v>5980.5099406776417</v>
      </c>
      <c r="K4275">
        <v>-2209.3602540799975</v>
      </c>
      <c r="L4275">
        <v>-20.275577713982152</v>
      </c>
      <c r="M4275">
        <v>6375.5605151902155</v>
      </c>
      <c r="N4275">
        <v>38018.881468604188</v>
      </c>
      <c r="O4275">
        <v>36.940045040302053</v>
      </c>
      <c r="P4275">
        <v>69.037138391743937</v>
      </c>
      <c r="Q4275" s="6">
        <v>4273</v>
      </c>
    </row>
    <row r="4276" spans="1:17" x14ac:dyDescent="0.25">
      <c r="A4276">
        <v>145.774</v>
      </c>
      <c r="B4276">
        <v>-22.239000000000001</v>
      </c>
      <c r="C4276">
        <v>2018.365</v>
      </c>
      <c r="D4276">
        <v>0.75</v>
      </c>
      <c r="E4276">
        <v>0.65</v>
      </c>
      <c r="F4276">
        <v>19.899999999999999</v>
      </c>
      <c r="G4276">
        <v>42.007420362456692</v>
      </c>
      <c r="H4276">
        <v>21.85299215205314</v>
      </c>
      <c r="I4276">
        <v>35.774000000000001</v>
      </c>
      <c r="J4276">
        <v>5906.5230936544713</v>
      </c>
      <c r="K4276">
        <v>-2398.9308263894459</v>
      </c>
      <c r="L4276">
        <v>-22.104500866568621</v>
      </c>
      <c r="M4276">
        <v>6375.098757327225</v>
      </c>
      <c r="N4276">
        <v>37607.766784895415</v>
      </c>
      <c r="O4276">
        <v>42.240420049716775</v>
      </c>
      <c r="P4276">
        <v>62.288620969716973</v>
      </c>
      <c r="Q4276" s="6">
        <v>4274</v>
      </c>
    </row>
    <row r="4277" spans="1:17" x14ac:dyDescent="0.25">
      <c r="A4277">
        <v>146.28270000000001</v>
      </c>
      <c r="B4277">
        <v>-28.152999999999999</v>
      </c>
      <c r="C4277">
        <v>2018.365</v>
      </c>
      <c r="D4277">
        <v>3</v>
      </c>
      <c r="E4277">
        <v>0.65</v>
      </c>
      <c r="F4277">
        <v>19.899999999999999</v>
      </c>
      <c r="G4277">
        <v>54.048620189015942</v>
      </c>
      <c r="H4277">
        <v>14.241227463690537</v>
      </c>
      <c r="I4277">
        <v>36.282700000000006</v>
      </c>
      <c r="J4277">
        <v>5627.7424950315553</v>
      </c>
      <c r="K4277">
        <v>-2991.4665589659967</v>
      </c>
      <c r="L4277">
        <v>-27.993195907902727</v>
      </c>
      <c r="M4277">
        <v>6373.4102146179048</v>
      </c>
      <c r="N4277">
        <v>37892.935189919088</v>
      </c>
      <c r="O4277">
        <v>38.486956751724627</v>
      </c>
      <c r="P4277">
        <v>57.270245321453395</v>
      </c>
      <c r="Q4277" s="6">
        <v>4275</v>
      </c>
    </row>
    <row r="4278" spans="1:17" x14ac:dyDescent="0.25">
      <c r="A4278">
        <v>146.25399999999999</v>
      </c>
      <c r="B4278">
        <v>-25.966000000000001</v>
      </c>
      <c r="C4278">
        <v>2018.365</v>
      </c>
      <c r="D4278">
        <v>1.2</v>
      </c>
      <c r="E4278">
        <v>0.65</v>
      </c>
      <c r="F4278">
        <v>19.899999999999999</v>
      </c>
      <c r="G4278">
        <v>46.089820015575185</v>
      </c>
      <c r="H4278">
        <v>18.736507107859932</v>
      </c>
      <c r="I4278">
        <v>36.253999999999991</v>
      </c>
      <c r="J4278">
        <v>5737.975523359285</v>
      </c>
      <c r="K4278">
        <v>-2775.6768654139232</v>
      </c>
      <c r="L4278">
        <v>-25.814818990301031</v>
      </c>
      <c r="M4278">
        <v>6374.0681803589396</v>
      </c>
      <c r="N4278">
        <v>37792.144207210913</v>
      </c>
      <c r="O4278">
        <v>39.787172488972864</v>
      </c>
      <c r="P4278">
        <v>59.16077592872545</v>
      </c>
      <c r="Q4278" s="6">
        <v>4276</v>
      </c>
    </row>
    <row r="4279" spans="1:17" x14ac:dyDescent="0.25">
      <c r="A4279">
        <v>110.529</v>
      </c>
      <c r="B4279">
        <v>-21.940999999999999</v>
      </c>
      <c r="C4279">
        <v>2018.365</v>
      </c>
      <c r="D4279">
        <v>1.2</v>
      </c>
      <c r="E4279">
        <v>0.65</v>
      </c>
      <c r="F4279">
        <v>19.899999999999999</v>
      </c>
      <c r="G4279">
        <v>46.089820015575185</v>
      </c>
      <c r="H4279">
        <v>17.037568794820121</v>
      </c>
      <c r="I4279">
        <v>0.52899999999999636</v>
      </c>
      <c r="J4279">
        <v>5918.9323907577946</v>
      </c>
      <c r="K4279">
        <v>-2368.3551062897072</v>
      </c>
      <c r="L4279">
        <v>-21.807936154258762</v>
      </c>
      <c r="M4279">
        <v>6375.1758058778514</v>
      </c>
      <c r="N4279">
        <v>36322.79524719077</v>
      </c>
      <c r="O4279">
        <v>64.287522812055499</v>
      </c>
      <c r="P4279">
        <v>1.4155094018596379</v>
      </c>
      <c r="Q4279" s="6">
        <v>4277</v>
      </c>
    </row>
    <row r="4280" spans="1:17" x14ac:dyDescent="0.25">
      <c r="A4280">
        <v>122.315</v>
      </c>
      <c r="B4280">
        <v>-28.907</v>
      </c>
      <c r="C4280">
        <v>2018.365</v>
      </c>
      <c r="D4280">
        <v>0.75</v>
      </c>
      <c r="E4280">
        <v>0.65</v>
      </c>
      <c r="F4280">
        <v>19.899999999999999</v>
      </c>
      <c r="G4280">
        <v>42.007420362456692</v>
      </c>
      <c r="H4280">
        <v>15.890113042950002</v>
      </c>
      <c r="I4280">
        <v>12.314999999999998</v>
      </c>
      <c r="J4280">
        <v>5587.8308474781188</v>
      </c>
      <c r="K4280">
        <v>-3064.8829513904529</v>
      </c>
      <c r="L4280">
        <v>-28.744435156134287</v>
      </c>
      <c r="M4280">
        <v>6373.1751180829706</v>
      </c>
      <c r="N4280">
        <v>36851.900889016411</v>
      </c>
      <c r="O4280">
        <v>53.637360946667449</v>
      </c>
      <c r="P4280">
        <v>24.305007944610622</v>
      </c>
      <c r="Q4280" s="6">
        <v>4278</v>
      </c>
    </row>
    <row r="4281" spans="1:17" x14ac:dyDescent="0.25">
      <c r="A4281">
        <v>154.54599999999999</v>
      </c>
      <c r="B4281">
        <v>-28.75</v>
      </c>
      <c r="C4281">
        <v>2018.365</v>
      </c>
      <c r="D4281">
        <v>1.2</v>
      </c>
      <c r="E4281">
        <v>0.65</v>
      </c>
      <c r="F4281">
        <v>19.899999999999999</v>
      </c>
      <c r="G4281">
        <v>46.089820015575185</v>
      </c>
      <c r="H4281">
        <v>15.98708069325286</v>
      </c>
      <c r="I4281">
        <v>44.545999999999992</v>
      </c>
      <c r="J4281">
        <v>5596.2213176580308</v>
      </c>
      <c r="K4281">
        <v>-3049.6387095760579</v>
      </c>
      <c r="L4281">
        <v>-28.588000837922866</v>
      </c>
      <c r="M4281">
        <v>6373.2244033263814</v>
      </c>
      <c r="N4281">
        <v>38498.070214096435</v>
      </c>
      <c r="O4281">
        <v>31.228254227298031</v>
      </c>
      <c r="P4281">
        <v>63.956520119775057</v>
      </c>
      <c r="Q4281" s="6">
        <v>4279</v>
      </c>
    </row>
    <row r="4282" spans="1:17" x14ac:dyDescent="0.25">
      <c r="A4282">
        <v>153.65</v>
      </c>
      <c r="B4282">
        <v>-20.742000000000001</v>
      </c>
      <c r="C4282">
        <v>2018.365</v>
      </c>
      <c r="D4282">
        <v>0.75</v>
      </c>
      <c r="E4282">
        <v>0.65</v>
      </c>
      <c r="F4282">
        <v>19.899999999999999</v>
      </c>
      <c r="G4282">
        <v>42.007420362456692</v>
      </c>
      <c r="H4282">
        <v>14.32970264465496</v>
      </c>
      <c r="I4282">
        <v>43.650000000000006</v>
      </c>
      <c r="J4282">
        <v>5967.244588982554</v>
      </c>
      <c r="K4282">
        <v>-2244.7055212290511</v>
      </c>
      <c r="L4282">
        <v>-20.614853867732819</v>
      </c>
      <c r="M4282">
        <v>6375.4773046241608</v>
      </c>
      <c r="N4282">
        <v>38136.015694067544</v>
      </c>
      <c r="O4282">
        <v>35.505926433914226</v>
      </c>
      <c r="P4282">
        <v>69.632261833438449</v>
      </c>
      <c r="Q4282" s="6">
        <v>4280</v>
      </c>
    </row>
    <row r="4283" spans="1:17" x14ac:dyDescent="0.25">
      <c r="A4283">
        <v>154.892</v>
      </c>
      <c r="B4283">
        <v>-22.728999999999999</v>
      </c>
      <c r="C4283">
        <v>2018.365</v>
      </c>
      <c r="D4283">
        <v>3</v>
      </c>
      <c r="E4283">
        <v>0.65</v>
      </c>
      <c r="F4283">
        <v>19.899999999999999</v>
      </c>
      <c r="G4283">
        <v>54.048620189015942</v>
      </c>
      <c r="H4283">
        <v>16.112985798442008</v>
      </c>
      <c r="I4283">
        <v>44.891999999999996</v>
      </c>
      <c r="J4283">
        <v>5885.7723367441949</v>
      </c>
      <c r="K4283">
        <v>-2449.0671744213123</v>
      </c>
      <c r="L4283">
        <v>-22.59217231357885</v>
      </c>
      <c r="M4283">
        <v>6374.9702763864871</v>
      </c>
      <c r="N4283">
        <v>38299.226133371325</v>
      </c>
      <c r="O4283">
        <v>33.552062415493872</v>
      </c>
      <c r="P4283">
        <v>68.802099832345377</v>
      </c>
      <c r="Q4283" s="6">
        <v>4281</v>
      </c>
    </row>
    <row r="4284" spans="1:17" x14ac:dyDescent="0.25">
      <c r="A4284">
        <v>155.71</v>
      </c>
      <c r="B4284">
        <v>-27.632999999999999</v>
      </c>
      <c r="C4284">
        <v>2018.365</v>
      </c>
      <c r="D4284">
        <v>1.2</v>
      </c>
      <c r="E4284">
        <v>0.65</v>
      </c>
      <c r="F4284">
        <v>19.899999999999999</v>
      </c>
      <c r="G4284">
        <v>46.089820015575185</v>
      </c>
      <c r="H4284">
        <v>22.695561293686488</v>
      </c>
      <c r="I4284">
        <v>45.710000000000008</v>
      </c>
      <c r="J4284">
        <v>5654.7007522893127</v>
      </c>
      <c r="K4284">
        <v>-2940.5362326154304</v>
      </c>
      <c r="L4284">
        <v>-27.475164127318912</v>
      </c>
      <c r="M4284">
        <v>6373.5699520179014</v>
      </c>
      <c r="N4284">
        <v>38541.620445070272</v>
      </c>
      <c r="O4284">
        <v>30.737365374372505</v>
      </c>
      <c r="P4284">
        <v>65.655546538170654</v>
      </c>
      <c r="Q4284" s="6">
        <v>4282</v>
      </c>
    </row>
    <row r="4285" spans="1:17" x14ac:dyDescent="0.25">
      <c r="A4285">
        <v>154.71</v>
      </c>
      <c r="B4285">
        <v>-22.632999999999999</v>
      </c>
      <c r="C4285">
        <v>2018.365</v>
      </c>
      <c r="D4285">
        <v>0.75</v>
      </c>
      <c r="E4285">
        <v>0.65</v>
      </c>
      <c r="F4285">
        <v>19.899999999999999</v>
      </c>
      <c r="G4285">
        <v>42.007420362456692</v>
      </c>
      <c r="H4285">
        <v>16.1873029259012</v>
      </c>
      <c r="I4285">
        <v>44.710000000000008</v>
      </c>
      <c r="J4285">
        <v>5889.8716521009419</v>
      </c>
      <c r="K4285">
        <v>-2439.2583103507677</v>
      </c>
      <c r="L4285">
        <v>-22.496625410409642</v>
      </c>
      <c r="M4285">
        <v>6374.9956221818347</v>
      </c>
      <c r="N4285">
        <v>38281.515351350885</v>
      </c>
      <c r="O4285">
        <v>33.761085114578464</v>
      </c>
      <c r="P4285">
        <v>68.756784968951862</v>
      </c>
      <c r="Q4285" s="6">
        <v>4283</v>
      </c>
    </row>
    <row r="4286" spans="1:17" x14ac:dyDescent="0.25">
      <c r="A4286">
        <v>136.83667501731233</v>
      </c>
      <c r="B4286">
        <v>-29.606999999999999</v>
      </c>
      <c r="C4286">
        <v>2018.365</v>
      </c>
      <c r="D4286">
        <v>1.2</v>
      </c>
      <c r="E4286">
        <v>0.65</v>
      </c>
      <c r="F4286">
        <v>19.899999999999999</v>
      </c>
      <c r="G4286">
        <v>46.089820015575185</v>
      </c>
      <c r="H4286">
        <v>21.505366413423612</v>
      </c>
      <c r="I4286">
        <v>26.836675017312331</v>
      </c>
      <c r="J4286">
        <v>5549.9116380898058</v>
      </c>
      <c r="K4286">
        <v>-3132.5731551458266</v>
      </c>
      <c r="L4286">
        <v>-29.441972339876386</v>
      </c>
      <c r="M4286">
        <v>6372.953299918724</v>
      </c>
      <c r="N4286">
        <v>37427.547148012309</v>
      </c>
      <c r="O4286">
        <v>44.696695711454126</v>
      </c>
      <c r="P4286">
        <v>45.681334272085124</v>
      </c>
      <c r="Q4286" s="6">
        <v>4284</v>
      </c>
    </row>
    <row r="4287" spans="1:17" x14ac:dyDescent="0.25">
      <c r="A4287">
        <v>148.11699999999999</v>
      </c>
      <c r="B4287">
        <v>-22.594000000000001</v>
      </c>
      <c r="C4287">
        <v>2018.365</v>
      </c>
      <c r="D4287">
        <v>3</v>
      </c>
      <c r="E4287">
        <v>0.65</v>
      </c>
      <c r="F4287">
        <v>19.899999999999999</v>
      </c>
      <c r="G4287">
        <v>54.048620189015942</v>
      </c>
      <c r="H4287">
        <v>20.417551396658194</v>
      </c>
      <c r="I4287">
        <v>38.11699999999999</v>
      </c>
      <c r="J4287">
        <v>5891.5322894456131</v>
      </c>
      <c r="K4287">
        <v>-2435.2715333157566</v>
      </c>
      <c r="L4287">
        <v>-22.457809915626655</v>
      </c>
      <c r="M4287">
        <v>6375.0058947861644</v>
      </c>
      <c r="N4287">
        <v>37783.318116388931</v>
      </c>
      <c r="O4287">
        <v>39.915189116588635</v>
      </c>
      <c r="P4287">
        <v>63.90959077842178</v>
      </c>
      <c r="Q4287" s="6">
        <v>4285</v>
      </c>
    </row>
    <row r="4288" spans="1:17" x14ac:dyDescent="0.25">
      <c r="A4288">
        <v>147.43899999999999</v>
      </c>
      <c r="B4288">
        <v>-22.385999999999999</v>
      </c>
      <c r="C4288">
        <v>2018.365</v>
      </c>
      <c r="D4288">
        <v>1.2</v>
      </c>
      <c r="E4288">
        <v>0.65</v>
      </c>
      <c r="F4288">
        <v>19.899999999999999</v>
      </c>
      <c r="G4288">
        <v>46.089820015575185</v>
      </c>
      <c r="H4288">
        <v>19.793602549225024</v>
      </c>
      <c r="I4288">
        <v>37.438999999999993</v>
      </c>
      <c r="J4288">
        <v>5900.3430301443159</v>
      </c>
      <c r="K4288">
        <v>-2413.9900191580105</v>
      </c>
      <c r="L4288">
        <v>-22.250798167629501</v>
      </c>
      <c r="M4288">
        <v>6375.060445671641</v>
      </c>
      <c r="N4288">
        <v>37727.819536604256</v>
      </c>
      <c r="O4288">
        <v>40.640566689596113</v>
      </c>
      <c r="P4288">
        <v>63.553247213977244</v>
      </c>
      <c r="Q4288" s="6">
        <v>4286</v>
      </c>
    </row>
    <row r="4289" spans="1:17" x14ac:dyDescent="0.25">
      <c r="A4289">
        <v>108.70099999999999</v>
      </c>
      <c r="B4289">
        <v>-24.295000000000002</v>
      </c>
      <c r="C4289">
        <v>2018.365</v>
      </c>
      <c r="D4289">
        <v>0.75</v>
      </c>
      <c r="E4289">
        <v>0.65</v>
      </c>
      <c r="F4289">
        <v>19.899999999999999</v>
      </c>
      <c r="G4289">
        <v>42.007420362456692</v>
      </c>
      <c r="H4289">
        <v>14.223123587884848</v>
      </c>
      <c r="I4289">
        <v>-1.2990000000000066</v>
      </c>
      <c r="J4289">
        <v>5816.5834409451882</v>
      </c>
      <c r="K4289">
        <v>-2608.0994484291105</v>
      </c>
      <c r="L4289">
        <v>-24.151000213600028</v>
      </c>
      <c r="M4289">
        <v>6374.5451334486597</v>
      </c>
      <c r="N4289">
        <v>36442.737371970929</v>
      </c>
      <c r="O4289">
        <v>61.534546968306401</v>
      </c>
      <c r="P4289">
        <v>3.1545932962630889</v>
      </c>
      <c r="Q4289" s="6">
        <v>4287</v>
      </c>
    </row>
    <row r="4290" spans="1:17" x14ac:dyDescent="0.25">
      <c r="A4290">
        <v>159.87299999999999</v>
      </c>
      <c r="B4290">
        <v>-29.274999999999999</v>
      </c>
      <c r="C4290">
        <v>2018.365</v>
      </c>
      <c r="D4290">
        <v>0.75</v>
      </c>
      <c r="E4290">
        <v>0.65</v>
      </c>
      <c r="F4290">
        <v>19.899999999999999</v>
      </c>
      <c r="G4290">
        <v>42.007420362456692</v>
      </c>
      <c r="H4290">
        <v>17.006883570598102</v>
      </c>
      <c r="I4290">
        <v>49.87299999999999</v>
      </c>
      <c r="J4290">
        <v>5567.9997678609743</v>
      </c>
      <c r="K4290">
        <v>-3100.5255408364728</v>
      </c>
      <c r="L4290">
        <v>-29.111128288353314</v>
      </c>
      <c r="M4290">
        <v>6373.0589236471969</v>
      </c>
      <c r="N4290">
        <v>38933.5286945884</v>
      </c>
      <c r="O4290">
        <v>26.408690096725334</v>
      </c>
      <c r="P4290">
        <v>67.599923234227575</v>
      </c>
      <c r="Q4290" s="6">
        <v>4288</v>
      </c>
    </row>
    <row r="4291" spans="1:17" x14ac:dyDescent="0.25">
      <c r="A4291">
        <v>156.33600000000001</v>
      </c>
      <c r="B4291">
        <v>-19.266999999999999</v>
      </c>
      <c r="C4291">
        <v>2018.365</v>
      </c>
      <c r="D4291">
        <v>0.75</v>
      </c>
      <c r="E4291">
        <v>0.65</v>
      </c>
      <c r="F4291">
        <v>19.899999999999999</v>
      </c>
      <c r="G4291">
        <v>42.007420362456692</v>
      </c>
      <c r="H4291">
        <v>20.440932328992041</v>
      </c>
      <c r="I4291">
        <v>46.336000000000013</v>
      </c>
      <c r="J4291">
        <v>6023.1032919419213</v>
      </c>
      <c r="K4291">
        <v>-2091.2726623643835</v>
      </c>
      <c r="L4291">
        <v>-19.147435846514629</v>
      </c>
      <c r="M4291">
        <v>6375.8289354211993</v>
      </c>
      <c r="N4291">
        <v>38311.683828404806</v>
      </c>
      <c r="O4291">
        <v>33.416306165081608</v>
      </c>
      <c r="P4291">
        <v>72.519196723662176</v>
      </c>
      <c r="Q4291" s="6">
        <v>4289</v>
      </c>
    </row>
    <row r="4292" spans="1:17" x14ac:dyDescent="0.25">
      <c r="A4292">
        <v>154.71100000000001</v>
      </c>
      <c r="B4292">
        <v>-23.257999999999999</v>
      </c>
      <c r="C4292">
        <v>2018.365</v>
      </c>
      <c r="D4292">
        <v>0.75</v>
      </c>
      <c r="E4292">
        <v>0.65</v>
      </c>
      <c r="F4292">
        <v>19.899999999999999</v>
      </c>
      <c r="G4292">
        <v>42.007420362456692</v>
      </c>
      <c r="H4292">
        <v>22.243822310417947</v>
      </c>
      <c r="I4292">
        <v>44.711000000000013</v>
      </c>
      <c r="J4292">
        <v>5862.8881137543667</v>
      </c>
      <c r="K4292">
        <v>-2502.9960269105609</v>
      </c>
      <c r="L4292">
        <v>-23.118703064138213</v>
      </c>
      <c r="M4292">
        <v>6374.8291071316016</v>
      </c>
      <c r="N4292">
        <v>38302.682577405663</v>
      </c>
      <c r="O4292">
        <v>33.509642555708751</v>
      </c>
      <c r="P4292">
        <v>68.254137567272068</v>
      </c>
      <c r="Q4292" s="6">
        <v>4290</v>
      </c>
    </row>
    <row r="4293" spans="1:17" x14ac:dyDescent="0.25">
      <c r="A4293">
        <v>152.143</v>
      </c>
      <c r="B4293">
        <v>-26.257999999999999</v>
      </c>
      <c r="C4293">
        <v>2018.365</v>
      </c>
      <c r="D4293">
        <v>0.75</v>
      </c>
      <c r="E4293">
        <v>0.65</v>
      </c>
      <c r="F4293">
        <v>19.899999999999999</v>
      </c>
      <c r="G4293">
        <v>42.007420362456692</v>
      </c>
      <c r="H4293">
        <v>23.92019005823548</v>
      </c>
      <c r="I4293">
        <v>42.143000000000001</v>
      </c>
      <c r="J4293">
        <v>5723.7371542790543</v>
      </c>
      <c r="K4293">
        <v>-2804.7255905534807</v>
      </c>
      <c r="L4293">
        <v>-26.105615888434947</v>
      </c>
      <c r="M4293">
        <v>6373.9824795476225</v>
      </c>
      <c r="N4293">
        <v>38217.190820474629</v>
      </c>
      <c r="O4293">
        <v>34.511388273181979</v>
      </c>
      <c r="P4293">
        <v>63.946403122034361</v>
      </c>
      <c r="Q4293" s="6">
        <v>4291</v>
      </c>
    </row>
    <row r="4294" spans="1:17" x14ac:dyDescent="0.25">
      <c r="A4294">
        <v>149.76599999999999</v>
      </c>
      <c r="B4294">
        <v>-25.256</v>
      </c>
      <c r="C4294">
        <v>2018.365</v>
      </c>
      <c r="D4294">
        <v>3</v>
      </c>
      <c r="E4294">
        <v>0.65</v>
      </c>
      <c r="F4294">
        <v>19.899999999999999</v>
      </c>
      <c r="G4294">
        <v>54.048620189015942</v>
      </c>
      <c r="H4294">
        <v>14.559189570935349</v>
      </c>
      <c r="I4294">
        <v>39.765999999999991</v>
      </c>
      <c r="J4294">
        <v>5771.9747657148937</v>
      </c>
      <c r="K4294">
        <v>-2704.7499390153239</v>
      </c>
      <c r="L4294">
        <v>-25.107809205157373</v>
      </c>
      <c r="M4294">
        <v>6374.2736785184316</v>
      </c>
      <c r="N4294">
        <v>38004.031122769498</v>
      </c>
      <c r="O4294">
        <v>37.106507638391903</v>
      </c>
      <c r="P4294">
        <v>62.855071484647205</v>
      </c>
      <c r="Q4294" s="6">
        <v>4292</v>
      </c>
    </row>
    <row r="4295" spans="1:17" x14ac:dyDescent="0.25">
      <c r="A4295">
        <v>155.76400000000001</v>
      </c>
      <c r="B4295">
        <v>-22.245999999999999</v>
      </c>
      <c r="C4295">
        <v>2018.365</v>
      </c>
      <c r="D4295">
        <v>3</v>
      </c>
      <c r="E4295">
        <v>0.65</v>
      </c>
      <c r="F4295">
        <v>19.899999999999999</v>
      </c>
      <c r="G4295">
        <v>54.048620189015942</v>
      </c>
      <c r="H4295">
        <v>21.567181506008254</v>
      </c>
      <c r="I4295">
        <v>45.76400000000001</v>
      </c>
      <c r="J4295">
        <v>5906.2296836951991</v>
      </c>
      <c r="K4295">
        <v>-2399.6482838264806</v>
      </c>
      <c r="L4295">
        <v>-22.111467324841183</v>
      </c>
      <c r="M4295">
        <v>6375.096937508768</v>
      </c>
      <c r="N4295">
        <v>38353.626972624414</v>
      </c>
      <c r="O4295">
        <v>32.91632222993195</v>
      </c>
      <c r="P4295">
        <v>69.765106810000987</v>
      </c>
      <c r="Q4295" s="6">
        <v>4293</v>
      </c>
    </row>
    <row r="4296" spans="1:17" x14ac:dyDescent="0.25">
      <c r="A4296">
        <v>120.416</v>
      </c>
      <c r="B4296">
        <v>-18.994</v>
      </c>
      <c r="C4296">
        <v>2018.365</v>
      </c>
      <c r="D4296">
        <v>3</v>
      </c>
      <c r="E4296">
        <v>0.65</v>
      </c>
      <c r="F4296">
        <v>19.899999999999999</v>
      </c>
      <c r="G4296">
        <v>54.048620189015942</v>
      </c>
      <c r="H4296">
        <v>14.26974268364205</v>
      </c>
      <c r="I4296">
        <v>10.415999999999997</v>
      </c>
      <c r="J4296">
        <v>6033.0068023827143</v>
      </c>
      <c r="K4296">
        <v>-2062.7221931933523</v>
      </c>
      <c r="L4296">
        <v>-18.875874246076354</v>
      </c>
      <c r="M4296">
        <v>6375.8916179534053</v>
      </c>
      <c r="N4296">
        <v>36305.610309041607</v>
      </c>
      <c r="O4296">
        <v>64.725404791679026</v>
      </c>
      <c r="P4296">
        <v>29.457500914695899</v>
      </c>
      <c r="Q4296" s="6">
        <v>4294</v>
      </c>
    </row>
    <row r="4297" spans="1:17" x14ac:dyDescent="0.25">
      <c r="A4297">
        <v>156.51900000000001</v>
      </c>
      <c r="B4297">
        <v>-19.826000000000001</v>
      </c>
      <c r="C4297">
        <v>2018.365</v>
      </c>
      <c r="D4297">
        <v>3</v>
      </c>
      <c r="E4297">
        <v>0.65</v>
      </c>
      <c r="F4297">
        <v>19.899999999999999</v>
      </c>
      <c r="G4297">
        <v>54.048620189015942</v>
      </c>
      <c r="H4297">
        <v>17.770894010635651</v>
      </c>
      <c r="I4297">
        <v>46.519000000000005</v>
      </c>
      <c r="J4297">
        <v>6002.399872465503</v>
      </c>
      <c r="K4297">
        <v>-2149.5868576260787</v>
      </c>
      <c r="L4297">
        <v>-19.703524304779872</v>
      </c>
      <c r="M4297">
        <v>6375.698227445575</v>
      </c>
      <c r="N4297">
        <v>38342.667534347202</v>
      </c>
      <c r="O4297">
        <v>33.051681836411944</v>
      </c>
      <c r="P4297">
        <v>72.170042315995076</v>
      </c>
      <c r="Q4297" s="6">
        <v>4295</v>
      </c>
    </row>
    <row r="4298" spans="1:17" x14ac:dyDescent="0.25">
      <c r="A4298">
        <v>144.482</v>
      </c>
      <c r="B4298">
        <v>-19.449000000000002</v>
      </c>
      <c r="C4298">
        <v>2018.365</v>
      </c>
      <c r="D4298">
        <v>3</v>
      </c>
      <c r="E4298">
        <v>0.65</v>
      </c>
      <c r="F4298">
        <v>19.899999999999999</v>
      </c>
      <c r="G4298">
        <v>54.048620189015942</v>
      </c>
      <c r="H4298">
        <v>16.085637720096063</v>
      </c>
      <c r="I4298">
        <v>34.481999999999999</v>
      </c>
      <c r="J4298">
        <v>6016.4252592776966</v>
      </c>
      <c r="K4298">
        <v>-2110.2804249766318</v>
      </c>
      <c r="L4298">
        <v>-19.328482890125727</v>
      </c>
      <c r="M4298">
        <v>6375.7867257707303</v>
      </c>
      <c r="N4298">
        <v>37419.924195443811</v>
      </c>
      <c r="O4298">
        <v>44.8514285900335</v>
      </c>
      <c r="P4298">
        <v>64.136023921494044</v>
      </c>
      <c r="Q4298" s="6">
        <v>4296</v>
      </c>
    </row>
    <row r="4299" spans="1:17" x14ac:dyDescent="0.25">
      <c r="A4299">
        <v>158.899</v>
      </c>
      <c r="B4299">
        <v>-26.417999999999999</v>
      </c>
      <c r="C4299">
        <v>2018.365</v>
      </c>
      <c r="D4299">
        <v>0.75</v>
      </c>
      <c r="E4299">
        <v>0.65</v>
      </c>
      <c r="F4299">
        <v>19.899999999999999</v>
      </c>
      <c r="G4299">
        <v>42.007420362456692</v>
      </c>
      <c r="H4299">
        <v>19.310498184666532</v>
      </c>
      <c r="I4299">
        <v>48.899000000000001</v>
      </c>
      <c r="J4299">
        <v>5715.8723319253304</v>
      </c>
      <c r="K4299">
        <v>-2820.6123140386962</v>
      </c>
      <c r="L4299">
        <v>-26.26496331939591</v>
      </c>
      <c r="M4299">
        <v>6373.9352319408017</v>
      </c>
      <c r="N4299">
        <v>38750.150701422979</v>
      </c>
      <c r="O4299">
        <v>28.413215440360215</v>
      </c>
      <c r="P4299">
        <v>68.786819076490985</v>
      </c>
      <c r="Q4299" s="6">
        <v>4297</v>
      </c>
    </row>
    <row r="4300" spans="1:17" x14ac:dyDescent="0.25">
      <c r="A4300">
        <v>150.24100000000001</v>
      </c>
      <c r="B4300">
        <v>-18.309000000000001</v>
      </c>
      <c r="C4300">
        <v>2018.365</v>
      </c>
      <c r="D4300">
        <v>3</v>
      </c>
      <c r="E4300">
        <v>0.65</v>
      </c>
      <c r="F4300">
        <v>19.899999999999999</v>
      </c>
      <c r="G4300">
        <v>54.048620189015942</v>
      </c>
      <c r="H4300">
        <v>14.677796822404508</v>
      </c>
      <c r="I4300">
        <v>40.241000000000014</v>
      </c>
      <c r="J4300">
        <v>6057.2551457027776</v>
      </c>
      <c r="K4300">
        <v>-1990.8833833410597</v>
      </c>
      <c r="L4300">
        <v>-18.194529978610031</v>
      </c>
      <c r="M4300">
        <v>6376.0455257319418</v>
      </c>
      <c r="N4300">
        <v>37796.286485249911</v>
      </c>
      <c r="O4300">
        <v>39.762222289212502</v>
      </c>
      <c r="P4300">
        <v>69.63521255563289</v>
      </c>
      <c r="Q4300" s="6">
        <v>4298</v>
      </c>
    </row>
    <row r="4301" spans="1:17" x14ac:dyDescent="0.25">
      <c r="A4301">
        <v>116.07899999999999</v>
      </c>
      <c r="B4301">
        <v>-27.222000000000001</v>
      </c>
      <c r="C4301">
        <v>2018.365</v>
      </c>
      <c r="D4301">
        <v>3</v>
      </c>
      <c r="E4301">
        <v>0.65</v>
      </c>
      <c r="F4301">
        <v>19.899999999999999</v>
      </c>
      <c r="G4301">
        <v>54.048620189015942</v>
      </c>
      <c r="H4301">
        <v>22.534017640957103</v>
      </c>
      <c r="I4301">
        <v>6.0789999999999935</v>
      </c>
      <c r="J4301">
        <v>5675.6790124193394</v>
      </c>
      <c r="K4301">
        <v>-2900.1125686727546</v>
      </c>
      <c r="L4301">
        <v>-27.065756392647902</v>
      </c>
      <c r="M4301">
        <v>6373.6947811289992</v>
      </c>
      <c r="N4301">
        <v>36640.275701672457</v>
      </c>
      <c r="O4301">
        <v>57.490367462015143</v>
      </c>
      <c r="P4301">
        <v>13.105821498990123</v>
      </c>
      <c r="Q4301" s="6">
        <v>4299</v>
      </c>
    </row>
    <row r="4302" spans="1:17" x14ac:dyDescent="0.25">
      <c r="A4302">
        <v>119.086</v>
      </c>
      <c r="B4302">
        <v>-18.221</v>
      </c>
      <c r="C4302">
        <v>2018.365</v>
      </c>
      <c r="D4302">
        <v>1.2</v>
      </c>
      <c r="E4302">
        <v>0.65</v>
      </c>
      <c r="F4302">
        <v>19.899999999999999</v>
      </c>
      <c r="G4302">
        <v>46.089820015575185</v>
      </c>
      <c r="H4302">
        <v>14.665635439371389</v>
      </c>
      <c r="I4302">
        <v>9.0859999999999985</v>
      </c>
      <c r="J4302">
        <v>6060.3078280283771</v>
      </c>
      <c r="K4302">
        <v>-1981.6339755169847</v>
      </c>
      <c r="L4302">
        <v>-18.107004369905557</v>
      </c>
      <c r="M4302">
        <v>6376.0649450413594</v>
      </c>
      <c r="N4302">
        <v>36246.738847816305</v>
      </c>
      <c r="O4302">
        <v>66.208079843282135</v>
      </c>
      <c r="P4302">
        <v>27.087717598671389</v>
      </c>
      <c r="Q4302" s="6">
        <v>4300</v>
      </c>
    </row>
    <row r="4303" spans="1:17" x14ac:dyDescent="0.25">
      <c r="A4303">
        <v>115.014</v>
      </c>
      <c r="B4303">
        <v>-25.888000000000002</v>
      </c>
      <c r="C4303">
        <v>2018.365</v>
      </c>
      <c r="D4303">
        <v>0.75</v>
      </c>
      <c r="E4303">
        <v>0.65</v>
      </c>
      <c r="F4303">
        <v>19.899999999999999</v>
      </c>
      <c r="G4303">
        <v>42.007420362456692</v>
      </c>
      <c r="H4303">
        <v>23.180215018166336</v>
      </c>
      <c r="I4303">
        <v>5.0139999999999958</v>
      </c>
      <c r="J4303">
        <v>5741.7537558252561</v>
      </c>
      <c r="K4303">
        <v>-2767.9052254352946</v>
      </c>
      <c r="L4303">
        <v>-25.737143013666575</v>
      </c>
      <c r="M4303">
        <v>6374.090957111096</v>
      </c>
      <c r="N4303">
        <v>36552.761078560849</v>
      </c>
      <c r="O4303">
        <v>59.220093923840217</v>
      </c>
      <c r="P4303">
        <v>11.361935884748624</v>
      </c>
      <c r="Q4303" s="6">
        <v>4301</v>
      </c>
    </row>
    <row r="4304" spans="1:17" x14ac:dyDescent="0.25">
      <c r="A4304">
        <v>136.310271728743</v>
      </c>
      <c r="B4304">
        <v>-19.84</v>
      </c>
      <c r="C4304">
        <v>2018.365</v>
      </c>
      <c r="D4304">
        <v>3</v>
      </c>
      <c r="E4304">
        <v>0.65</v>
      </c>
      <c r="F4304">
        <v>19.899999999999999</v>
      </c>
      <c r="G4304">
        <v>54.048620189015942</v>
      </c>
      <c r="H4304">
        <v>20.799906451725427</v>
      </c>
      <c r="I4304">
        <v>26.310271728743004</v>
      </c>
      <c r="J4304">
        <v>6001.8740459838091</v>
      </c>
      <c r="K4304">
        <v>-2151.0447616753413</v>
      </c>
      <c r="L4304">
        <v>-19.717451975372711</v>
      </c>
      <c r="M4304">
        <v>6375.6949135435416</v>
      </c>
      <c r="N4304">
        <v>36942.763417120172</v>
      </c>
      <c r="O4304">
        <v>52.150976171821881</v>
      </c>
      <c r="P4304">
        <v>55.534173139165944</v>
      </c>
      <c r="Q4304" s="6">
        <v>4302</v>
      </c>
    </row>
    <row r="4305" spans="1:17" x14ac:dyDescent="0.25">
      <c r="A4305">
        <v>156.78</v>
      </c>
      <c r="B4305">
        <v>-19.71</v>
      </c>
      <c r="C4305">
        <v>2018.365</v>
      </c>
      <c r="D4305">
        <v>1.2</v>
      </c>
      <c r="E4305">
        <v>0.65</v>
      </c>
      <c r="F4305">
        <v>19.899999999999999</v>
      </c>
      <c r="G4305">
        <v>46.089820015575185</v>
      </c>
      <c r="H4305">
        <v>18.483150193529426</v>
      </c>
      <c r="I4305">
        <v>46.78</v>
      </c>
      <c r="J4305">
        <v>6006.7429813280678</v>
      </c>
      <c r="K4305">
        <v>-2137.5022361393444</v>
      </c>
      <c r="L4305">
        <v>-19.588124720481861</v>
      </c>
      <c r="M4305">
        <v>6375.7256099392089</v>
      </c>
      <c r="N4305">
        <v>38361.261414510431</v>
      </c>
      <c r="O4305">
        <v>32.835045690953301</v>
      </c>
      <c r="P4305">
        <v>72.415059069610464</v>
      </c>
      <c r="Q4305" s="6">
        <v>4303</v>
      </c>
    </row>
    <row r="4306" spans="1:17" x14ac:dyDescent="0.25">
      <c r="A4306">
        <v>127.89099999999999</v>
      </c>
      <c r="B4306">
        <v>-17.417999999999999</v>
      </c>
      <c r="C4306">
        <v>2018.365</v>
      </c>
      <c r="D4306">
        <v>0.75</v>
      </c>
      <c r="E4306">
        <v>0.65</v>
      </c>
      <c r="F4306">
        <v>19.899999999999999</v>
      </c>
      <c r="G4306">
        <v>42.007420362456692</v>
      </c>
      <c r="H4306">
        <v>14.614823372499663</v>
      </c>
      <c r="I4306">
        <v>17.890999999999991</v>
      </c>
      <c r="J4306">
        <v>6087.5050051077396</v>
      </c>
      <c r="K4306">
        <v>-1897.0236611066045</v>
      </c>
      <c r="L4306">
        <v>-17.308381917316073</v>
      </c>
      <c r="M4306">
        <v>6376.2383862282068</v>
      </c>
      <c r="N4306">
        <v>36468.431130413497</v>
      </c>
      <c r="O4306">
        <v>61.027500615638047</v>
      </c>
      <c r="P4306">
        <v>47.161034309771281</v>
      </c>
      <c r="Q4306" s="6">
        <v>4304</v>
      </c>
    </row>
    <row r="4307" spans="1:17" x14ac:dyDescent="0.25">
      <c r="A4307">
        <v>158.119</v>
      </c>
      <c r="B4307">
        <v>-23.402000000000001</v>
      </c>
      <c r="C4307">
        <v>2018.365</v>
      </c>
      <c r="D4307">
        <v>0.75</v>
      </c>
      <c r="E4307">
        <v>0.65</v>
      </c>
      <c r="F4307">
        <v>19.899999999999999</v>
      </c>
      <c r="G4307">
        <v>42.007420362456692</v>
      </c>
      <c r="H4307">
        <v>17.734056510312268</v>
      </c>
      <c r="I4307">
        <v>48.119</v>
      </c>
      <c r="J4307">
        <v>5856.5723620205817</v>
      </c>
      <c r="K4307">
        <v>-2517.639927485036</v>
      </c>
      <c r="L4307">
        <v>-23.262039037723437</v>
      </c>
      <c r="M4307">
        <v>6374.7902425138818</v>
      </c>
      <c r="N4307">
        <v>38584.310085251964</v>
      </c>
      <c r="O4307">
        <v>30.269329729714514</v>
      </c>
      <c r="P4307">
        <v>70.397584204033706</v>
      </c>
      <c r="Q4307" s="6">
        <v>4305</v>
      </c>
    </row>
    <row r="4308" spans="1:17" x14ac:dyDescent="0.25">
      <c r="A4308">
        <v>151.29</v>
      </c>
      <c r="B4308">
        <v>-17.36</v>
      </c>
      <c r="C4308">
        <v>2018.365</v>
      </c>
      <c r="D4308">
        <v>0.75</v>
      </c>
      <c r="E4308">
        <v>0.65</v>
      </c>
      <c r="F4308">
        <v>19.899999999999999</v>
      </c>
      <c r="G4308">
        <v>42.007420362456692</v>
      </c>
      <c r="H4308">
        <v>20.098425213562642</v>
      </c>
      <c r="I4308">
        <v>41.289999999999992</v>
      </c>
      <c r="J4308">
        <v>6089.4233917441197</v>
      </c>
      <c r="K4308">
        <v>-1890.8979608320826</v>
      </c>
      <c r="L4308">
        <v>-17.250701452553979</v>
      </c>
      <c r="M4308">
        <v>6376.2506492608481</v>
      </c>
      <c r="N4308">
        <v>37850.099488185479</v>
      </c>
      <c r="O4308">
        <v>39.072595734091323</v>
      </c>
      <c r="P4308">
        <v>71.234695529202</v>
      </c>
      <c r="Q4308" s="6">
        <v>4306</v>
      </c>
    </row>
    <row r="4309" spans="1:17" x14ac:dyDescent="0.25">
      <c r="A4309">
        <v>156.25</v>
      </c>
      <c r="B4309">
        <v>-21.234999999999999</v>
      </c>
      <c r="C4309">
        <v>2018.365</v>
      </c>
      <c r="D4309">
        <v>0.75</v>
      </c>
      <c r="E4309">
        <v>0.65</v>
      </c>
      <c r="F4309">
        <v>19.899999999999999</v>
      </c>
      <c r="G4309">
        <v>42.007420362456692</v>
      </c>
      <c r="H4309">
        <v>18.303886463471702</v>
      </c>
      <c r="I4309">
        <v>46.25</v>
      </c>
      <c r="J4309">
        <v>5947.6939188960441</v>
      </c>
      <c r="K4309">
        <v>-2295.6673224795468</v>
      </c>
      <c r="L4309">
        <v>-21.105393293493364</v>
      </c>
      <c r="M4309">
        <v>6375.3550025369877</v>
      </c>
      <c r="N4309">
        <v>38361.769982456295</v>
      </c>
      <c r="O4309">
        <v>32.824571512220871</v>
      </c>
      <c r="P4309">
        <v>70.877272093496998</v>
      </c>
      <c r="Q4309" s="6">
        <v>4307</v>
      </c>
    </row>
    <row r="4310" spans="1:17" x14ac:dyDescent="0.25">
      <c r="A4310">
        <v>108.35</v>
      </c>
      <c r="B4310">
        <v>-21.1</v>
      </c>
      <c r="C4310">
        <v>2018.365</v>
      </c>
      <c r="D4310">
        <v>3</v>
      </c>
      <c r="E4310">
        <v>0.65</v>
      </c>
      <c r="F4310">
        <v>19.899999999999999</v>
      </c>
      <c r="G4310">
        <v>54.048620189015942</v>
      </c>
      <c r="H4310">
        <v>14.630509891292151</v>
      </c>
      <c r="I4310">
        <v>-1.6500000000000057</v>
      </c>
      <c r="J4310">
        <v>5953.0912503850523</v>
      </c>
      <c r="K4310">
        <v>-2281.7287257939238</v>
      </c>
      <c r="L4310">
        <v>-20.971063324295947</v>
      </c>
      <c r="M4310">
        <v>6375.388726463997</v>
      </c>
      <c r="N4310">
        <v>36285.73395253608</v>
      </c>
      <c r="O4310">
        <v>65.198206233578986</v>
      </c>
      <c r="P4310">
        <v>4.5748940922166241</v>
      </c>
      <c r="Q4310" s="6">
        <v>4308</v>
      </c>
    </row>
    <row r="4311" spans="1:17" x14ac:dyDescent="0.25">
      <c r="A4311">
        <v>121.834</v>
      </c>
      <c r="B4311">
        <v>-20.013000000000002</v>
      </c>
      <c r="C4311">
        <v>2018.365</v>
      </c>
      <c r="D4311">
        <v>0.75</v>
      </c>
      <c r="E4311">
        <v>0.65</v>
      </c>
      <c r="F4311">
        <v>19.899999999999999</v>
      </c>
      <c r="G4311">
        <v>42.007420362456692</v>
      </c>
      <c r="H4311">
        <v>23.538142658414063</v>
      </c>
      <c r="I4311">
        <v>11.834000000000003</v>
      </c>
      <c r="J4311">
        <v>5995.3468763406081</v>
      </c>
      <c r="K4311">
        <v>-2169.0498449218962</v>
      </c>
      <c r="L4311">
        <v>-19.889560592595902</v>
      </c>
      <c r="M4311">
        <v>6375.6538015644155</v>
      </c>
      <c r="N4311">
        <v>36381.753403487477</v>
      </c>
      <c r="O4311">
        <v>62.923807585092504</v>
      </c>
      <c r="P4311">
        <v>31.476797105923701</v>
      </c>
      <c r="Q4311" s="6">
        <v>4309</v>
      </c>
    </row>
    <row r="4312" spans="1:17" x14ac:dyDescent="0.25">
      <c r="A4312">
        <v>117.416</v>
      </c>
      <c r="B4312">
        <v>-16.994</v>
      </c>
      <c r="C4312">
        <v>2018.365</v>
      </c>
      <c r="D4312">
        <v>3</v>
      </c>
      <c r="E4312">
        <v>0.65</v>
      </c>
      <c r="F4312">
        <v>19.899999999999999</v>
      </c>
      <c r="G4312">
        <v>54.048620189015942</v>
      </c>
      <c r="H4312">
        <v>21.426649638434316</v>
      </c>
      <c r="I4312">
        <v>7.4159999999999968</v>
      </c>
      <c r="J4312">
        <v>6101.3856909703536</v>
      </c>
      <c r="K4312">
        <v>-1852.1990318739793</v>
      </c>
      <c r="L4312">
        <v>-16.886728024876177</v>
      </c>
      <c r="M4312">
        <v>6376.3272033085541</v>
      </c>
      <c r="N4312">
        <v>36169.832224908278</v>
      </c>
      <c r="O4312">
        <v>68.293738318817532</v>
      </c>
      <c r="P4312">
        <v>24.005499369640546</v>
      </c>
      <c r="Q4312" s="6">
        <v>4310</v>
      </c>
    </row>
    <row r="4313" spans="1:17" x14ac:dyDescent="0.25">
      <c r="A4313">
        <v>121.003</v>
      </c>
      <c r="B4313">
        <v>-20.812000000000001</v>
      </c>
      <c r="C4313">
        <v>2018.365</v>
      </c>
      <c r="D4313">
        <v>1.2</v>
      </c>
      <c r="E4313">
        <v>0.65</v>
      </c>
      <c r="F4313">
        <v>19.899999999999999</v>
      </c>
      <c r="G4313">
        <v>46.089820015575185</v>
      </c>
      <c r="H4313">
        <v>15.194246185245374</v>
      </c>
      <c r="I4313">
        <v>11.003</v>
      </c>
      <c r="J4313">
        <v>5964.4954212663597</v>
      </c>
      <c r="K4313">
        <v>-2251.9515171739099</v>
      </c>
      <c r="L4313">
        <v>-20.684502202828437</v>
      </c>
      <c r="M4313">
        <v>6375.4600826927963</v>
      </c>
      <c r="N4313">
        <v>36396.863301646772</v>
      </c>
      <c r="O4313">
        <v>62.57561732825782</v>
      </c>
      <c r="P4313">
        <v>28.689090287293741</v>
      </c>
      <c r="Q4313" s="6">
        <v>4311</v>
      </c>
    </row>
    <row r="4314" spans="1:17" x14ac:dyDescent="0.25">
      <c r="A4314">
        <v>148.447</v>
      </c>
      <c r="B4314">
        <v>-21.748999999999999</v>
      </c>
      <c r="C4314">
        <v>2018.365</v>
      </c>
      <c r="D4314">
        <v>0.75</v>
      </c>
      <c r="E4314">
        <v>0.65</v>
      </c>
      <c r="F4314">
        <v>19.899999999999999</v>
      </c>
      <c r="G4314">
        <v>42.007420362456692</v>
      </c>
      <c r="H4314">
        <v>21.577729487066595</v>
      </c>
      <c r="I4314">
        <v>38.447000000000003</v>
      </c>
      <c r="J4314">
        <v>5926.8431013630197</v>
      </c>
      <c r="K4314">
        <v>-2348.6218811045906</v>
      </c>
      <c r="L4314">
        <v>-21.616868484642811</v>
      </c>
      <c r="M4314">
        <v>6375.2250068980065</v>
      </c>
      <c r="N4314">
        <v>37775.952952074738</v>
      </c>
      <c r="O4314">
        <v>40.014031057619313</v>
      </c>
      <c r="P4314">
        <v>64.980612270325082</v>
      </c>
      <c r="Q4314" s="6">
        <v>4312</v>
      </c>
    </row>
    <row r="4315" spans="1:17" x14ac:dyDescent="0.25">
      <c r="A4315">
        <v>157.72800000000001</v>
      </c>
      <c r="B4315">
        <v>-18.725999999999999</v>
      </c>
      <c r="C4315">
        <v>2018.365</v>
      </c>
      <c r="D4315">
        <v>1.2</v>
      </c>
      <c r="E4315">
        <v>0.65</v>
      </c>
      <c r="F4315">
        <v>19.899999999999999</v>
      </c>
      <c r="G4315">
        <v>46.089820015575185</v>
      </c>
      <c r="H4315">
        <v>19.732827453170977</v>
      </c>
      <c r="I4315">
        <v>47.728000000000009</v>
      </c>
      <c r="J4315">
        <v>6042.5962208844412</v>
      </c>
      <c r="K4315">
        <v>-2034.6498584430776</v>
      </c>
      <c r="L4315">
        <v>-18.609296653668146</v>
      </c>
      <c r="M4315">
        <v>6375.9524100411363</v>
      </c>
      <c r="N4315">
        <v>38414.974457986333</v>
      </c>
      <c r="O4315">
        <v>32.214586721814456</v>
      </c>
      <c r="P4315">
        <v>73.730653881862366</v>
      </c>
      <c r="Q4315" s="6">
        <v>4313</v>
      </c>
    </row>
    <row r="4316" spans="1:17" x14ac:dyDescent="0.25">
      <c r="A4316">
        <v>118.8387</v>
      </c>
      <c r="B4316">
        <v>-26.692</v>
      </c>
      <c r="C4316">
        <v>2018.365</v>
      </c>
      <c r="D4316">
        <v>0.75</v>
      </c>
      <c r="E4316">
        <v>0.65</v>
      </c>
      <c r="F4316">
        <v>19.899999999999999</v>
      </c>
      <c r="G4316">
        <v>42.007420362456692</v>
      </c>
      <c r="H4316">
        <v>19.570268861274677</v>
      </c>
      <c r="I4316">
        <v>8.8387000000000029</v>
      </c>
      <c r="J4316">
        <v>5702.300477356026</v>
      </c>
      <c r="K4316">
        <v>-2847.7679306046393</v>
      </c>
      <c r="L4316">
        <v>-26.537856825791607</v>
      </c>
      <c r="M4316">
        <v>6373.8538515277387</v>
      </c>
      <c r="N4316">
        <v>36650.864694672375</v>
      </c>
      <c r="O4316">
        <v>57.291911900263365</v>
      </c>
      <c r="P4316">
        <v>19.094581136041157</v>
      </c>
      <c r="Q4316" s="6">
        <v>4314</v>
      </c>
    </row>
    <row r="4317" spans="1:17" x14ac:dyDescent="0.25">
      <c r="A4317">
        <v>112.092</v>
      </c>
      <c r="B4317">
        <v>-20.672999999999998</v>
      </c>
      <c r="C4317">
        <v>2018.365</v>
      </c>
      <c r="D4317">
        <v>0.75</v>
      </c>
      <c r="E4317">
        <v>0.65</v>
      </c>
      <c r="F4317">
        <v>19.899999999999999</v>
      </c>
      <c r="G4317">
        <v>42.007420362456692</v>
      </c>
      <c r="H4317">
        <v>17.28873279541984</v>
      </c>
      <c r="I4317">
        <v>2.0919999999999987</v>
      </c>
      <c r="J4317">
        <v>5969.9457952159028</v>
      </c>
      <c r="K4317">
        <v>-2237.559815348563</v>
      </c>
      <c r="L4317">
        <v>-20.54620124620498</v>
      </c>
      <c r="M4317">
        <v>6375.4942337891525</v>
      </c>
      <c r="N4317">
        <v>36267.918432525235</v>
      </c>
      <c r="O4317">
        <v>65.647812986652596</v>
      </c>
      <c r="P4317">
        <v>5.9073879519869097</v>
      </c>
      <c r="Q4317" s="6">
        <v>4315</v>
      </c>
    </row>
    <row r="4318" spans="1:17" x14ac:dyDescent="0.25">
      <c r="A4318">
        <v>153.55199999999999</v>
      </c>
      <c r="B4318">
        <v>-17.620999999999999</v>
      </c>
      <c r="C4318">
        <v>2018.365</v>
      </c>
      <c r="D4318">
        <v>1.2</v>
      </c>
      <c r="E4318">
        <v>0.65</v>
      </c>
      <c r="F4318">
        <v>19.899999999999999</v>
      </c>
      <c r="G4318">
        <v>46.089820015575185</v>
      </c>
      <c r="H4318">
        <v>20.013170211987635</v>
      </c>
      <c r="I4318">
        <v>43.551999999999992</v>
      </c>
      <c r="J4318">
        <v>6080.7417510353598</v>
      </c>
      <c r="K4318">
        <v>-1918.4485339228065</v>
      </c>
      <c r="L4318">
        <v>-17.510267061734051</v>
      </c>
      <c r="M4318">
        <v>6376.1951836573462</v>
      </c>
      <c r="N4318">
        <v>38037.280289194678</v>
      </c>
      <c r="O4318">
        <v>36.721415543010501</v>
      </c>
      <c r="P4318">
        <v>72.337471867597912</v>
      </c>
      <c r="Q4318" s="6">
        <v>4316</v>
      </c>
    </row>
    <row r="4319" spans="1:17" x14ac:dyDescent="0.25">
      <c r="A4319">
        <v>157.613</v>
      </c>
      <c r="B4319">
        <v>-18.593</v>
      </c>
      <c r="C4319">
        <v>2018.365</v>
      </c>
      <c r="D4319">
        <v>0.75</v>
      </c>
      <c r="E4319">
        <v>0.65</v>
      </c>
      <c r="F4319">
        <v>19.899999999999999</v>
      </c>
      <c r="G4319">
        <v>42.007420362456692</v>
      </c>
      <c r="H4319">
        <v>16.50329416941414</v>
      </c>
      <c r="I4319">
        <v>47.613</v>
      </c>
      <c r="J4319">
        <v>6047.3062704749063</v>
      </c>
      <c r="K4319">
        <v>-2020.7021598365247</v>
      </c>
      <c r="L4319">
        <v>-18.477006319440083</v>
      </c>
      <c r="M4319">
        <v>6375.9823045310532</v>
      </c>
      <c r="N4319">
        <v>38401.650699693491</v>
      </c>
      <c r="O4319">
        <v>32.36905852789387</v>
      </c>
      <c r="P4319">
        <v>73.774396538099083</v>
      </c>
      <c r="Q4319" s="6">
        <v>4317</v>
      </c>
    </row>
    <row r="4320" spans="1:17" x14ac:dyDescent="0.25">
      <c r="A4320">
        <v>162.119</v>
      </c>
      <c r="B4320">
        <v>-17.402000000000001</v>
      </c>
      <c r="C4320">
        <v>2018.365</v>
      </c>
      <c r="D4320">
        <v>1.2</v>
      </c>
      <c r="E4320">
        <v>0.65</v>
      </c>
      <c r="F4320">
        <v>19.899999999999999</v>
      </c>
      <c r="G4320">
        <v>46.089820015575185</v>
      </c>
      <c r="H4320">
        <v>18.865727897866833</v>
      </c>
      <c r="I4320">
        <v>52.119</v>
      </c>
      <c r="J4320">
        <v>6088.0348356738805</v>
      </c>
      <c r="K4320">
        <v>-1895.3340032171789</v>
      </c>
      <c r="L4320">
        <v>-17.292470020514884</v>
      </c>
      <c r="M4320">
        <v>6376.2417727161155</v>
      </c>
      <c r="N4320">
        <v>38771.580899784742</v>
      </c>
      <c r="O4320">
        <v>28.203149990470603</v>
      </c>
      <c r="P4320">
        <v>76.902374873332761</v>
      </c>
      <c r="Q4320" s="6">
        <v>4318</v>
      </c>
    </row>
    <row r="4321" spans="1:17" x14ac:dyDescent="0.25">
      <c r="A4321">
        <v>118.089</v>
      </c>
      <c r="B4321">
        <v>-17.202000000000002</v>
      </c>
      <c r="C4321">
        <v>2018.365</v>
      </c>
      <c r="D4321">
        <v>0.75</v>
      </c>
      <c r="E4321">
        <v>0.65</v>
      </c>
      <c r="F4321">
        <v>19.899999999999999</v>
      </c>
      <c r="G4321">
        <v>42.007420362456692</v>
      </c>
      <c r="H4321">
        <v>15.160223167335371</v>
      </c>
      <c r="I4321">
        <v>8.0889999999999986</v>
      </c>
      <c r="J4321">
        <v>6094.6178202393912</v>
      </c>
      <c r="K4321">
        <v>-1874.2010717346111</v>
      </c>
      <c r="L4321">
        <v>-17.093574160583408</v>
      </c>
      <c r="M4321">
        <v>6376.2838732345281</v>
      </c>
      <c r="N4321">
        <v>36188.900148620458</v>
      </c>
      <c r="O4321">
        <v>67.759645776535464</v>
      </c>
      <c r="P4321">
        <v>25.667663193216956</v>
      </c>
      <c r="Q4321" s="6">
        <v>4319</v>
      </c>
    </row>
    <row r="4322" spans="1:17" x14ac:dyDescent="0.25">
      <c r="A4322">
        <v>127.13366466375669</v>
      </c>
      <c r="B4322">
        <v>-17.2</v>
      </c>
      <c r="C4322">
        <v>2018.365</v>
      </c>
      <c r="D4322">
        <v>0.75</v>
      </c>
      <c r="E4322">
        <v>0.65</v>
      </c>
      <c r="F4322">
        <v>19.899999999999999</v>
      </c>
      <c r="G4322">
        <v>42.007420362456692</v>
      </c>
      <c r="H4322">
        <v>14.458510305892339</v>
      </c>
      <c r="I4322">
        <v>17.13366466375669</v>
      </c>
      <c r="J4322">
        <v>6094.6832768300628</v>
      </c>
      <c r="K4322">
        <v>-1873.9896287199408</v>
      </c>
      <c r="L4322">
        <v>-17.091585228539344</v>
      </c>
      <c r="M4322">
        <v>6376.2842920796702</v>
      </c>
      <c r="N4322">
        <v>36432.496317591074</v>
      </c>
      <c r="O4322">
        <v>61.806998080512237</v>
      </c>
      <c r="P4322">
        <v>46.192754272027088</v>
      </c>
      <c r="Q4322" s="6">
        <v>4320</v>
      </c>
    </row>
    <row r="4323" spans="1:17" x14ac:dyDescent="0.25">
      <c r="A4323">
        <v>155.27699999999999</v>
      </c>
      <c r="B4323">
        <v>-23.849</v>
      </c>
      <c r="C4323">
        <v>2018.365</v>
      </c>
      <c r="D4323">
        <v>1.2</v>
      </c>
      <c r="E4323">
        <v>0.65</v>
      </c>
      <c r="F4323">
        <v>19.899999999999999</v>
      </c>
      <c r="G4323">
        <v>46.089820015575185</v>
      </c>
      <c r="H4323">
        <v>22.451260095183375</v>
      </c>
      <c r="I4323">
        <v>45.276999999999987</v>
      </c>
      <c r="J4323">
        <v>5836.7323263627877</v>
      </c>
      <c r="K4323">
        <v>-2562.9969350628489</v>
      </c>
      <c r="L4323">
        <v>-23.707000234553437</v>
      </c>
      <c r="M4323">
        <v>6374.6684257888992</v>
      </c>
      <c r="N4323">
        <v>38367.938298040193</v>
      </c>
      <c r="O4323">
        <v>32.744338174567041</v>
      </c>
      <c r="P4323">
        <v>68.177013107187847</v>
      </c>
      <c r="Q4323" s="6">
        <v>4321</v>
      </c>
    </row>
    <row r="4324" spans="1:17" x14ac:dyDescent="0.25">
      <c r="A4324">
        <v>149.416</v>
      </c>
      <c r="B4324">
        <v>-18.707000000000001</v>
      </c>
      <c r="C4324">
        <v>2018.365</v>
      </c>
      <c r="D4324">
        <v>0.75</v>
      </c>
      <c r="E4324">
        <v>0.65</v>
      </c>
      <c r="F4324">
        <v>19.899999999999999</v>
      </c>
      <c r="G4324">
        <v>42.007420362456692</v>
      </c>
      <c r="H4324">
        <v>15.911086590973575</v>
      </c>
      <c r="I4324">
        <v>39.415999999999997</v>
      </c>
      <c r="J4324">
        <v>6043.2710712566586</v>
      </c>
      <c r="K4324">
        <v>-2032.6579879268299</v>
      </c>
      <c r="L4324">
        <v>-18.590397882073937</v>
      </c>
      <c r="M4324">
        <v>6375.9566918675309</v>
      </c>
      <c r="N4324">
        <v>37745.972323251997</v>
      </c>
      <c r="O4324">
        <v>40.415786839126021</v>
      </c>
      <c r="P4324">
        <v>68.682317024716411</v>
      </c>
      <c r="Q4324" s="6">
        <v>4322</v>
      </c>
    </row>
    <row r="4325" spans="1:17" x14ac:dyDescent="0.25">
      <c r="A4325">
        <v>150.09700000000001</v>
      </c>
      <c r="B4325">
        <v>-23.641999999999999</v>
      </c>
      <c r="C4325">
        <v>2018.365</v>
      </c>
      <c r="D4325">
        <v>3</v>
      </c>
      <c r="E4325">
        <v>0.65</v>
      </c>
      <c r="F4325">
        <v>19.899999999999999</v>
      </c>
      <c r="G4325">
        <v>54.048620189015942</v>
      </c>
      <c r="H4325">
        <v>15.042575579321918</v>
      </c>
      <c r="I4325">
        <v>40.097000000000008</v>
      </c>
      <c r="J4325">
        <v>5845.9641254289645</v>
      </c>
      <c r="K4325">
        <v>-2542.0116053135293</v>
      </c>
      <c r="L4325">
        <v>-23.500940139554242</v>
      </c>
      <c r="M4325">
        <v>6374.7250573927577</v>
      </c>
      <c r="N4325">
        <v>37965.038748967549</v>
      </c>
      <c r="O4325">
        <v>37.597990263854136</v>
      </c>
      <c r="P4325">
        <v>64.532569689518468</v>
      </c>
      <c r="Q4325" s="6">
        <v>4323</v>
      </c>
    </row>
    <row r="4326" spans="1:17" x14ac:dyDescent="0.25">
      <c r="A4326">
        <v>135.88900000000001</v>
      </c>
      <c r="B4326">
        <v>-19.417000000000002</v>
      </c>
      <c r="C4326">
        <v>2018.365</v>
      </c>
      <c r="D4326">
        <v>0.75</v>
      </c>
      <c r="E4326">
        <v>0.65</v>
      </c>
      <c r="F4326">
        <v>19.899999999999999</v>
      </c>
      <c r="G4326">
        <v>42.007420362456692</v>
      </c>
      <c r="H4326">
        <v>20.016087103639677</v>
      </c>
      <c r="I4326">
        <v>25.88900000000001</v>
      </c>
      <c r="J4326">
        <v>6017.6038027270406</v>
      </c>
      <c r="K4326">
        <v>-2106.939911740662</v>
      </c>
      <c r="L4326">
        <v>-19.296650094309452</v>
      </c>
      <c r="M4326">
        <v>6375.79417157429</v>
      </c>
      <c r="N4326">
        <v>36904.451668524882</v>
      </c>
      <c r="O4326">
        <v>52.795224874360585</v>
      </c>
      <c r="P4326">
        <v>55.59003364107145</v>
      </c>
      <c r="Q4326" s="6">
        <v>4324</v>
      </c>
    </row>
    <row r="4327" spans="1:17" x14ac:dyDescent="0.25">
      <c r="A4327">
        <v>128.51300000000001</v>
      </c>
      <c r="B4327">
        <v>-17.367000000000001</v>
      </c>
      <c r="C4327">
        <v>2018.365</v>
      </c>
      <c r="D4327">
        <v>3</v>
      </c>
      <c r="E4327">
        <v>0.65</v>
      </c>
      <c r="F4327">
        <v>19.899999999999999</v>
      </c>
      <c r="G4327">
        <v>54.048620189015942</v>
      </c>
      <c r="H4327">
        <v>19.363863016980105</v>
      </c>
      <c r="I4327">
        <v>18.513000000000005</v>
      </c>
      <c r="J4327">
        <v>6089.1921919614897</v>
      </c>
      <c r="K4327">
        <v>-1891.6373706028</v>
      </c>
      <c r="L4327">
        <v>-17.257662864354554</v>
      </c>
      <c r="M4327">
        <v>6376.2491711433177</v>
      </c>
      <c r="N4327">
        <v>36490.443619205573</v>
      </c>
      <c r="O4327">
        <v>60.560806493288744</v>
      </c>
      <c r="P4327">
        <v>48.285429736463733</v>
      </c>
      <c r="Q4327" s="6">
        <v>4325</v>
      </c>
    </row>
    <row r="4328" spans="1:17" x14ac:dyDescent="0.25">
      <c r="A4328">
        <v>151.863</v>
      </c>
      <c r="B4328">
        <v>-18.225000000000001</v>
      </c>
      <c r="C4328">
        <v>2018.365</v>
      </c>
      <c r="D4328">
        <v>0.75</v>
      </c>
      <c r="E4328">
        <v>0.65</v>
      </c>
      <c r="F4328">
        <v>19.899999999999999</v>
      </c>
      <c r="G4328">
        <v>42.007420362456692</v>
      </c>
      <c r="H4328">
        <v>17.174314465799473</v>
      </c>
      <c r="I4328">
        <v>41.863</v>
      </c>
      <c r="J4328">
        <v>6060.1693785612106</v>
      </c>
      <c r="K4328">
        <v>-1982.0545029462983</v>
      </c>
      <c r="L4328">
        <v>-18.11098278348442</v>
      </c>
      <c r="M4328">
        <v>6376.0640640994716</v>
      </c>
      <c r="N4328">
        <v>37919.294307845979</v>
      </c>
      <c r="O4328">
        <v>38.190828808397193</v>
      </c>
      <c r="P4328">
        <v>70.760090527695738</v>
      </c>
      <c r="Q4328" s="6">
        <v>4326</v>
      </c>
    </row>
    <row r="4329" spans="1:17" x14ac:dyDescent="0.25">
      <c r="A4329">
        <v>127.321</v>
      </c>
      <c r="B4329">
        <v>-15.106999999999999</v>
      </c>
      <c r="C4329">
        <v>2018.365</v>
      </c>
      <c r="D4329">
        <v>3</v>
      </c>
      <c r="E4329">
        <v>0.65</v>
      </c>
      <c r="F4329">
        <v>19.899999999999999</v>
      </c>
      <c r="G4329">
        <v>54.048620189015942</v>
      </c>
      <c r="H4329">
        <v>18.702858502527832</v>
      </c>
      <c r="I4329">
        <v>17.320999999999998</v>
      </c>
      <c r="J4329">
        <v>6159.1170567544659</v>
      </c>
      <c r="K4329">
        <v>-1651.5338824714775</v>
      </c>
      <c r="L4329">
        <v>-15.01044468446243</v>
      </c>
      <c r="M4329">
        <v>6376.6987606248977</v>
      </c>
      <c r="N4329">
        <v>36368.153252566386</v>
      </c>
      <c r="O4329">
        <v>63.266934412349876</v>
      </c>
      <c r="P4329">
        <v>50.115053487936926</v>
      </c>
      <c r="Q4329" s="6">
        <v>4327</v>
      </c>
    </row>
    <row r="4330" spans="1:17" x14ac:dyDescent="0.25">
      <c r="A4330">
        <v>126.116</v>
      </c>
      <c r="B4330">
        <v>-23.96</v>
      </c>
      <c r="C4330">
        <v>2018.365</v>
      </c>
      <c r="D4330">
        <v>1.2</v>
      </c>
      <c r="E4330">
        <v>0.65</v>
      </c>
      <c r="F4330">
        <v>19.899999999999999</v>
      </c>
      <c r="G4330">
        <v>46.089820015575185</v>
      </c>
      <c r="H4330">
        <v>19.751465363846194</v>
      </c>
      <c r="I4330">
        <v>16.116</v>
      </c>
      <c r="J4330">
        <v>5831.7506280008402</v>
      </c>
      <c r="K4330">
        <v>-2574.236393024436</v>
      </c>
      <c r="L4330">
        <v>-23.817499257390864</v>
      </c>
      <c r="M4330">
        <v>6374.6379029996406</v>
      </c>
      <c r="N4330">
        <v>36687.809954865457</v>
      </c>
      <c r="O4330">
        <v>56.613503363825117</v>
      </c>
      <c r="P4330">
        <v>35.431704524313581</v>
      </c>
      <c r="Q4330" s="6">
        <v>4328</v>
      </c>
    </row>
    <row r="4331" spans="1:17" x14ac:dyDescent="0.25">
      <c r="A4331">
        <v>120.474</v>
      </c>
      <c r="B4331">
        <v>-24.777000000000001</v>
      </c>
      <c r="C4331">
        <v>2018.365</v>
      </c>
      <c r="D4331">
        <v>1.2</v>
      </c>
      <c r="E4331">
        <v>0.65</v>
      </c>
      <c r="F4331">
        <v>19.899999999999999</v>
      </c>
      <c r="G4331">
        <v>46.089820015575185</v>
      </c>
      <c r="H4331">
        <v>22.558106745118387</v>
      </c>
      <c r="I4331">
        <v>10.474000000000004</v>
      </c>
      <c r="J4331">
        <v>5794.4128239441898</v>
      </c>
      <c r="K4331">
        <v>-2656.6675296217131</v>
      </c>
      <c r="L4331">
        <v>-24.63087774963639</v>
      </c>
      <c r="M4331">
        <v>6374.4099599284655</v>
      </c>
      <c r="N4331">
        <v>36578.091548143471</v>
      </c>
      <c r="O4331">
        <v>58.721033230715399</v>
      </c>
      <c r="P4331">
        <v>23.803437620587307</v>
      </c>
      <c r="Q4331" s="6">
        <v>4329</v>
      </c>
    </row>
    <row r="4332" spans="1:17" x14ac:dyDescent="0.25">
      <c r="A4332">
        <v>111.33942244799887</v>
      </c>
      <c r="B4332">
        <v>-15.570504912666873</v>
      </c>
      <c r="C4332">
        <v>2018.365</v>
      </c>
      <c r="D4332">
        <v>0.75</v>
      </c>
      <c r="E4332">
        <v>0.65</v>
      </c>
      <c r="F4332">
        <v>19.899999999999999</v>
      </c>
      <c r="G4332">
        <v>42.007420362456692</v>
      </c>
      <c r="H4332">
        <v>23.582741813595462</v>
      </c>
      <c r="I4332">
        <v>1.3394224479988708</v>
      </c>
      <c r="J4332">
        <v>6145.5501748489824</v>
      </c>
      <c r="K4332">
        <v>-1700.9945847257125</v>
      </c>
      <c r="L4332">
        <v>-15.47127698577119</v>
      </c>
      <c r="M4332">
        <v>6376.6111320083301</v>
      </c>
      <c r="N4332">
        <v>36060.696043092583</v>
      </c>
      <c r="O4332">
        <v>71.641699381089524</v>
      </c>
      <c r="P4332">
        <v>4.9782945538080341</v>
      </c>
      <c r="Q4332" s="6">
        <v>4330</v>
      </c>
    </row>
    <row r="4333" spans="1:17" x14ac:dyDescent="0.25">
      <c r="A4333">
        <v>110.07210730933414</v>
      </c>
      <c r="B4333">
        <v>-14.714788268059717</v>
      </c>
      <c r="C4333">
        <v>2018.365</v>
      </c>
      <c r="D4333">
        <v>0.75</v>
      </c>
      <c r="E4333">
        <v>0.65</v>
      </c>
      <c r="F4333">
        <v>19.899999999999999</v>
      </c>
      <c r="G4333">
        <v>42.007420362456692</v>
      </c>
      <c r="H4333">
        <v>23.029633934550361</v>
      </c>
      <c r="I4333">
        <v>7.210730933414311E-2</v>
      </c>
      <c r="J4333">
        <v>6170.2839031155163</v>
      </c>
      <c r="K4333">
        <v>-1609.5978822981911</v>
      </c>
      <c r="L4333">
        <v>-14.620514080271647</v>
      </c>
      <c r="M4333">
        <v>6376.7710314661026</v>
      </c>
      <c r="N4333">
        <v>36029.833390220665</v>
      </c>
      <c r="O4333">
        <v>72.707049492558227</v>
      </c>
      <c r="P4333">
        <v>0.28387638681098271</v>
      </c>
      <c r="Q4333" s="6">
        <v>4331</v>
      </c>
    </row>
    <row r="4334" spans="1:17" x14ac:dyDescent="0.25">
      <c r="A4334">
        <v>160.392</v>
      </c>
      <c r="B4334">
        <v>-21.526</v>
      </c>
      <c r="C4334">
        <v>2018.365</v>
      </c>
      <c r="D4334">
        <v>1.2</v>
      </c>
      <c r="E4334">
        <v>0.65</v>
      </c>
      <c r="F4334">
        <v>19.899999999999999</v>
      </c>
      <c r="G4334">
        <v>46.089820015575185</v>
      </c>
      <c r="H4334">
        <v>21.97027503064831</v>
      </c>
      <c r="I4334">
        <v>50.391999999999996</v>
      </c>
      <c r="J4334">
        <v>5935.9477689272017</v>
      </c>
      <c r="K4334">
        <v>-2325.670016530406</v>
      </c>
      <c r="L4334">
        <v>-21.394958740127048</v>
      </c>
      <c r="M4334">
        <v>6375.2817146554671</v>
      </c>
      <c r="N4334">
        <v>38721.193782364069</v>
      </c>
      <c r="O4334">
        <v>28.747661247651212</v>
      </c>
      <c r="P4334">
        <v>73.110044986538057</v>
      </c>
      <c r="Q4334" s="6">
        <v>4332</v>
      </c>
    </row>
    <row r="4335" spans="1:17" x14ac:dyDescent="0.25">
      <c r="A4335">
        <v>129.84800000000001</v>
      </c>
      <c r="B4335">
        <v>-17.434999999999999</v>
      </c>
      <c r="C4335">
        <v>2018.365</v>
      </c>
      <c r="D4335">
        <v>3</v>
      </c>
      <c r="E4335">
        <v>0.65</v>
      </c>
      <c r="F4335">
        <v>19.899999999999999</v>
      </c>
      <c r="G4335">
        <v>54.048620189015942</v>
      </c>
      <c r="H4335">
        <v>22.679665758551494</v>
      </c>
      <c r="I4335">
        <v>19.848000000000013</v>
      </c>
      <c r="J4335">
        <v>6086.9415422252387</v>
      </c>
      <c r="K4335">
        <v>-1898.8187633895541</v>
      </c>
      <c r="L4335">
        <v>-17.325288344824536</v>
      </c>
      <c r="M4335">
        <v>6376.2347850959504</v>
      </c>
      <c r="N4335">
        <v>36546.704015043768</v>
      </c>
      <c r="O4335">
        <v>59.397774521971769</v>
      </c>
      <c r="P4335">
        <v>50.305488759308304</v>
      </c>
      <c r="Q4335" s="6">
        <v>4333</v>
      </c>
    </row>
    <row r="4336" spans="1:17" x14ac:dyDescent="0.25">
      <c r="A4336">
        <v>161.11199999999999</v>
      </c>
      <c r="B4336">
        <v>-14.434999999999999</v>
      </c>
      <c r="C4336">
        <v>2018.365</v>
      </c>
      <c r="D4336">
        <v>1.2</v>
      </c>
      <c r="E4336">
        <v>0.65</v>
      </c>
      <c r="F4336">
        <v>19.899999999999999</v>
      </c>
      <c r="G4336">
        <v>46.089820015575185</v>
      </c>
      <c r="H4336">
        <v>18.69345560934395</v>
      </c>
      <c r="I4336">
        <v>51.111999999999995</v>
      </c>
      <c r="J4336">
        <v>6178.0740993420432</v>
      </c>
      <c r="K4336">
        <v>-1579.6370459641041</v>
      </c>
      <c r="L4336">
        <v>-14.342363807348343</v>
      </c>
      <c r="M4336">
        <v>6376.8215259597164</v>
      </c>
      <c r="N4336">
        <v>38618.690951327699</v>
      </c>
      <c r="O4336">
        <v>29.906352263823511</v>
      </c>
      <c r="P4336">
        <v>78.631756852652515</v>
      </c>
      <c r="Q4336" s="6">
        <v>4334</v>
      </c>
    </row>
    <row r="4337" spans="1:17" x14ac:dyDescent="0.25">
      <c r="A4337">
        <v>114.80024765571542</v>
      </c>
      <c r="B4337">
        <v>-16.89557825047202</v>
      </c>
      <c r="C4337">
        <v>2018.365</v>
      </c>
      <c r="D4337">
        <v>1.2</v>
      </c>
      <c r="E4337">
        <v>0.65</v>
      </c>
      <c r="F4337">
        <v>19.899999999999999</v>
      </c>
      <c r="G4337">
        <v>46.089820015575185</v>
      </c>
      <c r="H4337">
        <v>21.222375903923577</v>
      </c>
      <c r="I4337">
        <v>4.8002476557154239</v>
      </c>
      <c r="J4337">
        <v>6104.5602249727208</v>
      </c>
      <c r="K4337">
        <v>-1841.7797000657799</v>
      </c>
      <c r="L4337">
        <v>-16.788854220849569</v>
      </c>
      <c r="M4337">
        <v>6376.347544158285</v>
      </c>
      <c r="N4337">
        <v>36131.579856170945</v>
      </c>
      <c r="O4337">
        <v>69.403282947458663</v>
      </c>
      <c r="P4337">
        <v>16.116583812231564</v>
      </c>
      <c r="Q4337" s="6">
        <v>4335</v>
      </c>
    </row>
    <row r="4338" spans="1:17" x14ac:dyDescent="0.25">
      <c r="A4338">
        <v>106.20164162350986</v>
      </c>
      <c r="B4338">
        <v>-20.226915995961853</v>
      </c>
      <c r="C4338">
        <v>2018.365</v>
      </c>
      <c r="D4338">
        <v>3</v>
      </c>
      <c r="E4338">
        <v>0.65</v>
      </c>
      <c r="F4338">
        <v>19.899999999999999</v>
      </c>
      <c r="G4338">
        <v>54.048620189015942</v>
      </c>
      <c r="H4338">
        <v>20.474051422354176</v>
      </c>
      <c r="I4338">
        <v>-3.7983583764901425</v>
      </c>
      <c r="J4338">
        <v>5987.2006724463145</v>
      </c>
      <c r="K4338">
        <v>-2191.2863890127283</v>
      </c>
      <c r="L4338">
        <v>-20.102380566068703</v>
      </c>
      <c r="M4338">
        <v>6375.6025543327305</v>
      </c>
      <c r="N4338">
        <v>36258.540153289141</v>
      </c>
      <c r="O4338">
        <v>65.889517044773967</v>
      </c>
      <c r="P4338">
        <v>10.870004233025043</v>
      </c>
      <c r="Q4338" s="6">
        <v>4336</v>
      </c>
    </row>
    <row r="4339" spans="1:17" x14ac:dyDescent="0.25">
      <c r="A4339">
        <v>105.15549141992685</v>
      </c>
      <c r="B4339">
        <v>-11.859871717197089</v>
      </c>
      <c r="C4339">
        <v>2018.365</v>
      </c>
      <c r="D4339">
        <v>1.2</v>
      </c>
      <c r="E4339">
        <v>0.65</v>
      </c>
      <c r="F4339">
        <v>19.899999999999999</v>
      </c>
      <c r="G4339">
        <v>46.089820015575185</v>
      </c>
      <c r="H4339">
        <v>20.095890072986723</v>
      </c>
      <c r="I4339">
        <v>-4.8445085800731533</v>
      </c>
      <c r="J4339">
        <v>6242.8695821328402</v>
      </c>
      <c r="K4339">
        <v>-1302.2365525790335</v>
      </c>
      <c r="L4339">
        <v>-11.782702422035989</v>
      </c>
      <c r="M4339">
        <v>6377.2439704305179</v>
      </c>
      <c r="N4339">
        <v>35971.018936250701</v>
      </c>
      <c r="O4339">
        <v>74.950520956386754</v>
      </c>
      <c r="P4339">
        <v>22.410949861281647</v>
      </c>
      <c r="Q4339" s="6">
        <v>4337</v>
      </c>
    </row>
    <row r="4340" spans="1:17" x14ac:dyDescent="0.25">
      <c r="A4340">
        <v>112.64509803401941</v>
      </c>
      <c r="B4340">
        <v>-10.257200867240451</v>
      </c>
      <c r="C4340">
        <v>2018.365</v>
      </c>
      <c r="D4340">
        <v>0.75</v>
      </c>
      <c r="E4340">
        <v>0.65</v>
      </c>
      <c r="F4340">
        <v>19.899999999999999</v>
      </c>
      <c r="G4340">
        <v>42.007420362456692</v>
      </c>
      <c r="H4340">
        <v>22.665523404257389</v>
      </c>
      <c r="I4340">
        <v>2.6450980340194121</v>
      </c>
      <c r="J4340">
        <v>6276.8728752723109</v>
      </c>
      <c r="K4340">
        <v>-1128.2541839014618</v>
      </c>
      <c r="L4340">
        <v>-10.189977426284223</v>
      </c>
      <c r="M4340">
        <v>6377.4674123683644</v>
      </c>
      <c r="N4340">
        <v>35912.850881501166</v>
      </c>
      <c r="O4340">
        <v>77.540202479735271</v>
      </c>
      <c r="P4340">
        <v>14.54438001318773</v>
      </c>
      <c r="Q4340" s="6">
        <v>4338</v>
      </c>
    </row>
    <row r="4341" spans="1:17" x14ac:dyDescent="0.25">
      <c r="A4341">
        <v>120.878</v>
      </c>
      <c r="B4341">
        <v>-18.952000000000002</v>
      </c>
      <c r="C4341">
        <v>2018.365</v>
      </c>
      <c r="D4341">
        <v>3</v>
      </c>
      <c r="E4341">
        <v>0.65</v>
      </c>
      <c r="F4341">
        <v>19.899999999999999</v>
      </c>
      <c r="G4341">
        <v>54.048620189015942</v>
      </c>
      <c r="H4341">
        <v>18.077979564651109</v>
      </c>
      <c r="I4341">
        <v>10.878</v>
      </c>
      <c r="J4341">
        <v>6034.5183150053954</v>
      </c>
      <c r="K4341">
        <v>-2058.3257125899067</v>
      </c>
      <c r="L4341">
        <v>-18.834096486158764</v>
      </c>
      <c r="M4341">
        <v>6375.9011938112953</v>
      </c>
      <c r="N4341">
        <v>36314.325222598854</v>
      </c>
      <c r="O4341">
        <v>64.514131359427083</v>
      </c>
      <c r="P4341">
        <v>30.613005676994224</v>
      </c>
      <c r="Q4341" s="6">
        <v>4339</v>
      </c>
    </row>
    <row r="4342" spans="1:17" x14ac:dyDescent="0.25">
      <c r="A4342">
        <v>114.88185674664241</v>
      </c>
      <c r="B4342">
        <v>-14.797219874562494</v>
      </c>
      <c r="C4342">
        <v>2018.365</v>
      </c>
      <c r="D4342">
        <v>0.75</v>
      </c>
      <c r="E4342">
        <v>0.65</v>
      </c>
      <c r="F4342">
        <v>19.899999999999999</v>
      </c>
      <c r="G4342">
        <v>42.007420362456692</v>
      </c>
      <c r="H4342">
        <v>15.888804173223706</v>
      </c>
      <c r="I4342">
        <v>4.8818567466424128</v>
      </c>
      <c r="J4342">
        <v>6167.960815951631</v>
      </c>
      <c r="K4342">
        <v>-1618.417831414527</v>
      </c>
      <c r="L4342">
        <v>-14.702464791357057</v>
      </c>
      <c r="M4342">
        <v>6376.755985934793</v>
      </c>
      <c r="N4342">
        <v>36058.717163502377</v>
      </c>
      <c r="O4342">
        <v>71.714163674079586</v>
      </c>
      <c r="P4342">
        <v>18.491123561085395</v>
      </c>
      <c r="Q4342" s="6">
        <v>4340</v>
      </c>
    </row>
    <row r="4343" spans="1:17" x14ac:dyDescent="0.25">
      <c r="A4343">
        <v>148.33799999999999</v>
      </c>
      <c r="B4343">
        <v>-15.805</v>
      </c>
      <c r="C4343">
        <v>2018.365</v>
      </c>
      <c r="D4343">
        <v>3</v>
      </c>
      <c r="E4343">
        <v>0.65</v>
      </c>
      <c r="F4343">
        <v>19.899999999999999</v>
      </c>
      <c r="G4343">
        <v>54.048620189015942</v>
      </c>
      <c r="H4343">
        <v>16.199630143684026</v>
      </c>
      <c r="I4343">
        <v>38.337999999999994</v>
      </c>
      <c r="J4343">
        <v>6138.533929850194</v>
      </c>
      <c r="K4343">
        <v>-1725.9761682404553</v>
      </c>
      <c r="L4343">
        <v>-15.704429719386992</v>
      </c>
      <c r="M4343">
        <v>6376.5658893526752</v>
      </c>
      <c r="N4343">
        <v>37582.537197146681</v>
      </c>
      <c r="O4343">
        <v>42.605247943889637</v>
      </c>
      <c r="P4343">
        <v>70.996136075046834</v>
      </c>
      <c r="Q4343" s="6">
        <v>4341</v>
      </c>
    </row>
    <row r="4344" spans="1:17" x14ac:dyDescent="0.25">
      <c r="A4344">
        <v>111.49478794164843</v>
      </c>
      <c r="B4344">
        <v>-11.660297768457216</v>
      </c>
      <c r="C4344">
        <v>2018.365</v>
      </c>
      <c r="D4344">
        <v>1.2</v>
      </c>
      <c r="E4344">
        <v>0.65</v>
      </c>
      <c r="F4344">
        <v>19.899999999999999</v>
      </c>
      <c r="G4344">
        <v>46.089820015575185</v>
      </c>
      <c r="H4344">
        <v>18.880750008165506</v>
      </c>
      <c r="I4344">
        <v>1.4947879416484255</v>
      </c>
      <c r="J4344">
        <v>6247.3691752522654</v>
      </c>
      <c r="K4344">
        <v>-1280.62300648573</v>
      </c>
      <c r="L4344">
        <v>-11.584354572780839</v>
      </c>
      <c r="M4344">
        <v>6377.2734688605542</v>
      </c>
      <c r="N4344">
        <v>35942.088154049852</v>
      </c>
      <c r="O4344">
        <v>76.17346968350553</v>
      </c>
      <c r="P4344">
        <v>7.3569381022600524</v>
      </c>
      <c r="Q4344" s="6">
        <v>4342</v>
      </c>
    </row>
    <row r="4345" spans="1:17" x14ac:dyDescent="0.25">
      <c r="A4345">
        <v>144.40899999999999</v>
      </c>
      <c r="B4345">
        <v>-20.71</v>
      </c>
      <c r="C4345">
        <v>2018.365</v>
      </c>
      <c r="D4345">
        <v>0.75</v>
      </c>
      <c r="E4345">
        <v>0.65</v>
      </c>
      <c r="F4345">
        <v>19.899999999999999</v>
      </c>
      <c r="G4345">
        <v>42.007420362456692</v>
      </c>
      <c r="H4345">
        <v>18.300729702291481</v>
      </c>
      <c r="I4345">
        <v>34.408999999999992</v>
      </c>
      <c r="J4345">
        <v>5968.4983950197166</v>
      </c>
      <c r="K4345">
        <v>-2241.3919680672984</v>
      </c>
      <c r="L4345">
        <v>-20.583014879890094</v>
      </c>
      <c r="M4345">
        <v>6375.4851616068818</v>
      </c>
      <c r="N4345">
        <v>37459.520367955738</v>
      </c>
      <c r="O4345">
        <v>44.287662747715949</v>
      </c>
      <c r="P4345">
        <v>62.69262840273219</v>
      </c>
      <c r="Q4345" s="6">
        <v>4343</v>
      </c>
    </row>
    <row r="4346" spans="1:17" x14ac:dyDescent="0.25">
      <c r="A4346">
        <v>117.717</v>
      </c>
      <c r="B4346">
        <v>-20.655000000000001</v>
      </c>
      <c r="C4346">
        <v>2018.365</v>
      </c>
      <c r="D4346">
        <v>3</v>
      </c>
      <c r="E4346">
        <v>0.65</v>
      </c>
      <c r="F4346">
        <v>19.899999999999999</v>
      </c>
      <c r="G4346">
        <v>54.048620189015942</v>
      </c>
      <c r="H4346">
        <v>16.743143780249607</v>
      </c>
      <c r="I4346">
        <v>7.7169999999999987</v>
      </c>
      <c r="J4346">
        <v>5970.649038743094</v>
      </c>
      <c r="K4346">
        <v>-2235.695193006663</v>
      </c>
      <c r="L4346">
        <v>-20.528291986818591</v>
      </c>
      <c r="M4346">
        <v>6375.4986424496192</v>
      </c>
      <c r="N4346">
        <v>36325.295167745746</v>
      </c>
      <c r="O4346">
        <v>64.237687114686523</v>
      </c>
      <c r="P4346">
        <v>21.01461313553482</v>
      </c>
      <c r="Q4346" s="6">
        <v>4344</v>
      </c>
    </row>
    <row r="4347" spans="1:17" x14ac:dyDescent="0.25">
      <c r="A4347">
        <v>151.71600000000001</v>
      </c>
      <c r="B4347">
        <v>-15.646000000000001</v>
      </c>
      <c r="C4347">
        <v>2018.365</v>
      </c>
      <c r="D4347">
        <v>3</v>
      </c>
      <c r="E4347">
        <v>0.65</v>
      </c>
      <c r="F4347">
        <v>19.899999999999999</v>
      </c>
      <c r="G4347">
        <v>54.048620189015942</v>
      </c>
      <c r="H4347">
        <v>15.866699823345124</v>
      </c>
      <c r="I4347">
        <v>41.716000000000008</v>
      </c>
      <c r="J4347">
        <v>6143.302489642324</v>
      </c>
      <c r="K4347">
        <v>-1709.0404141850743</v>
      </c>
      <c r="L4347">
        <v>-15.546339182058755</v>
      </c>
      <c r="M4347">
        <v>6376.5966327315591</v>
      </c>
      <c r="N4347">
        <v>37838.775659251085</v>
      </c>
      <c r="O4347">
        <v>39.22263094095095</v>
      </c>
      <c r="P4347">
        <v>73.16803422488573</v>
      </c>
      <c r="Q4347" s="6">
        <v>4345</v>
      </c>
    </row>
    <row r="4348" spans="1:17" x14ac:dyDescent="0.25">
      <c r="A4348">
        <v>145.095</v>
      </c>
      <c r="B4348">
        <v>-15.638999999999999</v>
      </c>
      <c r="C4348">
        <v>2018.365</v>
      </c>
      <c r="D4348">
        <v>1.2</v>
      </c>
      <c r="E4348">
        <v>0.65</v>
      </c>
      <c r="F4348">
        <v>19.899999999999999</v>
      </c>
      <c r="G4348">
        <v>46.089820015575185</v>
      </c>
      <c r="H4348">
        <v>22.386474219537188</v>
      </c>
      <c r="I4348">
        <v>35.094999999999999</v>
      </c>
      <c r="J4348">
        <v>6143.5113444056324</v>
      </c>
      <c r="K4348">
        <v>-1708.294517028608</v>
      </c>
      <c r="L4348">
        <v>-15.53937929144795</v>
      </c>
      <c r="M4348">
        <v>6376.5979797812797</v>
      </c>
      <c r="N4348">
        <v>37344.202462416608</v>
      </c>
      <c r="O4348">
        <v>45.951277414148528</v>
      </c>
      <c r="P4348">
        <v>69.011283326311812</v>
      </c>
      <c r="Q4348" s="6">
        <v>4346</v>
      </c>
    </row>
    <row r="4349" spans="1:17" x14ac:dyDescent="0.25">
      <c r="A4349">
        <v>156.23699999999999</v>
      </c>
      <c r="B4349">
        <v>-17.568000000000001</v>
      </c>
      <c r="C4349">
        <v>2018.365</v>
      </c>
      <c r="D4349">
        <v>1.2</v>
      </c>
      <c r="E4349">
        <v>0.65</v>
      </c>
      <c r="F4349">
        <v>19.899999999999999</v>
      </c>
      <c r="G4349">
        <v>46.089820015575185</v>
      </c>
      <c r="H4349">
        <v>20.566789116274265</v>
      </c>
      <c r="I4349">
        <v>46.236999999999995</v>
      </c>
      <c r="J4349">
        <v>6082.5148615649523</v>
      </c>
      <c r="K4349">
        <v>-1912.8571191115586</v>
      </c>
      <c r="L4349">
        <v>-17.457557602733715</v>
      </c>
      <c r="M4349">
        <v>6376.2065053834549</v>
      </c>
      <c r="N4349">
        <v>38258.204767129086</v>
      </c>
      <c r="O4349">
        <v>34.052006697121058</v>
      </c>
      <c r="P4349">
        <v>73.876592106418087</v>
      </c>
      <c r="Q4349" s="6">
        <v>4347</v>
      </c>
    </row>
    <row r="4350" spans="1:17" x14ac:dyDescent="0.25">
      <c r="A4350">
        <v>116.581</v>
      </c>
      <c r="B4350">
        <v>-20.544</v>
      </c>
      <c r="C4350">
        <v>2018.365</v>
      </c>
      <c r="D4350">
        <v>0.75</v>
      </c>
      <c r="E4350">
        <v>0.65</v>
      </c>
      <c r="F4350">
        <v>19.899999999999999</v>
      </c>
      <c r="G4350">
        <v>42.007420362456692</v>
      </c>
      <c r="H4350">
        <v>20.675548418847868</v>
      </c>
      <c r="I4350">
        <v>6.5810000000000031</v>
      </c>
      <c r="J4350">
        <v>5974.9727272320943</v>
      </c>
      <c r="K4350">
        <v>-2224.1919014704677</v>
      </c>
      <c r="L4350">
        <v>-20.417852649582922</v>
      </c>
      <c r="M4350">
        <v>6375.5257591616828</v>
      </c>
      <c r="N4350">
        <v>36303.207482043152</v>
      </c>
      <c r="O4350">
        <v>64.772415521063735</v>
      </c>
      <c r="P4350">
        <v>18.198396343921665</v>
      </c>
      <c r="Q4350" s="6">
        <v>4348</v>
      </c>
    </row>
    <row r="4351" spans="1:17" x14ac:dyDescent="0.25">
      <c r="A4351">
        <v>116.92004634347002</v>
      </c>
      <c r="B4351">
        <v>-17.849360184100753</v>
      </c>
      <c r="C4351">
        <v>2018.365</v>
      </c>
      <c r="D4351">
        <v>1.2</v>
      </c>
      <c r="E4351">
        <v>0.65</v>
      </c>
      <c r="F4351">
        <v>19.899999999999999</v>
      </c>
      <c r="G4351">
        <v>46.089820015575185</v>
      </c>
      <c r="H4351">
        <v>22.876445094055018</v>
      </c>
      <c r="I4351">
        <v>6.9200463434700197</v>
      </c>
      <c r="J4351">
        <v>6073.0427452261056</v>
      </c>
      <c r="K4351">
        <v>-1942.5216640884269</v>
      </c>
      <c r="L4351">
        <v>-17.737379708321953</v>
      </c>
      <c r="M4351">
        <v>6376.1460617520597</v>
      </c>
      <c r="N4351">
        <v>36194.908839127529</v>
      </c>
      <c r="O4351">
        <v>67.589445477939833</v>
      </c>
      <c r="P4351">
        <v>21.601657760348253</v>
      </c>
      <c r="Q4351" s="6">
        <v>4349</v>
      </c>
    </row>
    <row r="4352" spans="1:17" x14ac:dyDescent="0.25">
      <c r="A4352">
        <v>131.61799999999999</v>
      </c>
      <c r="B4352">
        <v>-13.417999999999999</v>
      </c>
      <c r="C4352">
        <v>2018.365</v>
      </c>
      <c r="D4352">
        <v>3</v>
      </c>
      <c r="E4352">
        <v>0.65</v>
      </c>
      <c r="F4352">
        <v>19.899999999999999</v>
      </c>
      <c r="G4352">
        <v>54.048620189015942</v>
      </c>
      <c r="H4352">
        <v>23.975888156397673</v>
      </c>
      <c r="I4352">
        <v>21.617999999999995</v>
      </c>
      <c r="J4352">
        <v>6205.1546223804198</v>
      </c>
      <c r="K4352">
        <v>-1470.4264187439931</v>
      </c>
      <c r="L4352">
        <v>-13.331390361383404</v>
      </c>
      <c r="M4352">
        <v>6376.9975490499737</v>
      </c>
      <c r="N4352">
        <v>36496.810582204846</v>
      </c>
      <c r="O4352">
        <v>60.447101707745595</v>
      </c>
      <c r="P4352">
        <v>59.648351599879796</v>
      </c>
      <c r="Q4352" s="6">
        <v>4350</v>
      </c>
    </row>
    <row r="4353" spans="1:17" x14ac:dyDescent="0.25">
      <c r="A4353">
        <v>128.88800000000001</v>
      </c>
      <c r="B4353">
        <v>-18.417000000000002</v>
      </c>
      <c r="C4353">
        <v>2018.365</v>
      </c>
      <c r="D4353">
        <v>0.75</v>
      </c>
      <c r="E4353">
        <v>0.65</v>
      </c>
      <c r="F4353">
        <v>19.899999999999999</v>
      </c>
      <c r="G4353">
        <v>42.007420362456692</v>
      </c>
      <c r="H4353">
        <v>14.529251106520322</v>
      </c>
      <c r="I4353">
        <v>18.888000000000005</v>
      </c>
      <c r="J4353">
        <v>6053.4892230493924</v>
      </c>
      <c r="K4353">
        <v>-2002.2286204283323</v>
      </c>
      <c r="L4353">
        <v>-18.301949235908232</v>
      </c>
      <c r="M4353">
        <v>6376.021582620112</v>
      </c>
      <c r="N4353">
        <v>36544.161805529235</v>
      </c>
      <c r="O4353">
        <v>59.44389080139063</v>
      </c>
      <c r="P4353">
        <v>47.280966952697611</v>
      </c>
      <c r="Q4353" s="6">
        <v>4351</v>
      </c>
    </row>
    <row r="4354" spans="1:17" x14ac:dyDescent="0.25">
      <c r="A4354">
        <v>133.88900000000001</v>
      </c>
      <c r="B4354">
        <v>-18.417000000000002</v>
      </c>
      <c r="C4354">
        <v>2018.365</v>
      </c>
      <c r="D4354">
        <v>3</v>
      </c>
      <c r="E4354">
        <v>0.65</v>
      </c>
      <c r="F4354">
        <v>19.899999999999999</v>
      </c>
      <c r="G4354">
        <v>54.048620189015942</v>
      </c>
      <c r="H4354">
        <v>16.592394850792179</v>
      </c>
      <c r="I4354">
        <v>23.88900000000001</v>
      </c>
      <c r="J4354">
        <v>6053.4892230493924</v>
      </c>
      <c r="K4354">
        <v>-2002.2286204283323</v>
      </c>
      <c r="L4354">
        <v>-18.301949235908232</v>
      </c>
      <c r="M4354">
        <v>6376.021582620112</v>
      </c>
      <c r="N4354">
        <v>36765.744806730021</v>
      </c>
      <c r="O4354">
        <v>55.216752821580876</v>
      </c>
      <c r="P4354">
        <v>54.499451184993056</v>
      </c>
      <c r="Q4354" s="6">
        <v>4352</v>
      </c>
    </row>
    <row r="4355" spans="1:17" x14ac:dyDescent="0.25">
      <c r="A4355">
        <v>113.18392676022148</v>
      </c>
      <c r="B4355">
        <v>-9.3491612278626004</v>
      </c>
      <c r="C4355">
        <v>2018.365</v>
      </c>
      <c r="D4355">
        <v>1.2</v>
      </c>
      <c r="E4355">
        <v>0.65</v>
      </c>
      <c r="F4355">
        <v>19.899999999999999</v>
      </c>
      <c r="G4355">
        <v>46.089820015575185</v>
      </c>
      <c r="H4355">
        <v>20.024187939587314</v>
      </c>
      <c r="I4355">
        <v>3.1839267602214818</v>
      </c>
      <c r="J4355">
        <v>6293.9732087422308</v>
      </c>
      <c r="K4355">
        <v>-1029.2866139866805</v>
      </c>
      <c r="L4355">
        <v>-9.2876673755667998</v>
      </c>
      <c r="M4355">
        <v>6377.5802375271714</v>
      </c>
      <c r="N4355">
        <v>35896.345020071545</v>
      </c>
      <c r="O4355">
        <v>78.382246215735705</v>
      </c>
      <c r="P4355">
        <v>18.90253673399911</v>
      </c>
      <c r="Q4355" s="6">
        <v>4353</v>
      </c>
    </row>
    <row r="4356" spans="1:17" x14ac:dyDescent="0.25">
      <c r="A4356">
        <v>158.214</v>
      </c>
      <c r="B4356">
        <v>-22.373000000000001</v>
      </c>
      <c r="C4356">
        <v>2018.365</v>
      </c>
      <c r="D4356">
        <v>1.2</v>
      </c>
      <c r="E4356">
        <v>0.65</v>
      </c>
      <c r="F4356">
        <v>19.899999999999999</v>
      </c>
      <c r="G4356">
        <v>46.089820015575185</v>
      </c>
      <c r="H4356">
        <v>23.64181656839213</v>
      </c>
      <c r="I4356">
        <v>48.213999999999999</v>
      </c>
      <c r="J4356">
        <v>5900.8911279990261</v>
      </c>
      <c r="K4356">
        <v>-2412.6588824620353</v>
      </c>
      <c r="L4356">
        <v>-22.237860168879699</v>
      </c>
      <c r="M4356">
        <v>6375.0638418466506</v>
      </c>
      <c r="N4356">
        <v>38559.982336675719</v>
      </c>
      <c r="O4356">
        <v>30.547011651852298</v>
      </c>
      <c r="P4356">
        <v>71.213783903540744</v>
      </c>
      <c r="Q4356" s="6">
        <v>4354</v>
      </c>
    </row>
    <row r="4357" spans="1:17" x14ac:dyDescent="0.25">
      <c r="A4357">
        <v>108.73530050258323</v>
      </c>
      <c r="B4357">
        <v>-9.7663573354953392</v>
      </c>
      <c r="C4357">
        <v>2018.365</v>
      </c>
      <c r="D4357">
        <v>0.75</v>
      </c>
      <c r="E4357">
        <v>0.65</v>
      </c>
      <c r="F4357">
        <v>19.899999999999999</v>
      </c>
      <c r="G4357">
        <v>42.007420362456692</v>
      </c>
      <c r="H4357">
        <v>14.972655532086611</v>
      </c>
      <c r="I4357">
        <v>-1.2646994974167711</v>
      </c>
      <c r="J4357">
        <v>6286.311401240042</v>
      </c>
      <c r="K4357">
        <v>-1074.7899255000993</v>
      </c>
      <c r="L4357">
        <v>-9.7022230960958353</v>
      </c>
      <c r="M4357">
        <v>6377.5296484859282</v>
      </c>
      <c r="N4357">
        <v>35895.722522561613</v>
      </c>
      <c r="O4357">
        <v>78.411302013320281</v>
      </c>
      <c r="P4357">
        <v>7.4151306912832808</v>
      </c>
      <c r="Q4357" s="6">
        <v>4355</v>
      </c>
    </row>
    <row r="4358" spans="1:17" x14ac:dyDescent="0.25">
      <c r="A4358">
        <v>113.2826020993916</v>
      </c>
      <c r="B4358">
        <v>-11.416992986131007</v>
      </c>
      <c r="C4358">
        <v>2018.365</v>
      </c>
      <c r="D4358">
        <v>3</v>
      </c>
      <c r="E4358">
        <v>0.65</v>
      </c>
      <c r="F4358">
        <v>19.899999999999999</v>
      </c>
      <c r="G4358">
        <v>54.048620189015942</v>
      </c>
      <c r="H4358">
        <v>18.11089792644654</v>
      </c>
      <c r="I4358">
        <v>3.2826020993915961</v>
      </c>
      <c r="J4358">
        <v>6252.7527620066658</v>
      </c>
      <c r="K4358">
        <v>-1254.2528869207235</v>
      </c>
      <c r="L4358">
        <v>-11.342549487746563</v>
      </c>
      <c r="M4358">
        <v>6377.3087903229962</v>
      </c>
      <c r="N4358">
        <v>35945.319928013356</v>
      </c>
      <c r="O4358">
        <v>76.033864355936274</v>
      </c>
      <c r="P4358">
        <v>16.158820094345579</v>
      </c>
      <c r="Q4358" s="6">
        <v>4356</v>
      </c>
    </row>
    <row r="4359" spans="1:17" x14ac:dyDescent="0.25">
      <c r="A4359">
        <v>103.29701724917689</v>
      </c>
      <c r="B4359">
        <v>-9.7844988930912784</v>
      </c>
      <c r="C4359">
        <v>2018.365</v>
      </c>
      <c r="D4359">
        <v>1.2</v>
      </c>
      <c r="E4359">
        <v>0.65</v>
      </c>
      <c r="F4359">
        <v>19.899999999999999</v>
      </c>
      <c r="G4359">
        <v>46.089820015575185</v>
      </c>
      <c r="H4359">
        <v>20.956362641557391</v>
      </c>
      <c r="I4359">
        <v>-6.7029827508231108</v>
      </c>
      <c r="J4359">
        <v>6285.9707117918106</v>
      </c>
      <c r="K4359">
        <v>-1076.7673627963941</v>
      </c>
      <c r="L4359">
        <v>-9.720250139477864</v>
      </c>
      <c r="M4359">
        <v>6377.5274004184366</v>
      </c>
      <c r="N4359">
        <v>35944.76062864266</v>
      </c>
      <c r="O4359">
        <v>76.071140528312384</v>
      </c>
      <c r="P4359">
        <v>34.666199827670994</v>
      </c>
      <c r="Q4359" s="6">
        <v>4357</v>
      </c>
    </row>
    <row r="4360" spans="1:17" x14ac:dyDescent="0.25">
      <c r="A4360">
        <v>142.48024893340053</v>
      </c>
      <c r="B4360">
        <v>-14.2</v>
      </c>
      <c r="C4360">
        <v>2018.365</v>
      </c>
      <c r="D4360">
        <v>1.2</v>
      </c>
      <c r="E4360">
        <v>0.65</v>
      </c>
      <c r="F4360">
        <v>19.899999999999999</v>
      </c>
      <c r="G4360">
        <v>46.089820015575185</v>
      </c>
      <c r="H4360">
        <v>16.110751102682091</v>
      </c>
      <c r="I4360">
        <v>32.480248933400532</v>
      </c>
      <c r="J4360">
        <v>6184.5039940903716</v>
      </c>
      <c r="K4360">
        <v>-1554.4437166789371</v>
      </c>
      <c r="L4360">
        <v>-14.108746367499766</v>
      </c>
      <c r="M4360">
        <v>6376.8632509441804</v>
      </c>
      <c r="N4360">
        <v>37128.557329148178</v>
      </c>
      <c r="O4360">
        <v>49.189970840941811</v>
      </c>
      <c r="P4360">
        <v>68.925904403452591</v>
      </c>
      <c r="Q4360" s="6">
        <v>4358</v>
      </c>
    </row>
    <row r="4361" spans="1:17" x14ac:dyDescent="0.25">
      <c r="A4361">
        <v>112.80470611660341</v>
      </c>
      <c r="B4361">
        <v>-11.412951704548814</v>
      </c>
      <c r="C4361">
        <v>2018.365</v>
      </c>
      <c r="D4361">
        <v>3</v>
      </c>
      <c r="E4361">
        <v>0.65</v>
      </c>
      <c r="F4361">
        <v>19.899999999999999</v>
      </c>
      <c r="G4361">
        <v>54.048620189015942</v>
      </c>
      <c r="H4361">
        <v>14.406152571184201</v>
      </c>
      <c r="I4361">
        <v>2.8047061166034126</v>
      </c>
      <c r="J4361">
        <v>6252.8412368117542</v>
      </c>
      <c r="K4361">
        <v>-1253.8146917972767</v>
      </c>
      <c r="L4361">
        <v>-11.338533161283058</v>
      </c>
      <c r="M4361">
        <v>6377.3093710545554</v>
      </c>
      <c r="N4361">
        <v>35941.967963114796</v>
      </c>
      <c r="O4361">
        <v>76.180895518051926</v>
      </c>
      <c r="P4361">
        <v>13.90556858173437</v>
      </c>
      <c r="Q4361" s="6">
        <v>4359</v>
      </c>
    </row>
    <row r="4362" spans="1:17" x14ac:dyDescent="0.25">
      <c r="A4362">
        <v>125.32</v>
      </c>
      <c r="B4362">
        <v>-18.001999999999999</v>
      </c>
      <c r="C4362">
        <v>2018.365</v>
      </c>
      <c r="D4362">
        <v>0.75</v>
      </c>
      <c r="E4362">
        <v>0.65</v>
      </c>
      <c r="F4362">
        <v>19.899999999999999</v>
      </c>
      <c r="G4362">
        <v>42.007420362456692</v>
      </c>
      <c r="H4362">
        <v>15.200726345221961</v>
      </c>
      <c r="I4362">
        <v>15.319999999999993</v>
      </c>
      <c r="J4362">
        <v>6067.8430249495013</v>
      </c>
      <c r="K4362">
        <v>-1958.5956719265503</v>
      </c>
      <c r="L4362">
        <v>-17.889189579314206</v>
      </c>
      <c r="M4362">
        <v>6376.1129210136896</v>
      </c>
      <c r="N4362">
        <v>36400.021365796296</v>
      </c>
      <c r="O4362">
        <v>62.523477132021057</v>
      </c>
      <c r="P4362">
        <v>41.554006088026526</v>
      </c>
      <c r="Q4362" s="6">
        <v>4360</v>
      </c>
    </row>
    <row r="4363" spans="1:17" x14ac:dyDescent="0.25">
      <c r="A4363">
        <v>138.21700000000001</v>
      </c>
      <c r="B4363">
        <v>-18.89</v>
      </c>
      <c r="C4363">
        <v>2018.365</v>
      </c>
      <c r="D4363">
        <v>0.75</v>
      </c>
      <c r="E4363">
        <v>0.65</v>
      </c>
      <c r="F4363">
        <v>19.899999999999999</v>
      </c>
      <c r="G4363">
        <v>42.007420362456692</v>
      </c>
      <c r="H4363">
        <v>22.106529893460348</v>
      </c>
      <c r="I4363">
        <v>28.217000000000013</v>
      </c>
      <c r="J4363">
        <v>6036.7436919281845</v>
      </c>
      <c r="K4363">
        <v>-2051.833683956499</v>
      </c>
      <c r="L4363">
        <v>-18.772425014208181</v>
      </c>
      <c r="M4363">
        <v>6375.9152965400372</v>
      </c>
      <c r="N4363">
        <v>37012.090192818156</v>
      </c>
      <c r="O4363">
        <v>51.017977017458556</v>
      </c>
      <c r="P4363">
        <v>58.894666486674296</v>
      </c>
      <c r="Q4363" s="6">
        <v>4361</v>
      </c>
    </row>
    <row r="4364" spans="1:17" x14ac:dyDescent="0.25">
      <c r="A4364">
        <v>144.54</v>
      </c>
      <c r="B4364">
        <v>-14.841999999999999</v>
      </c>
      <c r="C4364">
        <v>2018.365</v>
      </c>
      <c r="D4364">
        <v>1.2</v>
      </c>
      <c r="E4364">
        <v>0.65</v>
      </c>
      <c r="F4364">
        <v>19.899999999999999</v>
      </c>
      <c r="G4364">
        <v>46.089820015575185</v>
      </c>
      <c r="H4364">
        <v>19.959576378215942</v>
      </c>
      <c r="I4364">
        <v>34.539999999999992</v>
      </c>
      <c r="J4364">
        <v>6166.693497361176</v>
      </c>
      <c r="K4364">
        <v>-1623.2078011038552</v>
      </c>
      <c r="L4364">
        <v>-14.746984001016859</v>
      </c>
      <c r="M4364">
        <v>6376.7477804881883</v>
      </c>
      <c r="N4364">
        <v>37284.256259599184</v>
      </c>
      <c r="O4364">
        <v>46.831082747725979</v>
      </c>
      <c r="P4364">
        <v>69.587243625288721</v>
      </c>
      <c r="Q4364" s="6">
        <v>4362</v>
      </c>
    </row>
    <row r="4365" spans="1:17" x14ac:dyDescent="0.25">
      <c r="A4365">
        <v>156.33699999999999</v>
      </c>
      <c r="B4365">
        <v>-17.818999999999999</v>
      </c>
      <c r="C4365">
        <v>2018.365</v>
      </c>
      <c r="D4365">
        <v>1.2</v>
      </c>
      <c r="E4365">
        <v>0.65</v>
      </c>
      <c r="F4365">
        <v>19.899999999999999</v>
      </c>
      <c r="G4365">
        <v>46.089820015575185</v>
      </c>
      <c r="H4365">
        <v>17.743985062198931</v>
      </c>
      <c r="I4365">
        <v>46.336999999999989</v>
      </c>
      <c r="J4365">
        <v>6074.0718574013836</v>
      </c>
      <c r="K4365">
        <v>-1939.3229123339411</v>
      </c>
      <c r="L4365">
        <v>-17.707184977635812</v>
      </c>
      <c r="M4365">
        <v>6376.1526242067712</v>
      </c>
      <c r="N4365">
        <v>38273.073953056512</v>
      </c>
      <c r="O4365">
        <v>33.875323604678783</v>
      </c>
      <c r="P4365">
        <v>73.71941625520266</v>
      </c>
      <c r="Q4365" s="6">
        <v>4363</v>
      </c>
    </row>
    <row r="4366" spans="1:17" x14ac:dyDescent="0.25">
      <c r="A4366">
        <v>143.33000000000001</v>
      </c>
      <c r="B4366">
        <v>-18.702999999999999</v>
      </c>
      <c r="C4366">
        <v>2018.365</v>
      </c>
      <c r="D4366">
        <v>1.2</v>
      </c>
      <c r="E4366">
        <v>0.65</v>
      </c>
      <c r="F4366">
        <v>19.899999999999999</v>
      </c>
      <c r="G4366">
        <v>46.089820015575185</v>
      </c>
      <c r="H4366">
        <v>20.633408322607149</v>
      </c>
      <c r="I4366">
        <v>33.330000000000013</v>
      </c>
      <c r="J4366">
        <v>6043.4130606757672</v>
      </c>
      <c r="K4366">
        <v>-2032.2386187701018</v>
      </c>
      <c r="L4366">
        <v>-18.586419199802112</v>
      </c>
      <c r="M4366">
        <v>6375.9575928300419</v>
      </c>
      <c r="N4366">
        <v>37318.374385853516</v>
      </c>
      <c r="O4366">
        <v>46.316278207338534</v>
      </c>
      <c r="P4366">
        <v>64.005879732491906</v>
      </c>
      <c r="Q4366" s="6">
        <v>4364</v>
      </c>
    </row>
    <row r="4367" spans="1:17" x14ac:dyDescent="0.25">
      <c r="A4367">
        <v>110.18615191867839</v>
      </c>
      <c r="B4367">
        <v>-13.851355261358592</v>
      </c>
      <c r="C4367">
        <v>2018.365</v>
      </c>
      <c r="D4367">
        <v>1.2</v>
      </c>
      <c r="E4367">
        <v>0.65</v>
      </c>
      <c r="F4367">
        <v>19.899999999999999</v>
      </c>
      <c r="G4367">
        <v>46.089820015575185</v>
      </c>
      <c r="H4367">
        <v>18.738446664850585</v>
      </c>
      <c r="I4367">
        <v>0.18615191867839087</v>
      </c>
      <c r="J4367">
        <v>6193.8526247566815</v>
      </c>
      <c r="K4367">
        <v>-1517.0198672374231</v>
      </c>
      <c r="L4367">
        <v>-13.762163972918632</v>
      </c>
      <c r="M4367">
        <v>6376.9239931802758</v>
      </c>
      <c r="N4367">
        <v>36002.30103563577</v>
      </c>
      <c r="O4367">
        <v>73.715776915816946</v>
      </c>
      <c r="P4367">
        <v>0.7775195763187035</v>
      </c>
      <c r="Q4367" s="6">
        <v>4365</v>
      </c>
    </row>
    <row r="4368" spans="1:17" x14ac:dyDescent="0.25">
      <c r="A4368">
        <v>118.85881700122179</v>
      </c>
      <c r="B4368">
        <v>-13.375475393851179</v>
      </c>
      <c r="C4368">
        <v>2018.365</v>
      </c>
      <c r="D4368">
        <v>3</v>
      </c>
      <c r="E4368">
        <v>0.65</v>
      </c>
      <c r="F4368">
        <v>19.899999999999999</v>
      </c>
      <c r="G4368">
        <v>54.048620189015942</v>
      </c>
      <c r="H4368">
        <v>23.10051547769266</v>
      </c>
      <c r="I4368">
        <v>8.8588170012217944</v>
      </c>
      <c r="J4368">
        <v>6206.2446580163751</v>
      </c>
      <c r="K4368">
        <v>-1465.8497721812691</v>
      </c>
      <c r="L4368">
        <v>-13.28912015704241</v>
      </c>
      <c r="M4368">
        <v>6377.0046502853265</v>
      </c>
      <c r="N4368">
        <v>36074.398613678823</v>
      </c>
      <c r="O4368">
        <v>71.207816118554916</v>
      </c>
      <c r="P4368">
        <v>33.970102490680937</v>
      </c>
      <c r="Q4368" s="6">
        <v>4366</v>
      </c>
    </row>
    <row r="4369" spans="1:17" x14ac:dyDescent="0.25">
      <c r="A4369">
        <v>113.71000966111404</v>
      </c>
      <c r="B4369">
        <v>-14.571499094051234</v>
      </c>
      <c r="C4369">
        <v>2018.365</v>
      </c>
      <c r="D4369">
        <v>3</v>
      </c>
      <c r="E4369">
        <v>0.65</v>
      </c>
      <c r="F4369">
        <v>19.899999999999999</v>
      </c>
      <c r="G4369">
        <v>54.048620189015942</v>
      </c>
      <c r="H4369">
        <v>23.313801790847215</v>
      </c>
      <c r="I4369">
        <v>3.710009661114043</v>
      </c>
      <c r="J4369">
        <v>6174.2918307270602</v>
      </c>
      <c r="K4369">
        <v>-1594.2585723679608</v>
      </c>
      <c r="L4369">
        <v>-14.478062676007609</v>
      </c>
      <c r="M4369">
        <v>6376.797002143916</v>
      </c>
      <c r="N4369">
        <v>36040.282728597871</v>
      </c>
      <c r="O4369">
        <v>72.342956353318399</v>
      </c>
      <c r="P4369">
        <v>14.452487368072484</v>
      </c>
      <c r="Q4369" s="6">
        <v>4367</v>
      </c>
    </row>
    <row r="4370" spans="1:17" x14ac:dyDescent="0.25">
      <c r="A4370">
        <v>153.71</v>
      </c>
      <c r="B4370">
        <v>-21.632999999999999</v>
      </c>
      <c r="C4370">
        <v>2018.365</v>
      </c>
      <c r="D4370">
        <v>1.2</v>
      </c>
      <c r="E4370">
        <v>0.65</v>
      </c>
      <c r="F4370">
        <v>19.899999999999999</v>
      </c>
      <c r="G4370">
        <v>46.089820015575185</v>
      </c>
      <c r="H4370">
        <v>22.824566234946204</v>
      </c>
      <c r="I4370">
        <v>43.710000000000008</v>
      </c>
      <c r="J4370">
        <v>5931.5903403392422</v>
      </c>
      <c r="K4370">
        <v>-2336.6871398039593</v>
      </c>
      <c r="L4370">
        <v>-21.501434625355898</v>
      </c>
      <c r="M4370">
        <v>6375.2545639316249</v>
      </c>
      <c r="N4370">
        <v>38169.230284651509</v>
      </c>
      <c r="O4370">
        <v>35.102231594812586</v>
      </c>
      <c r="P4370">
        <v>68.911072290046889</v>
      </c>
      <c r="Q4370" s="6">
        <v>4368</v>
      </c>
    </row>
    <row r="4371" spans="1:17" x14ac:dyDescent="0.25">
      <c r="A4371">
        <v>105.03024491190733</v>
      </c>
      <c r="B4371">
        <v>-22.559981503633814</v>
      </c>
      <c r="C4371">
        <v>2018.365</v>
      </c>
      <c r="D4371">
        <v>3</v>
      </c>
      <c r="E4371">
        <v>0.65</v>
      </c>
      <c r="F4371">
        <v>19.899999999999999</v>
      </c>
      <c r="G4371">
        <v>54.048620189015942</v>
      </c>
      <c r="H4371">
        <v>17.631709289696413</v>
      </c>
      <c r="I4371">
        <v>-4.9697550880926684</v>
      </c>
      <c r="J4371">
        <v>5892.9785893774142</v>
      </c>
      <c r="K4371">
        <v>-2431.7930842378805</v>
      </c>
      <c r="L4371">
        <v>-22.423952562118103</v>
      </c>
      <c r="M4371">
        <v>6375.0148438578399</v>
      </c>
      <c r="N4371">
        <v>36378.27646306633</v>
      </c>
      <c r="O4371">
        <v>62.984354168512176</v>
      </c>
      <c r="P4371">
        <v>12.770676507906884</v>
      </c>
      <c r="Q4371" s="6">
        <v>4369</v>
      </c>
    </row>
    <row r="4372" spans="1:17" x14ac:dyDescent="0.25">
      <c r="A4372">
        <v>106.78389427340235</v>
      </c>
      <c r="B4372">
        <v>-18.16181936613475</v>
      </c>
      <c r="C4372">
        <v>2018.365</v>
      </c>
      <c r="D4372">
        <v>3</v>
      </c>
      <c r="E4372">
        <v>0.65</v>
      </c>
      <c r="F4372">
        <v>19.899999999999999</v>
      </c>
      <c r="G4372">
        <v>54.048620189015942</v>
      </c>
      <c r="H4372">
        <v>19.105791270907758</v>
      </c>
      <c r="I4372">
        <v>-3.2161057265976467</v>
      </c>
      <c r="J4372">
        <v>6062.3527723081352</v>
      </c>
      <c r="K4372">
        <v>-1975.4110978586555</v>
      </c>
      <c r="L4372">
        <v>-18.048143367917199</v>
      </c>
      <c r="M4372">
        <v>6376.077959173278</v>
      </c>
      <c r="N4372">
        <v>36166.924899805206</v>
      </c>
      <c r="O4372">
        <v>68.366742471420523</v>
      </c>
      <c r="P4372">
        <v>10.218988673008949</v>
      </c>
      <c r="Q4372" s="6">
        <v>4370</v>
      </c>
    </row>
    <row r="4373" spans="1:17" x14ac:dyDescent="0.25">
      <c r="A4373">
        <v>107.09375341885659</v>
      </c>
      <c r="B4373">
        <v>-15.843156153014949</v>
      </c>
      <c r="C4373">
        <v>2018.365</v>
      </c>
      <c r="D4373">
        <v>1.2</v>
      </c>
      <c r="E4373">
        <v>0.65</v>
      </c>
      <c r="F4373">
        <v>19.899999999999999</v>
      </c>
      <c r="G4373">
        <v>46.089820015575185</v>
      </c>
      <c r="H4373">
        <v>14.470030214373104</v>
      </c>
      <c r="I4373">
        <v>-2.9062465811434066</v>
      </c>
      <c r="J4373">
        <v>6137.3825893741323</v>
      </c>
      <c r="K4373">
        <v>-1730.0384025433189</v>
      </c>
      <c r="L4373">
        <v>-15.742368079299558</v>
      </c>
      <c r="M4373">
        <v>6376.5584701018279</v>
      </c>
      <c r="N4373">
        <v>36077.499126105678</v>
      </c>
      <c r="O4373">
        <v>71.08797649286555</v>
      </c>
      <c r="P4373">
        <v>10.534214604916317</v>
      </c>
      <c r="Q4373" s="6">
        <v>4371</v>
      </c>
    </row>
    <row r="4374" spans="1:17" x14ac:dyDescent="0.25">
      <c r="A4374">
        <v>155.18899999999999</v>
      </c>
      <c r="B4374">
        <v>-18.437000000000001</v>
      </c>
      <c r="C4374">
        <v>2018.365</v>
      </c>
      <c r="D4374">
        <v>1.2</v>
      </c>
      <c r="E4374">
        <v>0.65</v>
      </c>
      <c r="F4374">
        <v>19.899999999999999</v>
      </c>
      <c r="G4374">
        <v>46.089820015575185</v>
      </c>
      <c r="H4374">
        <v>14.531101926942725</v>
      </c>
      <c r="I4374">
        <v>45.188999999999993</v>
      </c>
      <c r="J4374">
        <v>6052.7894787966752</v>
      </c>
      <c r="K4374">
        <v>-2004.3288243673824</v>
      </c>
      <c r="L4374">
        <v>-18.321841868713935</v>
      </c>
      <c r="M4374">
        <v>6376.0171353927262</v>
      </c>
      <c r="N4374">
        <v>38193.434537171634</v>
      </c>
      <c r="O4374">
        <v>34.82145038668952</v>
      </c>
      <c r="P4374">
        <v>72.55821506159667</v>
      </c>
      <c r="Q4374" s="6">
        <v>4372</v>
      </c>
    </row>
    <row r="4375" spans="1:17" x14ac:dyDescent="0.25">
      <c r="A4375">
        <v>127.036</v>
      </c>
      <c r="B4375">
        <v>-15.402999999999999</v>
      </c>
      <c r="C4375">
        <v>2018.365</v>
      </c>
      <c r="D4375">
        <v>0.75</v>
      </c>
      <c r="E4375">
        <v>0.65</v>
      </c>
      <c r="F4375">
        <v>19.899999999999999</v>
      </c>
      <c r="G4375">
        <v>42.007420362456692</v>
      </c>
      <c r="H4375">
        <v>17.110514970595784</v>
      </c>
      <c r="I4375">
        <v>17.036000000000001</v>
      </c>
      <c r="J4375">
        <v>6150.499309142052</v>
      </c>
      <c r="K4375">
        <v>-1683.1325468631553</v>
      </c>
      <c r="L4375">
        <v>-15.304734986368871</v>
      </c>
      <c r="M4375">
        <v>6376.6430762641021</v>
      </c>
      <c r="N4375">
        <v>36367.205672482298</v>
      </c>
      <c r="O4375">
        <v>63.28716123836567</v>
      </c>
      <c r="P4375">
        <v>49.080870680392607</v>
      </c>
      <c r="Q4375" s="6">
        <v>4373</v>
      </c>
    </row>
    <row r="4376" spans="1:17" x14ac:dyDescent="0.25">
      <c r="A4376">
        <v>131.435</v>
      </c>
      <c r="B4376">
        <v>-12.329000000000001</v>
      </c>
      <c r="C4376">
        <v>2018.365</v>
      </c>
      <c r="D4376">
        <v>1.2</v>
      </c>
      <c r="E4376">
        <v>0.65</v>
      </c>
      <c r="F4376">
        <v>19.899999999999999</v>
      </c>
      <c r="G4376">
        <v>46.089820015575185</v>
      </c>
      <c r="H4376">
        <v>14.288485699522372</v>
      </c>
      <c r="I4376">
        <v>21.435000000000002</v>
      </c>
      <c r="J4376">
        <v>6231.996087000809</v>
      </c>
      <c r="K4376">
        <v>-1352.980912742712</v>
      </c>
      <c r="L4376">
        <v>-12.248963293028702</v>
      </c>
      <c r="M4376">
        <v>6377.1727731526535</v>
      </c>
      <c r="N4376">
        <v>36459.556091949737</v>
      </c>
      <c r="O4376">
        <v>61.243618586003869</v>
      </c>
      <c r="P4376">
        <v>61.459420185287073</v>
      </c>
      <c r="Q4376" s="6">
        <v>4374</v>
      </c>
    </row>
    <row r="4377" spans="1:17" x14ac:dyDescent="0.25">
      <c r="A4377">
        <v>141.214</v>
      </c>
      <c r="B4377">
        <v>-18.233000000000001</v>
      </c>
      <c r="C4377">
        <v>2018.365</v>
      </c>
      <c r="D4377">
        <v>1.2</v>
      </c>
      <c r="E4377">
        <v>0.65</v>
      </c>
      <c r="F4377">
        <v>19.899999999999999</v>
      </c>
      <c r="G4377">
        <v>46.089820015575185</v>
      </c>
      <c r="H4377">
        <v>19.286078796984047</v>
      </c>
      <c r="I4377">
        <v>31.213999999999999</v>
      </c>
      <c r="J4377">
        <v>6059.8923913803274</v>
      </c>
      <c r="K4377">
        <v>-1982.8955293288277</v>
      </c>
      <c r="L4377">
        <v>-18.118939617257155</v>
      </c>
      <c r="M4377">
        <v>6376.0623017142352</v>
      </c>
      <c r="N4377">
        <v>37167.527042854003</v>
      </c>
      <c r="O4377">
        <v>48.574092892507203</v>
      </c>
      <c r="P4377">
        <v>62.690665265328796</v>
      </c>
      <c r="Q4377" s="6">
        <v>4375</v>
      </c>
    </row>
    <row r="4378" spans="1:17" x14ac:dyDescent="0.25">
      <c r="A4378">
        <v>101.63</v>
      </c>
      <c r="B4378">
        <v>-16.192</v>
      </c>
      <c r="C4378">
        <v>2018.365</v>
      </c>
      <c r="D4378">
        <v>3</v>
      </c>
      <c r="E4378">
        <v>0.65</v>
      </c>
      <c r="F4378">
        <v>19.899999999999999</v>
      </c>
      <c r="G4378">
        <v>54.048620189015942</v>
      </c>
      <c r="H4378">
        <v>17.956629727470702</v>
      </c>
      <c r="I4378">
        <v>-8.3700000000000045</v>
      </c>
      <c r="J4378">
        <v>6126.7308806465044</v>
      </c>
      <c r="K4378">
        <v>-1767.1423568585722</v>
      </c>
      <c r="L4378">
        <v>-16.089229012986976</v>
      </c>
      <c r="M4378">
        <v>6376.4898959593093</v>
      </c>
      <c r="N4378">
        <v>36156.890360155943</v>
      </c>
      <c r="O4378">
        <v>68.668723515937145</v>
      </c>
      <c r="P4378">
        <v>27.817288407182176</v>
      </c>
      <c r="Q4378" s="6">
        <v>4376</v>
      </c>
    </row>
    <row r="4379" spans="1:17" x14ac:dyDescent="0.25">
      <c r="A4379">
        <v>111.47627528876053</v>
      </c>
      <c r="B4379">
        <v>-19.710425478846631</v>
      </c>
      <c r="C4379">
        <v>2018.365</v>
      </c>
      <c r="D4379">
        <v>0.75</v>
      </c>
      <c r="E4379">
        <v>0.65</v>
      </c>
      <c r="F4379">
        <v>19.899999999999999</v>
      </c>
      <c r="G4379">
        <v>42.007420362456692</v>
      </c>
      <c r="H4379">
        <v>19.411605581383157</v>
      </c>
      <c r="I4379">
        <v>1.476275288760533</v>
      </c>
      <c r="J4379">
        <v>6006.727095961015</v>
      </c>
      <c r="K4379">
        <v>-2137.5465773434121</v>
      </c>
      <c r="L4379">
        <v>-19.588547993422171</v>
      </c>
      <c r="M4379">
        <v>6375.7255097490497</v>
      </c>
      <c r="N4379">
        <v>36222.862170232089</v>
      </c>
      <c r="O4379">
        <v>66.82138358635477</v>
      </c>
      <c r="P4379">
        <v>4.369653921528462</v>
      </c>
      <c r="Q4379" s="6">
        <v>4377</v>
      </c>
    </row>
    <row r="4380" spans="1:17" x14ac:dyDescent="0.25">
      <c r="A4380">
        <v>157.01</v>
      </c>
      <c r="B4380">
        <v>-13.024000000000001</v>
      </c>
      <c r="C4380">
        <v>2018.365</v>
      </c>
      <c r="D4380">
        <v>0.75</v>
      </c>
      <c r="E4380">
        <v>0.65</v>
      </c>
      <c r="F4380">
        <v>19.899999999999999</v>
      </c>
      <c r="G4380">
        <v>42.007420362456692</v>
      </c>
      <c r="H4380">
        <v>14.836746414495316</v>
      </c>
      <c r="I4380">
        <v>47.009999999999991</v>
      </c>
      <c r="J4380">
        <v>6215.1237828782268</v>
      </c>
      <c r="K4380">
        <v>-1427.9926529694949</v>
      </c>
      <c r="L4380">
        <v>-12.93975461970374</v>
      </c>
      <c r="M4380">
        <v>6377.0625411260799</v>
      </c>
      <c r="N4380">
        <v>38224.414938232505</v>
      </c>
      <c r="O4380">
        <v>34.464537086297305</v>
      </c>
      <c r="P4380">
        <v>78.135978531281708</v>
      </c>
      <c r="Q4380" s="6">
        <v>4378</v>
      </c>
    </row>
    <row r="4381" spans="1:17" x14ac:dyDescent="0.25">
      <c r="A4381">
        <v>118.36496169876717</v>
      </c>
      <c r="B4381">
        <v>-17.280770231186537</v>
      </c>
      <c r="C4381">
        <v>2018.365</v>
      </c>
      <c r="D4381">
        <v>1.2</v>
      </c>
      <c r="E4381">
        <v>0.65</v>
      </c>
      <c r="F4381">
        <v>19.899999999999999</v>
      </c>
      <c r="G4381">
        <v>46.089820015575185</v>
      </c>
      <c r="H4381">
        <v>23.032985878227127</v>
      </c>
      <c r="I4381">
        <v>8.3649616987671749</v>
      </c>
      <c r="J4381">
        <v>6092.0339255214667</v>
      </c>
      <c r="K4381">
        <v>-1882.5269928203934</v>
      </c>
      <c r="L4381">
        <v>-17.171908896382821</v>
      </c>
      <c r="M4381">
        <v>6376.2673429210827</v>
      </c>
      <c r="N4381">
        <v>36196.768888027778</v>
      </c>
      <c r="O4381">
        <v>67.542903074853967</v>
      </c>
      <c r="P4381">
        <v>26.335472520136936</v>
      </c>
      <c r="Q4381" s="6">
        <v>4379</v>
      </c>
    </row>
    <row r="4382" spans="1:17" x14ac:dyDescent="0.25">
      <c r="A4382">
        <v>119.057</v>
      </c>
      <c r="B4382">
        <v>-12.946999999999999</v>
      </c>
      <c r="C4382">
        <v>2018.365</v>
      </c>
      <c r="D4382">
        <v>3</v>
      </c>
      <c r="E4382">
        <v>0.65</v>
      </c>
      <c r="F4382">
        <v>19.899999999999999</v>
      </c>
      <c r="G4382">
        <v>54.048620189015942</v>
      </c>
      <c r="H4382">
        <v>18.374773563933633</v>
      </c>
      <c r="I4382">
        <v>9.0570000000000022</v>
      </c>
      <c r="J4382">
        <v>6217.0379368802487</v>
      </c>
      <c r="K4382">
        <v>-1419.6919576512096</v>
      </c>
      <c r="L4382">
        <v>-12.863218528760028</v>
      </c>
      <c r="M4382">
        <v>6377.0750319584404</v>
      </c>
      <c r="N4382">
        <v>36065.858908257316</v>
      </c>
      <c r="O4382">
        <v>71.490918227359074</v>
      </c>
      <c r="P4382">
        <v>35.430675226073546</v>
      </c>
      <c r="Q4382" s="6">
        <v>4380</v>
      </c>
    </row>
    <row r="4383" spans="1:17" x14ac:dyDescent="0.25">
      <c r="A4383">
        <v>106.3344175390977</v>
      </c>
      <c r="B4383">
        <v>-13.695223214474368</v>
      </c>
      <c r="C4383">
        <v>2018.365</v>
      </c>
      <c r="D4383">
        <v>1.2</v>
      </c>
      <c r="E4383">
        <v>0.65</v>
      </c>
      <c r="F4383">
        <v>19.899999999999999</v>
      </c>
      <c r="G4383">
        <v>46.089820015575185</v>
      </c>
      <c r="H4383">
        <v>22.999428694236144</v>
      </c>
      <c r="I4383">
        <v>-3.6655824609023</v>
      </c>
      <c r="J4383">
        <v>6197.9652355142398</v>
      </c>
      <c r="K4383">
        <v>-1500.242555302036</v>
      </c>
      <c r="L4383">
        <v>-13.606959759144369</v>
      </c>
      <c r="M4383">
        <v>6376.9507435279966</v>
      </c>
      <c r="N4383">
        <v>36012.299551342716</v>
      </c>
      <c r="O4383">
        <v>73.346514594217453</v>
      </c>
      <c r="P4383">
        <v>15.141031784573491</v>
      </c>
      <c r="Q4383" s="6">
        <v>4381</v>
      </c>
    </row>
    <row r="4384" spans="1:17" x14ac:dyDescent="0.25">
      <c r="A4384">
        <v>111.938</v>
      </c>
      <c r="B4384">
        <v>-18.922000000000001</v>
      </c>
      <c r="C4384">
        <v>2018.365</v>
      </c>
      <c r="D4384">
        <v>3</v>
      </c>
      <c r="E4384">
        <v>0.65</v>
      </c>
      <c r="F4384">
        <v>19.899999999999999</v>
      </c>
      <c r="G4384">
        <v>54.048620189015942</v>
      </c>
      <c r="H4384">
        <v>17.151008742292191</v>
      </c>
      <c r="I4384">
        <v>1.9380000000000024</v>
      </c>
      <c r="J4384">
        <v>6035.5959893603394</v>
      </c>
      <c r="K4384">
        <v>-2055.184703707579</v>
      </c>
      <c r="L4384">
        <v>-18.804255383027552</v>
      </c>
      <c r="M4384">
        <v>6375.9080226377337</v>
      </c>
      <c r="N4384">
        <v>36190.974077794759</v>
      </c>
      <c r="O4384">
        <v>67.68887903474392</v>
      </c>
      <c r="P4384">
        <v>5.9570269184836411</v>
      </c>
      <c r="Q4384" s="6">
        <v>4382</v>
      </c>
    </row>
    <row r="4385" spans="1:17" x14ac:dyDescent="0.25">
      <c r="A4385">
        <v>154.78700000000001</v>
      </c>
      <c r="B4385">
        <v>-19.916</v>
      </c>
      <c r="C4385">
        <v>2018.365</v>
      </c>
      <c r="D4385">
        <v>1.2</v>
      </c>
      <c r="E4385">
        <v>0.65</v>
      </c>
      <c r="F4385">
        <v>19.899999999999999</v>
      </c>
      <c r="G4385">
        <v>46.089820015575185</v>
      </c>
      <c r="H4385">
        <v>22.35144758108903</v>
      </c>
      <c r="I4385">
        <v>44.787000000000006</v>
      </c>
      <c r="J4385">
        <v>5999.0133301107971</v>
      </c>
      <c r="K4385">
        <v>-2158.9568929390675</v>
      </c>
      <c r="L4385">
        <v>-19.793059837191905</v>
      </c>
      <c r="M4385">
        <v>6375.6768895871874</v>
      </c>
      <c r="N4385">
        <v>38202.367052331603</v>
      </c>
      <c r="O4385">
        <v>34.710130828396565</v>
      </c>
      <c r="P4385">
        <v>71.058584930887804</v>
      </c>
      <c r="Q4385" s="6">
        <v>4383</v>
      </c>
    </row>
    <row r="4386" spans="1:17" x14ac:dyDescent="0.25">
      <c r="A4386">
        <v>130.23275591678379</v>
      </c>
      <c r="B4386">
        <v>-15.84</v>
      </c>
      <c r="C4386">
        <v>2018.365</v>
      </c>
      <c r="D4386">
        <v>1.2</v>
      </c>
      <c r="E4386">
        <v>0.65</v>
      </c>
      <c r="F4386">
        <v>19.899999999999999</v>
      </c>
      <c r="G4386">
        <v>46.089820015575185</v>
      </c>
      <c r="H4386">
        <v>21.320458540527053</v>
      </c>
      <c r="I4386">
        <v>20.232755916783788</v>
      </c>
      <c r="J4386">
        <v>6137.4779272984952</v>
      </c>
      <c r="K4386">
        <v>-1729.7024162755235</v>
      </c>
      <c r="L4386">
        <v>-15.739229934702687</v>
      </c>
      <c r="M4386">
        <v>6376.5590844079552</v>
      </c>
      <c r="N4386">
        <v>36508.194056091328</v>
      </c>
      <c r="O4386">
        <v>60.197551545368256</v>
      </c>
      <c r="P4386">
        <v>53.478020894630802</v>
      </c>
      <c r="Q4386" s="6">
        <v>4384</v>
      </c>
    </row>
    <row r="4387" spans="1:17" x14ac:dyDescent="0.25">
      <c r="A4387">
        <v>115.62517968859868</v>
      </c>
      <c r="B4387">
        <v>-22.707299434608608</v>
      </c>
      <c r="C4387">
        <v>2018.365</v>
      </c>
      <c r="D4387">
        <v>0.75</v>
      </c>
      <c r="E4387">
        <v>0.65</v>
      </c>
      <c r="F4387">
        <v>19.899999999999999</v>
      </c>
      <c r="G4387">
        <v>42.007420362456692</v>
      </c>
      <c r="H4387">
        <v>19.416578846877179</v>
      </c>
      <c r="I4387">
        <v>5.6251796885986778</v>
      </c>
      <c r="J4387">
        <v>5886.7004188166202</v>
      </c>
      <c r="K4387">
        <v>-2446.8504954244804</v>
      </c>
      <c r="L4387">
        <v>-22.570574036343764</v>
      </c>
      <c r="M4387">
        <v>6374.9760131199546</v>
      </c>
      <c r="N4387">
        <v>36392.722184087041</v>
      </c>
      <c r="O4387">
        <v>62.654960623491199</v>
      </c>
      <c r="P4387">
        <v>14.313712626568321</v>
      </c>
      <c r="Q4387" s="6">
        <v>4385</v>
      </c>
    </row>
    <row r="4388" spans="1:17" x14ac:dyDescent="0.25">
      <c r="A4388">
        <v>104.224</v>
      </c>
      <c r="B4388">
        <v>-12.707000000000001</v>
      </c>
      <c r="C4388">
        <v>2018.365</v>
      </c>
      <c r="D4388">
        <v>1.2</v>
      </c>
      <c r="E4388">
        <v>0.65</v>
      </c>
      <c r="F4388">
        <v>19.899999999999999</v>
      </c>
      <c r="G4388">
        <v>46.089820015575185</v>
      </c>
      <c r="H4388">
        <v>17.236797320877905</v>
      </c>
      <c r="I4388">
        <v>-5.7759999999999962</v>
      </c>
      <c r="J4388">
        <v>6222.9324617158854</v>
      </c>
      <c r="K4388">
        <v>-1393.803584958865</v>
      </c>
      <c r="L4388">
        <v>-12.6246683122476</v>
      </c>
      <c r="M4388">
        <v>6377.1135207491416</v>
      </c>
      <c r="N4388">
        <v>36005.240815230994</v>
      </c>
      <c r="O4388">
        <v>73.615403630036411</v>
      </c>
      <c r="P4388">
        <v>24.695772846289845</v>
      </c>
      <c r="Q4388" s="6">
        <v>4386</v>
      </c>
    </row>
    <row r="4389" spans="1:17" x14ac:dyDescent="0.25">
      <c r="A4389">
        <v>134.14099999999999</v>
      </c>
      <c r="B4389">
        <v>-12.577000000000002</v>
      </c>
      <c r="C4389">
        <v>2018.365</v>
      </c>
      <c r="D4389">
        <v>1.2</v>
      </c>
      <c r="E4389">
        <v>0.65</v>
      </c>
      <c r="F4389">
        <v>19.899999999999999</v>
      </c>
      <c r="G4389">
        <v>46.089820015575185</v>
      </c>
      <c r="H4389">
        <v>20.750663891921871</v>
      </c>
      <c r="I4389">
        <v>24.140999999999991</v>
      </c>
      <c r="J4389">
        <v>6226.079992536419</v>
      </c>
      <c r="K4389">
        <v>-1379.7706688042733</v>
      </c>
      <c r="L4389">
        <v>-12.495456008889194</v>
      </c>
      <c r="M4389">
        <v>6377.1340876568438</v>
      </c>
      <c r="N4389">
        <v>36597.356924047897</v>
      </c>
      <c r="O4389">
        <v>58.408201292588352</v>
      </c>
      <c r="P4389">
        <v>64.086901830950453</v>
      </c>
      <c r="Q4389" s="6">
        <v>4387</v>
      </c>
    </row>
    <row r="4390" spans="1:17" x14ac:dyDescent="0.25">
      <c r="A4390">
        <v>129.55799999999999</v>
      </c>
      <c r="B4390">
        <v>-18.553999999999998</v>
      </c>
      <c r="C4390">
        <v>2018.365</v>
      </c>
      <c r="D4390">
        <v>0.75</v>
      </c>
      <c r="E4390">
        <v>0.65</v>
      </c>
      <c r="F4390">
        <v>19.899999999999999</v>
      </c>
      <c r="G4390">
        <v>42.007420362456692</v>
      </c>
      <c r="H4390">
        <v>14.047949966142536</v>
      </c>
      <c r="I4390">
        <v>19.557999999999993</v>
      </c>
      <c r="J4390">
        <v>6048.681260090706</v>
      </c>
      <c r="K4390">
        <v>-2016.6102012275962</v>
      </c>
      <c r="L4390">
        <v>-18.438214887847089</v>
      </c>
      <c r="M4390">
        <v>6375.9910358992583</v>
      </c>
      <c r="N4390">
        <v>36576.260295507025</v>
      </c>
      <c r="O4390">
        <v>58.797339606218969</v>
      </c>
      <c r="P4390">
        <v>48.149776958070063</v>
      </c>
      <c r="Q4390" s="6">
        <v>4388</v>
      </c>
    </row>
    <row r="4391" spans="1:17" x14ac:dyDescent="0.25">
      <c r="A4391">
        <v>112.54735022669317</v>
      </c>
      <c r="B4391">
        <v>-13.759116730116155</v>
      </c>
      <c r="C4391">
        <v>2018.365</v>
      </c>
      <c r="D4391">
        <v>3</v>
      </c>
      <c r="E4391">
        <v>0.65</v>
      </c>
      <c r="F4391">
        <v>19.899999999999999</v>
      </c>
      <c r="G4391">
        <v>54.048620189015942</v>
      </c>
      <c r="H4391">
        <v>21.198537185574317</v>
      </c>
      <c r="I4391">
        <v>2.5473502266931689</v>
      </c>
      <c r="J4391">
        <v>6196.2877752581089</v>
      </c>
      <c r="K4391">
        <v>-1507.1096200520333</v>
      </c>
      <c r="L4391">
        <v>-13.670473264389118</v>
      </c>
      <c r="M4391">
        <v>6376.9398304097613</v>
      </c>
      <c r="N4391">
        <v>36006.584294487911</v>
      </c>
      <c r="O4391">
        <v>73.556804890782317</v>
      </c>
      <c r="P4391">
        <v>10.594957660787379</v>
      </c>
      <c r="Q4391" s="6">
        <v>4389</v>
      </c>
    </row>
    <row r="4392" spans="1:17" x14ac:dyDescent="0.25">
      <c r="A4392">
        <v>116.26316647294222</v>
      </c>
      <c r="B4392">
        <v>-16.176253461305151</v>
      </c>
      <c r="C4392">
        <v>2018.365</v>
      </c>
      <c r="D4392">
        <v>3</v>
      </c>
      <c r="E4392">
        <v>0.65</v>
      </c>
      <c r="F4392">
        <v>19.899999999999999</v>
      </c>
      <c r="G4392">
        <v>54.048620189015942</v>
      </c>
      <c r="H4392">
        <v>23.841439082243213</v>
      </c>
      <c r="I4392">
        <v>6.263166472942217</v>
      </c>
      <c r="J4392">
        <v>6127.2165651575951</v>
      </c>
      <c r="K4392">
        <v>-1765.4688894657343</v>
      </c>
      <c r="L4392">
        <v>-16.07357165801864</v>
      </c>
      <c r="M4392">
        <v>6376.4930201493216</v>
      </c>
      <c r="N4392">
        <v>36122.856296696715</v>
      </c>
      <c r="O4392">
        <v>69.670214885722231</v>
      </c>
      <c r="P4392">
        <v>21.501715916004986</v>
      </c>
      <c r="Q4392" s="6">
        <v>4390</v>
      </c>
    </row>
    <row r="4393" spans="1:17" x14ac:dyDescent="0.25">
      <c r="A4393">
        <v>118.56100000000001</v>
      </c>
      <c r="B4393">
        <v>-11.452999999999999</v>
      </c>
      <c r="C4393">
        <v>2018.365</v>
      </c>
      <c r="D4393">
        <v>0.75</v>
      </c>
      <c r="E4393">
        <v>0.65</v>
      </c>
      <c r="F4393">
        <v>19.899999999999999</v>
      </c>
      <c r="G4393">
        <v>42.007420362456692</v>
      </c>
      <c r="H4393">
        <v>21.403787478107031</v>
      </c>
      <c r="I4393">
        <v>8.561000000000007</v>
      </c>
      <c r="J4393">
        <v>6251.9631036221845</v>
      </c>
      <c r="K4393">
        <v>-1258.1568477041671</v>
      </c>
      <c r="L4393">
        <v>-11.378334221332782</v>
      </c>
      <c r="M4393">
        <v>6377.3036075192485</v>
      </c>
      <c r="N4393">
        <v>36015.853400466855</v>
      </c>
      <c r="O4393">
        <v>73.233895696497896</v>
      </c>
      <c r="P4393">
        <v>37.16727107057924</v>
      </c>
      <c r="Q4393" s="6">
        <v>4391</v>
      </c>
    </row>
    <row r="4394" spans="1:17" x14ac:dyDescent="0.25">
      <c r="A4394">
        <v>115.0392228608999</v>
      </c>
      <c r="B4394">
        <v>-12.470854594127751</v>
      </c>
      <c r="C4394">
        <v>2018.365</v>
      </c>
      <c r="D4394">
        <v>3</v>
      </c>
      <c r="E4394">
        <v>0.65</v>
      </c>
      <c r="F4394">
        <v>19.899999999999999</v>
      </c>
      <c r="G4394">
        <v>54.048620189015942</v>
      </c>
      <c r="H4394">
        <v>23.927578001334219</v>
      </c>
      <c r="I4394">
        <v>5.0392228608998977</v>
      </c>
      <c r="J4394">
        <v>6228.626321601866</v>
      </c>
      <c r="K4394">
        <v>-1368.3075773017463</v>
      </c>
      <c r="L4394">
        <v>-12.389954994459952</v>
      </c>
      <c r="M4394">
        <v>6377.1507336939248</v>
      </c>
      <c r="N4394">
        <v>35989.770802133127</v>
      </c>
      <c r="O4394">
        <v>74.204002079052984</v>
      </c>
      <c r="P4394">
        <v>22.212240937678708</v>
      </c>
      <c r="Q4394" s="6">
        <v>4392</v>
      </c>
    </row>
    <row r="4395" spans="1:17" x14ac:dyDescent="0.25">
      <c r="A4395">
        <v>142.89099999999999</v>
      </c>
      <c r="B4395">
        <v>-14.417999999999999</v>
      </c>
      <c r="C4395">
        <v>2018.365</v>
      </c>
      <c r="D4395">
        <v>3</v>
      </c>
      <c r="E4395">
        <v>0.65</v>
      </c>
      <c r="F4395">
        <v>19.899999999999999</v>
      </c>
      <c r="G4395">
        <v>54.048620189015942</v>
      </c>
      <c r="H4395">
        <v>22.534399767122274</v>
      </c>
      <c r="I4395">
        <v>32.890999999999991</v>
      </c>
      <c r="J4395">
        <v>6178.5427115689117</v>
      </c>
      <c r="K4395">
        <v>-1577.8154199967983</v>
      </c>
      <c r="L4395">
        <v>-14.325463616127339</v>
      </c>
      <c r="M4395">
        <v>6376.8245654291759</v>
      </c>
      <c r="N4395">
        <v>37161.410972900871</v>
      </c>
      <c r="O4395">
        <v>48.681896657746911</v>
      </c>
      <c r="P4395">
        <v>68.942347558842769</v>
      </c>
      <c r="Q4395" s="6">
        <v>4393</v>
      </c>
    </row>
    <row r="4396" spans="1:17" x14ac:dyDescent="0.25">
      <c r="A4396">
        <v>117.16882778456178</v>
      </c>
      <c r="B4396">
        <v>-18.419231975487243</v>
      </c>
      <c r="C4396">
        <v>2018.365</v>
      </c>
      <c r="D4396">
        <v>0.75</v>
      </c>
      <c r="E4396">
        <v>0.65</v>
      </c>
      <c r="F4396">
        <v>19.899999999999999</v>
      </c>
      <c r="G4396">
        <v>42.007420362456692</v>
      </c>
      <c r="H4396">
        <v>17.767521498602388</v>
      </c>
      <c r="I4396">
        <v>7.1688277845617847</v>
      </c>
      <c r="J4396">
        <v>6053.4111688637986</v>
      </c>
      <c r="K4396">
        <v>-2002.4630125015497</v>
      </c>
      <c r="L4396">
        <v>-18.304169226589842</v>
      </c>
      <c r="M4396">
        <v>6376.0210865211038</v>
      </c>
      <c r="N4396">
        <v>36221.334864175988</v>
      </c>
      <c r="O4396">
        <v>66.872197653390842</v>
      </c>
      <c r="P4396">
        <v>21.705937180956798</v>
      </c>
      <c r="Q4396" s="6">
        <v>4394</v>
      </c>
    </row>
    <row r="4397" spans="1:17" x14ac:dyDescent="0.25">
      <c r="A4397">
        <v>114.09399999999999</v>
      </c>
      <c r="B4397">
        <v>-12.239999999999998</v>
      </c>
      <c r="C4397">
        <v>2018.365</v>
      </c>
      <c r="D4397">
        <v>1.2</v>
      </c>
      <c r="E4397">
        <v>0.65</v>
      </c>
      <c r="F4397">
        <v>19.899999999999999</v>
      </c>
      <c r="G4397">
        <v>46.089820015575185</v>
      </c>
      <c r="H4397">
        <v>14.199425924720948</v>
      </c>
      <c r="I4397">
        <v>4.0939999999999941</v>
      </c>
      <c r="J4397">
        <v>6234.0908940424661</v>
      </c>
      <c r="K4397">
        <v>-1343.3607573047364</v>
      </c>
      <c r="L4397">
        <v>-12.160505668556706</v>
      </c>
      <c r="M4397">
        <v>6377.1864799023679</v>
      </c>
      <c r="N4397">
        <v>35973.803247400137</v>
      </c>
      <c r="O4397">
        <v>74.835024798063955</v>
      </c>
      <c r="P4397">
        <v>18.655175721498587</v>
      </c>
      <c r="Q4397" s="6">
        <v>4395</v>
      </c>
    </row>
    <row r="4398" spans="1:17" x14ac:dyDescent="0.25">
      <c r="A4398">
        <v>115.15079203189048</v>
      </c>
      <c r="B4398">
        <v>-14.830451389563123</v>
      </c>
      <c r="C4398">
        <v>2018.365</v>
      </c>
      <c r="D4398">
        <v>0.75</v>
      </c>
      <c r="E4398">
        <v>0.65</v>
      </c>
      <c r="F4398">
        <v>19.899999999999999</v>
      </c>
      <c r="G4398">
        <v>42.007420362456692</v>
      </c>
      <c r="H4398">
        <v>15.080948357886134</v>
      </c>
      <c r="I4398">
        <v>5.1507920318904752</v>
      </c>
      <c r="J4398">
        <v>6167.020692326505</v>
      </c>
      <c r="K4398">
        <v>-1621.9725806184001</v>
      </c>
      <c r="L4398">
        <v>-14.7355026576908</v>
      </c>
      <c r="M4398">
        <v>6376.7498988012067</v>
      </c>
      <c r="N4398">
        <v>36062.770830949186</v>
      </c>
      <c r="O4398">
        <v>71.578856425205274</v>
      </c>
      <c r="P4398">
        <v>19.400726963522303</v>
      </c>
      <c r="Q4398" s="6">
        <v>4396</v>
      </c>
    </row>
    <row r="4399" spans="1:17" x14ac:dyDescent="0.25">
      <c r="A4399">
        <v>111.45600602522673</v>
      </c>
      <c r="B4399">
        <v>-22.41916197339253</v>
      </c>
      <c r="C4399">
        <v>2018.365</v>
      </c>
      <c r="D4399">
        <v>0.75</v>
      </c>
      <c r="E4399">
        <v>0.65</v>
      </c>
      <c r="F4399">
        <v>19.899999999999999</v>
      </c>
      <c r="G4399">
        <v>42.007420362456692</v>
      </c>
      <c r="H4399">
        <v>16.868365258811281</v>
      </c>
      <c r="I4399">
        <v>1.4560060252267277</v>
      </c>
      <c r="J4399">
        <v>5898.9435040467815</v>
      </c>
      <c r="K4399">
        <v>-2417.385089886825</v>
      </c>
      <c r="L4399">
        <v>-22.283802105951988</v>
      </c>
      <c r="M4399">
        <v>6375.0517752205633</v>
      </c>
      <c r="N4399">
        <v>36347.886300690479</v>
      </c>
      <c r="O4399">
        <v>63.688904995988409</v>
      </c>
      <c r="P4399">
        <v>3.8129181711942417</v>
      </c>
      <c r="Q4399" s="6">
        <v>4397</v>
      </c>
    </row>
    <row r="4400" spans="1:17" x14ac:dyDescent="0.25">
      <c r="A4400">
        <v>115.54898443692238</v>
      </c>
      <c r="B4400">
        <v>-14.979411751594885</v>
      </c>
      <c r="C4400">
        <v>2018.365</v>
      </c>
      <c r="D4400">
        <v>0.75</v>
      </c>
      <c r="E4400">
        <v>0.65</v>
      </c>
      <c r="F4400">
        <v>19.899999999999999</v>
      </c>
      <c r="G4400">
        <v>42.007420362456692</v>
      </c>
      <c r="H4400">
        <v>17.625302659352606</v>
      </c>
      <c r="I4400">
        <v>5.5489844369223817</v>
      </c>
      <c r="J4400">
        <v>6162.7812241735692</v>
      </c>
      <c r="K4400">
        <v>-1637.9001558717009</v>
      </c>
      <c r="L4400">
        <v>-14.883596548920437</v>
      </c>
      <c r="M4400">
        <v>6376.7224604518278</v>
      </c>
      <c r="N4400">
        <v>36072.370389892683</v>
      </c>
      <c r="O4400">
        <v>71.261698771964873</v>
      </c>
      <c r="P4400">
        <v>20.599761254882566</v>
      </c>
      <c r="Q4400" s="6">
        <v>4398</v>
      </c>
    </row>
    <row r="4401" spans="1:17" x14ac:dyDescent="0.25">
      <c r="A4401">
        <v>117.48885022922441</v>
      </c>
      <c r="B4401">
        <v>-13.253877933572277</v>
      </c>
      <c r="C4401">
        <v>2018.365</v>
      </c>
      <c r="D4401">
        <v>0.75</v>
      </c>
      <c r="E4401">
        <v>0.65</v>
      </c>
      <c r="F4401">
        <v>19.899999999999999</v>
      </c>
      <c r="G4401">
        <v>42.007420362456692</v>
      </c>
      <c r="H4401">
        <v>15.515181005600656</v>
      </c>
      <c r="I4401">
        <v>7.4888502292244112</v>
      </c>
      <c r="J4401">
        <v>6209.3428055945551</v>
      </c>
      <c r="K4401">
        <v>-1452.7586650742981</v>
      </c>
      <c r="L4401">
        <v>-13.168251187484996</v>
      </c>
      <c r="M4401">
        <v>6377.0248404986878</v>
      </c>
      <c r="N4401">
        <v>36046.14164735379</v>
      </c>
      <c r="O4401">
        <v>72.151735651316869</v>
      </c>
      <c r="P4401">
        <v>29.828689736092851</v>
      </c>
      <c r="Q4401" s="6">
        <v>4399</v>
      </c>
    </row>
    <row r="4402" spans="1:17" x14ac:dyDescent="0.25">
      <c r="A4402">
        <v>109.9819233319062</v>
      </c>
      <c r="B4402">
        <v>-15.378758810345758</v>
      </c>
      <c r="C4402">
        <v>2018.365</v>
      </c>
      <c r="D4402">
        <v>1.2</v>
      </c>
      <c r="E4402">
        <v>0.65</v>
      </c>
      <c r="F4402">
        <v>19.899999999999999</v>
      </c>
      <c r="G4402">
        <v>46.089820015575185</v>
      </c>
      <c r="H4402">
        <v>14.00613861048563</v>
      </c>
      <c r="I4402">
        <v>-1.8076668093797821E-2</v>
      </c>
      <c r="J4402">
        <v>6151.2112119147114</v>
      </c>
      <c r="K4402">
        <v>-1680.5463922455606</v>
      </c>
      <c r="L4402">
        <v>-15.280633425468459</v>
      </c>
      <c r="M4402">
        <v>6376.6476733527334</v>
      </c>
      <c r="N4402">
        <v>36052.119242682173</v>
      </c>
      <c r="O4402">
        <v>71.931199819131805</v>
      </c>
      <c r="P4402">
        <v>6.8162707556679455E-2</v>
      </c>
      <c r="Q4402" s="6">
        <v>4400</v>
      </c>
    </row>
    <row r="4403" spans="1:17" x14ac:dyDescent="0.25">
      <c r="A4403">
        <v>159.459</v>
      </c>
      <c r="B4403">
        <v>-14.65</v>
      </c>
      <c r="C4403">
        <v>2018.365</v>
      </c>
      <c r="D4403">
        <v>1.2</v>
      </c>
      <c r="E4403">
        <v>0.65</v>
      </c>
      <c r="F4403">
        <v>19.899999999999999</v>
      </c>
      <c r="G4403">
        <v>46.089820015575185</v>
      </c>
      <c r="H4403">
        <v>22.704943339366316</v>
      </c>
      <c r="I4403">
        <v>49.459000000000003</v>
      </c>
      <c r="J4403">
        <v>6172.1008468250966</v>
      </c>
      <c r="K4403">
        <v>-1602.6634243057076</v>
      </c>
      <c r="L4403">
        <v>-14.556104321889455</v>
      </c>
      <c r="M4403">
        <v>6376.7828028706117</v>
      </c>
      <c r="N4403">
        <v>38472.957962113222</v>
      </c>
      <c r="O4403">
        <v>31.557495431719129</v>
      </c>
      <c r="P4403">
        <v>77.793744561579885</v>
      </c>
      <c r="Q4403" s="6">
        <v>4401</v>
      </c>
    </row>
    <row r="4404" spans="1:17" x14ac:dyDescent="0.25">
      <c r="A4404">
        <v>113.66199780407118</v>
      </c>
      <c r="B4404">
        <v>-18.97265764491803</v>
      </c>
      <c r="C4404">
        <v>2018.365</v>
      </c>
      <c r="D4404">
        <v>0.75</v>
      </c>
      <c r="E4404">
        <v>0.65</v>
      </c>
      <c r="F4404">
        <v>19.899999999999999</v>
      </c>
      <c r="G4404">
        <v>42.007420362456692</v>
      </c>
      <c r="H4404">
        <v>16.320094253959013</v>
      </c>
      <c r="I4404">
        <v>3.6619978040711771</v>
      </c>
      <c r="J4404">
        <v>6033.7752831016096</v>
      </c>
      <c r="K4404">
        <v>-2060.4882517821743</v>
      </c>
      <c r="L4404">
        <v>-18.854644791136124</v>
      </c>
      <c r="M4404">
        <v>6375.8964861970799</v>
      </c>
      <c r="N4404">
        <v>36203.422081787634</v>
      </c>
      <c r="O4404">
        <v>67.348511653841044</v>
      </c>
      <c r="P4404">
        <v>11.13659789356606</v>
      </c>
      <c r="Q4404" s="6">
        <v>4402</v>
      </c>
    </row>
    <row r="4405" spans="1:17" x14ac:dyDescent="0.25">
      <c r="A4405">
        <v>125.38200000000001</v>
      </c>
      <c r="B4405">
        <v>-13.523</v>
      </c>
      <c r="C4405">
        <v>2018.365</v>
      </c>
      <c r="D4405">
        <v>0.75</v>
      </c>
      <c r="E4405">
        <v>0.65</v>
      </c>
      <c r="F4405">
        <v>19.899999999999999</v>
      </c>
      <c r="G4405">
        <v>42.007420362456692</v>
      </c>
      <c r="H4405">
        <v>22.173532303518357</v>
      </c>
      <c r="I4405">
        <v>15.382000000000005</v>
      </c>
      <c r="J4405">
        <v>6202.4485899915489</v>
      </c>
      <c r="K4405">
        <v>-1481.7234756624393</v>
      </c>
      <c r="L4405">
        <v>-13.435763014147531</v>
      </c>
      <c r="M4405">
        <v>6376.9799254676454</v>
      </c>
      <c r="N4405">
        <v>36251.548212621157</v>
      </c>
      <c r="O4405">
        <v>66.114877477475744</v>
      </c>
      <c r="P4405">
        <v>49.636195815922434</v>
      </c>
      <c r="Q4405" s="6">
        <v>4403</v>
      </c>
    </row>
    <row r="4406" spans="1:17" x14ac:dyDescent="0.25">
      <c r="A4406">
        <v>148.56988612988252</v>
      </c>
      <c r="B4406">
        <v>-14.043001641983723</v>
      </c>
      <c r="C4406">
        <v>2018.365</v>
      </c>
      <c r="D4406">
        <v>3</v>
      </c>
      <c r="E4406">
        <v>0.65</v>
      </c>
      <c r="F4406">
        <v>19.899999999999999</v>
      </c>
      <c r="G4406">
        <v>54.048620189015942</v>
      </c>
      <c r="H4406">
        <v>23.119708588670036</v>
      </c>
      <c r="I4406">
        <v>38.569886129882519</v>
      </c>
      <c r="J4406">
        <v>6188.7419968638251</v>
      </c>
      <c r="K4406">
        <v>-1537.5982776196554</v>
      </c>
      <c r="L4406">
        <v>-13.952675064650251</v>
      </c>
      <c r="M4406">
        <v>6376.8907758471905</v>
      </c>
      <c r="N4406">
        <v>37555.87568289254</v>
      </c>
      <c r="O4406">
        <v>42.974280305776688</v>
      </c>
      <c r="P4406">
        <v>73.075501050578069</v>
      </c>
      <c r="Q4406" s="6">
        <v>4404</v>
      </c>
    </row>
    <row r="4407" spans="1:17" x14ac:dyDescent="0.25">
      <c r="A4407">
        <v>108.62695311280474</v>
      </c>
      <c r="B4407">
        <v>-17.010902035371181</v>
      </c>
      <c r="C4407">
        <v>2018.365</v>
      </c>
      <c r="D4407">
        <v>0.75</v>
      </c>
      <c r="E4407">
        <v>0.65</v>
      </c>
      <c r="F4407">
        <v>19.899999999999999</v>
      </c>
      <c r="G4407">
        <v>42.007420362456692</v>
      </c>
      <c r="H4407">
        <v>19.675117608395325</v>
      </c>
      <c r="I4407">
        <v>-1.3730468871952581</v>
      </c>
      <c r="J4407">
        <v>6100.8387224157987</v>
      </c>
      <c r="K4407">
        <v>-1853.9878117152607</v>
      </c>
      <c r="L4407">
        <v>-16.903536087334924</v>
      </c>
      <c r="M4407">
        <v>6376.3236996655669</v>
      </c>
      <c r="N4407">
        <v>36112.971204602094</v>
      </c>
      <c r="O4407">
        <v>69.963379597981245</v>
      </c>
      <c r="P4407">
        <v>4.6837538793076181</v>
      </c>
      <c r="Q4407" s="6">
        <v>4405</v>
      </c>
    </row>
    <row r="4408" spans="1:17" x14ac:dyDescent="0.25">
      <c r="A4408">
        <v>108.82447813209761</v>
      </c>
      <c r="B4408">
        <v>-18.238358532122774</v>
      </c>
      <c r="C4408">
        <v>2018.365</v>
      </c>
      <c r="D4408">
        <v>3</v>
      </c>
      <c r="E4408">
        <v>0.65</v>
      </c>
      <c r="F4408">
        <v>19.899999999999999</v>
      </c>
      <c r="G4408">
        <v>54.048620189015942</v>
      </c>
      <c r="H4408">
        <v>21.66418485745195</v>
      </c>
      <c r="I4408">
        <v>-1.1755218679023898</v>
      </c>
      <c r="J4408">
        <v>6059.7067949933144</v>
      </c>
      <c r="K4408">
        <v>-1983.4588414500183</v>
      </c>
      <c r="L4408">
        <v>-18.124269240861832</v>
      </c>
      <c r="M4408">
        <v>6376.0611208656392</v>
      </c>
      <c r="N4408">
        <v>36160.361618868068</v>
      </c>
      <c r="O4408">
        <v>68.552990124260916</v>
      </c>
      <c r="P4408">
        <v>3.7511691452712919</v>
      </c>
      <c r="Q4408" s="6">
        <v>4406</v>
      </c>
    </row>
    <row r="4409" spans="1:17" x14ac:dyDescent="0.25">
      <c r="A4409">
        <v>148.14150381418938</v>
      </c>
      <c r="B4409">
        <v>-9.6140573175915769</v>
      </c>
      <c r="C4409">
        <v>2018.365</v>
      </c>
      <c r="D4409">
        <v>0.75</v>
      </c>
      <c r="E4409">
        <v>0.65</v>
      </c>
      <c r="F4409">
        <v>19.899999999999999</v>
      </c>
      <c r="G4409">
        <v>42.007420362456692</v>
      </c>
      <c r="H4409">
        <v>21.176865195035216</v>
      </c>
      <c r="I4409">
        <v>38.141503814189377</v>
      </c>
      <c r="J4409">
        <v>6289.1468102452245</v>
      </c>
      <c r="K4409">
        <v>-1058.1850120996569</v>
      </c>
      <c r="L4409">
        <v>-9.5508854356302724</v>
      </c>
      <c r="M4409">
        <v>6377.5483628624906</v>
      </c>
      <c r="N4409">
        <v>37434.899330205124</v>
      </c>
      <c r="O4409">
        <v>44.668353687437673</v>
      </c>
      <c r="P4409">
        <v>77.993281567135796</v>
      </c>
      <c r="Q4409" s="6">
        <v>4407</v>
      </c>
    </row>
    <row r="4410" spans="1:17" x14ac:dyDescent="0.25">
      <c r="A4410">
        <v>116.09699999999999</v>
      </c>
      <c r="B4410">
        <v>-18.257999999999999</v>
      </c>
      <c r="C4410">
        <v>2018.365</v>
      </c>
      <c r="D4410">
        <v>3</v>
      </c>
      <c r="E4410">
        <v>0.65</v>
      </c>
      <c r="F4410">
        <v>19.899999999999999</v>
      </c>
      <c r="G4410">
        <v>54.048620189015942</v>
      </c>
      <c r="H4410">
        <v>22.156065080594608</v>
      </c>
      <c r="I4410">
        <v>6.0969999999999942</v>
      </c>
      <c r="J4410">
        <v>6059.0260481221085</v>
      </c>
      <c r="K4410">
        <v>-1985.5234918968595</v>
      </c>
      <c r="L4410">
        <v>-18.143804779678103</v>
      </c>
      <c r="M4410">
        <v>6376.0567899522757</v>
      </c>
      <c r="N4410">
        <v>36199.60948216352</v>
      </c>
      <c r="O4410">
        <v>67.457836839105113</v>
      </c>
      <c r="P4410">
        <v>18.826449949535192</v>
      </c>
      <c r="Q4410" s="6">
        <v>4408</v>
      </c>
    </row>
    <row r="4411" spans="1:17" x14ac:dyDescent="0.25">
      <c r="A4411">
        <v>113.09</v>
      </c>
      <c r="B4411">
        <v>-13.243</v>
      </c>
      <c r="C4411">
        <v>2018.365</v>
      </c>
      <c r="D4411">
        <v>3</v>
      </c>
      <c r="E4411">
        <v>0.65</v>
      </c>
      <c r="F4411">
        <v>19.899999999999999</v>
      </c>
      <c r="G4411">
        <v>54.048620189015942</v>
      </c>
      <c r="H4411">
        <v>14.981148918827447</v>
      </c>
      <c r="I4411">
        <v>3.0900000000000034</v>
      </c>
      <c r="J4411">
        <v>6209.6186059615202</v>
      </c>
      <c r="K4411">
        <v>-1451.5872397381106</v>
      </c>
      <c r="L4411">
        <v>-13.157438498336338</v>
      </c>
      <c r="M4411">
        <v>6377.0266383381213</v>
      </c>
      <c r="N4411">
        <v>35994.389105757473</v>
      </c>
      <c r="O4411">
        <v>74.020266716241949</v>
      </c>
      <c r="P4411">
        <v>13.259832834306307</v>
      </c>
      <c r="Q4411" s="6">
        <v>4409</v>
      </c>
    </row>
    <row r="4412" spans="1:17" x14ac:dyDescent="0.25">
      <c r="A4412">
        <v>126.556</v>
      </c>
      <c r="B4412">
        <v>-19.221</v>
      </c>
      <c r="C4412">
        <v>2018.365</v>
      </c>
      <c r="D4412">
        <v>3</v>
      </c>
      <c r="E4412">
        <v>0.65</v>
      </c>
      <c r="F4412">
        <v>19.899999999999999</v>
      </c>
      <c r="G4412">
        <v>54.048620189015942</v>
      </c>
      <c r="H4412">
        <v>18.796355768687668</v>
      </c>
      <c r="I4412">
        <v>16.555999999999997</v>
      </c>
      <c r="J4412">
        <v>6024.7815639889177</v>
      </c>
      <c r="K4412">
        <v>-2086.4652119137704</v>
      </c>
      <c r="L4412">
        <v>-19.101677463107887</v>
      </c>
      <c r="M4412">
        <v>6375.8395505460394</v>
      </c>
      <c r="N4412">
        <v>36489.311514013549</v>
      </c>
      <c r="O4412">
        <v>60.573618180438039</v>
      </c>
      <c r="P4412">
        <v>42.081827960109784</v>
      </c>
      <c r="Q4412" s="6">
        <v>4410</v>
      </c>
    </row>
    <row r="4413" spans="1:17" x14ac:dyDescent="0.25">
      <c r="A4413">
        <v>148.32479198385735</v>
      </c>
      <c r="B4413">
        <v>-13.656319542327962</v>
      </c>
      <c r="C4413">
        <v>2018.365</v>
      </c>
      <c r="D4413">
        <v>1.2</v>
      </c>
      <c r="E4413">
        <v>0.65</v>
      </c>
      <c r="F4413">
        <v>19.899999999999999</v>
      </c>
      <c r="G4413">
        <v>46.089820015575185</v>
      </c>
      <c r="H4413">
        <v>18.822214895272324</v>
      </c>
      <c r="I4413">
        <v>38.324791983857352</v>
      </c>
      <c r="J4413">
        <v>6198.9828569765814</v>
      </c>
      <c r="K4413">
        <v>-1496.0604193171639</v>
      </c>
      <c r="L4413">
        <v>-13.568287682101994</v>
      </c>
      <c r="M4413">
        <v>6376.9573653378757</v>
      </c>
      <c r="N4413">
        <v>37528.376094018684</v>
      </c>
      <c r="O4413">
        <v>43.353318332710977</v>
      </c>
      <c r="P4413">
        <v>73.369885155250429</v>
      </c>
      <c r="Q4413" s="6">
        <v>4411</v>
      </c>
    </row>
    <row r="4414" spans="1:17" x14ac:dyDescent="0.25">
      <c r="A4414">
        <v>117.56952672568445</v>
      </c>
      <c r="B4414">
        <v>-19.754033445484765</v>
      </c>
      <c r="C4414">
        <v>2018.365</v>
      </c>
      <c r="D4414">
        <v>1.2</v>
      </c>
      <c r="E4414">
        <v>0.65</v>
      </c>
      <c r="F4414">
        <v>19.899999999999999</v>
      </c>
      <c r="G4414">
        <v>46.089820015575185</v>
      </c>
      <c r="H4414">
        <v>18.887105973551321</v>
      </c>
      <c r="I4414">
        <v>7.5695267256844545</v>
      </c>
      <c r="J4414">
        <v>6005.0972306431649</v>
      </c>
      <c r="K4414">
        <v>-2142.0905590862817</v>
      </c>
      <c r="L4414">
        <v>-19.631930014964599</v>
      </c>
      <c r="M4414">
        <v>6375.715231470489</v>
      </c>
      <c r="N4414">
        <v>36283.299493493272</v>
      </c>
      <c r="O4414">
        <v>65.269299592524618</v>
      </c>
      <c r="P4414">
        <v>21.463620571973816</v>
      </c>
      <c r="Q4414" s="6">
        <v>4412</v>
      </c>
    </row>
    <row r="4415" spans="1:17" x14ac:dyDescent="0.25">
      <c r="A4415">
        <v>115.977</v>
      </c>
      <c r="B4415">
        <v>-9.86</v>
      </c>
      <c r="C4415">
        <v>2018.365</v>
      </c>
      <c r="D4415">
        <v>1.2</v>
      </c>
      <c r="E4415">
        <v>0.65</v>
      </c>
      <c r="F4415">
        <v>19.899999999999999</v>
      </c>
      <c r="G4415">
        <v>46.089820015575185</v>
      </c>
      <c r="H4415">
        <v>18.048333454145983</v>
      </c>
      <c r="I4415">
        <v>5.9770000000000039</v>
      </c>
      <c r="J4415">
        <v>6284.5461099584118</v>
      </c>
      <c r="K4415">
        <v>-1084.9958754260738</v>
      </c>
      <c r="L4415">
        <v>-9.7952749384734883</v>
      </c>
      <c r="M4415">
        <v>6377.5180013767895</v>
      </c>
      <c r="N4415">
        <v>35936.102768737153</v>
      </c>
      <c r="O4415">
        <v>76.454526920768842</v>
      </c>
      <c r="P4415">
        <v>31.441968058866902</v>
      </c>
      <c r="Q4415" s="6">
        <v>4413</v>
      </c>
    </row>
    <row r="4416" spans="1:17" x14ac:dyDescent="0.25">
      <c r="A4416">
        <v>160.69999999999999</v>
      </c>
      <c r="B4416">
        <v>-17.753999999999998</v>
      </c>
      <c r="C4416">
        <v>2018.365</v>
      </c>
      <c r="D4416">
        <v>1.2</v>
      </c>
      <c r="E4416">
        <v>0.65</v>
      </c>
      <c r="F4416">
        <v>19.899999999999999</v>
      </c>
      <c r="G4416">
        <v>46.089820015575185</v>
      </c>
      <c r="H4416">
        <v>19.959905067232725</v>
      </c>
      <c r="I4416">
        <v>50.699999999999989</v>
      </c>
      <c r="J4416">
        <v>6076.2694368251769</v>
      </c>
      <c r="K4416">
        <v>-1932.4727089237265</v>
      </c>
      <c r="L4416">
        <v>-17.642539625669439</v>
      </c>
      <c r="M4416">
        <v>6376.1666414571346</v>
      </c>
      <c r="N4416">
        <v>38651.325831232745</v>
      </c>
      <c r="O4416">
        <v>29.53372956555063</v>
      </c>
      <c r="P4416">
        <v>75.986247906472684</v>
      </c>
      <c r="Q4416" s="6">
        <v>4414</v>
      </c>
    </row>
    <row r="4417" spans="1:17" x14ac:dyDescent="0.25">
      <c r="A4417">
        <v>117.79300000000001</v>
      </c>
      <c r="B4417">
        <v>-18.750999999999998</v>
      </c>
      <c r="C4417">
        <v>2018.365</v>
      </c>
      <c r="D4417">
        <v>3</v>
      </c>
      <c r="E4417">
        <v>0.65</v>
      </c>
      <c r="F4417">
        <v>19.899999999999999</v>
      </c>
      <c r="G4417">
        <v>54.048620189015942</v>
      </c>
      <c r="H4417">
        <v>16.620339610631607</v>
      </c>
      <c r="I4417">
        <v>7.7930000000000064</v>
      </c>
      <c r="J4417">
        <v>6041.7072515042055</v>
      </c>
      <c r="K4417">
        <v>-2037.270405695861</v>
      </c>
      <c r="L4417">
        <v>-18.634163535990535</v>
      </c>
      <c r="M4417">
        <v>6375.9467703865503</v>
      </c>
      <c r="N4417">
        <v>36244.806902857177</v>
      </c>
      <c r="O4417">
        <v>66.254060998284913</v>
      </c>
      <c r="P4417">
        <v>23.061669742541433</v>
      </c>
      <c r="Q4417" s="6">
        <v>4415</v>
      </c>
    </row>
    <row r="4418" spans="1:17" x14ac:dyDescent="0.25">
      <c r="A4418">
        <v>111.92149574419945</v>
      </c>
      <c r="B4418">
        <v>-14.891854195916817</v>
      </c>
      <c r="C4418">
        <v>2018.365</v>
      </c>
      <c r="D4418">
        <v>3</v>
      </c>
      <c r="E4418">
        <v>0.65</v>
      </c>
      <c r="F4418">
        <v>19.899999999999999</v>
      </c>
      <c r="G4418">
        <v>54.048620189015942</v>
      </c>
      <c r="H4418">
        <v>22.778070860263618</v>
      </c>
      <c r="I4418">
        <v>1.9214957441994471</v>
      </c>
      <c r="J4418">
        <v>6165.2781686213666</v>
      </c>
      <c r="K4418">
        <v>-1628.5393808078363</v>
      </c>
      <c r="L4418">
        <v>-14.796547987341864</v>
      </c>
      <c r="M4418">
        <v>6376.7386187079373</v>
      </c>
      <c r="N4418">
        <v>36039.735488065715</v>
      </c>
      <c r="O4418">
        <v>72.359207194930846</v>
      </c>
      <c r="P4418">
        <v>7.4375166620777078</v>
      </c>
      <c r="Q4418" s="6">
        <v>4416</v>
      </c>
    </row>
    <row r="4419" spans="1:17" x14ac:dyDescent="0.25">
      <c r="A4419">
        <v>108.93186167443403</v>
      </c>
      <c r="B4419">
        <v>-18.043471189072601</v>
      </c>
      <c r="C4419">
        <v>2018.365</v>
      </c>
      <c r="D4419">
        <v>1.2</v>
      </c>
      <c r="E4419">
        <v>0.65</v>
      </c>
      <c r="F4419">
        <v>19.899999999999999</v>
      </c>
      <c r="G4419">
        <v>46.089820015575185</v>
      </c>
      <c r="H4419">
        <v>19.431945049645797</v>
      </c>
      <c r="I4419">
        <v>-1.0681383255659682</v>
      </c>
      <c r="J4419">
        <v>6066.4228863911148</v>
      </c>
      <c r="K4419">
        <v>-1962.9605148554006</v>
      </c>
      <c r="L4419">
        <v>-17.930435825842142</v>
      </c>
      <c r="M4419">
        <v>6376.1038745782125</v>
      </c>
      <c r="N4419">
        <v>36152.279166416622</v>
      </c>
      <c r="O4419">
        <v>68.786960653457186</v>
      </c>
      <c r="P4419">
        <v>3.4447595972427361</v>
      </c>
      <c r="Q4419" s="6">
        <v>4417</v>
      </c>
    </row>
    <row r="4420" spans="1:17" x14ac:dyDescent="0.25">
      <c r="A4420">
        <v>152.36199999999999</v>
      </c>
      <c r="B4420">
        <v>-12.494999999999999</v>
      </c>
      <c r="C4420">
        <v>2018.365</v>
      </c>
      <c r="D4420">
        <v>1.2</v>
      </c>
      <c r="E4420">
        <v>0.65</v>
      </c>
      <c r="F4420">
        <v>19.899999999999999</v>
      </c>
      <c r="G4420">
        <v>46.089820015575185</v>
      </c>
      <c r="H4420">
        <v>16.117286080984179</v>
      </c>
      <c r="I4420">
        <v>42.361999999999995</v>
      </c>
      <c r="J4420">
        <v>6228.0489636480461</v>
      </c>
      <c r="K4420">
        <v>-1370.9155480868872</v>
      </c>
      <c r="L4420">
        <v>-12.413953720499547</v>
      </c>
      <c r="M4420">
        <v>6377.1469587570173</v>
      </c>
      <c r="N4420">
        <v>37820.770528865927</v>
      </c>
      <c r="O4420">
        <v>39.461987796594066</v>
      </c>
      <c r="P4420">
        <v>76.653117262810397</v>
      </c>
      <c r="Q4420" s="6">
        <v>4418</v>
      </c>
    </row>
    <row r="4421" spans="1:17" x14ac:dyDescent="0.25">
      <c r="A4421">
        <v>148.83455290813785</v>
      </c>
      <c r="B4421">
        <v>-15.560205375791746</v>
      </c>
      <c r="C4421">
        <v>2018.365</v>
      </c>
      <c r="D4421">
        <v>0.75</v>
      </c>
      <c r="E4421">
        <v>0.65</v>
      </c>
      <c r="F4421">
        <v>19.899999999999999</v>
      </c>
      <c r="G4421">
        <v>42.007420362456692</v>
      </c>
      <c r="H4421">
        <v>22.309791740802062</v>
      </c>
      <c r="I4421">
        <v>38.834552908137852</v>
      </c>
      <c r="J4421">
        <v>6145.8559957865164</v>
      </c>
      <c r="K4421">
        <v>-1699.8966946183737</v>
      </c>
      <c r="L4421">
        <v>-15.461036559769592</v>
      </c>
      <c r="M4421">
        <v>6376.6131051930333</v>
      </c>
      <c r="N4421">
        <v>37613.358582999863</v>
      </c>
      <c r="O4421">
        <v>42.188259992666694</v>
      </c>
      <c r="P4421">
        <v>71.570638209915401</v>
      </c>
      <c r="Q4421" s="6">
        <v>4419</v>
      </c>
    </row>
    <row r="4422" spans="1:17" x14ac:dyDescent="0.25">
      <c r="A4422">
        <v>130.88800000000001</v>
      </c>
      <c r="B4422">
        <v>-11.417</v>
      </c>
      <c r="C4422">
        <v>2018.365</v>
      </c>
      <c r="D4422">
        <v>1.2</v>
      </c>
      <c r="E4422">
        <v>0.65</v>
      </c>
      <c r="F4422">
        <v>19.899999999999999</v>
      </c>
      <c r="G4422">
        <v>46.089820015575185</v>
      </c>
      <c r="H4422">
        <v>22.16477283565969</v>
      </c>
      <c r="I4422">
        <v>20.888000000000005</v>
      </c>
      <c r="J4422">
        <v>6252.7526084268302</v>
      </c>
      <c r="K4422">
        <v>-1254.2536474274157</v>
      </c>
      <c r="L4422">
        <v>-11.342556458305838</v>
      </c>
      <c r="M4422">
        <v>6377.3087893149341</v>
      </c>
      <c r="N4422">
        <v>36412.284066795059</v>
      </c>
      <c r="O4422">
        <v>62.283335225263016</v>
      </c>
      <c r="P4422">
        <v>62.584185103600127</v>
      </c>
      <c r="Q4422" s="6">
        <v>4420</v>
      </c>
    </row>
    <row r="4423" spans="1:17" x14ac:dyDescent="0.25">
      <c r="A4423">
        <v>116.07008859214569</v>
      </c>
      <c r="B4423">
        <v>-14.638205335716574</v>
      </c>
      <c r="C4423">
        <v>2018.365</v>
      </c>
      <c r="D4423">
        <v>1.2</v>
      </c>
      <c r="E4423">
        <v>0.65</v>
      </c>
      <c r="F4423">
        <v>19.899999999999999</v>
      </c>
      <c r="G4423">
        <v>46.089820015575185</v>
      </c>
      <c r="H4423">
        <v>16.600710355116288</v>
      </c>
      <c r="I4423">
        <v>6.0700885921456944</v>
      </c>
      <c r="J4423">
        <v>6172.4307754788051</v>
      </c>
      <c r="K4423">
        <v>-1601.4007938105292</v>
      </c>
      <c r="L4423">
        <v>-14.54437861633504</v>
      </c>
      <c r="M4423">
        <v>6376.7849407436406</v>
      </c>
      <c r="N4423">
        <v>36067.796879720561</v>
      </c>
      <c r="O4423">
        <v>71.41430029233409</v>
      </c>
      <c r="P4423">
        <v>22.82114428181746</v>
      </c>
      <c r="Q4423" s="6">
        <v>4421</v>
      </c>
    </row>
    <row r="4424" spans="1:17" x14ac:dyDescent="0.25">
      <c r="A4424">
        <v>155.291</v>
      </c>
      <c r="B4424">
        <v>-17.359000000000002</v>
      </c>
      <c r="C4424">
        <v>2018.365</v>
      </c>
      <c r="D4424">
        <v>0.75</v>
      </c>
      <c r="E4424">
        <v>0.65</v>
      </c>
      <c r="F4424">
        <v>19.899999999999999</v>
      </c>
      <c r="G4424">
        <v>42.007420362456692</v>
      </c>
      <c r="H4424">
        <v>22.559628070544253</v>
      </c>
      <c r="I4424">
        <v>45.290999999999997</v>
      </c>
      <c r="J4424">
        <v>6089.4564128968768</v>
      </c>
      <c r="K4424">
        <v>-1890.7923286014109</v>
      </c>
      <c r="L4424">
        <v>-17.249706965682268</v>
      </c>
      <c r="M4424">
        <v>6376.250860377816</v>
      </c>
      <c r="N4424">
        <v>38173.437773342273</v>
      </c>
      <c r="O4424">
        <v>35.064513318491755</v>
      </c>
      <c r="P4424">
        <v>73.545889685579198</v>
      </c>
      <c r="Q4424" s="6">
        <v>4422</v>
      </c>
    </row>
    <row r="4425" spans="1:17" x14ac:dyDescent="0.25">
      <c r="A4425">
        <v>109.48399999999999</v>
      </c>
      <c r="B4425">
        <v>-10.351000000000001</v>
      </c>
      <c r="C4425">
        <v>2018.365</v>
      </c>
      <c r="D4425">
        <v>3</v>
      </c>
      <c r="E4425">
        <v>0.65</v>
      </c>
      <c r="F4425">
        <v>19.899999999999999</v>
      </c>
      <c r="G4425">
        <v>54.048620189015942</v>
      </c>
      <c r="H4425">
        <v>22.053763377872123</v>
      </c>
      <c r="I4425">
        <v>-0.51600000000000534</v>
      </c>
      <c r="J4425">
        <v>6275.0170526540833</v>
      </c>
      <c r="K4425">
        <v>-1138.461963442471</v>
      </c>
      <c r="L4425">
        <v>-10.283188416606107</v>
      </c>
      <c r="M4425">
        <v>6377.4551863031402</v>
      </c>
      <c r="N4425">
        <v>35907.47416020801</v>
      </c>
      <c r="O4425">
        <v>77.804850909477878</v>
      </c>
      <c r="P4425">
        <v>2.8694814765699688</v>
      </c>
      <c r="Q4425" s="6">
        <v>4423</v>
      </c>
    </row>
    <row r="4426" spans="1:17" x14ac:dyDescent="0.25">
      <c r="A4426">
        <v>150.12156818733902</v>
      </c>
      <c r="B4426">
        <v>-14.923013376288356</v>
      </c>
      <c r="C4426">
        <v>2018.365</v>
      </c>
      <c r="D4426">
        <v>3</v>
      </c>
      <c r="E4426">
        <v>0.65</v>
      </c>
      <c r="F4426">
        <v>19.899999999999999</v>
      </c>
      <c r="G4426">
        <v>54.048620189015942</v>
      </c>
      <c r="H4426">
        <v>22.977485828320738</v>
      </c>
      <c r="I4426">
        <v>40.121568187339022</v>
      </c>
      <c r="J4426">
        <v>6164.3912206621444</v>
      </c>
      <c r="K4426">
        <v>-1631.871036651688</v>
      </c>
      <c r="L4426">
        <v>-14.827525930165223</v>
      </c>
      <c r="M4426">
        <v>6376.7328783350467</v>
      </c>
      <c r="N4426">
        <v>37695.788701236765</v>
      </c>
      <c r="O4426">
        <v>41.087959104045048</v>
      </c>
      <c r="P4426">
        <v>73.007770717528942</v>
      </c>
      <c r="Q4426" s="6">
        <v>4424</v>
      </c>
    </row>
    <row r="4427" spans="1:17" x14ac:dyDescent="0.25">
      <c r="A4427">
        <v>114.750614230134</v>
      </c>
      <c r="B4427">
        <v>-15.859758803501773</v>
      </c>
      <c r="C4427">
        <v>2018.365</v>
      </c>
      <c r="D4427">
        <v>0.75</v>
      </c>
      <c r="E4427">
        <v>0.65</v>
      </c>
      <c r="F4427">
        <v>19.899999999999999</v>
      </c>
      <c r="G4427">
        <v>42.007420362456692</v>
      </c>
      <c r="H4427">
        <v>14.81241316256475</v>
      </c>
      <c r="I4427">
        <v>4.7506142301340049</v>
      </c>
      <c r="J4427">
        <v>6136.8807678557068</v>
      </c>
      <c r="K4427">
        <v>-1731.8057422734978</v>
      </c>
      <c r="L4427">
        <v>-15.758876018148106</v>
      </c>
      <c r="M4427">
        <v>6376.5552367911559</v>
      </c>
      <c r="N4427">
        <v>36093.495453922624</v>
      </c>
      <c r="O4427">
        <v>70.577209160538828</v>
      </c>
      <c r="P4427">
        <v>16.914289961065826</v>
      </c>
      <c r="Q4427" s="6">
        <v>4425</v>
      </c>
    </row>
    <row r="4428" spans="1:17" x14ac:dyDescent="0.25">
      <c r="A4428">
        <v>120.09</v>
      </c>
      <c r="B4428">
        <v>-9.2430000000000003</v>
      </c>
      <c r="C4428">
        <v>2018.365</v>
      </c>
      <c r="D4428">
        <v>3</v>
      </c>
      <c r="E4428">
        <v>0.65</v>
      </c>
      <c r="F4428">
        <v>19.899999999999999</v>
      </c>
      <c r="G4428">
        <v>54.048620189015942</v>
      </c>
      <c r="H4428">
        <v>20.973321829169628</v>
      </c>
      <c r="I4428">
        <v>10.090000000000003</v>
      </c>
      <c r="J4428">
        <v>6295.869932571607</v>
      </c>
      <c r="K4428">
        <v>-1017.6990417352415</v>
      </c>
      <c r="L4428">
        <v>-9.1821801139431951</v>
      </c>
      <c r="M4428">
        <v>6377.5927705842141</v>
      </c>
      <c r="N4428">
        <v>35996.942047777782</v>
      </c>
      <c r="O4428">
        <v>73.95186882306335</v>
      </c>
      <c r="P4428">
        <v>47.929355750472979</v>
      </c>
      <c r="Q4428" s="6">
        <v>4426</v>
      </c>
    </row>
    <row r="4429" spans="1:17" x14ac:dyDescent="0.25">
      <c r="A4429">
        <v>121.069</v>
      </c>
      <c r="B4429">
        <v>-11.201000000000001</v>
      </c>
      <c r="C4429">
        <v>2018.365</v>
      </c>
      <c r="D4429">
        <v>0.75</v>
      </c>
      <c r="E4429">
        <v>0.65</v>
      </c>
      <c r="F4429">
        <v>19.899999999999999</v>
      </c>
      <c r="G4429">
        <v>42.007420362456692</v>
      </c>
      <c r="H4429">
        <v>23.847323308076525</v>
      </c>
      <c r="I4429">
        <v>11.069000000000003</v>
      </c>
      <c r="J4429">
        <v>6257.4380817709343</v>
      </c>
      <c r="K4429">
        <v>-1230.8242984763892</v>
      </c>
      <c r="L4429">
        <v>-11.127892313811865</v>
      </c>
      <c r="M4429">
        <v>6377.3395550901168</v>
      </c>
      <c r="N4429">
        <v>36064.147705223513</v>
      </c>
      <c r="O4429">
        <v>71.559205721687533</v>
      </c>
      <c r="P4429">
        <v>45.202639249729934</v>
      </c>
      <c r="Q4429" s="6">
        <v>4427</v>
      </c>
    </row>
    <row r="4430" spans="1:17" x14ac:dyDescent="0.25">
      <c r="A4430">
        <v>116.233</v>
      </c>
      <c r="B4430">
        <v>-9.0679999999999996</v>
      </c>
      <c r="C4430">
        <v>2018.365</v>
      </c>
      <c r="D4430">
        <v>3</v>
      </c>
      <c r="E4430">
        <v>0.65</v>
      </c>
      <c r="F4430">
        <v>19.899999999999999</v>
      </c>
      <c r="G4430">
        <v>54.048620189015942</v>
      </c>
      <c r="H4430">
        <v>17.249792724238034</v>
      </c>
      <c r="I4430">
        <v>6.2330000000000041</v>
      </c>
      <c r="J4430">
        <v>6298.9496594749526</v>
      </c>
      <c r="K4430">
        <v>-998.59020904665238</v>
      </c>
      <c r="L4430">
        <v>-9.0082929057035717</v>
      </c>
      <c r="M4430">
        <v>6377.6131286088103</v>
      </c>
      <c r="N4430">
        <v>35922.821127629213</v>
      </c>
      <c r="O4430">
        <v>77.071473719261149</v>
      </c>
      <c r="P4430">
        <v>34.721027481611856</v>
      </c>
      <c r="Q4430" s="6">
        <v>4428</v>
      </c>
    </row>
    <row r="4431" spans="1:17" x14ac:dyDescent="0.25">
      <c r="A4431">
        <v>104.94808320348351</v>
      </c>
      <c r="B4431">
        <v>-9.7091726490429515</v>
      </c>
      <c r="C4431">
        <v>2018.365</v>
      </c>
      <c r="D4431">
        <v>1.2</v>
      </c>
      <c r="E4431">
        <v>0.65</v>
      </c>
      <c r="F4431">
        <v>19.899999999999999</v>
      </c>
      <c r="G4431">
        <v>46.089820015575185</v>
      </c>
      <c r="H4431">
        <v>23.748751576297657</v>
      </c>
      <c r="I4431">
        <v>-5.0519167965164939</v>
      </c>
      <c r="J4431">
        <v>6287.381201307051</v>
      </c>
      <c r="K4431">
        <v>-1068.5560803773299</v>
      </c>
      <c r="L4431">
        <v>-9.6453995407090662</v>
      </c>
      <c r="M4431">
        <v>6377.5367084369391</v>
      </c>
      <c r="N4431">
        <v>35921.348935366892</v>
      </c>
      <c r="O4431">
        <v>77.136116899292887</v>
      </c>
      <c r="P4431">
        <v>27.662712333692749</v>
      </c>
      <c r="Q4431" s="6">
        <v>4429</v>
      </c>
    </row>
    <row r="4432" spans="1:17" x14ac:dyDescent="0.25">
      <c r="A4432">
        <v>104.94344214440356</v>
      </c>
      <c r="B4432">
        <v>-16.355603035054543</v>
      </c>
      <c r="C4432">
        <v>2018.365</v>
      </c>
      <c r="D4432">
        <v>0.75</v>
      </c>
      <c r="E4432">
        <v>0.65</v>
      </c>
      <c r="F4432">
        <v>19.899999999999999</v>
      </c>
      <c r="G4432">
        <v>42.007420362456692</v>
      </c>
      <c r="H4432">
        <v>18.010192996013082</v>
      </c>
      <c r="I4432">
        <v>-5.0565578555964379</v>
      </c>
      <c r="J4432">
        <v>6121.6574789084125</v>
      </c>
      <c r="K4432">
        <v>-1784.5215326623763</v>
      </c>
      <c r="L4432">
        <v>-16.251907275502827</v>
      </c>
      <c r="M4432">
        <v>6376.4572757614378</v>
      </c>
      <c r="N4432">
        <v>36114.458785700925</v>
      </c>
      <c r="O4432">
        <v>69.923360159098735</v>
      </c>
      <c r="P4432">
        <v>17.443705140621773</v>
      </c>
      <c r="Q4432" s="6">
        <v>4430</v>
      </c>
    </row>
    <row r="4433" spans="1:17" x14ac:dyDescent="0.25">
      <c r="A4433">
        <v>152.346</v>
      </c>
      <c r="B4433">
        <v>-16.762</v>
      </c>
      <c r="C4433">
        <v>2018.365</v>
      </c>
      <c r="D4433">
        <v>1.2</v>
      </c>
      <c r="E4433">
        <v>0.65</v>
      </c>
      <c r="F4433">
        <v>19.899999999999999</v>
      </c>
      <c r="G4433">
        <v>46.089820015575185</v>
      </c>
      <c r="H4433">
        <v>21.377075728991777</v>
      </c>
      <c r="I4433">
        <v>42.346000000000004</v>
      </c>
      <c r="J4433">
        <v>6108.8400231175729</v>
      </c>
      <c r="K4433">
        <v>-1827.6300238167273</v>
      </c>
      <c r="L4433">
        <v>-16.656021640351817</v>
      </c>
      <c r="M4433">
        <v>6376.3749836407396</v>
      </c>
      <c r="N4433">
        <v>37917.434954134769</v>
      </c>
      <c r="O4433">
        <v>38.218628423931271</v>
      </c>
      <c r="P4433">
        <v>72.440898237473689</v>
      </c>
      <c r="Q4433" s="6">
        <v>4431</v>
      </c>
    </row>
    <row r="4434" spans="1:17" x14ac:dyDescent="0.25">
      <c r="A4434">
        <v>153.63800000000001</v>
      </c>
      <c r="B4434">
        <v>-9.7560000000000002</v>
      </c>
      <c r="C4434">
        <v>2018.365</v>
      </c>
      <c r="D4434">
        <v>0.75</v>
      </c>
      <c r="E4434">
        <v>0.65</v>
      </c>
      <c r="F4434">
        <v>19.899999999999999</v>
      </c>
      <c r="G4434">
        <v>42.007420362456692</v>
      </c>
      <c r="H4434">
        <v>23.737768017440036</v>
      </c>
      <c r="I4434">
        <v>43.638000000000005</v>
      </c>
      <c r="J4434">
        <v>6286.5056259221456</v>
      </c>
      <c r="K4434">
        <v>-1073.6609242401123</v>
      </c>
      <c r="L4434">
        <v>-9.6919311502139696</v>
      </c>
      <c r="M4434">
        <v>6377.5309301477255</v>
      </c>
      <c r="N4434">
        <v>37879.080979013066</v>
      </c>
      <c r="O4434">
        <v>38.72093089883181</v>
      </c>
      <c r="P4434">
        <v>79.923348346791684</v>
      </c>
      <c r="Q4434" s="6">
        <v>4432</v>
      </c>
    </row>
    <row r="4435" spans="1:17" x14ac:dyDescent="0.25">
      <c r="A4435">
        <v>112.834</v>
      </c>
      <c r="B4435">
        <v>-10.743</v>
      </c>
      <c r="C4435">
        <v>2018.365</v>
      </c>
      <c r="D4435">
        <v>1.2</v>
      </c>
      <c r="E4435">
        <v>0.65</v>
      </c>
      <c r="F4435">
        <v>19.899999999999999</v>
      </c>
      <c r="G4435">
        <v>46.089820015575185</v>
      </c>
      <c r="H4435">
        <v>17.806798218204634</v>
      </c>
      <c r="I4435">
        <v>2.8340000000000032</v>
      </c>
      <c r="J4435">
        <v>6267.0804163194134</v>
      </c>
      <c r="K4435">
        <v>-1181.0890411362266</v>
      </c>
      <c r="L4435">
        <v>-10.672738350384636</v>
      </c>
      <c r="M4435">
        <v>6377.4029406731388</v>
      </c>
      <c r="N4435">
        <v>35925.481457641043</v>
      </c>
      <c r="O4435">
        <v>76.933575508183566</v>
      </c>
      <c r="P4435">
        <v>14.87265120141873</v>
      </c>
      <c r="Q4435" s="6">
        <v>4433</v>
      </c>
    </row>
    <row r="4436" spans="1:17" x14ac:dyDescent="0.25">
      <c r="A4436">
        <v>115.16083089971774</v>
      </c>
      <c r="B4436">
        <v>-7.924356578822735</v>
      </c>
      <c r="C4436">
        <v>2018.365</v>
      </c>
      <c r="D4436">
        <v>1.2</v>
      </c>
      <c r="E4436">
        <v>0.65</v>
      </c>
      <c r="F4436">
        <v>19.899999999999999</v>
      </c>
      <c r="G4436">
        <v>46.089820015575185</v>
      </c>
      <c r="H4436">
        <v>16.319430705669788</v>
      </c>
      <c r="I4436">
        <v>5.1608308997177375</v>
      </c>
      <c r="J4436">
        <v>6317.6367423833972</v>
      </c>
      <c r="K4436">
        <v>-873.49502340233903</v>
      </c>
      <c r="L4436">
        <v>-7.8719741517258921</v>
      </c>
      <c r="M4436">
        <v>6377.7368685624961</v>
      </c>
      <c r="N4436">
        <v>35887.247223763123</v>
      </c>
      <c r="O4436">
        <v>78.88037650672436</v>
      </c>
      <c r="P4436">
        <v>33.229425870378151</v>
      </c>
      <c r="Q4436" s="6">
        <v>4434</v>
      </c>
    </row>
    <row r="4437" spans="1:17" x14ac:dyDescent="0.25">
      <c r="A4437">
        <v>147.06043761684498</v>
      </c>
      <c r="B4437">
        <v>-16.602694197460838</v>
      </c>
      <c r="C4437">
        <v>2018.365</v>
      </c>
      <c r="D4437">
        <v>0.75</v>
      </c>
      <c r="E4437">
        <v>0.65</v>
      </c>
      <c r="F4437">
        <v>19.899999999999999</v>
      </c>
      <c r="G4437">
        <v>42.007420362456692</v>
      </c>
      <c r="H4437">
        <v>17.697516150371325</v>
      </c>
      <c r="I4437">
        <v>37.060437616844979</v>
      </c>
      <c r="J4437">
        <v>6113.9009031625883</v>
      </c>
      <c r="K4437">
        <v>-1810.7423301751001</v>
      </c>
      <c r="L4437">
        <v>-16.49760811189001</v>
      </c>
      <c r="M4437">
        <v>6376.4074556116839</v>
      </c>
      <c r="N4437">
        <v>37510.591794142209</v>
      </c>
      <c r="O4437">
        <v>43.590390858380111</v>
      </c>
      <c r="P4437">
        <v>69.275861125825685</v>
      </c>
      <c r="Q4437" s="6">
        <v>4435</v>
      </c>
    </row>
    <row r="4438" spans="1:17" x14ac:dyDescent="0.25">
      <c r="A4438">
        <v>117.25963992102143</v>
      </c>
      <c r="B4438">
        <v>-20.430958224242296</v>
      </c>
      <c r="C4438">
        <v>2018.365</v>
      </c>
      <c r="D4438">
        <v>0.75</v>
      </c>
      <c r="E4438">
        <v>0.65</v>
      </c>
      <c r="F4438">
        <v>19.899999999999999</v>
      </c>
      <c r="G4438">
        <v>42.007420362456692</v>
      </c>
      <c r="H4438">
        <v>23.971152669232467</v>
      </c>
      <c r="I4438">
        <v>7.2596399210214315</v>
      </c>
      <c r="J4438">
        <v>5979.3529781167381</v>
      </c>
      <c r="K4438">
        <v>-2212.4685790334347</v>
      </c>
      <c r="L4438">
        <v>-20.305383781226695</v>
      </c>
      <c r="M4438">
        <v>6375.553250512753</v>
      </c>
      <c r="N4438">
        <v>36308.069005774261</v>
      </c>
      <c r="O4438">
        <v>64.654843025057346</v>
      </c>
      <c r="P4438">
        <v>20.048231595966328</v>
      </c>
      <c r="Q4438" s="6">
        <v>4436</v>
      </c>
    </row>
    <row r="4439" spans="1:17" x14ac:dyDescent="0.25">
      <c r="A4439">
        <v>138.566</v>
      </c>
      <c r="B4439">
        <v>-17.433</v>
      </c>
      <c r="C4439">
        <v>2018.365</v>
      </c>
      <c r="D4439">
        <v>3</v>
      </c>
      <c r="E4439">
        <v>0.65</v>
      </c>
      <c r="F4439">
        <v>19.899999999999999</v>
      </c>
      <c r="G4439">
        <v>54.048620189015942</v>
      </c>
      <c r="H4439">
        <v>16.616039008561842</v>
      </c>
      <c r="I4439">
        <v>28.566000000000003</v>
      </c>
      <c r="J4439">
        <v>6087.0078596701469</v>
      </c>
      <c r="K4439">
        <v>-1898.6075834052817</v>
      </c>
      <c r="L4439">
        <v>-17.323299351364902</v>
      </c>
      <c r="M4439">
        <v>6376.2352089183623</v>
      </c>
      <c r="N4439">
        <v>36981.760692103911</v>
      </c>
      <c r="O4439">
        <v>51.518206415382373</v>
      </c>
      <c r="P4439">
        <v>61.177583465530738</v>
      </c>
      <c r="Q4439" s="6">
        <v>4437</v>
      </c>
    </row>
    <row r="4440" spans="1:17" x14ac:dyDescent="0.25">
      <c r="A4440">
        <v>107.91699533401118</v>
      </c>
      <c r="B4440">
        <v>-15.854595510635166</v>
      </c>
      <c r="C4440">
        <v>2018.365</v>
      </c>
      <c r="D4440">
        <v>1.2</v>
      </c>
      <c r="E4440">
        <v>0.65</v>
      </c>
      <c r="F4440">
        <v>19.899999999999999</v>
      </c>
      <c r="G4440">
        <v>46.089820015575185</v>
      </c>
      <c r="H4440">
        <v>20.396953071844273</v>
      </c>
      <c r="I4440">
        <v>-2.0830046659888239</v>
      </c>
      <c r="J4440">
        <v>6137.0368853251603</v>
      </c>
      <c r="K4440">
        <v>-1731.2561288991362</v>
      </c>
      <c r="L4440">
        <v>-15.753742176253503</v>
      </c>
      <c r="M4440">
        <v>6376.5562426510733</v>
      </c>
      <c r="N4440">
        <v>36073.41649592491</v>
      </c>
      <c r="O4440">
        <v>71.220387778613173</v>
      </c>
      <c r="P4440">
        <v>7.5833199622137366</v>
      </c>
      <c r="Q4440" s="6">
        <v>4438</v>
      </c>
    </row>
    <row r="4441" spans="1:17" x14ac:dyDescent="0.25">
      <c r="A4441">
        <v>147.76900000000001</v>
      </c>
      <c r="B4441">
        <v>-18.259</v>
      </c>
      <c r="C4441">
        <v>2018.365</v>
      </c>
      <c r="D4441">
        <v>1.2</v>
      </c>
      <c r="E4441">
        <v>0.65</v>
      </c>
      <c r="F4441">
        <v>19.899999999999999</v>
      </c>
      <c r="G4441">
        <v>46.089820015575185</v>
      </c>
      <c r="H4441">
        <v>19.944509742628156</v>
      </c>
      <c r="I4441">
        <v>37.769000000000005</v>
      </c>
      <c r="J4441">
        <v>6058.9913704947467</v>
      </c>
      <c r="K4441">
        <v>-1985.6286026775731</v>
      </c>
      <c r="L4441">
        <v>-18.144799387968526</v>
      </c>
      <c r="M4441">
        <v>6376.056569346064</v>
      </c>
      <c r="N4441">
        <v>37610.825644658144</v>
      </c>
      <c r="O4441">
        <v>42.213879735023404</v>
      </c>
      <c r="P4441">
        <v>67.982959076504585</v>
      </c>
      <c r="Q4441" s="6">
        <v>4439</v>
      </c>
    </row>
    <row r="4442" spans="1:17" x14ac:dyDescent="0.25">
      <c r="A4442">
        <v>118.08499999999999</v>
      </c>
      <c r="B4442">
        <v>-17.243000000000002</v>
      </c>
      <c r="C4442">
        <v>2018.365</v>
      </c>
      <c r="D4442">
        <v>1.2</v>
      </c>
      <c r="E4442">
        <v>0.65</v>
      </c>
      <c r="F4442">
        <v>19.899999999999999</v>
      </c>
      <c r="G4442">
        <v>46.089820015575185</v>
      </c>
      <c r="H4442">
        <v>17.249991953545944</v>
      </c>
      <c r="I4442">
        <v>8.0849999999999937</v>
      </c>
      <c r="J4442">
        <v>6093.2743308551271</v>
      </c>
      <c r="K4442">
        <v>-1878.5351588494191</v>
      </c>
      <c r="L4442">
        <v>-17.134347383056852</v>
      </c>
      <c r="M4442">
        <v>6376.2752774712771</v>
      </c>
      <c r="N4442">
        <v>36190.378623075951</v>
      </c>
      <c r="O4442">
        <v>67.718565851736287</v>
      </c>
      <c r="P4442">
        <v>25.604868413466143</v>
      </c>
      <c r="Q4442" s="6">
        <v>4440</v>
      </c>
    </row>
    <row r="4443" spans="1:17" x14ac:dyDescent="0.25">
      <c r="A4443">
        <v>147.58627377846688</v>
      </c>
      <c r="B4443">
        <v>-12.446708092693124</v>
      </c>
      <c r="C4443">
        <v>2018.365</v>
      </c>
      <c r="D4443">
        <v>3</v>
      </c>
      <c r="E4443">
        <v>0.65</v>
      </c>
      <c r="F4443">
        <v>19.899999999999999</v>
      </c>
      <c r="G4443">
        <v>54.048620189015942</v>
      </c>
      <c r="H4443">
        <v>14.448195117352746</v>
      </c>
      <c r="I4443">
        <v>37.586273778466875</v>
      </c>
      <c r="J4443">
        <v>6229.202605554894</v>
      </c>
      <c r="K4443">
        <v>-1365.6992497466208</v>
      </c>
      <c r="L4443">
        <v>-12.365955236463087</v>
      </c>
      <c r="M4443">
        <v>6377.1545019554269</v>
      </c>
      <c r="N4443">
        <v>37446.200225355649</v>
      </c>
      <c r="O4443">
        <v>44.502312862627036</v>
      </c>
      <c r="P4443">
        <v>74.357114260640117</v>
      </c>
      <c r="Q4443" s="6">
        <v>4441</v>
      </c>
    </row>
    <row r="4444" spans="1:17" x14ac:dyDescent="0.25">
      <c r="A4444">
        <v>152.64699999999999</v>
      </c>
      <c r="B4444">
        <v>-13.045999999999999</v>
      </c>
      <c r="C4444">
        <v>2018.365</v>
      </c>
      <c r="D4444">
        <v>0.75</v>
      </c>
      <c r="E4444">
        <v>0.65</v>
      </c>
      <c r="F4444">
        <v>19.899999999999999</v>
      </c>
      <c r="G4444">
        <v>42.007420362456692</v>
      </c>
      <c r="H4444">
        <v>21.441391555646927</v>
      </c>
      <c r="I4444">
        <v>42.646999999999991</v>
      </c>
      <c r="J4444">
        <v>6214.5748308745551</v>
      </c>
      <c r="K4444">
        <v>-1430.3638160182084</v>
      </c>
      <c r="L4444">
        <v>-12.96162218489243</v>
      </c>
      <c r="M4444">
        <v>6377.0589596391283</v>
      </c>
      <c r="N4444">
        <v>37855.12400666935</v>
      </c>
      <c r="O4444">
        <v>39.019837727215652</v>
      </c>
      <c r="P4444">
        <v>76.229414594450276</v>
      </c>
      <c r="Q4444" s="6">
        <v>4442</v>
      </c>
    </row>
    <row r="4445" spans="1:17" x14ac:dyDescent="0.25">
      <c r="A4445">
        <v>111.89868144003127</v>
      </c>
      <c r="B4445">
        <v>-16.3848890965712</v>
      </c>
      <c r="C4445">
        <v>2018.365</v>
      </c>
      <c r="D4445">
        <v>1.2</v>
      </c>
      <c r="E4445">
        <v>0.65</v>
      </c>
      <c r="F4445">
        <v>19.899999999999999</v>
      </c>
      <c r="G4445">
        <v>46.089820015575185</v>
      </c>
      <c r="H4445">
        <v>23.724852512403196</v>
      </c>
      <c r="I4445">
        <v>1.8986814400312682</v>
      </c>
      <c r="J4445">
        <v>6120.7440613387253</v>
      </c>
      <c r="K4445">
        <v>-1787.6310201820565</v>
      </c>
      <c r="L4445">
        <v>-16.28102814940755</v>
      </c>
      <c r="M4445">
        <v>6376.4514056589824</v>
      </c>
      <c r="N4445">
        <v>36091.624981513494</v>
      </c>
      <c r="O4445">
        <v>70.631881733355314</v>
      </c>
      <c r="P4445">
        <v>6.7025247935134145</v>
      </c>
      <c r="Q4445" s="6">
        <v>4443</v>
      </c>
    </row>
    <row r="4446" spans="1:17" x14ac:dyDescent="0.25">
      <c r="A4446">
        <v>133.47900000000001</v>
      </c>
      <c r="B4446">
        <v>-9.9700000000000006</v>
      </c>
      <c r="C4446">
        <v>2018.365</v>
      </c>
      <c r="D4446">
        <v>0.75</v>
      </c>
      <c r="E4446">
        <v>0.65</v>
      </c>
      <c r="F4446">
        <v>19.899999999999999</v>
      </c>
      <c r="G4446">
        <v>42.007420362456692</v>
      </c>
      <c r="H4446">
        <v>19.727372806955874</v>
      </c>
      <c r="I4446">
        <v>23.479000000000013</v>
      </c>
      <c r="J4446">
        <v>6282.4511461142001</v>
      </c>
      <c r="K4446">
        <v>-1096.9809503518945</v>
      </c>
      <c r="L4446">
        <v>-9.9045817880279312</v>
      </c>
      <c r="M4446">
        <v>6377.5041833578262</v>
      </c>
      <c r="N4446">
        <v>36504.27603538589</v>
      </c>
      <c r="O4446">
        <v>60.304390576790787</v>
      </c>
      <c r="P4446">
        <v>68.268913887191346</v>
      </c>
      <c r="Q4446" s="6">
        <v>4444</v>
      </c>
    </row>
    <row r="4447" spans="1:17" x14ac:dyDescent="0.25">
      <c r="A4447">
        <v>148.90899999999999</v>
      </c>
      <c r="B4447">
        <v>-9.9610000000000003</v>
      </c>
      <c r="C4447">
        <v>2018.365</v>
      </c>
      <c r="D4447">
        <v>0.75</v>
      </c>
      <c r="E4447">
        <v>0.65</v>
      </c>
      <c r="F4447">
        <v>19.899999999999999</v>
      </c>
      <c r="G4447">
        <v>42.007420362456692</v>
      </c>
      <c r="H4447">
        <v>21.624096179699656</v>
      </c>
      <c r="I4447">
        <v>38.908999999999992</v>
      </c>
      <c r="J4447">
        <v>6282.623417013252</v>
      </c>
      <c r="K4447">
        <v>-1096.000501670818</v>
      </c>
      <c r="L4447">
        <v>-9.8956384645875719</v>
      </c>
      <c r="M4447">
        <v>6377.5053194541479</v>
      </c>
      <c r="N4447">
        <v>37499.654946148694</v>
      </c>
      <c r="O4447">
        <v>43.759765581791648</v>
      </c>
      <c r="P4447">
        <v>77.90419480501636</v>
      </c>
      <c r="Q4447" s="6">
        <v>4445</v>
      </c>
    </row>
    <row r="4448" spans="1:17" x14ac:dyDescent="0.25">
      <c r="A4448">
        <v>152.76900000000001</v>
      </c>
      <c r="B4448">
        <v>-10.949</v>
      </c>
      <c r="C4448">
        <v>2018.365</v>
      </c>
      <c r="D4448">
        <v>1.2</v>
      </c>
      <c r="E4448">
        <v>0.65</v>
      </c>
      <c r="F4448">
        <v>19.899999999999999</v>
      </c>
      <c r="G4448">
        <v>46.089820015575185</v>
      </c>
      <c r="H4448">
        <v>17.601360297230279</v>
      </c>
      <c r="I4448">
        <v>42.769000000000005</v>
      </c>
      <c r="J4448">
        <v>6262.792702367632</v>
      </c>
      <c r="K4448">
        <v>-1203.4683940456496</v>
      </c>
      <c r="L4448">
        <v>-10.877456010713008</v>
      </c>
      <c r="M4448">
        <v>6377.374742658305</v>
      </c>
      <c r="N4448">
        <v>37825.736906373582</v>
      </c>
      <c r="O4448">
        <v>39.401324192948977</v>
      </c>
      <c r="P4448">
        <v>78.39650731904301</v>
      </c>
      <c r="Q4448" s="6">
        <v>4446</v>
      </c>
    </row>
    <row r="4449" spans="1:17" x14ac:dyDescent="0.25">
      <c r="A4449">
        <v>109.4708781119987</v>
      </c>
      <c r="B4449">
        <v>-15.441663158359146</v>
      </c>
      <c r="C4449">
        <v>2018.365</v>
      </c>
      <c r="D4449">
        <v>0.75</v>
      </c>
      <c r="E4449">
        <v>0.65</v>
      </c>
      <c r="F4449">
        <v>19.899999999999999</v>
      </c>
      <c r="G4449">
        <v>42.007420362456692</v>
      </c>
      <c r="H4449">
        <v>23.531998532687783</v>
      </c>
      <c r="I4449">
        <v>-0.52912188800129911</v>
      </c>
      <c r="J4449">
        <v>6149.3616021318103</v>
      </c>
      <c r="K4449">
        <v>-1687.2566869657946</v>
      </c>
      <c r="L4449">
        <v>-15.343175590116831</v>
      </c>
      <c r="M4449">
        <v>6376.6357306564014</v>
      </c>
      <c r="N4449">
        <v>36054.586540420896</v>
      </c>
      <c r="O4449">
        <v>71.847389335318638</v>
      </c>
      <c r="P4449">
        <v>1.9865193904046756</v>
      </c>
      <c r="Q4449" s="6">
        <v>4447</v>
      </c>
    </row>
    <row r="4450" spans="1:17" x14ac:dyDescent="0.25">
      <c r="A4450">
        <v>150.13399999999999</v>
      </c>
      <c r="B4450">
        <v>-16.808999999999997</v>
      </c>
      <c r="C4450">
        <v>2018.365</v>
      </c>
      <c r="D4450">
        <v>0.75</v>
      </c>
      <c r="E4450">
        <v>0.65</v>
      </c>
      <c r="F4450">
        <v>19.899999999999999</v>
      </c>
      <c r="G4450">
        <v>42.007420362456692</v>
      </c>
      <c r="H4450">
        <v>19.12990844978706</v>
      </c>
      <c r="I4450">
        <v>40.133999999999986</v>
      </c>
      <c r="J4450">
        <v>6107.3379283506401</v>
      </c>
      <c r="K4450">
        <v>-1832.6097559448087</v>
      </c>
      <c r="L4450">
        <v>-16.70275901226162</v>
      </c>
      <c r="M4450">
        <v>6376.3653509389178</v>
      </c>
      <c r="N4450">
        <v>37745.448027684673</v>
      </c>
      <c r="O4450">
        <v>40.428674887763954</v>
      </c>
      <c r="P4450">
        <v>71.067952382042293</v>
      </c>
      <c r="Q4450" s="6">
        <v>4448</v>
      </c>
    </row>
    <row r="4451" spans="1:17" x14ac:dyDescent="0.25">
      <c r="A4451">
        <v>111.20436944136667</v>
      </c>
      <c r="B4451">
        <v>-18.080930299372501</v>
      </c>
      <c r="C4451">
        <v>2018.365</v>
      </c>
      <c r="D4451">
        <v>3</v>
      </c>
      <c r="E4451">
        <v>0.65</v>
      </c>
      <c r="F4451">
        <v>19.899999999999999</v>
      </c>
      <c r="G4451">
        <v>54.048620189015942</v>
      </c>
      <c r="H4451">
        <v>18.384407103500628</v>
      </c>
      <c r="I4451">
        <v>1.2043694413666657</v>
      </c>
      <c r="J4451">
        <v>6065.1374168056718</v>
      </c>
      <c r="K4451">
        <v>-1966.9022180616548</v>
      </c>
      <c r="L4451">
        <v>-17.967691957330008</v>
      </c>
      <c r="M4451">
        <v>6376.0956878133529</v>
      </c>
      <c r="N4451">
        <v>36154.110172684828</v>
      </c>
      <c r="O4451">
        <v>68.733793253361725</v>
      </c>
      <c r="P4451">
        <v>3.8752073468597015</v>
      </c>
      <c r="Q4451" s="6">
        <v>4449</v>
      </c>
    </row>
    <row r="4452" spans="1:17" x14ac:dyDescent="0.25">
      <c r="A4452">
        <v>113.11985967833159</v>
      </c>
      <c r="B4452">
        <v>-20.040230506138769</v>
      </c>
      <c r="C4452">
        <v>2018.365</v>
      </c>
      <c r="D4452">
        <v>1.2</v>
      </c>
      <c r="E4452">
        <v>0.65</v>
      </c>
      <c r="F4452">
        <v>19.899999999999999</v>
      </c>
      <c r="G4452">
        <v>46.089820015575185</v>
      </c>
      <c r="H4452">
        <v>18.543997127643244</v>
      </c>
      <c r="I4452">
        <v>3.1198596783315935</v>
      </c>
      <c r="J4452">
        <v>5994.3145258354871</v>
      </c>
      <c r="K4452">
        <v>-2171.8821103393939</v>
      </c>
      <c r="L4452">
        <v>-19.916651199562825</v>
      </c>
      <c r="M4452">
        <v>6375.6473032825943</v>
      </c>
      <c r="N4452">
        <v>36245.310746864998</v>
      </c>
      <c r="O4452">
        <v>66.230882519973846</v>
      </c>
      <c r="P4452">
        <v>9.0375996784261705</v>
      </c>
      <c r="Q4452" s="6">
        <v>4450</v>
      </c>
    </row>
    <row r="4453" spans="1:17" x14ac:dyDescent="0.25">
      <c r="A4453">
        <v>146.02824150975857</v>
      </c>
      <c r="B4453">
        <v>-12.711441313321233</v>
      </c>
      <c r="C4453">
        <v>2018.365</v>
      </c>
      <c r="D4453">
        <v>3</v>
      </c>
      <c r="E4453">
        <v>0.65</v>
      </c>
      <c r="F4453">
        <v>19.899999999999999</v>
      </c>
      <c r="G4453">
        <v>54.048620189015942</v>
      </c>
      <c r="H4453">
        <v>19.103985852082278</v>
      </c>
      <c r="I4453">
        <v>36.028241509758573</v>
      </c>
      <c r="J4453">
        <v>6222.8243666756925</v>
      </c>
      <c r="K4453">
        <v>-1394.2828808160407</v>
      </c>
      <c r="L4453">
        <v>-12.629082744328272</v>
      </c>
      <c r="M4453">
        <v>6377.1128146073606</v>
      </c>
      <c r="N4453">
        <v>37337.575412031365</v>
      </c>
      <c r="O4453">
        <v>46.056285413718463</v>
      </c>
      <c r="P4453">
        <v>73.166980440883975</v>
      </c>
      <c r="Q4453" s="6">
        <v>4451</v>
      </c>
    </row>
    <row r="4454" spans="1:17" x14ac:dyDescent="0.25">
      <c r="A4454">
        <v>133.12299999999999</v>
      </c>
      <c r="B4454">
        <v>-10.647</v>
      </c>
      <c r="C4454">
        <v>2018.365</v>
      </c>
      <c r="D4454">
        <v>0.75</v>
      </c>
      <c r="E4454">
        <v>0.65</v>
      </c>
      <c r="F4454">
        <v>19.899999999999999</v>
      </c>
      <c r="G4454">
        <v>42.007420362456692</v>
      </c>
      <c r="H4454">
        <v>21.581959277986684</v>
      </c>
      <c r="I4454">
        <v>23.12299999999999</v>
      </c>
      <c r="J4454">
        <v>6269.0510633597169</v>
      </c>
      <c r="K4454">
        <v>-1170.6546954047583</v>
      </c>
      <c r="L4454">
        <v>-10.577337179020319</v>
      </c>
      <c r="M4454">
        <v>6377.4159070022088</v>
      </c>
      <c r="N4454">
        <v>36500.659889621449</v>
      </c>
      <c r="O4454">
        <v>60.377640330538739</v>
      </c>
      <c r="P4454">
        <v>66.602986971968051</v>
      </c>
      <c r="Q4454" s="6">
        <v>4452</v>
      </c>
    </row>
    <row r="4455" spans="1:17" x14ac:dyDescent="0.25">
      <c r="A4455">
        <v>143.548</v>
      </c>
      <c r="B4455">
        <v>-14.632999999999999</v>
      </c>
      <c r="C4455">
        <v>2018.365</v>
      </c>
      <c r="D4455">
        <v>1.2</v>
      </c>
      <c r="E4455">
        <v>0.65</v>
      </c>
      <c r="F4455">
        <v>19.899999999999999</v>
      </c>
      <c r="G4455">
        <v>46.089820015575185</v>
      </c>
      <c r="H4455">
        <v>21.06049292411948</v>
      </c>
      <c r="I4455">
        <v>33.548000000000002</v>
      </c>
      <c r="J4455">
        <v>6172.576300019281</v>
      </c>
      <c r="K4455">
        <v>-1600.8435362759885</v>
      </c>
      <c r="L4455">
        <v>-14.5392037191688</v>
      </c>
      <c r="M4455">
        <v>6376.7858837502399</v>
      </c>
      <c r="N4455">
        <v>37211.052144348832</v>
      </c>
      <c r="O4455">
        <v>47.925068103753091</v>
      </c>
      <c r="P4455">
        <v>69.143989057204195</v>
      </c>
      <c r="Q4455" s="6">
        <v>4453</v>
      </c>
    </row>
    <row r="4456" spans="1:17" x14ac:dyDescent="0.25">
      <c r="A4456">
        <v>147.797</v>
      </c>
      <c r="B4456">
        <v>-15.493</v>
      </c>
      <c r="C4456">
        <v>2018.365</v>
      </c>
      <c r="D4456">
        <v>3</v>
      </c>
      <c r="E4456">
        <v>0.65</v>
      </c>
      <c r="F4456">
        <v>19.899999999999999</v>
      </c>
      <c r="G4456">
        <v>54.048620189015942</v>
      </c>
      <c r="H4456">
        <v>21.567829078361591</v>
      </c>
      <c r="I4456">
        <v>37.796999999999997</v>
      </c>
      <c r="J4456">
        <v>6147.8466511992065</v>
      </c>
      <c r="K4456">
        <v>-1692.7315434779107</v>
      </c>
      <c r="L4456">
        <v>-15.394217199229292</v>
      </c>
      <c r="M4456">
        <v>6376.6259514688809</v>
      </c>
      <c r="N4456">
        <v>37534.165310641692</v>
      </c>
      <c r="O4456">
        <v>43.268265210707355</v>
      </c>
      <c r="P4456">
        <v>70.995928865764924</v>
      </c>
      <c r="Q4456" s="6">
        <v>4454</v>
      </c>
    </row>
    <row r="4457" spans="1:17" x14ac:dyDescent="0.25">
      <c r="A4457">
        <v>133.88900000000001</v>
      </c>
      <c r="B4457">
        <v>-8.4169999999999998</v>
      </c>
      <c r="C4457">
        <v>2018.365</v>
      </c>
      <c r="D4457">
        <v>0.75</v>
      </c>
      <c r="E4457">
        <v>0.65</v>
      </c>
      <c r="F4457">
        <v>19.899999999999999</v>
      </c>
      <c r="G4457">
        <v>42.007420362456692</v>
      </c>
      <c r="H4457">
        <v>17.124677918741238</v>
      </c>
      <c r="I4457">
        <v>23.88900000000001</v>
      </c>
      <c r="J4457">
        <v>6309.8932608821442</v>
      </c>
      <c r="K4457">
        <v>-927.42654937052316</v>
      </c>
      <c r="L4457">
        <v>-8.3614515361543091</v>
      </c>
      <c r="M4457">
        <v>6377.6855494923248</v>
      </c>
      <c r="N4457">
        <v>36496.183780586834</v>
      </c>
      <c r="O4457">
        <v>60.478719142978278</v>
      </c>
      <c r="P4457">
        <v>71.711861399969138</v>
      </c>
      <c r="Q4457" s="6">
        <v>4455</v>
      </c>
    </row>
    <row r="4458" spans="1:17" x14ac:dyDescent="0.25">
      <c r="A4458">
        <v>138.88800000000001</v>
      </c>
      <c r="B4458">
        <v>-13.417</v>
      </c>
      <c r="C4458">
        <v>2018.365</v>
      </c>
      <c r="D4458">
        <v>0.75</v>
      </c>
      <c r="E4458">
        <v>0.65</v>
      </c>
      <c r="F4458">
        <v>19.899999999999999</v>
      </c>
      <c r="G4458">
        <v>42.007420362456692</v>
      </c>
      <c r="H4458">
        <v>14.850735818447903</v>
      </c>
      <c r="I4458">
        <v>28.888000000000005</v>
      </c>
      <c r="J4458">
        <v>6205.1802944776236</v>
      </c>
      <c r="K4458">
        <v>-1470.3188043696878</v>
      </c>
      <c r="L4458">
        <v>-13.330396341675359</v>
      </c>
      <c r="M4458">
        <v>6376.9977162812684</v>
      </c>
      <c r="N4458">
        <v>36882.538068306509</v>
      </c>
      <c r="O4458">
        <v>53.19247958027335</v>
      </c>
      <c r="P4458">
        <v>67.191221851602222</v>
      </c>
      <c r="Q4458" s="6">
        <v>4456</v>
      </c>
    </row>
    <row r="4459" spans="1:17" x14ac:dyDescent="0.25">
      <c r="A4459">
        <v>127.244</v>
      </c>
      <c r="B4459">
        <v>-15.353</v>
      </c>
      <c r="C4459">
        <v>2018.365</v>
      </c>
      <c r="D4459">
        <v>3</v>
      </c>
      <c r="E4459">
        <v>0.65</v>
      </c>
      <c r="F4459">
        <v>19.899999999999999</v>
      </c>
      <c r="G4459">
        <v>54.048620189015942</v>
      </c>
      <c r="H4459">
        <v>15.116494027336154</v>
      </c>
      <c r="I4459">
        <v>17.244</v>
      </c>
      <c r="J4459">
        <v>6151.9664825566324</v>
      </c>
      <c r="K4459">
        <v>-1677.7980076625154</v>
      </c>
      <c r="L4459">
        <v>-15.255023061669064</v>
      </c>
      <c r="M4459">
        <v>6376.6525510660003</v>
      </c>
      <c r="N4459">
        <v>36373.211393382473</v>
      </c>
      <c r="O4459">
        <v>63.14899424769041</v>
      </c>
      <c r="P4459">
        <v>49.535867403262777</v>
      </c>
      <c r="Q4459" s="6">
        <v>4457</v>
      </c>
    </row>
    <row r="4460" spans="1:17" x14ac:dyDescent="0.25">
      <c r="A4460">
        <v>118.047</v>
      </c>
      <c r="B4460">
        <v>-17.247999999999998</v>
      </c>
      <c r="C4460">
        <v>2018.365</v>
      </c>
      <c r="D4460">
        <v>0.75</v>
      </c>
      <c r="E4460">
        <v>0.65</v>
      </c>
      <c r="F4460">
        <v>19.899999999999999</v>
      </c>
      <c r="G4460">
        <v>42.007420362456692</v>
      </c>
      <c r="H4460">
        <v>23.607866122861722</v>
      </c>
      <c r="I4460">
        <v>8.046999999999997</v>
      </c>
      <c r="J4460">
        <v>6093.1102781493282</v>
      </c>
      <c r="K4460">
        <v>-1879.0636414636178</v>
      </c>
      <c r="L4460">
        <v>-17.139319742350505</v>
      </c>
      <c r="M4460">
        <v>6376.2742279766717</v>
      </c>
      <c r="N4460">
        <v>36189.907049640802</v>
      </c>
      <c r="O4460">
        <v>67.731523235764399</v>
      </c>
      <c r="P4460">
        <v>25.49216994208685</v>
      </c>
      <c r="Q4460" s="6">
        <v>4458</v>
      </c>
    </row>
    <row r="4461" spans="1:17" x14ac:dyDescent="0.25">
      <c r="A4461">
        <v>110.593</v>
      </c>
      <c r="B4461">
        <v>-8.2260000000000009</v>
      </c>
      <c r="C4461">
        <v>2018.365</v>
      </c>
      <c r="D4461">
        <v>3</v>
      </c>
      <c r="E4461">
        <v>0.65</v>
      </c>
      <c r="F4461">
        <v>19.899999999999999</v>
      </c>
      <c r="G4461">
        <v>54.048620189015942</v>
      </c>
      <c r="H4461">
        <v>17.154485291535018</v>
      </c>
      <c r="I4461">
        <v>0.59300000000000352</v>
      </c>
      <c r="J4461">
        <v>6312.9505031892459</v>
      </c>
      <c r="K4461">
        <v>-906.52482648282466</v>
      </c>
      <c r="L4461">
        <v>-8.1716771422230448</v>
      </c>
      <c r="M4461">
        <v>6377.7058035587579</v>
      </c>
      <c r="N4461">
        <v>35863.046275172965</v>
      </c>
      <c r="O4461">
        <v>80.290824090107989</v>
      </c>
      <c r="P4461">
        <v>4.1375314031031678</v>
      </c>
      <c r="Q4461" s="6">
        <v>4459</v>
      </c>
    </row>
    <row r="4462" spans="1:17" x14ac:dyDescent="0.25">
      <c r="A4462">
        <v>106.91499894495288</v>
      </c>
      <c r="B4462">
        <v>-20.838687169640831</v>
      </c>
      <c r="C4462">
        <v>2018.365</v>
      </c>
      <c r="D4462">
        <v>3</v>
      </c>
      <c r="E4462">
        <v>0.65</v>
      </c>
      <c r="F4462">
        <v>19.899999999999999</v>
      </c>
      <c r="G4462">
        <v>54.048620189015942</v>
      </c>
      <c r="H4462">
        <v>14.813162782446309</v>
      </c>
      <c r="I4462">
        <v>-3.0850010550471154</v>
      </c>
      <c r="J4462">
        <v>5963.4449775811254</v>
      </c>
      <c r="K4462">
        <v>-2254.7131492964954</v>
      </c>
      <c r="L4462">
        <v>-20.711055500692623</v>
      </c>
      <c r="M4462">
        <v>6375.4535043593614</v>
      </c>
      <c r="N4462">
        <v>36280.888067666172</v>
      </c>
      <c r="O4462">
        <v>65.320887235964364</v>
      </c>
      <c r="P4462">
        <v>8.6149881551593044</v>
      </c>
      <c r="Q4462" s="6">
        <v>4460</v>
      </c>
    </row>
    <row r="4463" spans="1:17" x14ac:dyDescent="0.25">
      <c r="A4463">
        <v>125.223</v>
      </c>
      <c r="B4463">
        <v>-9.1229999999999993</v>
      </c>
      <c r="C4463">
        <v>2018.365</v>
      </c>
      <c r="D4463">
        <v>0.75</v>
      </c>
      <c r="E4463">
        <v>0.65</v>
      </c>
      <c r="F4463">
        <v>19.899999999999999</v>
      </c>
      <c r="G4463">
        <v>42.007420362456692</v>
      </c>
      <c r="H4463">
        <v>21.031085513428224</v>
      </c>
      <c r="I4463">
        <v>15.222999999999999</v>
      </c>
      <c r="J4463">
        <v>6297.9880377695199</v>
      </c>
      <c r="K4463">
        <v>-1004.5968347626393</v>
      </c>
      <c r="L4463">
        <v>-9.0629429314138523</v>
      </c>
      <c r="M4463">
        <v>6377.606770905767</v>
      </c>
      <c r="N4463">
        <v>36138.977541947344</v>
      </c>
      <c r="O4463">
        <v>69.233401406531868</v>
      </c>
      <c r="P4463">
        <v>59.772666663967179</v>
      </c>
      <c r="Q4463" s="6">
        <v>4461</v>
      </c>
    </row>
    <row r="4464" spans="1:17" x14ac:dyDescent="0.25">
      <c r="A4464">
        <v>137.58699999999999</v>
      </c>
      <c r="B4464">
        <v>-9.81</v>
      </c>
      <c r="C4464">
        <v>2018.365</v>
      </c>
      <c r="D4464">
        <v>3</v>
      </c>
      <c r="E4464">
        <v>0.65</v>
      </c>
      <c r="F4464">
        <v>19.899999999999999</v>
      </c>
      <c r="G4464">
        <v>54.048620189015942</v>
      </c>
      <c r="H4464">
        <v>16.601617730128211</v>
      </c>
      <c r="I4464">
        <v>27.586999999999989</v>
      </c>
      <c r="J4464">
        <v>6285.4907544475627</v>
      </c>
      <c r="K4464">
        <v>-1079.5468149764581</v>
      </c>
      <c r="L4464">
        <v>-9.7455903199518499</v>
      </c>
      <c r="M4464">
        <v>6377.524233585601</v>
      </c>
      <c r="N4464">
        <v>36724.710600332852</v>
      </c>
      <c r="O4464">
        <v>55.996750861263095</v>
      </c>
      <c r="P4464">
        <v>71.939375598113372</v>
      </c>
      <c r="Q4464" s="6">
        <v>4462</v>
      </c>
    </row>
    <row r="4465" spans="1:17" x14ac:dyDescent="0.25">
      <c r="A4465">
        <v>141.33000000000001</v>
      </c>
      <c r="B4465">
        <v>-16.786000000000001</v>
      </c>
      <c r="C4465">
        <v>2018.365</v>
      </c>
      <c r="D4465">
        <v>3</v>
      </c>
      <c r="E4465">
        <v>0.65</v>
      </c>
      <c r="F4465">
        <v>19.899999999999999</v>
      </c>
      <c r="G4465">
        <v>54.048620189015942</v>
      </c>
      <c r="H4465">
        <v>22.1858033985032</v>
      </c>
      <c r="I4465">
        <v>31.330000000000013</v>
      </c>
      <c r="J4465">
        <v>6108.0735072385569</v>
      </c>
      <c r="K4465">
        <v>-1830.1730168725221</v>
      </c>
      <c r="L4465">
        <v>-16.679887497004614</v>
      </c>
      <c r="M4465">
        <v>6376.3700677985898</v>
      </c>
      <c r="N4465">
        <v>37128.095401382161</v>
      </c>
      <c r="O4465">
        <v>49.187944544583914</v>
      </c>
      <c r="P4465">
        <v>64.6189681558578</v>
      </c>
      <c r="Q4465" s="6">
        <v>4463</v>
      </c>
    </row>
    <row r="4466" spans="1:17" x14ac:dyDescent="0.25">
      <c r="A4466">
        <v>149.62570002227102</v>
      </c>
      <c r="B4466">
        <v>-16.500418907495405</v>
      </c>
      <c r="C4466">
        <v>2018.365</v>
      </c>
      <c r="D4466">
        <v>0.75</v>
      </c>
      <c r="E4466">
        <v>0.65</v>
      </c>
      <c r="F4466">
        <v>19.899999999999999</v>
      </c>
      <c r="G4466">
        <v>42.007420362456692</v>
      </c>
      <c r="H4466">
        <v>20.464196358211083</v>
      </c>
      <c r="I4466">
        <v>39.625700022271019</v>
      </c>
      <c r="J4466">
        <v>6117.1252210886469</v>
      </c>
      <c r="K4466">
        <v>-1799.8930743494159</v>
      </c>
      <c r="L4466">
        <v>-16.395907367426744</v>
      </c>
      <c r="M4466">
        <v>6376.4281576420053</v>
      </c>
      <c r="N4466">
        <v>37698.201458308198</v>
      </c>
      <c r="O4466">
        <v>41.05145295015685</v>
      </c>
      <c r="P4466">
        <v>71.067484761882611</v>
      </c>
      <c r="Q4466" s="6">
        <v>4464</v>
      </c>
    </row>
    <row r="4467" spans="1:17" x14ac:dyDescent="0.25">
      <c r="A4467">
        <v>151.273</v>
      </c>
      <c r="B4467">
        <v>-6.6319999999999997</v>
      </c>
      <c r="C4467">
        <v>2018.365</v>
      </c>
      <c r="D4467">
        <v>1.2</v>
      </c>
      <c r="E4467">
        <v>0.65</v>
      </c>
      <c r="F4467">
        <v>19.899999999999999</v>
      </c>
      <c r="G4467">
        <v>46.089820015575185</v>
      </c>
      <c r="H4467">
        <v>18.503790771603242</v>
      </c>
      <c r="I4467">
        <v>41.272999999999996</v>
      </c>
      <c r="J4467">
        <v>6335.7430292383515</v>
      </c>
      <c r="K4467">
        <v>-731.72507349965167</v>
      </c>
      <c r="L4467">
        <v>-6.5879935780711296</v>
      </c>
      <c r="M4467">
        <v>6377.8571100119852</v>
      </c>
      <c r="N4467">
        <v>37642.243528555315</v>
      </c>
      <c r="O4467">
        <v>41.818617390287329</v>
      </c>
      <c r="P4467">
        <v>82.503704595324507</v>
      </c>
      <c r="Q4467" s="6">
        <v>4465</v>
      </c>
    </row>
    <row r="4468" spans="1:17" x14ac:dyDescent="0.25">
      <c r="A4468">
        <v>153.70928201127151</v>
      </c>
      <c r="B4468">
        <v>-15.651108807922926</v>
      </c>
      <c r="C4468">
        <v>2018.365</v>
      </c>
      <c r="D4468">
        <v>1.2</v>
      </c>
      <c r="E4468">
        <v>0.65</v>
      </c>
      <c r="F4468">
        <v>19.899999999999999</v>
      </c>
      <c r="G4468">
        <v>46.089820015575185</v>
      </c>
      <c r="H4468">
        <v>14.513052027190016</v>
      </c>
      <c r="I4468">
        <v>43.709282011271512</v>
      </c>
      <c r="J4468">
        <v>6143.1500036250991</v>
      </c>
      <c r="K4468">
        <v>-1709.5847762757251</v>
      </c>
      <c r="L4468">
        <v>-15.55141872068176</v>
      </c>
      <c r="M4468">
        <v>6376.5956492718569</v>
      </c>
      <c r="N4468">
        <v>38000.089989373504</v>
      </c>
      <c r="O4468">
        <v>37.18697315939022</v>
      </c>
      <c r="P4468">
        <v>74.240089039528499</v>
      </c>
      <c r="Q4468" s="6">
        <v>4466</v>
      </c>
    </row>
    <row r="4469" spans="1:17" x14ac:dyDescent="0.25">
      <c r="A4469">
        <v>124.55800000000001</v>
      </c>
      <c r="B4469">
        <v>-7.5540000000000003</v>
      </c>
      <c r="C4469">
        <v>2018.365</v>
      </c>
      <c r="D4469">
        <v>0.75</v>
      </c>
      <c r="E4469">
        <v>0.65</v>
      </c>
      <c r="F4469">
        <v>19.899999999999999</v>
      </c>
      <c r="G4469">
        <v>42.007420362456692</v>
      </c>
      <c r="H4469">
        <v>23.464416408254138</v>
      </c>
      <c r="I4469">
        <v>14.558000000000007</v>
      </c>
      <c r="J4469">
        <v>6323.1524786035679</v>
      </c>
      <c r="K4469">
        <v>-832.9087946303506</v>
      </c>
      <c r="L4469">
        <v>-7.504007869576955</v>
      </c>
      <c r="M4469">
        <v>6377.7734616277348</v>
      </c>
      <c r="N4469">
        <v>36088.639073760103</v>
      </c>
      <c r="O4469">
        <v>70.782257909358123</v>
      </c>
      <c r="P4469">
        <v>63.151205376468667</v>
      </c>
      <c r="Q4469" s="6">
        <v>4467</v>
      </c>
    </row>
    <row r="4470" spans="1:17" x14ac:dyDescent="0.25">
      <c r="A4470">
        <v>133.82499999999999</v>
      </c>
      <c r="B4470">
        <v>-6.4589999999999996</v>
      </c>
      <c r="C4470">
        <v>2018.365</v>
      </c>
      <c r="D4470">
        <v>0.75</v>
      </c>
      <c r="E4470">
        <v>0.65</v>
      </c>
      <c r="F4470">
        <v>19.899999999999999</v>
      </c>
      <c r="G4470">
        <v>42.007420362456692</v>
      </c>
      <c r="H4470">
        <v>16.485842225515185</v>
      </c>
      <c r="I4470">
        <v>23.824999999999989</v>
      </c>
      <c r="J4470">
        <v>6337.923910381588</v>
      </c>
      <c r="K4470">
        <v>-712.71793626103852</v>
      </c>
      <c r="L4470">
        <v>-6.4161219248867063</v>
      </c>
      <c r="M4470">
        <v>6377.8716160216673</v>
      </c>
      <c r="N4470">
        <v>36463.283813877148</v>
      </c>
      <c r="O4470">
        <v>61.182708282034319</v>
      </c>
      <c r="P4470">
        <v>75.707745060261658</v>
      </c>
      <c r="Q4470" s="6">
        <v>4468</v>
      </c>
    </row>
    <row r="4471" spans="1:17" x14ac:dyDescent="0.25">
      <c r="A4471">
        <v>129.10499999999999</v>
      </c>
      <c r="B4471">
        <v>-15.454000000000001</v>
      </c>
      <c r="C4471">
        <v>2018.365</v>
      </c>
      <c r="D4471">
        <v>0.75</v>
      </c>
      <c r="E4471">
        <v>0.65</v>
      </c>
      <c r="F4471">
        <v>19.899999999999999</v>
      </c>
      <c r="G4471">
        <v>42.007420362456692</v>
      </c>
      <c r="H4471">
        <v>20.505691746588081</v>
      </c>
      <c r="I4471">
        <v>19.10499999999999</v>
      </c>
      <c r="J4471">
        <v>6148.9979901818815</v>
      </c>
      <c r="K4471">
        <v>-1688.5724803804715</v>
      </c>
      <c r="L4471">
        <v>-15.355441455282536</v>
      </c>
      <c r="M4471">
        <v>6376.6333832798537</v>
      </c>
      <c r="N4471">
        <v>36448.627187317004</v>
      </c>
      <c r="O4471">
        <v>61.464860038003302</v>
      </c>
      <c r="P4471">
        <v>52.429389678541391</v>
      </c>
      <c r="Q4471" s="6">
        <v>4469</v>
      </c>
    </row>
    <row r="4472" spans="1:17" x14ac:dyDescent="0.25">
      <c r="A4472">
        <v>130.88800000000001</v>
      </c>
      <c r="B4472">
        <v>-12.417</v>
      </c>
      <c r="C4472">
        <v>2018.365</v>
      </c>
      <c r="D4472">
        <v>0.75</v>
      </c>
      <c r="E4472">
        <v>0.65</v>
      </c>
      <c r="F4472">
        <v>19.899999999999999</v>
      </c>
      <c r="G4472">
        <v>42.007420362456692</v>
      </c>
      <c r="H4472">
        <v>20.835144352537803</v>
      </c>
      <c r="I4472">
        <v>20.888000000000005</v>
      </c>
      <c r="J4472">
        <v>6229.9101135972223</v>
      </c>
      <c r="K4472">
        <v>-1362.4898274545224</v>
      </c>
      <c r="L4472">
        <v>-12.336427764168445</v>
      </c>
      <c r="M4472">
        <v>6377.1591287514548</v>
      </c>
      <c r="N4472">
        <v>36436.961926954747</v>
      </c>
      <c r="O4472">
        <v>61.733773933678449</v>
      </c>
      <c r="P4472">
        <v>60.600952064294539</v>
      </c>
      <c r="Q4472" s="6">
        <v>4470</v>
      </c>
    </row>
    <row r="4473" spans="1:17" x14ac:dyDescent="0.25">
      <c r="A4473">
        <v>157.214</v>
      </c>
      <c r="B4473">
        <v>-6.2330000000000005</v>
      </c>
      <c r="C4473">
        <v>2018.365</v>
      </c>
      <c r="D4473">
        <v>0.75</v>
      </c>
      <c r="E4473">
        <v>0.65</v>
      </c>
      <c r="F4473">
        <v>19.899999999999999</v>
      </c>
      <c r="G4473">
        <v>42.007420362456692</v>
      </c>
      <c r="H4473">
        <v>17.223209743254312</v>
      </c>
      <c r="I4473">
        <v>47.213999999999999</v>
      </c>
      <c r="J4473">
        <v>6340.6864265645108</v>
      </c>
      <c r="K4473">
        <v>-687.87823401870673</v>
      </c>
      <c r="L4473">
        <v>-6.1915982765089792</v>
      </c>
      <c r="M4473">
        <v>6377.889997864193</v>
      </c>
      <c r="N4473">
        <v>38148.281063923663</v>
      </c>
      <c r="O4473">
        <v>35.389083593743301</v>
      </c>
      <c r="P4473">
        <v>84.261642972822713</v>
      </c>
      <c r="Q4473" s="6">
        <v>4471</v>
      </c>
    </row>
    <row r="4474" spans="1:17" x14ac:dyDescent="0.25">
      <c r="A4474">
        <v>141.001</v>
      </c>
      <c r="B4474">
        <v>-11.112</v>
      </c>
      <c r="C4474">
        <v>2018.365</v>
      </c>
      <c r="D4474">
        <v>0.75</v>
      </c>
      <c r="E4474">
        <v>0.65</v>
      </c>
      <c r="F4474">
        <v>19.899999999999999</v>
      </c>
      <c r="G4474">
        <v>42.007420362456692</v>
      </c>
      <c r="H4474">
        <v>19.935871712448133</v>
      </c>
      <c r="I4474">
        <v>31.001000000000005</v>
      </c>
      <c r="J4474">
        <v>6259.3429502310328</v>
      </c>
      <c r="K4474">
        <v>-1221.1655286543498</v>
      </c>
      <c r="L4474">
        <v>-11.039443937877373</v>
      </c>
      <c r="M4474">
        <v>6377.3520693921691</v>
      </c>
      <c r="N4474">
        <v>36960.021641431456</v>
      </c>
      <c r="O4474">
        <v>51.898395724698673</v>
      </c>
      <c r="P4474">
        <v>72.216890844021606</v>
      </c>
      <c r="Q4474" s="6">
        <v>4472</v>
      </c>
    </row>
    <row r="4475" spans="1:17" x14ac:dyDescent="0.25">
      <c r="A4475">
        <v>150.255</v>
      </c>
      <c r="B4475">
        <v>-11.832000000000001</v>
      </c>
      <c r="C4475">
        <v>2018.365</v>
      </c>
      <c r="D4475">
        <v>3</v>
      </c>
      <c r="E4475">
        <v>0.65</v>
      </c>
      <c r="F4475">
        <v>19.899999999999999</v>
      </c>
      <c r="G4475">
        <v>54.048620189015942</v>
      </c>
      <c r="H4475">
        <v>15.471461205406314</v>
      </c>
      <c r="I4475">
        <v>40.254999999999995</v>
      </c>
      <c r="J4475">
        <v>6243.5025039335933</v>
      </c>
      <c r="K4475">
        <v>-1299.2190145660625</v>
      </c>
      <c r="L4475">
        <v>-11.755001715517807</v>
      </c>
      <c r="M4475">
        <v>6377.2481184626222</v>
      </c>
      <c r="N4475">
        <v>37638.661871051911</v>
      </c>
      <c r="O4475">
        <v>41.857367690649113</v>
      </c>
      <c r="P4475">
        <v>76.387122144386339</v>
      </c>
      <c r="Q4475" s="6">
        <v>4473</v>
      </c>
    </row>
    <row r="4476" spans="1:17" x14ac:dyDescent="0.25">
      <c r="A4476">
        <v>107.377</v>
      </c>
      <c r="B4476">
        <v>-14.583</v>
      </c>
      <c r="C4476">
        <v>2018.365</v>
      </c>
      <c r="D4476">
        <v>1.2</v>
      </c>
      <c r="E4476">
        <v>0.65</v>
      </c>
      <c r="F4476">
        <v>19.899999999999999</v>
      </c>
      <c r="G4476">
        <v>46.089820015575185</v>
      </c>
      <c r="H4476">
        <v>21.94623682958672</v>
      </c>
      <c r="I4476">
        <v>-2.6230000000000047</v>
      </c>
      <c r="J4476">
        <v>6173.9715578931673</v>
      </c>
      <c r="K4476">
        <v>-1595.4901232320808</v>
      </c>
      <c r="L4476">
        <v>-14.489496253734048</v>
      </c>
      <c r="M4476">
        <v>6376.7949262152779</v>
      </c>
      <c r="N4476">
        <v>36033.086169274458</v>
      </c>
      <c r="O4476">
        <v>72.59364739101747</v>
      </c>
      <c r="P4476">
        <v>10.312205659429974</v>
      </c>
      <c r="Q4476" s="6">
        <v>4474</v>
      </c>
    </row>
    <row r="4477" spans="1:17" x14ac:dyDescent="0.25">
      <c r="A4477">
        <v>132.00200000000001</v>
      </c>
      <c r="B4477">
        <v>-8.5440000000000005</v>
      </c>
      <c r="C4477">
        <v>2018.365</v>
      </c>
      <c r="D4477">
        <v>1.2</v>
      </c>
      <c r="E4477">
        <v>0.65</v>
      </c>
      <c r="F4477">
        <v>19.899999999999999</v>
      </c>
      <c r="G4477">
        <v>46.089820015575185</v>
      </c>
      <c r="H4477">
        <v>14.387626172419381</v>
      </c>
      <c r="I4477">
        <v>22.00200000000001</v>
      </c>
      <c r="J4477">
        <v>6307.8218575466008</v>
      </c>
      <c r="K4477">
        <v>-941.31897429055243</v>
      </c>
      <c r="L4477">
        <v>-8.4876379546629774</v>
      </c>
      <c r="M4477">
        <v>6377.6718320953196</v>
      </c>
      <c r="N4477">
        <v>36404.690875734334</v>
      </c>
      <c r="O4477">
        <v>62.463724304856648</v>
      </c>
      <c r="P4477">
        <v>69.812336404604849</v>
      </c>
      <c r="Q4477" s="6">
        <v>4475</v>
      </c>
    </row>
    <row r="4478" spans="1:17" x14ac:dyDescent="0.25">
      <c r="A4478">
        <v>152.76900000000001</v>
      </c>
      <c r="B4478">
        <v>-11.259</v>
      </c>
      <c r="C4478">
        <v>2018.365</v>
      </c>
      <c r="D4478">
        <v>1.2</v>
      </c>
      <c r="E4478">
        <v>0.65</v>
      </c>
      <c r="F4478">
        <v>19.899999999999999</v>
      </c>
      <c r="G4478">
        <v>46.089820015575185</v>
      </c>
      <c r="H4478">
        <v>14.560683452348927</v>
      </c>
      <c r="I4478">
        <v>42.769000000000005</v>
      </c>
      <c r="J4478">
        <v>6256.1886269785291</v>
      </c>
      <c r="K4478">
        <v>-1237.1172112894265</v>
      </c>
      <c r="L4478">
        <v>-11.185533204360789</v>
      </c>
      <c r="M4478">
        <v>6377.3313486758725</v>
      </c>
      <c r="N4478">
        <v>37831.133282430157</v>
      </c>
      <c r="O4478">
        <v>39.331298381249582</v>
      </c>
      <c r="P4478">
        <v>78.081312636880952</v>
      </c>
      <c r="Q4478" s="6">
        <v>4476</v>
      </c>
    </row>
    <row r="4479" spans="1:17" x14ac:dyDescent="0.25">
      <c r="A4479">
        <v>149.76599999999999</v>
      </c>
      <c r="B4479">
        <v>-14.256</v>
      </c>
      <c r="C4479">
        <v>2018.365</v>
      </c>
      <c r="D4479">
        <v>3</v>
      </c>
      <c r="E4479">
        <v>0.65</v>
      </c>
      <c r="F4479">
        <v>19.899999999999999</v>
      </c>
      <c r="G4479">
        <v>54.048620189015942</v>
      </c>
      <c r="H4479">
        <v>15.203159679018508</v>
      </c>
      <c r="I4479">
        <v>39.765999999999991</v>
      </c>
      <c r="J4479">
        <v>6182.9811540981</v>
      </c>
      <c r="K4479">
        <v>-1560.4495784437638</v>
      </c>
      <c r="L4479">
        <v>-14.164416350525773</v>
      </c>
      <c r="M4479">
        <v>6376.8533650067247</v>
      </c>
      <c r="N4479">
        <v>37652.328233300294</v>
      </c>
      <c r="O4479">
        <v>41.668208251793288</v>
      </c>
      <c r="P4479">
        <v>73.515404213604597</v>
      </c>
      <c r="Q4479" s="6">
        <v>4477</v>
      </c>
    </row>
    <row r="4480" spans="1:17" x14ac:dyDescent="0.25">
      <c r="A4480">
        <v>148.76400000000001</v>
      </c>
      <c r="B4480">
        <v>-15.246</v>
      </c>
      <c r="C4480">
        <v>2018.365</v>
      </c>
      <c r="D4480">
        <v>3</v>
      </c>
      <c r="E4480">
        <v>0.65</v>
      </c>
      <c r="F4480">
        <v>19.899999999999999</v>
      </c>
      <c r="G4480">
        <v>54.048620189015942</v>
      </c>
      <c r="H4480">
        <v>23.016031601213061</v>
      </c>
      <c r="I4480">
        <v>38.76400000000001</v>
      </c>
      <c r="J4480">
        <v>6155.0905676919338</v>
      </c>
      <c r="K4480">
        <v>-1666.3778842469026</v>
      </c>
      <c r="L4480">
        <v>-15.148640535791667</v>
      </c>
      <c r="M4480">
        <v>6376.6727334556999</v>
      </c>
      <c r="N4480">
        <v>37599.978931176622</v>
      </c>
      <c r="O4480">
        <v>42.370131717623543</v>
      </c>
      <c r="P4480">
        <v>71.867298513387155</v>
      </c>
      <c r="Q4480" s="6">
        <v>4478</v>
      </c>
    </row>
    <row r="4481" spans="1:17" x14ac:dyDescent="0.25">
      <c r="A4481">
        <v>132.339</v>
      </c>
      <c r="B4481">
        <v>-11.208</v>
      </c>
      <c r="C4481">
        <v>2018.365</v>
      </c>
      <c r="D4481">
        <v>1.2</v>
      </c>
      <c r="E4481">
        <v>0.65</v>
      </c>
      <c r="F4481">
        <v>19.899999999999999</v>
      </c>
      <c r="G4481">
        <v>46.089820015575185</v>
      </c>
      <c r="H4481">
        <v>20.728894849666826</v>
      </c>
      <c r="I4481">
        <v>22.338999999999999</v>
      </c>
      <c r="J4481">
        <v>6257.2876237861183</v>
      </c>
      <c r="K4481">
        <v>-1231.5838537274508</v>
      </c>
      <c r="L4481">
        <v>-11.134848957233817</v>
      </c>
      <c r="M4481">
        <v>6377.3385667964258</v>
      </c>
      <c r="N4481">
        <v>36474.916867581174</v>
      </c>
      <c r="O4481">
        <v>60.919166371887528</v>
      </c>
      <c r="P4481">
        <v>64.685434098717252</v>
      </c>
      <c r="Q4481" s="6">
        <v>4479</v>
      </c>
    </row>
    <row r="4482" spans="1:17" x14ac:dyDescent="0.25">
      <c r="A4482">
        <v>131.44499999999999</v>
      </c>
      <c r="B4482">
        <v>-6.1110000000000007</v>
      </c>
      <c r="C4482">
        <v>2018.365</v>
      </c>
      <c r="D4482">
        <v>1.2</v>
      </c>
      <c r="E4482">
        <v>0.65</v>
      </c>
      <c r="F4482">
        <v>19.899999999999999</v>
      </c>
      <c r="G4482">
        <v>46.089820015575185</v>
      </c>
      <c r="H4482">
        <v>22.992830201330506</v>
      </c>
      <c r="I4482">
        <v>21.444999999999993</v>
      </c>
      <c r="J4482">
        <v>6342.1369590268605</v>
      </c>
      <c r="K4482">
        <v>-674.46480688190638</v>
      </c>
      <c r="L4482">
        <v>-6.0703963112919572</v>
      </c>
      <c r="M4482">
        <v>6377.8996529246779</v>
      </c>
      <c r="N4482">
        <v>36341.395900154988</v>
      </c>
      <c r="O4482">
        <v>63.928725367112321</v>
      </c>
      <c r="P4482">
        <v>74.836271605686363</v>
      </c>
      <c r="Q4482" s="6">
        <v>4480</v>
      </c>
    </row>
    <row r="4483" spans="1:17" x14ac:dyDescent="0.25">
      <c r="A4483">
        <v>141.06</v>
      </c>
      <c r="B4483">
        <v>-9.0229999999999997</v>
      </c>
      <c r="C4483">
        <v>2018.365</v>
      </c>
      <c r="D4483">
        <v>0.75</v>
      </c>
      <c r="E4483">
        <v>0.65</v>
      </c>
      <c r="F4483">
        <v>19.899999999999999</v>
      </c>
      <c r="G4483">
        <v>42.007420362456692</v>
      </c>
      <c r="H4483">
        <v>14.494422860050836</v>
      </c>
      <c r="I4483">
        <v>31.060000000000002</v>
      </c>
      <c r="J4483">
        <v>6299.7321497245412</v>
      </c>
      <c r="K4483">
        <v>-993.67502572411922</v>
      </c>
      <c r="L4483">
        <v>-8.9635794104927768</v>
      </c>
      <c r="M4483">
        <v>6377.6183027068046</v>
      </c>
      <c r="N4483">
        <v>36924.370750787573</v>
      </c>
      <c r="O4483">
        <v>52.497552587685519</v>
      </c>
      <c r="P4483">
        <v>75.404723549594237</v>
      </c>
      <c r="Q4483" s="6">
        <v>4481</v>
      </c>
    </row>
    <row r="4484" spans="1:17" x14ac:dyDescent="0.25">
      <c r="A4484">
        <v>134.99600000000001</v>
      </c>
      <c r="B4484">
        <v>-13.010999999999999</v>
      </c>
      <c r="C4484">
        <v>2018.365</v>
      </c>
      <c r="D4484">
        <v>3</v>
      </c>
      <c r="E4484">
        <v>0.65</v>
      </c>
      <c r="F4484">
        <v>19.899999999999999</v>
      </c>
      <c r="G4484">
        <v>54.048620189015942</v>
      </c>
      <c r="H4484">
        <v>15.572122870641149</v>
      </c>
      <c r="I4484">
        <v>24.996000000000009</v>
      </c>
      <c r="J4484">
        <v>6215.4477352028307</v>
      </c>
      <c r="K4484">
        <v>-1426.5914140395482</v>
      </c>
      <c r="L4484">
        <v>-12.92683289978517</v>
      </c>
      <c r="M4484">
        <v>6377.0646548117538</v>
      </c>
      <c r="N4484">
        <v>36652.910200126498</v>
      </c>
      <c r="O4484">
        <v>57.329952752920455</v>
      </c>
      <c r="P4484">
        <v>64.224184084968968</v>
      </c>
      <c r="Q4484" s="6">
        <v>4482</v>
      </c>
    </row>
    <row r="4485" spans="1:17" x14ac:dyDescent="0.25">
      <c r="A4485">
        <v>149.26900000000001</v>
      </c>
      <c r="B4485">
        <v>-5.4930000000000003</v>
      </c>
      <c r="C4485">
        <v>2018.365</v>
      </c>
      <c r="D4485">
        <v>3</v>
      </c>
      <c r="E4485">
        <v>0.65</v>
      </c>
      <c r="F4485">
        <v>19.899999999999999</v>
      </c>
      <c r="G4485">
        <v>54.048620189015942</v>
      </c>
      <c r="H4485">
        <v>14.396597219530157</v>
      </c>
      <c r="I4485">
        <v>39.269000000000005</v>
      </c>
      <c r="J4485">
        <v>6349.0456841589566</v>
      </c>
      <c r="K4485">
        <v>-606.47329485040279</v>
      </c>
      <c r="L4485">
        <v>-5.4564497183707603</v>
      </c>
      <c r="M4485">
        <v>6377.9456690147636</v>
      </c>
      <c r="N4485">
        <v>37469.884602235419</v>
      </c>
      <c r="O4485">
        <v>44.182354600990365</v>
      </c>
      <c r="P4485">
        <v>83.322142099527227</v>
      </c>
      <c r="Q4485" s="6">
        <v>4483</v>
      </c>
    </row>
    <row r="4486" spans="1:17" x14ac:dyDescent="0.25">
      <c r="A4486">
        <v>160.07670207270402</v>
      </c>
      <c r="B4486">
        <v>-12.141999999999999</v>
      </c>
      <c r="C4486">
        <v>2018.365</v>
      </c>
      <c r="D4486">
        <v>0.75</v>
      </c>
      <c r="E4486">
        <v>0.65</v>
      </c>
      <c r="F4486">
        <v>19.899999999999999</v>
      </c>
      <c r="G4486">
        <v>42.007420362456692</v>
      </c>
      <c r="H4486">
        <v>15.798855156456039</v>
      </c>
      <c r="I4486">
        <v>50.076702072704023</v>
      </c>
      <c r="J4486">
        <v>6236.3802303440962</v>
      </c>
      <c r="K4486">
        <v>-1332.7640992845811</v>
      </c>
      <c r="L4486">
        <v>-12.063103770284195</v>
      </c>
      <c r="M4486">
        <v>6377.2014647311025</v>
      </c>
      <c r="N4486">
        <v>38483.489288430377</v>
      </c>
      <c r="O4486">
        <v>31.441934545044855</v>
      </c>
      <c r="P4486">
        <v>80.017451300566862</v>
      </c>
      <c r="Q4486" s="6">
        <v>4484</v>
      </c>
    </row>
    <row r="4487" spans="1:17" x14ac:dyDescent="0.25">
      <c r="A4487">
        <v>140.9</v>
      </c>
      <c r="B4487">
        <v>-5.0299999999999994</v>
      </c>
      <c r="C4487">
        <v>2018.365</v>
      </c>
      <c r="D4487">
        <v>3</v>
      </c>
      <c r="E4487">
        <v>0.65</v>
      </c>
      <c r="F4487">
        <v>19.899999999999999</v>
      </c>
      <c r="G4487">
        <v>54.048620189015942</v>
      </c>
      <c r="H4487">
        <v>21.262549254157292</v>
      </c>
      <c r="I4487">
        <v>30.900000000000006</v>
      </c>
      <c r="J4487">
        <v>6353.7408094419852</v>
      </c>
      <c r="K4487">
        <v>-555.48893050609001</v>
      </c>
      <c r="L4487">
        <v>-4.9964976318704108</v>
      </c>
      <c r="M4487">
        <v>6377.9769696576432</v>
      </c>
      <c r="N4487">
        <v>36861.11889894004</v>
      </c>
      <c r="O4487">
        <v>53.580564245039177</v>
      </c>
      <c r="P4487">
        <v>81.665560329958367</v>
      </c>
      <c r="Q4487" s="6">
        <v>4485</v>
      </c>
    </row>
    <row r="4488" spans="1:17" x14ac:dyDescent="0.25">
      <c r="A4488">
        <v>129.80199999999999</v>
      </c>
      <c r="B4488">
        <v>-7.5109999999999992</v>
      </c>
      <c r="C4488">
        <v>2018.365</v>
      </c>
      <c r="D4488">
        <v>0.75</v>
      </c>
      <c r="E4488">
        <v>0.65</v>
      </c>
      <c r="F4488">
        <v>19.899999999999999</v>
      </c>
      <c r="G4488">
        <v>42.007420362456692</v>
      </c>
      <c r="H4488">
        <v>16.890720731376323</v>
      </c>
      <c r="I4488">
        <v>19.801999999999992</v>
      </c>
      <c r="J4488">
        <v>6323.7758722954877</v>
      </c>
      <c r="K4488">
        <v>-828.19431563795615</v>
      </c>
      <c r="L4488">
        <v>-7.4612859370328151</v>
      </c>
      <c r="M4488">
        <v>6377.7775994057347</v>
      </c>
      <c r="N4488">
        <v>36287.058444759066</v>
      </c>
      <c r="O4488">
        <v>65.242664488967122</v>
      </c>
      <c r="P4488">
        <v>70.04710933265784</v>
      </c>
      <c r="Q4488" s="6">
        <v>4486</v>
      </c>
    </row>
    <row r="4489" spans="1:17" x14ac:dyDescent="0.25">
      <c r="A4489">
        <v>128.88399999999999</v>
      </c>
      <c r="B4489">
        <v>-3.4109999999999996</v>
      </c>
      <c r="C4489">
        <v>2018.365</v>
      </c>
      <c r="D4489">
        <v>1.2</v>
      </c>
      <c r="E4489">
        <v>0.65</v>
      </c>
      <c r="F4489">
        <v>19.899999999999999</v>
      </c>
      <c r="G4489">
        <v>46.089820015575185</v>
      </c>
      <c r="H4489">
        <v>21.391496872821971</v>
      </c>
      <c r="I4489">
        <v>18.883999999999986</v>
      </c>
      <c r="J4489">
        <v>6366.9160813646004</v>
      </c>
      <c r="K4489">
        <v>-376.95069438011507</v>
      </c>
      <c r="L4489">
        <v>-3.3882183957673293</v>
      </c>
      <c r="M4489">
        <v>6378.064927008254</v>
      </c>
      <c r="N4489">
        <v>36200.582233648696</v>
      </c>
      <c r="O4489">
        <v>67.503268089529811</v>
      </c>
      <c r="P4489">
        <v>80.132806134346566</v>
      </c>
      <c r="Q4489" s="6">
        <v>4487</v>
      </c>
    </row>
    <row r="4490" spans="1:17" x14ac:dyDescent="0.25">
      <c r="A4490">
        <v>137.916</v>
      </c>
      <c r="B4490">
        <v>-4.92</v>
      </c>
      <c r="C4490">
        <v>2018.365</v>
      </c>
      <c r="D4490">
        <v>1.2</v>
      </c>
      <c r="E4490">
        <v>0.65</v>
      </c>
      <c r="F4490">
        <v>19.899999999999999</v>
      </c>
      <c r="G4490">
        <v>46.089820015575185</v>
      </c>
      <c r="H4490">
        <v>22.43726306264973</v>
      </c>
      <c r="I4490">
        <v>27.915999999999997</v>
      </c>
      <c r="J4490">
        <v>6354.7956923640868</v>
      </c>
      <c r="K4490">
        <v>-543.37066588901882</v>
      </c>
      <c r="L4490">
        <v>-4.8872230614683696</v>
      </c>
      <c r="M4490">
        <v>6377.9840053294129</v>
      </c>
      <c r="N4490">
        <v>36673.739296746884</v>
      </c>
      <c r="O4490">
        <v>56.956652878271179</v>
      </c>
      <c r="P4490">
        <v>80.805172048959648</v>
      </c>
      <c r="Q4490" s="6">
        <v>4488</v>
      </c>
    </row>
    <row r="4491" spans="1:17" x14ac:dyDescent="0.25">
      <c r="A4491">
        <v>131.97800000000001</v>
      </c>
      <c r="B4491">
        <v>-11.788</v>
      </c>
      <c r="C4491">
        <v>2018.365</v>
      </c>
      <c r="D4491">
        <v>1.2</v>
      </c>
      <c r="E4491">
        <v>0.65</v>
      </c>
      <c r="F4491">
        <v>19.899999999999999</v>
      </c>
      <c r="G4491">
        <v>46.089820015575185</v>
      </c>
      <c r="H4491">
        <v>17.516535634968232</v>
      </c>
      <c r="I4491">
        <v>21.978000000000009</v>
      </c>
      <c r="J4491">
        <v>6244.4986825589303</v>
      </c>
      <c r="K4491">
        <v>-1294.4547305960918</v>
      </c>
      <c r="L4491">
        <v>-11.711271830370885</v>
      </c>
      <c r="M4491">
        <v>6377.2546480474512</v>
      </c>
      <c r="N4491">
        <v>36471.422155088774</v>
      </c>
      <c r="O4491">
        <v>60.99141436581553</v>
      </c>
      <c r="P4491">
        <v>63.151578084891838</v>
      </c>
      <c r="Q4491" s="6">
        <v>4489</v>
      </c>
    </row>
    <row r="4492" spans="1:17" x14ac:dyDescent="0.25">
      <c r="A4492">
        <v>137.036</v>
      </c>
      <c r="B4492">
        <v>-2.4029999999999996</v>
      </c>
      <c r="C4492">
        <v>2018.365</v>
      </c>
      <c r="D4492">
        <v>0.75</v>
      </c>
      <c r="E4492">
        <v>0.65</v>
      </c>
      <c r="F4492">
        <v>19.899999999999999</v>
      </c>
      <c r="G4492">
        <v>42.007420362456692</v>
      </c>
      <c r="H4492">
        <v>19.670086392702039</v>
      </c>
      <c r="I4492">
        <v>27.036000000000001</v>
      </c>
      <c r="J4492">
        <v>6372.5687924652457</v>
      </c>
      <c r="K4492">
        <v>-265.63374759055552</v>
      </c>
      <c r="L4492">
        <v>-2.3869317558194343</v>
      </c>
      <c r="M4492">
        <v>6378.1027196620907</v>
      </c>
      <c r="N4492">
        <v>36603.719427366996</v>
      </c>
      <c r="O4492">
        <v>58.307207329707147</v>
      </c>
      <c r="P4492">
        <v>85.303093477726307</v>
      </c>
      <c r="Q4492" s="6">
        <v>4490</v>
      </c>
    </row>
    <row r="4493" spans="1:17" x14ac:dyDescent="0.25">
      <c r="A4493">
        <v>102.43</v>
      </c>
      <c r="B4493">
        <v>-8.2309999999999999</v>
      </c>
      <c r="C4493">
        <v>2018.365</v>
      </c>
      <c r="D4493">
        <v>0.75</v>
      </c>
      <c r="E4493">
        <v>0.65</v>
      </c>
      <c r="F4493">
        <v>19.899999999999999</v>
      </c>
      <c r="G4493">
        <v>42.007420362456692</v>
      </c>
      <c r="H4493">
        <v>17.762424991626812</v>
      </c>
      <c r="I4493">
        <v>-7.5699999999999932</v>
      </c>
      <c r="J4493">
        <v>6312.8713592413169</v>
      </c>
      <c r="K4493">
        <v>-907.07211889507141</v>
      </c>
      <c r="L4493">
        <v>-8.1766450275761766</v>
      </c>
      <c r="M4493">
        <v>6377.7052791114538</v>
      </c>
      <c r="N4493">
        <v>35927.369634273375</v>
      </c>
      <c r="O4493">
        <v>76.864744080666043</v>
      </c>
      <c r="P4493">
        <v>42.869704595235653</v>
      </c>
      <c r="Q4493" s="6">
        <v>4491</v>
      </c>
    </row>
    <row r="4494" spans="1:17" x14ac:dyDescent="0.25">
      <c r="A4494">
        <v>122.339</v>
      </c>
      <c r="B4494">
        <v>-5.2080000000000002</v>
      </c>
      <c r="C4494">
        <v>2018.365</v>
      </c>
      <c r="D4494">
        <v>3</v>
      </c>
      <c r="E4494">
        <v>0.65</v>
      </c>
      <c r="F4494">
        <v>19.899999999999999</v>
      </c>
      <c r="G4494">
        <v>54.048620189015942</v>
      </c>
      <c r="H4494">
        <v>19.907150486874169</v>
      </c>
      <c r="I4494">
        <v>12.338999999999999</v>
      </c>
      <c r="J4494">
        <v>6351.98453097322</v>
      </c>
      <c r="K4494">
        <v>-575.09421585467362</v>
      </c>
      <c r="L4494">
        <v>-5.1733247955200481</v>
      </c>
      <c r="M4494">
        <v>6377.9652585156482</v>
      </c>
      <c r="N4494">
        <v>35989.089855050748</v>
      </c>
      <c r="O4494">
        <v>74.272599009814513</v>
      </c>
      <c r="P4494">
        <v>67.463551272266599</v>
      </c>
      <c r="Q4494" s="6">
        <v>4492</v>
      </c>
    </row>
    <row r="4495" spans="1:17" x14ac:dyDescent="0.25">
      <c r="A4495">
        <v>123.70400000000001</v>
      </c>
      <c r="B4495">
        <v>-10.120000000000001</v>
      </c>
      <c r="C4495">
        <v>2018.365</v>
      </c>
      <c r="D4495">
        <v>1.2</v>
      </c>
      <c r="E4495">
        <v>0.65</v>
      </c>
      <c r="F4495">
        <v>19.899999999999999</v>
      </c>
      <c r="G4495">
        <v>46.089820015575185</v>
      </c>
      <c r="H4495">
        <v>14.926227546779547</v>
      </c>
      <c r="I4495">
        <v>13.704000000000008</v>
      </c>
      <c r="J4495">
        <v>6279.557280733593</v>
      </c>
      <c r="K4495">
        <v>-1113.3178354454769</v>
      </c>
      <c r="L4495">
        <v>-10.053638124547641</v>
      </c>
      <c r="M4495">
        <v>6377.4851034506764</v>
      </c>
      <c r="N4495">
        <v>36111.182628514522</v>
      </c>
      <c r="O4495">
        <v>70.06532104467864</v>
      </c>
      <c r="P4495">
        <v>54.224448433700005</v>
      </c>
      <c r="Q4495" s="6">
        <v>4493</v>
      </c>
    </row>
    <row r="4496" spans="1:17" x14ac:dyDescent="0.25">
      <c r="A4496">
        <v>131.601</v>
      </c>
      <c r="B4496">
        <v>-0.92199999999999971</v>
      </c>
      <c r="C4496">
        <v>2018.365</v>
      </c>
      <c r="D4496">
        <v>0.75</v>
      </c>
      <c r="E4496">
        <v>0.65</v>
      </c>
      <c r="F4496">
        <v>19.899999999999999</v>
      </c>
      <c r="G4496">
        <v>42.007420362456692</v>
      </c>
      <c r="H4496">
        <v>17.012437534824858</v>
      </c>
      <c r="I4496">
        <v>21.600999999999999</v>
      </c>
      <c r="J4496">
        <v>6377.3197341008572</v>
      </c>
      <c r="K4496">
        <v>-101.94520510487347</v>
      </c>
      <c r="L4496">
        <v>-0.9158287143919206</v>
      </c>
      <c r="M4496">
        <v>6378.134509070509</v>
      </c>
      <c r="N4496">
        <v>36310.821314286135</v>
      </c>
      <c r="O4496">
        <v>64.669562147102226</v>
      </c>
      <c r="P4496">
        <v>87.672793693237196</v>
      </c>
      <c r="Q4496" s="6">
        <v>4494</v>
      </c>
    </row>
    <row r="4497" spans="1:17" x14ac:dyDescent="0.25">
      <c r="A4497">
        <v>127.42400000000001</v>
      </c>
      <c r="B4497">
        <v>-2.7729999999999997</v>
      </c>
      <c r="C4497">
        <v>2018.365</v>
      </c>
      <c r="D4497">
        <v>1.2</v>
      </c>
      <c r="E4497">
        <v>0.65</v>
      </c>
      <c r="F4497">
        <v>19.899999999999999</v>
      </c>
      <c r="G4497">
        <v>46.089820015575185</v>
      </c>
      <c r="H4497">
        <v>17.782203796926218</v>
      </c>
      <c r="I4497">
        <v>17.424000000000007</v>
      </c>
      <c r="J4497">
        <v>6370.7214045089768</v>
      </c>
      <c r="K4497">
        <v>-306.50528187055642</v>
      </c>
      <c r="L4497">
        <v>-2.754464802680499</v>
      </c>
      <c r="M4497">
        <v>6378.0903648100948</v>
      </c>
      <c r="N4497">
        <v>36137.427395438564</v>
      </c>
      <c r="O4497">
        <v>69.298122461956879</v>
      </c>
      <c r="P4497">
        <v>81.236745356304212</v>
      </c>
      <c r="Q4497" s="6">
        <v>4495</v>
      </c>
    </row>
    <row r="4498" spans="1:17" x14ac:dyDescent="0.25">
      <c r="A4498">
        <v>128.01600000000002</v>
      </c>
      <c r="B4498">
        <v>-4.5599999999999996</v>
      </c>
      <c r="C4498">
        <v>2018.365</v>
      </c>
      <c r="D4498">
        <v>3</v>
      </c>
      <c r="E4498">
        <v>0.65</v>
      </c>
      <c r="F4498">
        <v>19.899999999999999</v>
      </c>
      <c r="G4498">
        <v>54.048620189015942</v>
      </c>
      <c r="H4498">
        <v>20.259131341239161</v>
      </c>
      <c r="I4498">
        <v>18.01600000000002</v>
      </c>
      <c r="J4498">
        <v>6358.0853149026698</v>
      </c>
      <c r="K4498">
        <v>-503.69739829337044</v>
      </c>
      <c r="L4498">
        <v>-4.5296004839079744</v>
      </c>
      <c r="M4498">
        <v>6378.0059533233807</v>
      </c>
      <c r="N4498">
        <v>36174.789595929018</v>
      </c>
      <c r="O4498">
        <v>68.216268154344817</v>
      </c>
      <c r="P4498">
        <v>76.263277522341042</v>
      </c>
      <c r="Q4498" s="6">
        <v>4496</v>
      </c>
    </row>
    <row r="4499" spans="1:17" x14ac:dyDescent="0.25">
      <c r="A4499">
        <v>132.89099999999999</v>
      </c>
      <c r="B4499">
        <v>-5.0999999999999996</v>
      </c>
      <c r="C4499">
        <v>2018.365</v>
      </c>
      <c r="D4499">
        <v>1.2</v>
      </c>
      <c r="E4499">
        <v>0.65</v>
      </c>
      <c r="F4499">
        <v>19.899999999999999</v>
      </c>
      <c r="G4499">
        <v>46.089820015575185</v>
      </c>
      <c r="H4499">
        <v>14.192732737367093</v>
      </c>
      <c r="I4499">
        <v>22.890999999999991</v>
      </c>
      <c r="J4499">
        <v>6353.0574058157208</v>
      </c>
      <c r="K4499">
        <v>-563.1995113675697</v>
      </c>
      <c r="L4499">
        <v>-5.0660362488236164</v>
      </c>
      <c r="M4499">
        <v>6377.9724122321695</v>
      </c>
      <c r="N4499">
        <v>36399.75838103774</v>
      </c>
      <c r="O4499">
        <v>62.583406770890917</v>
      </c>
      <c r="P4499">
        <v>78.11089147659095</v>
      </c>
      <c r="Q4499" s="6">
        <v>4497</v>
      </c>
    </row>
    <row r="4500" spans="1:17" x14ac:dyDescent="0.25">
      <c r="A4500">
        <v>133.86099999999999</v>
      </c>
      <c r="B4500">
        <v>-4.8899999999999997</v>
      </c>
      <c r="C4500">
        <v>2018.365</v>
      </c>
      <c r="D4500">
        <v>3</v>
      </c>
      <c r="E4500">
        <v>0.65</v>
      </c>
      <c r="F4500">
        <v>19.899999999999999</v>
      </c>
      <c r="G4500">
        <v>54.048620189015942</v>
      </c>
      <c r="H4500">
        <v>20.43922366257123</v>
      </c>
      <c r="I4500">
        <v>23.86099999999999</v>
      </c>
      <c r="J4500">
        <v>6355.0793491371905</v>
      </c>
      <c r="K4500">
        <v>-540.06534210784696</v>
      </c>
      <c r="L4500">
        <v>-4.8574209893910139</v>
      </c>
      <c r="M4500">
        <v>6377.9858974111912</v>
      </c>
      <c r="N4500">
        <v>36447.01952034048</v>
      </c>
      <c r="O4500">
        <v>61.537504668782795</v>
      </c>
      <c r="P4500">
        <v>79.091922095971967</v>
      </c>
      <c r="Q4500" s="6">
        <v>4498</v>
      </c>
    </row>
    <row r="4501" spans="1:17" x14ac:dyDescent="0.25">
      <c r="A4501">
        <v>137</v>
      </c>
      <c r="B4501">
        <v>-9.9999999999999645E-2</v>
      </c>
      <c r="C4501">
        <v>2018.365</v>
      </c>
      <c r="D4501">
        <v>0.75</v>
      </c>
      <c r="E4501">
        <v>0.65</v>
      </c>
      <c r="F4501">
        <v>19.899999999999999</v>
      </c>
      <c r="G4501">
        <v>42.007420362456692</v>
      </c>
      <c r="H4501">
        <v>20.710927106614914</v>
      </c>
      <c r="I4501">
        <v>27</v>
      </c>
      <c r="J4501">
        <v>6378.1303505731439</v>
      </c>
      <c r="K4501">
        <v>-11.057425808050493</v>
      </c>
      <c r="L4501">
        <v>-9.9330550105887511E-2</v>
      </c>
      <c r="M4501">
        <v>6378.1399354018404</v>
      </c>
      <c r="N4501">
        <v>36595.921724741216</v>
      </c>
      <c r="O4501">
        <v>58.461588139099916</v>
      </c>
      <c r="P4501">
        <v>89.803739816692186</v>
      </c>
      <c r="Q4501" s="6">
        <v>4499</v>
      </c>
    </row>
    <row r="4502" spans="1:17" x14ac:dyDescent="0.25">
      <c r="A4502">
        <v>145.245</v>
      </c>
      <c r="B4502">
        <v>-41.972999999999999</v>
      </c>
      <c r="C4502">
        <v>2018.365</v>
      </c>
      <c r="D4502">
        <v>1.2</v>
      </c>
      <c r="E4502">
        <v>0.65</v>
      </c>
      <c r="F4502">
        <v>19.899999999999999</v>
      </c>
      <c r="G4502">
        <v>46.089820015575185</v>
      </c>
      <c r="H4502">
        <v>19.770565686712452</v>
      </c>
      <c r="I4502">
        <v>35.245000000000005</v>
      </c>
      <c r="J4502">
        <v>4749.0075215399938</v>
      </c>
      <c r="K4502">
        <v>-4243.3762494323382</v>
      </c>
      <c r="L4502">
        <v>-41.781713889060015</v>
      </c>
      <c r="M4502">
        <v>6368.6195077025832</v>
      </c>
      <c r="N4502">
        <v>38617.467567272521</v>
      </c>
      <c r="O4502">
        <v>29.826002325666263</v>
      </c>
      <c r="P4502">
        <v>46.57507080006485</v>
      </c>
      <c r="Q4502" s="6">
        <v>4500</v>
      </c>
    </row>
    <row r="4503" spans="1:17" x14ac:dyDescent="0.25">
      <c r="A4503">
        <v>137.61500000000001</v>
      </c>
      <c r="B4503">
        <v>-40.709000000000003</v>
      </c>
      <c r="C4503">
        <v>2018.365</v>
      </c>
      <c r="D4503">
        <v>3</v>
      </c>
      <c r="E4503">
        <v>0.65</v>
      </c>
      <c r="F4503">
        <v>19.899999999999999</v>
      </c>
      <c r="G4503">
        <v>54.048620189015942</v>
      </c>
      <c r="H4503">
        <v>20.320885986779849</v>
      </c>
      <c r="I4503">
        <v>27.615000000000009</v>
      </c>
      <c r="J4503">
        <v>4841.7325219581862</v>
      </c>
      <c r="K4503">
        <v>-4137.9818823650676</v>
      </c>
      <c r="L4503">
        <v>-40.518822805740562</v>
      </c>
      <c r="M4503">
        <v>6369.0868947572953</v>
      </c>
      <c r="N4503">
        <v>38165.390547309391</v>
      </c>
      <c r="O4503">
        <v>35.068683940377376</v>
      </c>
      <c r="P4503">
        <v>38.731876558212242</v>
      </c>
      <c r="Q4503" s="6">
        <v>4501</v>
      </c>
    </row>
    <row r="4504" spans="1:17" x14ac:dyDescent="0.25">
      <c r="A4504">
        <v>142.61500000000001</v>
      </c>
      <c r="B4504">
        <v>-52.709000000000003</v>
      </c>
      <c r="C4504">
        <v>2018.365</v>
      </c>
      <c r="D4504">
        <v>0.75</v>
      </c>
      <c r="E4504">
        <v>0.65</v>
      </c>
      <c r="F4504">
        <v>19.899999999999999</v>
      </c>
      <c r="G4504">
        <v>42.007420362456692</v>
      </c>
      <c r="H4504">
        <v>18.435656113265608</v>
      </c>
      <c r="I4504">
        <v>32.615000000000009</v>
      </c>
      <c r="J4504">
        <v>3872.4947298542161</v>
      </c>
      <c r="K4504">
        <v>-5050.9909451714066</v>
      </c>
      <c r="L4504">
        <v>-52.523332214458655</v>
      </c>
      <c r="M4504">
        <v>6364.646491436285</v>
      </c>
      <c r="N4504">
        <v>39284.316873427677</v>
      </c>
      <c r="O4504">
        <v>22.62773815967325</v>
      </c>
      <c r="P4504">
        <v>38.810583566955735</v>
      </c>
      <c r="Q4504" s="6">
        <v>4502</v>
      </c>
    </row>
    <row r="4505" spans="1:17" x14ac:dyDescent="0.25">
      <c r="A4505">
        <v>155.934</v>
      </c>
      <c r="B4505">
        <v>-43.113</v>
      </c>
      <c r="C4505">
        <v>2018.365</v>
      </c>
      <c r="D4505">
        <v>1.2</v>
      </c>
      <c r="E4505">
        <v>0.65</v>
      </c>
      <c r="F4505">
        <v>19.899999999999999</v>
      </c>
      <c r="G4505">
        <v>46.089820015575185</v>
      </c>
      <c r="H4505">
        <v>15.941930316232201</v>
      </c>
      <c r="I4505">
        <v>45.933999999999997</v>
      </c>
      <c r="J4505">
        <v>4663.3850628587361</v>
      </c>
      <c r="K4505">
        <v>-4336.67603127236</v>
      </c>
      <c r="L4505">
        <v>-42.921032687762647</v>
      </c>
      <c r="M4505">
        <v>6368.195917581852</v>
      </c>
      <c r="N4505">
        <v>39304.769408279761</v>
      </c>
      <c r="O4505">
        <v>22.451527844988085</v>
      </c>
      <c r="P4505">
        <v>56.51484954315179</v>
      </c>
      <c r="Q4505" s="6">
        <v>4503</v>
      </c>
    </row>
    <row r="4506" spans="1:17" x14ac:dyDescent="0.25">
      <c r="A4506">
        <v>139.61500000000001</v>
      </c>
      <c r="B4506">
        <v>-46.709000000000003</v>
      </c>
      <c r="C4506">
        <v>2018.365</v>
      </c>
      <c r="D4506">
        <v>0.75</v>
      </c>
      <c r="E4506">
        <v>0.65</v>
      </c>
      <c r="F4506">
        <v>19.899999999999999</v>
      </c>
      <c r="G4506">
        <v>42.007420362456692</v>
      </c>
      <c r="H4506">
        <v>20.428474986977939</v>
      </c>
      <c r="I4506">
        <v>29.615000000000009</v>
      </c>
      <c r="J4506">
        <v>4381.2930072080298</v>
      </c>
      <c r="K4506">
        <v>-4619.6439513966816</v>
      </c>
      <c r="L4506">
        <v>-46.516876792886556</v>
      </c>
      <c r="M4506">
        <v>6366.8546907154969</v>
      </c>
      <c r="N4506">
        <v>38693.019131809138</v>
      </c>
      <c r="O4506">
        <v>28.964914537938991</v>
      </c>
      <c r="P4506">
        <v>37.987428375546678</v>
      </c>
      <c r="Q4506" s="6">
        <v>4504</v>
      </c>
    </row>
    <row r="4507" spans="1:17" x14ac:dyDescent="0.25">
      <c r="A4507">
        <v>135.38900000000001</v>
      </c>
      <c r="B4507">
        <v>-41.287999999999997</v>
      </c>
      <c r="C4507">
        <v>2018.365</v>
      </c>
      <c r="D4507">
        <v>1.2</v>
      </c>
      <c r="E4507">
        <v>0.65</v>
      </c>
      <c r="F4507">
        <v>19.899999999999999</v>
      </c>
      <c r="G4507">
        <v>46.089820015575185</v>
      </c>
      <c r="H4507">
        <v>19.293129730158068</v>
      </c>
      <c r="I4507">
        <v>25.38900000000001</v>
      </c>
      <c r="J4507">
        <v>4799.5492253700804</v>
      </c>
      <c r="K4507">
        <v>-4186.5107716347047</v>
      </c>
      <c r="L4507">
        <v>-41.097268813061021</v>
      </c>
      <c r="M4507">
        <v>6368.8731505474307</v>
      </c>
      <c r="N4507">
        <v>38114.69594736868</v>
      </c>
      <c r="O4507">
        <v>35.677800487927229</v>
      </c>
      <c r="P4507">
        <v>35.7259564501325</v>
      </c>
      <c r="Q4507" s="6">
        <v>4505</v>
      </c>
    </row>
    <row r="4508" spans="1:17" x14ac:dyDescent="0.25">
      <c r="A4508">
        <v>152.12899999999999</v>
      </c>
      <c r="B4508">
        <v>-48.198</v>
      </c>
      <c r="C4508">
        <v>2018.365</v>
      </c>
      <c r="D4508">
        <v>3</v>
      </c>
      <c r="E4508">
        <v>0.65</v>
      </c>
      <c r="F4508">
        <v>19.899999999999999</v>
      </c>
      <c r="G4508">
        <v>54.048620189015942</v>
      </c>
      <c r="H4508">
        <v>16.3427702865811</v>
      </c>
      <c r="I4508">
        <v>42.128999999999991</v>
      </c>
      <c r="J4508">
        <v>4259.3334176668131</v>
      </c>
      <c r="K4508">
        <v>-4731.5814231730064</v>
      </c>
      <c r="L4508">
        <v>-48.006699108328043</v>
      </c>
      <c r="M4508">
        <v>6366.300646919618</v>
      </c>
      <c r="N4508">
        <v>39394.946913604232</v>
      </c>
      <c r="O4508">
        <v>21.507472071468744</v>
      </c>
      <c r="P4508">
        <v>50.505679649226686</v>
      </c>
      <c r="Q4508" s="6">
        <v>4506</v>
      </c>
    </row>
    <row r="4509" spans="1:17" x14ac:dyDescent="0.25">
      <c r="A4509">
        <v>146.42099999999999</v>
      </c>
      <c r="B4509">
        <v>-34.151000000000003</v>
      </c>
      <c r="C4509">
        <v>2018.365</v>
      </c>
      <c r="D4509">
        <v>0.75</v>
      </c>
      <c r="E4509">
        <v>0.65</v>
      </c>
      <c r="F4509">
        <v>19.899999999999999</v>
      </c>
      <c r="G4509">
        <v>42.007420362456692</v>
      </c>
      <c r="H4509">
        <v>19.580540856886213</v>
      </c>
      <c r="I4509">
        <v>36.420999999999992</v>
      </c>
      <c r="J4509">
        <v>5283.8764498643586</v>
      </c>
      <c r="K4509">
        <v>-3560.3214335769326</v>
      </c>
      <c r="L4509">
        <v>-33.972428926588883</v>
      </c>
      <c r="M4509">
        <v>6371.4393230900723</v>
      </c>
      <c r="N4509">
        <v>38208.142182378731</v>
      </c>
      <c r="O4509">
        <v>34.586888418210187</v>
      </c>
      <c r="P4509">
        <v>52.734392543116236</v>
      </c>
      <c r="Q4509" s="6">
        <v>4507</v>
      </c>
    </row>
    <row r="4510" spans="1:17" x14ac:dyDescent="0.25">
      <c r="A4510">
        <v>141.99138811036923</v>
      </c>
      <c r="B4510">
        <v>-41.179543866494946</v>
      </c>
      <c r="C4510">
        <v>2018.365</v>
      </c>
      <c r="D4510">
        <v>0.75</v>
      </c>
      <c r="E4510">
        <v>0.65</v>
      </c>
      <c r="F4510">
        <v>19.899999999999999</v>
      </c>
      <c r="G4510">
        <v>42.007420362456692</v>
      </c>
      <c r="H4510">
        <v>15.28757223724809</v>
      </c>
      <c r="I4510">
        <v>31.991388110369229</v>
      </c>
      <c r="J4510">
        <v>4807.4884614628982</v>
      </c>
      <c r="K4510">
        <v>-4177.4526338586056</v>
      </c>
      <c r="L4510">
        <v>-40.98891053626685</v>
      </c>
      <c r="M4510">
        <v>6368.9132365915539</v>
      </c>
      <c r="N4510">
        <v>38399.747900131719</v>
      </c>
      <c r="O4510">
        <v>32.305363804849463</v>
      </c>
      <c r="P4510">
        <v>43.492782229148332</v>
      </c>
      <c r="Q4510" s="6">
        <v>4508</v>
      </c>
    </row>
    <row r="4511" spans="1:17" x14ac:dyDescent="0.25">
      <c r="A4511">
        <v>147.828</v>
      </c>
      <c r="B4511">
        <v>-42.790999999999997</v>
      </c>
      <c r="C4511">
        <v>2018.365</v>
      </c>
      <c r="D4511">
        <v>3</v>
      </c>
      <c r="E4511">
        <v>0.65</v>
      </c>
      <c r="F4511">
        <v>19.899999999999999</v>
      </c>
      <c r="G4511">
        <v>54.048620189015942</v>
      </c>
      <c r="H4511">
        <v>20.500848692231301</v>
      </c>
      <c r="I4511">
        <v>37.828000000000003</v>
      </c>
      <c r="J4511">
        <v>4687.7592615127778</v>
      </c>
      <c r="K4511">
        <v>-4310.4939634093062</v>
      </c>
      <c r="L4511">
        <v>-42.599194360668427</v>
      </c>
      <c r="M4511">
        <v>6368.3157194415926</v>
      </c>
      <c r="N4511">
        <v>38808.914918856179</v>
      </c>
      <c r="O4511">
        <v>27.707317087257227</v>
      </c>
      <c r="P4511">
        <v>48.817363146785418</v>
      </c>
      <c r="Q4511" s="6">
        <v>4509</v>
      </c>
    </row>
    <row r="4512" spans="1:17" x14ac:dyDescent="0.25">
      <c r="A4512">
        <v>136.61500000000001</v>
      </c>
      <c r="B4512">
        <v>-35.709000000000003</v>
      </c>
      <c r="C4512">
        <v>2018.365</v>
      </c>
      <c r="D4512">
        <v>1.2</v>
      </c>
      <c r="E4512">
        <v>0.65</v>
      </c>
      <c r="F4512">
        <v>19.899999999999999</v>
      </c>
      <c r="G4512">
        <v>46.089820015575185</v>
      </c>
      <c r="H4512">
        <v>17.563306846548453</v>
      </c>
      <c r="I4512">
        <v>26.615000000000009</v>
      </c>
      <c r="J4512">
        <v>5184.91349538535</v>
      </c>
      <c r="K4512">
        <v>-3702.0231534258414</v>
      </c>
      <c r="L4512">
        <v>-35.526799386835606</v>
      </c>
      <c r="M4512">
        <v>6370.8950221401501</v>
      </c>
      <c r="N4512">
        <v>37782.256294627899</v>
      </c>
      <c r="O4512">
        <v>39.869215226518456</v>
      </c>
      <c r="P4512">
        <v>40.646686565008416</v>
      </c>
      <c r="Q4512" s="6">
        <v>4510</v>
      </c>
    </row>
    <row r="4513" spans="1:17" x14ac:dyDescent="0.25">
      <c r="A4513">
        <v>141.61500000000001</v>
      </c>
      <c r="B4513">
        <v>-40.709000000000003</v>
      </c>
      <c r="C4513">
        <v>2018.365</v>
      </c>
      <c r="D4513">
        <v>0.75</v>
      </c>
      <c r="E4513">
        <v>0.65</v>
      </c>
      <c r="F4513">
        <v>19.899999999999999</v>
      </c>
      <c r="G4513">
        <v>42.007420362456692</v>
      </c>
      <c r="H4513">
        <v>16.648169553327325</v>
      </c>
      <c r="I4513">
        <v>31.615000000000009</v>
      </c>
      <c r="J4513">
        <v>4841.7325219581862</v>
      </c>
      <c r="K4513">
        <v>-4137.9818823650676</v>
      </c>
      <c r="L4513">
        <v>-40.518822805740562</v>
      </c>
      <c r="M4513">
        <v>6369.0868947572953</v>
      </c>
      <c r="N4513">
        <v>38349.448018735995</v>
      </c>
      <c r="O4513">
        <v>32.891224570162706</v>
      </c>
      <c r="P4513">
        <v>43.344002177233705</v>
      </c>
      <c r="Q4513" s="6">
        <v>4511</v>
      </c>
    </row>
    <row r="4514" spans="1:17" x14ac:dyDescent="0.25">
      <c r="A4514">
        <v>146.55564149520305</v>
      </c>
      <c r="B4514">
        <v>-45.22125914535593</v>
      </c>
      <c r="C4514">
        <v>2018.365</v>
      </c>
      <c r="D4514">
        <v>0.75</v>
      </c>
      <c r="E4514">
        <v>0.65</v>
      </c>
      <c r="F4514">
        <v>19.899999999999999</v>
      </c>
      <c r="G4514">
        <v>42.007420362456692</v>
      </c>
      <c r="H4514">
        <v>21.211684257148381</v>
      </c>
      <c r="I4514">
        <v>36.555641495203048</v>
      </c>
      <c r="J4514">
        <v>4500.172285061034</v>
      </c>
      <c r="K4514">
        <v>-4504.7037940504097</v>
      </c>
      <c r="L4514">
        <v>-45.028832858522335</v>
      </c>
      <c r="M4514">
        <v>6367.4097455216124</v>
      </c>
      <c r="N4514">
        <v>38903.995781934354</v>
      </c>
      <c r="O4514">
        <v>26.666451226446174</v>
      </c>
      <c r="P4514">
        <v>46.248637189412342</v>
      </c>
      <c r="Q4514" s="6">
        <v>4512</v>
      </c>
    </row>
    <row r="4515" spans="1:17" x14ac:dyDescent="0.25">
      <c r="A4515">
        <v>143.61360148423105</v>
      </c>
      <c r="B4515">
        <v>-33.347030133947932</v>
      </c>
      <c r="C4515">
        <v>2018.365</v>
      </c>
      <c r="D4515">
        <v>1.2</v>
      </c>
      <c r="E4515">
        <v>0.65</v>
      </c>
      <c r="F4515">
        <v>19.899999999999999</v>
      </c>
      <c r="G4515">
        <v>46.089820015575185</v>
      </c>
      <c r="H4515">
        <v>23.332372896636109</v>
      </c>
      <c r="I4515">
        <v>33.613601484231054</v>
      </c>
      <c r="J4515">
        <v>5333.4175662192947</v>
      </c>
      <c r="K4515">
        <v>-3486.1751786353279</v>
      </c>
      <c r="L4515">
        <v>-33.170538520964797</v>
      </c>
      <c r="M4515">
        <v>6371.7156490061298</v>
      </c>
      <c r="N4515">
        <v>37998.152909436314</v>
      </c>
      <c r="O4515">
        <v>37.144672927385628</v>
      </c>
      <c r="P4515">
        <v>50.410880772174522</v>
      </c>
      <c r="Q4515" s="6">
        <v>4513</v>
      </c>
    </row>
    <row r="4516" spans="1:17" x14ac:dyDescent="0.25">
      <c r="A4516">
        <v>152.09626904977418</v>
      </c>
      <c r="B4516">
        <v>-37.145452680522212</v>
      </c>
      <c r="C4516">
        <v>2018.365</v>
      </c>
      <c r="D4516">
        <v>0.75</v>
      </c>
      <c r="E4516">
        <v>0.65</v>
      </c>
      <c r="F4516">
        <v>19.899999999999999</v>
      </c>
      <c r="G4516">
        <v>42.007420362456692</v>
      </c>
      <c r="H4516">
        <v>14.667393209557158</v>
      </c>
      <c r="I4516">
        <v>42.096269049774179</v>
      </c>
      <c r="J4516">
        <v>5090.2646667531108</v>
      </c>
      <c r="K4516">
        <v>-3830.2739285127</v>
      </c>
      <c r="L4516">
        <v>-36.960381267709394</v>
      </c>
      <c r="M4516">
        <v>6370.3840343451247</v>
      </c>
      <c r="N4516">
        <v>38728.312693492124</v>
      </c>
      <c r="O4516">
        <v>28.614334307352685</v>
      </c>
      <c r="P4516">
        <v>56.242379708882744</v>
      </c>
      <c r="Q4516" s="6">
        <v>4514</v>
      </c>
    </row>
    <row r="4517" spans="1:17" x14ac:dyDescent="0.25">
      <c r="A4517">
        <v>135.07400000000001</v>
      </c>
      <c r="B4517">
        <v>-33.405999999999999</v>
      </c>
      <c r="C4517">
        <v>2018.365</v>
      </c>
      <c r="D4517">
        <v>1.2</v>
      </c>
      <c r="E4517">
        <v>0.65</v>
      </c>
      <c r="F4517">
        <v>19.899999999999999</v>
      </c>
      <c r="G4517">
        <v>46.089820015575185</v>
      </c>
      <c r="H4517">
        <v>23.025092304588</v>
      </c>
      <c r="I4517">
        <v>25.074000000000012</v>
      </c>
      <c r="J4517">
        <v>5329.8194296573802</v>
      </c>
      <c r="K4517">
        <v>-3491.6369091642227</v>
      </c>
      <c r="L4517">
        <v>-33.229351136481945</v>
      </c>
      <c r="M4517">
        <v>6371.6954932098888</v>
      </c>
      <c r="N4517">
        <v>37567.469342498436</v>
      </c>
      <c r="O4517">
        <v>42.734410281071987</v>
      </c>
      <c r="P4517">
        <v>40.358376553232262</v>
      </c>
      <c r="Q4517" s="6">
        <v>4515</v>
      </c>
    </row>
    <row r="4518" spans="1:17" x14ac:dyDescent="0.25">
      <c r="A4518">
        <v>154.51900000000001</v>
      </c>
      <c r="B4518">
        <v>-42.398000000000003</v>
      </c>
      <c r="C4518">
        <v>2018.365</v>
      </c>
      <c r="D4518">
        <v>0.75</v>
      </c>
      <c r="E4518">
        <v>0.65</v>
      </c>
      <c r="F4518">
        <v>19.899999999999999</v>
      </c>
      <c r="G4518">
        <v>42.007420362456692</v>
      </c>
      <c r="H4518">
        <v>22.731654324359347</v>
      </c>
      <c r="I4518">
        <v>44.519000000000005</v>
      </c>
      <c r="J4518">
        <v>4717.3060617290575</v>
      </c>
      <c r="K4518">
        <v>-4278.3558708622331</v>
      </c>
      <c r="L4518">
        <v>-42.206424488179621</v>
      </c>
      <c r="M4518">
        <v>6368.461779563967</v>
      </c>
      <c r="N4518">
        <v>39175.653288275869</v>
      </c>
      <c r="O4518">
        <v>23.794605599724932</v>
      </c>
      <c r="P4518">
        <v>55.561806072333333</v>
      </c>
      <c r="Q4518" s="6">
        <v>4516</v>
      </c>
    </row>
    <row r="4519" spans="1:17" x14ac:dyDescent="0.25">
      <c r="A4519">
        <v>126.70099999999999</v>
      </c>
      <c r="B4519">
        <v>-45.237000000000002</v>
      </c>
      <c r="C4519">
        <v>2018.365</v>
      </c>
      <c r="D4519">
        <v>3</v>
      </c>
      <c r="E4519">
        <v>0.65</v>
      </c>
      <c r="F4519">
        <v>19.899999999999999</v>
      </c>
      <c r="G4519">
        <v>54.048620189015942</v>
      </c>
      <c r="H4519">
        <v>23.206282256795326</v>
      </c>
      <c r="I4519">
        <v>16.700999999999993</v>
      </c>
      <c r="J4519">
        <v>4498.9303493836742</v>
      </c>
      <c r="K4519">
        <v>-4505.9358360760989</v>
      </c>
      <c r="L4519">
        <v>-45.044574203732438</v>
      </c>
      <c r="M4519">
        <v>6367.4038702944172</v>
      </c>
      <c r="N4519">
        <v>38144.134256987069</v>
      </c>
      <c r="O4519">
        <v>35.3027462702454</v>
      </c>
      <c r="P4519">
        <v>22.907315451313558</v>
      </c>
      <c r="Q4519" s="6">
        <v>4517</v>
      </c>
    </row>
    <row r="4520" spans="1:17" x14ac:dyDescent="0.25">
      <c r="A4520">
        <v>145.72670789982303</v>
      </c>
      <c r="B4520">
        <v>-39.583078852327006</v>
      </c>
      <c r="C4520">
        <v>2018.365</v>
      </c>
      <c r="D4520">
        <v>0.75</v>
      </c>
      <c r="E4520">
        <v>0.65</v>
      </c>
      <c r="F4520">
        <v>19.899999999999999</v>
      </c>
      <c r="G4520">
        <v>42.007420362456692</v>
      </c>
      <c r="H4520">
        <v>20.869763682674034</v>
      </c>
      <c r="I4520">
        <v>35.726707899823026</v>
      </c>
      <c r="J4520">
        <v>4922.3360616952741</v>
      </c>
      <c r="K4520">
        <v>-4042.4181220828996</v>
      </c>
      <c r="L4520">
        <v>-39.394200766706234</v>
      </c>
      <c r="M4520">
        <v>6369.5004967430514</v>
      </c>
      <c r="N4520">
        <v>38489.072493834152</v>
      </c>
      <c r="O4520">
        <v>31.286817263021806</v>
      </c>
      <c r="P4520">
        <v>48.462878994535501</v>
      </c>
      <c r="Q4520" s="6">
        <v>4518</v>
      </c>
    </row>
    <row r="4521" spans="1:17" x14ac:dyDescent="0.25">
      <c r="A4521">
        <v>163.339</v>
      </c>
      <c r="B4521">
        <v>-45.018000000000001</v>
      </c>
      <c r="C4521">
        <v>2018.365</v>
      </c>
      <c r="D4521">
        <v>0.75</v>
      </c>
      <c r="E4521">
        <v>0.65</v>
      </c>
      <c r="F4521">
        <v>19.899999999999999</v>
      </c>
      <c r="G4521">
        <v>42.007420362456692</v>
      </c>
      <c r="H4521">
        <v>20.880414869419461</v>
      </c>
      <c r="I4521">
        <v>53.338999999999999</v>
      </c>
      <c r="J4521">
        <v>4516.1784521535865</v>
      </c>
      <c r="K4521">
        <v>-4488.7643276365498</v>
      </c>
      <c r="L4521">
        <v>-44.825572597201031</v>
      </c>
      <c r="M4521">
        <v>6367.4856105655053</v>
      </c>
      <c r="N4521">
        <v>39886.927414394915</v>
      </c>
      <c r="O4521">
        <v>16.600037850113061</v>
      </c>
      <c r="P4521">
        <v>62.234176227393093</v>
      </c>
      <c r="Q4521" s="6">
        <v>4519</v>
      </c>
    </row>
    <row r="4522" spans="1:17" x14ac:dyDescent="0.25">
      <c r="A4522">
        <v>141.4</v>
      </c>
      <c r="B4522">
        <v>-41.999000000000002</v>
      </c>
      <c r="C4522">
        <v>2018.365</v>
      </c>
      <c r="D4522">
        <v>0.75</v>
      </c>
      <c r="E4522">
        <v>0.65</v>
      </c>
      <c r="F4522">
        <v>19.899999999999999</v>
      </c>
      <c r="G4522">
        <v>42.007420362456692</v>
      </c>
      <c r="H4522">
        <v>23.950710860377974</v>
      </c>
      <c r="I4522">
        <v>31.400000000000006</v>
      </c>
      <c r="J4522">
        <v>4747.0756640440004</v>
      </c>
      <c r="K4522">
        <v>-4245.5228491163516</v>
      </c>
      <c r="L4522">
        <v>-41.807694976155261</v>
      </c>
      <c r="M4522">
        <v>6368.6098657813709</v>
      </c>
      <c r="N4522">
        <v>38427.680743368692</v>
      </c>
      <c r="O4522">
        <v>31.979533579282737</v>
      </c>
      <c r="P4522">
        <v>42.372636321548917</v>
      </c>
      <c r="Q4522" s="6">
        <v>4520</v>
      </c>
    </row>
    <row r="4523" spans="1:17" x14ac:dyDescent="0.25">
      <c r="A4523">
        <v>148.41758789291424</v>
      </c>
      <c r="B4523">
        <v>-45.757491500401827</v>
      </c>
      <c r="C4523">
        <v>2018.365</v>
      </c>
      <c r="D4523">
        <v>0.75</v>
      </c>
      <c r="E4523">
        <v>0.65</v>
      </c>
      <c r="F4523">
        <v>19.899999999999999</v>
      </c>
      <c r="G4523">
        <v>42.007420362456692</v>
      </c>
      <c r="H4523">
        <v>22.378586931082722</v>
      </c>
      <c r="I4523">
        <v>38.417587892914241</v>
      </c>
      <c r="J4523">
        <v>4457.672162430662</v>
      </c>
      <c r="K4523">
        <v>-4546.4840366231738</v>
      </c>
      <c r="L4523">
        <v>-45.565114647293363</v>
      </c>
      <c r="M4523">
        <v>6367.2096088458247</v>
      </c>
      <c r="N4523">
        <v>39036.281136740552</v>
      </c>
      <c r="O4523">
        <v>25.249579464723105</v>
      </c>
      <c r="P4523">
        <v>47.908702321832784</v>
      </c>
      <c r="Q4523" s="6">
        <v>4521</v>
      </c>
    </row>
    <row r="4524" spans="1:17" x14ac:dyDescent="0.25">
      <c r="A4524">
        <v>151.84550420258861</v>
      </c>
      <c r="B4524">
        <v>-42.276555875207229</v>
      </c>
      <c r="C4524">
        <v>2018.365</v>
      </c>
      <c r="D4524">
        <v>0.75</v>
      </c>
      <c r="E4524">
        <v>0.65</v>
      </c>
      <c r="F4524">
        <v>19.899999999999999</v>
      </c>
      <c r="G4524">
        <v>42.007420362456692</v>
      </c>
      <c r="H4524">
        <v>14.96983722136382</v>
      </c>
      <c r="I4524">
        <v>41.845504202588614</v>
      </c>
      <c r="J4524">
        <v>4726.3914881959308</v>
      </c>
      <c r="K4524">
        <v>-4268.3841588324349</v>
      </c>
      <c r="L4524">
        <v>-42.085058764275729</v>
      </c>
      <c r="M4524">
        <v>6368.5068757961326</v>
      </c>
      <c r="N4524">
        <v>39005.902584797848</v>
      </c>
      <c r="O4524">
        <v>25.586072016601136</v>
      </c>
      <c r="P4524">
        <v>53.086729877448434</v>
      </c>
      <c r="Q4524" s="6">
        <v>4522</v>
      </c>
    </row>
    <row r="4525" spans="1:17" x14ac:dyDescent="0.25">
      <c r="A4525">
        <v>150.27200614504287</v>
      </c>
      <c r="B4525">
        <v>-39.673991991146792</v>
      </c>
      <c r="C4525">
        <v>2018.365</v>
      </c>
      <c r="D4525">
        <v>0.75</v>
      </c>
      <c r="E4525">
        <v>0.65</v>
      </c>
      <c r="F4525">
        <v>19.899999999999999</v>
      </c>
      <c r="G4525">
        <v>42.007420362456692</v>
      </c>
      <c r="H4525">
        <v>16.539764977990039</v>
      </c>
      <c r="I4525">
        <v>40.272006145042866</v>
      </c>
      <c r="J4525">
        <v>4915.898119268003</v>
      </c>
      <c r="K4525">
        <v>-4050.1923709942093</v>
      </c>
      <c r="L4525">
        <v>-39.484998171556811</v>
      </c>
      <c r="M4525">
        <v>6369.4672117126393</v>
      </c>
      <c r="N4525">
        <v>38756.809449006309</v>
      </c>
      <c r="O4525">
        <v>28.29044246108883</v>
      </c>
      <c r="P4525">
        <v>53.000392472016671</v>
      </c>
      <c r="Q4525" s="6">
        <v>4523</v>
      </c>
    </row>
    <row r="4526" spans="1:17" x14ac:dyDescent="0.25">
      <c r="A4526">
        <v>147.79715097045533</v>
      </c>
      <c r="B4526">
        <v>-44.11357458190728</v>
      </c>
      <c r="C4526">
        <v>2018.365</v>
      </c>
      <c r="D4526">
        <v>3</v>
      </c>
      <c r="E4526">
        <v>0.65</v>
      </c>
      <c r="F4526">
        <v>19.899999999999999</v>
      </c>
      <c r="G4526">
        <v>54.048620189015942</v>
      </c>
      <c r="H4526">
        <v>14.58507490575793</v>
      </c>
      <c r="I4526">
        <v>37.797150970455334</v>
      </c>
      <c r="J4526">
        <v>4586.7033219207651</v>
      </c>
      <c r="K4526">
        <v>-4417.162367120849</v>
      </c>
      <c r="L4526">
        <v>-43.921259636997469</v>
      </c>
      <c r="M4526">
        <v>6367.823077067048</v>
      </c>
      <c r="N4526">
        <v>38893.816659560987</v>
      </c>
      <c r="O4526">
        <v>26.780671283316593</v>
      </c>
      <c r="P4526">
        <v>48.092758928053094</v>
      </c>
      <c r="Q4526" s="6">
        <v>4524</v>
      </c>
    </row>
    <row r="4527" spans="1:17" x14ac:dyDescent="0.25">
      <c r="A4527">
        <v>142.934</v>
      </c>
      <c r="B4527">
        <v>-49.113</v>
      </c>
      <c r="C4527">
        <v>2018.365</v>
      </c>
      <c r="D4527">
        <v>1.2</v>
      </c>
      <c r="E4527">
        <v>0.65</v>
      </c>
      <c r="F4527">
        <v>19.899999999999999</v>
      </c>
      <c r="G4527">
        <v>46.089820015575185</v>
      </c>
      <c r="H4527">
        <v>17.520437180692653</v>
      </c>
      <c r="I4527">
        <v>32.933999999999997</v>
      </c>
      <c r="J4527">
        <v>4182.9446383658697</v>
      </c>
      <c r="K4527">
        <v>-4798.7957676536862</v>
      </c>
      <c r="L4527">
        <v>-48.922461195804551</v>
      </c>
      <c r="M4527">
        <v>6365.9615665887204</v>
      </c>
      <c r="N4527">
        <v>39016.483247829528</v>
      </c>
      <c r="O4527">
        <v>25.446924752012443</v>
      </c>
      <c r="P4527">
        <v>40.591217540621535</v>
      </c>
      <c r="Q4527" s="6">
        <v>4525</v>
      </c>
    </row>
    <row r="4528" spans="1:17" x14ac:dyDescent="0.25">
      <c r="A4528">
        <v>151.61500000000001</v>
      </c>
      <c r="B4528">
        <v>-37.709000000000003</v>
      </c>
      <c r="C4528">
        <v>2018.365</v>
      </c>
      <c r="D4528">
        <v>1.2</v>
      </c>
      <c r="E4528">
        <v>0.65</v>
      </c>
      <c r="F4528">
        <v>19.899999999999999</v>
      </c>
      <c r="G4528">
        <v>46.089820015575185</v>
      </c>
      <c r="H4528">
        <v>20.990896469568654</v>
      </c>
      <c r="I4528">
        <v>41.615000000000009</v>
      </c>
      <c r="J4528">
        <v>5052.2524613233036</v>
      </c>
      <c r="K4528">
        <v>-3879.9428879171669</v>
      </c>
      <c r="L4528">
        <v>-37.522928652518061</v>
      </c>
      <c r="M4528">
        <v>6370.1814531806222</v>
      </c>
      <c r="N4528">
        <v>38728.158706127295</v>
      </c>
      <c r="O4528">
        <v>28.61377461689699</v>
      </c>
      <c r="P4528">
        <v>55.450400675261101</v>
      </c>
      <c r="Q4528" s="6">
        <v>4526</v>
      </c>
    </row>
    <row r="4529" spans="1:17" x14ac:dyDescent="0.25">
      <c r="A4529">
        <v>155.79300000000001</v>
      </c>
      <c r="B4529">
        <v>-38.606999999999999</v>
      </c>
      <c r="C4529">
        <v>2018.365</v>
      </c>
      <c r="D4529">
        <v>0.75</v>
      </c>
      <c r="E4529">
        <v>0.65</v>
      </c>
      <c r="F4529">
        <v>19.899999999999999</v>
      </c>
      <c r="G4529">
        <v>42.007420362456692</v>
      </c>
      <c r="H4529">
        <v>14.299167416010761</v>
      </c>
      <c r="I4529">
        <v>45.793000000000006</v>
      </c>
      <c r="J4529">
        <v>4990.669067579568</v>
      </c>
      <c r="K4529">
        <v>-3958.3195425745494</v>
      </c>
      <c r="L4529">
        <v>-38.419483829571178</v>
      </c>
      <c r="M4529">
        <v>6369.8564617441025</v>
      </c>
      <c r="N4529">
        <v>39050.580231138556</v>
      </c>
      <c r="O4529">
        <v>25.125334876802452</v>
      </c>
      <c r="P4529">
        <v>58.744862513259072</v>
      </c>
      <c r="Q4529" s="6">
        <v>4527</v>
      </c>
    </row>
    <row r="4530" spans="1:17" x14ac:dyDescent="0.25">
      <c r="A4530">
        <v>136.37799999999999</v>
      </c>
      <c r="B4530">
        <v>-37.966000000000001</v>
      </c>
      <c r="C4530">
        <v>2018.365</v>
      </c>
      <c r="D4530">
        <v>3</v>
      </c>
      <c r="E4530">
        <v>0.65</v>
      </c>
      <c r="F4530">
        <v>19.899999999999999</v>
      </c>
      <c r="G4530">
        <v>54.048620189015942</v>
      </c>
      <c r="H4530">
        <v>19.862305269474835</v>
      </c>
      <c r="I4530">
        <v>26.377999999999986</v>
      </c>
      <c r="J4530">
        <v>5034.7543595579418</v>
      </c>
      <c r="K4530">
        <v>-3902.4708430272335</v>
      </c>
      <c r="L4530">
        <v>-37.779496463170609</v>
      </c>
      <c r="M4530">
        <v>6370.0887075271867</v>
      </c>
      <c r="N4530">
        <v>37921.313049030876</v>
      </c>
      <c r="O4530">
        <v>38.08224796781677</v>
      </c>
      <c r="P4530">
        <v>38.873310769879339</v>
      </c>
      <c r="Q4530" s="6">
        <v>4528</v>
      </c>
    </row>
    <row r="4531" spans="1:17" x14ac:dyDescent="0.25">
      <c r="A4531">
        <v>151.61314553694132</v>
      </c>
      <c r="B4531">
        <v>-35.370850412460292</v>
      </c>
      <c r="C4531">
        <v>2018.365</v>
      </c>
      <c r="D4531">
        <v>0.75</v>
      </c>
      <c r="E4531">
        <v>0.65</v>
      </c>
      <c r="F4531">
        <v>19.899999999999999</v>
      </c>
      <c r="G4531">
        <v>42.007420362456692</v>
      </c>
      <c r="H4531">
        <v>18.727890502399767</v>
      </c>
      <c r="I4531">
        <v>41.613145536941317</v>
      </c>
      <c r="J4531">
        <v>5206.7214867096436</v>
      </c>
      <c r="K4531">
        <v>-3671.49449924083</v>
      </c>
      <c r="L4531">
        <v>-35.189392283000778</v>
      </c>
      <c r="M4531">
        <v>6371.0140871072917</v>
      </c>
      <c r="N4531">
        <v>38602.238458832559</v>
      </c>
      <c r="O4531">
        <v>30.024170852713226</v>
      </c>
      <c r="P4531">
        <v>56.908046654382574</v>
      </c>
      <c r="Q4531" s="6">
        <v>4529</v>
      </c>
    </row>
    <row r="4532" spans="1:17" x14ac:dyDescent="0.25">
      <c r="A4532">
        <v>152.61500000000001</v>
      </c>
      <c r="B4532">
        <v>-34.709000000000003</v>
      </c>
      <c r="C4532">
        <v>2018.365</v>
      </c>
      <c r="D4532">
        <v>1.2</v>
      </c>
      <c r="E4532">
        <v>0.65</v>
      </c>
      <c r="F4532">
        <v>19.899999999999999</v>
      </c>
      <c r="G4532">
        <v>46.089820015575185</v>
      </c>
      <c r="H4532">
        <v>16.239748806338639</v>
      </c>
      <c r="I4532">
        <v>42.615000000000009</v>
      </c>
      <c r="J4532">
        <v>5248.8789176975597</v>
      </c>
      <c r="K4532">
        <v>-3611.376665626296</v>
      </c>
      <c r="L4532">
        <v>-34.529067933915755</v>
      </c>
      <c r="M4532">
        <v>6371.2456642072757</v>
      </c>
      <c r="N4532">
        <v>38635.06249467536</v>
      </c>
      <c r="O4532">
        <v>29.659241241062269</v>
      </c>
      <c r="P4532">
        <v>58.246552599314164</v>
      </c>
      <c r="Q4532" s="6">
        <v>4530</v>
      </c>
    </row>
    <row r="4533" spans="1:17" x14ac:dyDescent="0.25">
      <c r="A4533">
        <v>136.61500000000001</v>
      </c>
      <c r="B4533">
        <v>-43.709000000000003</v>
      </c>
      <c r="C4533">
        <v>2018.365</v>
      </c>
      <c r="D4533">
        <v>1.2</v>
      </c>
      <c r="E4533">
        <v>0.65</v>
      </c>
      <c r="F4533">
        <v>19.899999999999999</v>
      </c>
      <c r="G4533">
        <v>46.089820015575185</v>
      </c>
      <c r="H4533">
        <v>16.144759740989908</v>
      </c>
      <c r="I4533">
        <v>26.615000000000009</v>
      </c>
      <c r="J4533">
        <v>4617.8797898915618</v>
      </c>
      <c r="K4533">
        <v>-4384.7779974587957</v>
      </c>
      <c r="L4533">
        <v>-43.516797400731861</v>
      </c>
      <c r="M4533">
        <v>6367.9739196142827</v>
      </c>
      <c r="N4533">
        <v>38343.341339898878</v>
      </c>
      <c r="O4533">
        <v>32.948742839699968</v>
      </c>
      <c r="P4533">
        <v>35.948530865361086</v>
      </c>
      <c r="Q4533" s="6">
        <v>4531</v>
      </c>
    </row>
    <row r="4534" spans="1:17" x14ac:dyDescent="0.25">
      <c r="A4534">
        <v>140.41402438595208</v>
      </c>
      <c r="B4534">
        <v>-45.351618158015349</v>
      </c>
      <c r="C4534">
        <v>2018.365</v>
      </c>
      <c r="D4534">
        <v>1.2</v>
      </c>
      <c r="E4534">
        <v>0.65</v>
      </c>
      <c r="F4534">
        <v>19.899999999999999</v>
      </c>
      <c r="G4534">
        <v>46.089820015575185</v>
      </c>
      <c r="H4534">
        <v>22.694294550995078</v>
      </c>
      <c r="I4534">
        <v>30.414024385952075</v>
      </c>
      <c r="J4534">
        <v>4489.8768039180113</v>
      </c>
      <c r="K4534">
        <v>-4514.896845977315</v>
      </c>
      <c r="L4534">
        <v>-45.15919768557162</v>
      </c>
      <c r="M4534">
        <v>6367.361089507719</v>
      </c>
      <c r="N4534">
        <v>38624.304213070172</v>
      </c>
      <c r="O4534">
        <v>29.735144072895505</v>
      </c>
      <c r="P4534">
        <v>39.527109747007586</v>
      </c>
      <c r="Q4534" s="6">
        <v>4532</v>
      </c>
    </row>
    <row r="4535" spans="1:17" x14ac:dyDescent="0.25">
      <c r="A4535">
        <v>145.21549916423319</v>
      </c>
      <c r="B4535">
        <v>-40.204512029680345</v>
      </c>
      <c r="C4535">
        <v>2018.365</v>
      </c>
      <c r="D4535">
        <v>0.75</v>
      </c>
      <c r="E4535">
        <v>0.65</v>
      </c>
      <c r="F4535">
        <v>19.899999999999999</v>
      </c>
      <c r="G4535">
        <v>42.007420362456692</v>
      </c>
      <c r="H4535">
        <v>15.326733936221929</v>
      </c>
      <c r="I4535">
        <v>35.215499164233194</v>
      </c>
      <c r="J4535">
        <v>4878.0823875197339</v>
      </c>
      <c r="K4535">
        <v>-4095.3565605769045</v>
      </c>
      <c r="L4535">
        <v>-40.014880775640762</v>
      </c>
      <c r="M4535">
        <v>6369.2725752389115</v>
      </c>
      <c r="N4535">
        <v>38500.721071053413</v>
      </c>
      <c r="O4535">
        <v>31.151392464358405</v>
      </c>
      <c r="P4535">
        <v>47.555381903428241</v>
      </c>
      <c r="Q4535" s="6">
        <v>4533</v>
      </c>
    </row>
    <row r="4536" spans="1:17" x14ac:dyDescent="0.25">
      <c r="A4536">
        <v>147.99102056890868</v>
      </c>
      <c r="B4536">
        <v>-35.276283537664504</v>
      </c>
      <c r="C4536">
        <v>2018.365</v>
      </c>
      <c r="D4536">
        <v>3</v>
      </c>
      <c r="E4536">
        <v>0.65</v>
      </c>
      <c r="F4536">
        <v>19.899999999999999</v>
      </c>
      <c r="G4536">
        <v>54.048620189015942</v>
      </c>
      <c r="H4536">
        <v>19.02644547558716</v>
      </c>
      <c r="I4536">
        <v>37.991020568908681</v>
      </c>
      <c r="J4536">
        <v>5212.7878141575748</v>
      </c>
      <c r="K4536">
        <v>-3662.9341859319625</v>
      </c>
      <c r="L4536">
        <v>-35.09503756437347</v>
      </c>
      <c r="M4536">
        <v>6371.047295845382</v>
      </c>
      <c r="N4536">
        <v>38366.189403687502</v>
      </c>
      <c r="O4536">
        <v>32.720370538383754</v>
      </c>
      <c r="P4536">
        <v>53.51965231190416</v>
      </c>
      <c r="Q4536" s="6">
        <v>4534</v>
      </c>
    </row>
    <row r="4537" spans="1:17" x14ac:dyDescent="0.25">
      <c r="A4537">
        <v>115.968</v>
      </c>
      <c r="B4537">
        <v>-39.476999999999997</v>
      </c>
      <c r="C4537">
        <v>2018.365</v>
      </c>
      <c r="D4537">
        <v>1.2</v>
      </c>
      <c r="E4537">
        <v>0.65</v>
      </c>
      <c r="F4537">
        <v>19.899999999999999</v>
      </c>
      <c r="G4537">
        <v>46.089820015575185</v>
      </c>
      <c r="H4537">
        <v>18.950199249664713</v>
      </c>
      <c r="I4537">
        <v>5.9680000000000035</v>
      </c>
      <c r="J4537">
        <v>4929.8322194238172</v>
      </c>
      <c r="K4537">
        <v>-4033.3342632234762</v>
      </c>
      <c r="L4537">
        <v>-39.28825935445623</v>
      </c>
      <c r="M4537">
        <v>6369.5393075607608</v>
      </c>
      <c r="N4537">
        <v>37482.19092928146</v>
      </c>
      <c r="O4537">
        <v>43.874581892795838</v>
      </c>
      <c r="P4537">
        <v>9.3376060149995084</v>
      </c>
      <c r="Q4537" s="6">
        <v>4535</v>
      </c>
    </row>
    <row r="4538" spans="1:17" x14ac:dyDescent="0.25">
      <c r="A4538">
        <v>137.27951583986726</v>
      </c>
      <c r="B4538">
        <v>-31.801892343797007</v>
      </c>
      <c r="C4538">
        <v>2018.365</v>
      </c>
      <c r="D4538">
        <v>0.75</v>
      </c>
      <c r="E4538">
        <v>0.65</v>
      </c>
      <c r="F4538">
        <v>19.899999999999999</v>
      </c>
      <c r="G4538">
        <v>42.007420362456692</v>
      </c>
      <c r="H4538">
        <v>22.487919503422521</v>
      </c>
      <c r="I4538">
        <v>27.279515839867258</v>
      </c>
      <c r="J4538">
        <v>5425.6694753622151</v>
      </c>
      <c r="K4538">
        <v>-3341.7833067930374</v>
      </c>
      <c r="L4538">
        <v>-31.629784380581963</v>
      </c>
      <c r="M4538">
        <v>6372.2370424708697</v>
      </c>
      <c r="N4538">
        <v>37573.521429431974</v>
      </c>
      <c r="O4538">
        <v>42.660434308197694</v>
      </c>
      <c r="P4538">
        <v>44.379184628455967</v>
      </c>
      <c r="Q4538" s="6">
        <v>4536</v>
      </c>
    </row>
    <row r="4539" spans="1:17" x14ac:dyDescent="0.25">
      <c r="A4539">
        <v>151.8548960494885</v>
      </c>
      <c r="B4539">
        <v>-43.671372374642992</v>
      </c>
      <c r="C4539">
        <v>2018.365</v>
      </c>
      <c r="D4539">
        <v>0.75</v>
      </c>
      <c r="E4539">
        <v>0.65</v>
      </c>
      <c r="F4539">
        <v>19.899999999999999</v>
      </c>
      <c r="G4539">
        <v>42.007420362456692</v>
      </c>
      <c r="H4539">
        <v>17.528501641129399</v>
      </c>
      <c r="I4539">
        <v>41.854896049488502</v>
      </c>
      <c r="J4539">
        <v>4620.7676193714051</v>
      </c>
      <c r="K4539">
        <v>-4381.7550200605838</v>
      </c>
      <c r="L4539">
        <v>-43.479182172013005</v>
      </c>
      <c r="M4539">
        <v>6367.9879434604309</v>
      </c>
      <c r="N4539">
        <v>39091.325619339303</v>
      </c>
      <c r="O4539">
        <v>24.675229302290763</v>
      </c>
      <c r="P4539">
        <v>52.374309794393334</v>
      </c>
      <c r="Q4539" s="6">
        <v>4537</v>
      </c>
    </row>
    <row r="4540" spans="1:17" x14ac:dyDescent="0.25">
      <c r="A4540">
        <v>141.43303239215675</v>
      </c>
      <c r="B4540">
        <v>-35.50608617048691</v>
      </c>
      <c r="C4540">
        <v>2018.365</v>
      </c>
      <c r="D4540">
        <v>1.2</v>
      </c>
      <c r="E4540">
        <v>0.65</v>
      </c>
      <c r="F4540">
        <v>19.899999999999999</v>
      </c>
      <c r="G4540">
        <v>46.089820015575185</v>
      </c>
      <c r="H4540">
        <v>16.918432386512066</v>
      </c>
      <c r="I4540">
        <v>31.433032392156747</v>
      </c>
      <c r="J4540">
        <v>5198.0216126331634</v>
      </c>
      <c r="K4540">
        <v>-3683.7190210110311</v>
      </c>
      <c r="L4540">
        <v>-35.324328070938343</v>
      </c>
      <c r="M4540">
        <v>6370.9665288054948</v>
      </c>
      <c r="N4540">
        <v>38005.131218174945</v>
      </c>
      <c r="O4540">
        <v>37.04803833263766</v>
      </c>
      <c r="P4540">
        <v>46.461167929964091</v>
      </c>
      <c r="Q4540" s="6">
        <v>4538</v>
      </c>
    </row>
    <row r="4541" spans="1:17" x14ac:dyDescent="0.25">
      <c r="A4541">
        <v>152.22082270053374</v>
      </c>
      <c r="B4541">
        <v>-37.946103051906732</v>
      </c>
      <c r="C4541">
        <v>2018.365</v>
      </c>
      <c r="D4541">
        <v>1.2</v>
      </c>
      <c r="E4541">
        <v>0.65</v>
      </c>
      <c r="F4541">
        <v>19.899999999999999</v>
      </c>
      <c r="G4541">
        <v>46.089820015575185</v>
      </c>
      <c r="H4541">
        <v>23.959583971965916</v>
      </c>
      <c r="I4541">
        <v>42.220822700533745</v>
      </c>
      <c r="J4541">
        <v>5036.1126975453044</v>
      </c>
      <c r="K4541">
        <v>-3900.7294981729474</v>
      </c>
      <c r="L4541">
        <v>-37.759632440936528</v>
      </c>
      <c r="M4541">
        <v>6370.0958956905524</v>
      </c>
      <c r="N4541">
        <v>38779.977352939241</v>
      </c>
      <c r="O4541">
        <v>28.043205397722918</v>
      </c>
      <c r="P4541">
        <v>55.875797677431223</v>
      </c>
      <c r="Q4541" s="6">
        <v>4539</v>
      </c>
    </row>
    <row r="4542" spans="1:17" x14ac:dyDescent="0.25">
      <c r="A4542">
        <v>126.96600000000001</v>
      </c>
      <c r="B4542">
        <v>-37.331000000000003</v>
      </c>
      <c r="C4542">
        <v>2018.365</v>
      </c>
      <c r="D4542">
        <v>1.2</v>
      </c>
      <c r="E4542">
        <v>0.65</v>
      </c>
      <c r="F4542">
        <v>19.899999999999999</v>
      </c>
      <c r="G4542">
        <v>46.089820015575185</v>
      </c>
      <c r="H4542">
        <v>14.527130907041407</v>
      </c>
      <c r="I4542">
        <v>16.966000000000008</v>
      </c>
      <c r="J4542">
        <v>5077.8035593029763</v>
      </c>
      <c r="K4542">
        <v>-3846.6681072533324</v>
      </c>
      <c r="L4542">
        <v>-37.145591453655484</v>
      </c>
      <c r="M4542">
        <v>6370.3174578846465</v>
      </c>
      <c r="N4542">
        <v>37534.376197972633</v>
      </c>
      <c r="O4542">
        <v>43.165525507218646</v>
      </c>
      <c r="P4542">
        <v>26.706415781297896</v>
      </c>
      <c r="Q4542" s="6">
        <v>4540</v>
      </c>
    </row>
    <row r="4543" spans="1:17" x14ac:dyDescent="0.25">
      <c r="A4543">
        <v>157.19399999999999</v>
      </c>
      <c r="B4543">
        <v>-37.290999999999997</v>
      </c>
      <c r="C4543">
        <v>2018.365</v>
      </c>
      <c r="D4543">
        <v>0.75</v>
      </c>
      <c r="E4543">
        <v>0.65</v>
      </c>
      <c r="F4543">
        <v>19.899999999999999</v>
      </c>
      <c r="G4543">
        <v>42.007420362456692</v>
      </c>
      <c r="H4543">
        <v>20.672526811967472</v>
      </c>
      <c r="I4543">
        <v>47.193999999999988</v>
      </c>
      <c r="J4543">
        <v>5080.4944263431762</v>
      </c>
      <c r="K4543">
        <v>-3843.1372458110545</v>
      </c>
      <c r="L4543">
        <v>-37.105663477013294</v>
      </c>
      <c r="M4543">
        <v>6370.3318207330658</v>
      </c>
      <c r="N4543">
        <v>39080.305928420654</v>
      </c>
      <c r="O4543">
        <v>24.815633859400791</v>
      </c>
      <c r="P4543">
        <v>60.700883204011753</v>
      </c>
      <c r="Q4543" s="6">
        <v>4541</v>
      </c>
    </row>
    <row r="4544" spans="1:17" x14ac:dyDescent="0.25">
      <c r="A4544">
        <v>139.75312173593341</v>
      </c>
      <c r="B4544">
        <v>-35.577314866215339</v>
      </c>
      <c r="C4544">
        <v>2018.365</v>
      </c>
      <c r="D4544">
        <v>3</v>
      </c>
      <c r="E4544">
        <v>0.65</v>
      </c>
      <c r="F4544">
        <v>19.899999999999999</v>
      </c>
      <c r="G4544">
        <v>54.048620189015942</v>
      </c>
      <c r="H4544">
        <v>17.763519313252001</v>
      </c>
      <c r="I4544">
        <v>29.753121735933405</v>
      </c>
      <c r="J4544">
        <v>5193.4277146856766</v>
      </c>
      <c r="K4544">
        <v>-3690.1495235058969</v>
      </c>
      <c r="L4544">
        <v>-35.395400395032588</v>
      </c>
      <c r="M4544">
        <v>6370.9414479726693</v>
      </c>
      <c r="N4544">
        <v>37923.413786700927</v>
      </c>
      <c r="O4544">
        <v>38.067651230130537</v>
      </c>
      <c r="P4544">
        <v>44.494244448115133</v>
      </c>
      <c r="Q4544" s="6">
        <v>4542</v>
      </c>
    </row>
    <row r="4545" spans="1:17" x14ac:dyDescent="0.25">
      <c r="A4545">
        <v>146.39310277651148</v>
      </c>
      <c r="B4545">
        <v>-31.966978118377639</v>
      </c>
      <c r="C4545">
        <v>2018.365</v>
      </c>
      <c r="D4545">
        <v>0.75</v>
      </c>
      <c r="E4545">
        <v>0.65</v>
      </c>
      <c r="F4545">
        <v>19.899999999999999</v>
      </c>
      <c r="G4545">
        <v>42.007420362456692</v>
      </c>
      <c r="H4545">
        <v>23.068299044905242</v>
      </c>
      <c r="I4545">
        <v>36.393102776511483</v>
      </c>
      <c r="J4545">
        <v>5416.0003682946171</v>
      </c>
      <c r="K4545">
        <v>-3357.3267870801528</v>
      </c>
      <c r="L4545">
        <v>-31.794377781312036</v>
      </c>
      <c r="M4545">
        <v>6372.1819767339794</v>
      </c>
      <c r="N4545">
        <v>38089.028345955274</v>
      </c>
      <c r="O4545">
        <v>36.03343012165729</v>
      </c>
      <c r="P4545">
        <v>54.31095706429258</v>
      </c>
      <c r="Q4545" s="6">
        <v>4543</v>
      </c>
    </row>
    <row r="4546" spans="1:17" x14ac:dyDescent="0.25">
      <c r="A4546">
        <v>150.37583754346437</v>
      </c>
      <c r="B4546">
        <v>-36.35213412243926</v>
      </c>
      <c r="C4546">
        <v>2018.365</v>
      </c>
      <c r="D4546">
        <v>1.2</v>
      </c>
      <c r="E4546">
        <v>0.65</v>
      </c>
      <c r="F4546">
        <v>19.899999999999999</v>
      </c>
      <c r="G4546">
        <v>46.089820015575185</v>
      </c>
      <c r="H4546">
        <v>18.87787264942548</v>
      </c>
      <c r="I4546">
        <v>40.375837543464371</v>
      </c>
      <c r="J4546">
        <v>5142.9374341782805</v>
      </c>
      <c r="K4546">
        <v>-3759.733462559213</v>
      </c>
      <c r="L4546">
        <v>-36.168591274734609</v>
      </c>
      <c r="M4546">
        <v>6370.6672461650169</v>
      </c>
      <c r="N4546">
        <v>38574.683229187234</v>
      </c>
      <c r="O4546">
        <v>30.330039263342496</v>
      </c>
      <c r="P4546">
        <v>55.120808731606964</v>
      </c>
      <c r="Q4546" s="6">
        <v>4544</v>
      </c>
    </row>
    <row r="4547" spans="1:17" x14ac:dyDescent="0.25">
      <c r="A4547">
        <v>143.9038214369171</v>
      </c>
      <c r="B4547">
        <v>-47.861092944627522</v>
      </c>
      <c r="C4547">
        <v>2018.365</v>
      </c>
      <c r="D4547">
        <v>0.75</v>
      </c>
      <c r="E4547">
        <v>0.65</v>
      </c>
      <c r="F4547">
        <v>19.899999999999999</v>
      </c>
      <c r="G4547">
        <v>42.007420362456692</v>
      </c>
      <c r="H4547">
        <v>14.99587130412837</v>
      </c>
      <c r="I4547">
        <v>33.903821436917099</v>
      </c>
      <c r="J4547">
        <v>4287.185259882036</v>
      </c>
      <c r="K4547">
        <v>-4706.529508173976</v>
      </c>
      <c r="L4547">
        <v>-47.669560623644841</v>
      </c>
      <c r="M4547">
        <v>6366.4257997609748</v>
      </c>
      <c r="N4547">
        <v>38965.168952643551</v>
      </c>
      <c r="O4547">
        <v>25.999093252774724</v>
      </c>
      <c r="P4547">
        <v>42.187245638354675</v>
      </c>
      <c r="Q4547" s="6">
        <v>4545</v>
      </c>
    </row>
    <row r="4548" spans="1:17" x14ac:dyDescent="0.25">
      <c r="A4548">
        <v>134.2022570092023</v>
      </c>
      <c r="B4548">
        <v>-44.566574484974737</v>
      </c>
      <c r="C4548">
        <v>2018.365</v>
      </c>
      <c r="D4548">
        <v>0.75</v>
      </c>
      <c r="E4548">
        <v>0.65</v>
      </c>
      <c r="F4548">
        <v>19.899999999999999</v>
      </c>
      <c r="G4548">
        <v>42.007420362456692</v>
      </c>
      <c r="H4548">
        <v>22.57091001518814</v>
      </c>
      <c r="I4548">
        <v>24.202257009202299</v>
      </c>
      <c r="J4548">
        <v>4551.522186508696</v>
      </c>
      <c r="K4548">
        <v>-4453.1634021978134</v>
      </c>
      <c r="L4548">
        <v>-44.374179248386618</v>
      </c>
      <c r="M4548">
        <v>6367.6540814459213</v>
      </c>
      <c r="N4548">
        <v>38318.091253000632</v>
      </c>
      <c r="O4548">
        <v>33.239791373933869</v>
      </c>
      <c r="P4548">
        <v>32.639693272208724</v>
      </c>
      <c r="Q4548" s="6">
        <v>4546</v>
      </c>
    </row>
    <row r="4549" spans="1:17" x14ac:dyDescent="0.25">
      <c r="A4549">
        <v>156.55099999999999</v>
      </c>
      <c r="B4549">
        <v>-34.976999999999997</v>
      </c>
      <c r="C4549">
        <v>2018.365</v>
      </c>
      <c r="D4549">
        <v>0.75</v>
      </c>
      <c r="E4549">
        <v>0.65</v>
      </c>
      <c r="F4549">
        <v>19.899999999999999</v>
      </c>
      <c r="G4549">
        <v>42.007420362456692</v>
      </c>
      <c r="H4549">
        <v>17.07453874534793</v>
      </c>
      <c r="I4549">
        <v>46.550999999999988</v>
      </c>
      <c r="J4549">
        <v>5231.8925494746509</v>
      </c>
      <c r="K4549">
        <v>-3635.7777488124348</v>
      </c>
      <c r="L4549">
        <v>-34.796438415092297</v>
      </c>
      <c r="M4549">
        <v>6371.1521319152298</v>
      </c>
      <c r="N4549">
        <v>38922.89350802976</v>
      </c>
      <c r="O4549">
        <v>26.502814416315282</v>
      </c>
      <c r="P4549">
        <v>61.497036178473877</v>
      </c>
      <c r="Q4549" s="6">
        <v>4547</v>
      </c>
    </row>
    <row r="4550" spans="1:17" x14ac:dyDescent="0.25">
      <c r="A4550">
        <v>148.84529664668349</v>
      </c>
      <c r="B4550">
        <v>-27.32974673401219</v>
      </c>
      <c r="C4550">
        <v>2018.365</v>
      </c>
      <c r="D4550">
        <v>0.75</v>
      </c>
      <c r="E4550">
        <v>0.65</v>
      </c>
      <c r="F4550">
        <v>19.899999999999999</v>
      </c>
      <c r="G4550">
        <v>42.007420362456692</v>
      </c>
      <c r="H4550">
        <v>19.394609084552293</v>
      </c>
      <c r="I4550">
        <v>38.845296646683494</v>
      </c>
      <c r="J4550">
        <v>5670.2075764308083</v>
      </c>
      <c r="K4550">
        <v>-2910.7242430846636</v>
      </c>
      <c r="L4550">
        <v>-27.173082596847941</v>
      </c>
      <c r="M4550">
        <v>6373.6621795553401</v>
      </c>
      <c r="N4550">
        <v>38026.673670220043</v>
      </c>
      <c r="O4550">
        <v>36.818136629415349</v>
      </c>
      <c r="P4550">
        <v>60.312742913670057</v>
      </c>
      <c r="Q4550" s="6">
        <v>4548</v>
      </c>
    </row>
    <row r="4551" spans="1:17" x14ac:dyDescent="0.25">
      <c r="A4551">
        <v>156.488</v>
      </c>
      <c r="B4551">
        <v>-41.796999999999997</v>
      </c>
      <c r="C4551">
        <v>2018.365</v>
      </c>
      <c r="D4551">
        <v>3</v>
      </c>
      <c r="E4551">
        <v>0.65</v>
      </c>
      <c r="F4551">
        <v>19.899999999999999</v>
      </c>
      <c r="G4551">
        <v>54.048620189015942</v>
      </c>
      <c r="H4551">
        <v>14.282960642543777</v>
      </c>
      <c r="I4551">
        <v>46.488</v>
      </c>
      <c r="J4551">
        <v>4762.0588404547916</v>
      </c>
      <c r="K4551">
        <v>-4228.8226537517266</v>
      </c>
      <c r="L4551">
        <v>-41.605846052644701</v>
      </c>
      <c r="M4551">
        <v>6368.6847493683836</v>
      </c>
      <c r="N4551">
        <v>39266.869099363641</v>
      </c>
      <c r="O4551">
        <v>22.847959454701105</v>
      </c>
      <c r="P4551">
        <v>57.676662451399324</v>
      </c>
      <c r="Q4551" s="6">
        <v>4549</v>
      </c>
    </row>
    <row r="4552" spans="1:17" x14ac:dyDescent="0.25">
      <c r="A4552">
        <v>138.18926509596562</v>
      </c>
      <c r="B4552">
        <v>-30.876697125115115</v>
      </c>
      <c r="C4552">
        <v>2018.365</v>
      </c>
      <c r="D4552">
        <v>1.2</v>
      </c>
      <c r="E4552">
        <v>0.65</v>
      </c>
      <c r="F4552">
        <v>19.899999999999999</v>
      </c>
      <c r="G4552">
        <v>46.089820015575185</v>
      </c>
      <c r="H4552">
        <v>17.663964579964901</v>
      </c>
      <c r="I4552">
        <v>28.189265095965624</v>
      </c>
      <c r="J4552">
        <v>5479.0219911905087</v>
      </c>
      <c r="K4552">
        <v>-3254.1692894030925</v>
      </c>
      <c r="L4552">
        <v>-30.707453400260356</v>
      </c>
      <c r="M4552">
        <v>6372.5426435641393</v>
      </c>
      <c r="N4552">
        <v>37565.792133564712</v>
      </c>
      <c r="O4552">
        <v>42.770516273230932</v>
      </c>
      <c r="P4552">
        <v>46.242871887900861</v>
      </c>
      <c r="Q4552" s="6">
        <v>4550</v>
      </c>
    </row>
    <row r="4553" spans="1:17" x14ac:dyDescent="0.25">
      <c r="A4553">
        <v>136.61500000000001</v>
      </c>
      <c r="B4553">
        <v>-37.709000000000003</v>
      </c>
      <c r="C4553">
        <v>2018.365</v>
      </c>
      <c r="D4553">
        <v>3</v>
      </c>
      <c r="E4553">
        <v>0.65</v>
      </c>
      <c r="F4553">
        <v>19.899999999999999</v>
      </c>
      <c r="G4553">
        <v>54.048620189015942</v>
      </c>
      <c r="H4553">
        <v>15.955896497613022</v>
      </c>
      <c r="I4553">
        <v>26.615000000000009</v>
      </c>
      <c r="J4553">
        <v>5052.2524613233036</v>
      </c>
      <c r="K4553">
        <v>-3879.9428879171669</v>
      </c>
      <c r="L4553">
        <v>-37.522928652518061</v>
      </c>
      <c r="M4553">
        <v>6370.1814531806222</v>
      </c>
      <c r="N4553">
        <v>37914.26459119979</v>
      </c>
      <c r="O4553">
        <v>38.17230059735563</v>
      </c>
      <c r="P4553">
        <v>39.325759661420719</v>
      </c>
      <c r="Q4553" s="6">
        <v>4551</v>
      </c>
    </row>
    <row r="4554" spans="1:17" x14ac:dyDescent="0.25">
      <c r="A4554">
        <v>136.86394860781661</v>
      </c>
      <c r="B4554">
        <v>-31.103232952208344</v>
      </c>
      <c r="C4554">
        <v>2018.365</v>
      </c>
      <c r="D4554">
        <v>3</v>
      </c>
      <c r="E4554">
        <v>0.65</v>
      </c>
      <c r="F4554">
        <v>19.899999999999999</v>
      </c>
      <c r="G4554">
        <v>54.048620189015942</v>
      </c>
      <c r="H4554">
        <v>16.231165616780984</v>
      </c>
      <c r="I4554">
        <v>26.86394860781661</v>
      </c>
      <c r="J4554">
        <v>5466.0901373659681</v>
      </c>
      <c r="K4554">
        <v>-3275.7000486915977</v>
      </c>
      <c r="L4554">
        <v>-30.933271554160616</v>
      </c>
      <c r="M4554">
        <v>6372.4682971991033</v>
      </c>
      <c r="N4554">
        <v>37512.950137471293</v>
      </c>
      <c r="O4554">
        <v>43.494858416282831</v>
      </c>
      <c r="P4554">
        <v>44.437565884409331</v>
      </c>
      <c r="Q4554" s="6">
        <v>4552</v>
      </c>
    </row>
    <row r="4555" spans="1:17" x14ac:dyDescent="0.25">
      <c r="A4555">
        <v>149.53999344418324</v>
      </c>
      <c r="B4555">
        <v>-40.13955848406782</v>
      </c>
      <c r="C4555">
        <v>2018.365</v>
      </c>
      <c r="D4555">
        <v>0.75</v>
      </c>
      <c r="E4555">
        <v>0.65</v>
      </c>
      <c r="F4555">
        <v>19.899999999999999</v>
      </c>
      <c r="G4555">
        <v>42.007420362456692</v>
      </c>
      <c r="H4555">
        <v>17.415008507387512</v>
      </c>
      <c r="I4555">
        <v>39.539993444183239</v>
      </c>
      <c r="J4555">
        <v>4882.7349395911306</v>
      </c>
      <c r="K4555">
        <v>-4089.845554949794</v>
      </c>
      <c r="L4555">
        <v>-39.950001790331804</v>
      </c>
      <c r="M4555">
        <v>6369.2964410244394</v>
      </c>
      <c r="N4555">
        <v>38740.767588769901</v>
      </c>
      <c r="O4555">
        <v>28.464979232616017</v>
      </c>
      <c r="P4555">
        <v>52.013235127546508</v>
      </c>
      <c r="Q4555" s="6">
        <v>4553</v>
      </c>
    </row>
    <row r="4556" spans="1:17" x14ac:dyDescent="0.25">
      <c r="A4556">
        <v>149.34783833498571</v>
      </c>
      <c r="B4556">
        <v>-45.677911157346379</v>
      </c>
      <c r="C4556">
        <v>2018.365</v>
      </c>
      <c r="D4556">
        <v>0.75</v>
      </c>
      <c r="E4556">
        <v>0.65</v>
      </c>
      <c r="F4556">
        <v>19.899999999999999</v>
      </c>
      <c r="G4556">
        <v>42.007420362456692</v>
      </c>
      <c r="H4556">
        <v>17.697602393627143</v>
      </c>
      <c r="I4556">
        <v>39.34783833498571</v>
      </c>
      <c r="J4556">
        <v>4464.0043902734888</v>
      </c>
      <c r="K4556">
        <v>-4540.3084924897721</v>
      </c>
      <c r="L4556">
        <v>-45.485522707488876</v>
      </c>
      <c r="M4556">
        <v>6367.2393078441564</v>
      </c>
      <c r="N4556">
        <v>39080.043548692556</v>
      </c>
      <c r="O4556">
        <v>24.786619680295203</v>
      </c>
      <c r="P4556">
        <v>48.892401623374539</v>
      </c>
      <c r="Q4556" s="6">
        <v>4554</v>
      </c>
    </row>
    <row r="4557" spans="1:17" x14ac:dyDescent="0.25">
      <c r="A4557">
        <v>144.57089830118903</v>
      </c>
      <c r="B4557">
        <v>-36.211575742752217</v>
      </c>
      <c r="C4557">
        <v>2018.365</v>
      </c>
      <c r="D4557">
        <v>3</v>
      </c>
      <c r="E4557">
        <v>0.65</v>
      </c>
      <c r="F4557">
        <v>19.899999999999999</v>
      </c>
      <c r="G4557">
        <v>54.048620189015942</v>
      </c>
      <c r="H4557">
        <v>17.178608776542308</v>
      </c>
      <c r="I4557">
        <v>34.570898301189033</v>
      </c>
      <c r="J4557">
        <v>5152.1670561052797</v>
      </c>
      <c r="K4557">
        <v>-3747.1605115594198</v>
      </c>
      <c r="L4557">
        <v>-36.028318391743923</v>
      </c>
      <c r="M4557">
        <v>6370.717171041797</v>
      </c>
      <c r="N4557">
        <v>38218.380780727988</v>
      </c>
      <c r="O4557">
        <v>34.455593617143457</v>
      </c>
      <c r="P4557">
        <v>49.393540628444413</v>
      </c>
      <c r="Q4557" s="6">
        <v>4555</v>
      </c>
    </row>
    <row r="4558" spans="1:17" x14ac:dyDescent="0.25">
      <c r="A4558">
        <v>142.15299999999999</v>
      </c>
      <c r="B4558">
        <v>-35.567</v>
      </c>
      <c r="C4558">
        <v>2018.365</v>
      </c>
      <c r="D4558">
        <v>3</v>
      </c>
      <c r="E4558">
        <v>0.65</v>
      </c>
      <c r="F4558">
        <v>19.899999999999999</v>
      </c>
      <c r="G4558">
        <v>54.048620189015942</v>
      </c>
      <c r="H4558">
        <v>19.379921747988952</v>
      </c>
      <c r="I4558">
        <v>32.152999999999992</v>
      </c>
      <c r="J4558">
        <v>5194.0934707778633</v>
      </c>
      <c r="K4558">
        <v>-3689.2186498757414</v>
      </c>
      <c r="L4558">
        <v>-35.385108104133643</v>
      </c>
      <c r="M4558">
        <v>6370.9450813649473</v>
      </c>
      <c r="N4558">
        <v>38046.972404007291</v>
      </c>
      <c r="O4558">
        <v>36.531709847306324</v>
      </c>
      <c r="P4558">
        <v>47.220855339839957</v>
      </c>
      <c r="Q4558" s="6">
        <v>4556</v>
      </c>
    </row>
    <row r="4559" spans="1:17" x14ac:dyDescent="0.25">
      <c r="A4559">
        <v>151.9298430533949</v>
      </c>
      <c r="B4559">
        <v>-41.486791045296684</v>
      </c>
      <c r="C4559">
        <v>2018.365</v>
      </c>
      <c r="D4559">
        <v>1.2</v>
      </c>
      <c r="E4559">
        <v>0.65</v>
      </c>
      <c r="F4559">
        <v>19.899999999999999</v>
      </c>
      <c r="G4559">
        <v>46.089820015575185</v>
      </c>
      <c r="H4559">
        <v>20.3210557523281</v>
      </c>
      <c r="I4559">
        <v>41.929843053394904</v>
      </c>
      <c r="J4559">
        <v>4784.9524183077538</v>
      </c>
      <c r="K4559">
        <v>-4203.0749433140645</v>
      </c>
      <c r="L4559">
        <v>-41.295887584043278</v>
      </c>
      <c r="M4559">
        <v>6368.7996219526131</v>
      </c>
      <c r="N4559">
        <v>38963.854201598944</v>
      </c>
      <c r="O4559">
        <v>26.038176625900181</v>
      </c>
      <c r="P4559">
        <v>53.589872110364396</v>
      </c>
      <c r="Q4559" s="6">
        <v>4557</v>
      </c>
    </row>
    <row r="4560" spans="1:17" x14ac:dyDescent="0.25">
      <c r="A4560">
        <v>141.08743297761507</v>
      </c>
      <c r="B4560">
        <v>-37.640734720761472</v>
      </c>
      <c r="C4560">
        <v>2018.365</v>
      </c>
      <c r="D4560">
        <v>0.75</v>
      </c>
      <c r="E4560">
        <v>0.65</v>
      </c>
      <c r="F4560">
        <v>19.899999999999999</v>
      </c>
      <c r="G4560">
        <v>42.007420362456692</v>
      </c>
      <c r="H4560">
        <v>18.311729871764804</v>
      </c>
      <c r="I4560">
        <v>31.087432977615066</v>
      </c>
      <c r="J4560">
        <v>5056.883242427336</v>
      </c>
      <c r="K4560">
        <v>-3873.9459224950065</v>
      </c>
      <c r="L4560">
        <v>-37.454780685146993</v>
      </c>
      <c r="M4560">
        <v>6370.2060514521891</v>
      </c>
      <c r="N4560">
        <v>38120.87186891216</v>
      </c>
      <c r="O4560">
        <v>35.620390585981262</v>
      </c>
      <c r="P4560">
        <v>44.633241603311284</v>
      </c>
      <c r="Q4560" s="6">
        <v>4558</v>
      </c>
    </row>
    <row r="4561" spans="1:17" x14ac:dyDescent="0.25">
      <c r="A4561">
        <v>144.4677150452292</v>
      </c>
      <c r="B4561">
        <v>-44.197329409019794</v>
      </c>
      <c r="C4561">
        <v>2018.365</v>
      </c>
      <c r="D4561">
        <v>0.75</v>
      </c>
      <c r="E4561">
        <v>0.65</v>
      </c>
      <c r="F4561">
        <v>19.899999999999999</v>
      </c>
      <c r="G4561">
        <v>42.007420362456692</v>
      </c>
      <c r="H4561">
        <v>23.94688652288383</v>
      </c>
      <c r="I4561">
        <v>34.467715045229198</v>
      </c>
      <c r="J4561">
        <v>4580.2203832896894</v>
      </c>
      <c r="K4561">
        <v>-4423.8392981436546</v>
      </c>
      <c r="L4561">
        <v>-44.004995995914825</v>
      </c>
      <c r="M4561">
        <v>6367.7918382515054</v>
      </c>
      <c r="N4561">
        <v>38728.904163175386</v>
      </c>
      <c r="O4561">
        <v>28.578937853389981</v>
      </c>
      <c r="P4561">
        <v>44.557735707991</v>
      </c>
      <c r="Q4561" s="6">
        <v>4559</v>
      </c>
    </row>
    <row r="4562" spans="1:17" x14ac:dyDescent="0.25">
      <c r="A4562">
        <v>152.51900000000001</v>
      </c>
      <c r="B4562">
        <v>-29.398000000000003</v>
      </c>
      <c r="C4562">
        <v>2018.365</v>
      </c>
      <c r="D4562">
        <v>0.75</v>
      </c>
      <c r="E4562">
        <v>0.65</v>
      </c>
      <c r="F4562">
        <v>19.899999999999999</v>
      </c>
      <c r="G4562">
        <v>42.007420362456692</v>
      </c>
      <c r="H4562">
        <v>14.049535607297685</v>
      </c>
      <c r="I4562">
        <v>42.519000000000005</v>
      </c>
      <c r="J4562">
        <v>5561.3202057747112</v>
      </c>
      <c r="K4562">
        <v>-3112.4106332347305</v>
      </c>
      <c r="L4562">
        <v>-29.233697468969922</v>
      </c>
      <c r="M4562">
        <v>6373.0198792276406</v>
      </c>
      <c r="N4562">
        <v>38376.67749322595</v>
      </c>
      <c r="O4562">
        <v>32.622587475813937</v>
      </c>
      <c r="P4562">
        <v>61.83817615851239</v>
      </c>
      <c r="Q4562" s="6">
        <v>4560</v>
      </c>
    </row>
    <row r="4563" spans="1:17" x14ac:dyDescent="0.25">
      <c r="A4563">
        <v>152.00565450374211</v>
      </c>
      <c r="B4563">
        <v>-39.195833261017071</v>
      </c>
      <c r="C4563">
        <v>2018.365</v>
      </c>
      <c r="D4563">
        <v>0.75</v>
      </c>
      <c r="E4563">
        <v>0.65</v>
      </c>
      <c r="F4563">
        <v>19.899999999999999</v>
      </c>
      <c r="G4563">
        <v>42.007420362456692</v>
      </c>
      <c r="H4563">
        <v>19.814279635641419</v>
      </c>
      <c r="I4563">
        <v>42.005654503742107</v>
      </c>
      <c r="J4563">
        <v>4949.6189647186065</v>
      </c>
      <c r="K4563">
        <v>-4009.1909099674785</v>
      </c>
      <c r="L4563">
        <v>-39.007469396546796</v>
      </c>
      <c r="M4563">
        <v>6369.6420345626921</v>
      </c>
      <c r="N4563">
        <v>38835.953272395956</v>
      </c>
      <c r="O4563">
        <v>27.427230924422428</v>
      </c>
      <c r="P4563">
        <v>54.94121065008288</v>
      </c>
      <c r="Q4563" s="6">
        <v>4561</v>
      </c>
    </row>
    <row r="4564" spans="1:17" x14ac:dyDescent="0.25">
      <c r="A4564">
        <v>144.84568081564032</v>
      </c>
      <c r="B4564">
        <v>-35.871822182412238</v>
      </c>
      <c r="C4564">
        <v>2018.365</v>
      </c>
      <c r="D4564">
        <v>0.75</v>
      </c>
      <c r="E4564">
        <v>0.65</v>
      </c>
      <c r="F4564">
        <v>19.899999999999999</v>
      </c>
      <c r="G4564">
        <v>42.007420362456692</v>
      </c>
      <c r="H4564">
        <v>16.731590852885802</v>
      </c>
      <c r="I4564">
        <v>34.845680815640321</v>
      </c>
      <c r="J4564">
        <v>5174.3481280029546</v>
      </c>
      <c r="K4564">
        <v>-3716.6775651062926</v>
      </c>
      <c r="L4564">
        <v>-35.689273075086078</v>
      </c>
      <c r="M4564">
        <v>6370.8375173702334</v>
      </c>
      <c r="N4564">
        <v>38213.839129851549</v>
      </c>
      <c r="O4564">
        <v>34.511250982615131</v>
      </c>
      <c r="P4564">
        <v>49.913577458855642</v>
      </c>
      <c r="Q4564" s="6">
        <v>4562</v>
      </c>
    </row>
    <row r="4565" spans="1:17" x14ac:dyDescent="0.25">
      <c r="A4565">
        <v>120.96899999999999</v>
      </c>
      <c r="B4565">
        <v>-41.927</v>
      </c>
      <c r="C4565">
        <v>2018.365</v>
      </c>
      <c r="D4565">
        <v>1.2</v>
      </c>
      <c r="E4565">
        <v>0.65</v>
      </c>
      <c r="F4565">
        <v>19.899999999999999</v>
      </c>
      <c r="G4565">
        <v>46.089820015575185</v>
      </c>
      <c r="H4565">
        <v>20.964959963162897</v>
      </c>
      <c r="I4565">
        <v>10.968999999999994</v>
      </c>
      <c r="J4565">
        <v>4752.423014787536</v>
      </c>
      <c r="K4565">
        <v>-4239.5762964245587</v>
      </c>
      <c r="L4565">
        <v>-41.735747735895302</v>
      </c>
      <c r="M4565">
        <v>6368.6365640290096</v>
      </c>
      <c r="N4565">
        <v>37748.276991685685</v>
      </c>
      <c r="O4565">
        <v>40.278090680570017</v>
      </c>
      <c r="P4565">
        <v>16.175776546423972</v>
      </c>
      <c r="Q4565" s="6">
        <v>4563</v>
      </c>
    </row>
    <row r="4566" spans="1:17" x14ac:dyDescent="0.25">
      <c r="A4566">
        <v>147.29548213741074</v>
      </c>
      <c r="B4566">
        <v>-43.480153638399514</v>
      </c>
      <c r="C4566">
        <v>2018.365</v>
      </c>
      <c r="D4566">
        <v>3</v>
      </c>
      <c r="E4566">
        <v>0.65</v>
      </c>
      <c r="F4566">
        <v>19.899999999999999</v>
      </c>
      <c r="G4566">
        <v>54.048620189015942</v>
      </c>
      <c r="H4566">
        <v>16.386237684270071</v>
      </c>
      <c r="I4566">
        <v>37.295482137410744</v>
      </c>
      <c r="J4566">
        <v>4635.4121865784546</v>
      </c>
      <c r="K4566">
        <v>-4366.363677950415</v>
      </c>
      <c r="L4566">
        <v>-43.288031554554458</v>
      </c>
      <c r="M4566">
        <v>6368.0591947315252</v>
      </c>
      <c r="N4566">
        <v>38825.256378845523</v>
      </c>
      <c r="O4566">
        <v>27.526422306531625</v>
      </c>
      <c r="P4566">
        <v>47.904949671412126</v>
      </c>
      <c r="Q4566" s="6">
        <v>4564</v>
      </c>
    </row>
    <row r="4567" spans="1:17" x14ac:dyDescent="0.25">
      <c r="A4567">
        <v>149.63063697741552</v>
      </c>
      <c r="B4567">
        <v>-36.483030134132065</v>
      </c>
      <c r="C4567">
        <v>2018.365</v>
      </c>
      <c r="D4567">
        <v>3</v>
      </c>
      <c r="E4567">
        <v>0.65</v>
      </c>
      <c r="F4567">
        <v>19.899999999999999</v>
      </c>
      <c r="G4567">
        <v>54.048620189015942</v>
      </c>
      <c r="H4567">
        <v>23.70981023348935</v>
      </c>
      <c r="I4567">
        <v>39.63063697741552</v>
      </c>
      <c r="J4567">
        <v>5134.3143728364712</v>
      </c>
      <c r="K4567">
        <v>-3771.4219871774831</v>
      </c>
      <c r="L4567">
        <v>-36.299225376659948</v>
      </c>
      <c r="M4567">
        <v>6370.6206828283948</v>
      </c>
      <c r="N4567">
        <v>38534.914428285825</v>
      </c>
      <c r="O4567">
        <v>30.778853000713934</v>
      </c>
      <c r="P4567">
        <v>54.323640894267527</v>
      </c>
      <c r="Q4567" s="6">
        <v>4565</v>
      </c>
    </row>
    <row r="4568" spans="1:17" x14ac:dyDescent="0.25">
      <c r="A4568">
        <v>161.55000000000001</v>
      </c>
      <c r="B4568">
        <v>-36.651000000000003</v>
      </c>
      <c r="C4568">
        <v>2018.365</v>
      </c>
      <c r="D4568">
        <v>3</v>
      </c>
      <c r="E4568">
        <v>0.65</v>
      </c>
      <c r="F4568">
        <v>19.899999999999999</v>
      </c>
      <c r="G4568">
        <v>54.048620189015942</v>
      </c>
      <c r="H4568">
        <v>23.427792748902696</v>
      </c>
      <c r="I4568">
        <v>51.550000000000011</v>
      </c>
      <c r="J4568">
        <v>5123.2096315621902</v>
      </c>
      <c r="K4568">
        <v>-3786.392531515979</v>
      </c>
      <c r="L4568">
        <v>-36.466864757204171</v>
      </c>
      <c r="M4568">
        <v>6370.5608333687214</v>
      </c>
      <c r="N4568">
        <v>39366.838867352708</v>
      </c>
      <c r="O4568">
        <v>21.836340624385549</v>
      </c>
      <c r="P4568">
        <v>64.640125498453557</v>
      </c>
      <c r="Q4568" s="6">
        <v>4566</v>
      </c>
    </row>
    <row r="4569" spans="1:17" x14ac:dyDescent="0.25">
      <c r="A4569">
        <v>117.91</v>
      </c>
      <c r="B4569">
        <v>-40.567</v>
      </c>
      <c r="C4569">
        <v>2018.365</v>
      </c>
      <c r="D4569">
        <v>0.75</v>
      </c>
      <c r="E4569">
        <v>0.65</v>
      </c>
      <c r="F4569">
        <v>19.899999999999999</v>
      </c>
      <c r="G4569">
        <v>42.007420362456692</v>
      </c>
      <c r="H4569">
        <v>19.829441643283484</v>
      </c>
      <c r="I4569">
        <v>7.9099999999999966</v>
      </c>
      <c r="J4569">
        <v>4852.002300907091</v>
      </c>
      <c r="K4569">
        <v>-4126.015996151692</v>
      </c>
      <c r="L4569">
        <v>-40.376970526319155</v>
      </c>
      <c r="M4569">
        <v>6369.1392140937969</v>
      </c>
      <c r="N4569">
        <v>37591.390059985424</v>
      </c>
      <c r="O4569">
        <v>42.369820610991567</v>
      </c>
      <c r="P4569">
        <v>12.059498795888151</v>
      </c>
      <c r="Q4569" s="6">
        <v>4567</v>
      </c>
    </row>
    <row r="4570" spans="1:17" x14ac:dyDescent="0.25">
      <c r="A4570">
        <v>127.62</v>
      </c>
      <c r="B4570">
        <v>-28.338999999999999</v>
      </c>
      <c r="C4570">
        <v>2018.365</v>
      </c>
      <c r="D4570">
        <v>1.2</v>
      </c>
      <c r="E4570">
        <v>0.65</v>
      </c>
      <c r="F4570">
        <v>19.899999999999999</v>
      </c>
      <c r="G4570">
        <v>46.089820015575185</v>
      </c>
      <c r="H4570">
        <v>16.734929463122906</v>
      </c>
      <c r="I4570">
        <v>17.620000000000005</v>
      </c>
      <c r="J4570">
        <v>5617.9871501037533</v>
      </c>
      <c r="K4570">
        <v>-3009.6251788349628</v>
      </c>
      <c r="L4570">
        <v>-28.178504570392402</v>
      </c>
      <c r="M4570">
        <v>6373.352597794059</v>
      </c>
      <c r="N4570">
        <v>36971.682772505133</v>
      </c>
      <c r="O4570">
        <v>51.625860113349113</v>
      </c>
      <c r="P4570">
        <v>33.785610579222499</v>
      </c>
      <c r="Q4570" s="6">
        <v>4568</v>
      </c>
    </row>
    <row r="4571" spans="1:17" x14ac:dyDescent="0.25">
      <c r="A4571">
        <v>140.66900000000001</v>
      </c>
      <c r="B4571">
        <v>-27.28</v>
      </c>
      <c r="C4571">
        <v>2018.365</v>
      </c>
      <c r="D4571">
        <v>1.2</v>
      </c>
      <c r="E4571">
        <v>0.65</v>
      </c>
      <c r="F4571">
        <v>19.899999999999999</v>
      </c>
      <c r="G4571">
        <v>46.089820015575185</v>
      </c>
      <c r="H4571">
        <v>16.704127128867587</v>
      </c>
      <c r="I4571">
        <v>30.669000000000011</v>
      </c>
      <c r="J4571">
        <v>5672.7362320875964</v>
      </c>
      <c r="K4571">
        <v>-2905.8260847701627</v>
      </c>
      <c r="L4571">
        <v>-27.123529748289041</v>
      </c>
      <c r="M4571">
        <v>6373.6772426731868</v>
      </c>
      <c r="N4571">
        <v>37509.692816479386</v>
      </c>
      <c r="O4571">
        <v>43.559199694266425</v>
      </c>
      <c r="P4571">
        <v>52.300148472297231</v>
      </c>
      <c r="Q4571" s="6">
        <v>4569</v>
      </c>
    </row>
    <row r="4572" spans="1:17" x14ac:dyDescent="0.25">
      <c r="A4572">
        <v>156.828</v>
      </c>
      <c r="B4572">
        <v>-37.790999999999997</v>
      </c>
      <c r="C4572">
        <v>2018.365</v>
      </c>
      <c r="D4572">
        <v>1.2</v>
      </c>
      <c r="E4572">
        <v>0.65</v>
      </c>
      <c r="F4572">
        <v>19.899999999999999</v>
      </c>
      <c r="G4572">
        <v>46.089820015575185</v>
      </c>
      <c r="H4572">
        <v>15.620004697794961</v>
      </c>
      <c r="I4572">
        <v>46.828000000000003</v>
      </c>
      <c r="J4572">
        <v>5046.6804719124029</v>
      </c>
      <c r="K4572">
        <v>-3887.1392119360203</v>
      </c>
      <c r="L4572">
        <v>-37.604789131228962</v>
      </c>
      <c r="M4572">
        <v>6370.1518850458015</v>
      </c>
      <c r="N4572">
        <v>39079.624760131352</v>
      </c>
      <c r="O4572">
        <v>24.82098068144715</v>
      </c>
      <c r="P4572">
        <v>60.106343421770219</v>
      </c>
      <c r="Q4572" s="6">
        <v>4570</v>
      </c>
    </row>
    <row r="4573" spans="1:17" x14ac:dyDescent="0.25">
      <c r="A4573">
        <v>142.61500000000001</v>
      </c>
      <c r="B4573">
        <v>-36.709000000000003</v>
      </c>
      <c r="C4573">
        <v>2018.365</v>
      </c>
      <c r="D4573">
        <v>1.2</v>
      </c>
      <c r="E4573">
        <v>0.65</v>
      </c>
      <c r="F4573">
        <v>19.899999999999999</v>
      </c>
      <c r="G4573">
        <v>46.089820015575185</v>
      </c>
      <c r="H4573">
        <v>18.676177000129321</v>
      </c>
      <c r="I4573">
        <v>32.615000000000009</v>
      </c>
      <c r="J4573">
        <v>5119.3649035555045</v>
      </c>
      <c r="K4573">
        <v>-3791.5543892417859</v>
      </c>
      <c r="L4573">
        <v>-36.524752106011867</v>
      </c>
      <c r="M4573">
        <v>6370.5401421178176</v>
      </c>
      <c r="N4573">
        <v>38141.402592551909</v>
      </c>
      <c r="O4573">
        <v>35.376439727199312</v>
      </c>
      <c r="P4573">
        <v>46.950291029743077</v>
      </c>
      <c r="Q4573" s="6">
        <v>4571</v>
      </c>
    </row>
    <row r="4574" spans="1:17" x14ac:dyDescent="0.25">
      <c r="A4574">
        <v>144.61500000000001</v>
      </c>
      <c r="B4574">
        <v>-33.709000000000003</v>
      </c>
      <c r="C4574">
        <v>2018.365</v>
      </c>
      <c r="D4574">
        <v>0.75</v>
      </c>
      <c r="E4574">
        <v>0.65</v>
      </c>
      <c r="F4574">
        <v>19.899999999999999</v>
      </c>
      <c r="G4574">
        <v>42.007420362456692</v>
      </c>
      <c r="H4574">
        <v>19.733072880276048</v>
      </c>
      <c r="I4574">
        <v>34.615000000000009</v>
      </c>
      <c r="J4574">
        <v>5311.2423437870993</v>
      </c>
      <c r="K4574">
        <v>-3519.6427166815852</v>
      </c>
      <c r="L4574">
        <v>-33.531554920117379</v>
      </c>
      <c r="M4574">
        <v>6371.591644756184</v>
      </c>
      <c r="N4574">
        <v>38076.313276573848</v>
      </c>
      <c r="O4574">
        <v>36.180827394217083</v>
      </c>
      <c r="P4574">
        <v>51.199612118847952</v>
      </c>
      <c r="Q4574" s="6">
        <v>4572</v>
      </c>
    </row>
    <row r="4575" spans="1:17" x14ac:dyDescent="0.25">
      <c r="A4575">
        <v>145.12100000000001</v>
      </c>
      <c r="B4575">
        <v>-33.347999999999999</v>
      </c>
      <c r="C4575">
        <v>2018.365</v>
      </c>
      <c r="D4575">
        <v>3</v>
      </c>
      <c r="E4575">
        <v>0.65</v>
      </c>
      <c r="F4575">
        <v>19.899999999999999</v>
      </c>
      <c r="G4575">
        <v>54.048620189015942</v>
      </c>
      <c r="H4575">
        <v>21.611254133226588</v>
      </c>
      <c r="I4575">
        <v>35.121000000000009</v>
      </c>
      <c r="J4575">
        <v>5333.358434106638</v>
      </c>
      <c r="K4575">
        <v>-3486.2650361922001</v>
      </c>
      <c r="L4575">
        <v>-33.171505794721384</v>
      </c>
      <c r="M4575">
        <v>6371.7153176544707</v>
      </c>
      <c r="N4575">
        <v>38085.995127327253</v>
      </c>
      <c r="O4575">
        <v>36.064253853207759</v>
      </c>
      <c r="P4575">
        <v>51.989976504061069</v>
      </c>
      <c r="Q4575" s="6">
        <v>4573</v>
      </c>
    </row>
    <row r="4576" spans="1:17" x14ac:dyDescent="0.25">
      <c r="A4576">
        <v>145.15299999999999</v>
      </c>
      <c r="B4576">
        <v>-32.28</v>
      </c>
      <c r="C4576">
        <v>2018.365</v>
      </c>
      <c r="D4576">
        <v>1.2</v>
      </c>
      <c r="E4576">
        <v>0.65</v>
      </c>
      <c r="F4576">
        <v>19.899999999999999</v>
      </c>
      <c r="G4576">
        <v>46.089820015575185</v>
      </c>
      <c r="H4576">
        <v>14.579494663548344</v>
      </c>
      <c r="I4576">
        <v>35.152999999999992</v>
      </c>
      <c r="J4576">
        <v>5397.5431267571275</v>
      </c>
      <c r="K4576">
        <v>-3386.7233713187275</v>
      </c>
      <c r="L4576">
        <v>-32.106481745386162</v>
      </c>
      <c r="M4576">
        <v>6372.0771337955093</v>
      </c>
      <c r="N4576">
        <v>38029.814354212773</v>
      </c>
      <c r="O4576">
        <v>36.758051881292666</v>
      </c>
      <c r="P4576">
        <v>52.823522835556588</v>
      </c>
      <c r="Q4576" s="6">
        <v>4574</v>
      </c>
    </row>
    <row r="4577" spans="1:17" x14ac:dyDescent="0.25">
      <c r="A4577">
        <v>153.76900000000001</v>
      </c>
      <c r="B4577">
        <v>-36.173000000000002</v>
      </c>
      <c r="C4577">
        <v>2018.365</v>
      </c>
      <c r="D4577">
        <v>0.75</v>
      </c>
      <c r="E4577">
        <v>0.65</v>
      </c>
      <c r="F4577">
        <v>19.899999999999999</v>
      </c>
      <c r="G4577">
        <v>42.007420362456692</v>
      </c>
      <c r="H4577">
        <v>23.915034725264366</v>
      </c>
      <c r="I4577">
        <v>43.769000000000005</v>
      </c>
      <c r="J4577">
        <v>5154.6946581433904</v>
      </c>
      <c r="K4577">
        <v>-3743.7060057879962</v>
      </c>
      <c r="L4577">
        <v>-35.989821771975315</v>
      </c>
      <c r="M4577">
        <v>6370.730858894065</v>
      </c>
      <c r="N4577">
        <v>38787.868251426124</v>
      </c>
      <c r="O4577">
        <v>27.963780077727073</v>
      </c>
      <c r="P4577">
        <v>58.360773110746848</v>
      </c>
      <c r="Q4577" s="6">
        <v>4575</v>
      </c>
    </row>
    <row r="4578" spans="1:17" x14ac:dyDescent="0.25">
      <c r="A4578">
        <v>148.08976713806905</v>
      </c>
      <c r="B4578">
        <v>-33.923249003378999</v>
      </c>
      <c r="C4578">
        <v>2018.365</v>
      </c>
      <c r="D4578">
        <v>0.75</v>
      </c>
      <c r="E4578">
        <v>0.65</v>
      </c>
      <c r="F4578">
        <v>19.899999999999999</v>
      </c>
      <c r="G4578">
        <v>42.007420362456692</v>
      </c>
      <c r="H4578">
        <v>19.732053048485909</v>
      </c>
      <c r="I4578">
        <v>38.08976713806905</v>
      </c>
      <c r="J4578">
        <v>5298.0168130310749</v>
      </c>
      <c r="K4578">
        <v>-3539.3867560201702</v>
      </c>
      <c r="L4578">
        <v>-33.745252853302631</v>
      </c>
      <c r="M4578">
        <v>6371.5179321611377</v>
      </c>
      <c r="N4578">
        <v>38298.572717299918</v>
      </c>
      <c r="O4578">
        <v>33.516706301408426</v>
      </c>
      <c r="P4578">
        <v>54.548752720867817</v>
      </c>
      <c r="Q4578" s="6">
        <v>4576</v>
      </c>
    </row>
    <row r="4579" spans="1:17" x14ac:dyDescent="0.25">
      <c r="A4579">
        <v>131.12110222013305</v>
      </c>
      <c r="B4579">
        <v>-25.941707094484713</v>
      </c>
      <c r="C4579">
        <v>2018.365</v>
      </c>
      <c r="D4579">
        <v>3</v>
      </c>
      <c r="E4579">
        <v>0.65</v>
      </c>
      <c r="F4579">
        <v>19.899999999999999</v>
      </c>
      <c r="G4579">
        <v>54.048620189015942</v>
      </c>
      <c r="H4579">
        <v>18.420283540874504</v>
      </c>
      <c r="I4579">
        <v>21.121102220133054</v>
      </c>
      <c r="J4579">
        <v>5739.1533831831666</v>
      </c>
      <c r="K4579">
        <v>-2773.2569501555759</v>
      </c>
      <c r="L4579">
        <v>-25.790626881744974</v>
      </c>
      <c r="M4579">
        <v>6374.0752793867277</v>
      </c>
      <c r="N4579">
        <v>36972.739663075852</v>
      </c>
      <c r="O4579">
        <v>51.622970567544883</v>
      </c>
      <c r="P4579">
        <v>41.445755849686783</v>
      </c>
      <c r="Q4579" s="6">
        <v>4577</v>
      </c>
    </row>
    <row r="4580" spans="1:17" x14ac:dyDescent="0.25">
      <c r="A4580">
        <v>149.28434475355624</v>
      </c>
      <c r="B4580">
        <v>-35.868386291002885</v>
      </c>
      <c r="C4580">
        <v>2018.365</v>
      </c>
      <c r="D4580">
        <v>3</v>
      </c>
      <c r="E4580">
        <v>0.65</v>
      </c>
      <c r="F4580">
        <v>19.899999999999999</v>
      </c>
      <c r="G4580">
        <v>54.048620189015942</v>
      </c>
      <c r="H4580">
        <v>18.49311947814499</v>
      </c>
      <c r="I4580">
        <v>39.28434475355624</v>
      </c>
      <c r="J4580">
        <v>5174.5715124831777</v>
      </c>
      <c r="K4580">
        <v>-3716.3686323107604</v>
      </c>
      <c r="L4580">
        <v>-35.685844476967134</v>
      </c>
      <c r="M4580">
        <v>6370.838731990144</v>
      </c>
      <c r="N4580">
        <v>38479.238137116619</v>
      </c>
      <c r="O4580">
        <v>31.414934232568047</v>
      </c>
      <c r="P4580">
        <v>54.387487487977545</v>
      </c>
      <c r="Q4580" s="6">
        <v>4578</v>
      </c>
    </row>
    <row r="4581" spans="1:17" x14ac:dyDescent="0.25">
      <c r="A4581">
        <v>128.05746574893436</v>
      </c>
      <c r="B4581">
        <v>-33.608325147614053</v>
      </c>
      <c r="C4581">
        <v>2018.365</v>
      </c>
      <c r="D4581">
        <v>0.75</v>
      </c>
      <c r="E4581">
        <v>0.65</v>
      </c>
      <c r="F4581">
        <v>19.899999999999999</v>
      </c>
      <c r="G4581">
        <v>42.007420362456692</v>
      </c>
      <c r="H4581">
        <v>16.312255255362771</v>
      </c>
      <c r="I4581">
        <v>18.057465748934362</v>
      </c>
      <c r="J4581">
        <v>5317.4312981834792</v>
      </c>
      <c r="K4581">
        <v>-3510.3482511243064</v>
      </c>
      <c r="L4581">
        <v>-33.431142429758332</v>
      </c>
      <c r="M4581">
        <v>6371.6262017692716</v>
      </c>
      <c r="N4581">
        <v>37310.701122702158</v>
      </c>
      <c r="O4581">
        <v>46.353878835294232</v>
      </c>
      <c r="P4581">
        <v>30.498854247662997</v>
      </c>
      <c r="Q4581" s="6">
        <v>4579</v>
      </c>
    </row>
    <row r="4582" spans="1:17" x14ac:dyDescent="0.25">
      <c r="A4582">
        <v>142.13823072218821</v>
      </c>
      <c r="B4582">
        <v>-35.77837313044207</v>
      </c>
      <c r="C4582">
        <v>2018.365</v>
      </c>
      <c r="D4582">
        <v>1.2</v>
      </c>
      <c r="E4582">
        <v>0.65</v>
      </c>
      <c r="F4582">
        <v>19.899999999999999</v>
      </c>
      <c r="G4582">
        <v>46.089820015575185</v>
      </c>
      <c r="H4582">
        <v>16.497552003974935</v>
      </c>
      <c r="I4582">
        <v>32.138230722188212</v>
      </c>
      <c r="J4582">
        <v>5180.4170699104552</v>
      </c>
      <c r="K4582">
        <v>-3708.2705341165179</v>
      </c>
      <c r="L4582">
        <v>-35.596023317513058</v>
      </c>
      <c r="M4582">
        <v>6370.8705348968151</v>
      </c>
      <c r="N4582">
        <v>38059.002449778833</v>
      </c>
      <c r="O4582">
        <v>36.383098404872648</v>
      </c>
      <c r="P4582">
        <v>47.057692681121353</v>
      </c>
      <c r="Q4582" s="6">
        <v>4580</v>
      </c>
    </row>
    <row r="4583" spans="1:17" x14ac:dyDescent="0.25">
      <c r="A4583">
        <v>154.17859627971444</v>
      </c>
      <c r="B4583">
        <v>-37.997156447297613</v>
      </c>
      <c r="C4583">
        <v>2018.365</v>
      </c>
      <c r="D4583">
        <v>3</v>
      </c>
      <c r="E4583">
        <v>0.65</v>
      </c>
      <c r="F4583">
        <v>19.899999999999999</v>
      </c>
      <c r="G4583">
        <v>54.048620189015942</v>
      </c>
      <c r="H4583">
        <v>20.819435766242531</v>
      </c>
      <c r="I4583">
        <v>44.178596279714441</v>
      </c>
      <c r="J4583">
        <v>5032.6261267749669</v>
      </c>
      <c r="K4583">
        <v>-3905.1966627889105</v>
      </c>
      <c r="L4583">
        <v>-37.810601532464297</v>
      </c>
      <c r="M4583">
        <v>6370.0774490547328</v>
      </c>
      <c r="N4583">
        <v>38910.544204436002</v>
      </c>
      <c r="O4583">
        <v>26.624360868570605</v>
      </c>
      <c r="P4583">
        <v>57.644444783666124</v>
      </c>
      <c r="Q4583" s="6">
        <v>4581</v>
      </c>
    </row>
    <row r="4584" spans="1:17" x14ac:dyDescent="0.25">
      <c r="A4584">
        <v>130.83989544274016</v>
      </c>
      <c r="B4584">
        <v>-26.424519642025537</v>
      </c>
      <c r="C4584">
        <v>2018.365</v>
      </c>
      <c r="D4584">
        <v>0.75</v>
      </c>
      <c r="E4584">
        <v>0.65</v>
      </c>
      <c r="F4584">
        <v>19.899999999999999</v>
      </c>
      <c r="G4584">
        <v>42.007420362456692</v>
      </c>
      <c r="H4584">
        <v>18.873124422387463</v>
      </c>
      <c r="I4584">
        <v>20.839895442740158</v>
      </c>
      <c r="J4584">
        <v>5715.550913811403</v>
      </c>
      <c r="K4584">
        <v>-2821.2592038278294</v>
      </c>
      <c r="L4584">
        <v>-26.271456471159578</v>
      </c>
      <c r="M4584">
        <v>6373.9333024086154</v>
      </c>
      <c r="N4584">
        <v>36986.366734758783</v>
      </c>
      <c r="O4584">
        <v>51.39701394562266</v>
      </c>
      <c r="P4584">
        <v>40.54312723974904</v>
      </c>
      <c r="Q4584" s="6">
        <v>4582</v>
      </c>
    </row>
    <row r="4585" spans="1:17" x14ac:dyDescent="0.25">
      <c r="A4585">
        <v>121.66338883192532</v>
      </c>
      <c r="B4585">
        <v>-36.406824880466694</v>
      </c>
      <c r="C4585">
        <v>2018.365</v>
      </c>
      <c r="D4585">
        <v>3</v>
      </c>
      <c r="E4585">
        <v>0.65</v>
      </c>
      <c r="F4585">
        <v>19.899999999999999</v>
      </c>
      <c r="G4585">
        <v>54.048620189015942</v>
      </c>
      <c r="H4585">
        <v>20.655235915863521</v>
      </c>
      <c r="I4585">
        <v>11.663388831925317</v>
      </c>
      <c r="J4585">
        <v>5139.337831673296</v>
      </c>
      <c r="K4585">
        <v>-3764.6195073743525</v>
      </c>
      <c r="L4585">
        <v>-36.223172137095055</v>
      </c>
      <c r="M4585">
        <v>6370.6477993506978</v>
      </c>
      <c r="N4585">
        <v>37335.732507883869</v>
      </c>
      <c r="O4585">
        <v>45.972779522044085</v>
      </c>
      <c r="P4585">
        <v>19.17761526132043</v>
      </c>
      <c r="Q4585" s="6">
        <v>4583</v>
      </c>
    </row>
    <row r="4586" spans="1:17" x14ac:dyDescent="0.25">
      <c r="A4586">
        <v>126.02579421935656</v>
      </c>
      <c r="B4586">
        <v>-31.751818494076986</v>
      </c>
      <c r="C4586">
        <v>2018.365</v>
      </c>
      <c r="D4586">
        <v>1.2</v>
      </c>
      <c r="E4586">
        <v>0.65</v>
      </c>
      <c r="F4586">
        <v>19.899999999999999</v>
      </c>
      <c r="G4586">
        <v>46.089820015575185</v>
      </c>
      <c r="H4586">
        <v>16.494232705250241</v>
      </c>
      <c r="I4586">
        <v>16.025794219356555</v>
      </c>
      <c r="J4586">
        <v>5428.5934047124674</v>
      </c>
      <c r="K4586">
        <v>-3337.0632352631628</v>
      </c>
      <c r="L4586">
        <v>-31.579861003168539</v>
      </c>
      <c r="M4586">
        <v>6372.2537135485081</v>
      </c>
      <c r="N4586">
        <v>37127.173329932921</v>
      </c>
      <c r="O4586">
        <v>49.12559831903399</v>
      </c>
      <c r="P4586">
        <v>28.626581818072729</v>
      </c>
      <c r="Q4586" s="6">
        <v>4584</v>
      </c>
    </row>
    <row r="4587" spans="1:17" x14ac:dyDescent="0.25">
      <c r="A4587">
        <v>132.90616159238465</v>
      </c>
      <c r="B4587">
        <v>-38.783546317402347</v>
      </c>
      <c r="C4587">
        <v>2018.365</v>
      </c>
      <c r="D4587">
        <v>1.2</v>
      </c>
      <c r="E4587">
        <v>0.65</v>
      </c>
      <c r="F4587">
        <v>19.899999999999999</v>
      </c>
      <c r="G4587">
        <v>46.089820015575185</v>
      </c>
      <c r="H4587">
        <v>23.712201372314048</v>
      </c>
      <c r="I4587">
        <v>22.906161592384649</v>
      </c>
      <c r="J4587">
        <v>4978.4166052799937</v>
      </c>
      <c r="K4587">
        <v>-3973.6157011734813</v>
      </c>
      <c r="L4587">
        <v>-38.595767674045121</v>
      </c>
      <c r="M4587">
        <v>6369.7922757606466</v>
      </c>
      <c r="N4587">
        <v>37837.458458815454</v>
      </c>
      <c r="O4587">
        <v>39.142351217537829</v>
      </c>
      <c r="P4587">
        <v>34.002806373945319</v>
      </c>
      <c r="Q4587" s="6">
        <v>4585</v>
      </c>
    </row>
    <row r="4588" spans="1:17" x14ac:dyDescent="0.25">
      <c r="A4588">
        <v>156.315</v>
      </c>
      <c r="B4588">
        <v>-32.584000000000003</v>
      </c>
      <c r="C4588">
        <v>2018.365</v>
      </c>
      <c r="D4588">
        <v>3</v>
      </c>
      <c r="E4588">
        <v>0.65</v>
      </c>
      <c r="F4588">
        <v>19.899999999999999</v>
      </c>
      <c r="G4588">
        <v>54.048620189015942</v>
      </c>
      <c r="H4588">
        <v>19.513935592813098</v>
      </c>
      <c r="I4588">
        <v>46.314999999999998</v>
      </c>
      <c r="J4588">
        <v>5379.4635080142416</v>
      </c>
      <c r="K4588">
        <v>-3415.1771518126116</v>
      </c>
      <c r="L4588">
        <v>-32.409610025804319</v>
      </c>
      <c r="M4588">
        <v>6371.9747812055712</v>
      </c>
      <c r="N4588">
        <v>38795.490908054366</v>
      </c>
      <c r="O4588">
        <v>27.894037727018112</v>
      </c>
      <c r="P4588">
        <v>62.780249082546938</v>
      </c>
      <c r="Q4588" s="6">
        <v>4586</v>
      </c>
    </row>
    <row r="4589" spans="1:17" x14ac:dyDescent="0.25">
      <c r="A4589">
        <v>129.75529215729347</v>
      </c>
      <c r="B4589">
        <v>-39.680201012483607</v>
      </c>
      <c r="C4589">
        <v>2018.365</v>
      </c>
      <c r="D4589">
        <v>1.2</v>
      </c>
      <c r="E4589">
        <v>0.65</v>
      </c>
      <c r="F4589">
        <v>19.899999999999999</v>
      </c>
      <c r="G4589">
        <v>46.089820015575185</v>
      </c>
      <c r="H4589">
        <v>14.200512384905908</v>
      </c>
      <c r="I4589">
        <v>19.755292157293468</v>
      </c>
      <c r="J4589">
        <v>4915.457978718985</v>
      </c>
      <c r="K4589">
        <v>-4050.7229542614141</v>
      </c>
      <c r="L4589">
        <v>-39.49119935799331</v>
      </c>
      <c r="M4589">
        <v>6369.4649377112082</v>
      </c>
      <c r="N4589">
        <v>37792.444516984549</v>
      </c>
      <c r="O4589">
        <v>39.716650238000483</v>
      </c>
      <c r="P4589">
        <v>29.356638272743595</v>
      </c>
      <c r="Q4589" s="6">
        <v>4587</v>
      </c>
    </row>
    <row r="4590" spans="1:17" x14ac:dyDescent="0.25">
      <c r="A4590">
        <v>133.38502455517136</v>
      </c>
      <c r="B4590">
        <v>-31.674341913919328</v>
      </c>
      <c r="C4590">
        <v>2018.365</v>
      </c>
      <c r="D4590">
        <v>1.2</v>
      </c>
      <c r="E4590">
        <v>0.65</v>
      </c>
      <c r="F4590">
        <v>19.899999999999999</v>
      </c>
      <c r="G4590">
        <v>46.089820015575185</v>
      </c>
      <c r="H4590">
        <v>23.337423026921044</v>
      </c>
      <c r="I4590">
        <v>23.385024555171356</v>
      </c>
      <c r="J4590">
        <v>5433.1092664159387</v>
      </c>
      <c r="K4590">
        <v>-3329.7551643472634</v>
      </c>
      <c r="L4590">
        <v>-31.502618271180665</v>
      </c>
      <c r="M4590">
        <v>6372.2794787510702</v>
      </c>
      <c r="N4590">
        <v>37388.37086441373</v>
      </c>
      <c r="O4590">
        <v>45.242523181082568</v>
      </c>
      <c r="P4590">
        <v>39.472512966957446</v>
      </c>
      <c r="Q4590" s="6">
        <v>4588</v>
      </c>
    </row>
    <row r="4591" spans="1:17" x14ac:dyDescent="0.25">
      <c r="A4591">
        <v>115.73600194968914</v>
      </c>
      <c r="B4591">
        <v>-30.590465794422975</v>
      </c>
      <c r="C4591">
        <v>2018.365</v>
      </c>
      <c r="D4591">
        <v>3</v>
      </c>
      <c r="E4591">
        <v>0.65</v>
      </c>
      <c r="F4591">
        <v>19.899999999999999</v>
      </c>
      <c r="G4591">
        <v>54.048620189015942</v>
      </c>
      <c r="H4591">
        <v>17.894703561490726</v>
      </c>
      <c r="I4591">
        <v>5.7360019496891397</v>
      </c>
      <c r="J4591">
        <v>5495.239032826621</v>
      </c>
      <c r="K4591">
        <v>-3226.893109298017</v>
      </c>
      <c r="L4591">
        <v>-30.422143915311658</v>
      </c>
      <c r="M4591">
        <v>6372.6361238294694</v>
      </c>
      <c r="N4591">
        <v>36842.114723198261</v>
      </c>
      <c r="O4591">
        <v>53.795033782076231</v>
      </c>
      <c r="P4591">
        <v>11.165692063017975</v>
      </c>
      <c r="Q4591" s="6">
        <v>4589</v>
      </c>
    </row>
    <row r="4592" spans="1:17" x14ac:dyDescent="0.25">
      <c r="A4592">
        <v>127.33049309466264</v>
      </c>
      <c r="B4592">
        <v>-28.754440667452137</v>
      </c>
      <c r="C4592">
        <v>2018.365</v>
      </c>
      <c r="D4592">
        <v>3</v>
      </c>
      <c r="E4592">
        <v>0.65</v>
      </c>
      <c r="F4592">
        <v>19.899999999999999</v>
      </c>
      <c r="G4592">
        <v>54.048620189015942</v>
      </c>
      <c r="H4592">
        <v>16.600673383912174</v>
      </c>
      <c r="I4592">
        <v>17.330493094662643</v>
      </c>
      <c r="J4592">
        <v>5595.9845742063981</v>
      </c>
      <c r="K4592">
        <v>-3050.0701962534554</v>
      </c>
      <c r="L4592">
        <v>-28.592425438763705</v>
      </c>
      <c r="M4592">
        <v>6373.2230116974215</v>
      </c>
      <c r="N4592">
        <v>36985.889684503039</v>
      </c>
      <c r="O4592">
        <v>51.390687064970322</v>
      </c>
      <c r="P4592">
        <v>32.970448228174142</v>
      </c>
      <c r="Q4592" s="6">
        <v>4590</v>
      </c>
    </row>
    <row r="4593" spans="1:17" x14ac:dyDescent="0.25">
      <c r="A4593">
        <v>132.21857089754911</v>
      </c>
      <c r="B4593">
        <v>-35.249355333738087</v>
      </c>
      <c r="C4593">
        <v>2018.365</v>
      </c>
      <c r="D4593">
        <v>3</v>
      </c>
      <c r="E4593">
        <v>0.65</v>
      </c>
      <c r="F4593">
        <v>19.899999999999999</v>
      </c>
      <c r="G4593">
        <v>54.048620189015942</v>
      </c>
      <c r="H4593">
        <v>20.505782600218065</v>
      </c>
      <c r="I4593">
        <v>22.218570897549114</v>
      </c>
      <c r="J4593">
        <v>5214.5126166852333</v>
      </c>
      <c r="K4593">
        <v>-3660.4948049906238</v>
      </c>
      <c r="L4593">
        <v>-35.068170132701944</v>
      </c>
      <c r="M4593">
        <v>6371.0567449154642</v>
      </c>
      <c r="N4593">
        <v>37567.606429846586</v>
      </c>
      <c r="O4593">
        <v>42.722568372612358</v>
      </c>
      <c r="P4593">
        <v>35.289122587638403</v>
      </c>
      <c r="Q4593" s="6">
        <v>4591</v>
      </c>
    </row>
    <row r="4594" spans="1:17" x14ac:dyDescent="0.25">
      <c r="A4594">
        <v>140.65328525467856</v>
      </c>
      <c r="B4594">
        <v>-31.50987237496323</v>
      </c>
      <c r="C4594">
        <v>2018.365</v>
      </c>
      <c r="D4594">
        <v>0.75</v>
      </c>
      <c r="E4594">
        <v>0.65</v>
      </c>
      <c r="F4594">
        <v>19.899999999999999</v>
      </c>
      <c r="G4594">
        <v>42.007420362456692</v>
      </c>
      <c r="H4594">
        <v>17.63917396470541</v>
      </c>
      <c r="I4594">
        <v>30.653285254678565</v>
      </c>
      <c r="J4594">
        <v>5442.6627084891106</v>
      </c>
      <c r="K4594">
        <v>-3314.2214717565585</v>
      </c>
      <c r="L4594">
        <v>-31.338649294013528</v>
      </c>
      <c r="M4594">
        <v>6372.3340560763318</v>
      </c>
      <c r="N4594">
        <v>37730.408107047922</v>
      </c>
      <c r="O4594">
        <v>40.5662398242793</v>
      </c>
      <c r="P4594">
        <v>48.591819360121399</v>
      </c>
      <c r="Q4594" s="6">
        <v>4592</v>
      </c>
    </row>
    <row r="4595" spans="1:17" x14ac:dyDescent="0.25">
      <c r="A4595">
        <v>131.3082875484744</v>
      </c>
      <c r="B4595">
        <v>-30.221402373352227</v>
      </c>
      <c r="C4595">
        <v>2018.365</v>
      </c>
      <c r="D4595">
        <v>3</v>
      </c>
      <c r="E4595">
        <v>0.65</v>
      </c>
      <c r="F4595">
        <v>19.899999999999999</v>
      </c>
      <c r="G4595">
        <v>54.048620189015942</v>
      </c>
      <c r="H4595">
        <v>18.699268841972707</v>
      </c>
      <c r="I4595">
        <v>21.308287548474397</v>
      </c>
      <c r="J4595">
        <v>5515.9465858169424</v>
      </c>
      <c r="K4595">
        <v>-3191.606316018951</v>
      </c>
      <c r="L4595">
        <v>-30.054293777960297</v>
      </c>
      <c r="M4595">
        <v>6372.7558884706732</v>
      </c>
      <c r="N4595">
        <v>37216.592015574031</v>
      </c>
      <c r="O4595">
        <v>47.769205705412688</v>
      </c>
      <c r="P4595">
        <v>37.772819282056922</v>
      </c>
      <c r="Q4595" s="6">
        <v>4593</v>
      </c>
    </row>
    <row r="4596" spans="1:17" x14ac:dyDescent="0.25">
      <c r="A4596">
        <v>138.34</v>
      </c>
      <c r="B4596">
        <v>-28.380000000000003</v>
      </c>
      <c r="C4596">
        <v>2018.365</v>
      </c>
      <c r="D4596">
        <v>0.75</v>
      </c>
      <c r="E4596">
        <v>0.65</v>
      </c>
      <c r="F4596">
        <v>19.899999999999999</v>
      </c>
      <c r="G4596">
        <v>42.007420362456692</v>
      </c>
      <c r="H4596">
        <v>15.866941996585098</v>
      </c>
      <c r="I4596">
        <v>28.340000000000003</v>
      </c>
      <c r="J4596">
        <v>5615.8288166775137</v>
      </c>
      <c r="K4596">
        <v>-3013.6236859119326</v>
      </c>
      <c r="L4596">
        <v>-28.219353082759699</v>
      </c>
      <c r="M4596">
        <v>6373.3398637225509</v>
      </c>
      <c r="N4596">
        <v>37438.223000034683</v>
      </c>
      <c r="O4596">
        <v>44.552263396185069</v>
      </c>
      <c r="P4596">
        <v>48.610749353916063</v>
      </c>
      <c r="Q4596" s="6">
        <v>4594</v>
      </c>
    </row>
    <row r="4597" spans="1:17" x14ac:dyDescent="0.25">
      <c r="A4597">
        <v>119.21167193416099</v>
      </c>
      <c r="B4597">
        <v>-39.22233890376792</v>
      </c>
      <c r="C4597">
        <v>2018.365</v>
      </c>
      <c r="D4597">
        <v>1.2</v>
      </c>
      <c r="E4597">
        <v>0.65</v>
      </c>
      <c r="F4597">
        <v>19.899999999999999</v>
      </c>
      <c r="G4597">
        <v>46.089820015575185</v>
      </c>
      <c r="H4597">
        <v>21.658387942284861</v>
      </c>
      <c r="I4597">
        <v>9.2116719341609894</v>
      </c>
      <c r="J4597">
        <v>4947.7587660572362</v>
      </c>
      <c r="K4597">
        <v>-4011.4710005320258</v>
      </c>
      <c r="L4597">
        <v>-39.033938746455732</v>
      </c>
      <c r="M4597">
        <v>6369.6323595012636</v>
      </c>
      <c r="N4597">
        <v>37503.75638236582</v>
      </c>
      <c r="O4597">
        <v>43.576793957673722</v>
      </c>
      <c r="P4597">
        <v>14.38458003895472</v>
      </c>
      <c r="Q4597" s="6">
        <v>4595</v>
      </c>
    </row>
    <row r="4598" spans="1:17" x14ac:dyDescent="0.25">
      <c r="A4598">
        <v>126.47321519575752</v>
      </c>
      <c r="B4598">
        <v>-41.122461111814268</v>
      </c>
      <c r="C4598">
        <v>2018.365</v>
      </c>
      <c r="D4598">
        <v>0.75</v>
      </c>
      <c r="E4598">
        <v>0.65</v>
      </c>
      <c r="F4598">
        <v>19.899999999999999</v>
      </c>
      <c r="G4598">
        <v>42.007420362456692</v>
      </c>
      <c r="H4598">
        <v>17.591395037604116</v>
      </c>
      <c r="I4598">
        <v>16.473215195757518</v>
      </c>
      <c r="J4598">
        <v>4811.6600979828818</v>
      </c>
      <c r="K4598">
        <v>-4172.679181457499</v>
      </c>
      <c r="L4598">
        <v>-40.931880381694441</v>
      </c>
      <c r="M4598">
        <v>6368.934326077595</v>
      </c>
      <c r="N4598">
        <v>37805.746115366303</v>
      </c>
      <c r="O4598">
        <v>39.53735213302194</v>
      </c>
      <c r="P4598">
        <v>24.209869112875381</v>
      </c>
      <c r="Q4598" s="6">
        <v>4596</v>
      </c>
    </row>
    <row r="4599" spans="1:17" x14ac:dyDescent="0.25">
      <c r="A4599">
        <v>122.87594165743383</v>
      </c>
      <c r="B4599">
        <v>-35.516363469902807</v>
      </c>
      <c r="C4599">
        <v>2018.365</v>
      </c>
      <c r="D4599">
        <v>3</v>
      </c>
      <c r="E4599">
        <v>0.65</v>
      </c>
      <c r="F4599">
        <v>19.899999999999999</v>
      </c>
      <c r="G4599">
        <v>54.048620189015942</v>
      </c>
      <c r="H4599">
        <v>18.467745122463839</v>
      </c>
      <c r="I4599">
        <v>12.875941657433827</v>
      </c>
      <c r="J4599">
        <v>5197.3592746647719</v>
      </c>
      <c r="K4599">
        <v>-3684.6471999077444</v>
      </c>
      <c r="L4599">
        <v>-35.334582738966162</v>
      </c>
      <c r="M4599">
        <v>6370.96291134487</v>
      </c>
      <c r="N4599">
        <v>37297.99228106915</v>
      </c>
      <c r="O4599">
        <v>46.528486028987928</v>
      </c>
      <c r="P4599">
        <v>21.478834735399793</v>
      </c>
      <c r="Q4599" s="6">
        <v>4597</v>
      </c>
    </row>
    <row r="4600" spans="1:17" x14ac:dyDescent="0.25">
      <c r="A4600">
        <v>123.87421392196337</v>
      </c>
      <c r="B4600">
        <v>-34.184886643326834</v>
      </c>
      <c r="C4600">
        <v>2018.365</v>
      </c>
      <c r="D4600">
        <v>0.75</v>
      </c>
      <c r="E4600">
        <v>0.65</v>
      </c>
      <c r="F4600">
        <v>19.899999999999999</v>
      </c>
      <c r="G4600">
        <v>42.007420362456692</v>
      </c>
      <c r="H4600">
        <v>22.618380565719558</v>
      </c>
      <c r="I4600">
        <v>13.874213921963374</v>
      </c>
      <c r="J4600">
        <v>5281.7653790686272</v>
      </c>
      <c r="K4600">
        <v>-3563.4315214986946</v>
      </c>
      <c r="L4600">
        <v>-34.00623098819716</v>
      </c>
      <c r="M4600">
        <v>6371.4276051712659</v>
      </c>
      <c r="N4600">
        <v>37229.053630217131</v>
      </c>
      <c r="O4600">
        <v>47.55838239019667</v>
      </c>
      <c r="P4600">
        <v>23.730417156746775</v>
      </c>
      <c r="Q4600" s="6">
        <v>4598</v>
      </c>
    </row>
    <row r="4601" spans="1:17" x14ac:dyDescent="0.25">
      <c r="A4601">
        <v>130.24151321134718</v>
      </c>
      <c r="B4601">
        <v>-33.47221073456015</v>
      </c>
      <c r="C4601">
        <v>2018.365</v>
      </c>
      <c r="D4601">
        <v>1.2</v>
      </c>
      <c r="E4601">
        <v>0.65</v>
      </c>
      <c r="F4601">
        <v>19.899999999999999</v>
      </c>
      <c r="G4601">
        <v>46.089820015575185</v>
      </c>
      <c r="H4601">
        <v>17.321474367083535</v>
      </c>
      <c r="I4601">
        <v>20.241513211347183</v>
      </c>
      <c r="J4601">
        <v>5325.7727429520301</v>
      </c>
      <c r="K4601">
        <v>-3497.7649266775411</v>
      </c>
      <c r="L4601">
        <v>-33.295386200295496</v>
      </c>
      <c r="M4601">
        <v>6371.6728409316756</v>
      </c>
      <c r="N4601">
        <v>37376.941174827953</v>
      </c>
      <c r="O4601">
        <v>45.395985414646262</v>
      </c>
      <c r="P4601">
        <v>33.76644264988051</v>
      </c>
      <c r="Q4601" s="6">
        <v>4599</v>
      </c>
    </row>
    <row r="4602" spans="1:17" x14ac:dyDescent="0.25">
      <c r="A4602">
        <v>123.02759435903756</v>
      </c>
      <c r="B4602">
        <v>-26.475529813004492</v>
      </c>
      <c r="C4602">
        <v>2018.365</v>
      </c>
      <c r="D4602">
        <v>0.75</v>
      </c>
      <c r="E4602">
        <v>0.65</v>
      </c>
      <c r="F4602">
        <v>19.899999999999999</v>
      </c>
      <c r="G4602">
        <v>42.007420362456692</v>
      </c>
      <c r="H4602">
        <v>20.104933860545252</v>
      </c>
      <c r="I4602">
        <v>13.027594359037565</v>
      </c>
      <c r="J4602">
        <v>5713.0335635131114</v>
      </c>
      <c r="K4602">
        <v>-2826.3192753605399</v>
      </c>
      <c r="L4602">
        <v>-26.322259652431075</v>
      </c>
      <c r="M4602">
        <v>6373.9181940233475</v>
      </c>
      <c r="N4602">
        <v>36729.705029742538</v>
      </c>
      <c r="O4602">
        <v>55.822641850388308</v>
      </c>
      <c r="P4602">
        <v>27.429034644258035</v>
      </c>
      <c r="Q4602" s="6">
        <v>4600</v>
      </c>
    </row>
    <row r="4603" spans="1:17" x14ac:dyDescent="0.25">
      <c r="A4603">
        <v>156.745</v>
      </c>
      <c r="B4603">
        <v>-27.112000000000002</v>
      </c>
      <c r="C4603">
        <v>2018.365</v>
      </c>
      <c r="D4603">
        <v>0.75</v>
      </c>
      <c r="E4603">
        <v>0.65</v>
      </c>
      <c r="F4603">
        <v>19.899999999999999</v>
      </c>
      <c r="G4603">
        <v>42.007420362456692</v>
      </c>
      <c r="H4603">
        <v>19.291368673768439</v>
      </c>
      <c r="I4603">
        <v>46.745000000000005</v>
      </c>
      <c r="J4603">
        <v>5681.2441878476629</v>
      </c>
      <c r="K4603">
        <v>-2889.2685503622733</v>
      </c>
      <c r="L4603">
        <v>-26.956187983414111</v>
      </c>
      <c r="M4603">
        <v>6373.7279733343948</v>
      </c>
      <c r="N4603">
        <v>38602.391745556008</v>
      </c>
      <c r="O4603">
        <v>30.053687766626219</v>
      </c>
      <c r="P4603">
        <v>66.791110628138867</v>
      </c>
      <c r="Q4603" s="6">
        <v>4601</v>
      </c>
    </row>
    <row r="4604" spans="1:17" x14ac:dyDescent="0.25">
      <c r="A4604">
        <v>151.11500000000001</v>
      </c>
      <c r="B4604">
        <v>-42.101999999999997</v>
      </c>
      <c r="C4604">
        <v>2018.365</v>
      </c>
      <c r="D4604">
        <v>3</v>
      </c>
      <c r="E4604">
        <v>0.65</v>
      </c>
      <c r="F4604">
        <v>19.899999999999999</v>
      </c>
      <c r="G4604">
        <v>54.048620189015942</v>
      </c>
      <c r="H4604">
        <v>15.193408085799428</v>
      </c>
      <c r="I4604">
        <v>41.115000000000009</v>
      </c>
      <c r="J4604">
        <v>4739.4128825648932</v>
      </c>
      <c r="K4604">
        <v>-4254.0181602410566</v>
      </c>
      <c r="L4604">
        <v>-41.910621599037668</v>
      </c>
      <c r="M4604">
        <v>6368.5716592563185</v>
      </c>
      <c r="N4604">
        <v>38952.126115494626</v>
      </c>
      <c r="O4604">
        <v>26.161411535133169</v>
      </c>
      <c r="P4604">
        <v>52.470400337791752</v>
      </c>
      <c r="Q4604" s="6">
        <v>4602</v>
      </c>
    </row>
    <row r="4605" spans="1:17" x14ac:dyDescent="0.25">
      <c r="A4605">
        <v>116.07928395463095</v>
      </c>
      <c r="B4605">
        <v>-33.104772946551741</v>
      </c>
      <c r="C4605">
        <v>2018.365</v>
      </c>
      <c r="D4605">
        <v>3</v>
      </c>
      <c r="E4605">
        <v>0.65</v>
      </c>
      <c r="F4605">
        <v>19.899999999999999</v>
      </c>
      <c r="G4605">
        <v>54.048620189015942</v>
      </c>
      <c r="H4605">
        <v>14.99807815577527</v>
      </c>
      <c r="I4605">
        <v>6.0792839546309523</v>
      </c>
      <c r="J4605">
        <v>5348.1398588480088</v>
      </c>
      <c r="K4605">
        <v>-3463.6993404482982</v>
      </c>
      <c r="L4605">
        <v>-32.928935150438996</v>
      </c>
      <c r="M4605">
        <v>6371.7982603673809</v>
      </c>
      <c r="N4605">
        <v>37012.854049602131</v>
      </c>
      <c r="O4605">
        <v>50.924820040738624</v>
      </c>
      <c r="P4605">
        <v>11.034209199155471</v>
      </c>
      <c r="Q4605" s="6">
        <v>4603</v>
      </c>
    </row>
    <row r="4606" spans="1:17" x14ac:dyDescent="0.25">
      <c r="A4606">
        <v>128.90869962055416</v>
      </c>
      <c r="B4606">
        <v>-32.990222008709608</v>
      </c>
      <c r="C4606">
        <v>2018.365</v>
      </c>
      <c r="D4606">
        <v>0.75</v>
      </c>
      <c r="E4606">
        <v>0.65</v>
      </c>
      <c r="F4606">
        <v>19.899999999999999</v>
      </c>
      <c r="G4606">
        <v>42.007420362456692</v>
      </c>
      <c r="H4606">
        <v>15.968434433131401</v>
      </c>
      <c r="I4606">
        <v>18.90869962055416</v>
      </c>
      <c r="J4606">
        <v>5355.0679519211835</v>
      </c>
      <c r="K4606">
        <v>-3453.0503497776745</v>
      </c>
      <c r="L4606">
        <v>-32.814697732498303</v>
      </c>
      <c r="M4606">
        <v>6371.8372144769246</v>
      </c>
      <c r="N4606">
        <v>37298.800627868142</v>
      </c>
      <c r="O4606">
        <v>46.531740816274336</v>
      </c>
      <c r="P4606">
        <v>32.174284387168086</v>
      </c>
      <c r="Q4606" s="6">
        <v>4604</v>
      </c>
    </row>
    <row r="4607" spans="1:17" x14ac:dyDescent="0.25">
      <c r="A4607">
        <v>119.45993783679324</v>
      </c>
      <c r="B4607">
        <v>-34.518604944838422</v>
      </c>
      <c r="C4607">
        <v>2018.365</v>
      </c>
      <c r="D4607">
        <v>1.2</v>
      </c>
      <c r="E4607">
        <v>0.65</v>
      </c>
      <c r="F4607">
        <v>19.899999999999999</v>
      </c>
      <c r="G4607">
        <v>46.089820015575185</v>
      </c>
      <c r="H4607">
        <v>21.05800973243646</v>
      </c>
      <c r="I4607">
        <v>9.4599378367932445</v>
      </c>
      <c r="J4607">
        <v>5260.876642797225</v>
      </c>
      <c r="K4607">
        <v>-3593.9939336566681</v>
      </c>
      <c r="L4607">
        <v>-34.339129643880845</v>
      </c>
      <c r="M4607">
        <v>6371.3119093237246</v>
      </c>
      <c r="N4607">
        <v>37159.128257912816</v>
      </c>
      <c r="O4607">
        <v>48.615749386737875</v>
      </c>
      <c r="P4607">
        <v>16.385364382698544</v>
      </c>
      <c r="Q4607" s="6">
        <v>4605</v>
      </c>
    </row>
    <row r="4608" spans="1:17" x14ac:dyDescent="0.25">
      <c r="A4608">
        <v>126.0461734758573</v>
      </c>
      <c r="B4608">
        <v>-34.364574475249853</v>
      </c>
      <c r="C4608">
        <v>2018.365</v>
      </c>
      <c r="D4608">
        <v>1.2</v>
      </c>
      <c r="E4608">
        <v>0.65</v>
      </c>
      <c r="F4608">
        <v>19.899999999999999</v>
      </c>
      <c r="G4608">
        <v>46.089820015575185</v>
      </c>
      <c r="H4608">
        <v>18.701746033628247</v>
      </c>
      <c r="I4608">
        <v>16.046173475857302</v>
      </c>
      <c r="J4608">
        <v>5270.5402739358969</v>
      </c>
      <c r="K4608">
        <v>-3579.902509679298</v>
      </c>
      <c r="L4608">
        <v>-34.185474480143931</v>
      </c>
      <c r="M4608">
        <v>6371.3653762744152</v>
      </c>
      <c r="N4608">
        <v>37299.728210391339</v>
      </c>
      <c r="O4608">
        <v>46.5099867768186</v>
      </c>
      <c r="P4608">
        <v>27.001019966502053</v>
      </c>
      <c r="Q4608" s="6">
        <v>4606</v>
      </c>
    </row>
    <row r="4609" spans="1:17" x14ac:dyDescent="0.25">
      <c r="A4609">
        <v>147.00200000000001</v>
      </c>
      <c r="B4609">
        <v>-39.000999999999998</v>
      </c>
      <c r="C4609">
        <v>2018.365</v>
      </c>
      <c r="D4609">
        <v>0.75</v>
      </c>
      <c r="E4609">
        <v>0.65</v>
      </c>
      <c r="F4609">
        <v>19.899999999999999</v>
      </c>
      <c r="G4609">
        <v>42.007420362456692</v>
      </c>
      <c r="H4609">
        <v>21.712423977964402</v>
      </c>
      <c r="I4609">
        <v>37.00200000000001</v>
      </c>
      <c r="J4609">
        <v>4963.2599385282392</v>
      </c>
      <c r="K4609">
        <v>-3992.4047480036534</v>
      </c>
      <c r="L4609">
        <v>-38.81290784744521</v>
      </c>
      <c r="M4609">
        <v>6369.7130931684396</v>
      </c>
      <c r="N4609">
        <v>38524.450656769026</v>
      </c>
      <c r="O4609">
        <v>30.886874552817318</v>
      </c>
      <c r="P4609">
        <v>50.134955076906479</v>
      </c>
      <c r="Q4609" s="6">
        <v>4607</v>
      </c>
    </row>
    <row r="4610" spans="1:17" x14ac:dyDescent="0.25">
      <c r="A4610">
        <v>125.61923912242315</v>
      </c>
      <c r="B4610">
        <v>-32.280399333842475</v>
      </c>
      <c r="C4610">
        <v>2018.365</v>
      </c>
      <c r="D4610">
        <v>3</v>
      </c>
      <c r="E4610">
        <v>0.65</v>
      </c>
      <c r="F4610">
        <v>19.899999999999999</v>
      </c>
      <c r="G4610">
        <v>54.048620189015942</v>
      </c>
      <c r="H4610">
        <v>23.129508032407212</v>
      </c>
      <c r="I4610">
        <v>15.619239122423153</v>
      </c>
      <c r="J4610">
        <v>5397.5194770564094</v>
      </c>
      <c r="K4610">
        <v>-3386.7608100849516</v>
      </c>
      <c r="L4610">
        <v>-32.106879921356644</v>
      </c>
      <c r="M4610">
        <v>6372.0769996862546</v>
      </c>
      <c r="N4610">
        <v>37149.195354634321</v>
      </c>
      <c r="O4610">
        <v>48.782302621053653</v>
      </c>
      <c r="P4610">
        <v>27.630790154860822</v>
      </c>
      <c r="Q4610" s="6">
        <v>4608</v>
      </c>
    </row>
    <row r="4611" spans="1:17" x14ac:dyDescent="0.25">
      <c r="A4611">
        <v>147.1807</v>
      </c>
      <c r="B4611">
        <v>-29.93</v>
      </c>
      <c r="C4611">
        <v>2018.365</v>
      </c>
      <c r="D4611">
        <v>1.2</v>
      </c>
      <c r="E4611">
        <v>0.65</v>
      </c>
      <c r="F4611">
        <v>19.899999999999999</v>
      </c>
      <c r="G4611">
        <v>46.089820015575185</v>
      </c>
      <c r="H4611">
        <v>21.920010342150608</v>
      </c>
      <c r="I4611">
        <v>37.180700000000002</v>
      </c>
      <c r="J4611">
        <v>5532.1350415553788</v>
      </c>
      <c r="K4611">
        <v>-3163.6524491190039</v>
      </c>
      <c r="L4611">
        <v>-29.763868886804204</v>
      </c>
      <c r="M4611">
        <v>6372.8498285164069</v>
      </c>
      <c r="N4611">
        <v>38036.028036243777</v>
      </c>
      <c r="O4611">
        <v>36.691866478219062</v>
      </c>
      <c r="P4611">
        <v>56.663431618210829</v>
      </c>
      <c r="Q4611" s="6">
        <v>4609</v>
      </c>
    </row>
    <row r="4612" spans="1:17" x14ac:dyDescent="0.25">
      <c r="A4612">
        <v>154.22999999999999</v>
      </c>
      <c r="B4612">
        <v>-32.920999999999999</v>
      </c>
      <c r="C4612">
        <v>2018.365</v>
      </c>
      <c r="D4612">
        <v>0.75</v>
      </c>
      <c r="E4612">
        <v>0.65</v>
      </c>
      <c r="F4612">
        <v>19.899999999999999</v>
      </c>
      <c r="G4612">
        <v>42.007420362456692</v>
      </c>
      <c r="H4612">
        <v>21.310426497076548</v>
      </c>
      <c r="I4612">
        <v>44.22999999999999</v>
      </c>
      <c r="J4612">
        <v>5359.2441440488801</v>
      </c>
      <c r="K4612">
        <v>-3446.6086575648642</v>
      </c>
      <c r="L4612">
        <v>-32.745666535857694</v>
      </c>
      <c r="M4612">
        <v>6371.8607199093176</v>
      </c>
      <c r="N4612">
        <v>38659.833541567496</v>
      </c>
      <c r="O4612">
        <v>29.389916449292308</v>
      </c>
      <c r="P4612">
        <v>60.825822751761685</v>
      </c>
      <c r="Q4612" s="6">
        <v>4610</v>
      </c>
    </row>
    <row r="4613" spans="1:17" x14ac:dyDescent="0.25">
      <c r="A4613">
        <v>142.67686587260431</v>
      </c>
      <c r="B4613">
        <v>-34.672271579361087</v>
      </c>
      <c r="C4613">
        <v>2018.365</v>
      </c>
      <c r="D4613">
        <v>0.75</v>
      </c>
      <c r="E4613">
        <v>0.65</v>
      </c>
      <c r="F4613">
        <v>19.899999999999999</v>
      </c>
      <c r="G4613">
        <v>42.007420362456692</v>
      </c>
      <c r="H4613">
        <v>15.651173629093369</v>
      </c>
      <c r="I4613">
        <v>32.67686587260431</v>
      </c>
      <c r="J4613">
        <v>5251.1978802612111</v>
      </c>
      <c r="K4613">
        <v>-3608.0264886237464</v>
      </c>
      <c r="L4613">
        <v>-34.492427010328825</v>
      </c>
      <c r="M4613">
        <v>6371.2584565586758</v>
      </c>
      <c r="N4613">
        <v>38021.960681677665</v>
      </c>
      <c r="O4613">
        <v>36.843915729748559</v>
      </c>
      <c r="P4613">
        <v>48.429808249184291</v>
      </c>
      <c r="Q4613" s="6">
        <v>4611</v>
      </c>
    </row>
    <row r="4614" spans="1:17" x14ac:dyDescent="0.25">
      <c r="A4614">
        <v>149.09800000000001</v>
      </c>
      <c r="B4614">
        <v>-41.893999999999998</v>
      </c>
      <c r="C4614">
        <v>2018.365</v>
      </c>
      <c r="D4614">
        <v>3</v>
      </c>
      <c r="E4614">
        <v>0.65</v>
      </c>
      <c r="F4614">
        <v>19.899999999999999</v>
      </c>
      <c r="G4614">
        <v>54.048620189015942</v>
      </c>
      <c r="H4614">
        <v>19.225737021145896</v>
      </c>
      <c r="I4614">
        <v>39.098000000000013</v>
      </c>
      <c r="J4614">
        <v>4754.8713631345909</v>
      </c>
      <c r="K4614">
        <v>-4236.8485734119431</v>
      </c>
      <c r="L4614">
        <v>-41.702772320750853</v>
      </c>
      <c r="M4614">
        <v>6368.6487981345163</v>
      </c>
      <c r="N4614">
        <v>38822.598297539465</v>
      </c>
      <c r="O4614">
        <v>27.561785773167831</v>
      </c>
      <c r="P4614">
        <v>50.58901258981227</v>
      </c>
      <c r="Q4614" s="6">
        <v>4612</v>
      </c>
    </row>
    <row r="4615" spans="1:17" x14ac:dyDescent="0.25">
      <c r="A4615">
        <v>155.34800000000001</v>
      </c>
      <c r="B4615">
        <v>-32.866999999999997</v>
      </c>
      <c r="C4615">
        <v>2018.365</v>
      </c>
      <c r="D4615">
        <v>3</v>
      </c>
      <c r="E4615">
        <v>0.65</v>
      </c>
      <c r="F4615">
        <v>19.899999999999999</v>
      </c>
      <c r="G4615">
        <v>54.048620189015942</v>
      </c>
      <c r="H4615">
        <v>16.588277205035201</v>
      </c>
      <c r="I4615">
        <v>45.348000000000013</v>
      </c>
      <c r="J4615">
        <v>5362.4965486164383</v>
      </c>
      <c r="K4615">
        <v>-3441.5800509761316</v>
      </c>
      <c r="L4615">
        <v>-32.691816095997147</v>
      </c>
      <c r="M4615">
        <v>6371.8790384940676</v>
      </c>
      <c r="N4615">
        <v>38737.614032394653</v>
      </c>
      <c r="O4615">
        <v>28.528434224485263</v>
      </c>
      <c r="P4615">
        <v>61.802542655419508</v>
      </c>
      <c r="Q4615" s="6">
        <v>4613</v>
      </c>
    </row>
    <row r="4616" spans="1:17" x14ac:dyDescent="0.25">
      <c r="A4616">
        <v>124.69168725550905</v>
      </c>
      <c r="B4616">
        <v>-31.226609881621158</v>
      </c>
      <c r="C4616">
        <v>2018.365</v>
      </c>
      <c r="D4616">
        <v>3</v>
      </c>
      <c r="E4616">
        <v>0.65</v>
      </c>
      <c r="F4616">
        <v>19.899999999999999</v>
      </c>
      <c r="G4616">
        <v>54.048620189015942</v>
      </c>
      <c r="H4616">
        <v>15.328147661836516</v>
      </c>
      <c r="I4616">
        <v>14.691687255509052</v>
      </c>
      <c r="J4616">
        <v>5459.0111656426088</v>
      </c>
      <c r="K4616">
        <v>-3287.4049870318991</v>
      </c>
      <c r="L4616">
        <v>-31.0562620675435</v>
      </c>
      <c r="M4616">
        <v>6372.4276736086131</v>
      </c>
      <c r="N4616">
        <v>37055.69900277305</v>
      </c>
      <c r="O4616">
        <v>50.250667574838879</v>
      </c>
      <c r="P4616">
        <v>26.827739350297779</v>
      </c>
      <c r="Q4616" s="6">
        <v>4614</v>
      </c>
    </row>
    <row r="4617" spans="1:17" x14ac:dyDescent="0.25">
      <c r="A4617">
        <v>114.46391220395881</v>
      </c>
      <c r="B4617">
        <v>-41.881881727857014</v>
      </c>
      <c r="C4617">
        <v>2018.365</v>
      </c>
      <c r="D4617">
        <v>3</v>
      </c>
      <c r="E4617">
        <v>0.65</v>
      </c>
      <c r="F4617">
        <v>19.899999999999999</v>
      </c>
      <c r="G4617">
        <v>54.048620189015942</v>
      </c>
      <c r="H4617">
        <v>15.782991065949098</v>
      </c>
      <c r="I4617">
        <v>4.4639122039588131</v>
      </c>
      <c r="J4617">
        <v>4755.7700485224614</v>
      </c>
      <c r="K4617">
        <v>-4235.846547982218</v>
      </c>
      <c r="L4617">
        <v>-41.690663140296579</v>
      </c>
      <c r="M4617">
        <v>6368.6532903335383</v>
      </c>
      <c r="N4617">
        <v>37663.577760294058</v>
      </c>
      <c r="O4617">
        <v>41.393944369917151</v>
      </c>
      <c r="P4617">
        <v>6.6698052504824181</v>
      </c>
      <c r="Q4617" s="6">
        <v>4615</v>
      </c>
    </row>
    <row r="4618" spans="1:17" x14ac:dyDescent="0.25">
      <c r="A4618">
        <v>151.11099999999999</v>
      </c>
      <c r="B4618">
        <v>-29.799999999999997</v>
      </c>
      <c r="C4618">
        <v>2018.365</v>
      </c>
      <c r="D4618">
        <v>1.2</v>
      </c>
      <c r="E4618">
        <v>0.65</v>
      </c>
      <c r="F4618">
        <v>19.899999999999999</v>
      </c>
      <c r="G4618">
        <v>46.089820015575185</v>
      </c>
      <c r="H4618">
        <v>22.207559961906078</v>
      </c>
      <c r="I4618">
        <v>41.11099999999999</v>
      </c>
      <c r="J4618">
        <v>5539.3108789370563</v>
      </c>
      <c r="K4618">
        <v>-3151.1556263596849</v>
      </c>
      <c r="L4618">
        <v>-29.634310482408189</v>
      </c>
      <c r="M4618">
        <v>6372.8915568247921</v>
      </c>
      <c r="N4618">
        <v>38294.679215161319</v>
      </c>
      <c r="O4618">
        <v>33.579628560711456</v>
      </c>
      <c r="P4618">
        <v>60.339732858494337</v>
      </c>
      <c r="Q4618" s="6">
        <v>4616</v>
      </c>
    </row>
    <row r="4619" spans="1:17" x14ac:dyDescent="0.25">
      <c r="A4619">
        <v>158.55157305482169</v>
      </c>
      <c r="B4619">
        <v>-27.789000000000001</v>
      </c>
      <c r="C4619">
        <v>2018.365</v>
      </c>
      <c r="D4619">
        <v>3</v>
      </c>
      <c r="E4619">
        <v>0.65</v>
      </c>
      <c r="F4619">
        <v>19.899999999999999</v>
      </c>
      <c r="G4619">
        <v>54.048620189015942</v>
      </c>
      <c r="H4619">
        <v>22.959695935696807</v>
      </c>
      <c r="I4619">
        <v>48.551573054821688</v>
      </c>
      <c r="J4619">
        <v>5646.6620377440086</v>
      </c>
      <c r="K4619">
        <v>-2955.8405875196881</v>
      </c>
      <c r="L4619">
        <v>-27.63056820267877</v>
      </c>
      <c r="M4619">
        <v>6373.5222402787658</v>
      </c>
      <c r="N4619">
        <v>38771.583076956289</v>
      </c>
      <c r="O4619">
        <v>28.173049233306596</v>
      </c>
      <c r="P4619">
        <v>67.621748774792763</v>
      </c>
      <c r="Q4619" s="6">
        <v>4617</v>
      </c>
    </row>
    <row r="4620" spans="1:17" x14ac:dyDescent="0.25">
      <c r="A4620">
        <v>157.39527072141516</v>
      </c>
      <c r="B4620">
        <v>-39.787999999999997</v>
      </c>
      <c r="C4620">
        <v>2018.365</v>
      </c>
      <c r="D4620">
        <v>1.2</v>
      </c>
      <c r="E4620">
        <v>0.65</v>
      </c>
      <c r="F4620">
        <v>19.899999999999999</v>
      </c>
      <c r="G4620">
        <v>46.089820015575185</v>
      </c>
      <c r="H4620">
        <v>16.443149661298015</v>
      </c>
      <c r="I4620">
        <v>47.395270721415159</v>
      </c>
      <c r="J4620">
        <v>4907.8071678181986</v>
      </c>
      <c r="K4620">
        <v>-4059.9272485902115</v>
      </c>
      <c r="L4620">
        <v>-39.598863731352374</v>
      </c>
      <c r="M4620">
        <v>6369.4254419321824</v>
      </c>
      <c r="N4620">
        <v>39220.180431470013</v>
      </c>
      <c r="O4620">
        <v>23.339905763176201</v>
      </c>
      <c r="P4620">
        <v>59.520611508517511</v>
      </c>
      <c r="Q4620" s="6">
        <v>4618</v>
      </c>
    </row>
    <row r="4621" spans="1:17" x14ac:dyDescent="0.25">
      <c r="A4621">
        <v>139.73509243259863</v>
      </c>
      <c r="B4621">
        <v>-34.496914677015624</v>
      </c>
      <c r="C4621">
        <v>2018.365</v>
      </c>
      <c r="D4621">
        <v>1.2</v>
      </c>
      <c r="E4621">
        <v>0.65</v>
      </c>
      <c r="F4621">
        <v>19.899999999999999</v>
      </c>
      <c r="G4621">
        <v>46.089820015575185</v>
      </c>
      <c r="H4621">
        <v>16.191877490497816</v>
      </c>
      <c r="I4621">
        <v>29.735092432598634</v>
      </c>
      <c r="J4621">
        <v>5262.2397622669141</v>
      </c>
      <c r="K4621">
        <v>-3592.0111578565984</v>
      </c>
      <c r="L4621">
        <v>-34.317491913413832</v>
      </c>
      <c r="M4621">
        <v>6371.319445275778</v>
      </c>
      <c r="N4621">
        <v>37856.083045184583</v>
      </c>
      <c r="O4621">
        <v>38.926030264683021</v>
      </c>
      <c r="P4621">
        <v>45.243780326646778</v>
      </c>
      <c r="Q4621" s="6">
        <v>4619</v>
      </c>
    </row>
    <row r="4622" spans="1:17" x14ac:dyDescent="0.25">
      <c r="A4622">
        <v>132.75676441138793</v>
      </c>
      <c r="B4622">
        <v>-39.38966935791678</v>
      </c>
      <c r="C4622">
        <v>2018.365</v>
      </c>
      <c r="D4622">
        <v>1.2</v>
      </c>
      <c r="E4622">
        <v>0.65</v>
      </c>
      <c r="F4622">
        <v>19.899999999999999</v>
      </c>
      <c r="G4622">
        <v>46.089820015575185</v>
      </c>
      <c r="H4622">
        <v>15.593424704005281</v>
      </c>
      <c r="I4622">
        <v>22.756764411387934</v>
      </c>
      <c r="J4622">
        <v>4935.9907845865309</v>
      </c>
      <c r="K4622">
        <v>-4025.8455905583955</v>
      </c>
      <c r="L4622">
        <v>-39.201043799993812</v>
      </c>
      <c r="M4622">
        <v>6369.5712371039253</v>
      </c>
      <c r="N4622">
        <v>37875.386227462113</v>
      </c>
      <c r="O4622">
        <v>38.655613143364896</v>
      </c>
      <c r="P4622">
        <v>33.465260387530066</v>
      </c>
      <c r="Q4622" s="6">
        <v>4620</v>
      </c>
    </row>
    <row r="4623" spans="1:17" x14ac:dyDescent="0.25">
      <c r="A4623">
        <v>113.01996428559924</v>
      </c>
      <c r="B4623">
        <v>-25.541701394551446</v>
      </c>
      <c r="C4623">
        <v>2018.365</v>
      </c>
      <c r="D4623">
        <v>3</v>
      </c>
      <c r="E4623">
        <v>0.65</v>
      </c>
      <c r="F4623">
        <v>19.899999999999999</v>
      </c>
      <c r="G4623">
        <v>54.048620189015942</v>
      </c>
      <c r="H4623">
        <v>16.810439444366487</v>
      </c>
      <c r="I4623">
        <v>3.0199642855992437</v>
      </c>
      <c r="J4623">
        <v>5758.3996901290066</v>
      </c>
      <c r="K4623">
        <v>-2733.3404607007055</v>
      </c>
      <c r="L4623">
        <v>-25.392296369685265</v>
      </c>
      <c r="M4623">
        <v>6374.1914832691828</v>
      </c>
      <c r="N4623">
        <v>36517.440418869111</v>
      </c>
      <c r="O4623">
        <v>59.943360796648101</v>
      </c>
      <c r="P4623">
        <v>6.9759664221542925</v>
      </c>
      <c r="Q4623" s="6">
        <v>4621</v>
      </c>
    </row>
    <row r="4624" spans="1:17" x14ac:dyDescent="0.25">
      <c r="A4624">
        <v>126.22745712895698</v>
      </c>
      <c r="B4624">
        <v>-38.120116653168601</v>
      </c>
      <c r="C4624">
        <v>2018.365</v>
      </c>
      <c r="D4624">
        <v>3</v>
      </c>
      <c r="E4624">
        <v>0.65</v>
      </c>
      <c r="F4624">
        <v>19.899999999999999</v>
      </c>
      <c r="G4624">
        <v>54.048620189015942</v>
      </c>
      <c r="H4624">
        <v>15.905192508548215</v>
      </c>
      <c r="I4624">
        <v>16.227457128956985</v>
      </c>
      <c r="J4624">
        <v>5024.2123986485767</v>
      </c>
      <c r="K4624">
        <v>-3915.9430563624123</v>
      </c>
      <c r="L4624">
        <v>-37.933361122016215</v>
      </c>
      <c r="M4624">
        <v>6370.0329863672669</v>
      </c>
      <c r="N4624">
        <v>37571.111538107005</v>
      </c>
      <c r="O4624">
        <v>42.65887864712932</v>
      </c>
      <c r="P4624">
        <v>25.242656931599949</v>
      </c>
      <c r="Q4624" s="6">
        <v>4622</v>
      </c>
    </row>
    <row r="4625" spans="1:17" x14ac:dyDescent="0.25">
      <c r="A4625">
        <v>146.71</v>
      </c>
      <c r="B4625">
        <v>-41.633000000000003</v>
      </c>
      <c r="C4625">
        <v>2018.365</v>
      </c>
      <c r="D4625">
        <v>0.75</v>
      </c>
      <c r="E4625">
        <v>0.65</v>
      </c>
      <c r="F4625">
        <v>19.899999999999999</v>
      </c>
      <c r="G4625">
        <v>42.007420362456692</v>
      </c>
      <c r="H4625">
        <v>14.159097763400794</v>
      </c>
      <c r="I4625">
        <v>36.710000000000008</v>
      </c>
      <c r="J4625">
        <v>4774.1796466960077</v>
      </c>
      <c r="K4625">
        <v>-4215.225727744536</v>
      </c>
      <c r="L4625">
        <v>-41.441975691360987</v>
      </c>
      <c r="M4625">
        <v>6368.7454992930807</v>
      </c>
      <c r="N4625">
        <v>38673.299075053939</v>
      </c>
      <c r="O4625">
        <v>29.204897478329386</v>
      </c>
      <c r="P4625">
        <v>48.299650212234134</v>
      </c>
      <c r="Q4625" s="6">
        <v>4623</v>
      </c>
    </row>
    <row r="4626" spans="1:17" x14ac:dyDescent="0.25">
      <c r="A4626">
        <v>156.18100000000001</v>
      </c>
      <c r="B4626">
        <v>-31.613999999999997</v>
      </c>
      <c r="C4626">
        <v>2018.365</v>
      </c>
      <c r="D4626">
        <v>1.2</v>
      </c>
      <c r="E4626">
        <v>0.65</v>
      </c>
      <c r="F4626">
        <v>19.899999999999999</v>
      </c>
      <c r="G4626">
        <v>46.089820015575185</v>
      </c>
      <c r="H4626">
        <v>17.435638803234323</v>
      </c>
      <c r="I4626">
        <v>46.181000000000012</v>
      </c>
      <c r="J4626">
        <v>5436.6195173850901</v>
      </c>
      <c r="K4626">
        <v>-3324.0591767907354</v>
      </c>
      <c r="L4626">
        <v>-31.442459353923212</v>
      </c>
      <c r="M4626">
        <v>6372.2995211790849</v>
      </c>
      <c r="N4626">
        <v>38742.621180480535</v>
      </c>
      <c r="O4626">
        <v>28.477944572466775</v>
      </c>
      <c r="P4626">
        <v>63.29679145003508</v>
      </c>
      <c r="Q4626" s="6">
        <v>4624</v>
      </c>
    </row>
    <row r="4627" spans="1:17" x14ac:dyDescent="0.25">
      <c r="A4627">
        <v>129.33090539946102</v>
      </c>
      <c r="B4627">
        <v>-27.721334188325834</v>
      </c>
      <c r="C4627">
        <v>2018.365</v>
      </c>
      <c r="D4627">
        <v>1.2</v>
      </c>
      <c r="E4627">
        <v>0.65</v>
      </c>
      <c r="F4627">
        <v>19.899999999999999</v>
      </c>
      <c r="G4627">
        <v>46.089820015575185</v>
      </c>
      <c r="H4627">
        <v>14.139763755603216</v>
      </c>
      <c r="I4627">
        <v>19.330905399461017</v>
      </c>
      <c r="J4627">
        <v>5650.1540113468172</v>
      </c>
      <c r="K4627">
        <v>-2949.2048897529517</v>
      </c>
      <c r="L4627">
        <v>-27.563160303814172</v>
      </c>
      <c r="M4627">
        <v>6373.5429577026662</v>
      </c>
      <c r="N4627">
        <v>36997.716517330227</v>
      </c>
      <c r="O4627">
        <v>51.20436644053315</v>
      </c>
      <c r="P4627">
        <v>37.0211013581958</v>
      </c>
      <c r="Q4627" s="6">
        <v>4625</v>
      </c>
    </row>
    <row r="4628" spans="1:17" x14ac:dyDescent="0.25">
      <c r="A4628">
        <v>125.92794688967425</v>
      </c>
      <c r="B4628">
        <v>-42.303031642926349</v>
      </c>
      <c r="C4628">
        <v>2018.365</v>
      </c>
      <c r="D4628">
        <v>0.75</v>
      </c>
      <c r="E4628">
        <v>0.65</v>
      </c>
      <c r="F4628">
        <v>19.899999999999999</v>
      </c>
      <c r="G4628">
        <v>42.007420362456692</v>
      </c>
      <c r="H4628">
        <v>15.048495235416732</v>
      </c>
      <c r="I4628">
        <v>15.927946889674246</v>
      </c>
      <c r="J4628">
        <v>4724.4126126883621</v>
      </c>
      <c r="K4628">
        <v>-4270.5596930143411</v>
      </c>
      <c r="L4628">
        <v>-42.111517146881468</v>
      </c>
      <c r="M4628">
        <v>6368.497046126945</v>
      </c>
      <c r="N4628">
        <v>37884.910889694227</v>
      </c>
      <c r="O4628">
        <v>38.519696294461383</v>
      </c>
      <c r="P4628">
        <v>22.977739103885916</v>
      </c>
      <c r="Q4628" s="6">
        <v>4626</v>
      </c>
    </row>
    <row r="4629" spans="1:17" x14ac:dyDescent="0.25">
      <c r="A4629">
        <v>128.67012870565802</v>
      </c>
      <c r="B4629">
        <v>-40.346676268399797</v>
      </c>
      <c r="C4629">
        <v>2018.365</v>
      </c>
      <c r="D4629">
        <v>0.75</v>
      </c>
      <c r="E4629">
        <v>0.65</v>
      </c>
      <c r="F4629">
        <v>19.899999999999999</v>
      </c>
      <c r="G4629">
        <v>42.007420362456692</v>
      </c>
      <c r="H4629">
        <v>23.32825845678709</v>
      </c>
      <c r="I4629">
        <v>18.670128705658016</v>
      </c>
      <c r="J4629">
        <v>4867.8773513491215</v>
      </c>
      <c r="K4629">
        <v>-4107.4003223398795</v>
      </c>
      <c r="L4629">
        <v>-40.156885220245464</v>
      </c>
      <c r="M4629">
        <v>6369.220306735785</v>
      </c>
      <c r="N4629">
        <v>37808.511584601161</v>
      </c>
      <c r="O4629">
        <v>39.505841427857334</v>
      </c>
      <c r="P4629">
        <v>27.561211258990294</v>
      </c>
      <c r="Q4629" s="6">
        <v>4627</v>
      </c>
    </row>
    <row r="4630" spans="1:17" x14ac:dyDescent="0.25">
      <c r="A4630">
        <v>129.4130295282024</v>
      </c>
      <c r="B4630">
        <v>-25.710606334832555</v>
      </c>
      <c r="C4630">
        <v>2018.365</v>
      </c>
      <c r="D4630">
        <v>0.75</v>
      </c>
      <c r="E4630">
        <v>0.65</v>
      </c>
      <c r="F4630">
        <v>19.899999999999999</v>
      </c>
      <c r="G4630">
        <v>42.007420362456692</v>
      </c>
      <c r="H4630">
        <v>15.424565940147287</v>
      </c>
      <c r="I4630">
        <v>19.413029528202401</v>
      </c>
      <c r="J4630">
        <v>5750.3069389659395</v>
      </c>
      <c r="K4630">
        <v>-2750.2115674248912</v>
      </c>
      <c r="L4630">
        <v>-25.560490401740296</v>
      </c>
      <c r="M4630">
        <v>6374.1425743324498</v>
      </c>
      <c r="N4630">
        <v>36893.083924810671</v>
      </c>
      <c r="O4630">
        <v>52.953314028182419</v>
      </c>
      <c r="P4630">
        <v>39.088106137683525</v>
      </c>
      <c r="Q4630" s="6">
        <v>4628</v>
      </c>
    </row>
    <row r="4631" spans="1:17" x14ac:dyDescent="0.25">
      <c r="A4631">
        <v>127.9892479611438</v>
      </c>
      <c r="B4631">
        <v>-24.313044936957731</v>
      </c>
      <c r="C4631">
        <v>2018.365</v>
      </c>
      <c r="D4631">
        <v>0.75</v>
      </c>
      <c r="E4631">
        <v>0.65</v>
      </c>
      <c r="F4631">
        <v>19.899999999999999</v>
      </c>
      <c r="G4631">
        <v>42.007420362456692</v>
      </c>
      <c r="H4631">
        <v>16.111670679453518</v>
      </c>
      <c r="I4631">
        <v>17.989247961143803</v>
      </c>
      <c r="J4631">
        <v>5815.7608170802241</v>
      </c>
      <c r="K4631">
        <v>-2609.9210173498905</v>
      </c>
      <c r="L4631">
        <v>-24.168964957184055</v>
      </c>
      <c r="M4631">
        <v>6374.5401087678729</v>
      </c>
      <c r="N4631">
        <v>36769.436083075292</v>
      </c>
      <c r="O4631">
        <v>55.117345178083397</v>
      </c>
      <c r="P4631">
        <v>38.261747460278585</v>
      </c>
      <c r="Q4631" s="6">
        <v>4629</v>
      </c>
    </row>
    <row r="4632" spans="1:17" x14ac:dyDescent="0.25">
      <c r="A4632">
        <v>125.96701031775396</v>
      </c>
      <c r="B4632">
        <v>-34.964159062146599</v>
      </c>
      <c r="C4632">
        <v>2018.365</v>
      </c>
      <c r="D4632">
        <v>1.2</v>
      </c>
      <c r="E4632">
        <v>0.65</v>
      </c>
      <c r="F4632">
        <v>19.899999999999999</v>
      </c>
      <c r="G4632">
        <v>46.089820015575185</v>
      </c>
      <c r="H4632">
        <v>19.12655492298066</v>
      </c>
      <c r="I4632">
        <v>15.96701031775396</v>
      </c>
      <c r="J4632">
        <v>5232.7090526266056</v>
      </c>
      <c r="K4632">
        <v>-3634.610386138615</v>
      </c>
      <c r="L4632">
        <v>-34.783627281240825</v>
      </c>
      <c r="M4632">
        <v>6371.1566209336843</v>
      </c>
      <c r="N4632">
        <v>37338.51757580899</v>
      </c>
      <c r="O4632">
        <v>45.941064400243825</v>
      </c>
      <c r="P4632">
        <v>26.532280908031012</v>
      </c>
      <c r="Q4632" s="6">
        <v>4630</v>
      </c>
    </row>
    <row r="4633" spans="1:17" x14ac:dyDescent="0.25">
      <c r="A4633">
        <v>139.86920947356222</v>
      </c>
      <c r="B4633">
        <v>-33.441043443971161</v>
      </c>
      <c r="C4633">
        <v>2018.365</v>
      </c>
      <c r="D4633">
        <v>3</v>
      </c>
      <c r="E4633">
        <v>0.65</v>
      </c>
      <c r="F4633">
        <v>19.899999999999999</v>
      </c>
      <c r="G4633">
        <v>54.048620189015942</v>
      </c>
      <c r="H4633">
        <v>19.033189449790104</v>
      </c>
      <c r="I4633">
        <v>29.869209473562222</v>
      </c>
      <c r="J4633">
        <v>5327.6785219157073</v>
      </c>
      <c r="K4633">
        <v>-3494.8808675683299</v>
      </c>
      <c r="L4633">
        <v>-33.264301485825598</v>
      </c>
      <c r="M4633">
        <v>6371.6835068431565</v>
      </c>
      <c r="N4633">
        <v>37799.717119957335</v>
      </c>
      <c r="O4633">
        <v>39.654745751853255</v>
      </c>
      <c r="P4633">
        <v>46.182618790595242</v>
      </c>
      <c r="Q4633" s="6">
        <v>4631</v>
      </c>
    </row>
    <row r="4634" spans="1:17" x14ac:dyDescent="0.25">
      <c r="A4634">
        <v>148.36099999999999</v>
      </c>
      <c r="B4634">
        <v>-26.488999999999997</v>
      </c>
      <c r="C4634">
        <v>2018.365</v>
      </c>
      <c r="D4634">
        <v>3</v>
      </c>
      <c r="E4634">
        <v>0.65</v>
      </c>
      <c r="F4634">
        <v>19.899999999999999</v>
      </c>
      <c r="G4634">
        <v>54.048620189015942</v>
      </c>
      <c r="H4634">
        <v>22.075879013449839</v>
      </c>
      <c r="I4634">
        <v>38.36099999999999</v>
      </c>
      <c r="J4634">
        <v>5712.3680554194189</v>
      </c>
      <c r="K4634">
        <v>-2827.65511342527</v>
      </c>
      <c r="L4634">
        <v>-26.335675260518954</v>
      </c>
      <c r="M4634">
        <v>6373.9142009487632</v>
      </c>
      <c r="N4634">
        <v>37956.83938945824</v>
      </c>
      <c r="O4634">
        <v>37.689356654461776</v>
      </c>
      <c r="P4634">
        <v>60.597335631490587</v>
      </c>
      <c r="Q4634" s="6">
        <v>4632</v>
      </c>
    </row>
    <row r="4635" spans="1:17" x14ac:dyDescent="0.25">
      <c r="A4635">
        <v>123.6091324392243</v>
      </c>
      <c r="B4635">
        <v>-35.57376697553719</v>
      </c>
      <c r="C4635">
        <v>2018.365</v>
      </c>
      <c r="D4635">
        <v>0.75</v>
      </c>
      <c r="E4635">
        <v>0.65</v>
      </c>
      <c r="F4635">
        <v>19.899999999999999</v>
      </c>
      <c r="G4635">
        <v>42.007420362456692</v>
      </c>
      <c r="H4635">
        <v>19.731219276682747</v>
      </c>
      <c r="I4635">
        <v>13.609132439224297</v>
      </c>
      <c r="J4635">
        <v>5193.6567264965925</v>
      </c>
      <c r="K4635">
        <v>-3689.8293545209781</v>
      </c>
      <c r="L4635">
        <v>-35.391860266684866</v>
      </c>
      <c r="M4635">
        <v>6370.9426977620824</v>
      </c>
      <c r="N4635">
        <v>37319.273775063681</v>
      </c>
      <c r="O4635">
        <v>46.217049807002383</v>
      </c>
      <c r="P4635">
        <v>22.594524397913847</v>
      </c>
      <c r="Q4635" s="6">
        <v>4633</v>
      </c>
    </row>
    <row r="4636" spans="1:17" x14ac:dyDescent="0.25">
      <c r="A4636">
        <v>133.87446625361096</v>
      </c>
      <c r="B4636">
        <v>-23.610836541962158</v>
      </c>
      <c r="C4636">
        <v>2018.365</v>
      </c>
      <c r="D4636">
        <v>0.75</v>
      </c>
      <c r="E4636">
        <v>0.65</v>
      </c>
      <c r="F4636">
        <v>19.899999999999999</v>
      </c>
      <c r="G4636">
        <v>42.007420362456692</v>
      </c>
      <c r="H4636">
        <v>19.401452344341219</v>
      </c>
      <c r="I4636">
        <v>23.874466253610962</v>
      </c>
      <c r="J4636">
        <v>5847.3473655447497</v>
      </c>
      <c r="K4636">
        <v>-2538.8494688447845</v>
      </c>
      <c r="L4636">
        <v>-23.469918817124181</v>
      </c>
      <c r="M4636">
        <v>6374.7335504157791</v>
      </c>
      <c r="N4636">
        <v>36980.363646466489</v>
      </c>
      <c r="O4636">
        <v>51.511116312533666</v>
      </c>
      <c r="P4636">
        <v>47.857469891997674</v>
      </c>
      <c r="Q4636" s="6">
        <v>4634</v>
      </c>
    </row>
    <row r="4637" spans="1:17" x14ac:dyDescent="0.25">
      <c r="A4637">
        <v>120.43</v>
      </c>
      <c r="B4637">
        <v>-30.450000000000003</v>
      </c>
      <c r="C4637">
        <v>2018.365</v>
      </c>
      <c r="D4637">
        <v>0.75</v>
      </c>
      <c r="E4637">
        <v>0.65</v>
      </c>
      <c r="F4637">
        <v>19.899999999999999</v>
      </c>
      <c r="G4637">
        <v>42.007420362456692</v>
      </c>
      <c r="H4637">
        <v>16.806862594919096</v>
      </c>
      <c r="I4637">
        <v>10.430000000000007</v>
      </c>
      <c r="J4637">
        <v>5503.1472678369091</v>
      </c>
      <c r="K4637">
        <v>-3213.4784252199447</v>
      </c>
      <c r="L4637">
        <v>-30.282136631707253</v>
      </c>
      <c r="M4637">
        <v>6372.6818091644036</v>
      </c>
      <c r="N4637">
        <v>36905.592545146101</v>
      </c>
      <c r="O4637">
        <v>52.711509383024115</v>
      </c>
      <c r="P4637">
        <v>19.962106695346534</v>
      </c>
      <c r="Q4637" s="6">
        <v>4635</v>
      </c>
    </row>
    <row r="4638" spans="1:17" x14ac:dyDescent="0.25">
      <c r="A4638">
        <v>118.422</v>
      </c>
      <c r="B4638">
        <v>-36.400199999999998</v>
      </c>
      <c r="C4638">
        <v>2018.365</v>
      </c>
      <c r="D4638">
        <v>1.2</v>
      </c>
      <c r="E4638">
        <v>0.65</v>
      </c>
      <c r="F4638">
        <v>19.899999999999999</v>
      </c>
      <c r="G4638">
        <v>46.089820015575185</v>
      </c>
      <c r="H4638">
        <v>22.251044322357934</v>
      </c>
      <c r="I4638">
        <v>8.421999999999997</v>
      </c>
      <c r="J4638">
        <v>5139.7741139570398</v>
      </c>
      <c r="K4638">
        <v>-3764.027824424531</v>
      </c>
      <c r="L4638">
        <v>-36.216560533156759</v>
      </c>
      <c r="M4638">
        <v>6370.6501556391358</v>
      </c>
      <c r="N4638">
        <v>37277.950489984076</v>
      </c>
      <c r="O4638">
        <v>46.817826150316847</v>
      </c>
      <c r="P4638">
        <v>14.009350915040201</v>
      </c>
      <c r="Q4638" s="6">
        <v>4636</v>
      </c>
    </row>
    <row r="4639" spans="1:17" x14ac:dyDescent="0.25">
      <c r="A4639">
        <v>136.55123860904362</v>
      </c>
      <c r="B4639">
        <v>-29.432792795251359</v>
      </c>
      <c r="C4639">
        <v>2018.365</v>
      </c>
      <c r="D4639">
        <v>3</v>
      </c>
      <c r="E4639">
        <v>0.65</v>
      </c>
      <c r="F4639">
        <v>19.899999999999999</v>
      </c>
      <c r="G4639">
        <v>54.048620189015942</v>
      </c>
      <c r="H4639">
        <v>14.790296121911512</v>
      </c>
      <c r="I4639">
        <v>26.551238609043622</v>
      </c>
      <c r="J4639">
        <v>5559.4261193904149</v>
      </c>
      <c r="K4639">
        <v>-3115.7699839969105</v>
      </c>
      <c r="L4639">
        <v>-29.26836894542301</v>
      </c>
      <c r="M4639">
        <v>6373.0088161037784</v>
      </c>
      <c r="N4639">
        <v>37403.968773067529</v>
      </c>
      <c r="O4639">
        <v>45.032170302896041</v>
      </c>
      <c r="P4639">
        <v>45.479604872195402</v>
      </c>
      <c r="Q4639" s="6">
        <v>4637</v>
      </c>
    </row>
    <row r="4640" spans="1:17" x14ac:dyDescent="0.25">
      <c r="A4640">
        <v>132.58199999999999</v>
      </c>
      <c r="B4640">
        <v>-34.308</v>
      </c>
      <c r="C4640">
        <v>2018.365</v>
      </c>
      <c r="D4640">
        <v>3</v>
      </c>
      <c r="E4640">
        <v>0.65</v>
      </c>
      <c r="F4640">
        <v>19.899999999999999</v>
      </c>
      <c r="G4640">
        <v>54.048620189015942</v>
      </c>
      <c r="H4640">
        <v>23.675890222629576</v>
      </c>
      <c r="I4640">
        <v>22.581999999999994</v>
      </c>
      <c r="J4640">
        <v>5274.0800897596</v>
      </c>
      <c r="K4640">
        <v>-3574.7203868629299</v>
      </c>
      <c r="L4640">
        <v>-34.129039148390554</v>
      </c>
      <c r="M4640">
        <v>6371.3849858136873</v>
      </c>
      <c r="N4640">
        <v>37520.048535779417</v>
      </c>
      <c r="O4640">
        <v>43.379617727226005</v>
      </c>
      <c r="P4640">
        <v>36.422319328946479</v>
      </c>
      <c r="Q4640" s="6">
        <v>4638</v>
      </c>
    </row>
    <row r="4641" spans="1:17" x14ac:dyDescent="0.25">
      <c r="A4641">
        <v>128.96907873998839</v>
      </c>
      <c r="B4641">
        <v>-28.064081691490749</v>
      </c>
      <c r="C4641">
        <v>2018.365</v>
      </c>
      <c r="D4641">
        <v>1.2</v>
      </c>
      <c r="E4641">
        <v>0.65</v>
      </c>
      <c r="F4641">
        <v>19.899999999999999</v>
      </c>
      <c r="G4641">
        <v>46.089820015575185</v>
      </c>
      <c r="H4641">
        <v>19.140825409017552</v>
      </c>
      <c r="I4641">
        <v>18.96907873998839</v>
      </c>
      <c r="J4641">
        <v>5632.3851591215562</v>
      </c>
      <c r="K4641">
        <v>-2982.7747404158686</v>
      </c>
      <c r="L4641">
        <v>-27.904610465482449</v>
      </c>
      <c r="M4641">
        <v>6373.4376699514141</v>
      </c>
      <c r="N4641">
        <v>37003.508971115545</v>
      </c>
      <c r="O4641">
        <v>51.108241649266454</v>
      </c>
      <c r="P4641">
        <v>36.152409720263641</v>
      </c>
      <c r="Q4641" s="6">
        <v>4639</v>
      </c>
    </row>
    <row r="4642" spans="1:17" x14ac:dyDescent="0.25">
      <c r="A4642">
        <v>148.071</v>
      </c>
      <c r="B4642">
        <v>-33.186999999999998</v>
      </c>
      <c r="C4642">
        <v>2018.365</v>
      </c>
      <c r="D4642">
        <v>3</v>
      </c>
      <c r="E4642">
        <v>0.65</v>
      </c>
      <c r="F4642">
        <v>19.899999999999999</v>
      </c>
      <c r="G4642">
        <v>54.048620189015942</v>
      </c>
      <c r="H4642">
        <v>23.055313556861432</v>
      </c>
      <c r="I4642">
        <v>38.070999999999998</v>
      </c>
      <c r="J4642">
        <v>5343.1535307184859</v>
      </c>
      <c r="K4642">
        <v>-3471.3349782968585</v>
      </c>
      <c r="L4642">
        <v>-33.010938878749215</v>
      </c>
      <c r="M4642">
        <v>6371.7702551470475</v>
      </c>
      <c r="N4642">
        <v>38258.294913694685</v>
      </c>
      <c r="O4642">
        <v>33.994983348323537</v>
      </c>
      <c r="P4642">
        <v>55.05340858004881</v>
      </c>
      <c r="Q4642" s="6">
        <v>4640</v>
      </c>
    </row>
    <row r="4643" spans="1:17" x14ac:dyDescent="0.25">
      <c r="A4643">
        <v>144.22800000000001</v>
      </c>
      <c r="B4643">
        <v>-31.18</v>
      </c>
      <c r="C4643">
        <v>2018.365</v>
      </c>
      <c r="D4643">
        <v>0.75</v>
      </c>
      <c r="E4643">
        <v>0.65</v>
      </c>
      <c r="F4643">
        <v>19.899999999999999</v>
      </c>
      <c r="G4643">
        <v>42.007420362456692</v>
      </c>
      <c r="H4643">
        <v>23.135762577851629</v>
      </c>
      <c r="I4643">
        <v>34.228000000000009</v>
      </c>
      <c r="J4643">
        <v>5461.688469017944</v>
      </c>
      <c r="K4643">
        <v>-3282.9848091480499</v>
      </c>
      <c r="L4643">
        <v>-31.00979779866115</v>
      </c>
      <c r="M4643">
        <v>6372.4430314990213</v>
      </c>
      <c r="N4643">
        <v>37915.917837050598</v>
      </c>
      <c r="O4643">
        <v>38.18294351472175</v>
      </c>
      <c r="P4643">
        <v>52.728358718309607</v>
      </c>
      <c r="Q4643" s="6">
        <v>4641</v>
      </c>
    </row>
    <row r="4644" spans="1:17" x14ac:dyDescent="0.25">
      <c r="A4644">
        <v>127.4962935099158</v>
      </c>
      <c r="B4644">
        <v>-34.305829245661613</v>
      </c>
      <c r="C4644">
        <v>2018.365</v>
      </c>
      <c r="D4644">
        <v>1.2</v>
      </c>
      <c r="E4644">
        <v>0.65</v>
      </c>
      <c r="F4644">
        <v>19.899999999999999</v>
      </c>
      <c r="G4644">
        <v>46.089820015575185</v>
      </c>
      <c r="H4644">
        <v>16.123946359469759</v>
      </c>
      <c r="I4644">
        <v>17.496293509915802</v>
      </c>
      <c r="J4644">
        <v>5274.2158093765538</v>
      </c>
      <c r="K4644">
        <v>-3574.5214809132099</v>
      </c>
      <c r="L4644">
        <v>-34.126873746823527</v>
      </c>
      <c r="M4644">
        <v>6371.3857379213468</v>
      </c>
      <c r="N4644">
        <v>37339.257696221488</v>
      </c>
      <c r="O4644">
        <v>45.934235649326681</v>
      </c>
      <c r="P4644">
        <v>29.218327177423575</v>
      </c>
      <c r="Q4644" s="6">
        <v>4642</v>
      </c>
    </row>
    <row r="4645" spans="1:17" x14ac:dyDescent="0.25">
      <c r="A4645">
        <v>127.45584910107767</v>
      </c>
      <c r="B4645">
        <v>-35.49012312305512</v>
      </c>
      <c r="C4645">
        <v>2018.365</v>
      </c>
      <c r="D4645">
        <v>3</v>
      </c>
      <c r="E4645">
        <v>0.65</v>
      </c>
      <c r="F4645">
        <v>19.899999999999999</v>
      </c>
      <c r="G4645">
        <v>54.048620189015942</v>
      </c>
      <c r="H4645">
        <v>20.256678855896499</v>
      </c>
      <c r="I4645">
        <v>17.455849101077675</v>
      </c>
      <c r="J4645">
        <v>5199.050045862492</v>
      </c>
      <c r="K4645">
        <v>-3682.2771099076194</v>
      </c>
      <c r="L4645">
        <v>-35.308400221569826</v>
      </c>
      <c r="M4645">
        <v>6370.9721466611663</v>
      </c>
      <c r="N4645">
        <v>37418.809562060946</v>
      </c>
      <c r="O4645">
        <v>44.787738469854936</v>
      </c>
      <c r="P4645">
        <v>28.441432938649186</v>
      </c>
      <c r="Q4645" s="6">
        <v>4643</v>
      </c>
    </row>
    <row r="4646" spans="1:17" x14ac:dyDescent="0.25">
      <c r="A4646">
        <v>158.37200000000001</v>
      </c>
      <c r="B4646">
        <v>-28.134999999999998</v>
      </c>
      <c r="C4646">
        <v>2018.365</v>
      </c>
      <c r="D4646">
        <v>3</v>
      </c>
      <c r="E4646">
        <v>0.65</v>
      </c>
      <c r="F4646">
        <v>19.899999999999999</v>
      </c>
      <c r="G4646">
        <v>54.048620189015942</v>
      </c>
      <c r="H4646">
        <v>15.131977157706656</v>
      </c>
      <c r="I4646">
        <v>48.372000000000014</v>
      </c>
      <c r="J4646">
        <v>5628.683417154456</v>
      </c>
      <c r="K4646">
        <v>-2989.7076207615896</v>
      </c>
      <c r="L4646">
        <v>-27.975263167502693</v>
      </c>
      <c r="M4646">
        <v>6373.4157771315604</v>
      </c>
      <c r="N4646">
        <v>38770.147752780991</v>
      </c>
      <c r="O4646">
        <v>28.187628336739916</v>
      </c>
      <c r="P4646">
        <v>67.262683399550497</v>
      </c>
      <c r="Q4646" s="6">
        <v>4644</v>
      </c>
    </row>
    <row r="4647" spans="1:17" x14ac:dyDescent="0.25">
      <c r="A4647">
        <v>127.28882399119937</v>
      </c>
      <c r="B4647">
        <v>-28.447620411268396</v>
      </c>
      <c r="C4647">
        <v>2018.365</v>
      </c>
      <c r="D4647">
        <v>3</v>
      </c>
      <c r="E4647">
        <v>0.65</v>
      </c>
      <c r="F4647">
        <v>19.899999999999999</v>
      </c>
      <c r="G4647">
        <v>54.048620189015942</v>
      </c>
      <c r="H4647">
        <v>19.044646288308297</v>
      </c>
      <c r="I4647">
        <v>17.288823991199365</v>
      </c>
      <c r="J4647">
        <v>5612.2628464152813</v>
      </c>
      <c r="K4647">
        <v>-3020.2150121150921</v>
      </c>
      <c r="L4647">
        <v>-28.286724363796903</v>
      </c>
      <c r="M4647">
        <v>6373.3188353211017</v>
      </c>
      <c r="N4647">
        <v>36966.801953848451</v>
      </c>
      <c r="O4647">
        <v>51.705391212689342</v>
      </c>
      <c r="P4647">
        <v>33.16067614140573</v>
      </c>
      <c r="Q4647" s="6">
        <v>4645</v>
      </c>
    </row>
    <row r="4648" spans="1:17" x14ac:dyDescent="0.25">
      <c r="A4648">
        <v>141.86758088889783</v>
      </c>
      <c r="B4648">
        <v>-27.442140120463208</v>
      </c>
      <c r="C4648">
        <v>2018.365</v>
      </c>
      <c r="D4648">
        <v>1.2</v>
      </c>
      <c r="E4648">
        <v>0.65</v>
      </c>
      <c r="F4648">
        <v>19.899999999999999</v>
      </c>
      <c r="G4648">
        <v>46.089820015575185</v>
      </c>
      <c r="H4648">
        <v>18.888981053260153</v>
      </c>
      <c r="I4648">
        <v>31.867580888897834</v>
      </c>
      <c r="J4648">
        <v>5664.4788362325835</v>
      </c>
      <c r="K4648">
        <v>-2921.7827426115246</v>
      </c>
      <c r="L4648">
        <v>-27.285039665705245</v>
      </c>
      <c r="M4648">
        <v>6373.6280783514003</v>
      </c>
      <c r="N4648">
        <v>37586.724814831687</v>
      </c>
      <c r="O4648">
        <v>42.502617530000052</v>
      </c>
      <c r="P4648">
        <v>53.449521870194381</v>
      </c>
      <c r="Q4648" s="6">
        <v>4646</v>
      </c>
    </row>
    <row r="4649" spans="1:17" x14ac:dyDescent="0.25">
      <c r="A4649">
        <v>152.08425050835061</v>
      </c>
      <c r="B4649">
        <v>-40.843938918867863</v>
      </c>
      <c r="C4649">
        <v>2018.365</v>
      </c>
      <c r="D4649">
        <v>1.2</v>
      </c>
      <c r="E4649">
        <v>0.65</v>
      </c>
      <c r="F4649">
        <v>19.899999999999999</v>
      </c>
      <c r="G4649">
        <v>46.089820015575185</v>
      </c>
      <c r="H4649">
        <v>23.025887409867369</v>
      </c>
      <c r="I4649">
        <v>42.084250508350607</v>
      </c>
      <c r="J4649">
        <v>4831.9457294947906</v>
      </c>
      <c r="K4649">
        <v>-4149.3294087159857</v>
      </c>
      <c r="L4649">
        <v>-40.653625672639443</v>
      </c>
      <c r="M4649">
        <v>6369.0371387532587</v>
      </c>
      <c r="N4649">
        <v>38935.480003817727</v>
      </c>
      <c r="O4649">
        <v>26.344976628195539</v>
      </c>
      <c r="P4649">
        <v>54.08804697282995</v>
      </c>
      <c r="Q4649" s="6">
        <v>4647</v>
      </c>
    </row>
    <row r="4650" spans="1:17" x14ac:dyDescent="0.25">
      <c r="A4650">
        <v>164.13887354231898</v>
      </c>
      <c r="B4650">
        <v>-37.993000000000002</v>
      </c>
      <c r="C4650">
        <v>2018.365</v>
      </c>
      <c r="D4650">
        <v>1.2</v>
      </c>
      <c r="E4650">
        <v>0.65</v>
      </c>
      <c r="F4650">
        <v>19.899999999999999</v>
      </c>
      <c r="G4650">
        <v>46.089820015575185</v>
      </c>
      <c r="H4650">
        <v>15.849754656957513</v>
      </c>
      <c r="I4650">
        <v>54.138873542318976</v>
      </c>
      <c r="J4650">
        <v>5032.9101314639738</v>
      </c>
      <c r="K4650">
        <v>-3904.8330889929684</v>
      </c>
      <c r="L4650">
        <v>-37.806451926562552</v>
      </c>
      <c r="M4650">
        <v>6370.0789511816165</v>
      </c>
      <c r="N4650">
        <v>39620.193413167966</v>
      </c>
      <c r="O4650">
        <v>19.264925063400714</v>
      </c>
      <c r="P4650">
        <v>66.012910579982062</v>
      </c>
      <c r="Q4650" s="6">
        <v>4648</v>
      </c>
    </row>
    <row r="4651" spans="1:17" x14ac:dyDescent="0.25">
      <c r="A4651">
        <v>148.29</v>
      </c>
      <c r="B4651">
        <v>-34.991999999999997</v>
      </c>
      <c r="C4651">
        <v>2018.365</v>
      </c>
      <c r="D4651">
        <v>1.2</v>
      </c>
      <c r="E4651">
        <v>0.65</v>
      </c>
      <c r="F4651">
        <v>19.899999999999999</v>
      </c>
      <c r="G4651">
        <v>46.089820015575185</v>
      </c>
      <c r="H4651">
        <v>22.065691754083158</v>
      </c>
      <c r="I4651">
        <v>38.289999999999992</v>
      </c>
      <c r="J4651">
        <v>5230.9384268480335</v>
      </c>
      <c r="K4651">
        <v>-3637.1411620110462</v>
      </c>
      <c r="L4651">
        <v>-34.811403645656277</v>
      </c>
      <c r="M4651">
        <v>6371.1468871679954</v>
      </c>
      <c r="N4651">
        <v>38369.011694666755</v>
      </c>
      <c r="O4651">
        <v>32.688779050128957</v>
      </c>
      <c r="P4651">
        <v>54.005738141286493</v>
      </c>
      <c r="Q4651" s="6">
        <v>4649</v>
      </c>
    </row>
    <row r="4652" spans="1:17" x14ac:dyDescent="0.25">
      <c r="A4652">
        <v>146.69606744219894</v>
      </c>
      <c r="B4652">
        <v>-33.14632651224067</v>
      </c>
      <c r="C4652">
        <v>2018.365</v>
      </c>
      <c r="D4652">
        <v>3</v>
      </c>
      <c r="E4652">
        <v>0.65</v>
      </c>
      <c r="F4652">
        <v>19.899999999999999</v>
      </c>
      <c r="G4652">
        <v>54.048620189015942</v>
      </c>
      <c r="H4652">
        <v>18.902154826680892</v>
      </c>
      <c r="I4652">
        <v>36.696067442198938</v>
      </c>
      <c r="J4652">
        <v>5345.6213882445354</v>
      </c>
      <c r="K4652">
        <v>-3467.5589033596211</v>
      </c>
      <c r="L4652">
        <v>-32.970375677995754</v>
      </c>
      <c r="M4652">
        <v>6371.7841123759063</v>
      </c>
      <c r="N4652">
        <v>38170.220875508414</v>
      </c>
      <c r="O4652">
        <v>35.045458990837069</v>
      </c>
      <c r="P4652">
        <v>53.733786137750606</v>
      </c>
      <c r="Q4652" s="6">
        <v>4650</v>
      </c>
    </row>
    <row r="4653" spans="1:17" x14ac:dyDescent="0.25">
      <c r="A4653">
        <v>129.78998922947252</v>
      </c>
      <c r="B4653">
        <v>-38.461575063421883</v>
      </c>
      <c r="C4653">
        <v>2018.365</v>
      </c>
      <c r="D4653">
        <v>0.75</v>
      </c>
      <c r="E4653">
        <v>0.65</v>
      </c>
      <c r="F4653">
        <v>19.899999999999999</v>
      </c>
      <c r="G4653">
        <v>42.007420362456692</v>
      </c>
      <c r="H4653">
        <v>21.161010163700034</v>
      </c>
      <c r="I4653">
        <v>19.789989229472525</v>
      </c>
      <c r="J4653">
        <v>5000.7259620330706</v>
      </c>
      <c r="K4653">
        <v>-3945.6918121641856</v>
      </c>
      <c r="L4653">
        <v>-38.274280434965519</v>
      </c>
      <c r="M4653">
        <v>6369.9092633985829</v>
      </c>
      <c r="N4653">
        <v>37704.026431720355</v>
      </c>
      <c r="O4653">
        <v>40.877176177605982</v>
      </c>
      <c r="P4653">
        <v>30.049642830858531</v>
      </c>
      <c r="Q4653" s="6">
        <v>4651</v>
      </c>
    </row>
    <row r="4654" spans="1:17" x14ac:dyDescent="0.25">
      <c r="A4654">
        <v>151.202</v>
      </c>
      <c r="B4654">
        <v>-32.915999999999997</v>
      </c>
      <c r="C4654">
        <v>2018.365</v>
      </c>
      <c r="D4654">
        <v>1.2</v>
      </c>
      <c r="E4654">
        <v>0.65</v>
      </c>
      <c r="F4654">
        <v>19.899999999999999</v>
      </c>
      <c r="G4654">
        <v>46.089820015575185</v>
      </c>
      <c r="H4654">
        <v>15.57978523713833</v>
      </c>
      <c r="I4654">
        <v>41.201999999999998</v>
      </c>
      <c r="J4654">
        <v>5359.545492883979</v>
      </c>
      <c r="K4654">
        <v>-3446.1431728150574</v>
      </c>
      <c r="L4654">
        <v>-32.740680357964607</v>
      </c>
      <c r="M4654">
        <v>6371.8624167375747</v>
      </c>
      <c r="N4654">
        <v>38449.490758277672</v>
      </c>
      <c r="O4654">
        <v>31.767831369131812</v>
      </c>
      <c r="P4654">
        <v>58.172652385505856</v>
      </c>
      <c r="Q4654" s="6">
        <v>4652</v>
      </c>
    </row>
    <row r="4655" spans="1:17" x14ac:dyDescent="0.25">
      <c r="A4655">
        <v>152.84800000000001</v>
      </c>
      <c r="B4655">
        <v>-34.805</v>
      </c>
      <c r="C4655">
        <v>2018.365</v>
      </c>
      <c r="D4655">
        <v>0.75</v>
      </c>
      <c r="E4655">
        <v>0.65</v>
      </c>
      <c r="F4655">
        <v>19.899999999999999</v>
      </c>
      <c r="G4655">
        <v>42.007420362456692</v>
      </c>
      <c r="H4655">
        <v>17.973088433676409</v>
      </c>
      <c r="I4655">
        <v>42.848000000000013</v>
      </c>
      <c r="J4655">
        <v>5242.8074562576512</v>
      </c>
      <c r="K4655">
        <v>-3620.1263583920022</v>
      </c>
      <c r="L4655">
        <v>-34.624840628076733</v>
      </c>
      <c r="M4655">
        <v>6371.2121981704049</v>
      </c>
      <c r="N4655">
        <v>38655.716497450871</v>
      </c>
      <c r="O4655">
        <v>29.428417425561449</v>
      </c>
      <c r="P4655">
        <v>58.393642065137406</v>
      </c>
      <c r="Q4655" s="6">
        <v>4653</v>
      </c>
    </row>
    <row r="4656" spans="1:17" x14ac:dyDescent="0.25">
      <c r="A4656">
        <v>145.68888291839556</v>
      </c>
      <c r="B4656">
        <v>-40.109589756692372</v>
      </c>
      <c r="C4656">
        <v>2018.365</v>
      </c>
      <c r="D4656">
        <v>1.2</v>
      </c>
      <c r="E4656">
        <v>0.65</v>
      </c>
      <c r="F4656">
        <v>19.899999999999999</v>
      </c>
      <c r="G4656">
        <v>46.089820015575185</v>
      </c>
      <c r="H4656">
        <v>15.448892625510741</v>
      </c>
      <c r="I4656">
        <v>35.688882918395564</v>
      </c>
      <c r="J4656">
        <v>4884.8794425114183</v>
      </c>
      <c r="K4656">
        <v>-4087.3010916212961</v>
      </c>
      <c r="L4656">
        <v>-39.92006779209327</v>
      </c>
      <c r="M4656">
        <v>6369.3074491218667</v>
      </c>
      <c r="N4656">
        <v>38520.277131887487</v>
      </c>
      <c r="O4656">
        <v>30.92948375665522</v>
      </c>
      <c r="P4656">
        <v>48.109855740308809</v>
      </c>
      <c r="Q4656" s="6">
        <v>4654</v>
      </c>
    </row>
    <row r="4657" spans="1:17" x14ac:dyDescent="0.25">
      <c r="A4657">
        <v>155.25423166629795</v>
      </c>
      <c r="B4657">
        <v>-34.022895435807449</v>
      </c>
      <c r="C4657">
        <v>2018.365</v>
      </c>
      <c r="D4657">
        <v>3</v>
      </c>
      <c r="E4657">
        <v>0.65</v>
      </c>
      <c r="F4657">
        <v>19.899999999999999</v>
      </c>
      <c r="G4657">
        <v>54.048620189015942</v>
      </c>
      <c r="H4657">
        <v>19.74744132647708</v>
      </c>
      <c r="I4657">
        <v>45.254231666297954</v>
      </c>
      <c r="J4657">
        <v>5291.8403752936892</v>
      </c>
      <c r="K4657">
        <v>-3548.5529910537134</v>
      </c>
      <c r="L4657">
        <v>-33.844646362031419</v>
      </c>
      <c r="M4657">
        <v>6371.4835704021643</v>
      </c>
      <c r="N4657">
        <v>38784.869170587364</v>
      </c>
      <c r="O4657">
        <v>28.004895643128798</v>
      </c>
      <c r="P4657">
        <v>60.988098479991748</v>
      </c>
      <c r="Q4657" s="6">
        <v>4655</v>
      </c>
    </row>
    <row r="4658" spans="1:17" x14ac:dyDescent="0.25">
      <c r="A4658">
        <v>139.61500000000001</v>
      </c>
      <c r="B4658">
        <v>-30.709000000000003</v>
      </c>
      <c r="C4658">
        <v>2018.365</v>
      </c>
      <c r="D4658">
        <v>0.75</v>
      </c>
      <c r="E4658">
        <v>0.65</v>
      </c>
      <c r="F4658">
        <v>19.899999999999999</v>
      </c>
      <c r="G4658">
        <v>42.007420362456692</v>
      </c>
      <c r="H4658">
        <v>19.422242090084961</v>
      </c>
      <c r="I4658">
        <v>29.615000000000009</v>
      </c>
      <c r="J4658">
        <v>5488.5398452241088</v>
      </c>
      <c r="K4658">
        <v>-3238.1984089715552</v>
      </c>
      <c r="L4658">
        <v>-30.540294332003409</v>
      </c>
      <c r="M4658">
        <v>6372.5974742234102</v>
      </c>
      <c r="N4658">
        <v>37630.417131446142</v>
      </c>
      <c r="O4658">
        <v>41.896922387455795</v>
      </c>
      <c r="P4658">
        <v>48.063219691388959</v>
      </c>
      <c r="Q4658" s="6">
        <v>4656</v>
      </c>
    </row>
    <row r="4659" spans="1:17" x14ac:dyDescent="0.25">
      <c r="A4659">
        <v>149.97900000000001</v>
      </c>
      <c r="B4659">
        <v>-32.667000000000002</v>
      </c>
      <c r="C4659">
        <v>2018.365</v>
      </c>
      <c r="D4659">
        <v>1.2</v>
      </c>
      <c r="E4659">
        <v>0.65</v>
      </c>
      <c r="F4659">
        <v>19.899999999999999</v>
      </c>
      <c r="G4659">
        <v>46.089820015575185</v>
      </c>
      <c r="H4659">
        <v>16.406981006404536</v>
      </c>
      <c r="I4659">
        <v>39.979000000000013</v>
      </c>
      <c r="J4659">
        <v>5374.500930123666</v>
      </c>
      <c r="K4659">
        <v>-3422.9293150445337</v>
      </c>
      <c r="L4659">
        <v>-32.49237541743129</v>
      </c>
      <c r="M4659">
        <v>6371.9467467714603</v>
      </c>
      <c r="N4659">
        <v>38355.197018670369</v>
      </c>
      <c r="O4659">
        <v>32.859325886703047</v>
      </c>
      <c r="P4659">
        <v>57.229213079865723</v>
      </c>
      <c r="Q4659" s="6">
        <v>4657</v>
      </c>
    </row>
    <row r="4660" spans="1:17" x14ac:dyDescent="0.25">
      <c r="A4660">
        <v>155.71</v>
      </c>
      <c r="B4660">
        <v>-39.633000000000003</v>
      </c>
      <c r="C4660">
        <v>2018.365</v>
      </c>
      <c r="D4660">
        <v>1.2</v>
      </c>
      <c r="E4660">
        <v>0.65</v>
      </c>
      <c r="F4660">
        <v>19.899999999999999</v>
      </c>
      <c r="G4660">
        <v>46.089820015575185</v>
      </c>
      <c r="H4660">
        <v>15.851925397312865</v>
      </c>
      <c r="I4660">
        <v>45.710000000000008</v>
      </c>
      <c r="J4660">
        <v>4918.802474444833</v>
      </c>
      <c r="K4660">
        <v>-4046.6882752367887</v>
      </c>
      <c r="L4660">
        <v>-39.44405812880683</v>
      </c>
      <c r="M4660">
        <v>6369.4822222487992</v>
      </c>
      <c r="N4660">
        <v>39099.082426339672</v>
      </c>
      <c r="O4660">
        <v>24.608739904245127</v>
      </c>
      <c r="P4660">
        <v>58.107991723689452</v>
      </c>
      <c r="Q4660" s="6">
        <v>4658</v>
      </c>
    </row>
    <row r="4661" spans="1:17" x14ac:dyDescent="0.25">
      <c r="A4661">
        <v>161.71</v>
      </c>
      <c r="B4661">
        <v>-33.633000000000003</v>
      </c>
      <c r="C4661">
        <v>2018.365</v>
      </c>
      <c r="D4661">
        <v>1.2</v>
      </c>
      <c r="E4661">
        <v>0.65</v>
      </c>
      <c r="F4661">
        <v>19.899999999999999</v>
      </c>
      <c r="G4661">
        <v>46.089820015575185</v>
      </c>
      <c r="H4661">
        <v>18.604120601023574</v>
      </c>
      <c r="I4661">
        <v>51.710000000000008</v>
      </c>
      <c r="J4661">
        <v>5315.9159398405573</v>
      </c>
      <c r="K4661">
        <v>-3512.6272652709126</v>
      </c>
      <c r="L4661">
        <v>-33.455752776891728</v>
      </c>
      <c r="M4661">
        <v>6371.6177368212793</v>
      </c>
      <c r="N4661">
        <v>39250.959301198905</v>
      </c>
      <c r="O4661">
        <v>23.041918604880504</v>
      </c>
      <c r="P4661">
        <v>66.381964779637727</v>
      </c>
      <c r="Q4661" s="6">
        <v>4659</v>
      </c>
    </row>
    <row r="4662" spans="1:17" x14ac:dyDescent="0.25">
      <c r="A4662">
        <v>147.33553285910051</v>
      </c>
      <c r="B4662">
        <v>-34.319532375595173</v>
      </c>
      <c r="C4662">
        <v>2018.365</v>
      </c>
      <c r="D4662">
        <v>0.75</v>
      </c>
      <c r="E4662">
        <v>0.65</v>
      </c>
      <c r="F4662">
        <v>19.899999999999999</v>
      </c>
      <c r="G4662">
        <v>42.007420362456692</v>
      </c>
      <c r="H4662">
        <v>20.459413606711731</v>
      </c>
      <c r="I4662">
        <v>37.33553285910051</v>
      </c>
      <c r="J4662">
        <v>5273.3589369252268</v>
      </c>
      <c r="K4662">
        <v>-3575.7770119554671</v>
      </c>
      <c r="L4662">
        <v>-34.140543103955181</v>
      </c>
      <c r="M4662">
        <v>6371.3809897759465</v>
      </c>
      <c r="N4662">
        <v>38273.158593333792</v>
      </c>
      <c r="O4662">
        <v>33.814392615167598</v>
      </c>
      <c r="P4662">
        <v>53.529969209196906</v>
      </c>
      <c r="Q4662" s="6">
        <v>4660</v>
      </c>
    </row>
    <row r="4663" spans="1:17" x14ac:dyDescent="0.25">
      <c r="A4663">
        <v>149.80001233611966</v>
      </c>
      <c r="B4663">
        <v>-34.858414801100253</v>
      </c>
      <c r="C4663">
        <v>2018.365</v>
      </c>
      <c r="D4663">
        <v>3</v>
      </c>
      <c r="E4663">
        <v>0.65</v>
      </c>
      <c r="F4663">
        <v>19.899999999999999</v>
      </c>
      <c r="G4663">
        <v>54.048620189015942</v>
      </c>
      <c r="H4663">
        <v>16.680308081456864</v>
      </c>
      <c r="I4663">
        <v>39.800012336119664</v>
      </c>
      <c r="J4663">
        <v>5239.4228829173708</v>
      </c>
      <c r="K4663">
        <v>-3624.9903752958194</v>
      </c>
      <c r="L4663">
        <v>-34.678129827984854</v>
      </c>
      <c r="M4663">
        <v>6371.1935590614021</v>
      </c>
      <c r="N4663">
        <v>38457.183896499366</v>
      </c>
      <c r="O4663">
        <v>31.671576524430886</v>
      </c>
      <c r="P4663">
        <v>55.550038600239752</v>
      </c>
      <c r="Q4663" s="6">
        <v>4661</v>
      </c>
    </row>
    <row r="4664" spans="1:17" x14ac:dyDescent="0.25">
      <c r="A4664">
        <v>156.44490151788301</v>
      </c>
      <c r="B4664">
        <v>-29.354914145123544</v>
      </c>
      <c r="C4664">
        <v>2018.365</v>
      </c>
      <c r="D4664">
        <v>3</v>
      </c>
      <c r="E4664">
        <v>0.65</v>
      </c>
      <c r="F4664">
        <v>19.899999999999999</v>
      </c>
      <c r="G4664">
        <v>54.048620189015942</v>
      </c>
      <c r="H4664">
        <v>17.276084731301307</v>
      </c>
      <c r="I4664">
        <v>46.444901517883011</v>
      </c>
      <c r="J4664">
        <v>5563.6629168449772</v>
      </c>
      <c r="K4664">
        <v>-3108.2489934519381</v>
      </c>
      <c r="L4664">
        <v>-29.190762184016716</v>
      </c>
      <c r="M4664">
        <v>6373.0335678992733</v>
      </c>
      <c r="N4664">
        <v>38667.10459306866</v>
      </c>
      <c r="O4664">
        <v>29.322265380395404</v>
      </c>
      <c r="P4664">
        <v>65.009946846245938</v>
      </c>
      <c r="Q4664" s="6">
        <v>4662</v>
      </c>
    </row>
    <row r="4665" spans="1:17" x14ac:dyDescent="0.25">
      <c r="A4665">
        <v>152.47263051335074</v>
      </c>
      <c r="B4665">
        <v>-24.61287143061115</v>
      </c>
      <c r="C4665">
        <v>2018.365</v>
      </c>
      <c r="D4665">
        <v>1.2</v>
      </c>
      <c r="E4665">
        <v>0.65</v>
      </c>
      <c r="F4665">
        <v>19.899999999999999</v>
      </c>
      <c r="G4665">
        <v>46.089820015575185</v>
      </c>
      <c r="H4665">
        <v>20.340829401450133</v>
      </c>
      <c r="I4665">
        <v>42.472630513350737</v>
      </c>
      <c r="J4665">
        <v>5802.008293551361</v>
      </c>
      <c r="K4665">
        <v>-2640.1499490023261</v>
      </c>
      <c r="L4665">
        <v>-24.467467328488102</v>
      </c>
      <c r="M4665">
        <v>6374.4562114470409</v>
      </c>
      <c r="N4665">
        <v>38178.008875714462</v>
      </c>
      <c r="O4665">
        <v>34.986392710728587</v>
      </c>
      <c r="P4665">
        <v>65.536848684762433</v>
      </c>
      <c r="Q4665" s="6">
        <v>4663</v>
      </c>
    </row>
    <row r="4666" spans="1:17" x14ac:dyDescent="0.25">
      <c r="A4666">
        <v>149.11459977162755</v>
      </c>
      <c r="B4666">
        <v>-32.717461608243461</v>
      </c>
      <c r="C4666">
        <v>2018.365</v>
      </c>
      <c r="D4666">
        <v>1.2</v>
      </c>
      <c r="E4666">
        <v>0.65</v>
      </c>
      <c r="F4666">
        <v>19.899999999999999</v>
      </c>
      <c r="G4666">
        <v>46.089820015575185</v>
      </c>
      <c r="H4666">
        <v>18.945903936160331</v>
      </c>
      <c r="I4666">
        <v>39.114599771627553</v>
      </c>
      <c r="J4666">
        <v>5371.4783062658498</v>
      </c>
      <c r="K4666">
        <v>-3427.6389401734327</v>
      </c>
      <c r="L4666">
        <v>-32.54269510387919</v>
      </c>
      <c r="M4666">
        <v>6371.9296840814159</v>
      </c>
      <c r="N4666">
        <v>38300.981369634188</v>
      </c>
      <c r="O4666">
        <v>33.493520706306747</v>
      </c>
      <c r="P4666">
        <v>56.386624609875014</v>
      </c>
      <c r="Q4666" s="6">
        <v>4664</v>
      </c>
    </row>
    <row r="4667" spans="1:17" x14ac:dyDescent="0.25">
      <c r="A4667">
        <v>157.42759922171689</v>
      </c>
      <c r="B4667">
        <v>-26.588254384075135</v>
      </c>
      <c r="C4667">
        <v>2018.365</v>
      </c>
      <c r="D4667">
        <v>1.2</v>
      </c>
      <c r="E4667">
        <v>0.65</v>
      </c>
      <c r="F4667">
        <v>19.899999999999999</v>
      </c>
      <c r="G4667">
        <v>46.089820015575185</v>
      </c>
      <c r="H4667">
        <v>15.390353589212761</v>
      </c>
      <c r="I4667">
        <v>47.427599221716889</v>
      </c>
      <c r="J4667">
        <v>5707.4545745013966</v>
      </c>
      <c r="K4667">
        <v>-2837.4934158046381</v>
      </c>
      <c r="L4667">
        <v>-26.434528522275116</v>
      </c>
      <c r="M4667">
        <v>6373.8847341893143</v>
      </c>
      <c r="N4667">
        <v>38637.177902599818</v>
      </c>
      <c r="O4667">
        <v>29.665726364194626</v>
      </c>
      <c r="P4667">
        <v>67.649039550787421</v>
      </c>
      <c r="Q4667" s="6">
        <v>4665</v>
      </c>
    </row>
    <row r="4668" spans="1:17" x14ac:dyDescent="0.25">
      <c r="A4668">
        <v>147.16</v>
      </c>
      <c r="B4668">
        <v>-29.35</v>
      </c>
      <c r="C4668">
        <v>2018.365</v>
      </c>
      <c r="D4668">
        <v>1.2</v>
      </c>
      <c r="E4668">
        <v>0.65</v>
      </c>
      <c r="F4668">
        <v>19.899999999999999</v>
      </c>
      <c r="G4668">
        <v>46.089820015575185</v>
      </c>
      <c r="H4668">
        <v>21.398488934003257</v>
      </c>
      <c r="I4668">
        <v>37.159999999999997</v>
      </c>
      <c r="J4668">
        <v>5563.929914298842</v>
      </c>
      <c r="K4668">
        <v>-3107.7742286077578</v>
      </c>
      <c r="L4668">
        <v>-29.185865235576067</v>
      </c>
      <c r="M4668">
        <v>6373.0351283535274</v>
      </c>
      <c r="N4668">
        <v>38006.620024550779</v>
      </c>
      <c r="O4668">
        <v>37.057623412072211</v>
      </c>
      <c r="P4668">
        <v>57.110184119638724</v>
      </c>
      <c r="Q4668" s="6">
        <v>4666</v>
      </c>
    </row>
    <row r="4669" spans="1:17" x14ac:dyDescent="0.25">
      <c r="A4669">
        <v>126.95522297234291</v>
      </c>
      <c r="B4669">
        <v>-27.608161270346336</v>
      </c>
      <c r="C4669">
        <v>2018.365</v>
      </c>
      <c r="D4669">
        <v>1.2</v>
      </c>
      <c r="E4669">
        <v>0.65</v>
      </c>
      <c r="F4669">
        <v>19.899999999999999</v>
      </c>
      <c r="G4669">
        <v>46.089820015575185</v>
      </c>
      <c r="H4669">
        <v>21.863703813014013</v>
      </c>
      <c r="I4669">
        <v>16.955222972342909</v>
      </c>
      <c r="J4669">
        <v>5655.9768340966248</v>
      </c>
      <c r="K4669">
        <v>-2938.0974472722387</v>
      </c>
      <c r="L4669">
        <v>-27.450420712259589</v>
      </c>
      <c r="M4669">
        <v>6373.5775320855182</v>
      </c>
      <c r="N4669">
        <v>36908.134391046275</v>
      </c>
      <c r="O4669">
        <v>52.687190803215181</v>
      </c>
      <c r="P4669">
        <v>33.340126038001465</v>
      </c>
      <c r="Q4669" s="6">
        <v>4667</v>
      </c>
    </row>
    <row r="4670" spans="1:17" x14ac:dyDescent="0.25">
      <c r="A4670">
        <v>144.6126116561615</v>
      </c>
      <c r="B4670">
        <v>-24.792434501350172</v>
      </c>
      <c r="C4670">
        <v>2018.365</v>
      </c>
      <c r="D4670">
        <v>1.2</v>
      </c>
      <c r="E4670">
        <v>0.65</v>
      </c>
      <c r="F4670">
        <v>19.899999999999999</v>
      </c>
      <c r="G4670">
        <v>46.089820015575185</v>
      </c>
      <c r="H4670">
        <v>22.410905437670941</v>
      </c>
      <c r="I4670">
        <v>34.612611656161505</v>
      </c>
      <c r="J4670">
        <v>5793.6961109629383</v>
      </c>
      <c r="K4670">
        <v>-2658.2197258301062</v>
      </c>
      <c r="L4670">
        <v>-24.646244961725454</v>
      </c>
      <c r="M4670">
        <v>6374.4055987189395</v>
      </c>
      <c r="N4670">
        <v>37634.387087693074</v>
      </c>
      <c r="O4670">
        <v>41.871275283025511</v>
      </c>
      <c r="P4670">
        <v>58.718369522756475</v>
      </c>
      <c r="Q4670" s="6">
        <v>4668</v>
      </c>
    </row>
    <row r="4671" spans="1:17" x14ac:dyDescent="0.25">
      <c r="A4671">
        <v>148.95516727434432</v>
      </c>
      <c r="B4671">
        <v>-39.789430676087385</v>
      </c>
      <c r="C4671">
        <v>2018.365</v>
      </c>
      <c r="D4671">
        <v>1.2</v>
      </c>
      <c r="E4671">
        <v>0.65</v>
      </c>
      <c r="F4671">
        <v>19.899999999999999</v>
      </c>
      <c r="G4671">
        <v>46.089820015575185</v>
      </c>
      <c r="H4671">
        <v>21.393374839325411</v>
      </c>
      <c r="I4671">
        <v>38.955167274344319</v>
      </c>
      <c r="J4671">
        <v>4907.7055111637201</v>
      </c>
      <c r="K4671">
        <v>-4060.0493095725087</v>
      </c>
      <c r="L4671">
        <v>-39.60029263885</v>
      </c>
      <c r="M4671">
        <v>6369.424917562571</v>
      </c>
      <c r="N4671">
        <v>38685.297225541799</v>
      </c>
      <c r="O4671">
        <v>29.079380633846842</v>
      </c>
      <c r="P4671">
        <v>51.636262958138829</v>
      </c>
      <c r="Q4671" s="6">
        <v>4669</v>
      </c>
    </row>
    <row r="4672" spans="1:17" x14ac:dyDescent="0.25">
      <c r="A4672">
        <v>156.50697239123224</v>
      </c>
      <c r="B4672">
        <v>-27.684844135260107</v>
      </c>
      <c r="C4672">
        <v>2018.365</v>
      </c>
      <c r="D4672">
        <v>0.75</v>
      </c>
      <c r="E4672">
        <v>0.65</v>
      </c>
      <c r="F4672">
        <v>19.899999999999999</v>
      </c>
      <c r="G4672">
        <v>42.007420362456692</v>
      </c>
      <c r="H4672">
        <v>19.349915423452288</v>
      </c>
      <c r="I4672">
        <v>46.506972391232239</v>
      </c>
      <c r="J4672">
        <v>5652.0338559496558</v>
      </c>
      <c r="K4672">
        <v>-2945.6247824323405</v>
      </c>
      <c r="L4672">
        <v>-27.52680969929774</v>
      </c>
      <c r="M4672">
        <v>6373.5541158509595</v>
      </c>
      <c r="N4672">
        <v>38605.583520467226</v>
      </c>
      <c r="O4672">
        <v>30.015846117257613</v>
      </c>
      <c r="P4672">
        <v>66.212646276438335</v>
      </c>
      <c r="Q4672" s="6">
        <v>4670</v>
      </c>
    </row>
    <row r="4673" spans="1:17" x14ac:dyDescent="0.25">
      <c r="A4673">
        <v>113.983</v>
      </c>
      <c r="B4673">
        <v>-26.114060000000002</v>
      </c>
      <c r="C4673">
        <v>2018.365</v>
      </c>
      <c r="D4673">
        <v>3</v>
      </c>
      <c r="E4673">
        <v>0.65</v>
      </c>
      <c r="F4673">
        <v>19.899999999999999</v>
      </c>
      <c r="G4673">
        <v>54.048620189015942</v>
      </c>
      <c r="H4673">
        <v>18.317295363053898</v>
      </c>
      <c r="I4673">
        <v>3.9830000000000041</v>
      </c>
      <c r="J4673">
        <v>5730.7744636962334</v>
      </c>
      <c r="K4673">
        <v>-2790.4150826341547</v>
      </c>
      <c r="L4673">
        <v>-25.962266993107757</v>
      </c>
      <c r="M4673">
        <v>6374.0248106784957</v>
      </c>
      <c r="N4673">
        <v>36556.036056470213</v>
      </c>
      <c r="O4673">
        <v>59.152396436070426</v>
      </c>
      <c r="P4673">
        <v>8.9891095744614606</v>
      </c>
      <c r="Q4673" s="6">
        <v>4671</v>
      </c>
    </row>
    <row r="4674" spans="1:17" x14ac:dyDescent="0.25">
      <c r="A4674">
        <v>128.40684954292928</v>
      </c>
      <c r="B4674">
        <v>-25.986504731310724</v>
      </c>
      <c r="C4674">
        <v>2018.365</v>
      </c>
      <c r="D4674">
        <v>1.2</v>
      </c>
      <c r="E4674">
        <v>0.65</v>
      </c>
      <c r="F4674">
        <v>19.899999999999999</v>
      </c>
      <c r="G4674">
        <v>46.089820015575185</v>
      </c>
      <c r="H4674">
        <v>19.512720603753742</v>
      </c>
      <c r="I4674">
        <v>18.40684954292928</v>
      </c>
      <c r="J4674">
        <v>5736.9805345060395</v>
      </c>
      <c r="K4674">
        <v>-2777.7190427183141</v>
      </c>
      <c r="L4674">
        <v>-25.835238726751005</v>
      </c>
      <c r="M4674">
        <v>6374.0621846339991</v>
      </c>
      <c r="N4674">
        <v>36870.112393159361</v>
      </c>
      <c r="O4674">
        <v>53.343116729228889</v>
      </c>
      <c r="P4674">
        <v>37.217202386249532</v>
      </c>
      <c r="Q4674" s="6">
        <v>4672</v>
      </c>
    </row>
    <row r="4675" spans="1:17" x14ac:dyDescent="0.25">
      <c r="A4675">
        <v>98.537999999999997</v>
      </c>
      <c r="B4675">
        <v>-35.322013201594743</v>
      </c>
      <c r="C4675">
        <v>2018.365</v>
      </c>
      <c r="D4675">
        <v>3</v>
      </c>
      <c r="E4675">
        <v>0.65</v>
      </c>
      <c r="F4675">
        <v>19.899999999999999</v>
      </c>
      <c r="G4675">
        <v>54.048620189015942</v>
      </c>
      <c r="H4675">
        <v>23.587989401681387</v>
      </c>
      <c r="I4675">
        <v>-11.462000000000003</v>
      </c>
      <c r="J4675">
        <v>5209.8560988198615</v>
      </c>
      <c r="K4675">
        <v>-3667.0749264858177</v>
      </c>
      <c r="L4675">
        <v>-35.14066439011529</v>
      </c>
      <c r="M4675">
        <v>6371.0312420260097</v>
      </c>
      <c r="N4675">
        <v>37253.56874467546</v>
      </c>
      <c r="O4675">
        <v>47.18553198792042</v>
      </c>
      <c r="P4675">
        <v>19.325512118393984</v>
      </c>
      <c r="Q4675" s="6">
        <v>4673</v>
      </c>
    </row>
    <row r="4676" spans="1:17" x14ac:dyDescent="0.25">
      <c r="A4676">
        <v>135.76910064948135</v>
      </c>
      <c r="B4676">
        <v>-39.646876693068201</v>
      </c>
      <c r="C4676">
        <v>2018.365</v>
      </c>
      <c r="D4676">
        <v>0.75</v>
      </c>
      <c r="E4676">
        <v>0.65</v>
      </c>
      <c r="F4676">
        <v>19.899999999999999</v>
      </c>
      <c r="G4676">
        <v>42.007420362456692</v>
      </c>
      <c r="H4676">
        <v>23.005403291159119</v>
      </c>
      <c r="I4676">
        <v>25.769100649481345</v>
      </c>
      <c r="J4676">
        <v>4917.8195691620276</v>
      </c>
      <c r="K4676">
        <v>-4047.8747187917193</v>
      </c>
      <c r="L4676">
        <v>-39.457917192961361</v>
      </c>
      <c r="M4676">
        <v>6369.4771413253484</v>
      </c>
      <c r="N4676">
        <v>38012.041748543066</v>
      </c>
      <c r="O4676">
        <v>36.942408812624038</v>
      </c>
      <c r="P4676">
        <v>37.111260554030466</v>
      </c>
      <c r="Q4676" s="6">
        <v>4674</v>
      </c>
    </row>
    <row r="4677" spans="1:17" x14ac:dyDescent="0.25">
      <c r="A4677">
        <v>110.547</v>
      </c>
      <c r="B4677">
        <v>-28.869964566884612</v>
      </c>
      <c r="C4677">
        <v>2018.365</v>
      </c>
      <c r="D4677">
        <v>3</v>
      </c>
      <c r="E4677">
        <v>0.65</v>
      </c>
      <c r="F4677">
        <v>19.899999999999999</v>
      </c>
      <c r="G4677">
        <v>54.048620189015942</v>
      </c>
      <c r="H4677">
        <v>16.397025714397778</v>
      </c>
      <c r="I4677">
        <v>0.54699999999999704</v>
      </c>
      <c r="J4677">
        <v>5589.8138948376354</v>
      </c>
      <c r="K4677">
        <v>-3061.2889599068458</v>
      </c>
      <c r="L4677">
        <v>-28.707532727198366</v>
      </c>
      <c r="M4677">
        <v>6373.1867597746914</v>
      </c>
      <c r="N4677">
        <v>36702.510837076821</v>
      </c>
      <c r="O4677">
        <v>56.306190456743323</v>
      </c>
      <c r="P4677">
        <v>1.1328062392496072</v>
      </c>
      <c r="Q4677" s="6">
        <v>4675</v>
      </c>
    </row>
    <row r="4678" spans="1:17" x14ac:dyDescent="0.25">
      <c r="A4678">
        <v>116.101</v>
      </c>
      <c r="B4678">
        <v>-27.820999999999998</v>
      </c>
      <c r="C4678">
        <v>2018.365</v>
      </c>
      <c r="D4678">
        <v>3</v>
      </c>
      <c r="E4678">
        <v>0.65</v>
      </c>
      <c r="F4678">
        <v>19.899999999999999</v>
      </c>
      <c r="G4678">
        <v>54.048620189015942</v>
      </c>
      <c r="H4678">
        <v>23.294240748255213</v>
      </c>
      <c r="I4678">
        <v>6.1009999999999991</v>
      </c>
      <c r="J4678">
        <v>5645.0078994601563</v>
      </c>
      <c r="K4678">
        <v>-2958.9772764196955</v>
      </c>
      <c r="L4678">
        <v>-27.662446538514491</v>
      </c>
      <c r="M4678">
        <v>6373.5124309391349</v>
      </c>
      <c r="N4678">
        <v>36675.588186957575</v>
      </c>
      <c r="O4678">
        <v>56.816063362442506</v>
      </c>
      <c r="P4678">
        <v>12.899507168905613</v>
      </c>
      <c r="Q4678" s="6">
        <v>4676</v>
      </c>
    </row>
    <row r="4679" spans="1:17" x14ac:dyDescent="0.25">
      <c r="A4679">
        <v>111.634</v>
      </c>
      <c r="B4679">
        <v>-27.808</v>
      </c>
      <c r="C4679">
        <v>2018.365</v>
      </c>
      <c r="D4679">
        <v>1.2</v>
      </c>
      <c r="E4679">
        <v>0.65</v>
      </c>
      <c r="F4679">
        <v>19.899999999999999</v>
      </c>
      <c r="G4679">
        <v>46.089820015575185</v>
      </c>
      <c r="H4679">
        <v>16.602914867734402</v>
      </c>
      <c r="I4679">
        <v>1.6340000000000003</v>
      </c>
      <c r="J4679">
        <v>5645.6801053443596</v>
      </c>
      <c r="K4679">
        <v>-2957.7031062251431</v>
      </c>
      <c r="L4679">
        <v>-27.649495940866306</v>
      </c>
      <c r="M4679">
        <v>6373.5164168969513</v>
      </c>
      <c r="N4679">
        <v>36640.681126526499</v>
      </c>
      <c r="O4679">
        <v>57.478300256672554</v>
      </c>
      <c r="P4679">
        <v>3.4991962350389767</v>
      </c>
      <c r="Q4679" s="6">
        <v>4677</v>
      </c>
    </row>
    <row r="4680" spans="1:17" x14ac:dyDescent="0.25">
      <c r="A4680">
        <v>152.66499999999999</v>
      </c>
      <c r="B4680">
        <v>-32.742000000000004</v>
      </c>
      <c r="C4680">
        <v>2018.365</v>
      </c>
      <c r="D4680">
        <v>3</v>
      </c>
      <c r="E4680">
        <v>0.65</v>
      </c>
      <c r="F4680">
        <v>19.899999999999999</v>
      </c>
      <c r="G4680">
        <v>54.048620189015942</v>
      </c>
      <c r="H4680">
        <v>22.463776656617668</v>
      </c>
      <c r="I4680">
        <v>42.664999999999992</v>
      </c>
      <c r="J4680">
        <v>5370.0069620178137</v>
      </c>
      <c r="K4680">
        <v>-3429.9281805681103</v>
      </c>
      <c r="L4680">
        <v>-32.567164677228362</v>
      </c>
      <c r="M4680">
        <v>6371.9213818105964</v>
      </c>
      <c r="N4680">
        <v>38541.24139271352</v>
      </c>
      <c r="O4680">
        <v>30.722385408892364</v>
      </c>
      <c r="P4680">
        <v>59.593883339736898</v>
      </c>
      <c r="Q4680" s="6">
        <v>4678</v>
      </c>
    </row>
    <row r="4681" spans="1:17" x14ac:dyDescent="0.25">
      <c r="A4681">
        <v>155.65</v>
      </c>
      <c r="B4681">
        <v>-29.742000000000001</v>
      </c>
      <c r="C4681">
        <v>2018.365</v>
      </c>
      <c r="D4681">
        <v>0.75</v>
      </c>
      <c r="E4681">
        <v>0.65</v>
      </c>
      <c r="F4681">
        <v>19.899999999999999</v>
      </c>
      <c r="G4681">
        <v>42.007420362456692</v>
      </c>
      <c r="H4681">
        <v>19.01771095397368</v>
      </c>
      <c r="I4681">
        <v>45.650000000000006</v>
      </c>
      <c r="J4681">
        <v>5542.5032099246382</v>
      </c>
      <c r="K4681">
        <v>-3145.5749543722559</v>
      </c>
      <c r="L4681">
        <v>-29.576508597603784</v>
      </c>
      <c r="M4681">
        <v>6372.9101378882579</v>
      </c>
      <c r="N4681">
        <v>38622.593680753831</v>
      </c>
      <c r="O4681">
        <v>29.817738784984257</v>
      </c>
      <c r="P4681">
        <v>64.12823725171026</v>
      </c>
      <c r="Q4681" s="6">
        <v>4679</v>
      </c>
    </row>
    <row r="4682" spans="1:17" x14ac:dyDescent="0.25">
      <c r="A4682">
        <v>141.61500000000001</v>
      </c>
      <c r="B4682">
        <v>-39.709000000000003</v>
      </c>
      <c r="C4682">
        <v>2018.365</v>
      </c>
      <c r="D4682">
        <v>3</v>
      </c>
      <c r="E4682">
        <v>0.65</v>
      </c>
      <c r="F4682">
        <v>19.899999999999999</v>
      </c>
      <c r="G4682">
        <v>54.048620189015942</v>
      </c>
      <c r="H4682">
        <v>15.410781975271554</v>
      </c>
      <c r="I4682">
        <v>31.615000000000009</v>
      </c>
      <c r="J4682">
        <v>4913.4157393274336</v>
      </c>
      <c r="K4682">
        <v>-4053.1833152346276</v>
      </c>
      <c r="L4682">
        <v>-39.519962121167602</v>
      </c>
      <c r="M4682">
        <v>6369.4543890640207</v>
      </c>
      <c r="N4682">
        <v>38282.333403966113</v>
      </c>
      <c r="O4682">
        <v>33.68207628126995</v>
      </c>
      <c r="P4682">
        <v>43.934842316204026</v>
      </c>
      <c r="Q4682" s="6">
        <v>4680</v>
      </c>
    </row>
    <row r="4683" spans="1:17" x14ac:dyDescent="0.25">
      <c r="A4683">
        <v>150.71</v>
      </c>
      <c r="B4683">
        <v>-26.632999999999999</v>
      </c>
      <c r="C4683">
        <v>2018.365</v>
      </c>
      <c r="D4683">
        <v>1.2</v>
      </c>
      <c r="E4683">
        <v>0.65</v>
      </c>
      <c r="F4683">
        <v>19.899999999999999</v>
      </c>
      <c r="G4683">
        <v>46.089820015575185</v>
      </c>
      <c r="H4683">
        <v>19.604172985172021</v>
      </c>
      <c r="I4683">
        <v>40.710000000000008</v>
      </c>
      <c r="J4683">
        <v>5705.2338967366577</v>
      </c>
      <c r="K4683">
        <v>-2841.9259531490688</v>
      </c>
      <c r="L4683">
        <v>-26.479093904750162</v>
      </c>
      <c r="M4683">
        <v>6373.871424782209</v>
      </c>
      <c r="N4683">
        <v>38128.044123318788</v>
      </c>
      <c r="O4683">
        <v>35.581452209968852</v>
      </c>
      <c r="P4683">
        <v>62.481267512204759</v>
      </c>
      <c r="Q4683" s="6">
        <v>4681</v>
      </c>
    </row>
    <row r="4684" spans="1:17" x14ac:dyDescent="0.25">
      <c r="A4684">
        <v>131.47635603982098</v>
      </c>
      <c r="B4684">
        <v>-36.304588318724868</v>
      </c>
      <c r="C4684">
        <v>2018.365</v>
      </c>
      <c r="D4684">
        <v>3</v>
      </c>
      <c r="E4684">
        <v>0.65</v>
      </c>
      <c r="F4684">
        <v>19.899999999999999</v>
      </c>
      <c r="G4684">
        <v>54.048620189015942</v>
      </c>
      <c r="H4684">
        <v>22.915635166545677</v>
      </c>
      <c r="I4684">
        <v>21.476356039820985</v>
      </c>
      <c r="J4684">
        <v>5146.0629567416336</v>
      </c>
      <c r="K4684">
        <v>-3755.4829905230008</v>
      </c>
      <c r="L4684">
        <v>-36.121141551533974</v>
      </c>
      <c r="M4684">
        <v>6370.6841427633208</v>
      </c>
      <c r="N4684">
        <v>37610.796048615251</v>
      </c>
      <c r="O4684">
        <v>42.131531481389558</v>
      </c>
      <c r="P4684">
        <v>33.603918001604733</v>
      </c>
      <c r="Q4684" s="6">
        <v>4682</v>
      </c>
    </row>
    <row r="4685" spans="1:17" x14ac:dyDescent="0.25">
      <c r="A4685">
        <v>122.08662436879985</v>
      </c>
      <c r="B4685">
        <v>-36.606999999999999</v>
      </c>
      <c r="C4685">
        <v>2018.365</v>
      </c>
      <c r="D4685">
        <v>3</v>
      </c>
      <c r="E4685">
        <v>0.65</v>
      </c>
      <c r="F4685">
        <v>19.899999999999999</v>
      </c>
      <c r="G4685">
        <v>54.048620189015942</v>
      </c>
      <c r="H4685">
        <v>17.476887535037122</v>
      </c>
      <c r="I4685">
        <v>12.086624368799846</v>
      </c>
      <c r="J4685">
        <v>5126.1228100628796</v>
      </c>
      <c r="K4685">
        <v>-3782.4740783591706</v>
      </c>
      <c r="L4685">
        <v>-36.422950718756823</v>
      </c>
      <c r="M4685">
        <v>6370.5765215799747</v>
      </c>
      <c r="N4685">
        <v>37359.128521506689</v>
      </c>
      <c r="O4685">
        <v>45.633495187427542</v>
      </c>
      <c r="P4685">
        <v>19.753016363871126</v>
      </c>
      <c r="Q4685" s="6">
        <v>4683</v>
      </c>
    </row>
    <row r="4686" spans="1:17" x14ac:dyDescent="0.25">
      <c r="A4686">
        <v>134.6157910151951</v>
      </c>
      <c r="B4686">
        <v>-30.219611173853885</v>
      </c>
      <c r="C4686">
        <v>2018.365</v>
      </c>
      <c r="D4686">
        <v>1.2</v>
      </c>
      <c r="E4686">
        <v>0.65</v>
      </c>
      <c r="F4686">
        <v>19.899999999999999</v>
      </c>
      <c r="G4686">
        <v>46.089820015575185</v>
      </c>
      <c r="H4686">
        <v>23.078737245550812</v>
      </c>
      <c r="I4686">
        <v>24.6157910151951</v>
      </c>
      <c r="J4686">
        <v>5516.0465296848333</v>
      </c>
      <c r="K4686">
        <v>-3191.4347365449048</v>
      </c>
      <c r="L4686">
        <v>-30.052508534428235</v>
      </c>
      <c r="M4686">
        <v>6372.7564675949716</v>
      </c>
      <c r="N4686">
        <v>37356.940573501925</v>
      </c>
      <c r="O4686">
        <v>45.701831862119199</v>
      </c>
      <c r="P4686">
        <v>42.311648081803021</v>
      </c>
      <c r="Q4686" s="6">
        <v>4684</v>
      </c>
    </row>
    <row r="4687" spans="1:17" x14ac:dyDescent="0.25">
      <c r="A4687">
        <v>154.37700000000001</v>
      </c>
      <c r="B4687">
        <v>-32.519999999999996</v>
      </c>
      <c r="C4687">
        <v>2018.365</v>
      </c>
      <c r="D4687">
        <v>3</v>
      </c>
      <c r="E4687">
        <v>0.65</v>
      </c>
      <c r="F4687">
        <v>19.899999999999999</v>
      </c>
      <c r="G4687">
        <v>54.048620189015942</v>
      </c>
      <c r="H4687">
        <v>19.51086888711577</v>
      </c>
      <c r="I4687">
        <v>44.37700000000001</v>
      </c>
      <c r="J4687">
        <v>5383.2823582161691</v>
      </c>
      <c r="K4687">
        <v>-3409.1947461674995</v>
      </c>
      <c r="L4687">
        <v>-32.345791924053799</v>
      </c>
      <c r="M4687">
        <v>6371.9963720624883</v>
      </c>
      <c r="N4687">
        <v>38651.590457154707</v>
      </c>
      <c r="O4687">
        <v>29.483312871829622</v>
      </c>
      <c r="P4687">
        <v>61.214994044111187</v>
      </c>
      <c r="Q4687" s="6">
        <v>4685</v>
      </c>
    </row>
    <row r="4688" spans="1:17" x14ac:dyDescent="0.25">
      <c r="A4688">
        <v>119.566</v>
      </c>
      <c r="B4688">
        <v>-29.512</v>
      </c>
      <c r="C4688">
        <v>2018.365</v>
      </c>
      <c r="D4688">
        <v>0.75</v>
      </c>
      <c r="E4688">
        <v>0.65</v>
      </c>
      <c r="F4688">
        <v>19.899999999999999</v>
      </c>
      <c r="G4688">
        <v>42.007420362456692</v>
      </c>
      <c r="H4688">
        <v>18.177496011233977</v>
      </c>
      <c r="I4688">
        <v>9.5660000000000025</v>
      </c>
      <c r="J4688">
        <v>5555.1065123540238</v>
      </c>
      <c r="K4688">
        <v>-3123.4134532960575</v>
      </c>
      <c r="L4688">
        <v>-29.347300863112963</v>
      </c>
      <c r="M4688">
        <v>6372.983599839944</v>
      </c>
      <c r="N4688">
        <v>36830.570985069753</v>
      </c>
      <c r="O4688">
        <v>54.002971247917884</v>
      </c>
      <c r="P4688">
        <v>18.8865000979815</v>
      </c>
      <c r="Q4688" s="6">
        <v>4686</v>
      </c>
    </row>
    <row r="4689" spans="1:17" x14ac:dyDescent="0.25">
      <c r="A4689">
        <v>153.55112792139056</v>
      </c>
      <c r="B4689">
        <v>-24.335000000000001</v>
      </c>
      <c r="C4689">
        <v>2018.365</v>
      </c>
      <c r="D4689">
        <v>3</v>
      </c>
      <c r="E4689">
        <v>0.65</v>
      </c>
      <c r="F4689">
        <v>19.899999999999999</v>
      </c>
      <c r="G4689">
        <v>54.048620189015942</v>
      </c>
      <c r="H4689">
        <v>22.655122929768769</v>
      </c>
      <c r="I4689">
        <v>43.55112792139056</v>
      </c>
      <c r="J4689">
        <v>5814.7591640739729</v>
      </c>
      <c r="K4689">
        <v>-2612.1369552042438</v>
      </c>
      <c r="L4689">
        <v>-24.190822526467255</v>
      </c>
      <c r="M4689">
        <v>6374.5339915107479</v>
      </c>
      <c r="N4689">
        <v>38250.024705932861</v>
      </c>
      <c r="O4689">
        <v>34.127858881581787</v>
      </c>
      <c r="P4689">
        <v>66.565344546626093</v>
      </c>
      <c r="Q4689" s="6">
        <v>4687</v>
      </c>
    </row>
    <row r="4690" spans="1:17" x14ac:dyDescent="0.25">
      <c r="A4690">
        <v>127.43847608250576</v>
      </c>
      <c r="B4690">
        <v>-30.493098188138582</v>
      </c>
      <c r="C4690">
        <v>2018.365</v>
      </c>
      <c r="D4690">
        <v>0.75</v>
      </c>
      <c r="E4690">
        <v>0.65</v>
      </c>
      <c r="F4690">
        <v>19.899999999999999</v>
      </c>
      <c r="G4690">
        <v>42.007420362456692</v>
      </c>
      <c r="H4690">
        <v>17.94616718252103</v>
      </c>
      <c r="I4690">
        <v>17.438476082505758</v>
      </c>
      <c r="J4690">
        <v>5500.7243522774652</v>
      </c>
      <c r="K4690">
        <v>-3217.5963941577761</v>
      </c>
      <c r="L4690">
        <v>-30.325093710446996</v>
      </c>
      <c r="M4690">
        <v>6372.6678052002253</v>
      </c>
      <c r="N4690">
        <v>37092.837711921085</v>
      </c>
      <c r="O4690">
        <v>49.668756621884377</v>
      </c>
      <c r="P4690">
        <v>31.758866415804196</v>
      </c>
      <c r="Q4690" s="6">
        <v>4688</v>
      </c>
    </row>
    <row r="4691" spans="1:17" x14ac:dyDescent="0.25">
      <c r="A4691">
        <v>152.91200000000001</v>
      </c>
      <c r="B4691">
        <v>-27.306000000000001</v>
      </c>
      <c r="C4691">
        <v>2018.365</v>
      </c>
      <c r="D4691">
        <v>3</v>
      </c>
      <c r="E4691">
        <v>0.65</v>
      </c>
      <c r="F4691">
        <v>19.899999999999999</v>
      </c>
      <c r="G4691">
        <v>54.048620189015942</v>
      </c>
      <c r="H4691">
        <v>21.505952975105249</v>
      </c>
      <c r="I4691">
        <v>42.912000000000006</v>
      </c>
      <c r="J4691">
        <v>5671.4151695961518</v>
      </c>
      <c r="K4691">
        <v>-2908.3863638886078</v>
      </c>
      <c r="L4691">
        <v>-27.149428356015875</v>
      </c>
      <c r="M4691">
        <v>6373.6693723143926</v>
      </c>
      <c r="N4691">
        <v>38316.577180616172</v>
      </c>
      <c r="O4691">
        <v>33.33203414513364</v>
      </c>
      <c r="P4691">
        <v>63.735570940987834</v>
      </c>
      <c r="Q4691" s="6">
        <v>4689</v>
      </c>
    </row>
    <row r="4692" spans="1:17" x14ac:dyDescent="0.25">
      <c r="A4692">
        <v>110.684</v>
      </c>
      <c r="B4692">
        <v>-28.274999999999999</v>
      </c>
      <c r="C4692">
        <v>2018.365</v>
      </c>
      <c r="D4692">
        <v>1.2</v>
      </c>
      <c r="E4692">
        <v>0.65</v>
      </c>
      <c r="F4692">
        <v>19.899999999999999</v>
      </c>
      <c r="G4692">
        <v>46.089820015575185</v>
      </c>
      <c r="H4692">
        <v>18.550867681456658</v>
      </c>
      <c r="I4692">
        <v>0.6839999999999975</v>
      </c>
      <c r="J4692">
        <v>5621.3505093934518</v>
      </c>
      <c r="K4692">
        <v>-3003.3805705977798</v>
      </c>
      <c r="L4692">
        <v>-28.114741692213322</v>
      </c>
      <c r="M4692">
        <v>6373.3724511676128</v>
      </c>
      <c r="N4692">
        <v>36666.463389880417</v>
      </c>
      <c r="O4692">
        <v>56.984622682837085</v>
      </c>
      <c r="P4692">
        <v>1.443702709147229</v>
      </c>
      <c r="Q4692" s="6">
        <v>4690</v>
      </c>
    </row>
    <row r="4693" spans="1:17" x14ac:dyDescent="0.25">
      <c r="A4693">
        <v>114.086</v>
      </c>
      <c r="B4693">
        <v>-35.221000000000004</v>
      </c>
      <c r="C4693">
        <v>2018.365</v>
      </c>
      <c r="D4693">
        <v>0.75</v>
      </c>
      <c r="E4693">
        <v>0.65</v>
      </c>
      <c r="F4693">
        <v>19.899999999999999</v>
      </c>
      <c r="G4693">
        <v>42.007420362456692</v>
      </c>
      <c r="H4693">
        <v>23.912873339941047</v>
      </c>
      <c r="I4693">
        <v>4.0859999999999985</v>
      </c>
      <c r="J4693">
        <v>5216.3275818387547</v>
      </c>
      <c r="K4693">
        <v>-3657.9252785956264</v>
      </c>
      <c r="L4693">
        <v>-35.039878964451631</v>
      </c>
      <c r="M4693">
        <v>6371.0666912880961</v>
      </c>
      <c r="N4693">
        <v>37143.496692870809</v>
      </c>
      <c r="O4693">
        <v>48.851407730314428</v>
      </c>
      <c r="P4693">
        <v>7.0608218631826976</v>
      </c>
      <c r="Q4693" s="6">
        <v>4691</v>
      </c>
    </row>
    <row r="4694" spans="1:17" x14ac:dyDescent="0.25">
      <c r="A4694">
        <v>141.53700000000001</v>
      </c>
      <c r="B4694">
        <v>-30.072000000000003</v>
      </c>
      <c r="C4694">
        <v>2018.365</v>
      </c>
      <c r="D4694">
        <v>1.2</v>
      </c>
      <c r="E4694">
        <v>0.65</v>
      </c>
      <c r="F4694">
        <v>19.899999999999999</v>
      </c>
      <c r="G4694">
        <v>46.089820015575185</v>
      </c>
      <c r="H4694">
        <v>14.620388050416915</v>
      </c>
      <c r="I4694">
        <v>31.537000000000006</v>
      </c>
      <c r="J4694">
        <v>5524.2642779056196</v>
      </c>
      <c r="K4694">
        <v>-3177.2844620480337</v>
      </c>
      <c r="L4694">
        <v>-29.90539041828011</v>
      </c>
      <c r="M4694">
        <v>6372.8041210220763</v>
      </c>
      <c r="N4694">
        <v>37701.203273037318</v>
      </c>
      <c r="O4694">
        <v>40.957574132439468</v>
      </c>
      <c r="P4694">
        <v>50.76777507950321</v>
      </c>
      <c r="Q4694" s="6">
        <v>4692</v>
      </c>
    </row>
    <row r="4695" spans="1:17" x14ac:dyDescent="0.25">
      <c r="A4695">
        <v>122.233</v>
      </c>
      <c r="B4695">
        <v>-30.067999999999998</v>
      </c>
      <c r="C4695">
        <v>2018.365</v>
      </c>
      <c r="D4695">
        <v>0.75</v>
      </c>
      <c r="E4695">
        <v>0.65</v>
      </c>
      <c r="F4695">
        <v>19.899999999999999</v>
      </c>
      <c r="G4695">
        <v>42.007420362456692</v>
      </c>
      <c r="H4695">
        <v>18.964886890509689</v>
      </c>
      <c r="I4695">
        <v>12.233000000000004</v>
      </c>
      <c r="J4695">
        <v>5524.4864542266405</v>
      </c>
      <c r="K4695">
        <v>-3176.900724837938</v>
      </c>
      <c r="L4695">
        <v>-29.901403840573387</v>
      </c>
      <c r="M4695">
        <v>6372.805410367514</v>
      </c>
      <c r="N4695">
        <v>36920.657579289305</v>
      </c>
      <c r="O4695">
        <v>52.460913861796605</v>
      </c>
      <c r="P4695">
        <v>23.39967872139805</v>
      </c>
      <c r="Q4695" s="6">
        <v>4693</v>
      </c>
    </row>
    <row r="4696" spans="1:17" x14ac:dyDescent="0.25">
      <c r="A4696">
        <v>156.292</v>
      </c>
      <c r="B4696">
        <v>-38.015000000000001</v>
      </c>
      <c r="C4696">
        <v>2018.365</v>
      </c>
      <c r="D4696">
        <v>3</v>
      </c>
      <c r="E4696">
        <v>0.65</v>
      </c>
      <c r="F4696">
        <v>19.899999999999999</v>
      </c>
      <c r="G4696">
        <v>54.048620189015942</v>
      </c>
      <c r="H4696">
        <v>19.813687178145877</v>
      </c>
      <c r="I4696">
        <v>46.292000000000002</v>
      </c>
      <c r="J4696">
        <v>5031.4065978918434</v>
      </c>
      <c r="K4696">
        <v>-3906.7572473038194</v>
      </c>
      <c r="L4696">
        <v>-37.828415759687054</v>
      </c>
      <c r="M4696">
        <v>6370.0709998139337</v>
      </c>
      <c r="N4696">
        <v>39054.004593532198</v>
      </c>
      <c r="O4696">
        <v>25.091259479539541</v>
      </c>
      <c r="P4696">
        <v>59.514654589944875</v>
      </c>
      <c r="Q4696" s="6">
        <v>4694</v>
      </c>
    </row>
    <row r="4697" spans="1:17" x14ac:dyDescent="0.25">
      <c r="A4697">
        <v>118.96899999999999</v>
      </c>
      <c r="B4697">
        <v>-32.927</v>
      </c>
      <c r="C4697">
        <v>2018.365</v>
      </c>
      <c r="D4697">
        <v>1.2</v>
      </c>
      <c r="E4697">
        <v>0.65</v>
      </c>
      <c r="F4697">
        <v>19.899999999999999</v>
      </c>
      <c r="G4697">
        <v>46.089820015575185</v>
      </c>
      <c r="H4697">
        <v>18.453552736564212</v>
      </c>
      <c r="I4697">
        <v>8.9689999999999941</v>
      </c>
      <c r="J4697">
        <v>5358.8824715097562</v>
      </c>
      <c r="K4697">
        <v>-3447.1672050413154</v>
      </c>
      <c r="L4697">
        <v>-32.751649956350327</v>
      </c>
      <c r="M4697">
        <v>6371.8586835370779</v>
      </c>
      <c r="N4697">
        <v>37040.997078321052</v>
      </c>
      <c r="O4697">
        <v>50.474004010186896</v>
      </c>
      <c r="P4697">
        <v>16.191073021471603</v>
      </c>
      <c r="Q4697" s="6">
        <v>4695</v>
      </c>
    </row>
    <row r="4698" spans="1:17" x14ac:dyDescent="0.25">
      <c r="A4698">
        <v>153.65299999999999</v>
      </c>
      <c r="B4698">
        <v>-35.733000000000004</v>
      </c>
      <c r="C4698">
        <v>2018.365</v>
      </c>
      <c r="D4698">
        <v>3</v>
      </c>
      <c r="E4698">
        <v>0.65</v>
      </c>
      <c r="F4698">
        <v>19.899999999999999</v>
      </c>
      <c r="G4698">
        <v>54.048620189015942</v>
      </c>
      <c r="H4698">
        <v>16.67633149935979</v>
      </c>
      <c r="I4698">
        <v>43.652999999999992</v>
      </c>
      <c r="J4698">
        <v>5183.358795000102</v>
      </c>
      <c r="K4698">
        <v>-3704.1850754047814</v>
      </c>
      <c r="L4698">
        <v>-35.550747649858735</v>
      </c>
      <c r="M4698">
        <v>6370.8865529497889</v>
      </c>
      <c r="N4698">
        <v>38757.497916023029</v>
      </c>
      <c r="O4698">
        <v>28.298589008564562</v>
      </c>
      <c r="P4698">
        <v>58.527746423923503</v>
      </c>
      <c r="Q4698" s="6">
        <v>4696</v>
      </c>
    </row>
    <row r="4699" spans="1:17" x14ac:dyDescent="0.25">
      <c r="A4699">
        <v>147.61500000000001</v>
      </c>
      <c r="B4699">
        <v>-36.709000000000003</v>
      </c>
      <c r="C4699">
        <v>2018.365</v>
      </c>
      <c r="D4699">
        <v>3</v>
      </c>
      <c r="E4699">
        <v>0.65</v>
      </c>
      <c r="F4699">
        <v>19.899999999999999</v>
      </c>
      <c r="G4699">
        <v>54.048620189015942</v>
      </c>
      <c r="H4699">
        <v>14.97080275372161</v>
      </c>
      <c r="I4699">
        <v>37.615000000000009</v>
      </c>
      <c r="J4699">
        <v>5119.3649035555045</v>
      </c>
      <c r="K4699">
        <v>-3791.5543892417859</v>
      </c>
      <c r="L4699">
        <v>-36.524752106011867</v>
      </c>
      <c r="M4699">
        <v>6370.5401421178176</v>
      </c>
      <c r="N4699">
        <v>38424.344907185383</v>
      </c>
      <c r="O4699">
        <v>32.041152280809499</v>
      </c>
      <c r="P4699">
        <v>52.19657063560264</v>
      </c>
      <c r="Q4699" s="6">
        <v>4697</v>
      </c>
    </row>
    <row r="4700" spans="1:17" x14ac:dyDescent="0.25">
      <c r="A4700">
        <v>146.06800000000001</v>
      </c>
      <c r="B4700">
        <v>-36.597000000000001</v>
      </c>
      <c r="C4700">
        <v>2018.365</v>
      </c>
      <c r="D4700">
        <v>3</v>
      </c>
      <c r="E4700">
        <v>0.65</v>
      </c>
      <c r="F4700">
        <v>19.899999999999999</v>
      </c>
      <c r="G4700">
        <v>54.048620189015942</v>
      </c>
      <c r="H4700">
        <v>15.441253931270413</v>
      </c>
      <c r="I4700">
        <v>36.068000000000012</v>
      </c>
      <c r="J4700">
        <v>5126.7844733567845</v>
      </c>
      <c r="K4700">
        <v>-3781.5832129468204</v>
      </c>
      <c r="L4700">
        <v>-36.412970315853059</v>
      </c>
      <c r="M4700">
        <v>6370.580086043452</v>
      </c>
      <c r="N4700">
        <v>38326.702917114621</v>
      </c>
      <c r="O4700">
        <v>33.175167731045555</v>
      </c>
      <c r="P4700">
        <v>50.698623808868042</v>
      </c>
      <c r="Q4700" s="6">
        <v>4698</v>
      </c>
    </row>
    <row r="4701" spans="1:17" x14ac:dyDescent="0.25">
      <c r="A4701">
        <v>133.71214390600215</v>
      </c>
      <c r="B4701">
        <v>-36.564</v>
      </c>
      <c r="C4701">
        <v>2018.365</v>
      </c>
      <c r="D4701">
        <v>1.2</v>
      </c>
      <c r="E4701">
        <v>0.65</v>
      </c>
      <c r="F4701">
        <v>19.899999999999999</v>
      </c>
      <c r="G4701">
        <v>46.089820015575185</v>
      </c>
      <c r="H4701">
        <v>21.204052420583821</v>
      </c>
      <c r="I4701">
        <v>23.712143906002154</v>
      </c>
      <c r="J4701">
        <v>5128.9668509873545</v>
      </c>
      <c r="K4701">
        <v>-3778.6425486174867</v>
      </c>
      <c r="L4701">
        <v>-36.380035144884616</v>
      </c>
      <c r="M4701">
        <v>6370.5918460335852</v>
      </c>
      <c r="N4701">
        <v>37714.670941886237</v>
      </c>
      <c r="O4701">
        <v>40.747148972706704</v>
      </c>
      <c r="P4701">
        <v>36.401197481980219</v>
      </c>
      <c r="Q4701" s="6">
        <v>4699</v>
      </c>
    </row>
    <row r="4702" spans="1:17" x14ac:dyDescent="0.25">
      <c r="A4702">
        <v>154.58000000000001</v>
      </c>
      <c r="B4702">
        <v>-27.901011206128459</v>
      </c>
      <c r="C4702">
        <v>2018.365</v>
      </c>
      <c r="D4702">
        <v>1.2</v>
      </c>
      <c r="E4702">
        <v>0.65</v>
      </c>
      <c r="F4702">
        <v>19.899999999999999</v>
      </c>
      <c r="G4702">
        <v>46.089820015575185</v>
      </c>
      <c r="H4702">
        <v>20.715504311285549</v>
      </c>
      <c r="I4702">
        <v>44.580000000000013</v>
      </c>
      <c r="J4702">
        <v>5640.8642768810269</v>
      </c>
      <c r="K4702">
        <v>-2966.8161136684012</v>
      </c>
      <c r="L4702">
        <v>-27.742154402746053</v>
      </c>
      <c r="M4702">
        <v>6373.4878710573375</v>
      </c>
      <c r="N4702">
        <v>38465.826538741021</v>
      </c>
      <c r="O4702">
        <v>31.599897045757462</v>
      </c>
      <c r="P4702">
        <v>64.59898430175447</v>
      </c>
      <c r="Q4702" s="6">
        <v>4700</v>
      </c>
    </row>
    <row r="4703" spans="1:17" x14ac:dyDescent="0.25">
      <c r="A4703">
        <v>135.35300000000001</v>
      </c>
      <c r="B4703">
        <v>-30.388999999999999</v>
      </c>
      <c r="C4703">
        <v>2018.365</v>
      </c>
      <c r="D4703">
        <v>0.75</v>
      </c>
      <c r="E4703">
        <v>0.65</v>
      </c>
      <c r="F4703">
        <v>19.899999999999999</v>
      </c>
      <c r="G4703">
        <v>42.007420362456692</v>
      </c>
      <c r="H4703">
        <v>18.152000522373676</v>
      </c>
      <c r="I4703">
        <v>25.353000000000009</v>
      </c>
      <c r="J4703">
        <v>5506.5712728692733</v>
      </c>
      <c r="K4703">
        <v>-3207.6468981046205</v>
      </c>
      <c r="L4703">
        <v>-30.221337000238748</v>
      </c>
      <c r="M4703">
        <v>6372.7016096871603</v>
      </c>
      <c r="N4703">
        <v>37400.404933374964</v>
      </c>
      <c r="O4703">
        <v>45.077822269415975</v>
      </c>
      <c r="P4703">
        <v>43.126979249836147</v>
      </c>
      <c r="Q4703" s="6">
        <v>4701</v>
      </c>
    </row>
    <row r="4704" spans="1:17" x14ac:dyDescent="0.25">
      <c r="A4704">
        <v>115.09</v>
      </c>
      <c r="B4704">
        <v>-26.242999999999999</v>
      </c>
      <c r="C4704">
        <v>2018.365</v>
      </c>
      <c r="D4704">
        <v>3</v>
      </c>
      <c r="E4704">
        <v>0.65</v>
      </c>
      <c r="F4704">
        <v>19.899999999999999</v>
      </c>
      <c r="G4704">
        <v>54.048620189015942</v>
      </c>
      <c r="H4704">
        <v>18.055322244003804</v>
      </c>
      <c r="I4704">
        <v>5.0900000000000034</v>
      </c>
      <c r="J4704">
        <v>5724.4721972500247</v>
      </c>
      <c r="K4704">
        <v>-2803.2351036466316</v>
      </c>
      <c r="L4704">
        <v>-26.090677309304784</v>
      </c>
      <c r="M4704">
        <v>6373.9868985906514</v>
      </c>
      <c r="N4704">
        <v>36573.366678389604</v>
      </c>
      <c r="O4704">
        <v>58.804369980489803</v>
      </c>
      <c r="P4704">
        <v>11.389136166225672</v>
      </c>
      <c r="Q4704" s="6">
        <v>4702</v>
      </c>
    </row>
    <row r="4705" spans="1:17" x14ac:dyDescent="0.25">
      <c r="A4705">
        <v>123.22</v>
      </c>
      <c r="B4705">
        <v>-32.231999999999999</v>
      </c>
      <c r="C4705">
        <v>2018.365</v>
      </c>
      <c r="D4705">
        <v>1.2</v>
      </c>
      <c r="E4705">
        <v>0.65</v>
      </c>
      <c r="F4705">
        <v>19.899999999999999</v>
      </c>
      <c r="G4705">
        <v>46.089820015575185</v>
      </c>
      <c r="H4705">
        <v>23.757790948097202</v>
      </c>
      <c r="I4705">
        <v>13.219999999999999</v>
      </c>
      <c r="J4705">
        <v>5400.3839131237182</v>
      </c>
      <c r="K4705">
        <v>-3382.222042005887</v>
      </c>
      <c r="L4705">
        <v>-32.058621166267343</v>
      </c>
      <c r="M4705">
        <v>6372.0932471642245</v>
      </c>
      <c r="N4705">
        <v>37082.095635279162</v>
      </c>
      <c r="O4705">
        <v>49.826702928056292</v>
      </c>
      <c r="P4705">
        <v>23.771335336367347</v>
      </c>
      <c r="Q4705" s="6">
        <v>4703</v>
      </c>
    </row>
    <row r="4706" spans="1:17" x14ac:dyDescent="0.25">
      <c r="A4706">
        <v>151.80099999999999</v>
      </c>
      <c r="B4706">
        <v>-28.128</v>
      </c>
      <c r="C4706">
        <v>2018.365</v>
      </c>
      <c r="D4706">
        <v>3</v>
      </c>
      <c r="E4706">
        <v>0.65</v>
      </c>
      <c r="F4706">
        <v>19.899999999999999</v>
      </c>
      <c r="G4706">
        <v>54.048620189015942</v>
      </c>
      <c r="H4706">
        <v>17.293484607607002</v>
      </c>
      <c r="I4706">
        <v>41.800999999999988</v>
      </c>
      <c r="J4706">
        <v>5629.0491814058923</v>
      </c>
      <c r="K4706">
        <v>-2989.0235106698442</v>
      </c>
      <c r="L4706">
        <v>-27.968289340950449</v>
      </c>
      <c r="M4706">
        <v>6373.4179396947939</v>
      </c>
      <c r="N4706">
        <v>38269.728801723264</v>
      </c>
      <c r="O4706">
        <v>33.880480206692802</v>
      </c>
      <c r="P4706">
        <v>62.199036317690982</v>
      </c>
      <c r="Q4706" s="6">
        <v>4704</v>
      </c>
    </row>
    <row r="4707" spans="1:17" x14ac:dyDescent="0.25">
      <c r="A4707">
        <v>150.852</v>
      </c>
      <c r="B4707">
        <v>-35.076999999999998</v>
      </c>
      <c r="C4707">
        <v>2018.365</v>
      </c>
      <c r="D4707">
        <v>0.75</v>
      </c>
      <c r="E4707">
        <v>0.65</v>
      </c>
      <c r="F4707">
        <v>19.899999999999999</v>
      </c>
      <c r="G4707">
        <v>42.007420362456692</v>
      </c>
      <c r="H4707">
        <v>15.958133494311348</v>
      </c>
      <c r="I4707">
        <v>40.852000000000004</v>
      </c>
      <c r="J4707">
        <v>5225.5249475924948</v>
      </c>
      <c r="K4707">
        <v>-3644.8625120037746</v>
      </c>
      <c r="L4707">
        <v>-34.896207551111345</v>
      </c>
      <c r="M4707">
        <v>6371.1171476690033</v>
      </c>
      <c r="N4707">
        <v>38536.868182246857</v>
      </c>
      <c r="O4707">
        <v>30.762521576062586</v>
      </c>
      <c r="P4707">
        <v>56.394007916315402</v>
      </c>
      <c r="Q4707" s="6">
        <v>4705</v>
      </c>
    </row>
    <row r="4708" spans="1:17" x14ac:dyDescent="0.25">
      <c r="A4708">
        <v>148.82090758243027</v>
      </c>
      <c r="B4708">
        <v>-31.810177116236034</v>
      </c>
      <c r="C4708">
        <v>2018.365</v>
      </c>
      <c r="D4708">
        <v>0.75</v>
      </c>
      <c r="E4708">
        <v>0.65</v>
      </c>
      <c r="F4708">
        <v>19.899999999999999</v>
      </c>
      <c r="G4708">
        <v>42.007420362456692</v>
      </c>
      <c r="H4708">
        <v>15.127098105991426</v>
      </c>
      <c r="I4708">
        <v>38.820907582430266</v>
      </c>
      <c r="J4708">
        <v>5425.1853082108573</v>
      </c>
      <c r="K4708">
        <v>-3342.5640048526911</v>
      </c>
      <c r="L4708">
        <v>-31.638044307671088</v>
      </c>
      <c r="M4708">
        <v>6372.2342828056626</v>
      </c>
      <c r="N4708">
        <v>38235.850661836434</v>
      </c>
      <c r="O4708">
        <v>34.267018068807509</v>
      </c>
      <c r="P4708">
        <v>56.771235474675009</v>
      </c>
      <c r="Q4708" s="6">
        <v>4706</v>
      </c>
    </row>
    <row r="4709" spans="1:17" x14ac:dyDescent="0.25">
      <c r="A4709">
        <v>146.00700000000001</v>
      </c>
      <c r="B4709">
        <v>-28.981000000000002</v>
      </c>
      <c r="C4709">
        <v>2018.365</v>
      </c>
      <c r="D4709">
        <v>0.75</v>
      </c>
      <c r="E4709">
        <v>0.65</v>
      </c>
      <c r="F4709">
        <v>19.899999999999999</v>
      </c>
      <c r="G4709">
        <v>42.007420362456692</v>
      </c>
      <c r="H4709">
        <v>23.820885193607253</v>
      </c>
      <c r="I4709">
        <v>36.007000000000005</v>
      </c>
      <c r="J4709">
        <v>5583.861558323686</v>
      </c>
      <c r="K4709">
        <v>-3072.0602734855242</v>
      </c>
      <c r="L4709">
        <v>-28.818170211901464</v>
      </c>
      <c r="M4709">
        <v>6373.1518282913185</v>
      </c>
      <c r="N4709">
        <v>37914.611054552151</v>
      </c>
      <c r="O4709">
        <v>38.209299844579554</v>
      </c>
      <c r="P4709">
        <v>56.308108394648961</v>
      </c>
      <c r="Q4709" s="6">
        <v>4707</v>
      </c>
    </row>
    <row r="4710" spans="1:17" x14ac:dyDescent="0.25">
      <c r="A4710">
        <v>155.55099999999999</v>
      </c>
      <c r="B4710">
        <v>-30.977</v>
      </c>
      <c r="C4710">
        <v>2018.365</v>
      </c>
      <c r="D4710">
        <v>0.75</v>
      </c>
      <c r="E4710">
        <v>0.65</v>
      </c>
      <c r="F4710">
        <v>19.899999999999999</v>
      </c>
      <c r="G4710">
        <v>42.007420362456692</v>
      </c>
      <c r="H4710">
        <v>18.08360864904488</v>
      </c>
      <c r="I4710">
        <v>45.550999999999988</v>
      </c>
      <c r="J4710">
        <v>5473.3067348083514</v>
      </c>
      <c r="K4710">
        <v>-3263.7086397665385</v>
      </c>
      <c r="L4710">
        <v>-30.807437210248917</v>
      </c>
      <c r="M4710">
        <v>6372.5097644950847</v>
      </c>
      <c r="N4710">
        <v>38667.930977170232</v>
      </c>
      <c r="O4710">
        <v>29.30713569965117</v>
      </c>
      <c r="P4710">
        <v>63.211312287647061</v>
      </c>
      <c r="Q4710" s="6">
        <v>4708</v>
      </c>
    </row>
    <row r="4711" spans="1:17" x14ac:dyDescent="0.25">
      <c r="A4711">
        <v>123.96899999999999</v>
      </c>
      <c r="B4711">
        <v>-30.927</v>
      </c>
      <c r="C4711">
        <v>2018.365</v>
      </c>
      <c r="D4711">
        <v>3</v>
      </c>
      <c r="E4711">
        <v>0.65</v>
      </c>
      <c r="F4711">
        <v>19.899999999999999</v>
      </c>
      <c r="G4711">
        <v>54.048620189015942</v>
      </c>
      <c r="H4711">
        <v>15.538906729495952</v>
      </c>
      <c r="I4711">
        <v>13.968999999999994</v>
      </c>
      <c r="J4711">
        <v>5476.1578326360332</v>
      </c>
      <c r="K4711">
        <v>-3258.9545992383014</v>
      </c>
      <c r="L4711">
        <v>-30.75759600262948</v>
      </c>
      <c r="M4711">
        <v>6372.5261621932514</v>
      </c>
      <c r="N4711">
        <v>37017.370584347635</v>
      </c>
      <c r="O4711">
        <v>50.866193977610742</v>
      </c>
      <c r="P4711">
        <v>25.827320701089111</v>
      </c>
      <c r="Q4711" s="6">
        <v>4709</v>
      </c>
    </row>
    <row r="4712" spans="1:17" x14ac:dyDescent="0.25">
      <c r="A4712">
        <v>150</v>
      </c>
      <c r="B4712">
        <v>-32.692787544332973</v>
      </c>
      <c r="C4712">
        <v>2018.365</v>
      </c>
      <c r="D4712">
        <v>0.75</v>
      </c>
      <c r="E4712">
        <v>0.65</v>
      </c>
      <c r="F4712">
        <v>19.899999999999999</v>
      </c>
      <c r="G4712">
        <v>42.007420362456692</v>
      </c>
      <c r="H4712">
        <v>17.295141383604619</v>
      </c>
      <c r="I4712">
        <v>40</v>
      </c>
      <c r="J4712">
        <v>5372.9567910203805</v>
      </c>
      <c r="K4712">
        <v>-3425.3364165103599</v>
      </c>
      <c r="L4712">
        <v>-32.518090367615891</v>
      </c>
      <c r="M4712">
        <v>6371.9380289237006</v>
      </c>
      <c r="N4712">
        <v>38357.887462062667</v>
      </c>
      <c r="O4712">
        <v>32.827880526452709</v>
      </c>
      <c r="P4712">
        <v>57.230328789135292</v>
      </c>
      <c r="Q4712" s="6">
        <v>4710</v>
      </c>
    </row>
    <row r="4713" spans="1:17" x14ac:dyDescent="0.25">
      <c r="A4713">
        <v>153.06965875995303</v>
      </c>
      <c r="B4713">
        <v>-21.562254000446693</v>
      </c>
      <c r="C4713">
        <v>2018.365</v>
      </c>
      <c r="D4713">
        <v>0.75</v>
      </c>
      <c r="E4713">
        <v>0.65</v>
      </c>
      <c r="F4713">
        <v>19.899999999999999</v>
      </c>
      <c r="G4713">
        <v>42.007420362456692</v>
      </c>
      <c r="H4713">
        <v>23.527035319475388</v>
      </c>
      <c r="I4713">
        <v>43.069658759953029</v>
      </c>
      <c r="J4713">
        <v>5934.4736852888318</v>
      </c>
      <c r="K4713">
        <v>-2329.4037604710438</v>
      </c>
      <c r="L4713">
        <v>-21.431034955107496</v>
      </c>
      <c r="M4713">
        <v>6375.2725275616449</v>
      </c>
      <c r="N4713">
        <v>38116.56433704451</v>
      </c>
      <c r="O4713">
        <v>35.739068998533142</v>
      </c>
      <c r="P4713">
        <v>68.537782421101781</v>
      </c>
      <c r="Q4713" s="6">
        <v>4711</v>
      </c>
    </row>
    <row r="4714" spans="1:17" x14ac:dyDescent="0.25">
      <c r="A4714">
        <v>118.765</v>
      </c>
      <c r="B4714">
        <v>-29.731999999999999</v>
      </c>
      <c r="C4714">
        <v>2018.365</v>
      </c>
      <c r="D4714">
        <v>1.2</v>
      </c>
      <c r="E4714">
        <v>0.65</v>
      </c>
      <c r="F4714">
        <v>19.899999999999999</v>
      </c>
      <c r="G4714">
        <v>46.089820015575185</v>
      </c>
      <c r="H4714">
        <v>14.662360319020044</v>
      </c>
      <c r="I4714">
        <v>8.7650000000000006</v>
      </c>
      <c r="J4714">
        <v>5543.0530379441361</v>
      </c>
      <c r="K4714">
        <v>-3144.6124480117915</v>
      </c>
      <c r="L4714">
        <v>-29.56654282362744</v>
      </c>
      <c r="M4714">
        <v>6372.913339254852</v>
      </c>
      <c r="N4714">
        <v>36830.035026796948</v>
      </c>
      <c r="O4714">
        <v>54.010793269397873</v>
      </c>
      <c r="P4714">
        <v>17.269819239722406</v>
      </c>
      <c r="Q4714" s="6">
        <v>4712</v>
      </c>
    </row>
    <row r="4715" spans="1:17" x14ac:dyDescent="0.25">
      <c r="A4715">
        <v>144.61500000000001</v>
      </c>
      <c r="B4715">
        <v>-26.709</v>
      </c>
      <c r="C4715">
        <v>2018.365</v>
      </c>
      <c r="D4715">
        <v>1.2</v>
      </c>
      <c r="E4715">
        <v>0.65</v>
      </c>
      <c r="F4715">
        <v>19.899999999999999</v>
      </c>
      <c r="G4715">
        <v>46.089820015575185</v>
      </c>
      <c r="H4715">
        <v>23.931481665050004</v>
      </c>
      <c r="I4715">
        <v>34.615000000000009</v>
      </c>
      <c r="J4715">
        <v>5701.4541340520691</v>
      </c>
      <c r="K4715">
        <v>-2849.4506603742088</v>
      </c>
      <c r="L4715">
        <v>-26.554788635462675</v>
      </c>
      <c r="M4715">
        <v>6373.8487830043823</v>
      </c>
      <c r="N4715">
        <v>37719.401634275717</v>
      </c>
      <c r="O4715">
        <v>40.733258885328546</v>
      </c>
      <c r="P4715">
        <v>56.929289797445065</v>
      </c>
      <c r="Q4715" s="6">
        <v>4713</v>
      </c>
    </row>
    <row r="4716" spans="1:17" x14ac:dyDescent="0.25">
      <c r="A4716">
        <v>140.61500000000001</v>
      </c>
      <c r="B4716">
        <v>-26.709</v>
      </c>
      <c r="C4716">
        <v>2018.365</v>
      </c>
      <c r="D4716">
        <v>3</v>
      </c>
      <c r="E4716">
        <v>0.65</v>
      </c>
      <c r="F4716">
        <v>19.899999999999999</v>
      </c>
      <c r="G4716">
        <v>54.048620189015942</v>
      </c>
      <c r="H4716">
        <v>14.837900573727605</v>
      </c>
      <c r="I4716">
        <v>30.615000000000009</v>
      </c>
      <c r="J4716">
        <v>5701.4541340520691</v>
      </c>
      <c r="K4716">
        <v>-2849.4506603742088</v>
      </c>
      <c r="L4716">
        <v>-26.554788635462675</v>
      </c>
      <c r="M4716">
        <v>6373.8487830043823</v>
      </c>
      <c r="N4716">
        <v>37478.864584133946</v>
      </c>
      <c r="O4716">
        <v>43.990390805278849</v>
      </c>
      <c r="P4716">
        <v>52.781864858895155</v>
      </c>
      <c r="Q4716" s="6">
        <v>4714</v>
      </c>
    </row>
    <row r="4717" spans="1:17" x14ac:dyDescent="0.25">
      <c r="A4717">
        <v>146.97499999999999</v>
      </c>
      <c r="B4717">
        <v>-24.594999999999999</v>
      </c>
      <c r="C4717">
        <v>2018.365</v>
      </c>
      <c r="D4717">
        <v>0.75</v>
      </c>
      <c r="E4717">
        <v>0.65</v>
      </c>
      <c r="F4717">
        <v>19.899999999999999</v>
      </c>
      <c r="G4717">
        <v>42.007420362456692</v>
      </c>
      <c r="H4717">
        <v>16.648610903809725</v>
      </c>
      <c r="I4717">
        <v>36.974999999999994</v>
      </c>
      <c r="J4717">
        <v>5802.8324724482227</v>
      </c>
      <c r="K4717">
        <v>-2638.3501128138405</v>
      </c>
      <c r="L4717">
        <v>-24.449674381385631</v>
      </c>
      <c r="M4717">
        <v>6374.4612337894368</v>
      </c>
      <c r="N4717">
        <v>37782.448255569798</v>
      </c>
      <c r="O4717">
        <v>39.918550987271054</v>
      </c>
      <c r="P4717">
        <v>61.065319045872677</v>
      </c>
      <c r="Q4717" s="6">
        <v>4715</v>
      </c>
    </row>
    <row r="4718" spans="1:17" x14ac:dyDescent="0.25">
      <c r="A4718">
        <v>151.17500000000001</v>
      </c>
      <c r="B4718">
        <v>-28.396999999999998</v>
      </c>
      <c r="C4718">
        <v>2018.365</v>
      </c>
      <c r="D4718">
        <v>3</v>
      </c>
      <c r="E4718">
        <v>0.65</v>
      </c>
      <c r="F4718">
        <v>19.899999999999999</v>
      </c>
      <c r="G4718">
        <v>54.048620189015942</v>
      </c>
      <c r="H4718">
        <v>18.076862830793043</v>
      </c>
      <c r="I4718">
        <v>41.175000000000011</v>
      </c>
      <c r="J4718">
        <v>5614.933055078719</v>
      </c>
      <c r="K4718">
        <v>-3015.2811573938129</v>
      </c>
      <c r="L4718">
        <v>-28.236290366764702</v>
      </c>
      <c r="M4718">
        <v>6373.3345801981723</v>
      </c>
      <c r="N4718">
        <v>38236.518590731001</v>
      </c>
      <c r="O4718">
        <v>34.273033847276949</v>
      </c>
      <c r="P4718">
        <v>61.465877923062244</v>
      </c>
      <c r="Q4718" s="6">
        <v>4716</v>
      </c>
    </row>
    <row r="4719" spans="1:17" x14ac:dyDescent="0.25">
      <c r="A4719">
        <v>115.62</v>
      </c>
      <c r="B4719">
        <v>-33.338999999999999</v>
      </c>
      <c r="C4719">
        <v>2018.365</v>
      </c>
      <c r="D4719">
        <v>0.75</v>
      </c>
      <c r="E4719">
        <v>0.65</v>
      </c>
      <c r="F4719">
        <v>19.899999999999999</v>
      </c>
      <c r="G4719">
        <v>42.007420362456692</v>
      </c>
      <c r="H4719">
        <v>23.11844265431645</v>
      </c>
      <c r="I4719">
        <v>5.6200000000000045</v>
      </c>
      <c r="J4719">
        <v>5333.907099558458</v>
      </c>
      <c r="K4719">
        <v>-3485.4311532272909</v>
      </c>
      <c r="L4719">
        <v>-33.162529858008924</v>
      </c>
      <c r="M4719">
        <v>6371.7183922869226</v>
      </c>
      <c r="N4719">
        <v>37023.996897524979</v>
      </c>
      <c r="O4719">
        <v>50.743739718491916</v>
      </c>
      <c r="P4719">
        <v>10.151132521629021</v>
      </c>
      <c r="Q4719" s="6">
        <v>4717</v>
      </c>
    </row>
    <row r="4720" spans="1:17" x14ac:dyDescent="0.25">
      <c r="A4720">
        <v>150.76499999999999</v>
      </c>
      <c r="B4720">
        <v>-28.257000000000001</v>
      </c>
      <c r="C4720">
        <v>2018.365</v>
      </c>
      <c r="D4720">
        <v>3</v>
      </c>
      <c r="E4720">
        <v>0.65</v>
      </c>
      <c r="F4720">
        <v>19.899999999999999</v>
      </c>
      <c r="G4720">
        <v>54.048620189015942</v>
      </c>
      <c r="H4720">
        <v>23.148253733493114</v>
      </c>
      <c r="I4720">
        <v>40.764999999999986</v>
      </c>
      <c r="J4720">
        <v>5622.2951915418635</v>
      </c>
      <c r="K4720">
        <v>-3001.6236085455894</v>
      </c>
      <c r="L4720">
        <v>-28.096808526085251</v>
      </c>
      <c r="M4720">
        <v>6373.3780296019631</v>
      </c>
      <c r="N4720">
        <v>38201.310495493031</v>
      </c>
      <c r="O4720">
        <v>34.693300741722858</v>
      </c>
      <c r="P4720">
        <v>61.226671235266735</v>
      </c>
      <c r="Q4720" s="6">
        <v>4718</v>
      </c>
    </row>
    <row r="4721" spans="1:17" x14ac:dyDescent="0.25">
      <c r="A4721">
        <v>142.13499999999999</v>
      </c>
      <c r="B4721">
        <v>-26.178000000000001</v>
      </c>
      <c r="C4721">
        <v>2018.365</v>
      </c>
      <c r="D4721">
        <v>3</v>
      </c>
      <c r="E4721">
        <v>0.65</v>
      </c>
      <c r="F4721">
        <v>19.899999999999999</v>
      </c>
      <c r="G4721">
        <v>54.048620189015942</v>
      </c>
      <c r="H4721">
        <v>20.931864443024722</v>
      </c>
      <c r="I4721">
        <v>32.134999999999991</v>
      </c>
      <c r="J4721">
        <v>5727.6528557466718</v>
      </c>
      <c r="K4721">
        <v>-2796.7741412343462</v>
      </c>
      <c r="L4721">
        <v>-26.025943945791884</v>
      </c>
      <c r="M4721">
        <v>6374.0060270617978</v>
      </c>
      <c r="N4721">
        <v>37542.469210094925</v>
      </c>
      <c r="O4721">
        <v>43.112632277188816</v>
      </c>
      <c r="P4721">
        <v>54.918943089293471</v>
      </c>
      <c r="Q4721" s="6">
        <v>4719</v>
      </c>
    </row>
    <row r="4722" spans="1:17" x14ac:dyDescent="0.25">
      <c r="A4722">
        <v>112.309</v>
      </c>
      <c r="B4722">
        <v>-29.158000000000001</v>
      </c>
      <c r="C4722">
        <v>2018.365</v>
      </c>
      <c r="D4722">
        <v>1.2</v>
      </c>
      <c r="E4722">
        <v>0.65</v>
      </c>
      <c r="F4722">
        <v>19.899999999999999</v>
      </c>
      <c r="G4722">
        <v>46.089820015575185</v>
      </c>
      <c r="H4722">
        <v>19.383397003937233</v>
      </c>
      <c r="I4722">
        <v>2.3089999999999975</v>
      </c>
      <c r="J4722">
        <v>5574.3296922546442</v>
      </c>
      <c r="K4722">
        <v>-3089.2071298274659</v>
      </c>
      <c r="L4722">
        <v>-28.994540880923932</v>
      </c>
      <c r="M4722">
        <v>6373.095967340254</v>
      </c>
      <c r="N4722">
        <v>36725.183209217277</v>
      </c>
      <c r="O4722">
        <v>55.886583442144598</v>
      </c>
      <c r="P4722">
        <v>4.7309219656105359</v>
      </c>
      <c r="Q4722" s="6">
        <v>4720</v>
      </c>
    </row>
    <row r="4723" spans="1:17" x14ac:dyDescent="0.25">
      <c r="A4723">
        <v>144.673</v>
      </c>
      <c r="B4723">
        <v>-30.140999999999998</v>
      </c>
      <c r="C4723">
        <v>2018.365</v>
      </c>
      <c r="D4723">
        <v>3</v>
      </c>
      <c r="E4723">
        <v>0.65</v>
      </c>
      <c r="F4723">
        <v>19.899999999999999</v>
      </c>
      <c r="G4723">
        <v>54.048620189015942</v>
      </c>
      <c r="H4723">
        <v>22.806484827880201</v>
      </c>
      <c r="I4723">
        <v>34.673000000000002</v>
      </c>
      <c r="J4723">
        <v>5520.4274991389475</v>
      </c>
      <c r="K4723">
        <v>-3183.9015224640048</v>
      </c>
      <c r="L4723">
        <v>-29.974159392654812</v>
      </c>
      <c r="M4723">
        <v>6372.7818633621928</v>
      </c>
      <c r="N4723">
        <v>37888.929889329876</v>
      </c>
      <c r="O4723">
        <v>38.52890069972932</v>
      </c>
      <c r="P4723">
        <v>54.024177036667353</v>
      </c>
      <c r="Q4723" s="6">
        <v>4721</v>
      </c>
    </row>
    <row r="4724" spans="1:17" x14ac:dyDescent="0.25">
      <c r="A4724">
        <v>116.863</v>
      </c>
      <c r="B4724">
        <v>-25.111999999999998</v>
      </c>
      <c r="C4724">
        <v>2018.365</v>
      </c>
      <c r="D4724">
        <v>3</v>
      </c>
      <c r="E4724">
        <v>0.65</v>
      </c>
      <c r="F4724">
        <v>19.899999999999999</v>
      </c>
      <c r="G4724">
        <v>54.048620189015942</v>
      </c>
      <c r="H4724">
        <v>14.181287781445869</v>
      </c>
      <c r="I4724">
        <v>6.8629999999999995</v>
      </c>
      <c r="J4724">
        <v>5778.7626354507829</v>
      </c>
      <c r="K4724">
        <v>-2690.3145195964844</v>
      </c>
      <c r="L4724">
        <v>-24.964426762979357</v>
      </c>
      <c r="M4724">
        <v>6374.3148503375442</v>
      </c>
      <c r="N4724">
        <v>36532.5227034079</v>
      </c>
      <c r="O4724">
        <v>59.636838069758134</v>
      </c>
      <c r="P4724">
        <v>15.833508550814168</v>
      </c>
      <c r="Q4724" s="6">
        <v>4722</v>
      </c>
    </row>
    <row r="4725" spans="1:17" x14ac:dyDescent="0.25">
      <c r="A4725">
        <v>117.922</v>
      </c>
      <c r="B4725">
        <v>-28.058999999999997</v>
      </c>
      <c r="C4725">
        <v>2018.365</v>
      </c>
      <c r="D4725">
        <v>1.2</v>
      </c>
      <c r="E4725">
        <v>0.65</v>
      </c>
      <c r="F4725">
        <v>19.899999999999999</v>
      </c>
      <c r="G4725">
        <v>46.089820015575185</v>
      </c>
      <c r="H4725">
        <v>20.300949261098133</v>
      </c>
      <c r="I4725">
        <v>7.921999999999997</v>
      </c>
      <c r="J4725">
        <v>5632.6500785485487</v>
      </c>
      <c r="K4725">
        <v>-2982.2777878652923</v>
      </c>
      <c r="L4725">
        <v>-27.899547843505758</v>
      </c>
      <c r="M4725">
        <v>6373.4392372852881</v>
      </c>
      <c r="N4725">
        <v>36714.803079114216</v>
      </c>
      <c r="O4725">
        <v>56.085030128695109</v>
      </c>
      <c r="P4725">
        <v>16.479818167065091</v>
      </c>
      <c r="Q4725" s="6">
        <v>4723</v>
      </c>
    </row>
    <row r="4726" spans="1:17" x14ac:dyDescent="0.25">
      <c r="A4726">
        <v>147.27199999999999</v>
      </c>
      <c r="B4726">
        <v>-29.048999999999999</v>
      </c>
      <c r="C4726">
        <v>2018.365</v>
      </c>
      <c r="D4726">
        <v>3</v>
      </c>
      <c r="E4726">
        <v>0.65</v>
      </c>
      <c r="F4726">
        <v>19.899999999999999</v>
      </c>
      <c r="G4726">
        <v>54.048620189015942</v>
      </c>
      <c r="H4726">
        <v>20.417821814570921</v>
      </c>
      <c r="I4726">
        <v>37.271999999999991</v>
      </c>
      <c r="J4726">
        <v>5580.2058946848983</v>
      </c>
      <c r="K4726">
        <v>-3078.6511953178006</v>
      </c>
      <c r="L4726">
        <v>-28.885927702355897</v>
      </c>
      <c r="M4726">
        <v>6373.1303932610545</v>
      </c>
      <c r="N4726">
        <v>37999.564348466469</v>
      </c>
      <c r="O4726">
        <v>37.146377981703978</v>
      </c>
      <c r="P4726">
        <v>57.460828815012064</v>
      </c>
      <c r="Q4726" s="6">
        <v>4724</v>
      </c>
    </row>
    <row r="4727" spans="1:17" x14ac:dyDescent="0.25">
      <c r="A4727">
        <v>120.5</v>
      </c>
      <c r="B4727">
        <v>-29.9</v>
      </c>
      <c r="C4727">
        <v>2018.365</v>
      </c>
      <c r="D4727">
        <v>1.2</v>
      </c>
      <c r="E4727">
        <v>0.65</v>
      </c>
      <c r="F4727">
        <v>19.899999999999999</v>
      </c>
      <c r="G4727">
        <v>46.089820015575185</v>
      </c>
      <c r="H4727">
        <v>19.775859236987753</v>
      </c>
      <c r="I4727">
        <v>10.5</v>
      </c>
      <c r="J4727">
        <v>5533.7935329616103</v>
      </c>
      <c r="K4727">
        <v>-3160.7699906935964</v>
      </c>
      <c r="L4727">
        <v>-29.733970491715759</v>
      </c>
      <c r="M4727">
        <v>6372.8594680501892</v>
      </c>
      <c r="N4727">
        <v>36872.577007916014</v>
      </c>
      <c r="O4727">
        <v>53.275613498188896</v>
      </c>
      <c r="P4727">
        <v>20.395265829338111</v>
      </c>
      <c r="Q4727" s="6">
        <v>4725</v>
      </c>
    </row>
    <row r="4728" spans="1:17" x14ac:dyDescent="0.25">
      <c r="A4728">
        <v>119.863</v>
      </c>
      <c r="B4728">
        <v>-19.888999999999999</v>
      </c>
      <c r="C4728">
        <v>2018.365</v>
      </c>
      <c r="D4728">
        <v>0.75</v>
      </c>
      <c r="E4728">
        <v>0.65</v>
      </c>
      <c r="F4728">
        <v>19.899999999999999</v>
      </c>
      <c r="G4728">
        <v>42.007420362456692</v>
      </c>
      <c r="H4728">
        <v>22.253902452076957</v>
      </c>
      <c r="I4728">
        <v>9.8629999999999995</v>
      </c>
      <c r="J4728">
        <v>6000.0308417842707</v>
      </c>
      <c r="K4728">
        <v>-2156.1464311305472</v>
      </c>
      <c r="L4728">
        <v>-19.766199051255391</v>
      </c>
      <c r="M4728">
        <v>6375.6832994463784</v>
      </c>
      <c r="N4728">
        <v>36331.390755288478</v>
      </c>
      <c r="O4728">
        <v>64.097928412196438</v>
      </c>
      <c r="P4728">
        <v>27.069819697817596</v>
      </c>
      <c r="Q4728" s="6">
        <v>4726</v>
      </c>
    </row>
    <row r="4729" spans="1:17" x14ac:dyDescent="0.25">
      <c r="A4729">
        <v>109.863</v>
      </c>
      <c r="B4729">
        <v>-21.888999999999999</v>
      </c>
      <c r="C4729">
        <v>2018.365</v>
      </c>
      <c r="D4729">
        <v>1.2</v>
      </c>
      <c r="E4729">
        <v>0.65</v>
      </c>
      <c r="F4729">
        <v>19.899999999999999</v>
      </c>
      <c r="G4729">
        <v>46.089820015575185</v>
      </c>
      <c r="H4729">
        <v>21.603507308113095</v>
      </c>
      <c r="I4729">
        <v>-0.13700000000000045</v>
      </c>
      <c r="J4729">
        <v>5921.0814218522819</v>
      </c>
      <c r="K4729">
        <v>-2363.013264997483</v>
      </c>
      <c r="L4729">
        <v>-21.756188076260678</v>
      </c>
      <c r="M4729">
        <v>6375.1891654097844</v>
      </c>
      <c r="N4729">
        <v>36320.029655421575</v>
      </c>
      <c r="O4729">
        <v>64.354319923484113</v>
      </c>
      <c r="P4729">
        <v>0.36747542564365565</v>
      </c>
      <c r="Q4729" s="6">
        <v>4727</v>
      </c>
    </row>
    <row r="4730" spans="1:17" x14ac:dyDescent="0.25">
      <c r="A4730">
        <v>152.05600000000001</v>
      </c>
      <c r="B4730">
        <v>-32.856000000000002</v>
      </c>
      <c r="C4730">
        <v>2018.365</v>
      </c>
      <c r="D4730">
        <v>0.75</v>
      </c>
      <c r="E4730">
        <v>0.65</v>
      </c>
      <c r="F4730">
        <v>19.899999999999999</v>
      </c>
      <c r="G4730">
        <v>42.007420362456692</v>
      </c>
      <c r="H4730">
        <v>20.899424170986023</v>
      </c>
      <c r="I4730">
        <v>42.056000000000012</v>
      </c>
      <c r="J4730">
        <v>5363.1584909024514</v>
      </c>
      <c r="K4730">
        <v>-3440.5553348439676</v>
      </c>
      <c r="L4730">
        <v>-32.680846637962546</v>
      </c>
      <c r="M4730">
        <v>6371.8827681198236</v>
      </c>
      <c r="N4730">
        <v>38504.706817103477</v>
      </c>
      <c r="O4730">
        <v>31.136795203539823</v>
      </c>
      <c r="P4730">
        <v>58.979107002563232</v>
      </c>
      <c r="Q4730" s="6">
        <v>4728</v>
      </c>
    </row>
    <row r="4731" spans="1:17" x14ac:dyDescent="0.25">
      <c r="A4731">
        <v>152.44900000000001</v>
      </c>
      <c r="B4731">
        <v>-22.826000000000001</v>
      </c>
      <c r="C4731">
        <v>2018.365</v>
      </c>
      <c r="D4731">
        <v>0.75</v>
      </c>
      <c r="E4731">
        <v>0.65</v>
      </c>
      <c r="F4731">
        <v>19.899999999999999</v>
      </c>
      <c r="G4731">
        <v>42.007420362456692</v>
      </c>
      <c r="H4731">
        <v>19.035414801993227</v>
      </c>
      <c r="I4731">
        <v>42.449000000000012</v>
      </c>
      <c r="J4731">
        <v>5881.6135833002018</v>
      </c>
      <c r="K4731">
        <v>-2458.9713434279815</v>
      </c>
      <c r="L4731">
        <v>-22.688716046582542</v>
      </c>
      <c r="M4731">
        <v>6374.9445810188381</v>
      </c>
      <c r="N4731">
        <v>38111.376266740524</v>
      </c>
      <c r="O4731">
        <v>35.797791278594588</v>
      </c>
      <c r="P4731">
        <v>67.017576483065469</v>
      </c>
      <c r="Q4731" s="6">
        <v>4729</v>
      </c>
    </row>
    <row r="4732" spans="1:17" x14ac:dyDescent="0.25">
      <c r="A4732">
        <v>129.101</v>
      </c>
      <c r="B4732">
        <v>-34.820999999999998</v>
      </c>
      <c r="C4732">
        <v>2018.365</v>
      </c>
      <c r="D4732">
        <v>1.2</v>
      </c>
      <c r="E4732">
        <v>0.65</v>
      </c>
      <c r="F4732">
        <v>19.899999999999999</v>
      </c>
      <c r="G4732">
        <v>46.089820015575185</v>
      </c>
      <c r="H4732">
        <v>14.754917348498594</v>
      </c>
      <c r="I4732">
        <v>19.100999999999999</v>
      </c>
      <c r="J4732">
        <v>5241.7941117474011</v>
      </c>
      <c r="K4732">
        <v>-3621.5836643972016</v>
      </c>
      <c r="L4732">
        <v>-34.640802939694488</v>
      </c>
      <c r="M4732">
        <v>6371.2066163465761</v>
      </c>
      <c r="N4732">
        <v>37426.091601567336</v>
      </c>
      <c r="O4732">
        <v>44.688549058318891</v>
      </c>
      <c r="P4732">
        <v>31.235366525752273</v>
      </c>
      <c r="Q4732" s="6">
        <v>4730</v>
      </c>
    </row>
    <row r="4733" spans="1:17" x14ac:dyDescent="0.25">
      <c r="A4733">
        <v>143.70500000000001</v>
      </c>
      <c r="B4733">
        <v>-27.82</v>
      </c>
      <c r="C4733">
        <v>2018.365</v>
      </c>
      <c r="D4733">
        <v>1.2</v>
      </c>
      <c r="E4733">
        <v>0.65</v>
      </c>
      <c r="F4733">
        <v>19.899999999999999</v>
      </c>
      <c r="G4733">
        <v>46.089820015575185</v>
      </c>
      <c r="H4733">
        <v>20.803250111155634</v>
      </c>
      <c r="I4733">
        <v>33.705000000000013</v>
      </c>
      <c r="J4733">
        <v>5645.0596179137829</v>
      </c>
      <c r="K4733">
        <v>-2958.8792686578026</v>
      </c>
      <c r="L4733">
        <v>-27.661450337542963</v>
      </c>
      <c r="M4733">
        <v>6373.5127375956381</v>
      </c>
      <c r="N4733">
        <v>37714.950633420725</v>
      </c>
      <c r="O4733">
        <v>40.786849601952945</v>
      </c>
      <c r="P4733">
        <v>55.021520049158546</v>
      </c>
      <c r="Q4733" s="6">
        <v>4731</v>
      </c>
    </row>
    <row r="4734" spans="1:17" x14ac:dyDescent="0.25">
      <c r="A4734">
        <v>127.003</v>
      </c>
      <c r="B4734">
        <v>-30.812000000000001</v>
      </c>
      <c r="C4734">
        <v>2018.365</v>
      </c>
      <c r="D4734">
        <v>0.75</v>
      </c>
      <c r="E4734">
        <v>0.65</v>
      </c>
      <c r="F4734">
        <v>19.899999999999999</v>
      </c>
      <c r="G4734">
        <v>42.007420362456692</v>
      </c>
      <c r="H4734">
        <v>21.935754150240211</v>
      </c>
      <c r="I4734">
        <v>17.003</v>
      </c>
      <c r="J4734">
        <v>5482.6995222151099</v>
      </c>
      <c r="K4734">
        <v>-3248.011016422894</v>
      </c>
      <c r="L4734">
        <v>-30.642963173317554</v>
      </c>
      <c r="M4734">
        <v>6372.5638179387643</v>
      </c>
      <c r="N4734">
        <v>37098.343331742799</v>
      </c>
      <c r="O4734">
        <v>49.580506210634233</v>
      </c>
      <c r="P4734">
        <v>30.836455366491315</v>
      </c>
      <c r="Q4734" s="6">
        <v>4732</v>
      </c>
    </row>
    <row r="4735" spans="1:17" x14ac:dyDescent="0.25">
      <c r="A4735">
        <v>137.61500000000001</v>
      </c>
      <c r="B4735">
        <v>-27.709000000000003</v>
      </c>
      <c r="C4735">
        <v>2018.365</v>
      </c>
      <c r="D4735">
        <v>3</v>
      </c>
      <c r="E4735">
        <v>0.65</v>
      </c>
      <c r="F4735">
        <v>19.899999999999999</v>
      </c>
      <c r="G4735">
        <v>54.048620189015942</v>
      </c>
      <c r="H4735">
        <v>17.490696707731097</v>
      </c>
      <c r="I4735">
        <v>27.615000000000009</v>
      </c>
      <c r="J4735">
        <v>5650.789683376318</v>
      </c>
      <c r="K4735">
        <v>-2947.9948913212738</v>
      </c>
      <c r="L4735">
        <v>-27.550873222665558</v>
      </c>
      <c r="M4735">
        <v>6373.5467304326367</v>
      </c>
      <c r="N4735">
        <v>37365.755232847157</v>
      </c>
      <c r="O4735">
        <v>45.588160617632241</v>
      </c>
      <c r="P4735">
        <v>48.367385549792075</v>
      </c>
      <c r="Q4735" s="6">
        <v>4733</v>
      </c>
    </row>
    <row r="4736" spans="1:17" x14ac:dyDescent="0.25">
      <c r="A4736">
        <v>143.61500000000001</v>
      </c>
      <c r="B4736">
        <v>-36.709000000000003</v>
      </c>
      <c r="C4736">
        <v>2018.365</v>
      </c>
      <c r="D4736">
        <v>1.2</v>
      </c>
      <c r="E4736">
        <v>0.65</v>
      </c>
      <c r="F4736">
        <v>19.899999999999999</v>
      </c>
      <c r="G4736">
        <v>46.089820015575185</v>
      </c>
      <c r="H4736">
        <v>16.143735551859002</v>
      </c>
      <c r="I4736">
        <v>33.615000000000009</v>
      </c>
      <c r="J4736">
        <v>5119.3649035555045</v>
      </c>
      <c r="K4736">
        <v>-3791.5543892417859</v>
      </c>
      <c r="L4736">
        <v>-36.524752106011867</v>
      </c>
      <c r="M4736">
        <v>6370.5401421178176</v>
      </c>
      <c r="N4736">
        <v>38195.325802844884</v>
      </c>
      <c r="O4736">
        <v>34.72851306196651</v>
      </c>
      <c r="P4736">
        <v>48.038853412835522</v>
      </c>
      <c r="Q4736" s="6">
        <v>4734</v>
      </c>
    </row>
    <row r="4737" spans="1:17" x14ac:dyDescent="0.25">
      <c r="A4737">
        <v>156.92599999999999</v>
      </c>
      <c r="B4737">
        <v>-29.658999999999999</v>
      </c>
      <c r="C4737">
        <v>2018.365</v>
      </c>
      <c r="D4737">
        <v>1.2</v>
      </c>
      <c r="E4737">
        <v>0.65</v>
      </c>
      <c r="F4737">
        <v>19.899999999999999</v>
      </c>
      <c r="G4737">
        <v>46.089820015575185</v>
      </c>
      <c r="H4737">
        <v>17.40834565294363</v>
      </c>
      <c r="I4737">
        <v>46.925999999999988</v>
      </c>
      <c r="J4737">
        <v>5547.0616668046932</v>
      </c>
      <c r="K4737">
        <v>-3137.5832907815711</v>
      </c>
      <c r="L4737">
        <v>-29.493793280961736</v>
      </c>
      <c r="M4737">
        <v>6372.9366889939974</v>
      </c>
      <c r="N4737">
        <v>38716.485195178342</v>
      </c>
      <c r="O4737">
        <v>28.773457541594734</v>
      </c>
      <c r="P4737">
        <v>65.17288734706294</v>
      </c>
      <c r="Q4737" s="6">
        <v>4735</v>
      </c>
    </row>
    <row r="4738" spans="1:17" x14ac:dyDescent="0.25">
      <c r="A4738">
        <v>152.71600000000001</v>
      </c>
      <c r="B4738">
        <v>-29.646999999999998</v>
      </c>
      <c r="C4738">
        <v>2018.365</v>
      </c>
      <c r="D4738">
        <v>0.75</v>
      </c>
      <c r="E4738">
        <v>0.65</v>
      </c>
      <c r="F4738">
        <v>19.899999999999999</v>
      </c>
      <c r="G4738">
        <v>42.007420362456692</v>
      </c>
      <c r="H4738">
        <v>14.461956085107396</v>
      </c>
      <c r="I4738">
        <v>42.716000000000008</v>
      </c>
      <c r="J4738">
        <v>5547.7197580374996</v>
      </c>
      <c r="K4738">
        <v>-3136.4273317541192</v>
      </c>
      <c r="L4738">
        <v>-29.481834554208294</v>
      </c>
      <c r="M4738">
        <v>6372.9405238942818</v>
      </c>
      <c r="N4738">
        <v>38401.859771741656</v>
      </c>
      <c r="O4738">
        <v>32.329725404027023</v>
      </c>
      <c r="P4738">
        <v>61.819723275490091</v>
      </c>
      <c r="Q4738" s="6">
        <v>4736</v>
      </c>
    </row>
    <row r="4739" spans="1:17" x14ac:dyDescent="0.25">
      <c r="A4739">
        <v>157.51857910958867</v>
      </c>
      <c r="B4739">
        <v>-30.782190758761814</v>
      </c>
      <c r="C4739">
        <v>2018.365</v>
      </c>
      <c r="D4739">
        <v>3</v>
      </c>
      <c r="E4739">
        <v>0.65</v>
      </c>
      <c r="F4739">
        <v>19.899999999999999</v>
      </c>
      <c r="G4739">
        <v>54.048620189015942</v>
      </c>
      <c r="H4739">
        <v>23.763532947101087</v>
      </c>
      <c r="I4739">
        <v>47.518579109588671</v>
      </c>
      <c r="J4739">
        <v>5484.3915940009365</v>
      </c>
      <c r="K4739">
        <v>-3245.1722123990107</v>
      </c>
      <c r="L4739">
        <v>-30.613249549335482</v>
      </c>
      <c r="M4739">
        <v>6372.5735652462126</v>
      </c>
      <c r="N4739">
        <v>38808.268869412175</v>
      </c>
      <c r="O4739">
        <v>27.760937667889404</v>
      </c>
      <c r="P4739">
        <v>64.889817601688478</v>
      </c>
      <c r="Q4739" s="6">
        <v>4737</v>
      </c>
    </row>
    <row r="4740" spans="1:17" x14ac:dyDescent="0.25">
      <c r="A4740">
        <v>157.79300000000001</v>
      </c>
      <c r="B4740">
        <v>-29.606999999999999</v>
      </c>
      <c r="C4740">
        <v>2018.365</v>
      </c>
      <c r="D4740">
        <v>1.2</v>
      </c>
      <c r="E4740">
        <v>0.65</v>
      </c>
      <c r="F4740">
        <v>19.899999999999999</v>
      </c>
      <c r="G4740">
        <v>46.089820015575185</v>
      </c>
      <c r="H4740">
        <v>21.694911415381</v>
      </c>
      <c r="I4740">
        <v>47.793000000000006</v>
      </c>
      <c r="J4740">
        <v>5549.9116380898058</v>
      </c>
      <c r="K4740">
        <v>-3132.5731551458266</v>
      </c>
      <c r="L4740">
        <v>-29.441972339876386</v>
      </c>
      <c r="M4740">
        <v>6372.953299918724</v>
      </c>
      <c r="N4740">
        <v>38781.592312193367</v>
      </c>
      <c r="O4740">
        <v>28.056984389861597</v>
      </c>
      <c r="P4740">
        <v>65.863542888111965</v>
      </c>
      <c r="Q4740" s="6">
        <v>4738</v>
      </c>
    </row>
    <row r="4741" spans="1:17" x14ac:dyDescent="0.25">
      <c r="A4741">
        <v>161.79300000000001</v>
      </c>
      <c r="B4741">
        <v>-35.606999999999999</v>
      </c>
      <c r="C4741">
        <v>2018.365</v>
      </c>
      <c r="D4741">
        <v>0.75</v>
      </c>
      <c r="E4741">
        <v>0.65</v>
      </c>
      <c r="F4741">
        <v>19.899999999999999</v>
      </c>
      <c r="G4741">
        <v>42.007420362456692</v>
      </c>
      <c r="H4741">
        <v>20.081322530797479</v>
      </c>
      <c r="I4741">
        <v>51.793000000000006</v>
      </c>
      <c r="J4741">
        <v>5191.5107951270929</v>
      </c>
      <c r="K4741">
        <v>-3692.8278228618256</v>
      </c>
      <c r="L4741">
        <v>-35.425020690535263</v>
      </c>
      <c r="M4741">
        <v>6370.9309888919342</v>
      </c>
      <c r="N4741">
        <v>39339.89952247178</v>
      </c>
      <c r="O4741">
        <v>22.116540611608393</v>
      </c>
      <c r="P4741">
        <v>65.37900947974839</v>
      </c>
      <c r="Q4741" s="6">
        <v>4739</v>
      </c>
    </row>
    <row r="4742" spans="1:17" x14ac:dyDescent="0.25">
      <c r="A4742">
        <v>133.92860458316989</v>
      </c>
      <c r="B4742">
        <v>-24.564</v>
      </c>
      <c r="C4742">
        <v>2018.365</v>
      </c>
      <c r="D4742">
        <v>1.2</v>
      </c>
      <c r="E4742">
        <v>0.65</v>
      </c>
      <c r="F4742">
        <v>19.899999999999999</v>
      </c>
      <c r="G4742">
        <v>46.089820015575185</v>
      </c>
      <c r="H4742">
        <v>22.690882041651001</v>
      </c>
      <c r="I4742">
        <v>23.928604583169886</v>
      </c>
      <c r="J4742">
        <v>5804.2607668799774</v>
      </c>
      <c r="K4742">
        <v>-2635.2274958889989</v>
      </c>
      <c r="L4742">
        <v>-24.418810653065748</v>
      </c>
      <c r="M4742">
        <v>6374.4699391425129</v>
      </c>
      <c r="N4742">
        <v>37027.744233420359</v>
      </c>
      <c r="O4742">
        <v>50.737114141467842</v>
      </c>
      <c r="P4742">
        <v>46.867784703783435</v>
      </c>
      <c r="Q4742" s="6">
        <v>4740</v>
      </c>
    </row>
    <row r="4743" spans="1:17" x14ac:dyDescent="0.25">
      <c r="A4743">
        <v>150.01913977233409</v>
      </c>
      <c r="B4743">
        <v>-33.617975327385082</v>
      </c>
      <c r="C4743">
        <v>2018.365</v>
      </c>
      <c r="D4743">
        <v>3</v>
      </c>
      <c r="E4743">
        <v>0.65</v>
      </c>
      <c r="F4743">
        <v>19.899999999999999</v>
      </c>
      <c r="G4743">
        <v>54.048620189015942</v>
      </c>
      <c r="H4743">
        <v>18.857068309391284</v>
      </c>
      <c r="I4743">
        <v>40.019139772334086</v>
      </c>
      <c r="J4743">
        <v>5316.8387686404712</v>
      </c>
      <c r="K4743">
        <v>-3511.2396358599462</v>
      </c>
      <c r="L4743">
        <v>-33.440767366337759</v>
      </c>
      <c r="M4743">
        <v>6371.6228915522152</v>
      </c>
      <c r="N4743">
        <v>38406.314422583579</v>
      </c>
      <c r="O4743">
        <v>32.262259981831455</v>
      </c>
      <c r="P4743">
        <v>56.600327700242886</v>
      </c>
      <c r="Q4743" s="6">
        <v>4741</v>
      </c>
    </row>
    <row r="4744" spans="1:17" x14ac:dyDescent="0.25">
      <c r="A4744">
        <v>161.19399999999999</v>
      </c>
      <c r="B4744">
        <v>-28.290999999999997</v>
      </c>
      <c r="C4744">
        <v>2018.365</v>
      </c>
      <c r="D4744">
        <v>1.2</v>
      </c>
      <c r="E4744">
        <v>0.65</v>
      </c>
      <c r="F4744">
        <v>19.899999999999999</v>
      </c>
      <c r="G4744">
        <v>46.089820015575185</v>
      </c>
      <c r="H4744">
        <v>17.022284249267699</v>
      </c>
      <c r="I4744">
        <v>51.193999999999988</v>
      </c>
      <c r="J4744">
        <v>5620.5103264939098</v>
      </c>
      <c r="K4744">
        <v>-3004.9420693151988</v>
      </c>
      <c r="L4744">
        <v>-28.130682337144584</v>
      </c>
      <c r="M4744">
        <v>6373.3674905943553</v>
      </c>
      <c r="N4744">
        <v>39005.200930960105</v>
      </c>
      <c r="O4744">
        <v>25.64438573342261</v>
      </c>
      <c r="P4744">
        <v>69.135793663004108</v>
      </c>
      <c r="Q4744" s="6">
        <v>4742</v>
      </c>
    </row>
    <row r="4745" spans="1:17" x14ac:dyDescent="0.25">
      <c r="A4745">
        <v>142.58000000000001</v>
      </c>
      <c r="B4745">
        <v>-26.271000000000001</v>
      </c>
      <c r="C4745">
        <v>2018.365</v>
      </c>
      <c r="D4745">
        <v>1.2</v>
      </c>
      <c r="E4745">
        <v>0.65</v>
      </c>
      <c r="F4745">
        <v>19.899999999999999</v>
      </c>
      <c r="G4745">
        <v>46.089820015575185</v>
      </c>
      <c r="H4745">
        <v>14.109194856547848</v>
      </c>
      <c r="I4745">
        <v>32.580000000000013</v>
      </c>
      <c r="J4745">
        <v>5723.0998001782009</v>
      </c>
      <c r="K4745">
        <v>-2806.0171926956064</v>
      </c>
      <c r="L4745">
        <v>-26.1185626905996</v>
      </c>
      <c r="M4745">
        <v>6373.978648262253</v>
      </c>
      <c r="N4745">
        <v>37573.49991433067</v>
      </c>
      <c r="O4745">
        <v>42.687899803965784</v>
      </c>
      <c r="P4745">
        <v>55.292207316963278</v>
      </c>
      <c r="Q4745" s="6">
        <v>4743</v>
      </c>
    </row>
    <row r="4746" spans="1:17" x14ac:dyDescent="0.25">
      <c r="A4746">
        <v>139.76499999999999</v>
      </c>
      <c r="B4746">
        <v>-35.257999999999996</v>
      </c>
      <c r="C4746">
        <v>2018.365</v>
      </c>
      <c r="D4746">
        <v>1.2</v>
      </c>
      <c r="E4746">
        <v>0.65</v>
      </c>
      <c r="F4746">
        <v>19.899999999999999</v>
      </c>
      <c r="G4746">
        <v>46.089820015575185</v>
      </c>
      <c r="H4746">
        <v>19.242234127489802</v>
      </c>
      <c r="I4746">
        <v>29.764999999999986</v>
      </c>
      <c r="J4746">
        <v>5213.9590352058722</v>
      </c>
      <c r="K4746">
        <v>-3661.2779980013952</v>
      </c>
      <c r="L4746">
        <v>-35.076795272070953</v>
      </c>
      <c r="M4746">
        <v>6371.0537118638431</v>
      </c>
      <c r="N4746">
        <v>37904.206369142994</v>
      </c>
      <c r="O4746">
        <v>38.31136574065988</v>
      </c>
      <c r="P4746">
        <v>44.732520312841295</v>
      </c>
      <c r="Q4746" s="6">
        <v>4744</v>
      </c>
    </row>
    <row r="4747" spans="1:17" x14ac:dyDescent="0.25">
      <c r="A4747">
        <v>121.09</v>
      </c>
      <c r="B4747">
        <v>-23.242999999999999</v>
      </c>
      <c r="C4747">
        <v>2018.365</v>
      </c>
      <c r="D4747">
        <v>0.75</v>
      </c>
      <c r="E4747">
        <v>0.65</v>
      </c>
      <c r="F4747">
        <v>19.899999999999999</v>
      </c>
      <c r="G4747">
        <v>42.007420362456692</v>
      </c>
      <c r="H4747">
        <v>16.687760589586841</v>
      </c>
      <c r="I4747">
        <v>11.090000000000003</v>
      </c>
      <c r="J4747">
        <v>5863.5438808889894</v>
      </c>
      <c r="K4747">
        <v>-2501.4697242903685</v>
      </c>
      <c r="L4747">
        <v>-23.103772434845929</v>
      </c>
      <c r="M4747">
        <v>6374.833144847953</v>
      </c>
      <c r="N4747">
        <v>36513.341391507711</v>
      </c>
      <c r="O4747">
        <v>60.044998219299522</v>
      </c>
      <c r="P4747">
        <v>26.413292441831221</v>
      </c>
      <c r="Q4747" s="6">
        <v>4745</v>
      </c>
    </row>
    <row r="4748" spans="1:17" x14ac:dyDescent="0.25">
      <c r="A4748">
        <v>152.18700000000001</v>
      </c>
      <c r="B4748">
        <v>-29.079000000000001</v>
      </c>
      <c r="C4748">
        <v>2018.365</v>
      </c>
      <c r="D4748">
        <v>1.2</v>
      </c>
      <c r="E4748">
        <v>0.65</v>
      </c>
      <c r="F4748">
        <v>19.899999999999999</v>
      </c>
      <c r="G4748">
        <v>46.089820015575185</v>
      </c>
      <c r="H4748">
        <v>19.499165906345336</v>
      </c>
      <c r="I4748">
        <v>42.187000000000012</v>
      </c>
      <c r="J4748">
        <v>5578.5906038783205</v>
      </c>
      <c r="K4748">
        <v>-3081.5575959636603</v>
      </c>
      <c r="L4748">
        <v>-28.915821003299047</v>
      </c>
      <c r="M4748">
        <v>6373.1209264316349</v>
      </c>
      <c r="N4748">
        <v>38338.763559928542</v>
      </c>
      <c r="O4748">
        <v>33.065511712425447</v>
      </c>
      <c r="P4748">
        <v>61.797813677203195</v>
      </c>
      <c r="Q4748" s="6">
        <v>4746</v>
      </c>
    </row>
    <row r="4749" spans="1:17" x14ac:dyDescent="0.25">
      <c r="A4749">
        <v>116.63500000000001</v>
      </c>
      <c r="B4749">
        <v>-28.056000000000001</v>
      </c>
      <c r="C4749">
        <v>2018.365</v>
      </c>
      <c r="D4749">
        <v>1.2</v>
      </c>
      <c r="E4749">
        <v>0.65</v>
      </c>
      <c r="F4749">
        <v>19.899999999999999</v>
      </c>
      <c r="G4749">
        <v>46.089820015575185</v>
      </c>
      <c r="H4749">
        <v>17.446339416370993</v>
      </c>
      <c r="I4749">
        <v>6.6350000000000051</v>
      </c>
      <c r="J4749">
        <v>5632.8064541704025</v>
      </c>
      <c r="K4749">
        <v>-2981.9843987793279</v>
      </c>
      <c r="L4749">
        <v>-27.89655910362336</v>
      </c>
      <c r="M4749">
        <v>6373.4401624795264</v>
      </c>
      <c r="N4749">
        <v>36696.211915221756</v>
      </c>
      <c r="O4749">
        <v>56.428951455833868</v>
      </c>
      <c r="P4749">
        <v>13.891626806803842</v>
      </c>
      <c r="Q4749" s="6">
        <v>4747</v>
      </c>
    </row>
    <row r="4750" spans="1:17" x14ac:dyDescent="0.25">
      <c r="A4750">
        <v>161.66</v>
      </c>
      <c r="B4750">
        <v>-18.942</v>
      </c>
      <c r="C4750">
        <v>2018.365</v>
      </c>
      <c r="D4750">
        <v>3</v>
      </c>
      <c r="E4750">
        <v>0.65</v>
      </c>
      <c r="F4750">
        <v>19.899999999999999</v>
      </c>
      <c r="G4750">
        <v>54.048620189015942</v>
      </c>
      <c r="H4750">
        <v>17.151942628957233</v>
      </c>
      <c r="I4750">
        <v>51.66</v>
      </c>
      <c r="J4750">
        <v>6034.8777229119305</v>
      </c>
      <c r="K4750">
        <v>-2057.2787712035874</v>
      </c>
      <c r="L4750">
        <v>-18.824149437537951</v>
      </c>
      <c r="M4750">
        <v>6375.9034711124377</v>
      </c>
      <c r="N4750">
        <v>38765.652633903293</v>
      </c>
      <c r="O4750">
        <v>28.264539081342388</v>
      </c>
      <c r="P4750">
        <v>75.60139704961351</v>
      </c>
      <c r="Q4750" s="6">
        <v>4748</v>
      </c>
    </row>
    <row r="4751" spans="1:17" x14ac:dyDescent="0.25">
      <c r="A4751">
        <v>135.91800000000001</v>
      </c>
      <c r="B4751">
        <v>-21.847000000000001</v>
      </c>
      <c r="C4751">
        <v>2018.365</v>
      </c>
      <c r="D4751">
        <v>3</v>
      </c>
      <c r="E4751">
        <v>0.65</v>
      </c>
      <c r="F4751">
        <v>19.899999999999999</v>
      </c>
      <c r="G4751">
        <v>54.048620189015942</v>
      </c>
      <c r="H4751">
        <v>14.411075260507809</v>
      </c>
      <c r="I4751">
        <v>25.918000000000006</v>
      </c>
      <c r="J4751">
        <v>5922.8136280327381</v>
      </c>
      <c r="K4751">
        <v>-2358.697303051194</v>
      </c>
      <c r="L4751">
        <v>-21.714391868890552</v>
      </c>
      <c r="M4751">
        <v>6375.1999372436394</v>
      </c>
      <c r="N4751">
        <v>37003.144347772701</v>
      </c>
      <c r="O4751">
        <v>51.14891490765514</v>
      </c>
      <c r="P4751">
        <v>52.556631374300736</v>
      </c>
      <c r="Q4751" s="6">
        <v>4749</v>
      </c>
    </row>
    <row r="4752" spans="1:17" x14ac:dyDescent="0.25">
      <c r="A4752">
        <v>154.66999999999999</v>
      </c>
      <c r="B4752">
        <v>-30.771999999999998</v>
      </c>
      <c r="C4752">
        <v>2018.365</v>
      </c>
      <c r="D4752">
        <v>3</v>
      </c>
      <c r="E4752">
        <v>0.65</v>
      </c>
      <c r="F4752">
        <v>19.899999999999999</v>
      </c>
      <c r="G4752">
        <v>54.048620189015942</v>
      </c>
      <c r="H4752">
        <v>23.69862379825328</v>
      </c>
      <c r="I4752">
        <v>44.669999999999987</v>
      </c>
      <c r="J4752">
        <v>5484.9697148196656</v>
      </c>
      <c r="K4752">
        <v>-3244.2015236439602</v>
      </c>
      <c r="L4752">
        <v>-30.603091520597975</v>
      </c>
      <c r="M4752">
        <v>6372.5768962408538</v>
      </c>
      <c r="N4752">
        <v>38593.811953064367</v>
      </c>
      <c r="O4752">
        <v>30.13682760834909</v>
      </c>
      <c r="P4752">
        <v>62.636143154629373</v>
      </c>
      <c r="Q4752" s="6">
        <v>4750</v>
      </c>
    </row>
    <row r="4753" spans="1:17" x14ac:dyDescent="0.25">
      <c r="A4753">
        <v>160.345</v>
      </c>
      <c r="B4753">
        <v>-25.76</v>
      </c>
      <c r="C4753">
        <v>2018.365</v>
      </c>
      <c r="D4753">
        <v>3</v>
      </c>
      <c r="E4753">
        <v>0.65</v>
      </c>
      <c r="F4753">
        <v>19.899999999999999</v>
      </c>
      <c r="G4753">
        <v>54.048620189015942</v>
      </c>
      <c r="H4753">
        <v>15.636954500149288</v>
      </c>
      <c r="I4753">
        <v>50.344999999999999</v>
      </c>
      <c r="J4753">
        <v>5747.9309069610326</v>
      </c>
      <c r="K4753">
        <v>-2755.1408224314673</v>
      </c>
      <c r="L4753">
        <v>-25.609677151508837</v>
      </c>
      <c r="M4753">
        <v>6374.1282276579768</v>
      </c>
      <c r="N4753">
        <v>38847.368851939791</v>
      </c>
      <c r="O4753">
        <v>27.351820485538475</v>
      </c>
      <c r="P4753">
        <v>70.189068988332181</v>
      </c>
      <c r="Q4753" s="6">
        <v>4751</v>
      </c>
    </row>
    <row r="4754" spans="1:17" x14ac:dyDescent="0.25">
      <c r="A4754">
        <v>149.69292685720112</v>
      </c>
      <c r="B4754">
        <v>-29.731999999999999</v>
      </c>
      <c r="C4754">
        <v>2018.365</v>
      </c>
      <c r="D4754">
        <v>1.2</v>
      </c>
      <c r="E4754">
        <v>0.65</v>
      </c>
      <c r="F4754">
        <v>19.899999999999999</v>
      </c>
      <c r="G4754">
        <v>46.089820015575185</v>
      </c>
      <c r="H4754">
        <v>17.625120354263935</v>
      </c>
      <c r="I4754">
        <v>39.692926857201115</v>
      </c>
      <c r="J4754">
        <v>5543.0530379441361</v>
      </c>
      <c r="K4754">
        <v>-3144.6124480117915</v>
      </c>
      <c r="L4754">
        <v>-29.56654282362744</v>
      </c>
      <c r="M4754">
        <v>6372.913339254852</v>
      </c>
      <c r="N4754">
        <v>38193.542906389746</v>
      </c>
      <c r="O4754">
        <v>34.780275797647768</v>
      </c>
      <c r="P4754">
        <v>59.140957468053969</v>
      </c>
      <c r="Q4754" s="6">
        <v>4752</v>
      </c>
    </row>
    <row r="4755" spans="1:17" x14ac:dyDescent="0.25">
      <c r="A4755">
        <v>153.09899999999999</v>
      </c>
      <c r="B4755">
        <v>-38.884</v>
      </c>
      <c r="C4755">
        <v>2018.365</v>
      </c>
      <c r="D4755">
        <v>1.2</v>
      </c>
      <c r="E4755">
        <v>0.65</v>
      </c>
      <c r="F4755">
        <v>19.899999999999999</v>
      </c>
      <c r="G4755">
        <v>46.089820015575185</v>
      </c>
      <c r="H4755">
        <v>21.219529867307259</v>
      </c>
      <c r="I4755">
        <v>43.09899999999999</v>
      </c>
      <c r="J4755">
        <v>4971.4238493780358</v>
      </c>
      <c r="K4755">
        <v>-3982.3024449918016</v>
      </c>
      <c r="L4755">
        <v>-38.696075186929214</v>
      </c>
      <c r="M4755">
        <v>6369.7557138050752</v>
      </c>
      <c r="N4755">
        <v>38887.997820975928</v>
      </c>
      <c r="O4755">
        <v>26.864234859575266</v>
      </c>
      <c r="P4755">
        <v>56.14442759058916</v>
      </c>
      <c r="Q4755" s="6">
        <v>4753</v>
      </c>
    </row>
    <row r="4756" spans="1:17" x14ac:dyDescent="0.25">
      <c r="A4756">
        <v>148.58699999999999</v>
      </c>
      <c r="B4756">
        <v>-27.460999999999999</v>
      </c>
      <c r="C4756">
        <v>2018.365</v>
      </c>
      <c r="D4756">
        <v>1.2</v>
      </c>
      <c r="E4756">
        <v>0.65</v>
      </c>
      <c r="F4756">
        <v>19.899999999999999</v>
      </c>
      <c r="G4756">
        <v>46.089820015575185</v>
      </c>
      <c r="H4756">
        <v>22.848331257556922</v>
      </c>
      <c r="I4756">
        <v>38.586999999999989</v>
      </c>
      <c r="J4756">
        <v>5663.5154058622302</v>
      </c>
      <c r="K4756">
        <v>-2923.6373007924626</v>
      </c>
      <c r="L4756">
        <v>-27.303826565472775</v>
      </c>
      <c r="M4756">
        <v>6373.6223467525788</v>
      </c>
      <c r="N4756">
        <v>38014.737651121759</v>
      </c>
      <c r="O4756">
        <v>36.9650865104676</v>
      </c>
      <c r="P4756">
        <v>59.974882494682141</v>
      </c>
      <c r="Q4756" s="6">
        <v>4754</v>
      </c>
    </row>
    <row r="4757" spans="1:17" x14ac:dyDescent="0.25">
      <c r="A4757">
        <v>159.09700000000001</v>
      </c>
      <c r="B4757">
        <v>-25.881999999999998</v>
      </c>
      <c r="C4757">
        <v>2018.365</v>
      </c>
      <c r="D4757">
        <v>1.2</v>
      </c>
      <c r="E4757">
        <v>0.65</v>
      </c>
      <c r="F4757">
        <v>19.899999999999999</v>
      </c>
      <c r="G4757">
        <v>46.089820015575185</v>
      </c>
      <c r="H4757">
        <v>20.540936506072875</v>
      </c>
      <c r="I4757">
        <v>49.097000000000008</v>
      </c>
      <c r="J4757">
        <v>5742.0439491301668</v>
      </c>
      <c r="K4757">
        <v>-2767.3071975094554</v>
      </c>
      <c r="L4757">
        <v>-25.731167984604266</v>
      </c>
      <c r="M4757">
        <v>6374.0927071333062</v>
      </c>
      <c r="N4757">
        <v>38747.750477829286</v>
      </c>
      <c r="O4757">
        <v>28.441392582569637</v>
      </c>
      <c r="P4757">
        <v>69.285148063950047</v>
      </c>
      <c r="Q4757" s="6">
        <v>4755</v>
      </c>
    </row>
    <row r="4758" spans="1:17" x14ac:dyDescent="0.25">
      <c r="A4758">
        <v>161.54826679945637</v>
      </c>
      <c r="B4758">
        <v>-28.303999999999998</v>
      </c>
      <c r="C4758">
        <v>2018.365</v>
      </c>
      <c r="D4758">
        <v>0.75</v>
      </c>
      <c r="E4758">
        <v>0.65</v>
      </c>
      <c r="F4758">
        <v>19.899999999999999</v>
      </c>
      <c r="G4758">
        <v>42.007420362456692</v>
      </c>
      <c r="H4758">
        <v>23.171385440862331</v>
      </c>
      <c r="I4758">
        <v>51.548266799456371</v>
      </c>
      <c r="J4758">
        <v>5619.8273553804611</v>
      </c>
      <c r="K4758">
        <v>-3006.2106169189105</v>
      </c>
      <c r="L4758">
        <v>-28.143634147767909</v>
      </c>
      <c r="M4758">
        <v>6373.3634587679471</v>
      </c>
      <c r="N4758">
        <v>39034.995369334065</v>
      </c>
      <c r="O4758">
        <v>25.327148719053348</v>
      </c>
      <c r="P4758">
        <v>69.368445280776314</v>
      </c>
      <c r="Q4758" s="6">
        <v>4756</v>
      </c>
    </row>
    <row r="4759" spans="1:17" x14ac:dyDescent="0.25">
      <c r="A4759">
        <v>117.06699999999999</v>
      </c>
      <c r="B4759">
        <v>-32.242000000000004</v>
      </c>
      <c r="C4759">
        <v>2018.365</v>
      </c>
      <c r="D4759">
        <v>0.75</v>
      </c>
      <c r="E4759">
        <v>0.65</v>
      </c>
      <c r="F4759">
        <v>19.899999999999999</v>
      </c>
      <c r="G4759">
        <v>42.007420362456692</v>
      </c>
      <c r="H4759">
        <v>14.301576113486933</v>
      </c>
      <c r="I4759">
        <v>7.0669999999999931</v>
      </c>
      <c r="J4759">
        <v>5399.7923954070502</v>
      </c>
      <c r="K4759">
        <v>-3383.1600123548537</v>
      </c>
      <c r="L4759">
        <v>-32.068592080273319</v>
      </c>
      <c r="M4759">
        <v>6372.0898912909806</v>
      </c>
      <c r="N4759">
        <v>36966.503445285874</v>
      </c>
      <c r="O4759">
        <v>51.685662656326578</v>
      </c>
      <c r="P4759">
        <v>13.081988898997238</v>
      </c>
      <c r="Q4759" s="6">
        <v>4757</v>
      </c>
    </row>
    <row r="4760" spans="1:17" x14ac:dyDescent="0.25">
      <c r="A4760">
        <v>156.375</v>
      </c>
      <c r="B4760">
        <v>-26.111999999999998</v>
      </c>
      <c r="C4760">
        <v>2018.365</v>
      </c>
      <c r="D4760">
        <v>0.75</v>
      </c>
      <c r="E4760">
        <v>0.65</v>
      </c>
      <c r="F4760">
        <v>19.899999999999999</v>
      </c>
      <c r="G4760">
        <v>42.007420362456692</v>
      </c>
      <c r="H4760">
        <v>19.092797556940599</v>
      </c>
      <c r="I4760">
        <v>46.375</v>
      </c>
      <c r="J4760">
        <v>5730.8749162666218</v>
      </c>
      <c r="K4760">
        <v>-2790.2101514029828</v>
      </c>
      <c r="L4760">
        <v>-25.960215480391096</v>
      </c>
      <c r="M4760">
        <v>6374.0254152996768</v>
      </c>
      <c r="N4760">
        <v>38535.885414229757</v>
      </c>
      <c r="O4760">
        <v>30.807702566169954</v>
      </c>
      <c r="P4760">
        <v>67.242250128264843</v>
      </c>
      <c r="Q4760" s="6">
        <v>4758</v>
      </c>
    </row>
    <row r="4761" spans="1:17" x14ac:dyDescent="0.25">
      <c r="A4761">
        <v>156.37299999999999</v>
      </c>
      <c r="B4761">
        <v>-37.105000000000004</v>
      </c>
      <c r="C4761">
        <v>2018.365</v>
      </c>
      <c r="D4761">
        <v>0.75</v>
      </c>
      <c r="E4761">
        <v>0.65</v>
      </c>
      <c r="F4761">
        <v>19.899999999999999</v>
      </c>
      <c r="G4761">
        <v>42.007420362456692</v>
      </c>
      <c r="H4761">
        <v>21.018145760537866</v>
      </c>
      <c r="I4761">
        <v>46.37299999999999</v>
      </c>
      <c r="J4761">
        <v>5092.9743089950689</v>
      </c>
      <c r="K4761">
        <v>-3826.6944160982534</v>
      </c>
      <c r="L4761">
        <v>-36.920003116894989</v>
      </c>
      <c r="M4761">
        <v>6370.3985327671107</v>
      </c>
      <c r="N4761">
        <v>39013.730024192002</v>
      </c>
      <c r="O4761">
        <v>25.522462482040485</v>
      </c>
      <c r="P4761">
        <v>60.099555768354072</v>
      </c>
      <c r="Q4761" s="6">
        <v>4759</v>
      </c>
    </row>
    <row r="4762" spans="1:17" x14ac:dyDescent="0.25">
      <c r="A4762">
        <v>148.27199999999999</v>
      </c>
      <c r="B4762">
        <v>-28.048999999999999</v>
      </c>
      <c r="C4762">
        <v>2018.365</v>
      </c>
      <c r="D4762">
        <v>1.2</v>
      </c>
      <c r="E4762">
        <v>0.65</v>
      </c>
      <c r="F4762">
        <v>19.899999999999999</v>
      </c>
      <c r="G4762">
        <v>46.089820015575185</v>
      </c>
      <c r="H4762">
        <v>20.101151124983559</v>
      </c>
      <c r="I4762">
        <v>38.271999999999991</v>
      </c>
      <c r="J4762">
        <v>5633.1712706136559</v>
      </c>
      <c r="K4762">
        <v>-2981.2997929056296</v>
      </c>
      <c r="L4762">
        <v>-27.889585383992245</v>
      </c>
      <c r="M4762">
        <v>6373.4423210103832</v>
      </c>
      <c r="N4762">
        <v>38019.664456713188</v>
      </c>
      <c r="O4762">
        <v>36.901736800933577</v>
      </c>
      <c r="P4762">
        <v>59.204693499124424</v>
      </c>
      <c r="Q4762" s="6">
        <v>4760</v>
      </c>
    </row>
    <row r="4763" spans="1:17" x14ac:dyDescent="0.25">
      <c r="A4763">
        <v>150.01300000000001</v>
      </c>
      <c r="B4763">
        <v>-23.943999999999999</v>
      </c>
      <c r="C4763">
        <v>2018.365</v>
      </c>
      <c r="D4763">
        <v>0.75</v>
      </c>
      <c r="E4763">
        <v>0.65</v>
      </c>
      <c r="F4763">
        <v>19.899999999999999</v>
      </c>
      <c r="G4763">
        <v>42.007420362456692</v>
      </c>
      <c r="H4763">
        <v>22.307839545519197</v>
      </c>
      <c r="I4763">
        <v>40.013000000000005</v>
      </c>
      <c r="J4763">
        <v>5832.4700580668077</v>
      </c>
      <c r="K4763">
        <v>-2572.6168765916568</v>
      </c>
      <c r="L4763">
        <v>-23.801571339421102</v>
      </c>
      <c r="M4763">
        <v>6374.6423093354852</v>
      </c>
      <c r="N4763">
        <v>37970.377250942365</v>
      </c>
      <c r="O4763">
        <v>37.530186302825911</v>
      </c>
      <c r="P4763">
        <v>64.198893231806366</v>
      </c>
      <c r="Q4763" s="6">
        <v>4761</v>
      </c>
    </row>
    <row r="4764" spans="1:17" x14ac:dyDescent="0.25">
      <c r="A4764">
        <v>151.62899999999999</v>
      </c>
      <c r="B4764">
        <v>-34.855000000000004</v>
      </c>
      <c r="C4764">
        <v>2018.365</v>
      </c>
      <c r="D4764">
        <v>0.75</v>
      </c>
      <c r="E4764">
        <v>0.65</v>
      </c>
      <c r="F4764">
        <v>19.899999999999999</v>
      </c>
      <c r="G4764">
        <v>42.007420362456692</v>
      </c>
      <c r="H4764">
        <v>14.194193286414752</v>
      </c>
      <c r="I4764">
        <v>41.628999999999991</v>
      </c>
      <c r="J4764">
        <v>5239.6393947976558</v>
      </c>
      <c r="K4764">
        <v>-3624.6795124945015</v>
      </c>
      <c r="L4764">
        <v>-34.674723037869263</v>
      </c>
      <c r="M4764">
        <v>6371.1947510504588</v>
      </c>
      <c r="N4764">
        <v>38576.429684278977</v>
      </c>
      <c r="O4764">
        <v>30.316470808505379</v>
      </c>
      <c r="P4764">
        <v>57.257286583313217</v>
      </c>
      <c r="Q4764" s="6">
        <v>4762</v>
      </c>
    </row>
    <row r="4765" spans="1:17" x14ac:dyDescent="0.25">
      <c r="A4765">
        <v>155.6</v>
      </c>
      <c r="B4765">
        <v>-29.763999999999999</v>
      </c>
      <c r="C4765">
        <v>2018.365</v>
      </c>
      <c r="D4765">
        <v>1.2</v>
      </c>
      <c r="E4765">
        <v>0.65</v>
      </c>
      <c r="F4765">
        <v>19.899999999999999</v>
      </c>
      <c r="G4765">
        <v>46.089820015575185</v>
      </c>
      <c r="H4765">
        <v>15.707638538486052</v>
      </c>
      <c r="I4765">
        <v>45.599999999999994</v>
      </c>
      <c r="J4765">
        <v>5541.2929940845042</v>
      </c>
      <c r="K4765">
        <v>-3147.6921356057032</v>
      </c>
      <c r="L4765">
        <v>-29.598433370973456</v>
      </c>
      <c r="M4765">
        <v>6372.9030925351444</v>
      </c>
      <c r="N4765">
        <v>38619.742588331836</v>
      </c>
      <c r="O4765">
        <v>29.849589297787084</v>
      </c>
      <c r="P4765">
        <v>64.073813829695297</v>
      </c>
      <c r="Q4765" s="6">
        <v>4763</v>
      </c>
    </row>
    <row r="4766" spans="1:17" x14ac:dyDescent="0.25">
      <c r="A4766">
        <v>108.759</v>
      </c>
      <c r="B4766">
        <v>-26.617000000000001</v>
      </c>
      <c r="C4766">
        <v>2018.365</v>
      </c>
      <c r="D4766">
        <v>3</v>
      </c>
      <c r="E4766">
        <v>0.65</v>
      </c>
      <c r="F4766">
        <v>19.899999999999999</v>
      </c>
      <c r="G4766">
        <v>54.048620189015942</v>
      </c>
      <c r="H4766">
        <v>19.461607584040173</v>
      </c>
      <c r="I4766">
        <v>-1.2409999999999997</v>
      </c>
      <c r="J4766">
        <v>5706.0283590677964</v>
      </c>
      <c r="K4766">
        <v>-2840.3411760562085</v>
      </c>
      <c r="L4766">
        <v>-26.463158309231424</v>
      </c>
      <c r="M4766">
        <v>6373.8761857198242</v>
      </c>
      <c r="N4766">
        <v>36570.128619034818</v>
      </c>
      <c r="O4766">
        <v>58.866134251322705</v>
      </c>
      <c r="P4766">
        <v>2.7682159027636897</v>
      </c>
      <c r="Q4766" s="6">
        <v>4764</v>
      </c>
    </row>
    <row r="4767" spans="1:17" x14ac:dyDescent="0.25">
      <c r="A4767">
        <v>144.28</v>
      </c>
      <c r="B4767">
        <v>-26.521000000000001</v>
      </c>
      <c r="C4767">
        <v>2018.365</v>
      </c>
      <c r="D4767">
        <v>3</v>
      </c>
      <c r="E4767">
        <v>0.65</v>
      </c>
      <c r="F4767">
        <v>19.899999999999999</v>
      </c>
      <c r="G4767">
        <v>54.048620189015942</v>
      </c>
      <c r="H4767">
        <v>19.766217076351641</v>
      </c>
      <c r="I4767">
        <v>34.28</v>
      </c>
      <c r="J4767">
        <v>5710.7857992082409</v>
      </c>
      <c r="K4767">
        <v>-2830.8279350070916</v>
      </c>
      <c r="L4767">
        <v>-26.367545737074153</v>
      </c>
      <c r="M4767">
        <v>6373.9047092073024</v>
      </c>
      <c r="N4767">
        <v>37689.701850591722</v>
      </c>
      <c r="O4767">
        <v>41.126157466981589</v>
      </c>
      <c r="P4767">
        <v>56.772257978294924</v>
      </c>
      <c r="Q4767" s="6">
        <v>4765</v>
      </c>
    </row>
    <row r="4768" spans="1:17" x14ac:dyDescent="0.25">
      <c r="A4768">
        <v>151.76499999999999</v>
      </c>
      <c r="B4768">
        <v>-27.257000000000001</v>
      </c>
      <c r="C4768">
        <v>2018.365</v>
      </c>
      <c r="D4768">
        <v>1.2</v>
      </c>
      <c r="E4768">
        <v>0.65</v>
      </c>
      <c r="F4768">
        <v>19.899999999999999</v>
      </c>
      <c r="G4768">
        <v>46.089820015575185</v>
      </c>
      <c r="H4768">
        <v>20.530012695288534</v>
      </c>
      <c r="I4768">
        <v>41.764999999999986</v>
      </c>
      <c r="J4768">
        <v>5673.9038916281643</v>
      </c>
      <c r="K4768">
        <v>-2903.5607308985191</v>
      </c>
      <c r="L4768">
        <v>-27.100619548262365</v>
      </c>
      <c r="M4768">
        <v>6373.684200636957</v>
      </c>
      <c r="N4768">
        <v>38230.295419889204</v>
      </c>
      <c r="O4768">
        <v>34.351478624282038</v>
      </c>
      <c r="P4768">
        <v>62.848720381836884</v>
      </c>
      <c r="Q4768" s="6">
        <v>4766</v>
      </c>
    </row>
    <row r="4769" spans="1:17" x14ac:dyDescent="0.25">
      <c r="A4769">
        <v>117.70099999999999</v>
      </c>
      <c r="B4769">
        <v>-22.236999999999998</v>
      </c>
      <c r="C4769">
        <v>2018.365</v>
      </c>
      <c r="D4769">
        <v>0.75</v>
      </c>
      <c r="E4769">
        <v>0.65</v>
      </c>
      <c r="F4769">
        <v>19.899999999999999</v>
      </c>
      <c r="G4769">
        <v>42.007420362456692</v>
      </c>
      <c r="H4769">
        <v>18.034937877508412</v>
      </c>
      <c r="I4769">
        <v>7.7009999999999934</v>
      </c>
      <c r="J4769">
        <v>5906.6069089251259</v>
      </c>
      <c r="K4769">
        <v>-2398.7258320800943</v>
      </c>
      <c r="L4769">
        <v>-22.102510451383772</v>
      </c>
      <c r="M4769">
        <v>6375.099277191719</v>
      </c>
      <c r="N4769">
        <v>36398.55725806416</v>
      </c>
      <c r="O4769">
        <v>62.527013559129351</v>
      </c>
      <c r="P4769">
        <v>19.662743488126708</v>
      </c>
      <c r="Q4769" s="6">
        <v>4767</v>
      </c>
    </row>
    <row r="4770" spans="1:17" x14ac:dyDescent="0.25">
      <c r="A4770">
        <v>157.78</v>
      </c>
      <c r="B4770">
        <v>-18.22</v>
      </c>
      <c r="C4770">
        <v>2018.365</v>
      </c>
      <c r="D4770">
        <v>1.2</v>
      </c>
      <c r="E4770">
        <v>0.65</v>
      </c>
      <c r="F4770">
        <v>19.899999999999999</v>
      </c>
      <c r="G4770">
        <v>46.089820015575185</v>
      </c>
      <c r="H4770">
        <v>16.681680388812456</v>
      </c>
      <c r="I4770">
        <v>47.78</v>
      </c>
      <c r="J4770">
        <v>6060.3424357988852</v>
      </c>
      <c r="K4770">
        <v>-1981.5288421768689</v>
      </c>
      <c r="L4770">
        <v>-18.106009766855301</v>
      </c>
      <c r="M4770">
        <v>6376.0651652507104</v>
      </c>
      <c r="N4770">
        <v>38406.359161862907</v>
      </c>
      <c r="O4770">
        <v>32.315566561440605</v>
      </c>
      <c r="P4770">
        <v>74.160957095503363</v>
      </c>
      <c r="Q4770" s="6">
        <v>4768</v>
      </c>
    </row>
    <row r="4771" spans="1:17" x14ac:dyDescent="0.25">
      <c r="A4771">
        <v>156.78700000000001</v>
      </c>
      <c r="B4771">
        <v>-17.916</v>
      </c>
      <c r="C4771">
        <v>2018.365</v>
      </c>
      <c r="D4771">
        <v>1.2</v>
      </c>
      <c r="E4771">
        <v>0.65</v>
      </c>
      <c r="F4771">
        <v>19.899999999999999</v>
      </c>
      <c r="G4771">
        <v>46.089820015575185</v>
      </c>
      <c r="H4771">
        <v>14.76134885612279</v>
      </c>
      <c r="I4771">
        <v>46.787000000000006</v>
      </c>
      <c r="J4771">
        <v>6070.7779170601243</v>
      </c>
      <c r="K4771">
        <v>-1949.5409610703575</v>
      </c>
      <c r="L4771">
        <v>-17.80365679592726</v>
      </c>
      <c r="M4771">
        <v>6376.1316232615518</v>
      </c>
      <c r="N4771">
        <v>38313.695171660744</v>
      </c>
      <c r="O4771">
        <v>33.396450042964716</v>
      </c>
      <c r="P4771">
        <v>73.880284054860709</v>
      </c>
      <c r="Q4771" s="6">
        <v>4769</v>
      </c>
    </row>
    <row r="4772" spans="1:17" x14ac:dyDescent="0.25">
      <c r="A4772">
        <v>158.71600000000001</v>
      </c>
      <c r="B4772">
        <v>-22.646999999999998</v>
      </c>
      <c r="C4772">
        <v>2018.365</v>
      </c>
      <c r="D4772">
        <v>3</v>
      </c>
      <c r="E4772">
        <v>0.65</v>
      </c>
      <c r="F4772">
        <v>19.899999999999999</v>
      </c>
      <c r="G4772">
        <v>54.048620189015942</v>
      </c>
      <c r="H4772">
        <v>14.18691412267157</v>
      </c>
      <c r="I4772">
        <v>48.716000000000008</v>
      </c>
      <c r="J4772">
        <v>5889.2748620336079</v>
      </c>
      <c r="K4772">
        <v>-2440.6891899609936</v>
      </c>
      <c r="L4772">
        <v>-22.510559238961882</v>
      </c>
      <c r="M4772">
        <v>6374.9919311771228</v>
      </c>
      <c r="N4772">
        <v>38610.63585768488</v>
      </c>
      <c r="O4772">
        <v>29.975681694412017</v>
      </c>
      <c r="P4772">
        <v>71.320302858243565</v>
      </c>
      <c r="Q4772" s="6">
        <v>4770</v>
      </c>
    </row>
    <row r="4773" spans="1:17" x14ac:dyDescent="0.25">
      <c r="A4773">
        <v>150.089</v>
      </c>
      <c r="B4773">
        <v>-26.799999999999997</v>
      </c>
      <c r="C4773">
        <v>2018.365</v>
      </c>
      <c r="D4773">
        <v>0.75</v>
      </c>
      <c r="E4773">
        <v>0.65</v>
      </c>
      <c r="F4773">
        <v>19.899999999999999</v>
      </c>
      <c r="G4773">
        <v>42.007420362456692</v>
      </c>
      <c r="H4773">
        <v>20.264301372937741</v>
      </c>
      <c r="I4773">
        <v>40.088999999999999</v>
      </c>
      <c r="J4773">
        <v>5696.915186607137</v>
      </c>
      <c r="K4773">
        <v>-2858.4540076597059</v>
      </c>
      <c r="L4773">
        <v>-26.645424535043478</v>
      </c>
      <c r="M4773">
        <v>6373.821613231803</v>
      </c>
      <c r="N4773">
        <v>38090.736425056843</v>
      </c>
      <c r="O4773">
        <v>36.034281207243957</v>
      </c>
      <c r="P4773">
        <v>61.824584607476524</v>
      </c>
      <c r="Q4773" s="6">
        <v>4771</v>
      </c>
    </row>
    <row r="4774" spans="1:17" x14ac:dyDescent="0.25">
      <c r="A4774">
        <v>152.18299999999999</v>
      </c>
      <c r="B4774">
        <v>-20.475999999999999</v>
      </c>
      <c r="C4774">
        <v>2018.365</v>
      </c>
      <c r="D4774">
        <v>3</v>
      </c>
      <c r="E4774">
        <v>0.65</v>
      </c>
      <c r="F4774">
        <v>19.899999999999999</v>
      </c>
      <c r="G4774">
        <v>54.048620189015942</v>
      </c>
      <c r="H4774">
        <v>23.933590574803972</v>
      </c>
      <c r="I4774">
        <v>42.182999999999993</v>
      </c>
      <c r="J4774">
        <v>5977.6104351233253</v>
      </c>
      <c r="K4774">
        <v>-2217.1407831625374</v>
      </c>
      <c r="L4774">
        <v>-20.350197047572834</v>
      </c>
      <c r="M4774">
        <v>6375.5423115573358</v>
      </c>
      <c r="N4774">
        <v>38012.311451804118</v>
      </c>
      <c r="O4774">
        <v>37.021111073890985</v>
      </c>
      <c r="P4774">
        <v>68.892299769741868</v>
      </c>
      <c r="Q4774" s="6">
        <v>4772</v>
      </c>
    </row>
    <row r="4775" spans="1:17" x14ac:dyDescent="0.25">
      <c r="A4775">
        <v>158.298</v>
      </c>
      <c r="B4775">
        <v>-32.400999999999996</v>
      </c>
      <c r="C4775">
        <v>2018.365</v>
      </c>
      <c r="D4775">
        <v>0.75</v>
      </c>
      <c r="E4775">
        <v>0.65</v>
      </c>
      <c r="F4775">
        <v>19.899999999999999</v>
      </c>
      <c r="G4775">
        <v>42.007420362456692</v>
      </c>
      <c r="H4775">
        <v>22.753534820448671</v>
      </c>
      <c r="I4775">
        <v>48.298000000000002</v>
      </c>
      <c r="J4775">
        <v>5390.3651557183548</v>
      </c>
      <c r="K4775">
        <v>-3398.0600488405689</v>
      </c>
      <c r="L4775">
        <v>-32.227132441817119</v>
      </c>
      <c r="M4775">
        <v>6372.0364568565465</v>
      </c>
      <c r="N4775">
        <v>38936.081542959007</v>
      </c>
      <c r="O4775">
        <v>26.370368812202646</v>
      </c>
      <c r="P4775">
        <v>64.477813574058402</v>
      </c>
      <c r="Q4775" s="6">
        <v>4773</v>
      </c>
    </row>
    <row r="4776" spans="1:17" x14ac:dyDescent="0.25">
      <c r="A4776">
        <v>148.774</v>
      </c>
      <c r="B4776">
        <v>-30.239000000000001</v>
      </c>
      <c r="C4776">
        <v>2018.365</v>
      </c>
      <c r="D4776">
        <v>3</v>
      </c>
      <c r="E4776">
        <v>0.65</v>
      </c>
      <c r="F4776">
        <v>19.899999999999999</v>
      </c>
      <c r="G4776">
        <v>54.048620189015942</v>
      </c>
      <c r="H4776">
        <v>18.488029610023837</v>
      </c>
      <c r="I4776">
        <v>38.774000000000001</v>
      </c>
      <c r="J4776">
        <v>5514.9644013495736</v>
      </c>
      <c r="K4776">
        <v>-3193.2918336616481</v>
      </c>
      <c r="L4776">
        <v>-30.071832924827522</v>
      </c>
      <c r="M4776">
        <v>6372.750197762598</v>
      </c>
      <c r="N4776">
        <v>38155.598746869597</v>
      </c>
      <c r="O4776">
        <v>35.233916555746312</v>
      </c>
      <c r="P4776">
        <v>57.914568266041279</v>
      </c>
      <c r="Q4776" s="6">
        <v>4774</v>
      </c>
    </row>
    <row r="4777" spans="1:17" x14ac:dyDescent="0.25">
      <c r="A4777">
        <v>139.28270000000001</v>
      </c>
      <c r="B4777">
        <v>-17.152999999999999</v>
      </c>
      <c r="C4777">
        <v>2018.365</v>
      </c>
      <c r="D4777">
        <v>3</v>
      </c>
      <c r="E4777">
        <v>0.65</v>
      </c>
      <c r="F4777">
        <v>19.899999999999999</v>
      </c>
      <c r="G4777">
        <v>54.048620189015942</v>
      </c>
      <c r="H4777">
        <v>14.326671336833188</v>
      </c>
      <c r="I4777">
        <v>29.282700000000006</v>
      </c>
      <c r="J4777">
        <v>6096.2193780686512</v>
      </c>
      <c r="K4777">
        <v>-1869.0200727668355</v>
      </c>
      <c r="L4777">
        <v>-17.044845476241079</v>
      </c>
      <c r="M4777">
        <v>6376.2941226032763</v>
      </c>
      <c r="N4777">
        <v>37014.582152454619</v>
      </c>
      <c r="O4777">
        <v>50.985099206342056</v>
      </c>
      <c r="P4777">
        <v>62.259175318752611</v>
      </c>
      <c r="Q4777" s="6">
        <v>4775</v>
      </c>
    </row>
    <row r="4778" spans="1:17" x14ac:dyDescent="0.25">
      <c r="A4778">
        <v>143.25399999999999</v>
      </c>
      <c r="B4778">
        <v>-15.966000000000001</v>
      </c>
      <c r="C4778">
        <v>2018.365</v>
      </c>
      <c r="D4778">
        <v>1.2</v>
      </c>
      <c r="E4778">
        <v>0.65</v>
      </c>
      <c r="F4778">
        <v>19.899999999999999</v>
      </c>
      <c r="G4778">
        <v>46.089820015575185</v>
      </c>
      <c r="H4778">
        <v>22.749673691762762</v>
      </c>
      <c r="I4778">
        <v>33.253999999999991</v>
      </c>
      <c r="J4778">
        <v>6133.6574469553316</v>
      </c>
      <c r="K4778">
        <v>-1743.1116518145611</v>
      </c>
      <c r="L4778">
        <v>-15.864511946738425</v>
      </c>
      <c r="M4778">
        <v>6376.5344747191857</v>
      </c>
      <c r="N4778">
        <v>37228.126304610771</v>
      </c>
      <c r="O4778">
        <v>47.663313251809853</v>
      </c>
      <c r="P4778">
        <v>67.242786390819319</v>
      </c>
      <c r="Q4778" s="6">
        <v>4776</v>
      </c>
    </row>
    <row r="4779" spans="1:17" x14ac:dyDescent="0.25">
      <c r="A4779">
        <v>117.529</v>
      </c>
      <c r="B4779">
        <v>-16.940999999999999</v>
      </c>
      <c r="C4779">
        <v>2018.365</v>
      </c>
      <c r="D4779">
        <v>0.75</v>
      </c>
      <c r="E4779">
        <v>0.65</v>
      </c>
      <c r="F4779">
        <v>19.899999999999999</v>
      </c>
      <c r="G4779">
        <v>42.007420362456692</v>
      </c>
      <c r="H4779">
        <v>15.30712232815619</v>
      </c>
      <c r="I4779">
        <v>7.5289999999999964</v>
      </c>
      <c r="J4779">
        <v>6103.0974017303915</v>
      </c>
      <c r="K4779">
        <v>-1846.5888986607617</v>
      </c>
      <c r="L4779">
        <v>-16.834022937294531</v>
      </c>
      <c r="M4779">
        <v>6376.3381698013336</v>
      </c>
      <c r="N4779">
        <v>36169.680257526081</v>
      </c>
      <c r="O4779">
        <v>68.298441959180153</v>
      </c>
      <c r="P4779">
        <v>24.398130353978051</v>
      </c>
      <c r="Q4779" s="6">
        <v>4777</v>
      </c>
    </row>
    <row r="4780" spans="1:17" x14ac:dyDescent="0.25">
      <c r="A4780">
        <v>116.315</v>
      </c>
      <c r="B4780">
        <v>-29.907</v>
      </c>
      <c r="C4780">
        <v>2018.365</v>
      </c>
      <c r="D4780">
        <v>1.2</v>
      </c>
      <c r="E4780">
        <v>0.65</v>
      </c>
      <c r="F4780">
        <v>19.899999999999999</v>
      </c>
      <c r="G4780">
        <v>46.089820015575185</v>
      </c>
      <c r="H4780">
        <v>19.786516671918385</v>
      </c>
      <c r="I4780">
        <v>6.3149999999999977</v>
      </c>
      <c r="J4780">
        <v>5533.406687306574</v>
      </c>
      <c r="K4780">
        <v>-3161.4426408181362</v>
      </c>
      <c r="L4780">
        <v>-29.740946767696286</v>
      </c>
      <c r="M4780">
        <v>6372.8572193571281</v>
      </c>
      <c r="N4780">
        <v>36805.389807511005</v>
      </c>
      <c r="O4780">
        <v>54.441234333639287</v>
      </c>
      <c r="P4780">
        <v>12.51429036243271</v>
      </c>
      <c r="Q4780" s="6">
        <v>4778</v>
      </c>
    </row>
    <row r="4781" spans="1:17" x14ac:dyDescent="0.25">
      <c r="A4781">
        <v>147.54599999999999</v>
      </c>
      <c r="B4781">
        <v>-18.75</v>
      </c>
      <c r="C4781">
        <v>2018.365</v>
      </c>
      <c r="D4781">
        <v>1.2</v>
      </c>
      <c r="E4781">
        <v>0.65</v>
      </c>
      <c r="F4781">
        <v>19.899999999999999</v>
      </c>
      <c r="G4781">
        <v>46.089820015575185</v>
      </c>
      <c r="H4781">
        <v>19.169640301002843</v>
      </c>
      <c r="I4781">
        <v>37.545999999999992</v>
      </c>
      <c r="J4781">
        <v>6041.7428322783217</v>
      </c>
      <c r="K4781">
        <v>-2037.1655911203866</v>
      </c>
      <c r="L4781">
        <v>-18.63316885900359</v>
      </c>
      <c r="M4781">
        <v>6375.9469960964507</v>
      </c>
      <c r="N4781">
        <v>37609.98701228969</v>
      </c>
      <c r="O4781">
        <v>42.223517171188107</v>
      </c>
      <c r="P4781">
        <v>67.304712473601015</v>
      </c>
      <c r="Q4781" s="6">
        <v>4779</v>
      </c>
    </row>
    <row r="4782" spans="1:17" x14ac:dyDescent="0.25">
      <c r="A4782">
        <v>153.65</v>
      </c>
      <c r="B4782">
        <v>-19.742000000000001</v>
      </c>
      <c r="C4782">
        <v>2018.365</v>
      </c>
      <c r="D4782">
        <v>0.75</v>
      </c>
      <c r="E4782">
        <v>0.65</v>
      </c>
      <c r="F4782">
        <v>19.899999999999999</v>
      </c>
      <c r="G4782">
        <v>42.007420362456692</v>
      </c>
      <c r="H4782">
        <v>22.517585580318482</v>
      </c>
      <c r="I4782">
        <v>43.650000000000006</v>
      </c>
      <c r="J4782">
        <v>6005.5473317974402</v>
      </c>
      <c r="K4782">
        <v>-2140.8367870794823</v>
      </c>
      <c r="L4782">
        <v>-19.61995889011002</v>
      </c>
      <c r="M4782">
        <v>6375.7180696273072</v>
      </c>
      <c r="N4782">
        <v>38105.401578702462</v>
      </c>
      <c r="O4782">
        <v>35.880650101467303</v>
      </c>
      <c r="P4782">
        <v>70.501441808731585</v>
      </c>
      <c r="Q4782" s="6">
        <v>4780</v>
      </c>
    </row>
    <row r="4783" spans="1:17" x14ac:dyDescent="0.25">
      <c r="A4783">
        <v>154.892</v>
      </c>
      <c r="B4783">
        <v>-21.728999999999999</v>
      </c>
      <c r="C4783">
        <v>2018.365</v>
      </c>
      <c r="D4783">
        <v>3</v>
      </c>
      <c r="E4783">
        <v>0.65</v>
      </c>
      <c r="F4783">
        <v>19.899999999999999</v>
      </c>
      <c r="G4783">
        <v>54.048620189015942</v>
      </c>
      <c r="H4783">
        <v>16.378192162769437</v>
      </c>
      <c r="I4783">
        <v>44.891999999999996</v>
      </c>
      <c r="J4783">
        <v>5927.663319297897</v>
      </c>
      <c r="K4783">
        <v>-2346.5648412601458</v>
      </c>
      <c r="L4783">
        <v>-21.596965941937853</v>
      </c>
      <c r="M4783">
        <v>6375.2301120185466</v>
      </c>
      <c r="N4783">
        <v>38266.583461424765</v>
      </c>
      <c r="O4783">
        <v>33.940474635367458</v>
      </c>
      <c r="P4783">
        <v>69.614163212255178</v>
      </c>
      <c r="Q4783" s="6">
        <v>4781</v>
      </c>
    </row>
    <row r="4784" spans="1:17" x14ac:dyDescent="0.25">
      <c r="A4784">
        <v>159.71</v>
      </c>
      <c r="B4784">
        <v>-27.632999999999999</v>
      </c>
      <c r="C4784">
        <v>2018.365</v>
      </c>
      <c r="D4784">
        <v>0.75</v>
      </c>
      <c r="E4784">
        <v>0.65</v>
      </c>
      <c r="F4784">
        <v>19.899999999999999</v>
      </c>
      <c r="G4784">
        <v>42.007420362456692</v>
      </c>
      <c r="H4784">
        <v>15.336129339814931</v>
      </c>
      <c r="I4784">
        <v>49.710000000000008</v>
      </c>
      <c r="J4784">
        <v>5654.7007522893127</v>
      </c>
      <c r="K4784">
        <v>-2940.5362326154304</v>
      </c>
      <c r="L4784">
        <v>-27.475164127318912</v>
      </c>
      <c r="M4784">
        <v>6373.5699520179014</v>
      </c>
      <c r="N4784">
        <v>38859.723359880365</v>
      </c>
      <c r="O4784">
        <v>27.211561652752387</v>
      </c>
      <c r="P4784">
        <v>68.535383747565405</v>
      </c>
      <c r="Q4784" s="6">
        <v>4782</v>
      </c>
    </row>
    <row r="4785" spans="1:17" x14ac:dyDescent="0.25">
      <c r="A4785">
        <v>159.71</v>
      </c>
      <c r="B4785">
        <v>-19.632999999999999</v>
      </c>
      <c r="C4785">
        <v>2018.365</v>
      </c>
      <c r="D4785">
        <v>1.2</v>
      </c>
      <c r="E4785">
        <v>0.65</v>
      </c>
      <c r="F4785">
        <v>19.899999999999999</v>
      </c>
      <c r="G4785">
        <v>46.089820015575185</v>
      </c>
      <c r="H4785">
        <v>23.328992250142697</v>
      </c>
      <c r="I4785">
        <v>49.710000000000008</v>
      </c>
      <c r="J4785">
        <v>6009.6123618931961</v>
      </c>
      <c r="K4785">
        <v>-2129.4757891161735</v>
      </c>
      <c r="L4785">
        <v>-19.511524367765926</v>
      </c>
      <c r="M4785">
        <v>6375.7437116505453</v>
      </c>
      <c r="N4785">
        <v>38610.257329594977</v>
      </c>
      <c r="O4785">
        <v>29.988580452485873</v>
      </c>
      <c r="P4785">
        <v>74.100772551530142</v>
      </c>
      <c r="Q4785" s="6">
        <v>4783</v>
      </c>
    </row>
    <row r="4786" spans="1:17" x14ac:dyDescent="0.25">
      <c r="A4786">
        <v>131.83667501731233</v>
      </c>
      <c r="B4786">
        <v>-21.606999999999999</v>
      </c>
      <c r="C4786">
        <v>2018.365</v>
      </c>
      <c r="D4786">
        <v>3</v>
      </c>
      <c r="E4786">
        <v>0.65</v>
      </c>
      <c r="F4786">
        <v>19.899999999999999</v>
      </c>
      <c r="G4786">
        <v>54.048620189015942</v>
      </c>
      <c r="H4786">
        <v>23.137977524510131</v>
      </c>
      <c r="I4786">
        <v>21.836675017312331</v>
      </c>
      <c r="J4786">
        <v>5932.6510520950696</v>
      </c>
      <c r="K4786">
        <v>-2334.0108175343803</v>
      </c>
      <c r="L4786">
        <v>-21.475561813056192</v>
      </c>
      <c r="M4786">
        <v>6375.2611713005335</v>
      </c>
      <c r="N4786">
        <v>36797.625772140353</v>
      </c>
      <c r="O4786">
        <v>54.630977423748796</v>
      </c>
      <c r="P4786">
        <v>47.41839871997761</v>
      </c>
      <c r="Q4786" s="6">
        <v>4784</v>
      </c>
    </row>
    <row r="4787" spans="1:17" x14ac:dyDescent="0.25">
      <c r="A4787">
        <v>152.11699999999999</v>
      </c>
      <c r="B4787">
        <v>-21.594000000000001</v>
      </c>
      <c r="C4787">
        <v>2018.365</v>
      </c>
      <c r="D4787">
        <v>1.2</v>
      </c>
      <c r="E4787">
        <v>0.65</v>
      </c>
      <c r="F4787">
        <v>19.899999999999999</v>
      </c>
      <c r="G4787">
        <v>46.089820015575185</v>
      </c>
      <c r="H4787">
        <v>20.987158355335215</v>
      </c>
      <c r="I4787">
        <v>42.11699999999999</v>
      </c>
      <c r="J4787">
        <v>5933.1809512755144</v>
      </c>
      <c r="K4787">
        <v>-2332.6724791027677</v>
      </c>
      <c r="L4787">
        <v>-21.462625447214304</v>
      </c>
      <c r="M4787">
        <v>6375.2644725801038</v>
      </c>
      <c r="N4787">
        <v>38043.682794132292</v>
      </c>
      <c r="O4787">
        <v>36.630035915622287</v>
      </c>
      <c r="P4787">
        <v>67.850683808429125</v>
      </c>
      <c r="Q4787" s="6">
        <v>4785</v>
      </c>
    </row>
    <row r="4788" spans="1:17" x14ac:dyDescent="0.25">
      <c r="A4788">
        <v>138.43899999999999</v>
      </c>
      <c r="B4788">
        <v>-25.385999999999999</v>
      </c>
      <c r="C4788">
        <v>2018.365</v>
      </c>
      <c r="D4788">
        <v>0.75</v>
      </c>
      <c r="E4788">
        <v>0.65</v>
      </c>
      <c r="F4788">
        <v>19.899999999999999</v>
      </c>
      <c r="G4788">
        <v>42.007420362456692</v>
      </c>
      <c r="H4788">
        <v>21.599157155531721</v>
      </c>
      <c r="I4788">
        <v>28.438999999999993</v>
      </c>
      <c r="J4788">
        <v>5765.8155699885738</v>
      </c>
      <c r="K4788">
        <v>-2717.7674672400772</v>
      </c>
      <c r="L4788">
        <v>-25.237254882530568</v>
      </c>
      <c r="M4788">
        <v>6374.2363615660825</v>
      </c>
      <c r="N4788">
        <v>37294.761316851822</v>
      </c>
      <c r="O4788">
        <v>46.632599282709265</v>
      </c>
      <c r="P4788">
        <v>51.63478073265528</v>
      </c>
      <c r="Q4788" s="6">
        <v>4786</v>
      </c>
    </row>
    <row r="4789" spans="1:17" x14ac:dyDescent="0.25">
      <c r="A4789">
        <v>107.70099999999999</v>
      </c>
      <c r="B4789">
        <v>-28.295000000000002</v>
      </c>
      <c r="C4789">
        <v>2018.365</v>
      </c>
      <c r="D4789">
        <v>0.75</v>
      </c>
      <c r="E4789">
        <v>0.65</v>
      </c>
      <c r="F4789">
        <v>19.899999999999999</v>
      </c>
      <c r="G4789">
        <v>42.007420362456692</v>
      </c>
      <c r="H4789">
        <v>21.468439299935639</v>
      </c>
      <c r="I4789">
        <v>-2.2990000000000066</v>
      </c>
      <c r="J4789">
        <v>5620.3002123305669</v>
      </c>
      <c r="K4789">
        <v>-3005.3324079017325</v>
      </c>
      <c r="L4789">
        <v>-28.134667506146965</v>
      </c>
      <c r="M4789">
        <v>6373.3662501622675</v>
      </c>
      <c r="N4789">
        <v>36672.41107492095</v>
      </c>
      <c r="O4789">
        <v>56.872360296468365</v>
      </c>
      <c r="P4789">
        <v>4.841145551465865</v>
      </c>
      <c r="Q4789" s="6">
        <v>4787</v>
      </c>
    </row>
    <row r="4790" spans="1:17" x14ac:dyDescent="0.25">
      <c r="A4790">
        <v>158.87299999999999</v>
      </c>
      <c r="B4790">
        <v>-19.274999999999999</v>
      </c>
      <c r="C4790">
        <v>2018.365</v>
      </c>
      <c r="D4790">
        <v>0.75</v>
      </c>
      <c r="E4790">
        <v>0.65</v>
      </c>
      <c r="F4790">
        <v>19.899999999999999</v>
      </c>
      <c r="G4790">
        <v>42.007420362456692</v>
      </c>
      <c r="H4790">
        <v>15.423093542063512</v>
      </c>
      <c r="I4790">
        <v>48.87299999999999</v>
      </c>
      <c r="J4790">
        <v>6022.8110237131423</v>
      </c>
      <c r="K4790">
        <v>-2092.1086055553274</v>
      </c>
      <c r="L4790">
        <v>-19.155393857440821</v>
      </c>
      <c r="M4790">
        <v>6375.8270871157738</v>
      </c>
      <c r="N4790">
        <v>38528.029714172539</v>
      </c>
      <c r="O4790">
        <v>30.91800127725196</v>
      </c>
      <c r="P4790">
        <v>73.920857094768508</v>
      </c>
      <c r="Q4790" s="6">
        <v>4788</v>
      </c>
    </row>
    <row r="4791" spans="1:17" x14ac:dyDescent="0.25">
      <c r="A4791">
        <v>152.33600000000001</v>
      </c>
      <c r="B4791">
        <v>-22.266999999999999</v>
      </c>
      <c r="C4791">
        <v>2018.365</v>
      </c>
      <c r="D4791">
        <v>1.2</v>
      </c>
      <c r="E4791">
        <v>0.65</v>
      </c>
      <c r="F4791">
        <v>19.899999999999999</v>
      </c>
      <c r="G4791">
        <v>46.089820015575185</v>
      </c>
      <c r="H4791">
        <v>18.091236135819358</v>
      </c>
      <c r="I4791">
        <v>42.336000000000013</v>
      </c>
      <c r="J4791">
        <v>5905.3489264079099</v>
      </c>
      <c r="K4791">
        <v>-2401.8004446867512</v>
      </c>
      <c r="L4791">
        <v>-22.132366747514808</v>
      </c>
      <c r="M4791">
        <v>6375.0914753221014</v>
      </c>
      <c r="N4791">
        <v>38083.327051647939</v>
      </c>
      <c r="O4791">
        <v>36.141551063492301</v>
      </c>
      <c r="P4791">
        <v>67.417285670651054</v>
      </c>
      <c r="Q4791" s="6">
        <v>4789</v>
      </c>
    </row>
    <row r="4792" spans="1:17" x14ac:dyDescent="0.25">
      <c r="A4792">
        <v>156.71100000000001</v>
      </c>
      <c r="B4792">
        <v>-27.257999999999999</v>
      </c>
      <c r="C4792">
        <v>2018.365</v>
      </c>
      <c r="D4792">
        <v>1.2</v>
      </c>
      <c r="E4792">
        <v>0.65</v>
      </c>
      <c r="F4792">
        <v>19.899999999999999</v>
      </c>
      <c r="G4792">
        <v>46.089820015575185</v>
      </c>
      <c r="H4792">
        <v>17.360340235984967</v>
      </c>
      <c r="I4792">
        <v>46.711000000000013</v>
      </c>
      <c r="J4792">
        <v>5673.8531428118749</v>
      </c>
      <c r="K4792">
        <v>-2903.6592341358037</v>
      </c>
      <c r="L4792">
        <v>-27.101615641831543</v>
      </c>
      <c r="M4792">
        <v>6373.6838982003419</v>
      </c>
      <c r="N4792">
        <v>38605.238675127286</v>
      </c>
      <c r="O4792">
        <v>30.021211268868743</v>
      </c>
      <c r="P4792">
        <v>66.663205858346657</v>
      </c>
      <c r="Q4792" s="6">
        <v>4790</v>
      </c>
    </row>
    <row r="4793" spans="1:17" x14ac:dyDescent="0.25">
      <c r="A4793">
        <v>155.143</v>
      </c>
      <c r="B4793">
        <v>-25.257999999999999</v>
      </c>
      <c r="C4793">
        <v>2018.365</v>
      </c>
      <c r="D4793">
        <v>1.2</v>
      </c>
      <c r="E4793">
        <v>0.65</v>
      </c>
      <c r="F4793">
        <v>19.899999999999999</v>
      </c>
      <c r="G4793">
        <v>46.089820015575185</v>
      </c>
      <c r="H4793">
        <v>20.077808979018926</v>
      </c>
      <c r="I4793">
        <v>45.143000000000001</v>
      </c>
      <c r="J4793">
        <v>5771.8802334207649</v>
      </c>
      <c r="K4793">
        <v>-2704.9503127041817</v>
      </c>
      <c r="L4793">
        <v>-25.109800654123095</v>
      </c>
      <c r="M4793">
        <v>6374.2731054726382</v>
      </c>
      <c r="N4793">
        <v>38407.474618361317</v>
      </c>
      <c r="O4793">
        <v>32.280937838899227</v>
      </c>
      <c r="P4793">
        <v>66.995359182188963</v>
      </c>
      <c r="Q4793" s="6">
        <v>4791</v>
      </c>
    </row>
    <row r="4794" spans="1:17" x14ac:dyDescent="0.25">
      <c r="A4794">
        <v>150.76599999999999</v>
      </c>
      <c r="B4794">
        <v>-14.256</v>
      </c>
      <c r="C4794">
        <v>2018.365</v>
      </c>
      <c r="D4794">
        <v>1.2</v>
      </c>
      <c r="E4794">
        <v>0.65</v>
      </c>
      <c r="F4794">
        <v>19.899999999999999</v>
      </c>
      <c r="G4794">
        <v>46.089820015575185</v>
      </c>
      <c r="H4794">
        <v>16.552829388028954</v>
      </c>
      <c r="I4794">
        <v>40.765999999999991</v>
      </c>
      <c r="J4794">
        <v>6182.9811540981</v>
      </c>
      <c r="K4794">
        <v>-1560.4495784437638</v>
      </c>
      <c r="L4794">
        <v>-14.164416350525773</v>
      </c>
      <c r="M4794">
        <v>6376.8533650067247</v>
      </c>
      <c r="N4794">
        <v>37730.352648090171</v>
      </c>
      <c r="O4794">
        <v>40.633864118676826</v>
      </c>
      <c r="P4794">
        <v>74.058994034482865</v>
      </c>
      <c r="Q4794" s="6">
        <v>4792</v>
      </c>
    </row>
    <row r="4795" spans="1:17" x14ac:dyDescent="0.25">
      <c r="A4795">
        <v>147.76400000000001</v>
      </c>
      <c r="B4795">
        <v>-24.245999999999999</v>
      </c>
      <c r="C4795">
        <v>2018.365</v>
      </c>
      <c r="D4795">
        <v>3</v>
      </c>
      <c r="E4795">
        <v>0.65</v>
      </c>
      <c r="F4795">
        <v>19.899999999999999</v>
      </c>
      <c r="G4795">
        <v>54.048620189015942</v>
      </c>
      <c r="H4795">
        <v>16.321897499446585</v>
      </c>
      <c r="I4795">
        <v>37.76400000000001</v>
      </c>
      <c r="J4795">
        <v>5818.81432497883</v>
      </c>
      <c r="K4795">
        <v>-2603.1517974845551</v>
      </c>
      <c r="L4795">
        <v>-24.10221826034455</v>
      </c>
      <c r="M4795">
        <v>6374.5587635008833</v>
      </c>
      <c r="N4795">
        <v>37822.469149038196</v>
      </c>
      <c r="O4795">
        <v>39.402900990494032</v>
      </c>
      <c r="P4795">
        <v>62.071896748558594</v>
      </c>
      <c r="Q4795" s="6">
        <v>4793</v>
      </c>
    </row>
    <row r="4796" spans="1:17" x14ac:dyDescent="0.25">
      <c r="A4796">
        <v>114.416</v>
      </c>
      <c r="B4796">
        <v>-32.994</v>
      </c>
      <c r="C4796">
        <v>2018.365</v>
      </c>
      <c r="D4796">
        <v>0.75</v>
      </c>
      <c r="E4796">
        <v>0.65</v>
      </c>
      <c r="F4796">
        <v>19.899999999999999</v>
      </c>
      <c r="G4796">
        <v>42.007420362456692</v>
      </c>
      <c r="H4796">
        <v>16.666952449312973</v>
      </c>
      <c r="I4796">
        <v>4.4159999999999968</v>
      </c>
      <c r="J4796">
        <v>5354.8397988887727</v>
      </c>
      <c r="K4796">
        <v>-3453.4017805640142</v>
      </c>
      <c r="L4796">
        <v>-32.818465339028705</v>
      </c>
      <c r="M4796">
        <v>6371.8359308574363</v>
      </c>
      <c r="N4796">
        <v>36989.067699560757</v>
      </c>
      <c r="O4796">
        <v>51.31133589014172</v>
      </c>
      <c r="P4796">
        <v>8.0717003122804041</v>
      </c>
      <c r="Q4796" s="6">
        <v>4794</v>
      </c>
    </row>
    <row r="4797" spans="1:17" x14ac:dyDescent="0.25">
      <c r="A4797">
        <v>153.51900000000001</v>
      </c>
      <c r="B4797">
        <v>-29.826000000000001</v>
      </c>
      <c r="C4797">
        <v>2018.365</v>
      </c>
      <c r="D4797">
        <v>1.2</v>
      </c>
      <c r="E4797">
        <v>0.65</v>
      </c>
      <c r="F4797">
        <v>19.899999999999999</v>
      </c>
      <c r="G4797">
        <v>46.089820015575185</v>
      </c>
      <c r="H4797">
        <v>14.440199915237795</v>
      </c>
      <c r="I4797">
        <v>43.519000000000005</v>
      </c>
      <c r="J4797">
        <v>5537.8779914108254</v>
      </c>
      <c r="K4797">
        <v>-3153.6562732084371</v>
      </c>
      <c r="L4797">
        <v>-29.660221891434762</v>
      </c>
      <c r="M4797">
        <v>6372.8832201209625</v>
      </c>
      <c r="N4797">
        <v>38467.977972912049</v>
      </c>
      <c r="O4797">
        <v>31.568046025928091</v>
      </c>
      <c r="P4797">
        <v>62.355881524380045</v>
      </c>
      <c r="Q4797" s="6">
        <v>4795</v>
      </c>
    </row>
    <row r="4798" spans="1:17" x14ac:dyDescent="0.25">
      <c r="A4798">
        <v>150.482</v>
      </c>
      <c r="B4798">
        <v>-22.449000000000002</v>
      </c>
      <c r="C4798">
        <v>2018.365</v>
      </c>
      <c r="D4798">
        <v>0.75</v>
      </c>
      <c r="E4798">
        <v>0.65</v>
      </c>
      <c r="F4798">
        <v>19.899999999999999</v>
      </c>
      <c r="G4798">
        <v>42.007420362456692</v>
      </c>
      <c r="H4798">
        <v>21.867401429572467</v>
      </c>
      <c r="I4798">
        <v>40.481999999999999</v>
      </c>
      <c r="J4798">
        <v>5897.6825734332715</v>
      </c>
      <c r="K4798">
        <v>-2420.4391793061641</v>
      </c>
      <c r="L4798">
        <v>-22.313498091834425</v>
      </c>
      <c r="M4798">
        <v>6375.0439651581064</v>
      </c>
      <c r="N4798">
        <v>37949.61192412582</v>
      </c>
      <c r="O4798">
        <v>37.795442869977933</v>
      </c>
      <c r="P4798">
        <v>65.896915757086006</v>
      </c>
      <c r="Q4798" s="6">
        <v>4796</v>
      </c>
    </row>
    <row r="4799" spans="1:17" x14ac:dyDescent="0.25">
      <c r="A4799">
        <v>149.899</v>
      </c>
      <c r="B4799">
        <v>-23.417999999999999</v>
      </c>
      <c r="C4799">
        <v>2018.365</v>
      </c>
      <c r="D4799">
        <v>0.75</v>
      </c>
      <c r="E4799">
        <v>0.65</v>
      </c>
      <c r="F4799">
        <v>19.899999999999999</v>
      </c>
      <c r="G4799">
        <v>42.007420362456692</v>
      </c>
      <c r="H4799">
        <v>21.855693431140576</v>
      </c>
      <c r="I4799">
        <v>39.899000000000001</v>
      </c>
      <c r="J4799">
        <v>5855.8683332819519</v>
      </c>
      <c r="K4799">
        <v>-2519.266063176045</v>
      </c>
      <c r="L4799">
        <v>-23.277965473489694</v>
      </c>
      <c r="M4799">
        <v>6374.7859127820811</v>
      </c>
      <c r="N4799">
        <v>37942.182013670856</v>
      </c>
      <c r="O4799">
        <v>37.885069670333863</v>
      </c>
      <c r="P4799">
        <v>64.576146027404093</v>
      </c>
      <c r="Q4799" s="6">
        <v>4797</v>
      </c>
    </row>
    <row r="4800" spans="1:17" x14ac:dyDescent="0.25">
      <c r="A4800">
        <v>151.24100000000001</v>
      </c>
      <c r="B4800">
        <v>-20.309000000000001</v>
      </c>
      <c r="C4800">
        <v>2018.365</v>
      </c>
      <c r="D4800">
        <v>0.75</v>
      </c>
      <c r="E4800">
        <v>0.65</v>
      </c>
      <c r="F4800">
        <v>19.899999999999999</v>
      </c>
      <c r="G4800">
        <v>42.007420362456692</v>
      </c>
      <c r="H4800">
        <v>15.548618670529926</v>
      </c>
      <c r="I4800">
        <v>41.241000000000014</v>
      </c>
      <c r="J4800">
        <v>5984.0527205806247</v>
      </c>
      <c r="K4800">
        <v>-2199.8110568633251</v>
      </c>
      <c r="L4800">
        <v>-20.184045829565047</v>
      </c>
      <c r="M4800">
        <v>6375.5827693307001</v>
      </c>
      <c r="N4800">
        <v>37934.330503379257</v>
      </c>
      <c r="O4800">
        <v>37.994753162776831</v>
      </c>
      <c r="P4800">
        <v>68.40150092111277</v>
      </c>
      <c r="Q4800" s="6">
        <v>4798</v>
      </c>
    </row>
    <row r="4801" spans="1:17" x14ac:dyDescent="0.25">
      <c r="A4801">
        <v>110.07899999999999</v>
      </c>
      <c r="B4801">
        <v>-23.222000000000001</v>
      </c>
      <c r="C4801">
        <v>2018.365</v>
      </c>
      <c r="D4801">
        <v>3</v>
      </c>
      <c r="E4801">
        <v>0.65</v>
      </c>
      <c r="F4801">
        <v>19.899999999999999</v>
      </c>
      <c r="G4801">
        <v>54.048620189015942</v>
      </c>
      <c r="H4801">
        <v>22.878991768033945</v>
      </c>
      <c r="I4801">
        <v>7.899999999999352E-2</v>
      </c>
      <c r="J4801">
        <v>5864.4612814258835</v>
      </c>
      <c r="K4801">
        <v>-2499.332617206092</v>
      </c>
      <c r="L4801">
        <v>-23.082869617513946</v>
      </c>
      <c r="M4801">
        <v>6374.8387942577474</v>
      </c>
      <c r="N4801">
        <v>36385.626402362148</v>
      </c>
      <c r="O4801">
        <v>62.811697345193465</v>
      </c>
      <c r="P4801">
        <v>0.20035701058102409</v>
      </c>
      <c r="Q4801" s="6">
        <v>4799</v>
      </c>
    </row>
    <row r="4802" spans="1:17" x14ac:dyDescent="0.25">
      <c r="A4802">
        <v>115.086</v>
      </c>
      <c r="B4802">
        <v>-32.221000000000004</v>
      </c>
      <c r="C4802">
        <v>2018.365</v>
      </c>
      <c r="D4802">
        <v>3</v>
      </c>
      <c r="E4802">
        <v>0.65</v>
      </c>
      <c r="F4802">
        <v>19.899999999999999</v>
      </c>
      <c r="G4802">
        <v>54.048620189015942</v>
      </c>
      <c r="H4802">
        <v>20.994790656776324</v>
      </c>
      <c r="I4802">
        <v>5.0859999999999985</v>
      </c>
      <c r="J4802">
        <v>5401.0343924375438</v>
      </c>
      <c r="K4802">
        <v>-3381.1901571149069</v>
      </c>
      <c r="L4802">
        <v>-32.047653185154473</v>
      </c>
      <c r="M4802">
        <v>6372.0969379682165</v>
      </c>
      <c r="N4802">
        <v>36942.545085756719</v>
      </c>
      <c r="O4802">
        <v>52.081522746764492</v>
      </c>
      <c r="P4802">
        <v>9.4766391152529401</v>
      </c>
      <c r="Q4802" s="6">
        <v>4800</v>
      </c>
    </row>
    <row r="4803" spans="1:17" x14ac:dyDescent="0.25">
      <c r="A4803">
        <v>117.014</v>
      </c>
      <c r="B4803">
        <v>-31.888000000000002</v>
      </c>
      <c r="C4803">
        <v>2018.365</v>
      </c>
      <c r="D4803">
        <v>0.75</v>
      </c>
      <c r="E4803">
        <v>0.65</v>
      </c>
      <c r="F4803">
        <v>19.899999999999999</v>
      </c>
      <c r="G4803">
        <v>42.007420362456692</v>
      </c>
      <c r="H4803">
        <v>18.724980188447752</v>
      </c>
      <c r="I4803">
        <v>7.0139999999999958</v>
      </c>
      <c r="J4803">
        <v>5420.6317516142435</v>
      </c>
      <c r="K4803">
        <v>-3349.8941096983099</v>
      </c>
      <c r="L4803">
        <v>-31.715634506895679</v>
      </c>
      <c r="M4803">
        <v>6372.2083403479473</v>
      </c>
      <c r="N4803">
        <v>36942.226004530072</v>
      </c>
      <c r="O4803">
        <v>52.089077995971358</v>
      </c>
      <c r="P4803">
        <v>13.110548354714863</v>
      </c>
      <c r="Q4803" s="6">
        <v>4801</v>
      </c>
    </row>
    <row r="4804" spans="1:17" x14ac:dyDescent="0.25">
      <c r="A4804">
        <v>134.310271728743</v>
      </c>
      <c r="B4804">
        <v>-29.84</v>
      </c>
      <c r="C4804">
        <v>2018.365</v>
      </c>
      <c r="D4804">
        <v>1.2</v>
      </c>
      <c r="E4804">
        <v>0.65</v>
      </c>
      <c r="F4804">
        <v>19.899999999999999</v>
      </c>
      <c r="G4804">
        <v>46.089820015575185</v>
      </c>
      <c r="H4804">
        <v>15.323580327025466</v>
      </c>
      <c r="I4804">
        <v>24.310271728743004</v>
      </c>
      <c r="J4804">
        <v>5537.1059642745458</v>
      </c>
      <c r="K4804">
        <v>-3155.0025100392581</v>
      </c>
      <c r="L4804">
        <v>-29.674174244868617</v>
      </c>
      <c r="M4804">
        <v>6372.8787292681764</v>
      </c>
      <c r="N4804">
        <v>37321.535275460345</v>
      </c>
      <c r="O4804">
        <v>46.217270990422193</v>
      </c>
      <c r="P4804">
        <v>42.235082511505148</v>
      </c>
      <c r="Q4804" s="6">
        <v>4802</v>
      </c>
    </row>
    <row r="4805" spans="1:17" x14ac:dyDescent="0.25">
      <c r="A4805">
        <v>149.78</v>
      </c>
      <c r="B4805">
        <v>-23.71</v>
      </c>
      <c r="C4805">
        <v>2018.365</v>
      </c>
      <c r="D4805">
        <v>1.2</v>
      </c>
      <c r="E4805">
        <v>0.65</v>
      </c>
      <c r="F4805">
        <v>19.899999999999999</v>
      </c>
      <c r="G4805">
        <v>46.089820015575185</v>
      </c>
      <c r="H4805">
        <v>23.74711851740895</v>
      </c>
      <c r="I4805">
        <v>39.78</v>
      </c>
      <c r="J4805">
        <v>5842.9398472459416</v>
      </c>
      <c r="K4805">
        <v>-2548.9089517819912</v>
      </c>
      <c r="L4805">
        <v>-23.568630569339806</v>
      </c>
      <c r="M4805">
        <v>6374.7064954403031</v>
      </c>
      <c r="N4805">
        <v>37944.551153110857</v>
      </c>
      <c r="O4805">
        <v>37.854241687520478</v>
      </c>
      <c r="P4805">
        <v>64.22098034100425</v>
      </c>
      <c r="Q4805" s="6">
        <v>4803</v>
      </c>
    </row>
    <row r="4806" spans="1:17" x14ac:dyDescent="0.25">
      <c r="A4806">
        <v>128.89099999999999</v>
      </c>
      <c r="B4806">
        <v>-20.417999999999999</v>
      </c>
      <c r="C4806">
        <v>2018.365</v>
      </c>
      <c r="D4806">
        <v>1.2</v>
      </c>
      <c r="E4806">
        <v>0.65</v>
      </c>
      <c r="F4806">
        <v>19.899999999999999</v>
      </c>
      <c r="G4806">
        <v>46.089820015575185</v>
      </c>
      <c r="H4806">
        <v>23.631708466895326</v>
      </c>
      <c r="I4806">
        <v>18.890999999999991</v>
      </c>
      <c r="J4806">
        <v>5979.853614275602</v>
      </c>
      <c r="K4806">
        <v>-2211.1241673453596</v>
      </c>
      <c r="L4806">
        <v>-20.292491354733965</v>
      </c>
      <c r="M4806">
        <v>6375.556393883101</v>
      </c>
      <c r="N4806">
        <v>36624.49422331783</v>
      </c>
      <c r="O4806">
        <v>57.839467078235913</v>
      </c>
      <c r="P4806">
        <v>44.447391280810734</v>
      </c>
      <c r="Q4806" s="6">
        <v>4804</v>
      </c>
    </row>
    <row r="4807" spans="1:17" x14ac:dyDescent="0.25">
      <c r="A4807">
        <v>154.119</v>
      </c>
      <c r="B4807">
        <v>-21.402000000000001</v>
      </c>
      <c r="C4807">
        <v>2018.365</v>
      </c>
      <c r="D4807">
        <v>1.2</v>
      </c>
      <c r="E4807">
        <v>0.65</v>
      </c>
      <c r="F4807">
        <v>19.899999999999999</v>
      </c>
      <c r="G4807">
        <v>46.089820015575185</v>
      </c>
      <c r="H4807">
        <v>19.303673307182979</v>
      </c>
      <c r="I4807">
        <v>44.119</v>
      </c>
      <c r="J4807">
        <v>5940.9716818481893</v>
      </c>
      <c r="K4807">
        <v>-2312.8925329426165</v>
      </c>
      <c r="L4807">
        <v>-21.271568394972835</v>
      </c>
      <c r="M4807">
        <v>6375.313042781806</v>
      </c>
      <c r="N4807">
        <v>38194.233576950261</v>
      </c>
      <c r="O4807">
        <v>34.802825292521824</v>
      </c>
      <c r="P4807">
        <v>69.378310323212318</v>
      </c>
      <c r="Q4807" s="6">
        <v>4805</v>
      </c>
    </row>
    <row r="4808" spans="1:17" x14ac:dyDescent="0.25">
      <c r="A4808">
        <v>148.29</v>
      </c>
      <c r="B4808">
        <v>-14.36</v>
      </c>
      <c r="C4808">
        <v>2018.365</v>
      </c>
      <c r="D4808">
        <v>3</v>
      </c>
      <c r="E4808">
        <v>0.65</v>
      </c>
      <c r="F4808">
        <v>19.899999999999999</v>
      </c>
      <c r="G4808">
        <v>54.048620189015942</v>
      </c>
      <c r="H4808">
        <v>23.923136714297279</v>
      </c>
      <c r="I4808">
        <v>38.289999999999992</v>
      </c>
      <c r="J4808">
        <v>6180.1374330892122</v>
      </c>
      <c r="K4808">
        <v>-1571.5994356748927</v>
      </c>
      <c r="L4808">
        <v>-14.267804383067068</v>
      </c>
      <c r="M4808">
        <v>6376.8349106813293</v>
      </c>
      <c r="N4808">
        <v>37542.349700884071</v>
      </c>
      <c r="O4808">
        <v>43.158979360512525</v>
      </c>
      <c r="P4808">
        <v>72.559761691864267</v>
      </c>
      <c r="Q4808" s="6">
        <v>4806</v>
      </c>
    </row>
    <row r="4809" spans="1:17" x14ac:dyDescent="0.25">
      <c r="A4809">
        <v>153.25</v>
      </c>
      <c r="B4809">
        <v>-20.234999999999999</v>
      </c>
      <c r="C4809">
        <v>2018.365</v>
      </c>
      <c r="D4809">
        <v>1.2</v>
      </c>
      <c r="E4809">
        <v>0.65</v>
      </c>
      <c r="F4809">
        <v>19.899999999999999</v>
      </c>
      <c r="G4809">
        <v>46.089820015575185</v>
      </c>
      <c r="H4809">
        <v>20.612433617073322</v>
      </c>
      <c r="I4809">
        <v>43.25</v>
      </c>
      <c r="J4809">
        <v>5986.8911914067685</v>
      </c>
      <c r="K4809">
        <v>-2192.1261334264764</v>
      </c>
      <c r="L4809">
        <v>-20.11042328554786</v>
      </c>
      <c r="M4809">
        <v>6375.600608773676</v>
      </c>
      <c r="N4809">
        <v>38088.509176713858</v>
      </c>
      <c r="O4809">
        <v>36.08501111648205</v>
      </c>
      <c r="P4809">
        <v>69.81293028288674</v>
      </c>
      <c r="Q4809" s="6">
        <v>4807</v>
      </c>
    </row>
    <row r="4810" spans="1:17" x14ac:dyDescent="0.25">
      <c r="A4810">
        <v>104.35</v>
      </c>
      <c r="B4810">
        <v>-23.1</v>
      </c>
      <c r="C4810">
        <v>2018.365</v>
      </c>
      <c r="D4810">
        <v>0.75</v>
      </c>
      <c r="E4810">
        <v>0.65</v>
      </c>
      <c r="F4810">
        <v>19.899999999999999</v>
      </c>
      <c r="G4810">
        <v>42.007420362456692</v>
      </c>
      <c r="H4810">
        <v>20.038137821471274</v>
      </c>
      <c r="I4810">
        <v>-5.6500000000000057</v>
      </c>
      <c r="J4810">
        <v>5869.7753948203654</v>
      </c>
      <c r="K4810">
        <v>-2486.9105165395781</v>
      </c>
      <c r="L4810">
        <v>-22.961435669404526</v>
      </c>
      <c r="M4810">
        <v>6374.8715361890809</v>
      </c>
      <c r="N4810">
        <v>36412.502597216822</v>
      </c>
      <c r="O4810">
        <v>62.208546363899437</v>
      </c>
      <c r="P4810">
        <v>14.152698784833982</v>
      </c>
      <c r="Q4810" s="6">
        <v>4808</v>
      </c>
    </row>
    <row r="4811" spans="1:17" x14ac:dyDescent="0.25">
      <c r="A4811">
        <v>117.834</v>
      </c>
      <c r="B4811">
        <v>-28.013000000000002</v>
      </c>
      <c r="C4811">
        <v>2018.365</v>
      </c>
      <c r="D4811">
        <v>0.75</v>
      </c>
      <c r="E4811">
        <v>0.65</v>
      </c>
      <c r="F4811">
        <v>19.899999999999999</v>
      </c>
      <c r="G4811">
        <v>42.007420362456692</v>
      </c>
      <c r="H4811">
        <v>14.807847261670133</v>
      </c>
      <c r="I4811">
        <v>7.8340000000000032</v>
      </c>
      <c r="J4811">
        <v>5635.0461422560948</v>
      </c>
      <c r="K4811">
        <v>-2977.7782699939212</v>
      </c>
      <c r="L4811">
        <v>-27.853720689638482</v>
      </c>
      <c r="M4811">
        <v>6373.4534163672433</v>
      </c>
      <c r="N4811">
        <v>36710.717544048006</v>
      </c>
      <c r="O4811">
        <v>56.160650661423816</v>
      </c>
      <c r="P4811">
        <v>16.327629125470715</v>
      </c>
      <c r="Q4811" s="6">
        <v>4809</v>
      </c>
    </row>
    <row r="4812" spans="1:17" x14ac:dyDescent="0.25">
      <c r="A4812">
        <v>111.416</v>
      </c>
      <c r="B4812">
        <v>-19.994</v>
      </c>
      <c r="C4812">
        <v>2018.365</v>
      </c>
      <c r="D4812">
        <v>3</v>
      </c>
      <c r="E4812">
        <v>0.65</v>
      </c>
      <c r="F4812">
        <v>19.899999999999999</v>
      </c>
      <c r="G4812">
        <v>54.048620189015942</v>
      </c>
      <c r="H4812">
        <v>17.327208237022028</v>
      </c>
      <c r="I4812">
        <v>1.4159999999999968</v>
      </c>
      <c r="J4812">
        <v>5996.0663964520163</v>
      </c>
      <c r="K4812">
        <v>-2167.0733553381547</v>
      </c>
      <c r="L4812">
        <v>-19.870658272359506</v>
      </c>
      <c r="M4812">
        <v>6375.6583313472529</v>
      </c>
      <c r="N4812">
        <v>36235.06813530808</v>
      </c>
      <c r="O4812">
        <v>66.497676614853802</v>
      </c>
      <c r="P4812">
        <v>4.1349482550959245</v>
      </c>
      <c r="Q4812" s="6">
        <v>4810</v>
      </c>
    </row>
    <row r="4813" spans="1:17" x14ac:dyDescent="0.25">
      <c r="A4813">
        <v>120.003</v>
      </c>
      <c r="B4813">
        <v>-22.812000000000001</v>
      </c>
      <c r="C4813">
        <v>2018.365</v>
      </c>
      <c r="D4813">
        <v>3</v>
      </c>
      <c r="E4813">
        <v>0.65</v>
      </c>
      <c r="F4813">
        <v>19.899999999999999</v>
      </c>
      <c r="G4813">
        <v>54.048620189015942</v>
      </c>
      <c r="H4813">
        <v>14.193785549157834</v>
      </c>
      <c r="I4813">
        <v>10.003</v>
      </c>
      <c r="J4813">
        <v>5882.2148541730267</v>
      </c>
      <c r="K4813">
        <v>-2457.5423032676445</v>
      </c>
      <c r="L4813">
        <v>-22.674781803169953</v>
      </c>
      <c r="M4813">
        <v>6374.9482949278763</v>
      </c>
      <c r="N4813">
        <v>36468.589700531411</v>
      </c>
      <c r="O4813">
        <v>60.988812481196</v>
      </c>
      <c r="P4813">
        <v>24.462294467571098</v>
      </c>
      <c r="Q4813" s="6">
        <v>4811</v>
      </c>
    </row>
    <row r="4814" spans="1:17" x14ac:dyDescent="0.25">
      <c r="A4814">
        <v>148.447</v>
      </c>
      <c r="B4814">
        <v>-24.748999999999999</v>
      </c>
      <c r="C4814">
        <v>2018.365</v>
      </c>
      <c r="D4814">
        <v>1.2</v>
      </c>
      <c r="E4814">
        <v>0.65</v>
      </c>
      <c r="F4814">
        <v>19.899999999999999</v>
      </c>
      <c r="G4814">
        <v>46.089820015575185</v>
      </c>
      <c r="H4814">
        <v>20.346622927376494</v>
      </c>
      <c r="I4814">
        <v>38.447000000000003</v>
      </c>
      <c r="J4814">
        <v>5795.7119543641147</v>
      </c>
      <c r="K4814">
        <v>-2653.8511787795192</v>
      </c>
      <c r="L4814">
        <v>-24.602999927812778</v>
      </c>
      <c r="M4814">
        <v>6374.4178665246409</v>
      </c>
      <c r="N4814">
        <v>37890.27349889397</v>
      </c>
      <c r="O4814">
        <v>38.534853586671041</v>
      </c>
      <c r="P4814">
        <v>62.196961296861488</v>
      </c>
      <c r="Q4814" s="6">
        <v>4812</v>
      </c>
    </row>
    <row r="4815" spans="1:17" x14ac:dyDescent="0.25">
      <c r="A4815">
        <v>156.72800000000001</v>
      </c>
      <c r="B4815">
        <v>-24.725999999999999</v>
      </c>
      <c r="C4815">
        <v>2018.365</v>
      </c>
      <c r="D4815">
        <v>1.2</v>
      </c>
      <c r="E4815">
        <v>0.65</v>
      </c>
      <c r="F4815">
        <v>19.899999999999999</v>
      </c>
      <c r="G4815">
        <v>46.089820015575185</v>
      </c>
      <c r="H4815">
        <v>16.115537858552187</v>
      </c>
      <c r="I4815">
        <v>46.728000000000009</v>
      </c>
      <c r="J4815">
        <v>5796.7780638661279</v>
      </c>
      <c r="K4815">
        <v>-2651.5372808836205</v>
      </c>
      <c r="L4815">
        <v>-24.580100392117192</v>
      </c>
      <c r="M4815">
        <v>6374.4243562564334</v>
      </c>
      <c r="N4815">
        <v>38514.564846744019</v>
      </c>
      <c r="O4815">
        <v>31.054560689117164</v>
      </c>
      <c r="P4815">
        <v>68.506436248010345</v>
      </c>
      <c r="Q4815" s="6">
        <v>4813</v>
      </c>
    </row>
    <row r="4816" spans="1:17" x14ac:dyDescent="0.25">
      <c r="A4816">
        <v>113.8387</v>
      </c>
      <c r="B4816">
        <v>-26.692</v>
      </c>
      <c r="C4816">
        <v>2018.365</v>
      </c>
      <c r="D4816">
        <v>0.75</v>
      </c>
      <c r="E4816">
        <v>0.65</v>
      </c>
      <c r="F4816">
        <v>19.899999999999999</v>
      </c>
      <c r="G4816">
        <v>42.007420362456692</v>
      </c>
      <c r="H4816">
        <v>15.392447425595133</v>
      </c>
      <c r="I4816">
        <v>3.8387000000000029</v>
      </c>
      <c r="J4816">
        <v>5702.300477356026</v>
      </c>
      <c r="K4816">
        <v>-2847.7679306046393</v>
      </c>
      <c r="L4816">
        <v>-26.537856825791607</v>
      </c>
      <c r="M4816">
        <v>6373.8538515277387</v>
      </c>
      <c r="N4816">
        <v>36587.62572137294</v>
      </c>
      <c r="O4816">
        <v>58.518217478187459</v>
      </c>
      <c r="P4816">
        <v>8.4957389686742211</v>
      </c>
      <c r="Q4816" s="6">
        <v>4814</v>
      </c>
    </row>
    <row r="4817" spans="1:17" x14ac:dyDescent="0.25">
      <c r="A4817">
        <v>118.092</v>
      </c>
      <c r="B4817">
        <v>-23.672999999999998</v>
      </c>
      <c r="C4817">
        <v>2018.365</v>
      </c>
      <c r="D4817">
        <v>1.2</v>
      </c>
      <c r="E4817">
        <v>0.65</v>
      </c>
      <c r="F4817">
        <v>19.899999999999999</v>
      </c>
      <c r="G4817">
        <v>46.089820015575185</v>
      </c>
      <c r="H4817">
        <v>14.16724743799956</v>
      </c>
      <c r="I4817">
        <v>8.0919999999999987</v>
      </c>
      <c r="J4817">
        <v>5844.5864289494712</v>
      </c>
      <c r="K4817">
        <v>-2545.1564214937616</v>
      </c>
      <c r="L4817">
        <v>-23.531798913952532</v>
      </c>
      <c r="M4817">
        <v>6374.7166003934062</v>
      </c>
      <c r="N4817">
        <v>36475.9520831267</v>
      </c>
      <c r="O4817">
        <v>60.82575512142305</v>
      </c>
      <c r="P4817">
        <v>19.499273140255589</v>
      </c>
      <c r="Q4817" s="6">
        <v>4815</v>
      </c>
    </row>
    <row r="4818" spans="1:17" x14ac:dyDescent="0.25">
      <c r="A4818">
        <v>154.55199999999999</v>
      </c>
      <c r="B4818">
        <v>-24.620999999999999</v>
      </c>
      <c r="C4818">
        <v>2018.365</v>
      </c>
      <c r="D4818">
        <v>3</v>
      </c>
      <c r="E4818">
        <v>0.65</v>
      </c>
      <c r="F4818">
        <v>19.899999999999999</v>
      </c>
      <c r="G4818">
        <v>54.048620189015942</v>
      </c>
      <c r="H4818">
        <v>18.445031933804728</v>
      </c>
      <c r="I4818">
        <v>44.551999999999992</v>
      </c>
      <c r="J4818">
        <v>5801.633240966803</v>
      </c>
      <c r="K4818">
        <v>-2640.9684955730136</v>
      </c>
      <c r="L4818">
        <v>-24.475560219351486</v>
      </c>
      <c r="M4818">
        <v>6374.4539262042008</v>
      </c>
      <c r="N4818">
        <v>38338.072822795832</v>
      </c>
      <c r="O4818">
        <v>33.09003177828037</v>
      </c>
      <c r="P4818">
        <v>67.06286292702913</v>
      </c>
      <c r="Q4818" s="6">
        <v>4816</v>
      </c>
    </row>
    <row r="4819" spans="1:17" x14ac:dyDescent="0.25">
      <c r="A4819">
        <v>151.613</v>
      </c>
      <c r="B4819">
        <v>-21.593</v>
      </c>
      <c r="C4819">
        <v>2018.365</v>
      </c>
      <c r="D4819">
        <v>3</v>
      </c>
      <c r="E4819">
        <v>0.65</v>
      </c>
      <c r="F4819">
        <v>19.899999999999999</v>
      </c>
      <c r="G4819">
        <v>54.048620189015942</v>
      </c>
      <c r="H4819">
        <v>19.169303004362</v>
      </c>
      <c r="I4819">
        <v>41.613</v>
      </c>
      <c r="J4819">
        <v>5933.2217001388553</v>
      </c>
      <c r="K4819">
        <v>-2332.5695250997733</v>
      </c>
      <c r="L4819">
        <v>-21.46163034326203</v>
      </c>
      <c r="M4819">
        <v>6375.2647264582502</v>
      </c>
      <c r="N4819">
        <v>38005.025945611458</v>
      </c>
      <c r="O4819">
        <v>37.107628338198218</v>
      </c>
      <c r="P4819">
        <v>67.495218483972025</v>
      </c>
      <c r="Q4819" s="6">
        <v>4817</v>
      </c>
    </row>
    <row r="4820" spans="1:17" x14ac:dyDescent="0.25">
      <c r="A4820">
        <v>164.119</v>
      </c>
      <c r="B4820">
        <v>-24.402000000000001</v>
      </c>
      <c r="C4820">
        <v>2018.365</v>
      </c>
      <c r="D4820">
        <v>0.75</v>
      </c>
      <c r="E4820">
        <v>0.65</v>
      </c>
      <c r="F4820">
        <v>19.899999999999999</v>
      </c>
      <c r="G4820">
        <v>42.007420362456692</v>
      </c>
      <c r="H4820">
        <v>23.131183722960973</v>
      </c>
      <c r="I4820">
        <v>54.119</v>
      </c>
      <c r="J4820">
        <v>5811.6971653717283</v>
      </c>
      <c r="K4820">
        <v>-2618.8969702901031</v>
      </c>
      <c r="L4820">
        <v>-24.257525526219535</v>
      </c>
      <c r="M4820">
        <v>6374.5152978861424</v>
      </c>
      <c r="N4820">
        <v>39130.618869245336</v>
      </c>
      <c r="O4820">
        <v>24.328104235178593</v>
      </c>
      <c r="P4820">
        <v>73.361118987584092</v>
      </c>
      <c r="Q4820" s="6">
        <v>4818</v>
      </c>
    </row>
    <row r="4821" spans="1:17" x14ac:dyDescent="0.25">
      <c r="A4821">
        <v>125.089</v>
      </c>
      <c r="B4821">
        <v>-24.202000000000002</v>
      </c>
      <c r="C4821">
        <v>2018.365</v>
      </c>
      <c r="D4821">
        <v>1.2</v>
      </c>
      <c r="E4821">
        <v>0.65</v>
      </c>
      <c r="F4821">
        <v>19.899999999999999</v>
      </c>
      <c r="G4821">
        <v>46.089820015575185</v>
      </c>
      <c r="H4821">
        <v>15.760300145478954</v>
      </c>
      <c r="I4821">
        <v>15.088999999999999</v>
      </c>
      <c r="J4821">
        <v>5820.8139492485234</v>
      </c>
      <c r="K4821">
        <v>-2598.7074116863982</v>
      </c>
      <c r="L4821">
        <v>-24.058414413495441</v>
      </c>
      <c r="M4821">
        <v>6374.5709850404846</v>
      </c>
      <c r="N4821">
        <v>36667.61739831508</v>
      </c>
      <c r="O4821">
        <v>56.991259077142701</v>
      </c>
      <c r="P4821">
        <v>33.33169369747781</v>
      </c>
      <c r="Q4821" s="6">
        <v>4819</v>
      </c>
    </row>
    <row r="4822" spans="1:17" x14ac:dyDescent="0.25">
      <c r="A4822">
        <v>130.13366466375669</v>
      </c>
      <c r="B4822">
        <v>-14.2</v>
      </c>
      <c r="C4822">
        <v>2018.365</v>
      </c>
      <c r="D4822">
        <v>3</v>
      </c>
      <c r="E4822">
        <v>0.65</v>
      </c>
      <c r="F4822">
        <v>19.899999999999999</v>
      </c>
      <c r="G4822">
        <v>54.048620189015942</v>
      </c>
      <c r="H4822">
        <v>21.961543686507046</v>
      </c>
      <c r="I4822">
        <v>20.13366466375669</v>
      </c>
      <c r="J4822">
        <v>6184.5039940903716</v>
      </c>
      <c r="K4822">
        <v>-1554.4437166789371</v>
      </c>
      <c r="L4822">
        <v>-14.108746367499766</v>
      </c>
      <c r="M4822">
        <v>6376.8632509441804</v>
      </c>
      <c r="N4822">
        <v>36452.983179484312</v>
      </c>
      <c r="O4822">
        <v>61.37689887594285</v>
      </c>
      <c r="P4822">
        <v>56.212906637405396</v>
      </c>
      <c r="Q4822" s="6">
        <v>4820</v>
      </c>
    </row>
    <row r="4823" spans="1:17" x14ac:dyDescent="0.25">
      <c r="A4823">
        <v>161.27699999999999</v>
      </c>
      <c r="B4823">
        <v>-15.849</v>
      </c>
      <c r="C4823">
        <v>2018.365</v>
      </c>
      <c r="D4823">
        <v>3</v>
      </c>
      <c r="E4823">
        <v>0.65</v>
      </c>
      <c r="F4823">
        <v>19.899999999999999</v>
      </c>
      <c r="G4823">
        <v>54.048620189015942</v>
      </c>
      <c r="H4823">
        <v>23.248978333084054</v>
      </c>
      <c r="I4823">
        <v>51.276999999999987</v>
      </c>
      <c r="J4823">
        <v>6137.2060153368475</v>
      </c>
      <c r="K4823">
        <v>-1730.6604919598476</v>
      </c>
      <c r="L4823">
        <v>-15.748178585590106</v>
      </c>
      <c r="M4823">
        <v>6376.5573323790859</v>
      </c>
      <c r="N4823">
        <v>38661.673173390933</v>
      </c>
      <c r="O4823">
        <v>29.422755810735847</v>
      </c>
      <c r="P4823">
        <v>77.648509164980155</v>
      </c>
      <c r="Q4823" s="6">
        <v>4821</v>
      </c>
    </row>
    <row r="4824" spans="1:17" x14ac:dyDescent="0.25">
      <c r="A4824">
        <v>153.416</v>
      </c>
      <c r="B4824">
        <v>-22.707000000000001</v>
      </c>
      <c r="C4824">
        <v>2018.365</v>
      </c>
      <c r="D4824">
        <v>1.2</v>
      </c>
      <c r="E4824">
        <v>0.65</v>
      </c>
      <c r="F4824">
        <v>19.899999999999999</v>
      </c>
      <c r="G4824">
        <v>46.089820015575185</v>
      </c>
      <c r="H4824">
        <v>21.115635355325825</v>
      </c>
      <c r="I4824">
        <v>43.415999999999997</v>
      </c>
      <c r="J4824">
        <v>5886.7132190396005</v>
      </c>
      <c r="K4824">
        <v>-2446.8199062288545</v>
      </c>
      <c r="L4824">
        <v>-22.570276013700244</v>
      </c>
      <c r="M4824">
        <v>6374.9760922479827</v>
      </c>
      <c r="N4824">
        <v>38182.020653218104</v>
      </c>
      <c r="O4824">
        <v>34.944931847180555</v>
      </c>
      <c r="P4824">
        <v>67.805763099732005</v>
      </c>
      <c r="Q4824" s="6">
        <v>4822</v>
      </c>
    </row>
    <row r="4825" spans="1:17" x14ac:dyDescent="0.25">
      <c r="A4825">
        <v>149.09700000000001</v>
      </c>
      <c r="B4825">
        <v>-19.641999999999999</v>
      </c>
      <c r="C4825">
        <v>2018.365</v>
      </c>
      <c r="D4825">
        <v>3</v>
      </c>
      <c r="E4825">
        <v>0.65</v>
      </c>
      <c r="F4825">
        <v>19.899999999999999</v>
      </c>
      <c r="G4825">
        <v>54.048620189015942</v>
      </c>
      <c r="H4825">
        <v>21.54239328640729</v>
      </c>
      <c r="I4825">
        <v>39.097000000000008</v>
      </c>
      <c r="J4825">
        <v>6009.2775377626394</v>
      </c>
      <c r="K4825">
        <v>-2130.4141406402464</v>
      </c>
      <c r="L4825">
        <v>-19.520477610750277</v>
      </c>
      <c r="M4825">
        <v>6375.741598943493</v>
      </c>
      <c r="N4825">
        <v>37751.621824877104</v>
      </c>
      <c r="O4825">
        <v>40.338728982754333</v>
      </c>
      <c r="P4825">
        <v>67.526737514972211</v>
      </c>
      <c r="Q4825" s="6">
        <v>4823</v>
      </c>
    </row>
    <row r="4826" spans="1:17" x14ac:dyDescent="0.25">
      <c r="A4826">
        <v>130.88900000000001</v>
      </c>
      <c r="B4826">
        <v>-18.417000000000002</v>
      </c>
      <c r="C4826">
        <v>2018.365</v>
      </c>
      <c r="D4826">
        <v>1.2</v>
      </c>
      <c r="E4826">
        <v>0.65</v>
      </c>
      <c r="F4826">
        <v>19.899999999999999</v>
      </c>
      <c r="G4826">
        <v>46.089820015575185</v>
      </c>
      <c r="H4826">
        <v>14.071518293873961</v>
      </c>
      <c r="I4826">
        <v>20.88900000000001</v>
      </c>
      <c r="J4826">
        <v>6053.4892230493924</v>
      </c>
      <c r="K4826">
        <v>-2002.2286204283323</v>
      </c>
      <c r="L4826">
        <v>-18.301949235908232</v>
      </c>
      <c r="M4826">
        <v>6376.021582620112</v>
      </c>
      <c r="N4826">
        <v>36627.044482643309</v>
      </c>
      <c r="O4826">
        <v>57.801482789359362</v>
      </c>
      <c r="P4826">
        <v>50.381457473938838</v>
      </c>
      <c r="Q4826" s="6">
        <v>4824</v>
      </c>
    </row>
    <row r="4827" spans="1:17" x14ac:dyDescent="0.25">
      <c r="A4827">
        <v>123.51300000000001</v>
      </c>
      <c r="B4827">
        <v>-22.367000000000001</v>
      </c>
      <c r="C4827">
        <v>2018.365</v>
      </c>
      <c r="D4827">
        <v>3</v>
      </c>
      <c r="E4827">
        <v>0.65</v>
      </c>
      <c r="F4827">
        <v>19.899999999999999</v>
      </c>
      <c r="G4827">
        <v>54.048620189015942</v>
      </c>
      <c r="H4827">
        <v>18.717174884883207</v>
      </c>
      <c r="I4827">
        <v>13.513000000000005</v>
      </c>
      <c r="J4827">
        <v>5901.143994073368</v>
      </c>
      <c r="K4827">
        <v>-2412.0444704638635</v>
      </c>
      <c r="L4827">
        <v>-22.231888794160895</v>
      </c>
      <c r="M4827">
        <v>6375.0654087847197</v>
      </c>
      <c r="N4827">
        <v>36532.161951047696</v>
      </c>
      <c r="O4827">
        <v>59.663748428997707</v>
      </c>
      <c r="P4827">
        <v>32.273391661332106</v>
      </c>
      <c r="Q4827" s="6">
        <v>4825</v>
      </c>
    </row>
    <row r="4828" spans="1:17" x14ac:dyDescent="0.25">
      <c r="A4828">
        <v>155.863</v>
      </c>
      <c r="B4828">
        <v>-14.225000000000001</v>
      </c>
      <c r="C4828">
        <v>2018.365</v>
      </c>
      <c r="D4828">
        <v>1.2</v>
      </c>
      <c r="E4828">
        <v>0.65</v>
      </c>
      <c r="F4828">
        <v>19.899999999999999</v>
      </c>
      <c r="G4828">
        <v>46.089820015575185</v>
      </c>
      <c r="H4828">
        <v>15.60832016519592</v>
      </c>
      <c r="I4828">
        <v>45.863</v>
      </c>
      <c r="J4828">
        <v>6183.8248810227251</v>
      </c>
      <c r="K4828">
        <v>-1557.1250853966435</v>
      </c>
      <c r="L4828">
        <v>-14.133598995713088</v>
      </c>
      <c r="M4828">
        <v>6376.8588419947973</v>
      </c>
      <c r="N4828">
        <v>38148.901875851567</v>
      </c>
      <c r="O4828">
        <v>35.368139158863919</v>
      </c>
      <c r="P4828">
        <v>76.588962532784024</v>
      </c>
      <c r="Q4828" s="6">
        <v>4826</v>
      </c>
    </row>
    <row r="4829" spans="1:17" x14ac:dyDescent="0.25">
      <c r="A4829">
        <v>134.321</v>
      </c>
      <c r="B4829">
        <v>-13.106999999999999</v>
      </c>
      <c r="C4829">
        <v>2018.365</v>
      </c>
      <c r="D4829">
        <v>1.2</v>
      </c>
      <c r="E4829">
        <v>0.65</v>
      </c>
      <c r="F4829">
        <v>19.899999999999999</v>
      </c>
      <c r="G4829">
        <v>46.089820015575185</v>
      </c>
      <c r="H4829">
        <v>23.364320198451345</v>
      </c>
      <c r="I4829">
        <v>24.320999999999998</v>
      </c>
      <c r="J4829">
        <v>6213.0479702011271</v>
      </c>
      <c r="K4829">
        <v>-1436.9373210606009</v>
      </c>
      <c r="L4829">
        <v>-13.022255237442177</v>
      </c>
      <c r="M4829">
        <v>6377.0489997080276</v>
      </c>
      <c r="N4829">
        <v>36620.26549501437</v>
      </c>
      <c r="O4829">
        <v>57.958024339684037</v>
      </c>
      <c r="P4829">
        <v>63.354784982202666</v>
      </c>
      <c r="Q4829" s="6">
        <v>4827</v>
      </c>
    </row>
    <row r="4830" spans="1:17" x14ac:dyDescent="0.25">
      <c r="A4830">
        <v>120.116</v>
      </c>
      <c r="B4830">
        <v>-23.96</v>
      </c>
      <c r="C4830">
        <v>2018.365</v>
      </c>
      <c r="D4830">
        <v>3</v>
      </c>
      <c r="E4830">
        <v>0.65</v>
      </c>
      <c r="F4830">
        <v>19.899999999999999</v>
      </c>
      <c r="G4830">
        <v>54.048620189015942</v>
      </c>
      <c r="H4830">
        <v>15.242147605534477</v>
      </c>
      <c r="I4830">
        <v>10.116</v>
      </c>
      <c r="J4830">
        <v>5831.7506280008402</v>
      </c>
      <c r="K4830">
        <v>-2574.236393024436</v>
      </c>
      <c r="L4830">
        <v>-23.817499257390864</v>
      </c>
      <c r="M4830">
        <v>6374.6379029996406</v>
      </c>
      <c r="N4830">
        <v>36528.267986577128</v>
      </c>
      <c r="O4830">
        <v>59.732348773474037</v>
      </c>
      <c r="P4830">
        <v>23.717784385876911</v>
      </c>
      <c r="Q4830" s="6">
        <v>4828</v>
      </c>
    </row>
    <row r="4831" spans="1:17" x14ac:dyDescent="0.25">
      <c r="A4831">
        <v>121.474</v>
      </c>
      <c r="B4831">
        <v>-26.777000000000001</v>
      </c>
      <c r="C4831">
        <v>2018.365</v>
      </c>
      <c r="D4831">
        <v>1.2</v>
      </c>
      <c r="E4831">
        <v>0.65</v>
      </c>
      <c r="F4831">
        <v>19.899999999999999</v>
      </c>
      <c r="G4831">
        <v>46.089820015575185</v>
      </c>
      <c r="H4831">
        <v>19.229105304763436</v>
      </c>
      <c r="I4831">
        <v>11.474000000000004</v>
      </c>
      <c r="J4831">
        <v>5698.0637488736174</v>
      </c>
      <c r="K4831">
        <v>-2856.1791063935975</v>
      </c>
      <c r="L4831">
        <v>-26.62251641416394</v>
      </c>
      <c r="M4831">
        <v>6373.8284863986573</v>
      </c>
      <c r="N4831">
        <v>36708.791744743226</v>
      </c>
      <c r="O4831">
        <v>56.204861742658871</v>
      </c>
      <c r="P4831">
        <v>24.253771409244639</v>
      </c>
      <c r="Q4831" s="6">
        <v>4829</v>
      </c>
    </row>
    <row r="4832" spans="1:17" x14ac:dyDescent="0.25">
      <c r="A4832">
        <v>106.33942244799887</v>
      </c>
      <c r="B4832">
        <v>-20.570504912666873</v>
      </c>
      <c r="C4832">
        <v>2018.365</v>
      </c>
      <c r="D4832">
        <v>1.2</v>
      </c>
      <c r="E4832">
        <v>0.65</v>
      </c>
      <c r="F4832">
        <v>19.899999999999999</v>
      </c>
      <c r="G4832">
        <v>46.089820015575185</v>
      </c>
      <c r="H4832">
        <v>18.807241674934822</v>
      </c>
      <c r="I4832">
        <v>-3.6605775520011292</v>
      </c>
      <c r="J4832">
        <v>5973.9423344679844</v>
      </c>
      <c r="K4832">
        <v>-2226.9394394195924</v>
      </c>
      <c r="L4832">
        <v>-20.444223514387048</v>
      </c>
      <c r="M4832">
        <v>6375.5192951155932</v>
      </c>
      <c r="N4832">
        <v>36272.820000723128</v>
      </c>
      <c r="O4832">
        <v>65.525088336176893</v>
      </c>
      <c r="P4832">
        <v>10.319464878721925</v>
      </c>
      <c r="Q4832" s="6">
        <v>4830</v>
      </c>
    </row>
    <row r="4833" spans="1:17" x14ac:dyDescent="0.25">
      <c r="A4833">
        <v>108.07210730933414</v>
      </c>
      <c r="B4833">
        <v>-20.714788268059717</v>
      </c>
      <c r="C4833">
        <v>2018.365</v>
      </c>
      <c r="D4833">
        <v>1.2</v>
      </c>
      <c r="E4833">
        <v>0.65</v>
      </c>
      <c r="F4833">
        <v>19.899999999999999</v>
      </c>
      <c r="G4833">
        <v>46.089820015575185</v>
      </c>
      <c r="H4833">
        <v>20.273871592554755</v>
      </c>
      <c r="I4833">
        <v>-1.9278926906658569</v>
      </c>
      <c r="J4833">
        <v>5968.3109018281366</v>
      </c>
      <c r="K4833">
        <v>-2241.8878299768753</v>
      </c>
      <c r="L4833">
        <v>-20.587779045147816</v>
      </c>
      <c r="M4833">
        <v>6375.4839865753729</v>
      </c>
      <c r="N4833">
        <v>36269.119001532286</v>
      </c>
      <c r="O4833">
        <v>65.617158415886209</v>
      </c>
      <c r="P4833">
        <v>5.4360805202975566</v>
      </c>
      <c r="Q4833" s="6">
        <v>4831</v>
      </c>
    </row>
    <row r="4834" spans="1:17" x14ac:dyDescent="0.25">
      <c r="A4834">
        <v>159.392</v>
      </c>
      <c r="B4834">
        <v>-28.526</v>
      </c>
      <c r="C4834">
        <v>2018.365</v>
      </c>
      <c r="D4834">
        <v>1.2</v>
      </c>
      <c r="E4834">
        <v>0.65</v>
      </c>
      <c r="F4834">
        <v>19.899999999999999</v>
      </c>
      <c r="G4834">
        <v>46.089820015575185</v>
      </c>
      <c r="H4834">
        <v>15.244849405664612</v>
      </c>
      <c r="I4834">
        <v>49.391999999999996</v>
      </c>
      <c r="J4834">
        <v>5608.1197144862499</v>
      </c>
      <c r="K4834">
        <v>-3027.8499027090488</v>
      </c>
      <c r="L4834">
        <v>-28.364816298478932</v>
      </c>
      <c r="M4834">
        <v>6373.2944201052351</v>
      </c>
      <c r="N4834">
        <v>38866.660477509511</v>
      </c>
      <c r="O4834">
        <v>27.133322373940739</v>
      </c>
      <c r="P4834">
        <v>67.734238763677169</v>
      </c>
      <c r="Q4834" s="6">
        <v>4832</v>
      </c>
    </row>
    <row r="4835" spans="1:17" x14ac:dyDescent="0.25">
      <c r="A4835">
        <v>132.84800000000001</v>
      </c>
      <c r="B4835">
        <v>-9.4349999999999987</v>
      </c>
      <c r="C4835">
        <v>2018.365</v>
      </c>
      <c r="D4835">
        <v>0.75</v>
      </c>
      <c r="E4835">
        <v>0.65</v>
      </c>
      <c r="F4835">
        <v>19.899999999999999</v>
      </c>
      <c r="G4835">
        <v>42.007420362456692</v>
      </c>
      <c r="H4835">
        <v>17.98182127170282</v>
      </c>
      <c r="I4835">
        <v>22.848000000000013</v>
      </c>
      <c r="J4835">
        <v>6292.4238701846634</v>
      </c>
      <c r="K4835">
        <v>-1038.6534441688766</v>
      </c>
      <c r="L4835">
        <v>-9.3729618100548056</v>
      </c>
      <c r="M4835">
        <v>6377.5700026854747</v>
      </c>
      <c r="N4835">
        <v>36462.212717482886</v>
      </c>
      <c r="O4835">
        <v>61.197417531577962</v>
      </c>
      <c r="P4835">
        <v>68.741077943812286</v>
      </c>
      <c r="Q4835" s="6">
        <v>4833</v>
      </c>
    </row>
    <row r="4836" spans="1:17" x14ac:dyDescent="0.25">
      <c r="A4836">
        <v>157.11199999999999</v>
      </c>
      <c r="B4836">
        <v>-17.434999999999999</v>
      </c>
      <c r="C4836">
        <v>2018.365</v>
      </c>
      <c r="D4836">
        <v>1.2</v>
      </c>
      <c r="E4836">
        <v>0.65</v>
      </c>
      <c r="F4836">
        <v>19.899999999999999</v>
      </c>
      <c r="G4836">
        <v>46.089820015575185</v>
      </c>
      <c r="H4836">
        <v>20.82758447071792</v>
      </c>
      <c r="I4836">
        <v>47.111999999999995</v>
      </c>
      <c r="J4836">
        <v>6086.9415422252387</v>
      </c>
      <c r="K4836">
        <v>-1898.8187633895541</v>
      </c>
      <c r="L4836">
        <v>-17.325288344824536</v>
      </c>
      <c r="M4836">
        <v>6376.2347850959504</v>
      </c>
      <c r="N4836">
        <v>38329.295816832237</v>
      </c>
      <c r="O4836">
        <v>33.214763350583645</v>
      </c>
      <c r="P4836">
        <v>74.447553551214725</v>
      </c>
      <c r="Q4836" s="6">
        <v>4834</v>
      </c>
    </row>
    <row r="4837" spans="1:17" x14ac:dyDescent="0.25">
      <c r="A4837">
        <v>111.80024765571542</v>
      </c>
      <c r="B4837">
        <v>-14.89557825047202</v>
      </c>
      <c r="C4837">
        <v>2018.365</v>
      </c>
      <c r="D4837">
        <v>3</v>
      </c>
      <c r="E4837">
        <v>0.65</v>
      </c>
      <c r="F4837">
        <v>19.899999999999999</v>
      </c>
      <c r="G4837">
        <v>54.048620189015942</v>
      </c>
      <c r="H4837">
        <v>19.440987092475442</v>
      </c>
      <c r="I4837">
        <v>1.8002476557154239</v>
      </c>
      <c r="J4837">
        <v>6165.1722586442611</v>
      </c>
      <c r="K4837">
        <v>-1628.9375955149508</v>
      </c>
      <c r="L4837">
        <v>-14.80025037502787</v>
      </c>
      <c r="M4837">
        <v>6376.7379332099581</v>
      </c>
      <c r="N4837">
        <v>36039.363551366099</v>
      </c>
      <c r="O4837">
        <v>72.372062485061576</v>
      </c>
      <c r="P4837">
        <v>6.9709725648133274</v>
      </c>
      <c r="Q4837" s="6">
        <v>4835</v>
      </c>
    </row>
    <row r="4838" spans="1:17" x14ac:dyDescent="0.25">
      <c r="A4838">
        <v>104.20164162350986</v>
      </c>
      <c r="B4838">
        <v>-21.226915995961853</v>
      </c>
      <c r="C4838">
        <v>2018.365</v>
      </c>
      <c r="D4838">
        <v>3</v>
      </c>
      <c r="E4838">
        <v>0.65</v>
      </c>
      <c r="F4838">
        <v>19.899999999999999</v>
      </c>
      <c r="G4838">
        <v>54.048620189015942</v>
      </c>
      <c r="H4838">
        <v>14.119333633529667</v>
      </c>
      <c r="I4838">
        <v>-5.7983583764901425</v>
      </c>
      <c r="J4838">
        <v>5948.0180460016982</v>
      </c>
      <c r="K4838">
        <v>-2294.8330102634682</v>
      </c>
      <c r="L4838">
        <v>-21.097349331647614</v>
      </c>
      <c r="M4838">
        <v>6375.357026908905</v>
      </c>
      <c r="N4838">
        <v>36324.097528751001</v>
      </c>
      <c r="O4838">
        <v>64.261956340183588</v>
      </c>
      <c r="P4838">
        <v>15.667167178086096</v>
      </c>
      <c r="Q4838" s="6">
        <v>4836</v>
      </c>
    </row>
    <row r="4839" spans="1:17" x14ac:dyDescent="0.25">
      <c r="A4839">
        <v>115.15549141992685</v>
      </c>
      <c r="B4839">
        <v>-11.859871717197089</v>
      </c>
      <c r="C4839">
        <v>2018.365</v>
      </c>
      <c r="D4839">
        <v>0.75</v>
      </c>
      <c r="E4839">
        <v>0.65</v>
      </c>
      <c r="F4839">
        <v>19.899999999999999</v>
      </c>
      <c r="G4839">
        <v>42.007420362456692</v>
      </c>
      <c r="H4839">
        <v>15.430589793965808</v>
      </c>
      <c r="I4839">
        <v>5.1554914199268467</v>
      </c>
      <c r="J4839">
        <v>6242.8695821328402</v>
      </c>
      <c r="K4839">
        <v>-1302.2365525790335</v>
      </c>
      <c r="L4839">
        <v>-11.782702422035989</v>
      </c>
      <c r="M4839">
        <v>6377.2439704305179</v>
      </c>
      <c r="N4839">
        <v>35974.480426729162</v>
      </c>
      <c r="O4839">
        <v>74.810914575129516</v>
      </c>
      <c r="P4839">
        <v>23.701747585622403</v>
      </c>
      <c r="Q4839" s="6">
        <v>4837</v>
      </c>
    </row>
    <row r="4840" spans="1:17" x14ac:dyDescent="0.25">
      <c r="A4840">
        <v>107.64509803401941</v>
      </c>
      <c r="B4840">
        <v>-6.2572008672404511</v>
      </c>
      <c r="C4840">
        <v>2018.365</v>
      </c>
      <c r="D4840">
        <v>3</v>
      </c>
      <c r="E4840">
        <v>0.65</v>
      </c>
      <c r="F4840">
        <v>19.899999999999999</v>
      </c>
      <c r="G4840">
        <v>54.048620189015942</v>
      </c>
      <c r="H4840">
        <v>22.67709112446299</v>
      </c>
      <c r="I4840">
        <v>-2.3549019659805879</v>
      </c>
      <c r="J4840">
        <v>6340.3952923133011</v>
      </c>
      <c r="K4840">
        <v>-690.53866409902946</v>
      </c>
      <c r="L4840">
        <v>-6.2156409272901341</v>
      </c>
      <c r="M4840">
        <v>6377.8880602754653</v>
      </c>
      <c r="N4840">
        <v>35836.700060786512</v>
      </c>
      <c r="O4840">
        <v>82.128925294650884</v>
      </c>
      <c r="P4840">
        <v>20.672109510796627</v>
      </c>
      <c r="Q4840" s="6">
        <v>4838</v>
      </c>
    </row>
    <row r="4841" spans="1:17" x14ac:dyDescent="0.25">
      <c r="A4841">
        <v>118.878</v>
      </c>
      <c r="B4841">
        <v>-17.952000000000002</v>
      </c>
      <c r="C4841">
        <v>2018.365</v>
      </c>
      <c r="D4841">
        <v>0.75</v>
      </c>
      <c r="E4841">
        <v>0.65</v>
      </c>
      <c r="F4841">
        <v>19.899999999999999</v>
      </c>
      <c r="G4841">
        <v>42.007420362456692</v>
      </c>
      <c r="H4841">
        <v>20.170687768102482</v>
      </c>
      <c r="I4841">
        <v>8.8780000000000001</v>
      </c>
      <c r="J4841">
        <v>6069.5510146021315</v>
      </c>
      <c r="K4841">
        <v>-1953.3318313947607</v>
      </c>
      <c r="L4841">
        <v>-17.839461094443447</v>
      </c>
      <c r="M4841">
        <v>6376.1238038794208</v>
      </c>
      <c r="N4841">
        <v>36232.127330706477</v>
      </c>
      <c r="O4841">
        <v>66.590713921630893</v>
      </c>
      <c r="P4841">
        <v>26.875373127939405</v>
      </c>
      <c r="Q4841" s="6">
        <v>4839</v>
      </c>
    </row>
    <row r="4842" spans="1:17" x14ac:dyDescent="0.25">
      <c r="A4842">
        <v>107.88185674664241</v>
      </c>
      <c r="B4842">
        <v>-14.797219874562494</v>
      </c>
      <c r="C4842">
        <v>2018.365</v>
      </c>
      <c r="D4842">
        <v>1.2</v>
      </c>
      <c r="E4842">
        <v>0.65</v>
      </c>
      <c r="F4842">
        <v>19.899999999999999</v>
      </c>
      <c r="G4842">
        <v>46.089820015575185</v>
      </c>
      <c r="H4842">
        <v>20.743079472455022</v>
      </c>
      <c r="I4842">
        <v>-2.1181432533575872</v>
      </c>
      <c r="J4842">
        <v>6167.960815951631</v>
      </c>
      <c r="K4842">
        <v>-1618.417831414527</v>
      </c>
      <c r="L4842">
        <v>-14.702464791357057</v>
      </c>
      <c r="M4842">
        <v>6376.755985934793</v>
      </c>
      <c r="N4842">
        <v>36037.474641130219</v>
      </c>
      <c r="O4842">
        <v>72.438491035869177</v>
      </c>
      <c r="P4842">
        <v>8.2399704833294596</v>
      </c>
      <c r="Q4842" s="6">
        <v>4840</v>
      </c>
    </row>
    <row r="4843" spans="1:17" x14ac:dyDescent="0.25">
      <c r="A4843">
        <v>151.33799999999999</v>
      </c>
      <c r="B4843">
        <v>-23.805</v>
      </c>
      <c r="C4843">
        <v>2018.365</v>
      </c>
      <c r="D4843">
        <v>0.75</v>
      </c>
      <c r="E4843">
        <v>0.65</v>
      </c>
      <c r="F4843">
        <v>19.899999999999999</v>
      </c>
      <c r="G4843">
        <v>42.007420362456692</v>
      </c>
      <c r="H4843">
        <v>14.823694788522927</v>
      </c>
      <c r="I4843">
        <v>41.337999999999994</v>
      </c>
      <c r="J4843">
        <v>5838.7010059273953</v>
      </c>
      <c r="K4843">
        <v>-2558.5390317037941</v>
      </c>
      <c r="L4843">
        <v>-23.66319940652593</v>
      </c>
      <c r="M4843">
        <v>6374.6804950028172</v>
      </c>
      <c r="N4843">
        <v>38062.694732050768</v>
      </c>
      <c r="O4843">
        <v>36.388634916889735</v>
      </c>
      <c r="P4843">
        <v>65.353264582432743</v>
      </c>
      <c r="Q4843" s="6">
        <v>4841</v>
      </c>
    </row>
    <row r="4844" spans="1:17" x14ac:dyDescent="0.25">
      <c r="A4844">
        <v>115.49478794164843</v>
      </c>
      <c r="B4844">
        <v>-14.660297768457216</v>
      </c>
      <c r="C4844">
        <v>2018.365</v>
      </c>
      <c r="D4844">
        <v>3</v>
      </c>
      <c r="E4844">
        <v>0.65</v>
      </c>
      <c r="F4844">
        <v>19.899999999999999</v>
      </c>
      <c r="G4844">
        <v>54.048620189015942</v>
      </c>
      <c r="H4844">
        <v>21.349565408362349</v>
      </c>
      <c r="I4844">
        <v>5.4947879416484255</v>
      </c>
      <c r="J4844">
        <v>6171.8125775951903</v>
      </c>
      <c r="K4844">
        <v>-1603.7657561094456</v>
      </c>
      <c r="L4844">
        <v>-14.566341896274384</v>
      </c>
      <c r="M4844">
        <v>6376.7809350354419</v>
      </c>
      <c r="N4844">
        <v>36061.215303644822</v>
      </c>
      <c r="O4844">
        <v>71.6319336414101</v>
      </c>
      <c r="P4844">
        <v>20.811526412233849</v>
      </c>
      <c r="Q4844" s="6">
        <v>4842</v>
      </c>
    </row>
    <row r="4845" spans="1:17" x14ac:dyDescent="0.25">
      <c r="A4845">
        <v>145.40899999999999</v>
      </c>
      <c r="B4845">
        <v>-18.71</v>
      </c>
      <c r="C4845">
        <v>2018.365</v>
      </c>
      <c r="D4845">
        <v>3</v>
      </c>
      <c r="E4845">
        <v>0.65</v>
      </c>
      <c r="F4845">
        <v>19.899999999999999</v>
      </c>
      <c r="G4845">
        <v>54.048620189015942</v>
      </c>
      <c r="H4845">
        <v>16.606153690705799</v>
      </c>
      <c r="I4845">
        <v>35.408999999999992</v>
      </c>
      <c r="J4845">
        <v>6043.1645599394396</v>
      </c>
      <c r="K4845">
        <v>-2032.9725084058857</v>
      </c>
      <c r="L4845">
        <v>-18.593381895257682</v>
      </c>
      <c r="M4845">
        <v>6375.9560160372939</v>
      </c>
      <c r="N4845">
        <v>37458.201821789109</v>
      </c>
      <c r="O4845">
        <v>44.313849206150856</v>
      </c>
      <c r="P4845">
        <v>65.71373267187893</v>
      </c>
      <c r="Q4845" s="6">
        <v>4843</v>
      </c>
    </row>
    <row r="4846" spans="1:17" x14ac:dyDescent="0.25">
      <c r="A4846">
        <v>115.717</v>
      </c>
      <c r="B4846">
        <v>-20.655000000000001</v>
      </c>
      <c r="C4846">
        <v>2018.365</v>
      </c>
      <c r="D4846">
        <v>1.2</v>
      </c>
      <c r="E4846">
        <v>0.65</v>
      </c>
      <c r="F4846">
        <v>19.899999999999999</v>
      </c>
      <c r="G4846">
        <v>46.089820015575185</v>
      </c>
      <c r="H4846">
        <v>14.526235740439333</v>
      </c>
      <c r="I4846">
        <v>5.7169999999999987</v>
      </c>
      <c r="J4846">
        <v>5970.649038743094</v>
      </c>
      <c r="K4846">
        <v>-2235.695193006663</v>
      </c>
      <c r="L4846">
        <v>-20.528291986818591</v>
      </c>
      <c r="M4846">
        <v>6375.4986424496192</v>
      </c>
      <c r="N4846">
        <v>36296.989875462401</v>
      </c>
      <c r="O4846">
        <v>64.923816505719131</v>
      </c>
      <c r="P4846">
        <v>15.844741297326651</v>
      </c>
      <c r="Q4846" s="6">
        <v>4844</v>
      </c>
    </row>
    <row r="4847" spans="1:17" x14ac:dyDescent="0.25">
      <c r="A4847">
        <v>159.71600000000001</v>
      </c>
      <c r="B4847">
        <v>-19.646000000000001</v>
      </c>
      <c r="C4847">
        <v>2018.365</v>
      </c>
      <c r="D4847">
        <v>1.2</v>
      </c>
      <c r="E4847">
        <v>0.65</v>
      </c>
      <c r="F4847">
        <v>19.899999999999999</v>
      </c>
      <c r="G4847">
        <v>46.089820015575185</v>
      </c>
      <c r="H4847">
        <v>20.033399300716685</v>
      </c>
      <c r="I4847">
        <v>49.716000000000008</v>
      </c>
      <c r="J4847">
        <v>6009.1286796190734</v>
      </c>
      <c r="K4847">
        <v>-2130.8311691786871</v>
      </c>
      <c r="L4847">
        <v>-19.524456833674073</v>
      </c>
      <c r="M4847">
        <v>6375.7406597009476</v>
      </c>
      <c r="N4847">
        <v>38611.12258532425</v>
      </c>
      <c r="O4847">
        <v>29.97883347103031</v>
      </c>
      <c r="P4847">
        <v>74.094378517068961</v>
      </c>
      <c r="Q4847" s="6">
        <v>4845</v>
      </c>
    </row>
    <row r="4848" spans="1:17" x14ac:dyDescent="0.25">
      <c r="A4848">
        <v>153.095</v>
      </c>
      <c r="B4848">
        <v>-15.638999999999999</v>
      </c>
      <c r="C4848">
        <v>2018.365</v>
      </c>
      <c r="D4848">
        <v>1.2</v>
      </c>
      <c r="E4848">
        <v>0.65</v>
      </c>
      <c r="F4848">
        <v>19.899999999999999</v>
      </c>
      <c r="G4848">
        <v>46.089820015575185</v>
      </c>
      <c r="H4848">
        <v>15.570958550863127</v>
      </c>
      <c r="I4848">
        <v>43.094999999999999</v>
      </c>
      <c r="J4848">
        <v>6143.5113444056324</v>
      </c>
      <c r="K4848">
        <v>-1708.294517028608</v>
      </c>
      <c r="L4848">
        <v>-15.53937929144795</v>
      </c>
      <c r="M4848">
        <v>6376.5979797812797</v>
      </c>
      <c r="N4848">
        <v>37949.550320264156</v>
      </c>
      <c r="O4848">
        <v>37.817684546248586</v>
      </c>
      <c r="P4848">
        <v>73.926991131075084</v>
      </c>
      <c r="Q4848" s="6">
        <v>4846</v>
      </c>
    </row>
    <row r="4849" spans="1:17" x14ac:dyDescent="0.25">
      <c r="A4849">
        <v>156.23699999999999</v>
      </c>
      <c r="B4849">
        <v>-20.568000000000001</v>
      </c>
      <c r="C4849">
        <v>2018.365</v>
      </c>
      <c r="D4849">
        <v>3</v>
      </c>
      <c r="E4849">
        <v>0.65</v>
      </c>
      <c r="F4849">
        <v>19.899999999999999</v>
      </c>
      <c r="G4849">
        <v>54.048620189015942</v>
      </c>
      <c r="H4849">
        <v>22.728461594912631</v>
      </c>
      <c r="I4849">
        <v>46.236999999999995</v>
      </c>
      <c r="J4849">
        <v>5974.0397688151152</v>
      </c>
      <c r="K4849">
        <v>-2226.6797965540586</v>
      </c>
      <c r="L4849">
        <v>-20.441731265658326</v>
      </c>
      <c r="M4849">
        <v>6375.5199063109021</v>
      </c>
      <c r="N4849">
        <v>38340.691228890282</v>
      </c>
      <c r="O4849">
        <v>33.072580253458618</v>
      </c>
      <c r="P4849">
        <v>71.403592592292483</v>
      </c>
      <c r="Q4849" s="6">
        <v>4847</v>
      </c>
    </row>
    <row r="4850" spans="1:17" x14ac:dyDescent="0.25">
      <c r="A4850">
        <v>115.581</v>
      </c>
      <c r="B4850">
        <v>-22.544</v>
      </c>
      <c r="C4850">
        <v>2018.365</v>
      </c>
      <c r="D4850">
        <v>3</v>
      </c>
      <c r="E4850">
        <v>0.65</v>
      </c>
      <c r="F4850">
        <v>19.899999999999999</v>
      </c>
      <c r="G4850">
        <v>54.048620189015942</v>
      </c>
      <c r="H4850">
        <v>14.868081844243866</v>
      </c>
      <c r="I4850">
        <v>5.5810000000000031</v>
      </c>
      <c r="J4850">
        <v>5893.6573294830205</v>
      </c>
      <c r="K4850">
        <v>-2430.1586570749942</v>
      </c>
      <c r="L4850">
        <v>-22.408046827336687</v>
      </c>
      <c r="M4850">
        <v>6375.0190443578658</v>
      </c>
      <c r="N4850">
        <v>36384.193275240163</v>
      </c>
      <c r="O4850">
        <v>62.849563659698944</v>
      </c>
      <c r="P4850">
        <v>14.298662137253364</v>
      </c>
      <c r="Q4850" s="6">
        <v>4848</v>
      </c>
    </row>
    <row r="4851" spans="1:17" x14ac:dyDescent="0.25">
      <c r="A4851">
        <v>108.92004634347002</v>
      </c>
      <c r="B4851">
        <v>-14.849360184100753</v>
      </c>
      <c r="C4851">
        <v>2018.365</v>
      </c>
      <c r="D4851">
        <v>0.75</v>
      </c>
      <c r="E4851">
        <v>0.65</v>
      </c>
      <c r="F4851">
        <v>19.899999999999999</v>
      </c>
      <c r="G4851">
        <v>42.007420362456692</v>
      </c>
      <c r="H4851">
        <v>20.60306527167976</v>
      </c>
      <c r="I4851">
        <v>-1.0799536565299803</v>
      </c>
      <c r="J4851">
        <v>6166.4848387241991</v>
      </c>
      <c r="K4851">
        <v>-1623.9950005851344</v>
      </c>
      <c r="L4851">
        <v>-14.754301322289873</v>
      </c>
      <c r="M4851">
        <v>6376.7464296568141</v>
      </c>
      <c r="N4851">
        <v>36035.550603756754</v>
      </c>
      <c r="O4851">
        <v>72.505108954980216</v>
      </c>
      <c r="P4851">
        <v>4.2069060856960547</v>
      </c>
      <c r="Q4851" s="6">
        <v>4849</v>
      </c>
    </row>
    <row r="4852" spans="1:17" x14ac:dyDescent="0.25">
      <c r="A4852">
        <v>126.61799999999999</v>
      </c>
      <c r="B4852">
        <v>-21.417999999999999</v>
      </c>
      <c r="C4852">
        <v>2018.365</v>
      </c>
      <c r="D4852">
        <v>0.75</v>
      </c>
      <c r="E4852">
        <v>0.65</v>
      </c>
      <c r="F4852">
        <v>19.899999999999999</v>
      </c>
      <c r="G4852">
        <v>42.007420362456692</v>
      </c>
      <c r="H4852">
        <v>23.812710137366835</v>
      </c>
      <c r="I4852">
        <v>16.617999999999995</v>
      </c>
      <c r="J4852">
        <v>5940.3249932276403</v>
      </c>
      <c r="K4852">
        <v>-2314.5418404118604</v>
      </c>
      <c r="L4852">
        <v>-21.28748959328982</v>
      </c>
      <c r="M4852">
        <v>6375.3090086820175</v>
      </c>
      <c r="N4852">
        <v>36584.75969529109</v>
      </c>
      <c r="O4852">
        <v>58.611340272665082</v>
      </c>
      <c r="P4852">
        <v>39.259337714932592</v>
      </c>
      <c r="Q4852" s="6">
        <v>4850</v>
      </c>
    </row>
    <row r="4853" spans="1:17" x14ac:dyDescent="0.25">
      <c r="A4853">
        <v>135.88800000000001</v>
      </c>
      <c r="B4853">
        <v>-13.417000000000002</v>
      </c>
      <c r="C4853">
        <v>2018.365</v>
      </c>
      <c r="D4853">
        <v>1.2</v>
      </c>
      <c r="E4853">
        <v>0.65</v>
      </c>
      <c r="F4853">
        <v>19.899999999999999</v>
      </c>
      <c r="G4853">
        <v>46.089820015575185</v>
      </c>
      <c r="H4853">
        <v>21.983654796837612</v>
      </c>
      <c r="I4853">
        <v>25.888000000000005</v>
      </c>
      <c r="J4853">
        <v>6205.1802944776227</v>
      </c>
      <c r="K4853">
        <v>-1470.318804369688</v>
      </c>
      <c r="L4853">
        <v>-13.330396341675364</v>
      </c>
      <c r="M4853">
        <v>6376.9977162812684</v>
      </c>
      <c r="N4853">
        <v>36711.297717719666</v>
      </c>
      <c r="O4853">
        <v>56.231852659542966</v>
      </c>
      <c r="P4853">
        <v>64.446828896138143</v>
      </c>
      <c r="Q4853" s="6">
        <v>4851</v>
      </c>
    </row>
    <row r="4854" spans="1:17" x14ac:dyDescent="0.25">
      <c r="A4854">
        <v>140.88900000000001</v>
      </c>
      <c r="B4854">
        <v>-19.417000000000002</v>
      </c>
      <c r="C4854">
        <v>2018.365</v>
      </c>
      <c r="D4854">
        <v>0.75</v>
      </c>
      <c r="E4854">
        <v>0.65</v>
      </c>
      <c r="F4854">
        <v>19.899999999999999</v>
      </c>
      <c r="G4854">
        <v>42.007420362456692</v>
      </c>
      <c r="H4854">
        <v>14.107768006620955</v>
      </c>
      <c r="I4854">
        <v>30.88900000000001</v>
      </c>
      <c r="J4854">
        <v>6017.6038027270406</v>
      </c>
      <c r="K4854">
        <v>-2106.939911740662</v>
      </c>
      <c r="L4854">
        <v>-19.296650094309452</v>
      </c>
      <c r="M4854">
        <v>6375.79417157429</v>
      </c>
      <c r="N4854">
        <v>37188.530599909158</v>
      </c>
      <c r="O4854">
        <v>48.248569314805472</v>
      </c>
      <c r="P4854">
        <v>60.938613166559335</v>
      </c>
      <c r="Q4854" s="6">
        <v>4852</v>
      </c>
    </row>
    <row r="4855" spans="1:17" x14ac:dyDescent="0.25">
      <c r="A4855">
        <v>120.18392676022148</v>
      </c>
      <c r="B4855">
        <v>-16.349161227862602</v>
      </c>
      <c r="C4855">
        <v>2018.365</v>
      </c>
      <c r="D4855">
        <v>1.2</v>
      </c>
      <c r="E4855">
        <v>0.65</v>
      </c>
      <c r="F4855">
        <v>19.899999999999999</v>
      </c>
      <c r="G4855">
        <v>46.089820015575185</v>
      </c>
      <c r="H4855">
        <v>22.002243413560798</v>
      </c>
      <c r="I4855">
        <v>10.183926760221482</v>
      </c>
      <c r="J4855">
        <v>6121.8581820455556</v>
      </c>
      <c r="K4855">
        <v>-1783.8375035407635</v>
      </c>
      <c r="L4855">
        <v>-16.245501817655459</v>
      </c>
      <c r="M4855">
        <v>6376.4585657021762</v>
      </c>
      <c r="N4855">
        <v>36198.915446394443</v>
      </c>
      <c r="O4855">
        <v>67.49114377585822</v>
      </c>
      <c r="P4855">
        <v>32.544831767742338</v>
      </c>
      <c r="Q4855" s="6">
        <v>4853</v>
      </c>
    </row>
    <row r="4856" spans="1:17" x14ac:dyDescent="0.25">
      <c r="A4856">
        <v>165.214</v>
      </c>
      <c r="B4856">
        <v>-22.373000000000001</v>
      </c>
      <c r="C4856">
        <v>2018.365</v>
      </c>
      <c r="D4856">
        <v>1.2</v>
      </c>
      <c r="E4856">
        <v>0.65</v>
      </c>
      <c r="F4856">
        <v>19.899999999999999</v>
      </c>
      <c r="G4856">
        <v>46.089820015575185</v>
      </c>
      <c r="H4856">
        <v>21.925001241787829</v>
      </c>
      <c r="I4856">
        <v>55.213999999999999</v>
      </c>
      <c r="J4856">
        <v>5900.8911279990261</v>
      </c>
      <c r="K4856">
        <v>-2412.6588824620353</v>
      </c>
      <c r="L4856">
        <v>-22.237860168879699</v>
      </c>
      <c r="M4856">
        <v>6375.0638418466506</v>
      </c>
      <c r="N4856">
        <v>39173.486864561375</v>
      </c>
      <c r="O4856">
        <v>23.883872648388088</v>
      </c>
      <c r="P4856">
        <v>75.189360446734867</v>
      </c>
      <c r="Q4856" s="6">
        <v>4854</v>
      </c>
    </row>
    <row r="4857" spans="1:17" x14ac:dyDescent="0.25">
      <c r="A4857">
        <v>115.73530050258323</v>
      </c>
      <c r="B4857">
        <v>-12.766357335495339</v>
      </c>
      <c r="C4857">
        <v>2018.365</v>
      </c>
      <c r="D4857">
        <v>1.2</v>
      </c>
      <c r="E4857">
        <v>0.65</v>
      </c>
      <c r="F4857">
        <v>19.899999999999999</v>
      </c>
      <c r="G4857">
        <v>46.089820015575185</v>
      </c>
      <c r="H4857">
        <v>19.990038708119592</v>
      </c>
      <c r="I4857">
        <v>5.7353005025832289</v>
      </c>
      <c r="J4857">
        <v>6221.4847188003005</v>
      </c>
      <c r="K4857">
        <v>-1400.208605815415</v>
      </c>
      <c r="L4857">
        <v>-12.683666547183247</v>
      </c>
      <c r="M4857">
        <v>6377.1040642336402</v>
      </c>
      <c r="N4857">
        <v>36006.406887390942</v>
      </c>
      <c r="O4857">
        <v>73.571550567077352</v>
      </c>
      <c r="P4857">
        <v>24.442230499276906</v>
      </c>
      <c r="Q4857" s="6">
        <v>4855</v>
      </c>
    </row>
    <row r="4858" spans="1:17" x14ac:dyDescent="0.25">
      <c r="A4858">
        <v>106.2826020993916</v>
      </c>
      <c r="B4858">
        <v>-12.416992986131007</v>
      </c>
      <c r="C4858">
        <v>2018.365</v>
      </c>
      <c r="D4858">
        <v>0.75</v>
      </c>
      <c r="E4858">
        <v>0.65</v>
      </c>
      <c r="F4858">
        <v>19.899999999999999</v>
      </c>
      <c r="G4858">
        <v>42.007420362456692</v>
      </c>
      <c r="H4858">
        <v>15.479152560825831</v>
      </c>
      <c r="I4858">
        <v>-3.7173979006084039</v>
      </c>
      <c r="J4858">
        <v>6229.9102804381555</v>
      </c>
      <c r="K4858">
        <v>-1362.4890696903201</v>
      </c>
      <c r="L4858">
        <v>-12.336420792952785</v>
      </c>
      <c r="M4858">
        <v>6377.1591298425838</v>
      </c>
      <c r="N4858">
        <v>35975.416696980174</v>
      </c>
      <c r="O4858">
        <v>74.768814462758058</v>
      </c>
      <c r="P4858">
        <v>16.812735657353571</v>
      </c>
      <c r="Q4858" s="6">
        <v>4856</v>
      </c>
    </row>
    <row r="4859" spans="1:17" x14ac:dyDescent="0.25">
      <c r="A4859">
        <v>108.29701724917689</v>
      </c>
      <c r="B4859">
        <v>-13.784498893091278</v>
      </c>
      <c r="C4859">
        <v>2018.365</v>
      </c>
      <c r="D4859">
        <v>0.75</v>
      </c>
      <c r="E4859">
        <v>0.65</v>
      </c>
      <c r="F4859">
        <v>19.899999999999999</v>
      </c>
      <c r="G4859">
        <v>42.007420362456692</v>
      </c>
      <c r="H4859">
        <v>17.204321413887183</v>
      </c>
      <c r="I4859">
        <v>-1.7029827508231108</v>
      </c>
      <c r="J4859">
        <v>6195.6192644356015</v>
      </c>
      <c r="K4859">
        <v>-1509.8371013623632</v>
      </c>
      <c r="L4859">
        <v>-13.695704586656623</v>
      </c>
      <c r="M4859">
        <v>6376.9354820709805</v>
      </c>
      <c r="N4859">
        <v>36003.40064024477</v>
      </c>
      <c r="O4859">
        <v>73.675190963869625</v>
      </c>
      <c r="P4859">
        <v>7.112603048509694</v>
      </c>
      <c r="Q4859" s="6">
        <v>4857</v>
      </c>
    </row>
    <row r="4860" spans="1:17" x14ac:dyDescent="0.25">
      <c r="A4860">
        <v>143.48024893340053</v>
      </c>
      <c r="B4860">
        <v>-18.2</v>
      </c>
      <c r="C4860">
        <v>2018.365</v>
      </c>
      <c r="D4860">
        <v>1.2</v>
      </c>
      <c r="E4860">
        <v>0.65</v>
      </c>
      <c r="F4860">
        <v>19.899999999999999</v>
      </c>
      <c r="G4860">
        <v>46.089820015575185</v>
      </c>
      <c r="H4860">
        <v>18.203296698943468</v>
      </c>
      <c r="I4860">
        <v>33.480248933400532</v>
      </c>
      <c r="J4860">
        <v>6061.0342051038187</v>
      </c>
      <c r="K4860">
        <v>-1979.4260508757725</v>
      </c>
      <c r="L4860">
        <v>-18.086117734773531</v>
      </c>
      <c r="M4860">
        <v>6376.0695672431411</v>
      </c>
      <c r="N4860">
        <v>37311.64517531063</v>
      </c>
      <c r="O4860">
        <v>46.416621552346761</v>
      </c>
      <c r="P4860">
        <v>64.72143524287786</v>
      </c>
      <c r="Q4860" s="6">
        <v>4858</v>
      </c>
    </row>
    <row r="4861" spans="1:17" x14ac:dyDescent="0.25">
      <c r="A4861">
        <v>114.80470611660341</v>
      </c>
      <c r="B4861">
        <v>-15.412951704548814</v>
      </c>
      <c r="C4861">
        <v>2018.365</v>
      </c>
      <c r="D4861">
        <v>1.2</v>
      </c>
      <c r="E4861">
        <v>0.65</v>
      </c>
      <c r="F4861">
        <v>19.899999999999999</v>
      </c>
      <c r="G4861">
        <v>46.089820015575185</v>
      </c>
      <c r="H4861">
        <v>16.685897898856961</v>
      </c>
      <c r="I4861">
        <v>4.8047061166034126</v>
      </c>
      <c r="J4861">
        <v>6150.2067353734246</v>
      </c>
      <c r="K4861">
        <v>-1684.194151989341</v>
      </c>
      <c r="L4861">
        <v>-15.314629389494121</v>
      </c>
      <c r="M4861">
        <v>6376.6411871319624</v>
      </c>
      <c r="N4861">
        <v>36078.558676775086</v>
      </c>
      <c r="O4861">
        <v>71.05728435586802</v>
      </c>
      <c r="P4861">
        <v>17.550346863334298</v>
      </c>
      <c r="Q4861" s="6">
        <v>4859</v>
      </c>
    </row>
    <row r="4862" spans="1:17" x14ac:dyDescent="0.25">
      <c r="A4862">
        <v>112.32</v>
      </c>
      <c r="B4862">
        <v>-21.001999999999999</v>
      </c>
      <c r="C4862">
        <v>2018.365</v>
      </c>
      <c r="D4862">
        <v>0.75</v>
      </c>
      <c r="E4862">
        <v>0.65</v>
      </c>
      <c r="F4862">
        <v>19.899999999999999</v>
      </c>
      <c r="G4862">
        <v>42.007420362456692</v>
      </c>
      <c r="H4862">
        <v>15.300867381487386</v>
      </c>
      <c r="I4862">
        <v>2.3199999999999932</v>
      </c>
      <c r="J4862">
        <v>5956.9886782372632</v>
      </c>
      <c r="K4862">
        <v>-2271.6025293364255</v>
      </c>
      <c r="L4862">
        <v>-20.873551498192324</v>
      </c>
      <c r="M4862">
        <v>6375.4130975125508</v>
      </c>
      <c r="N4862">
        <v>36284.014968910087</v>
      </c>
      <c r="O4862">
        <v>65.241702468564938</v>
      </c>
      <c r="P4862">
        <v>6.4493673012145649</v>
      </c>
      <c r="Q4862" s="6">
        <v>4860</v>
      </c>
    </row>
    <row r="4863" spans="1:17" x14ac:dyDescent="0.25">
      <c r="A4863">
        <v>134.21700000000001</v>
      </c>
      <c r="B4863">
        <v>-13.89</v>
      </c>
      <c r="C4863">
        <v>2018.365</v>
      </c>
      <c r="D4863">
        <v>0.75</v>
      </c>
      <c r="E4863">
        <v>0.65</v>
      </c>
      <c r="F4863">
        <v>19.899999999999999</v>
      </c>
      <c r="G4863">
        <v>42.007420362456692</v>
      </c>
      <c r="H4863">
        <v>21.190545013126126</v>
      </c>
      <c r="I4863">
        <v>24.217000000000013</v>
      </c>
      <c r="J4863">
        <v>6192.8276340991724</v>
      </c>
      <c r="K4863">
        <v>-1521.1707708394965</v>
      </c>
      <c r="L4863">
        <v>-13.80057946495905</v>
      </c>
      <c r="M4863">
        <v>6376.9173289073442</v>
      </c>
      <c r="N4863">
        <v>36636.134728471399</v>
      </c>
      <c r="O4863">
        <v>57.647887948572183</v>
      </c>
      <c r="P4863">
        <v>61.909774843888812</v>
      </c>
      <c r="Q4863" s="6">
        <v>4861</v>
      </c>
    </row>
    <row r="4864" spans="1:17" x14ac:dyDescent="0.25">
      <c r="A4864">
        <v>149.54</v>
      </c>
      <c r="B4864">
        <v>-25.841999999999999</v>
      </c>
      <c r="C4864">
        <v>2018.365</v>
      </c>
      <c r="D4864">
        <v>0.75</v>
      </c>
      <c r="E4864">
        <v>0.65</v>
      </c>
      <c r="F4864">
        <v>19.899999999999999</v>
      </c>
      <c r="G4864">
        <v>42.007420362456692</v>
      </c>
      <c r="H4864">
        <v>19.449271854519544</v>
      </c>
      <c r="I4864">
        <v>39.539999999999992</v>
      </c>
      <c r="J4864">
        <v>5743.9769644183489</v>
      </c>
      <c r="K4864">
        <v>-2763.3195811024225</v>
      </c>
      <c r="L4864">
        <v>-25.691334625496804</v>
      </c>
      <c r="M4864">
        <v>6374.1043665030065</v>
      </c>
      <c r="N4864">
        <v>38011.83781036576</v>
      </c>
      <c r="O4864">
        <v>37.007495361105285</v>
      </c>
      <c r="P4864">
        <v>62.1647582800205</v>
      </c>
      <c r="Q4864" s="6">
        <v>4862</v>
      </c>
    </row>
    <row r="4865" spans="1:17" x14ac:dyDescent="0.25">
      <c r="A4865">
        <v>148.33699999999999</v>
      </c>
      <c r="B4865">
        <v>-14.818999999999999</v>
      </c>
      <c r="C4865">
        <v>2018.365</v>
      </c>
      <c r="D4865">
        <v>3</v>
      </c>
      <c r="E4865">
        <v>0.65</v>
      </c>
      <c r="F4865">
        <v>19.899999999999999</v>
      </c>
      <c r="G4865">
        <v>54.048620189015942</v>
      </c>
      <c r="H4865">
        <v>16.150371903876312</v>
      </c>
      <c r="I4865">
        <v>38.336999999999989</v>
      </c>
      <c r="J4865">
        <v>6167.3448866647432</v>
      </c>
      <c r="K4865">
        <v>-1620.7476948461078</v>
      </c>
      <c r="L4865">
        <v>-14.724117984059527</v>
      </c>
      <c r="M4865">
        <v>6376.7519977978391</v>
      </c>
      <c r="N4865">
        <v>37557.132059774463</v>
      </c>
      <c r="O4865">
        <v>42.954890475656512</v>
      </c>
      <c r="P4865">
        <v>72.077405274992699</v>
      </c>
      <c r="Q4865" s="6">
        <v>4863</v>
      </c>
    </row>
    <row r="4866" spans="1:17" x14ac:dyDescent="0.25">
      <c r="A4866">
        <v>144.33000000000001</v>
      </c>
      <c r="B4866">
        <v>-9.7029999999999994</v>
      </c>
      <c r="C4866">
        <v>2018.365</v>
      </c>
      <c r="D4866">
        <v>0.75</v>
      </c>
      <c r="E4866">
        <v>0.65</v>
      </c>
      <c r="F4866">
        <v>19.899999999999999</v>
      </c>
      <c r="G4866">
        <v>42.007420362456692</v>
      </c>
      <c r="H4866">
        <v>16.250149145375701</v>
      </c>
      <c r="I4866">
        <v>34.330000000000013</v>
      </c>
      <c r="J4866">
        <v>6287.4963057648001</v>
      </c>
      <c r="K4866">
        <v>-1067.8831220014806</v>
      </c>
      <c r="L4866">
        <v>-9.6392658880758439</v>
      </c>
      <c r="M4866">
        <v>6377.5374681189951</v>
      </c>
      <c r="N4866">
        <v>37156.90404322774</v>
      </c>
      <c r="O4866">
        <v>48.764301013350831</v>
      </c>
      <c r="P4866">
        <v>76.136762100408745</v>
      </c>
      <c r="Q4866" s="6">
        <v>4864</v>
      </c>
    </row>
    <row r="4867" spans="1:17" x14ac:dyDescent="0.25">
      <c r="A4867">
        <v>109.18615191867839</v>
      </c>
      <c r="B4867">
        <v>-15.851355261358592</v>
      </c>
      <c r="C4867">
        <v>2018.365</v>
      </c>
      <c r="D4867">
        <v>1.2</v>
      </c>
      <c r="E4867">
        <v>0.65</v>
      </c>
      <c r="F4867">
        <v>19.899999999999999</v>
      </c>
      <c r="G4867">
        <v>46.089820015575185</v>
      </c>
      <c r="H4867">
        <v>16.977102649381024</v>
      </c>
      <c r="I4867">
        <v>-0.81384808132160913</v>
      </c>
      <c r="J4867">
        <v>6137.1348322618778</v>
      </c>
      <c r="K4867">
        <v>-1730.9112093317906</v>
      </c>
      <c r="L4867">
        <v>-15.750520410734925</v>
      </c>
      <c r="M4867">
        <v>6376.5568737330705</v>
      </c>
      <c r="N4867">
        <v>36069.285599928742</v>
      </c>
      <c r="O4867">
        <v>71.355430129509799</v>
      </c>
      <c r="P4867">
        <v>2.9770905171071744</v>
      </c>
      <c r="Q4867" s="6">
        <v>4865</v>
      </c>
    </row>
    <row r="4868" spans="1:17" x14ac:dyDescent="0.25">
      <c r="A4868">
        <v>116.85881700122179</v>
      </c>
      <c r="B4868">
        <v>-14.375475393851179</v>
      </c>
      <c r="C4868">
        <v>2018.365</v>
      </c>
      <c r="D4868">
        <v>0.75</v>
      </c>
      <c r="E4868">
        <v>0.65</v>
      </c>
      <c r="F4868">
        <v>19.899999999999999</v>
      </c>
      <c r="G4868">
        <v>42.007420362456692</v>
      </c>
      <c r="H4868">
        <v>22.67815703887441</v>
      </c>
      <c r="I4868">
        <v>6.8588170012217944</v>
      </c>
      <c r="J4868">
        <v>6179.7125503131138</v>
      </c>
      <c r="K4868">
        <v>-1573.2581216823289</v>
      </c>
      <c r="L4868">
        <v>-14.283188817763646</v>
      </c>
      <c r="M4868">
        <v>6376.8321541292607</v>
      </c>
      <c r="N4868">
        <v>36070.536735332433</v>
      </c>
      <c r="O4868">
        <v>71.32641922664709</v>
      </c>
      <c r="P4868">
        <v>25.849194571872154</v>
      </c>
      <c r="Q4868" s="6">
        <v>4866</v>
      </c>
    </row>
    <row r="4869" spans="1:17" x14ac:dyDescent="0.25">
      <c r="A4869">
        <v>109.71000966111404</v>
      </c>
      <c r="B4869">
        <v>-11.571499094051234</v>
      </c>
      <c r="C4869">
        <v>2018.365</v>
      </c>
      <c r="D4869">
        <v>0.75</v>
      </c>
      <c r="E4869">
        <v>0.65</v>
      </c>
      <c r="F4869">
        <v>19.899999999999999</v>
      </c>
      <c r="G4869">
        <v>42.007420362456692</v>
      </c>
      <c r="H4869">
        <v>17.374183076590448</v>
      </c>
      <c r="I4869">
        <v>-0.28999033888595704</v>
      </c>
      <c r="J4869">
        <v>6249.3470034503898</v>
      </c>
      <c r="K4869">
        <v>-1271.0013340123078</v>
      </c>
      <c r="L4869">
        <v>-11.496102617937304</v>
      </c>
      <c r="M4869">
        <v>6377.2864417866185</v>
      </c>
      <c r="N4869">
        <v>35937.369829998184</v>
      </c>
      <c r="O4869">
        <v>76.383718432552115</v>
      </c>
      <c r="P4869">
        <v>1.4453880940656381</v>
      </c>
      <c r="Q4869" s="6">
        <v>4867</v>
      </c>
    </row>
    <row r="4870" spans="1:17" x14ac:dyDescent="0.25">
      <c r="A4870">
        <v>158.71</v>
      </c>
      <c r="B4870">
        <v>-8.6329999999999991</v>
      </c>
      <c r="C4870">
        <v>2018.365</v>
      </c>
      <c r="D4870">
        <v>0.75</v>
      </c>
      <c r="E4870">
        <v>0.65</v>
      </c>
      <c r="F4870">
        <v>19.899999999999999</v>
      </c>
      <c r="G4870">
        <v>42.007420362456692</v>
      </c>
      <c r="H4870">
        <v>17.973681041766771</v>
      </c>
      <c r="I4870">
        <v>48.710000000000008</v>
      </c>
      <c r="J4870">
        <v>6306.3518872204759</v>
      </c>
      <c r="K4870">
        <v>-951.05191220936126</v>
      </c>
      <c r="L4870">
        <v>-8.5760684598446311</v>
      </c>
      <c r="M4870">
        <v>6377.6621002657657</v>
      </c>
      <c r="N4870">
        <v>38308.845079348634</v>
      </c>
      <c r="O4870">
        <v>33.472498375069648</v>
      </c>
      <c r="P4870">
        <v>82.49034806107548</v>
      </c>
      <c r="Q4870" s="6">
        <v>4868</v>
      </c>
    </row>
    <row r="4871" spans="1:17" x14ac:dyDescent="0.25">
      <c r="A4871">
        <v>105.03024491190733</v>
      </c>
      <c r="B4871">
        <v>-24.559981503633814</v>
      </c>
      <c r="C4871">
        <v>2018.365</v>
      </c>
      <c r="D4871">
        <v>3</v>
      </c>
      <c r="E4871">
        <v>0.65</v>
      </c>
      <c r="F4871">
        <v>19.899999999999999</v>
      </c>
      <c r="G4871">
        <v>54.048620189015942</v>
      </c>
      <c r="H4871">
        <v>16.333128991188456</v>
      </c>
      <c r="I4871">
        <v>-4.9697550880926684</v>
      </c>
      <c r="J4871">
        <v>5804.4457910022702</v>
      </c>
      <c r="K4871">
        <v>-2634.8226588195212</v>
      </c>
      <c r="L4871">
        <v>-24.414809833818481</v>
      </c>
      <c r="M4871">
        <v>6374.4710670072645</v>
      </c>
      <c r="N4871">
        <v>36480.266129920754</v>
      </c>
      <c r="O4871">
        <v>60.727646376508964</v>
      </c>
      <c r="P4871">
        <v>11.816361206536426</v>
      </c>
      <c r="Q4871" s="6">
        <v>4869</v>
      </c>
    </row>
    <row r="4872" spans="1:17" x14ac:dyDescent="0.25">
      <c r="A4872">
        <v>112.78389427340235</v>
      </c>
      <c r="B4872">
        <v>-17.16181936613475</v>
      </c>
      <c r="C4872">
        <v>2018.365</v>
      </c>
      <c r="D4872">
        <v>0.75</v>
      </c>
      <c r="E4872">
        <v>0.65</v>
      </c>
      <c r="F4872">
        <v>19.899999999999999</v>
      </c>
      <c r="G4872">
        <v>42.007420362456692</v>
      </c>
      <c r="H4872">
        <v>18.073715149436183</v>
      </c>
      <c r="I4872">
        <v>2.7838942734023533</v>
      </c>
      <c r="J4872">
        <v>6095.9314459373345</v>
      </c>
      <c r="K4872">
        <v>-1869.9526847520804</v>
      </c>
      <c r="L4872">
        <v>-17.05361598588809</v>
      </c>
      <c r="M4872">
        <v>6376.292279748408</v>
      </c>
      <c r="N4872">
        <v>36125.047669494663</v>
      </c>
      <c r="O4872">
        <v>69.59631655777045</v>
      </c>
      <c r="P4872">
        <v>9.3579693331055509</v>
      </c>
      <c r="Q4872" s="6">
        <v>4870</v>
      </c>
    </row>
    <row r="4873" spans="1:17" x14ac:dyDescent="0.25">
      <c r="A4873">
        <v>106.09375341885659</v>
      </c>
      <c r="B4873">
        <v>-18.843156153014949</v>
      </c>
      <c r="C4873">
        <v>2018.365</v>
      </c>
      <c r="D4873">
        <v>0.75</v>
      </c>
      <c r="E4873">
        <v>0.65</v>
      </c>
      <c r="F4873">
        <v>19.899999999999999</v>
      </c>
      <c r="G4873">
        <v>42.007420362456692</v>
      </c>
      <c r="H4873">
        <v>17.325066599422222</v>
      </c>
      <c r="I4873">
        <v>-3.9062465811434066</v>
      </c>
      <c r="J4873">
        <v>6038.4203968518386</v>
      </c>
      <c r="K4873">
        <v>-2046.9270919834266</v>
      </c>
      <c r="L4873">
        <v>-18.725829747654675</v>
      </c>
      <c r="M4873">
        <v>6375.9259256214737</v>
      </c>
      <c r="N4873">
        <v>36200.006819987117</v>
      </c>
      <c r="O4873">
        <v>67.442336931675513</v>
      </c>
      <c r="P4873">
        <v>11.937433905171821</v>
      </c>
      <c r="Q4873" s="6">
        <v>4871</v>
      </c>
    </row>
    <row r="4874" spans="1:17" x14ac:dyDescent="0.25">
      <c r="A4874">
        <v>148.18899999999999</v>
      </c>
      <c r="B4874">
        <v>-14.437000000000001</v>
      </c>
      <c r="C4874">
        <v>2018.365</v>
      </c>
      <c r="D4874">
        <v>0.75</v>
      </c>
      <c r="E4874">
        <v>0.65</v>
      </c>
      <c r="F4874">
        <v>19.899999999999999</v>
      </c>
      <c r="G4874">
        <v>42.007420362456692</v>
      </c>
      <c r="H4874">
        <v>15.910742432078681</v>
      </c>
      <c r="I4874">
        <v>38.188999999999993</v>
      </c>
      <c r="J4874">
        <v>6178.0189329142704</v>
      </c>
      <c r="K4874">
        <v>-1579.8513459305166</v>
      </c>
      <c r="L4874">
        <v>-14.344352067264145</v>
      </c>
      <c r="M4874">
        <v>6376.8211681593866</v>
      </c>
      <c r="N4874">
        <v>37536.643900692296</v>
      </c>
      <c r="O4874">
        <v>43.237237315955163</v>
      </c>
      <c r="P4874">
        <v>72.414068933852349</v>
      </c>
      <c r="Q4874" s="6">
        <v>4872</v>
      </c>
    </row>
    <row r="4875" spans="1:17" x14ac:dyDescent="0.25">
      <c r="A4875">
        <v>139.036</v>
      </c>
      <c r="B4875">
        <v>-25.402999999999999</v>
      </c>
      <c r="C4875">
        <v>2018.365</v>
      </c>
      <c r="D4875">
        <v>1.2</v>
      </c>
      <c r="E4875">
        <v>0.65</v>
      </c>
      <c r="F4875">
        <v>19.899999999999999</v>
      </c>
      <c r="G4875">
        <v>46.089820015575185</v>
      </c>
      <c r="H4875">
        <v>19.175249655356374</v>
      </c>
      <c r="I4875">
        <v>29.036000000000001</v>
      </c>
      <c r="J4875">
        <v>5765.0079454104043</v>
      </c>
      <c r="K4875">
        <v>-2719.4687421089075</v>
      </c>
      <c r="L4875">
        <v>-25.254182618961341</v>
      </c>
      <c r="M4875">
        <v>6374.2314713189144</v>
      </c>
      <c r="N4875">
        <v>37328.200185688082</v>
      </c>
      <c r="O4875">
        <v>46.143366519050048</v>
      </c>
      <c r="P4875">
        <v>52.304609899909927</v>
      </c>
      <c r="Q4875" s="6">
        <v>4873</v>
      </c>
    </row>
    <row r="4876" spans="1:17" x14ac:dyDescent="0.25">
      <c r="A4876">
        <v>135.435</v>
      </c>
      <c r="B4876">
        <v>-20.329000000000001</v>
      </c>
      <c r="C4876">
        <v>2018.365</v>
      </c>
      <c r="D4876">
        <v>3</v>
      </c>
      <c r="E4876">
        <v>0.65</v>
      </c>
      <c r="F4876">
        <v>19.899999999999999</v>
      </c>
      <c r="G4876">
        <v>54.048620189015942</v>
      </c>
      <c r="H4876">
        <v>15.946899839121127</v>
      </c>
      <c r="I4876">
        <v>25.435000000000002</v>
      </c>
      <c r="J4876">
        <v>5983.2838586122634</v>
      </c>
      <c r="K4876">
        <v>-2201.8874444685853</v>
      </c>
      <c r="L4876">
        <v>-20.203943956355634</v>
      </c>
      <c r="M4876">
        <v>6375.5779385745454</v>
      </c>
      <c r="N4876">
        <v>36916.230823968588</v>
      </c>
      <c r="O4876">
        <v>52.592227969971468</v>
      </c>
      <c r="P4876">
        <v>53.85215404009579</v>
      </c>
      <c r="Q4876" s="6">
        <v>4874</v>
      </c>
    </row>
    <row r="4877" spans="1:17" x14ac:dyDescent="0.25">
      <c r="A4877">
        <v>144.214</v>
      </c>
      <c r="B4877">
        <v>-18.233000000000001</v>
      </c>
      <c r="C4877">
        <v>2018.365</v>
      </c>
      <c r="D4877">
        <v>0.75</v>
      </c>
      <c r="E4877">
        <v>0.65</v>
      </c>
      <c r="F4877">
        <v>19.899999999999999</v>
      </c>
      <c r="G4877">
        <v>42.007420362456692</v>
      </c>
      <c r="H4877">
        <v>19.457853852895258</v>
      </c>
      <c r="I4877">
        <v>34.213999999999999</v>
      </c>
      <c r="J4877">
        <v>6059.8923913803274</v>
      </c>
      <c r="K4877">
        <v>-1982.8955293288277</v>
      </c>
      <c r="L4877">
        <v>-18.118939617257155</v>
      </c>
      <c r="M4877">
        <v>6376.0623017142352</v>
      </c>
      <c r="N4877">
        <v>37361.532421692042</v>
      </c>
      <c r="O4877">
        <v>45.691495516754706</v>
      </c>
      <c r="P4877">
        <v>65.290476635695029</v>
      </c>
      <c r="Q4877" s="6">
        <v>4875</v>
      </c>
    </row>
    <row r="4878" spans="1:17" x14ac:dyDescent="0.25">
      <c r="A4878">
        <v>109.63</v>
      </c>
      <c r="B4878">
        <v>-18.192</v>
      </c>
      <c r="C4878">
        <v>2018.365</v>
      </c>
      <c r="D4878">
        <v>1.2</v>
      </c>
      <c r="E4878">
        <v>0.65</v>
      </c>
      <c r="F4878">
        <v>19.899999999999999</v>
      </c>
      <c r="G4878">
        <v>46.089820015575185</v>
      </c>
      <c r="H4878">
        <v>22.914504191872169</v>
      </c>
      <c r="I4878">
        <v>-0.37000000000000455</v>
      </c>
      <c r="J4878">
        <v>6061.3107068921909</v>
      </c>
      <c r="K4878">
        <v>-1978.5848679902306</v>
      </c>
      <c r="L4878">
        <v>-18.07816093735947</v>
      </c>
      <c r="M4878">
        <v>6376.071326869378</v>
      </c>
      <c r="N4878">
        <v>36157.153356150178</v>
      </c>
      <c r="O4878">
        <v>68.645306629575856</v>
      </c>
      <c r="P4878">
        <v>1.1849765923781965</v>
      </c>
      <c r="Q4878" s="6">
        <v>4876</v>
      </c>
    </row>
    <row r="4879" spans="1:17" x14ac:dyDescent="0.25">
      <c r="A4879">
        <v>120.47627528876053</v>
      </c>
      <c r="B4879">
        <v>-19.710425478846631</v>
      </c>
      <c r="C4879">
        <v>2018.365</v>
      </c>
      <c r="D4879">
        <v>0.75</v>
      </c>
      <c r="E4879">
        <v>0.65</v>
      </c>
      <c r="F4879">
        <v>19.899999999999999</v>
      </c>
      <c r="G4879">
        <v>42.007420362456692</v>
      </c>
      <c r="H4879">
        <v>21.985422554138118</v>
      </c>
      <c r="I4879">
        <v>10.476275288760533</v>
      </c>
      <c r="J4879">
        <v>6006.727095961015</v>
      </c>
      <c r="K4879">
        <v>-2137.5465773434121</v>
      </c>
      <c r="L4879">
        <v>-19.588547993422171</v>
      </c>
      <c r="M4879">
        <v>6375.7255097490497</v>
      </c>
      <c r="N4879">
        <v>36336.915684667416</v>
      </c>
      <c r="O4879">
        <v>63.968028621439629</v>
      </c>
      <c r="P4879">
        <v>28.734329030841348</v>
      </c>
      <c r="Q4879" s="6">
        <v>4877</v>
      </c>
    </row>
    <row r="4880" spans="1:17" x14ac:dyDescent="0.25">
      <c r="A4880">
        <v>154.01</v>
      </c>
      <c r="B4880">
        <v>-10.024000000000001</v>
      </c>
      <c r="C4880">
        <v>2018.365</v>
      </c>
      <c r="D4880">
        <v>3</v>
      </c>
      <c r="E4880">
        <v>0.65</v>
      </c>
      <c r="F4880">
        <v>19.899999999999999</v>
      </c>
      <c r="G4880">
        <v>54.048620189015942</v>
      </c>
      <c r="H4880">
        <v>19.404762688645004</v>
      </c>
      <c r="I4880">
        <v>44.009999999999991</v>
      </c>
      <c r="J4880">
        <v>6281.4142847778339</v>
      </c>
      <c r="K4880">
        <v>-1102.8630841651236</v>
      </c>
      <c r="L4880">
        <v>-9.9582418631731695</v>
      </c>
      <c r="M4880">
        <v>6377.4973460931551</v>
      </c>
      <c r="N4880">
        <v>37914.594666593839</v>
      </c>
      <c r="O4880">
        <v>38.270172169480674</v>
      </c>
      <c r="P4880">
        <v>79.785916933497191</v>
      </c>
      <c r="Q4880" s="6">
        <v>4878</v>
      </c>
    </row>
    <row r="4881" spans="1:17" x14ac:dyDescent="0.25">
      <c r="A4881">
        <v>115.36496169876717</v>
      </c>
      <c r="B4881">
        <v>-7.280770231186537</v>
      </c>
      <c r="C4881">
        <v>2018.365</v>
      </c>
      <c r="D4881">
        <v>3</v>
      </c>
      <c r="E4881">
        <v>0.65</v>
      </c>
      <c r="F4881">
        <v>19.899999999999999</v>
      </c>
      <c r="G4881">
        <v>54.048620189015942</v>
      </c>
      <c r="H4881">
        <v>21.763006665187877</v>
      </c>
      <c r="I4881">
        <v>5.3649616987671749</v>
      </c>
      <c r="J4881">
        <v>6327.0534161791857</v>
      </c>
      <c r="K4881">
        <v>-802.94442846539482</v>
      </c>
      <c r="L4881">
        <v>-7.2325468630893646</v>
      </c>
      <c r="M4881">
        <v>6377.7993607817671</v>
      </c>
      <c r="N4881">
        <v>35878.667751379071</v>
      </c>
      <c r="O4881">
        <v>79.364782330120718</v>
      </c>
      <c r="P4881">
        <v>36.539227822818738</v>
      </c>
      <c r="Q4881" s="6">
        <v>4879</v>
      </c>
    </row>
    <row r="4882" spans="1:17" x14ac:dyDescent="0.25">
      <c r="A4882">
        <v>117.057</v>
      </c>
      <c r="B4882">
        <v>-11.946999999999999</v>
      </c>
      <c r="C4882">
        <v>2018.365</v>
      </c>
      <c r="D4882">
        <v>0.75</v>
      </c>
      <c r="E4882">
        <v>0.65</v>
      </c>
      <c r="F4882">
        <v>19.899999999999999</v>
      </c>
      <c r="G4882">
        <v>42.007420362456692</v>
      </c>
      <c r="H4882">
        <v>23.580905498277669</v>
      </c>
      <c r="I4882">
        <v>7.0570000000000022</v>
      </c>
      <c r="J4882">
        <v>6240.8815656829802</v>
      </c>
      <c r="K4882">
        <v>-1311.6675637347271</v>
      </c>
      <c r="L4882">
        <v>-11.869296584991289</v>
      </c>
      <c r="M4882">
        <v>6377.2309441195121</v>
      </c>
      <c r="N4882">
        <v>36002.609151311583</v>
      </c>
      <c r="O4882">
        <v>73.719620906716216</v>
      </c>
      <c r="P4882">
        <v>30.880332791658777</v>
      </c>
      <c r="Q4882" s="6">
        <v>4880</v>
      </c>
    </row>
    <row r="4883" spans="1:17" x14ac:dyDescent="0.25">
      <c r="A4883">
        <v>110.3344175390977</v>
      </c>
      <c r="B4883">
        <v>-20.695223214474368</v>
      </c>
      <c r="C4883">
        <v>2018.365</v>
      </c>
      <c r="D4883">
        <v>1.2</v>
      </c>
      <c r="E4883">
        <v>0.65</v>
      </c>
      <c r="F4883">
        <v>19.899999999999999</v>
      </c>
      <c r="G4883">
        <v>46.089820015575185</v>
      </c>
      <c r="H4883">
        <v>19.391836529261408</v>
      </c>
      <c r="I4883">
        <v>0.3344175390977</v>
      </c>
      <c r="J4883">
        <v>5969.076744523245</v>
      </c>
      <c r="K4883">
        <v>-2239.8616214806257</v>
      </c>
      <c r="L4883">
        <v>-20.568312498764325</v>
      </c>
      <c r="M4883">
        <v>6375.4887863904241</v>
      </c>
      <c r="N4883">
        <v>36264.420002562307</v>
      </c>
      <c r="O4883">
        <v>65.736185341548435</v>
      </c>
      <c r="P4883">
        <v>0.94621932742916137</v>
      </c>
      <c r="Q4883" s="6">
        <v>4881</v>
      </c>
    </row>
    <row r="4884" spans="1:17" x14ac:dyDescent="0.25">
      <c r="A4884">
        <v>99.938000000000002</v>
      </c>
      <c r="B4884">
        <v>-9.9220000000000006</v>
      </c>
      <c r="C4884">
        <v>2018.365</v>
      </c>
      <c r="D4884">
        <v>0.75</v>
      </c>
      <c r="E4884">
        <v>0.65</v>
      </c>
      <c r="F4884">
        <v>19.899999999999999</v>
      </c>
      <c r="G4884">
        <v>42.007420362456692</v>
      </c>
      <c r="H4884">
        <v>22.366341934521206</v>
      </c>
      <c r="I4884">
        <v>-10.061999999999998</v>
      </c>
      <c r="J4884">
        <v>6283.3681434433993</v>
      </c>
      <c r="K4884">
        <v>-1091.7515845588839</v>
      </c>
      <c r="L4884">
        <v>-9.8568841367827797</v>
      </c>
      <c r="M4884">
        <v>6377.5102311502551</v>
      </c>
      <c r="N4884">
        <v>36010.712713677363</v>
      </c>
      <c r="O4884">
        <v>73.432327149962774</v>
      </c>
      <c r="P4884">
        <v>45.84124890464237</v>
      </c>
      <c r="Q4884" s="6">
        <v>4882</v>
      </c>
    </row>
    <row r="4885" spans="1:17" x14ac:dyDescent="0.25">
      <c r="A4885">
        <v>153.78700000000001</v>
      </c>
      <c r="B4885">
        <v>-20.916</v>
      </c>
      <c r="C4885">
        <v>2018.365</v>
      </c>
      <c r="D4885">
        <v>1.2</v>
      </c>
      <c r="E4885">
        <v>0.65</v>
      </c>
      <c r="F4885">
        <v>19.899999999999999</v>
      </c>
      <c r="G4885">
        <v>46.089820015575185</v>
      </c>
      <c r="H4885">
        <v>23.021615157035477</v>
      </c>
      <c r="I4885">
        <v>43.787000000000006</v>
      </c>
      <c r="J4885">
        <v>5960.3945602441781</v>
      </c>
      <c r="K4885">
        <v>-2262.7108907362717</v>
      </c>
      <c r="L4885">
        <v>-20.787981124946768</v>
      </c>
      <c r="M4885">
        <v>6375.4344078537051</v>
      </c>
      <c r="N4885">
        <v>38152.375109400869</v>
      </c>
      <c r="O4885">
        <v>35.307658299009276</v>
      </c>
      <c r="P4885">
        <v>69.572450540874414</v>
      </c>
      <c r="Q4885" s="6">
        <v>4883</v>
      </c>
    </row>
    <row r="4886" spans="1:17" x14ac:dyDescent="0.25">
      <c r="A4886">
        <v>126.23275591678379</v>
      </c>
      <c r="B4886">
        <v>-21.84</v>
      </c>
      <c r="C4886">
        <v>2018.365</v>
      </c>
      <c r="D4886">
        <v>0.75</v>
      </c>
      <c r="E4886">
        <v>0.65</v>
      </c>
      <c r="F4886">
        <v>19.899999999999999</v>
      </c>
      <c r="G4886">
        <v>42.007420362456692</v>
      </c>
      <c r="H4886">
        <v>17.754196425657554</v>
      </c>
      <c r="I4886">
        <v>16.232755916783788</v>
      </c>
      <c r="J4886">
        <v>5923.1020205975819</v>
      </c>
      <c r="K4886">
        <v>-2357.9778547969404</v>
      </c>
      <c r="L4886">
        <v>-21.707425861850027</v>
      </c>
      <c r="M4886">
        <v>6375.2017309352605</v>
      </c>
      <c r="N4886">
        <v>36590.782277425118</v>
      </c>
      <c r="O4886">
        <v>58.489583529981225</v>
      </c>
      <c r="P4886">
        <v>38.047424146957667</v>
      </c>
      <c r="Q4886" s="6">
        <v>4884</v>
      </c>
    </row>
    <row r="4887" spans="1:17" x14ac:dyDescent="0.25">
      <c r="A4887">
        <v>116.62517968859868</v>
      </c>
      <c r="B4887">
        <v>-18.707299434608608</v>
      </c>
      <c r="C4887">
        <v>2018.365</v>
      </c>
      <c r="D4887">
        <v>3</v>
      </c>
      <c r="E4887">
        <v>0.65</v>
      </c>
      <c r="F4887">
        <v>19.899999999999999</v>
      </c>
      <c r="G4887">
        <v>54.048620189015942</v>
      </c>
      <c r="H4887">
        <v>23.419347327909126</v>
      </c>
      <c r="I4887">
        <v>6.6251796885986778</v>
      </c>
      <c r="J4887">
        <v>6043.2604409398255</v>
      </c>
      <c r="K4887">
        <v>-2032.6893809450301</v>
      </c>
      <c r="L4887">
        <v>-18.590695720956862</v>
      </c>
      <c r="M4887">
        <v>6375.9566244160496</v>
      </c>
      <c r="N4887">
        <v>36225.031578960166</v>
      </c>
      <c r="O4887">
        <v>66.77195406891245</v>
      </c>
      <c r="P4887">
        <v>19.907163557998658</v>
      </c>
      <c r="Q4887" s="6">
        <v>4885</v>
      </c>
    </row>
    <row r="4888" spans="1:17" x14ac:dyDescent="0.25">
      <c r="A4888">
        <v>103.224</v>
      </c>
      <c r="B4888">
        <v>-24.707000000000001</v>
      </c>
      <c r="C4888">
        <v>2018.365</v>
      </c>
      <c r="D4888">
        <v>3</v>
      </c>
      <c r="E4888">
        <v>0.65</v>
      </c>
      <c r="F4888">
        <v>19.899999999999999</v>
      </c>
      <c r="G4888">
        <v>54.048620189015942</v>
      </c>
      <c r="H4888">
        <v>15.11569174169361</v>
      </c>
      <c r="I4888">
        <v>-6.7759999999999962</v>
      </c>
      <c r="J4888">
        <v>5797.6580599042627</v>
      </c>
      <c r="K4888">
        <v>-2649.62548269745</v>
      </c>
      <c r="L4888">
        <v>-24.561183454839288</v>
      </c>
      <c r="M4888">
        <v>6374.4297139534419</v>
      </c>
      <c r="N4888">
        <v>36509.677172757947</v>
      </c>
      <c r="O4888">
        <v>60.11027988294606</v>
      </c>
      <c r="P4888">
        <v>15.868777223428131</v>
      </c>
      <c r="Q4888" s="6">
        <v>4886</v>
      </c>
    </row>
    <row r="4889" spans="1:17" x14ac:dyDescent="0.25">
      <c r="A4889">
        <v>135.14099999999999</v>
      </c>
      <c r="B4889">
        <v>-9.5770000000000017</v>
      </c>
      <c r="C4889">
        <v>2018.365</v>
      </c>
      <c r="D4889">
        <v>3</v>
      </c>
      <c r="E4889">
        <v>0.65</v>
      </c>
      <c r="F4889">
        <v>19.899999999999999</v>
      </c>
      <c r="G4889">
        <v>54.048620189015942</v>
      </c>
      <c r="H4889">
        <v>14.094636961353029</v>
      </c>
      <c r="I4889">
        <v>25.140999999999991</v>
      </c>
      <c r="J4889">
        <v>6289.8300350833852</v>
      </c>
      <c r="K4889">
        <v>-1054.1436262939585</v>
      </c>
      <c r="L4889">
        <v>-9.5140625453467305</v>
      </c>
      <c r="M4889">
        <v>6377.5528735631224</v>
      </c>
      <c r="N4889">
        <v>36583.135032697915</v>
      </c>
      <c r="O4889">
        <v>58.699974672260524</v>
      </c>
      <c r="P4889">
        <v>70.480198057040354</v>
      </c>
      <c r="Q4889" s="6">
        <v>4887</v>
      </c>
    </row>
    <row r="4890" spans="1:17" x14ac:dyDescent="0.25">
      <c r="A4890">
        <v>123.55800000000001</v>
      </c>
      <c r="B4890">
        <v>-11.553999999999998</v>
      </c>
      <c r="C4890">
        <v>2018.365</v>
      </c>
      <c r="D4890">
        <v>0.75</v>
      </c>
      <c r="E4890">
        <v>0.65</v>
      </c>
      <c r="F4890">
        <v>19.899999999999999</v>
      </c>
      <c r="G4890">
        <v>42.007420362456692</v>
      </c>
      <c r="H4890">
        <v>23.661001142783348</v>
      </c>
      <c r="I4890">
        <v>13.558000000000007</v>
      </c>
      <c r="J4890">
        <v>6249.7350033770554</v>
      </c>
      <c r="K4890">
        <v>-1269.1048869788465</v>
      </c>
      <c r="L4890">
        <v>-11.478711347893189</v>
      </c>
      <c r="M4890">
        <v>6377.2889872256837</v>
      </c>
      <c r="N4890">
        <v>36140.583630472494</v>
      </c>
      <c r="O4890">
        <v>69.173687795617496</v>
      </c>
      <c r="P4890">
        <v>50.288032681507289</v>
      </c>
      <c r="Q4890" s="6">
        <v>4888</v>
      </c>
    </row>
    <row r="4891" spans="1:17" x14ac:dyDescent="0.25">
      <c r="A4891">
        <v>113.54735022669317</v>
      </c>
      <c r="B4891">
        <v>-20.759116730116155</v>
      </c>
      <c r="C4891">
        <v>2018.365</v>
      </c>
      <c r="D4891">
        <v>1.2</v>
      </c>
      <c r="E4891">
        <v>0.65</v>
      </c>
      <c r="F4891">
        <v>19.899999999999999</v>
      </c>
      <c r="G4891">
        <v>46.089820015575185</v>
      </c>
      <c r="H4891">
        <v>15.18559589985491</v>
      </c>
      <c r="I4891">
        <v>3.5473502266931689</v>
      </c>
      <c r="J4891">
        <v>5966.5731693124662</v>
      </c>
      <c r="K4891">
        <v>-2246.477651028029</v>
      </c>
      <c r="L4891">
        <v>-20.63188453741812</v>
      </c>
      <c r="M4891">
        <v>6375.4730978436273</v>
      </c>
      <c r="N4891">
        <v>36280.498071406022</v>
      </c>
      <c r="O4891">
        <v>65.331254118518132</v>
      </c>
      <c r="P4891">
        <v>9.920787256708401</v>
      </c>
      <c r="Q4891" s="6">
        <v>4889</v>
      </c>
    </row>
    <row r="4892" spans="1:17" x14ac:dyDescent="0.25">
      <c r="A4892">
        <v>115.26316647294222</v>
      </c>
      <c r="B4892">
        <v>-10.176253461305153</v>
      </c>
      <c r="C4892">
        <v>2018.365</v>
      </c>
      <c r="D4892">
        <v>1.2</v>
      </c>
      <c r="E4892">
        <v>0.65</v>
      </c>
      <c r="F4892">
        <v>19.899999999999999</v>
      </c>
      <c r="G4892">
        <v>46.089820015575185</v>
      </c>
      <c r="H4892">
        <v>23.001691847830987</v>
      </c>
      <c r="I4892">
        <v>5.263166472942217</v>
      </c>
      <c r="J4892">
        <v>6278.4609816385655</v>
      </c>
      <c r="K4892">
        <v>-1119.4426207367114</v>
      </c>
      <c r="L4892">
        <v>-10.109538153569121</v>
      </c>
      <c r="M4892">
        <v>6377.4778775845061</v>
      </c>
      <c r="N4892">
        <v>35934.208572921678</v>
      </c>
      <c r="O4892">
        <v>76.537528685141979</v>
      </c>
      <c r="P4892">
        <v>27.5374192531273</v>
      </c>
      <c r="Q4892" s="6">
        <v>4890</v>
      </c>
    </row>
    <row r="4893" spans="1:17" x14ac:dyDescent="0.25">
      <c r="A4893">
        <v>109.56100000000001</v>
      </c>
      <c r="B4893">
        <v>-16.452999999999999</v>
      </c>
      <c r="C4893">
        <v>2018.365</v>
      </c>
      <c r="D4893">
        <v>1.2</v>
      </c>
      <c r="E4893">
        <v>0.65</v>
      </c>
      <c r="F4893">
        <v>19.899999999999999</v>
      </c>
      <c r="G4893">
        <v>46.089820015575185</v>
      </c>
      <c r="H4893">
        <v>14.391043994114828</v>
      </c>
      <c r="I4893">
        <v>-0.43899999999999295</v>
      </c>
      <c r="J4893">
        <v>6118.613560802316</v>
      </c>
      <c r="K4893">
        <v>-1794.8610131351065</v>
      </c>
      <c r="L4893">
        <v>-16.348755290766039</v>
      </c>
      <c r="M4893">
        <v>6376.4377173235516</v>
      </c>
      <c r="N4893">
        <v>36090.395504023589</v>
      </c>
      <c r="O4893">
        <v>70.67019233312341</v>
      </c>
      <c r="P4893">
        <v>1.5496363970302913</v>
      </c>
      <c r="Q4893" s="6">
        <v>4891</v>
      </c>
    </row>
    <row r="4894" spans="1:17" x14ac:dyDescent="0.25">
      <c r="A4894">
        <v>120.0392228608999</v>
      </c>
      <c r="B4894">
        <v>-25.470854594127751</v>
      </c>
      <c r="C4894">
        <v>2018.365</v>
      </c>
      <c r="D4894">
        <v>3</v>
      </c>
      <c r="E4894">
        <v>0.65</v>
      </c>
      <c r="F4894">
        <v>19.899999999999999</v>
      </c>
      <c r="G4894">
        <v>54.048620189015942</v>
      </c>
      <c r="H4894">
        <v>23.550252902990955</v>
      </c>
      <c r="I4894">
        <v>10.039222860899898</v>
      </c>
      <c r="J4894">
        <v>5761.7793089855022</v>
      </c>
      <c r="K4894">
        <v>-2726.2569399874465</v>
      </c>
      <c r="L4894">
        <v>-25.321749295862073</v>
      </c>
      <c r="M4894">
        <v>6374.211928409909</v>
      </c>
      <c r="N4894">
        <v>36606.062813918885</v>
      </c>
      <c r="O4894">
        <v>58.164927263856718</v>
      </c>
      <c r="P4894">
        <v>22.374748856693557</v>
      </c>
      <c r="Q4894" s="6">
        <v>4892</v>
      </c>
    </row>
    <row r="4895" spans="1:17" x14ac:dyDescent="0.25">
      <c r="A4895">
        <v>131.89099999999999</v>
      </c>
      <c r="B4895">
        <v>-14.417999999999999</v>
      </c>
      <c r="C4895">
        <v>2018.365</v>
      </c>
      <c r="D4895">
        <v>3</v>
      </c>
      <c r="E4895">
        <v>0.65</v>
      </c>
      <c r="F4895">
        <v>19.899999999999999</v>
      </c>
      <c r="G4895">
        <v>54.048620189015942</v>
      </c>
      <c r="H4895">
        <v>20.42318318187154</v>
      </c>
      <c r="I4895">
        <v>21.890999999999991</v>
      </c>
      <c r="J4895">
        <v>6178.5427115689117</v>
      </c>
      <c r="K4895">
        <v>-1577.8154199967983</v>
      </c>
      <c r="L4895">
        <v>-14.325463616127339</v>
      </c>
      <c r="M4895">
        <v>6376.8245654291759</v>
      </c>
      <c r="N4895">
        <v>36537.944286676233</v>
      </c>
      <c r="O4895">
        <v>59.591341384612463</v>
      </c>
      <c r="P4895">
        <v>58.214594144607076</v>
      </c>
      <c r="Q4895" s="6">
        <v>4893</v>
      </c>
    </row>
    <row r="4896" spans="1:17" x14ac:dyDescent="0.25">
      <c r="A4896">
        <v>116.16882778456178</v>
      </c>
      <c r="B4896">
        <v>-17.419231975487243</v>
      </c>
      <c r="C4896">
        <v>2018.365</v>
      </c>
      <c r="D4896">
        <v>0.75</v>
      </c>
      <c r="E4896">
        <v>0.65</v>
      </c>
      <c r="F4896">
        <v>19.899999999999999</v>
      </c>
      <c r="G4896">
        <v>42.007420362456692</v>
      </c>
      <c r="H4896">
        <v>20.24142518612647</v>
      </c>
      <c r="I4896">
        <v>6.1688277845617847</v>
      </c>
      <c r="J4896">
        <v>6087.4641893667331</v>
      </c>
      <c r="K4896">
        <v>-1897.1537561518471</v>
      </c>
      <c r="L4896">
        <v>-17.309607110397717</v>
      </c>
      <c r="M4896">
        <v>6376.2381253607082</v>
      </c>
      <c r="N4896">
        <v>36167.640481639377</v>
      </c>
      <c r="O4896">
        <v>68.352441012903569</v>
      </c>
      <c r="P4896">
        <v>19.852117071659269</v>
      </c>
      <c r="Q4896" s="6">
        <v>4894</v>
      </c>
    </row>
    <row r="4897" spans="1:17" x14ac:dyDescent="0.25">
      <c r="A4897">
        <v>116.09399999999999</v>
      </c>
      <c r="B4897">
        <v>-15.239999999999998</v>
      </c>
      <c r="C4897">
        <v>2018.365</v>
      </c>
      <c r="D4897">
        <v>0.75</v>
      </c>
      <c r="E4897">
        <v>0.65</v>
      </c>
      <c r="F4897">
        <v>19.899999999999999</v>
      </c>
      <c r="G4897">
        <v>42.007420362456692</v>
      </c>
      <c r="H4897">
        <v>14.115565564799867</v>
      </c>
      <c r="I4897">
        <v>6.0939999999999941</v>
      </c>
      <c r="J4897">
        <v>6155.265117609506</v>
      </c>
      <c r="K4897">
        <v>-1665.7373341901632</v>
      </c>
      <c r="L4897">
        <v>-15.142675200456299</v>
      </c>
      <c r="M4897">
        <v>6376.6738613932039</v>
      </c>
      <c r="N4897">
        <v>36088.044296420281</v>
      </c>
      <c r="O4897">
        <v>70.754731361149837</v>
      </c>
      <c r="P4897">
        <v>22.104814696575154</v>
      </c>
      <c r="Q4897" s="6">
        <v>4895</v>
      </c>
    </row>
    <row r="4898" spans="1:17" x14ac:dyDescent="0.25">
      <c r="A4898">
        <v>116.15079203189048</v>
      </c>
      <c r="B4898">
        <v>-17.830451389563123</v>
      </c>
      <c r="C4898">
        <v>2018.365</v>
      </c>
      <c r="D4898">
        <v>0.75</v>
      </c>
      <c r="E4898">
        <v>0.65</v>
      </c>
      <c r="F4898">
        <v>19.899999999999999</v>
      </c>
      <c r="G4898">
        <v>42.007420362456692</v>
      </c>
      <c r="H4898">
        <v>17.572809035332128</v>
      </c>
      <c r="I4898">
        <v>6.1507920318904752</v>
      </c>
      <c r="J4898">
        <v>6073.6838917488658</v>
      </c>
      <c r="K4898">
        <v>-1940.5294946589993</v>
      </c>
      <c r="L4898">
        <v>-17.718573946102442</v>
      </c>
      <c r="M4898">
        <v>6376.1501500930135</v>
      </c>
      <c r="N4898">
        <v>36183.354406264109</v>
      </c>
      <c r="O4898">
        <v>67.908333622386337</v>
      </c>
      <c r="P4898">
        <v>19.389240158695586</v>
      </c>
      <c r="Q4898" s="6">
        <v>4896</v>
      </c>
    </row>
    <row r="4899" spans="1:17" x14ac:dyDescent="0.25">
      <c r="A4899">
        <v>115.45600602522673</v>
      </c>
      <c r="B4899">
        <v>-20.41916197339253</v>
      </c>
      <c r="C4899">
        <v>2018.365</v>
      </c>
      <c r="D4899">
        <v>0.75</v>
      </c>
      <c r="E4899">
        <v>0.65</v>
      </c>
      <c r="F4899">
        <v>19.899999999999999</v>
      </c>
      <c r="G4899">
        <v>42.007420362456692</v>
      </c>
      <c r="H4899">
        <v>16.659486572407836</v>
      </c>
      <c r="I4899">
        <v>5.4560060252267277</v>
      </c>
      <c r="J4899">
        <v>5979.8087343077032</v>
      </c>
      <c r="K4899">
        <v>-2211.2447262585874</v>
      </c>
      <c r="L4899">
        <v>-20.293647426954116</v>
      </c>
      <c r="M4899">
        <v>6375.5561120822322</v>
      </c>
      <c r="N4899">
        <v>36283.329704065349</v>
      </c>
      <c r="O4899">
        <v>65.263385801748782</v>
      </c>
      <c r="P4899">
        <v>15.310675887712987</v>
      </c>
      <c r="Q4899" s="6">
        <v>4897</v>
      </c>
    </row>
    <row r="4900" spans="1:17" x14ac:dyDescent="0.25">
      <c r="A4900">
        <v>113.54898443692238</v>
      </c>
      <c r="B4900">
        <v>-12.979411751594885</v>
      </c>
      <c r="C4900">
        <v>2018.365</v>
      </c>
      <c r="D4900">
        <v>1.2</v>
      </c>
      <c r="E4900">
        <v>0.65</v>
      </c>
      <c r="F4900">
        <v>19.899999999999999</v>
      </c>
      <c r="G4900">
        <v>46.089820015575185</v>
      </c>
      <c r="H4900">
        <v>18.665661415015162</v>
      </c>
      <c r="I4900">
        <v>3.5489844369223817</v>
      </c>
      <c r="J4900">
        <v>6216.2335694523063</v>
      </c>
      <c r="K4900">
        <v>-1423.1862920813442</v>
      </c>
      <c r="L4900">
        <v>-12.895434932970371</v>
      </c>
      <c r="M4900">
        <v>6377.0697825846319</v>
      </c>
      <c r="N4900">
        <v>35990.036587042676</v>
      </c>
      <c r="O4900">
        <v>74.189555427778743</v>
      </c>
      <c r="P4900">
        <v>15.436841310752186</v>
      </c>
      <c r="Q4900" s="6">
        <v>4898</v>
      </c>
    </row>
    <row r="4901" spans="1:17" x14ac:dyDescent="0.25">
      <c r="A4901">
        <v>112.48885022922441</v>
      </c>
      <c r="B4901">
        <v>-19.253877933572277</v>
      </c>
      <c r="C4901">
        <v>2018.365</v>
      </c>
      <c r="D4901">
        <v>3</v>
      </c>
      <c r="E4901">
        <v>0.65</v>
      </c>
      <c r="F4901">
        <v>19.899999999999999</v>
      </c>
      <c r="G4901">
        <v>54.048620189015942</v>
      </c>
      <c r="H4901">
        <v>18.918911766777072</v>
      </c>
      <c r="I4901">
        <v>2.4888502292244112</v>
      </c>
      <c r="J4901">
        <v>6023.5824340300733</v>
      </c>
      <c r="K4901">
        <v>-2089.9014128471617</v>
      </c>
      <c r="L4901">
        <v>-19.134382673043152</v>
      </c>
      <c r="M4901">
        <v>6375.8319657105312</v>
      </c>
      <c r="N4901">
        <v>36207.551018681981</v>
      </c>
      <c r="O4901">
        <v>67.234559332855113</v>
      </c>
      <c r="P4901">
        <v>7.5090457057939775</v>
      </c>
      <c r="Q4901" s="6">
        <v>4899</v>
      </c>
    </row>
    <row r="4902" spans="1:17" x14ac:dyDescent="0.25">
      <c r="A4902">
        <v>109.9819233319062</v>
      </c>
      <c r="B4902">
        <v>-16.378758810345758</v>
      </c>
      <c r="C4902">
        <v>2018.365</v>
      </c>
      <c r="D4902">
        <v>3</v>
      </c>
      <c r="E4902">
        <v>0.65</v>
      </c>
      <c r="F4902">
        <v>19.899999999999999</v>
      </c>
      <c r="G4902">
        <v>54.048620189015942</v>
      </c>
      <c r="H4902">
        <v>15.133500737076297</v>
      </c>
      <c r="I4902">
        <v>-1.8076668093797821E-2</v>
      </c>
      <c r="J4902">
        <v>6120.935393626577</v>
      </c>
      <c r="K4902">
        <v>-1786.9801666100991</v>
      </c>
      <c r="L4902">
        <v>-16.27493243207352</v>
      </c>
      <c r="M4902">
        <v>6376.4526351889726</v>
      </c>
      <c r="N4902">
        <v>36087.475973003049</v>
      </c>
      <c r="O4902">
        <v>70.763466591273527</v>
      </c>
      <c r="P4902">
        <v>6.4104865028291616E-2</v>
      </c>
      <c r="Q4902" s="6">
        <v>4900</v>
      </c>
    </row>
    <row r="4903" spans="1:17" x14ac:dyDescent="0.25">
      <c r="A4903">
        <v>154.459</v>
      </c>
      <c r="B4903">
        <v>-16.649999999999999</v>
      </c>
      <c r="C4903">
        <v>2018.365</v>
      </c>
      <c r="D4903">
        <v>0.75</v>
      </c>
      <c r="E4903">
        <v>0.65</v>
      </c>
      <c r="F4903">
        <v>19.899999999999999</v>
      </c>
      <c r="G4903">
        <v>42.007420362456692</v>
      </c>
      <c r="H4903">
        <v>22.028570858449321</v>
      </c>
      <c r="I4903">
        <v>44.459000000000003</v>
      </c>
      <c r="J4903">
        <v>6112.4029863577925</v>
      </c>
      <c r="K4903">
        <v>-1815.7585657619418</v>
      </c>
      <c r="L4903">
        <v>-16.544648616356881</v>
      </c>
      <c r="M4903">
        <v>6376.3978417891649</v>
      </c>
      <c r="N4903">
        <v>38086.360978168581</v>
      </c>
      <c r="O4903">
        <v>36.121815704609126</v>
      </c>
      <c r="P4903">
        <v>73.722873676705987</v>
      </c>
      <c r="Q4903" s="6">
        <v>4901</v>
      </c>
    </row>
    <row r="4904" spans="1:17" x14ac:dyDescent="0.25">
      <c r="A4904">
        <v>113.66199780407118</v>
      </c>
      <c r="B4904">
        <v>-17.97265764491803</v>
      </c>
      <c r="C4904">
        <v>2018.365</v>
      </c>
      <c r="D4904">
        <v>0.75</v>
      </c>
      <c r="E4904">
        <v>0.65</v>
      </c>
      <c r="F4904">
        <v>19.899999999999999</v>
      </c>
      <c r="G4904">
        <v>42.007420362456692</v>
      </c>
      <c r="H4904">
        <v>17.554701144336136</v>
      </c>
      <c r="I4904">
        <v>3.6619978040711771</v>
      </c>
      <c r="J4904">
        <v>6068.8459116697504</v>
      </c>
      <c r="K4904">
        <v>-1955.506779759512</v>
      </c>
      <c r="L4904">
        <v>-17.860006520831064</v>
      </c>
      <c r="M4904">
        <v>6376.1193107779955</v>
      </c>
      <c r="N4904">
        <v>36162.676955940922</v>
      </c>
      <c r="O4904">
        <v>68.48907117839353</v>
      </c>
      <c r="P4904">
        <v>11.717936315249565</v>
      </c>
      <c r="Q4904" s="6">
        <v>4902</v>
      </c>
    </row>
    <row r="4905" spans="1:17" x14ac:dyDescent="0.25">
      <c r="A4905">
        <v>133.38200000000001</v>
      </c>
      <c r="B4905">
        <v>-21.523</v>
      </c>
      <c r="C4905">
        <v>2018.365</v>
      </c>
      <c r="D4905">
        <v>0.75</v>
      </c>
      <c r="E4905">
        <v>0.65</v>
      </c>
      <c r="F4905">
        <v>19.899999999999999</v>
      </c>
      <c r="G4905">
        <v>42.007420362456692</v>
      </c>
      <c r="H4905">
        <v>16.523749207477792</v>
      </c>
      <c r="I4905">
        <v>23.382000000000005</v>
      </c>
      <c r="J4905">
        <v>5936.0696424649086</v>
      </c>
      <c r="K4905">
        <v>-2325.3610100831393</v>
      </c>
      <c r="L4905">
        <v>-21.391973461119822</v>
      </c>
      <c r="M4905">
        <v>6375.2824743228703</v>
      </c>
      <c r="N4905">
        <v>36864.457434465832</v>
      </c>
      <c r="O4905">
        <v>53.465911323048076</v>
      </c>
      <c r="P4905">
        <v>49.684440393569275</v>
      </c>
      <c r="Q4905" s="6">
        <v>4903</v>
      </c>
    </row>
    <row r="4906" spans="1:17" x14ac:dyDescent="0.25">
      <c r="A4906">
        <v>138.56988612988252</v>
      </c>
      <c r="B4906">
        <v>-19.043001641983722</v>
      </c>
      <c r="C4906">
        <v>2018.365</v>
      </c>
      <c r="D4906">
        <v>1.2</v>
      </c>
      <c r="E4906">
        <v>0.65</v>
      </c>
      <c r="F4906">
        <v>19.899999999999999</v>
      </c>
      <c r="G4906">
        <v>46.089820015575185</v>
      </c>
      <c r="H4906">
        <v>14.130960724439142</v>
      </c>
      <c r="I4906">
        <v>28.569886129882519</v>
      </c>
      <c r="J4906">
        <v>6031.2392303279694</v>
      </c>
      <c r="K4906">
        <v>-2067.8502155184005</v>
      </c>
      <c r="L4906">
        <v>-18.924616917682457</v>
      </c>
      <c r="M4906">
        <v>6375.8804229115376</v>
      </c>
      <c r="N4906">
        <v>37037.723648839659</v>
      </c>
      <c r="O4906">
        <v>50.604334237555946</v>
      </c>
      <c r="P4906">
        <v>59.070602955896518</v>
      </c>
      <c r="Q4906" s="6">
        <v>4904</v>
      </c>
    </row>
    <row r="4907" spans="1:17" x14ac:dyDescent="0.25">
      <c r="A4907">
        <v>112.62695311280474</v>
      </c>
      <c r="B4907">
        <v>-18.010902035371181</v>
      </c>
      <c r="C4907">
        <v>2018.365</v>
      </c>
      <c r="D4907">
        <v>3</v>
      </c>
      <c r="E4907">
        <v>0.65</v>
      </c>
      <c r="F4907">
        <v>19.899999999999999</v>
      </c>
      <c r="G4907">
        <v>54.048620189015942</v>
      </c>
      <c r="H4907">
        <v>14.524582341340876</v>
      </c>
      <c r="I4907">
        <v>2.6269531128047419</v>
      </c>
      <c r="J4907">
        <v>6067.5384506449409</v>
      </c>
      <c r="K4907">
        <v>-1959.5326962584147</v>
      </c>
      <c r="L4907">
        <v>-17.898043309660668</v>
      </c>
      <c r="M4907">
        <v>6376.1109806652976</v>
      </c>
      <c r="N4907">
        <v>36157.186154603332</v>
      </c>
      <c r="O4907">
        <v>68.645866456657046</v>
      </c>
      <c r="P4907">
        <v>8.4403921987002981</v>
      </c>
      <c r="Q4907" s="6">
        <v>4905</v>
      </c>
    </row>
    <row r="4908" spans="1:17" x14ac:dyDescent="0.25">
      <c r="A4908">
        <v>110.82447813209761</v>
      </c>
      <c r="B4908">
        <v>-18.238358532122774</v>
      </c>
      <c r="C4908">
        <v>2018.365</v>
      </c>
      <c r="D4908">
        <v>0.75</v>
      </c>
      <c r="E4908">
        <v>0.65</v>
      </c>
      <c r="F4908">
        <v>19.899999999999999</v>
      </c>
      <c r="G4908">
        <v>42.007420362456692</v>
      </c>
      <c r="H4908">
        <v>23.136192270813027</v>
      </c>
      <c r="I4908">
        <v>0.82447813209761023</v>
      </c>
      <c r="J4908">
        <v>6059.7067949933144</v>
      </c>
      <c r="K4908">
        <v>-1983.4588414500183</v>
      </c>
      <c r="L4908">
        <v>-18.124269240861832</v>
      </c>
      <c r="M4908">
        <v>6376.0611208656392</v>
      </c>
      <c r="N4908">
        <v>36159.606074688672</v>
      </c>
      <c r="O4908">
        <v>68.574604919650653</v>
      </c>
      <c r="P4908">
        <v>2.6326883426331511</v>
      </c>
      <c r="Q4908" s="6">
        <v>4906</v>
      </c>
    </row>
    <row r="4909" spans="1:17" x14ac:dyDescent="0.25">
      <c r="A4909">
        <v>153.14150381418938</v>
      </c>
      <c r="B4909">
        <v>-12.614057317591577</v>
      </c>
      <c r="C4909">
        <v>2018.365</v>
      </c>
      <c r="D4909">
        <v>3</v>
      </c>
      <c r="E4909">
        <v>0.65</v>
      </c>
      <c r="F4909">
        <v>19.899999999999999</v>
      </c>
      <c r="G4909">
        <v>54.048620189015942</v>
      </c>
      <c r="H4909">
        <v>22.959565991972937</v>
      </c>
      <c r="I4909">
        <v>43.141503814189377</v>
      </c>
      <c r="J4909">
        <v>6225.1860167650511</v>
      </c>
      <c r="K4909">
        <v>-1383.7715530892608</v>
      </c>
      <c r="L4909">
        <v>-12.532288618343079</v>
      </c>
      <c r="M4909">
        <v>6377.1282451010966</v>
      </c>
      <c r="N4909">
        <v>37887.161002948669</v>
      </c>
      <c r="O4909">
        <v>38.612515408727624</v>
      </c>
      <c r="P4909">
        <v>76.882448359436211</v>
      </c>
      <c r="Q4909" s="6">
        <v>4907</v>
      </c>
    </row>
    <row r="4910" spans="1:17" x14ac:dyDescent="0.25">
      <c r="A4910">
        <v>106.09699999999999</v>
      </c>
      <c r="B4910">
        <v>-8.2579999999999991</v>
      </c>
      <c r="C4910">
        <v>2018.365</v>
      </c>
      <c r="D4910">
        <v>0.75</v>
      </c>
      <c r="E4910">
        <v>0.65</v>
      </c>
      <c r="F4910">
        <v>19.899999999999999</v>
      </c>
      <c r="G4910">
        <v>42.007420362456692</v>
      </c>
      <c r="H4910">
        <v>23.739515926957303</v>
      </c>
      <c r="I4910">
        <v>-3.9030000000000058</v>
      </c>
      <c r="J4910">
        <v>6312.4431563047165</v>
      </c>
      <c r="K4910">
        <v>-910.02738078403615</v>
      </c>
      <c r="L4910">
        <v>-8.2034716368439256</v>
      </c>
      <c r="M4910">
        <v>6377.7024417383182</v>
      </c>
      <c r="N4910">
        <v>35880.453058763385</v>
      </c>
      <c r="O4910">
        <v>79.25576379640745</v>
      </c>
      <c r="P4910">
        <v>25.408086923438379</v>
      </c>
      <c r="Q4910" s="6">
        <v>4908</v>
      </c>
    </row>
    <row r="4911" spans="1:17" x14ac:dyDescent="0.25">
      <c r="A4911">
        <v>118.09</v>
      </c>
      <c r="B4911">
        <v>-13.243</v>
      </c>
      <c r="C4911">
        <v>2018.365</v>
      </c>
      <c r="D4911">
        <v>3</v>
      </c>
      <c r="E4911">
        <v>0.65</v>
      </c>
      <c r="F4911">
        <v>19.899999999999999</v>
      </c>
      <c r="G4911">
        <v>54.048620189015942</v>
      </c>
      <c r="H4911">
        <v>23.280534660542326</v>
      </c>
      <c r="I4911">
        <v>8.0900000000000034</v>
      </c>
      <c r="J4911">
        <v>6209.6186059615202</v>
      </c>
      <c r="K4911">
        <v>-1451.5872397381106</v>
      </c>
      <c r="L4911">
        <v>-13.157438498336338</v>
      </c>
      <c r="M4911">
        <v>6377.0266383381213</v>
      </c>
      <c r="N4911">
        <v>36056.149557420504</v>
      </c>
      <c r="O4911">
        <v>71.812314211849269</v>
      </c>
      <c r="P4911">
        <v>31.81923330240911</v>
      </c>
      <c r="Q4911" s="6">
        <v>4909</v>
      </c>
    </row>
    <row r="4912" spans="1:17" x14ac:dyDescent="0.25">
      <c r="A4912">
        <v>127.556</v>
      </c>
      <c r="B4912">
        <v>-19.221</v>
      </c>
      <c r="C4912">
        <v>2018.365</v>
      </c>
      <c r="D4912">
        <v>0.75</v>
      </c>
      <c r="E4912">
        <v>0.65</v>
      </c>
      <c r="F4912">
        <v>19.899999999999999</v>
      </c>
      <c r="G4912">
        <v>42.007420362456692</v>
      </c>
      <c r="H4912">
        <v>23.453603387776965</v>
      </c>
      <c r="I4912">
        <v>17.555999999999997</v>
      </c>
      <c r="J4912">
        <v>6024.7815639889177</v>
      </c>
      <c r="K4912">
        <v>-2086.4652119137704</v>
      </c>
      <c r="L4912">
        <v>-19.101677463107887</v>
      </c>
      <c r="M4912">
        <v>6375.8395505460394</v>
      </c>
      <c r="N4912">
        <v>36524.932022859859</v>
      </c>
      <c r="O4912">
        <v>59.832280514308323</v>
      </c>
      <c r="P4912">
        <v>43.860681552097617</v>
      </c>
      <c r="Q4912" s="6">
        <v>4910</v>
      </c>
    </row>
    <row r="4913" spans="1:17" x14ac:dyDescent="0.25">
      <c r="A4913">
        <v>152.32479198385735</v>
      </c>
      <c r="B4913">
        <v>-15.656319542327962</v>
      </c>
      <c r="C4913">
        <v>2018.365</v>
      </c>
      <c r="D4913">
        <v>0.75</v>
      </c>
      <c r="E4913">
        <v>0.65</v>
      </c>
      <c r="F4913">
        <v>19.899999999999999</v>
      </c>
      <c r="G4913">
        <v>42.007420362456692</v>
      </c>
      <c r="H4913">
        <v>18.268770400401152</v>
      </c>
      <c r="I4913">
        <v>42.324791983857352</v>
      </c>
      <c r="J4913">
        <v>6142.9944252667065</v>
      </c>
      <c r="K4913">
        <v>-1710.1399852568914</v>
      </c>
      <c r="L4913">
        <v>-15.556599605069158</v>
      </c>
      <c r="M4913">
        <v>6376.5946458930785</v>
      </c>
      <c r="N4913">
        <v>37887.68696092609</v>
      </c>
      <c r="O4913">
        <v>38.59831482116541</v>
      </c>
      <c r="P4913">
        <v>73.494302409184428</v>
      </c>
      <c r="Q4913" s="6">
        <v>4911</v>
      </c>
    </row>
    <row r="4914" spans="1:17" x14ac:dyDescent="0.25">
      <c r="A4914">
        <v>120.56952672568445</v>
      </c>
      <c r="B4914">
        <v>-25.754033445484765</v>
      </c>
      <c r="C4914">
        <v>2018.365</v>
      </c>
      <c r="D4914">
        <v>3</v>
      </c>
      <c r="E4914">
        <v>0.65</v>
      </c>
      <c r="F4914">
        <v>19.899999999999999</v>
      </c>
      <c r="G4914">
        <v>54.048620189015942</v>
      </c>
      <c r="H4914">
        <v>14.524625078880947</v>
      </c>
      <c r="I4914">
        <v>10.569526725684455</v>
      </c>
      <c r="J4914">
        <v>5748.2181484926878</v>
      </c>
      <c r="K4914">
        <v>-2754.5454954299303</v>
      </c>
      <c r="L4914">
        <v>-25.603735567966094</v>
      </c>
      <c r="M4914">
        <v>6374.1299617323484</v>
      </c>
      <c r="N4914">
        <v>36632.381868352059</v>
      </c>
      <c r="O4914">
        <v>57.652482509573503</v>
      </c>
      <c r="P4914">
        <v>23.240518273402909</v>
      </c>
      <c r="Q4914" s="6">
        <v>4912</v>
      </c>
    </row>
    <row r="4915" spans="1:17" x14ac:dyDescent="0.25">
      <c r="A4915">
        <v>119.977</v>
      </c>
      <c r="B4915">
        <v>-16.86</v>
      </c>
      <c r="C4915">
        <v>2018.365</v>
      </c>
      <c r="D4915">
        <v>3</v>
      </c>
      <c r="E4915">
        <v>0.65</v>
      </c>
      <c r="F4915">
        <v>19.899999999999999</v>
      </c>
      <c r="G4915">
        <v>54.048620189015942</v>
      </c>
      <c r="H4915">
        <v>20.889529982933212</v>
      </c>
      <c r="I4915">
        <v>9.9770000000000039</v>
      </c>
      <c r="J4915">
        <v>6105.7033673910619</v>
      </c>
      <c r="K4915">
        <v>-1838.0119248245453</v>
      </c>
      <c r="L4915">
        <v>-16.753474353661574</v>
      </c>
      <c r="M4915">
        <v>6376.3548714267599</v>
      </c>
      <c r="N4915">
        <v>36212.919337153297</v>
      </c>
      <c r="O4915">
        <v>67.108583100332226</v>
      </c>
      <c r="P4915">
        <v>31.237879840758982</v>
      </c>
      <c r="Q4915" s="6">
        <v>4913</v>
      </c>
    </row>
    <row r="4916" spans="1:17" x14ac:dyDescent="0.25">
      <c r="A4916">
        <v>159.69999999999999</v>
      </c>
      <c r="B4916">
        <v>-15.754</v>
      </c>
      <c r="C4916">
        <v>2018.365</v>
      </c>
      <c r="D4916">
        <v>0.75</v>
      </c>
      <c r="E4916">
        <v>0.65</v>
      </c>
      <c r="F4916">
        <v>19.899999999999999</v>
      </c>
      <c r="G4916">
        <v>42.007420362456692</v>
      </c>
      <c r="H4916">
        <v>20.702227274613318</v>
      </c>
      <c r="I4916">
        <v>49.699999999999989</v>
      </c>
      <c r="J4916">
        <v>6140.0685949777335</v>
      </c>
      <c r="K4916">
        <v>-1720.5453607961731</v>
      </c>
      <c r="L4916">
        <v>-15.653721100568788</v>
      </c>
      <c r="M4916">
        <v>6376.5757809022452</v>
      </c>
      <c r="N4916">
        <v>38517.26480115021</v>
      </c>
      <c r="O4916">
        <v>31.049198002812602</v>
      </c>
      <c r="P4916">
        <v>77.033347684029096</v>
      </c>
      <c r="Q4916" s="6">
        <v>4914</v>
      </c>
    </row>
    <row r="4917" spans="1:17" x14ac:dyDescent="0.25">
      <c r="A4917">
        <v>112.79300000000001</v>
      </c>
      <c r="B4917">
        <v>-12.750999999999999</v>
      </c>
      <c r="C4917">
        <v>2018.365</v>
      </c>
      <c r="D4917">
        <v>3</v>
      </c>
      <c r="E4917">
        <v>0.65</v>
      </c>
      <c r="F4917">
        <v>19.899999999999999</v>
      </c>
      <c r="G4917">
        <v>54.048620189015942</v>
      </c>
      <c r="H4917">
        <v>23.200379692114314</v>
      </c>
      <c r="I4917">
        <v>2.7930000000000064</v>
      </c>
      <c r="J4917">
        <v>6221.8599256517737</v>
      </c>
      <c r="K4917">
        <v>-1398.5515961743311</v>
      </c>
      <c r="L4917">
        <v>-12.668402086966914</v>
      </c>
      <c r="M4917">
        <v>6377.1065148383132</v>
      </c>
      <c r="N4917">
        <v>35978.142120392571</v>
      </c>
      <c r="O4917">
        <v>74.657273167555019</v>
      </c>
      <c r="P4917">
        <v>12.463988165111548</v>
      </c>
      <c r="Q4917" s="6">
        <v>4915</v>
      </c>
    </row>
    <row r="4918" spans="1:17" x14ac:dyDescent="0.25">
      <c r="A4918">
        <v>120.92149574419945</v>
      </c>
      <c r="B4918">
        <v>-17.891854195916817</v>
      </c>
      <c r="C4918">
        <v>2018.365</v>
      </c>
      <c r="D4918">
        <v>0.75</v>
      </c>
      <c r="E4918">
        <v>0.65</v>
      </c>
      <c r="F4918">
        <v>19.899999999999999</v>
      </c>
      <c r="G4918">
        <v>42.007420362456692</v>
      </c>
      <c r="H4918">
        <v>18.1156539344036</v>
      </c>
      <c r="I4918">
        <v>10.921495744199447</v>
      </c>
      <c r="J4918">
        <v>6071.5994839454979</v>
      </c>
      <c r="K4918">
        <v>-1946.9979369941336</v>
      </c>
      <c r="L4918">
        <v>-17.779642350721012</v>
      </c>
      <c r="M4918">
        <v>6376.1368602082757</v>
      </c>
      <c r="N4918">
        <v>36273.074254496329</v>
      </c>
      <c r="O4918">
        <v>65.538959060061984</v>
      </c>
      <c r="P4918">
        <v>32.131999662631749</v>
      </c>
      <c r="Q4918" s="6">
        <v>4916</v>
      </c>
    </row>
    <row r="4919" spans="1:17" x14ac:dyDescent="0.25">
      <c r="A4919">
        <v>107.93186167443403</v>
      </c>
      <c r="B4919">
        <v>-21.043471189072601</v>
      </c>
      <c r="C4919">
        <v>2018.365</v>
      </c>
      <c r="D4919">
        <v>1.2</v>
      </c>
      <c r="E4919">
        <v>0.65</v>
      </c>
      <c r="F4919">
        <v>19.899999999999999</v>
      </c>
      <c r="G4919">
        <v>46.089820015575185</v>
      </c>
      <c r="H4919">
        <v>19.647520732932573</v>
      </c>
      <c r="I4919">
        <v>-2.0681383255659682</v>
      </c>
      <c r="J4919">
        <v>5955.341502066145</v>
      </c>
      <c r="K4919">
        <v>-2275.8884858327801</v>
      </c>
      <c r="L4919">
        <v>-20.914815921666253</v>
      </c>
      <c r="M4919">
        <v>6375.4027956026175</v>
      </c>
      <c r="N4919">
        <v>36284.761047435051</v>
      </c>
      <c r="O4919">
        <v>65.222823914075946</v>
      </c>
      <c r="P4919">
        <v>5.7428029625064587</v>
      </c>
      <c r="Q4919" s="6">
        <v>4917</v>
      </c>
    </row>
    <row r="4920" spans="1:17" x14ac:dyDescent="0.25">
      <c r="A4920">
        <v>149.36199999999999</v>
      </c>
      <c r="B4920">
        <v>-13.494999999999999</v>
      </c>
      <c r="C4920">
        <v>2018.365</v>
      </c>
      <c r="D4920">
        <v>1.2</v>
      </c>
      <c r="E4920">
        <v>0.65</v>
      </c>
      <c r="F4920">
        <v>19.899999999999999</v>
      </c>
      <c r="G4920">
        <v>46.089820015575185</v>
      </c>
      <c r="H4920">
        <v>21.373755235393581</v>
      </c>
      <c r="I4920">
        <v>39.361999999999995</v>
      </c>
      <c r="J4920">
        <v>6203.1722250575949</v>
      </c>
      <c r="K4920">
        <v>-1478.7114031079125</v>
      </c>
      <c r="L4920">
        <v>-13.407930193526401</v>
      </c>
      <c r="M4920">
        <v>6376.9846375389179</v>
      </c>
      <c r="N4920">
        <v>37603.741616492232</v>
      </c>
      <c r="O4920">
        <v>42.324012115750584</v>
      </c>
      <c r="P4920">
        <v>74.119890840035126</v>
      </c>
      <c r="Q4920" s="6">
        <v>4918</v>
      </c>
    </row>
    <row r="4921" spans="1:17" x14ac:dyDescent="0.25">
      <c r="A4921">
        <v>152.83455290813785</v>
      </c>
      <c r="B4921">
        <v>-3.560205375791746</v>
      </c>
      <c r="C4921">
        <v>2018.365</v>
      </c>
      <c r="D4921">
        <v>0.75</v>
      </c>
      <c r="E4921">
        <v>0.65</v>
      </c>
      <c r="F4921">
        <v>19.899999999999999</v>
      </c>
      <c r="G4921">
        <v>42.007420362456692</v>
      </c>
      <c r="H4921">
        <v>17.208419735913125</v>
      </c>
      <c r="I4921">
        <v>42.834552908137852</v>
      </c>
      <c r="J4921">
        <v>6365.9129863769504</v>
      </c>
      <c r="K4921">
        <v>-393.41906297360424</v>
      </c>
      <c r="L4921">
        <v>-3.5364322260840466</v>
      </c>
      <c r="M4921">
        <v>6378.0582240391732</v>
      </c>
      <c r="N4921">
        <v>37746.903615510499</v>
      </c>
      <c r="O4921">
        <v>40.434590519318483</v>
      </c>
      <c r="P4921">
        <v>86.16816944940615</v>
      </c>
      <c r="Q4921" s="6">
        <v>4919</v>
      </c>
    </row>
    <row r="4922" spans="1:17" x14ac:dyDescent="0.25">
      <c r="A4922">
        <v>131.88800000000001</v>
      </c>
      <c r="B4922">
        <v>-18.417000000000002</v>
      </c>
      <c r="C4922">
        <v>2018.365</v>
      </c>
      <c r="D4922">
        <v>0.75</v>
      </c>
      <c r="E4922">
        <v>0.65</v>
      </c>
      <c r="F4922">
        <v>19.899999999999999</v>
      </c>
      <c r="G4922">
        <v>42.007420362456692</v>
      </c>
      <c r="H4922">
        <v>14.598618454835709</v>
      </c>
      <c r="I4922">
        <v>21.888000000000005</v>
      </c>
      <c r="J4922">
        <v>6053.4892230493924</v>
      </c>
      <c r="K4922">
        <v>-2002.2286204283323</v>
      </c>
      <c r="L4922">
        <v>-18.301949235908232</v>
      </c>
      <c r="M4922">
        <v>6376.021582620112</v>
      </c>
      <c r="N4922">
        <v>36671.328373826917</v>
      </c>
      <c r="O4922">
        <v>56.955606901272311</v>
      </c>
      <c r="P4922">
        <v>51.819274630180459</v>
      </c>
      <c r="Q4922" s="6">
        <v>4920</v>
      </c>
    </row>
    <row r="4923" spans="1:17" x14ac:dyDescent="0.25">
      <c r="A4923">
        <v>105.07008859214569</v>
      </c>
      <c r="B4923">
        <v>-13.638205335716574</v>
      </c>
      <c r="C4923">
        <v>2018.365</v>
      </c>
      <c r="D4923">
        <v>0.75</v>
      </c>
      <c r="E4923">
        <v>0.65</v>
      </c>
      <c r="F4923">
        <v>19.899999999999999</v>
      </c>
      <c r="G4923">
        <v>42.007420362456692</v>
      </c>
      <c r="H4923">
        <v>19.971318909889867</v>
      </c>
      <c r="I4923">
        <v>-4.9299114078543056</v>
      </c>
      <c r="J4923">
        <v>6199.455708660329</v>
      </c>
      <c r="K4923">
        <v>-1494.1129151089024</v>
      </c>
      <c r="L4923">
        <v>-13.550281365006374</v>
      </c>
      <c r="M4923">
        <v>6376.9604426196938</v>
      </c>
      <c r="N4923">
        <v>36022.561172055764</v>
      </c>
      <c r="O4923">
        <v>72.9748957586405</v>
      </c>
      <c r="P4923">
        <v>20.093400405211511</v>
      </c>
      <c r="Q4923" s="6">
        <v>4921</v>
      </c>
    </row>
    <row r="4924" spans="1:17" x14ac:dyDescent="0.25">
      <c r="A4924">
        <v>151.291</v>
      </c>
      <c r="B4924">
        <v>-14.359</v>
      </c>
      <c r="C4924">
        <v>2018.365</v>
      </c>
      <c r="D4924">
        <v>1.2</v>
      </c>
      <c r="E4924">
        <v>0.65</v>
      </c>
      <c r="F4924">
        <v>19.899999999999999</v>
      </c>
      <c r="G4924">
        <v>46.089820015575185</v>
      </c>
      <c r="H4924">
        <v>23.930614205062909</v>
      </c>
      <c r="I4924">
        <v>41.290999999999997</v>
      </c>
      <c r="J4924">
        <v>6180.1648730370898</v>
      </c>
      <c r="K4924">
        <v>-1571.4922496512504</v>
      </c>
      <c r="L4924">
        <v>-14.266810261647917</v>
      </c>
      <c r="M4924">
        <v>6376.8350887125416</v>
      </c>
      <c r="N4924">
        <v>37774.248867758957</v>
      </c>
      <c r="O4924">
        <v>40.059699665503537</v>
      </c>
      <c r="P4924">
        <v>74.231477789079392</v>
      </c>
      <c r="Q4924" s="6">
        <v>4922</v>
      </c>
    </row>
    <row r="4925" spans="1:17" x14ac:dyDescent="0.25">
      <c r="A4925">
        <v>110.48399999999999</v>
      </c>
      <c r="B4925">
        <v>-15.350999999999999</v>
      </c>
      <c r="C4925">
        <v>2018.365</v>
      </c>
      <c r="D4925">
        <v>3</v>
      </c>
      <c r="E4925">
        <v>0.65</v>
      </c>
      <c r="F4925">
        <v>19.899999999999999</v>
      </c>
      <c r="G4925">
        <v>54.048620189015942</v>
      </c>
      <c r="H4925">
        <v>19.445660857327169</v>
      </c>
      <c r="I4925">
        <v>0.48399999999999466</v>
      </c>
      <c r="J4925">
        <v>6152.0250725229553</v>
      </c>
      <c r="K4925">
        <v>-1677.5845999756639</v>
      </c>
      <c r="L4925">
        <v>-15.253034590841171</v>
      </c>
      <c r="M4925">
        <v>6376.6529294784877</v>
      </c>
      <c r="N4925">
        <v>36051.424681226548</v>
      </c>
      <c r="O4925">
        <v>71.954947596489902</v>
      </c>
      <c r="P4925">
        <v>1.8276907118582801</v>
      </c>
      <c r="Q4925" s="6">
        <v>4923</v>
      </c>
    </row>
    <row r="4926" spans="1:17" x14ac:dyDescent="0.25">
      <c r="A4926">
        <v>147.12156818733902</v>
      </c>
      <c r="B4926">
        <v>-13.923013376288356</v>
      </c>
      <c r="C4926">
        <v>2018.365</v>
      </c>
      <c r="D4926">
        <v>1.2</v>
      </c>
      <c r="E4926">
        <v>0.65</v>
      </c>
      <c r="F4926">
        <v>19.899999999999999</v>
      </c>
      <c r="G4926">
        <v>46.089820015575185</v>
      </c>
      <c r="H4926">
        <v>14.787362754257979</v>
      </c>
      <c r="I4926">
        <v>37.121568187339022</v>
      </c>
      <c r="J4926">
        <v>6191.9497865753501</v>
      </c>
      <c r="K4926">
        <v>-1524.7162614301901</v>
      </c>
      <c r="L4926">
        <v>-13.833397128481476</v>
      </c>
      <c r="M4926">
        <v>6376.9116221992736</v>
      </c>
      <c r="N4926">
        <v>37445.088941393857</v>
      </c>
      <c r="O4926">
        <v>44.513998353503403</v>
      </c>
      <c r="P4926">
        <v>72.364273623585547</v>
      </c>
      <c r="Q4926" s="6">
        <v>4924</v>
      </c>
    </row>
    <row r="4927" spans="1:17" x14ac:dyDescent="0.25">
      <c r="A4927">
        <v>107.750614230134</v>
      </c>
      <c r="B4927">
        <v>-16.859758803501773</v>
      </c>
      <c r="C4927">
        <v>2018.365</v>
      </c>
      <c r="D4927">
        <v>1.2</v>
      </c>
      <c r="E4927">
        <v>0.65</v>
      </c>
      <c r="F4927">
        <v>19.899999999999999</v>
      </c>
      <c r="G4927">
        <v>46.089820015575185</v>
      </c>
      <c r="H4927">
        <v>20.388794017120219</v>
      </c>
      <c r="I4927">
        <v>-2.2493857698659951</v>
      </c>
      <c r="J4927">
        <v>6105.7111091261659</v>
      </c>
      <c r="K4927">
        <v>-1837.9863794772305</v>
      </c>
      <c r="L4927">
        <v>-16.753234502624323</v>
      </c>
      <c r="M4927">
        <v>6376.3549210540732</v>
      </c>
      <c r="N4927">
        <v>36110.735638157908</v>
      </c>
      <c r="O4927">
        <v>70.033086413820897</v>
      </c>
      <c r="P4927">
        <v>7.7127574483157906</v>
      </c>
      <c r="Q4927" s="6">
        <v>4925</v>
      </c>
    </row>
    <row r="4928" spans="1:17" x14ac:dyDescent="0.25">
      <c r="A4928">
        <v>115.09</v>
      </c>
      <c r="B4928">
        <v>-5.2430000000000003</v>
      </c>
      <c r="C4928">
        <v>2018.365</v>
      </c>
      <c r="D4928">
        <v>0.75</v>
      </c>
      <c r="E4928">
        <v>0.65</v>
      </c>
      <c r="F4928">
        <v>19.899999999999999</v>
      </c>
      <c r="G4928">
        <v>42.007420362456692</v>
      </c>
      <c r="H4928">
        <v>19.158692950856818</v>
      </c>
      <c r="I4928">
        <v>5.0900000000000034</v>
      </c>
      <c r="J4928">
        <v>6351.6320290823523</v>
      </c>
      <c r="K4928">
        <v>-578.94855351245428</v>
      </c>
      <c r="L4928">
        <v>-5.208094336155626</v>
      </c>
      <c r="M4928">
        <v>6377.9629083649397</v>
      </c>
      <c r="N4928">
        <v>35846.660929892794</v>
      </c>
      <c r="O4928">
        <v>81.401673861980953</v>
      </c>
      <c r="P4928">
        <v>44.267138447893466</v>
      </c>
      <c r="Q4928" s="6">
        <v>4926</v>
      </c>
    </row>
    <row r="4929" spans="1:17" x14ac:dyDescent="0.25">
      <c r="A4929">
        <v>126.069</v>
      </c>
      <c r="B4929">
        <v>-8.2010000000000005</v>
      </c>
      <c r="C4929">
        <v>2018.365</v>
      </c>
      <c r="D4929">
        <v>1.2</v>
      </c>
      <c r="E4929">
        <v>0.65</v>
      </c>
      <c r="F4929">
        <v>19.899999999999999</v>
      </c>
      <c r="G4929">
        <v>46.089820015575185</v>
      </c>
      <c r="H4929">
        <v>18.700117474531126</v>
      </c>
      <c r="I4929">
        <v>16.069000000000003</v>
      </c>
      <c r="J4929">
        <v>6313.3455062144558</v>
      </c>
      <c r="K4929">
        <v>-903.78826297320734</v>
      </c>
      <c r="L4929">
        <v>-8.1468377400208958</v>
      </c>
      <c r="M4929">
        <v>6377.7084211436313</v>
      </c>
      <c r="N4929">
        <v>36151.036205851269</v>
      </c>
      <c r="O4929">
        <v>68.884320247499872</v>
      </c>
      <c r="P4929">
        <v>63.654703432443384</v>
      </c>
      <c r="Q4929" s="6">
        <v>4927</v>
      </c>
    </row>
    <row r="4930" spans="1:17" x14ac:dyDescent="0.25">
      <c r="A4930">
        <v>124.233</v>
      </c>
      <c r="B4930">
        <v>-19.067999999999998</v>
      </c>
      <c r="C4930">
        <v>2018.365</v>
      </c>
      <c r="D4930">
        <v>1.2</v>
      </c>
      <c r="E4930">
        <v>0.65</v>
      </c>
      <c r="F4930">
        <v>19.899999999999999</v>
      </c>
      <c r="G4930">
        <v>46.089820015575185</v>
      </c>
      <c r="H4930">
        <v>22.33483210847497</v>
      </c>
      <c r="I4930">
        <v>14.233000000000004</v>
      </c>
      <c r="J4930">
        <v>6030.335804462884</v>
      </c>
      <c r="K4930">
        <v>-2070.4657216013447</v>
      </c>
      <c r="L4930">
        <v>-18.949483293378652</v>
      </c>
      <c r="M4930">
        <v>6375.8747022595417</v>
      </c>
      <c r="N4930">
        <v>36408.082268221682</v>
      </c>
      <c r="O4930">
        <v>62.335891346296634</v>
      </c>
      <c r="P4930">
        <v>37.826819598991072</v>
      </c>
      <c r="Q4930" s="6">
        <v>4928</v>
      </c>
    </row>
    <row r="4931" spans="1:17" x14ac:dyDescent="0.25">
      <c r="A4931">
        <v>105.94808320348351</v>
      </c>
      <c r="B4931">
        <v>-9.7091726490429515</v>
      </c>
      <c r="C4931">
        <v>2018.365</v>
      </c>
      <c r="D4931">
        <v>1.2</v>
      </c>
      <c r="E4931">
        <v>0.65</v>
      </c>
      <c r="F4931">
        <v>19.899999999999999</v>
      </c>
      <c r="G4931">
        <v>46.089820015575185</v>
      </c>
      <c r="H4931">
        <v>16.70105229616075</v>
      </c>
      <c r="I4931">
        <v>-4.0519167965164939</v>
      </c>
      <c r="J4931">
        <v>6287.381201307051</v>
      </c>
      <c r="K4931">
        <v>-1068.5560803773299</v>
      </c>
      <c r="L4931">
        <v>-9.6453995407090662</v>
      </c>
      <c r="M4931">
        <v>6377.5367084369391</v>
      </c>
      <c r="N4931">
        <v>35911.125218864909</v>
      </c>
      <c r="O4931">
        <v>77.629388750923653</v>
      </c>
      <c r="P4931">
        <v>22.784023934032795</v>
      </c>
      <c r="Q4931" s="6">
        <v>4929</v>
      </c>
    </row>
    <row r="4932" spans="1:17" x14ac:dyDescent="0.25">
      <c r="A4932">
        <v>103.94344214440356</v>
      </c>
      <c r="B4932">
        <v>-15.355603035054543</v>
      </c>
      <c r="C4932">
        <v>2018.365</v>
      </c>
      <c r="D4932">
        <v>0.75</v>
      </c>
      <c r="E4932">
        <v>0.65</v>
      </c>
      <c r="F4932">
        <v>19.899999999999999</v>
      </c>
      <c r="G4932">
        <v>42.007420362456692</v>
      </c>
      <c r="H4932">
        <v>18.39614042208283</v>
      </c>
      <c r="I4932">
        <v>-6.0565578555964379</v>
      </c>
      <c r="J4932">
        <v>6151.8902155157766</v>
      </c>
      <c r="K4932">
        <v>-1678.0757585012821</v>
      </c>
      <c r="L4932">
        <v>-15.25761109201307</v>
      </c>
      <c r="M4932">
        <v>6376.6520584887176</v>
      </c>
      <c r="N4932">
        <v>36091.464015313599</v>
      </c>
      <c r="O4932">
        <v>70.645385021365996</v>
      </c>
      <c r="P4932">
        <v>21.834746424720702</v>
      </c>
      <c r="Q4932" s="6">
        <v>4930</v>
      </c>
    </row>
    <row r="4933" spans="1:17" x14ac:dyDescent="0.25">
      <c r="A4933">
        <v>152.346</v>
      </c>
      <c r="B4933">
        <v>-13.762</v>
      </c>
      <c r="C4933">
        <v>2018.365</v>
      </c>
      <c r="D4933">
        <v>3</v>
      </c>
      <c r="E4933">
        <v>0.65</v>
      </c>
      <c r="F4933">
        <v>19.899999999999999</v>
      </c>
      <c r="G4933">
        <v>54.048620189015942</v>
      </c>
      <c r="H4933">
        <v>17.882556364820712</v>
      </c>
      <c r="I4933">
        <v>42.346000000000004</v>
      </c>
      <c r="J4933">
        <v>6196.2118971181917</v>
      </c>
      <c r="K4933">
        <v>-1507.4194610972534</v>
      </c>
      <c r="L4933">
        <v>-13.673339396149</v>
      </c>
      <c r="M4933">
        <v>6376.9393368357951</v>
      </c>
      <c r="N4933">
        <v>37845.653794088139</v>
      </c>
      <c r="O4933">
        <v>39.139347560942639</v>
      </c>
      <c r="P4933">
        <v>75.371288797080098</v>
      </c>
      <c r="Q4933" s="6">
        <v>4931</v>
      </c>
    </row>
    <row r="4934" spans="1:17" x14ac:dyDescent="0.25">
      <c r="A4934">
        <v>155.63800000000001</v>
      </c>
      <c r="B4934">
        <v>-14.756</v>
      </c>
      <c r="C4934">
        <v>2018.365</v>
      </c>
      <c r="D4934">
        <v>3</v>
      </c>
      <c r="E4934">
        <v>0.65</v>
      </c>
      <c r="F4934">
        <v>19.899999999999999</v>
      </c>
      <c r="G4934">
        <v>54.048620189015942</v>
      </c>
      <c r="H4934">
        <v>19.404135362982519</v>
      </c>
      <c r="I4934">
        <v>45.638000000000005</v>
      </c>
      <c r="J4934">
        <v>6169.124062499649</v>
      </c>
      <c r="K4934">
        <v>-1614.0078311670195</v>
      </c>
      <c r="L4934">
        <v>-14.661485291292575</v>
      </c>
      <c r="M4934">
        <v>6376.7635190259825</v>
      </c>
      <c r="N4934">
        <v>38141.020122004935</v>
      </c>
      <c r="O4934">
        <v>35.462176046137785</v>
      </c>
      <c r="P4934">
        <v>76.012671368357417</v>
      </c>
      <c r="Q4934" s="6">
        <v>4932</v>
      </c>
    </row>
    <row r="4935" spans="1:17" x14ac:dyDescent="0.25">
      <c r="A4935">
        <v>114.834</v>
      </c>
      <c r="B4935">
        <v>-11.743</v>
      </c>
      <c r="C4935">
        <v>2018.365</v>
      </c>
      <c r="D4935">
        <v>1.2</v>
      </c>
      <c r="E4935">
        <v>0.65</v>
      </c>
      <c r="F4935">
        <v>19.899999999999999</v>
      </c>
      <c r="G4935">
        <v>46.089820015575185</v>
      </c>
      <c r="H4935">
        <v>17.797095361639467</v>
      </c>
      <c r="I4935">
        <v>4.8340000000000032</v>
      </c>
      <c r="J4935">
        <v>6245.5137137514612</v>
      </c>
      <c r="K4935">
        <v>-1289.5813928381601</v>
      </c>
      <c r="L4935">
        <v>-11.666548269687627</v>
      </c>
      <c r="M4935">
        <v>6377.2613022685509</v>
      </c>
      <c r="N4935">
        <v>35967.820296846905</v>
      </c>
      <c r="O4935">
        <v>75.081624925754028</v>
      </c>
      <c r="P4935">
        <v>22.564450973808576</v>
      </c>
      <c r="Q4935" s="6">
        <v>4933</v>
      </c>
    </row>
    <row r="4936" spans="1:17" x14ac:dyDescent="0.25">
      <c r="A4936">
        <v>112.16083089971774</v>
      </c>
      <c r="B4936">
        <v>-10.924356578822735</v>
      </c>
      <c r="C4936">
        <v>2018.365</v>
      </c>
      <c r="D4936">
        <v>3</v>
      </c>
      <c r="E4936">
        <v>0.65</v>
      </c>
      <c r="F4936">
        <v>19.899999999999999</v>
      </c>
      <c r="G4936">
        <v>54.048620189015942</v>
      </c>
      <c r="H4936">
        <v>20.713874009786579</v>
      </c>
      <c r="I4936">
        <v>2.1608308997177375</v>
      </c>
      <c r="J4936">
        <v>6263.3098738189692</v>
      </c>
      <c r="K4936">
        <v>-1200.7919889906711</v>
      </c>
      <c r="L4936">
        <v>-10.852965801900021</v>
      </c>
      <c r="M4936">
        <v>6377.3781428030725</v>
      </c>
      <c r="N4936">
        <v>35926.133608812008</v>
      </c>
      <c r="O4936">
        <v>76.901665931927965</v>
      </c>
      <c r="P4936">
        <v>11.260193860320321</v>
      </c>
      <c r="Q4936" s="6">
        <v>4934</v>
      </c>
    </row>
    <row r="4937" spans="1:17" x14ac:dyDescent="0.25">
      <c r="A4937">
        <v>138.06043761684498</v>
      </c>
      <c r="B4937">
        <v>-10.602694197460838</v>
      </c>
      <c r="C4937">
        <v>2018.365</v>
      </c>
      <c r="D4937">
        <v>3</v>
      </c>
      <c r="E4937">
        <v>0.65</v>
      </c>
      <c r="F4937">
        <v>19.899999999999999</v>
      </c>
      <c r="G4937">
        <v>54.048620189015942</v>
      </c>
      <c r="H4937">
        <v>15.739417155385466</v>
      </c>
      <c r="I4937">
        <v>28.060437616844979</v>
      </c>
      <c r="J4937">
        <v>6269.9546530552889</v>
      </c>
      <c r="K4937">
        <v>-1165.8379600611693</v>
      </c>
      <c r="L4937">
        <v>-10.533308008908122</v>
      </c>
      <c r="M4937">
        <v>6377.4218537344113</v>
      </c>
      <c r="N4937">
        <v>36768.239853073072</v>
      </c>
      <c r="O4937">
        <v>55.203238617894897</v>
      </c>
      <c r="P4937">
        <v>70.956849312891478</v>
      </c>
      <c r="Q4937" s="6">
        <v>4935</v>
      </c>
    </row>
    <row r="4938" spans="1:17" x14ac:dyDescent="0.25">
      <c r="A4938">
        <v>109.25963992102143</v>
      </c>
      <c r="B4938">
        <v>-16.430958224242296</v>
      </c>
      <c r="C4938">
        <v>2018.365</v>
      </c>
      <c r="D4938">
        <v>3</v>
      </c>
      <c r="E4938">
        <v>0.65</v>
      </c>
      <c r="F4938">
        <v>19.899999999999999</v>
      </c>
      <c r="G4938">
        <v>54.048620189015942</v>
      </c>
      <c r="H4938">
        <v>17.415257891224986</v>
      </c>
      <c r="I4938">
        <v>-0.74036007897856848</v>
      </c>
      <c r="J4938">
        <v>6119.3039669254913</v>
      </c>
      <c r="K4938">
        <v>-1792.5215441113328</v>
      </c>
      <c r="L4938">
        <v>-16.326837642698447</v>
      </c>
      <c r="M4938">
        <v>6376.4421526218939</v>
      </c>
      <c r="N4938">
        <v>36089.976704891633</v>
      </c>
      <c r="O4938">
        <v>70.68364160962561</v>
      </c>
      <c r="P4938">
        <v>2.6157373671513202</v>
      </c>
      <c r="Q4938" s="6">
        <v>4936</v>
      </c>
    </row>
    <row r="4939" spans="1:17" x14ac:dyDescent="0.25">
      <c r="A4939">
        <v>133.566</v>
      </c>
      <c r="B4939">
        <v>-13.433</v>
      </c>
      <c r="C4939">
        <v>2018.365</v>
      </c>
      <c r="D4939">
        <v>0.75</v>
      </c>
      <c r="E4939">
        <v>0.65</v>
      </c>
      <c r="F4939">
        <v>19.899999999999999</v>
      </c>
      <c r="G4939">
        <v>42.007420362456692</v>
      </c>
      <c r="H4939">
        <v>19.295549262121629</v>
      </c>
      <c r="I4939">
        <v>23.566000000000003</v>
      </c>
      <c r="J4939">
        <v>6204.7693152961183</v>
      </c>
      <c r="K4939">
        <v>-1472.0405815931206</v>
      </c>
      <c r="L4939">
        <v>-13.34630066955846</v>
      </c>
      <c r="M4939">
        <v>6376.9950391934035</v>
      </c>
      <c r="N4939">
        <v>36590.725323787497</v>
      </c>
      <c r="O4939">
        <v>58.535558626910856</v>
      </c>
      <c r="P4939">
        <v>61.960521239457613</v>
      </c>
      <c r="Q4939" s="6">
        <v>4937</v>
      </c>
    </row>
    <row r="4940" spans="1:17" x14ac:dyDescent="0.25">
      <c r="A4940">
        <v>117.91699533401118</v>
      </c>
      <c r="B4940">
        <v>-12.854595510635166</v>
      </c>
      <c r="C4940">
        <v>2018.365</v>
      </c>
      <c r="D4940">
        <v>0.75</v>
      </c>
      <c r="E4940">
        <v>0.65</v>
      </c>
      <c r="F4940">
        <v>19.899999999999999</v>
      </c>
      <c r="G4940">
        <v>42.007420362456692</v>
      </c>
      <c r="H4940">
        <v>16.797789324699309</v>
      </c>
      <c r="I4940">
        <v>7.9169953340111761</v>
      </c>
      <c r="J4940">
        <v>6219.3202897648334</v>
      </c>
      <c r="K4940">
        <v>-1409.7273192519813</v>
      </c>
      <c r="L4940">
        <v>-12.771371548813329</v>
      </c>
      <c r="M4940">
        <v>6377.0899304718851</v>
      </c>
      <c r="N4940">
        <v>36041.868021678565</v>
      </c>
      <c r="O4940">
        <v>72.301658577504483</v>
      </c>
      <c r="P4940">
        <v>32.008220701327154</v>
      </c>
      <c r="Q4940" s="6">
        <v>4938</v>
      </c>
    </row>
    <row r="4941" spans="1:17" x14ac:dyDescent="0.25">
      <c r="A4941">
        <v>153.76900000000001</v>
      </c>
      <c r="B4941">
        <v>-7.2590000000000003</v>
      </c>
      <c r="C4941">
        <v>2018.365</v>
      </c>
      <c r="D4941">
        <v>0.75</v>
      </c>
      <c r="E4941">
        <v>0.65</v>
      </c>
      <c r="F4941">
        <v>19.899999999999999</v>
      </c>
      <c r="G4941">
        <v>42.007420362456692</v>
      </c>
      <c r="H4941">
        <v>15.735672000610769</v>
      </c>
      <c r="I4941">
        <v>43.769000000000005</v>
      </c>
      <c r="J4941">
        <v>6327.3580836609763</v>
      </c>
      <c r="K4941">
        <v>-800.55616758544488</v>
      </c>
      <c r="L4941">
        <v>-7.2109177512001521</v>
      </c>
      <c r="M4941">
        <v>6377.8013842020046</v>
      </c>
      <c r="N4941">
        <v>37857.336371561651</v>
      </c>
      <c r="O4941">
        <v>39.002121741693259</v>
      </c>
      <c r="P4941">
        <v>82.485816589699809</v>
      </c>
      <c r="Q4941" s="6">
        <v>4939</v>
      </c>
    </row>
    <row r="4942" spans="1:17" x14ac:dyDescent="0.25">
      <c r="A4942">
        <v>122.08499999999999</v>
      </c>
      <c r="B4942">
        <v>-13.243</v>
      </c>
      <c r="C4942">
        <v>2018.365</v>
      </c>
      <c r="D4942">
        <v>3</v>
      </c>
      <c r="E4942">
        <v>0.65</v>
      </c>
      <c r="F4942">
        <v>19.899999999999999</v>
      </c>
      <c r="G4942">
        <v>54.048620189015942</v>
      </c>
      <c r="H4942">
        <v>21.230971615442499</v>
      </c>
      <c r="I4942">
        <v>12.084999999999994</v>
      </c>
      <c r="J4942">
        <v>6209.6186059615202</v>
      </c>
      <c r="K4942">
        <v>-1451.5872397381106</v>
      </c>
      <c r="L4942">
        <v>-13.157438498336338</v>
      </c>
      <c r="M4942">
        <v>6377.0266383381213</v>
      </c>
      <c r="N4942">
        <v>36144.705344014379</v>
      </c>
      <c r="O4942">
        <v>69.04258696636758</v>
      </c>
      <c r="P4942">
        <v>43.06490543695989</v>
      </c>
      <c r="Q4942" s="6">
        <v>4940</v>
      </c>
    </row>
    <row r="4943" spans="1:17" x14ac:dyDescent="0.25">
      <c r="A4943">
        <v>142.58627377846688</v>
      </c>
      <c r="B4943">
        <v>-14.446708092693124</v>
      </c>
      <c r="C4943">
        <v>2018.365</v>
      </c>
      <c r="D4943">
        <v>3</v>
      </c>
      <c r="E4943">
        <v>0.65</v>
      </c>
      <c r="F4943">
        <v>19.899999999999999</v>
      </c>
      <c r="G4943">
        <v>54.048620189015942</v>
      </c>
      <c r="H4943">
        <v>22.088459582285438</v>
      </c>
      <c r="I4943">
        <v>32.586273778466875</v>
      </c>
      <c r="J4943">
        <v>6177.7510461040201</v>
      </c>
      <c r="K4943">
        <v>-1580.8915410488119</v>
      </c>
      <c r="L4943">
        <v>-14.354003179404765</v>
      </c>
      <c r="M4943">
        <v>6376.819430734965</v>
      </c>
      <c r="N4943">
        <v>37141.998329639333</v>
      </c>
      <c r="O4943">
        <v>48.980902676795779</v>
      </c>
      <c r="P4943">
        <v>68.678997754736301</v>
      </c>
      <c r="Q4943" s="6">
        <v>4941</v>
      </c>
    </row>
    <row r="4944" spans="1:17" x14ac:dyDescent="0.25">
      <c r="A4944">
        <v>145.64699999999999</v>
      </c>
      <c r="B4944">
        <v>-13.045999999999999</v>
      </c>
      <c r="C4944">
        <v>2018.365</v>
      </c>
      <c r="D4944">
        <v>1.2</v>
      </c>
      <c r="E4944">
        <v>0.65</v>
      </c>
      <c r="F4944">
        <v>19.899999999999999</v>
      </c>
      <c r="G4944">
        <v>46.089820015575185</v>
      </c>
      <c r="H4944">
        <v>20.881695859767675</v>
      </c>
      <c r="I4944">
        <v>35.646999999999991</v>
      </c>
      <c r="J4944">
        <v>6214.5748308745551</v>
      </c>
      <c r="K4944">
        <v>-1430.3638160182084</v>
      </c>
      <c r="L4944">
        <v>-12.96162218489243</v>
      </c>
      <c r="M4944">
        <v>6377.0589596391283</v>
      </c>
      <c r="N4944">
        <v>37317.754606455761</v>
      </c>
      <c r="O4944">
        <v>46.344299888098163</v>
      </c>
      <c r="P4944">
        <v>72.528340634560749</v>
      </c>
      <c r="Q4944" s="6">
        <v>4942</v>
      </c>
    </row>
    <row r="4945" spans="1:17" x14ac:dyDescent="0.25">
      <c r="A4945">
        <v>108.89868144003127</v>
      </c>
      <c r="B4945">
        <v>-7.3848890965712002</v>
      </c>
      <c r="C4945">
        <v>2018.365</v>
      </c>
      <c r="D4945">
        <v>3</v>
      </c>
      <c r="E4945">
        <v>0.65</v>
      </c>
      <c r="F4945">
        <v>19.899999999999999</v>
      </c>
      <c r="G4945">
        <v>54.048620189015942</v>
      </c>
      <c r="H4945">
        <v>23.18971171502556</v>
      </c>
      <c r="I4945">
        <v>-1.1013185599687318</v>
      </c>
      <c r="J4945">
        <v>6325.5837543878088</v>
      </c>
      <c r="K4945">
        <v>-814.36500876644834</v>
      </c>
      <c r="L4945">
        <v>-7.335991190467043</v>
      </c>
      <c r="M4945">
        <v>6377.7896015216866</v>
      </c>
      <c r="N4945">
        <v>35849.181912772096</v>
      </c>
      <c r="O4945">
        <v>81.209091295111264</v>
      </c>
      <c r="P4945">
        <v>8.5063046298239868</v>
      </c>
      <c r="Q4945" s="6">
        <v>4943</v>
      </c>
    </row>
    <row r="4946" spans="1:17" x14ac:dyDescent="0.25">
      <c r="A4946">
        <v>135.47900000000001</v>
      </c>
      <c r="B4946">
        <v>-2.9700000000000006</v>
      </c>
      <c r="C4946">
        <v>2018.365</v>
      </c>
      <c r="D4946">
        <v>3</v>
      </c>
      <c r="E4946">
        <v>0.65</v>
      </c>
      <c r="F4946">
        <v>19.899999999999999</v>
      </c>
      <c r="G4946">
        <v>54.048620189015942</v>
      </c>
      <c r="H4946">
        <v>21.597479753869877</v>
      </c>
      <c r="I4946">
        <v>25.479000000000013</v>
      </c>
      <c r="J4946">
        <v>6369.6301260361879</v>
      </c>
      <c r="K4946">
        <v>-328.26160840566502</v>
      </c>
      <c r="L4946">
        <v>-2.9501525396747823</v>
      </c>
      <c r="M4946">
        <v>6378.0830682941769</v>
      </c>
      <c r="N4946">
        <v>36518.424192683415</v>
      </c>
      <c r="O4946">
        <v>60.025592440989584</v>
      </c>
      <c r="P4946">
        <v>83.794556267214531</v>
      </c>
      <c r="Q4946" s="6">
        <v>4944</v>
      </c>
    </row>
    <row r="4947" spans="1:17" x14ac:dyDescent="0.25">
      <c r="A4947">
        <v>149.90899999999999</v>
      </c>
      <c r="B4947">
        <v>-18.960999999999999</v>
      </c>
      <c r="C4947">
        <v>2018.365</v>
      </c>
      <c r="D4947">
        <v>1.2</v>
      </c>
      <c r="E4947">
        <v>0.65</v>
      </c>
      <c r="F4947">
        <v>19.899999999999999</v>
      </c>
      <c r="G4947">
        <v>46.089820015575185</v>
      </c>
      <c r="H4947">
        <v>22.272027381280303</v>
      </c>
      <c r="I4947">
        <v>39.908999999999992</v>
      </c>
      <c r="J4947">
        <v>6034.1946913321217</v>
      </c>
      <c r="K4947">
        <v>-2059.2679071563994</v>
      </c>
      <c r="L4947">
        <v>-18.843048842103045</v>
      </c>
      <c r="M4947">
        <v>6375.8991433636284</v>
      </c>
      <c r="N4947">
        <v>37790.786971704139</v>
      </c>
      <c r="O4947">
        <v>39.831324544624216</v>
      </c>
      <c r="P4947">
        <v>68.769782431019763</v>
      </c>
      <c r="Q4947" s="6">
        <v>4945</v>
      </c>
    </row>
    <row r="4948" spans="1:17" x14ac:dyDescent="0.25">
      <c r="A4948">
        <v>151.76900000000001</v>
      </c>
      <c r="B4948">
        <v>-9.9489999999999998</v>
      </c>
      <c r="C4948">
        <v>2018.365</v>
      </c>
      <c r="D4948">
        <v>0.75</v>
      </c>
      <c r="E4948">
        <v>0.65</v>
      </c>
      <c r="F4948">
        <v>19.899999999999999</v>
      </c>
      <c r="G4948">
        <v>42.007420362456692</v>
      </c>
      <c r="H4948">
        <v>15.526477224272337</v>
      </c>
      <c r="I4948">
        <v>41.769000000000005</v>
      </c>
      <c r="J4948">
        <v>6282.8528718285897</v>
      </c>
      <c r="K4948">
        <v>-1094.6931955118221</v>
      </c>
      <c r="L4948">
        <v>-9.8837140432729793</v>
      </c>
      <c r="M4948">
        <v>6377.5068327164217</v>
      </c>
      <c r="N4948">
        <v>37727.000511612605</v>
      </c>
      <c r="O4948">
        <v>40.687623827973219</v>
      </c>
      <c r="P4948">
        <v>79.051649362380431</v>
      </c>
      <c r="Q4948" s="6">
        <v>4946</v>
      </c>
    </row>
    <row r="4949" spans="1:17" x14ac:dyDescent="0.25">
      <c r="A4949">
        <v>109.4708781119987</v>
      </c>
      <c r="B4949">
        <v>-11.441663158359146</v>
      </c>
      <c r="C4949">
        <v>2018.365</v>
      </c>
      <c r="D4949">
        <v>0.75</v>
      </c>
      <c r="E4949">
        <v>0.65</v>
      </c>
      <c r="F4949">
        <v>19.899999999999999</v>
      </c>
      <c r="G4949">
        <v>42.007420362456692</v>
      </c>
      <c r="H4949">
        <v>16.724848125035784</v>
      </c>
      <c r="I4949">
        <v>-0.52912188800129911</v>
      </c>
      <c r="J4949">
        <v>6252.2119931268062</v>
      </c>
      <c r="K4949">
        <v>-1256.9277345413732</v>
      </c>
      <c r="L4949">
        <v>-11.367067352256234</v>
      </c>
      <c r="M4949">
        <v>6377.3052409977981</v>
      </c>
      <c r="N4949">
        <v>35934.230515829746</v>
      </c>
      <c r="O4949">
        <v>76.526025945501146</v>
      </c>
      <c r="P4949">
        <v>2.6654981766860013</v>
      </c>
      <c r="Q4949" s="6">
        <v>4947</v>
      </c>
    </row>
    <row r="4950" spans="1:17" x14ac:dyDescent="0.25">
      <c r="A4950">
        <v>150.13399999999999</v>
      </c>
      <c r="B4950">
        <v>-11.808999999999999</v>
      </c>
      <c r="C4950">
        <v>2018.365</v>
      </c>
      <c r="D4950">
        <v>3</v>
      </c>
      <c r="E4950">
        <v>0.65</v>
      </c>
      <c r="F4950">
        <v>19.899999999999999</v>
      </c>
      <c r="G4950">
        <v>54.048620189015942</v>
      </c>
      <c r="H4950">
        <v>16.570202900150228</v>
      </c>
      <c r="I4950">
        <v>40.133999999999986</v>
      </c>
      <c r="J4950">
        <v>6244.0236904476678</v>
      </c>
      <c r="K4950">
        <v>-1296.7286869892605</v>
      </c>
      <c r="L4950">
        <v>-11.732142889508902</v>
      </c>
      <c r="M4950">
        <v>6377.2515345196007</v>
      </c>
      <c r="N4950">
        <v>37628.681994049708</v>
      </c>
      <c r="O4950">
        <v>41.991543783141964</v>
      </c>
      <c r="P4950">
        <v>76.356083321874223</v>
      </c>
      <c r="Q4950" s="6">
        <v>4948</v>
      </c>
    </row>
    <row r="4951" spans="1:17" x14ac:dyDescent="0.25">
      <c r="A4951">
        <v>99.204369441366666</v>
      </c>
      <c r="B4951">
        <v>-17.080930299372501</v>
      </c>
      <c r="C4951">
        <v>2018.365</v>
      </c>
      <c r="D4951">
        <v>0.75</v>
      </c>
      <c r="E4951">
        <v>0.65</v>
      </c>
      <c r="F4951">
        <v>19.899999999999999</v>
      </c>
      <c r="G4951">
        <v>42.007420362456692</v>
      </c>
      <c r="H4951">
        <v>17.713533318243577</v>
      </c>
      <c r="I4951">
        <v>-10.795630558633334</v>
      </c>
      <c r="J4951">
        <v>6098.5668991949606</v>
      </c>
      <c r="K4951">
        <v>-1861.3973679109131</v>
      </c>
      <c r="L4951">
        <v>-16.973175399394275</v>
      </c>
      <c r="M4951">
        <v>6376.3091506938481</v>
      </c>
      <c r="N4951">
        <v>36239.375791072198</v>
      </c>
      <c r="O4951">
        <v>66.407460212335238</v>
      </c>
      <c r="P4951">
        <v>32.991182973764204</v>
      </c>
      <c r="Q4951" s="6">
        <v>4949</v>
      </c>
    </row>
    <row r="4952" spans="1:17" x14ac:dyDescent="0.25">
      <c r="A4952">
        <v>117.11985967833159</v>
      </c>
      <c r="B4952">
        <v>-23.040230506138769</v>
      </c>
      <c r="C4952">
        <v>2018.365</v>
      </c>
      <c r="D4952">
        <v>3</v>
      </c>
      <c r="E4952">
        <v>0.65</v>
      </c>
      <c r="F4952">
        <v>19.899999999999999</v>
      </c>
      <c r="G4952">
        <v>54.048620189015942</v>
      </c>
      <c r="H4952">
        <v>20.820394941597819</v>
      </c>
      <c r="I4952">
        <v>7.1198596783315935</v>
      </c>
      <c r="J4952">
        <v>5872.3691665074593</v>
      </c>
      <c r="K4952">
        <v>-2480.8207041613409</v>
      </c>
      <c r="L4952">
        <v>-22.901944403618351</v>
      </c>
      <c r="M4952">
        <v>6374.8875279445592</v>
      </c>
      <c r="N4952">
        <v>36428.91191584101</v>
      </c>
      <c r="O4952">
        <v>61.846274925380214</v>
      </c>
      <c r="P4952">
        <v>17.700550410423435</v>
      </c>
      <c r="Q4952" s="6">
        <v>4950</v>
      </c>
    </row>
    <row r="4953" spans="1:17" x14ac:dyDescent="0.25">
      <c r="A4953">
        <v>153.02824150975857</v>
      </c>
      <c r="B4953">
        <v>-13.711441313321233</v>
      </c>
      <c r="C4953">
        <v>2018.365</v>
      </c>
      <c r="D4953">
        <v>3</v>
      </c>
      <c r="E4953">
        <v>0.65</v>
      </c>
      <c r="F4953">
        <v>19.899999999999999</v>
      </c>
      <c r="G4953">
        <v>54.048620189015942</v>
      </c>
      <c r="H4953">
        <v>14.389228120457673</v>
      </c>
      <c r="I4953">
        <v>43.028241509758573</v>
      </c>
      <c r="J4953">
        <v>6197.5401716064489</v>
      </c>
      <c r="K4953">
        <v>-1501.9857969071847</v>
      </c>
      <c r="L4953">
        <v>-13.623081358624292</v>
      </c>
      <c r="M4953">
        <v>6376.9479778955856</v>
      </c>
      <c r="N4953">
        <v>37900.264513022026</v>
      </c>
      <c r="O4953">
        <v>38.443759014226259</v>
      </c>
      <c r="P4953">
        <v>75.751767942458159</v>
      </c>
      <c r="Q4953" s="6">
        <v>4951</v>
      </c>
    </row>
    <row r="4954" spans="1:17" x14ac:dyDescent="0.25">
      <c r="A4954">
        <v>122.12299999999999</v>
      </c>
      <c r="B4954">
        <v>-16.646999999999998</v>
      </c>
      <c r="C4954">
        <v>2018.365</v>
      </c>
      <c r="D4954">
        <v>1.2</v>
      </c>
      <c r="E4954">
        <v>0.65</v>
      </c>
      <c r="F4954">
        <v>19.899999999999999</v>
      </c>
      <c r="G4954">
        <v>46.089820015575185</v>
      </c>
      <c r="H4954">
        <v>20.203347265037664</v>
      </c>
      <c r="I4954">
        <v>12.12299999999999</v>
      </c>
      <c r="J4954">
        <v>6112.4981031932657</v>
      </c>
      <c r="K4954">
        <v>-1815.4404863752693</v>
      </c>
      <c r="L4954">
        <v>-16.541665432357174</v>
      </c>
      <c r="M4954">
        <v>6376.3984521916245</v>
      </c>
      <c r="N4954">
        <v>36256.198034441179</v>
      </c>
      <c r="O4954">
        <v>65.975959476750987</v>
      </c>
      <c r="P4954">
        <v>36.862926609427738</v>
      </c>
      <c r="Q4954" s="6">
        <v>4952</v>
      </c>
    </row>
    <row r="4955" spans="1:17" x14ac:dyDescent="0.25">
      <c r="A4955">
        <v>143.548</v>
      </c>
      <c r="B4955">
        <v>-10.632999999999999</v>
      </c>
      <c r="C4955">
        <v>2018.365</v>
      </c>
      <c r="D4955">
        <v>1.2</v>
      </c>
      <c r="E4955">
        <v>0.65</v>
      </c>
      <c r="F4955">
        <v>19.899999999999999</v>
      </c>
      <c r="G4955">
        <v>46.089820015575185</v>
      </c>
      <c r="H4955">
        <v>17.056129146045297</v>
      </c>
      <c r="I4955">
        <v>33.548000000000002</v>
      </c>
      <c r="J4955">
        <v>6269.3369875785747</v>
      </c>
      <c r="K4955">
        <v>-1169.1327499834292</v>
      </c>
      <c r="L4955">
        <v>-10.563424573103633</v>
      </c>
      <c r="M4955">
        <v>6377.4177886433481</v>
      </c>
      <c r="N4955">
        <v>37119.671465604544</v>
      </c>
      <c r="O4955">
        <v>49.338566654133736</v>
      </c>
      <c r="P4955">
        <v>74.449781132295996</v>
      </c>
      <c r="Q4955" s="6">
        <v>4953</v>
      </c>
    </row>
    <row r="4956" spans="1:17" x14ac:dyDescent="0.25">
      <c r="A4956">
        <v>146.797</v>
      </c>
      <c r="B4956">
        <v>-12.493000000000002</v>
      </c>
      <c r="C4956">
        <v>2018.365</v>
      </c>
      <c r="D4956">
        <v>0.75</v>
      </c>
      <c r="E4956">
        <v>0.65</v>
      </c>
      <c r="F4956">
        <v>19.899999999999999</v>
      </c>
      <c r="G4956">
        <v>42.007420362456692</v>
      </c>
      <c r="H4956">
        <v>21.31835575734652</v>
      </c>
      <c r="I4956">
        <v>36.796999999999997</v>
      </c>
      <c r="J4956">
        <v>6228.0968288549902</v>
      </c>
      <c r="K4956">
        <v>-1370.6995350424727</v>
      </c>
      <c r="L4956">
        <v>-12.411965868043366</v>
      </c>
      <c r="M4956">
        <v>6377.1472717006645</v>
      </c>
      <c r="N4956">
        <v>37388.746473294195</v>
      </c>
      <c r="O4956">
        <v>45.318558424159917</v>
      </c>
      <c r="P4956">
        <v>73.870504772338776</v>
      </c>
      <c r="Q4956" s="6">
        <v>4954</v>
      </c>
    </row>
    <row r="4957" spans="1:17" x14ac:dyDescent="0.25">
      <c r="A4957">
        <v>141.88900000000001</v>
      </c>
      <c r="B4957">
        <v>-10.417</v>
      </c>
      <c r="C4957">
        <v>2018.365</v>
      </c>
      <c r="D4957">
        <v>0.75</v>
      </c>
      <c r="E4957">
        <v>0.65</v>
      </c>
      <c r="F4957">
        <v>19.899999999999999</v>
      </c>
      <c r="G4957">
        <v>42.007420362456692</v>
      </c>
      <c r="H4957">
        <v>15.584616139646959</v>
      </c>
      <c r="I4957">
        <v>31.88900000000001</v>
      </c>
      <c r="J4957">
        <v>6273.7012164886501</v>
      </c>
      <c r="K4957">
        <v>-1145.6426839818403</v>
      </c>
      <c r="L4957">
        <v>-10.348775012476237</v>
      </c>
      <c r="M4957">
        <v>6377.4465198174958</v>
      </c>
      <c r="N4957">
        <v>37003.837934051408</v>
      </c>
      <c r="O4957">
        <v>51.182036028488319</v>
      </c>
      <c r="P4957">
        <v>73.795643189348937</v>
      </c>
      <c r="Q4957" s="6">
        <v>4955</v>
      </c>
    </row>
    <row r="4958" spans="1:17" x14ac:dyDescent="0.25">
      <c r="A4958">
        <v>138.88800000000001</v>
      </c>
      <c r="B4958">
        <v>-13.417</v>
      </c>
      <c r="C4958">
        <v>2018.365</v>
      </c>
      <c r="D4958">
        <v>1.2</v>
      </c>
      <c r="E4958">
        <v>0.65</v>
      </c>
      <c r="F4958">
        <v>19.899999999999999</v>
      </c>
      <c r="G4958">
        <v>46.089820015575185</v>
      </c>
      <c r="H4958">
        <v>21.096910667079332</v>
      </c>
      <c r="I4958">
        <v>28.888000000000005</v>
      </c>
      <c r="J4958">
        <v>6205.1802944776236</v>
      </c>
      <c r="K4958">
        <v>-1470.3188043696878</v>
      </c>
      <c r="L4958">
        <v>-13.330396341675359</v>
      </c>
      <c r="M4958">
        <v>6376.9977162812684</v>
      </c>
      <c r="N4958">
        <v>36882.538068306509</v>
      </c>
      <c r="O4958">
        <v>53.19247958027335</v>
      </c>
      <c r="P4958">
        <v>67.191221851602222</v>
      </c>
      <c r="Q4958" s="6">
        <v>4956</v>
      </c>
    </row>
    <row r="4959" spans="1:17" x14ac:dyDescent="0.25">
      <c r="A4959">
        <v>135.244</v>
      </c>
      <c r="B4959">
        <v>-17.353000000000002</v>
      </c>
      <c r="C4959">
        <v>2018.365</v>
      </c>
      <c r="D4959">
        <v>1.2</v>
      </c>
      <c r="E4959">
        <v>0.65</v>
      </c>
      <c r="F4959">
        <v>19.899999999999999</v>
      </c>
      <c r="G4959">
        <v>46.089820015575185</v>
      </c>
      <c r="H4959">
        <v>18.170170507001259</v>
      </c>
      <c r="I4959">
        <v>25.244</v>
      </c>
      <c r="J4959">
        <v>6089.6545010274931</v>
      </c>
      <c r="K4959">
        <v>-1890.1585233375022</v>
      </c>
      <c r="L4959">
        <v>-17.243740047225227</v>
      </c>
      <c r="M4959">
        <v>6376.2521268555411</v>
      </c>
      <c r="N4959">
        <v>36796.513748835794</v>
      </c>
      <c r="O4959">
        <v>54.672468758808492</v>
      </c>
      <c r="P4959">
        <v>57.68382429209192</v>
      </c>
      <c r="Q4959" s="6">
        <v>4957</v>
      </c>
    </row>
    <row r="4960" spans="1:17" x14ac:dyDescent="0.25">
      <c r="A4960">
        <v>120.047</v>
      </c>
      <c r="B4960">
        <v>-10.247999999999999</v>
      </c>
      <c r="C4960">
        <v>2018.365</v>
      </c>
      <c r="D4960">
        <v>3</v>
      </c>
      <c r="E4960">
        <v>0.65</v>
      </c>
      <c r="F4960">
        <v>19.899999999999999</v>
      </c>
      <c r="G4960">
        <v>54.048620189015942</v>
      </c>
      <c r="H4960">
        <v>18.827618395083615</v>
      </c>
      <c r="I4960">
        <v>10.046999999999997</v>
      </c>
      <c r="J4960">
        <v>6277.0540144597708</v>
      </c>
      <c r="K4960">
        <v>-1127.2527306467091</v>
      </c>
      <c r="L4960">
        <v>-10.180834289176426</v>
      </c>
      <c r="M4960">
        <v>6377.4686058965426</v>
      </c>
      <c r="N4960">
        <v>36017.648110693568</v>
      </c>
      <c r="O4960">
        <v>73.176661889360048</v>
      </c>
      <c r="P4960">
        <v>44.881194007469382</v>
      </c>
      <c r="Q4960" s="6">
        <v>4958</v>
      </c>
    </row>
    <row r="4961" spans="1:17" x14ac:dyDescent="0.25">
      <c r="A4961">
        <v>105.593</v>
      </c>
      <c r="B4961">
        <v>-15.225999999999999</v>
      </c>
      <c r="C4961">
        <v>2018.365</v>
      </c>
      <c r="D4961">
        <v>0.75</v>
      </c>
      <c r="E4961">
        <v>0.65</v>
      </c>
      <c r="F4961">
        <v>19.899999999999999</v>
      </c>
      <c r="G4961">
        <v>42.007420362456692</v>
      </c>
      <c r="H4961">
        <v>15.338630379702105</v>
      </c>
      <c r="I4961">
        <v>-4.4069999999999965</v>
      </c>
      <c r="J4961">
        <v>6155.6721395217173</v>
      </c>
      <c r="K4961">
        <v>-1664.2426476617679</v>
      </c>
      <c r="L4961">
        <v>-15.128756101129786</v>
      </c>
      <c r="M4961">
        <v>6376.6764916828051</v>
      </c>
      <c r="N4961">
        <v>36068.188737513854</v>
      </c>
      <c r="O4961">
        <v>71.39666986457658</v>
      </c>
      <c r="P4961">
        <v>16.354485476369785</v>
      </c>
      <c r="Q4961" s="6">
        <v>4959</v>
      </c>
    </row>
    <row r="4962" spans="1:17" x14ac:dyDescent="0.25">
      <c r="A4962">
        <v>116.91499894495288</v>
      </c>
      <c r="B4962">
        <v>-11.838687169640831</v>
      </c>
      <c r="C4962">
        <v>2018.365</v>
      </c>
      <c r="D4962">
        <v>1.2</v>
      </c>
      <c r="E4962">
        <v>0.65</v>
      </c>
      <c r="F4962">
        <v>19.899999999999999</v>
      </c>
      <c r="G4962">
        <v>46.089820015575185</v>
      </c>
      <c r="H4962">
        <v>20.327208514992222</v>
      </c>
      <c r="I4962">
        <v>6.9149989449528846</v>
      </c>
      <c r="J4962">
        <v>6243.3507830411136</v>
      </c>
      <c r="K4962">
        <v>-1299.9430300865554</v>
      </c>
      <c r="L4962">
        <v>-11.761647848537145</v>
      </c>
      <c r="M4962">
        <v>6377.2471240787509</v>
      </c>
      <c r="N4962">
        <v>35997.53769619458</v>
      </c>
      <c r="O4962">
        <v>73.911674141981578</v>
      </c>
      <c r="P4962">
        <v>30.589536453651295</v>
      </c>
      <c r="Q4962" s="6">
        <v>4960</v>
      </c>
    </row>
    <row r="4963" spans="1:17" x14ac:dyDescent="0.25">
      <c r="A4963">
        <v>129.22300000000001</v>
      </c>
      <c r="B4963">
        <v>-12.122999999999999</v>
      </c>
      <c r="C4963">
        <v>2018.365</v>
      </c>
      <c r="D4963">
        <v>1.2</v>
      </c>
      <c r="E4963">
        <v>0.65</v>
      </c>
      <c r="F4963">
        <v>19.899999999999999</v>
      </c>
      <c r="G4963">
        <v>46.089820015575185</v>
      </c>
      <c r="H4963">
        <v>15.371221639557232</v>
      </c>
      <c r="I4963">
        <v>19.223000000000013</v>
      </c>
      <c r="J4963">
        <v>6236.8219815776993</v>
      </c>
      <c r="K4963">
        <v>-1330.7092015133471</v>
      </c>
      <c r="L4963">
        <v>-12.044219834873118</v>
      </c>
      <c r="M4963">
        <v>6377.2043568387453</v>
      </c>
      <c r="N4963">
        <v>36357.491075503138</v>
      </c>
      <c r="O4963">
        <v>63.529525128294111</v>
      </c>
      <c r="P4963">
        <v>58.939822480593691</v>
      </c>
      <c r="Q4963" s="6">
        <v>4961</v>
      </c>
    </row>
    <row r="4964" spans="1:17" x14ac:dyDescent="0.25">
      <c r="A4964">
        <v>134.58699999999999</v>
      </c>
      <c r="B4964">
        <v>-14.81</v>
      </c>
      <c r="C4964">
        <v>2018.365</v>
      </c>
      <c r="D4964">
        <v>0.75</v>
      </c>
      <c r="E4964">
        <v>0.65</v>
      </c>
      <c r="F4964">
        <v>19.899999999999999</v>
      </c>
      <c r="G4964">
        <v>42.007420362456692</v>
      </c>
      <c r="H4964">
        <v>20.118672835109187</v>
      </c>
      <c r="I4964">
        <v>24.586999999999989</v>
      </c>
      <c r="J4964">
        <v>6167.5995089467979</v>
      </c>
      <c r="K4964">
        <v>-1619.784974760255</v>
      </c>
      <c r="L4964">
        <v>-14.715170428714162</v>
      </c>
      <c r="M4964">
        <v>6376.7536464269861</v>
      </c>
      <c r="N4964">
        <v>36681.495277819697</v>
      </c>
      <c r="O4964">
        <v>56.78152320087645</v>
      </c>
      <c r="P4964">
        <v>60.810294844038822</v>
      </c>
      <c r="Q4964" s="6">
        <v>4962</v>
      </c>
    </row>
    <row r="4965" spans="1:17" x14ac:dyDescent="0.25">
      <c r="A4965">
        <v>140.33000000000001</v>
      </c>
      <c r="B4965">
        <v>-15.786</v>
      </c>
      <c r="C4965">
        <v>2018.365</v>
      </c>
      <c r="D4965">
        <v>0.75</v>
      </c>
      <c r="E4965">
        <v>0.65</v>
      </c>
      <c r="F4965">
        <v>19.899999999999999</v>
      </c>
      <c r="G4965">
        <v>42.007420362456692</v>
      </c>
      <c r="H4965">
        <v>22.157546873418415</v>
      </c>
      <c r="I4965">
        <v>30.330000000000013</v>
      </c>
      <c r="J4965">
        <v>6139.1062336684581</v>
      </c>
      <c r="K4965">
        <v>-1723.9530829609641</v>
      </c>
      <c r="L4965">
        <v>-15.685538236275427</v>
      </c>
      <c r="M4965">
        <v>6376.5695777994561</v>
      </c>
      <c r="N4965">
        <v>37035.551224757262</v>
      </c>
      <c r="O4965">
        <v>50.6525874195139</v>
      </c>
      <c r="P4965">
        <v>65.062027126716529</v>
      </c>
      <c r="Q4965" s="6">
        <v>4963</v>
      </c>
    </row>
    <row r="4966" spans="1:17" x14ac:dyDescent="0.25">
      <c r="A4966">
        <v>149.62570002227102</v>
      </c>
      <c r="B4966">
        <v>-7.5004189074954049</v>
      </c>
      <c r="C4966">
        <v>2018.365</v>
      </c>
      <c r="D4966">
        <v>3</v>
      </c>
      <c r="E4966">
        <v>0.65</v>
      </c>
      <c r="F4966">
        <v>19.899999999999999</v>
      </c>
      <c r="G4966">
        <v>54.048620189015942</v>
      </c>
      <c r="H4966">
        <v>17.567442013088879</v>
      </c>
      <c r="I4966">
        <v>39.625700022271019</v>
      </c>
      <c r="J4966">
        <v>6323.9287293338157</v>
      </c>
      <c r="K4966">
        <v>-827.03414453474227</v>
      </c>
      <c r="L4966">
        <v>-7.4507732861497153</v>
      </c>
      <c r="M4966">
        <v>6377.7786140567723</v>
      </c>
      <c r="N4966">
        <v>37519.852455990847</v>
      </c>
      <c r="O4966">
        <v>43.484122500490997</v>
      </c>
      <c r="P4966">
        <v>81.041401874766763</v>
      </c>
      <c r="Q4966" s="6">
        <v>4964</v>
      </c>
    </row>
    <row r="4967" spans="1:17" x14ac:dyDescent="0.25">
      <c r="A4967">
        <v>153.273</v>
      </c>
      <c r="B4967">
        <v>-11.632</v>
      </c>
      <c r="C4967">
        <v>2018.365</v>
      </c>
      <c r="D4967">
        <v>3</v>
      </c>
      <c r="E4967">
        <v>0.65</v>
      </c>
      <c r="F4967">
        <v>19.899999999999999</v>
      </c>
      <c r="G4967">
        <v>54.048620189015942</v>
      </c>
      <c r="H4967">
        <v>17.421124561499997</v>
      </c>
      <c r="I4967">
        <v>43.272999999999996</v>
      </c>
      <c r="J4967">
        <v>6248.0010764672616</v>
      </c>
      <c r="K4967">
        <v>-1277.5571626714263</v>
      </c>
      <c r="L4967">
        <v>-11.556230951028951</v>
      </c>
      <c r="M4967">
        <v>6377.2776131692062</v>
      </c>
      <c r="N4967">
        <v>37879.584289844424</v>
      </c>
      <c r="O4967">
        <v>38.710945921887202</v>
      </c>
      <c r="P4967">
        <v>77.912055915167997</v>
      </c>
      <c r="Q4967" s="6">
        <v>4965</v>
      </c>
    </row>
    <row r="4968" spans="1:17" x14ac:dyDescent="0.25">
      <c r="A4968">
        <v>154.70928201127151</v>
      </c>
      <c r="B4968">
        <v>-11.651108807922924</v>
      </c>
      <c r="C4968">
        <v>2018.365</v>
      </c>
      <c r="D4968">
        <v>3</v>
      </c>
      <c r="E4968">
        <v>0.65</v>
      </c>
      <c r="F4968">
        <v>19.899999999999999</v>
      </c>
      <c r="G4968">
        <v>54.048620189015942</v>
      </c>
      <c r="H4968">
        <v>23.747096085403022</v>
      </c>
      <c r="I4968">
        <v>44.709282011271512</v>
      </c>
      <c r="J4968">
        <v>6247.5745348015644</v>
      </c>
      <c r="K4968">
        <v>-1279.6274874181386</v>
      </c>
      <c r="L4968">
        <v>-11.575222153795403</v>
      </c>
      <c r="M4968">
        <v>6377.2748156604512</v>
      </c>
      <c r="N4968">
        <v>38000.811211571141</v>
      </c>
      <c r="O4968">
        <v>37.187262891588013</v>
      </c>
      <c r="P4968">
        <v>78.46923660616946</v>
      </c>
      <c r="Q4968" s="6">
        <v>4966</v>
      </c>
    </row>
    <row r="4969" spans="1:17" x14ac:dyDescent="0.25">
      <c r="A4969">
        <v>124.55799999999999</v>
      </c>
      <c r="B4969">
        <v>-8.5540000000000003</v>
      </c>
      <c r="C4969">
        <v>2018.365</v>
      </c>
      <c r="D4969">
        <v>0.75</v>
      </c>
      <c r="E4969">
        <v>0.65</v>
      </c>
      <c r="F4969">
        <v>19.899999999999999</v>
      </c>
      <c r="G4969">
        <v>42.007420362456692</v>
      </c>
      <c r="H4969">
        <v>21.034348390719888</v>
      </c>
      <c r="I4969">
        <v>14.557999999999993</v>
      </c>
      <c r="J4969">
        <v>6307.6574466261418</v>
      </c>
      <c r="K4969">
        <v>-942.41267430177334</v>
      </c>
      <c r="L4969">
        <v>-8.4975739395134937</v>
      </c>
      <c r="M4969">
        <v>6377.670743513092</v>
      </c>
      <c r="N4969">
        <v>36106.139049190817</v>
      </c>
      <c r="O4969">
        <v>70.228473024473828</v>
      </c>
      <c r="P4969">
        <v>60.198155614207124</v>
      </c>
      <c r="Q4969" s="6">
        <v>4967</v>
      </c>
    </row>
    <row r="4970" spans="1:17" x14ac:dyDescent="0.25">
      <c r="A4970">
        <v>126.82499999999999</v>
      </c>
      <c r="B4970">
        <v>-3.4589999999999996</v>
      </c>
      <c r="C4970">
        <v>2018.365</v>
      </c>
      <c r="D4970">
        <v>3</v>
      </c>
      <c r="E4970">
        <v>0.65</v>
      </c>
      <c r="F4970">
        <v>19.899999999999999</v>
      </c>
      <c r="G4970">
        <v>54.048620189015942</v>
      </c>
      <c r="H4970">
        <v>21.591425643088211</v>
      </c>
      <c r="I4970">
        <v>16.824999999999989</v>
      </c>
      <c r="J4970">
        <v>6366.5980609135777</v>
      </c>
      <c r="K4970">
        <v>-382.2489167498095</v>
      </c>
      <c r="L4970">
        <v>-3.4358993433638405</v>
      </c>
      <c r="M4970">
        <v>6378.0628017905974</v>
      </c>
      <c r="N4970">
        <v>36119.141334835382</v>
      </c>
      <c r="O4970">
        <v>69.845519153933253</v>
      </c>
      <c r="P4970">
        <v>78.716399558304644</v>
      </c>
      <c r="Q4970" s="6">
        <v>4968</v>
      </c>
    </row>
    <row r="4971" spans="1:17" x14ac:dyDescent="0.25">
      <c r="A4971">
        <v>135.10499999999999</v>
      </c>
      <c r="B4971">
        <v>-9.4540000000000006</v>
      </c>
      <c r="C4971">
        <v>2018.365</v>
      </c>
      <c r="D4971">
        <v>0.75</v>
      </c>
      <c r="E4971">
        <v>0.65</v>
      </c>
      <c r="F4971">
        <v>19.899999999999999</v>
      </c>
      <c r="G4971">
        <v>42.007420362456692</v>
      </c>
      <c r="H4971">
        <v>19.548122858001555</v>
      </c>
      <c r="I4971">
        <v>25.10499999999999</v>
      </c>
      <c r="J4971">
        <v>6292.0790337810868</v>
      </c>
      <c r="K4971">
        <v>-1040.7264387606317</v>
      </c>
      <c r="L4971">
        <v>-9.3918413979328061</v>
      </c>
      <c r="M4971">
        <v>6377.567725056545</v>
      </c>
      <c r="N4971">
        <v>36578.856292216507</v>
      </c>
      <c r="O4971">
        <v>58.785459684352126</v>
      </c>
      <c r="P4971">
        <v>70.680927984799183</v>
      </c>
      <c r="Q4971" s="6">
        <v>4969</v>
      </c>
    </row>
    <row r="4972" spans="1:17" x14ac:dyDescent="0.25">
      <c r="A4972">
        <v>133.88800000000001</v>
      </c>
      <c r="B4972">
        <v>-5.4169999999999998</v>
      </c>
      <c r="C4972">
        <v>2018.365</v>
      </c>
      <c r="D4972">
        <v>0.75</v>
      </c>
      <c r="E4972">
        <v>0.65</v>
      </c>
      <c r="F4972">
        <v>19.899999999999999</v>
      </c>
      <c r="G4972">
        <v>42.007420362456692</v>
      </c>
      <c r="H4972">
        <v>15.689674314440893</v>
      </c>
      <c r="I4972">
        <v>23.888000000000005</v>
      </c>
      <c r="J4972">
        <v>6349.8446404828492</v>
      </c>
      <c r="K4972">
        <v>-598.10694713612531</v>
      </c>
      <c r="L4972">
        <v>-5.3809493963086474</v>
      </c>
      <c r="M4972">
        <v>6377.9509937346847</v>
      </c>
      <c r="N4972">
        <v>36453.952046384453</v>
      </c>
      <c r="O4972">
        <v>61.386143341684487</v>
      </c>
      <c r="P4972">
        <v>77.96722183939994</v>
      </c>
      <c r="Q4972" s="6">
        <v>4970</v>
      </c>
    </row>
    <row r="4973" spans="1:17" x14ac:dyDescent="0.25">
      <c r="A4973">
        <v>146.214</v>
      </c>
      <c r="B4973">
        <v>-11.233000000000001</v>
      </c>
      <c r="C4973">
        <v>2018.365</v>
      </c>
      <c r="D4973">
        <v>3</v>
      </c>
      <c r="E4973">
        <v>0.65</v>
      </c>
      <c r="F4973">
        <v>19.899999999999999</v>
      </c>
      <c r="G4973">
        <v>54.048620189015942</v>
      </c>
      <c r="H4973">
        <v>23.276178339466405</v>
      </c>
      <c r="I4973">
        <v>36.213999999999999</v>
      </c>
      <c r="J4973">
        <v>6256.7495157612439</v>
      </c>
      <c r="K4973">
        <v>-1234.296403773413</v>
      </c>
      <c r="L4973">
        <v>-11.159694147652603</v>
      </c>
      <c r="M4973">
        <v>6377.3350323898258</v>
      </c>
      <c r="N4973">
        <v>37320.130124625961</v>
      </c>
      <c r="O4973">
        <v>46.31433400857658</v>
      </c>
      <c r="P4973">
        <v>75.103014436798233</v>
      </c>
      <c r="Q4973" s="6">
        <v>4971</v>
      </c>
    </row>
    <row r="4974" spans="1:17" x14ac:dyDescent="0.25">
      <c r="A4974">
        <v>137.001</v>
      </c>
      <c r="B4974">
        <v>-7.1120000000000001</v>
      </c>
      <c r="C4974">
        <v>2018.365</v>
      </c>
      <c r="D4974">
        <v>0.75</v>
      </c>
      <c r="E4974">
        <v>0.65</v>
      </c>
      <c r="F4974">
        <v>19.899999999999999</v>
      </c>
      <c r="G4974">
        <v>42.007420362456692</v>
      </c>
      <c r="H4974">
        <v>19.706333856788586</v>
      </c>
      <c r="I4974">
        <v>27.001000000000005</v>
      </c>
      <c r="J4974">
        <v>6329.3915409446499</v>
      </c>
      <c r="K4974">
        <v>-784.42686985035505</v>
      </c>
      <c r="L4974">
        <v>-7.0648713522976774</v>
      </c>
      <c r="M4974">
        <v>6377.8148916948758</v>
      </c>
      <c r="N4974">
        <v>36645.922831680138</v>
      </c>
      <c r="O4974">
        <v>57.481617996545928</v>
      </c>
      <c r="P4974">
        <v>76.342989964275304</v>
      </c>
      <c r="Q4974" s="6">
        <v>4972</v>
      </c>
    </row>
    <row r="4975" spans="1:17" x14ac:dyDescent="0.25">
      <c r="A4975">
        <v>145.255</v>
      </c>
      <c r="B4975">
        <v>-13.832000000000001</v>
      </c>
      <c r="C4975">
        <v>2018.365</v>
      </c>
      <c r="D4975">
        <v>0.75</v>
      </c>
      <c r="E4975">
        <v>0.65</v>
      </c>
      <c r="F4975">
        <v>19.899999999999999</v>
      </c>
      <c r="G4975">
        <v>42.007420362456692</v>
      </c>
      <c r="H4975">
        <v>20.918798370689466</v>
      </c>
      <c r="I4975">
        <v>35.254999999999995</v>
      </c>
      <c r="J4975">
        <v>6194.3649389558241</v>
      </c>
      <c r="K4975">
        <v>-1514.9406277559372</v>
      </c>
      <c r="L4975">
        <v>-13.742923590465892</v>
      </c>
      <c r="M4975">
        <v>6376.9273245498689</v>
      </c>
      <c r="N4975">
        <v>37308.513996911213</v>
      </c>
      <c r="O4975">
        <v>46.477308733738035</v>
      </c>
      <c r="P4975">
        <v>71.313341684561081</v>
      </c>
      <c r="Q4975" s="6">
        <v>4973</v>
      </c>
    </row>
    <row r="4976" spans="1:17" x14ac:dyDescent="0.25">
      <c r="A4976">
        <v>112.377</v>
      </c>
      <c r="B4976">
        <v>-0.58300000000000018</v>
      </c>
      <c r="C4976">
        <v>2018.365</v>
      </c>
      <c r="D4976">
        <v>3</v>
      </c>
      <c r="E4976">
        <v>0.65</v>
      </c>
      <c r="F4976">
        <v>19.899999999999999</v>
      </c>
      <c r="G4976">
        <v>54.048620189015942</v>
      </c>
      <c r="H4976">
        <v>23.985612151189557</v>
      </c>
      <c r="I4976">
        <v>2.3769999999999953</v>
      </c>
      <c r="J4976">
        <v>6377.8120291765563</v>
      </c>
      <c r="K4976">
        <v>-64.463734471609428</v>
      </c>
      <c r="L4976">
        <v>-0.57909736596044881</v>
      </c>
      <c r="M4976">
        <v>6378.1378044513276</v>
      </c>
      <c r="N4976">
        <v>35792.851183145758</v>
      </c>
      <c r="O4976">
        <v>87.116597976012727</v>
      </c>
      <c r="P4976">
        <v>76.227095215582693</v>
      </c>
      <c r="Q4976" s="6">
        <v>4974</v>
      </c>
    </row>
    <row r="4977" spans="1:17" x14ac:dyDescent="0.25">
      <c r="A4977">
        <v>132.00200000000001</v>
      </c>
      <c r="B4977">
        <v>-7.5440000000000005</v>
      </c>
      <c r="C4977">
        <v>2018.365</v>
      </c>
      <c r="D4977">
        <v>1.2</v>
      </c>
      <c r="E4977">
        <v>0.65</v>
      </c>
      <c r="F4977">
        <v>19.899999999999999</v>
      </c>
      <c r="G4977">
        <v>46.089820015575185</v>
      </c>
      <c r="H4977">
        <v>21.139846795703438</v>
      </c>
      <c r="I4977">
        <v>22.00200000000001</v>
      </c>
      <c r="J4977">
        <v>6323.2977697248989</v>
      </c>
      <c r="K4977">
        <v>-831.81244511344357</v>
      </c>
      <c r="L4977">
        <v>-7.4940725264963852</v>
      </c>
      <c r="M4977">
        <v>6377.7744259618876</v>
      </c>
      <c r="N4977">
        <v>36388.086176978555</v>
      </c>
      <c r="O4977">
        <v>62.841942418468129</v>
      </c>
      <c r="P4977">
        <v>72.000223597401899</v>
      </c>
      <c r="Q4977" s="6">
        <v>4975</v>
      </c>
    </row>
    <row r="4978" spans="1:17" x14ac:dyDescent="0.25">
      <c r="A4978">
        <v>148.76900000000001</v>
      </c>
      <c r="B4978">
        <v>-4.2590000000000003</v>
      </c>
      <c r="C4978">
        <v>2018.365</v>
      </c>
      <c r="D4978">
        <v>0.75</v>
      </c>
      <c r="E4978">
        <v>0.65</v>
      </c>
      <c r="F4978">
        <v>19.899999999999999</v>
      </c>
      <c r="G4978">
        <v>42.007420362456692</v>
      </c>
      <c r="H4978">
        <v>21.409266809969083</v>
      </c>
      <c r="I4978">
        <v>38.769000000000005</v>
      </c>
      <c r="J4978">
        <v>6360.6443955524182</v>
      </c>
      <c r="K4978">
        <v>-470.51111427193899</v>
      </c>
      <c r="L4978">
        <v>-4.2305919371804501</v>
      </c>
      <c r="M4978">
        <v>6378.0230350262773</v>
      </c>
      <c r="N4978">
        <v>37420.436668256174</v>
      </c>
      <c r="O4978">
        <v>44.881168090285215</v>
      </c>
      <c r="P4978">
        <v>84.716905415586325</v>
      </c>
      <c r="Q4978" s="6">
        <v>4976</v>
      </c>
    </row>
    <row r="4979" spans="1:17" x14ac:dyDescent="0.25">
      <c r="A4979">
        <v>138.76599999999999</v>
      </c>
      <c r="B4979">
        <v>-8.2560000000000002</v>
      </c>
      <c r="C4979">
        <v>2018.365</v>
      </c>
      <c r="D4979">
        <v>0.75</v>
      </c>
      <c r="E4979">
        <v>0.65</v>
      </c>
      <c r="F4979">
        <v>19.899999999999999</v>
      </c>
      <c r="G4979">
        <v>42.007420362456692</v>
      </c>
      <c r="H4979">
        <v>22.151226295874562</v>
      </c>
      <c r="I4979">
        <v>28.765999999999991</v>
      </c>
      <c r="J4979">
        <v>6312.4749228184319</v>
      </c>
      <c r="K4979">
        <v>-909.80847928291792</v>
      </c>
      <c r="L4979">
        <v>-8.2014844789586796</v>
      </c>
      <c r="M4979">
        <v>6377.7026522241267</v>
      </c>
      <c r="N4979">
        <v>36767.675892936022</v>
      </c>
      <c r="O4979">
        <v>55.21967247080886</v>
      </c>
      <c r="P4979">
        <v>75.341655491559649</v>
      </c>
      <c r="Q4979" s="6">
        <v>4977</v>
      </c>
    </row>
    <row r="4980" spans="1:17" x14ac:dyDescent="0.25">
      <c r="A4980">
        <v>144.76400000000001</v>
      </c>
      <c r="B4980">
        <v>-4.2460000000000004</v>
      </c>
      <c r="C4980">
        <v>2018.365</v>
      </c>
      <c r="D4980">
        <v>0.75</v>
      </c>
      <c r="E4980">
        <v>0.65</v>
      </c>
      <c r="F4980">
        <v>19.899999999999999</v>
      </c>
      <c r="G4980">
        <v>42.007420362456692</v>
      </c>
      <c r="H4980">
        <v>22.133524680325465</v>
      </c>
      <c r="I4980">
        <v>34.76400000000001</v>
      </c>
      <c r="J4980">
        <v>6360.7509924267642</v>
      </c>
      <c r="K4980">
        <v>-469.07752646530832</v>
      </c>
      <c r="L4980">
        <v>-4.2176780183029017</v>
      </c>
      <c r="M4980">
        <v>6378.0237467018633</v>
      </c>
      <c r="N4980">
        <v>37119.326897322004</v>
      </c>
      <c r="O4980">
        <v>49.355295935903534</v>
      </c>
      <c r="P4980">
        <v>83.911230591501734</v>
      </c>
      <c r="Q4980" s="6">
        <v>4978</v>
      </c>
    </row>
    <row r="4981" spans="1:17" x14ac:dyDescent="0.25">
      <c r="A4981">
        <v>125.339</v>
      </c>
      <c r="B4981">
        <v>-14.208</v>
      </c>
      <c r="C4981">
        <v>2018.365</v>
      </c>
      <c r="D4981">
        <v>3</v>
      </c>
      <c r="E4981">
        <v>0.65</v>
      </c>
      <c r="F4981">
        <v>19.899999999999999</v>
      </c>
      <c r="G4981">
        <v>54.048620189015942</v>
      </c>
      <c r="H4981">
        <v>15.848083160436452</v>
      </c>
      <c r="I4981">
        <v>15.338999999999999</v>
      </c>
      <c r="J4981">
        <v>6184.286805356187</v>
      </c>
      <c r="K4981">
        <v>-1555.3017862961274</v>
      </c>
      <c r="L4981">
        <v>-14.116699201028515</v>
      </c>
      <c r="M4981">
        <v>6376.8618408554648</v>
      </c>
      <c r="N4981">
        <v>36270.45982870795</v>
      </c>
      <c r="O4981">
        <v>65.62870948203404</v>
      </c>
      <c r="P4981">
        <v>48.178007430914398</v>
      </c>
      <c r="Q4981" s="6">
        <v>4979</v>
      </c>
    </row>
    <row r="4982" spans="1:17" x14ac:dyDescent="0.25">
      <c r="A4982">
        <v>132.44499999999999</v>
      </c>
      <c r="B4982">
        <v>-12.111000000000001</v>
      </c>
      <c r="C4982">
        <v>2018.365</v>
      </c>
      <c r="D4982">
        <v>0.75</v>
      </c>
      <c r="E4982">
        <v>0.65</v>
      </c>
      <c r="F4982">
        <v>19.899999999999999</v>
      </c>
      <c r="G4982">
        <v>42.007420362456692</v>
      </c>
      <c r="H4982">
        <v>17.314951259520029</v>
      </c>
      <c r="I4982">
        <v>22.444999999999993</v>
      </c>
      <c r="J4982">
        <v>6237.1006309394998</v>
      </c>
      <c r="K4982">
        <v>-1329.41129735757</v>
      </c>
      <c r="L4982">
        <v>-12.032293156518312</v>
      </c>
      <c r="M4982">
        <v>6377.2061812370348</v>
      </c>
      <c r="N4982">
        <v>36501.549646203268</v>
      </c>
      <c r="O4982">
        <v>60.353415329717905</v>
      </c>
      <c r="P4982">
        <v>63.07418516817382</v>
      </c>
      <c r="Q4982" s="6">
        <v>4980</v>
      </c>
    </row>
    <row r="4983" spans="1:17" x14ac:dyDescent="0.25">
      <c r="A4983">
        <v>142.06</v>
      </c>
      <c r="B4983">
        <v>-8.0229999999999997</v>
      </c>
      <c r="C4983">
        <v>2018.365</v>
      </c>
      <c r="D4983">
        <v>0.75</v>
      </c>
      <c r="E4983">
        <v>0.65</v>
      </c>
      <c r="F4983">
        <v>19.899999999999999</v>
      </c>
      <c r="G4983">
        <v>42.007420362456692</v>
      </c>
      <c r="H4983">
        <v>21.577624814351385</v>
      </c>
      <c r="I4983">
        <v>32.06</v>
      </c>
      <c r="J4983">
        <v>6316.1233917621284</v>
      </c>
      <c r="K4983">
        <v>-884.29908413790486</v>
      </c>
      <c r="L4983">
        <v>-7.9699823700559413</v>
      </c>
      <c r="M4983">
        <v>6377.7268340821774</v>
      </c>
      <c r="N4983">
        <v>36974.206009687819</v>
      </c>
      <c r="O4983">
        <v>51.672059002698816</v>
      </c>
      <c r="P4983">
        <v>77.437463278092949</v>
      </c>
      <c r="Q4983" s="6">
        <v>4981</v>
      </c>
    </row>
    <row r="4984" spans="1:17" x14ac:dyDescent="0.25">
      <c r="A4984">
        <v>131.99600000000001</v>
      </c>
      <c r="B4984">
        <v>-13.010999999999999</v>
      </c>
      <c r="C4984">
        <v>2018.365</v>
      </c>
      <c r="D4984">
        <v>3</v>
      </c>
      <c r="E4984">
        <v>0.65</v>
      </c>
      <c r="F4984">
        <v>19.899999999999999</v>
      </c>
      <c r="G4984">
        <v>54.048620189015942</v>
      </c>
      <c r="H4984">
        <v>14.311272076614248</v>
      </c>
      <c r="I4984">
        <v>21.996000000000009</v>
      </c>
      <c r="J4984">
        <v>6215.4477352028307</v>
      </c>
      <c r="K4984">
        <v>-1426.5914140395482</v>
      </c>
      <c r="L4984">
        <v>-12.92683289978517</v>
      </c>
      <c r="M4984">
        <v>6377.0646548117538</v>
      </c>
      <c r="N4984">
        <v>36503.364808723803</v>
      </c>
      <c r="O4984">
        <v>60.311695885095453</v>
      </c>
      <c r="P4984">
        <v>60.866959578275406</v>
      </c>
      <c r="Q4984" s="6">
        <v>4982</v>
      </c>
    </row>
    <row r="4985" spans="1:17" x14ac:dyDescent="0.25">
      <c r="A4985">
        <v>145.26900000000001</v>
      </c>
      <c r="B4985">
        <v>-10.493</v>
      </c>
      <c r="C4985">
        <v>2018.365</v>
      </c>
      <c r="D4985">
        <v>3</v>
      </c>
      <c r="E4985">
        <v>0.65</v>
      </c>
      <c r="F4985">
        <v>19.899999999999999</v>
      </c>
      <c r="G4985">
        <v>54.048620189015942</v>
      </c>
      <c r="H4985">
        <v>23.903985592757856</v>
      </c>
      <c r="I4985">
        <v>35.269000000000005</v>
      </c>
      <c r="J4985">
        <v>6272.1757591955056</v>
      </c>
      <c r="K4985">
        <v>-1153.9095449724321</v>
      </c>
      <c r="L4985">
        <v>-10.424299415859057</v>
      </c>
      <c r="M4985">
        <v>6377.4364749653296</v>
      </c>
      <c r="N4985">
        <v>37237.724623932052</v>
      </c>
      <c r="O4985">
        <v>47.535378126892724</v>
      </c>
      <c r="P4985">
        <v>75.559706714739164</v>
      </c>
      <c r="Q4985" s="6">
        <v>4983</v>
      </c>
    </row>
    <row r="4986" spans="1:17" x14ac:dyDescent="0.25">
      <c r="A4986">
        <v>158.07670207270402</v>
      </c>
      <c r="B4986">
        <v>-14.141999999999999</v>
      </c>
      <c r="C4986">
        <v>2018.365</v>
      </c>
      <c r="D4986">
        <v>1.2</v>
      </c>
      <c r="E4986">
        <v>0.65</v>
      </c>
      <c r="F4986">
        <v>19.899999999999999</v>
      </c>
      <c r="G4986">
        <v>46.089820015575185</v>
      </c>
      <c r="H4986">
        <v>19.668824727701818</v>
      </c>
      <c r="I4986">
        <v>48.076702072704023</v>
      </c>
      <c r="J4986">
        <v>6186.075024728676</v>
      </c>
      <c r="K4986">
        <v>-1548.2218234362927</v>
      </c>
      <c r="L4986">
        <v>-14.051088535127397</v>
      </c>
      <c r="M4986">
        <v>6376.873452259837</v>
      </c>
      <c r="N4986">
        <v>38339.78506139532</v>
      </c>
      <c r="O4986">
        <v>33.099892046638914</v>
      </c>
      <c r="P4986">
        <v>77.6253493292662</v>
      </c>
      <c r="Q4986" s="6">
        <v>4984</v>
      </c>
    </row>
    <row r="4987" spans="1:17" x14ac:dyDescent="0.25">
      <c r="A4987">
        <v>145.9</v>
      </c>
      <c r="B4987">
        <v>-5.0299999999999994</v>
      </c>
      <c r="C4987">
        <v>2018.365</v>
      </c>
      <c r="D4987">
        <v>3</v>
      </c>
      <c r="E4987">
        <v>0.65</v>
      </c>
      <c r="F4987">
        <v>19.899999999999999</v>
      </c>
      <c r="G4987">
        <v>54.048620189015942</v>
      </c>
      <c r="H4987">
        <v>15.774122686382642</v>
      </c>
      <c r="I4987">
        <v>35.900000000000006</v>
      </c>
      <c r="J4987">
        <v>6353.7408094419852</v>
      </c>
      <c r="K4987">
        <v>-555.48893050609001</v>
      </c>
      <c r="L4987">
        <v>-4.9964976318704108</v>
      </c>
      <c r="M4987">
        <v>6377.9769696576432</v>
      </c>
      <c r="N4987">
        <v>37208.506468974374</v>
      </c>
      <c r="O4987">
        <v>47.985016700453755</v>
      </c>
      <c r="P4987">
        <v>83.093890491007585</v>
      </c>
      <c r="Q4987" s="6">
        <v>4985</v>
      </c>
    </row>
    <row r="4988" spans="1:17" x14ac:dyDescent="0.25">
      <c r="A4988">
        <v>130.80199999999999</v>
      </c>
      <c r="B4988">
        <v>-8.5109999999999992</v>
      </c>
      <c r="C4988">
        <v>2018.365</v>
      </c>
      <c r="D4988">
        <v>1.2</v>
      </c>
      <c r="E4988">
        <v>0.65</v>
      </c>
      <c r="F4988">
        <v>19.899999999999999</v>
      </c>
      <c r="G4988">
        <v>46.089820015575185</v>
      </c>
      <c r="H4988">
        <v>20.036793877543793</v>
      </c>
      <c r="I4988">
        <v>20.801999999999992</v>
      </c>
      <c r="J4988">
        <v>6308.3630585997525</v>
      </c>
      <c r="K4988">
        <v>-937.70956495466396</v>
      </c>
      <c r="L4988">
        <v>-8.4548492528725383</v>
      </c>
      <c r="M4988">
        <v>6377.6754156442839</v>
      </c>
      <c r="N4988">
        <v>36348.227476053791</v>
      </c>
      <c r="O4988">
        <v>63.760722411086448</v>
      </c>
      <c r="P4988">
        <v>68.715608802729221</v>
      </c>
      <c r="Q4988" s="6">
        <v>4986</v>
      </c>
    </row>
    <row r="4989" spans="1:17" x14ac:dyDescent="0.25">
      <c r="A4989">
        <v>128.88399999999999</v>
      </c>
      <c r="B4989">
        <v>-4.4109999999999996</v>
      </c>
      <c r="C4989">
        <v>2018.365</v>
      </c>
      <c r="D4989">
        <v>1.2</v>
      </c>
      <c r="E4989">
        <v>0.65</v>
      </c>
      <c r="F4989">
        <v>19.899999999999999</v>
      </c>
      <c r="G4989">
        <v>46.089820015575185</v>
      </c>
      <c r="H4989">
        <v>17.382523592578956</v>
      </c>
      <c r="I4989">
        <v>18.883999999999986</v>
      </c>
      <c r="J4989">
        <v>6359.3738955284853</v>
      </c>
      <c r="K4989">
        <v>-487.2712834046792</v>
      </c>
      <c r="L4989">
        <v>-4.3815858846140943</v>
      </c>
      <c r="M4989">
        <v>6378.0145536647988</v>
      </c>
      <c r="N4989">
        <v>36208.884238388935</v>
      </c>
      <c r="O4989">
        <v>67.275945990377792</v>
      </c>
      <c r="P4989">
        <v>77.328238836269961</v>
      </c>
      <c r="Q4989" s="6">
        <v>4987</v>
      </c>
    </row>
    <row r="4990" spans="1:17" x14ac:dyDescent="0.25">
      <c r="A4990">
        <v>135.916</v>
      </c>
      <c r="B4990">
        <v>-6.92</v>
      </c>
      <c r="C4990">
        <v>2018.365</v>
      </c>
      <c r="D4990">
        <v>0.75</v>
      </c>
      <c r="E4990">
        <v>0.65</v>
      </c>
      <c r="F4990">
        <v>19.899999999999999</v>
      </c>
      <c r="G4990">
        <v>42.007420362456692</v>
      </c>
      <c r="H4990">
        <v>22.886159901971368</v>
      </c>
      <c r="I4990">
        <v>25.915999999999997</v>
      </c>
      <c r="J4990">
        <v>6331.9851315199594</v>
      </c>
      <c r="K4990">
        <v>-763.35242463309669</v>
      </c>
      <c r="L4990">
        <v>-6.8741187189438229</v>
      </c>
      <c r="M4990">
        <v>6377.8321261995488</v>
      </c>
      <c r="N4990">
        <v>36581.742064834303</v>
      </c>
      <c r="O4990">
        <v>58.734700345637819</v>
      </c>
      <c r="P4990">
        <v>76.074385766172071</v>
      </c>
      <c r="Q4990" s="6">
        <v>4988</v>
      </c>
    </row>
    <row r="4991" spans="1:17" x14ac:dyDescent="0.25">
      <c r="A4991">
        <v>139.97800000000001</v>
      </c>
      <c r="B4991">
        <v>1.2119999999999997</v>
      </c>
      <c r="C4991">
        <v>2018.365</v>
      </c>
      <c r="D4991">
        <v>3</v>
      </c>
      <c r="E4991">
        <v>0.65</v>
      </c>
      <c r="F4991">
        <v>19.899999999999999</v>
      </c>
      <c r="G4991">
        <v>54.048620189015942</v>
      </c>
      <c r="H4991">
        <v>14.796702996837608</v>
      </c>
      <c r="I4991">
        <v>29.978000000000009</v>
      </c>
      <c r="J4991">
        <v>6376.722602563591</v>
      </c>
      <c r="K4991">
        <v>134.00627376856386</v>
      </c>
      <c r="L4991">
        <v>1.2038886469318255</v>
      </c>
      <c r="M4991">
        <v>6378.1305122625636</v>
      </c>
      <c r="N4991">
        <v>36779.032555212172</v>
      </c>
      <c r="O4991">
        <v>55.025441203727219</v>
      </c>
      <c r="P4991">
        <v>87.899989250160544</v>
      </c>
      <c r="Q4991" s="6">
        <v>4989</v>
      </c>
    </row>
    <row r="4992" spans="1:17" x14ac:dyDescent="0.25">
      <c r="A4992">
        <v>136.036</v>
      </c>
      <c r="B4992">
        <v>-4.4029999999999996</v>
      </c>
      <c r="C4992">
        <v>2018.365</v>
      </c>
      <c r="D4992">
        <v>0.75</v>
      </c>
      <c r="E4992">
        <v>0.65</v>
      </c>
      <c r="F4992">
        <v>19.899999999999999</v>
      </c>
      <c r="G4992">
        <v>42.007420362456692</v>
      </c>
      <c r="H4992">
        <v>20.897580701881527</v>
      </c>
      <c r="I4992">
        <v>26.036000000000001</v>
      </c>
      <c r="J4992">
        <v>6359.4418725441401</v>
      </c>
      <c r="K4992">
        <v>-486.38925202103502</v>
      </c>
      <c r="L4992">
        <v>-4.3736388145549308</v>
      </c>
      <c r="M4992">
        <v>6378.0150074101666</v>
      </c>
      <c r="N4992">
        <v>36560.02732977608</v>
      </c>
      <c r="O4992">
        <v>59.174096737686376</v>
      </c>
      <c r="P4992">
        <v>81.068805519624718</v>
      </c>
      <c r="Q4992" s="6">
        <v>4990</v>
      </c>
    </row>
    <row r="4993" spans="1:17" x14ac:dyDescent="0.25">
      <c r="A4993">
        <v>111.43</v>
      </c>
      <c r="B4993">
        <v>1.7690000000000001</v>
      </c>
      <c r="C4993">
        <v>2018.365</v>
      </c>
      <c r="D4993">
        <v>0.75</v>
      </c>
      <c r="E4993">
        <v>0.65</v>
      </c>
      <c r="F4993">
        <v>19.899999999999999</v>
      </c>
      <c r="G4993">
        <v>42.007420362456692</v>
      </c>
      <c r="H4993">
        <v>16.898514784006363</v>
      </c>
      <c r="I4993">
        <v>1.4300000000000068</v>
      </c>
      <c r="J4993">
        <v>6375.1205706921464</v>
      </c>
      <c r="K4993">
        <v>195.57550803061773</v>
      </c>
      <c r="L4993">
        <v>1.757164856824547</v>
      </c>
      <c r="M4993">
        <v>6378.119791145632</v>
      </c>
      <c r="N4993">
        <v>35791.892832146521</v>
      </c>
      <c r="O4993">
        <v>87.320216280612385</v>
      </c>
      <c r="P4993">
        <v>38.961174882835252</v>
      </c>
      <c r="Q4993" s="6">
        <v>4991</v>
      </c>
    </row>
    <row r="4994" spans="1:17" x14ac:dyDescent="0.25">
      <c r="A4994">
        <v>120.339</v>
      </c>
      <c r="B4994">
        <v>1.7919999999999998</v>
      </c>
      <c r="C4994">
        <v>2018.365</v>
      </c>
      <c r="D4994">
        <v>3</v>
      </c>
      <c r="E4994">
        <v>0.65</v>
      </c>
      <c r="F4994">
        <v>19.899999999999999</v>
      </c>
      <c r="G4994">
        <v>54.048620189015942</v>
      </c>
      <c r="H4994">
        <v>21.098730078737667</v>
      </c>
      <c r="I4994">
        <v>10.338999999999999</v>
      </c>
      <c r="J4994">
        <v>6375.041550926424</v>
      </c>
      <c r="K4994">
        <v>198.11751397776388</v>
      </c>
      <c r="L4994">
        <v>1.7800111773554306</v>
      </c>
      <c r="M4994">
        <v>6378.1192623988391</v>
      </c>
      <c r="N4994">
        <v>35911.386965780854</v>
      </c>
      <c r="O4994">
        <v>77.655210604874213</v>
      </c>
      <c r="P4994">
        <v>80.273399746902143</v>
      </c>
      <c r="Q4994" s="6">
        <v>4992</v>
      </c>
    </row>
    <row r="4995" spans="1:17" x14ac:dyDescent="0.25">
      <c r="A4995">
        <v>129.70400000000001</v>
      </c>
      <c r="B4995">
        <v>0.87999999999999989</v>
      </c>
      <c r="C4995">
        <v>2018.365</v>
      </c>
      <c r="D4995">
        <v>3</v>
      </c>
      <c r="E4995">
        <v>0.65</v>
      </c>
      <c r="F4995">
        <v>19.899999999999999</v>
      </c>
      <c r="G4995">
        <v>54.048620189015942</v>
      </c>
      <c r="H4995">
        <v>15.480538202045228</v>
      </c>
      <c r="I4995">
        <v>19.704000000000008</v>
      </c>
      <c r="J4995">
        <v>6377.3927620103786</v>
      </c>
      <c r="K4995">
        <v>97.30164673448958</v>
      </c>
      <c r="L4995">
        <v>0.87410974623188542</v>
      </c>
      <c r="M4995">
        <v>6378.134997897082</v>
      </c>
      <c r="N4995">
        <v>36224.166322446865</v>
      </c>
      <c r="O4995">
        <v>66.870619017161488</v>
      </c>
      <c r="P4995">
        <v>87.54439708581981</v>
      </c>
      <c r="Q4995" s="6">
        <v>4993</v>
      </c>
    </row>
    <row r="4996" spans="1:17" x14ac:dyDescent="0.25">
      <c r="A4996">
        <v>134.601</v>
      </c>
      <c r="B4996">
        <v>-10.922000000000001</v>
      </c>
      <c r="C4996">
        <v>2018.365</v>
      </c>
      <c r="D4996">
        <v>3</v>
      </c>
      <c r="E4996">
        <v>0.65</v>
      </c>
      <c r="F4996">
        <v>19.899999999999999</v>
      </c>
      <c r="G4996">
        <v>54.048620189015942</v>
      </c>
      <c r="H4996">
        <v>23.184677039037787</v>
      </c>
      <c r="I4996">
        <v>24.600999999999999</v>
      </c>
      <c r="J4996">
        <v>6263.3592690751748</v>
      </c>
      <c r="K4996">
        <v>-1200.5360407233832</v>
      </c>
      <c r="L4996">
        <v>-10.850623877074302</v>
      </c>
      <c r="M4996">
        <v>6377.3784675668794</v>
      </c>
      <c r="N4996">
        <v>36582.109019633011</v>
      </c>
      <c r="O4996">
        <v>58.715967890537939</v>
      </c>
      <c r="P4996">
        <v>67.519020224050365</v>
      </c>
      <c r="Q4996" s="6">
        <v>4994</v>
      </c>
    </row>
    <row r="4997" spans="1:17" x14ac:dyDescent="0.25">
      <c r="A4997">
        <v>135.42400000000001</v>
      </c>
      <c r="B4997">
        <v>-4.7729999999999997</v>
      </c>
      <c r="C4997">
        <v>2018.365</v>
      </c>
      <c r="D4997">
        <v>1.2</v>
      </c>
      <c r="E4997">
        <v>0.65</v>
      </c>
      <c r="F4997">
        <v>19.899999999999999</v>
      </c>
      <c r="G4997">
        <v>46.089820015575185</v>
      </c>
      <c r="H4997">
        <v>19.060157041334172</v>
      </c>
      <c r="I4997">
        <v>25.424000000000007</v>
      </c>
      <c r="J4997">
        <v>6356.1690706165518</v>
      </c>
      <c r="K4997">
        <v>-527.17320097645847</v>
      </c>
      <c r="L4997">
        <v>-4.7411932443023996</v>
      </c>
      <c r="M4997">
        <v>6377.9931669836587</v>
      </c>
      <c r="N4997">
        <v>36529.409914012213</v>
      </c>
      <c r="O4997">
        <v>59.796643774647102</v>
      </c>
      <c r="P4997">
        <v>80.071147751418195</v>
      </c>
      <c r="Q4997" s="6">
        <v>4995</v>
      </c>
    </row>
    <row r="4998" spans="1:17" x14ac:dyDescent="0.25">
      <c r="A4998">
        <v>129.01600000000002</v>
      </c>
      <c r="B4998">
        <v>-10.559999999999999</v>
      </c>
      <c r="C4998">
        <v>2018.365</v>
      </c>
      <c r="D4998">
        <v>3</v>
      </c>
      <c r="E4998">
        <v>0.65</v>
      </c>
      <c r="F4998">
        <v>19.899999999999999</v>
      </c>
      <c r="G4998">
        <v>54.048620189015942</v>
      </c>
      <c r="H4998">
        <v>23.50134924941241</v>
      </c>
      <c r="I4998">
        <v>19.01600000000002</v>
      </c>
      <c r="J4998">
        <v>6270.8218484784338</v>
      </c>
      <c r="K4998">
        <v>-1161.1957845222116</v>
      </c>
      <c r="L4998">
        <v>-10.490880537041521</v>
      </c>
      <c r="M4998">
        <v>6377.4275617482817</v>
      </c>
      <c r="N4998">
        <v>36311.664137522901</v>
      </c>
      <c r="O4998">
        <v>64.626716123854735</v>
      </c>
      <c r="P4998">
        <v>61.99782958556181</v>
      </c>
      <c r="Q4998" s="6">
        <v>4996</v>
      </c>
    </row>
    <row r="4999" spans="1:17" x14ac:dyDescent="0.25">
      <c r="A4999">
        <v>144.89099999999999</v>
      </c>
      <c r="B4999">
        <v>-3.0999999999999996</v>
      </c>
      <c r="C4999">
        <v>2018.365</v>
      </c>
      <c r="D4999">
        <v>1.2</v>
      </c>
      <c r="E4999">
        <v>0.65</v>
      </c>
      <c r="F4999">
        <v>19.899999999999999</v>
      </c>
      <c r="G4999">
        <v>46.089820015575185</v>
      </c>
      <c r="H4999">
        <v>19.686443462604029</v>
      </c>
      <c r="I4999">
        <v>34.890999999999991</v>
      </c>
      <c r="J4999">
        <v>6368.8690243457477</v>
      </c>
      <c r="K4999">
        <v>-342.61650796378188</v>
      </c>
      <c r="L4999">
        <v>-3.0792870843987146</v>
      </c>
      <c r="M4999">
        <v>6378.0779801441795</v>
      </c>
      <c r="N4999">
        <v>37120.918862795494</v>
      </c>
      <c r="O4999">
        <v>49.331501815799939</v>
      </c>
      <c r="P4999">
        <v>85.565808811996533</v>
      </c>
      <c r="Q4999" s="6">
        <v>4997</v>
      </c>
    </row>
    <row r="5000" spans="1:17" x14ac:dyDescent="0.25">
      <c r="A5000">
        <v>130.86099999999999</v>
      </c>
      <c r="B5000">
        <v>-11.89</v>
      </c>
      <c r="C5000">
        <v>2018.365</v>
      </c>
      <c r="D5000">
        <v>0.75</v>
      </c>
      <c r="E5000">
        <v>0.65</v>
      </c>
      <c r="F5000">
        <v>19.899999999999999</v>
      </c>
      <c r="G5000">
        <v>42.007420362456692</v>
      </c>
      <c r="H5000">
        <v>14.023833900158042</v>
      </c>
      <c r="I5000">
        <v>20.86099999999999</v>
      </c>
      <c r="J5000">
        <v>6242.1837650798534</v>
      </c>
      <c r="K5000">
        <v>-1305.4980581581008</v>
      </c>
      <c r="L5000">
        <v>-11.812645930102532</v>
      </c>
      <c r="M5000">
        <v>6377.2394762060694</v>
      </c>
      <c r="N5000">
        <v>36422.490817348655</v>
      </c>
      <c r="O5000">
        <v>62.054566960832155</v>
      </c>
      <c r="P5000">
        <v>61.602033918267125</v>
      </c>
      <c r="Q5000" s="6">
        <v>4998</v>
      </c>
    </row>
    <row r="5001" spans="1:17" x14ac:dyDescent="0.25">
      <c r="A5001">
        <v>131</v>
      </c>
      <c r="B5001">
        <v>-4.0999999999999996</v>
      </c>
      <c r="C5001">
        <v>2018.365</v>
      </c>
      <c r="D5001">
        <v>1.2</v>
      </c>
      <c r="E5001">
        <v>0.65</v>
      </c>
      <c r="F5001">
        <v>19.899999999999999</v>
      </c>
      <c r="G5001">
        <v>46.089820015575185</v>
      </c>
      <c r="H5001">
        <v>14.77536160988528</v>
      </c>
      <c r="I5001">
        <v>21</v>
      </c>
      <c r="J5001">
        <v>6361.9258137335455</v>
      </c>
      <c r="K5001">
        <v>-452.97562413687149</v>
      </c>
      <c r="L5001">
        <v>-4.0726451679935929</v>
      </c>
      <c r="M5001">
        <v>6378.0315909778483</v>
      </c>
      <c r="N5001">
        <v>36299.272470716001</v>
      </c>
      <c r="O5001">
        <v>64.94877344621743</v>
      </c>
      <c r="P5001">
        <v>79.449148441552069</v>
      </c>
      <c r="Q5001" s="6">
        <v>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001"/>
  <sheetViews>
    <sheetView workbookViewId="0">
      <selection sqref="A1:XFD1048576"/>
    </sheetView>
  </sheetViews>
  <sheetFormatPr defaultRowHeight="15" x14ac:dyDescent="0.25"/>
  <cols>
    <col min="4" max="4" width="18.42578125" bestFit="1" customWidth="1"/>
    <col min="6" max="6" width="10.28515625" bestFit="1" customWidth="1"/>
    <col min="9" max="9" width="21.5703125" bestFit="1" customWidth="1"/>
    <col min="10" max="10" width="21.85546875" bestFit="1" customWidth="1"/>
    <col min="13" max="13" width="21.85546875" bestFit="1" customWidth="1"/>
    <col min="14" max="14" width="12" bestFit="1" customWidth="1"/>
    <col min="15" max="15" width="15.5703125" bestFit="1" customWidth="1"/>
    <col min="16" max="16" width="19.140625" bestFit="1" customWidth="1"/>
  </cols>
  <sheetData>
    <row r="1" spans="1:16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43</v>
      </c>
      <c r="I1" t="s">
        <v>32</v>
      </c>
      <c r="J1" t="s">
        <v>36</v>
      </c>
      <c r="K1" t="s">
        <v>37</v>
      </c>
      <c r="L1" t="s">
        <v>39</v>
      </c>
      <c r="M1" t="s">
        <v>33</v>
      </c>
      <c r="N1" t="s">
        <v>41</v>
      </c>
      <c r="O1" t="s">
        <v>40</v>
      </c>
      <c r="P1" t="s">
        <v>42</v>
      </c>
    </row>
    <row r="2" spans="1:16" x14ac:dyDescent="0.25">
      <c r="A2">
        <v>143.245</v>
      </c>
      <c r="B2">
        <v>-44.972999999999999</v>
      </c>
      <c r="C2">
        <v>375</v>
      </c>
      <c r="D2">
        <f t="shared" ref="D2:D65" ca="1" si="0">CHOOSE(RANDBETWEEN(1,3),0.75,1.2,3)</f>
        <v>3</v>
      </c>
      <c r="E2" s="1">
        <v>0.65</v>
      </c>
      <c r="F2">
        <v>19.899999999999999</v>
      </c>
      <c r="G2">
        <f t="shared" ref="G2" ca="1" si="1">20.4+20*LOG(F2)+20*LOG(D2)+10*LOG(E2)</f>
        <v>54.048620189015942</v>
      </c>
      <c r="H2">
        <f ca="1">RAND()*(24-14)+14</f>
        <v>22.05411363379352</v>
      </c>
      <c r="I2">
        <f>User_Model_Calcs!A2-Sat_Data!$B$5</f>
        <v>33.245000000000005</v>
      </c>
      <c r="J2">
        <f>(Earth_Data!$B$1/SQRT(1-Earth_Data!$B$2^2*SIN(RADIANS(User_Model_Calcs!B2))^2))*COS(RADIANS(User_Model_Calcs!B2))</f>
        <v>4519.7143645715378</v>
      </c>
      <c r="K2">
        <f>((Earth_Data!$B$1*(1-Earth_Data!$B$2^2))/SQRT(1-Earth_Data!$B$2^2*SIN(RADIANS(User_Model_Calcs!B2))^2))*SIN(RADIANS(User_Model_Calcs!B2))</f>
        <v>-4485.2278597588111</v>
      </c>
      <c r="L2">
        <f t="shared" ref="L2" si="2">DEGREES(ATAN((K2/J2)))</f>
        <v>-44.780573659822913</v>
      </c>
      <c r="M2">
        <f t="shared" ref="M2" si="3">SQRT(J2^2+K2^2)</f>
        <v>6367.5024060671467</v>
      </c>
      <c r="N2">
        <f>SQRT(User_Model_Calcs!M2^2+Sat_Data!$B$3^2-2*User_Model_Calcs!M2*Sat_Data!$B$3*COS(RADIANS(L2))*COS(RADIANS(I2)))</f>
        <v>38724.664836573051</v>
      </c>
      <c r="O2">
        <f>DEGREES(ACOS(((Earth_Data!$B$1+Sat_Data!$B$2)/User_Model_Calcs!N2)*SQRT(1-COS(RADIANS(User_Model_Calcs!I2))^2*COS(RADIANS(User_Model_Calcs!B2))^2)))</f>
        <v>28.622455266612871</v>
      </c>
      <c r="P2">
        <f t="shared" ref="P2:P65" si="4">DEGREES(ASIN(SIN(RADIANS(ABS(I2)))/(SIN(ACOS(COS(RADIANS(I2))*COS(RADIANS(B2)))))))</f>
        <v>42.84468145129604</v>
      </c>
    </row>
    <row r="3" spans="1:16" x14ac:dyDescent="0.25">
      <c r="A3">
        <v>137.61500000000001</v>
      </c>
      <c r="B3">
        <v>-44.709000000000003</v>
      </c>
      <c r="C3">
        <v>375</v>
      </c>
      <c r="D3">
        <f t="shared" ca="1" si="0"/>
        <v>3</v>
      </c>
      <c r="E3" s="1">
        <v>0.65</v>
      </c>
      <c r="F3">
        <v>19.899999999999999</v>
      </c>
      <c r="G3">
        <f t="shared" ref="G3:G66" ca="1" si="5">20.4+20*LOG(F3)+20*LOG(D3)+10*LOG(E3)</f>
        <v>54.048620189015942</v>
      </c>
      <c r="H3">
        <f t="shared" ref="H3:H66" ca="1" si="6">RAND()*(24-14)+14</f>
        <v>17.264364982995634</v>
      </c>
      <c r="I3">
        <f>User_Model_Calcs!A3-Sat_Data!$B$5</f>
        <v>27.615000000000009</v>
      </c>
      <c r="J3">
        <f>(Earth_Data!$B$1/SQRT(1-Earth_Data!$B$2^2*SIN(RADIANS(User_Model_Calcs!B3))^2))*COS(RADIANS(User_Model_Calcs!B3))</f>
        <v>4540.4017835474833</v>
      </c>
      <c r="K3">
        <f>((Earth_Data!$B$1*(1-Earth_Data!$B$2^2))/SQRT(1-Earth_Data!$B$2^2*SIN(RADIANS(User_Model_Calcs!B3))^2))*SIN(RADIANS(User_Model_Calcs!B3))</f>
        <v>-4464.4253034956291</v>
      </c>
      <c r="L3">
        <f t="shared" ref="L3:L66" si="7">DEGREES(ATAN((K3/J3)))</f>
        <v>-44.516589456469802</v>
      </c>
      <c r="M3">
        <f t="shared" ref="M3:M66" si="8">SQRT(J3^2+K3^2)</f>
        <v>6367.6009333604761</v>
      </c>
      <c r="N3">
        <f>SQRT(User_Model_Calcs!M3^2+Sat_Data!$B$3^2-2*User_Model_Calcs!M3*Sat_Data!$B$3*COS(RADIANS(L3))*COS(RADIANS(I3)))</f>
        <v>38458.992217618812</v>
      </c>
      <c r="O3">
        <f>DEGREES(ACOS(((Earth_Data!$B$1+Sat_Data!$B$2)/User_Model_Calcs!N3)*SQRT(1-COS(RADIANS(User_Model_Calcs!I3))^2*COS(RADIANS(User_Model_Calcs!B3))^2)))</f>
        <v>31.608027486724051</v>
      </c>
      <c r="P3">
        <f t="shared" si="4"/>
        <v>36.634148443979548</v>
      </c>
    </row>
    <row r="4" spans="1:16" x14ac:dyDescent="0.25">
      <c r="A4">
        <v>144.61500000000001</v>
      </c>
      <c r="B4">
        <v>-44.709000000000003</v>
      </c>
      <c r="C4">
        <v>1250</v>
      </c>
      <c r="D4">
        <f t="shared" ca="1" si="0"/>
        <v>0.75</v>
      </c>
      <c r="E4" s="1">
        <v>0.65</v>
      </c>
      <c r="F4">
        <v>19.899999999999999</v>
      </c>
      <c r="G4">
        <f t="shared" ca="1" si="5"/>
        <v>42.007420362456692</v>
      </c>
      <c r="H4">
        <f t="shared" ca="1" si="6"/>
        <v>23.655339707829455</v>
      </c>
      <c r="I4">
        <f>User_Model_Calcs!A4-Sat_Data!$B$5</f>
        <v>34.615000000000009</v>
      </c>
      <c r="J4">
        <f>(Earth_Data!$B$1/SQRT(1-Earth_Data!$B$2^2*SIN(RADIANS(User_Model_Calcs!B4))^2))*COS(RADIANS(User_Model_Calcs!B4))</f>
        <v>4540.4017835474833</v>
      </c>
      <c r="K4">
        <f>((Earth_Data!$B$1*(1-Earth_Data!$B$2^2))/SQRT(1-Earth_Data!$B$2^2*SIN(RADIANS(User_Model_Calcs!B4))^2))*SIN(RADIANS(User_Model_Calcs!B4))</f>
        <v>-4464.4253034956291</v>
      </c>
      <c r="L4">
        <f t="shared" si="7"/>
        <v>-44.516589456469802</v>
      </c>
      <c r="M4">
        <f t="shared" si="8"/>
        <v>6367.6009333604761</v>
      </c>
      <c r="N4">
        <f>SQRT(User_Model_Calcs!M4^2+Sat_Data!$B$3^2-2*User_Model_Calcs!M4*Sat_Data!$B$3*COS(RADIANS(L4))*COS(RADIANS(I4)))</f>
        <v>38771.793928367413</v>
      </c>
      <c r="O4">
        <f>DEGREES(ACOS(((Earth_Data!$B$1+Sat_Data!$B$2)/User_Model_Calcs!N4)*SQRT(1-COS(RADIANS(User_Model_Calcs!I4))^2*COS(RADIANS(User_Model_Calcs!B4))^2)))</f>
        <v>28.10540310029117</v>
      </c>
      <c r="P4">
        <f t="shared" si="4"/>
        <v>44.454658170029695</v>
      </c>
    </row>
    <row r="5" spans="1:16" x14ac:dyDescent="0.25">
      <c r="A5">
        <v>157.934</v>
      </c>
      <c r="B5">
        <v>-44.113</v>
      </c>
      <c r="C5">
        <v>3750</v>
      </c>
      <c r="D5">
        <f t="shared" ca="1" si="0"/>
        <v>1.2</v>
      </c>
      <c r="E5" s="1">
        <v>0.65</v>
      </c>
      <c r="F5">
        <v>19.899999999999999</v>
      </c>
      <c r="G5">
        <f t="shared" ca="1" si="5"/>
        <v>46.089820015575185</v>
      </c>
      <c r="H5">
        <f t="shared" ca="1" si="6"/>
        <v>18.422840446210987</v>
      </c>
      <c r="I5">
        <f>User_Model_Calcs!A5-Sat_Data!$B$5</f>
        <v>47.933999999999997</v>
      </c>
      <c r="J5">
        <f>(Earth_Data!$B$1/SQRT(1-Earth_Data!$B$2^2*SIN(RADIANS(User_Model_Calcs!B5))^2))*COS(RADIANS(User_Model_Calcs!B5))</f>
        <v>4586.7477626749996</v>
      </c>
      <c r="K5">
        <f>((Earth_Data!$B$1*(1-Earth_Data!$B$2^2))/SQRT(1-Earth_Data!$B$2^2*SIN(RADIANS(User_Model_Calcs!B5))^2))*SIN(RADIANS(User_Model_Calcs!B5))</f>
        <v>-4417.1165290955878</v>
      </c>
      <c r="L5">
        <f t="shared" si="7"/>
        <v>-43.920685187462681</v>
      </c>
      <c r="M5">
        <f t="shared" si="8"/>
        <v>6367.8232913620932</v>
      </c>
      <c r="N5">
        <f>SQRT(User_Model_Calcs!M5^2+Sat_Data!$B$3^2-2*User_Model_Calcs!M5*Sat_Data!$B$3*COS(RADIANS(L5))*COS(RADIANS(I5)))</f>
        <v>39486.937124859687</v>
      </c>
      <c r="O5">
        <f>DEGREES(ACOS(((Earth_Data!$B$1+Sat_Data!$B$2)/User_Model_Calcs!N5)*SQRT(1-COS(RADIANS(User_Model_Calcs!I5))^2*COS(RADIANS(User_Model_Calcs!B5))^2)))</f>
        <v>20.586068504986226</v>
      </c>
      <c r="P5">
        <f t="shared" si="4"/>
        <v>57.86284754206828</v>
      </c>
    </row>
    <row r="6" spans="1:16" x14ac:dyDescent="0.25">
      <c r="A6">
        <v>141.61500000000001</v>
      </c>
      <c r="B6">
        <v>-43.709000000000003</v>
      </c>
      <c r="C6">
        <v>375</v>
      </c>
      <c r="D6">
        <f t="shared" ca="1" si="0"/>
        <v>3</v>
      </c>
      <c r="E6" s="1">
        <v>0.65</v>
      </c>
      <c r="F6">
        <v>19.899999999999999</v>
      </c>
      <c r="G6">
        <f t="shared" ca="1" si="5"/>
        <v>54.048620189015942</v>
      </c>
      <c r="H6">
        <f t="shared" ca="1" si="6"/>
        <v>22.004845921627179</v>
      </c>
      <c r="I6">
        <f>User_Model_Calcs!A6-Sat_Data!$B$5</f>
        <v>31.615000000000009</v>
      </c>
      <c r="J6">
        <f>(Earth_Data!$B$1/SQRT(1-Earth_Data!$B$2^2*SIN(RADIANS(User_Model_Calcs!B6))^2))*COS(RADIANS(User_Model_Calcs!B6))</f>
        <v>4617.8797898915618</v>
      </c>
      <c r="K6">
        <f>((Earth_Data!$B$1*(1-Earth_Data!$B$2^2))/SQRT(1-Earth_Data!$B$2^2*SIN(RADIANS(User_Model_Calcs!B6))^2))*SIN(RADIANS(User_Model_Calcs!B6))</f>
        <v>-4384.7779974587957</v>
      </c>
      <c r="L6">
        <f t="shared" si="7"/>
        <v>-43.516797400731861</v>
      </c>
      <c r="M6">
        <f t="shared" si="8"/>
        <v>6367.9739196142827</v>
      </c>
      <c r="N6">
        <f>SQRT(User_Model_Calcs!M6^2+Sat_Data!$B$3^2-2*User_Model_Calcs!M6*Sat_Data!$B$3*COS(RADIANS(L6))*COS(RADIANS(I6)))</f>
        <v>38558.287633599117</v>
      </c>
      <c r="O6">
        <f>DEGREES(ACOS(((Earth_Data!$B$1+Sat_Data!$B$2)/User_Model_Calcs!N6)*SQRT(1-COS(RADIANS(User_Model_Calcs!I6))^2*COS(RADIANS(User_Model_Calcs!B6))^2)))</f>
        <v>30.483693087200706</v>
      </c>
      <c r="P6">
        <f t="shared" si="4"/>
        <v>41.695844136300693</v>
      </c>
    </row>
    <row r="7" spans="1:16" x14ac:dyDescent="0.25">
      <c r="A7">
        <v>139.38900000000001</v>
      </c>
      <c r="B7">
        <v>-42.287999999999997</v>
      </c>
      <c r="C7">
        <v>1250</v>
      </c>
      <c r="D7">
        <f t="shared" ca="1" si="0"/>
        <v>1.2</v>
      </c>
      <c r="E7" s="1">
        <v>0.65</v>
      </c>
      <c r="F7">
        <v>19.899999999999999</v>
      </c>
      <c r="G7">
        <f t="shared" ca="1" si="5"/>
        <v>46.089820015575185</v>
      </c>
      <c r="H7">
        <f t="shared" ca="1" si="6"/>
        <v>22.717307496520199</v>
      </c>
      <c r="I7">
        <f>User_Model_Calcs!A7-Sat_Data!$B$5</f>
        <v>29.38900000000001</v>
      </c>
      <c r="J7">
        <f>(Earth_Data!$B$1/SQRT(1-Earth_Data!$B$2^2*SIN(RADIANS(User_Model_Calcs!B7))^2))*COS(RADIANS(User_Model_Calcs!B7))</f>
        <v>4725.5362456668208</v>
      </c>
      <c r="K7">
        <f>((Earth_Data!$B$1*(1-Earth_Data!$B$2^2))/SQRT(1-Earth_Data!$B$2^2*SIN(RADIANS(User_Model_Calcs!B7))^2))*SIN(RADIANS(User_Model_Calcs!B7))</f>
        <v>-4269.3246423275095</v>
      </c>
      <c r="L7">
        <f t="shared" si="7"/>
        <v>-42.096495354319529</v>
      </c>
      <c r="M7">
        <f t="shared" si="8"/>
        <v>6368.5026270463131</v>
      </c>
      <c r="N7">
        <f>SQRT(User_Model_Calcs!M7^2+Sat_Data!$B$3^2-2*User_Model_Calcs!M7*Sat_Data!$B$3*COS(RADIANS(L7))*COS(RADIANS(I7)))</f>
        <v>38355.696562194986</v>
      </c>
      <c r="O7">
        <f>DEGREES(ACOS(((Earth_Data!$B$1+Sat_Data!$B$2)/User_Model_Calcs!N7)*SQRT(1-COS(RADIANS(User_Model_Calcs!I7))^2*COS(RADIANS(User_Model_Calcs!B7))^2)))</f>
        <v>32.811300060863474</v>
      </c>
      <c r="P7">
        <f t="shared" si="4"/>
        <v>39.931150829647365</v>
      </c>
    </row>
    <row r="8" spans="1:16" x14ac:dyDescent="0.25">
      <c r="A8">
        <v>151.12899999999999</v>
      </c>
      <c r="B8">
        <v>-42.198</v>
      </c>
      <c r="C8">
        <v>400</v>
      </c>
      <c r="D8">
        <f t="shared" ca="1" si="0"/>
        <v>1.2</v>
      </c>
      <c r="E8" s="1">
        <v>0.65</v>
      </c>
      <c r="F8">
        <v>19.899999999999999</v>
      </c>
      <c r="G8">
        <f t="shared" ca="1" si="5"/>
        <v>46.089820015575185</v>
      </c>
      <c r="H8">
        <f t="shared" ca="1" si="6"/>
        <v>22.796523646139452</v>
      </c>
      <c r="I8">
        <f>User_Model_Calcs!A8-Sat_Data!$B$5</f>
        <v>41.128999999999991</v>
      </c>
      <c r="J8">
        <f>(Earth_Data!$B$1/SQRT(1-Earth_Data!$B$2^2*SIN(RADIANS(User_Model_Calcs!B8))^2))*COS(RADIANS(User_Model_Calcs!B8))</f>
        <v>4732.25700842279</v>
      </c>
      <c r="K8">
        <f>((Earth_Data!$B$1*(1-Earth_Data!$B$2^2))/SQRT(1-Earth_Data!$B$2^2*SIN(RADIANS(User_Model_Calcs!B8))^2))*SIN(RADIANS(User_Model_Calcs!B8))</f>
        <v>-4261.9238430707373</v>
      </c>
      <c r="L8">
        <f t="shared" si="7"/>
        <v>-42.006555433779319</v>
      </c>
      <c r="M8">
        <f t="shared" si="8"/>
        <v>6368.5360356915198</v>
      </c>
      <c r="N8">
        <f>SQRT(User_Model_Calcs!M8^2+Sat_Data!$B$3^2-2*User_Model_Calcs!M8*Sat_Data!$B$3*COS(RADIANS(L8))*COS(RADIANS(I8)))</f>
        <v>38958.778626591549</v>
      </c>
      <c r="O8">
        <f>DEGREES(ACOS(((Earth_Data!$B$1+Sat_Data!$B$2)/User_Model_Calcs!N8)*SQRT(1-COS(RADIANS(User_Model_Calcs!I8))^2*COS(RADIANS(User_Model_Calcs!B8))^2)))</f>
        <v>26.089748181321667</v>
      </c>
      <c r="P8">
        <f t="shared" si="4"/>
        <v>52.432808563767026</v>
      </c>
    </row>
    <row r="9" spans="1:16" x14ac:dyDescent="0.25">
      <c r="A9">
        <v>155.42099999999999</v>
      </c>
      <c r="B9">
        <v>-42.151000000000003</v>
      </c>
      <c r="C9">
        <v>375</v>
      </c>
      <c r="D9">
        <f t="shared" ca="1" si="0"/>
        <v>0.75</v>
      </c>
      <c r="E9" s="1">
        <v>0.65</v>
      </c>
      <c r="F9">
        <v>19.899999999999999</v>
      </c>
      <c r="G9">
        <f t="shared" ca="1" si="5"/>
        <v>42.007420362456692</v>
      </c>
      <c r="H9">
        <f t="shared" ca="1" si="6"/>
        <v>19.023367527596996</v>
      </c>
      <c r="I9">
        <f>User_Model_Calcs!A9-Sat_Data!$B$5</f>
        <v>45.420999999999992</v>
      </c>
      <c r="J9">
        <f>(Earth_Data!$B$1/SQRT(1-Earth_Data!$B$2^2*SIN(RADIANS(User_Model_Calcs!B9))^2))*COS(RADIANS(User_Model_Calcs!B9))</f>
        <v>4735.7620751876602</v>
      </c>
      <c r="K9">
        <f>((Earth_Data!$B$1*(1-Earth_Data!$B$2^2))/SQRT(1-Earth_Data!$B$2^2*SIN(RADIANS(User_Model_Calcs!B9))^2))*SIN(RADIANS(User_Model_Calcs!B9))</f>
        <v>-4258.0548340134656</v>
      </c>
      <c r="L9">
        <f t="shared" si="7"/>
        <v>-41.959587558899671</v>
      </c>
      <c r="M9">
        <f t="shared" si="8"/>
        <v>6368.5534780082653</v>
      </c>
      <c r="N9">
        <f>SQRT(User_Model_Calcs!M9^2+Sat_Data!$B$3^2-2*User_Model_Calcs!M9*Sat_Data!$B$3*COS(RADIANS(L9))*COS(RADIANS(I9)))</f>
        <v>39218.191004838525</v>
      </c>
      <c r="O9">
        <f>DEGREES(ACOS(((Earth_Data!$B$1+Sat_Data!$B$2)/User_Model_Calcs!N9)*SQRT(1-COS(RADIANS(User_Model_Calcs!I9))^2*COS(RADIANS(User_Model_Calcs!B9))^2)))</f>
        <v>23.351902199373324</v>
      </c>
      <c r="P9">
        <f t="shared" si="4"/>
        <v>56.523475891222759</v>
      </c>
    </row>
    <row r="10" spans="1:16" x14ac:dyDescent="0.25">
      <c r="A10">
        <v>148.99138811036923</v>
      </c>
      <c r="B10">
        <v>-41.179543866494946</v>
      </c>
      <c r="C10">
        <v>2500</v>
      </c>
      <c r="D10">
        <f t="shared" ca="1" si="0"/>
        <v>0.75</v>
      </c>
      <c r="E10" s="1">
        <v>0.65</v>
      </c>
      <c r="F10">
        <v>19.899999999999999</v>
      </c>
      <c r="G10">
        <f t="shared" ca="1" si="5"/>
        <v>42.007420362456692</v>
      </c>
      <c r="H10">
        <f t="shared" ca="1" si="6"/>
        <v>14.211611711170116</v>
      </c>
      <c r="I10">
        <f>User_Model_Calcs!A10-Sat_Data!$B$5</f>
        <v>38.991388110369229</v>
      </c>
      <c r="J10">
        <f>(Earth_Data!$B$1/SQRT(1-Earth_Data!$B$2^2*SIN(RADIANS(User_Model_Calcs!B10))^2))*COS(RADIANS(User_Model_Calcs!B10))</f>
        <v>4807.4884614628982</v>
      </c>
      <c r="K10">
        <f>((Earth_Data!$B$1*(1-Earth_Data!$B$2^2))/SQRT(1-Earth_Data!$B$2^2*SIN(RADIANS(User_Model_Calcs!B10))^2))*SIN(RADIANS(User_Model_Calcs!B10))</f>
        <v>-4177.4526338586056</v>
      </c>
      <c r="L10">
        <f t="shared" si="7"/>
        <v>-40.98891053626685</v>
      </c>
      <c r="M10">
        <f t="shared" si="8"/>
        <v>6368.9132365915539</v>
      </c>
      <c r="N10">
        <f>SQRT(User_Model_Calcs!M10^2+Sat_Data!$B$3^2-2*User_Model_Calcs!M10*Sat_Data!$B$3*COS(RADIANS(L10))*COS(RADIANS(I10)))</f>
        <v>38772.139735923498</v>
      </c>
      <c r="O10">
        <f>DEGREES(ACOS(((Earth_Data!$B$1+Sat_Data!$B$2)/User_Model_Calcs!N10)*SQRT(1-COS(RADIANS(User_Model_Calcs!I10))^2*COS(RADIANS(User_Model_Calcs!B10))^2)))</f>
        <v>28.116072953355513</v>
      </c>
      <c r="P10">
        <f t="shared" si="4"/>
        <v>50.877442550558897</v>
      </c>
    </row>
    <row r="11" spans="1:16" x14ac:dyDescent="0.25">
      <c r="A11">
        <v>149.828</v>
      </c>
      <c r="B11">
        <v>-41.790999999999997</v>
      </c>
      <c r="C11">
        <v>375</v>
      </c>
      <c r="D11">
        <f t="shared" ca="1" si="0"/>
        <v>0.75</v>
      </c>
      <c r="E11" s="1">
        <v>0.65</v>
      </c>
      <c r="F11">
        <v>19.899999999999999</v>
      </c>
      <c r="G11">
        <f t="shared" ca="1" si="5"/>
        <v>42.007420362456692</v>
      </c>
      <c r="H11">
        <f t="shared" ca="1" si="6"/>
        <v>21.898293954696456</v>
      </c>
      <c r="I11">
        <f>User_Model_Calcs!A11-Sat_Data!$B$5</f>
        <v>39.828000000000003</v>
      </c>
      <c r="J11">
        <f>(Earth_Data!$B$1/SQRT(1-Earth_Data!$B$2^2*SIN(RADIANS(User_Model_Calcs!B11))^2))*COS(RADIANS(User_Model_Calcs!B11))</f>
        <v>4762.5029763266148</v>
      </c>
      <c r="K11">
        <f>((Earth_Data!$B$1*(1-Earth_Data!$B$2^2))/SQRT(1-Earth_Data!$B$2^2*SIN(RADIANS(User_Model_Calcs!B11))^2))*SIN(RADIANS(User_Model_Calcs!B11))</f>
        <v>-4228.3258101098372</v>
      </c>
      <c r="L11">
        <f t="shared" si="7"/>
        <v>-41.599850685277723</v>
      </c>
      <c r="M11">
        <f t="shared" si="8"/>
        <v>6368.6869726781888</v>
      </c>
      <c r="N11">
        <f>SQRT(User_Model_Calcs!M11^2+Sat_Data!$B$3^2-2*User_Model_Calcs!M11*Sat_Data!$B$3*COS(RADIANS(L11))*COS(RADIANS(I11)))</f>
        <v>38858.041218318082</v>
      </c>
      <c r="O11">
        <f>DEGREES(ACOS(((Earth_Data!$B$1+Sat_Data!$B$2)/User_Model_Calcs!N11)*SQRT(1-COS(RADIANS(User_Model_Calcs!I11))^2*COS(RADIANS(User_Model_Calcs!B11))^2)))</f>
        <v>27.177010053785583</v>
      </c>
      <c r="P11">
        <f t="shared" si="4"/>
        <v>51.372970062531202</v>
      </c>
    </row>
    <row r="12" spans="1:16" x14ac:dyDescent="0.25">
      <c r="A12">
        <v>139.61500000000001</v>
      </c>
      <c r="B12">
        <v>-41.709000000000003</v>
      </c>
      <c r="C12">
        <v>950</v>
      </c>
      <c r="D12">
        <f t="shared" ca="1" si="0"/>
        <v>1.2</v>
      </c>
      <c r="E12" s="1">
        <v>0.65</v>
      </c>
      <c r="F12">
        <v>19.899999999999999</v>
      </c>
      <c r="G12">
        <f t="shared" ca="1" si="5"/>
        <v>46.089820015575185</v>
      </c>
      <c r="H12">
        <f t="shared" ca="1" si="6"/>
        <v>22.631688696811452</v>
      </c>
      <c r="I12">
        <f>User_Model_Calcs!A12-Sat_Data!$B$5</f>
        <v>29.615000000000009</v>
      </c>
      <c r="J12">
        <f>(Earth_Data!$B$1/SQRT(1-Earth_Data!$B$2^2*SIN(RADIANS(User_Model_Calcs!B12))^2))*COS(RADIANS(User_Model_Calcs!B12))</f>
        <v>4768.5675698443629</v>
      </c>
      <c r="K12">
        <f>((Earth_Data!$B$1*(1-Earth_Data!$B$2^2))/SQRT(1-Earth_Data!$B$2^2*SIN(RADIANS(User_Model_Calcs!B12))^2))*SIN(RADIANS(User_Model_Calcs!B12))</f>
        <v>-4221.5310071649183</v>
      </c>
      <c r="L12">
        <f t="shared" si="7"/>
        <v>-41.517914837202497</v>
      </c>
      <c r="M12">
        <f t="shared" si="8"/>
        <v>6368.7173522324119</v>
      </c>
      <c r="N12">
        <f>SQRT(User_Model_Calcs!M12^2+Sat_Data!$B$3^2-2*User_Model_Calcs!M12*Sat_Data!$B$3*COS(RADIANS(L12))*COS(RADIANS(I12)))</f>
        <v>38324.685756892985</v>
      </c>
      <c r="O12">
        <f>DEGREES(ACOS(((Earth_Data!$B$1+Sat_Data!$B$2)/User_Model_Calcs!N12)*SQRT(1-COS(RADIANS(User_Model_Calcs!I12))^2*COS(RADIANS(User_Model_Calcs!B12))^2)))</f>
        <v>33.175760658188409</v>
      </c>
      <c r="P12">
        <f t="shared" si="4"/>
        <v>40.508207007699383</v>
      </c>
    </row>
    <row r="13" spans="1:16" x14ac:dyDescent="0.25">
      <c r="A13">
        <v>145.61500000000001</v>
      </c>
      <c r="B13">
        <v>-41.709000000000003</v>
      </c>
      <c r="C13">
        <v>375</v>
      </c>
      <c r="D13">
        <f t="shared" ca="1" si="0"/>
        <v>3</v>
      </c>
      <c r="E13" s="1">
        <v>0.65</v>
      </c>
      <c r="F13">
        <v>19.899999999999999</v>
      </c>
      <c r="G13">
        <f t="shared" ca="1" si="5"/>
        <v>54.048620189015942</v>
      </c>
      <c r="H13">
        <f t="shared" ca="1" si="6"/>
        <v>17.197327174744292</v>
      </c>
      <c r="I13">
        <f>User_Model_Calcs!A13-Sat_Data!$B$5</f>
        <v>35.615000000000009</v>
      </c>
      <c r="J13">
        <f>(Earth_Data!$B$1/SQRT(1-Earth_Data!$B$2^2*SIN(RADIANS(User_Model_Calcs!B13))^2))*COS(RADIANS(User_Model_Calcs!B13))</f>
        <v>4768.5675698443629</v>
      </c>
      <c r="K13">
        <f>((Earth_Data!$B$1*(1-Earth_Data!$B$2^2))/SQRT(1-Earth_Data!$B$2^2*SIN(RADIANS(User_Model_Calcs!B13))^2))*SIN(RADIANS(User_Model_Calcs!B13))</f>
        <v>-4221.5310071649183</v>
      </c>
      <c r="L13">
        <f t="shared" si="7"/>
        <v>-41.517914837202497</v>
      </c>
      <c r="M13">
        <f t="shared" si="8"/>
        <v>6368.7173522324119</v>
      </c>
      <c r="N13">
        <f>SQRT(User_Model_Calcs!M13^2+Sat_Data!$B$3^2-2*User_Model_Calcs!M13*Sat_Data!$B$3*COS(RADIANS(L13))*COS(RADIANS(I13)))</f>
        <v>38619.533032527113</v>
      </c>
      <c r="O13">
        <f>DEGREES(ACOS(((Earth_Data!$B$1+Sat_Data!$B$2)/User_Model_Calcs!N13)*SQRT(1-COS(RADIANS(User_Model_Calcs!I13))^2*COS(RADIANS(User_Model_Calcs!B13))^2)))</f>
        <v>29.804005492922123</v>
      </c>
      <c r="P13">
        <f t="shared" si="4"/>
        <v>47.113022230431561</v>
      </c>
    </row>
    <row r="14" spans="1:16" x14ac:dyDescent="0.25">
      <c r="A14">
        <v>148.55564149520305</v>
      </c>
      <c r="B14">
        <v>-41.22125914535593</v>
      </c>
      <c r="C14">
        <v>3000</v>
      </c>
      <c r="D14">
        <f t="shared" ca="1" si="0"/>
        <v>1.2</v>
      </c>
      <c r="E14" s="1">
        <v>0.65</v>
      </c>
      <c r="F14">
        <v>19.899999999999999</v>
      </c>
      <c r="G14">
        <f t="shared" ca="1" si="5"/>
        <v>46.089820015575185</v>
      </c>
      <c r="H14">
        <f t="shared" ca="1" si="6"/>
        <v>22.14610052269547</v>
      </c>
      <c r="I14">
        <f>User_Model_Calcs!A14-Sat_Data!$B$5</f>
        <v>38.555641495203048</v>
      </c>
      <c r="J14">
        <f>(Earth_Data!$B$1/SQRT(1-Earth_Data!$B$2^2*SIN(RADIANS(User_Model_Calcs!B14))^2))*COS(RADIANS(User_Model_Calcs!B14))</f>
        <v>4804.4368550572763</v>
      </c>
      <c r="K14">
        <f>((Earth_Data!$B$1*(1-Earth_Data!$B$2^2))/SQRT(1-Earth_Data!$B$2^2*SIN(RADIANS(User_Model_Calcs!B14))^2))*SIN(RADIANS(User_Model_Calcs!B14))</f>
        <v>-4180.9384064840642</v>
      </c>
      <c r="L14">
        <f t="shared" si="7"/>
        <v>-41.030587853696545</v>
      </c>
      <c r="M14">
        <f t="shared" si="8"/>
        <v>6368.8978208985391</v>
      </c>
      <c r="N14">
        <f>SQRT(User_Model_Calcs!M14^2+Sat_Data!$B$3^2-2*User_Model_Calcs!M14*Sat_Data!$B$3*COS(RADIANS(L14))*COS(RADIANS(I14)))</f>
        <v>38749.826153637361</v>
      </c>
      <c r="O14">
        <f>DEGREES(ACOS(((Earth_Data!$B$1+Sat_Data!$B$2)/User_Model_Calcs!N14)*SQRT(1-COS(RADIANS(User_Model_Calcs!I14))^2*COS(RADIANS(User_Model_Calcs!B14))^2)))</f>
        <v>28.360890870895282</v>
      </c>
      <c r="P14">
        <f t="shared" si="4"/>
        <v>50.4164755587286</v>
      </c>
    </row>
    <row r="15" spans="1:16" x14ac:dyDescent="0.25">
      <c r="A15">
        <v>147.61360148423105</v>
      </c>
      <c r="B15">
        <v>-42.347030133947932</v>
      </c>
      <c r="C15">
        <v>2500</v>
      </c>
      <c r="D15">
        <f t="shared" ca="1" si="0"/>
        <v>0.75</v>
      </c>
      <c r="E15" s="1">
        <v>0.65</v>
      </c>
      <c r="F15">
        <v>19.899999999999999</v>
      </c>
      <c r="G15">
        <f t="shared" ca="1" si="5"/>
        <v>42.007420362456692</v>
      </c>
      <c r="H15">
        <f t="shared" ca="1" si="6"/>
        <v>15.137619001669785</v>
      </c>
      <c r="I15">
        <f>User_Model_Calcs!A15-Sat_Data!$B$5</f>
        <v>37.613601484231054</v>
      </c>
      <c r="J15">
        <f>(Earth_Data!$B$1/SQRT(1-Earth_Data!$B$2^2*SIN(RADIANS(User_Model_Calcs!B15))^2))*COS(RADIANS(User_Model_Calcs!B15))</f>
        <v>4721.1217950240061</v>
      </c>
      <c r="K15">
        <f>((Earth_Data!$B$1*(1-Earth_Data!$B$2^2))/SQRT(1-Earth_Data!$B$2^2*SIN(RADIANS(User_Model_Calcs!B15))^2))*SIN(RADIANS(User_Model_Calcs!B15))</f>
        <v>-4274.1730818943215</v>
      </c>
      <c r="L15">
        <f t="shared" si="7"/>
        <v>-42.155487108068499</v>
      </c>
      <c r="M15">
        <f t="shared" si="8"/>
        <v>6368.4807087280014</v>
      </c>
      <c r="N15">
        <f>SQRT(User_Model_Calcs!M15^2+Sat_Data!$B$3^2-2*User_Model_Calcs!M15*Sat_Data!$B$3*COS(RADIANS(L15))*COS(RADIANS(I15)))</f>
        <v>38768.548294934444</v>
      </c>
      <c r="O15">
        <f>DEGREES(ACOS(((Earth_Data!$B$1+Sat_Data!$B$2)/User_Model_Calcs!N15)*SQRT(1-COS(RADIANS(User_Model_Calcs!I15))^2*COS(RADIANS(User_Model_Calcs!B15))^2)))</f>
        <v>28.15068548716237</v>
      </c>
      <c r="P15">
        <f t="shared" si="4"/>
        <v>48.837343726924601</v>
      </c>
    </row>
    <row r="16" spans="1:16" x14ac:dyDescent="0.25">
      <c r="A16">
        <v>149.09626904977418</v>
      </c>
      <c r="B16">
        <v>-42.145452680522212</v>
      </c>
      <c r="C16">
        <v>2500</v>
      </c>
      <c r="D16">
        <f t="shared" ca="1" si="0"/>
        <v>3</v>
      </c>
      <c r="E16" s="1">
        <v>0.65</v>
      </c>
      <c r="F16">
        <v>19.899999999999999</v>
      </c>
      <c r="G16">
        <f t="shared" ca="1" si="5"/>
        <v>54.048620189015942</v>
      </c>
      <c r="H16">
        <f t="shared" ca="1" si="6"/>
        <v>16.590867281633837</v>
      </c>
      <c r="I16">
        <f>User_Model_Calcs!A16-Sat_Data!$B$5</f>
        <v>39.096269049774179</v>
      </c>
      <c r="J16">
        <f>(Earth_Data!$B$1/SQRT(1-Earth_Data!$B$2^2*SIN(RADIANS(User_Model_Calcs!B16))^2))*COS(RADIANS(User_Model_Calcs!B16))</f>
        <v>4736.1755601313571</v>
      </c>
      <c r="K16">
        <f>((Earth_Data!$B$1*(1-Earth_Data!$B$2^2))/SQRT(1-Earth_Data!$B$2^2*SIN(RADIANS(User_Model_Calcs!B16))^2))*SIN(RADIANS(User_Model_Calcs!B16))</f>
        <v>-4257.5979947556716</v>
      </c>
      <c r="L16">
        <f t="shared" si="7"/>
        <v>-41.954044065047739</v>
      </c>
      <c r="M16">
        <f t="shared" si="8"/>
        <v>6368.5555364880893</v>
      </c>
      <c r="N16">
        <f>SQRT(User_Model_Calcs!M16^2+Sat_Data!$B$3^2-2*User_Model_Calcs!M16*Sat_Data!$B$3*COS(RADIANS(L16))*COS(RADIANS(I16)))</f>
        <v>38838.239908394375</v>
      </c>
      <c r="O16">
        <f>DEGREES(ACOS(((Earth_Data!$B$1+Sat_Data!$B$2)/User_Model_Calcs!N16)*SQRT(1-COS(RADIANS(User_Model_Calcs!I16))^2*COS(RADIANS(User_Model_Calcs!B16))^2)))</f>
        <v>27.390571938991233</v>
      </c>
      <c r="P16">
        <f t="shared" si="4"/>
        <v>50.450321995767261</v>
      </c>
    </row>
    <row r="17" spans="1:16" x14ac:dyDescent="0.25">
      <c r="A17">
        <v>139.07400000000001</v>
      </c>
      <c r="B17">
        <v>-41.405999999999999</v>
      </c>
      <c r="C17">
        <v>1000</v>
      </c>
      <c r="D17">
        <f t="shared" ca="1" si="0"/>
        <v>1.2</v>
      </c>
      <c r="E17" s="1">
        <v>0.65</v>
      </c>
      <c r="F17">
        <v>19.899999999999999</v>
      </c>
      <c r="G17">
        <f t="shared" ca="1" si="5"/>
        <v>46.089820015575185</v>
      </c>
      <c r="H17">
        <f t="shared" ca="1" si="6"/>
        <v>17.752990708136615</v>
      </c>
      <c r="I17">
        <f>User_Model_Calcs!A17-Sat_Data!$B$5</f>
        <v>29.074000000000012</v>
      </c>
      <c r="J17">
        <f>(Earth_Data!$B$1/SQRT(1-Earth_Data!$B$2^2*SIN(RADIANS(User_Model_Calcs!B17))^2))*COS(RADIANS(User_Model_Calcs!B17))</f>
        <v>4790.8917268199157</v>
      </c>
      <c r="K17">
        <f>((Earth_Data!$B$1*(1-Earth_Data!$B$2^2))/SQRT(1-Earth_Data!$B$2^2*SIN(RADIANS(User_Model_Calcs!B17))^2))*SIN(RADIANS(User_Model_Calcs!B17))</f>
        <v>-4196.3491071944627</v>
      </c>
      <c r="L17">
        <f t="shared" si="7"/>
        <v>-41.215165446198569</v>
      </c>
      <c r="M17">
        <f t="shared" si="8"/>
        <v>6368.829513149436</v>
      </c>
      <c r="N17">
        <f>SQRT(User_Model_Calcs!M17^2+Sat_Data!$B$3^2-2*User_Model_Calcs!M17*Sat_Data!$B$3*COS(RADIANS(L17))*COS(RADIANS(I17)))</f>
        <v>38278.935409465317</v>
      </c>
      <c r="O17">
        <f>DEGREES(ACOS(((Earth_Data!$B$1+Sat_Data!$B$2)/User_Model_Calcs!N17)*SQRT(1-COS(RADIANS(User_Model_Calcs!I17))^2*COS(RADIANS(User_Model_Calcs!B17))^2)))</f>
        <v>33.714304879638817</v>
      </c>
      <c r="P17">
        <f t="shared" si="4"/>
        <v>40.052127797525664</v>
      </c>
    </row>
    <row r="18" spans="1:16" x14ac:dyDescent="0.25">
      <c r="A18">
        <v>157.51900000000001</v>
      </c>
      <c r="B18">
        <v>-41.398000000000003</v>
      </c>
      <c r="C18">
        <v>3750</v>
      </c>
      <c r="D18">
        <f t="shared" ca="1" si="0"/>
        <v>0.75</v>
      </c>
      <c r="E18" s="1">
        <v>0.65</v>
      </c>
      <c r="F18">
        <v>19.899999999999999</v>
      </c>
      <c r="G18">
        <f t="shared" ca="1" si="5"/>
        <v>42.007420362456692</v>
      </c>
      <c r="H18">
        <f t="shared" ca="1" si="6"/>
        <v>20.844070351424822</v>
      </c>
      <c r="I18">
        <f>User_Model_Calcs!A18-Sat_Data!$B$5</f>
        <v>47.519000000000005</v>
      </c>
      <c r="J18">
        <f>(Earth_Data!$B$1/SQRT(1-Earth_Data!$B$2^2*SIN(RADIANS(User_Model_Calcs!B18))^2))*COS(RADIANS(User_Model_Calcs!B18))</f>
        <v>4791.4793216192074</v>
      </c>
      <c r="K18">
        <f>((Earth_Data!$B$1*(1-Earth_Data!$B$2^2))/SQRT(1-Earth_Data!$B$2^2*SIN(RADIANS(User_Model_Calcs!B18))^2))*SIN(RADIANS(User_Model_Calcs!B18))</f>
        <v>-4195.6826586212337</v>
      </c>
      <c r="L18">
        <f t="shared" si="7"/>
        <v>-41.207172351962917</v>
      </c>
      <c r="M18">
        <f t="shared" si="8"/>
        <v>6368.8324723892219</v>
      </c>
      <c r="N18">
        <f>SQRT(User_Model_Calcs!M18^2+Sat_Data!$B$3^2-2*User_Model_Calcs!M18*Sat_Data!$B$3*COS(RADIANS(L18))*COS(RADIANS(I18)))</f>
        <v>39312.827904350917</v>
      </c>
      <c r="O18">
        <f>DEGREES(ACOS(((Earth_Data!$B$1+Sat_Data!$B$2)/User_Model_Calcs!N18)*SQRT(1-COS(RADIANS(User_Model_Calcs!I18))^2*COS(RADIANS(User_Model_Calcs!B18))^2)))</f>
        <v>22.374692103555386</v>
      </c>
      <c r="P18">
        <f t="shared" si="4"/>
        <v>58.80285657034068</v>
      </c>
    </row>
    <row r="19" spans="1:16" x14ac:dyDescent="0.25">
      <c r="A19">
        <v>122.70099999999999</v>
      </c>
      <c r="B19">
        <v>-41.237000000000002</v>
      </c>
      <c r="C19">
        <v>2500</v>
      </c>
      <c r="D19">
        <f t="shared" ca="1" si="0"/>
        <v>1.2</v>
      </c>
      <c r="E19" s="1">
        <v>0.65</v>
      </c>
      <c r="F19">
        <v>19.899999999999999</v>
      </c>
      <c r="G19">
        <f t="shared" ca="1" si="5"/>
        <v>46.089820015575185</v>
      </c>
      <c r="H19">
        <f t="shared" ca="1" si="6"/>
        <v>19.045853461494424</v>
      </c>
      <c r="I19">
        <f>User_Model_Calcs!A19-Sat_Data!$B$5</f>
        <v>12.700999999999993</v>
      </c>
      <c r="J19">
        <f>(Earth_Data!$B$1/SQRT(1-Earth_Data!$B$2^2*SIN(RADIANS(User_Model_Calcs!B19))^2))*COS(RADIANS(User_Model_Calcs!B19))</f>
        <v>4803.2846959226654</v>
      </c>
      <c r="K19">
        <f>((Earth_Data!$B$1*(1-Earth_Data!$B$2^2))/SQRT(1-Earth_Data!$B$2^2*SIN(RADIANS(User_Model_Calcs!B19))^2))*SIN(RADIANS(User_Model_Calcs!B19))</f>
        <v>-4182.2531579550696</v>
      </c>
      <c r="L19">
        <f t="shared" si="7"/>
        <v>-41.046314488876327</v>
      </c>
      <c r="M19">
        <f t="shared" si="8"/>
        <v>6368.8920031124753</v>
      </c>
      <c r="N19">
        <f>SQRT(User_Model_Calcs!M19^2+Sat_Data!$B$3^2-2*User_Model_Calcs!M19*Sat_Data!$B$3*COS(RADIANS(L19))*COS(RADIANS(I19)))</f>
        <v>37725.801578282764</v>
      </c>
      <c r="O19">
        <f>DEGREES(ACOS(((Earth_Data!$B$1+Sat_Data!$B$2)/User_Model_Calcs!N19)*SQRT(1-COS(RADIANS(User_Model_Calcs!I19))^2*COS(RADIANS(User_Model_Calcs!B19))^2)))</f>
        <v>40.575806876516324</v>
      </c>
      <c r="P19">
        <f t="shared" si="4"/>
        <v>18.876030445839305</v>
      </c>
    </row>
    <row r="20" spans="1:16" x14ac:dyDescent="0.25">
      <c r="A20">
        <v>148.72670789982303</v>
      </c>
      <c r="B20">
        <v>-40.583078852327006</v>
      </c>
      <c r="C20">
        <v>2500</v>
      </c>
      <c r="D20">
        <f t="shared" ca="1" si="0"/>
        <v>0.75</v>
      </c>
      <c r="E20" s="1">
        <v>0.65</v>
      </c>
      <c r="F20">
        <v>19.899999999999999</v>
      </c>
      <c r="G20">
        <f t="shared" ca="1" si="5"/>
        <v>42.007420362456692</v>
      </c>
      <c r="H20">
        <f t="shared" ca="1" si="6"/>
        <v>14.926047133704571</v>
      </c>
      <c r="I20">
        <f>User_Model_Calcs!A20-Sat_Data!$B$5</f>
        <v>38.726707899823026</v>
      </c>
      <c r="J20">
        <f>(Earth_Data!$B$1/SQRT(1-Earth_Data!$B$2^2*SIN(RADIANS(User_Model_Calcs!B20))^2))*COS(RADIANS(User_Model_Calcs!B20))</f>
        <v>4850.8409419169593</v>
      </c>
      <c r="K20">
        <f>((Earth_Data!$B$1*(1-Earth_Data!$B$2^2))/SQRT(1-Earth_Data!$B$2^2*SIN(RADIANS(User_Model_Calcs!B20))^2))*SIN(RADIANS(User_Model_Calcs!B20))</f>
        <v>-4127.372172184394</v>
      </c>
      <c r="L20">
        <f t="shared" si="7"/>
        <v>-40.393032417942216</v>
      </c>
      <c r="M20">
        <f t="shared" si="8"/>
        <v>6369.1332920186196</v>
      </c>
      <c r="N20">
        <f>SQRT(User_Model_Calcs!M20^2+Sat_Data!$B$3^2-2*User_Model_Calcs!M20*Sat_Data!$B$3*COS(RADIANS(L20))*COS(RADIANS(I20)))</f>
        <v>38720.208632729642</v>
      </c>
      <c r="O20">
        <f>DEGREES(ACOS(((Earth_Data!$B$1+Sat_Data!$B$2)/User_Model_Calcs!N20)*SQRT(1-COS(RADIANS(User_Model_Calcs!I20))^2*COS(RADIANS(User_Model_Calcs!B20))^2)))</f>
        <v>28.689808970253956</v>
      </c>
      <c r="P20">
        <f t="shared" si="4"/>
        <v>50.949521525652081</v>
      </c>
    </row>
    <row r="21" spans="1:16" x14ac:dyDescent="0.25">
      <c r="A21">
        <v>157.339</v>
      </c>
      <c r="B21">
        <v>-41.018000000000001</v>
      </c>
      <c r="C21">
        <v>2500</v>
      </c>
      <c r="D21">
        <f t="shared" ca="1" si="0"/>
        <v>1.2</v>
      </c>
      <c r="E21" s="1">
        <v>0.65</v>
      </c>
      <c r="F21">
        <v>19.899999999999999</v>
      </c>
      <c r="G21">
        <f t="shared" ca="1" si="5"/>
        <v>46.089820015575185</v>
      </c>
      <c r="H21">
        <f t="shared" ca="1" si="6"/>
        <v>20.952219241405441</v>
      </c>
      <c r="I21">
        <f>User_Model_Calcs!A21-Sat_Data!$B$5</f>
        <v>47.338999999999999</v>
      </c>
      <c r="J21">
        <f>(Earth_Data!$B$1/SQRT(1-Earth_Data!$B$2^2*SIN(RADIANS(User_Model_Calcs!B21))^2))*COS(RADIANS(User_Model_Calcs!B21))</f>
        <v>4819.2817386417792</v>
      </c>
      <c r="K21">
        <f>((Earth_Data!$B$1*(1-Earth_Data!$B$2^2))/SQRT(1-Earth_Data!$B$2^2*SIN(RADIANS(User_Model_Calcs!B21))^2))*SIN(RADIANS(User_Model_Calcs!B21))</f>
        <v>-4163.9331616448499</v>
      </c>
      <c r="L21">
        <f t="shared" si="7"/>
        <v>-40.827517484228061</v>
      </c>
      <c r="M21">
        <f t="shared" si="8"/>
        <v>6368.9729039344957</v>
      </c>
      <c r="N21">
        <f>SQRT(User_Model_Calcs!M21^2+Sat_Data!$B$3^2-2*User_Model_Calcs!M21*Sat_Data!$B$3*COS(RADIANS(L21))*COS(RADIANS(I21)))</f>
        <v>39280.740961652366</v>
      </c>
      <c r="O21">
        <f>DEGREES(ACOS(((Earth_Data!$B$1+Sat_Data!$B$2)/User_Model_Calcs!N21)*SQRT(1-COS(RADIANS(User_Model_Calcs!I21))^2*COS(RADIANS(User_Model_Calcs!B21))^2)))</f>
        <v>22.707281760512885</v>
      </c>
      <c r="P21">
        <f t="shared" si="4"/>
        <v>58.835038273927829</v>
      </c>
    </row>
    <row r="22" spans="1:16" x14ac:dyDescent="0.25">
      <c r="A22">
        <v>140.4</v>
      </c>
      <c r="B22">
        <v>-40.999000000000002</v>
      </c>
      <c r="C22">
        <v>1250</v>
      </c>
      <c r="D22">
        <f t="shared" ca="1" si="0"/>
        <v>1.2</v>
      </c>
      <c r="E22" s="1">
        <v>0.65</v>
      </c>
      <c r="F22">
        <v>19.899999999999999</v>
      </c>
      <c r="G22">
        <f t="shared" ca="1" si="5"/>
        <v>46.089820015575185</v>
      </c>
      <c r="H22">
        <f t="shared" ca="1" si="6"/>
        <v>19.171170132337686</v>
      </c>
      <c r="I22">
        <f>User_Model_Calcs!A22-Sat_Data!$B$5</f>
        <v>30.400000000000006</v>
      </c>
      <c r="J22">
        <f>(Earth_Data!$B$1/SQRT(1-Earth_Data!$B$2^2*SIN(RADIANS(User_Model_Calcs!B22))^2))*COS(RADIANS(User_Model_Calcs!B22))</f>
        <v>4820.6662779600447</v>
      </c>
      <c r="K22">
        <f>((Earth_Data!$B$1*(1-Earth_Data!$B$2^2))/SQRT(1-Earth_Data!$B$2^2*SIN(RADIANS(User_Model_Calcs!B22))^2))*SIN(RADIANS(User_Model_Calcs!B22))</f>
        <v>-4162.340908490266</v>
      </c>
      <c r="L22">
        <f t="shared" si="7"/>
        <v>-40.808535619905655</v>
      </c>
      <c r="M22">
        <f t="shared" si="8"/>
        <v>6368.9799184761705</v>
      </c>
      <c r="N22">
        <f>SQRT(User_Model_Calcs!M22^2+Sat_Data!$B$3^2-2*User_Model_Calcs!M22*Sat_Data!$B$3*COS(RADIANS(L22))*COS(RADIANS(I22)))</f>
        <v>38311.236574102317</v>
      </c>
      <c r="O22">
        <f>DEGREES(ACOS(((Earth_Data!$B$1+Sat_Data!$B$2)/User_Model_Calcs!N22)*SQRT(1-COS(RADIANS(User_Model_Calcs!I22))^2*COS(RADIANS(User_Model_Calcs!B22))^2)))</f>
        <v>33.336501450106454</v>
      </c>
      <c r="P22">
        <f t="shared" si="4"/>
        <v>41.806009111188821</v>
      </c>
    </row>
    <row r="23" spans="1:16" x14ac:dyDescent="0.25">
      <c r="A23">
        <v>149.41758789291424</v>
      </c>
      <c r="B23">
        <v>-41.757491500401827</v>
      </c>
      <c r="C23">
        <v>2500</v>
      </c>
      <c r="D23">
        <f t="shared" ca="1" si="0"/>
        <v>0.75</v>
      </c>
      <c r="E23" s="1">
        <v>0.65</v>
      </c>
      <c r="F23">
        <v>19.899999999999999</v>
      </c>
      <c r="G23">
        <f t="shared" ca="1" si="5"/>
        <v>42.007420362456692</v>
      </c>
      <c r="H23">
        <f t="shared" ca="1" si="6"/>
        <v>18.699805685291256</v>
      </c>
      <c r="I23">
        <f>User_Model_Calcs!A23-Sat_Data!$B$5</f>
        <v>39.417587892914241</v>
      </c>
      <c r="J23">
        <f>(Earth_Data!$B$1/SQRT(1-Earth_Data!$B$2^2*SIN(RADIANS(User_Model_Calcs!B23))^2))*COS(RADIANS(User_Model_Calcs!B23))</f>
        <v>4764.982398702401</v>
      </c>
      <c r="K23">
        <f>((Earth_Data!$B$1*(1-Earth_Data!$B$2^2))/SQRT(1-Earth_Data!$B$2^2*SIN(RADIANS(User_Model_Calcs!B23))^2))*SIN(RADIANS(User_Model_Calcs!B23))</f>
        <v>-4225.5502172155429</v>
      </c>
      <c r="L23">
        <f t="shared" si="7"/>
        <v>-41.566368211763368</v>
      </c>
      <c r="M23">
        <f t="shared" si="8"/>
        <v>6368.6993882702618</v>
      </c>
      <c r="N23">
        <f>SQRT(User_Model_Calcs!M23^2+Sat_Data!$B$3^2-2*User_Model_Calcs!M23*Sat_Data!$B$3*COS(RADIANS(L23))*COS(RADIANS(I23)))</f>
        <v>38832.349853515865</v>
      </c>
      <c r="O23">
        <f>DEGREES(ACOS(((Earth_Data!$B$1+Sat_Data!$B$2)/User_Model_Calcs!N23)*SQRT(1-COS(RADIANS(User_Model_Calcs!I23))^2*COS(RADIANS(User_Model_Calcs!B23))^2)))</f>
        <v>27.456185992610507</v>
      </c>
      <c r="P23">
        <f t="shared" si="4"/>
        <v>50.983217957243539</v>
      </c>
    </row>
    <row r="24" spans="1:16" x14ac:dyDescent="0.25">
      <c r="A24">
        <v>148.84550420258861</v>
      </c>
      <c r="B24">
        <v>-41.276555875207229</v>
      </c>
      <c r="C24">
        <v>2500</v>
      </c>
      <c r="D24">
        <f t="shared" ca="1" si="0"/>
        <v>3</v>
      </c>
      <c r="E24" s="1">
        <v>0.65</v>
      </c>
      <c r="F24">
        <v>19.899999999999999</v>
      </c>
      <c r="G24">
        <f t="shared" ca="1" si="5"/>
        <v>54.048620189015942</v>
      </c>
      <c r="H24">
        <f t="shared" ca="1" si="6"/>
        <v>15.236781372505014</v>
      </c>
      <c r="I24">
        <f>User_Model_Calcs!A24-Sat_Data!$B$5</f>
        <v>38.845504202588614</v>
      </c>
      <c r="J24">
        <f>(Earth_Data!$B$1/SQRT(1-Earth_Data!$B$2^2*SIN(RADIANS(User_Model_Calcs!B24))^2))*COS(RADIANS(User_Model_Calcs!B24))</f>
        <v>4800.3877774605207</v>
      </c>
      <c r="K24">
        <f>((Earth_Data!$B$1*(1-Earth_Data!$B$2^2))/SQRT(1-Earth_Data!$B$2^2*SIN(RADIANS(User_Model_Calcs!B24))^2))*SIN(RADIANS(User_Model_Calcs!B24))</f>
        <v>-4185.5556721793437</v>
      </c>
      <c r="L24">
        <f t="shared" si="7"/>
        <v>-41.085834885148479</v>
      </c>
      <c r="M24">
        <f t="shared" si="8"/>
        <v>6368.8773813683238</v>
      </c>
      <c r="N24">
        <f>SQRT(User_Model_Calcs!M24^2+Sat_Data!$B$3^2-2*User_Model_Calcs!M24*Sat_Data!$B$3*COS(RADIANS(L24))*COS(RADIANS(I24)))</f>
        <v>38769.785439880841</v>
      </c>
      <c r="O24">
        <f>DEGREES(ACOS(((Earth_Data!$B$1+Sat_Data!$B$2)/User_Model_Calcs!N24)*SQRT(1-COS(RADIANS(User_Model_Calcs!I24))^2*COS(RADIANS(User_Model_Calcs!B24))^2)))</f>
        <v>28.141492599532306</v>
      </c>
      <c r="P24">
        <f t="shared" si="4"/>
        <v>50.677001580509213</v>
      </c>
    </row>
    <row r="25" spans="1:16" x14ac:dyDescent="0.25">
      <c r="A25">
        <v>148.27200614504287</v>
      </c>
      <c r="B25">
        <v>-40.673991991146792</v>
      </c>
      <c r="C25">
        <v>2500</v>
      </c>
      <c r="D25">
        <f t="shared" ca="1" si="0"/>
        <v>3</v>
      </c>
      <c r="E25" s="1">
        <v>0.65</v>
      </c>
      <c r="F25">
        <v>19.899999999999999</v>
      </c>
      <c r="G25">
        <f t="shared" ca="1" si="5"/>
        <v>54.048620189015942</v>
      </c>
      <c r="H25">
        <f t="shared" ca="1" si="6"/>
        <v>16.462961313215295</v>
      </c>
      <c r="I25">
        <f>User_Model_Calcs!A25-Sat_Data!$B$5</f>
        <v>38.272006145042866</v>
      </c>
      <c r="J25">
        <f>(Earth_Data!$B$1/SQRT(1-Earth_Data!$B$2^2*SIN(RADIANS(User_Model_Calcs!B25))^2))*COS(RADIANS(User_Model_Calcs!B25))</f>
        <v>4844.2671621419713</v>
      </c>
      <c r="K25">
        <f>((Earth_Data!$B$1*(1-Earth_Data!$B$2^2))/SQRT(1-Earth_Data!$B$2^2*SIN(RADIANS(User_Model_Calcs!B25))^2))*SIN(RADIANS(User_Model_Calcs!B25))</f>
        <v>-4135.034206454593</v>
      </c>
      <c r="L25">
        <f t="shared" si="7"/>
        <v>-40.483850782060827</v>
      </c>
      <c r="M25">
        <f t="shared" si="8"/>
        <v>6369.0997972049863</v>
      </c>
      <c r="N25">
        <f>SQRT(User_Model_Calcs!M25^2+Sat_Data!$B$3^2-2*User_Model_Calcs!M25*Sat_Data!$B$3*COS(RADIANS(L25))*COS(RADIANS(I25)))</f>
        <v>38699.721978680129</v>
      </c>
      <c r="O25">
        <f>DEGREES(ACOS(((Earth_Data!$B$1+Sat_Data!$B$2)/User_Model_Calcs!N25)*SQRT(1-COS(RADIANS(User_Model_Calcs!I25))^2*COS(RADIANS(User_Model_Calcs!B25))^2)))</f>
        <v>28.915895171952894</v>
      </c>
      <c r="P25">
        <f t="shared" si="4"/>
        <v>50.440110515062074</v>
      </c>
    </row>
    <row r="26" spans="1:16" x14ac:dyDescent="0.25">
      <c r="A26">
        <v>147.79715097045533</v>
      </c>
      <c r="B26">
        <v>-42.11357458190728</v>
      </c>
      <c r="C26">
        <v>2500</v>
      </c>
      <c r="D26">
        <f t="shared" ca="1" si="0"/>
        <v>1.2</v>
      </c>
      <c r="E26" s="1">
        <v>0.65</v>
      </c>
      <c r="F26">
        <v>19.899999999999999</v>
      </c>
      <c r="G26">
        <f t="shared" ca="1" si="5"/>
        <v>46.089820015575185</v>
      </c>
      <c r="H26">
        <f t="shared" ca="1" si="6"/>
        <v>22.484665306639684</v>
      </c>
      <c r="I26">
        <f>User_Model_Calcs!A26-Sat_Data!$B$5</f>
        <v>37.797150970455334</v>
      </c>
      <c r="J26">
        <f>(Earth_Data!$B$1/SQRT(1-Earth_Data!$B$2^2*SIN(RADIANS(User_Model_Calcs!B26))^2))*COS(RADIANS(User_Model_Calcs!B26))</f>
        <v>4738.550817868927</v>
      </c>
      <c r="K26">
        <f>((Earth_Data!$B$1*(1-Earth_Data!$B$2^2))/SQRT(1-Earth_Data!$B$2^2*SIN(RADIANS(User_Model_Calcs!B26))^2))*SIN(RADIANS(User_Model_Calcs!B26))</f>
        <v>-4254.9719655073732</v>
      </c>
      <c r="L26">
        <f t="shared" si="7"/>
        <v>-41.922188089663173</v>
      </c>
      <c r="M26">
        <f t="shared" si="8"/>
        <v>6368.5673648615793</v>
      </c>
      <c r="N26">
        <f>SQRT(User_Model_Calcs!M26^2+Sat_Data!$B$3^2-2*User_Model_Calcs!M26*Sat_Data!$B$3*COS(RADIANS(L26))*COS(RADIANS(I26)))</f>
        <v>38763.644030992218</v>
      </c>
      <c r="O26">
        <f>DEGREES(ACOS(((Earth_Data!$B$1+Sat_Data!$B$2)/User_Model_Calcs!N26)*SQRT(1-COS(RADIANS(User_Model_Calcs!I26))^2*COS(RADIANS(User_Model_Calcs!B26))^2)))</f>
        <v>28.205446564339184</v>
      </c>
      <c r="P26">
        <f t="shared" si="4"/>
        <v>49.152514387354572</v>
      </c>
    </row>
    <row r="27" spans="1:16" x14ac:dyDescent="0.25">
      <c r="A27">
        <v>151.934</v>
      </c>
      <c r="B27">
        <v>-40.113</v>
      </c>
      <c r="C27">
        <v>3750</v>
      </c>
      <c r="D27">
        <f t="shared" ca="1" si="0"/>
        <v>3</v>
      </c>
      <c r="E27" s="1">
        <v>0.65</v>
      </c>
      <c r="F27">
        <v>19.899999999999999</v>
      </c>
      <c r="G27">
        <f t="shared" ca="1" si="5"/>
        <v>54.048620189015942</v>
      </c>
      <c r="H27">
        <f t="shared" ca="1" si="6"/>
        <v>19.718590396208842</v>
      </c>
      <c r="I27">
        <f>User_Model_Calcs!A27-Sat_Data!$B$5</f>
        <v>41.933999999999997</v>
      </c>
      <c r="J27">
        <f>(Earth_Data!$B$1/SQRT(1-Earth_Data!$B$2^2*SIN(RADIANS(User_Model_Calcs!B27))^2))*COS(RADIANS(User_Model_Calcs!B27))</f>
        <v>4884.6354799095107</v>
      </c>
      <c r="K27">
        <f>((Earth_Data!$B$1*(1-Earth_Data!$B$2^2))/SQRT(1-Earth_Data!$B$2^2*SIN(RADIANS(User_Model_Calcs!B27))^2))*SIN(RADIANS(User_Model_Calcs!B27))</f>
        <v>-4087.5906906358096</v>
      </c>
      <c r="L27">
        <f t="shared" si="7"/>
        <v>-39.923474073014233</v>
      </c>
      <c r="M27">
        <f t="shared" si="8"/>
        <v>6369.3061965777206</v>
      </c>
      <c r="N27">
        <f>SQRT(User_Model_Calcs!M27^2+Sat_Data!$B$3^2-2*User_Model_Calcs!M27*Sat_Data!$B$3*COS(RADIANS(L27))*COS(RADIANS(I27)))</f>
        <v>38883.859434829421</v>
      </c>
      <c r="O27">
        <f>DEGREES(ACOS(((Earth_Data!$B$1+Sat_Data!$B$2)/User_Model_Calcs!N27)*SQRT(1-COS(RADIANS(User_Model_Calcs!I27))^2*COS(RADIANS(User_Model_Calcs!B27))^2)))</f>
        <v>26.904138582017801</v>
      </c>
      <c r="P27">
        <f t="shared" si="4"/>
        <v>54.350991861762061</v>
      </c>
    </row>
    <row r="28" spans="1:16" x14ac:dyDescent="0.25">
      <c r="A28">
        <v>145.61500000000001</v>
      </c>
      <c r="B28">
        <v>-39.709000000000003</v>
      </c>
      <c r="C28">
        <v>950</v>
      </c>
      <c r="D28">
        <f t="shared" ca="1" si="0"/>
        <v>0.75</v>
      </c>
      <c r="E28" s="1">
        <v>0.65</v>
      </c>
      <c r="F28">
        <v>19.899999999999999</v>
      </c>
      <c r="G28">
        <f t="shared" ca="1" si="5"/>
        <v>42.007420362456692</v>
      </c>
      <c r="H28">
        <f t="shared" ca="1" si="6"/>
        <v>14.371563483159118</v>
      </c>
      <c r="I28">
        <f>User_Model_Calcs!A28-Sat_Data!$B$5</f>
        <v>35.615000000000009</v>
      </c>
      <c r="J28">
        <f>(Earth_Data!$B$1/SQRT(1-Earth_Data!$B$2^2*SIN(RADIANS(User_Model_Calcs!B28))^2))*COS(RADIANS(User_Model_Calcs!B28))</f>
        <v>4913.4157393274336</v>
      </c>
      <c r="K28">
        <f>((Earth_Data!$B$1*(1-Earth_Data!$B$2^2))/SQRT(1-Earth_Data!$B$2^2*SIN(RADIANS(User_Model_Calcs!B28))^2))*SIN(RADIANS(User_Model_Calcs!B28))</f>
        <v>-4053.1833152346276</v>
      </c>
      <c r="L28">
        <f t="shared" si="7"/>
        <v>-39.519962121167602</v>
      </c>
      <c r="M28">
        <f t="shared" si="8"/>
        <v>6369.4543890640207</v>
      </c>
      <c r="N28">
        <f>SQRT(User_Model_Calcs!M28^2+Sat_Data!$B$3^2-2*User_Model_Calcs!M28*Sat_Data!$B$3*COS(RADIANS(L28))*COS(RADIANS(I28)))</f>
        <v>38490.878416699488</v>
      </c>
      <c r="O28">
        <f>DEGREES(ACOS(((Earth_Data!$B$1+Sat_Data!$B$2)/User_Model_Calcs!N28)*SQRT(1-COS(RADIANS(User_Model_Calcs!I28))^2*COS(RADIANS(User_Model_Calcs!B28))^2)))</f>
        <v>31.265678381896691</v>
      </c>
      <c r="P28">
        <f t="shared" si="4"/>
        <v>48.270330035690208</v>
      </c>
    </row>
    <row r="29" spans="1:16" x14ac:dyDescent="0.25">
      <c r="A29">
        <v>154.79300000000001</v>
      </c>
      <c r="B29">
        <v>-39.606999999999999</v>
      </c>
      <c r="C29">
        <v>375</v>
      </c>
      <c r="D29">
        <f t="shared" ca="1" si="0"/>
        <v>3</v>
      </c>
      <c r="E29" s="1">
        <v>0.65</v>
      </c>
      <c r="F29">
        <v>19.899999999999999</v>
      </c>
      <c r="G29">
        <f t="shared" ca="1" si="5"/>
        <v>54.048620189015942</v>
      </c>
      <c r="H29">
        <f t="shared" ca="1" si="6"/>
        <v>15.984119241238735</v>
      </c>
      <c r="I29">
        <f>User_Model_Calcs!A29-Sat_Data!$B$5</f>
        <v>44.793000000000006</v>
      </c>
      <c r="J29">
        <f>(Earth_Data!$B$1/SQRT(1-Earth_Data!$B$2^2*SIN(RADIANS(User_Model_Calcs!B29))^2))*COS(RADIANS(User_Model_Calcs!B29))</f>
        <v>4920.6433102232968</v>
      </c>
      <c r="K29">
        <f>((Earth_Data!$B$1*(1-Earth_Data!$B$2^2))/SQRT(1-Earth_Data!$B$2^2*SIN(RADIANS(User_Model_Calcs!B29))^2))*SIN(RADIANS(User_Model_Calcs!B29))</f>
        <v>-4044.4646678501394</v>
      </c>
      <c r="L29">
        <f t="shared" si="7"/>
        <v>-39.418091278251843</v>
      </c>
      <c r="M29">
        <f t="shared" si="8"/>
        <v>6369.4917407854</v>
      </c>
      <c r="N29">
        <f>SQRT(User_Model_Calcs!M29^2+Sat_Data!$B$3^2-2*User_Model_Calcs!M29*Sat_Data!$B$3*COS(RADIANS(L29))*COS(RADIANS(I29)))</f>
        <v>39037.334248745319</v>
      </c>
      <c r="O29">
        <f>DEGREES(ACOS(((Earth_Data!$B$1+Sat_Data!$B$2)/User_Model_Calcs!N29)*SQRT(1-COS(RADIANS(User_Model_Calcs!I29))^2*COS(RADIANS(User_Model_Calcs!B29))^2)))</f>
        <v>25.262075084066467</v>
      </c>
      <c r="P29">
        <f t="shared" si="4"/>
        <v>57.293803038270369</v>
      </c>
    </row>
    <row r="30" spans="1:16" x14ac:dyDescent="0.25">
      <c r="A30">
        <v>142.37799999999999</v>
      </c>
      <c r="B30">
        <v>-38.966000000000001</v>
      </c>
      <c r="C30">
        <v>375</v>
      </c>
      <c r="D30">
        <f t="shared" ca="1" si="0"/>
        <v>3</v>
      </c>
      <c r="E30" s="1">
        <v>0.65</v>
      </c>
      <c r="F30">
        <v>19.899999999999999</v>
      </c>
      <c r="G30">
        <f t="shared" ca="1" si="5"/>
        <v>54.048620189015942</v>
      </c>
      <c r="H30">
        <f t="shared" ca="1" si="6"/>
        <v>21.252327152629086</v>
      </c>
      <c r="I30">
        <f>User_Model_Calcs!A30-Sat_Data!$B$5</f>
        <v>32.377999999999986</v>
      </c>
      <c r="J30">
        <f>(Earth_Data!$B$1/SQRT(1-Earth_Data!$B$2^2*SIN(RADIANS(User_Model_Calcs!B30))^2))*COS(RADIANS(User_Model_Calcs!B30))</f>
        <v>4965.7043135915774</v>
      </c>
      <c r="K30">
        <f>((Earth_Data!$B$1*(1-Earth_Data!$B$2^2))/SQRT(1-Earth_Data!$B$2^2*SIN(RADIANS(User_Model_Calcs!B30))^2))*SIN(RADIANS(User_Model_Calcs!B30))</f>
        <v>-3989.3844181564345</v>
      </c>
      <c r="L30">
        <f t="shared" si="7"/>
        <v>-38.777957578214391</v>
      </c>
      <c r="M30">
        <f t="shared" si="8"/>
        <v>6369.7258469930521</v>
      </c>
      <c r="N30">
        <f>SQRT(User_Model_Calcs!M30^2+Sat_Data!$B$3^2-2*User_Model_Calcs!M30*Sat_Data!$B$3*COS(RADIANS(L30))*COS(RADIANS(I30)))</f>
        <v>38271.925086241514</v>
      </c>
      <c r="O30">
        <f>DEGREES(ACOS(((Earth_Data!$B$1+Sat_Data!$B$2)/User_Model_Calcs!N30)*SQRT(1-COS(RADIANS(User_Model_Calcs!I30))^2*COS(RADIANS(User_Model_Calcs!B30))^2)))</f>
        <v>33.808201827702391</v>
      </c>
      <c r="P30">
        <f t="shared" si="4"/>
        <v>45.236891539244908</v>
      </c>
    </row>
    <row r="31" spans="1:16" x14ac:dyDescent="0.25">
      <c r="A31">
        <v>145.61314553694132</v>
      </c>
      <c r="B31">
        <v>-37.370850412460292</v>
      </c>
      <c r="C31">
        <v>4700</v>
      </c>
      <c r="D31">
        <f t="shared" ca="1" si="0"/>
        <v>3</v>
      </c>
      <c r="E31" s="1">
        <v>0.65</v>
      </c>
      <c r="F31">
        <v>19.899999999999999</v>
      </c>
      <c r="G31">
        <f t="shared" ca="1" si="5"/>
        <v>54.048620189015942</v>
      </c>
      <c r="H31">
        <f t="shared" ca="1" si="6"/>
        <v>21.427705162636254</v>
      </c>
      <c r="I31">
        <f>User_Model_Calcs!A31-Sat_Data!$B$5</f>
        <v>35.613145536941317</v>
      </c>
      <c r="J31">
        <f>(Earth_Data!$B$1/SQRT(1-Earth_Data!$B$2^2*SIN(RADIANS(User_Model_Calcs!B31))^2))*COS(RADIANS(User_Model_Calcs!B31))</f>
        <v>5075.1202865702235</v>
      </c>
      <c r="K31">
        <f>((Earth_Data!$B$1*(1-Earth_Data!$B$2^2))/SQRT(1-Earth_Data!$B$2^2*SIN(RADIANS(User_Model_Calcs!B31))^2))*SIN(RADIANS(User_Model_Calcs!B31))</f>
        <v>-3850.1839192492398</v>
      </c>
      <c r="L31">
        <f t="shared" si="7"/>
        <v>-37.18537047057449</v>
      </c>
      <c r="M31">
        <f t="shared" si="8"/>
        <v>6370.3031431166655</v>
      </c>
      <c r="N31">
        <f>SQRT(User_Model_Calcs!M31^2+Sat_Data!$B$3^2-2*User_Model_Calcs!M31*Sat_Data!$B$3*COS(RADIANS(L31))*COS(RADIANS(I31)))</f>
        <v>38346.641154471828</v>
      </c>
      <c r="O31">
        <f>DEGREES(ACOS(((Earth_Data!$B$1+Sat_Data!$B$2)/User_Model_Calcs!N31)*SQRT(1-COS(RADIANS(User_Model_Calcs!I31))^2*COS(RADIANS(User_Model_Calcs!B31))^2)))</f>
        <v>32.938873123733586</v>
      </c>
      <c r="P31">
        <f t="shared" si="4"/>
        <v>49.722120918520531</v>
      </c>
    </row>
    <row r="32" spans="1:16" x14ac:dyDescent="0.25">
      <c r="A32">
        <v>142.61500000000001</v>
      </c>
      <c r="B32">
        <v>-38.709000000000003</v>
      </c>
      <c r="C32">
        <v>950</v>
      </c>
      <c r="D32">
        <f t="shared" ca="1" si="0"/>
        <v>1.2</v>
      </c>
      <c r="E32" s="1">
        <v>0.65</v>
      </c>
      <c r="F32">
        <v>19.899999999999999</v>
      </c>
      <c r="G32">
        <f t="shared" ca="1" si="5"/>
        <v>46.089820015575185</v>
      </c>
      <c r="H32">
        <f t="shared" ca="1" si="6"/>
        <v>22.161803355688146</v>
      </c>
      <c r="I32">
        <f>User_Model_Calcs!A32-Sat_Data!$B$5</f>
        <v>32.615000000000009</v>
      </c>
      <c r="J32">
        <f>(Earth_Data!$B$1/SQRT(1-Earth_Data!$B$2^2*SIN(RADIANS(User_Model_Calcs!B32))^2))*COS(RADIANS(User_Model_Calcs!B32))</f>
        <v>4983.5959761047561</v>
      </c>
      <c r="K32">
        <f>((Earth_Data!$B$1*(1-Earth_Data!$B$2^2))/SQRT(1-Earth_Data!$B$2^2*SIN(RADIANS(User_Model_Calcs!B32))^2))*SIN(RADIANS(User_Model_Calcs!B32))</f>
        <v>-3967.1614789119758</v>
      </c>
      <c r="L32">
        <f t="shared" si="7"/>
        <v>-38.521331317924265</v>
      </c>
      <c r="M32">
        <f t="shared" si="8"/>
        <v>6369.819389339903</v>
      </c>
      <c r="N32">
        <f>SQRT(User_Model_Calcs!M32^2+Sat_Data!$B$3^2-2*User_Model_Calcs!M32*Sat_Data!$B$3*COS(RADIANS(L32))*COS(RADIANS(I32)))</f>
        <v>38267.494904152394</v>
      </c>
      <c r="O32">
        <f>DEGREES(ACOS(((Earth_Data!$B$1+Sat_Data!$B$2)/User_Model_Calcs!N32)*SQRT(1-COS(RADIANS(User_Model_Calcs!I32))^2*COS(RADIANS(User_Model_Calcs!B32))^2)))</f>
        <v>33.861680089483905</v>
      </c>
      <c r="P32">
        <f t="shared" si="4"/>
        <v>45.657961342962707</v>
      </c>
    </row>
    <row r="33" spans="1:16" x14ac:dyDescent="0.25">
      <c r="A33">
        <v>139.61500000000001</v>
      </c>
      <c r="B33">
        <v>-38.709000000000003</v>
      </c>
      <c r="C33">
        <v>375</v>
      </c>
      <c r="D33">
        <f t="shared" ca="1" si="0"/>
        <v>0.75</v>
      </c>
      <c r="E33" s="1">
        <v>0.65</v>
      </c>
      <c r="F33">
        <v>19.899999999999999</v>
      </c>
      <c r="G33">
        <f t="shared" ca="1" si="5"/>
        <v>42.007420362456692</v>
      </c>
      <c r="H33">
        <f t="shared" ca="1" si="6"/>
        <v>18.60758547017144</v>
      </c>
      <c r="I33">
        <f>User_Model_Calcs!A33-Sat_Data!$B$5</f>
        <v>29.615000000000009</v>
      </c>
      <c r="J33">
        <f>(Earth_Data!$B$1/SQRT(1-Earth_Data!$B$2^2*SIN(RADIANS(User_Model_Calcs!B33))^2))*COS(RADIANS(User_Model_Calcs!B33))</f>
        <v>4983.5959761047561</v>
      </c>
      <c r="K33">
        <f>((Earth_Data!$B$1*(1-Earth_Data!$B$2^2))/SQRT(1-Earth_Data!$B$2^2*SIN(RADIANS(User_Model_Calcs!B33))^2))*SIN(RADIANS(User_Model_Calcs!B33))</f>
        <v>-3967.1614789119758</v>
      </c>
      <c r="L33">
        <f t="shared" si="7"/>
        <v>-38.521331317924265</v>
      </c>
      <c r="M33">
        <f t="shared" si="8"/>
        <v>6369.819389339903</v>
      </c>
      <c r="N33">
        <f>SQRT(User_Model_Calcs!M33^2+Sat_Data!$B$3^2-2*User_Model_Calcs!M33*Sat_Data!$B$3*COS(RADIANS(L33))*COS(RADIANS(I33)))</f>
        <v>38118.648870354627</v>
      </c>
      <c r="O33">
        <f>DEGREES(ACOS(((Earth_Data!$B$1+Sat_Data!$B$2)/User_Model_Calcs!N33)*SQRT(1-COS(RADIANS(User_Model_Calcs!I33))^2*COS(RADIANS(User_Model_Calcs!B33))^2)))</f>
        <v>35.642269390463966</v>
      </c>
      <c r="P33">
        <f t="shared" si="4"/>
        <v>42.269251749461546</v>
      </c>
    </row>
    <row r="34" spans="1:16" x14ac:dyDescent="0.25">
      <c r="A34">
        <v>144.41402438595208</v>
      </c>
      <c r="B34">
        <v>-38.351618158015349</v>
      </c>
      <c r="C34">
        <v>5000</v>
      </c>
      <c r="D34">
        <f t="shared" ca="1" si="0"/>
        <v>3</v>
      </c>
      <c r="E34" s="1">
        <v>0.65</v>
      </c>
      <c r="F34">
        <v>19.899999999999999</v>
      </c>
      <c r="G34">
        <f t="shared" ca="1" si="5"/>
        <v>54.048620189015942</v>
      </c>
      <c r="H34">
        <f t="shared" ca="1" si="6"/>
        <v>19.117878378651461</v>
      </c>
      <c r="I34">
        <f>User_Model_Calcs!A34-Sat_Data!$B$5</f>
        <v>34.414024385952075</v>
      </c>
      <c r="J34">
        <f>(Earth_Data!$B$1/SQRT(1-Earth_Data!$B$2^2*SIN(RADIANS(User_Model_Calcs!B34))^2))*COS(RADIANS(User_Model_Calcs!B34))</f>
        <v>5008.3085942343323</v>
      </c>
      <c r="K34">
        <f>((Earth_Data!$B$1*(1-Earth_Data!$B$2^2))/SQRT(1-Earth_Data!$B$2^2*SIN(RADIANS(User_Model_Calcs!B34))^2))*SIN(RADIANS(User_Model_Calcs!B34))</f>
        <v>-3936.1271737222792</v>
      </c>
      <c r="L34">
        <f t="shared" si="7"/>
        <v>-38.164494236290224</v>
      </c>
      <c r="M34">
        <f t="shared" si="8"/>
        <v>6369.9491444434952</v>
      </c>
      <c r="N34">
        <f>SQRT(User_Model_Calcs!M34^2+Sat_Data!$B$3^2-2*User_Model_Calcs!M34*Sat_Data!$B$3*COS(RADIANS(L34))*COS(RADIANS(I34)))</f>
        <v>38340.177925932978</v>
      </c>
      <c r="O34">
        <f>DEGREES(ACOS(((Earth_Data!$B$1+Sat_Data!$B$2)/User_Model_Calcs!N34)*SQRT(1-COS(RADIANS(User_Model_Calcs!I34))^2*COS(RADIANS(User_Model_Calcs!B34))^2)))</f>
        <v>33.009924354464722</v>
      </c>
      <c r="P34">
        <f t="shared" si="4"/>
        <v>47.83220323132241</v>
      </c>
    </row>
    <row r="35" spans="1:16" x14ac:dyDescent="0.25">
      <c r="A35">
        <v>144.21549916423319</v>
      </c>
      <c r="B35">
        <v>-38.204512029680345</v>
      </c>
      <c r="C35">
        <v>3750</v>
      </c>
      <c r="D35">
        <f t="shared" ca="1" si="0"/>
        <v>1.2</v>
      </c>
      <c r="E35" s="1">
        <v>0.65</v>
      </c>
      <c r="F35">
        <v>19.899999999999999</v>
      </c>
      <c r="G35">
        <f t="shared" ca="1" si="5"/>
        <v>46.089820015575185</v>
      </c>
      <c r="H35">
        <f t="shared" ca="1" si="6"/>
        <v>18.467372172432295</v>
      </c>
      <c r="I35">
        <f>User_Model_Calcs!A35-Sat_Data!$B$5</f>
        <v>34.215499164233194</v>
      </c>
      <c r="J35">
        <f>(Earth_Data!$B$1/SQRT(1-Earth_Data!$B$2^2*SIN(RADIANS(User_Model_Calcs!B35))^2))*COS(RADIANS(User_Model_Calcs!B35))</f>
        <v>5018.4240837789903</v>
      </c>
      <c r="K35">
        <f>((Earth_Data!$B$1*(1-Earth_Data!$B$2^2))/SQRT(1-Earth_Data!$B$2^2*SIN(RADIANS(User_Model_Calcs!B35))^2))*SIN(RADIANS(User_Model_Calcs!B35))</f>
        <v>-3923.3086561136142</v>
      </c>
      <c r="L35">
        <f t="shared" si="7"/>
        <v>-38.017620788886873</v>
      </c>
      <c r="M35">
        <f t="shared" si="8"/>
        <v>6370.0024407992978</v>
      </c>
      <c r="N35">
        <f>SQRT(User_Model_Calcs!M35^2+Sat_Data!$B$3^2-2*User_Model_Calcs!M35*Sat_Data!$B$3*COS(RADIANS(L35))*COS(RADIANS(I35)))</f>
        <v>38320.22403443393</v>
      </c>
      <c r="O35">
        <f>DEGREES(ACOS(((Earth_Data!$B$1+Sat_Data!$B$2)/User_Model_Calcs!N35)*SQRT(1-COS(RADIANS(User_Model_Calcs!I35))^2*COS(RADIANS(User_Model_Calcs!B35))^2)))</f>
        <v>33.243859687419103</v>
      </c>
      <c r="P35">
        <f t="shared" si="4"/>
        <v>47.712789094307176</v>
      </c>
    </row>
    <row r="36" spans="1:16" x14ac:dyDescent="0.25">
      <c r="A36">
        <v>145.99102056890868</v>
      </c>
      <c r="B36">
        <v>-38.276283537664504</v>
      </c>
      <c r="C36">
        <v>3750</v>
      </c>
      <c r="D36">
        <f t="shared" ca="1" si="0"/>
        <v>1.2</v>
      </c>
      <c r="E36" s="1">
        <v>0.65</v>
      </c>
      <c r="F36">
        <v>19.899999999999999</v>
      </c>
      <c r="G36">
        <f t="shared" ca="1" si="5"/>
        <v>46.089820015575185</v>
      </c>
      <c r="H36">
        <f t="shared" ca="1" si="6"/>
        <v>19.381227072740323</v>
      </c>
      <c r="I36">
        <f>User_Model_Calcs!A36-Sat_Data!$B$5</f>
        <v>35.991020568908681</v>
      </c>
      <c r="J36">
        <f>(Earth_Data!$B$1/SQRT(1-Earth_Data!$B$2^2*SIN(RADIANS(User_Model_Calcs!B36))^2))*COS(RADIANS(User_Model_Calcs!B36))</f>
        <v>5013.4929878382436</v>
      </c>
      <c r="K36">
        <f>((Earth_Data!$B$1*(1-Earth_Data!$B$2^2))/SQRT(1-Earth_Data!$B$2^2*SIN(RADIANS(User_Model_Calcs!B36))^2))*SIN(RADIANS(User_Model_Calcs!B36))</f>
        <v>-3929.5658780879448</v>
      </c>
      <c r="L36">
        <f t="shared" si="7"/>
        <v>-38.089278159777066</v>
      </c>
      <c r="M36">
        <f t="shared" si="8"/>
        <v>6369.9764465291637</v>
      </c>
      <c r="N36">
        <f>SQRT(User_Model_Calcs!M36^2+Sat_Data!$B$3^2-2*User_Model_Calcs!M36*Sat_Data!$B$3*COS(RADIANS(L36))*COS(RADIANS(I36)))</f>
        <v>38422.867801084991</v>
      </c>
      <c r="O36">
        <f>DEGREES(ACOS(((Earth_Data!$B$1+Sat_Data!$B$2)/User_Model_Calcs!N36)*SQRT(1-COS(RADIANS(User_Model_Calcs!I36))^2*COS(RADIANS(User_Model_Calcs!B36))^2)))</f>
        <v>32.051385518013781</v>
      </c>
      <c r="P36">
        <f t="shared" si="4"/>
        <v>49.539585049975116</v>
      </c>
    </row>
    <row r="37" spans="1:16" x14ac:dyDescent="0.25">
      <c r="A37">
        <v>115.968</v>
      </c>
      <c r="B37">
        <v>-38.476999999999997</v>
      </c>
      <c r="C37">
        <v>2500</v>
      </c>
      <c r="D37">
        <f t="shared" ca="1" si="0"/>
        <v>3</v>
      </c>
      <c r="E37" s="1">
        <v>0.65</v>
      </c>
      <c r="F37">
        <v>19.899999999999999</v>
      </c>
      <c r="G37">
        <f t="shared" ca="1" si="5"/>
        <v>54.048620189015942</v>
      </c>
      <c r="H37">
        <f t="shared" ca="1" si="6"/>
        <v>16.321261766313004</v>
      </c>
      <c r="I37">
        <f>User_Model_Calcs!A37-Sat_Data!$B$5</f>
        <v>5.9680000000000035</v>
      </c>
      <c r="J37">
        <f>(Earth_Data!$B$1/SQRT(1-Earth_Data!$B$2^2*SIN(RADIANS(User_Model_Calcs!B37))^2))*COS(RADIANS(User_Model_Calcs!B37))</f>
        <v>4999.660778813206</v>
      </c>
      <c r="K37">
        <f>((Earth_Data!$B$1*(1-Earth_Data!$B$2^2))/SQRT(1-Earth_Data!$B$2^2*SIN(RADIANS(User_Model_Calcs!B37))^2))*SIN(RADIANS(User_Model_Calcs!B37))</f>
        <v>-3947.0324053835011</v>
      </c>
      <c r="L37">
        <f t="shared" si="7"/>
        <v>-38.289681644635237</v>
      </c>
      <c r="M37">
        <f t="shared" si="8"/>
        <v>6369.9036658610894</v>
      </c>
      <c r="N37">
        <f>SQRT(User_Model_Calcs!M37^2+Sat_Data!$B$3^2-2*User_Model_Calcs!M37*Sat_Data!$B$3*COS(RADIANS(L37))*COS(RADIANS(I37)))</f>
        <v>37404.046189646666</v>
      </c>
      <c r="O37">
        <f>DEGREES(ACOS(((Earth_Data!$B$1+Sat_Data!$B$2)/User_Model_Calcs!N37)*SQRT(1-COS(RADIANS(User_Model_Calcs!I37))^2*COS(RADIANS(User_Model_Calcs!B37))^2)))</f>
        <v>44.979578254113392</v>
      </c>
      <c r="P37">
        <f t="shared" si="4"/>
        <v>9.5375242998622092</v>
      </c>
    </row>
    <row r="38" spans="1:16" x14ac:dyDescent="0.25">
      <c r="A38">
        <v>145.27951583986726</v>
      </c>
      <c r="B38">
        <v>-37.801892343797007</v>
      </c>
      <c r="C38">
        <v>4700</v>
      </c>
      <c r="D38">
        <f t="shared" ca="1" si="0"/>
        <v>3</v>
      </c>
      <c r="E38" s="1">
        <v>0.65</v>
      </c>
      <c r="F38">
        <v>19.899999999999999</v>
      </c>
      <c r="G38">
        <f t="shared" ca="1" si="5"/>
        <v>54.048620189015942</v>
      </c>
      <c r="H38">
        <f t="shared" ca="1" si="6"/>
        <v>17.068799284313645</v>
      </c>
      <c r="I38">
        <f>User_Model_Calcs!A38-Sat_Data!$B$5</f>
        <v>35.279515839867258</v>
      </c>
      <c r="J38">
        <f>(Earth_Data!$B$1/SQRT(1-Earth_Data!$B$2^2*SIN(RADIANS(User_Model_Calcs!B38))^2))*COS(RADIANS(User_Model_Calcs!B38))</f>
        <v>5045.9395447028592</v>
      </c>
      <c r="K38">
        <f>((Earth_Data!$B$1*(1-Earth_Data!$B$2^2))/SQRT(1-Earth_Data!$B$2^2*SIN(RADIANS(User_Model_Calcs!B38))^2))*SIN(RADIANS(User_Model_Calcs!B38))</f>
        <v>-3888.0945318862473</v>
      </c>
      <c r="L38">
        <f t="shared" si="7"/>
        <v>-37.615663056400365</v>
      </c>
      <c r="M38">
        <f t="shared" si="8"/>
        <v>6370.147955713418</v>
      </c>
      <c r="N38">
        <f>SQRT(User_Model_Calcs!M38^2+Sat_Data!$B$3^2-2*User_Model_Calcs!M38*Sat_Data!$B$3*COS(RADIANS(L38))*COS(RADIANS(I38)))</f>
        <v>38353.96309481949</v>
      </c>
      <c r="O38">
        <f>DEGREES(ACOS(((Earth_Data!$B$1+Sat_Data!$B$2)/User_Model_Calcs!N38)*SQRT(1-COS(RADIANS(User_Model_Calcs!I38))^2*COS(RADIANS(User_Model_Calcs!B38))^2)))</f>
        <v>32.851638727349794</v>
      </c>
      <c r="P38">
        <f t="shared" si="4"/>
        <v>49.096532454304331</v>
      </c>
    </row>
    <row r="39" spans="1:16" x14ac:dyDescent="0.25">
      <c r="A39">
        <v>144.8548960494885</v>
      </c>
      <c r="B39">
        <v>-38.671372374642992</v>
      </c>
      <c r="C39">
        <v>4700</v>
      </c>
      <c r="D39">
        <f t="shared" ca="1" si="0"/>
        <v>1.2</v>
      </c>
      <c r="E39" s="1">
        <v>0.65</v>
      </c>
      <c r="F39">
        <v>19.899999999999999</v>
      </c>
      <c r="G39">
        <f t="shared" ca="1" si="5"/>
        <v>46.089820015575185</v>
      </c>
      <c r="H39">
        <f t="shared" ca="1" si="6"/>
        <v>15.387276728096865</v>
      </c>
      <c r="I39">
        <f>User_Model_Calcs!A39-Sat_Data!$B$5</f>
        <v>34.854896049488502</v>
      </c>
      <c r="J39">
        <f>(Earth_Data!$B$1/SQRT(1-Earth_Data!$B$2^2*SIN(RADIANS(User_Model_Calcs!B39))^2))*COS(RADIANS(User_Model_Calcs!B39))</f>
        <v>4986.2070740443251</v>
      </c>
      <c r="K39">
        <f>((Earth_Data!$B$1*(1-Earth_Data!$B$2^2))/SQRT(1-Earth_Data!$B$2^2*SIN(RADIANS(User_Model_Calcs!B39))^2))*SIN(RADIANS(User_Model_Calcs!B39))</f>
        <v>-3963.9011516424989</v>
      </c>
      <c r="L39">
        <f t="shared" si="7"/>
        <v>-38.483759677635973</v>
      </c>
      <c r="M39">
        <f t="shared" si="8"/>
        <v>6369.8330688678489</v>
      </c>
      <c r="N39">
        <f>SQRT(User_Model_Calcs!M39^2+Sat_Data!$B$3^2-2*User_Model_Calcs!M39*Sat_Data!$B$3*COS(RADIANS(L39))*COS(RADIANS(I39)))</f>
        <v>38384.165481721466</v>
      </c>
      <c r="O39">
        <f>DEGREES(ACOS(((Earth_Data!$B$1+Sat_Data!$B$2)/User_Model_Calcs!N39)*SQRT(1-COS(RADIANS(User_Model_Calcs!I39))^2*COS(RADIANS(User_Model_Calcs!B39))^2)))</f>
        <v>32.496885362462777</v>
      </c>
      <c r="P39">
        <f t="shared" si="4"/>
        <v>48.101240810976975</v>
      </c>
    </row>
    <row r="40" spans="1:16" x14ac:dyDescent="0.25">
      <c r="A40">
        <v>144.43303239215675</v>
      </c>
      <c r="B40">
        <v>-37.50608617048691</v>
      </c>
      <c r="C40">
        <v>5000</v>
      </c>
      <c r="D40">
        <f t="shared" ca="1" si="0"/>
        <v>0.75</v>
      </c>
      <c r="E40" s="1">
        <v>0.65</v>
      </c>
      <c r="F40">
        <v>19.899999999999999</v>
      </c>
      <c r="G40">
        <f t="shared" ca="1" si="5"/>
        <v>42.007420362456692</v>
      </c>
      <c r="H40">
        <f t="shared" ca="1" si="6"/>
        <v>15.605796161369094</v>
      </c>
      <c r="I40">
        <f>User_Model_Calcs!A40-Sat_Data!$B$5</f>
        <v>34.433032392156747</v>
      </c>
      <c r="J40">
        <f>(Earth_Data!$B$1/SQRT(1-Earth_Data!$B$2^2*SIN(RADIANS(User_Model_Calcs!B40))^2))*COS(RADIANS(User_Model_Calcs!B40))</f>
        <v>5065.9960199568031</v>
      </c>
      <c r="K40">
        <f>((Earth_Data!$B$1*(1-Earth_Data!$B$2^2))/SQRT(1-Earth_Data!$B$2^2*SIN(RADIANS(User_Model_Calcs!B40))^2))*SIN(RADIANS(User_Model_Calcs!B40))</f>
        <v>-3862.1013730979412</v>
      </c>
      <c r="L40">
        <f t="shared" si="7"/>
        <v>-37.320366611077638</v>
      </c>
      <c r="M40">
        <f t="shared" si="8"/>
        <v>6370.2545231963204</v>
      </c>
      <c r="N40">
        <f>SQRT(User_Model_Calcs!M40^2+Sat_Data!$B$3^2-2*User_Model_Calcs!M40*Sat_Data!$B$3*COS(RADIANS(L40))*COS(RADIANS(I40)))</f>
        <v>38288.901936916183</v>
      </c>
      <c r="O40">
        <f>DEGREES(ACOS(((Earth_Data!$B$1+Sat_Data!$B$2)/User_Model_Calcs!N40)*SQRT(1-COS(RADIANS(User_Model_Calcs!I40))^2*COS(RADIANS(User_Model_Calcs!B40))^2)))</f>
        <v>33.614718009761653</v>
      </c>
      <c r="P40">
        <f t="shared" si="4"/>
        <v>48.391786503173357</v>
      </c>
    </row>
    <row r="41" spans="1:16" x14ac:dyDescent="0.25">
      <c r="A41">
        <v>144.22082270053374</v>
      </c>
      <c r="B41">
        <v>-36.946103051906732</v>
      </c>
      <c r="C41">
        <v>3750</v>
      </c>
      <c r="D41">
        <f t="shared" ca="1" si="0"/>
        <v>1.2</v>
      </c>
      <c r="E41" s="1">
        <v>0.65</v>
      </c>
      <c r="F41">
        <v>19.899999999999999</v>
      </c>
      <c r="G41">
        <f t="shared" ca="1" si="5"/>
        <v>46.089820015575185</v>
      </c>
      <c r="H41">
        <f t="shared" ca="1" si="6"/>
        <v>14.271376208806807</v>
      </c>
      <c r="I41">
        <f>User_Model_Calcs!A41-Sat_Data!$B$5</f>
        <v>34.220822700533745</v>
      </c>
      <c r="J41">
        <f>(Earth_Data!$B$1/SQRT(1-Earth_Data!$B$2^2*SIN(RADIANS(User_Model_Calcs!B41))^2))*COS(RADIANS(User_Model_Calcs!B41))</f>
        <v>5103.5930466393338</v>
      </c>
      <c r="K41">
        <f>((Earth_Data!$B$1*(1-Earth_Data!$B$2^2))/SQRT(1-Earth_Data!$B$2^2*SIN(RADIANS(User_Model_Calcs!B41))^2))*SIN(RADIANS(User_Model_Calcs!B41))</f>
        <v>-3812.6159427250432</v>
      </c>
      <c r="L41">
        <f t="shared" si="7"/>
        <v>-36.761402478085706</v>
      </c>
      <c r="M41">
        <f t="shared" si="8"/>
        <v>6370.4554242555159</v>
      </c>
      <c r="N41">
        <f>SQRT(User_Model_Calcs!M41^2+Sat_Data!$B$3^2-2*User_Model_Calcs!M41*Sat_Data!$B$3*COS(RADIANS(L41))*COS(RADIANS(I41)))</f>
        <v>38243.021610916687</v>
      </c>
      <c r="O41">
        <f>DEGREES(ACOS(((Earth_Data!$B$1+Sat_Data!$B$2)/User_Model_Calcs!N41)*SQRT(1-COS(RADIANS(User_Model_Calcs!I41))^2*COS(RADIANS(User_Model_Calcs!B41))^2)))</f>
        <v>34.159365432737516</v>
      </c>
      <c r="P41">
        <f t="shared" si="4"/>
        <v>48.531454567610169</v>
      </c>
    </row>
    <row r="42" spans="1:16" x14ac:dyDescent="0.25">
      <c r="A42">
        <v>136.96600000000001</v>
      </c>
      <c r="B42">
        <v>-38.331000000000003</v>
      </c>
      <c r="C42">
        <v>2500</v>
      </c>
      <c r="D42">
        <f t="shared" ca="1" si="0"/>
        <v>0.75</v>
      </c>
      <c r="E42" s="1">
        <v>0.65</v>
      </c>
      <c r="F42">
        <v>19.899999999999999</v>
      </c>
      <c r="G42">
        <f t="shared" ca="1" si="5"/>
        <v>42.007420362456692</v>
      </c>
      <c r="H42">
        <f t="shared" ca="1" si="6"/>
        <v>22.889684049602419</v>
      </c>
      <c r="I42">
        <f>User_Model_Calcs!A42-Sat_Data!$B$5</f>
        <v>26.966000000000008</v>
      </c>
      <c r="J42">
        <f>(Earth_Data!$B$1/SQRT(1-Earth_Data!$B$2^2*SIN(RADIANS(User_Model_Calcs!B42))^2))*COS(RADIANS(User_Model_Calcs!B42))</f>
        <v>5009.7283629534268</v>
      </c>
      <c r="K42">
        <f>((Earth_Data!$B$1*(1-Earth_Data!$B$2^2))/SQRT(1-Earth_Data!$B$2^2*SIN(RADIANS(User_Model_Calcs!B42))^2))*SIN(RADIANS(User_Model_Calcs!B42))</f>
        <v>-3934.3320970965929</v>
      </c>
      <c r="L42">
        <f t="shared" si="7"/>
        <v>-38.14390839398866</v>
      </c>
      <c r="M42">
        <f t="shared" si="8"/>
        <v>6369.9566184413297</v>
      </c>
      <c r="N42">
        <f>SQRT(User_Model_Calcs!M42^2+Sat_Data!$B$3^2-2*User_Model_Calcs!M42*Sat_Data!$B$3*COS(RADIANS(L42))*COS(RADIANS(I42)))</f>
        <v>37971.846204401132</v>
      </c>
      <c r="O42">
        <f>DEGREES(ACOS(((Earth_Data!$B$1+Sat_Data!$B$2)/User_Model_Calcs!N42)*SQRT(1-COS(RADIANS(User_Model_Calcs!I42))^2*COS(RADIANS(User_Model_Calcs!B42))^2)))</f>
        <v>37.447708429306026</v>
      </c>
      <c r="P42">
        <f t="shared" si="4"/>
        <v>39.363422542748779</v>
      </c>
    </row>
    <row r="43" spans="1:16" x14ac:dyDescent="0.25">
      <c r="A43">
        <v>152.19399999999999</v>
      </c>
      <c r="B43">
        <v>-38.290999999999997</v>
      </c>
      <c r="C43">
        <v>375</v>
      </c>
      <c r="D43">
        <f t="shared" ca="1" si="0"/>
        <v>3</v>
      </c>
      <c r="E43" s="1">
        <v>0.65</v>
      </c>
      <c r="F43">
        <v>19.899999999999999</v>
      </c>
      <c r="G43">
        <f t="shared" ca="1" si="5"/>
        <v>54.048620189015942</v>
      </c>
      <c r="H43">
        <f t="shared" ca="1" si="6"/>
        <v>23.047828742591051</v>
      </c>
      <c r="I43">
        <f>User_Model_Calcs!A43-Sat_Data!$B$5</f>
        <v>42.193999999999988</v>
      </c>
      <c r="J43">
        <f>(Earth_Data!$B$1/SQRT(1-Earth_Data!$B$2^2*SIN(RADIANS(User_Model_Calcs!B43))^2))*COS(RADIANS(User_Model_Calcs!B43))</f>
        <v>5012.4809106124621</v>
      </c>
      <c r="K43">
        <f>((Earth_Data!$B$1*(1-Earth_Data!$B$2^2))/SQRT(1-Earth_Data!$B$2^2*SIN(RADIANS(User_Model_Calcs!B43))^2))*SIN(RADIANS(User_Model_Calcs!B43))</f>
        <v>-3930.8481426358876</v>
      </c>
      <c r="L43">
        <f t="shared" si="7"/>
        <v>-38.103971363397534</v>
      </c>
      <c r="M43">
        <f t="shared" si="8"/>
        <v>6369.9711145120855</v>
      </c>
      <c r="N43">
        <f>SQRT(User_Model_Calcs!M43^2+Sat_Data!$B$3^2-2*User_Model_Calcs!M43*Sat_Data!$B$3*COS(RADIANS(L43))*COS(RADIANS(I43)))</f>
        <v>38797.266953396393</v>
      </c>
      <c r="O43">
        <f>DEGREES(ACOS(((Earth_Data!$B$1+Sat_Data!$B$2)/User_Model_Calcs!N43)*SQRT(1-COS(RADIANS(User_Model_Calcs!I43))^2*COS(RADIANS(User_Model_Calcs!B43))^2)))</f>
        <v>27.852633941156959</v>
      </c>
      <c r="P43">
        <f t="shared" si="4"/>
        <v>55.646264428336295</v>
      </c>
    </row>
    <row r="44" spans="1:16" x14ac:dyDescent="0.25">
      <c r="A44">
        <v>145.75312173593341</v>
      </c>
      <c r="B44">
        <v>-38.577314866215339</v>
      </c>
      <c r="C44">
        <v>5000</v>
      </c>
      <c r="D44">
        <f t="shared" ca="1" si="0"/>
        <v>0.75</v>
      </c>
      <c r="E44" s="1">
        <v>0.65</v>
      </c>
      <c r="F44">
        <v>19.899999999999999</v>
      </c>
      <c r="G44">
        <f t="shared" ca="1" si="5"/>
        <v>42.007420362456692</v>
      </c>
      <c r="H44">
        <f t="shared" ca="1" si="6"/>
        <v>15.844072395786737</v>
      </c>
      <c r="I44">
        <f>User_Model_Calcs!A44-Sat_Data!$B$5</f>
        <v>35.753121735933405</v>
      </c>
      <c r="J44">
        <f>(Earth_Data!$B$1/SQRT(1-Earth_Data!$B$2^2*SIN(RADIANS(User_Model_Calcs!B44))^2))*COS(RADIANS(User_Model_Calcs!B44))</f>
        <v>4992.7245730654686</v>
      </c>
      <c r="K44">
        <f>((Earth_Data!$B$1*(1-Earth_Data!$B$2^2))/SQRT(1-Earth_Data!$B$2^2*SIN(RADIANS(User_Model_Calcs!B44))^2))*SIN(RADIANS(User_Model_Calcs!B44))</f>
        <v>-3955.7439323453932</v>
      </c>
      <c r="L44">
        <f t="shared" si="7"/>
        <v>-38.389843527023714</v>
      </c>
      <c r="M44">
        <f t="shared" si="8"/>
        <v>6369.8672451456287</v>
      </c>
      <c r="N44">
        <f>SQRT(User_Model_Calcs!M44^2+Sat_Data!$B$3^2-2*User_Model_Calcs!M44*Sat_Data!$B$3*COS(RADIANS(L44))*COS(RADIANS(I44)))</f>
        <v>38427.959143403146</v>
      </c>
      <c r="O44">
        <f>DEGREES(ACOS(((Earth_Data!$B$1+Sat_Data!$B$2)/User_Model_Calcs!N44)*SQRT(1-COS(RADIANS(User_Model_Calcs!I44))^2*COS(RADIANS(User_Model_Calcs!B44))^2)))</f>
        <v>31.991436668141041</v>
      </c>
      <c r="P44">
        <f t="shared" si="4"/>
        <v>49.104359077234562</v>
      </c>
    </row>
    <row r="45" spans="1:16" x14ac:dyDescent="0.25">
      <c r="A45">
        <v>145.39310277651148</v>
      </c>
      <c r="B45">
        <v>-37.966978118377639</v>
      </c>
      <c r="C45">
        <v>4700</v>
      </c>
      <c r="D45">
        <f t="shared" ca="1" si="0"/>
        <v>1.2</v>
      </c>
      <c r="E45" s="1">
        <v>0.65</v>
      </c>
      <c r="F45">
        <v>19.899999999999999</v>
      </c>
      <c r="G45">
        <f t="shared" ca="1" si="5"/>
        <v>46.089820015575185</v>
      </c>
      <c r="H45">
        <f t="shared" ca="1" si="6"/>
        <v>15.773109823295993</v>
      </c>
      <c r="I45">
        <f>User_Model_Calcs!A45-Sat_Data!$B$5</f>
        <v>35.393102776511483</v>
      </c>
      <c r="J45">
        <f>(Earth_Data!$B$1/SQRT(1-Earth_Data!$B$2^2*SIN(RADIANS(User_Model_Calcs!B45))^2))*COS(RADIANS(User_Model_Calcs!B45))</f>
        <v>5034.687569014538</v>
      </c>
      <c r="K45">
        <f>((Earth_Data!$B$1*(1-Earth_Data!$B$2^2))/SQRT(1-Earth_Data!$B$2^2*SIN(RADIANS(User_Model_Calcs!B45))^2))*SIN(RADIANS(User_Model_Calcs!B45))</f>
        <v>-3902.5564341627492</v>
      </c>
      <c r="L45">
        <f t="shared" si="7"/>
        <v>-37.780472965252955</v>
      </c>
      <c r="M45">
        <f t="shared" si="8"/>
        <v>6370.0883541293679</v>
      </c>
      <c r="N45">
        <f>SQRT(User_Model_Calcs!M45^2+Sat_Data!$B$3^2-2*User_Model_Calcs!M45*Sat_Data!$B$3*COS(RADIANS(L45))*COS(RADIANS(I45)))</f>
        <v>38370.393967741336</v>
      </c>
      <c r="O45">
        <f>DEGREES(ACOS(((Earth_Data!$B$1+Sat_Data!$B$2)/User_Model_Calcs!N45)*SQRT(1-COS(RADIANS(User_Model_Calcs!I45))^2*COS(RADIANS(User_Model_Calcs!B45))^2)))</f>
        <v>32.659791561568156</v>
      </c>
      <c r="P45">
        <f t="shared" si="4"/>
        <v>49.110666333004644</v>
      </c>
    </row>
    <row r="46" spans="1:16" x14ac:dyDescent="0.25">
      <c r="A46">
        <v>144.37583754346437</v>
      </c>
      <c r="B46">
        <v>-37.35213412243926</v>
      </c>
      <c r="C46">
        <v>5000</v>
      </c>
      <c r="D46">
        <f t="shared" ca="1" si="0"/>
        <v>1.2</v>
      </c>
      <c r="E46" s="1">
        <v>0.65</v>
      </c>
      <c r="F46">
        <v>19.899999999999999</v>
      </c>
      <c r="G46">
        <f t="shared" ca="1" si="5"/>
        <v>46.089820015575185</v>
      </c>
      <c r="H46">
        <f t="shared" ca="1" si="6"/>
        <v>14.121593568373786</v>
      </c>
      <c r="I46">
        <f>User_Model_Calcs!A46-Sat_Data!$B$5</f>
        <v>34.375837543464371</v>
      </c>
      <c r="J46">
        <f>(Earth_Data!$B$1/SQRT(1-Earth_Data!$B$2^2*SIN(RADIANS(User_Model_Calcs!B46))^2))*COS(RADIANS(User_Model_Calcs!B46))</f>
        <v>5076.3808290209217</v>
      </c>
      <c r="K46">
        <f>((Earth_Data!$B$1*(1-Earth_Data!$B$2^2))/SQRT(1-Earth_Data!$B$2^2*SIN(RADIANS(User_Model_Calcs!B46))^2))*SIN(RADIANS(User_Model_Calcs!B46))</f>
        <v>-3848.5328996380758</v>
      </c>
      <c r="L46">
        <f t="shared" si="7"/>
        <v>-37.166687667874228</v>
      </c>
      <c r="M46">
        <f t="shared" si="8"/>
        <v>6370.309866941152</v>
      </c>
      <c r="N46">
        <f>SQRT(User_Model_Calcs!M46^2+Sat_Data!$B$3^2-2*User_Model_Calcs!M46*Sat_Data!$B$3*COS(RADIANS(L46))*COS(RADIANS(I46)))</f>
        <v>38276.323871405119</v>
      </c>
      <c r="O46">
        <f>DEGREES(ACOS(((Earth_Data!$B$1+Sat_Data!$B$2)/User_Model_Calcs!N46)*SQRT(1-COS(RADIANS(User_Model_Calcs!I46))^2*COS(RADIANS(User_Model_Calcs!B46))^2)))</f>
        <v>33.763618066573038</v>
      </c>
      <c r="P46">
        <f t="shared" si="4"/>
        <v>48.430740494803267</v>
      </c>
    </row>
    <row r="47" spans="1:16" x14ac:dyDescent="0.25">
      <c r="A47">
        <v>145.9038214369171</v>
      </c>
      <c r="B47">
        <v>-37.861092944627522</v>
      </c>
      <c r="C47">
        <v>5000</v>
      </c>
      <c r="D47">
        <f t="shared" ca="1" si="0"/>
        <v>1.2</v>
      </c>
      <c r="E47" s="1">
        <v>0.65</v>
      </c>
      <c r="F47">
        <v>19.899999999999999</v>
      </c>
      <c r="G47">
        <f t="shared" ca="1" si="5"/>
        <v>46.089820015575185</v>
      </c>
      <c r="H47">
        <f t="shared" ca="1" si="6"/>
        <v>20.20234633254292</v>
      </c>
      <c r="I47">
        <f>User_Model_Calcs!A47-Sat_Data!$B$5</f>
        <v>35.903821436917099</v>
      </c>
      <c r="J47">
        <f>(Earth_Data!$B$1/SQRT(1-Earth_Data!$B$2^2*SIN(RADIANS(User_Model_Calcs!B47))^2))*COS(RADIANS(User_Model_Calcs!B47))</f>
        <v>5041.9093577859257</v>
      </c>
      <c r="K47">
        <f>((Earth_Data!$B$1*(1-Earth_Data!$B$2^2))/SQRT(1-Earth_Data!$B$2^2*SIN(RADIANS(User_Model_Calcs!B47))^2))*SIN(RADIANS(User_Model_Calcs!B47))</f>
        <v>-3893.2843248358176</v>
      </c>
      <c r="L47">
        <f t="shared" si="7"/>
        <v>-37.674764020472757</v>
      </c>
      <c r="M47">
        <f t="shared" si="8"/>
        <v>6370.1265926307597</v>
      </c>
      <c r="N47">
        <f>SQRT(User_Model_Calcs!M47^2+Sat_Data!$B$3^2-2*User_Model_Calcs!M47*Sat_Data!$B$3*COS(RADIANS(L47))*COS(RADIANS(I47)))</f>
        <v>38392.706970830928</v>
      </c>
      <c r="O47">
        <f>DEGREES(ACOS(((Earth_Data!$B$1+Sat_Data!$B$2)/User_Model_Calcs!N47)*SQRT(1-COS(RADIANS(User_Model_Calcs!I47))^2*COS(RADIANS(User_Model_Calcs!B47))^2)))</f>
        <v>32.401513282689848</v>
      </c>
      <c r="P47">
        <f t="shared" si="4"/>
        <v>49.710646764454033</v>
      </c>
    </row>
    <row r="48" spans="1:16" x14ac:dyDescent="0.25">
      <c r="A48">
        <v>144.2022570092023</v>
      </c>
      <c r="B48">
        <v>-37.566574484974737</v>
      </c>
      <c r="C48">
        <v>5000</v>
      </c>
      <c r="D48">
        <f t="shared" ca="1" si="0"/>
        <v>0.75</v>
      </c>
      <c r="E48" s="1">
        <v>0.65</v>
      </c>
      <c r="F48">
        <v>19.899999999999999</v>
      </c>
      <c r="G48">
        <f t="shared" ca="1" si="5"/>
        <v>42.007420362456692</v>
      </c>
      <c r="H48">
        <f t="shared" ca="1" si="6"/>
        <v>17.61797781645857</v>
      </c>
      <c r="I48">
        <f>User_Model_Calcs!A48-Sat_Data!$B$5</f>
        <v>34.202257009202299</v>
      </c>
      <c r="J48">
        <f>(Earth_Data!$B$1/SQRT(1-Earth_Data!$B$2^2*SIN(RADIANS(User_Model_Calcs!B48))^2))*COS(RADIANS(User_Model_Calcs!B48))</f>
        <v>5061.9057464446932</v>
      </c>
      <c r="K48">
        <f>((Earth_Data!$B$1*(1-Earth_Data!$B$2^2))/SQRT(1-Earth_Data!$B$2^2*SIN(RADIANS(User_Model_Calcs!B48))^2))*SIN(RADIANS(User_Model_Calcs!B48))</f>
        <v>-3867.4249285914098</v>
      </c>
      <c r="L48">
        <f t="shared" si="7"/>
        <v>-37.380749085021684</v>
      </c>
      <c r="M48">
        <f t="shared" si="8"/>
        <v>6370.2327558873449</v>
      </c>
      <c r="N48">
        <f>SQRT(User_Model_Calcs!M48^2+Sat_Data!$B$3^2-2*User_Model_Calcs!M48*Sat_Data!$B$3*COS(RADIANS(L48))*COS(RADIANS(I48)))</f>
        <v>38279.954442498558</v>
      </c>
      <c r="O48">
        <f>DEGREES(ACOS(((Earth_Data!$B$1+Sat_Data!$B$2)/User_Model_Calcs!N48)*SQRT(1-COS(RADIANS(User_Model_Calcs!I48))^2*COS(RADIANS(User_Model_Calcs!B48))^2)))</f>
        <v>33.719842171517008</v>
      </c>
      <c r="P48">
        <f t="shared" si="4"/>
        <v>48.106464139138971</v>
      </c>
    </row>
    <row r="49" spans="1:16" x14ac:dyDescent="0.25">
      <c r="A49">
        <v>155.55099999999999</v>
      </c>
      <c r="B49">
        <v>-37.976999999999997</v>
      </c>
      <c r="C49">
        <v>3750</v>
      </c>
      <c r="D49">
        <f t="shared" ca="1" si="0"/>
        <v>1.2</v>
      </c>
      <c r="E49" s="1">
        <v>0.65</v>
      </c>
      <c r="F49">
        <v>19.899999999999999</v>
      </c>
      <c r="G49">
        <f t="shared" ca="1" si="5"/>
        <v>46.089820015575185</v>
      </c>
      <c r="H49">
        <f t="shared" ca="1" si="6"/>
        <v>17.103572410552601</v>
      </c>
      <c r="I49">
        <f>User_Model_Calcs!A49-Sat_Data!$B$5</f>
        <v>45.550999999999988</v>
      </c>
      <c r="J49">
        <f>(Earth_Data!$B$1/SQRT(1-Earth_Data!$B$2^2*SIN(RADIANS(User_Model_Calcs!B49))^2))*COS(RADIANS(User_Model_Calcs!B49))</f>
        <v>5034.0031427734821</v>
      </c>
      <c r="K49">
        <f>((Earth_Data!$B$1*(1-Earth_Data!$B$2^2))/SQRT(1-Earth_Data!$B$2^2*SIN(RADIANS(User_Model_Calcs!B49))^2))*SIN(RADIANS(User_Model_Calcs!B49))</f>
        <v>-3903.4333431259911</v>
      </c>
      <c r="L49">
        <f t="shared" si="7"/>
        <v>-37.790478298675829</v>
      </c>
      <c r="M49">
        <f t="shared" si="8"/>
        <v>6370.0847330063862</v>
      </c>
      <c r="N49">
        <f>SQRT(User_Model_Calcs!M49^2+Sat_Data!$B$3^2-2*User_Model_Calcs!M49*Sat_Data!$B$3*COS(RADIANS(L49))*COS(RADIANS(I49)))</f>
        <v>39001.540237184636</v>
      </c>
      <c r="O49">
        <f>DEGREES(ACOS(((Earth_Data!$B$1+Sat_Data!$B$2)/User_Model_Calcs!N49)*SQRT(1-COS(RADIANS(User_Model_Calcs!I49))^2*COS(RADIANS(User_Model_Calcs!B49))^2)))</f>
        <v>25.649056446619927</v>
      </c>
      <c r="P49">
        <f t="shared" si="4"/>
        <v>58.883886085153776</v>
      </c>
    </row>
    <row r="50" spans="1:16" x14ac:dyDescent="0.25">
      <c r="A50">
        <v>145.84529664668349</v>
      </c>
      <c r="B50">
        <v>-37.32974673401219</v>
      </c>
      <c r="C50">
        <v>5000</v>
      </c>
      <c r="D50">
        <f t="shared" ca="1" si="0"/>
        <v>3</v>
      </c>
      <c r="E50" s="1">
        <v>0.65</v>
      </c>
      <c r="F50">
        <v>19.899999999999999</v>
      </c>
      <c r="G50">
        <f t="shared" ca="1" si="5"/>
        <v>54.048620189015942</v>
      </c>
      <c r="H50">
        <f t="shared" ca="1" si="6"/>
        <v>23.38358580124633</v>
      </c>
      <c r="I50">
        <f>User_Model_Calcs!A50-Sat_Data!$B$5</f>
        <v>35.845296646683494</v>
      </c>
      <c r="J50">
        <f>(Earth_Data!$B$1/SQRT(1-Earth_Data!$B$2^2*SIN(RADIANS(User_Model_Calcs!B50))^2))*COS(RADIANS(User_Model_Calcs!B50))</f>
        <v>5077.8879062865835</v>
      </c>
      <c r="K50">
        <f>((Earth_Data!$B$1*(1-Earth_Data!$B$2^2))/SQRT(1-Earth_Data!$B$2^2*SIN(RADIANS(User_Model_Calcs!B50))^2))*SIN(RADIANS(User_Model_Calcs!B50))</f>
        <v>-3846.5575076879704</v>
      </c>
      <c r="L50">
        <f t="shared" si="7"/>
        <v>-37.144340438808584</v>
      </c>
      <c r="M50">
        <f t="shared" si="8"/>
        <v>6370.3179079824768</v>
      </c>
      <c r="N50">
        <f>SQRT(User_Model_Calcs!M50^2+Sat_Data!$B$3^2-2*User_Model_Calcs!M50*Sat_Data!$B$3*COS(RADIANS(L50))*COS(RADIANS(I50)))</f>
        <v>38357.378848048415</v>
      </c>
      <c r="O50">
        <f>DEGREES(ACOS(((Earth_Data!$B$1+Sat_Data!$B$2)/User_Model_Calcs!N50)*SQRT(1-COS(RADIANS(User_Model_Calcs!I50))^2*COS(RADIANS(User_Model_Calcs!B50))^2)))</f>
        <v>32.813948241576163</v>
      </c>
      <c r="P50">
        <f t="shared" si="4"/>
        <v>49.990015455266565</v>
      </c>
    </row>
    <row r="51" spans="1:16" x14ac:dyDescent="0.25">
      <c r="A51">
        <v>150.488</v>
      </c>
      <c r="B51">
        <v>-37.796999999999997</v>
      </c>
      <c r="C51">
        <v>375</v>
      </c>
      <c r="D51">
        <f t="shared" ca="1" si="0"/>
        <v>3</v>
      </c>
      <c r="E51" s="1">
        <v>0.65</v>
      </c>
      <c r="F51">
        <v>19.899999999999999</v>
      </c>
      <c r="G51">
        <f t="shared" ca="1" si="5"/>
        <v>54.048620189015942</v>
      </c>
      <c r="H51">
        <f t="shared" ca="1" si="6"/>
        <v>14.469311796972015</v>
      </c>
      <c r="I51">
        <f>User_Model_Calcs!A51-Sat_Data!$B$5</f>
        <v>40.488</v>
      </c>
      <c r="J51">
        <f>(Earth_Data!$B$1/SQRT(1-Earth_Data!$B$2^2*SIN(RADIANS(User_Model_Calcs!B51))^2))*COS(RADIANS(User_Model_Calcs!B51))</f>
        <v>5046.2723580323327</v>
      </c>
      <c r="K51">
        <f>((Earth_Data!$B$1*(1-Earth_Data!$B$2^2))/SQRT(1-Earth_Data!$B$2^2*SIN(RADIANS(User_Model_Calcs!B51))^2))*SIN(RADIANS(User_Model_Calcs!B51))</f>
        <v>-3887.6654629634068</v>
      </c>
      <c r="L51">
        <f t="shared" si="7"/>
        <v>-37.610778982087652</v>
      </c>
      <c r="M51">
        <f t="shared" si="8"/>
        <v>6370.1497206392005</v>
      </c>
      <c r="N51">
        <f>SQRT(User_Model_Calcs!M51^2+Sat_Data!$B$3^2-2*User_Model_Calcs!M51*Sat_Data!$B$3*COS(RADIANS(L51))*COS(RADIANS(I51)))</f>
        <v>38661.994802090587</v>
      </c>
      <c r="O51">
        <f>DEGREES(ACOS(((Earth_Data!$B$1+Sat_Data!$B$2)/User_Model_Calcs!N51)*SQRT(1-COS(RADIANS(User_Model_Calcs!I51))^2*COS(RADIANS(User_Model_Calcs!B51))^2)))</f>
        <v>29.346459880394445</v>
      </c>
      <c r="P51">
        <f t="shared" si="4"/>
        <v>54.326268812554687</v>
      </c>
    </row>
    <row r="52" spans="1:16" x14ac:dyDescent="0.25">
      <c r="A52">
        <v>144.18926509596562</v>
      </c>
      <c r="B52">
        <v>-36.876697125115115</v>
      </c>
      <c r="C52">
        <v>4700</v>
      </c>
      <c r="D52">
        <f t="shared" ca="1" si="0"/>
        <v>3</v>
      </c>
      <c r="E52" s="1">
        <v>0.65</v>
      </c>
      <c r="F52">
        <v>19.899999999999999</v>
      </c>
      <c r="G52">
        <f t="shared" ca="1" si="5"/>
        <v>54.048620189015942</v>
      </c>
      <c r="H52">
        <f t="shared" ca="1" si="6"/>
        <v>18.852386935772167</v>
      </c>
      <c r="I52">
        <f>User_Model_Calcs!A52-Sat_Data!$B$5</f>
        <v>34.189265095965624</v>
      </c>
      <c r="J52">
        <f>(Earth_Data!$B$1/SQRT(1-Earth_Data!$B$2^2*SIN(RADIANS(User_Model_Calcs!B52))^2))*COS(RADIANS(User_Model_Calcs!B52))</f>
        <v>5108.2189450009409</v>
      </c>
      <c r="K52">
        <f>((Earth_Data!$B$1*(1-Earth_Data!$B$2^2))/SQRT(1-Earth_Data!$B$2^2*SIN(RADIANS(User_Model_Calcs!B52))^2))*SIN(RADIANS(User_Model_Calcs!B52))</f>
        <v>-3806.4573770267739</v>
      </c>
      <c r="L52">
        <f t="shared" si="7"/>
        <v>-36.692127757272758</v>
      </c>
      <c r="M52">
        <f t="shared" si="8"/>
        <v>6370.4802450983298</v>
      </c>
      <c r="N52">
        <f>SQRT(User_Model_Calcs!M52^2+Sat_Data!$B$3^2-2*User_Model_Calcs!M52*Sat_Data!$B$3*COS(RADIANS(L52))*COS(RADIANS(I52)))</f>
        <v>38237.064238921055</v>
      </c>
      <c r="O52">
        <f>DEGREES(ACOS(((Earth_Data!$B$1+Sat_Data!$B$2)/User_Model_Calcs!N52)*SQRT(1-COS(RADIANS(User_Model_Calcs!I52))^2*COS(RADIANS(User_Model_Calcs!B52))^2)))</f>
        <v>34.230380656922001</v>
      </c>
      <c r="P52">
        <f t="shared" si="4"/>
        <v>48.543623371336047</v>
      </c>
    </row>
    <row r="53" spans="1:16" x14ac:dyDescent="0.25">
      <c r="A53">
        <v>136.61500000000001</v>
      </c>
      <c r="B53">
        <v>-37.709000000000003</v>
      </c>
      <c r="C53">
        <v>1250</v>
      </c>
      <c r="D53">
        <f t="shared" ca="1" si="0"/>
        <v>0.75</v>
      </c>
      <c r="E53" s="1">
        <v>0.65</v>
      </c>
      <c r="F53">
        <v>19.899999999999999</v>
      </c>
      <c r="G53">
        <f t="shared" ca="1" si="5"/>
        <v>42.007420362456692</v>
      </c>
      <c r="H53">
        <f t="shared" ca="1" si="6"/>
        <v>15.440604183678337</v>
      </c>
      <c r="I53">
        <f>User_Model_Calcs!A53-Sat_Data!$B$5</f>
        <v>26.615000000000009</v>
      </c>
      <c r="J53">
        <f>(Earth_Data!$B$1/SQRT(1-Earth_Data!$B$2^2*SIN(RADIANS(User_Model_Calcs!B53))^2))*COS(RADIANS(User_Model_Calcs!B53))</f>
        <v>5052.2524613233036</v>
      </c>
      <c r="K53">
        <f>((Earth_Data!$B$1*(1-Earth_Data!$B$2^2))/SQRT(1-Earth_Data!$B$2^2*SIN(RADIANS(User_Model_Calcs!B53))^2))*SIN(RADIANS(User_Model_Calcs!B53))</f>
        <v>-3879.9428879171669</v>
      </c>
      <c r="L53">
        <f t="shared" si="7"/>
        <v>-37.522928652518061</v>
      </c>
      <c r="M53">
        <f t="shared" si="8"/>
        <v>6370.1814531806222</v>
      </c>
      <c r="N53">
        <f>SQRT(User_Model_Calcs!M53^2+Sat_Data!$B$3^2-2*User_Model_Calcs!M53*Sat_Data!$B$3*COS(RADIANS(L53))*COS(RADIANS(I53)))</f>
        <v>37914.26459119979</v>
      </c>
      <c r="O53">
        <f>DEGREES(ACOS(((Earth_Data!$B$1+Sat_Data!$B$2)/User_Model_Calcs!N53)*SQRT(1-COS(RADIANS(User_Model_Calcs!I53))^2*COS(RADIANS(User_Model_Calcs!B53))^2)))</f>
        <v>38.17230059735563</v>
      </c>
      <c r="P53">
        <f t="shared" si="4"/>
        <v>39.325759661420719</v>
      </c>
    </row>
    <row r="54" spans="1:16" x14ac:dyDescent="0.25">
      <c r="A54">
        <v>145.86394860781661</v>
      </c>
      <c r="B54">
        <v>-37.103232952208344</v>
      </c>
      <c r="C54">
        <v>4700</v>
      </c>
      <c r="D54">
        <f t="shared" ca="1" si="0"/>
        <v>1.2</v>
      </c>
      <c r="E54" s="1">
        <v>0.65</v>
      </c>
      <c r="F54">
        <v>19.899999999999999</v>
      </c>
      <c r="G54">
        <f t="shared" ca="1" si="5"/>
        <v>46.089820015575185</v>
      </c>
      <c r="H54">
        <f t="shared" ca="1" si="6"/>
        <v>20.898800682732844</v>
      </c>
      <c r="I54">
        <f>User_Model_Calcs!A54-Sat_Data!$B$5</f>
        <v>35.86394860781661</v>
      </c>
      <c r="J54">
        <f>(Earth_Data!$B$1/SQRT(1-Earth_Data!$B$2^2*SIN(RADIANS(User_Model_Calcs!B54))^2))*COS(RADIANS(User_Model_Calcs!B54))</f>
        <v>5093.0926131357073</v>
      </c>
      <c r="K54">
        <f>((Earth_Data!$B$1*(1-Earth_Data!$B$2^2))/SQRT(1-Earth_Data!$B$2^2*SIN(RADIANS(User_Model_Calcs!B54))^2))*SIN(RADIANS(User_Model_Calcs!B54))</f>
        <v>-3826.5380133420963</v>
      </c>
      <c r="L54">
        <f t="shared" si="7"/>
        <v>-36.918239333084856</v>
      </c>
      <c r="M54">
        <f t="shared" si="8"/>
        <v>6370.3991659494604</v>
      </c>
      <c r="N54">
        <f>SQRT(User_Model_Calcs!M54^2+Sat_Data!$B$3^2-2*User_Model_Calcs!M54*Sat_Data!$B$3*COS(RADIANS(L54))*COS(RADIANS(I54)))</f>
        <v>38344.909699053591</v>
      </c>
      <c r="O54">
        <f>DEGREES(ACOS(((Earth_Data!$B$1+Sat_Data!$B$2)/User_Model_Calcs!N54)*SQRT(1-COS(RADIANS(User_Model_Calcs!I54))^2*COS(RADIANS(User_Model_Calcs!B54))^2)))</f>
        <v>32.960246772195148</v>
      </c>
      <c r="P54">
        <f t="shared" si="4"/>
        <v>50.156142283491263</v>
      </c>
    </row>
    <row r="55" spans="1:16" x14ac:dyDescent="0.25">
      <c r="A55">
        <v>144.53999344418324</v>
      </c>
      <c r="B55">
        <v>-37.13955848406782</v>
      </c>
      <c r="C55">
        <v>4700</v>
      </c>
      <c r="D55">
        <f t="shared" ca="1" si="0"/>
        <v>3</v>
      </c>
      <c r="E55" s="1">
        <v>0.65</v>
      </c>
      <c r="F55">
        <v>19.899999999999999</v>
      </c>
      <c r="G55">
        <f t="shared" ca="1" si="5"/>
        <v>54.048620189015942</v>
      </c>
      <c r="H55">
        <f t="shared" ca="1" si="6"/>
        <v>19.701748006132448</v>
      </c>
      <c r="I55">
        <f>User_Model_Calcs!A55-Sat_Data!$B$5</f>
        <v>34.539993444183239</v>
      </c>
      <c r="J55">
        <f>(Earth_Data!$B$1/SQRT(1-Earth_Data!$B$2^2*SIN(RADIANS(User_Model_Calcs!B55))^2))*COS(RADIANS(User_Model_Calcs!B55))</f>
        <v>5090.6596361988422</v>
      </c>
      <c r="K55">
        <f>((Earth_Data!$B$1*(1-Earth_Data!$B$2^2))/SQRT(1-Earth_Data!$B$2^2*SIN(RADIANS(User_Model_Calcs!B55))^2))*SIN(RADIANS(User_Model_Calcs!B55))</f>
        <v>-3829.7524897936464</v>
      </c>
      <c r="L55">
        <f t="shared" si="7"/>
        <v>-36.954497907777153</v>
      </c>
      <c r="M55">
        <f t="shared" si="8"/>
        <v>6370.3861472209646</v>
      </c>
      <c r="N55">
        <f>SQRT(User_Model_Calcs!M55^2+Sat_Data!$B$3^2-2*User_Model_Calcs!M55*Sat_Data!$B$3*COS(RADIANS(L55))*COS(RADIANS(I55)))</f>
        <v>38272.44472664503</v>
      </c>
      <c r="O55">
        <f>DEGREES(ACOS(((Earth_Data!$B$1+Sat_Data!$B$2)/User_Model_Calcs!N55)*SQRT(1-COS(RADIANS(User_Model_Calcs!I55))^2*COS(RADIANS(User_Model_Calcs!B55))^2)))</f>
        <v>33.81034523503476</v>
      </c>
      <c r="P55">
        <f t="shared" si="4"/>
        <v>48.743998196064474</v>
      </c>
    </row>
    <row r="56" spans="1:16" x14ac:dyDescent="0.25">
      <c r="A56">
        <v>145.34783833498571</v>
      </c>
      <c r="B56">
        <v>-38.677911157346379</v>
      </c>
      <c r="C56">
        <v>950</v>
      </c>
      <c r="D56">
        <f t="shared" ca="1" si="0"/>
        <v>1.2</v>
      </c>
      <c r="E56" s="1">
        <v>0.65</v>
      </c>
      <c r="F56">
        <v>19.899999999999999</v>
      </c>
      <c r="G56">
        <f t="shared" ca="1" si="5"/>
        <v>46.089820015575185</v>
      </c>
      <c r="H56">
        <f t="shared" ca="1" si="6"/>
        <v>20.453317040036637</v>
      </c>
      <c r="I56">
        <f>User_Model_Calcs!A56-Sat_Data!$B$5</f>
        <v>35.34783833498571</v>
      </c>
      <c r="J56">
        <f>(Earth_Data!$B$1/SQRT(1-Earth_Data!$B$2^2*SIN(RADIANS(User_Model_Calcs!B56))^2))*COS(RADIANS(User_Model_Calcs!B56))</f>
        <v>4985.7534825063285</v>
      </c>
      <c r="K56">
        <f>((Earth_Data!$B$1*(1-Earth_Data!$B$2^2))/SQRT(1-Earth_Data!$B$2^2*SIN(RADIANS(User_Model_Calcs!B56))^2))*SIN(RADIANS(User_Model_Calcs!B56))</f>
        <v>-3964.4678402429386</v>
      </c>
      <c r="L56">
        <f t="shared" si="7"/>
        <v>-38.490288708285163</v>
      </c>
      <c r="M56">
        <f t="shared" si="8"/>
        <v>6369.8306919920951</v>
      </c>
      <c r="N56">
        <f>SQRT(User_Model_Calcs!M56^2+Sat_Data!$B$3^2-2*User_Model_Calcs!M56*Sat_Data!$B$3*COS(RADIANS(L56))*COS(RADIANS(I56)))</f>
        <v>38411.658580871604</v>
      </c>
      <c r="O56">
        <f>DEGREES(ACOS(((Earth_Data!$B$1+Sat_Data!$B$2)/User_Model_Calcs!N56)*SQRT(1-COS(RADIANS(User_Model_Calcs!I56))^2*COS(RADIANS(User_Model_Calcs!B56))^2)))</f>
        <v>32.178883396132747</v>
      </c>
      <c r="P56">
        <f t="shared" si="4"/>
        <v>48.617494019244162</v>
      </c>
    </row>
    <row r="57" spans="1:16" x14ac:dyDescent="0.25">
      <c r="A57">
        <v>144.57089830118903</v>
      </c>
      <c r="B57">
        <v>-37.211575742752217</v>
      </c>
      <c r="C57">
        <v>5000</v>
      </c>
      <c r="D57">
        <f t="shared" ca="1" si="0"/>
        <v>0.75</v>
      </c>
      <c r="E57" s="1">
        <v>0.65</v>
      </c>
      <c r="F57">
        <v>19.899999999999999</v>
      </c>
      <c r="G57">
        <f t="shared" ca="1" si="5"/>
        <v>42.007420362456692</v>
      </c>
      <c r="H57">
        <f t="shared" ca="1" si="6"/>
        <v>17.588786553404862</v>
      </c>
      <c r="I57">
        <f>User_Model_Calcs!A57-Sat_Data!$B$5</f>
        <v>34.570898301189033</v>
      </c>
      <c r="J57">
        <f>(Earth_Data!$B$1/SQRT(1-Earth_Data!$B$2^2*SIN(RADIANS(User_Model_Calcs!B57))^2))*COS(RADIANS(User_Model_Calcs!B57))</f>
        <v>5085.8300655037992</v>
      </c>
      <c r="K57">
        <f>((Earth_Data!$B$1*(1-Earth_Data!$B$2^2))/SQRT(1-Earth_Data!$B$2^2*SIN(RADIANS(User_Model_Calcs!B57))^2))*SIN(RADIANS(User_Model_Calcs!B57))</f>
        <v>-3836.1208514742116</v>
      </c>
      <c r="L57">
        <f t="shared" si="7"/>
        <v>-37.026383297776491</v>
      </c>
      <c r="M57">
        <f t="shared" si="8"/>
        <v>6370.3603227994581</v>
      </c>
      <c r="N57">
        <f>SQRT(User_Model_Calcs!M57^2+Sat_Data!$B$3^2-2*User_Model_Calcs!M57*Sat_Data!$B$3*COS(RADIANS(L57))*COS(RADIANS(I57)))</f>
        <v>38278.536936107754</v>
      </c>
      <c r="O57">
        <f>DEGREES(ACOS(((Earth_Data!$B$1+Sat_Data!$B$2)/User_Model_Calcs!N57)*SQRT(1-COS(RADIANS(User_Model_Calcs!I57))^2*COS(RADIANS(User_Model_Calcs!B57))^2)))</f>
        <v>33.738150240714312</v>
      </c>
      <c r="P57">
        <f t="shared" si="4"/>
        <v>48.729717957488816</v>
      </c>
    </row>
    <row r="58" spans="1:16" x14ac:dyDescent="0.25">
      <c r="A58">
        <v>151.15299999999999</v>
      </c>
      <c r="B58">
        <v>-37.567</v>
      </c>
      <c r="C58">
        <v>375</v>
      </c>
      <c r="D58">
        <f t="shared" ca="1" si="0"/>
        <v>0.75</v>
      </c>
      <c r="E58" s="1">
        <v>0.65</v>
      </c>
      <c r="F58">
        <v>19.899999999999999</v>
      </c>
      <c r="G58">
        <f t="shared" ca="1" si="5"/>
        <v>42.007420362456692</v>
      </c>
      <c r="H58">
        <f t="shared" ca="1" si="6"/>
        <v>23.823430086566745</v>
      </c>
      <c r="I58">
        <f>User_Model_Calcs!A58-Sat_Data!$B$5</f>
        <v>41.152999999999992</v>
      </c>
      <c r="J58">
        <f>(Earth_Data!$B$1/SQRT(1-Earth_Data!$B$2^2*SIN(RADIANS(User_Model_Calcs!B58))^2))*COS(RADIANS(User_Model_Calcs!B58))</f>
        <v>5061.8769526877632</v>
      </c>
      <c r="K58">
        <f>((Earth_Data!$B$1*(1-Earth_Data!$B$2^2))/SQRT(1-Earth_Data!$B$2^2*SIN(RADIANS(User_Model_Calcs!B58))^2))*SIN(RADIANS(User_Model_Calcs!B58))</f>
        <v>-3867.4623629153157</v>
      </c>
      <c r="L58">
        <f t="shared" si="7"/>
        <v>-37.381173858420368</v>
      </c>
      <c r="M58">
        <f t="shared" si="8"/>
        <v>6370.2326027169584</v>
      </c>
      <c r="N58">
        <f>SQRT(User_Model_Calcs!M58^2+Sat_Data!$B$3^2-2*User_Model_Calcs!M58*Sat_Data!$B$3*COS(RADIANS(L58))*COS(RADIANS(I58)))</f>
        <v>38690.937839862258</v>
      </c>
      <c r="O58">
        <f>DEGREES(ACOS(((Earth_Data!$B$1+Sat_Data!$B$2)/User_Model_Calcs!N58)*SQRT(1-COS(RADIANS(User_Model_Calcs!I58))^2*COS(RADIANS(User_Model_Calcs!B58))^2)))</f>
        <v>29.025923834227637</v>
      </c>
      <c r="P58">
        <f t="shared" si="4"/>
        <v>55.100540826692928</v>
      </c>
    </row>
    <row r="59" spans="1:16" x14ac:dyDescent="0.25">
      <c r="A59">
        <v>144.9298430533949</v>
      </c>
      <c r="B59">
        <v>-37.486791045296684</v>
      </c>
      <c r="C59">
        <v>950</v>
      </c>
      <c r="D59">
        <f t="shared" ca="1" si="0"/>
        <v>0.75</v>
      </c>
      <c r="E59" s="1">
        <v>0.65</v>
      </c>
      <c r="F59">
        <v>19.899999999999999</v>
      </c>
      <c r="G59">
        <f t="shared" ca="1" si="5"/>
        <v>42.007420362456692</v>
      </c>
      <c r="H59">
        <f t="shared" ca="1" si="6"/>
        <v>20.877246699992291</v>
      </c>
      <c r="I59">
        <f>User_Model_Calcs!A59-Sat_Data!$B$5</f>
        <v>34.929843053394904</v>
      </c>
      <c r="J59">
        <f>(Earth_Data!$B$1/SQRT(1-Earth_Data!$B$2^2*SIN(RADIANS(User_Model_Calcs!B59))^2))*COS(RADIANS(User_Model_Calcs!B59))</f>
        <v>5067.2995820293772</v>
      </c>
      <c r="K59">
        <f>((Earth_Data!$B$1*(1-Earth_Data!$B$2^2))/SQRT(1-Earth_Data!$B$2^2*SIN(RADIANS(User_Model_Calcs!B59))^2))*SIN(RADIANS(User_Model_Calcs!B59))</f>
        <v>-3860.4023192699801</v>
      </c>
      <c r="L59">
        <f t="shared" si="7"/>
        <v>-37.301105421635583</v>
      </c>
      <c r="M59">
        <f t="shared" si="8"/>
        <v>6370.2614640735228</v>
      </c>
      <c r="N59">
        <f>SQRT(User_Model_Calcs!M59^2+Sat_Data!$B$3^2-2*User_Model_Calcs!M59*Sat_Data!$B$3*COS(RADIANS(L59))*COS(RADIANS(I59)))</f>
        <v>38315.241948510964</v>
      </c>
      <c r="O59">
        <f>DEGREES(ACOS(((Earth_Data!$B$1+Sat_Data!$B$2)/User_Model_Calcs!N59)*SQRT(1-COS(RADIANS(User_Model_Calcs!I59))^2*COS(RADIANS(User_Model_Calcs!B59))^2)))</f>
        <v>33.305431327729558</v>
      </c>
      <c r="P59">
        <f t="shared" si="4"/>
        <v>48.930805351511182</v>
      </c>
    </row>
    <row r="60" spans="1:16" x14ac:dyDescent="0.25">
      <c r="A60">
        <v>146.08743297761507</v>
      </c>
      <c r="B60">
        <v>-38.640734720761472</v>
      </c>
      <c r="C60">
        <v>4700</v>
      </c>
      <c r="D60">
        <f t="shared" ca="1" si="0"/>
        <v>3</v>
      </c>
      <c r="E60" s="1">
        <v>0.65</v>
      </c>
      <c r="F60">
        <v>19.899999999999999</v>
      </c>
      <c r="G60">
        <f t="shared" ca="1" si="5"/>
        <v>54.048620189015942</v>
      </c>
      <c r="H60">
        <f t="shared" ca="1" si="6"/>
        <v>21.933558256515589</v>
      </c>
      <c r="I60">
        <f>User_Model_Calcs!A60-Sat_Data!$B$5</f>
        <v>36.087432977615066</v>
      </c>
      <c r="J60">
        <f>(Earth_Data!$B$1/SQRT(1-Earth_Data!$B$2^2*SIN(RADIANS(User_Model_Calcs!B60))^2))*COS(RADIANS(User_Model_Calcs!B60))</f>
        <v>4988.3315218721136</v>
      </c>
      <c r="K60">
        <f>((Earth_Data!$B$1*(1-Earth_Data!$B$2^2))/SQRT(1-Earth_Data!$B$2^2*SIN(RADIANS(User_Model_Calcs!B60))^2))*SIN(RADIANS(User_Model_Calcs!B60))</f>
        <v>-3961.2452350803765</v>
      </c>
      <c r="L60">
        <f t="shared" si="7"/>
        <v>-38.453167847172438</v>
      </c>
      <c r="M60">
        <f t="shared" si="8"/>
        <v>6369.8442041034205</v>
      </c>
      <c r="N60">
        <f>SQRT(User_Model_Calcs!M60^2+Sat_Data!$B$3^2-2*User_Model_Calcs!M60*Sat_Data!$B$3*COS(RADIANS(L60))*COS(RADIANS(I60)))</f>
        <v>38450.595901239511</v>
      </c>
      <c r="O60">
        <f>DEGREES(ACOS(((Earth_Data!$B$1+Sat_Data!$B$2)/User_Model_Calcs!N60)*SQRT(1-COS(RADIANS(User_Model_Calcs!I60))^2*COS(RADIANS(User_Model_Calcs!B60))^2)))</f>
        <v>31.731017157846818</v>
      </c>
      <c r="P60">
        <f t="shared" si="4"/>
        <v>49.413043072276068</v>
      </c>
    </row>
    <row r="61" spans="1:16" x14ac:dyDescent="0.25">
      <c r="A61">
        <v>145.4677150452292</v>
      </c>
      <c r="B61">
        <v>-38.197329409019794</v>
      </c>
      <c r="C61">
        <v>5000</v>
      </c>
      <c r="D61">
        <f t="shared" ca="1" si="0"/>
        <v>0.75</v>
      </c>
      <c r="E61" s="1">
        <v>0.65</v>
      </c>
      <c r="F61">
        <v>19.899999999999999</v>
      </c>
      <c r="G61">
        <f t="shared" ca="1" si="5"/>
        <v>42.007420362456692</v>
      </c>
      <c r="H61">
        <f t="shared" ca="1" si="6"/>
        <v>17.654990119791723</v>
      </c>
      <c r="I61">
        <f>User_Model_Calcs!A61-Sat_Data!$B$5</f>
        <v>35.467715045229198</v>
      </c>
      <c r="J61">
        <f>(Earth_Data!$B$1/SQRT(1-Earth_Data!$B$2^2*SIN(RADIANS(User_Model_Calcs!B61))^2))*COS(RADIANS(User_Model_Calcs!B61))</f>
        <v>5018.9171343175076</v>
      </c>
      <c r="K61">
        <f>((Earth_Data!$B$1*(1-Earth_Data!$B$2^2))/SQRT(1-Earth_Data!$B$2^2*SIN(RADIANS(User_Model_Calcs!B61))^2))*SIN(RADIANS(User_Model_Calcs!B61))</f>
        <v>-3922.6821213585454</v>
      </c>
      <c r="L61">
        <f t="shared" si="7"/>
        <v>-38.010449655062253</v>
      </c>
      <c r="M61">
        <f t="shared" si="8"/>
        <v>6370.0050413144763</v>
      </c>
      <c r="N61">
        <f>SQRT(User_Model_Calcs!M61^2+Sat_Data!$B$3^2-2*User_Model_Calcs!M61*Sat_Data!$B$3*COS(RADIANS(L61))*COS(RADIANS(I61)))</f>
        <v>38388.666397734094</v>
      </c>
      <c r="O61">
        <f>DEGREES(ACOS(((Earth_Data!$B$1+Sat_Data!$B$2)/User_Model_Calcs!N61)*SQRT(1-COS(RADIANS(User_Model_Calcs!I61))^2*COS(RADIANS(User_Model_Calcs!B61))^2)))</f>
        <v>32.446824860642543</v>
      </c>
      <c r="P61">
        <f t="shared" si="4"/>
        <v>49.043347934011457</v>
      </c>
    </row>
    <row r="62" spans="1:16" x14ac:dyDescent="0.25">
      <c r="A62">
        <v>149.51900000000001</v>
      </c>
      <c r="B62">
        <v>-37.398000000000003</v>
      </c>
      <c r="C62">
        <v>3750</v>
      </c>
      <c r="D62">
        <f t="shared" ca="1" si="0"/>
        <v>0.75</v>
      </c>
      <c r="E62" s="1">
        <v>0.65</v>
      </c>
      <c r="F62">
        <v>19.899999999999999</v>
      </c>
      <c r="G62">
        <f t="shared" ca="1" si="5"/>
        <v>42.007420362456692</v>
      </c>
      <c r="H62">
        <f t="shared" ca="1" si="6"/>
        <v>15.981257664948464</v>
      </c>
      <c r="I62">
        <f>User_Model_Calcs!A62-Sat_Data!$B$5</f>
        <v>39.519000000000005</v>
      </c>
      <c r="J62">
        <f>(Earth_Data!$B$1/SQRT(1-Earth_Data!$B$2^2*SIN(RADIANS(User_Model_Calcs!B62))^2))*COS(RADIANS(User_Model_Calcs!B62))</f>
        <v>5073.2907958422229</v>
      </c>
      <c r="K62">
        <f>((Earth_Data!$B$1*(1-Earth_Data!$B$2^2))/SQRT(1-Earth_Data!$B$2^2*SIN(RADIANS(User_Model_Calcs!B62))^2))*SIN(RADIANS(User_Model_Calcs!B62))</f>
        <v>-3852.5781423443073</v>
      </c>
      <c r="L62">
        <f t="shared" si="7"/>
        <v>-37.212471622217393</v>
      </c>
      <c r="M62">
        <f t="shared" si="8"/>
        <v>6370.2933874388018</v>
      </c>
      <c r="N62">
        <f>SQRT(User_Model_Calcs!M62^2+Sat_Data!$B$3^2-2*User_Model_Calcs!M62*Sat_Data!$B$3*COS(RADIANS(L62))*COS(RADIANS(I62)))</f>
        <v>38579.369019259422</v>
      </c>
      <c r="O62">
        <f>DEGREES(ACOS(((Earth_Data!$B$1+Sat_Data!$B$2)/User_Model_Calcs!N62)*SQRT(1-COS(RADIANS(User_Model_Calcs!I62))^2*COS(RADIANS(User_Model_Calcs!B62))^2)))</f>
        <v>30.272938630396602</v>
      </c>
      <c r="P62">
        <f t="shared" si="4"/>
        <v>53.636728519165032</v>
      </c>
    </row>
    <row r="63" spans="1:16" x14ac:dyDescent="0.25">
      <c r="A63">
        <v>146.00565450374211</v>
      </c>
      <c r="B63">
        <v>-38.195833261017071</v>
      </c>
      <c r="C63">
        <v>3750</v>
      </c>
      <c r="D63">
        <f t="shared" ca="1" si="0"/>
        <v>3</v>
      </c>
      <c r="E63" s="1">
        <v>0.65</v>
      </c>
      <c r="F63">
        <v>19.899999999999999</v>
      </c>
      <c r="G63">
        <f t="shared" ca="1" si="5"/>
        <v>54.048620189015942</v>
      </c>
      <c r="H63">
        <f t="shared" ca="1" si="6"/>
        <v>15.348178336693881</v>
      </c>
      <c r="I63">
        <f>User_Model_Calcs!A63-Sat_Data!$B$5</f>
        <v>36.005654503742107</v>
      </c>
      <c r="J63">
        <f>(Earth_Data!$B$1/SQRT(1-Earth_Data!$B$2^2*SIN(RADIANS(User_Model_Calcs!B63))^2))*COS(RADIANS(User_Model_Calcs!B63))</f>
        <v>5019.0198273414635</v>
      </c>
      <c r="K63">
        <f>((Earth_Data!$B$1*(1-Earth_Data!$B$2^2))/SQRT(1-Earth_Data!$B$2^2*SIN(RADIANS(User_Model_Calcs!B63))^2))*SIN(RADIANS(User_Model_Calcs!B63))</f>
        <v>-3922.5516057794857</v>
      </c>
      <c r="L63">
        <f t="shared" si="7"/>
        <v>-38.008955901255277</v>
      </c>
      <c r="M63">
        <f t="shared" si="8"/>
        <v>6370.0055829842058</v>
      </c>
      <c r="N63">
        <f>SQRT(User_Model_Calcs!M63^2+Sat_Data!$B$3^2-2*User_Model_Calcs!M63*Sat_Data!$B$3*COS(RADIANS(L63))*COS(RADIANS(I63)))</f>
        <v>38418.791996424014</v>
      </c>
      <c r="O63">
        <f>DEGREES(ACOS(((Earth_Data!$B$1+Sat_Data!$B$2)/User_Model_Calcs!N63)*SQRT(1-COS(RADIANS(User_Model_Calcs!I63))^2*COS(RADIANS(User_Model_Calcs!B63))^2)))</f>
        <v>32.098710195348566</v>
      </c>
      <c r="P63">
        <f t="shared" si="4"/>
        <v>49.605178832794387</v>
      </c>
    </row>
    <row r="64" spans="1:16" x14ac:dyDescent="0.25">
      <c r="A64">
        <v>145.84568081564032</v>
      </c>
      <c r="B64">
        <v>-37.871822182412238</v>
      </c>
      <c r="C64">
        <v>4700</v>
      </c>
      <c r="D64">
        <f t="shared" ca="1" si="0"/>
        <v>0.75</v>
      </c>
      <c r="E64" s="1">
        <v>0.65</v>
      </c>
      <c r="F64">
        <v>19.899999999999999</v>
      </c>
      <c r="G64">
        <f t="shared" ca="1" si="5"/>
        <v>42.007420362456692</v>
      </c>
      <c r="H64">
        <f t="shared" ca="1" si="6"/>
        <v>23.371758697240246</v>
      </c>
      <c r="I64">
        <f>User_Model_Calcs!A64-Sat_Data!$B$5</f>
        <v>35.845680815640321</v>
      </c>
      <c r="J64">
        <f>(Earth_Data!$B$1/SQRT(1-Earth_Data!$B$2^2*SIN(RADIANS(User_Model_Calcs!B64))^2))*COS(RADIANS(User_Model_Calcs!B64))</f>
        <v>5041.17836747607</v>
      </c>
      <c r="K64">
        <f>((Earth_Data!$B$1*(1-Earth_Data!$B$2^2))/SQRT(1-Earth_Data!$B$2^2*SIN(RADIANS(User_Model_Calcs!B64))^2))*SIN(RADIANS(User_Model_Calcs!B64))</f>
        <v>-3894.2244581682598</v>
      </c>
      <c r="L64">
        <f t="shared" si="7"/>
        <v>-37.685475285506513</v>
      </c>
      <c r="M64">
        <f t="shared" si="8"/>
        <v>6370.1227196424225</v>
      </c>
      <c r="N64">
        <f>SQRT(User_Model_Calcs!M64^2+Sat_Data!$B$3^2-2*User_Model_Calcs!M64*Sat_Data!$B$3*COS(RADIANS(L64))*COS(RADIANS(I64)))</f>
        <v>38390.064257220343</v>
      </c>
      <c r="O64">
        <f>DEGREES(ACOS(((Earth_Data!$B$1+Sat_Data!$B$2)/User_Model_Calcs!N64)*SQRT(1-COS(RADIANS(User_Model_Calcs!I64))^2*COS(RADIANS(User_Model_Calcs!B64))^2)))</f>
        <v>32.432064291135745</v>
      </c>
      <c r="P64">
        <f t="shared" si="4"/>
        <v>49.643432869359899</v>
      </c>
    </row>
    <row r="65" spans="1:16" x14ac:dyDescent="0.25">
      <c r="A65">
        <v>117.96899999999999</v>
      </c>
      <c r="B65">
        <v>-36.927</v>
      </c>
      <c r="C65">
        <v>375</v>
      </c>
      <c r="D65">
        <f t="shared" ca="1" si="0"/>
        <v>1.2</v>
      </c>
      <c r="E65" s="1">
        <v>0.65</v>
      </c>
      <c r="F65">
        <v>19.899999999999999</v>
      </c>
      <c r="G65">
        <f t="shared" ca="1" si="5"/>
        <v>46.089820015575185</v>
      </c>
      <c r="H65">
        <f t="shared" ca="1" si="6"/>
        <v>20.198187547233488</v>
      </c>
      <c r="I65">
        <f>User_Model_Calcs!A65-Sat_Data!$B$5</f>
        <v>7.9689999999999941</v>
      </c>
      <c r="J65">
        <f>(Earth_Data!$B$1/SQRT(1-Earth_Data!$B$2^2*SIN(RADIANS(User_Model_Calcs!B65))^2))*COS(RADIANS(User_Model_Calcs!B65))</f>
        <v>5104.8670126610996</v>
      </c>
      <c r="K65">
        <f>((Earth_Data!$B$1*(1-Earth_Data!$B$2^2))/SQRT(1-Earth_Data!$B$2^2*SIN(RADIANS(User_Model_Calcs!B65))^2))*SIN(RADIANS(User_Model_Calcs!B65))</f>
        <v>-3810.9214317738079</v>
      </c>
      <c r="L65">
        <f t="shared" si="7"/>
        <v>-36.742335431075354</v>
      </c>
      <c r="M65">
        <f t="shared" si="8"/>
        <v>6370.462257647273</v>
      </c>
      <c r="N65">
        <f>SQRT(User_Model_Calcs!M65^2+Sat_Data!$B$3^2-2*User_Model_Calcs!M65*Sat_Data!$B$3*COS(RADIANS(L65))*COS(RADIANS(I65)))</f>
        <v>37310.4533680116</v>
      </c>
      <c r="O65">
        <f>DEGREES(ACOS(((Earth_Data!$B$1+Sat_Data!$B$2)/User_Model_Calcs!N65)*SQRT(1-COS(RADIANS(User_Model_Calcs!I65))^2*COS(RADIANS(User_Model_Calcs!B65))^2)))</f>
        <v>46.337487185037354</v>
      </c>
      <c r="P65">
        <f t="shared" si="4"/>
        <v>13.116219355528628</v>
      </c>
    </row>
    <row r="66" spans="1:16" x14ac:dyDescent="0.25">
      <c r="A66">
        <v>144.29548213741074</v>
      </c>
      <c r="B66">
        <v>-38.480153638399514</v>
      </c>
      <c r="C66">
        <v>4700</v>
      </c>
      <c r="D66">
        <f t="shared" ref="D66:D129" ca="1" si="9">CHOOSE(RANDBETWEEN(1,3),0.75,1.2,3)</f>
        <v>3</v>
      </c>
      <c r="E66" s="1">
        <v>0.65</v>
      </c>
      <c r="F66">
        <v>19.899999999999999</v>
      </c>
      <c r="G66">
        <f t="shared" ca="1" si="5"/>
        <v>54.048620189015942</v>
      </c>
      <c r="H66">
        <f t="shared" ca="1" si="6"/>
        <v>23.635272445356058</v>
      </c>
      <c r="I66">
        <f>User_Model_Calcs!A66-Sat_Data!$B$5</f>
        <v>34.295482137410744</v>
      </c>
      <c r="J66">
        <f>(Earth_Data!$B$1/SQRT(1-Earth_Data!$B$2^2*SIN(RADIANS(User_Model_Calcs!B66))^2))*COS(RADIANS(User_Model_Calcs!B66))</f>
        <v>4999.442956624157</v>
      </c>
      <c r="K66">
        <f>((Earth_Data!$B$1*(1-Earth_Data!$B$2^2))/SQRT(1-Earth_Data!$B$2^2*SIN(RADIANS(User_Model_Calcs!B66))^2))*SIN(RADIANS(User_Model_Calcs!B66))</f>
        <v>-3947.3064556714039</v>
      </c>
      <c r="L66">
        <f t="shared" si="7"/>
        <v>-38.292830438723513</v>
      </c>
      <c r="M66">
        <f t="shared" si="8"/>
        <v>6369.9025213518016</v>
      </c>
      <c r="N66">
        <f>SQRT(User_Model_Calcs!M66^2+Sat_Data!$B$3^2-2*User_Model_Calcs!M66*Sat_Data!$B$3*COS(RADIANS(L66))*COS(RADIANS(I66)))</f>
        <v>38341.794321260095</v>
      </c>
      <c r="O66">
        <f>DEGREES(ACOS(((Earth_Data!$B$1+Sat_Data!$B$2)/User_Model_Calcs!N66)*SQRT(1-COS(RADIANS(User_Model_Calcs!I66))^2*COS(RADIANS(User_Model_Calcs!B66))^2)))</f>
        <v>32.990486880143436</v>
      </c>
      <c r="P66">
        <f t="shared" ref="P66:P129" si="10">DEGREES(ASIN(SIN(RADIANS(ABS(I66)))/(SIN(ACOS(COS(RADIANS(I66))*COS(RADIANS(B66)))))))</f>
        <v>47.624882685346236</v>
      </c>
    </row>
    <row r="67" spans="1:16" x14ac:dyDescent="0.25">
      <c r="A67">
        <v>145.63063697741552</v>
      </c>
      <c r="B67">
        <v>-37.483030134132065</v>
      </c>
      <c r="C67">
        <v>5000</v>
      </c>
      <c r="D67">
        <f t="shared" ca="1" si="9"/>
        <v>0.75</v>
      </c>
      <c r="E67" s="1">
        <v>0.65</v>
      </c>
      <c r="F67">
        <v>19.899999999999999</v>
      </c>
      <c r="G67">
        <f t="shared" ref="G67:G130" ca="1" si="11">20.4+20*LOG(F67)+20*LOG(D67)+10*LOG(E67)</f>
        <v>42.007420362456692</v>
      </c>
      <c r="H67">
        <f t="shared" ref="H67:H130" ca="1" si="12">RAND()*(24-14)+14</f>
        <v>15.030036223927233</v>
      </c>
      <c r="I67">
        <f>User_Model_Calcs!A67-Sat_Data!$B$5</f>
        <v>35.63063697741552</v>
      </c>
      <c r="J67">
        <f>(Earth_Data!$B$1/SQRT(1-Earth_Data!$B$2^2*SIN(RADIANS(User_Model_Calcs!B67))^2))*COS(RADIANS(User_Model_Calcs!B67))</f>
        <v>5067.5535988217189</v>
      </c>
      <c r="K67">
        <f>((Earth_Data!$B$1*(1-Earth_Data!$B$2^2))/SQRT(1-Earth_Data!$B$2^2*SIN(RADIANS(User_Model_Calcs!B67))^2))*SIN(RADIANS(User_Model_Calcs!B67))</f>
        <v>-3860.0710975622196</v>
      </c>
      <c r="L67">
        <f t="shared" ref="L67:L130" si="13">DEGREES(ATAN((K67/J67)))</f>
        <v>-37.297351134844547</v>
      </c>
      <c r="M67">
        <f t="shared" ref="M67:M130" si="14">SQRT(J67^2+K67^2)</f>
        <v>6370.2628168048259</v>
      </c>
      <c r="N67">
        <f>SQRT(User_Model_Calcs!M67^2+Sat_Data!$B$3^2-2*User_Model_Calcs!M67*Sat_Data!$B$3*COS(RADIANS(L67))*COS(RADIANS(I67)))</f>
        <v>38354.388283794273</v>
      </c>
      <c r="O67">
        <f>DEGREES(ACOS(((Earth_Data!$B$1+Sat_Data!$B$2)/User_Model_Calcs!N67)*SQRT(1-COS(RADIANS(User_Model_Calcs!I67))^2*COS(RADIANS(User_Model_Calcs!B67))^2)))</f>
        <v>32.848094793020941</v>
      </c>
      <c r="P67">
        <f t="shared" si="10"/>
        <v>49.668036790929072</v>
      </c>
    </row>
    <row r="68" spans="1:16" x14ac:dyDescent="0.25">
      <c r="A68" s="5">
        <v>157.55000000000001</v>
      </c>
      <c r="B68">
        <v>-36.651000000000003</v>
      </c>
      <c r="C68">
        <v>5000</v>
      </c>
      <c r="D68">
        <f t="shared" ca="1" si="9"/>
        <v>0.75</v>
      </c>
      <c r="E68" s="1">
        <v>0.65</v>
      </c>
      <c r="F68">
        <v>19.899999999999999</v>
      </c>
      <c r="G68">
        <f t="shared" ca="1" si="11"/>
        <v>42.007420362456692</v>
      </c>
      <c r="H68">
        <f t="shared" ca="1" si="12"/>
        <v>19.639299068175028</v>
      </c>
      <c r="I68">
        <f>User_Model_Calcs!A68-Sat_Data!$B$5</f>
        <v>47.550000000000011</v>
      </c>
      <c r="J68">
        <f>(Earth_Data!$B$1/SQRT(1-Earth_Data!$B$2^2*SIN(RADIANS(User_Model_Calcs!B68))^2))*COS(RADIANS(User_Model_Calcs!B68))</f>
        <v>5123.2096315621902</v>
      </c>
      <c r="K68">
        <f>((Earth_Data!$B$1*(1-Earth_Data!$B$2^2))/SQRT(1-Earth_Data!$B$2^2*SIN(RADIANS(User_Model_Calcs!B68))^2))*SIN(RADIANS(User_Model_Calcs!B68))</f>
        <v>-3786.392531515979</v>
      </c>
      <c r="L68">
        <f t="shared" si="13"/>
        <v>-36.466864757204171</v>
      </c>
      <c r="M68">
        <f t="shared" si="14"/>
        <v>6370.5608333687214</v>
      </c>
      <c r="N68">
        <f>SQRT(User_Model_Calcs!M68^2+Sat_Data!$B$3^2-2*User_Model_Calcs!M68*Sat_Data!$B$3*COS(RADIANS(L68))*COS(RADIANS(I68)))</f>
        <v>39074.295954713045</v>
      </c>
      <c r="O68">
        <f>DEGREES(ACOS(((Earth_Data!$B$1+Sat_Data!$B$2)/User_Model_Calcs!N68)*SQRT(1-COS(RADIANS(User_Model_Calcs!I68))^2*COS(RADIANS(User_Model_Calcs!B68))^2)))</f>
        <v>24.881518047001439</v>
      </c>
      <c r="P68">
        <f t="shared" si="10"/>
        <v>61.363850081587522</v>
      </c>
    </row>
    <row r="69" spans="1:16" x14ac:dyDescent="0.25">
      <c r="A69">
        <v>115.91</v>
      </c>
      <c r="B69">
        <v>-36.567</v>
      </c>
      <c r="C69">
        <v>2500</v>
      </c>
      <c r="D69">
        <f t="shared" ca="1" si="9"/>
        <v>3</v>
      </c>
      <c r="E69" s="1">
        <v>0.65</v>
      </c>
      <c r="F69">
        <v>19.899999999999999</v>
      </c>
      <c r="G69">
        <f t="shared" ca="1" si="11"/>
        <v>54.048620189015942</v>
      </c>
      <c r="H69">
        <f t="shared" ca="1" si="12"/>
        <v>14.982986000978002</v>
      </c>
      <c r="I69">
        <f>User_Model_Calcs!A69-Sat_Data!$B$5</f>
        <v>5.9099999999999966</v>
      </c>
      <c r="J69">
        <f>(Earth_Data!$B$1/SQRT(1-Earth_Data!$B$2^2*SIN(RADIANS(User_Model_Calcs!B69))^2))*COS(RADIANS(User_Model_Calcs!B69))</f>
        <v>5128.7685235129356</v>
      </c>
      <c r="K69">
        <f>((Earth_Data!$B$1*(1-Earth_Data!$B$2^2))/SQRT(1-Earth_Data!$B$2^2*SIN(RADIANS(User_Model_Calcs!B69))^2))*SIN(RADIANS(User_Model_Calcs!B69))</f>
        <v>-3778.9099329989908</v>
      </c>
      <c r="L69">
        <f t="shared" si="13"/>
        <v>-36.38302924127769</v>
      </c>
      <c r="M69">
        <f t="shared" si="14"/>
        <v>6370.5907771175735</v>
      </c>
      <c r="N69">
        <f>SQRT(User_Model_Calcs!M69^2+Sat_Data!$B$3^2-2*User_Model_Calcs!M69*Sat_Data!$B$3*COS(RADIANS(L69))*COS(RADIANS(I69)))</f>
        <v>37258.525190750479</v>
      </c>
      <c r="O69">
        <f>DEGREES(ACOS(((Earth_Data!$B$1+Sat_Data!$B$2)/User_Model_Calcs!N69)*SQRT(1-COS(RADIANS(User_Model_Calcs!I69))^2*COS(RADIANS(User_Model_Calcs!B69))^2)))</f>
        <v>47.104180054372193</v>
      </c>
      <c r="P69">
        <f t="shared" si="10"/>
        <v>9.8569850165381858</v>
      </c>
    </row>
    <row r="70" spans="1:16" x14ac:dyDescent="0.25">
      <c r="A70">
        <v>122.62</v>
      </c>
      <c r="B70">
        <v>-36.338999999999999</v>
      </c>
      <c r="C70">
        <v>5000</v>
      </c>
      <c r="D70">
        <f t="shared" ca="1" si="9"/>
        <v>1.2</v>
      </c>
      <c r="E70" s="1">
        <v>0.65</v>
      </c>
      <c r="F70">
        <v>19.899999999999999</v>
      </c>
      <c r="G70">
        <f t="shared" ca="1" si="11"/>
        <v>46.089820015575185</v>
      </c>
      <c r="H70">
        <f t="shared" ca="1" si="12"/>
        <v>20.794211834438205</v>
      </c>
      <c r="I70">
        <f>User_Model_Calcs!A70-Sat_Data!$B$5</f>
        <v>12.620000000000005</v>
      </c>
      <c r="J70">
        <f>(Earth_Data!$B$1/SQRT(1-Earth_Data!$B$2^2*SIN(RADIANS(User_Model_Calcs!B70))^2))*COS(RADIANS(User_Model_Calcs!B70))</f>
        <v>5143.8011881809898</v>
      </c>
      <c r="K70">
        <f>((Earth_Data!$B$1*(1-Earth_Data!$B$2^2))/SQRT(1-Earth_Data!$B$2^2*SIN(RADIANS(User_Model_Calcs!B70))^2))*SIN(RADIANS(User_Model_Calcs!B70))</f>
        <v>-3758.5595618517514</v>
      </c>
      <c r="L70">
        <f t="shared" si="13"/>
        <v>-36.155483643341931</v>
      </c>
      <c r="M70">
        <f t="shared" si="14"/>
        <v>6370.671914603623</v>
      </c>
      <c r="N70">
        <f>SQRT(User_Model_Calcs!M70^2+Sat_Data!$B$3^2-2*User_Model_Calcs!M70*Sat_Data!$B$3*COS(RADIANS(L70))*COS(RADIANS(I70)))</f>
        <v>37351.196060115115</v>
      </c>
      <c r="O70">
        <f>DEGREES(ACOS(((Earth_Data!$B$1+Sat_Data!$B$2)/User_Model_Calcs!N70)*SQRT(1-COS(RADIANS(User_Model_Calcs!I70))^2*COS(RADIANS(User_Model_Calcs!B70))^2)))</f>
        <v>45.74947650952619</v>
      </c>
      <c r="P70">
        <f t="shared" si="10"/>
        <v>20.69853121261869</v>
      </c>
    </row>
    <row r="71" spans="1:16" x14ac:dyDescent="0.25">
      <c r="A71">
        <v>143.66900000000001</v>
      </c>
      <c r="B71">
        <v>-36.28</v>
      </c>
      <c r="C71">
        <v>950</v>
      </c>
      <c r="D71">
        <f t="shared" ca="1" si="9"/>
        <v>1.2</v>
      </c>
      <c r="E71" s="1">
        <v>0.65</v>
      </c>
      <c r="F71">
        <v>19.899999999999999</v>
      </c>
      <c r="G71">
        <f t="shared" ca="1" si="11"/>
        <v>46.089820015575185</v>
      </c>
      <c r="H71">
        <f t="shared" ca="1" si="12"/>
        <v>14.962205748843113</v>
      </c>
      <c r="I71">
        <f>User_Model_Calcs!A71-Sat_Data!$B$5</f>
        <v>33.669000000000011</v>
      </c>
      <c r="J71">
        <f>(Earth_Data!$B$1/SQRT(1-Earth_Data!$B$2^2*SIN(RADIANS(User_Model_Calcs!B71))^2))*COS(RADIANS(User_Model_Calcs!B71))</f>
        <v>5147.6779273989405</v>
      </c>
      <c r="K71">
        <f>((Earth_Data!$B$1*(1-Earth_Data!$B$2^2))/SQRT(1-Earth_Data!$B$2^2*SIN(RADIANS(User_Model_Calcs!B71))^2))*SIN(RADIANS(User_Model_Calcs!B71))</f>
        <v>-3753.2838545464347</v>
      </c>
      <c r="L71">
        <f t="shared" si="13"/>
        <v>-36.096603118503147</v>
      </c>
      <c r="M71">
        <f t="shared" si="14"/>
        <v>6370.6928773116351</v>
      </c>
      <c r="N71">
        <f>SQRT(User_Model_Calcs!M71^2+Sat_Data!$B$3^2-2*User_Model_Calcs!M71*Sat_Data!$B$3*COS(RADIANS(L71))*COS(RADIANS(I71)))</f>
        <v>38172.282979058524</v>
      </c>
      <c r="O71">
        <f>DEGREES(ACOS(((Earth_Data!$B$1+Sat_Data!$B$2)/User_Model_Calcs!N71)*SQRT(1-COS(RADIANS(User_Model_Calcs!I71))^2*COS(RADIANS(User_Model_Calcs!B71))^2)))</f>
        <v>35.006609054429518</v>
      </c>
      <c r="P71">
        <f t="shared" si="10"/>
        <v>48.385146340957931</v>
      </c>
    </row>
    <row r="72" spans="1:16" x14ac:dyDescent="0.25">
      <c r="A72">
        <v>151.828</v>
      </c>
      <c r="B72">
        <v>-35.790999999999997</v>
      </c>
      <c r="C72">
        <v>375</v>
      </c>
      <c r="D72">
        <f t="shared" ca="1" si="9"/>
        <v>3</v>
      </c>
      <c r="E72" s="1">
        <v>0.65</v>
      </c>
      <c r="F72">
        <v>19.899999999999999</v>
      </c>
      <c r="G72">
        <f t="shared" ca="1" si="11"/>
        <v>54.048620189015942</v>
      </c>
      <c r="H72">
        <f t="shared" ca="1" si="12"/>
        <v>21.105139953437753</v>
      </c>
      <c r="I72">
        <f>User_Model_Calcs!A72-Sat_Data!$B$5</f>
        <v>41.828000000000003</v>
      </c>
      <c r="J72">
        <f>(Earth_Data!$B$1/SQRT(1-Earth_Data!$B$2^2*SIN(RADIANS(User_Model_Calcs!B72))^2))*COS(RADIANS(User_Model_Calcs!B72))</f>
        <v>5179.5978391312674</v>
      </c>
      <c r="K72">
        <f>((Earth_Data!$B$1*(1-Earth_Data!$B$2^2))/SQRT(1-Earth_Data!$B$2^2*SIN(RADIANS(User_Model_Calcs!B72))^2))*SIN(RADIANS(User_Model_Calcs!B72))</f>
        <v>-3709.4070657355796</v>
      </c>
      <c r="L72">
        <f t="shared" si="13"/>
        <v>-35.60862314528115</v>
      </c>
      <c r="M72">
        <f t="shared" si="14"/>
        <v>6370.8660756966419</v>
      </c>
      <c r="N72">
        <f>SQRT(User_Model_Calcs!M72^2+Sat_Data!$B$3^2-2*User_Model_Calcs!M72*Sat_Data!$B$3*COS(RADIANS(L72))*COS(RADIANS(I72)))</f>
        <v>38638.465801334562</v>
      </c>
      <c r="O72">
        <f>DEGREES(ACOS(((Earth_Data!$B$1+Sat_Data!$B$2)/User_Model_Calcs!N72)*SQRT(1-COS(RADIANS(User_Model_Calcs!I72))^2*COS(RADIANS(User_Model_Calcs!B72))^2)))</f>
        <v>29.616897145314208</v>
      </c>
      <c r="P72">
        <f t="shared" si="10"/>
        <v>56.837227122020977</v>
      </c>
    </row>
    <row r="73" spans="1:16" x14ac:dyDescent="0.25">
      <c r="A73">
        <v>140.61500000000001</v>
      </c>
      <c r="B73">
        <v>-35.709000000000003</v>
      </c>
      <c r="C73">
        <v>1250</v>
      </c>
      <c r="D73">
        <f t="shared" ca="1" si="9"/>
        <v>3</v>
      </c>
      <c r="E73" s="1">
        <v>0.65</v>
      </c>
      <c r="F73">
        <v>19.899999999999999</v>
      </c>
      <c r="G73">
        <f t="shared" ca="1" si="11"/>
        <v>54.048620189015942</v>
      </c>
      <c r="H73">
        <f t="shared" ca="1" si="12"/>
        <v>16.106483867369281</v>
      </c>
      <c r="I73">
        <f>User_Model_Calcs!A73-Sat_Data!$B$5</f>
        <v>30.615000000000009</v>
      </c>
      <c r="J73">
        <f>(Earth_Data!$B$1/SQRT(1-Earth_Data!$B$2^2*SIN(RADIANS(User_Model_Calcs!B73))^2))*COS(RADIANS(User_Model_Calcs!B73))</f>
        <v>5184.91349538535</v>
      </c>
      <c r="K73">
        <f>((Earth_Data!$B$1*(1-Earth_Data!$B$2^2))/SQRT(1-Earth_Data!$B$2^2*SIN(RADIANS(User_Model_Calcs!B73))^2))*SIN(RADIANS(User_Model_Calcs!B73))</f>
        <v>-3702.0231534258414</v>
      </c>
      <c r="L73">
        <f t="shared" si="13"/>
        <v>-35.526799386835606</v>
      </c>
      <c r="M73">
        <f t="shared" si="14"/>
        <v>6370.8950221401501</v>
      </c>
      <c r="N73">
        <f>SQRT(User_Model_Calcs!M73^2+Sat_Data!$B$3^2-2*User_Model_Calcs!M73*Sat_Data!$B$3*COS(RADIANS(L73))*COS(RADIANS(I73)))</f>
        <v>37975.187783445501</v>
      </c>
      <c r="O73">
        <f>DEGREES(ACOS(((Earth_Data!$B$1+Sat_Data!$B$2)/User_Model_Calcs!N73)*SQRT(1-COS(RADIANS(User_Model_Calcs!I73))^2*COS(RADIANS(User_Model_Calcs!B73))^2)))</f>
        <v>37.418908925138034</v>
      </c>
      <c r="P73">
        <f t="shared" si="10"/>
        <v>45.393999190761491</v>
      </c>
    </row>
    <row r="74" spans="1:16" x14ac:dyDescent="0.25">
      <c r="A74">
        <v>138.61500000000001</v>
      </c>
      <c r="B74">
        <v>-35.709000000000003</v>
      </c>
      <c r="C74">
        <v>375</v>
      </c>
      <c r="D74">
        <f t="shared" ca="1" si="9"/>
        <v>1.2</v>
      </c>
      <c r="E74" s="1">
        <v>0.65</v>
      </c>
      <c r="F74">
        <v>19.899999999999999</v>
      </c>
      <c r="G74">
        <f t="shared" ca="1" si="11"/>
        <v>46.089820015575185</v>
      </c>
      <c r="H74">
        <f t="shared" ca="1" si="12"/>
        <v>20.958414912421443</v>
      </c>
      <c r="I74">
        <f>User_Model_Calcs!A74-Sat_Data!$B$5</f>
        <v>28.615000000000009</v>
      </c>
      <c r="J74">
        <f>(Earth_Data!$B$1/SQRT(1-Earth_Data!$B$2^2*SIN(RADIANS(User_Model_Calcs!B74))^2))*COS(RADIANS(User_Model_Calcs!B74))</f>
        <v>5184.91349538535</v>
      </c>
      <c r="K74">
        <f>((Earth_Data!$B$1*(1-Earth_Data!$B$2^2))/SQRT(1-Earth_Data!$B$2^2*SIN(RADIANS(User_Model_Calcs!B74))^2))*SIN(RADIANS(User_Model_Calcs!B74))</f>
        <v>-3702.0231534258414</v>
      </c>
      <c r="L74">
        <f t="shared" si="13"/>
        <v>-35.526799386835606</v>
      </c>
      <c r="M74">
        <f t="shared" si="14"/>
        <v>6370.8950221401501</v>
      </c>
      <c r="N74">
        <f>SQRT(User_Model_Calcs!M74^2+Sat_Data!$B$3^2-2*User_Model_Calcs!M74*Sat_Data!$B$3*COS(RADIANS(L74))*COS(RADIANS(I74)))</f>
        <v>37875.758343888825</v>
      </c>
      <c r="O74">
        <f>DEGREES(ACOS(((Earth_Data!$B$1+Sat_Data!$B$2)/User_Model_Calcs!N74)*SQRT(1-COS(RADIANS(User_Model_Calcs!I74))^2*COS(RADIANS(User_Model_Calcs!B74))^2)))</f>
        <v>38.669528643792063</v>
      </c>
      <c r="P74">
        <f t="shared" si="10"/>
        <v>43.06700046990229</v>
      </c>
    </row>
    <row r="75" spans="1:16" x14ac:dyDescent="0.25">
      <c r="A75">
        <v>149.12100000000001</v>
      </c>
      <c r="B75">
        <v>-35.347999999999999</v>
      </c>
      <c r="C75">
        <v>4700</v>
      </c>
      <c r="D75">
        <f t="shared" ca="1" si="9"/>
        <v>0.75</v>
      </c>
      <c r="E75" s="1">
        <v>0.65</v>
      </c>
      <c r="F75">
        <v>19.899999999999999</v>
      </c>
      <c r="G75">
        <f t="shared" ca="1" si="11"/>
        <v>42.007420362456692</v>
      </c>
      <c r="H75">
        <f t="shared" ca="1" si="12"/>
        <v>14.88681355253199</v>
      </c>
      <c r="I75">
        <f>User_Model_Calcs!A75-Sat_Data!$B$5</f>
        <v>39.121000000000009</v>
      </c>
      <c r="J75">
        <f>(Earth_Data!$B$1/SQRT(1-Earth_Data!$B$2^2*SIN(RADIANS(User_Model_Calcs!B75))^2))*COS(RADIANS(User_Model_Calcs!B75))</f>
        <v>5208.1886105389995</v>
      </c>
      <c r="K75">
        <f>((Earth_Data!$B$1*(1-Earth_Data!$B$2^2))/SQRT(1-Earth_Data!$B$2^2*SIN(RADIANS(User_Model_Calcs!B75))^2))*SIN(RADIANS(User_Model_Calcs!B75))</f>
        <v>-3669.4269562251447</v>
      </c>
      <c r="L75">
        <f t="shared" si="13"/>
        <v>-35.166592953856053</v>
      </c>
      <c r="M75">
        <f t="shared" si="14"/>
        <v>6371.0221150157595</v>
      </c>
      <c r="N75">
        <f>SQRT(User_Model_Calcs!M75^2+Sat_Data!$B$3^2-2*User_Model_Calcs!M75*Sat_Data!$B$3*COS(RADIANS(L75))*COS(RADIANS(I75)))</f>
        <v>38440.453437819808</v>
      </c>
      <c r="O75">
        <f>DEGREES(ACOS(((Earth_Data!$B$1+Sat_Data!$B$2)/User_Model_Calcs!N75)*SQRT(1-COS(RADIANS(User_Model_Calcs!I75))^2*COS(RADIANS(User_Model_Calcs!B75))^2)))</f>
        <v>31.861579498080218</v>
      </c>
      <c r="P75">
        <f t="shared" si="10"/>
        <v>54.573404442551151</v>
      </c>
    </row>
    <row r="76" spans="1:16" x14ac:dyDescent="0.25">
      <c r="A76">
        <v>149.15299999999999</v>
      </c>
      <c r="B76">
        <v>-35.28</v>
      </c>
      <c r="C76">
        <v>4700</v>
      </c>
      <c r="D76">
        <f t="shared" ca="1" si="9"/>
        <v>3</v>
      </c>
      <c r="E76" s="1">
        <v>0.65</v>
      </c>
      <c r="F76">
        <v>19.899999999999999</v>
      </c>
      <c r="G76">
        <f t="shared" ca="1" si="11"/>
        <v>54.048620189015942</v>
      </c>
      <c r="H76">
        <f t="shared" ca="1" si="12"/>
        <v>17.310864951385668</v>
      </c>
      <c r="I76">
        <f>User_Model_Calcs!A76-Sat_Data!$B$5</f>
        <v>39.152999999999992</v>
      </c>
      <c r="J76">
        <f>(Earth_Data!$B$1/SQRT(1-Earth_Data!$B$2^2*SIN(RADIANS(User_Model_Calcs!B76))^2))*COS(RADIANS(User_Model_Calcs!B76))</f>
        <v>5212.5496770657473</v>
      </c>
      <c r="K76">
        <f>((Earth_Data!$B$1*(1-Earth_Data!$B$2^2))/SQRT(1-Earth_Data!$B$2^2*SIN(RADIANS(User_Model_Calcs!B76))^2))*SIN(RADIANS(User_Model_Calcs!B76))</f>
        <v>-3663.2707912226992</v>
      </c>
      <c r="L76">
        <f t="shared" si="13"/>
        <v>-35.098745651834506</v>
      </c>
      <c r="M76">
        <f t="shared" si="14"/>
        <v>6371.0459914917901</v>
      </c>
      <c r="N76">
        <f>SQRT(User_Model_Calcs!M76^2+Sat_Data!$B$3^2-2*User_Model_Calcs!M76*Sat_Data!$B$3*COS(RADIANS(L76))*COS(RADIANS(I76)))</f>
        <v>38438.761733954947</v>
      </c>
      <c r="O76">
        <f>DEGREES(ACOS(((Earth_Data!$B$1+Sat_Data!$B$2)/User_Model_Calcs!N76)*SQRT(1-COS(RADIANS(User_Model_Calcs!I76))^2*COS(RADIANS(User_Model_Calcs!B76))^2)))</f>
        <v>31.88131222261589</v>
      </c>
      <c r="P76">
        <f t="shared" si="10"/>
        <v>54.64958333089556</v>
      </c>
    </row>
    <row r="77" spans="1:16" x14ac:dyDescent="0.25">
      <c r="A77">
        <v>155.76900000000001</v>
      </c>
      <c r="B77">
        <v>-35.173000000000002</v>
      </c>
      <c r="C77">
        <v>375</v>
      </c>
      <c r="D77">
        <f t="shared" ca="1" si="9"/>
        <v>0.75</v>
      </c>
      <c r="E77" s="1">
        <v>0.65</v>
      </c>
      <c r="F77">
        <v>19.899999999999999</v>
      </c>
      <c r="G77">
        <f t="shared" ca="1" si="11"/>
        <v>42.007420362456692</v>
      </c>
      <c r="H77">
        <f t="shared" ca="1" si="12"/>
        <v>18.311595794847189</v>
      </c>
      <c r="I77">
        <f>User_Model_Calcs!A77-Sat_Data!$B$5</f>
        <v>45.769000000000005</v>
      </c>
      <c r="J77">
        <f>(Earth_Data!$B$1/SQRT(1-Earth_Data!$B$2^2*SIN(RADIANS(User_Model_Calcs!B77))^2))*COS(RADIANS(User_Model_Calcs!B77))</f>
        <v>5219.3970422251832</v>
      </c>
      <c r="K77">
        <f>((Earth_Data!$B$1*(1-Earth_Data!$B$2^2))/SQRT(1-Earth_Data!$B$2^2*SIN(RADIANS(User_Model_Calcs!B77))^2))*SIN(RADIANS(User_Model_Calcs!B77))</f>
        <v>-3653.5735574041692</v>
      </c>
      <c r="L77">
        <f t="shared" si="13"/>
        <v>-34.991987987010631</v>
      </c>
      <c r="M77">
        <f t="shared" si="14"/>
        <v>6371.083520387403</v>
      </c>
      <c r="N77">
        <f>SQRT(User_Model_Calcs!M77^2+Sat_Data!$B$3^2-2*User_Model_Calcs!M77*Sat_Data!$B$3*COS(RADIANS(L77))*COS(RADIANS(I77)))</f>
        <v>38876.503748803654</v>
      </c>
      <c r="O77">
        <f>DEGREES(ACOS(((Earth_Data!$B$1+Sat_Data!$B$2)/User_Model_Calcs!N77)*SQRT(1-COS(RADIANS(User_Model_Calcs!I77))^2*COS(RADIANS(User_Model_Calcs!B77))^2)))</f>
        <v>27.002826646809943</v>
      </c>
      <c r="P77">
        <f t="shared" si="10"/>
        <v>60.716808746407473</v>
      </c>
    </row>
    <row r="78" spans="1:16" x14ac:dyDescent="0.25">
      <c r="A78" s="5">
        <v>149.08976713806905</v>
      </c>
      <c r="B78">
        <v>-34.923249003378999</v>
      </c>
      <c r="C78">
        <v>400</v>
      </c>
      <c r="D78">
        <f t="shared" ca="1" si="9"/>
        <v>3</v>
      </c>
      <c r="E78" s="1">
        <v>0.65</v>
      </c>
      <c r="F78">
        <v>19.899999999999999</v>
      </c>
      <c r="G78">
        <f t="shared" ca="1" si="11"/>
        <v>54.048620189015942</v>
      </c>
      <c r="H78">
        <f t="shared" ca="1" si="12"/>
        <v>20.683908587600182</v>
      </c>
      <c r="I78">
        <f>User_Model_Calcs!A78-Sat_Data!$B$5</f>
        <v>39.08976713806905</v>
      </c>
      <c r="J78">
        <f>(Earth_Data!$B$1/SQRT(1-Earth_Data!$B$2^2*SIN(RADIANS(User_Model_Calcs!B78))^2))*COS(RADIANS(User_Model_Calcs!B78))</f>
        <v>5235.3086009542139</v>
      </c>
      <c r="K78">
        <f>((Earth_Data!$B$1*(1-Earth_Data!$B$2^2))/SQRT(1-Earth_Data!$B$2^2*SIN(RADIANS(User_Model_Calcs!B78))^2))*SIN(RADIANS(User_Model_Calcs!B78))</f>
        <v>-3630.8900717457554</v>
      </c>
      <c r="L78">
        <f t="shared" si="13"/>
        <v>-34.742812416293596</v>
      </c>
      <c r="M78">
        <f t="shared" si="14"/>
        <v>6371.1709175258411</v>
      </c>
      <c r="N78">
        <f>SQRT(User_Model_Calcs!M78^2+Sat_Data!$B$3^2-2*User_Model_Calcs!M78*Sat_Data!$B$3*COS(RADIANS(L78))*COS(RADIANS(I78)))</f>
        <v>38415.417280191599</v>
      </c>
      <c r="O78">
        <f>DEGREES(ACOS(((Earth_Data!$B$1+Sat_Data!$B$2)/User_Model_Calcs!N78)*SQRT(1-COS(RADIANS(User_Model_Calcs!I78))^2*COS(RADIANS(User_Model_Calcs!B78))^2)))</f>
        <v>32.151685001274046</v>
      </c>
      <c r="P78">
        <f t="shared" si="10"/>
        <v>54.827957274161292</v>
      </c>
    </row>
    <row r="79" spans="1:16" x14ac:dyDescent="0.25">
      <c r="A79" s="5">
        <v>133.12110222013305</v>
      </c>
      <c r="B79">
        <v>-33.941707094484713</v>
      </c>
      <c r="C79">
        <v>950</v>
      </c>
      <c r="D79">
        <f t="shared" ca="1" si="9"/>
        <v>3</v>
      </c>
      <c r="E79" s="1">
        <v>0.65</v>
      </c>
      <c r="F79">
        <v>19.899999999999999</v>
      </c>
      <c r="G79">
        <f t="shared" ca="1" si="11"/>
        <v>54.048620189015942</v>
      </c>
      <c r="H79">
        <f t="shared" ca="1" si="12"/>
        <v>15.340552734465243</v>
      </c>
      <c r="I79">
        <f>User_Model_Calcs!A79-Sat_Data!$B$5</f>
        <v>23.121102220133054</v>
      </c>
      <c r="J79">
        <f>(Earth_Data!$B$1/SQRT(1-Earth_Data!$B$2^2*SIN(RADIANS(User_Model_Calcs!B79))^2))*COS(RADIANS(User_Model_Calcs!B79))</f>
        <v>5296.8739260471284</v>
      </c>
      <c r="K79">
        <f>((Earth_Data!$B$1*(1-Earth_Data!$B$2^2))/SQRT(1-Earth_Data!$B$2^2*SIN(RADIANS(User_Model_Calcs!B79))^2))*SIN(RADIANS(User_Model_Calcs!B79))</f>
        <v>-3541.085470466764</v>
      </c>
      <c r="L79">
        <f t="shared" si="13"/>
        <v>-33.763663931891891</v>
      </c>
      <c r="M79">
        <f t="shared" si="14"/>
        <v>6371.5115708588919</v>
      </c>
      <c r="N79">
        <f>SQRT(User_Model_Calcs!M79^2+Sat_Data!$B$3^2-2*User_Model_Calcs!M79*Sat_Data!$B$3*COS(RADIANS(L79))*COS(RADIANS(I79)))</f>
        <v>37518.168939075156</v>
      </c>
      <c r="O79">
        <f>DEGREES(ACOS(((Earth_Data!$B$1+Sat_Data!$B$2)/User_Model_Calcs!N79)*SQRT(1-COS(RADIANS(User_Model_Calcs!I79))^2*COS(RADIANS(User_Model_Calcs!B79))^2)))</f>
        <v>43.407557524202332</v>
      </c>
      <c r="P79">
        <f t="shared" si="10"/>
        <v>37.405268947335912</v>
      </c>
    </row>
    <row r="80" spans="1:16" x14ac:dyDescent="0.25">
      <c r="A80" s="5">
        <v>149.28434475355624</v>
      </c>
      <c r="B80">
        <v>-34.868386291002885</v>
      </c>
      <c r="C80">
        <v>400</v>
      </c>
      <c r="D80">
        <f t="shared" ca="1" si="9"/>
        <v>1.2</v>
      </c>
      <c r="E80" s="1">
        <v>0.65</v>
      </c>
      <c r="F80">
        <v>19.899999999999999</v>
      </c>
      <c r="G80">
        <f t="shared" ca="1" si="11"/>
        <v>46.089820015575185</v>
      </c>
      <c r="H80">
        <f t="shared" ca="1" si="12"/>
        <v>14.300443307284745</v>
      </c>
      <c r="I80">
        <f>User_Model_Calcs!A80-Sat_Data!$B$5</f>
        <v>39.28434475355624</v>
      </c>
      <c r="J80">
        <f>(Earth_Data!$B$1/SQRT(1-Earth_Data!$B$2^2*SIN(RADIANS(User_Model_Calcs!B80))^2))*COS(RADIANS(User_Model_Calcs!B80))</f>
        <v>5238.7905443314967</v>
      </c>
      <c r="K80">
        <f>((Earth_Data!$B$1*(1-Earth_Data!$B$2^2))/SQRT(1-Earth_Data!$B$2^2*SIN(RADIANS(User_Model_Calcs!B80))^2))*SIN(RADIANS(User_Model_Calcs!B80))</f>
        <v>-3625.8980464556644</v>
      </c>
      <c r="L80">
        <f t="shared" si="13"/>
        <v>-34.688077939787263</v>
      </c>
      <c r="M80">
        <f t="shared" si="14"/>
        <v>6371.1900780519882</v>
      </c>
      <c r="N80">
        <f>SQRT(User_Model_Calcs!M80^2+Sat_Data!$B$3^2-2*User_Model_Calcs!M80*Sat_Data!$B$3*COS(RADIANS(L80))*COS(RADIANS(I80)))</f>
        <v>38424.791357285299</v>
      </c>
      <c r="O80">
        <f>DEGREES(ACOS(((Earth_Data!$B$1+Sat_Data!$B$2)/User_Model_Calcs!N80)*SQRT(1-COS(RADIANS(User_Model_Calcs!I80))^2*COS(RADIANS(User_Model_Calcs!B80))^2)))</f>
        <v>32.04383186603075</v>
      </c>
      <c r="P80">
        <f t="shared" si="10"/>
        <v>55.051756488078247</v>
      </c>
    </row>
    <row r="81" spans="1:16" x14ac:dyDescent="0.25">
      <c r="A81" s="5">
        <v>126.05746574893435</v>
      </c>
      <c r="B81">
        <v>-34.608325147614053</v>
      </c>
      <c r="C81">
        <v>950</v>
      </c>
      <c r="D81">
        <f t="shared" ca="1" si="9"/>
        <v>1.2</v>
      </c>
      <c r="E81" s="1">
        <v>0.65</v>
      </c>
      <c r="F81">
        <v>19.899999999999999</v>
      </c>
      <c r="G81">
        <f t="shared" ca="1" si="11"/>
        <v>46.089820015575185</v>
      </c>
      <c r="H81">
        <f t="shared" ca="1" si="12"/>
        <v>16.931793925970737</v>
      </c>
      <c r="I81">
        <f>User_Model_Calcs!A81-Sat_Data!$B$5</f>
        <v>16.057465748934348</v>
      </c>
      <c r="J81">
        <f>(Earth_Data!$B$1/SQRT(1-Earth_Data!$B$2^2*SIN(RADIANS(User_Model_Calcs!B81))^2))*COS(RADIANS(User_Model_Calcs!B81))</f>
        <v>5255.230176700582</v>
      </c>
      <c r="K81">
        <f>((Earth_Data!$B$1*(1-Earth_Data!$B$2^2))/SQRT(1-Earth_Data!$B$2^2*SIN(RADIANS(User_Model_Calcs!B81))^2))*SIN(RADIANS(User_Model_Calcs!B81))</f>
        <v>-3602.190128713507</v>
      </c>
      <c r="L81">
        <f t="shared" si="13"/>
        <v>-34.428633619079243</v>
      </c>
      <c r="M81">
        <f t="shared" si="14"/>
        <v>6371.2807137580639</v>
      </c>
      <c r="N81">
        <f>SQRT(User_Model_Calcs!M81^2+Sat_Data!$B$3^2-2*User_Model_Calcs!M81*Sat_Data!$B$3*COS(RADIANS(L81))*COS(RADIANS(I81)))</f>
        <v>37316.666107419289</v>
      </c>
      <c r="O81">
        <f>DEGREES(ACOS(((Earth_Data!$B$1+Sat_Data!$B$2)/User_Model_Calcs!N81)*SQRT(1-COS(RADIANS(User_Model_Calcs!I81))^2*COS(RADIANS(User_Model_Calcs!B81))^2)))</f>
        <v>46.260860042777651</v>
      </c>
      <c r="P81">
        <f t="shared" si="10"/>
        <v>26.874873125145431</v>
      </c>
    </row>
    <row r="82" spans="1:16" x14ac:dyDescent="0.25">
      <c r="A82" s="5">
        <v>149.13823072218821</v>
      </c>
      <c r="B82">
        <v>-34.77837313044207</v>
      </c>
      <c r="C82">
        <v>400</v>
      </c>
      <c r="D82">
        <f t="shared" ca="1" si="9"/>
        <v>3</v>
      </c>
      <c r="E82" s="1">
        <v>0.65</v>
      </c>
      <c r="F82">
        <v>19.899999999999999</v>
      </c>
      <c r="G82">
        <f t="shared" ca="1" si="11"/>
        <v>54.048620189015942</v>
      </c>
      <c r="H82">
        <f t="shared" ca="1" si="12"/>
        <v>19.228979227899302</v>
      </c>
      <c r="I82">
        <f>User_Model_Calcs!A82-Sat_Data!$B$5</f>
        <v>39.138230722188212</v>
      </c>
      <c r="J82">
        <f>(Earth_Data!$B$1/SQRT(1-Earth_Data!$B$2^2*SIN(RADIANS(User_Model_Calcs!B82))^2))*COS(RADIANS(User_Model_Calcs!B82))</f>
        <v>5244.4929350670473</v>
      </c>
      <c r="K82">
        <f>((Earth_Data!$B$1*(1-Earth_Data!$B$2^2))/SQRT(1-Earth_Data!$B$2^2*SIN(RADIANS(User_Model_Calcs!B82))^2))*SIN(RADIANS(User_Model_Calcs!B82))</f>
        <v>-3617.700521210812</v>
      </c>
      <c r="L82">
        <f t="shared" si="13"/>
        <v>-34.598276602879636</v>
      </c>
      <c r="M82">
        <f t="shared" si="14"/>
        <v>6371.2214847026898</v>
      </c>
      <c r="N82">
        <f>SQRT(User_Model_Calcs!M82^2+Sat_Data!$B$3^2-2*User_Model_Calcs!M82*Sat_Data!$B$3*COS(RADIANS(L82))*COS(RADIANS(I82)))</f>
        <v>38410.672886706736</v>
      </c>
      <c r="O82">
        <f>DEGREES(ACOS(((Earth_Data!$B$1+Sat_Data!$B$2)/User_Model_Calcs!N82)*SQRT(1-COS(RADIANS(User_Model_Calcs!I82))^2*COS(RADIANS(User_Model_Calcs!B82))^2)))</f>
        <v>32.207058920277021</v>
      </c>
      <c r="P82">
        <f t="shared" si="10"/>
        <v>54.972412561275846</v>
      </c>
    </row>
    <row r="83" spans="1:16" x14ac:dyDescent="0.25">
      <c r="A83" s="5">
        <v>149.17859627971444</v>
      </c>
      <c r="B83">
        <v>-34.997156447297613</v>
      </c>
      <c r="C83">
        <v>400</v>
      </c>
      <c r="D83">
        <f t="shared" ca="1" si="9"/>
        <v>0.75</v>
      </c>
      <c r="E83" s="1">
        <v>0.65</v>
      </c>
      <c r="F83">
        <v>19.899999999999999</v>
      </c>
      <c r="G83">
        <f t="shared" ca="1" si="11"/>
        <v>42.007420362456692</v>
      </c>
      <c r="H83">
        <f t="shared" ca="1" si="12"/>
        <v>22.276312613939567</v>
      </c>
      <c r="I83">
        <f>User_Model_Calcs!A83-Sat_Data!$B$5</f>
        <v>39.178596279714441</v>
      </c>
      <c r="J83">
        <f>(Earth_Data!$B$1/SQRT(1-Earth_Data!$B$2^2*SIN(RADIANS(User_Model_Calcs!B83))^2))*COS(RADIANS(User_Model_Calcs!B83))</f>
        <v>5230.6103516620642</v>
      </c>
      <c r="K83">
        <f>((Earth_Data!$B$1*(1-Earth_Data!$B$2^2))/SQRT(1-Earth_Data!$B$2^2*SIN(RADIANS(User_Model_Calcs!B83))^2))*SIN(RADIANS(User_Model_Calcs!B83))</f>
        <v>-3637.609796311438</v>
      </c>
      <c r="L83">
        <f t="shared" si="13"/>
        <v>-34.816548151898353</v>
      </c>
      <c r="M83">
        <f t="shared" si="14"/>
        <v>6371.1450839810013</v>
      </c>
      <c r="N83">
        <f>SQRT(User_Model_Calcs!M83^2+Sat_Data!$B$3^2-2*User_Model_Calcs!M83*Sat_Data!$B$3*COS(RADIANS(L83))*COS(RADIANS(I83)))</f>
        <v>38425.031788193941</v>
      </c>
      <c r="O83">
        <f>DEGREES(ACOS(((Earth_Data!$B$1+Sat_Data!$B$2)/User_Model_Calcs!N83)*SQRT(1-COS(RADIANS(User_Model_Calcs!I83))^2*COS(RADIANS(User_Model_Calcs!B83))^2)))</f>
        <v>32.04052009917234</v>
      </c>
      <c r="P83">
        <f t="shared" si="10"/>
        <v>54.863613434234878</v>
      </c>
    </row>
    <row r="84" spans="1:16" x14ac:dyDescent="0.25">
      <c r="A84" s="5">
        <v>126.83989544274016</v>
      </c>
      <c r="B84">
        <v>-34.424519642025537</v>
      </c>
      <c r="C84">
        <v>950</v>
      </c>
      <c r="D84">
        <f t="shared" ca="1" si="9"/>
        <v>3</v>
      </c>
      <c r="E84" s="1">
        <v>0.65</v>
      </c>
      <c r="F84">
        <v>19.899999999999999</v>
      </c>
      <c r="G84">
        <f t="shared" ca="1" si="11"/>
        <v>54.048620189015942</v>
      </c>
      <c r="H84">
        <f t="shared" ca="1" si="12"/>
        <v>22.744879483794946</v>
      </c>
      <c r="I84">
        <f>User_Model_Calcs!A84-Sat_Data!$B$5</f>
        <v>16.839895442740158</v>
      </c>
      <c r="J84">
        <f>(Earth_Data!$B$1/SQRT(1-Earth_Data!$B$2^2*SIN(RADIANS(User_Model_Calcs!B84))^2))*COS(RADIANS(User_Model_Calcs!B84))</f>
        <v>5266.7839397477192</v>
      </c>
      <c r="K84">
        <f>((Earth_Data!$B$1*(1-Earth_Data!$B$2^2))/SQRT(1-Earth_Data!$B$2^2*SIN(RADIANS(User_Model_Calcs!B84))^2))*SIN(RADIANS(User_Model_Calcs!B84))</f>
        <v>-3585.38961756564</v>
      </c>
      <c r="L84">
        <f t="shared" si="13"/>
        <v>-34.24527297264207</v>
      </c>
      <c r="M84">
        <f t="shared" si="14"/>
        <v>6371.3445816194871</v>
      </c>
      <c r="N84">
        <f>SQRT(User_Model_Calcs!M84^2+Sat_Data!$B$3^2-2*User_Model_Calcs!M84*Sat_Data!$B$3*COS(RADIANS(L84))*COS(RADIANS(I84)))</f>
        <v>37327.141057869165</v>
      </c>
      <c r="O84">
        <f>DEGREES(ACOS(((Earth_Data!$B$1+Sat_Data!$B$2)/User_Model_Calcs!N84)*SQRT(1-COS(RADIANS(User_Model_Calcs!I84))^2*COS(RADIANS(User_Model_Calcs!B84))^2)))</f>
        <v>46.109407929997268</v>
      </c>
      <c r="P84">
        <f t="shared" si="10"/>
        <v>28.165020277727798</v>
      </c>
    </row>
    <row r="85" spans="1:16" x14ac:dyDescent="0.25">
      <c r="A85" s="5">
        <v>126.66338883192532</v>
      </c>
      <c r="B85">
        <v>-34.406824880466694</v>
      </c>
      <c r="C85">
        <v>950</v>
      </c>
      <c r="D85">
        <f t="shared" ca="1" si="9"/>
        <v>0.75</v>
      </c>
      <c r="E85" s="1">
        <v>0.65</v>
      </c>
      <c r="F85">
        <v>19.899999999999999</v>
      </c>
      <c r="G85">
        <f t="shared" ca="1" si="11"/>
        <v>42.007420362456692</v>
      </c>
      <c r="H85">
        <f t="shared" ca="1" si="12"/>
        <v>15.033447931656134</v>
      </c>
      <c r="I85">
        <f>User_Model_Calcs!A85-Sat_Data!$B$5</f>
        <v>16.663388831925317</v>
      </c>
      <c r="J85">
        <f>(Earth_Data!$B$1/SQRT(1-Earth_Data!$B$2^2*SIN(RADIANS(User_Model_Calcs!B85))^2))*COS(RADIANS(User_Model_Calcs!B85))</f>
        <v>5267.8933446961028</v>
      </c>
      <c r="K85">
        <f>((Earth_Data!$B$1*(1-Earth_Data!$B$2^2))/SQRT(1-Earth_Data!$B$2^2*SIN(RADIANS(User_Model_Calcs!B85))^2))*SIN(RADIANS(User_Model_Calcs!B85))</f>
        <v>-3583.7703228441592</v>
      </c>
      <c r="L85">
        <f t="shared" si="13"/>
        <v>-34.227621425442855</v>
      </c>
      <c r="M85">
        <f t="shared" si="14"/>
        <v>6371.3507216281869</v>
      </c>
      <c r="N85">
        <f>SQRT(User_Model_Calcs!M85^2+Sat_Data!$B$3^2-2*User_Model_Calcs!M85*Sat_Data!$B$3*COS(RADIANS(L85))*COS(RADIANS(I85)))</f>
        <v>37320.65859502308</v>
      </c>
      <c r="O85">
        <f>DEGREES(ACOS(((Earth_Data!$B$1+Sat_Data!$B$2)/User_Model_Calcs!N85)*SQRT(1-COS(RADIANS(User_Model_Calcs!I85))^2*COS(RADIANS(User_Model_Calcs!B85))^2)))</f>
        <v>46.203862304608826</v>
      </c>
      <c r="P85">
        <f t="shared" si="10"/>
        <v>27.91040082930764</v>
      </c>
    </row>
    <row r="86" spans="1:16" x14ac:dyDescent="0.25">
      <c r="A86" s="5">
        <v>130.02579421935656</v>
      </c>
      <c r="B86">
        <v>-33.751818494076986</v>
      </c>
      <c r="C86">
        <v>950</v>
      </c>
      <c r="D86">
        <f t="shared" ca="1" si="9"/>
        <v>3</v>
      </c>
      <c r="E86" s="1">
        <v>0.65</v>
      </c>
      <c r="F86">
        <v>19.899999999999999</v>
      </c>
      <c r="G86">
        <f t="shared" ca="1" si="11"/>
        <v>54.048620189015942</v>
      </c>
      <c r="H86">
        <f t="shared" ca="1" si="12"/>
        <v>17.271800904002021</v>
      </c>
      <c r="I86">
        <f>User_Model_Calcs!A86-Sat_Data!$B$5</f>
        <v>20.025794219356555</v>
      </c>
      <c r="J86">
        <f>(Earth_Data!$B$1/SQRT(1-Earth_Data!$B$2^2*SIN(RADIANS(User_Model_Calcs!B86))^2))*COS(RADIANS(User_Model_Calcs!B86))</f>
        <v>5308.6051115608107</v>
      </c>
      <c r="K86">
        <f>((Earth_Data!$B$1*(1-Earth_Data!$B$2^2))/SQRT(1-Earth_Data!$B$2^2*SIN(RADIANS(User_Model_Calcs!B86))^2))*SIN(RADIANS(User_Model_Calcs!B86))</f>
        <v>-3523.5925365742878</v>
      </c>
      <c r="L86">
        <f t="shared" si="13"/>
        <v>-33.574262489216338</v>
      </c>
      <c r="M86">
        <f t="shared" si="14"/>
        <v>6371.576931521081</v>
      </c>
      <c r="N86">
        <f>SQRT(User_Model_Calcs!M86^2+Sat_Data!$B$3^2-2*User_Model_Calcs!M86*Sat_Data!$B$3*COS(RADIANS(L86))*COS(RADIANS(I86)))</f>
        <v>37387.332932114346</v>
      </c>
      <c r="O86">
        <f>DEGREES(ACOS(((Earth_Data!$B$1+Sat_Data!$B$2)/User_Model_Calcs!N86)*SQRT(1-COS(RADIANS(User_Model_Calcs!I86))^2*COS(RADIANS(User_Model_Calcs!B86))^2)))</f>
        <v>45.245631841337321</v>
      </c>
      <c r="P86">
        <f t="shared" si="10"/>
        <v>33.265506800814748</v>
      </c>
    </row>
    <row r="87" spans="1:16" x14ac:dyDescent="0.25">
      <c r="A87" s="5">
        <v>132.90616159238465</v>
      </c>
      <c r="B87">
        <v>-34.783546317402347</v>
      </c>
      <c r="C87">
        <v>950</v>
      </c>
      <c r="D87">
        <f t="shared" ca="1" si="9"/>
        <v>0.75</v>
      </c>
      <c r="E87" s="1">
        <v>0.65</v>
      </c>
      <c r="F87">
        <v>19.899999999999999</v>
      </c>
      <c r="G87">
        <f t="shared" ca="1" si="11"/>
        <v>42.007420362456692</v>
      </c>
      <c r="H87">
        <f t="shared" ca="1" si="12"/>
        <v>18.557471617419498</v>
      </c>
      <c r="I87">
        <f>User_Model_Calcs!A87-Sat_Data!$B$5</f>
        <v>22.906161592384649</v>
      </c>
      <c r="J87">
        <f>(Earth_Data!$B$1/SQRT(1-Earth_Data!$B$2^2*SIN(RADIANS(User_Model_Calcs!B87))^2))*COS(RADIANS(User_Model_Calcs!B87))</f>
        <v>5244.1655615452191</v>
      </c>
      <c r="K87">
        <f>((Earth_Data!$B$1*(1-Earth_Data!$B$2^2))/SQRT(1-Earth_Data!$B$2^2*SIN(RADIANS(User_Model_Calcs!B87))^2))*SIN(RADIANS(User_Model_Calcs!B87))</f>
        <v>-3618.1718841470629</v>
      </c>
      <c r="L87">
        <f t="shared" si="13"/>
        <v>-34.60343756802132</v>
      </c>
      <c r="M87">
        <f t="shared" si="14"/>
        <v>6371.2196807306209</v>
      </c>
      <c r="N87">
        <f>SQRT(User_Model_Calcs!M87^2+Sat_Data!$B$3^2-2*User_Model_Calcs!M87*Sat_Data!$B$3*COS(RADIANS(L87))*COS(RADIANS(I87)))</f>
        <v>37563.925271313623</v>
      </c>
      <c r="O87">
        <f>DEGREES(ACOS(((Earth_Data!$B$1+Sat_Data!$B$2)/User_Model_Calcs!N87)*SQRT(1-COS(RADIANS(User_Model_Calcs!I87))^2*COS(RADIANS(User_Model_Calcs!B87))^2)))</f>
        <v>42.775291845939826</v>
      </c>
      <c r="P87">
        <f t="shared" si="10"/>
        <v>36.526726497258075</v>
      </c>
    </row>
    <row r="88" spans="1:16" x14ac:dyDescent="0.25">
      <c r="A88">
        <v>153.315</v>
      </c>
      <c r="B88">
        <v>-34.584000000000003</v>
      </c>
      <c r="C88">
        <v>375</v>
      </c>
      <c r="D88">
        <f t="shared" ca="1" si="9"/>
        <v>3</v>
      </c>
      <c r="E88" s="1">
        <v>0.65</v>
      </c>
      <c r="F88">
        <v>19.899999999999999</v>
      </c>
      <c r="G88">
        <f t="shared" ca="1" si="11"/>
        <v>54.048620189015942</v>
      </c>
      <c r="H88">
        <f t="shared" ca="1" si="12"/>
        <v>23.242583052201546</v>
      </c>
      <c r="I88">
        <f>User_Model_Calcs!A88-Sat_Data!$B$5</f>
        <v>43.314999999999998</v>
      </c>
      <c r="J88">
        <f>(Earth_Data!$B$1/SQRT(1-Earth_Data!$B$2^2*SIN(RADIANS(User_Model_Calcs!B88))^2))*COS(RADIANS(User_Model_Calcs!B88))</f>
        <v>5256.7623358298624</v>
      </c>
      <c r="K88">
        <f>((Earth_Data!$B$1*(1-Earth_Data!$B$2^2))/SQRT(1-Earth_Data!$B$2^2*SIN(RADIANS(User_Model_Calcs!B88))^2))*SIN(RADIANS(User_Model_Calcs!B88))</f>
        <v>-3599.968819340796</v>
      </c>
      <c r="L88">
        <f t="shared" si="13"/>
        <v>-34.404366922153663</v>
      </c>
      <c r="M88">
        <f t="shared" si="14"/>
        <v>6371.2891753259319</v>
      </c>
      <c r="N88">
        <f>SQRT(User_Model_Calcs!M88^2+Sat_Data!$B$3^2-2*User_Model_Calcs!M88*Sat_Data!$B$3*COS(RADIANS(L88))*COS(RADIANS(I88)))</f>
        <v>38676.485533195075</v>
      </c>
      <c r="O88">
        <f>DEGREES(ACOS(((Earth_Data!$B$1+Sat_Data!$B$2)/User_Model_Calcs!N88)*SQRT(1-COS(RADIANS(User_Model_Calcs!I88))^2*COS(RADIANS(User_Model_Calcs!B88))^2)))</f>
        <v>29.198219699740587</v>
      </c>
      <c r="P88">
        <f t="shared" si="10"/>
        <v>58.951161646210934</v>
      </c>
    </row>
    <row r="89" spans="1:16" x14ac:dyDescent="0.25">
      <c r="A89" s="5">
        <v>129.75529215729347</v>
      </c>
      <c r="B89">
        <v>-34.680201012483607</v>
      </c>
      <c r="C89">
        <v>950</v>
      </c>
      <c r="D89">
        <f t="shared" ca="1" si="9"/>
        <v>1.2</v>
      </c>
      <c r="E89" s="1">
        <v>0.65</v>
      </c>
      <c r="F89">
        <v>19.899999999999999</v>
      </c>
      <c r="G89">
        <f t="shared" ca="1" si="11"/>
        <v>46.089820015575185</v>
      </c>
      <c r="H89">
        <f t="shared" ca="1" si="12"/>
        <v>15.120646013795236</v>
      </c>
      <c r="I89">
        <f>User_Model_Calcs!A89-Sat_Data!$B$5</f>
        <v>19.755292157293468</v>
      </c>
      <c r="J89">
        <f>(Earth_Data!$B$1/SQRT(1-Earth_Data!$B$2^2*SIN(RADIANS(User_Model_Calcs!B89))^2))*COS(RADIANS(User_Model_Calcs!B89))</f>
        <v>5250.6974139148551</v>
      </c>
      <c r="K89">
        <f>((Earth_Data!$B$1*(1-Earth_Data!$B$2^2))/SQRT(1-Earth_Data!$B$2^2*SIN(RADIANS(User_Model_Calcs!B89))^2))*SIN(RADIANS(User_Model_Calcs!B89))</f>
        <v>-3608.7498946945116</v>
      </c>
      <c r="L89">
        <f t="shared" si="13"/>
        <v>-34.5003375284562</v>
      </c>
      <c r="M89">
        <f t="shared" si="14"/>
        <v>6371.2556953044814</v>
      </c>
      <c r="N89">
        <f>SQRT(User_Model_Calcs!M89^2+Sat_Data!$B$3^2-2*User_Model_Calcs!M89*Sat_Data!$B$3*COS(RADIANS(L89))*COS(RADIANS(I89)))</f>
        <v>37439.088655892105</v>
      </c>
      <c r="O89">
        <f>DEGREES(ACOS(((Earth_Data!$B$1+Sat_Data!$B$2)/User_Model_Calcs!N89)*SQRT(1-COS(RADIANS(User_Model_Calcs!I89))^2*COS(RADIANS(User_Model_Calcs!B89))^2)))</f>
        <v>44.50592814378868</v>
      </c>
      <c r="P89">
        <f t="shared" si="10"/>
        <v>32.259477793993454</v>
      </c>
    </row>
    <row r="90" spans="1:16" x14ac:dyDescent="0.25">
      <c r="A90" s="5">
        <v>133.38502455517136</v>
      </c>
      <c r="B90">
        <v>-34.674341913919328</v>
      </c>
      <c r="C90">
        <v>950</v>
      </c>
      <c r="D90">
        <f t="shared" ca="1" si="9"/>
        <v>1.2</v>
      </c>
      <c r="E90" s="1">
        <v>0.65</v>
      </c>
      <c r="F90">
        <v>19.899999999999999</v>
      </c>
      <c r="G90">
        <f t="shared" ca="1" si="11"/>
        <v>46.089820015575185</v>
      </c>
      <c r="H90">
        <f t="shared" ca="1" si="12"/>
        <v>22.156890197078557</v>
      </c>
      <c r="I90">
        <f>User_Model_Calcs!A90-Sat_Data!$B$5</f>
        <v>23.385024555171356</v>
      </c>
      <c r="J90">
        <f>(Earth_Data!$B$1/SQRT(1-Earth_Data!$B$2^2*SIN(RADIANS(User_Model_Calcs!B90))^2))*COS(RADIANS(User_Model_Calcs!B90))</f>
        <v>5251.0672207702755</v>
      </c>
      <c r="K90">
        <f>((Earth_Data!$B$1*(1-Earth_Data!$B$2^2))/SQRT(1-Earth_Data!$B$2^2*SIN(RADIANS(User_Model_Calcs!B90))^2))*SIN(RADIANS(User_Model_Calcs!B90))</f>
        <v>-3608.2153728504713</v>
      </c>
      <c r="L90">
        <f t="shared" si="13"/>
        <v>-34.494492404953881</v>
      </c>
      <c r="M90">
        <f t="shared" si="14"/>
        <v>6371.2577356376451</v>
      </c>
      <c r="N90">
        <f>SQRT(User_Model_Calcs!M90^2+Sat_Data!$B$3^2-2*User_Model_Calcs!M90*Sat_Data!$B$3*COS(RADIANS(L90))*COS(RADIANS(I90)))</f>
        <v>37576.156909556754</v>
      </c>
      <c r="O90">
        <f>DEGREES(ACOS(((Earth_Data!$B$1+Sat_Data!$B$2)/User_Model_Calcs!N90)*SQRT(1-COS(RADIANS(User_Model_Calcs!I90))^2*COS(RADIANS(User_Model_Calcs!B90))^2)))</f>
        <v>42.609325507001017</v>
      </c>
      <c r="P90">
        <f t="shared" si="10"/>
        <v>37.238394521313893</v>
      </c>
    </row>
    <row r="91" spans="1:16" x14ac:dyDescent="0.25">
      <c r="A91" s="5">
        <v>125.73600194968914</v>
      </c>
      <c r="B91">
        <v>-34.590465794422975</v>
      </c>
      <c r="C91">
        <v>950</v>
      </c>
      <c r="D91">
        <f t="shared" ca="1" si="9"/>
        <v>0.75</v>
      </c>
      <c r="E91" s="1">
        <v>0.65</v>
      </c>
      <c r="F91">
        <v>19.899999999999999</v>
      </c>
      <c r="G91">
        <f t="shared" ca="1" si="11"/>
        <v>42.007420362456692</v>
      </c>
      <c r="H91">
        <f t="shared" ca="1" si="12"/>
        <v>19.974179832631901</v>
      </c>
      <c r="I91">
        <f>User_Model_Calcs!A91-Sat_Data!$B$5</f>
        <v>15.73600194968914</v>
      </c>
      <c r="J91">
        <f>(Earth_Data!$B$1/SQRT(1-Earth_Data!$B$2^2*SIN(RADIANS(User_Model_Calcs!B91))^2))*COS(RADIANS(User_Model_Calcs!B91))</f>
        <v>5256.3551698342471</v>
      </c>
      <c r="K91">
        <f>((Earth_Data!$B$1*(1-Earth_Data!$B$2^2))/SQRT(1-Earth_Data!$B$2^2*SIN(RADIANS(User_Model_Calcs!B91))^2))*SIN(RADIANS(User_Model_Calcs!B91))</f>
        <v>-3600.5593215165641</v>
      </c>
      <c r="L91">
        <f t="shared" si="13"/>
        <v>-34.410817167381019</v>
      </c>
      <c r="M91">
        <f t="shared" si="14"/>
        <v>6371.2869264539513</v>
      </c>
      <c r="N91">
        <f>SQRT(User_Model_Calcs!M91^2+Sat_Data!$B$3^2-2*User_Model_Calcs!M91*Sat_Data!$B$3*COS(RADIANS(L91))*COS(RADIANS(I91)))</f>
        <v>37306.317092003956</v>
      </c>
      <c r="O91">
        <f>DEGREES(ACOS(((Earth_Data!$B$1+Sat_Data!$B$2)/User_Model_Calcs!N91)*SQRT(1-COS(RADIANS(User_Model_Calcs!I91))^2*COS(RADIANS(User_Model_Calcs!B91))^2)))</f>
        <v>46.412141041973712</v>
      </c>
      <c r="P91">
        <f t="shared" si="10"/>
        <v>26.396223047436781</v>
      </c>
    </row>
    <row r="92" spans="1:16" x14ac:dyDescent="0.25">
      <c r="A92" s="5">
        <v>124.33049309466264</v>
      </c>
      <c r="B92">
        <v>-34.754440667452137</v>
      </c>
      <c r="C92">
        <v>950</v>
      </c>
      <c r="D92">
        <f t="shared" ca="1" si="9"/>
        <v>3</v>
      </c>
      <c r="E92" s="1">
        <v>0.65</v>
      </c>
      <c r="F92">
        <v>19.899999999999999</v>
      </c>
      <c r="G92">
        <f t="shared" ca="1" si="11"/>
        <v>54.048620189015942</v>
      </c>
      <c r="H92">
        <f t="shared" ca="1" si="12"/>
        <v>21.745974047801457</v>
      </c>
      <c r="I92">
        <f>User_Model_Calcs!A92-Sat_Data!$B$5</f>
        <v>14.330493094662643</v>
      </c>
      <c r="J92">
        <f>(Earth_Data!$B$1/SQRT(1-Earth_Data!$B$2^2*SIN(RADIANS(User_Model_Calcs!B92))^2))*COS(RADIANS(User_Model_Calcs!B92))</f>
        <v>5246.0068896968942</v>
      </c>
      <c r="K92">
        <f>((Earth_Data!$B$1*(1-Earth_Data!$B$2^2))/SQRT(1-Earth_Data!$B$2^2*SIN(RADIANS(User_Model_Calcs!B92))^2))*SIN(RADIANS(User_Model_Calcs!B92))</f>
        <v>-3615.5194984370169</v>
      </c>
      <c r="L92">
        <f t="shared" si="13"/>
        <v>-34.574400757245598</v>
      </c>
      <c r="M92">
        <f t="shared" si="14"/>
        <v>6371.2298287163949</v>
      </c>
      <c r="N92">
        <f>SQRT(User_Model_Calcs!M92^2+Sat_Data!$B$3^2-2*User_Model_Calcs!M92*Sat_Data!$B$3*COS(RADIANS(L92))*COS(RADIANS(I92)))</f>
        <v>37279.830704460568</v>
      </c>
      <c r="O92">
        <f>DEGREES(ACOS(((Earth_Data!$B$1+Sat_Data!$B$2)/User_Model_Calcs!N92)*SQRT(1-COS(RADIANS(User_Model_Calcs!I92))^2*COS(RADIANS(User_Model_Calcs!B92))^2)))</f>
        <v>46.800188388188992</v>
      </c>
      <c r="P92">
        <f t="shared" si="10"/>
        <v>24.138790132982944</v>
      </c>
    </row>
    <row r="93" spans="1:16" x14ac:dyDescent="0.25">
      <c r="A93" s="5">
        <v>122.21857089754911</v>
      </c>
      <c r="B93">
        <v>-33.249355333738087</v>
      </c>
      <c r="C93">
        <v>950</v>
      </c>
      <c r="D93">
        <f t="shared" ca="1" si="9"/>
        <v>0.75</v>
      </c>
      <c r="E93" s="1">
        <v>0.65</v>
      </c>
      <c r="F93">
        <v>19.899999999999999</v>
      </c>
      <c r="G93">
        <f t="shared" ca="1" si="11"/>
        <v>42.007420362456692</v>
      </c>
      <c r="H93">
        <f t="shared" ca="1" si="12"/>
        <v>15.331218156009422</v>
      </c>
      <c r="I93">
        <f>User_Model_Calcs!A93-Sat_Data!$B$5</f>
        <v>12.218570897549114</v>
      </c>
      <c r="J93">
        <f>(Earth_Data!$B$1/SQRT(1-Earth_Data!$B$2^2*SIN(RADIANS(User_Model_Calcs!B93))^2))*COS(RADIANS(User_Model_Calcs!B93))</f>
        <v>5339.3648959404436</v>
      </c>
      <c r="K93">
        <f>((Earth_Data!$B$1*(1-Earth_Data!$B$2^2))/SQRT(1-Earth_Data!$B$2^2*SIN(RADIANS(User_Model_Calcs!B93))^2))*SIN(RADIANS(User_Model_Calcs!B93))</f>
        <v>-3477.120612085962</v>
      </c>
      <c r="L93">
        <f t="shared" si="13"/>
        <v>-33.073125821087601</v>
      </c>
      <c r="M93">
        <f t="shared" si="14"/>
        <v>6371.7489940356372</v>
      </c>
      <c r="N93">
        <f>SQRT(User_Model_Calcs!M93^2+Sat_Data!$B$3^2-2*User_Model_Calcs!M93*Sat_Data!$B$3*COS(RADIANS(L93))*COS(RADIANS(I93)))</f>
        <v>37126.190219069344</v>
      </c>
      <c r="O93">
        <f>DEGREES(ACOS(((Earth_Data!$B$1+Sat_Data!$B$2)/User_Model_Calcs!N93)*SQRT(1-COS(RADIANS(User_Model_Calcs!I93))^2*COS(RADIANS(User_Model_Calcs!B93))^2)))</f>
        <v>49.131452911491436</v>
      </c>
      <c r="P93">
        <f t="shared" si="10"/>
        <v>21.551745747129555</v>
      </c>
    </row>
    <row r="94" spans="1:16" x14ac:dyDescent="0.25">
      <c r="A94" s="5">
        <v>133.65328525467856</v>
      </c>
      <c r="B94">
        <v>-34.50987237496323</v>
      </c>
      <c r="C94">
        <v>950</v>
      </c>
      <c r="D94">
        <f t="shared" ca="1" si="9"/>
        <v>1.2</v>
      </c>
      <c r="E94" s="1">
        <v>0.65</v>
      </c>
      <c r="F94">
        <v>19.899999999999999</v>
      </c>
      <c r="G94">
        <f t="shared" ca="1" si="11"/>
        <v>46.089820015575185</v>
      </c>
      <c r="H94">
        <f t="shared" ca="1" si="12"/>
        <v>16.745374433523239</v>
      </c>
      <c r="I94">
        <f>User_Model_Calcs!A94-Sat_Data!$B$5</f>
        <v>23.653285254678565</v>
      </c>
      <c r="J94">
        <f>(Earth_Data!$B$1/SQRT(1-Earth_Data!$B$2^2*SIN(RADIANS(User_Model_Calcs!B94))^2))*COS(RADIANS(User_Model_Calcs!B94))</f>
        <v>5261.4255298210055</v>
      </c>
      <c r="K94">
        <f>((Earth_Data!$B$1*(1-Earth_Data!$B$2^2))/SQRT(1-Earth_Data!$B$2^2*SIN(RADIANS(User_Model_Calcs!B94))^2))*SIN(RADIANS(User_Model_Calcs!B94))</f>
        <v>-3593.1957231082556</v>
      </c>
      <c r="L94">
        <f t="shared" si="13"/>
        <v>-34.330418213383922</v>
      </c>
      <c r="M94">
        <f t="shared" si="14"/>
        <v>6371.3149435901933</v>
      </c>
      <c r="N94">
        <f>SQRT(User_Model_Calcs!M94^2+Sat_Data!$B$3^2-2*User_Model_Calcs!M94*Sat_Data!$B$3*COS(RADIANS(L94))*COS(RADIANS(I94)))</f>
        <v>37576.528969665138</v>
      </c>
      <c r="O94">
        <f>DEGREES(ACOS(((Earth_Data!$B$1+Sat_Data!$B$2)/User_Model_Calcs!N94)*SQRT(1-COS(RADIANS(User_Model_Calcs!I94))^2*COS(RADIANS(User_Model_Calcs!B94))^2)))</f>
        <v>42.605157389335432</v>
      </c>
      <c r="P94">
        <f t="shared" si="10"/>
        <v>37.707532719921531</v>
      </c>
    </row>
    <row r="95" spans="1:16" x14ac:dyDescent="0.25">
      <c r="A95" s="5">
        <v>134.3082875484744</v>
      </c>
      <c r="B95">
        <v>-33.221402373352227</v>
      </c>
      <c r="C95">
        <v>950</v>
      </c>
      <c r="D95">
        <f t="shared" ca="1" si="9"/>
        <v>0.75</v>
      </c>
      <c r="E95" s="1">
        <v>0.65</v>
      </c>
      <c r="F95">
        <v>19.899999999999999</v>
      </c>
      <c r="G95">
        <f t="shared" ca="1" si="11"/>
        <v>42.007420362456692</v>
      </c>
      <c r="H95">
        <f t="shared" ca="1" si="12"/>
        <v>21.72510235586687</v>
      </c>
      <c r="I95">
        <f>User_Model_Calcs!A95-Sat_Data!$B$5</f>
        <v>24.308287548474397</v>
      </c>
      <c r="J95">
        <f>(Earth_Data!$B$1/SQRT(1-Earth_Data!$B$2^2*SIN(RADIANS(User_Model_Calcs!B95))^2))*COS(RADIANS(User_Model_Calcs!B95))</f>
        <v>5341.0640673986909</v>
      </c>
      <c r="K95">
        <f>((Earth_Data!$B$1*(1-Earth_Data!$B$2^2))/SQRT(1-Earth_Data!$B$2^2*SIN(RADIANS(User_Model_Calcs!B95))^2))*SIN(RADIANS(User_Model_Calcs!B95))</f>
        <v>-3474.5275019986198</v>
      </c>
      <c r="L95">
        <f t="shared" si="13"/>
        <v>-33.045248245256644</v>
      </c>
      <c r="M95">
        <f t="shared" si="14"/>
        <v>6371.7585276124692</v>
      </c>
      <c r="N95">
        <f>SQRT(User_Model_Calcs!M95^2+Sat_Data!$B$3^2-2*User_Model_Calcs!M95*Sat_Data!$B$3*COS(RADIANS(L95))*COS(RADIANS(I95)))</f>
        <v>37522.557000377681</v>
      </c>
      <c r="O95">
        <f>DEGREES(ACOS(((Earth_Data!$B$1+Sat_Data!$B$2)/User_Model_Calcs!N95)*SQRT(1-COS(RADIANS(User_Model_Calcs!I95))^2*COS(RADIANS(User_Model_Calcs!B95))^2)))</f>
        <v>43.350962699490047</v>
      </c>
      <c r="P95">
        <f t="shared" si="10"/>
        <v>39.503582666299955</v>
      </c>
    </row>
    <row r="96" spans="1:16" x14ac:dyDescent="0.25">
      <c r="A96">
        <v>141.34</v>
      </c>
      <c r="B96">
        <v>-34.380000000000003</v>
      </c>
      <c r="C96">
        <v>950</v>
      </c>
      <c r="D96">
        <f t="shared" ca="1" si="9"/>
        <v>3</v>
      </c>
      <c r="E96" s="1">
        <v>0.65</v>
      </c>
      <c r="F96">
        <v>19.899999999999999</v>
      </c>
      <c r="G96">
        <f t="shared" ca="1" si="11"/>
        <v>54.048620189015942</v>
      </c>
      <c r="H96">
        <f t="shared" ca="1" si="12"/>
        <v>22.602869275801186</v>
      </c>
      <c r="I96">
        <f>User_Model_Calcs!A96-Sat_Data!$B$5</f>
        <v>31.340000000000003</v>
      </c>
      <c r="J96">
        <f>(Earth_Data!$B$1/SQRT(1-Earth_Data!$B$2^2*SIN(RADIANS(User_Model_Calcs!B96))^2))*COS(RADIANS(User_Model_Calcs!B96))</f>
        <v>5269.574218918674</v>
      </c>
      <c r="K96">
        <f>((Earth_Data!$B$1*(1-Earth_Data!$B$2^2))/SQRT(1-Earth_Data!$B$2^2*SIN(RADIANS(User_Model_Calcs!B96))^2))*SIN(RADIANS(User_Model_Calcs!B96))</f>
        <v>-3581.3148623876036</v>
      </c>
      <c r="L96">
        <f t="shared" si="13"/>
        <v>-34.200862186922215</v>
      </c>
      <c r="M96">
        <f t="shared" si="14"/>
        <v>6371.3600268899172</v>
      </c>
      <c r="N96">
        <f>SQRT(User_Model_Calcs!M96^2+Sat_Data!$B$3^2-2*User_Model_Calcs!M96*Sat_Data!$B$3*COS(RADIANS(L96))*COS(RADIANS(I96)))</f>
        <v>37932.450420263493</v>
      </c>
      <c r="O96">
        <f>DEGREES(ACOS(((Earth_Data!$B$1+Sat_Data!$B$2)/User_Model_Calcs!N96)*SQRT(1-COS(RADIANS(User_Model_Calcs!I96))^2*COS(RADIANS(User_Model_Calcs!B96))^2)))</f>
        <v>37.959845275757615</v>
      </c>
      <c r="P96">
        <f t="shared" si="10"/>
        <v>47.161016403481248</v>
      </c>
    </row>
    <row r="97" spans="1:16" x14ac:dyDescent="0.25">
      <c r="A97" s="5">
        <v>126.21167193416099</v>
      </c>
      <c r="B97">
        <v>-34.22233890376792</v>
      </c>
      <c r="C97">
        <v>950</v>
      </c>
      <c r="D97">
        <f t="shared" ca="1" si="9"/>
        <v>1.2</v>
      </c>
      <c r="E97" s="1">
        <v>0.65</v>
      </c>
      <c r="F97">
        <v>19.899999999999999</v>
      </c>
      <c r="G97">
        <f t="shared" ca="1" si="11"/>
        <v>46.089820015575185</v>
      </c>
      <c r="H97">
        <f t="shared" ca="1" si="12"/>
        <v>23.952969954147221</v>
      </c>
      <c r="I97">
        <f>User_Model_Calcs!A97-Sat_Data!$B$5</f>
        <v>16.211671934160989</v>
      </c>
      <c r="J97">
        <f>(Earth_Data!$B$1/SQRT(1-Earth_Data!$B$2^2*SIN(RADIANS(User_Model_Calcs!B97))^2))*COS(RADIANS(User_Model_Calcs!B97))</f>
        <v>5279.4300243324196</v>
      </c>
      <c r="K97">
        <f>((Earth_Data!$B$1*(1-Earth_Data!$B$2^2))/SQRT(1-Earth_Data!$B$2^2*SIN(RADIANS(User_Model_Calcs!B97))^2))*SIN(RADIANS(User_Model_Calcs!B97))</f>
        <v>-3566.8674255907158</v>
      </c>
      <c r="L97">
        <f t="shared" si="13"/>
        <v>-34.043590056797541</v>
      </c>
      <c r="M97">
        <f t="shared" si="14"/>
        <v>6371.4146477499607</v>
      </c>
      <c r="N97">
        <f>SQRT(User_Model_Calcs!M97^2+Sat_Data!$B$3^2-2*User_Model_Calcs!M97*Sat_Data!$B$3*COS(RADIANS(L97))*COS(RADIANS(I97)))</f>
        <v>37294.867538980048</v>
      </c>
      <c r="O97">
        <f>DEGREES(ACOS(((Earth_Data!$B$1+Sat_Data!$B$2)/User_Model_Calcs!N97)*SQRT(1-COS(RADIANS(User_Model_Calcs!I97))^2*COS(RADIANS(User_Model_Calcs!B97))^2)))</f>
        <v>46.582146230244291</v>
      </c>
      <c r="P97">
        <f t="shared" si="10"/>
        <v>27.337675753172938</v>
      </c>
    </row>
    <row r="98" spans="1:16" x14ac:dyDescent="0.25">
      <c r="A98" s="5">
        <v>131.47321519575752</v>
      </c>
      <c r="B98">
        <v>-33.122461111814268</v>
      </c>
      <c r="C98">
        <v>950</v>
      </c>
      <c r="D98">
        <f t="shared" ca="1" si="9"/>
        <v>1.2</v>
      </c>
      <c r="E98" s="1">
        <v>0.65</v>
      </c>
      <c r="F98">
        <v>19.899999999999999</v>
      </c>
      <c r="G98">
        <f t="shared" ca="1" si="11"/>
        <v>46.089820015575185</v>
      </c>
      <c r="H98">
        <f t="shared" ca="1" si="12"/>
        <v>16.894523265908695</v>
      </c>
      <c r="I98">
        <f>User_Model_Calcs!A98-Sat_Data!$B$5</f>
        <v>21.473215195757518</v>
      </c>
      <c r="J98">
        <f>(Earth_Data!$B$1/SQRT(1-Earth_Data!$B$2^2*SIN(RADIANS(User_Model_Calcs!B98))^2))*COS(RADIANS(User_Model_Calcs!B98))</f>
        <v>5347.0681621127733</v>
      </c>
      <c r="K98">
        <f>((Earth_Data!$B$1*(1-Earth_Data!$B$2^2))/SQRT(1-Earth_Data!$B$2^2*SIN(RADIANS(User_Model_Calcs!B98))^2))*SIN(RADIANS(User_Model_Calcs!B98))</f>
        <v>-3465.3424661797726</v>
      </c>
      <c r="L98">
        <f t="shared" si="13"/>
        <v>-32.946575153548032</v>
      </c>
      <c r="M98">
        <f t="shared" si="14"/>
        <v>6371.7922390948197</v>
      </c>
      <c r="N98">
        <f>SQRT(User_Model_Calcs!M98^2+Sat_Data!$B$3^2-2*User_Model_Calcs!M98*Sat_Data!$B$3*COS(RADIANS(L98))*COS(RADIANS(I98)))</f>
        <v>37400.58176573502</v>
      </c>
      <c r="O98">
        <f>DEGREES(ACOS(((Earth_Data!$B$1+Sat_Data!$B$2)/User_Model_Calcs!N98)*SQRT(1-COS(RADIANS(User_Model_Calcs!I98))^2*COS(RADIANS(User_Model_Calcs!B98))^2)))</f>
        <v>45.060194136018374</v>
      </c>
      <c r="P98">
        <f t="shared" si="10"/>
        <v>35.749793611817594</v>
      </c>
    </row>
    <row r="99" spans="1:16" x14ac:dyDescent="0.25">
      <c r="A99" s="5">
        <v>125.87594165743383</v>
      </c>
      <c r="B99">
        <v>-33.516363469902807</v>
      </c>
      <c r="C99">
        <v>950</v>
      </c>
      <c r="D99">
        <f t="shared" ca="1" si="9"/>
        <v>1.2</v>
      </c>
      <c r="E99" s="1">
        <v>0.65</v>
      </c>
      <c r="F99">
        <v>19.899999999999999</v>
      </c>
      <c r="G99">
        <f t="shared" ca="1" si="11"/>
        <v>46.089820015575185</v>
      </c>
      <c r="H99">
        <f t="shared" ca="1" si="12"/>
        <v>18.794517590476794</v>
      </c>
      <c r="I99">
        <f>User_Model_Calcs!A99-Sat_Data!$B$5</f>
        <v>15.875941657433827</v>
      </c>
      <c r="J99">
        <f>(Earth_Data!$B$1/SQRT(1-Earth_Data!$B$2^2*SIN(RADIANS(User_Model_Calcs!B99))^2))*COS(RADIANS(User_Model_Calcs!B99))</f>
        <v>5323.0702447591748</v>
      </c>
      <c r="K99">
        <f>((Earth_Data!$B$1*(1-Earth_Data!$B$2^2))/SQRT(1-Earth_Data!$B$2^2*SIN(RADIANS(User_Model_Calcs!B99))^2))*SIN(RADIANS(User_Model_Calcs!B99))</f>
        <v>-3501.8488407328177</v>
      </c>
      <c r="L99">
        <f t="shared" si="13"/>
        <v>-33.339422312118536</v>
      </c>
      <c r="M99">
        <f t="shared" si="14"/>
        <v>6371.6577226011041</v>
      </c>
      <c r="N99">
        <f>SQRT(User_Model_Calcs!M99^2+Sat_Data!$B$3^2-2*User_Model_Calcs!M99*Sat_Data!$B$3*COS(RADIANS(L99))*COS(RADIANS(I99)))</f>
        <v>37237.743387966446</v>
      </c>
      <c r="O99">
        <f>DEGREES(ACOS(((Earth_Data!$B$1+Sat_Data!$B$2)/User_Model_Calcs!N99)*SQRT(1-COS(RADIANS(User_Model_Calcs!I99))^2*COS(RADIANS(User_Model_Calcs!B99))^2)))</f>
        <v>47.432448083126204</v>
      </c>
      <c r="P99">
        <f t="shared" si="10"/>
        <v>27.251205965475229</v>
      </c>
    </row>
    <row r="100" spans="1:16" x14ac:dyDescent="0.25">
      <c r="A100" s="5">
        <v>123.87421392196337</v>
      </c>
      <c r="B100">
        <v>-34.184886643326834</v>
      </c>
      <c r="C100">
        <v>950</v>
      </c>
      <c r="D100">
        <f t="shared" ca="1" si="9"/>
        <v>3</v>
      </c>
      <c r="E100" s="1">
        <v>0.65</v>
      </c>
      <c r="F100">
        <v>19.899999999999999</v>
      </c>
      <c r="G100">
        <f t="shared" ca="1" si="11"/>
        <v>54.048620189015942</v>
      </c>
      <c r="H100">
        <f t="shared" ca="1" si="12"/>
        <v>14.605378460600104</v>
      </c>
      <c r="I100">
        <f>User_Model_Calcs!A100-Sat_Data!$B$5</f>
        <v>13.874213921963374</v>
      </c>
      <c r="J100">
        <f>(Earth_Data!$B$1/SQRT(1-Earth_Data!$B$2^2*SIN(RADIANS(User_Model_Calcs!B100))^2))*COS(RADIANS(User_Model_Calcs!B100))</f>
        <v>5281.7653790686272</v>
      </c>
      <c r="K100">
        <f>((Earth_Data!$B$1*(1-Earth_Data!$B$2^2))/SQRT(1-Earth_Data!$B$2^2*SIN(RADIANS(User_Model_Calcs!B100))^2))*SIN(RADIANS(User_Model_Calcs!B100))</f>
        <v>-3563.4315214986946</v>
      </c>
      <c r="L100">
        <f t="shared" si="13"/>
        <v>-34.00623098819716</v>
      </c>
      <c r="M100">
        <f t="shared" si="14"/>
        <v>6371.4276051712659</v>
      </c>
      <c r="N100">
        <f>SQRT(User_Model_Calcs!M100^2+Sat_Data!$B$3^2-2*User_Model_Calcs!M100*Sat_Data!$B$3*COS(RADIANS(L100))*COS(RADIANS(I100)))</f>
        <v>37229.053630217131</v>
      </c>
      <c r="O100">
        <f>DEGREES(ACOS(((Earth_Data!$B$1+Sat_Data!$B$2)/User_Model_Calcs!N100)*SQRT(1-COS(RADIANS(User_Model_Calcs!I100))^2*COS(RADIANS(User_Model_Calcs!B100))^2)))</f>
        <v>47.55838239019667</v>
      </c>
      <c r="P100">
        <f t="shared" si="10"/>
        <v>23.730417156746775</v>
      </c>
    </row>
    <row r="101" spans="1:16" x14ac:dyDescent="0.25">
      <c r="A101" s="5">
        <v>130.24151321134718</v>
      </c>
      <c r="B101">
        <v>-34.47221073456015</v>
      </c>
      <c r="C101">
        <v>950</v>
      </c>
      <c r="D101">
        <f t="shared" ca="1" si="9"/>
        <v>0.75</v>
      </c>
      <c r="E101" s="1">
        <v>0.65</v>
      </c>
      <c r="F101">
        <v>19.899999999999999</v>
      </c>
      <c r="G101">
        <f t="shared" ca="1" si="11"/>
        <v>42.007420362456692</v>
      </c>
      <c r="H101">
        <f t="shared" ca="1" si="12"/>
        <v>22.768667547620971</v>
      </c>
      <c r="I101">
        <f>User_Model_Calcs!A101-Sat_Data!$B$5</f>
        <v>20.241513211347183</v>
      </c>
      <c r="J101">
        <f>(Earth_Data!$B$1/SQRT(1-Earth_Data!$B$2^2*SIN(RADIANS(User_Model_Calcs!B101))^2))*COS(RADIANS(User_Model_Calcs!B101))</f>
        <v>5263.7913550410885</v>
      </c>
      <c r="K101">
        <f>((Earth_Data!$B$1*(1-Earth_Data!$B$2^2))/SQRT(1-Earth_Data!$B$2^2*SIN(RADIANS(User_Model_Calcs!B101))^2))*SIN(RADIANS(User_Model_Calcs!B101))</f>
        <v>-3589.752272773494</v>
      </c>
      <c r="L101">
        <f t="shared" si="13"/>
        <v>-34.292847932750604</v>
      </c>
      <c r="M101">
        <f t="shared" si="14"/>
        <v>6371.3280255601157</v>
      </c>
      <c r="N101">
        <f>SQRT(User_Model_Calcs!M101^2+Sat_Data!$B$3^2-2*User_Model_Calcs!M101*Sat_Data!$B$3*COS(RADIANS(L101))*COS(RADIANS(I101)))</f>
        <v>37442.426855421923</v>
      </c>
      <c r="O101">
        <f>DEGREES(ACOS(((Earth_Data!$B$1+Sat_Data!$B$2)/User_Model_Calcs!N101)*SQRT(1-COS(RADIANS(User_Model_Calcs!I101))^2*COS(RADIANS(User_Model_Calcs!B101))^2)))</f>
        <v>44.460102485497124</v>
      </c>
      <c r="P101">
        <f t="shared" si="10"/>
        <v>33.084101163864716</v>
      </c>
    </row>
    <row r="102" spans="1:16" x14ac:dyDescent="0.25">
      <c r="A102" s="5">
        <v>123.02759435903756</v>
      </c>
      <c r="B102">
        <v>-33.475529813004492</v>
      </c>
      <c r="C102">
        <v>950</v>
      </c>
      <c r="D102">
        <f t="shared" ca="1" si="9"/>
        <v>0.75</v>
      </c>
      <c r="E102" s="1">
        <v>0.65</v>
      </c>
      <c r="F102">
        <v>19.899999999999999</v>
      </c>
      <c r="G102">
        <f t="shared" ca="1" si="11"/>
        <v>42.007420362456692</v>
      </c>
      <c r="H102">
        <f t="shared" ca="1" si="12"/>
        <v>22.968244657941291</v>
      </c>
      <c r="I102">
        <f>User_Model_Calcs!A102-Sat_Data!$B$5</f>
        <v>13.027594359037565</v>
      </c>
      <c r="J102">
        <f>(Earth_Data!$B$1/SQRT(1-Earth_Data!$B$2^2*SIN(RADIANS(User_Model_Calcs!B102))^2))*COS(RADIANS(User_Model_Calcs!B102))</f>
        <v>5325.5696990556871</v>
      </c>
      <c r="K102">
        <f>((Earth_Data!$B$1*(1-Earth_Data!$B$2^2))/SQRT(1-Earth_Data!$B$2^2*SIN(RADIANS(User_Model_Calcs!B102))^2))*SIN(RADIANS(User_Model_Calcs!B102))</f>
        <v>-3498.0719967162991</v>
      </c>
      <c r="L102">
        <f t="shared" si="13"/>
        <v>-33.298696497293953</v>
      </c>
      <c r="M102">
        <f t="shared" si="14"/>
        <v>6371.6717047970105</v>
      </c>
      <c r="N102">
        <f>SQRT(User_Model_Calcs!M102^2+Sat_Data!$B$3^2-2*User_Model_Calcs!M102*Sat_Data!$B$3*COS(RADIANS(L102))*COS(RADIANS(I102)))</f>
        <v>37160.136971921049</v>
      </c>
      <c r="O102">
        <f>DEGREES(ACOS(((Earth_Data!$B$1+Sat_Data!$B$2)/User_Model_Calcs!N102)*SQRT(1-COS(RADIANS(User_Model_Calcs!I102))^2*COS(RADIANS(User_Model_Calcs!B102))^2)))</f>
        <v>48.606881945822153</v>
      </c>
      <c r="P102">
        <f t="shared" si="10"/>
        <v>22.756935058535408</v>
      </c>
    </row>
    <row r="103" spans="1:16" x14ac:dyDescent="0.25">
      <c r="A103">
        <v>156.745</v>
      </c>
      <c r="B103">
        <v>-34.112000000000002</v>
      </c>
      <c r="C103">
        <v>375</v>
      </c>
      <c r="D103">
        <f t="shared" ca="1" si="9"/>
        <v>1.2</v>
      </c>
      <c r="E103" s="1">
        <v>0.65</v>
      </c>
      <c r="F103">
        <v>19.899999999999999</v>
      </c>
      <c r="G103">
        <f t="shared" ca="1" si="11"/>
        <v>46.089820015575185</v>
      </c>
      <c r="H103">
        <f t="shared" ca="1" si="12"/>
        <v>18.851835067727471</v>
      </c>
      <c r="I103">
        <f>User_Model_Calcs!A103-Sat_Data!$B$5</f>
        <v>46.745000000000005</v>
      </c>
      <c r="J103">
        <f>(Earth_Data!$B$1/SQRT(1-Earth_Data!$B$2^2*SIN(RADIANS(User_Model_Calcs!B103))^2))*COS(RADIANS(User_Model_Calcs!B103))</f>
        <v>5286.303781029641</v>
      </c>
      <c r="K103">
        <f>((Earth_Data!$B$1*(1-Earth_Data!$B$2^2))/SQRT(1-Earth_Data!$B$2^2*SIN(RADIANS(User_Model_Calcs!B103))^2))*SIN(RADIANS(User_Model_Calcs!B103))</f>
        <v>-3556.7405226963028</v>
      </c>
      <c r="L103">
        <f t="shared" si="13"/>
        <v>-33.933526579428715</v>
      </c>
      <c r="M103">
        <f t="shared" si="14"/>
        <v>6371.4528022357854</v>
      </c>
      <c r="N103">
        <f>SQRT(User_Model_Calcs!M103^2+Sat_Data!$B$3^2-2*User_Model_Calcs!M103*Sat_Data!$B$3*COS(RADIANS(L103))*COS(RADIANS(I103)))</f>
        <v>38896.49784031578</v>
      </c>
      <c r="O103">
        <f>DEGREES(ACOS(((Earth_Data!$B$1+Sat_Data!$B$2)/User_Model_Calcs!N103)*SQRT(1-COS(RADIANS(User_Model_Calcs!I103))^2*COS(RADIANS(User_Model_Calcs!B103))^2)))</f>
        <v>26.790615642121892</v>
      </c>
      <c r="P103">
        <f t="shared" si="10"/>
        <v>62.181545179262308</v>
      </c>
    </row>
    <row r="104" spans="1:16" x14ac:dyDescent="0.25">
      <c r="A104">
        <v>156.11500000000001</v>
      </c>
      <c r="B104">
        <v>-34.101999999999997</v>
      </c>
      <c r="C104">
        <v>375</v>
      </c>
      <c r="D104">
        <f t="shared" ca="1" si="9"/>
        <v>1.2</v>
      </c>
      <c r="E104" s="1">
        <v>0.65</v>
      </c>
      <c r="F104">
        <v>19.899999999999999</v>
      </c>
      <c r="G104">
        <f t="shared" ca="1" si="11"/>
        <v>46.089820015575185</v>
      </c>
      <c r="H104">
        <f t="shared" ca="1" si="12"/>
        <v>16.08448182447146</v>
      </c>
      <c r="I104">
        <f>User_Model_Calcs!A104-Sat_Data!$B$5</f>
        <v>46.115000000000009</v>
      </c>
      <c r="J104">
        <f>(Earth_Data!$B$1/SQRT(1-Earth_Data!$B$2^2*SIN(RADIANS(User_Model_Calcs!B104))^2))*COS(RADIANS(User_Model_Calcs!B104))</f>
        <v>5286.9257784844012</v>
      </c>
      <c r="K104">
        <f>((Earth_Data!$B$1*(1-Earth_Data!$B$2^2))/SQRT(1-Earth_Data!$B$2^2*SIN(RADIANS(User_Model_Calcs!B104))^2))*SIN(RADIANS(User_Model_Calcs!B104))</f>
        <v>-3555.8220780183296</v>
      </c>
      <c r="L104">
        <f t="shared" si="13"/>
        <v>-33.923551671704466</v>
      </c>
      <c r="M104">
        <f t="shared" si="14"/>
        <v>6371.4562572245195</v>
      </c>
      <c r="N104">
        <f>SQRT(User_Model_Calcs!M104^2+Sat_Data!$B$3^2-2*User_Model_Calcs!M104*Sat_Data!$B$3*COS(RADIANS(L104))*COS(RADIANS(I104)))</f>
        <v>38850.351753006398</v>
      </c>
      <c r="O104">
        <f>DEGREES(ACOS(((Earth_Data!$B$1+Sat_Data!$B$2)/User_Model_Calcs!N104)*SQRT(1-COS(RADIANS(User_Model_Calcs!I104))^2*COS(RADIANS(User_Model_Calcs!B104))^2)))</f>
        <v>27.290421078691558</v>
      </c>
      <c r="P104">
        <f t="shared" si="10"/>
        <v>61.663784557967212</v>
      </c>
    </row>
    <row r="105" spans="1:16" x14ac:dyDescent="0.25">
      <c r="A105" s="5">
        <v>120.07928395463095</v>
      </c>
      <c r="B105">
        <v>-34.104772946551741</v>
      </c>
      <c r="C105">
        <v>950</v>
      </c>
      <c r="D105">
        <f t="shared" ca="1" si="9"/>
        <v>1.2</v>
      </c>
      <c r="E105" s="1">
        <v>0.65</v>
      </c>
      <c r="F105">
        <v>19.899999999999999</v>
      </c>
      <c r="G105">
        <f t="shared" ca="1" si="11"/>
        <v>46.089820015575185</v>
      </c>
      <c r="H105">
        <f t="shared" ca="1" si="12"/>
        <v>23.71054693973489</v>
      </c>
      <c r="I105">
        <f>User_Model_Calcs!A105-Sat_Data!$B$5</f>
        <v>10.079283954630952</v>
      </c>
      <c r="J105">
        <f>(Earth_Data!$B$1/SQRT(1-Earth_Data!$B$2^2*SIN(RADIANS(User_Model_Calcs!B105))^2))*COS(RADIANS(User_Model_Calcs!B105))</f>
        <v>5286.753318078574</v>
      </c>
      <c r="K105">
        <f>((Earth_Data!$B$1*(1-Earth_Data!$B$2^2))/SQRT(1-Earth_Data!$B$2^2*SIN(RADIANS(User_Model_Calcs!B105))^2))*SIN(RADIANS(User_Model_Calcs!B105))</f>
        <v>-3556.0767685460492</v>
      </c>
      <c r="L105">
        <f t="shared" si="13"/>
        <v>-33.926317658131602</v>
      </c>
      <c r="M105">
        <f t="shared" si="14"/>
        <v>6371.4552992238532</v>
      </c>
      <c r="N105">
        <f>SQRT(User_Model_Calcs!M105^2+Sat_Data!$B$3^2-2*User_Model_Calcs!M105*Sat_Data!$B$3*COS(RADIANS(L105))*COS(RADIANS(I105)))</f>
        <v>37141.189091958462</v>
      </c>
      <c r="O105">
        <f>DEGREES(ACOS(((Earth_Data!$B$1+Sat_Data!$B$2)/User_Model_Calcs!N105)*SQRT(1-COS(RADIANS(User_Model_Calcs!I105))^2*COS(RADIANS(User_Model_Calcs!B105))^2)))</f>
        <v>48.894140473801663</v>
      </c>
      <c r="P105">
        <f t="shared" si="10"/>
        <v>17.58951496504773</v>
      </c>
    </row>
    <row r="106" spans="1:16" x14ac:dyDescent="0.25">
      <c r="A106" s="5">
        <v>129.90869962055416</v>
      </c>
      <c r="B106">
        <v>-33.990222008709608</v>
      </c>
      <c r="C106">
        <v>950</v>
      </c>
      <c r="D106">
        <f t="shared" ca="1" si="9"/>
        <v>3</v>
      </c>
      <c r="E106" s="1">
        <v>0.65</v>
      </c>
      <c r="F106">
        <v>19.899999999999999</v>
      </c>
      <c r="G106">
        <f t="shared" ca="1" si="11"/>
        <v>54.048620189015942</v>
      </c>
      <c r="H106">
        <f t="shared" ca="1" si="12"/>
        <v>15.697024844196832</v>
      </c>
      <c r="I106">
        <f>User_Model_Calcs!A106-Sat_Data!$B$5</f>
        <v>19.90869962055416</v>
      </c>
      <c r="J106">
        <f>(Earth_Data!$B$1/SQRT(1-Earth_Data!$B$2^2*SIN(RADIANS(User_Model_Calcs!B106))^2))*COS(RADIANS(User_Model_Calcs!B106))</f>
        <v>5293.8673571944983</v>
      </c>
      <c r="K106">
        <f>((Earth_Data!$B$1*(1-Earth_Data!$B$2^2))/SQRT(1-Earth_Data!$B$2^2*SIN(RADIANS(User_Model_Calcs!B106))^2))*SIN(RADIANS(User_Model_Calcs!B106))</f>
        <v>-3545.5486087123495</v>
      </c>
      <c r="L106">
        <f t="shared" si="13"/>
        <v>-33.812055630413383</v>
      </c>
      <c r="M106">
        <f t="shared" si="14"/>
        <v>6371.4948428380239</v>
      </c>
      <c r="N106">
        <f>SQRT(User_Model_Calcs!M106^2+Sat_Data!$B$3^2-2*User_Model_Calcs!M106*Sat_Data!$B$3*COS(RADIANS(L106))*COS(RADIANS(I106)))</f>
        <v>37398.766476012439</v>
      </c>
      <c r="O106">
        <f>DEGREES(ACOS(((Earth_Data!$B$1+Sat_Data!$B$2)/User_Model_Calcs!N106)*SQRT(1-COS(RADIANS(User_Model_Calcs!I106))^2*COS(RADIANS(User_Model_Calcs!B106))^2)))</f>
        <v>45.081110769998368</v>
      </c>
      <c r="P106">
        <f t="shared" si="10"/>
        <v>32.936118141971633</v>
      </c>
    </row>
    <row r="107" spans="1:16" x14ac:dyDescent="0.25">
      <c r="A107" s="5">
        <v>120.45993783679324</v>
      </c>
      <c r="B107">
        <v>-34.518604944838422</v>
      </c>
      <c r="C107">
        <v>950</v>
      </c>
      <c r="D107">
        <f t="shared" ca="1" si="9"/>
        <v>1.2</v>
      </c>
      <c r="E107" s="1">
        <v>0.65</v>
      </c>
      <c r="F107">
        <v>19.899999999999999</v>
      </c>
      <c r="G107">
        <f t="shared" ca="1" si="11"/>
        <v>46.089820015575185</v>
      </c>
      <c r="H107">
        <f t="shared" ca="1" si="12"/>
        <v>15.74672494846978</v>
      </c>
      <c r="I107">
        <f>User_Model_Calcs!A107-Sat_Data!$B$5</f>
        <v>10.459937836793245</v>
      </c>
      <c r="J107">
        <f>(Earth_Data!$B$1/SQRT(1-Earth_Data!$B$2^2*SIN(RADIANS(User_Model_Calcs!B107))^2))*COS(RADIANS(User_Model_Calcs!B107))</f>
        <v>5260.876642797225</v>
      </c>
      <c r="K107">
        <f>((Earth_Data!$B$1*(1-Earth_Data!$B$2^2))/SQRT(1-Earth_Data!$B$2^2*SIN(RADIANS(User_Model_Calcs!B107))^2))*SIN(RADIANS(User_Model_Calcs!B107))</f>
        <v>-3593.9939336566681</v>
      </c>
      <c r="L107">
        <f t="shared" si="13"/>
        <v>-34.339129643880845</v>
      </c>
      <c r="M107">
        <f t="shared" si="14"/>
        <v>6371.3119093237246</v>
      </c>
      <c r="N107">
        <f>SQRT(User_Model_Calcs!M107^2+Sat_Data!$B$3^2-2*User_Model_Calcs!M107*Sat_Data!$B$3*COS(RADIANS(L107))*COS(RADIANS(I107)))</f>
        <v>37177.143784610947</v>
      </c>
      <c r="O107">
        <f>DEGREES(ACOS(((Earth_Data!$B$1+Sat_Data!$B$2)/User_Model_Calcs!N107)*SQRT(1-COS(RADIANS(User_Model_Calcs!I107))^2*COS(RADIANS(User_Model_Calcs!B107))^2)))</f>
        <v>48.340487106125515</v>
      </c>
      <c r="P107">
        <f t="shared" si="10"/>
        <v>18.04502216348488</v>
      </c>
    </row>
    <row r="108" spans="1:16" x14ac:dyDescent="0.25">
      <c r="A108" s="5">
        <v>133.0461734758573</v>
      </c>
      <c r="B108">
        <v>-33.364574475249853</v>
      </c>
      <c r="C108">
        <v>950</v>
      </c>
      <c r="D108">
        <f t="shared" ca="1" si="9"/>
        <v>1.2</v>
      </c>
      <c r="E108" s="1">
        <v>0.65</v>
      </c>
      <c r="F108">
        <v>19.899999999999999</v>
      </c>
      <c r="G108">
        <f t="shared" ca="1" si="11"/>
        <v>46.089820015575185</v>
      </c>
      <c r="H108">
        <f t="shared" ca="1" si="12"/>
        <v>14.209143481538723</v>
      </c>
      <c r="I108">
        <f>User_Model_Calcs!A108-Sat_Data!$B$5</f>
        <v>23.046173475857302</v>
      </c>
      <c r="J108">
        <f>(Earth_Data!$B$1/SQRT(1-Earth_Data!$B$2^2*SIN(RADIANS(User_Model_Calcs!B108))^2))*COS(RADIANS(User_Model_Calcs!B108))</f>
        <v>5332.3476624325158</v>
      </c>
      <c r="K108">
        <f>((Earth_Data!$B$1*(1-Earth_Data!$B$2^2))/SQRT(1-Earth_Data!$B$2^2*SIN(RADIANS(User_Model_Calcs!B108))^2))*SIN(RADIANS(User_Model_Calcs!B108))</f>
        <v>-3487.8004996509658</v>
      </c>
      <c r="L108">
        <f t="shared" si="13"/>
        <v>-33.188036000217728</v>
      </c>
      <c r="M108">
        <f t="shared" si="14"/>
        <v>6371.7096542776526</v>
      </c>
      <c r="N108">
        <f>SQRT(User_Model_Calcs!M108^2+Sat_Data!$B$3^2-2*User_Model_Calcs!M108*Sat_Data!$B$3*COS(RADIANS(L108))*COS(RADIANS(I108)))</f>
        <v>37478.44455236505</v>
      </c>
      <c r="O108">
        <f>DEGREES(ACOS(((Earth_Data!$B$1+Sat_Data!$B$2)/User_Model_Calcs!N108)*SQRT(1-COS(RADIANS(User_Model_Calcs!I108))^2*COS(RADIANS(User_Model_Calcs!B108))^2)))</f>
        <v>43.961721321485207</v>
      </c>
      <c r="P108">
        <f t="shared" si="10"/>
        <v>37.723823295625756</v>
      </c>
    </row>
    <row r="109" spans="1:16" x14ac:dyDescent="0.25">
      <c r="A109" s="5">
        <v>151.00200000000001</v>
      </c>
      <c r="B109">
        <v>-34.000999999999998</v>
      </c>
      <c r="C109">
        <v>400</v>
      </c>
      <c r="D109">
        <f t="shared" ca="1" si="9"/>
        <v>0.75</v>
      </c>
      <c r="E109" s="1">
        <v>0.65</v>
      </c>
      <c r="F109">
        <v>19.899999999999999</v>
      </c>
      <c r="G109">
        <f t="shared" ca="1" si="11"/>
        <v>42.007420362456692</v>
      </c>
      <c r="H109">
        <f t="shared" ca="1" si="12"/>
        <v>19.19390397512149</v>
      </c>
      <c r="I109">
        <f>User_Model_Calcs!A109-Sat_Data!$B$5</f>
        <v>41.00200000000001</v>
      </c>
      <c r="J109">
        <f>(Earth_Data!$B$1/SQRT(1-Earth_Data!$B$2^2*SIN(RADIANS(User_Model_Calcs!B109))^2))*COS(RADIANS(User_Model_Calcs!B109))</f>
        <v>5293.1989067461082</v>
      </c>
      <c r="K109">
        <f>((Earth_Data!$B$1*(1-Earth_Data!$B$2^2))/SQRT(1-Earth_Data!$B$2^2*SIN(RADIANS(User_Model_Calcs!B109))^2))*SIN(RADIANS(User_Model_Calcs!B109))</f>
        <v>-3546.5397910277457</v>
      </c>
      <c r="L109">
        <f t="shared" si="13"/>
        <v>-33.822806317402275</v>
      </c>
      <c r="M109">
        <f t="shared" si="14"/>
        <v>6371.4911249817587</v>
      </c>
      <c r="N109">
        <f>SQRT(User_Model_Calcs!M109^2+Sat_Data!$B$3^2-2*User_Model_Calcs!M109*Sat_Data!$B$3*COS(RADIANS(L109))*COS(RADIANS(I109)))</f>
        <v>38490.828201427656</v>
      </c>
      <c r="O109">
        <f>DEGREES(ACOS(((Earth_Data!$B$1+Sat_Data!$B$2)/User_Model_Calcs!N109)*SQRT(1-COS(RADIANS(User_Model_Calcs!I109))^2*COS(RADIANS(User_Model_Calcs!B109))^2)))</f>
        <v>31.290341851551585</v>
      </c>
      <c r="P109">
        <f t="shared" si="10"/>
        <v>57.248884246520035</v>
      </c>
    </row>
    <row r="110" spans="1:16" x14ac:dyDescent="0.25">
      <c r="A110" s="5">
        <v>122.61923912242315</v>
      </c>
      <c r="B110">
        <v>-33.280399333842475</v>
      </c>
      <c r="C110">
        <v>950</v>
      </c>
      <c r="D110">
        <f t="shared" ca="1" si="9"/>
        <v>1.2</v>
      </c>
      <c r="E110" s="1">
        <v>0.65</v>
      </c>
      <c r="F110">
        <v>19.899999999999999</v>
      </c>
      <c r="G110">
        <f t="shared" ca="1" si="11"/>
        <v>46.089820015575185</v>
      </c>
      <c r="H110">
        <f t="shared" ca="1" si="12"/>
        <v>21.805907976624518</v>
      </c>
      <c r="I110">
        <f>User_Model_Calcs!A110-Sat_Data!$B$5</f>
        <v>12.619239122423153</v>
      </c>
      <c r="J110">
        <f>(Earth_Data!$B$1/SQRT(1-Earth_Data!$B$2^2*SIN(RADIANS(User_Model_Calcs!B110))^2))*COS(RADIANS(User_Model_Calcs!B110))</f>
        <v>5337.4763386207214</v>
      </c>
      <c r="K110">
        <f>((Earth_Data!$B$1*(1-Earth_Data!$B$2^2))/SQRT(1-Earth_Data!$B$2^2*SIN(RADIANS(User_Model_Calcs!B110))^2))*SIN(RADIANS(User_Model_Calcs!B110))</f>
        <v>-3479.9995101537656</v>
      </c>
      <c r="L110">
        <f t="shared" si="13"/>
        <v>-33.104086296458682</v>
      </c>
      <c r="M110">
        <f t="shared" si="14"/>
        <v>6371.7384014102863</v>
      </c>
      <c r="N110">
        <f>SQRT(User_Model_Calcs!M110^2+Sat_Data!$B$3^2-2*User_Model_Calcs!M110*Sat_Data!$B$3*COS(RADIANS(L110))*COS(RADIANS(I110)))</f>
        <v>37137.399176893334</v>
      </c>
      <c r="O110">
        <f>DEGREES(ACOS(((Earth_Data!$B$1+Sat_Data!$B$2)/User_Model_Calcs!N110)*SQRT(1-COS(RADIANS(User_Model_Calcs!I110))^2*COS(RADIANS(User_Model_Calcs!B110))^2)))</f>
        <v>48.957849850793309</v>
      </c>
      <c r="P110">
        <f t="shared" si="10"/>
        <v>22.194961298017297</v>
      </c>
    </row>
    <row r="111" spans="1:16" x14ac:dyDescent="0.25">
      <c r="A111">
        <v>151.1807</v>
      </c>
      <c r="B111">
        <v>-33.93</v>
      </c>
      <c r="C111">
        <v>950</v>
      </c>
      <c r="D111">
        <f t="shared" ca="1" si="9"/>
        <v>1.2</v>
      </c>
      <c r="E111" s="1">
        <v>0.65</v>
      </c>
      <c r="F111">
        <v>19.899999999999999</v>
      </c>
      <c r="G111">
        <f t="shared" ca="1" si="11"/>
        <v>46.089820015575185</v>
      </c>
      <c r="H111">
        <f t="shared" ca="1" si="12"/>
        <v>14.129708080930435</v>
      </c>
      <c r="I111">
        <f>User_Model_Calcs!A111-Sat_Data!$B$5</f>
        <v>41.180700000000002</v>
      </c>
      <c r="J111">
        <f>(Earth_Data!$B$1/SQRT(1-Earth_Data!$B$2^2*SIN(RADIANS(User_Model_Calcs!B111))^2))*COS(RADIANS(User_Model_Calcs!B111))</f>
        <v>5297.5988690979957</v>
      </c>
      <c r="K111">
        <f>((Earth_Data!$B$1*(1-Earth_Data!$B$2^2))/SQRT(1-Earth_Data!$B$2^2*SIN(RADIANS(User_Model_Calcs!B111))^2))*SIN(RADIANS(User_Model_Calcs!B111))</f>
        <v>-3540.0080983216185</v>
      </c>
      <c r="L111">
        <f t="shared" si="13"/>
        <v>-33.751986646684642</v>
      </c>
      <c r="M111">
        <f t="shared" si="14"/>
        <v>6371.5156057292215</v>
      </c>
      <c r="N111">
        <f>SQRT(User_Model_Calcs!M111^2+Sat_Data!$B$3^2-2*User_Model_Calcs!M111*Sat_Data!$B$3*COS(RADIANS(L111))*COS(RADIANS(I111)))</f>
        <v>38499.089988835804</v>
      </c>
      <c r="O111">
        <f>DEGREES(ACOS(((Earth_Data!$B$1+Sat_Data!$B$2)/User_Model_Calcs!N111)*SQRT(1-COS(RADIANS(User_Model_Calcs!I111))^2*COS(RADIANS(User_Model_Calcs!B111))^2)))</f>
        <v>31.196437375526553</v>
      </c>
      <c r="P111">
        <f t="shared" si="10"/>
        <v>57.460618792266999</v>
      </c>
    </row>
    <row r="112" spans="1:16" x14ac:dyDescent="0.25">
      <c r="A112" s="5">
        <v>151.22999999999999</v>
      </c>
      <c r="B112">
        <v>-33.920999999999999</v>
      </c>
      <c r="C112">
        <v>400</v>
      </c>
      <c r="D112">
        <f t="shared" ca="1" si="9"/>
        <v>3</v>
      </c>
      <c r="E112" s="1">
        <v>0.65</v>
      </c>
      <c r="F112">
        <v>19.899999999999999</v>
      </c>
      <c r="G112">
        <f t="shared" ca="1" si="11"/>
        <v>54.048620189015942</v>
      </c>
      <c r="H112">
        <f t="shared" ca="1" si="12"/>
        <v>19.860527102881314</v>
      </c>
      <c r="I112">
        <f>User_Model_Calcs!A112-Sat_Data!$B$5</f>
        <v>41.22999999999999</v>
      </c>
      <c r="J112">
        <f>(Earth_Data!$B$1/SQRT(1-Earth_Data!$B$2^2*SIN(RADIANS(User_Model_Calcs!B112))^2))*COS(RADIANS(User_Model_Calcs!B112))</f>
        <v>5298.1560290503503</v>
      </c>
      <c r="K112">
        <f>((Earth_Data!$B$1*(1-Earth_Data!$B$2^2))/SQRT(1-Earth_Data!$B$2^2*SIN(RADIANS(User_Model_Calcs!B112))^2))*SIN(RADIANS(User_Model_Calcs!B112))</f>
        <v>-3539.179753437963</v>
      </c>
      <c r="L112">
        <f t="shared" si="13"/>
        <v>-33.743009583137074</v>
      </c>
      <c r="M112">
        <f t="shared" si="14"/>
        <v>6371.5187071300179</v>
      </c>
      <c r="N112">
        <f>SQRT(User_Model_Calcs!M112^2+Sat_Data!$B$3^2-2*User_Model_Calcs!M112*Sat_Data!$B$3*COS(RADIANS(L112))*COS(RADIANS(I112)))</f>
        <v>38501.920176197505</v>
      </c>
      <c r="O112">
        <f>DEGREES(ACOS(((Earth_Data!$B$1+Sat_Data!$B$2)/User_Model_Calcs!N112)*SQRT(1-COS(RADIANS(User_Model_Calcs!I112))^2*COS(RADIANS(User_Model_Calcs!B112))^2)))</f>
        <v>31.164233030986914</v>
      </c>
      <c r="P112">
        <f t="shared" si="10"/>
        <v>57.511769548754238</v>
      </c>
    </row>
    <row r="113" spans="1:16" x14ac:dyDescent="0.25">
      <c r="A113">
        <v>138.67686587260431</v>
      </c>
      <c r="B113">
        <v>-33.672271579361087</v>
      </c>
      <c r="C113">
        <v>2500</v>
      </c>
      <c r="D113">
        <f t="shared" ca="1" si="9"/>
        <v>3</v>
      </c>
      <c r="E113" s="1">
        <v>0.65</v>
      </c>
      <c r="F113">
        <v>19.899999999999999</v>
      </c>
      <c r="G113">
        <f t="shared" ca="1" si="11"/>
        <v>54.048620189015942</v>
      </c>
      <c r="H113">
        <f t="shared" ca="1" si="12"/>
        <v>19.830270953754475</v>
      </c>
      <c r="I113">
        <f>User_Model_Calcs!A113-Sat_Data!$B$5</f>
        <v>28.67686587260431</v>
      </c>
      <c r="J113">
        <f>(Earth_Data!$B$1/SQRT(1-Earth_Data!$B$2^2*SIN(RADIANS(User_Model_Calcs!B113))^2))*COS(RADIANS(User_Model_Calcs!B113))</f>
        <v>5313.502115527257</v>
      </c>
      <c r="K113">
        <f>((Earth_Data!$B$1*(1-Earth_Data!$B$2^2))/SQRT(1-Earth_Data!$B$2^2*SIN(RADIANS(User_Model_Calcs!B113))^2))*SIN(RADIANS(User_Model_Calcs!B113))</f>
        <v>-3516.253131913486</v>
      </c>
      <c r="L113">
        <f t="shared" si="13"/>
        <v>-33.494921962226648</v>
      </c>
      <c r="M113">
        <f t="shared" si="14"/>
        <v>6371.6042579089954</v>
      </c>
      <c r="N113">
        <f>SQRT(User_Model_Calcs!M113^2+Sat_Data!$B$3^2-2*User_Model_Calcs!M113*Sat_Data!$B$3*COS(RADIANS(L113))*COS(RADIANS(I113)))</f>
        <v>37753.077503079177</v>
      </c>
      <c r="O113">
        <f>DEGREES(ACOS(((Earth_Data!$B$1+Sat_Data!$B$2)/User_Model_Calcs!N113)*SQRT(1-COS(RADIANS(User_Model_Calcs!I113))^2*COS(RADIANS(User_Model_Calcs!B113))^2)))</f>
        <v>40.258960613016207</v>
      </c>
      <c r="P113">
        <f t="shared" si="10"/>
        <v>44.610765269861368</v>
      </c>
    </row>
    <row r="114" spans="1:16" x14ac:dyDescent="0.25">
      <c r="A114" s="5">
        <v>151.09800000000001</v>
      </c>
      <c r="B114">
        <v>-33.893999999999998</v>
      </c>
      <c r="C114">
        <v>400</v>
      </c>
      <c r="D114">
        <f t="shared" ca="1" si="9"/>
        <v>3</v>
      </c>
      <c r="E114" s="1">
        <v>0.65</v>
      </c>
      <c r="F114">
        <v>19.899999999999999</v>
      </c>
      <c r="G114">
        <f t="shared" ca="1" si="11"/>
        <v>54.048620189015942</v>
      </c>
      <c r="H114">
        <f t="shared" ca="1" si="12"/>
        <v>17.050609297546472</v>
      </c>
      <c r="I114">
        <f>User_Model_Calcs!A114-Sat_Data!$B$5</f>
        <v>41.098000000000013</v>
      </c>
      <c r="J114">
        <f>(Earth_Data!$B$1/SQRT(1-Earth_Data!$B$2^2*SIN(RADIANS(User_Model_Calcs!B114))^2))*COS(RADIANS(User_Model_Calcs!B114))</f>
        <v>5299.8267232238168</v>
      </c>
      <c r="K114">
        <f>((Earth_Data!$B$1*(1-Earth_Data!$B$2^2))/SQRT(1-Earth_Data!$B$2^2*SIN(RADIANS(User_Model_Calcs!B114))^2))*SIN(RADIANS(User_Model_Calcs!B114))</f>
        <v>-3536.6942010961193</v>
      </c>
      <c r="L114">
        <f t="shared" si="13"/>
        <v>-33.716078497484446</v>
      </c>
      <c r="M114">
        <f t="shared" si="14"/>
        <v>6371.5280089052594</v>
      </c>
      <c r="N114">
        <f>SQRT(User_Model_Calcs!M114^2+Sat_Data!$B$3^2-2*User_Model_Calcs!M114*Sat_Data!$B$3*COS(RADIANS(L114))*COS(RADIANS(I114)))</f>
        <v>38491.743164839514</v>
      </c>
      <c r="O114">
        <f>DEGREES(ACOS(((Earth_Data!$B$1+Sat_Data!$B$2)/User_Model_Calcs!N114)*SQRT(1-COS(RADIANS(User_Model_Calcs!I114))^2*COS(RADIANS(User_Model_Calcs!B114))^2)))</f>
        <v>31.280340977597383</v>
      </c>
      <c r="P114">
        <f t="shared" si="10"/>
        <v>57.409193174355295</v>
      </c>
    </row>
    <row r="115" spans="1:16" x14ac:dyDescent="0.25">
      <c r="A115">
        <v>153.34800000000001</v>
      </c>
      <c r="B115">
        <v>-33.866999999999997</v>
      </c>
      <c r="C115">
        <v>375</v>
      </c>
      <c r="D115">
        <f t="shared" ca="1" si="9"/>
        <v>3</v>
      </c>
      <c r="E115" s="1">
        <v>0.65</v>
      </c>
      <c r="F115">
        <v>19.899999999999999</v>
      </c>
      <c r="G115">
        <f t="shared" ca="1" si="11"/>
        <v>54.048620189015942</v>
      </c>
      <c r="H115">
        <f t="shared" ca="1" si="12"/>
        <v>16.318012935708332</v>
      </c>
      <c r="I115">
        <f>User_Model_Calcs!A115-Sat_Data!$B$5</f>
        <v>43.348000000000013</v>
      </c>
      <c r="J115">
        <f>(Earth_Data!$B$1/SQRT(1-Earth_Data!$B$2^2*SIN(RADIANS(User_Model_Calcs!B115))^2))*COS(RADIANS(User_Model_Calcs!B115))</f>
        <v>5301.496238593606</v>
      </c>
      <c r="K115">
        <f>((Earth_Data!$B$1*(1-Earth_Data!$B$2^2))/SQRT(1-Earth_Data!$B$2^2*SIN(RADIANS(User_Model_Calcs!B115))^2))*SIN(RADIANS(User_Model_Calcs!B115))</f>
        <v>-3534.2078726493337</v>
      </c>
      <c r="L115">
        <f t="shared" si="13"/>
        <v>-33.689147569268385</v>
      </c>
      <c r="M115">
        <f t="shared" si="14"/>
        <v>6371.537307033419</v>
      </c>
      <c r="N115">
        <f>SQRT(User_Model_Calcs!M115^2+Sat_Data!$B$3^2-2*User_Model_Calcs!M115*Sat_Data!$B$3*COS(RADIANS(L115))*COS(RADIANS(I115)))</f>
        <v>38643.313350365286</v>
      </c>
      <c r="O115">
        <f>DEGREES(ACOS(((Earth_Data!$B$1+Sat_Data!$B$2)/User_Model_Calcs!N115)*SQRT(1-COS(RADIANS(User_Model_Calcs!I115))^2*COS(RADIANS(User_Model_Calcs!B115))^2)))</f>
        <v>29.5704257952553</v>
      </c>
      <c r="P115">
        <f t="shared" si="10"/>
        <v>59.443857407438493</v>
      </c>
    </row>
    <row r="116" spans="1:16" x14ac:dyDescent="0.25">
      <c r="A116" s="5">
        <v>121.69168725550905</v>
      </c>
      <c r="B116">
        <v>-33.226609881621158</v>
      </c>
      <c r="C116">
        <v>950</v>
      </c>
      <c r="D116">
        <f t="shared" ca="1" si="9"/>
        <v>0.75</v>
      </c>
      <c r="E116" s="1">
        <v>0.65</v>
      </c>
      <c r="F116">
        <v>19.899999999999999</v>
      </c>
      <c r="G116">
        <f t="shared" ca="1" si="11"/>
        <v>42.007420362456692</v>
      </c>
      <c r="H116">
        <f t="shared" ca="1" si="12"/>
        <v>14.331774179725256</v>
      </c>
      <c r="I116">
        <f>User_Model_Calcs!A116-Sat_Data!$B$5</f>
        <v>11.691687255509052</v>
      </c>
      <c r="J116">
        <f>(Earth_Data!$B$1/SQRT(1-Earth_Data!$B$2^2*SIN(RADIANS(User_Model_Calcs!B116))^2))*COS(RADIANS(User_Model_Calcs!B116))</f>
        <v>5340.7476160229035</v>
      </c>
      <c r="K116">
        <f>((Earth_Data!$B$1*(1-Earth_Data!$B$2^2))/SQRT(1-Earth_Data!$B$2^2*SIN(RADIANS(User_Model_Calcs!B116))^2))*SIN(RADIANS(User_Model_Calcs!B116))</f>
        <v>-3475.0106484529883</v>
      </c>
      <c r="L116">
        <f t="shared" si="13"/>
        <v>-33.050441697066425</v>
      </c>
      <c r="M116">
        <f t="shared" si="14"/>
        <v>6371.7567518633341</v>
      </c>
      <c r="N116">
        <f>SQRT(User_Model_Calcs!M116^2+Sat_Data!$B$3^2-2*User_Model_Calcs!M116*Sat_Data!$B$3*COS(RADIANS(L116))*COS(RADIANS(I116)))</f>
        <v>37113.100494847204</v>
      </c>
      <c r="O116">
        <f>DEGREES(ACOS(((Earth_Data!$B$1+Sat_Data!$B$2)/User_Model_Calcs!N116)*SQRT(1-COS(RADIANS(User_Model_Calcs!I116))^2*COS(RADIANS(User_Model_Calcs!B116))^2)))</f>
        <v>49.334946568098367</v>
      </c>
      <c r="P116">
        <f t="shared" si="10"/>
        <v>20.689478481488884</v>
      </c>
    </row>
    <row r="117" spans="1:16" x14ac:dyDescent="0.25">
      <c r="A117" s="5">
        <v>121.46391220395881</v>
      </c>
      <c r="B117">
        <v>-33.881881727857014</v>
      </c>
      <c r="C117">
        <v>950</v>
      </c>
      <c r="D117">
        <f t="shared" ca="1" si="9"/>
        <v>3</v>
      </c>
      <c r="E117" s="1">
        <v>0.65</v>
      </c>
      <c r="F117">
        <v>19.899999999999999</v>
      </c>
      <c r="G117">
        <f t="shared" ca="1" si="11"/>
        <v>54.048620189015942</v>
      </c>
      <c r="H117">
        <f t="shared" ca="1" si="12"/>
        <v>19.644396558762054</v>
      </c>
      <c r="I117">
        <f>User_Model_Calcs!A117-Sat_Data!$B$5</f>
        <v>11.463912203958813</v>
      </c>
      <c r="J117">
        <f>(Earth_Data!$B$1/SQRT(1-Earth_Data!$B$2^2*SIN(RADIANS(User_Model_Calcs!B117))^2))*COS(RADIANS(User_Model_Calcs!B117))</f>
        <v>5300.5761891112488</v>
      </c>
      <c r="K117">
        <f>((Earth_Data!$B$1*(1-Earth_Data!$B$2^2))/SQRT(1-Earth_Data!$B$2^2*SIN(RADIANS(User_Model_Calcs!B117))^2))*SIN(RADIANS(User_Model_Calcs!B117))</f>
        <v>-3535.5783709577986</v>
      </c>
      <c r="L117">
        <f t="shared" si="13"/>
        <v>-33.703991207007888</v>
      </c>
      <c r="M117">
        <f t="shared" si="14"/>
        <v>6371.5321825882456</v>
      </c>
      <c r="N117">
        <f>SQRT(User_Model_Calcs!M117^2+Sat_Data!$B$3^2-2*User_Model_Calcs!M117*Sat_Data!$B$3*COS(RADIANS(L117))*COS(RADIANS(I117)))</f>
        <v>37152.92767070936</v>
      </c>
      <c r="O117">
        <f>DEGREES(ACOS(((Earth_Data!$B$1+Sat_Data!$B$2)/User_Model_Calcs!N117)*SQRT(1-COS(RADIANS(User_Model_Calcs!I117))^2*COS(RADIANS(User_Model_Calcs!B117))^2)))</f>
        <v>48.714917189758118</v>
      </c>
      <c r="P117">
        <f t="shared" si="10"/>
        <v>19.989960619297019</v>
      </c>
    </row>
    <row r="118" spans="1:16" x14ac:dyDescent="0.25">
      <c r="A118" s="5">
        <v>151.11099999999999</v>
      </c>
      <c r="B118">
        <v>-33.799999999999997</v>
      </c>
      <c r="C118">
        <v>400</v>
      </c>
      <c r="D118">
        <f t="shared" ca="1" si="9"/>
        <v>3</v>
      </c>
      <c r="E118" s="1">
        <v>0.65</v>
      </c>
      <c r="F118">
        <v>19.899999999999999</v>
      </c>
      <c r="G118">
        <f t="shared" ca="1" si="11"/>
        <v>54.048620189015942</v>
      </c>
      <c r="H118">
        <f t="shared" ca="1" si="12"/>
        <v>16.901640313833433</v>
      </c>
      <c r="I118">
        <f>User_Model_Calcs!A118-Sat_Data!$B$5</f>
        <v>41.11099999999999</v>
      </c>
      <c r="J118">
        <f>(Earth_Data!$B$1/SQRT(1-Earth_Data!$B$2^2*SIN(RADIANS(User_Model_Calcs!B118))^2))*COS(RADIANS(User_Model_Calcs!B118))</f>
        <v>5305.6340157809118</v>
      </c>
      <c r="K118">
        <f>((Earth_Data!$B$1*(1-Earth_Data!$B$2^2))/SQRT(1-Earth_Data!$B$2^2*SIN(RADIANS(User_Model_Calcs!B118))^2))*SIN(RADIANS(User_Model_Calcs!B118))</f>
        <v>-3528.034745756539</v>
      </c>
      <c r="L118">
        <f t="shared" si="13"/>
        <v>-33.622319649283092</v>
      </c>
      <c r="M118">
        <f t="shared" si="14"/>
        <v>6371.5603643594941</v>
      </c>
      <c r="N118">
        <f>SQRT(User_Model_Calcs!M118^2+Sat_Data!$B$3^2-2*User_Model_Calcs!M118*Sat_Data!$B$3*COS(RADIANS(L118))*COS(RADIANS(I118)))</f>
        <v>38487.821427669303</v>
      </c>
      <c r="O118">
        <f>DEGREES(ACOS(((Earth_Data!$B$1+Sat_Data!$B$2)/User_Model_Calcs!N118)*SQRT(1-COS(RADIANS(User_Model_Calcs!I118))^2*COS(RADIANS(User_Model_Calcs!B118))^2)))</f>
        <v>31.325471292787974</v>
      </c>
      <c r="P118">
        <f t="shared" si="10"/>
        <v>57.484667040655843</v>
      </c>
    </row>
    <row r="119" spans="1:16" x14ac:dyDescent="0.25">
      <c r="A119">
        <v>158.55157305482169</v>
      </c>
      <c r="B119">
        <v>-33.789000000000001</v>
      </c>
      <c r="C119">
        <v>950</v>
      </c>
      <c r="D119">
        <f t="shared" ca="1" si="9"/>
        <v>0.75</v>
      </c>
      <c r="E119" s="1">
        <v>0.65</v>
      </c>
      <c r="F119">
        <v>19.899999999999999</v>
      </c>
      <c r="G119">
        <f t="shared" ca="1" si="11"/>
        <v>42.007420362456692</v>
      </c>
      <c r="H119">
        <f t="shared" ca="1" si="12"/>
        <v>17.870799051702551</v>
      </c>
      <c r="I119">
        <f>User_Model_Calcs!A119-Sat_Data!$B$5</f>
        <v>48.551573054821688</v>
      </c>
      <c r="J119">
        <f>(Earth_Data!$B$1/SQRT(1-Earth_Data!$B$2^2*SIN(RADIANS(User_Model_Calcs!B119))^2))*COS(RADIANS(User_Model_Calcs!B119))</f>
        <v>5306.3126580480557</v>
      </c>
      <c r="K119">
        <f>((Earth_Data!$B$1*(1-Earth_Data!$B$2^2))/SQRT(1-Earth_Data!$B$2^2*SIN(RADIANS(User_Model_Calcs!B119))^2))*SIN(RADIANS(User_Model_Calcs!B119))</f>
        <v>-3527.020791502357</v>
      </c>
      <c r="L119">
        <f t="shared" si="13"/>
        <v>-33.611347993770856</v>
      </c>
      <c r="M119">
        <f t="shared" si="14"/>
        <v>6371.56414773099</v>
      </c>
      <c r="N119">
        <f>SQRT(User_Model_Calcs!M119^2+Sat_Data!$B$3^2-2*User_Model_Calcs!M119*Sat_Data!$B$3*COS(RADIANS(L119))*COS(RADIANS(I119)))</f>
        <v>39015.500141063334</v>
      </c>
      <c r="O119">
        <f>DEGREES(ACOS(((Earth_Data!$B$1+Sat_Data!$B$2)/User_Model_Calcs!N119)*SQRT(1-COS(RADIANS(User_Model_Calcs!I119))^2*COS(RADIANS(User_Model_Calcs!B119))^2)))</f>
        <v>25.515781964106466</v>
      </c>
      <c r="P119">
        <f t="shared" si="10"/>
        <v>63.842687148550709</v>
      </c>
    </row>
    <row r="120" spans="1:16" x14ac:dyDescent="0.25">
      <c r="A120" s="5">
        <v>152.39527072141516</v>
      </c>
      <c r="B120">
        <v>-33.787999999999997</v>
      </c>
      <c r="C120">
        <v>400</v>
      </c>
      <c r="D120">
        <f t="shared" ca="1" si="9"/>
        <v>0.75</v>
      </c>
      <c r="E120" s="1">
        <v>0.65</v>
      </c>
      <c r="F120">
        <v>19.899999999999999</v>
      </c>
      <c r="G120">
        <f t="shared" ca="1" si="11"/>
        <v>42.007420362456692</v>
      </c>
      <c r="H120">
        <f t="shared" ca="1" si="12"/>
        <v>17.029489327985704</v>
      </c>
      <c r="I120">
        <f>User_Model_Calcs!A120-Sat_Data!$B$5</f>
        <v>42.395270721415159</v>
      </c>
      <c r="J120">
        <f>(Earth_Data!$B$1/SQRT(1-Earth_Data!$B$2^2*SIN(RADIANS(User_Model_Calcs!B120))^2))*COS(RADIANS(User_Model_Calcs!B120))</f>
        <v>5306.3743430864561</v>
      </c>
      <c r="K120">
        <f>((Earth_Data!$B$1*(1-Earth_Data!$B$2^2))/SQRT(1-Earth_Data!$B$2^2*SIN(RADIANS(User_Model_Calcs!B120))^2))*SIN(RADIANS(User_Model_Calcs!B120))</f>
        <v>-3526.9286074723891</v>
      </c>
      <c r="L120">
        <f t="shared" si="13"/>
        <v>-33.610350571836292</v>
      </c>
      <c r="M120">
        <f t="shared" si="14"/>
        <v>6371.5644916435822</v>
      </c>
      <c r="N120">
        <f>SQRT(User_Model_Calcs!M120^2+Sat_Data!$B$3^2-2*User_Model_Calcs!M120*Sat_Data!$B$3*COS(RADIANS(L120))*COS(RADIANS(I120)))</f>
        <v>38573.884168444645</v>
      </c>
      <c r="O120">
        <f>DEGREES(ACOS(((Earth_Data!$B$1+Sat_Data!$B$2)/User_Model_Calcs!N120)*SQRT(1-COS(RADIANS(User_Model_Calcs!I120))^2*COS(RADIANS(User_Model_Calcs!B120))^2)))</f>
        <v>30.349437063092253</v>
      </c>
      <c r="P120">
        <f t="shared" si="10"/>
        <v>58.65307750950646</v>
      </c>
    </row>
    <row r="121" spans="1:16" x14ac:dyDescent="0.25">
      <c r="A121">
        <v>138.73509243259863</v>
      </c>
      <c r="B121">
        <v>-32.496914677015624</v>
      </c>
      <c r="C121">
        <v>6250</v>
      </c>
      <c r="D121">
        <f t="shared" ca="1" si="9"/>
        <v>0.75</v>
      </c>
      <c r="E121" s="1">
        <v>0.65</v>
      </c>
      <c r="F121">
        <v>19.899999999999999</v>
      </c>
      <c r="G121">
        <f t="shared" ca="1" si="11"/>
        <v>42.007420362456692</v>
      </c>
      <c r="H121">
        <f t="shared" ca="1" si="12"/>
        <v>17.090301539822914</v>
      </c>
      <c r="I121">
        <f>User_Model_Calcs!A121-Sat_Data!$B$5</f>
        <v>28.735092432598634</v>
      </c>
      <c r="J121">
        <f>(Earth_Data!$B$1/SQRT(1-Earth_Data!$B$2^2*SIN(RADIANS(User_Model_Calcs!B121))^2))*COS(RADIANS(User_Model_Calcs!B121))</f>
        <v>5384.6581988877997</v>
      </c>
      <c r="K121">
        <f>((Earth_Data!$B$1*(1-Earth_Data!$B$2^2))/SQRT(1-Earth_Data!$B$2^2*SIN(RADIANS(User_Model_Calcs!B121))^2))*SIN(RADIANS(User_Model_Calcs!B121))</f>
        <v>-3407.0358122174316</v>
      </c>
      <c r="L121">
        <f t="shared" si="13"/>
        <v>-32.322772425762643</v>
      </c>
      <c r="M121">
        <f t="shared" si="14"/>
        <v>6372.0041544699025</v>
      </c>
      <c r="N121">
        <f>SQRT(User_Model_Calcs!M121^2+Sat_Data!$B$3^2-2*User_Model_Calcs!M121*Sat_Data!$B$3*COS(RADIANS(L121))*COS(RADIANS(I121)))</f>
        <v>37686.299217510292</v>
      </c>
      <c r="O121">
        <f>DEGREES(ACOS(((Earth_Data!$B$1+Sat_Data!$B$2)/User_Model_Calcs!N121)*SQRT(1-COS(RADIANS(User_Model_Calcs!I121))^2*COS(RADIANS(User_Model_Calcs!B121))^2)))</f>
        <v>41.142729886634356</v>
      </c>
      <c r="P121">
        <f t="shared" si="10"/>
        <v>45.581952819557067</v>
      </c>
    </row>
    <row r="122" spans="1:16" x14ac:dyDescent="0.25">
      <c r="A122" s="5">
        <v>127.75676441138793</v>
      </c>
      <c r="B122">
        <v>-34.38966935791678</v>
      </c>
      <c r="C122">
        <v>950</v>
      </c>
      <c r="D122">
        <f t="shared" ca="1" si="9"/>
        <v>1.2</v>
      </c>
      <c r="E122" s="1">
        <v>0.65</v>
      </c>
      <c r="F122">
        <v>19.899999999999999</v>
      </c>
      <c r="G122">
        <f t="shared" ca="1" si="11"/>
        <v>46.089820015575185</v>
      </c>
      <c r="H122">
        <f t="shared" ca="1" si="12"/>
        <v>15.53116292204845</v>
      </c>
      <c r="I122">
        <f>User_Model_Calcs!A122-Sat_Data!$B$5</f>
        <v>17.756764411387934</v>
      </c>
      <c r="J122">
        <f>(Earth_Data!$B$1/SQRT(1-Earth_Data!$B$2^2*SIN(RADIANS(User_Model_Calcs!B122))^2))*COS(RADIANS(User_Model_Calcs!B122))</f>
        <v>5268.9684605040065</v>
      </c>
      <c r="K122">
        <f>((Earth_Data!$B$1*(1-Earth_Data!$B$2^2))/SQRT(1-Earth_Data!$B$2^2*SIN(RADIANS(User_Model_Calcs!B122))^2))*SIN(RADIANS(User_Model_Calcs!B122))</f>
        <v>-3582.200052755772</v>
      </c>
      <c r="L122">
        <f t="shared" si="13"/>
        <v>-34.210507865352</v>
      </c>
      <c r="M122">
        <f t="shared" si="14"/>
        <v>6371.3566730916436</v>
      </c>
      <c r="N122">
        <f>SQRT(User_Model_Calcs!M122^2+Sat_Data!$B$3^2-2*User_Model_Calcs!M122*Sat_Data!$B$3*COS(RADIANS(L122))*COS(RADIANS(I122)))</f>
        <v>37353.091958335739</v>
      </c>
      <c r="O122">
        <f>DEGREES(ACOS(((Earth_Data!$B$1+Sat_Data!$B$2)/User_Model_Calcs!N122)*SQRT(1-COS(RADIANS(User_Model_Calcs!I122))^2*COS(RADIANS(User_Model_Calcs!B122))^2)))</f>
        <v>45.733693397174022</v>
      </c>
      <c r="P122">
        <f t="shared" si="10"/>
        <v>29.551759298806456</v>
      </c>
    </row>
    <row r="123" spans="1:16" x14ac:dyDescent="0.25">
      <c r="A123" s="5">
        <v>121.01996428559924</v>
      </c>
      <c r="B123">
        <v>-33.541701394551446</v>
      </c>
      <c r="C123">
        <v>950</v>
      </c>
      <c r="D123">
        <f t="shared" ca="1" si="9"/>
        <v>3</v>
      </c>
      <c r="E123" s="1">
        <v>0.65</v>
      </c>
      <c r="F123">
        <v>19.899999999999999</v>
      </c>
      <c r="G123">
        <f t="shared" ca="1" si="11"/>
        <v>54.048620189015942</v>
      </c>
      <c r="H123">
        <f t="shared" ca="1" si="12"/>
        <v>21.909338494276732</v>
      </c>
      <c r="I123">
        <f>User_Model_Calcs!A123-Sat_Data!$B$5</f>
        <v>11.019964285599244</v>
      </c>
      <c r="J123">
        <f>(Earth_Data!$B$1/SQRT(1-Earth_Data!$B$2^2*SIN(RADIANS(User_Model_Calcs!B123))^2))*COS(RADIANS(User_Model_Calcs!B123))</f>
        <v>5321.5179327744372</v>
      </c>
      <c r="K123">
        <f>((Earth_Data!$B$1*(1-Earth_Data!$B$2^2))/SQRT(1-Earth_Data!$B$2^2*SIN(RADIANS(User_Model_Calcs!B123))^2))*SIN(RADIANS(User_Model_Calcs!B123))</f>
        <v>-3504.1915482578679</v>
      </c>
      <c r="L123">
        <f t="shared" si="13"/>
        <v>-33.36469349908171</v>
      </c>
      <c r="M123">
        <f t="shared" si="14"/>
        <v>6371.6490421021927</v>
      </c>
      <c r="N123">
        <f>SQRT(User_Model_Calcs!M123^2+Sat_Data!$B$3^2-2*User_Model_Calcs!M123*Sat_Data!$B$3*COS(RADIANS(L123))*COS(RADIANS(I123)))</f>
        <v>37120.518653099331</v>
      </c>
      <c r="O123">
        <f>DEGREES(ACOS(((Earth_Data!$B$1+Sat_Data!$B$2)/User_Model_Calcs!N123)*SQRT(1-COS(RADIANS(User_Model_Calcs!I123))^2*COS(RADIANS(User_Model_Calcs!B123))^2)))</f>
        <v>49.217585243529392</v>
      </c>
      <c r="P123">
        <f t="shared" si="10"/>
        <v>19.414811521601344</v>
      </c>
    </row>
    <row r="124" spans="1:16" x14ac:dyDescent="0.25">
      <c r="A124" s="5">
        <v>122.22745712895698</v>
      </c>
      <c r="B124">
        <v>-34.120116653168601</v>
      </c>
      <c r="C124">
        <v>950</v>
      </c>
      <c r="D124">
        <f t="shared" ca="1" si="9"/>
        <v>0.75</v>
      </c>
      <c r="E124" s="1">
        <v>0.65</v>
      </c>
      <c r="F124">
        <v>19.899999999999999</v>
      </c>
      <c r="G124">
        <f t="shared" ca="1" si="11"/>
        <v>42.007420362456692</v>
      </c>
      <c r="H124">
        <f t="shared" ca="1" si="12"/>
        <v>19.144288368406926</v>
      </c>
      <c r="I124">
        <f>User_Model_Calcs!A124-Sat_Data!$B$5</f>
        <v>12.227457128956985</v>
      </c>
      <c r="J124">
        <f>(Earth_Data!$B$1/SQRT(1-Earth_Data!$B$2^2*SIN(RADIANS(User_Model_Calcs!B124))^2))*COS(RADIANS(User_Model_Calcs!B124))</f>
        <v>5285.7988086715068</v>
      </c>
      <c r="K124">
        <f>((Earth_Data!$B$1*(1-Earth_Data!$B$2^2))/SQRT(1-Earth_Data!$B$2^2*SIN(RADIANS(User_Model_Calcs!B124))^2))*SIN(RADIANS(User_Model_Calcs!B124))</f>
        <v>-3557.4859136629311</v>
      </c>
      <c r="L124">
        <f t="shared" si="13"/>
        <v>-33.941622881995869</v>
      </c>
      <c r="M124">
        <f t="shared" si="14"/>
        <v>6371.4499975800882</v>
      </c>
      <c r="N124">
        <f>SQRT(User_Model_Calcs!M124^2+Sat_Data!$B$3^2-2*User_Model_Calcs!M124*Sat_Data!$B$3*COS(RADIANS(L124))*COS(RADIANS(I124)))</f>
        <v>37185.745082521295</v>
      </c>
      <c r="O124">
        <f>DEGREES(ACOS(((Earth_Data!$B$1+Sat_Data!$B$2)/User_Model_Calcs!N124)*SQRT(1-COS(RADIANS(User_Model_Calcs!I124))^2*COS(RADIANS(User_Model_Calcs!B124))^2)))</f>
        <v>48.212142325827841</v>
      </c>
      <c r="P124">
        <f t="shared" si="10"/>
        <v>21.123518186512992</v>
      </c>
    </row>
    <row r="125" spans="1:16" x14ac:dyDescent="0.25">
      <c r="A125">
        <v>151.71</v>
      </c>
      <c r="B125">
        <v>-33.633000000000003</v>
      </c>
      <c r="C125">
        <v>375</v>
      </c>
      <c r="D125">
        <f t="shared" ca="1" si="9"/>
        <v>3</v>
      </c>
      <c r="E125" s="1">
        <v>0.65</v>
      </c>
      <c r="F125">
        <v>19.899999999999999</v>
      </c>
      <c r="G125">
        <f t="shared" ca="1" si="11"/>
        <v>54.048620189015942</v>
      </c>
      <c r="H125">
        <f t="shared" ca="1" si="12"/>
        <v>14.528032603458563</v>
      </c>
      <c r="I125">
        <f>User_Model_Calcs!A125-Sat_Data!$B$5</f>
        <v>41.710000000000008</v>
      </c>
      <c r="J125">
        <f>(Earth_Data!$B$1/SQRT(1-Earth_Data!$B$2^2*SIN(RADIANS(User_Model_Calcs!B125))^2))*COS(RADIANS(User_Model_Calcs!B125))</f>
        <v>5315.9159398405573</v>
      </c>
      <c r="K125">
        <f>((Earth_Data!$B$1*(1-Earth_Data!$B$2^2))/SQRT(1-Earth_Data!$B$2^2*SIN(RADIANS(User_Model_Calcs!B125))^2))*SIN(RADIANS(User_Model_Calcs!B125))</f>
        <v>-3512.6272652709126</v>
      </c>
      <c r="L125">
        <f t="shared" si="13"/>
        <v>-33.455752776891728</v>
      </c>
      <c r="M125">
        <f t="shared" si="14"/>
        <v>6371.6177368212793</v>
      </c>
      <c r="N125">
        <f>SQRT(User_Model_Calcs!M125^2+Sat_Data!$B$3^2-2*User_Model_Calcs!M125*Sat_Data!$B$3*COS(RADIANS(L125))*COS(RADIANS(I125)))</f>
        <v>38519.602462708761</v>
      </c>
      <c r="O125">
        <f>DEGREES(ACOS(((Earth_Data!$B$1+Sat_Data!$B$2)/User_Model_Calcs!N125)*SQRT(1-COS(RADIANS(User_Model_Calcs!I125))^2*COS(RADIANS(User_Model_Calcs!B125))^2)))</f>
        <v>30.964268113929911</v>
      </c>
      <c r="P125">
        <f t="shared" si="10"/>
        <v>58.141818524603053</v>
      </c>
    </row>
    <row r="126" spans="1:16" x14ac:dyDescent="0.25">
      <c r="A126">
        <v>153.18100000000001</v>
      </c>
      <c r="B126">
        <v>-33.613999999999997</v>
      </c>
      <c r="C126">
        <v>375</v>
      </c>
      <c r="D126">
        <f t="shared" ca="1" si="9"/>
        <v>1.2</v>
      </c>
      <c r="E126" s="1">
        <v>0.65</v>
      </c>
      <c r="F126">
        <v>19.899999999999999</v>
      </c>
      <c r="G126">
        <f t="shared" ca="1" si="11"/>
        <v>46.089820015575185</v>
      </c>
      <c r="H126">
        <f t="shared" ca="1" si="12"/>
        <v>23.535247552830164</v>
      </c>
      <c r="I126">
        <f>User_Model_Calcs!A126-Sat_Data!$B$5</f>
        <v>43.181000000000012</v>
      </c>
      <c r="J126">
        <f>(Earth_Data!$B$1/SQRT(1-Earth_Data!$B$2^2*SIN(RADIANS(User_Model_Calcs!B126))^2))*COS(RADIANS(User_Model_Calcs!B126))</f>
        <v>5317.0828755422517</v>
      </c>
      <c r="K126">
        <f>((Earth_Data!$B$1*(1-Earth_Data!$B$2^2))/SQRT(1-Earth_Data!$B$2^2*SIN(RADIANS(User_Model_Calcs!B126))^2))*SIN(RADIANS(User_Model_Calcs!B126))</f>
        <v>-3510.8724477648489</v>
      </c>
      <c r="L126">
        <f t="shared" si="13"/>
        <v>-33.43680243529176</v>
      </c>
      <c r="M126">
        <f t="shared" si="14"/>
        <v>6371.6242552318636</v>
      </c>
      <c r="N126">
        <f>SQRT(User_Model_Calcs!M126^2+Sat_Data!$B$3^2-2*User_Model_Calcs!M126*Sat_Data!$B$3*COS(RADIANS(L126))*COS(RADIANS(I126)))</f>
        <v>38619.363633550762</v>
      </c>
      <c r="O126">
        <f>DEGREES(ACOS(((Earth_Data!$B$1+Sat_Data!$B$2)/User_Model_Calcs!N126)*SQRT(1-COS(RADIANS(User_Model_Calcs!I126))^2*COS(RADIANS(User_Model_Calcs!B126))^2)))</f>
        <v>29.839177805322798</v>
      </c>
      <c r="P126">
        <f t="shared" si="10"/>
        <v>59.463188492154387</v>
      </c>
    </row>
    <row r="127" spans="1:16" x14ac:dyDescent="0.25">
      <c r="A127" s="5">
        <v>132.33090539946102</v>
      </c>
      <c r="B127">
        <v>-33.721334188325834</v>
      </c>
      <c r="C127">
        <v>950</v>
      </c>
      <c r="D127">
        <f t="shared" ca="1" si="9"/>
        <v>3</v>
      </c>
      <c r="E127" s="1">
        <v>0.65</v>
      </c>
      <c r="F127">
        <v>19.899999999999999</v>
      </c>
      <c r="G127">
        <f t="shared" ca="1" si="11"/>
        <v>54.048620189015942</v>
      </c>
      <c r="H127">
        <f t="shared" ca="1" si="12"/>
        <v>21.712083759973876</v>
      </c>
      <c r="I127">
        <f>User_Model_Calcs!A127-Sat_Data!$B$5</f>
        <v>22.330905399461017</v>
      </c>
      <c r="J127">
        <f>(Earth_Data!$B$1/SQRT(1-Earth_Data!$B$2^2*SIN(RADIANS(User_Model_Calcs!B127))^2))*COS(RADIANS(User_Model_Calcs!B127))</f>
        <v>5310.4829738330773</v>
      </c>
      <c r="K127">
        <f>((Earth_Data!$B$1*(1-Earth_Data!$B$2^2))/SQRT(1-Earth_Data!$B$2^2*SIN(RADIANS(User_Model_Calcs!B127))^2))*SIN(RADIANS(User_Model_Calcs!B127))</f>
        <v>-3520.7806911862676</v>
      </c>
      <c r="L127">
        <f t="shared" si="13"/>
        <v>-33.543857115170624</v>
      </c>
      <c r="M127">
        <f t="shared" si="14"/>
        <v>6371.5874074520125</v>
      </c>
      <c r="N127">
        <f>SQRT(User_Model_Calcs!M127^2+Sat_Data!$B$3^2-2*User_Model_Calcs!M127*Sat_Data!$B$3*COS(RADIANS(L127))*COS(RADIANS(I127)))</f>
        <v>37472.290142695259</v>
      </c>
      <c r="O127">
        <f>DEGREES(ACOS(((Earth_Data!$B$1+Sat_Data!$B$2)/User_Model_Calcs!N127)*SQRT(1-COS(RADIANS(User_Model_Calcs!I127))^2*COS(RADIANS(User_Model_Calcs!B127))^2)))</f>
        <v>44.045627296432549</v>
      </c>
      <c r="P127">
        <f t="shared" si="10"/>
        <v>36.497844842667391</v>
      </c>
    </row>
    <row r="128" spans="1:16" x14ac:dyDescent="0.25">
      <c r="A128" s="5">
        <v>129.92794688967425</v>
      </c>
      <c r="B128">
        <v>-33.303031642926349</v>
      </c>
      <c r="C128">
        <v>950</v>
      </c>
      <c r="D128">
        <f t="shared" ca="1" si="9"/>
        <v>1.2</v>
      </c>
      <c r="E128" s="1">
        <v>0.65</v>
      </c>
      <c r="F128">
        <v>19.899999999999999</v>
      </c>
      <c r="G128">
        <f t="shared" ca="1" si="11"/>
        <v>46.089820015575185</v>
      </c>
      <c r="H128">
        <f t="shared" ca="1" si="12"/>
        <v>18.855976028687817</v>
      </c>
      <c r="I128">
        <f>User_Model_Calcs!A128-Sat_Data!$B$5</f>
        <v>19.927946889674246</v>
      </c>
      <c r="J128">
        <f>(Earth_Data!$B$1/SQRT(1-Earth_Data!$B$2^2*SIN(RADIANS(User_Model_Calcs!B128))^2))*COS(RADIANS(User_Model_Calcs!B128))</f>
        <v>5336.0985163881878</v>
      </c>
      <c r="K128">
        <f>((Earth_Data!$B$1*(1-Earth_Data!$B$2^2))/SQRT(1-Earth_Data!$B$2^2*SIN(RADIANS(User_Model_Calcs!B128))^2))*SIN(RADIANS(User_Model_Calcs!B128))</f>
        <v>-3482.0977051159816</v>
      </c>
      <c r="L128">
        <f t="shared" si="13"/>
        <v>-33.126657842654794</v>
      </c>
      <c r="M128">
        <f t="shared" si="14"/>
        <v>6371.7306757720235</v>
      </c>
      <c r="N128">
        <f>SQRT(User_Model_Calcs!M128^2+Sat_Data!$B$3^2-2*User_Model_Calcs!M128*Sat_Data!$B$3*COS(RADIANS(L128))*COS(RADIANS(I128)))</f>
        <v>37354.70239545231</v>
      </c>
      <c r="O128">
        <f>DEGREES(ACOS(((Earth_Data!$B$1+Sat_Data!$B$2)/User_Model_Calcs!N128)*SQRT(1-COS(RADIANS(User_Model_Calcs!I128))^2*COS(RADIANS(User_Model_Calcs!B128))^2)))</f>
        <v>45.71677934404854</v>
      </c>
      <c r="P128">
        <f t="shared" si="10"/>
        <v>33.436619854525695</v>
      </c>
    </row>
    <row r="129" spans="1:16" x14ac:dyDescent="0.25">
      <c r="A129">
        <v>137.67012870565802</v>
      </c>
      <c r="B129">
        <v>-33.346676268399797</v>
      </c>
      <c r="C129">
        <v>4700</v>
      </c>
      <c r="D129">
        <f t="shared" ca="1" si="9"/>
        <v>0.75</v>
      </c>
      <c r="E129" s="1">
        <v>0.65</v>
      </c>
      <c r="F129">
        <v>19.899999999999999</v>
      </c>
      <c r="G129">
        <f t="shared" ca="1" si="11"/>
        <v>42.007420362456692</v>
      </c>
      <c r="H129">
        <f t="shared" ca="1" si="12"/>
        <v>20.36125822476156</v>
      </c>
      <c r="I129">
        <f>User_Model_Calcs!A129-Sat_Data!$B$5</f>
        <v>27.670128705658016</v>
      </c>
      <c r="J129">
        <f>(Earth_Data!$B$1/SQRT(1-Earth_Data!$B$2^2*SIN(RADIANS(User_Model_Calcs!B129))^2))*COS(RADIANS(User_Model_Calcs!B129))</f>
        <v>5333.4391407943212</v>
      </c>
      <c r="K129">
        <f>((Earth_Data!$B$1*(1-Earth_Data!$B$2^2))/SQRT(1-Earth_Data!$B$2^2*SIN(RADIANS(User_Model_Calcs!B129))^2))*SIN(RADIANS(User_Model_Calcs!B129))</f>
        <v>-3486.1423929409843</v>
      </c>
      <c r="L129">
        <f t="shared" si="13"/>
        <v>-33.17018560129236</v>
      </c>
      <c r="M129">
        <f t="shared" si="14"/>
        <v>6371.7157699019463</v>
      </c>
      <c r="N129">
        <f>SQRT(User_Model_Calcs!M129^2+Sat_Data!$B$3^2-2*User_Model_Calcs!M129*Sat_Data!$B$3*COS(RADIANS(L129))*COS(RADIANS(I129)))</f>
        <v>37684.082914572886</v>
      </c>
      <c r="O129">
        <f>DEGREES(ACOS(((Earth_Data!$B$1+Sat_Data!$B$2)/User_Model_Calcs!N129)*SQRT(1-COS(RADIANS(User_Model_Calcs!I129))^2*COS(RADIANS(User_Model_Calcs!B129))^2)))</f>
        <v>41.167769698369035</v>
      </c>
      <c r="P129">
        <f t="shared" si="10"/>
        <v>43.647586551409198</v>
      </c>
    </row>
    <row r="130" spans="1:16" x14ac:dyDescent="0.25">
      <c r="A130" s="5">
        <v>132.4130295282024</v>
      </c>
      <c r="B130">
        <v>-33.710606334832555</v>
      </c>
      <c r="C130">
        <v>950</v>
      </c>
      <c r="D130">
        <f t="shared" ref="D130:D193" ca="1" si="15">CHOOSE(RANDBETWEEN(1,3),0.75,1.2,3)</f>
        <v>1.2</v>
      </c>
      <c r="E130" s="1">
        <v>0.65</v>
      </c>
      <c r="F130">
        <v>19.899999999999999</v>
      </c>
      <c r="G130">
        <f t="shared" ca="1" si="11"/>
        <v>46.089820015575185</v>
      </c>
      <c r="H130">
        <f t="shared" ca="1" si="12"/>
        <v>20.833250796039223</v>
      </c>
      <c r="I130">
        <f>User_Model_Calcs!A130-Sat_Data!$B$5</f>
        <v>22.413029528202401</v>
      </c>
      <c r="J130">
        <f>(Earth_Data!$B$1/SQRT(1-Earth_Data!$B$2^2*SIN(RADIANS(User_Model_Calcs!B130))^2))*COS(RADIANS(User_Model_Calcs!B130))</f>
        <v>5311.1434617057939</v>
      </c>
      <c r="K130">
        <f>((Earth_Data!$B$1*(1-Earth_Data!$B$2^2))/SQRT(1-Earth_Data!$B$2^2*SIN(RADIANS(User_Model_Calcs!B130))^2))*SIN(RADIANS(User_Model_Calcs!B130))</f>
        <v>-3519.7909291653041</v>
      </c>
      <c r="L130">
        <f t="shared" si="13"/>
        <v>-33.533157086471476</v>
      </c>
      <c r="M130">
        <f t="shared" si="14"/>
        <v>6371.5910929574384</v>
      </c>
      <c r="N130">
        <f>SQRT(User_Model_Calcs!M130^2+Sat_Data!$B$3^2-2*User_Model_Calcs!M130*Sat_Data!$B$3*COS(RADIANS(L130))*COS(RADIANS(I130)))</f>
        <v>37474.863536468984</v>
      </c>
      <c r="O130">
        <f>DEGREES(ACOS(((Earth_Data!$B$1+Sat_Data!$B$2)/User_Model_Calcs!N130)*SQRT(1-COS(RADIANS(User_Model_Calcs!I130))^2*COS(RADIANS(User_Model_Calcs!B130))^2)))</f>
        <v>44.009761074859618</v>
      </c>
      <c r="P130">
        <f t="shared" ref="P130:P193" si="16">DEGREES(ASIN(SIN(RADIANS(ABS(I130)))/(SIN(ACOS(COS(RADIANS(I130))*COS(RADIANS(B130)))))))</f>
        <v>36.617170561397636</v>
      </c>
    </row>
    <row r="131" spans="1:16" x14ac:dyDescent="0.25">
      <c r="A131" s="5">
        <v>130.9892479611438</v>
      </c>
      <c r="B131">
        <v>-34.313044936957731</v>
      </c>
      <c r="C131">
        <v>950</v>
      </c>
      <c r="D131">
        <f t="shared" ca="1" si="15"/>
        <v>1.2</v>
      </c>
      <c r="E131" s="1">
        <v>0.65</v>
      </c>
      <c r="F131">
        <v>19.899999999999999</v>
      </c>
      <c r="G131">
        <f t="shared" ref="G131:G194" ca="1" si="17">20.4+20*LOG(F131)+20*LOG(D131)+10*LOG(E131)</f>
        <v>46.089820015575185</v>
      </c>
      <c r="H131">
        <f t="shared" ref="H131:H194" ca="1" si="18">RAND()*(24-14)+14</f>
        <v>17.4771114118413</v>
      </c>
      <c r="I131">
        <f>User_Model_Calcs!A131-Sat_Data!$B$5</f>
        <v>20.989247961143803</v>
      </c>
      <c r="J131">
        <f>(Earth_Data!$B$1/SQRT(1-Earth_Data!$B$2^2*SIN(RADIANS(User_Model_Calcs!B131))^2))*COS(RADIANS(User_Model_Calcs!B131))</f>
        <v>5273.7646415815116</v>
      </c>
      <c r="K131">
        <f>((Earth_Data!$B$1*(1-Earth_Data!$B$2^2))/SQRT(1-Earth_Data!$B$2^2*SIN(RADIANS(User_Model_Calcs!B131))^2))*SIN(RADIANS(User_Model_Calcs!B131))</f>
        <v>-3575.1826342183285</v>
      </c>
      <c r="L131">
        <f t="shared" ref="L131:L194" si="19">DEGREES(ATAN((K131/J131)))</f>
        <v>-34.134071649205829</v>
      </c>
      <c r="M131">
        <f t="shared" ref="M131:M194" si="20">SQRT(J131^2+K131^2)</f>
        <v>6371.3832377915924</v>
      </c>
      <c r="N131">
        <f>SQRT(User_Model_Calcs!M131^2+Sat_Data!$B$3^2-2*User_Model_Calcs!M131*Sat_Data!$B$3*COS(RADIANS(L131))*COS(RADIANS(I131)))</f>
        <v>37459.183586338913</v>
      </c>
      <c r="O131">
        <f>DEGREES(ACOS(((Earth_Data!$B$1+Sat_Data!$B$2)/User_Model_Calcs!N131)*SQRT(1-COS(RADIANS(User_Model_Calcs!I131))^2*COS(RADIANS(User_Model_Calcs!B131))^2)))</f>
        <v>44.225666499697915</v>
      </c>
      <c r="P131">
        <f t="shared" si="16"/>
        <v>34.238155038647903</v>
      </c>
    </row>
    <row r="132" spans="1:16" x14ac:dyDescent="0.25">
      <c r="A132" s="5">
        <v>131.96701031775396</v>
      </c>
      <c r="B132">
        <v>-34.964159062146599</v>
      </c>
      <c r="C132">
        <v>950</v>
      </c>
      <c r="D132">
        <f t="shared" ca="1" si="15"/>
        <v>0.75</v>
      </c>
      <c r="E132" s="1">
        <v>0.65</v>
      </c>
      <c r="F132">
        <v>19.899999999999999</v>
      </c>
      <c r="G132">
        <f t="shared" ca="1" si="17"/>
        <v>42.007420362456692</v>
      </c>
      <c r="H132">
        <f t="shared" ca="1" si="18"/>
        <v>14.913722661143332</v>
      </c>
      <c r="I132">
        <f>User_Model_Calcs!A132-Sat_Data!$B$5</f>
        <v>21.96701031775396</v>
      </c>
      <c r="J132">
        <f>(Earth_Data!$B$1/SQRT(1-Earth_Data!$B$2^2*SIN(RADIANS(User_Model_Calcs!B132))^2))*COS(RADIANS(User_Model_Calcs!B132))</f>
        <v>5232.7090526266056</v>
      </c>
      <c r="K132">
        <f>((Earth_Data!$B$1*(1-Earth_Data!$B$2^2))/SQRT(1-Earth_Data!$B$2^2*SIN(RADIANS(User_Model_Calcs!B132))^2))*SIN(RADIANS(User_Model_Calcs!B132))</f>
        <v>-3634.610386138615</v>
      </c>
      <c r="L132">
        <f t="shared" si="19"/>
        <v>-34.783627281240825</v>
      </c>
      <c r="M132">
        <f t="shared" si="20"/>
        <v>6371.1566209336843</v>
      </c>
      <c r="N132">
        <f>SQRT(User_Model_Calcs!M132^2+Sat_Data!$B$3^2-2*User_Model_Calcs!M132*Sat_Data!$B$3*COS(RADIANS(L132))*COS(RADIANS(I132)))</f>
        <v>37539.007948832754</v>
      </c>
      <c r="O132">
        <f>DEGREES(ACOS(((Earth_Data!$B$1+Sat_Data!$B$2)/User_Model_Calcs!N132)*SQRT(1-COS(RADIANS(User_Model_Calcs!I132))^2*COS(RADIANS(User_Model_Calcs!B132))^2)))</f>
        <v>43.115178550617948</v>
      </c>
      <c r="P132">
        <f t="shared" si="16"/>
        <v>35.140171896082286</v>
      </c>
    </row>
    <row r="133" spans="1:16" x14ac:dyDescent="0.25">
      <c r="A133">
        <v>137.86920947356222</v>
      </c>
      <c r="B133">
        <v>-32.441043443971161</v>
      </c>
      <c r="C133">
        <v>6250</v>
      </c>
      <c r="D133">
        <f t="shared" ca="1" si="15"/>
        <v>0.75</v>
      </c>
      <c r="E133" s="1">
        <v>0.65</v>
      </c>
      <c r="F133">
        <v>19.899999999999999</v>
      </c>
      <c r="G133">
        <f t="shared" ca="1" si="17"/>
        <v>42.007420362456692</v>
      </c>
      <c r="H133">
        <f t="shared" ca="1" si="18"/>
        <v>18.157771609965309</v>
      </c>
      <c r="I133">
        <f>User_Model_Calcs!A133-Sat_Data!$B$5</f>
        <v>27.869209473562222</v>
      </c>
      <c r="J133">
        <f>(Earth_Data!$B$1/SQRT(1-Earth_Data!$B$2^2*SIN(RADIANS(User_Model_Calcs!B133))^2))*COS(RADIANS(User_Model_Calcs!B133))</f>
        <v>5387.984394494003</v>
      </c>
      <c r="K133">
        <f>((Earth_Data!$B$1*(1-Earth_Data!$B$2^2))/SQRT(1-Earth_Data!$B$2^2*SIN(RADIANS(User_Model_Calcs!B133))^2))*SIN(RADIANS(User_Model_Calcs!B133))</f>
        <v>-3401.8084876253474</v>
      </c>
      <c r="L133">
        <f t="shared" si="19"/>
        <v>-32.267060967959509</v>
      </c>
      <c r="M133">
        <f t="shared" si="20"/>
        <v>6372.0229771863478</v>
      </c>
      <c r="N133">
        <f>SQRT(User_Model_Calcs!M133^2+Sat_Data!$B$3^2-2*User_Model_Calcs!M133*Sat_Data!$B$3*COS(RADIANS(L133))*COS(RADIANS(I133)))</f>
        <v>37639.818150052073</v>
      </c>
      <c r="O133">
        <f>DEGREES(ACOS(((Earth_Data!$B$1+Sat_Data!$B$2)/User_Model_Calcs!N133)*SQRT(1-COS(RADIANS(User_Model_Calcs!I133))^2*COS(RADIANS(User_Model_Calcs!B133))^2)))</f>
        <v>41.762099137528544</v>
      </c>
      <c r="P133">
        <f t="shared" si="16"/>
        <v>44.58871254527881</v>
      </c>
    </row>
    <row r="134" spans="1:16" x14ac:dyDescent="0.25">
      <c r="A134" s="5">
        <v>151.36099999999999</v>
      </c>
      <c r="B134">
        <v>-33.488999999999997</v>
      </c>
      <c r="C134">
        <v>4700</v>
      </c>
      <c r="D134">
        <f t="shared" ca="1" si="15"/>
        <v>3</v>
      </c>
      <c r="E134" s="1">
        <v>0.65</v>
      </c>
      <c r="F134">
        <v>19.899999999999999</v>
      </c>
      <c r="G134">
        <f t="shared" ca="1" si="17"/>
        <v>54.048620189015942</v>
      </c>
      <c r="H134">
        <f t="shared" ca="1" si="18"/>
        <v>14.369528025822222</v>
      </c>
      <c r="I134">
        <f>User_Model_Calcs!A134-Sat_Data!$B$5</f>
        <v>41.36099999999999</v>
      </c>
      <c r="J134">
        <f>(Earth_Data!$B$1/SQRT(1-Earth_Data!$B$2^2*SIN(RADIANS(User_Model_Calcs!B134))^2))*COS(RADIANS(User_Model_Calcs!B134))</f>
        <v>5324.7454796229349</v>
      </c>
      <c r="K134">
        <f>((Earth_Data!$B$1*(1-Earth_Data!$B$2^2))/SQRT(1-Earth_Data!$B$2^2*SIN(RADIANS(User_Model_Calcs!B134))^2))*SIN(RADIANS(User_Model_Calcs!B134))</f>
        <v>-3499.318094314815</v>
      </c>
      <c r="L134">
        <f t="shared" si="19"/>
        <v>-33.312131069835267</v>
      </c>
      <c r="M134">
        <f t="shared" si="20"/>
        <v>6371.6670933095638</v>
      </c>
      <c r="N134">
        <f>SQRT(User_Model_Calcs!M134^2+Sat_Data!$B$3^2-2*User_Model_Calcs!M134*Sat_Data!$B$3*COS(RADIANS(L134))*COS(RADIANS(I134)))</f>
        <v>38488.841920028273</v>
      </c>
      <c r="O134">
        <f>DEGREES(ACOS(((Earth_Data!$B$1+Sat_Data!$B$2)/User_Model_Calcs!N134)*SQRT(1-COS(RADIANS(User_Model_Calcs!I134))^2*COS(RADIANS(User_Model_Calcs!B134))^2)))</f>
        <v>31.315088736743729</v>
      </c>
      <c r="P134">
        <f t="shared" si="16"/>
        <v>57.92349723446587</v>
      </c>
    </row>
    <row r="135" spans="1:16" x14ac:dyDescent="0.25">
      <c r="A135" s="5">
        <v>125.6091324392243</v>
      </c>
      <c r="B135">
        <v>-34.57376697553719</v>
      </c>
      <c r="C135">
        <v>950</v>
      </c>
      <c r="D135">
        <f t="shared" ca="1" si="15"/>
        <v>1.2</v>
      </c>
      <c r="E135" s="1">
        <v>0.65</v>
      </c>
      <c r="F135">
        <v>19.899999999999999</v>
      </c>
      <c r="G135">
        <f t="shared" ca="1" si="17"/>
        <v>46.089820015575185</v>
      </c>
      <c r="H135">
        <f t="shared" ca="1" si="18"/>
        <v>23.037768503616984</v>
      </c>
      <c r="I135">
        <f>User_Model_Calcs!A135-Sat_Data!$B$5</f>
        <v>15.609132439224297</v>
      </c>
      <c r="J135">
        <f>(Earth_Data!$B$1/SQRT(1-Earth_Data!$B$2^2*SIN(RADIANS(User_Model_Calcs!B135))^2))*COS(RADIANS(User_Model_Calcs!B135))</f>
        <v>5257.4065959168311</v>
      </c>
      <c r="K135">
        <f>((Earth_Data!$B$1*(1-Earth_Data!$B$2^2))/SQRT(1-Earth_Data!$B$2^2*SIN(RADIANS(User_Model_Calcs!B135))^2))*SIN(RADIANS(User_Model_Calcs!B135))</f>
        <v>-3599.0341744030829</v>
      </c>
      <c r="L135">
        <f t="shared" si="19"/>
        <v>-34.394158525101915</v>
      </c>
      <c r="M135">
        <f t="shared" si="20"/>
        <v>6371.2927340776832</v>
      </c>
      <c r="N135">
        <f>SQRT(User_Model_Calcs!M135^2+Sat_Data!$B$3^2-2*User_Model_Calcs!M135*Sat_Data!$B$3*COS(RADIANS(L135))*COS(RADIANS(I135)))</f>
        <v>37301.619680289936</v>
      </c>
      <c r="O135">
        <f>DEGREES(ACOS(((Earth_Data!$B$1+Sat_Data!$B$2)/User_Model_Calcs!N135)*SQRT(1-COS(RADIANS(User_Model_Calcs!I135))^2*COS(RADIANS(User_Model_Calcs!B135))^2)))</f>
        <v>46.481013005061889</v>
      </c>
      <c r="P135">
        <f t="shared" si="16"/>
        <v>26.212074100842788</v>
      </c>
    </row>
    <row r="136" spans="1:16" x14ac:dyDescent="0.25">
      <c r="A136" s="5">
        <v>132.87446625361096</v>
      </c>
      <c r="B136">
        <v>-33.610836541962158</v>
      </c>
      <c r="C136">
        <v>950</v>
      </c>
      <c r="D136">
        <f t="shared" ca="1" si="15"/>
        <v>0.75</v>
      </c>
      <c r="E136" s="1">
        <v>0.65</v>
      </c>
      <c r="F136">
        <v>19.899999999999999</v>
      </c>
      <c r="G136">
        <f t="shared" ca="1" si="17"/>
        <v>42.007420362456692</v>
      </c>
      <c r="H136">
        <f t="shared" ca="1" si="18"/>
        <v>19.407781371274268</v>
      </c>
      <c r="I136">
        <f>User_Model_Calcs!A136-Sat_Data!$B$5</f>
        <v>22.874466253610962</v>
      </c>
      <c r="J136">
        <f>(Earth_Data!$B$1/SQRT(1-Earth_Data!$B$2^2*SIN(RADIANS(User_Model_Calcs!B136))^2))*COS(RADIANS(User_Model_Calcs!B136))</f>
        <v>5317.2771108979878</v>
      </c>
      <c r="K136">
        <f>((Earth_Data!$B$1*(1-Earth_Data!$B$2^2))/SQRT(1-Earth_Data!$B$2^2*SIN(RADIANS(User_Model_Calcs!B136))^2))*SIN(RADIANS(User_Model_Calcs!B136))</f>
        <v>-3510.5802374756495</v>
      </c>
      <c r="L136">
        <f t="shared" si="19"/>
        <v>-33.433647252807866</v>
      </c>
      <c r="M136">
        <f t="shared" si="20"/>
        <v>6371.625340353452</v>
      </c>
      <c r="N136">
        <f>SQRT(User_Model_Calcs!M136^2+Sat_Data!$B$3^2-2*User_Model_Calcs!M136*Sat_Data!$B$3*COS(RADIANS(L136))*COS(RADIANS(I136)))</f>
        <v>37487.037445130278</v>
      </c>
      <c r="O136">
        <f>DEGREES(ACOS(((Earth_Data!$B$1+Sat_Data!$B$2)/User_Model_Calcs!N136)*SQRT(1-COS(RADIANS(User_Model_Calcs!I136))^2*COS(RADIANS(User_Model_Calcs!B136))^2)))</f>
        <v>43.840688825686165</v>
      </c>
      <c r="P136">
        <f t="shared" si="16"/>
        <v>37.313102303590405</v>
      </c>
    </row>
    <row r="137" spans="1:16" x14ac:dyDescent="0.25">
      <c r="A137">
        <v>118.43</v>
      </c>
      <c r="B137">
        <v>-33.450000000000003</v>
      </c>
      <c r="C137">
        <v>4700</v>
      </c>
      <c r="D137">
        <f t="shared" ca="1" si="15"/>
        <v>3</v>
      </c>
      <c r="E137" s="1">
        <v>0.65</v>
      </c>
      <c r="F137">
        <v>19.899999999999999</v>
      </c>
      <c r="G137">
        <f t="shared" ca="1" si="17"/>
        <v>54.048620189015942</v>
      </c>
      <c r="H137">
        <f t="shared" ca="1" si="18"/>
        <v>22.393842000506382</v>
      </c>
      <c r="I137">
        <f>User_Model_Calcs!A137-Sat_Data!$B$5</f>
        <v>8.4300000000000068</v>
      </c>
      <c r="J137">
        <f>(Earth_Data!$B$1/SQRT(1-Earth_Data!$B$2^2*SIN(RADIANS(User_Model_Calcs!B137))^2))*COS(RADIANS(User_Model_Calcs!B137))</f>
        <v>5327.1310191250641</v>
      </c>
      <c r="K137">
        <f>((Earth_Data!$B$1*(1-Earth_Data!$B$2^2))/SQRT(1-Earth_Data!$B$2^2*SIN(RADIANS(User_Model_Calcs!B137))^2))*SIN(RADIANS(User_Model_Calcs!B137))</f>
        <v>-3495.7097653781943</v>
      </c>
      <c r="L137">
        <f t="shared" si="19"/>
        <v>-33.273234290584298</v>
      </c>
      <c r="M137">
        <f t="shared" si="20"/>
        <v>6371.6804422918849</v>
      </c>
      <c r="N137">
        <f>SQRT(User_Model_Calcs!M137^2+Sat_Data!$B$3^2-2*User_Model_Calcs!M137*Sat_Data!$B$3*COS(RADIANS(L137))*COS(RADIANS(I137)))</f>
        <v>37068.029425593566</v>
      </c>
      <c r="O137">
        <f>DEGREES(ACOS(((Earth_Data!$B$1+Sat_Data!$B$2)/User_Model_Calcs!N137)*SQRT(1-COS(RADIANS(User_Model_Calcs!I137))^2*COS(RADIANS(User_Model_Calcs!B137))^2)))</f>
        <v>50.040829511196002</v>
      </c>
      <c r="P137">
        <f t="shared" si="16"/>
        <v>15.049079792876238</v>
      </c>
    </row>
    <row r="138" spans="1:16" x14ac:dyDescent="0.25">
      <c r="A138">
        <v>115.422</v>
      </c>
      <c r="B138">
        <v>-33.400199999999998</v>
      </c>
      <c r="C138">
        <v>950</v>
      </c>
      <c r="D138">
        <f t="shared" ca="1" si="15"/>
        <v>0.75</v>
      </c>
      <c r="E138" s="1">
        <v>0.65</v>
      </c>
      <c r="F138">
        <v>19.899999999999999</v>
      </c>
      <c r="G138">
        <f t="shared" ca="1" si="17"/>
        <v>42.007420362456692</v>
      </c>
      <c r="H138">
        <f t="shared" ca="1" si="18"/>
        <v>23.519863418325713</v>
      </c>
      <c r="I138">
        <f>User_Model_Calcs!A138-Sat_Data!$B$5</f>
        <v>5.421999999999997</v>
      </c>
      <c r="J138">
        <f>(Earth_Data!$B$1/SQRT(1-Earth_Data!$B$2^2*SIN(RADIANS(User_Model_Calcs!B138))^2))*COS(RADIANS(User_Model_Calcs!B138))</f>
        <v>5330.173576277225</v>
      </c>
      <c r="K138">
        <f>((Earth_Data!$B$1*(1-Earth_Data!$B$2^2))/SQRT(1-Earth_Data!$B$2^2*SIN(RADIANS(User_Model_Calcs!B138))^2))*SIN(RADIANS(User_Model_Calcs!B138))</f>
        <v>-3491.0998808504114</v>
      </c>
      <c r="L138">
        <f t="shared" si="19"/>
        <v>-33.223566569863095</v>
      </c>
      <c r="M138">
        <f t="shared" si="20"/>
        <v>6371.6974764435963</v>
      </c>
      <c r="N138">
        <f>SQRT(User_Model_Calcs!M138^2+Sat_Data!$B$3^2-2*User_Model_Calcs!M138*Sat_Data!$B$3*COS(RADIANS(L138))*COS(RADIANS(I138)))</f>
        <v>37026.206442596696</v>
      </c>
      <c r="O138">
        <f>DEGREES(ACOS(((Earth_Data!$B$1+Sat_Data!$B$2)/User_Model_Calcs!N138)*SQRT(1-COS(RADIANS(User_Model_Calcs!I138))^2*COS(RADIANS(User_Model_Calcs!B138))^2)))</f>
        <v>50.707824869626791</v>
      </c>
      <c r="P138">
        <f t="shared" si="16"/>
        <v>9.7828390195482022</v>
      </c>
    </row>
    <row r="139" spans="1:16" x14ac:dyDescent="0.25">
      <c r="A139">
        <v>138.55123860904362</v>
      </c>
      <c r="B139">
        <v>-32.432792795251359</v>
      </c>
      <c r="C139">
        <v>950</v>
      </c>
      <c r="D139">
        <f t="shared" ca="1" si="15"/>
        <v>1.2</v>
      </c>
      <c r="E139" s="1">
        <v>0.65</v>
      </c>
      <c r="F139">
        <v>19.899999999999999</v>
      </c>
      <c r="G139">
        <f t="shared" ca="1" si="17"/>
        <v>46.089820015575185</v>
      </c>
      <c r="H139">
        <f t="shared" ca="1" si="18"/>
        <v>15.956510120597654</v>
      </c>
      <c r="I139">
        <f>User_Model_Calcs!A139-Sat_Data!$B$5</f>
        <v>28.551238609043622</v>
      </c>
      <c r="J139">
        <f>(Earth_Data!$B$1/SQRT(1-Earth_Data!$B$2^2*SIN(RADIANS(User_Model_Calcs!B139))^2))*COS(RADIANS(User_Model_Calcs!B139))</f>
        <v>5388.475147846093</v>
      </c>
      <c r="K139">
        <f>((Earth_Data!$B$1*(1-Earth_Data!$B$2^2))/SQRT(1-Earth_Data!$B$2^2*SIN(RADIANS(User_Model_Calcs!B139))^2))*SIN(RADIANS(User_Model_Calcs!B139))</f>
        <v>-3401.0362843293169</v>
      </c>
      <c r="L139">
        <f t="shared" si="19"/>
        <v>-32.258833969511841</v>
      </c>
      <c r="M139">
        <f t="shared" si="20"/>
        <v>6372.025755305729</v>
      </c>
      <c r="N139">
        <f>SQRT(User_Model_Calcs!M139^2+Sat_Data!$B$3^2-2*User_Model_Calcs!M139*Sat_Data!$B$3*COS(RADIANS(L139))*COS(RADIANS(I139)))</f>
        <v>37673.282817202708</v>
      </c>
      <c r="O139">
        <f>DEGREES(ACOS(((Earth_Data!$B$1+Sat_Data!$B$2)/User_Model_Calcs!N139)*SQRT(1-COS(RADIANS(User_Model_Calcs!I139))^2*COS(RADIANS(User_Model_Calcs!B139))^2)))</f>
        <v>41.315742730409958</v>
      </c>
      <c r="P139">
        <f t="shared" si="16"/>
        <v>45.413857447750239</v>
      </c>
    </row>
    <row r="140" spans="1:16" x14ac:dyDescent="0.25">
      <c r="A140">
        <v>140.58199999999999</v>
      </c>
      <c r="B140">
        <v>-33.308</v>
      </c>
      <c r="C140">
        <v>375</v>
      </c>
      <c r="D140">
        <f t="shared" ca="1" si="15"/>
        <v>3</v>
      </c>
      <c r="E140" s="1">
        <v>0.65</v>
      </c>
      <c r="F140">
        <v>19.899999999999999</v>
      </c>
      <c r="G140">
        <f t="shared" ca="1" si="17"/>
        <v>54.048620189015942</v>
      </c>
      <c r="H140">
        <f t="shared" ca="1" si="18"/>
        <v>15.406440909758905</v>
      </c>
      <c r="I140">
        <f>User_Model_Calcs!A140-Sat_Data!$B$5</f>
        <v>30.581999999999994</v>
      </c>
      <c r="J140">
        <f>(Earth_Data!$B$1/SQRT(1-Earth_Data!$B$2^2*SIN(RADIANS(User_Model_Calcs!B140))^2))*COS(RADIANS(User_Model_Calcs!B140))</f>
        <v>5335.7959383895741</v>
      </c>
      <c r="K140">
        <f>((Earth_Data!$B$1*(1-Earth_Data!$B$2^2))/SQRT(1-Earth_Data!$B$2^2*SIN(RADIANS(User_Model_Calcs!B140))^2))*SIN(RADIANS(User_Model_Calcs!B140))</f>
        <v>-3482.5582394728608</v>
      </c>
      <c r="L140">
        <f t="shared" si="19"/>
        <v>-33.131612875431571</v>
      </c>
      <c r="M140">
        <f t="shared" si="20"/>
        <v>6371.7289794415292</v>
      </c>
      <c r="N140">
        <f>SQRT(User_Model_Calcs!M140^2+Sat_Data!$B$3^2-2*User_Model_Calcs!M140*Sat_Data!$B$3*COS(RADIANS(L140))*COS(RADIANS(I140)))</f>
        <v>37829.135698865568</v>
      </c>
      <c r="O140">
        <f>DEGREES(ACOS(((Earth_Data!$B$1+Sat_Data!$B$2)/User_Model_Calcs!N140)*SQRT(1-COS(RADIANS(User_Model_Calcs!I140))^2*COS(RADIANS(User_Model_Calcs!B140))^2)))</f>
        <v>39.276679121803234</v>
      </c>
      <c r="P140">
        <f t="shared" si="16"/>
        <v>47.101445412226617</v>
      </c>
    </row>
    <row r="141" spans="1:16" x14ac:dyDescent="0.25">
      <c r="A141" s="5">
        <v>123.96907873998838</v>
      </c>
      <c r="B141">
        <v>-34.064081691490749</v>
      </c>
      <c r="C141">
        <v>950</v>
      </c>
      <c r="D141">
        <f t="shared" ca="1" si="15"/>
        <v>0.75</v>
      </c>
      <c r="E141" s="1">
        <v>0.65</v>
      </c>
      <c r="F141">
        <v>19.899999999999999</v>
      </c>
      <c r="G141">
        <f t="shared" ca="1" si="17"/>
        <v>42.007420362456692</v>
      </c>
      <c r="H141">
        <f t="shared" ca="1" si="18"/>
        <v>23.523668623764411</v>
      </c>
      <c r="I141">
        <f>User_Model_Calcs!A141-Sat_Data!$B$5</f>
        <v>13.969078739988376</v>
      </c>
      <c r="J141">
        <f>(Earth_Data!$B$1/SQRT(1-Earth_Data!$B$2^2*SIN(RADIANS(User_Model_Calcs!B141))^2))*COS(RADIANS(User_Model_Calcs!B141))</f>
        <v>5289.282821869454</v>
      </c>
      <c r="K141">
        <f>((Earth_Data!$B$1*(1-Earth_Data!$B$2^2))/SQRT(1-Earth_Data!$B$2^2*SIN(RADIANS(User_Model_Calcs!B141))^2))*SIN(RADIANS(User_Model_Calcs!B141))</f>
        <v>-3552.3385188783723</v>
      </c>
      <c r="L141">
        <f t="shared" si="19"/>
        <v>-33.88572870562826</v>
      </c>
      <c r="M141">
        <f t="shared" si="20"/>
        <v>6371.4693534874887</v>
      </c>
      <c r="N141">
        <f>SQRT(User_Model_Calcs!M141^2+Sat_Data!$B$3^2-2*User_Model_Calcs!M141*Sat_Data!$B$3*COS(RADIANS(L141))*COS(RADIANS(I141)))</f>
        <v>37223.181064358003</v>
      </c>
      <c r="O141">
        <f>DEGREES(ACOS(((Earth_Data!$B$1+Sat_Data!$B$2)/User_Model_Calcs!N141)*SQRT(1-COS(RADIANS(User_Model_Calcs!I141))^2*COS(RADIANS(User_Model_Calcs!B141))^2)))</f>
        <v>47.647190849668419</v>
      </c>
      <c r="P141">
        <f t="shared" si="16"/>
        <v>23.946490481944103</v>
      </c>
    </row>
    <row r="142" spans="1:16" x14ac:dyDescent="0.25">
      <c r="A142">
        <v>152.071</v>
      </c>
      <c r="B142">
        <v>-33.186999999999998</v>
      </c>
      <c r="C142">
        <v>375</v>
      </c>
      <c r="D142">
        <f t="shared" ca="1" si="15"/>
        <v>1.2</v>
      </c>
      <c r="E142" s="1">
        <v>0.65</v>
      </c>
      <c r="F142">
        <v>19.899999999999999</v>
      </c>
      <c r="G142">
        <f t="shared" ca="1" si="17"/>
        <v>46.089820015575185</v>
      </c>
      <c r="H142">
        <f t="shared" ca="1" si="18"/>
        <v>14.983995485869562</v>
      </c>
      <c r="I142">
        <f>User_Model_Calcs!A142-Sat_Data!$B$5</f>
        <v>42.070999999999998</v>
      </c>
      <c r="J142">
        <f>(Earth_Data!$B$1/SQRT(1-Earth_Data!$B$2^2*SIN(RADIANS(User_Model_Calcs!B142))^2))*COS(RADIANS(User_Model_Calcs!B142))</f>
        <v>5343.1535307184859</v>
      </c>
      <c r="K142">
        <f>((Earth_Data!$B$1*(1-Earth_Data!$B$2^2))/SQRT(1-Earth_Data!$B$2^2*SIN(RADIANS(User_Model_Calcs!B142))^2))*SIN(RADIANS(User_Model_Calcs!B142))</f>
        <v>-3471.3349782968585</v>
      </c>
      <c r="L142">
        <f t="shared" si="19"/>
        <v>-33.010938878749215</v>
      </c>
      <c r="M142">
        <f t="shared" si="20"/>
        <v>6371.7702551470475</v>
      </c>
      <c r="N142">
        <f>SQRT(User_Model_Calcs!M142^2+Sat_Data!$B$3^2-2*User_Model_Calcs!M142*Sat_Data!$B$3*COS(RADIANS(L142))*COS(RADIANS(I142)))</f>
        <v>38521.975693408123</v>
      </c>
      <c r="O142">
        <f>DEGREES(ACOS(((Earth_Data!$B$1+Sat_Data!$B$2)/User_Model_Calcs!N142)*SQRT(1-COS(RADIANS(User_Model_Calcs!I142))^2*COS(RADIANS(User_Model_Calcs!B142))^2)))</f>
        <v>30.939103660634487</v>
      </c>
      <c r="P142">
        <f t="shared" si="16"/>
        <v>58.767091257003059</v>
      </c>
    </row>
    <row r="143" spans="1:16" x14ac:dyDescent="0.25">
      <c r="A143">
        <v>149.22800000000001</v>
      </c>
      <c r="B143">
        <v>-33.18</v>
      </c>
      <c r="C143">
        <v>5000</v>
      </c>
      <c r="D143">
        <f t="shared" ca="1" si="15"/>
        <v>0.75</v>
      </c>
      <c r="E143" s="1">
        <v>0.65</v>
      </c>
      <c r="F143">
        <v>19.899999999999999</v>
      </c>
      <c r="G143">
        <f t="shared" ca="1" si="17"/>
        <v>42.007420362456692</v>
      </c>
      <c r="H143">
        <f t="shared" ca="1" si="18"/>
        <v>23.893373991239919</v>
      </c>
      <c r="I143">
        <f>User_Model_Calcs!A143-Sat_Data!$B$5</f>
        <v>39.228000000000009</v>
      </c>
      <c r="J143">
        <f>(Earth_Data!$B$1/SQRT(1-Earth_Data!$B$2^2*SIN(RADIANS(User_Model_Calcs!B143))^2))*COS(RADIANS(User_Model_Calcs!B143))</f>
        <v>5343.5784467364965</v>
      </c>
      <c r="K143">
        <f>((Earth_Data!$B$1*(1-Earth_Data!$B$2^2))/SQRT(1-Earth_Data!$B$2^2*SIN(RADIANS(User_Model_Calcs!B143))^2))*SIN(RADIANS(User_Model_Calcs!B143))</f>
        <v>-3470.6852302516486</v>
      </c>
      <c r="L143">
        <f t="shared" si="19"/>
        <v>-33.003957834219882</v>
      </c>
      <c r="M143">
        <f t="shared" si="20"/>
        <v>6371.772640632571</v>
      </c>
      <c r="N143">
        <f>SQRT(User_Model_Calcs!M143^2+Sat_Data!$B$3^2-2*User_Model_Calcs!M143*Sat_Data!$B$3*COS(RADIANS(L143))*COS(RADIANS(I143)))</f>
        <v>38332.127135534465</v>
      </c>
      <c r="O143">
        <f>DEGREES(ACOS(((Earth_Data!$B$1+Sat_Data!$B$2)/User_Model_Calcs!N143)*SQRT(1-COS(RADIANS(User_Model_Calcs!I143))^2*COS(RADIANS(User_Model_Calcs!B143))^2)))</f>
        <v>33.126450875069168</v>
      </c>
      <c r="P143">
        <f t="shared" si="16"/>
        <v>56.16401519661536</v>
      </c>
    </row>
    <row r="144" spans="1:16" x14ac:dyDescent="0.25">
      <c r="A144" s="5">
        <v>120.4962935099158</v>
      </c>
      <c r="B144">
        <v>-33.305829245661613</v>
      </c>
      <c r="C144">
        <v>950</v>
      </c>
      <c r="D144">
        <f t="shared" ca="1" si="15"/>
        <v>3</v>
      </c>
      <c r="E144" s="1">
        <v>0.65</v>
      </c>
      <c r="F144">
        <v>19.899999999999999</v>
      </c>
      <c r="G144">
        <f t="shared" ca="1" si="17"/>
        <v>54.048620189015942</v>
      </c>
      <c r="H144">
        <f t="shared" ca="1" si="18"/>
        <v>17.806975562094188</v>
      </c>
      <c r="I144">
        <f>User_Model_Calcs!A144-Sat_Data!$B$5</f>
        <v>10.496293509915802</v>
      </c>
      <c r="J144">
        <f>(Earth_Data!$B$1/SQRT(1-Earth_Data!$B$2^2*SIN(RADIANS(User_Model_Calcs!B144))^2))*COS(RADIANS(User_Model_Calcs!B144))</f>
        <v>5335.9281444786402</v>
      </c>
      <c r="K144">
        <f>((Earth_Data!$B$1*(1-Earth_Data!$B$2^2))/SQRT(1-Earth_Data!$B$2^2*SIN(RADIANS(User_Model_Calcs!B144))^2))*SIN(RADIANS(User_Model_Calcs!B144))</f>
        <v>-3482.3570278593943</v>
      </c>
      <c r="L144">
        <f t="shared" si="19"/>
        <v>-33.129447942040748</v>
      </c>
      <c r="M144">
        <f t="shared" si="20"/>
        <v>6371.7297206112698</v>
      </c>
      <c r="N144">
        <f>SQRT(User_Model_Calcs!M144^2+Sat_Data!$B$3^2-2*User_Model_Calcs!M144*Sat_Data!$B$3*COS(RADIANS(L144))*COS(RADIANS(I144)))</f>
        <v>37094.116494167531</v>
      </c>
      <c r="O144">
        <f>DEGREES(ACOS(((Earth_Data!$B$1+Sat_Data!$B$2)/User_Model_Calcs!N144)*SQRT(1-COS(RADIANS(User_Model_Calcs!I144))^2*COS(RADIANS(User_Model_Calcs!B144))^2)))</f>
        <v>49.630999658484015</v>
      </c>
      <c r="P144">
        <f t="shared" si="16"/>
        <v>18.644689500428164</v>
      </c>
    </row>
    <row r="145" spans="1:16" x14ac:dyDescent="0.25">
      <c r="A145" s="5">
        <v>122.45584910107767</v>
      </c>
      <c r="B145">
        <v>-34.49012312305512</v>
      </c>
      <c r="C145">
        <v>950</v>
      </c>
      <c r="D145">
        <f t="shared" ca="1" si="15"/>
        <v>0.75</v>
      </c>
      <c r="E145" s="1">
        <v>0.65</v>
      </c>
      <c r="F145">
        <v>19.899999999999999</v>
      </c>
      <c r="G145">
        <f t="shared" ca="1" si="17"/>
        <v>42.007420362456692</v>
      </c>
      <c r="H145">
        <f t="shared" ca="1" si="18"/>
        <v>23.922071504739343</v>
      </c>
      <c r="I145">
        <f>User_Model_Calcs!A145-Sat_Data!$B$5</f>
        <v>12.455849101077675</v>
      </c>
      <c r="J145">
        <f>(Earth_Data!$B$1/SQRT(1-Earth_Data!$B$2^2*SIN(RADIANS(User_Model_Calcs!B145))^2))*COS(RADIANS(User_Model_Calcs!B145))</f>
        <v>5262.6664204642075</v>
      </c>
      <c r="K145">
        <f>((Earth_Data!$B$1*(1-Earth_Data!$B$2^2))/SQRT(1-Earth_Data!$B$2^2*SIN(RADIANS(User_Model_Calcs!B145))^2))*SIN(RADIANS(User_Model_Calcs!B145))</f>
        <v>-3591.3902158672022</v>
      </c>
      <c r="L145">
        <f t="shared" si="19"/>
        <v>-34.310716830770673</v>
      </c>
      <c r="M145">
        <f t="shared" si="20"/>
        <v>6371.3218044380883</v>
      </c>
      <c r="N145">
        <f>SQRT(User_Model_Calcs!M145^2+Sat_Data!$B$3^2-2*User_Model_Calcs!M145*Sat_Data!$B$3*COS(RADIANS(L145))*COS(RADIANS(I145)))</f>
        <v>37216.428906514717</v>
      </c>
      <c r="O145">
        <f>DEGREES(ACOS(((Earth_Data!$B$1+Sat_Data!$B$2)/User_Model_Calcs!N145)*SQRT(1-COS(RADIANS(User_Model_Calcs!I145))^2*COS(RADIANS(User_Model_Calcs!B145))^2)))</f>
        <v>47.746013157522704</v>
      </c>
      <c r="P145">
        <f t="shared" si="16"/>
        <v>21.309588575612803</v>
      </c>
    </row>
    <row r="146" spans="1:16" x14ac:dyDescent="0.25">
      <c r="A146">
        <v>152.37200000000001</v>
      </c>
      <c r="B146">
        <v>-33.134999999999998</v>
      </c>
      <c r="C146">
        <v>950</v>
      </c>
      <c r="D146">
        <f t="shared" ca="1" si="15"/>
        <v>1.2</v>
      </c>
      <c r="E146" s="1">
        <v>0.65</v>
      </c>
      <c r="F146">
        <v>19.899999999999999</v>
      </c>
      <c r="G146">
        <f t="shared" ca="1" si="17"/>
        <v>46.089820015575185</v>
      </c>
      <c r="H146">
        <f t="shared" ca="1" si="18"/>
        <v>23.214913487057391</v>
      </c>
      <c r="I146">
        <f>User_Model_Calcs!A146-Sat_Data!$B$5</f>
        <v>42.372000000000014</v>
      </c>
      <c r="J146">
        <f>(Earth_Data!$B$1/SQRT(1-Earth_Data!$B$2^2*SIN(RADIANS(User_Model_Calcs!B146))^2))*COS(RADIANS(User_Model_Calcs!B146))</f>
        <v>5346.3081425055798</v>
      </c>
      <c r="K146">
        <f>((Earth_Data!$B$1*(1-Earth_Data!$B$2^2))/SQRT(1-Earth_Data!$B$2^2*SIN(RADIANS(User_Model_Calcs!B146))^2))*SIN(RADIANS(User_Model_Calcs!B146))</f>
        <v>-3466.5070569795889</v>
      </c>
      <c r="L146">
        <f t="shared" si="19"/>
        <v>-32.959079940716705</v>
      </c>
      <c r="M146">
        <f t="shared" si="20"/>
        <v>6371.7879696919254</v>
      </c>
      <c r="N146">
        <f>SQRT(User_Model_Calcs!M146^2+Sat_Data!$B$3^2-2*User_Model_Calcs!M146*Sat_Data!$B$3*COS(RADIANS(L146))*COS(RADIANS(I146)))</f>
        <v>38540.069829401888</v>
      </c>
      <c r="O146">
        <f>DEGREES(ACOS(((Earth_Data!$B$1+Sat_Data!$B$2)/User_Model_Calcs!N146)*SQRT(1-COS(RADIANS(User_Model_Calcs!I146))^2*COS(RADIANS(User_Model_Calcs!B146))^2)))</f>
        <v>30.734095150451118</v>
      </c>
      <c r="P146">
        <f t="shared" si="16"/>
        <v>59.06970246112143</v>
      </c>
    </row>
    <row r="147" spans="1:16" x14ac:dyDescent="0.25">
      <c r="A147" s="5">
        <v>124.28882399119937</v>
      </c>
      <c r="B147">
        <v>-34.447620411268396</v>
      </c>
      <c r="C147">
        <v>950</v>
      </c>
      <c r="D147">
        <f t="shared" ca="1" si="15"/>
        <v>3</v>
      </c>
      <c r="E147" s="1">
        <v>0.65</v>
      </c>
      <c r="F147">
        <v>19.899999999999999</v>
      </c>
      <c r="G147">
        <f t="shared" ca="1" si="17"/>
        <v>54.048620189015942</v>
      </c>
      <c r="H147">
        <f t="shared" ca="1" si="18"/>
        <v>21.275300461074519</v>
      </c>
      <c r="I147">
        <f>User_Model_Calcs!A147-Sat_Data!$B$5</f>
        <v>14.288823991199365</v>
      </c>
      <c r="J147">
        <f>(Earth_Data!$B$1/SQRT(1-Earth_Data!$B$2^2*SIN(RADIANS(User_Model_Calcs!B147))^2))*COS(RADIANS(User_Model_Calcs!B147))</f>
        <v>5265.3348380580401</v>
      </c>
      <c r="K147">
        <f>((Earth_Data!$B$1*(1-Earth_Data!$B$2^2))/SQRT(1-Earth_Data!$B$2^2*SIN(RADIANS(User_Model_Calcs!B147))^2))*SIN(RADIANS(User_Model_Calcs!B147))</f>
        <v>-3587.5031217369251</v>
      </c>
      <c r="L147">
        <f t="shared" si="19"/>
        <v>-34.268317427448871</v>
      </c>
      <c r="M147">
        <f t="shared" si="20"/>
        <v>6371.33656349591</v>
      </c>
      <c r="N147">
        <f>SQRT(User_Model_Calcs!M147^2+Sat_Data!$B$3^2-2*User_Model_Calcs!M147*Sat_Data!$B$3*COS(RADIANS(L147))*COS(RADIANS(I147)))</f>
        <v>37257.591808911799</v>
      </c>
      <c r="O147">
        <f>DEGREES(ACOS(((Earth_Data!$B$1+Sat_Data!$B$2)/User_Model_Calcs!N147)*SQRT(1-COS(RADIANS(User_Model_Calcs!I147))^2*COS(RADIANS(User_Model_Calcs!B147))^2)))</f>
        <v>47.131131753042325</v>
      </c>
      <c r="P147">
        <f t="shared" si="16"/>
        <v>24.239993312316098</v>
      </c>
    </row>
    <row r="148" spans="1:16" x14ac:dyDescent="0.25">
      <c r="A148">
        <v>149.86758088889783</v>
      </c>
      <c r="B148">
        <v>-32.442140120463208</v>
      </c>
      <c r="C148">
        <v>950</v>
      </c>
      <c r="D148">
        <f t="shared" ca="1" si="15"/>
        <v>3</v>
      </c>
      <c r="E148" s="1">
        <v>0.65</v>
      </c>
      <c r="F148">
        <v>19.899999999999999</v>
      </c>
      <c r="G148">
        <f t="shared" ca="1" si="17"/>
        <v>54.048620189015942</v>
      </c>
      <c r="H148">
        <f t="shared" ca="1" si="18"/>
        <v>16.579112213184228</v>
      </c>
      <c r="I148">
        <f>User_Model_Calcs!A148-Sat_Data!$B$5</f>
        <v>39.867580888897834</v>
      </c>
      <c r="J148">
        <f>(Earth_Data!$B$1/SQRT(1-Earth_Data!$B$2^2*SIN(RADIANS(User_Model_Calcs!B148))^2))*COS(RADIANS(User_Model_Calcs!B148))</f>
        <v>5387.919155121881</v>
      </c>
      <c r="K148">
        <f>((Earth_Data!$B$1*(1-Earth_Data!$B$2^2))/SQRT(1-Earth_Data!$B$2^2*SIN(RADIANS(User_Model_Calcs!B148))^2))*SIN(RADIANS(User_Model_Calcs!B148))</f>
        <v>-3401.9111236672552</v>
      </c>
      <c r="L148">
        <f t="shared" si="19"/>
        <v>-32.268154501938497</v>
      </c>
      <c r="M148">
        <f t="shared" si="20"/>
        <v>6372.0226078899223</v>
      </c>
      <c r="N148">
        <f>SQRT(User_Model_Calcs!M148^2+Sat_Data!$B$3^2-2*User_Model_Calcs!M148*Sat_Data!$B$3*COS(RADIANS(L148))*COS(RADIANS(I148)))</f>
        <v>38336.510056580009</v>
      </c>
      <c r="O148">
        <f>DEGREES(ACOS(((Earth_Data!$B$1+Sat_Data!$B$2)/User_Model_Calcs!N148)*SQRT(1-COS(RADIANS(User_Model_Calcs!I148))^2*COS(RADIANS(User_Model_Calcs!B148))^2)))</f>
        <v>33.0783008669286</v>
      </c>
      <c r="P148">
        <f t="shared" si="16"/>
        <v>57.286459064981997</v>
      </c>
    </row>
    <row r="149" spans="1:16" x14ac:dyDescent="0.25">
      <c r="A149">
        <v>150.08425050835061</v>
      </c>
      <c r="B149">
        <v>-32.843938918867863</v>
      </c>
      <c r="C149">
        <v>5000</v>
      </c>
      <c r="D149">
        <f t="shared" ca="1" si="15"/>
        <v>0.75</v>
      </c>
      <c r="E149" s="1">
        <v>0.65</v>
      </c>
      <c r="F149">
        <v>19.899999999999999</v>
      </c>
      <c r="G149">
        <f t="shared" ca="1" si="17"/>
        <v>42.007420362456692</v>
      </c>
      <c r="H149">
        <f t="shared" ca="1" si="18"/>
        <v>14.049138088439902</v>
      </c>
      <c r="I149">
        <f>User_Model_Calcs!A149-Sat_Data!$B$5</f>
        <v>40.084250508350607</v>
      </c>
      <c r="J149">
        <f>(Earth_Data!$B$1/SQRT(1-Earth_Data!$B$2^2*SIN(RADIANS(User_Model_Calcs!B149))^2))*COS(RADIANS(User_Model_Calcs!B149))</f>
        <v>5363.8840579467069</v>
      </c>
      <c r="K149">
        <f>((Earth_Data!$B$1*(1-Earth_Data!$B$2^2))/SQRT(1-Earth_Data!$B$2^2*SIN(RADIANS(User_Model_Calcs!B149))^2))*SIN(RADIANS(User_Model_Calcs!B149))</f>
        <v>-3439.431628658986</v>
      </c>
      <c r="L149">
        <f t="shared" si="19"/>
        <v>-32.668819074489164</v>
      </c>
      <c r="M149">
        <f t="shared" si="20"/>
        <v>6371.886856757159</v>
      </c>
      <c r="N149">
        <f>SQRT(User_Model_Calcs!M149^2+Sat_Data!$B$3^2-2*User_Model_Calcs!M149*Sat_Data!$B$3*COS(RADIANS(L149))*COS(RADIANS(I149)))</f>
        <v>38371.094298164215</v>
      </c>
      <c r="O149">
        <f>DEGREES(ACOS(((Earth_Data!$B$1+Sat_Data!$B$2)/User_Model_Calcs!N149)*SQRT(1-COS(RADIANS(User_Model_Calcs!I149))^2*COS(RADIANS(User_Model_Calcs!B149))^2)))</f>
        <v>32.673615819756442</v>
      </c>
      <c r="P149">
        <f t="shared" si="16"/>
        <v>57.201298995283778</v>
      </c>
    </row>
    <row r="150" spans="1:16" x14ac:dyDescent="0.25">
      <c r="A150">
        <v>161.13887354231898</v>
      </c>
      <c r="B150">
        <v>-32.993000000000002</v>
      </c>
      <c r="C150">
        <v>950</v>
      </c>
      <c r="D150">
        <f t="shared" ca="1" si="15"/>
        <v>1.2</v>
      </c>
      <c r="E150" s="1">
        <v>0.65</v>
      </c>
      <c r="F150">
        <v>19.899999999999999</v>
      </c>
      <c r="G150">
        <f t="shared" ca="1" si="17"/>
        <v>46.089820015575185</v>
      </c>
      <c r="H150">
        <f t="shared" ca="1" si="18"/>
        <v>19.810777143285708</v>
      </c>
      <c r="I150">
        <f>User_Model_Calcs!A150-Sat_Data!$B$5</f>
        <v>51.138873542318976</v>
      </c>
      <c r="J150">
        <f>(Earth_Data!$B$1/SQRT(1-Earth_Data!$B$2^2*SIN(RADIANS(User_Model_Calcs!B150))^2))*COS(RADIANS(User_Model_Calcs!B150))</f>
        <v>5354.900191193904</v>
      </c>
      <c r="K150">
        <f>((Earth_Data!$B$1*(1-Earth_Data!$B$2^2))/SQRT(1-Earth_Data!$B$2^2*SIN(RADIANS(User_Model_Calcs!B150))^2))*SIN(RADIANS(User_Model_Calcs!B150))</f>
        <v>-3453.308761468264</v>
      </c>
      <c r="L150">
        <f t="shared" si="19"/>
        <v>-32.817468087484563</v>
      </c>
      <c r="M150">
        <f t="shared" si="20"/>
        <v>6371.8362706273292</v>
      </c>
      <c r="N150">
        <f>SQRT(User_Model_Calcs!M150^2+Sat_Data!$B$3^2-2*User_Model_Calcs!M150*Sat_Data!$B$3*COS(RADIANS(L150))*COS(RADIANS(I150)))</f>
        <v>39180.154698617385</v>
      </c>
      <c r="O150">
        <f>DEGREES(ACOS(((Earth_Data!$B$1+Sat_Data!$B$2)/User_Model_Calcs!N150)*SQRT(1-COS(RADIANS(User_Model_Calcs!I150))^2*COS(RADIANS(User_Model_Calcs!B150))^2)))</f>
        <v>23.78154379279799</v>
      </c>
      <c r="P150">
        <f t="shared" si="16"/>
        <v>66.309289166052096</v>
      </c>
    </row>
    <row r="151" spans="1:16" x14ac:dyDescent="0.25">
      <c r="A151">
        <v>152.29</v>
      </c>
      <c r="B151">
        <v>-32.991999999999997</v>
      </c>
      <c r="C151">
        <v>2500</v>
      </c>
      <c r="D151">
        <f t="shared" ca="1" si="15"/>
        <v>3</v>
      </c>
      <c r="E151" s="1">
        <v>0.65</v>
      </c>
      <c r="F151">
        <v>19.899999999999999</v>
      </c>
      <c r="G151">
        <f t="shared" ca="1" si="17"/>
        <v>54.048620189015942</v>
      </c>
      <c r="H151">
        <f t="shared" ca="1" si="18"/>
        <v>23.696312241655249</v>
      </c>
      <c r="I151">
        <f>User_Model_Calcs!A151-Sat_Data!$B$5</f>
        <v>42.289999999999992</v>
      </c>
      <c r="J151">
        <f>(Earth_Data!$B$1/SQRT(1-Earth_Data!$B$2^2*SIN(RADIANS(User_Model_Calcs!B151))^2))*COS(RADIANS(User_Model_Calcs!B151))</f>
        <v>5354.9605818658501</v>
      </c>
      <c r="K151">
        <f>((Earth_Data!$B$1*(1-Earth_Data!$B$2^2))/SQRT(1-Earth_Data!$B$2^2*SIN(RADIANS(User_Model_Calcs!B151))^2))*SIN(RADIANS(User_Model_Calcs!B151))</f>
        <v>-3453.2157413334039</v>
      </c>
      <c r="L151">
        <f t="shared" si="19"/>
        <v>-32.8164708361534</v>
      </c>
      <c r="M151">
        <f t="shared" si="20"/>
        <v>6371.836610391847</v>
      </c>
      <c r="N151">
        <f>SQRT(User_Model_Calcs!M151^2+Sat_Data!$B$3^2-2*User_Model_Calcs!M151*Sat_Data!$B$3*COS(RADIANS(L151))*COS(RADIANS(I151)))</f>
        <v>38527.436176996984</v>
      </c>
      <c r="O151">
        <f>DEGREES(ACOS(((Earth_Data!$B$1+Sat_Data!$B$2)/User_Model_Calcs!N151)*SQRT(1-COS(RADIANS(User_Model_Calcs!I151))^2*COS(RADIANS(User_Model_Calcs!B151))^2)))</f>
        <v>30.877894250701758</v>
      </c>
      <c r="P151">
        <f t="shared" si="16"/>
        <v>59.093925970379601</v>
      </c>
    </row>
    <row r="152" spans="1:16" x14ac:dyDescent="0.25">
      <c r="A152">
        <v>149.69606744219894</v>
      </c>
      <c r="B152">
        <v>-32.14632651224067</v>
      </c>
      <c r="C152">
        <v>3750</v>
      </c>
      <c r="D152">
        <f t="shared" ca="1" si="15"/>
        <v>0.75</v>
      </c>
      <c r="E152" s="1">
        <v>0.65</v>
      </c>
      <c r="F152">
        <v>19.899999999999999</v>
      </c>
      <c r="G152">
        <f t="shared" ca="1" si="17"/>
        <v>42.007420362456692</v>
      </c>
      <c r="H152">
        <f t="shared" ca="1" si="18"/>
        <v>16.35502169423539</v>
      </c>
      <c r="I152">
        <f>User_Model_Calcs!A152-Sat_Data!$B$5</f>
        <v>39.696067442198938</v>
      </c>
      <c r="J152">
        <f>(Earth_Data!$B$1/SQRT(1-Earth_Data!$B$2^2*SIN(RADIANS(User_Model_Calcs!B152))^2))*COS(RADIANS(User_Model_Calcs!B152))</f>
        <v>5405.4449018906016</v>
      </c>
      <c r="K152">
        <f>((Earth_Data!$B$1*(1-Earth_Data!$B$2^2))/SQRT(1-Earth_Data!$B$2^2*SIN(RADIANS(User_Model_Calcs!B152))^2))*SIN(RADIANS(User_Model_Calcs!B152))</f>
        <v>-3374.1819562478017</v>
      </c>
      <c r="L152">
        <f t="shared" si="19"/>
        <v>-31.973197730020985</v>
      </c>
      <c r="M152">
        <f t="shared" si="20"/>
        <v>6372.1219747618879</v>
      </c>
      <c r="N152">
        <f>SQRT(User_Model_Calcs!M152^2+Sat_Data!$B$3^2-2*User_Model_Calcs!M152*Sat_Data!$B$3*COS(RADIANS(L152))*COS(RADIANS(I152)))</f>
        <v>38310.335648789303</v>
      </c>
      <c r="O152">
        <f>DEGREES(ACOS(((Earth_Data!$B$1+Sat_Data!$B$2)/User_Model_Calcs!N152)*SQRT(1-COS(RADIANS(User_Model_Calcs!I152))^2*COS(RADIANS(User_Model_Calcs!B152))^2)))</f>
        <v>33.386051160156541</v>
      </c>
      <c r="P152">
        <f t="shared" si="16"/>
        <v>57.340656457142401</v>
      </c>
    </row>
    <row r="153" spans="1:16" x14ac:dyDescent="0.25">
      <c r="A153">
        <v>137.78998922947252</v>
      </c>
      <c r="B153">
        <v>-33.461575063421883</v>
      </c>
      <c r="C153">
        <v>2500</v>
      </c>
      <c r="D153">
        <f t="shared" ca="1" si="15"/>
        <v>0.75</v>
      </c>
      <c r="E153" s="1">
        <v>0.65</v>
      </c>
      <c r="F153">
        <v>19.899999999999999</v>
      </c>
      <c r="G153">
        <f t="shared" ca="1" si="17"/>
        <v>42.007420362456692</v>
      </c>
      <c r="H153">
        <f t="shared" ca="1" si="18"/>
        <v>18.113711983268697</v>
      </c>
      <c r="I153">
        <f>User_Model_Calcs!A153-Sat_Data!$B$5</f>
        <v>27.789989229472525</v>
      </c>
      <c r="J153">
        <f>(Earth_Data!$B$1/SQRT(1-Earth_Data!$B$2^2*SIN(RADIANS(User_Model_Calcs!B153))^2))*COS(RADIANS(User_Model_Calcs!B153))</f>
        <v>5326.4232572367991</v>
      </c>
      <c r="K153">
        <f>((Earth_Data!$B$1*(1-Earth_Data!$B$2^2))/SQRT(1-Earth_Data!$B$2^2*SIN(RADIANS(User_Model_Calcs!B153))^2))*SIN(RADIANS(User_Model_Calcs!B153))</f>
        <v>-3496.7808718341771</v>
      </c>
      <c r="L153">
        <f t="shared" si="19"/>
        <v>-33.284778684389991</v>
      </c>
      <c r="M153">
        <f t="shared" si="20"/>
        <v>6371.6764811828343</v>
      </c>
      <c r="N153">
        <f>SQRT(User_Model_Calcs!M153^2+Sat_Data!$B$3^2-2*User_Model_Calcs!M153*Sat_Data!$B$3*COS(RADIANS(L153))*COS(RADIANS(I153)))</f>
        <v>37696.827468608397</v>
      </c>
      <c r="O153">
        <f>DEGREES(ACOS(((Earth_Data!$B$1+Sat_Data!$B$2)/User_Model_Calcs!N153)*SQRT(1-COS(RADIANS(User_Model_Calcs!I153))^2*COS(RADIANS(User_Model_Calcs!B153))^2)))</f>
        <v>40.998536920504314</v>
      </c>
      <c r="P153">
        <f t="shared" si="16"/>
        <v>43.705920607569333</v>
      </c>
    </row>
    <row r="154" spans="1:16" x14ac:dyDescent="0.25">
      <c r="A154">
        <v>150.202</v>
      </c>
      <c r="B154">
        <v>-32.915999999999997</v>
      </c>
      <c r="C154">
        <v>375</v>
      </c>
      <c r="D154">
        <f t="shared" ca="1" si="15"/>
        <v>0.75</v>
      </c>
      <c r="E154" s="1">
        <v>0.65</v>
      </c>
      <c r="F154">
        <v>19.899999999999999</v>
      </c>
      <c r="G154">
        <f t="shared" ca="1" si="17"/>
        <v>42.007420362456692</v>
      </c>
      <c r="H154">
        <f t="shared" ca="1" si="18"/>
        <v>20.060753594236164</v>
      </c>
      <c r="I154">
        <f>User_Model_Calcs!A154-Sat_Data!$B$5</f>
        <v>40.201999999999998</v>
      </c>
      <c r="J154">
        <f>(Earth_Data!$B$1/SQRT(1-Earth_Data!$B$2^2*SIN(RADIANS(User_Model_Calcs!B154))^2))*COS(RADIANS(User_Model_Calcs!B154))</f>
        <v>5359.545492883979</v>
      </c>
      <c r="K154">
        <f>((Earth_Data!$B$1*(1-Earth_Data!$B$2^2))/SQRT(1-Earth_Data!$B$2^2*SIN(RADIANS(User_Model_Calcs!B154))^2))*SIN(RADIANS(User_Model_Calcs!B154))</f>
        <v>-3446.1431728150574</v>
      </c>
      <c r="L154">
        <f t="shared" si="19"/>
        <v>-32.740680357964607</v>
      </c>
      <c r="M154">
        <f t="shared" si="20"/>
        <v>6371.8624167375747</v>
      </c>
      <c r="N154">
        <f>SQRT(User_Model_Calcs!M154^2+Sat_Data!$B$3^2-2*User_Model_Calcs!M154*Sat_Data!$B$3*COS(RADIANS(L154))*COS(RADIANS(I154)))</f>
        <v>38382.539072946405</v>
      </c>
      <c r="O154">
        <f>DEGREES(ACOS(((Earth_Data!$B$1+Sat_Data!$B$2)/User_Model_Calcs!N154)*SQRT(1-COS(RADIANS(User_Model_Calcs!I154))^2*COS(RADIANS(User_Model_Calcs!B154))^2)))</f>
        <v>32.540438600838243</v>
      </c>
      <c r="P154">
        <f t="shared" si="16"/>
        <v>57.259304267503552</v>
      </c>
    </row>
    <row r="155" spans="1:16" x14ac:dyDescent="0.25">
      <c r="A155">
        <v>158.84800000000001</v>
      </c>
      <c r="B155">
        <v>-32.805</v>
      </c>
      <c r="C155">
        <v>375</v>
      </c>
      <c r="D155">
        <f t="shared" ca="1" si="15"/>
        <v>0.75</v>
      </c>
      <c r="E155" s="1">
        <v>0.65</v>
      </c>
      <c r="F155">
        <v>19.899999999999999</v>
      </c>
      <c r="G155">
        <f t="shared" ca="1" si="17"/>
        <v>42.007420362456692</v>
      </c>
      <c r="H155">
        <f t="shared" ca="1" si="18"/>
        <v>18.305698097566069</v>
      </c>
      <c r="I155">
        <f>User_Model_Calcs!A155-Sat_Data!$B$5</f>
        <v>48.848000000000013</v>
      </c>
      <c r="J155">
        <f>(Earth_Data!$B$1/SQRT(1-Earth_Data!$B$2^2*SIN(RADIANS(User_Model_Calcs!B155))^2))*COS(RADIANS(User_Model_Calcs!B155))</f>
        <v>5366.2249097765289</v>
      </c>
      <c r="K155">
        <f>((Earth_Data!$B$1*(1-Earth_Data!$B$2^2))/SQRT(1-Earth_Data!$B$2^2*SIN(RADIANS(User_Model_Calcs!B155))^2))*SIN(RADIANS(User_Model_Calcs!B155))</f>
        <v>-3435.8027421639231</v>
      </c>
      <c r="L155">
        <f t="shared" si="19"/>
        <v>-32.629988577559686</v>
      </c>
      <c r="M155">
        <f t="shared" si="20"/>
        <v>6371.9000514263598</v>
      </c>
      <c r="N155">
        <f>SQRT(User_Model_Calcs!M155^2+Sat_Data!$B$3^2-2*User_Model_Calcs!M155*Sat_Data!$B$3*COS(RADIANS(L155))*COS(RADIANS(I155)))</f>
        <v>38995.230890441715</v>
      </c>
      <c r="O155">
        <f>DEGREES(ACOS(((Earth_Data!$B$1+Sat_Data!$B$2)/User_Model_Calcs!N155)*SQRT(1-COS(RADIANS(User_Model_Calcs!I155))^2*COS(RADIANS(User_Model_Calcs!B155))^2)))</f>
        <v>25.735377692202782</v>
      </c>
      <c r="P155">
        <f t="shared" si="16"/>
        <v>64.662783764255806</v>
      </c>
    </row>
    <row r="156" spans="1:16" x14ac:dyDescent="0.25">
      <c r="A156">
        <v>138.68888291839556</v>
      </c>
      <c r="B156">
        <v>-34.109589756692372</v>
      </c>
      <c r="C156">
        <v>4700</v>
      </c>
      <c r="D156">
        <f t="shared" ca="1" si="15"/>
        <v>0.75</v>
      </c>
      <c r="E156" s="1">
        <v>0.65</v>
      </c>
      <c r="F156">
        <v>19.899999999999999</v>
      </c>
      <c r="G156">
        <f t="shared" ca="1" si="17"/>
        <v>42.007420362456692</v>
      </c>
      <c r="H156">
        <f t="shared" ca="1" si="18"/>
        <v>14.317916078485919</v>
      </c>
      <c r="I156">
        <f>User_Model_Calcs!A156-Sat_Data!$B$5</f>
        <v>28.688882918395564</v>
      </c>
      <c r="J156">
        <f>(Earth_Data!$B$1/SQRT(1-Earth_Data!$B$2^2*SIN(RADIANS(User_Model_Calcs!B156))^2))*COS(RADIANS(User_Model_Calcs!B156))</f>
        <v>5286.4537123044101</v>
      </c>
      <c r="K156">
        <f>((Earth_Data!$B$1*(1-Earth_Data!$B$2^2))/SQRT(1-Earth_Data!$B$2^2*SIN(RADIANS(User_Model_Calcs!B156))^2))*SIN(RADIANS(User_Model_Calcs!B156))</f>
        <v>-3556.5191649751096</v>
      </c>
      <c r="L156">
        <f t="shared" si="19"/>
        <v>-33.931122381988594</v>
      </c>
      <c r="M156">
        <f t="shared" si="20"/>
        <v>6371.4536350170774</v>
      </c>
      <c r="N156">
        <f>SQRT(User_Model_Calcs!M156^2+Sat_Data!$B$3^2-2*User_Model_Calcs!M156*Sat_Data!$B$3*COS(RADIANS(L156))*COS(RADIANS(I156)))</f>
        <v>37780.14005536613</v>
      </c>
      <c r="O156">
        <f>DEGREES(ACOS(((Earth_Data!$B$1+Sat_Data!$B$2)/User_Model_Calcs!N156)*SQRT(1-COS(RADIANS(User_Model_Calcs!I156))^2*COS(RADIANS(User_Model_Calcs!B156))^2)))</f>
        <v>39.904761822132187</v>
      </c>
      <c r="P156">
        <f t="shared" si="16"/>
        <v>44.29957748276756</v>
      </c>
    </row>
    <row r="157" spans="1:16" x14ac:dyDescent="0.25">
      <c r="A157">
        <v>150.25423166629795</v>
      </c>
      <c r="B157">
        <v>-33.022895435807449</v>
      </c>
      <c r="C157">
        <v>950</v>
      </c>
      <c r="D157">
        <f t="shared" ca="1" si="15"/>
        <v>0.75</v>
      </c>
      <c r="E157" s="1">
        <v>0.65</v>
      </c>
      <c r="F157">
        <v>19.899999999999999</v>
      </c>
      <c r="G157">
        <f t="shared" ca="1" si="17"/>
        <v>42.007420362456692</v>
      </c>
      <c r="H157">
        <f t="shared" ca="1" si="18"/>
        <v>16.616081240195356</v>
      </c>
      <c r="I157">
        <f>User_Model_Calcs!A157-Sat_Data!$B$5</f>
        <v>40.254231666297954</v>
      </c>
      <c r="J157">
        <f>(Earth_Data!$B$1/SQRT(1-Earth_Data!$B$2^2*SIN(RADIANS(User_Model_Calcs!B157))^2))*COS(RADIANS(User_Model_Calcs!B157))</f>
        <v>5353.0940315843873</v>
      </c>
      <c r="K157">
        <f>((Earth_Data!$B$1*(1-Earth_Data!$B$2^2))/SQRT(1-Earth_Data!$B$2^2*SIN(RADIANS(User_Model_Calcs!B157))^2))*SIN(RADIANS(User_Model_Calcs!B157))</f>
        <v>-3456.0891589348553</v>
      </c>
      <c r="L157">
        <f t="shared" si="19"/>
        <v>-32.847281449020862</v>
      </c>
      <c r="M157">
        <f t="shared" si="20"/>
        <v>6371.826110738697</v>
      </c>
      <c r="N157">
        <f>SQRT(User_Model_Calcs!M157^2+Sat_Data!$B$3^2-2*User_Model_Calcs!M157*Sat_Data!$B$3*COS(RADIANS(L157))*COS(RADIANS(I157)))</f>
        <v>38391.407095982584</v>
      </c>
      <c r="O157">
        <f>DEGREES(ACOS(((Earth_Data!$B$1+Sat_Data!$B$2)/User_Model_Calcs!N157)*SQRT(1-COS(RADIANS(User_Model_Calcs!I157))^2*COS(RADIANS(User_Model_Calcs!B157))^2)))</f>
        <v>32.437200410831828</v>
      </c>
      <c r="P157">
        <f t="shared" si="16"/>
        <v>57.232518944496483</v>
      </c>
    </row>
    <row r="158" spans="1:16" x14ac:dyDescent="0.25">
      <c r="A158">
        <v>142.61500000000001</v>
      </c>
      <c r="B158">
        <v>-32.709000000000003</v>
      </c>
      <c r="C158">
        <v>950</v>
      </c>
      <c r="D158">
        <f t="shared" ca="1" si="15"/>
        <v>3</v>
      </c>
      <c r="E158" s="1">
        <v>0.65</v>
      </c>
      <c r="F158">
        <v>19.899999999999999</v>
      </c>
      <c r="G158">
        <f t="shared" ca="1" si="17"/>
        <v>54.048620189015942</v>
      </c>
      <c r="H158">
        <f t="shared" ca="1" si="18"/>
        <v>17.965201061266288</v>
      </c>
      <c r="I158">
        <f>User_Model_Calcs!A158-Sat_Data!$B$5</f>
        <v>32.615000000000009</v>
      </c>
      <c r="J158">
        <f>(Earth_Data!$B$1/SQRT(1-Earth_Data!$B$2^2*SIN(RADIANS(User_Model_Calcs!B158))^2))*COS(RADIANS(User_Model_Calcs!B158))</f>
        <v>5371.9854432926741</v>
      </c>
      <c r="K158">
        <f>((Earth_Data!$B$1*(1-Earth_Data!$B$2^2))/SQRT(1-Earth_Data!$B$2^2*SIN(RADIANS(User_Model_Calcs!B158))^2))*SIN(RADIANS(User_Model_Calcs!B158))</f>
        <v>-3426.8493941762572</v>
      </c>
      <c r="L158">
        <f t="shared" si="19"/>
        <v>-32.534257255992863</v>
      </c>
      <c r="M158">
        <f t="shared" si="20"/>
        <v>6371.9325461993531</v>
      </c>
      <c r="N158">
        <f>SQRT(User_Model_Calcs!M158^2+Sat_Data!$B$3^2-2*User_Model_Calcs!M158*Sat_Data!$B$3*COS(RADIANS(L158))*COS(RADIANS(I158)))</f>
        <v>37905.679383767994</v>
      </c>
      <c r="O158">
        <f>DEGREES(ACOS(((Earth_Data!$B$1+Sat_Data!$B$2)/User_Model_Calcs!N158)*SQRT(1-COS(RADIANS(User_Model_Calcs!I158))^2*COS(RADIANS(User_Model_Calcs!B158))^2)))</f>
        <v>38.305032610242741</v>
      </c>
      <c r="P158">
        <f t="shared" si="16"/>
        <v>49.819919357067512</v>
      </c>
    </row>
    <row r="159" spans="1:16" x14ac:dyDescent="0.25">
      <c r="A159">
        <v>147.97900000000001</v>
      </c>
      <c r="B159">
        <v>-32.667000000000002</v>
      </c>
      <c r="C159">
        <v>2500</v>
      </c>
      <c r="D159">
        <f t="shared" ca="1" si="15"/>
        <v>1.2</v>
      </c>
      <c r="E159" s="1">
        <v>0.65</v>
      </c>
      <c r="F159">
        <v>19.899999999999999</v>
      </c>
      <c r="G159">
        <f t="shared" ca="1" si="17"/>
        <v>46.089820015575185</v>
      </c>
      <c r="H159">
        <f t="shared" ca="1" si="18"/>
        <v>14.825621445127698</v>
      </c>
      <c r="I159">
        <f>User_Model_Calcs!A159-Sat_Data!$B$5</f>
        <v>37.979000000000013</v>
      </c>
      <c r="J159">
        <f>(Earth_Data!$B$1/SQRT(1-Earth_Data!$B$2^2*SIN(RADIANS(User_Model_Calcs!B159))^2))*COS(RADIANS(User_Model_Calcs!B159))</f>
        <v>5374.500930123666</v>
      </c>
      <c r="K159">
        <f>((Earth_Data!$B$1*(1-Earth_Data!$B$2^2))/SQRT(1-Earth_Data!$B$2^2*SIN(RADIANS(User_Model_Calcs!B159))^2))*SIN(RADIANS(User_Model_Calcs!B159))</f>
        <v>-3422.9293150445337</v>
      </c>
      <c r="L159">
        <f t="shared" si="19"/>
        <v>-32.49237541743129</v>
      </c>
      <c r="M159">
        <f t="shared" si="20"/>
        <v>6371.9467467714603</v>
      </c>
      <c r="N159">
        <f>SQRT(User_Model_Calcs!M159^2+Sat_Data!$B$3^2-2*User_Model_Calcs!M159*Sat_Data!$B$3*COS(RADIANS(L159))*COS(RADIANS(I159)))</f>
        <v>38225.253703237024</v>
      </c>
      <c r="O159">
        <f>DEGREES(ACOS(((Earth_Data!$B$1+Sat_Data!$B$2)/User_Model_Calcs!N159)*SQRT(1-COS(RADIANS(User_Model_Calcs!I159))^2*COS(RADIANS(User_Model_Calcs!B159))^2)))</f>
        <v>34.389394060311787</v>
      </c>
      <c r="P159">
        <f t="shared" si="16"/>
        <v>55.340879508987477</v>
      </c>
    </row>
    <row r="160" spans="1:16" x14ac:dyDescent="0.25">
      <c r="A160">
        <v>151.71</v>
      </c>
      <c r="B160">
        <v>-32.633000000000003</v>
      </c>
      <c r="C160">
        <v>375</v>
      </c>
      <c r="D160">
        <f t="shared" ca="1" si="15"/>
        <v>0.75</v>
      </c>
      <c r="E160" s="1">
        <v>0.65</v>
      </c>
      <c r="F160">
        <v>19.899999999999999</v>
      </c>
      <c r="G160">
        <f t="shared" ca="1" si="17"/>
        <v>42.007420362456692</v>
      </c>
      <c r="H160">
        <f t="shared" ca="1" si="18"/>
        <v>22.159683353241412</v>
      </c>
      <c r="I160">
        <f>User_Model_Calcs!A160-Sat_Data!$B$5</f>
        <v>41.710000000000008</v>
      </c>
      <c r="J160">
        <f>(Earth_Data!$B$1/SQRT(1-Earth_Data!$B$2^2*SIN(RADIANS(User_Model_Calcs!B160))^2))*COS(RADIANS(User_Model_Calcs!B160))</f>
        <v>5376.5351591602539</v>
      </c>
      <c r="K160">
        <f>((Earth_Data!$B$1*(1-Earth_Data!$B$2^2))/SQRT(1-Earth_Data!$B$2^2*SIN(RADIANS(User_Model_Calcs!B160))^2))*SIN(RADIANS(User_Model_Calcs!B160))</f>
        <v>-3419.7545870220565</v>
      </c>
      <c r="L160">
        <f t="shared" si="19"/>
        <v>-32.458471345686007</v>
      </c>
      <c r="M160">
        <f t="shared" si="20"/>
        <v>6371.9582353578535</v>
      </c>
      <c r="N160">
        <f>SQRT(User_Model_Calcs!M160^2+Sat_Data!$B$3^2-2*User_Model_Calcs!M160*Sat_Data!$B$3*COS(RADIANS(L160))*COS(RADIANS(I160)))</f>
        <v>38470.091708736501</v>
      </c>
      <c r="O160">
        <f>DEGREES(ACOS(((Earth_Data!$B$1+Sat_Data!$B$2)/User_Model_Calcs!N160)*SQRT(1-COS(RADIANS(User_Model_Calcs!I160))^2*COS(RADIANS(User_Model_Calcs!B160))^2)))</f>
        <v>31.532832086378523</v>
      </c>
      <c r="P160">
        <f t="shared" si="16"/>
        <v>58.824596745327455</v>
      </c>
    </row>
    <row r="161" spans="1:16" x14ac:dyDescent="0.25">
      <c r="A161">
        <v>156.71</v>
      </c>
      <c r="B161">
        <v>-32.633000000000003</v>
      </c>
      <c r="C161">
        <v>375</v>
      </c>
      <c r="D161">
        <f t="shared" ca="1" si="15"/>
        <v>0.75</v>
      </c>
      <c r="E161" s="1">
        <v>0.65</v>
      </c>
      <c r="F161">
        <v>19.899999999999999</v>
      </c>
      <c r="G161">
        <f t="shared" ca="1" si="17"/>
        <v>42.007420362456692</v>
      </c>
      <c r="H161">
        <f t="shared" ca="1" si="18"/>
        <v>17.679144462504667</v>
      </c>
      <c r="I161">
        <f>User_Model_Calcs!A161-Sat_Data!$B$5</f>
        <v>46.710000000000008</v>
      </c>
      <c r="J161">
        <f>(Earth_Data!$B$1/SQRT(1-Earth_Data!$B$2^2*SIN(RADIANS(User_Model_Calcs!B161))^2))*COS(RADIANS(User_Model_Calcs!B161))</f>
        <v>5376.5351591602539</v>
      </c>
      <c r="K161">
        <f>((Earth_Data!$B$1*(1-Earth_Data!$B$2^2))/SQRT(1-Earth_Data!$B$2^2*SIN(RADIANS(User_Model_Calcs!B161))^2))*SIN(RADIANS(User_Model_Calcs!B161))</f>
        <v>-3419.7545870220565</v>
      </c>
      <c r="L161">
        <f t="shared" si="19"/>
        <v>-32.458471345686007</v>
      </c>
      <c r="M161">
        <f t="shared" si="20"/>
        <v>6371.9582353578535</v>
      </c>
      <c r="N161">
        <f>SQRT(User_Model_Calcs!M161^2+Sat_Data!$B$3^2-2*User_Model_Calcs!M161*Sat_Data!$B$3*COS(RADIANS(L161))*COS(RADIANS(I161)))</f>
        <v>38826.901089269035</v>
      </c>
      <c r="O161">
        <f>DEGREES(ACOS(((Earth_Data!$B$1+Sat_Data!$B$2)/User_Model_Calcs!N161)*SQRT(1-COS(RADIANS(User_Model_Calcs!I161))^2*COS(RADIANS(User_Model_Calcs!B161))^2)))</f>
        <v>27.550969707562587</v>
      </c>
      <c r="P161">
        <f t="shared" si="16"/>
        <v>63.069822242221939</v>
      </c>
    </row>
    <row r="162" spans="1:16" x14ac:dyDescent="0.25">
      <c r="A162">
        <v>139.33553285910051</v>
      </c>
      <c r="B162">
        <v>-32.319532375595173</v>
      </c>
      <c r="C162">
        <v>950</v>
      </c>
      <c r="D162">
        <f t="shared" ca="1" si="15"/>
        <v>1.2</v>
      </c>
      <c r="E162" s="1">
        <v>0.65</v>
      </c>
      <c r="F162">
        <v>19.899999999999999</v>
      </c>
      <c r="G162">
        <f t="shared" ca="1" si="17"/>
        <v>46.089820015575185</v>
      </c>
      <c r="H162">
        <f t="shared" ca="1" si="18"/>
        <v>17.702886413748264</v>
      </c>
      <c r="I162">
        <f>User_Model_Calcs!A162-Sat_Data!$B$5</f>
        <v>29.33553285910051</v>
      </c>
      <c r="J162">
        <f>(Earth_Data!$B$1/SQRT(1-Earth_Data!$B$2^2*SIN(RADIANS(User_Model_Calcs!B162))^2))*COS(RADIANS(User_Model_Calcs!B162))</f>
        <v>5395.2006327895397</v>
      </c>
      <c r="K162">
        <f>((Earth_Data!$B$1*(1-Earth_Data!$B$2^2))/SQRT(1-Earth_Data!$B$2^2*SIN(RADIANS(User_Model_Calcs!B162))^2))*SIN(RADIANS(User_Model_Calcs!B162))</f>
        <v>-3390.4288638379071</v>
      </c>
      <c r="L162">
        <f t="shared" si="19"/>
        <v>-32.14589965937698</v>
      </c>
      <c r="M162">
        <f t="shared" si="20"/>
        <v>6372.0638531638906</v>
      </c>
      <c r="N162">
        <f>SQRT(User_Model_Calcs!M162^2+Sat_Data!$B$3^2-2*User_Model_Calcs!M162*Sat_Data!$B$3*COS(RADIANS(L162))*COS(RADIANS(I162)))</f>
        <v>37706.663259860434</v>
      </c>
      <c r="O162">
        <f>DEGREES(ACOS(((Earth_Data!$B$1+Sat_Data!$B$2)/User_Model_Calcs!N162)*SQRT(1-COS(RADIANS(User_Model_Calcs!I162))^2*COS(RADIANS(User_Model_Calcs!B162))^2)))</f>
        <v>40.874489377113022</v>
      </c>
      <c r="P162">
        <f t="shared" si="16"/>
        <v>46.428616309052451</v>
      </c>
    </row>
    <row r="163" spans="1:16" x14ac:dyDescent="0.25">
      <c r="A163">
        <v>149.80001233611966</v>
      </c>
      <c r="B163">
        <v>-32.858414801100253</v>
      </c>
      <c r="C163">
        <v>3750</v>
      </c>
      <c r="D163">
        <f t="shared" ca="1" si="15"/>
        <v>0.75</v>
      </c>
      <c r="E163" s="1">
        <v>0.65</v>
      </c>
      <c r="F163">
        <v>19.899999999999999</v>
      </c>
      <c r="G163">
        <f t="shared" ca="1" si="17"/>
        <v>42.007420362456692</v>
      </c>
      <c r="H163">
        <f t="shared" ca="1" si="18"/>
        <v>23.119957620246772</v>
      </c>
      <c r="I163">
        <f>User_Model_Calcs!A163-Sat_Data!$B$5</f>
        <v>39.800012336119664</v>
      </c>
      <c r="J163">
        <f>(Earth_Data!$B$1/SQRT(1-Earth_Data!$B$2^2*SIN(RADIANS(User_Model_Calcs!B163))^2))*COS(RADIANS(User_Model_Calcs!B163))</f>
        <v>5363.0131934050278</v>
      </c>
      <c r="K163">
        <f>((Earth_Data!$B$1*(1-Earth_Data!$B$2^2))/SQRT(1-Earth_Data!$B$2^2*SIN(RADIANS(User_Model_Calcs!B163))^2))*SIN(RADIANS(User_Model_Calcs!B163))</f>
        <v>-3440.7802988163526</v>
      </c>
      <c r="L163">
        <f t="shared" si="19"/>
        <v>-32.68325473206216</v>
      </c>
      <c r="M163">
        <f t="shared" si="20"/>
        <v>6371.8819494211548</v>
      </c>
      <c r="N163">
        <f>SQRT(User_Model_Calcs!M163^2+Sat_Data!$B$3^2-2*User_Model_Calcs!M163*Sat_Data!$B$3*COS(RADIANS(L163))*COS(RADIANS(I163)))</f>
        <v>38353.05195662388</v>
      </c>
      <c r="O163">
        <f>DEGREES(ACOS(((Earth_Data!$B$1+Sat_Data!$B$2)/User_Model_Calcs!N163)*SQRT(1-COS(RADIANS(User_Model_Calcs!I163))^2*COS(RADIANS(User_Model_Calcs!B163))^2)))</f>
        <v>32.88352592846055</v>
      </c>
      <c r="P163">
        <f t="shared" si="16"/>
        <v>56.927569656577582</v>
      </c>
    </row>
    <row r="164" spans="1:16" x14ac:dyDescent="0.25">
      <c r="A164">
        <v>150.44490151788301</v>
      </c>
      <c r="B164">
        <v>-32.354914145123544</v>
      </c>
      <c r="C164">
        <v>3750</v>
      </c>
      <c r="D164">
        <f t="shared" ca="1" si="15"/>
        <v>1.2</v>
      </c>
      <c r="E164" s="1">
        <v>0.65</v>
      </c>
      <c r="F164">
        <v>19.899999999999999</v>
      </c>
      <c r="G164">
        <f t="shared" ca="1" si="17"/>
        <v>46.089820015575185</v>
      </c>
      <c r="H164">
        <f t="shared" ca="1" si="18"/>
        <v>22.353205865599914</v>
      </c>
      <c r="I164">
        <f>User_Model_Calcs!A164-Sat_Data!$B$5</f>
        <v>40.444901517883011</v>
      </c>
      <c r="J164">
        <f>(Earth_Data!$B$1/SQRT(1-Earth_Data!$B$2^2*SIN(RADIANS(User_Model_Calcs!B164))^2))*COS(RADIANS(User_Model_Calcs!B164))</f>
        <v>5393.1019031491842</v>
      </c>
      <c r="K164">
        <f>((Earth_Data!$B$1*(1-Earth_Data!$B$2^2))/SQRT(1-Earth_Data!$B$2^2*SIN(RADIANS(User_Model_Calcs!B164))^2))*SIN(RADIANS(User_Model_Calcs!B164))</f>
        <v>-3393.743955530857</v>
      </c>
      <c r="L164">
        <f t="shared" si="19"/>
        <v>-32.181179264087632</v>
      </c>
      <c r="M164">
        <f t="shared" si="20"/>
        <v>6372.0519594125699</v>
      </c>
      <c r="N164">
        <f>SQRT(User_Model_Calcs!M164^2+Sat_Data!$B$3^2-2*User_Model_Calcs!M164*Sat_Data!$B$3*COS(RADIANS(L164))*COS(RADIANS(I164)))</f>
        <v>38370.666882812344</v>
      </c>
      <c r="O164">
        <f>DEGREES(ACOS(((Earth_Data!$B$1+Sat_Data!$B$2)/User_Model_Calcs!N164)*SQRT(1-COS(RADIANS(User_Model_Calcs!I164))^2*COS(RADIANS(User_Model_Calcs!B164))^2)))</f>
        <v>32.680600242071201</v>
      </c>
      <c r="P164">
        <f t="shared" si="16"/>
        <v>57.878740620183919</v>
      </c>
    </row>
    <row r="165" spans="1:16" x14ac:dyDescent="0.25">
      <c r="A165">
        <v>150.47263051335074</v>
      </c>
      <c r="B165">
        <v>-32.61287143061115</v>
      </c>
      <c r="C165">
        <v>950</v>
      </c>
      <c r="D165">
        <f t="shared" ca="1" si="15"/>
        <v>0.75</v>
      </c>
      <c r="E165" s="1">
        <v>0.65</v>
      </c>
      <c r="F165">
        <v>19.899999999999999</v>
      </c>
      <c r="G165">
        <f t="shared" ca="1" si="17"/>
        <v>42.007420362456692</v>
      </c>
      <c r="H165">
        <f t="shared" ca="1" si="18"/>
        <v>15.454734663687635</v>
      </c>
      <c r="I165">
        <f>User_Model_Calcs!A165-Sat_Data!$B$5</f>
        <v>40.472630513350737</v>
      </c>
      <c r="J165">
        <f>(Earth_Data!$B$1/SQRT(1-Earth_Data!$B$2^2*SIN(RADIANS(User_Model_Calcs!B165))^2))*COS(RADIANS(User_Model_Calcs!B165))</f>
        <v>5377.7385636998533</v>
      </c>
      <c r="K165">
        <f>((Earth_Data!$B$1*(1-Earth_Data!$B$2^2))/SQRT(1-Earth_Data!$B$2^2*SIN(RADIANS(User_Model_Calcs!B165))^2))*SIN(RADIANS(User_Model_Calcs!B165))</f>
        <v>-3417.8745343109495</v>
      </c>
      <c r="L165">
        <f t="shared" si="19"/>
        <v>-32.438399682797765</v>
      </c>
      <c r="M165">
        <f t="shared" si="20"/>
        <v>6371.9650337863477</v>
      </c>
      <c r="N165">
        <f>SQRT(User_Model_Calcs!M165^2+Sat_Data!$B$3^2-2*User_Model_Calcs!M165*Sat_Data!$B$3*COS(RADIANS(L165))*COS(RADIANS(I165)))</f>
        <v>38385.353323591269</v>
      </c>
      <c r="O165">
        <f>DEGREES(ACOS(((Earth_Data!$B$1+Sat_Data!$B$2)/User_Model_Calcs!N165)*SQRT(1-COS(RADIANS(User_Model_Calcs!I165))^2*COS(RADIANS(User_Model_Calcs!B165))^2)))</f>
        <v>32.509049493179752</v>
      </c>
      <c r="P165">
        <f t="shared" si="16"/>
        <v>57.721369761137119</v>
      </c>
    </row>
    <row r="166" spans="1:16" x14ac:dyDescent="0.25">
      <c r="A166">
        <v>150.11459977162755</v>
      </c>
      <c r="B166">
        <v>-32.717461608243461</v>
      </c>
      <c r="C166">
        <v>950</v>
      </c>
      <c r="D166">
        <f t="shared" ca="1" si="15"/>
        <v>0.75</v>
      </c>
      <c r="E166" s="1">
        <v>0.65</v>
      </c>
      <c r="F166">
        <v>19.899999999999999</v>
      </c>
      <c r="G166">
        <f t="shared" ca="1" si="17"/>
        <v>42.007420362456692</v>
      </c>
      <c r="H166">
        <f t="shared" ca="1" si="18"/>
        <v>22.886230709085645</v>
      </c>
      <c r="I166">
        <f>User_Model_Calcs!A166-Sat_Data!$B$5</f>
        <v>40.114599771627553</v>
      </c>
      <c r="J166">
        <f>(Earth_Data!$B$1/SQRT(1-Earth_Data!$B$2^2*SIN(RADIANS(User_Model_Calcs!B166))^2))*COS(RADIANS(User_Model_Calcs!B166))</f>
        <v>5371.4783062658498</v>
      </c>
      <c r="K166">
        <f>((Earth_Data!$B$1*(1-Earth_Data!$B$2^2))/SQRT(1-Earth_Data!$B$2^2*SIN(RADIANS(User_Model_Calcs!B166))^2))*SIN(RADIANS(User_Model_Calcs!B166))</f>
        <v>-3427.6389401734327</v>
      </c>
      <c r="L166">
        <f t="shared" si="19"/>
        <v>-32.54269510387919</v>
      </c>
      <c r="M166">
        <f t="shared" si="20"/>
        <v>6371.9296840814159</v>
      </c>
      <c r="N166">
        <f>SQRT(User_Model_Calcs!M166^2+Sat_Data!$B$3^2-2*User_Model_Calcs!M166*Sat_Data!$B$3*COS(RADIANS(L166))*COS(RADIANS(I166)))</f>
        <v>38366.73028045777</v>
      </c>
      <c r="O166">
        <f>DEGREES(ACOS(((Earth_Data!$B$1+Sat_Data!$B$2)/User_Model_Calcs!N166)*SQRT(1-COS(RADIANS(User_Model_Calcs!I166))^2*COS(RADIANS(User_Model_Calcs!B166))^2)))</f>
        <v>32.72487137084935</v>
      </c>
      <c r="P166">
        <f t="shared" si="16"/>
        <v>57.318664089214401</v>
      </c>
    </row>
    <row r="167" spans="1:16" x14ac:dyDescent="0.25">
      <c r="A167">
        <v>150.42759922171689</v>
      </c>
      <c r="B167">
        <v>-32.588254384075135</v>
      </c>
      <c r="C167">
        <v>3750</v>
      </c>
      <c r="D167">
        <f t="shared" ca="1" si="15"/>
        <v>1.2</v>
      </c>
      <c r="E167" s="1">
        <v>0.65</v>
      </c>
      <c r="F167">
        <v>19.899999999999999</v>
      </c>
      <c r="G167">
        <f t="shared" ca="1" si="17"/>
        <v>46.089820015575185</v>
      </c>
      <c r="H167">
        <f t="shared" ca="1" si="18"/>
        <v>19.890056619791267</v>
      </c>
      <c r="I167">
        <f>User_Model_Calcs!A167-Sat_Data!$B$5</f>
        <v>40.427599221716889</v>
      </c>
      <c r="J167">
        <f>(Earth_Data!$B$1/SQRT(1-Earth_Data!$B$2^2*SIN(RADIANS(User_Model_Calcs!B167))^2))*COS(RADIANS(User_Model_Calcs!B167))</f>
        <v>5379.2094126778165</v>
      </c>
      <c r="K167">
        <f>((Earth_Data!$B$1*(1-Earth_Data!$B$2^2))/SQRT(1-Earth_Data!$B$2^2*SIN(RADIANS(User_Model_Calcs!B167))^2))*SIN(RADIANS(User_Model_Calcs!B167))</f>
        <v>-3415.5746816455421</v>
      </c>
      <c r="L167">
        <f t="shared" si="19"/>
        <v>-32.41385234894873</v>
      </c>
      <c r="M167">
        <f t="shared" si="20"/>
        <v>6371.9733451529492</v>
      </c>
      <c r="N167">
        <f>SQRT(User_Model_Calcs!M167^2+Sat_Data!$B$3^2-2*User_Model_Calcs!M167*Sat_Data!$B$3*COS(RADIANS(L167))*COS(RADIANS(I167)))</f>
        <v>38381.112491049906</v>
      </c>
      <c r="O167">
        <f>DEGREES(ACOS(((Earth_Data!$B$1+Sat_Data!$B$2)/User_Model_Calcs!N167)*SQRT(1-COS(RADIANS(User_Model_Calcs!I167))^2*COS(RADIANS(User_Model_Calcs!B167))^2)))</f>
        <v>32.558340276545145</v>
      </c>
      <c r="P167">
        <f t="shared" si="16"/>
        <v>57.697562142559804</v>
      </c>
    </row>
    <row r="168" spans="1:16" x14ac:dyDescent="0.25">
      <c r="A168">
        <v>150.16</v>
      </c>
      <c r="B168">
        <v>-32.35</v>
      </c>
      <c r="C168">
        <v>2500</v>
      </c>
      <c r="D168">
        <f t="shared" ca="1" si="15"/>
        <v>0.75</v>
      </c>
      <c r="E168" s="1">
        <v>0.65</v>
      </c>
      <c r="F168">
        <v>19.899999999999999</v>
      </c>
      <c r="G168">
        <f t="shared" ca="1" si="17"/>
        <v>42.007420362456692</v>
      </c>
      <c r="H168">
        <f t="shared" ca="1" si="18"/>
        <v>18.995365471050977</v>
      </c>
      <c r="I168">
        <f>User_Model_Calcs!A168-Sat_Data!$B$5</f>
        <v>40.159999999999997</v>
      </c>
      <c r="J168">
        <f>(Earth_Data!$B$1/SQRT(1-Earth_Data!$B$2^2*SIN(RADIANS(User_Model_Calcs!B168))^2))*COS(RADIANS(User_Model_Calcs!B168))</f>
        <v>5393.3935171164439</v>
      </c>
      <c r="K168">
        <f>((Earth_Data!$B$1*(1-Earth_Data!$B$2^2))/SQRT(1-Earth_Data!$B$2^2*SIN(RADIANS(User_Model_Calcs!B168))^2))*SIN(RADIANS(User_Model_Calcs!B168))</f>
        <v>-3393.2836015458424</v>
      </c>
      <c r="L168">
        <f t="shared" si="19"/>
        <v>-32.176279292776947</v>
      </c>
      <c r="M168">
        <f t="shared" si="20"/>
        <v>6372.0536117482252</v>
      </c>
      <c r="N168">
        <f>SQRT(User_Model_Calcs!M168^2+Sat_Data!$B$3^2-2*User_Model_Calcs!M168*Sat_Data!$B$3*COS(RADIANS(L168))*COS(RADIANS(I168)))</f>
        <v>38351.356681777659</v>
      </c>
      <c r="O168">
        <f>DEGREES(ACOS(((Earth_Data!$B$1+Sat_Data!$B$2)/User_Model_Calcs!N168)*SQRT(1-COS(RADIANS(User_Model_Calcs!I168))^2*COS(RADIANS(User_Model_Calcs!B168))^2)))</f>
        <v>32.905394221148363</v>
      </c>
      <c r="P168">
        <f t="shared" si="16"/>
        <v>57.621598285872608</v>
      </c>
    </row>
    <row r="169" spans="1:16" x14ac:dyDescent="0.25">
      <c r="A169">
        <v>130.95522297234291</v>
      </c>
      <c r="B169">
        <v>-31.608161270346336</v>
      </c>
      <c r="C169">
        <v>2500</v>
      </c>
      <c r="D169">
        <f t="shared" ca="1" si="15"/>
        <v>3</v>
      </c>
      <c r="E169" s="1">
        <v>0.65</v>
      </c>
      <c r="F169">
        <v>19.899999999999999</v>
      </c>
      <c r="G169">
        <f t="shared" ca="1" si="17"/>
        <v>54.048620189015942</v>
      </c>
      <c r="H169">
        <f t="shared" ca="1" si="18"/>
        <v>22.005496334952603</v>
      </c>
      <c r="I169">
        <f>User_Model_Calcs!A169-Sat_Data!$B$5</f>
        <v>20.955222972342909</v>
      </c>
      <c r="J169">
        <f>(Earth_Data!$B$1/SQRT(1-Earth_Data!$B$2^2*SIN(RADIANS(User_Model_Calcs!B169))^2))*COS(RADIANS(User_Model_Calcs!B169))</f>
        <v>5436.9588518387445</v>
      </c>
      <c r="K169">
        <f>((Earth_Data!$B$1*(1-Earth_Data!$B$2^2))/SQRT(1-Earth_Data!$B$2^2*SIN(RADIANS(User_Model_Calcs!B169))^2))*SIN(RADIANS(User_Model_Calcs!B169))</f>
        <v>-3323.5078354515699</v>
      </c>
      <c r="L169">
        <f t="shared" si="19"/>
        <v>-31.436638371378859</v>
      </c>
      <c r="M169">
        <f t="shared" si="20"/>
        <v>6372.3014593548269</v>
      </c>
      <c r="N169">
        <f>SQRT(User_Model_Calcs!M169^2+Sat_Data!$B$3^2-2*User_Model_Calcs!M169*Sat_Data!$B$3*COS(RADIANS(L169))*COS(RADIANS(I169)))</f>
        <v>37286.135923120157</v>
      </c>
      <c r="O169">
        <f>DEGREES(ACOS(((Earth_Data!$B$1+Sat_Data!$B$2)/User_Model_Calcs!N169)*SQRT(1-COS(RADIANS(User_Model_Calcs!I169))^2*COS(RADIANS(User_Model_Calcs!B169))^2)))</f>
        <v>46.725913132305251</v>
      </c>
      <c r="P169">
        <f t="shared" si="16"/>
        <v>36.155777343238455</v>
      </c>
    </row>
    <row r="170" spans="1:16" x14ac:dyDescent="0.25">
      <c r="A170">
        <v>149.6126116561615</v>
      </c>
      <c r="B170">
        <v>-32.792434501350172</v>
      </c>
      <c r="C170">
        <v>3750</v>
      </c>
      <c r="D170">
        <f t="shared" ca="1" si="15"/>
        <v>3</v>
      </c>
      <c r="E170" s="1">
        <v>0.65</v>
      </c>
      <c r="F170">
        <v>19.899999999999999</v>
      </c>
      <c r="G170">
        <f t="shared" ca="1" si="17"/>
        <v>54.048620189015942</v>
      </c>
      <c r="H170">
        <f t="shared" ca="1" si="18"/>
        <v>21.057723228559567</v>
      </c>
      <c r="I170">
        <f>User_Model_Calcs!A170-Sat_Data!$B$5</f>
        <v>39.612611656161505</v>
      </c>
      <c r="J170">
        <f>(Earth_Data!$B$1/SQRT(1-Earth_Data!$B$2^2*SIN(RADIANS(User_Model_Calcs!B170))^2))*COS(RADIANS(User_Model_Calcs!B170))</f>
        <v>5366.9797677167126</v>
      </c>
      <c r="K170">
        <f>((Earth_Data!$B$1*(1-Earth_Data!$B$2^2))/SQRT(1-Earth_Data!$B$2^2*SIN(RADIANS(User_Model_Calcs!B170))^2))*SIN(RADIANS(User_Model_Calcs!B170))</f>
        <v>-3434.6313743291162</v>
      </c>
      <c r="L170">
        <f t="shared" si="19"/>
        <v>-32.617458135143309</v>
      </c>
      <c r="M170">
        <f t="shared" si="20"/>
        <v>6371.9043075525269</v>
      </c>
      <c r="N170">
        <f>SQRT(User_Model_Calcs!M170^2+Sat_Data!$B$3^2-2*User_Model_Calcs!M170*Sat_Data!$B$3*COS(RADIANS(L170))*COS(RADIANS(I170)))</f>
        <v>38337.373350977236</v>
      </c>
      <c r="O170">
        <f>DEGREES(ACOS(((Earth_Data!$B$1+Sat_Data!$B$2)/User_Model_Calcs!N170)*SQRT(1-COS(RADIANS(User_Model_Calcs!I170))^2*COS(RADIANS(User_Model_Calcs!B170))^2)))</f>
        <v>33.06675490692632</v>
      </c>
      <c r="P170">
        <f t="shared" si="16"/>
        <v>56.799856439923246</v>
      </c>
    </row>
    <row r="171" spans="1:16" x14ac:dyDescent="0.25">
      <c r="A171">
        <v>149.95516727434432</v>
      </c>
      <c r="B171">
        <v>-32.789430676087385</v>
      </c>
      <c r="C171">
        <v>3750</v>
      </c>
      <c r="D171">
        <f t="shared" ca="1" si="15"/>
        <v>3</v>
      </c>
      <c r="E171" s="1">
        <v>0.65</v>
      </c>
      <c r="F171">
        <v>19.899999999999999</v>
      </c>
      <c r="G171">
        <f t="shared" ca="1" si="17"/>
        <v>54.048620189015942</v>
      </c>
      <c r="H171">
        <f t="shared" ca="1" si="18"/>
        <v>22.446150536190927</v>
      </c>
      <c r="I171">
        <f>User_Model_Calcs!A171-Sat_Data!$B$5</f>
        <v>39.955167274344319</v>
      </c>
      <c r="J171">
        <f>(Earth_Data!$B$1/SQRT(1-Earth_Data!$B$2^2*SIN(RADIANS(User_Model_Calcs!B171))^2))*COS(RADIANS(User_Model_Calcs!B171))</f>
        <v>5367.1601808075047</v>
      </c>
      <c r="K171">
        <f>((Earth_Data!$B$1*(1-Earth_Data!$B$2^2))/SQRT(1-Earth_Data!$B$2^2*SIN(RADIANS(User_Model_Calcs!B171))^2))*SIN(RADIANS(User_Model_Calcs!B171))</f>
        <v>-3434.3513306904661</v>
      </c>
      <c r="L171">
        <f t="shared" si="19"/>
        <v>-32.614462695157478</v>
      </c>
      <c r="M171">
        <f t="shared" si="20"/>
        <v>6371.9053248664186</v>
      </c>
      <c r="N171">
        <f>SQRT(User_Model_Calcs!M171^2+Sat_Data!$B$3^2-2*User_Model_Calcs!M171*Sat_Data!$B$3*COS(RADIANS(L171))*COS(RADIANS(I171)))</f>
        <v>38359.797073840658</v>
      </c>
      <c r="O171">
        <f>DEGREES(ACOS(((Earth_Data!$B$1+Sat_Data!$B$2)/User_Model_Calcs!N171)*SQRT(1-COS(RADIANS(User_Model_Calcs!I171))^2*COS(RADIANS(User_Model_Calcs!B171))^2)))</f>
        <v>32.80524469238923</v>
      </c>
      <c r="P171">
        <f t="shared" si="16"/>
        <v>57.120384170336948</v>
      </c>
    </row>
    <row r="172" spans="1:16" x14ac:dyDescent="0.25">
      <c r="A172">
        <v>150.50697239123224</v>
      </c>
      <c r="B172">
        <v>-32.684844135260107</v>
      </c>
      <c r="C172">
        <v>5000</v>
      </c>
      <c r="D172">
        <f t="shared" ca="1" si="15"/>
        <v>3</v>
      </c>
      <c r="E172" s="1">
        <v>0.65</v>
      </c>
      <c r="F172">
        <v>19.899999999999999</v>
      </c>
      <c r="G172">
        <f t="shared" ca="1" si="17"/>
        <v>54.048620189015942</v>
      </c>
      <c r="H172">
        <f t="shared" ca="1" si="18"/>
        <v>21.967816279998519</v>
      </c>
      <c r="I172">
        <f>User_Model_Calcs!A172-Sat_Data!$B$5</f>
        <v>40.506972391232239</v>
      </c>
      <c r="J172">
        <f>(Earth_Data!$B$1/SQRT(1-Earth_Data!$B$2^2*SIN(RADIANS(User_Model_Calcs!B172))^2))*COS(RADIANS(User_Model_Calcs!B172))</f>
        <v>5373.432552623236</v>
      </c>
      <c r="K172">
        <f>((Earth_Data!$B$1*(1-Earth_Data!$B$2^2))/SQRT(1-Earth_Data!$B$2^2*SIN(RADIANS(User_Model_Calcs!B172))^2))*SIN(RADIANS(User_Model_Calcs!B172))</f>
        <v>-3424.5950233591939</v>
      </c>
      <c r="L172">
        <f t="shared" si="19"/>
        <v>-32.510169304900991</v>
      </c>
      <c r="M172">
        <f t="shared" si="20"/>
        <v>6371.9407146965532</v>
      </c>
      <c r="N172">
        <f>SQRT(User_Model_Calcs!M172^2+Sat_Data!$B$3^2-2*User_Model_Calcs!M172*Sat_Data!$B$3*COS(RADIANS(L172))*COS(RADIANS(I172)))</f>
        <v>38391.244079003656</v>
      </c>
      <c r="O172">
        <f>DEGREES(ACOS(((Earth_Data!$B$1+Sat_Data!$B$2)/User_Model_Calcs!N172)*SQRT(1-COS(RADIANS(User_Model_Calcs!I172))^2*COS(RADIANS(User_Model_Calcs!B172))^2)))</f>
        <v>32.440481301167779</v>
      </c>
      <c r="P172">
        <f t="shared" si="16"/>
        <v>57.702048622474798</v>
      </c>
    </row>
    <row r="173" spans="1:16" x14ac:dyDescent="0.25">
      <c r="A173">
        <v>114.983</v>
      </c>
      <c r="B173">
        <v>-32.114060000000002</v>
      </c>
      <c r="C173">
        <v>950</v>
      </c>
      <c r="D173">
        <f t="shared" ca="1" si="15"/>
        <v>3</v>
      </c>
      <c r="E173" s="1">
        <v>0.65</v>
      </c>
      <c r="F173">
        <v>19.899999999999999</v>
      </c>
      <c r="G173">
        <f t="shared" ca="1" si="17"/>
        <v>54.048620189015942</v>
      </c>
      <c r="H173">
        <f t="shared" ca="1" si="18"/>
        <v>20.701980135373205</v>
      </c>
      <c r="I173">
        <f>User_Model_Calcs!A173-Sat_Data!$B$5</f>
        <v>4.9830000000000041</v>
      </c>
      <c r="J173">
        <f>(Earth_Data!$B$1/SQRT(1-Earth_Data!$B$2^2*SIN(RADIANS(User_Model_Calcs!B173))^2))*COS(RADIANS(User_Model_Calcs!B173))</f>
        <v>5407.3478459497737</v>
      </c>
      <c r="K173">
        <f>((Earth_Data!$B$1*(1-Earth_Data!$B$2^2))/SQRT(1-Earth_Data!$B$2^2*SIN(RADIANS(User_Model_Calcs!B173))^2))*SIN(RADIANS(User_Model_Calcs!B173))</f>
        <v>-3371.1519516877602</v>
      </c>
      <c r="L173">
        <f t="shared" si="19"/>
        <v>-31.941025792410816</v>
      </c>
      <c r="M173">
        <f t="shared" si="20"/>
        <v>6372.1327833360356</v>
      </c>
      <c r="N173">
        <f>SQRT(User_Model_Calcs!M173^2+Sat_Data!$B$3^2-2*User_Model_Calcs!M173*Sat_Data!$B$3*COS(RADIANS(L173))*COS(RADIANS(I173)))</f>
        <v>36934.399300292826</v>
      </c>
      <c r="O173">
        <f>DEGREES(ACOS(((Earth_Data!$B$1+Sat_Data!$B$2)/User_Model_Calcs!N173)*SQRT(1-COS(RADIANS(User_Model_Calcs!I173))^2*COS(RADIANS(User_Model_Calcs!B173))^2)))</f>
        <v>52.217662659458028</v>
      </c>
      <c r="P173">
        <f t="shared" si="16"/>
        <v>9.3142536030926788</v>
      </c>
    </row>
    <row r="174" spans="1:16" x14ac:dyDescent="0.25">
      <c r="A174">
        <v>127.40684954292928</v>
      </c>
      <c r="B174">
        <v>-31.986504731310724</v>
      </c>
      <c r="C174">
        <v>2500</v>
      </c>
      <c r="D174">
        <f t="shared" ca="1" si="15"/>
        <v>3</v>
      </c>
      <c r="E174" s="1">
        <v>0.65</v>
      </c>
      <c r="F174">
        <v>19.899999999999999</v>
      </c>
      <c r="G174">
        <f t="shared" ca="1" si="17"/>
        <v>54.048620189015942</v>
      </c>
      <c r="H174">
        <f t="shared" ca="1" si="18"/>
        <v>16.796312685454346</v>
      </c>
      <c r="I174">
        <f>User_Model_Calcs!A174-Sat_Data!$B$5</f>
        <v>17.40684954292928</v>
      </c>
      <c r="J174">
        <f>(Earth_Data!$B$1/SQRT(1-Earth_Data!$B$2^2*SIN(RADIANS(User_Model_Calcs!B174))^2))*COS(RADIANS(User_Model_Calcs!B174))</f>
        <v>5414.8537131443072</v>
      </c>
      <c r="K174">
        <f>((Earth_Data!$B$1*(1-Earth_Data!$B$2^2))/SQRT(1-Earth_Data!$B$2^2*SIN(RADIANS(User_Model_Calcs!B174))^2))*SIN(RADIANS(User_Model_Calcs!B174))</f>
        <v>-3359.1634775650109</v>
      </c>
      <c r="L174">
        <f t="shared" si="19"/>
        <v>-31.813846532529102</v>
      </c>
      <c r="M174">
        <f t="shared" si="20"/>
        <v>6372.1754529955742</v>
      </c>
      <c r="N174">
        <f>SQRT(User_Model_Calcs!M174^2+Sat_Data!$B$3^2-2*User_Model_Calcs!M174*Sat_Data!$B$3*COS(RADIANS(L174))*COS(RADIANS(I174)))</f>
        <v>37184.746507179232</v>
      </c>
      <c r="O174">
        <f>DEGREES(ACOS(((Earth_Data!$B$1+Sat_Data!$B$2)/User_Model_Calcs!N174)*SQRT(1-COS(RADIANS(User_Model_Calcs!I174))^2*COS(RADIANS(User_Model_Calcs!B174))^2)))</f>
        <v>48.240462602318182</v>
      </c>
      <c r="P174">
        <f t="shared" si="16"/>
        <v>30.618992756556953</v>
      </c>
    </row>
    <row r="175" spans="1:16" x14ac:dyDescent="0.25">
      <c r="A175">
        <v>107.538</v>
      </c>
      <c r="B175">
        <v>-32.322013201594743</v>
      </c>
      <c r="C175">
        <v>400</v>
      </c>
      <c r="D175">
        <f t="shared" ca="1" si="15"/>
        <v>1.2</v>
      </c>
      <c r="E175" s="1">
        <v>0.65</v>
      </c>
      <c r="F175">
        <v>19.899999999999999</v>
      </c>
      <c r="G175">
        <f t="shared" ca="1" si="17"/>
        <v>46.089820015575185</v>
      </c>
      <c r="H175">
        <f t="shared" ca="1" si="18"/>
        <v>15.258512779565349</v>
      </c>
      <c r="I175">
        <f>User_Model_Calcs!A175-Sat_Data!$B$5</f>
        <v>-2.4620000000000033</v>
      </c>
      <c r="J175">
        <f>(Earth_Data!$B$1/SQRT(1-Earth_Data!$B$2^2*SIN(RADIANS(User_Model_Calcs!B175))^2))*COS(RADIANS(User_Model_Calcs!B175))</f>
        <v>5395.0535455147983</v>
      </c>
      <c r="K175">
        <f>((Earth_Data!$B$1*(1-Earth_Data!$B$2^2))/SQRT(1-Earth_Data!$B$2^2*SIN(RADIANS(User_Model_Calcs!B175))^2))*SIN(RADIANS(User_Model_Calcs!B175))</f>
        <v>-3390.6613462427381</v>
      </c>
      <c r="L175">
        <f t="shared" si="19"/>
        <v>-32.148373313395773</v>
      </c>
      <c r="M175">
        <f t="shared" si="20"/>
        <v>6372.0630194526811</v>
      </c>
      <c r="N175">
        <f>SQRT(User_Model_Calcs!M175^2+Sat_Data!$B$3^2-2*User_Model_Calcs!M175*Sat_Data!$B$3*COS(RADIANS(L175))*COS(RADIANS(I175)))</f>
        <v>36930.776573349489</v>
      </c>
      <c r="O175">
        <f>DEGREES(ACOS(((Earth_Data!$B$1+Sat_Data!$B$2)/User_Model_Calcs!N175)*SQRT(1-COS(RADIANS(User_Model_Calcs!I175))^2*COS(RADIANS(User_Model_Calcs!B175))^2)))</f>
        <v>52.276606272213044</v>
      </c>
      <c r="P175">
        <f t="shared" si="16"/>
        <v>4.5975913852460621</v>
      </c>
    </row>
    <row r="176" spans="1:16" x14ac:dyDescent="0.25">
      <c r="A176">
        <v>132.76910064948135</v>
      </c>
      <c r="B176">
        <v>-32.646876693068201</v>
      </c>
      <c r="C176">
        <v>2500</v>
      </c>
      <c r="D176">
        <f t="shared" ca="1" si="15"/>
        <v>0.75</v>
      </c>
      <c r="E176" s="1">
        <v>0.65</v>
      </c>
      <c r="F176">
        <v>19.899999999999999</v>
      </c>
      <c r="G176">
        <f t="shared" ca="1" si="17"/>
        <v>42.007420362456692</v>
      </c>
      <c r="H176">
        <f t="shared" ca="1" si="18"/>
        <v>17.903970775517699</v>
      </c>
      <c r="I176">
        <f>User_Model_Calcs!A176-Sat_Data!$B$5</f>
        <v>22.769100649481345</v>
      </c>
      <c r="J176">
        <f>(Earth_Data!$B$1/SQRT(1-Earth_Data!$B$2^2*SIN(RADIANS(User_Model_Calcs!B176))^2))*COS(RADIANS(User_Model_Calcs!B176))</f>
        <v>5375.7051418024257</v>
      </c>
      <c r="K176">
        <f>((Earth_Data!$B$1*(1-Earth_Data!$B$2^2))/SQRT(1-Earth_Data!$B$2^2*SIN(RADIANS(User_Model_Calcs!B176))^2))*SIN(RADIANS(User_Model_Calcs!B176))</f>
        <v>-3421.0504579820654</v>
      </c>
      <c r="L176">
        <f t="shared" si="19"/>
        <v>-32.472308857211168</v>
      </c>
      <c r="M176">
        <f t="shared" si="20"/>
        <v>6371.9535471988756</v>
      </c>
      <c r="N176">
        <f>SQRT(User_Model_Calcs!M176^2+Sat_Data!$B$3^2-2*User_Model_Calcs!M176*Sat_Data!$B$3*COS(RADIANS(L176))*COS(RADIANS(I176)))</f>
        <v>37422.174635479416</v>
      </c>
      <c r="O176">
        <f>DEGREES(ACOS(((Earth_Data!$B$1+Sat_Data!$B$2)/User_Model_Calcs!N176)*SQRT(1-COS(RADIANS(User_Model_Calcs!I176))^2*COS(RADIANS(User_Model_Calcs!B176))^2)))</f>
        <v>44.756257807895011</v>
      </c>
      <c r="P176">
        <f t="shared" si="16"/>
        <v>37.88470739652729</v>
      </c>
    </row>
    <row r="177" spans="1:16" x14ac:dyDescent="0.25">
      <c r="A177">
        <v>105.547</v>
      </c>
      <c r="B177">
        <v>-31.869964566884612</v>
      </c>
      <c r="C177">
        <v>400</v>
      </c>
      <c r="D177">
        <f t="shared" ca="1" si="15"/>
        <v>3</v>
      </c>
      <c r="E177" s="1">
        <v>0.65</v>
      </c>
      <c r="F177">
        <v>19.899999999999999</v>
      </c>
      <c r="G177">
        <f t="shared" ca="1" si="17"/>
        <v>54.048620189015942</v>
      </c>
      <c r="H177">
        <f t="shared" ca="1" si="18"/>
        <v>16.360901610883548</v>
      </c>
      <c r="I177">
        <f>User_Model_Calcs!A177-Sat_Data!$B$5</f>
        <v>-4.453000000000003</v>
      </c>
      <c r="J177">
        <f>(Earth_Data!$B$1/SQRT(1-Earth_Data!$B$2^2*SIN(RADIANS(User_Model_Calcs!B177))^2))*COS(RADIANS(User_Model_Calcs!B177))</f>
        <v>5421.6879283876542</v>
      </c>
      <c r="K177">
        <f>((Earth_Data!$B$1*(1-Earth_Data!$B$2^2))/SQRT(1-Earth_Data!$B$2^2*SIN(RADIANS(User_Model_Calcs!B177))^2))*SIN(RADIANS(User_Model_Calcs!B177))</f>
        <v>-3348.1959025057727</v>
      </c>
      <c r="L177">
        <f t="shared" si="19"/>
        <v>-31.697652885698396</v>
      </c>
      <c r="M177">
        <f t="shared" si="20"/>
        <v>6372.2143556522688</v>
      </c>
      <c r="N177">
        <f>SQRT(User_Model_Calcs!M177^2+Sat_Data!$B$3^2-2*User_Model_Calcs!M177*Sat_Data!$B$3*COS(RADIANS(L177))*COS(RADIANS(I177)))</f>
        <v>36913.389545396058</v>
      </c>
      <c r="O177">
        <f>DEGREES(ACOS(((Earth_Data!$B$1+Sat_Data!$B$2)/User_Model_Calcs!N177)*SQRT(1-COS(RADIANS(User_Model_Calcs!I177))^2*COS(RADIANS(User_Model_Calcs!B177))^2)))</f>
        <v>52.570679691781116</v>
      </c>
      <c r="P177">
        <f t="shared" si="16"/>
        <v>8.3903482019381421</v>
      </c>
    </row>
    <row r="178" spans="1:16" x14ac:dyDescent="0.25">
      <c r="A178">
        <v>120.101</v>
      </c>
      <c r="B178">
        <v>-31.821000000000002</v>
      </c>
      <c r="C178">
        <v>2500</v>
      </c>
      <c r="D178">
        <f t="shared" ca="1" si="15"/>
        <v>3</v>
      </c>
      <c r="E178" s="1">
        <v>0.65</v>
      </c>
      <c r="F178">
        <v>19.899999999999999</v>
      </c>
      <c r="G178">
        <f t="shared" ca="1" si="17"/>
        <v>54.048620189015942</v>
      </c>
      <c r="H178">
        <f t="shared" ca="1" si="18"/>
        <v>14.389446866385736</v>
      </c>
      <c r="I178">
        <f>User_Model_Calcs!A178-Sat_Data!$B$5</f>
        <v>10.100999999999999</v>
      </c>
      <c r="J178">
        <f>(Earth_Data!$B$1/SQRT(1-Earth_Data!$B$2^2*SIN(RADIANS(User_Model_Calcs!B178))^2))*COS(RADIANS(User_Model_Calcs!B178))</f>
        <v>5424.5526412856352</v>
      </c>
      <c r="K178">
        <f>((Earth_Data!$B$1*(1-Earth_Data!$B$2^2))/SQRT(1-Earth_Data!$B$2^2*SIN(RADIANS(User_Model_Calcs!B178))^2))*SIN(RADIANS(User_Model_Calcs!B178))</f>
        <v>-3343.5837725323818</v>
      </c>
      <c r="L178">
        <f t="shared" si="19"/>
        <v>-31.648834756088345</v>
      </c>
      <c r="M178">
        <f t="shared" si="20"/>
        <v>6372.2306770879559</v>
      </c>
      <c r="N178">
        <f>SQRT(User_Model_Calcs!M178^2+Sat_Data!$B$3^2-2*User_Model_Calcs!M178*Sat_Data!$B$3*COS(RADIANS(L178))*COS(RADIANS(I178)))</f>
        <v>36987.391726901282</v>
      </c>
      <c r="O178">
        <f>DEGREES(ACOS(((Earth_Data!$B$1+Sat_Data!$B$2)/User_Model_Calcs!N178)*SQRT(1-COS(RADIANS(User_Model_Calcs!I178))^2*COS(RADIANS(User_Model_Calcs!B178))^2)))</f>
        <v>51.346479002946367</v>
      </c>
      <c r="P178">
        <f t="shared" si="16"/>
        <v>18.668309532499933</v>
      </c>
    </row>
    <row r="179" spans="1:16" x14ac:dyDescent="0.25">
      <c r="A179">
        <v>111.634</v>
      </c>
      <c r="B179">
        <v>-31.808</v>
      </c>
      <c r="C179">
        <v>2500</v>
      </c>
      <c r="D179">
        <f t="shared" ca="1" si="15"/>
        <v>0.75</v>
      </c>
      <c r="E179" s="1">
        <v>0.65</v>
      </c>
      <c r="F179">
        <v>19.899999999999999</v>
      </c>
      <c r="G179">
        <f t="shared" ca="1" si="17"/>
        <v>42.007420362456692</v>
      </c>
      <c r="H179">
        <f t="shared" ca="1" si="18"/>
        <v>16.331984228164316</v>
      </c>
      <c r="I179">
        <f>User_Model_Calcs!A179-Sat_Data!$B$5</f>
        <v>1.6340000000000003</v>
      </c>
      <c r="J179">
        <f>(Earth_Data!$B$1/SQRT(1-Earth_Data!$B$2^2*SIN(RADIANS(User_Model_Calcs!B179))^2))*COS(RADIANS(User_Model_Calcs!B179))</f>
        <v>5425.3125512064835</v>
      </c>
      <c r="K179">
        <f>((Earth_Data!$B$1*(1-Earth_Data!$B$2^2))/SQRT(1-Earth_Data!$B$2^2*SIN(RADIANS(User_Model_Calcs!B179))^2))*SIN(RADIANS(User_Model_Calcs!B179))</f>
        <v>-3342.358855578309</v>
      </c>
      <c r="L179">
        <f t="shared" si="19"/>
        <v>-31.635873719039143</v>
      </c>
      <c r="M179">
        <f t="shared" si="20"/>
        <v>6372.2350080439865</v>
      </c>
      <c r="N179">
        <f>SQRT(User_Model_Calcs!M179^2+Sat_Data!$B$3^2-2*User_Model_Calcs!M179*Sat_Data!$B$3*COS(RADIANS(L179))*COS(RADIANS(I179)))</f>
        <v>36893.073078994348</v>
      </c>
      <c r="O179">
        <f>DEGREES(ACOS(((Earth_Data!$B$1+Sat_Data!$B$2)/User_Model_Calcs!N179)*SQRT(1-COS(RADIANS(User_Model_Calcs!I179))^2*COS(RADIANS(User_Model_Calcs!B179))^2)))</f>
        <v>52.913784868838256</v>
      </c>
      <c r="P179">
        <f t="shared" si="16"/>
        <v>3.0979495008082636</v>
      </c>
    </row>
    <row r="180" spans="1:16" x14ac:dyDescent="0.25">
      <c r="A180">
        <v>157.66499999999999</v>
      </c>
      <c r="B180">
        <v>-31.742000000000001</v>
      </c>
      <c r="C180">
        <v>2500</v>
      </c>
      <c r="D180">
        <f t="shared" ca="1" si="15"/>
        <v>0.75</v>
      </c>
      <c r="E180" s="1">
        <v>0.65</v>
      </c>
      <c r="F180">
        <v>19.899999999999999</v>
      </c>
      <c r="G180">
        <f t="shared" ca="1" si="17"/>
        <v>42.007420362456692</v>
      </c>
      <c r="H180">
        <f t="shared" ca="1" si="18"/>
        <v>16.706223238002266</v>
      </c>
      <c r="I180">
        <f>User_Model_Calcs!A180-Sat_Data!$B$5</f>
        <v>47.664999999999992</v>
      </c>
      <c r="J180">
        <f>(Earth_Data!$B$1/SQRT(1-Earth_Data!$B$2^2*SIN(RADIANS(User_Model_Calcs!B180))^2))*COS(RADIANS(User_Model_Calcs!B180))</f>
        <v>5429.1662430894576</v>
      </c>
      <c r="K180">
        <f>((Earth_Data!$B$1*(1-Earth_Data!$B$2^2))/SQRT(1-Earth_Data!$B$2^2*SIN(RADIANS(User_Model_Calcs!B180))^2))*SIN(RADIANS(User_Model_Calcs!B180))</f>
        <v>-3336.1374271553418</v>
      </c>
      <c r="L180">
        <f t="shared" si="19"/>
        <v>-31.570072075085168</v>
      </c>
      <c r="M180">
        <f t="shared" si="20"/>
        <v>6372.2569806912807</v>
      </c>
      <c r="N180">
        <f>SQRT(User_Model_Calcs!M180^2+Sat_Data!$B$3^2-2*User_Model_Calcs!M180*Sat_Data!$B$3*COS(RADIANS(L180))*COS(RADIANS(I180)))</f>
        <v>38859.834391541524</v>
      </c>
      <c r="O180">
        <f>DEGREES(ACOS(((Earth_Data!$B$1+Sat_Data!$B$2)/User_Model_Calcs!N180)*SQRT(1-COS(RADIANS(User_Model_Calcs!I180))^2*COS(RADIANS(User_Model_Calcs!B180))^2)))</f>
        <v>27.196148898264539</v>
      </c>
      <c r="P180">
        <f t="shared" si="16"/>
        <v>64.391712790486665</v>
      </c>
    </row>
    <row r="181" spans="1:16" x14ac:dyDescent="0.25">
      <c r="A181">
        <v>153.65</v>
      </c>
      <c r="B181">
        <v>-31.742000000000001</v>
      </c>
      <c r="C181">
        <v>3750</v>
      </c>
      <c r="D181">
        <f t="shared" ca="1" si="15"/>
        <v>0.75</v>
      </c>
      <c r="E181" s="1">
        <v>0.65</v>
      </c>
      <c r="F181">
        <v>19.899999999999999</v>
      </c>
      <c r="G181">
        <f t="shared" ca="1" si="17"/>
        <v>42.007420362456692</v>
      </c>
      <c r="H181">
        <f t="shared" ca="1" si="18"/>
        <v>21.528752376313388</v>
      </c>
      <c r="I181">
        <f>User_Model_Calcs!A181-Sat_Data!$B$5</f>
        <v>43.650000000000006</v>
      </c>
      <c r="J181">
        <f>(Earth_Data!$B$1/SQRT(1-Earth_Data!$B$2^2*SIN(RADIANS(User_Model_Calcs!B181))^2))*COS(RADIANS(User_Model_Calcs!B181))</f>
        <v>5429.1662430894576</v>
      </c>
      <c r="K181">
        <f>((Earth_Data!$B$1*(1-Earth_Data!$B$2^2))/SQRT(1-Earth_Data!$B$2^2*SIN(RADIANS(User_Model_Calcs!B181))^2))*SIN(RADIANS(User_Model_Calcs!B181))</f>
        <v>-3336.1374271553418</v>
      </c>
      <c r="L181">
        <f t="shared" si="19"/>
        <v>-31.570072075085168</v>
      </c>
      <c r="M181">
        <f t="shared" si="20"/>
        <v>6372.2569806912807</v>
      </c>
      <c r="N181">
        <f>SQRT(User_Model_Calcs!M181^2+Sat_Data!$B$3^2-2*User_Model_Calcs!M181*Sat_Data!$B$3*COS(RADIANS(L181))*COS(RADIANS(I181)))</f>
        <v>38563.54211070099</v>
      </c>
      <c r="O181">
        <f>DEGREES(ACOS(((Earth_Data!$B$1+Sat_Data!$B$2)/User_Model_Calcs!N181)*SQRT(1-COS(RADIANS(User_Model_Calcs!I181))^2*COS(RADIANS(User_Model_Calcs!B181))^2)))</f>
        <v>30.474134609470138</v>
      </c>
      <c r="P181">
        <f t="shared" si="16"/>
        <v>61.123708744326365</v>
      </c>
    </row>
    <row r="182" spans="1:16" x14ac:dyDescent="0.25">
      <c r="A182">
        <v>136.61500000000001</v>
      </c>
      <c r="B182">
        <v>-31.709</v>
      </c>
      <c r="C182">
        <v>375</v>
      </c>
      <c r="D182">
        <f t="shared" ca="1" si="15"/>
        <v>0.75</v>
      </c>
      <c r="E182" s="1">
        <v>0.65</v>
      </c>
      <c r="F182">
        <v>19.899999999999999</v>
      </c>
      <c r="G182">
        <f t="shared" ca="1" si="17"/>
        <v>42.007420362456692</v>
      </c>
      <c r="H182">
        <f t="shared" ca="1" si="18"/>
        <v>19.111897010861021</v>
      </c>
      <c r="I182">
        <f>User_Model_Calcs!A182-Sat_Data!$B$5</f>
        <v>26.615000000000009</v>
      </c>
      <c r="J182">
        <f>(Earth_Data!$B$1/SQRT(1-Earth_Data!$B$2^2*SIN(RADIANS(User_Model_Calcs!B182))^2))*COS(RADIANS(User_Model_Calcs!B182))</f>
        <v>5431.0903859579194</v>
      </c>
      <c r="K182">
        <f>((Earth_Data!$B$1*(1-Earth_Data!$B$2^2))/SQRT(1-Earth_Data!$B$2^2*SIN(RADIANS(User_Model_Calcs!B182))^2))*SIN(RADIANS(User_Model_Calcs!B182))</f>
        <v>-3333.0250735095542</v>
      </c>
      <c r="L182">
        <f t="shared" si="19"/>
        <v>-31.537171593831488</v>
      </c>
      <c r="M182">
        <f t="shared" si="20"/>
        <v>6372.267957414213</v>
      </c>
      <c r="N182">
        <f>SQRT(User_Model_Calcs!M182^2+Sat_Data!$B$3^2-2*User_Model_Calcs!M182*Sat_Data!$B$3*COS(RADIANS(L182))*COS(RADIANS(I182)))</f>
        <v>37536.068922484432</v>
      </c>
      <c r="O182">
        <f>DEGREES(ACOS(((Earth_Data!$B$1+Sat_Data!$B$2)/User_Model_Calcs!N182)*SQRT(1-COS(RADIANS(User_Model_Calcs!I182))^2*COS(RADIANS(User_Model_Calcs!B182))^2)))</f>
        <v>43.173079810531156</v>
      </c>
      <c r="P182">
        <f t="shared" si="16"/>
        <v>43.632169969629963</v>
      </c>
    </row>
    <row r="183" spans="1:16" x14ac:dyDescent="0.25">
      <c r="A183">
        <v>157.71</v>
      </c>
      <c r="B183">
        <v>-31.632999999999999</v>
      </c>
      <c r="C183">
        <v>375</v>
      </c>
      <c r="D183">
        <f t="shared" ca="1" si="15"/>
        <v>1.2</v>
      </c>
      <c r="E183" s="1">
        <v>0.65</v>
      </c>
      <c r="F183">
        <v>19.899999999999999</v>
      </c>
      <c r="G183">
        <f t="shared" ca="1" si="17"/>
        <v>46.089820015575185</v>
      </c>
      <c r="H183">
        <f t="shared" ca="1" si="18"/>
        <v>20.794108701540207</v>
      </c>
      <c r="I183">
        <f>User_Model_Calcs!A183-Sat_Data!$B$5</f>
        <v>47.710000000000008</v>
      </c>
      <c r="J183">
        <f>(Earth_Data!$B$1/SQRT(1-Earth_Data!$B$2^2*SIN(RADIANS(User_Model_Calcs!B183))^2))*COS(RADIANS(User_Model_Calcs!B183))</f>
        <v>5435.5148870911689</v>
      </c>
      <c r="K183">
        <f>((Earth_Data!$B$1*(1-Earth_Data!$B$2^2))/SQRT(1-Earth_Data!$B$2^2*SIN(RADIANS(User_Model_Calcs!B183))^2))*SIN(RADIANS(User_Model_Calcs!B183))</f>
        <v>-3325.8530786577744</v>
      </c>
      <c r="L183">
        <f t="shared" si="19"/>
        <v>-31.461401651578548</v>
      </c>
      <c r="M183">
        <f t="shared" si="20"/>
        <v>6372.2932126987944</v>
      </c>
      <c r="N183">
        <f>SQRT(User_Model_Calcs!M183^2+Sat_Data!$B$3^2-2*User_Model_Calcs!M183*Sat_Data!$B$3*COS(RADIANS(L183))*COS(RADIANS(I183)))</f>
        <v>38858.626495817436</v>
      </c>
      <c r="O183">
        <f>DEGREES(ACOS(((Earth_Data!$B$1+Sat_Data!$B$2)/User_Model_Calcs!N183)*SQRT(1-COS(RADIANS(User_Model_Calcs!I183))^2*COS(RADIANS(User_Model_Calcs!B183))^2)))</f>
        <v>27.209648046110836</v>
      </c>
      <c r="P183">
        <f t="shared" si="16"/>
        <v>64.495614936081935</v>
      </c>
    </row>
    <row r="184" spans="1:16" x14ac:dyDescent="0.25">
      <c r="A184">
        <v>129.47635603982098</v>
      </c>
      <c r="B184">
        <v>-33.304588318724868</v>
      </c>
      <c r="C184">
        <v>2500</v>
      </c>
      <c r="D184">
        <f t="shared" ca="1" si="15"/>
        <v>3</v>
      </c>
      <c r="E184" s="1">
        <v>0.65</v>
      </c>
      <c r="F184">
        <v>19.899999999999999</v>
      </c>
      <c r="G184">
        <f t="shared" ca="1" si="17"/>
        <v>54.048620189015942</v>
      </c>
      <c r="H184">
        <f t="shared" ca="1" si="18"/>
        <v>14.640932236036626</v>
      </c>
      <c r="I184">
        <f>User_Model_Calcs!A184-Sat_Data!$B$5</f>
        <v>19.476356039820985</v>
      </c>
      <c r="J184">
        <f>(Earth_Data!$B$1/SQRT(1-Earth_Data!$B$2^2*SIN(RADIANS(User_Model_Calcs!B184))^2))*COS(RADIANS(User_Model_Calcs!B184))</f>
        <v>5336.0037175709876</v>
      </c>
      <c r="K184">
        <f>((Earth_Data!$B$1*(1-Earth_Data!$B$2^2))/SQRT(1-Earth_Data!$B$2^2*SIN(RADIANS(User_Model_Calcs!B184))^2))*SIN(RADIANS(User_Model_Calcs!B184))</f>
        <v>-3482.2420016114256</v>
      </c>
      <c r="L184">
        <f t="shared" si="19"/>
        <v>-33.128210343142605</v>
      </c>
      <c r="M184">
        <f t="shared" si="20"/>
        <v>6371.7301442950447</v>
      </c>
      <c r="N184">
        <f>SQRT(User_Model_Calcs!M184^2+Sat_Data!$B$3^2-2*User_Model_Calcs!M184*Sat_Data!$B$3*COS(RADIANS(L184))*COS(RADIANS(I184)))</f>
        <v>37338.795326550673</v>
      </c>
      <c r="O184">
        <f>DEGREES(ACOS(((Earth_Data!$B$1+Sat_Data!$B$2)/User_Model_Calcs!N184)*SQRT(1-COS(RADIANS(User_Model_Calcs!I184))^2*COS(RADIANS(User_Model_Calcs!B184))^2)))</f>
        <v>45.946793407891107</v>
      </c>
      <c r="P184">
        <f t="shared" si="16"/>
        <v>32.784517066444316</v>
      </c>
    </row>
    <row r="185" spans="1:16" x14ac:dyDescent="0.25">
      <c r="A185">
        <v>131.08662436879985</v>
      </c>
      <c r="B185">
        <v>-31.606999999999999</v>
      </c>
      <c r="C185">
        <v>2500</v>
      </c>
      <c r="D185">
        <f t="shared" ca="1" si="15"/>
        <v>3</v>
      </c>
      <c r="E185" s="1">
        <v>0.65</v>
      </c>
      <c r="F185">
        <v>19.899999999999999</v>
      </c>
      <c r="G185">
        <f t="shared" ca="1" si="17"/>
        <v>54.048620189015942</v>
      </c>
      <c r="H185">
        <f t="shared" ca="1" si="18"/>
        <v>14.39290134711386</v>
      </c>
      <c r="I185">
        <f>User_Model_Calcs!A185-Sat_Data!$B$5</f>
        <v>21.086624368799846</v>
      </c>
      <c r="J185">
        <f>(Earth_Data!$B$1/SQRT(1-Earth_Data!$B$2^2*SIN(RADIANS(User_Model_Calcs!B185))^2))*COS(RADIANS(User_Model_Calcs!B185))</f>
        <v>5437.026335646714</v>
      </c>
      <c r="K185">
        <f>((Earth_Data!$B$1*(1-Earth_Data!$B$2^2))/SQRT(1-Earth_Data!$B$2^2*SIN(RADIANS(User_Model_Calcs!B185))^2))*SIN(RADIANS(User_Model_Calcs!B185))</f>
        <v>-3323.398174599748</v>
      </c>
      <c r="L185">
        <f t="shared" si="19"/>
        <v>-31.435480631617132</v>
      </c>
      <c r="M185">
        <f t="shared" si="20"/>
        <v>6372.301844816272</v>
      </c>
      <c r="N185">
        <f>SQRT(User_Model_Calcs!M185^2+Sat_Data!$B$3^2-2*User_Model_Calcs!M185*Sat_Data!$B$3*COS(RADIANS(L185))*COS(RADIANS(I185)))</f>
        <v>37291.122365161282</v>
      </c>
      <c r="O185">
        <f>DEGREES(ACOS(((Earth_Data!$B$1+Sat_Data!$B$2)/User_Model_Calcs!N185)*SQRT(1-COS(RADIANS(User_Model_Calcs!I185))^2*COS(RADIANS(User_Model_Calcs!B185))^2)))</f>
        <v>46.652544140057351</v>
      </c>
      <c r="P185">
        <f t="shared" si="16"/>
        <v>36.343812605586962</v>
      </c>
    </row>
    <row r="186" spans="1:16" x14ac:dyDescent="0.25">
      <c r="A186">
        <v>132.6157910151951</v>
      </c>
      <c r="B186">
        <v>-32.219611173853885</v>
      </c>
      <c r="C186">
        <v>2500</v>
      </c>
      <c r="D186">
        <f t="shared" ca="1" si="15"/>
        <v>0.75</v>
      </c>
      <c r="E186" s="1">
        <v>0.65</v>
      </c>
      <c r="F186">
        <v>19.899999999999999</v>
      </c>
      <c r="G186">
        <f t="shared" ca="1" si="17"/>
        <v>42.007420362456692</v>
      </c>
      <c r="H186">
        <f t="shared" ca="1" si="18"/>
        <v>14.254177401774117</v>
      </c>
      <c r="I186">
        <f>User_Model_Calcs!A186-Sat_Data!$B$5</f>
        <v>22.6157910151951</v>
      </c>
      <c r="J186">
        <f>(Earth_Data!$B$1/SQRT(1-Earth_Data!$B$2^2*SIN(RADIANS(User_Model_Calcs!B186))^2))*COS(RADIANS(User_Model_Calcs!B186))</f>
        <v>5401.1165057876042</v>
      </c>
      <c r="K186">
        <f>((Earth_Data!$B$1*(1-Earth_Data!$B$2^2))/SQRT(1-Earth_Data!$B$2^2*SIN(RADIANS(User_Model_Calcs!B186))^2))*SIN(RADIANS(User_Model_Calcs!B186))</f>
        <v>-3381.0598657537039</v>
      </c>
      <c r="L186">
        <f t="shared" si="19"/>
        <v>-32.046268403423774</v>
      </c>
      <c r="M186">
        <f t="shared" si="20"/>
        <v>6372.0974039088378</v>
      </c>
      <c r="N186">
        <f>SQRT(User_Model_Calcs!M186^2+Sat_Data!$B$3^2-2*User_Model_Calcs!M186*Sat_Data!$B$3*COS(RADIANS(L186))*COS(RADIANS(I186)))</f>
        <v>37389.502806543416</v>
      </c>
      <c r="O186">
        <f>DEGREES(ACOS(((Earth_Data!$B$1+Sat_Data!$B$2)/User_Model_Calcs!N186)*SQRT(1-COS(RADIANS(User_Model_Calcs!I186))^2*COS(RADIANS(User_Model_Calcs!B186))^2)))</f>
        <v>45.223308798357813</v>
      </c>
      <c r="P186">
        <f t="shared" si="16"/>
        <v>38.001893967616446</v>
      </c>
    </row>
    <row r="187" spans="1:16" x14ac:dyDescent="0.25">
      <c r="A187">
        <v>153.37700000000001</v>
      </c>
      <c r="B187">
        <v>-31.52</v>
      </c>
      <c r="C187">
        <v>950</v>
      </c>
      <c r="D187">
        <f t="shared" ca="1" si="15"/>
        <v>3</v>
      </c>
      <c r="E187" s="1">
        <v>0.65</v>
      </c>
      <c r="F187">
        <v>19.899999999999999</v>
      </c>
      <c r="G187">
        <f t="shared" ca="1" si="17"/>
        <v>54.048620189015942</v>
      </c>
      <c r="H187">
        <f t="shared" ca="1" si="18"/>
        <v>19.59016485078152</v>
      </c>
      <c r="I187">
        <f>User_Model_Calcs!A187-Sat_Data!$B$5</f>
        <v>43.37700000000001</v>
      </c>
      <c r="J187">
        <f>(Earth_Data!$B$1/SQRT(1-Earth_Data!$B$2^2*SIN(RADIANS(User_Model_Calcs!B187))^2))*COS(RADIANS(User_Model_Calcs!B187))</f>
        <v>5442.075727060118</v>
      </c>
      <c r="K187">
        <f>((Earth_Data!$B$1*(1-Earth_Data!$B$2^2))/SQRT(1-Earth_Data!$B$2^2*SIN(RADIANS(User_Model_Calcs!B187))^2))*SIN(RADIANS(User_Model_Calcs!B187))</f>
        <v>-3315.1787781356388</v>
      </c>
      <c r="L187">
        <f t="shared" si="19"/>
        <v>-31.34874593321998</v>
      </c>
      <c r="M187">
        <f t="shared" si="20"/>
        <v>6372.3306999917868</v>
      </c>
      <c r="N187">
        <f>SQRT(User_Model_Calcs!M187^2+Sat_Data!$B$3^2-2*User_Model_Calcs!M187*Sat_Data!$B$3*COS(RADIANS(L187))*COS(RADIANS(I187)))</f>
        <v>38533.80929459777</v>
      </c>
      <c r="O187">
        <f>DEGREES(ACOS(((Earth_Data!$B$1+Sat_Data!$B$2)/User_Model_Calcs!N187)*SQRT(1-COS(RADIANS(User_Model_Calcs!I187))^2*COS(RADIANS(User_Model_Calcs!B187))^2)))</f>
        <v>30.811393285923447</v>
      </c>
      <c r="P187">
        <f t="shared" si="16"/>
        <v>61.044851246042036</v>
      </c>
    </row>
    <row r="188" spans="1:16" x14ac:dyDescent="0.25">
      <c r="A188">
        <v>113.566</v>
      </c>
      <c r="B188">
        <v>-31.512</v>
      </c>
      <c r="C188">
        <v>3750</v>
      </c>
      <c r="D188">
        <f t="shared" ca="1" si="15"/>
        <v>1.2</v>
      </c>
      <c r="E188" s="1">
        <v>0.65</v>
      </c>
      <c r="F188">
        <v>19.899999999999999</v>
      </c>
      <c r="G188">
        <f t="shared" ca="1" si="17"/>
        <v>46.089820015575185</v>
      </c>
      <c r="H188">
        <f t="shared" ca="1" si="18"/>
        <v>15.37924091652863</v>
      </c>
      <c r="I188">
        <f>User_Model_Calcs!A188-Sat_Data!$B$5</f>
        <v>3.5660000000000025</v>
      </c>
      <c r="J188">
        <f>(Earth_Data!$B$1/SQRT(1-Earth_Data!$B$2^2*SIN(RADIANS(User_Model_Calcs!B188))^2))*COS(RADIANS(User_Model_Calcs!B188))</f>
        <v>5442.5394087616769</v>
      </c>
      <c r="K188">
        <f>((Earth_Data!$B$1*(1-Earth_Data!$B$2^2))/SQRT(1-Earth_Data!$B$2^2*SIN(RADIANS(User_Model_Calcs!B188))^2))*SIN(RADIANS(User_Model_Calcs!B188))</f>
        <v>-3314.4225924460839</v>
      </c>
      <c r="L188">
        <f t="shared" si="19"/>
        <v>-31.34077040773801</v>
      </c>
      <c r="M188">
        <f t="shared" si="20"/>
        <v>6372.3333510764269</v>
      </c>
      <c r="N188">
        <f>SQRT(User_Model_Calcs!M188^2+Sat_Data!$B$3^2-2*User_Model_Calcs!M188*Sat_Data!$B$3*COS(RADIANS(L188))*COS(RADIANS(I188)))</f>
        <v>36882.922597107885</v>
      </c>
      <c r="O188">
        <f>DEGREES(ACOS(((Earth_Data!$B$1+Sat_Data!$B$2)/User_Model_Calcs!N188)*SQRT(1-COS(RADIANS(User_Model_Calcs!I188))^2*COS(RADIANS(User_Model_Calcs!B188))^2)))</f>
        <v>53.088149400168476</v>
      </c>
      <c r="P188">
        <f t="shared" si="16"/>
        <v>6.7992925144204879</v>
      </c>
    </row>
    <row r="189" spans="1:16" x14ac:dyDescent="0.25">
      <c r="A189">
        <v>156.55112792139056</v>
      </c>
      <c r="B189">
        <v>-31.335000000000001</v>
      </c>
      <c r="C189">
        <v>950</v>
      </c>
      <c r="D189">
        <f t="shared" ca="1" si="15"/>
        <v>1.2</v>
      </c>
      <c r="E189" s="1">
        <v>0.65</v>
      </c>
      <c r="F189">
        <v>19.899999999999999</v>
      </c>
      <c r="G189">
        <f t="shared" ca="1" si="17"/>
        <v>46.089820015575185</v>
      </c>
      <c r="H189">
        <f t="shared" ca="1" si="18"/>
        <v>21.409865040955015</v>
      </c>
      <c r="I189">
        <f>User_Model_Calcs!A189-Sat_Data!$B$5</f>
        <v>46.55112792139056</v>
      </c>
      <c r="J189">
        <f>(Earth_Data!$B$1/SQRT(1-Earth_Data!$B$2^2*SIN(RADIANS(User_Model_Calcs!B189))^2))*COS(RADIANS(User_Model_Calcs!B189))</f>
        <v>5452.7711907718303</v>
      </c>
      <c r="K189">
        <f>((Earth_Data!$B$1*(1-Earth_Data!$B$2^2))/SQRT(1-Earth_Data!$B$2^2*SIN(RADIANS(User_Model_Calcs!B189))^2))*SIN(RADIANS(User_Model_Calcs!B189))</f>
        <v>-3297.6756923852581</v>
      </c>
      <c r="L189">
        <f t="shared" si="19"/>
        <v>-31.164315303229117</v>
      </c>
      <c r="M189">
        <f t="shared" si="20"/>
        <v>6372.3919081503327</v>
      </c>
      <c r="N189">
        <f>SQRT(User_Model_Calcs!M189^2+Sat_Data!$B$3^2-2*User_Model_Calcs!M189*Sat_Data!$B$3*COS(RADIANS(L189))*COS(RADIANS(I189)))</f>
        <v>38758.20823024444</v>
      </c>
      <c r="O189">
        <f>DEGREES(ACOS(((Earth_Data!$B$1+Sat_Data!$B$2)/User_Model_Calcs!N189)*SQRT(1-COS(RADIANS(User_Model_Calcs!I189))^2*COS(RADIANS(User_Model_Calcs!B189))^2)))</f>
        <v>28.307455968190954</v>
      </c>
      <c r="P189">
        <f t="shared" si="16"/>
        <v>63.774255532516477</v>
      </c>
    </row>
    <row r="190" spans="1:16" x14ac:dyDescent="0.25">
      <c r="A190">
        <v>131.43847608250576</v>
      </c>
      <c r="B190">
        <v>-33.493098188138582</v>
      </c>
      <c r="C190">
        <v>2500</v>
      </c>
      <c r="D190">
        <f t="shared" ca="1" si="15"/>
        <v>3</v>
      </c>
      <c r="E190" s="1">
        <v>0.65</v>
      </c>
      <c r="F190">
        <v>19.899999999999999</v>
      </c>
      <c r="G190">
        <f t="shared" ca="1" si="17"/>
        <v>54.048620189015942</v>
      </c>
      <c r="H190">
        <f t="shared" ca="1" si="18"/>
        <v>23.837281332300506</v>
      </c>
      <c r="I190">
        <f>User_Model_Calcs!A190-Sat_Data!$B$5</f>
        <v>21.438476082505758</v>
      </c>
      <c r="J190">
        <f>(Earth_Data!$B$1/SQRT(1-Earth_Data!$B$2^2*SIN(RADIANS(User_Model_Calcs!B190))^2))*COS(RADIANS(User_Model_Calcs!B190))</f>
        <v>5324.4946594971352</v>
      </c>
      <c r="K190">
        <f>((Earth_Data!$B$1*(1-Earth_Data!$B$2^2))/SQRT(1-Earth_Data!$B$2^2*SIN(RADIANS(User_Model_Calcs!B190))^2))*SIN(RADIANS(User_Model_Calcs!B190))</f>
        <v>-3499.6971708442047</v>
      </c>
      <c r="L190">
        <f t="shared" si="19"/>
        <v>-33.316218430310641</v>
      </c>
      <c r="M190">
        <f t="shared" si="20"/>
        <v>6371.6656901181223</v>
      </c>
      <c r="N190">
        <f>SQRT(User_Model_Calcs!M190^2+Sat_Data!$B$3^2-2*User_Model_Calcs!M190*Sat_Data!$B$3*COS(RADIANS(L190))*COS(RADIANS(I190)))</f>
        <v>37422.904459677971</v>
      </c>
      <c r="O190">
        <f>DEGREES(ACOS(((Earth_Data!$B$1+Sat_Data!$B$2)/User_Model_Calcs!N190)*SQRT(1-COS(RADIANS(User_Model_Calcs!I190))^2*COS(RADIANS(User_Model_Calcs!B190))^2)))</f>
        <v>44.741185752243311</v>
      </c>
      <c r="P190">
        <f t="shared" si="16"/>
        <v>35.434532097577637</v>
      </c>
    </row>
    <row r="191" spans="1:16" x14ac:dyDescent="0.25">
      <c r="A191" s="5">
        <v>157.91200000000001</v>
      </c>
      <c r="B191">
        <v>-31.306000000000001</v>
      </c>
      <c r="C191">
        <v>5000</v>
      </c>
      <c r="D191">
        <f t="shared" ca="1" si="15"/>
        <v>3</v>
      </c>
      <c r="E191" s="1">
        <v>0.65</v>
      </c>
      <c r="F191">
        <v>19.899999999999999</v>
      </c>
      <c r="G191">
        <f t="shared" ca="1" si="17"/>
        <v>54.048620189015942</v>
      </c>
      <c r="H191">
        <f t="shared" ca="1" si="18"/>
        <v>21.703531330837727</v>
      </c>
      <c r="I191">
        <f>User_Model_Calcs!A191-Sat_Data!$B$5</f>
        <v>47.912000000000006</v>
      </c>
      <c r="J191">
        <f>(Earth_Data!$B$1/SQRT(1-Earth_Data!$B$2^2*SIN(RADIANS(User_Model_Calcs!B191))^2))*COS(RADIANS(User_Model_Calcs!B191))</f>
        <v>5454.4426229029805</v>
      </c>
      <c r="K191">
        <f>((Earth_Data!$B$1*(1-Earth_Data!$B$2^2))/SQRT(1-Earth_Data!$B$2^2*SIN(RADIANS(User_Model_Calcs!B191))^2))*SIN(RADIANS(User_Model_Calcs!B191))</f>
        <v>-3294.9288838986499</v>
      </c>
      <c r="L191">
        <f t="shared" si="19"/>
        <v>-31.135405198790597</v>
      </c>
      <c r="M191">
        <f t="shared" si="20"/>
        <v>6372.4014842514707</v>
      </c>
      <c r="N191">
        <f>SQRT(User_Model_Calcs!M191^2+Sat_Data!$B$3^2-2*User_Model_Calcs!M191*Sat_Data!$B$3*COS(RADIANS(L191))*COS(RADIANS(I191)))</f>
        <v>38860.284812009188</v>
      </c>
      <c r="O191">
        <f>DEGREES(ACOS(((Earth_Data!$B$1+Sat_Data!$B$2)/User_Model_Calcs!N191)*SQRT(1-COS(RADIANS(User_Model_Calcs!I191))^2*COS(RADIANS(User_Model_Calcs!B191))^2)))</f>
        <v>27.192824834895244</v>
      </c>
      <c r="P191">
        <f t="shared" si="16"/>
        <v>64.859111778793988</v>
      </c>
    </row>
    <row r="192" spans="1:16" x14ac:dyDescent="0.25">
      <c r="A192">
        <v>113.684</v>
      </c>
      <c r="B192">
        <v>-31.274999999999999</v>
      </c>
      <c r="C192">
        <v>4700</v>
      </c>
      <c r="D192">
        <f t="shared" ca="1" si="15"/>
        <v>0.75</v>
      </c>
      <c r="E192" s="1">
        <v>0.65</v>
      </c>
      <c r="F192">
        <v>19.899999999999999</v>
      </c>
      <c r="G192">
        <f t="shared" ca="1" si="17"/>
        <v>42.007420362456692</v>
      </c>
      <c r="H192">
        <f t="shared" ca="1" si="18"/>
        <v>21.438829650912965</v>
      </c>
      <c r="I192">
        <f>User_Model_Calcs!A192-Sat_Data!$B$5</f>
        <v>3.6839999999999975</v>
      </c>
      <c r="J192">
        <f>(Earth_Data!$B$1/SQRT(1-Earth_Data!$B$2^2*SIN(RADIANS(User_Model_Calcs!B192))^2))*COS(RADIANS(User_Model_Calcs!B192))</f>
        <v>5456.2277802055323</v>
      </c>
      <c r="K192">
        <f>((Earth_Data!$B$1*(1-Earth_Data!$B$2^2))/SQRT(1-Earth_Data!$B$2^2*SIN(RADIANS(User_Model_Calcs!B192))^2))*SIN(RADIANS(User_Model_Calcs!B192))</f>
        <v>-3291.9917189722796</v>
      </c>
      <c r="L192">
        <f t="shared" si="19"/>
        <v>-31.10450148645943</v>
      </c>
      <c r="M192">
        <f t="shared" si="20"/>
        <v>6372.4117151411874</v>
      </c>
      <c r="N192">
        <f>SQRT(User_Model_Calcs!M192^2+Sat_Data!$B$3^2-2*User_Model_Calcs!M192*Sat_Data!$B$3*COS(RADIANS(L192))*COS(RADIANS(I192)))</f>
        <v>36868.127279912667</v>
      </c>
      <c r="O192">
        <f>DEGREES(ACOS(((Earth_Data!$B$1+Sat_Data!$B$2)/User_Model_Calcs!N192)*SQRT(1-COS(RADIANS(User_Model_Calcs!I192))^2*COS(RADIANS(User_Model_Calcs!B192))^2)))</f>
        <v>53.342312202756268</v>
      </c>
      <c r="P192">
        <f t="shared" si="16"/>
        <v>7.0699592991599554</v>
      </c>
    </row>
    <row r="193" spans="1:16" x14ac:dyDescent="0.25">
      <c r="A193">
        <v>118.086</v>
      </c>
      <c r="B193">
        <v>-31.221</v>
      </c>
      <c r="C193">
        <v>950</v>
      </c>
      <c r="D193">
        <f t="shared" ca="1" si="15"/>
        <v>0.75</v>
      </c>
      <c r="E193" s="1">
        <v>0.65</v>
      </c>
      <c r="F193">
        <v>19.899999999999999</v>
      </c>
      <c r="G193">
        <f t="shared" ca="1" si="17"/>
        <v>42.007420362456692</v>
      </c>
      <c r="H193">
        <f t="shared" ca="1" si="18"/>
        <v>16.604321593132216</v>
      </c>
      <c r="I193">
        <f>User_Model_Calcs!A193-Sat_Data!$B$5</f>
        <v>8.0859999999999985</v>
      </c>
      <c r="J193">
        <f>(Earth_Data!$B$1/SQRT(1-Earth_Data!$B$2^2*SIN(RADIANS(User_Model_Calcs!B193))^2))*COS(RADIANS(User_Model_Calcs!B193))</f>
        <v>5459.333592431095</v>
      </c>
      <c r="K193">
        <f>((Earth_Data!$B$1*(1-Earth_Data!$B$2^2))/SQRT(1-Earth_Data!$B$2^2*SIN(RADIANS(User_Model_Calcs!B193))^2))*SIN(RADIANS(User_Model_Calcs!B193))</f>
        <v>-3286.8730959782583</v>
      </c>
      <c r="L193">
        <f t="shared" si="19"/>
        <v>-31.050669687858861</v>
      </c>
      <c r="M193">
        <f t="shared" si="20"/>
        <v>6372.4295227575722</v>
      </c>
      <c r="N193">
        <f>SQRT(User_Model_Calcs!M193^2+Sat_Data!$B$3^2-2*User_Model_Calcs!M193*Sat_Data!$B$3*COS(RADIANS(L193))*COS(RADIANS(I193)))</f>
        <v>36913.728913534091</v>
      </c>
      <c r="O193">
        <f>DEGREES(ACOS(((Earth_Data!$B$1+Sat_Data!$B$2)/User_Model_Calcs!N193)*SQRT(1-COS(RADIANS(User_Model_Calcs!I193))^2*COS(RADIANS(User_Model_Calcs!B193))^2)))</f>
        <v>52.56940832255998</v>
      </c>
      <c r="P193">
        <f t="shared" si="16"/>
        <v>15.327750813772338</v>
      </c>
    </row>
    <row r="194" spans="1:16" x14ac:dyDescent="0.25">
      <c r="A194">
        <v>142.53700000000001</v>
      </c>
      <c r="B194">
        <v>-31.071999999999999</v>
      </c>
      <c r="C194">
        <v>1250</v>
      </c>
      <c r="D194">
        <f t="shared" ref="D194:D257" ca="1" si="21">CHOOSE(RANDBETWEEN(1,3),0.75,1.2,3)</f>
        <v>1.2</v>
      </c>
      <c r="E194" s="1">
        <v>0.65</v>
      </c>
      <c r="F194">
        <v>19.899999999999999</v>
      </c>
      <c r="G194">
        <f t="shared" ca="1" si="17"/>
        <v>46.089820015575185</v>
      </c>
      <c r="H194">
        <f t="shared" ca="1" si="18"/>
        <v>19.242494707053048</v>
      </c>
      <c r="I194">
        <f>User_Model_Calcs!A194-Sat_Data!$B$5</f>
        <v>32.537000000000006</v>
      </c>
      <c r="J194">
        <f>(Earth_Data!$B$1/SQRT(1-Earth_Data!$B$2^2*SIN(RADIANS(User_Model_Calcs!B194))^2))*COS(RADIANS(User_Model_Calcs!B194))</f>
        <v>5467.8781630872672</v>
      </c>
      <c r="K194">
        <f>((Earth_Data!$B$1*(1-Earth_Data!$B$2^2))/SQRT(1-Earth_Data!$B$2^2*SIN(RADIANS(User_Model_Calcs!B194))^2))*SIN(RADIANS(User_Model_Calcs!B194))</f>
        <v>-3272.7345556290102</v>
      </c>
      <c r="L194">
        <f t="shared" si="19"/>
        <v>-30.902136921378609</v>
      </c>
      <c r="M194">
        <f t="shared" si="20"/>
        <v>6372.4785663017183</v>
      </c>
      <c r="N194">
        <f>SQRT(User_Model_Calcs!M194^2+Sat_Data!$B$3^2-2*User_Model_Calcs!M194*Sat_Data!$B$3*COS(RADIANS(L194))*COS(RADIANS(I194)))</f>
        <v>37811.350022089151</v>
      </c>
      <c r="O194">
        <f>DEGREES(ACOS(((Earth_Data!$B$1+Sat_Data!$B$2)/User_Model_Calcs!N194)*SQRT(1-COS(RADIANS(User_Model_Calcs!I194))^2*COS(RADIANS(User_Model_Calcs!B194))^2)))</f>
        <v>39.516147117276518</v>
      </c>
      <c r="P194">
        <f t="shared" ref="P194:P257" si="22">DEGREES(ASIN(SIN(RADIANS(ABS(I194)))/(SIN(ACOS(COS(RADIANS(I194))*COS(RADIANS(B194)))))))</f>
        <v>51.027672556205204</v>
      </c>
    </row>
    <row r="195" spans="1:16" x14ac:dyDescent="0.25">
      <c r="A195">
        <v>117.233</v>
      </c>
      <c r="B195">
        <v>-31.068000000000001</v>
      </c>
      <c r="C195">
        <v>950</v>
      </c>
      <c r="D195">
        <f t="shared" ca="1" si="21"/>
        <v>1.2</v>
      </c>
      <c r="E195" s="1">
        <v>0.65</v>
      </c>
      <c r="F195">
        <v>19.899999999999999</v>
      </c>
      <c r="G195">
        <f t="shared" ref="G195:G258" ca="1" si="23">20.4+20*LOG(F195)+20*LOG(D195)+10*LOG(E195)</f>
        <v>46.089820015575185</v>
      </c>
      <c r="H195">
        <f t="shared" ref="H195:H258" ca="1" si="24">RAND()*(24-14)+14</f>
        <v>19.790889698286087</v>
      </c>
      <c r="I195">
        <f>User_Model_Calcs!A195-Sat_Data!$B$5</f>
        <v>7.2330000000000041</v>
      </c>
      <c r="J195">
        <f>(Earth_Data!$B$1/SQRT(1-Earth_Data!$B$2^2*SIN(RADIANS(User_Model_Calcs!B195))^2))*COS(RADIANS(User_Model_Calcs!B195))</f>
        <v>5468.107037895038</v>
      </c>
      <c r="K195">
        <f>((Earth_Data!$B$1*(1-Earth_Data!$B$2^2))/SQRT(1-Earth_Data!$B$2^2*SIN(RADIANS(User_Model_Calcs!B195))^2))*SIN(RADIANS(User_Model_Calcs!B195))</f>
        <v>-3272.3546959752634</v>
      </c>
      <c r="L195">
        <f t="shared" ref="L195:L258" si="25">DEGREES(ATAN((K195/J195)))</f>
        <v>-30.89814952765256</v>
      </c>
      <c r="M195">
        <f t="shared" ref="M195:M258" si="26">SQRT(J195^2+K195^2)</f>
        <v>6372.4798810312932</v>
      </c>
      <c r="N195">
        <f>SQRT(User_Model_Calcs!M195^2+Sat_Data!$B$3^2-2*User_Model_Calcs!M195*Sat_Data!$B$3*COS(RADIANS(L195))*COS(RADIANS(I195)))</f>
        <v>36891.415541248069</v>
      </c>
      <c r="O195">
        <f>DEGREES(ACOS(((Earth_Data!$B$1+Sat_Data!$B$2)/User_Model_Calcs!N195)*SQRT(1-COS(RADIANS(User_Model_Calcs!I195))^2*COS(RADIANS(User_Model_Calcs!B195))^2)))</f>
        <v>52.946969765228403</v>
      </c>
      <c r="P195">
        <f t="shared" si="22"/>
        <v>13.816679153661095</v>
      </c>
    </row>
    <row r="196" spans="1:16" x14ac:dyDescent="0.25">
      <c r="A196">
        <v>154.292</v>
      </c>
      <c r="B196">
        <v>-31.015000000000001</v>
      </c>
      <c r="C196">
        <v>2500</v>
      </c>
      <c r="D196">
        <f t="shared" ca="1" si="21"/>
        <v>0.75</v>
      </c>
      <c r="E196" s="1">
        <v>0.65</v>
      </c>
      <c r="F196">
        <v>19.899999999999999</v>
      </c>
      <c r="G196">
        <f t="shared" ca="1" si="23"/>
        <v>42.007420362456692</v>
      </c>
      <c r="H196">
        <f t="shared" ca="1" si="24"/>
        <v>20.901249792819364</v>
      </c>
      <c r="I196">
        <f>User_Model_Calcs!A196-Sat_Data!$B$5</f>
        <v>44.292000000000002</v>
      </c>
      <c r="J196">
        <f>(Earth_Data!$B$1/SQRT(1-Earth_Data!$B$2^2*SIN(RADIANS(User_Model_Calcs!B196))^2))*COS(RADIANS(User_Model_Calcs!B196))</f>
        <v>5471.1371116396622</v>
      </c>
      <c r="K196">
        <f>((Earth_Data!$B$1*(1-Earth_Data!$B$2^2))/SQRT(1-Earth_Data!$B$2^2*SIN(RADIANS(User_Model_Calcs!B196))^2))*SIN(RADIANS(User_Model_Calcs!B196))</f>
        <v>-3267.3200701633691</v>
      </c>
      <c r="L196">
        <f t="shared" si="25"/>
        <v>-30.845316871820348</v>
      </c>
      <c r="M196">
        <f t="shared" si="26"/>
        <v>6372.4972918984558</v>
      </c>
      <c r="N196">
        <f>SQRT(User_Model_Calcs!M196^2+Sat_Data!$B$3^2-2*User_Model_Calcs!M196*Sat_Data!$B$3*COS(RADIANS(L196))*COS(RADIANS(I196)))</f>
        <v>38576.912088391124</v>
      </c>
      <c r="O196">
        <f>DEGREES(ACOS(((Earth_Data!$B$1+Sat_Data!$B$2)/User_Model_Calcs!N196)*SQRT(1-COS(RADIANS(User_Model_Calcs!I196))^2*COS(RADIANS(User_Model_Calcs!B196))^2)))</f>
        <v>30.326120570169575</v>
      </c>
      <c r="P196">
        <f t="shared" si="22"/>
        <v>62.158931114879493</v>
      </c>
    </row>
    <row r="197" spans="1:16" x14ac:dyDescent="0.25">
      <c r="A197">
        <v>114.96899999999999</v>
      </c>
      <c r="B197">
        <v>-30.927</v>
      </c>
      <c r="C197">
        <v>375</v>
      </c>
      <c r="D197">
        <f t="shared" ca="1" si="21"/>
        <v>0.75</v>
      </c>
      <c r="E197" s="1">
        <v>0.65</v>
      </c>
      <c r="F197">
        <v>19.899999999999999</v>
      </c>
      <c r="G197">
        <f t="shared" ca="1" si="23"/>
        <v>42.007420362456692</v>
      </c>
      <c r="H197">
        <f t="shared" ca="1" si="24"/>
        <v>19.417545877179631</v>
      </c>
      <c r="I197">
        <f>User_Model_Calcs!A197-Sat_Data!$B$5</f>
        <v>4.9689999999999941</v>
      </c>
      <c r="J197">
        <f>(Earth_Data!$B$1/SQRT(1-Earth_Data!$B$2^2*SIN(RADIANS(User_Model_Calcs!B197))^2))*COS(RADIANS(User_Model_Calcs!B197))</f>
        <v>5476.1578326360332</v>
      </c>
      <c r="K197">
        <f>((Earth_Data!$B$1*(1-Earth_Data!$B$2^2))/SQRT(1-Earth_Data!$B$2^2*SIN(RADIANS(User_Model_Calcs!B197))^2))*SIN(RADIANS(User_Model_Calcs!B197))</f>
        <v>-3258.9545992383014</v>
      </c>
      <c r="L197">
        <f t="shared" si="25"/>
        <v>-30.75759600262948</v>
      </c>
      <c r="M197">
        <f t="shared" si="26"/>
        <v>6372.5261621932514</v>
      </c>
      <c r="N197">
        <f>SQRT(User_Model_Calcs!M197^2+Sat_Data!$B$3^2-2*User_Model_Calcs!M197*Sat_Data!$B$3*COS(RADIANS(L197))*COS(RADIANS(I197)))</f>
        <v>36855.995182662737</v>
      </c>
      <c r="O197">
        <f>DEGREES(ACOS(((Earth_Data!$B$1+Sat_Data!$B$2)/User_Model_Calcs!N197)*SQRT(1-COS(RADIANS(User_Model_Calcs!I197))^2*COS(RADIANS(User_Model_Calcs!B197))^2)))</f>
        <v>53.553015420025545</v>
      </c>
      <c r="P197">
        <f t="shared" si="22"/>
        <v>9.6017463437715396</v>
      </c>
    </row>
    <row r="198" spans="1:16" x14ac:dyDescent="0.25">
      <c r="A198">
        <v>152.65299999999999</v>
      </c>
      <c r="B198">
        <v>-30.733000000000001</v>
      </c>
      <c r="C198">
        <v>400</v>
      </c>
      <c r="D198">
        <f t="shared" ca="1" si="21"/>
        <v>1.2</v>
      </c>
      <c r="E198" s="1">
        <v>0.65</v>
      </c>
      <c r="F198">
        <v>19.899999999999999</v>
      </c>
      <c r="G198">
        <f t="shared" ca="1" si="23"/>
        <v>46.089820015575185</v>
      </c>
      <c r="H198">
        <f t="shared" ca="1" si="24"/>
        <v>19.775369598106067</v>
      </c>
      <c r="I198">
        <f>User_Model_Calcs!A198-Sat_Data!$B$5</f>
        <v>42.652999999999992</v>
      </c>
      <c r="J198">
        <f>(Earth_Data!$B$1/SQRT(1-Earth_Data!$B$2^2*SIN(RADIANS(User_Model_Calcs!B198))^2))*COS(RADIANS(User_Model_Calcs!B198))</f>
        <v>5487.1805779789156</v>
      </c>
      <c r="K198">
        <f>((Earth_Data!$B$1*(1-Earth_Data!$B$2^2))/SQRT(1-Earth_Data!$B$2^2*SIN(RADIANS(User_Model_Calcs!B198))^2))*SIN(RADIANS(User_Model_Calcs!B198))</f>
        <v>-3240.4857657639946</v>
      </c>
      <c r="L198">
        <f t="shared" si="25"/>
        <v>-30.564216974723085</v>
      </c>
      <c r="M198">
        <f t="shared" si="26"/>
        <v>6372.5896379311989</v>
      </c>
      <c r="N198">
        <f>SQRT(User_Model_Calcs!M198^2+Sat_Data!$B$3^2-2*User_Model_Calcs!M198*Sat_Data!$B$3*COS(RADIANS(L198))*COS(RADIANS(I198)))</f>
        <v>38446.122220908321</v>
      </c>
      <c r="O198">
        <f>DEGREES(ACOS(((Earth_Data!$B$1+Sat_Data!$B$2)/User_Model_Calcs!N198)*SQRT(1-COS(RADIANS(User_Model_Calcs!I198))^2*COS(RADIANS(User_Model_Calcs!B198))^2)))</f>
        <v>31.815224758021419</v>
      </c>
      <c r="P198">
        <f t="shared" si="22"/>
        <v>60.982036267691861</v>
      </c>
    </row>
    <row r="199" spans="1:16" x14ac:dyDescent="0.25">
      <c r="A199">
        <v>141.61500000000001</v>
      </c>
      <c r="B199">
        <v>-30.709</v>
      </c>
      <c r="C199">
        <v>375</v>
      </c>
      <c r="D199">
        <f t="shared" ca="1" si="21"/>
        <v>1.2</v>
      </c>
      <c r="E199" s="1">
        <v>0.65</v>
      </c>
      <c r="F199">
        <v>19.899999999999999</v>
      </c>
      <c r="G199">
        <f t="shared" ca="1" si="23"/>
        <v>46.089820015575185</v>
      </c>
      <c r="H199">
        <f t="shared" ca="1" si="24"/>
        <v>17.466071609926953</v>
      </c>
      <c r="I199">
        <f>User_Model_Calcs!A199-Sat_Data!$B$5</f>
        <v>31.615000000000009</v>
      </c>
      <c r="J199">
        <f>(Earth_Data!$B$1/SQRT(1-Earth_Data!$B$2^2*SIN(RADIANS(User_Model_Calcs!B199))^2))*COS(RADIANS(User_Model_Calcs!B199))</f>
        <v>5488.5398452241088</v>
      </c>
      <c r="K199">
        <f>((Earth_Data!$B$1*(1-Earth_Data!$B$2^2))/SQRT(1-Earth_Data!$B$2^2*SIN(RADIANS(User_Model_Calcs!B199))^2))*SIN(RADIANS(User_Model_Calcs!B199))</f>
        <v>-3238.1984089715552</v>
      </c>
      <c r="L199">
        <f t="shared" si="25"/>
        <v>-30.540294332003409</v>
      </c>
      <c r="M199">
        <f t="shared" si="26"/>
        <v>6372.5974742234102</v>
      </c>
      <c r="N199">
        <f>SQRT(User_Model_Calcs!M199^2+Sat_Data!$B$3^2-2*User_Model_Calcs!M199*Sat_Data!$B$3*COS(RADIANS(L199))*COS(RADIANS(I199)))</f>
        <v>37739.576800687413</v>
      </c>
      <c r="O199">
        <f>DEGREES(ACOS(((Earth_Data!$B$1+Sat_Data!$B$2)/User_Model_Calcs!N199)*SQRT(1-COS(RADIANS(User_Model_Calcs!I199))^2*COS(RADIANS(User_Model_Calcs!B199))^2)))</f>
        <v>40.449988864763164</v>
      </c>
      <c r="P199">
        <f t="shared" si="22"/>
        <v>50.320612023440617</v>
      </c>
    </row>
    <row r="200" spans="1:16" x14ac:dyDescent="0.25">
      <c r="A200">
        <v>136.06800000000001</v>
      </c>
      <c r="B200">
        <v>-30.597000000000001</v>
      </c>
      <c r="C200">
        <v>950</v>
      </c>
      <c r="D200">
        <f t="shared" ca="1" si="21"/>
        <v>3</v>
      </c>
      <c r="E200" s="1">
        <v>0.65</v>
      </c>
      <c r="F200">
        <v>19.899999999999999</v>
      </c>
      <c r="G200">
        <f t="shared" ca="1" si="23"/>
        <v>54.048620189015942</v>
      </c>
      <c r="H200">
        <f t="shared" ca="1" si="24"/>
        <v>23.871893373494</v>
      </c>
      <c r="I200">
        <f>User_Model_Calcs!A200-Sat_Data!$B$5</f>
        <v>26.068000000000012</v>
      </c>
      <c r="J200">
        <f>(Earth_Data!$B$1/SQRT(1-Earth_Data!$B$2^2*SIN(RADIANS(User_Model_Calcs!B200))^2))*COS(RADIANS(User_Model_Calcs!B200))</f>
        <v>5494.8703520887384</v>
      </c>
      <c r="K200">
        <f>((Earth_Data!$B$1*(1-Earth_Data!$B$2^2))/SQRT(1-Earth_Data!$B$2^2*SIN(RADIANS(User_Model_Calcs!B200))^2))*SIN(RADIANS(User_Model_Calcs!B200))</f>
        <v>-3227.5166700372552</v>
      </c>
      <c r="L200">
        <f t="shared" si="25"/>
        <v>-30.428656889758919</v>
      </c>
      <c r="M200">
        <f t="shared" si="26"/>
        <v>6372.6339955808062</v>
      </c>
      <c r="N200">
        <f>SQRT(User_Model_Calcs!M200^2+Sat_Data!$B$3^2-2*User_Model_Calcs!M200*Sat_Data!$B$3*COS(RADIANS(L200))*COS(RADIANS(I200)))</f>
        <v>37445.823202065942</v>
      </c>
      <c r="O200">
        <f>DEGREES(ACOS(((Earth_Data!$B$1+Sat_Data!$B$2)/User_Model_Calcs!N200)*SQRT(1-COS(RADIANS(User_Model_Calcs!I200))^2*COS(RADIANS(User_Model_Calcs!B200))^2)))</f>
        <v>44.433643576129555</v>
      </c>
      <c r="P200">
        <f t="shared" si="22"/>
        <v>43.864003853456509</v>
      </c>
    </row>
    <row r="201" spans="1:16" x14ac:dyDescent="0.25">
      <c r="A201">
        <v>136.71214390600215</v>
      </c>
      <c r="B201">
        <v>-30.564</v>
      </c>
      <c r="C201">
        <v>2500</v>
      </c>
      <c r="D201">
        <f t="shared" ca="1" si="21"/>
        <v>0.75</v>
      </c>
      <c r="E201" s="1">
        <v>0.65</v>
      </c>
      <c r="F201">
        <v>19.899999999999999</v>
      </c>
      <c r="G201">
        <f t="shared" ca="1" si="23"/>
        <v>42.007420362456692</v>
      </c>
      <c r="H201">
        <f t="shared" ca="1" si="24"/>
        <v>20.656838636668866</v>
      </c>
      <c r="I201">
        <f>User_Model_Calcs!A201-Sat_Data!$B$5</f>
        <v>26.712143906002154</v>
      </c>
      <c r="J201">
        <f>(Earth_Data!$B$1/SQRT(1-Earth_Data!$B$2^2*SIN(RADIANS(User_Model_Calcs!B201))^2))*COS(RADIANS(User_Model_Calcs!B201))</f>
        <v>5496.7315862421483</v>
      </c>
      <c r="K201">
        <f>((Earth_Data!$B$1*(1-Earth_Data!$B$2^2))/SQRT(1-Earth_Data!$B$2^2*SIN(RADIANS(User_Model_Calcs!B201))^2))*SIN(RADIANS(User_Model_Calcs!B201))</f>
        <v>-3224.3670489579927</v>
      </c>
      <c r="L201">
        <f t="shared" si="25"/>
        <v>-30.395764203428083</v>
      </c>
      <c r="M201">
        <f t="shared" si="26"/>
        <v>6372.6447412042517</v>
      </c>
      <c r="N201">
        <f>SQRT(User_Model_Calcs!M201^2+Sat_Data!$B$3^2-2*User_Model_Calcs!M201*Sat_Data!$B$3*COS(RADIANS(L201))*COS(RADIANS(I201)))</f>
        <v>37474.859405686009</v>
      </c>
      <c r="O201">
        <f>DEGREES(ACOS(((Earth_Data!$B$1+Sat_Data!$B$2)/User_Model_Calcs!N201)*SQRT(1-COS(RADIANS(User_Model_Calcs!I201))^2*COS(RADIANS(User_Model_Calcs!B201))^2)))</f>
        <v>44.026841157069299</v>
      </c>
      <c r="P201">
        <f t="shared" si="22"/>
        <v>44.700570324310448</v>
      </c>
    </row>
    <row r="202" spans="1:16" x14ac:dyDescent="0.25">
      <c r="A202">
        <v>147.58000000000001</v>
      </c>
      <c r="B202">
        <v>-30.901011206128459</v>
      </c>
      <c r="C202">
        <v>4700</v>
      </c>
      <c r="D202">
        <f t="shared" ca="1" si="21"/>
        <v>1.2</v>
      </c>
      <c r="E202" s="1">
        <v>0.65</v>
      </c>
      <c r="F202">
        <v>19.899999999999999</v>
      </c>
      <c r="G202">
        <f t="shared" ca="1" si="23"/>
        <v>46.089820015575185</v>
      </c>
      <c r="H202">
        <f t="shared" ca="1" si="24"/>
        <v>20.519516299940385</v>
      </c>
      <c r="I202">
        <f>User_Model_Calcs!A202-Sat_Data!$B$5</f>
        <v>37.580000000000013</v>
      </c>
      <c r="J202">
        <f>(Earth_Data!$B$1/SQRT(1-Earth_Data!$B$2^2*SIN(RADIANS(User_Model_Calcs!B202))^2))*COS(RADIANS(User_Model_Calcs!B202))</f>
        <v>5477.6381168991193</v>
      </c>
      <c r="K202">
        <f>((Earth_Data!$B$1*(1-Earth_Data!$B$2^2))/SQRT(1-Earth_Data!$B$2^2*SIN(RADIANS(User_Model_Calcs!B202))^2))*SIN(RADIANS(User_Model_Calcs!B202))</f>
        <v>-3256.4825959697964</v>
      </c>
      <c r="L202">
        <f t="shared" si="25"/>
        <v>-30.731689948085645</v>
      </c>
      <c r="M202">
        <f t="shared" si="26"/>
        <v>6372.5346791963648</v>
      </c>
      <c r="N202">
        <f>SQRT(User_Model_Calcs!M202^2+Sat_Data!$B$3^2-2*User_Model_Calcs!M202*Sat_Data!$B$3*COS(RADIANS(L202))*COS(RADIANS(I202)))</f>
        <v>38109.726686577713</v>
      </c>
      <c r="O202">
        <f>DEGREES(ACOS(((Earth_Data!$B$1+Sat_Data!$B$2)/User_Model_Calcs!N202)*SQRT(1-COS(RADIANS(User_Model_Calcs!I202))^2*COS(RADIANS(User_Model_Calcs!B202))^2)))</f>
        <v>35.786146256208404</v>
      </c>
      <c r="P202">
        <f t="shared" si="22"/>
        <v>56.282902047734538</v>
      </c>
    </row>
    <row r="203" spans="1:16" x14ac:dyDescent="0.25">
      <c r="A203">
        <v>138.35300000000001</v>
      </c>
      <c r="B203">
        <v>-30.388999999999999</v>
      </c>
      <c r="C203">
        <v>375</v>
      </c>
      <c r="D203">
        <f t="shared" ca="1" si="21"/>
        <v>3</v>
      </c>
      <c r="E203" s="1">
        <v>0.65</v>
      </c>
      <c r="F203">
        <v>19.899999999999999</v>
      </c>
      <c r="G203">
        <f t="shared" ca="1" si="23"/>
        <v>54.048620189015942</v>
      </c>
      <c r="H203">
        <f t="shared" ca="1" si="24"/>
        <v>23.522705674867847</v>
      </c>
      <c r="I203">
        <f>User_Model_Calcs!A203-Sat_Data!$B$5</f>
        <v>28.353000000000009</v>
      </c>
      <c r="J203">
        <f>(Earth_Data!$B$1/SQRT(1-Earth_Data!$B$2^2*SIN(RADIANS(User_Model_Calcs!B203))^2))*COS(RADIANS(User_Model_Calcs!B203))</f>
        <v>5506.5712728692733</v>
      </c>
      <c r="K203">
        <f>((Earth_Data!$B$1*(1-Earth_Data!$B$2^2))/SQRT(1-Earth_Data!$B$2^2*SIN(RADIANS(User_Model_Calcs!B203))^2))*SIN(RADIANS(User_Model_Calcs!B203))</f>
        <v>-3207.6468981046205</v>
      </c>
      <c r="L203">
        <f t="shared" si="25"/>
        <v>-30.221337000238748</v>
      </c>
      <c r="M203">
        <f t="shared" si="26"/>
        <v>6372.7016096871603</v>
      </c>
      <c r="N203">
        <f>SQRT(User_Model_Calcs!M203^2+Sat_Data!$B$3^2-2*User_Model_Calcs!M203*Sat_Data!$B$3*COS(RADIANS(L203))*COS(RADIANS(I203)))</f>
        <v>37546.926088037428</v>
      </c>
      <c r="O203">
        <f>DEGREES(ACOS(((Earth_Data!$B$1+Sat_Data!$B$2)/User_Model_Calcs!N203)*SQRT(1-COS(RADIANS(User_Model_Calcs!I203))^2*COS(RADIANS(User_Model_Calcs!B203))^2)))</f>
        <v>43.030937576206512</v>
      </c>
      <c r="P203">
        <f t="shared" si="22"/>
        <v>46.850027165908479</v>
      </c>
    </row>
    <row r="204" spans="1:16" x14ac:dyDescent="0.25">
      <c r="A204">
        <v>114.09</v>
      </c>
      <c r="B204">
        <v>-30.242999999999999</v>
      </c>
      <c r="C204">
        <v>375</v>
      </c>
      <c r="D204">
        <f t="shared" ca="1" si="21"/>
        <v>3</v>
      </c>
      <c r="E204" s="1">
        <v>0.65</v>
      </c>
      <c r="F204">
        <v>19.899999999999999</v>
      </c>
      <c r="G204">
        <f t="shared" ca="1" si="23"/>
        <v>54.048620189015942</v>
      </c>
      <c r="H204">
        <f t="shared" ca="1" si="24"/>
        <v>22.279010248339766</v>
      </c>
      <c r="I204">
        <f>User_Model_Calcs!A204-Sat_Data!$B$5</f>
        <v>4.0900000000000034</v>
      </c>
      <c r="J204">
        <f>(Earth_Data!$B$1/SQRT(1-Earth_Data!$B$2^2*SIN(RADIANS(User_Model_Calcs!B204))^2))*COS(RADIANS(User_Model_Calcs!B204))</f>
        <v>5514.7410749268684</v>
      </c>
      <c r="K204">
        <f>((Earth_Data!$B$1*(1-Earth_Data!$B$2^2))/SQRT(1-Earth_Data!$B$2^2*SIN(RADIANS(User_Model_Calcs!B204))^2))*SIN(RADIANS(User_Model_Calcs!B204))</f>
        <v>-3193.6749160660684</v>
      </c>
      <c r="L204">
        <f t="shared" si="25"/>
        <v>-30.075819640929598</v>
      </c>
      <c r="M204">
        <f t="shared" si="26"/>
        <v>6372.7489039656321</v>
      </c>
      <c r="N204">
        <f>SQRT(User_Model_Calcs!M204^2+Sat_Data!$B$3^2-2*User_Model_Calcs!M204*Sat_Data!$B$3*COS(RADIANS(L204))*COS(RADIANS(I204)))</f>
        <v>36804.379702847211</v>
      </c>
      <c r="O204">
        <f>DEGREES(ACOS(((Earth_Data!$B$1+Sat_Data!$B$2)/User_Model_Calcs!N204)*SQRT(1-COS(RADIANS(User_Model_Calcs!I204))^2*COS(RADIANS(User_Model_Calcs!B204))^2)))</f>
        <v>54.456665163970001</v>
      </c>
      <c r="P204">
        <f t="shared" si="22"/>
        <v>8.0802448629946664</v>
      </c>
    </row>
    <row r="205" spans="1:16" x14ac:dyDescent="0.25">
      <c r="A205">
        <v>116.22</v>
      </c>
      <c r="B205">
        <v>-30.231999999999999</v>
      </c>
      <c r="C205">
        <v>625</v>
      </c>
      <c r="D205">
        <f t="shared" ca="1" si="21"/>
        <v>3</v>
      </c>
      <c r="E205" s="1">
        <v>0.65</v>
      </c>
      <c r="F205">
        <v>19.899999999999999</v>
      </c>
      <c r="G205">
        <f t="shared" ca="1" si="23"/>
        <v>54.048620189015942</v>
      </c>
      <c r="H205">
        <f t="shared" ca="1" si="24"/>
        <v>19.393619466894034</v>
      </c>
      <c r="I205">
        <f>User_Model_Calcs!A205-Sat_Data!$B$5</f>
        <v>6.2199999999999989</v>
      </c>
      <c r="J205">
        <f>(Earth_Data!$B$1/SQRT(1-Earth_Data!$B$2^2*SIN(RADIANS(User_Model_Calcs!B205))^2))*COS(RADIANS(User_Model_Calcs!B205))</f>
        <v>5515.355157905813</v>
      </c>
      <c r="K205">
        <f>((Earth_Data!$B$1*(1-Earth_Data!$B$2^2))/SQRT(1-Earth_Data!$B$2^2*SIN(RADIANS(User_Model_Calcs!B205))^2))*SIN(RADIANS(User_Model_Calcs!B205))</f>
        <v>-3192.6214025044355</v>
      </c>
      <c r="L205">
        <f t="shared" si="25"/>
        <v>-30.06485617945172</v>
      </c>
      <c r="M205">
        <f t="shared" si="26"/>
        <v>6372.752461657964</v>
      </c>
      <c r="N205">
        <f>SQRT(User_Model_Calcs!M205^2+Sat_Data!$B$3^2-2*User_Model_Calcs!M205*Sat_Data!$B$3*COS(RADIANS(L205))*COS(RADIANS(I205)))</f>
        <v>36824.77715937348</v>
      </c>
      <c r="O205">
        <f>DEGREES(ACOS(((Earth_Data!$B$1+Sat_Data!$B$2)/User_Model_Calcs!N205)*SQRT(1-COS(RADIANS(User_Model_Calcs!I205))^2*COS(RADIANS(User_Model_Calcs!B205))^2)))</f>
        <v>54.099008622089428</v>
      </c>
      <c r="P205">
        <f t="shared" si="22"/>
        <v>12.213789922019389</v>
      </c>
    </row>
    <row r="206" spans="1:16" x14ac:dyDescent="0.25">
      <c r="A206">
        <v>153.80099999999999</v>
      </c>
      <c r="B206">
        <v>-30.128</v>
      </c>
      <c r="C206">
        <v>2500</v>
      </c>
      <c r="D206">
        <f t="shared" ca="1" si="21"/>
        <v>1.2</v>
      </c>
      <c r="E206" s="1">
        <v>0.65</v>
      </c>
      <c r="F206">
        <v>19.899999999999999</v>
      </c>
      <c r="G206">
        <f t="shared" ca="1" si="23"/>
        <v>46.089820015575185</v>
      </c>
      <c r="H206">
        <f t="shared" ca="1" si="24"/>
        <v>14.997353601377879</v>
      </c>
      <c r="I206">
        <f>User_Model_Calcs!A206-Sat_Data!$B$5</f>
        <v>43.800999999999988</v>
      </c>
      <c r="J206">
        <f>(Earth_Data!$B$1/SQRT(1-Earth_Data!$B$2^2*SIN(RADIANS(User_Model_Calcs!B206))^2))*COS(RADIANS(User_Model_Calcs!B206))</f>
        <v>5521.1509827911777</v>
      </c>
      <c r="K206">
        <f>((Earth_Data!$B$1*(1-Earth_Data!$B$2^2))/SQRT(1-Earth_Data!$B$2^2*SIN(RADIANS(User_Model_Calcs!B206))^2))*SIN(RADIANS(User_Model_Calcs!B206))</f>
        <v>-3182.6551779410861</v>
      </c>
      <c r="L206">
        <f t="shared" si="25"/>
        <v>-29.961202845635455</v>
      </c>
      <c r="M206">
        <f t="shared" si="26"/>
        <v>6372.7860592092056</v>
      </c>
      <c r="N206">
        <f>SQRT(User_Model_Calcs!M206^2+Sat_Data!$B$3^2-2*User_Model_Calcs!M206*Sat_Data!$B$3*COS(RADIANS(L206))*COS(RADIANS(I206)))</f>
        <v>38501.80496931629</v>
      </c>
      <c r="O206">
        <f>DEGREES(ACOS(((Earth_Data!$B$1+Sat_Data!$B$2)/User_Model_Calcs!N206)*SQRT(1-COS(RADIANS(User_Model_Calcs!I206))^2*COS(RADIANS(User_Model_Calcs!B206))^2)))</f>
        <v>31.180507865066666</v>
      </c>
      <c r="P206">
        <f t="shared" si="22"/>
        <v>62.372750344132605</v>
      </c>
    </row>
    <row r="207" spans="1:16" x14ac:dyDescent="0.25">
      <c r="A207">
        <v>148.852</v>
      </c>
      <c r="B207">
        <v>-30.077000000000002</v>
      </c>
      <c r="C207">
        <v>950</v>
      </c>
      <c r="D207">
        <f t="shared" ca="1" si="21"/>
        <v>0.75</v>
      </c>
      <c r="E207" s="1">
        <v>0.65</v>
      </c>
      <c r="F207">
        <v>19.899999999999999</v>
      </c>
      <c r="G207">
        <f t="shared" ca="1" si="23"/>
        <v>42.007420362456692</v>
      </c>
      <c r="H207">
        <f t="shared" ca="1" si="24"/>
        <v>18.468197287983028</v>
      </c>
      <c r="I207">
        <f>User_Model_Calcs!A207-Sat_Data!$B$5</f>
        <v>38.852000000000004</v>
      </c>
      <c r="J207">
        <f>(Earth_Data!$B$1/SQRT(1-Earth_Data!$B$2^2*SIN(RADIANS(User_Model_Calcs!B207))^2))*COS(RADIANS(User_Model_Calcs!B207))</f>
        <v>5523.9865196416094</v>
      </c>
      <c r="K207">
        <f>((Earth_Data!$B$1*(1-Earth_Data!$B$2^2))/SQRT(1-Earth_Data!$B$2^2*SIN(RADIANS(User_Model_Calcs!B207))^2))*SIN(RADIANS(User_Model_Calcs!B207))</f>
        <v>-3177.764112075648</v>
      </c>
      <c r="L207">
        <f t="shared" si="25"/>
        <v>-29.910373644958295</v>
      </c>
      <c r="M207">
        <f t="shared" si="26"/>
        <v>6372.8025091931222</v>
      </c>
      <c r="N207">
        <f>SQRT(User_Model_Calcs!M207^2+Sat_Data!$B$3^2-2*User_Model_Calcs!M207*Sat_Data!$B$3*COS(RADIANS(L207))*COS(RADIANS(I207)))</f>
        <v>38153.043243481225</v>
      </c>
      <c r="O207">
        <f>DEGREES(ACOS(((Earth_Data!$B$1+Sat_Data!$B$2)/User_Model_Calcs!N207)*SQRT(1-COS(RADIANS(User_Model_Calcs!I207))^2*COS(RADIANS(User_Model_Calcs!B207))^2)))</f>
        <v>35.265398444995419</v>
      </c>
      <c r="P207">
        <f t="shared" si="22"/>
        <v>58.111595474794598</v>
      </c>
    </row>
    <row r="208" spans="1:16" x14ac:dyDescent="0.25">
      <c r="A208">
        <v>152.82090758243027</v>
      </c>
      <c r="B208">
        <v>-28.810177116236034</v>
      </c>
      <c r="C208">
        <v>4700</v>
      </c>
      <c r="D208">
        <f t="shared" ca="1" si="21"/>
        <v>0.75</v>
      </c>
      <c r="E208" s="1">
        <v>0.65</v>
      </c>
      <c r="F208">
        <v>19.899999999999999</v>
      </c>
      <c r="G208">
        <f t="shared" ca="1" si="23"/>
        <v>42.007420362456692</v>
      </c>
      <c r="H208">
        <f t="shared" ca="1" si="24"/>
        <v>15.499020475478666</v>
      </c>
      <c r="I208">
        <f>User_Model_Calcs!A208-Sat_Data!$B$5</f>
        <v>42.820907582430266</v>
      </c>
      <c r="J208">
        <f>(Earth_Data!$B$1/SQRT(1-Earth_Data!$B$2^2*SIN(RADIANS(User_Model_Calcs!B208))^2))*COS(RADIANS(User_Model_Calcs!B208))</f>
        <v>5593.0102633785045</v>
      </c>
      <c r="K208">
        <f>((Earth_Data!$B$1*(1-Earth_Data!$B$2^2))/SQRT(1-Earth_Data!$B$2^2*SIN(RADIANS(User_Model_Calcs!B208))^2))*SIN(RADIANS(User_Model_Calcs!B208))</f>
        <v>-3055.4844068039656</v>
      </c>
      <c r="L208">
        <f t="shared" si="25"/>
        <v>-28.647960559003252</v>
      </c>
      <c r="M208">
        <f t="shared" si="26"/>
        <v>6373.2055330484573</v>
      </c>
      <c r="N208">
        <f>SQRT(User_Model_Calcs!M208^2+Sat_Data!$B$3^2-2*User_Model_Calcs!M208*Sat_Data!$B$3*COS(RADIANS(L208))*COS(RADIANS(I208)))</f>
        <v>38372.991819678748</v>
      </c>
      <c r="O208">
        <f>DEGREES(ACOS(((Earth_Data!$B$1+Sat_Data!$B$2)/User_Model_Calcs!N208)*SQRT(1-COS(RADIANS(User_Model_Calcs!I208))^2*COS(RADIANS(User_Model_Calcs!B208))^2)))</f>
        <v>32.667675480544801</v>
      </c>
      <c r="P208">
        <f t="shared" si="22"/>
        <v>62.52403732783749</v>
      </c>
    </row>
    <row r="209" spans="1:16" x14ac:dyDescent="0.25">
      <c r="A209">
        <v>139.00700000000001</v>
      </c>
      <c r="B209">
        <v>-29.981000000000002</v>
      </c>
      <c r="C209">
        <v>2500</v>
      </c>
      <c r="D209">
        <f t="shared" ca="1" si="21"/>
        <v>1.2</v>
      </c>
      <c r="E209" s="1">
        <v>0.65</v>
      </c>
      <c r="F209">
        <v>19.899999999999999</v>
      </c>
      <c r="G209">
        <f t="shared" ca="1" si="23"/>
        <v>46.089820015575185</v>
      </c>
      <c r="H209">
        <f t="shared" ca="1" si="24"/>
        <v>23.384858187109501</v>
      </c>
      <c r="I209">
        <f>User_Model_Calcs!A209-Sat_Data!$B$5</f>
        <v>29.007000000000005</v>
      </c>
      <c r="J209">
        <f>(Earth_Data!$B$1/SQRT(1-Earth_Data!$B$2^2*SIN(RADIANS(User_Model_Calcs!B209))^2))*COS(RADIANS(User_Model_Calcs!B209))</f>
        <v>5529.3121258362062</v>
      </c>
      <c r="K209">
        <f>((Earth_Data!$B$1*(1-Earth_Data!$B$2^2))/SQRT(1-Earth_Data!$B$2^2*SIN(RADIANS(User_Model_Calcs!B209))^2))*SIN(RADIANS(User_Model_Calcs!B209))</f>
        <v>-3168.5506642917771</v>
      </c>
      <c r="L209">
        <f t="shared" si="25"/>
        <v>-29.814696574506335</v>
      </c>
      <c r="M209">
        <f t="shared" si="26"/>
        <v>6372.8334276915766</v>
      </c>
      <c r="N209">
        <f>SQRT(User_Model_Calcs!M209^2+Sat_Data!$B$3^2-2*User_Model_Calcs!M209*Sat_Data!$B$3*COS(RADIANS(L209))*COS(RADIANS(I209)))</f>
        <v>37558.486953682332</v>
      </c>
      <c r="O209">
        <f>DEGREES(ACOS(((Earth_Data!$B$1+Sat_Data!$B$2)/User_Model_Calcs!N209)*SQRT(1-COS(RADIANS(User_Model_Calcs!I209))^2*COS(RADIANS(User_Model_Calcs!B209))^2)))</f>
        <v>42.874800455078159</v>
      </c>
      <c r="P209">
        <f t="shared" si="22"/>
        <v>47.973368338505765</v>
      </c>
    </row>
    <row r="210" spans="1:16" x14ac:dyDescent="0.25">
      <c r="A210">
        <v>159.55099999999999</v>
      </c>
      <c r="B210">
        <v>-29.977</v>
      </c>
      <c r="C210">
        <v>3750</v>
      </c>
      <c r="D210">
        <f t="shared" ca="1" si="21"/>
        <v>3</v>
      </c>
      <c r="E210" s="1">
        <v>0.65</v>
      </c>
      <c r="F210">
        <v>19.899999999999999</v>
      </c>
      <c r="G210">
        <f t="shared" ca="1" si="23"/>
        <v>54.048620189015942</v>
      </c>
      <c r="H210">
        <f t="shared" ca="1" si="24"/>
        <v>21.522710860984034</v>
      </c>
      <c r="I210">
        <f>User_Model_Calcs!A210-Sat_Data!$B$5</f>
        <v>49.550999999999988</v>
      </c>
      <c r="J210">
        <f>(Earth_Data!$B$1/SQRT(1-Earth_Data!$B$2^2*SIN(RADIANS(User_Model_Calcs!B210))^2))*COS(RADIANS(User_Model_Calcs!B210))</f>
        <v>5529.5336893398553</v>
      </c>
      <c r="K210">
        <f>((Earth_Data!$B$1*(1-Earth_Data!$B$2^2))/SQRT(1-Earth_Data!$B$2^2*SIN(RADIANS(User_Model_Calcs!B210))^2))*SIN(RADIANS(User_Model_Calcs!B210))</f>
        <v>-3168.1665800109399</v>
      </c>
      <c r="L210">
        <f t="shared" si="25"/>
        <v>-29.810710070251989</v>
      </c>
      <c r="M210">
        <f t="shared" si="26"/>
        <v>6372.8347146495689</v>
      </c>
      <c r="N210">
        <f>SQRT(User_Model_Calcs!M210^2+Sat_Data!$B$3^2-2*User_Model_Calcs!M210*Sat_Data!$B$3*COS(RADIANS(L210))*COS(RADIANS(I210)))</f>
        <v>38934.668196999999</v>
      </c>
      <c r="O210">
        <f>DEGREES(ACOS(((Earth_Data!$B$1+Sat_Data!$B$2)/User_Model_Calcs!N210)*SQRT(1-COS(RADIANS(User_Model_Calcs!I210))^2*COS(RADIANS(User_Model_Calcs!B210))^2)))</f>
        <v>26.394050958734734</v>
      </c>
      <c r="P210">
        <f t="shared" si="22"/>
        <v>66.927217417055374</v>
      </c>
    </row>
    <row r="211" spans="1:16" x14ac:dyDescent="0.25">
      <c r="A211">
        <v>118.96899999999999</v>
      </c>
      <c r="B211">
        <v>-29.927</v>
      </c>
      <c r="C211">
        <v>375</v>
      </c>
      <c r="D211">
        <f t="shared" ca="1" si="21"/>
        <v>0.75</v>
      </c>
      <c r="E211" s="1">
        <v>0.65</v>
      </c>
      <c r="F211">
        <v>19.899999999999999</v>
      </c>
      <c r="G211">
        <f t="shared" ca="1" si="23"/>
        <v>42.007420362456692</v>
      </c>
      <c r="H211">
        <f t="shared" ca="1" si="24"/>
        <v>22.584294124157541</v>
      </c>
      <c r="I211">
        <f>User_Model_Calcs!A211-Sat_Data!$B$5</f>
        <v>8.9689999999999941</v>
      </c>
      <c r="J211">
        <f>(Earth_Data!$B$1/SQRT(1-Earth_Data!$B$2^2*SIN(RADIANS(User_Model_Calcs!B211))^2))*COS(RADIANS(User_Model_Calcs!B211))</f>
        <v>5532.3009589495268</v>
      </c>
      <c r="K211">
        <f>((Earth_Data!$B$1*(1-Earth_Data!$B$2^2))/SQRT(1-Earth_Data!$B$2^2*SIN(RADIANS(User_Model_Calcs!B211))^2))*SIN(RADIANS(User_Model_Calcs!B211))</f>
        <v>-3163.364241767888</v>
      </c>
      <c r="L211">
        <f t="shared" si="25"/>
        <v>-29.760879039140505</v>
      </c>
      <c r="M211">
        <f t="shared" si="26"/>
        <v>6372.8507927370765</v>
      </c>
      <c r="N211">
        <f>SQRT(User_Model_Calcs!M211^2+Sat_Data!$B$3^2-2*User_Model_Calcs!M211*Sat_Data!$B$3*COS(RADIANS(L211))*COS(RADIANS(I211)))</f>
        <v>36845.662390619611</v>
      </c>
      <c r="O211">
        <f>DEGREES(ACOS(((Earth_Data!$B$1+Sat_Data!$B$2)/User_Model_Calcs!N211)*SQRT(1-COS(RADIANS(User_Model_Calcs!I211))^2*COS(RADIANS(User_Model_Calcs!B211))^2)))</f>
        <v>53.738214581728762</v>
      </c>
      <c r="P211">
        <f t="shared" si="22"/>
        <v>17.555190036434436</v>
      </c>
    </row>
    <row r="212" spans="1:16" x14ac:dyDescent="0.25">
      <c r="A212">
        <v>150</v>
      </c>
      <c r="B212">
        <v>-30.692787544332969</v>
      </c>
      <c r="C212">
        <v>4700</v>
      </c>
      <c r="D212">
        <f t="shared" ca="1" si="21"/>
        <v>1.2</v>
      </c>
      <c r="E212" s="1">
        <v>0.65</v>
      </c>
      <c r="F212">
        <v>19.899999999999999</v>
      </c>
      <c r="G212">
        <f t="shared" ca="1" si="23"/>
        <v>46.089820015575185</v>
      </c>
      <c r="H212">
        <f t="shared" ca="1" si="24"/>
        <v>18.94990392936678</v>
      </c>
      <c r="I212">
        <f>User_Model_Calcs!A212-Sat_Data!$B$5</f>
        <v>40</v>
      </c>
      <c r="J212">
        <f>(Earth_Data!$B$1/SQRT(1-Earth_Data!$B$2^2*SIN(RADIANS(User_Model_Calcs!B212))^2))*COS(RADIANS(User_Model_Calcs!B212))</f>
        <v>5489.4575109328407</v>
      </c>
      <c r="K212">
        <f>((Earth_Data!$B$1*(1-Earth_Data!$B$2^2))/SQRT(1-Earth_Data!$B$2^2*SIN(RADIANS(User_Model_Calcs!B212))^2))*SIN(RADIANS(User_Model_Calcs!B212))</f>
        <v>-3236.6529386916618</v>
      </c>
      <c r="L212">
        <f t="shared" si="25"/>
        <v>-30.524134199335197</v>
      </c>
      <c r="M212">
        <f t="shared" si="26"/>
        <v>6372.6027657369596</v>
      </c>
      <c r="N212">
        <f>SQRT(User_Model_Calcs!M212^2+Sat_Data!$B$3^2-2*User_Model_Calcs!M212*Sat_Data!$B$3*COS(RADIANS(L212))*COS(RADIANS(I212)))</f>
        <v>38259.771925782959</v>
      </c>
      <c r="O212">
        <f>DEGREES(ACOS(((Earth_Data!$B$1+Sat_Data!$B$2)/User_Model_Calcs!N212)*SQRT(1-COS(RADIANS(User_Model_Calcs!I212))^2*COS(RADIANS(User_Model_Calcs!B212))^2)))</f>
        <v>33.987988207426838</v>
      </c>
      <c r="P212">
        <f t="shared" si="22"/>
        <v>58.687333944307525</v>
      </c>
    </row>
    <row r="213" spans="1:16" x14ac:dyDescent="0.25">
      <c r="A213">
        <v>152.06965875995303</v>
      </c>
      <c r="B213">
        <v>-29.562254000446693</v>
      </c>
      <c r="C213">
        <v>4700</v>
      </c>
      <c r="D213">
        <f t="shared" ca="1" si="21"/>
        <v>0.75</v>
      </c>
      <c r="E213" s="1">
        <v>0.65</v>
      </c>
      <c r="F213">
        <v>19.899999999999999</v>
      </c>
      <c r="G213">
        <f t="shared" ca="1" si="23"/>
        <v>42.007420362456692</v>
      </c>
      <c r="H213">
        <f t="shared" ca="1" si="24"/>
        <v>15.689985032791725</v>
      </c>
      <c r="I213">
        <f>User_Model_Calcs!A213-Sat_Data!$B$5</f>
        <v>42.069658759953029</v>
      </c>
      <c r="J213">
        <f>(Earth_Data!$B$1/SQRT(1-Earth_Data!$B$2^2*SIN(RADIANS(User_Model_Calcs!B213))^2))*COS(RADIANS(User_Model_Calcs!B213))</f>
        <v>5552.3603798117083</v>
      </c>
      <c r="K213">
        <f>((Earth_Data!$B$1*(1-Earth_Data!$B$2^2))/SQRT(1-Earth_Data!$B$2^2*SIN(RADIANS(User_Model_Calcs!B213))^2))*SIN(RADIANS(User_Model_Calcs!B213))</f>
        <v>-3128.2598959566703</v>
      </c>
      <c r="L213">
        <f t="shared" si="25"/>
        <v>-29.397380853531917</v>
      </c>
      <c r="M213">
        <f t="shared" si="26"/>
        <v>6372.9675790759875</v>
      </c>
      <c r="N213">
        <f>SQRT(User_Model_Calcs!M213^2+Sat_Data!$B$3^2-2*User_Model_Calcs!M213*Sat_Data!$B$3*COS(RADIANS(L213))*COS(RADIANS(I213)))</f>
        <v>38351.721790585536</v>
      </c>
      <c r="O213">
        <f>DEGREES(ACOS(((Earth_Data!$B$1+Sat_Data!$B$2)/User_Model_Calcs!N213)*SQRT(1-COS(RADIANS(User_Model_Calcs!I213))^2*COS(RADIANS(User_Model_Calcs!B213))^2)))</f>
        <v>32.912365486924543</v>
      </c>
      <c r="P213">
        <f t="shared" si="22"/>
        <v>61.338814331794275</v>
      </c>
    </row>
    <row r="214" spans="1:16" x14ac:dyDescent="0.25">
      <c r="A214">
        <v>120.765</v>
      </c>
      <c r="B214">
        <v>-29.731999999999999</v>
      </c>
      <c r="C214">
        <v>3750</v>
      </c>
      <c r="D214">
        <f t="shared" ca="1" si="21"/>
        <v>1.2</v>
      </c>
      <c r="E214" s="1">
        <v>0.65</v>
      </c>
      <c r="F214">
        <v>19.899999999999999</v>
      </c>
      <c r="G214">
        <f t="shared" ca="1" si="23"/>
        <v>46.089820015575185</v>
      </c>
      <c r="H214">
        <f t="shared" ca="1" si="24"/>
        <v>20.57785472216586</v>
      </c>
      <c r="I214">
        <f>User_Model_Calcs!A214-Sat_Data!$B$5</f>
        <v>10.765000000000001</v>
      </c>
      <c r="J214">
        <f>(Earth_Data!$B$1/SQRT(1-Earth_Data!$B$2^2*SIN(RADIANS(User_Model_Calcs!B214))^2))*COS(RADIANS(User_Model_Calcs!B214))</f>
        <v>5543.0530379441361</v>
      </c>
      <c r="K214">
        <f>((Earth_Data!$B$1*(1-Earth_Data!$B$2^2))/SQRT(1-Earth_Data!$B$2^2*SIN(RADIANS(User_Model_Calcs!B214))^2))*SIN(RADIANS(User_Model_Calcs!B214))</f>
        <v>-3144.6124480117915</v>
      </c>
      <c r="L214">
        <f t="shared" si="25"/>
        <v>-29.56654282362744</v>
      </c>
      <c r="M214">
        <f t="shared" si="26"/>
        <v>6372.913339254852</v>
      </c>
      <c r="N214">
        <f>SQRT(User_Model_Calcs!M214^2+Sat_Data!$B$3^2-2*User_Model_Calcs!M214*Sat_Data!$B$3*COS(RADIANS(L214))*COS(RADIANS(I214)))</f>
        <v>36867.584100380023</v>
      </c>
      <c r="O214">
        <f>DEGREES(ACOS(((Earth_Data!$B$1+Sat_Data!$B$2)/User_Model_Calcs!N214)*SQRT(1-COS(RADIANS(User_Model_Calcs!I214))^2*COS(RADIANS(User_Model_Calcs!B214))^2)))</f>
        <v>53.362192182877735</v>
      </c>
      <c r="P214">
        <f t="shared" si="22"/>
        <v>20.975046601582225</v>
      </c>
    </row>
    <row r="215" spans="1:16" x14ac:dyDescent="0.25">
      <c r="A215">
        <v>145.61500000000001</v>
      </c>
      <c r="B215">
        <v>-29.709</v>
      </c>
      <c r="C215">
        <v>950</v>
      </c>
      <c r="D215">
        <f t="shared" ca="1" si="21"/>
        <v>3</v>
      </c>
      <c r="E215" s="1">
        <v>0.65</v>
      </c>
      <c r="F215">
        <v>19.899999999999999</v>
      </c>
      <c r="G215">
        <f t="shared" ca="1" si="23"/>
        <v>54.048620189015942</v>
      </c>
      <c r="H215">
        <f t="shared" ca="1" si="24"/>
        <v>23.109023593454516</v>
      </c>
      <c r="I215">
        <f>User_Model_Calcs!A215-Sat_Data!$B$5</f>
        <v>35.615000000000009</v>
      </c>
      <c r="J215">
        <f>(Earth_Data!$B$1/SQRT(1-Earth_Data!$B$2^2*SIN(RADIANS(User_Model_Calcs!B215))^2))*COS(RADIANS(User_Model_Calcs!B215))</f>
        <v>5544.3170016582935</v>
      </c>
      <c r="K215">
        <f>((Earth_Data!$B$1*(1-Earth_Data!$B$2^2))/SQRT(1-Earth_Data!$B$2^2*SIN(RADIANS(User_Model_Calcs!B215))^2))*SIN(RADIANS(User_Model_Calcs!B215))</f>
        <v>-3142.398324830207</v>
      </c>
      <c r="L215">
        <f t="shared" si="25"/>
        <v>-29.543621619591605</v>
      </c>
      <c r="M215">
        <f t="shared" si="26"/>
        <v>6372.9206998653999</v>
      </c>
      <c r="N215">
        <f>SQRT(User_Model_Calcs!M215^2+Sat_Data!$B$3^2-2*User_Model_Calcs!M215*Sat_Data!$B$3*COS(RADIANS(L215))*COS(RADIANS(I215)))</f>
        <v>37925.463053628453</v>
      </c>
      <c r="O215">
        <f>DEGREES(ACOS(((Earth_Data!$B$1+Sat_Data!$B$2)/User_Model_Calcs!N215)*SQRT(1-COS(RADIANS(User_Model_Calcs!I215))^2*COS(RADIANS(User_Model_Calcs!B215))^2)))</f>
        <v>38.069347213485067</v>
      </c>
      <c r="P215">
        <f t="shared" si="22"/>
        <v>55.322299481802233</v>
      </c>
    </row>
    <row r="216" spans="1:16" x14ac:dyDescent="0.25">
      <c r="A216">
        <v>139.61500000000001</v>
      </c>
      <c r="B216">
        <v>-29.709</v>
      </c>
      <c r="C216">
        <v>1250</v>
      </c>
      <c r="D216">
        <f t="shared" ca="1" si="21"/>
        <v>1.2</v>
      </c>
      <c r="E216" s="1">
        <v>0.65</v>
      </c>
      <c r="F216">
        <v>19.899999999999999</v>
      </c>
      <c r="G216">
        <f t="shared" ca="1" si="23"/>
        <v>46.089820015575185</v>
      </c>
      <c r="H216">
        <f t="shared" ca="1" si="24"/>
        <v>22.661530326105968</v>
      </c>
      <c r="I216">
        <f>User_Model_Calcs!A216-Sat_Data!$B$5</f>
        <v>29.615000000000009</v>
      </c>
      <c r="J216">
        <f>(Earth_Data!$B$1/SQRT(1-Earth_Data!$B$2^2*SIN(RADIANS(User_Model_Calcs!B216))^2))*COS(RADIANS(User_Model_Calcs!B216))</f>
        <v>5544.3170016582935</v>
      </c>
      <c r="K216">
        <f>((Earth_Data!$B$1*(1-Earth_Data!$B$2^2))/SQRT(1-Earth_Data!$B$2^2*SIN(RADIANS(User_Model_Calcs!B216))^2))*SIN(RADIANS(User_Model_Calcs!B216))</f>
        <v>-3142.398324830207</v>
      </c>
      <c r="L216">
        <f t="shared" si="25"/>
        <v>-29.543621619591605</v>
      </c>
      <c r="M216">
        <f t="shared" si="26"/>
        <v>6372.9206998653999</v>
      </c>
      <c r="N216">
        <f>SQRT(User_Model_Calcs!M216^2+Sat_Data!$B$3^2-2*User_Model_Calcs!M216*Sat_Data!$B$3*COS(RADIANS(L216))*COS(RADIANS(I216)))</f>
        <v>37576.099750244168</v>
      </c>
      <c r="O216">
        <f>DEGREES(ACOS(((Earth_Data!$B$1+Sat_Data!$B$2)/User_Model_Calcs!N216)*SQRT(1-COS(RADIANS(User_Model_Calcs!I216))^2*COS(RADIANS(User_Model_Calcs!B216))^2)))</f>
        <v>42.636004839355259</v>
      </c>
      <c r="P216">
        <f t="shared" si="22"/>
        <v>48.915685770921193</v>
      </c>
    </row>
    <row r="217" spans="1:16" x14ac:dyDescent="0.25">
      <c r="A217">
        <v>149.97499999999999</v>
      </c>
      <c r="B217">
        <v>-29.594999999999999</v>
      </c>
      <c r="C217">
        <v>375</v>
      </c>
      <c r="D217">
        <f t="shared" ca="1" si="21"/>
        <v>3</v>
      </c>
      <c r="E217" s="1">
        <v>0.65</v>
      </c>
      <c r="F217">
        <v>19.899999999999999</v>
      </c>
      <c r="G217">
        <f t="shared" ca="1" si="23"/>
        <v>54.048620189015942</v>
      </c>
      <c r="H217">
        <f t="shared" ca="1" si="24"/>
        <v>16.399275623452525</v>
      </c>
      <c r="I217">
        <f>User_Model_Calcs!A217-Sat_Data!$B$5</f>
        <v>39.974999999999994</v>
      </c>
      <c r="J217">
        <f>(Earth_Data!$B$1/SQRT(1-Earth_Data!$B$2^2*SIN(RADIANS(User_Model_Calcs!B217))^2))*COS(RADIANS(User_Model_Calcs!B217))</f>
        <v>5550.5686747818136</v>
      </c>
      <c r="K217">
        <f>((Earth_Data!$B$1*(1-Earth_Data!$B$2^2))/SQRT(1-Earth_Data!$B$2^2*SIN(RADIANS(User_Model_Calcs!B217))^2))*SIN(RADIANS(User_Model_Calcs!B217))</f>
        <v>-3131.4166084035528</v>
      </c>
      <c r="L217">
        <f t="shared" si="25"/>
        <v>-29.430013738002501</v>
      </c>
      <c r="M217">
        <f t="shared" si="26"/>
        <v>6372.9571306305479</v>
      </c>
      <c r="N217">
        <f>SQRT(User_Model_Calcs!M217^2+Sat_Data!$B$3^2-2*User_Model_Calcs!M217*Sat_Data!$B$3*COS(RADIANS(L217))*COS(RADIANS(I217)))</f>
        <v>38206.487492342254</v>
      </c>
      <c r="O217">
        <f>DEGREES(ACOS(((Earth_Data!$B$1+Sat_Data!$B$2)/User_Model_Calcs!N217)*SQRT(1-COS(RADIANS(User_Model_Calcs!I217))^2*COS(RADIANS(User_Model_Calcs!B217))^2)))</f>
        <v>34.626043161250294</v>
      </c>
      <c r="P217">
        <f t="shared" si="22"/>
        <v>59.498155482431876</v>
      </c>
    </row>
    <row r="218" spans="1:16" x14ac:dyDescent="0.25">
      <c r="A218">
        <v>152.17500000000001</v>
      </c>
      <c r="B218">
        <v>-29.396999999999998</v>
      </c>
      <c r="C218">
        <v>950</v>
      </c>
      <c r="D218">
        <f t="shared" ca="1" si="21"/>
        <v>0.75</v>
      </c>
      <c r="E218" s="1">
        <v>0.65</v>
      </c>
      <c r="F218">
        <v>19.899999999999999</v>
      </c>
      <c r="G218">
        <f t="shared" ca="1" si="23"/>
        <v>42.007420362456692</v>
      </c>
      <c r="H218">
        <f t="shared" ca="1" si="24"/>
        <v>19.938695005685084</v>
      </c>
      <c r="I218">
        <f>User_Model_Calcs!A218-Sat_Data!$B$5</f>
        <v>42.175000000000011</v>
      </c>
      <c r="J218">
        <f>(Earth_Data!$B$1/SQRT(1-Earth_Data!$B$2^2*SIN(RADIANS(User_Model_Calcs!B218))^2))*COS(RADIANS(User_Model_Calcs!B218))</f>
        <v>5561.3746145085197</v>
      </c>
      <c r="K218">
        <f>((Earth_Data!$B$1*(1-Earth_Data!$B$2^2))/SQRT(1-Earth_Data!$B$2^2*SIN(RADIANS(User_Model_Calcs!B218))^2))*SIN(RADIANS(User_Model_Calcs!B218))</f>
        <v>-3112.3140634358601</v>
      </c>
      <c r="L218">
        <f t="shared" si="25"/>
        <v>-29.232700959429138</v>
      </c>
      <c r="M218">
        <f t="shared" si="26"/>
        <v>6373.0201970777107</v>
      </c>
      <c r="N218">
        <f>SQRT(User_Model_Calcs!M218^2+Sat_Data!$B$3^2-2*User_Model_Calcs!M218*Sat_Data!$B$3*COS(RADIANS(L218))*COS(RADIANS(I218)))</f>
        <v>38351.9135177157</v>
      </c>
      <c r="O218">
        <f>DEGREES(ACOS(((Earth_Data!$B$1+Sat_Data!$B$2)/User_Model_Calcs!N218)*SQRT(1-COS(RADIANS(User_Model_Calcs!I218))^2*COS(RADIANS(User_Model_Calcs!B218))^2)))</f>
        <v>32.910776443222332</v>
      </c>
      <c r="P218">
        <f t="shared" si="22"/>
        <v>61.550456355750697</v>
      </c>
    </row>
    <row r="219" spans="1:16" x14ac:dyDescent="0.25">
      <c r="A219">
        <v>117.62</v>
      </c>
      <c r="B219">
        <v>-29.338999999999999</v>
      </c>
      <c r="C219">
        <v>5000</v>
      </c>
      <c r="D219">
        <f t="shared" ca="1" si="21"/>
        <v>0.75</v>
      </c>
      <c r="E219" s="1">
        <v>0.65</v>
      </c>
      <c r="F219">
        <v>19.899999999999999</v>
      </c>
      <c r="G219">
        <f t="shared" ca="1" si="23"/>
        <v>42.007420362456692</v>
      </c>
      <c r="H219">
        <f t="shared" ca="1" si="24"/>
        <v>20.014262482386457</v>
      </c>
      <c r="I219">
        <f>User_Model_Calcs!A219-Sat_Data!$B$5</f>
        <v>7.6200000000000045</v>
      </c>
      <c r="J219">
        <f>(Earth_Data!$B$1/SQRT(1-Earth_Data!$B$2^2*SIN(RADIANS(User_Model_Calcs!B219))^2))*COS(RADIANS(User_Model_Calcs!B219))</f>
        <v>5564.5274227380223</v>
      </c>
      <c r="K219">
        <f>((Earth_Data!$B$1*(1-Earth_Data!$B$2^2))/SQRT(1-Earth_Data!$B$2^2*SIN(RADIANS(User_Model_Calcs!B219))^2))*SIN(RADIANS(User_Model_Calcs!B219))</f>
        <v>-3106.7114161057361</v>
      </c>
      <c r="L219">
        <f t="shared" si="25"/>
        <v>-29.174903746664857</v>
      </c>
      <c r="M219">
        <f t="shared" si="26"/>
        <v>6373.0386207338461</v>
      </c>
      <c r="N219">
        <f>SQRT(User_Model_Calcs!M219^2+Sat_Data!$B$3^2-2*User_Model_Calcs!M219*Sat_Data!$B$3*COS(RADIANS(L219))*COS(RADIANS(I219)))</f>
        <v>36787.593967658569</v>
      </c>
      <c r="O219">
        <f>DEGREES(ACOS(((Earth_Data!$B$1+Sat_Data!$B$2)/User_Model_Calcs!N219)*SQRT(1-COS(RADIANS(User_Model_Calcs!I219))^2*COS(RADIANS(User_Model_Calcs!B219))^2)))</f>
        <v>54.759971245062978</v>
      </c>
      <c r="P219">
        <f t="shared" si="22"/>
        <v>15.271876961550518</v>
      </c>
    </row>
    <row r="220" spans="1:16" x14ac:dyDescent="0.25">
      <c r="A220">
        <v>147.76499999999999</v>
      </c>
      <c r="B220">
        <v>-29.257000000000001</v>
      </c>
      <c r="C220">
        <v>1250</v>
      </c>
      <c r="D220">
        <f t="shared" ca="1" si="21"/>
        <v>1.2</v>
      </c>
      <c r="E220" s="1">
        <v>0.65</v>
      </c>
      <c r="F220">
        <v>19.899999999999999</v>
      </c>
      <c r="G220">
        <f t="shared" ca="1" si="23"/>
        <v>46.089820015575185</v>
      </c>
      <c r="H220">
        <f t="shared" ca="1" si="24"/>
        <v>18.427938032180407</v>
      </c>
      <c r="I220">
        <f>User_Model_Calcs!A220-Sat_Data!$B$5</f>
        <v>37.764999999999986</v>
      </c>
      <c r="J220">
        <f>(Earth_Data!$B$1/SQRT(1-Earth_Data!$B$2^2*SIN(RADIANS(User_Model_Calcs!B220))^2))*COS(RADIANS(User_Model_Calcs!B220))</f>
        <v>5568.9751137729554</v>
      </c>
      <c r="K220">
        <f>((Earth_Data!$B$1*(1-Earth_Data!$B$2^2))/SQRT(1-Earth_Data!$B$2^2*SIN(RADIANS(User_Model_Calcs!B220))^2))*SIN(RADIANS(User_Model_Calcs!B220))</f>
        <v>-3098.7850756300795</v>
      </c>
      <c r="L220">
        <f t="shared" si="25"/>
        <v>-29.093191587334893</v>
      </c>
      <c r="M220">
        <f t="shared" si="26"/>
        <v>6373.0646287928248</v>
      </c>
      <c r="N220">
        <f>SQRT(User_Model_Calcs!M220^2+Sat_Data!$B$3^2-2*User_Model_Calcs!M220*Sat_Data!$B$3*COS(RADIANS(L220))*COS(RADIANS(I220)))</f>
        <v>38041.827575239273</v>
      </c>
      <c r="O220">
        <f>DEGREES(ACOS(((Earth_Data!$B$1+Sat_Data!$B$2)/User_Model_Calcs!N220)*SQRT(1-COS(RADIANS(User_Model_Calcs!I220))^2*COS(RADIANS(User_Model_Calcs!B220))^2)))</f>
        <v>36.623350563219553</v>
      </c>
      <c r="P220">
        <f t="shared" si="22"/>
        <v>57.753832800631791</v>
      </c>
    </row>
    <row r="221" spans="1:16" x14ac:dyDescent="0.25">
      <c r="A221">
        <v>138.13499999999999</v>
      </c>
      <c r="B221">
        <v>-29.178000000000001</v>
      </c>
      <c r="C221">
        <v>950</v>
      </c>
      <c r="D221">
        <f t="shared" ca="1" si="21"/>
        <v>1.2</v>
      </c>
      <c r="E221" s="1">
        <v>0.65</v>
      </c>
      <c r="F221">
        <v>19.899999999999999</v>
      </c>
      <c r="G221">
        <f t="shared" ca="1" si="23"/>
        <v>46.089820015575185</v>
      </c>
      <c r="H221">
        <f t="shared" ca="1" si="24"/>
        <v>16.987096264452596</v>
      </c>
      <c r="I221">
        <f>User_Model_Calcs!A221-Sat_Data!$B$5</f>
        <v>28.134999999999991</v>
      </c>
      <c r="J221">
        <f>(Earth_Data!$B$1/SQRT(1-Earth_Data!$B$2^2*SIN(RADIANS(User_Model_Calcs!B221))^2))*COS(RADIANS(User_Model_Calcs!B221))</f>
        <v>5573.2492996967267</v>
      </c>
      <c r="K221">
        <f>((Earth_Data!$B$1*(1-Earth_Data!$B$2^2))/SQRT(1-Earth_Data!$B$2^2*SIN(RADIANS(User_Model_Calcs!B221))^2))*SIN(RADIANS(User_Model_Calcs!B221))</f>
        <v>-3091.142802467828</v>
      </c>
      <c r="L221">
        <f t="shared" si="25"/>
        <v>-29.014470159915806</v>
      </c>
      <c r="M221">
        <f t="shared" si="26"/>
        <v>6373.0896417529475</v>
      </c>
      <c r="N221">
        <f>SQRT(User_Model_Calcs!M221^2+Sat_Data!$B$3^2-2*User_Model_Calcs!M221*Sat_Data!$B$3*COS(RADIANS(L221))*COS(RADIANS(I221)))</f>
        <v>37469.748630867914</v>
      </c>
      <c r="O221">
        <f>DEGREES(ACOS(((Earth_Data!$B$1+Sat_Data!$B$2)/User_Model_Calcs!N221)*SQRT(1-COS(RADIANS(User_Model_Calcs!I221))^2*COS(RADIANS(User_Model_Calcs!B221))^2)))</f>
        <v>44.105451711846477</v>
      </c>
      <c r="P221">
        <f t="shared" si="22"/>
        <v>47.644216357623847</v>
      </c>
    </row>
    <row r="222" spans="1:16" x14ac:dyDescent="0.25">
      <c r="A222">
        <v>113.309</v>
      </c>
      <c r="B222">
        <v>-29.158000000000001</v>
      </c>
      <c r="C222">
        <v>375</v>
      </c>
      <c r="D222">
        <f t="shared" ca="1" si="21"/>
        <v>1.2</v>
      </c>
      <c r="E222" s="1">
        <v>0.65</v>
      </c>
      <c r="F222">
        <v>19.899999999999999</v>
      </c>
      <c r="G222">
        <f t="shared" ca="1" si="23"/>
        <v>46.089820015575185</v>
      </c>
      <c r="H222">
        <f t="shared" ca="1" si="24"/>
        <v>22.459220612320163</v>
      </c>
      <c r="I222">
        <f>User_Model_Calcs!A222-Sat_Data!$B$5</f>
        <v>3.3089999999999975</v>
      </c>
      <c r="J222">
        <f>(Earth_Data!$B$1/SQRT(1-Earth_Data!$B$2^2*SIN(RADIANS(User_Model_Calcs!B222))^2))*COS(RADIANS(User_Model_Calcs!B222))</f>
        <v>5574.3296922546442</v>
      </c>
      <c r="K222">
        <f>((Earth_Data!$B$1*(1-Earth_Data!$B$2^2))/SQRT(1-Earth_Data!$B$2^2*SIN(RADIANS(User_Model_Calcs!B222))^2))*SIN(RADIANS(User_Model_Calcs!B222))</f>
        <v>-3089.2071298274659</v>
      </c>
      <c r="L222">
        <f t="shared" si="25"/>
        <v>-28.994540880923932</v>
      </c>
      <c r="M222">
        <f t="shared" si="26"/>
        <v>6373.095967340254</v>
      </c>
      <c r="N222">
        <f>SQRT(User_Model_Calcs!M222^2+Sat_Data!$B$3^2-2*User_Model_Calcs!M222*Sat_Data!$B$3*COS(RADIANS(L222))*COS(RADIANS(I222)))</f>
        <v>36730.65672703358</v>
      </c>
      <c r="O222">
        <f>DEGREES(ACOS(((Earth_Data!$B$1+Sat_Data!$B$2)/User_Model_Calcs!N222)*SQRT(1-COS(RADIANS(User_Model_Calcs!I222))^2*COS(RADIANS(User_Model_Calcs!B222))^2)))</f>
        <v>55.786506025194932</v>
      </c>
      <c r="P222">
        <f t="shared" si="22"/>
        <v>6.7675107562280576</v>
      </c>
    </row>
    <row r="223" spans="1:16" x14ac:dyDescent="0.25">
      <c r="A223">
        <v>139.673</v>
      </c>
      <c r="B223">
        <v>-29.140999999999998</v>
      </c>
      <c r="C223">
        <v>375</v>
      </c>
      <c r="D223">
        <f t="shared" ca="1" si="21"/>
        <v>0.75</v>
      </c>
      <c r="E223" s="1">
        <v>0.65</v>
      </c>
      <c r="F223">
        <v>19.899999999999999</v>
      </c>
      <c r="G223">
        <f t="shared" ca="1" si="23"/>
        <v>42.007420362456692</v>
      </c>
      <c r="H223">
        <f t="shared" ca="1" si="24"/>
        <v>15.141017517595422</v>
      </c>
      <c r="I223">
        <f>User_Model_Calcs!A223-Sat_Data!$B$5</f>
        <v>29.673000000000002</v>
      </c>
      <c r="J223">
        <f>(Earth_Data!$B$1/SQRT(1-Earth_Data!$B$2^2*SIN(RADIANS(User_Model_Calcs!B223))^2))*COS(RADIANS(User_Model_Calcs!B223))</f>
        <v>5575.247492094667</v>
      </c>
      <c r="K223">
        <f>((Earth_Data!$B$1*(1-Earth_Data!$B$2^2))/SQRT(1-Earth_Data!$B$2^2*SIN(RADIANS(User_Model_Calcs!B223))^2))*SIN(RADIANS(User_Model_Calcs!B223))</f>
        <v>-3087.5615161973274</v>
      </c>
      <c r="L223">
        <f t="shared" si="25"/>
        <v>-28.977601056089281</v>
      </c>
      <c r="M223">
        <f t="shared" si="26"/>
        <v>6373.1013419222054</v>
      </c>
      <c r="N223">
        <f>SQRT(User_Model_Calcs!M223^2+Sat_Data!$B$3^2-2*User_Model_Calcs!M223*Sat_Data!$B$3*COS(RADIANS(L223))*COS(RADIANS(I223)))</f>
        <v>37549.079813558601</v>
      </c>
      <c r="O223">
        <f>DEGREES(ACOS(((Earth_Data!$B$1+Sat_Data!$B$2)/User_Model_Calcs!N223)*SQRT(1-COS(RADIANS(User_Model_Calcs!I223))^2*COS(RADIANS(User_Model_Calcs!B223))^2)))</f>
        <v>43.007720100351193</v>
      </c>
      <c r="P223">
        <f t="shared" si="22"/>
        <v>49.480540321102829</v>
      </c>
    </row>
    <row r="224" spans="1:16" x14ac:dyDescent="0.25">
      <c r="A224">
        <v>114.863</v>
      </c>
      <c r="B224">
        <v>-29.111999999999998</v>
      </c>
      <c r="C224">
        <v>5000</v>
      </c>
      <c r="D224">
        <f t="shared" ca="1" si="21"/>
        <v>3</v>
      </c>
      <c r="E224" s="1">
        <v>0.65</v>
      </c>
      <c r="F224">
        <v>19.899999999999999</v>
      </c>
      <c r="G224">
        <f t="shared" ca="1" si="23"/>
        <v>54.048620189015942</v>
      </c>
      <c r="H224">
        <f t="shared" ca="1" si="24"/>
        <v>23.557456640634946</v>
      </c>
      <c r="I224">
        <f>User_Model_Calcs!A224-Sat_Data!$B$5</f>
        <v>4.8629999999999995</v>
      </c>
      <c r="J224">
        <f>(Earth_Data!$B$1/SQRT(1-Earth_Data!$B$2^2*SIN(RADIANS(User_Model_Calcs!B224))^2))*COS(RADIANS(User_Model_Calcs!B224))</f>
        <v>5576.8120182441207</v>
      </c>
      <c r="K224">
        <f>((Earth_Data!$B$1*(1-Earth_Data!$B$2^2))/SQRT(1-Earth_Data!$B$2^2*SIN(RADIANS(User_Model_Calcs!B224))^2))*SIN(RADIANS(User_Model_Calcs!B224))</f>
        <v>-3084.753674338855</v>
      </c>
      <c r="L224">
        <f t="shared" si="25"/>
        <v>-28.948703839923564</v>
      </c>
      <c r="M224">
        <f t="shared" si="26"/>
        <v>6373.1105057247469</v>
      </c>
      <c r="N224">
        <f>SQRT(User_Model_Calcs!M224^2+Sat_Data!$B$3^2-2*User_Model_Calcs!M224*Sat_Data!$B$3*COS(RADIANS(L224))*COS(RADIANS(I224)))</f>
        <v>36740.184757144583</v>
      </c>
      <c r="O224">
        <f>DEGREES(ACOS(((Earth_Data!$B$1+Sat_Data!$B$2)/User_Model_Calcs!N224)*SQRT(1-COS(RADIANS(User_Model_Calcs!I224))^2*COS(RADIANS(User_Model_Calcs!B224))^2)))</f>
        <v>55.613275747689535</v>
      </c>
      <c r="P224">
        <f t="shared" si="22"/>
        <v>9.9192801298060296</v>
      </c>
    </row>
    <row r="225" spans="1:16" x14ac:dyDescent="0.25">
      <c r="A225">
        <v>116.922</v>
      </c>
      <c r="B225">
        <v>-29.059000000000001</v>
      </c>
      <c r="C225">
        <v>400</v>
      </c>
      <c r="D225">
        <f t="shared" ca="1" si="21"/>
        <v>0.75</v>
      </c>
      <c r="E225" s="1">
        <v>0.65</v>
      </c>
      <c r="F225">
        <v>19.899999999999999</v>
      </c>
      <c r="G225">
        <f t="shared" ca="1" si="23"/>
        <v>42.007420362456692</v>
      </c>
      <c r="H225">
        <f t="shared" ca="1" si="24"/>
        <v>16.846668209253632</v>
      </c>
      <c r="I225">
        <f>User_Model_Calcs!A225-Sat_Data!$B$5</f>
        <v>6.921999999999997</v>
      </c>
      <c r="J225">
        <f>(Earth_Data!$B$1/SQRT(1-Earth_Data!$B$2^2*SIN(RADIANS(User_Model_Calcs!B225))^2))*COS(RADIANS(User_Model_Calcs!B225))</f>
        <v>5579.6676343088511</v>
      </c>
      <c r="K225">
        <f>((Earth_Data!$B$1*(1-Earth_Data!$B$2^2))/SQRT(1-Earth_Data!$B$2^2*SIN(RADIANS(User_Model_Calcs!B225))^2))*SIN(RADIANS(User_Model_Calcs!B225))</f>
        <v>-3079.6200880577644</v>
      </c>
      <c r="L225">
        <f t="shared" si="25"/>
        <v>-28.895892116233835</v>
      </c>
      <c r="M225">
        <f t="shared" si="26"/>
        <v>6373.1272383440328</v>
      </c>
      <c r="N225">
        <f>SQRT(User_Model_Calcs!M225^2+Sat_Data!$B$3^2-2*User_Model_Calcs!M225*Sat_Data!$B$3*COS(RADIANS(L225))*COS(RADIANS(I225)))</f>
        <v>36760.539445330658</v>
      </c>
      <c r="O225">
        <f>DEGREES(ACOS(((Earth_Data!$B$1+Sat_Data!$B$2)/User_Model_Calcs!N225)*SQRT(1-COS(RADIANS(User_Model_Calcs!I225))^2*COS(RADIANS(User_Model_Calcs!B225))^2)))</f>
        <v>55.245586759808646</v>
      </c>
      <c r="P225">
        <f t="shared" si="22"/>
        <v>14.033513454556054</v>
      </c>
    </row>
    <row r="226" spans="1:16" x14ac:dyDescent="0.25">
      <c r="A226">
        <v>155.27199999999999</v>
      </c>
      <c r="B226">
        <v>-29.048999999999999</v>
      </c>
      <c r="C226">
        <v>3750</v>
      </c>
      <c r="D226">
        <f t="shared" ca="1" si="21"/>
        <v>3</v>
      </c>
      <c r="E226" s="1">
        <v>0.65</v>
      </c>
      <c r="F226">
        <v>19.899999999999999</v>
      </c>
      <c r="G226">
        <f t="shared" ca="1" si="23"/>
        <v>54.048620189015942</v>
      </c>
      <c r="H226">
        <f t="shared" ca="1" si="24"/>
        <v>21.612879715230207</v>
      </c>
      <c r="I226">
        <f>User_Model_Calcs!A226-Sat_Data!$B$5</f>
        <v>45.271999999999991</v>
      </c>
      <c r="J226">
        <f>(Earth_Data!$B$1/SQRT(1-Earth_Data!$B$2^2*SIN(RADIANS(User_Model_Calcs!B226))^2))*COS(RADIANS(User_Model_Calcs!B226))</f>
        <v>5580.2058946848983</v>
      </c>
      <c r="K226">
        <f>((Earth_Data!$B$1*(1-Earth_Data!$B$2^2))/SQRT(1-Earth_Data!$B$2^2*SIN(RADIANS(User_Model_Calcs!B226))^2))*SIN(RADIANS(User_Model_Calcs!B226))</f>
        <v>-3078.6511953178006</v>
      </c>
      <c r="L226">
        <f t="shared" si="25"/>
        <v>-28.885927702355897</v>
      </c>
      <c r="M226">
        <f t="shared" si="26"/>
        <v>6373.1303932610545</v>
      </c>
      <c r="N226">
        <f>SQRT(User_Model_Calcs!M226^2+Sat_Data!$B$3^2-2*User_Model_Calcs!M226*Sat_Data!$B$3*COS(RADIANS(L226))*COS(RADIANS(I226)))</f>
        <v>38565.16843595136</v>
      </c>
      <c r="O226">
        <f>DEGREES(ACOS(((Earth_Data!$B$1+Sat_Data!$B$2)/User_Model_Calcs!N226)*SQRT(1-COS(RADIANS(User_Model_Calcs!I226))^2*COS(RADIANS(User_Model_Calcs!B226))^2)))</f>
        <v>30.465925639233511</v>
      </c>
      <c r="P226">
        <f t="shared" si="22"/>
        <v>64.313887716804999</v>
      </c>
    </row>
    <row r="227" spans="1:16" x14ac:dyDescent="0.25">
      <c r="A227">
        <v>114.5</v>
      </c>
      <c r="B227">
        <v>-28.9</v>
      </c>
      <c r="C227">
        <v>625</v>
      </c>
      <c r="D227">
        <f t="shared" ca="1" si="21"/>
        <v>3</v>
      </c>
      <c r="E227" s="1">
        <v>0.65</v>
      </c>
      <c r="F227">
        <v>19.899999999999999</v>
      </c>
      <c r="G227">
        <f t="shared" ca="1" si="23"/>
        <v>54.048620189015942</v>
      </c>
      <c r="H227">
        <f t="shared" ca="1" si="24"/>
        <v>20.61557778026074</v>
      </c>
      <c r="I227">
        <f>User_Model_Calcs!A227-Sat_Data!$B$5</f>
        <v>4.5</v>
      </c>
      <c r="J227">
        <f>(Earth_Data!$B$1/SQRT(1-Earth_Data!$B$2^2*SIN(RADIANS(User_Model_Calcs!B227))^2))*COS(RADIANS(User_Model_Calcs!B227))</f>
        <v>5588.2058385389619</v>
      </c>
      <c r="K227">
        <f>((Earth_Data!$B$1*(1-Earth_Data!$B$2^2))/SQRT(1-Earth_Data!$B$2^2*SIN(RADIANS(User_Model_Calcs!B227))^2))*SIN(RADIANS(User_Model_Calcs!B227))</f>
        <v>-3064.2037543211281</v>
      </c>
      <c r="L227">
        <f t="shared" si="25"/>
        <v>-28.737460274308535</v>
      </c>
      <c r="M227">
        <f t="shared" si="26"/>
        <v>6373.1773191930442</v>
      </c>
      <c r="N227">
        <f>SQRT(User_Model_Calcs!M227^2+Sat_Data!$B$3^2-2*User_Model_Calcs!M227*Sat_Data!$B$3*COS(RADIANS(L227))*COS(RADIANS(I227)))</f>
        <v>36723.847725369233</v>
      </c>
      <c r="O227">
        <f>DEGREES(ACOS(((Earth_Data!$B$1+Sat_Data!$B$2)/User_Model_Calcs!N227)*SQRT(1-COS(RADIANS(User_Model_Calcs!I227))^2*COS(RADIANS(User_Model_Calcs!B227))^2)))</f>
        <v>55.912904428292073</v>
      </c>
      <c r="P227">
        <f t="shared" si="22"/>
        <v>9.2493269915729162</v>
      </c>
    </row>
    <row r="228" spans="1:16" x14ac:dyDescent="0.25">
      <c r="A228">
        <v>114.863</v>
      </c>
      <c r="B228">
        <v>-28.888999999999999</v>
      </c>
      <c r="C228">
        <v>950</v>
      </c>
      <c r="D228">
        <f t="shared" ca="1" si="21"/>
        <v>3</v>
      </c>
      <c r="E228" s="1">
        <v>0.65</v>
      </c>
      <c r="F228">
        <v>19.899999999999999</v>
      </c>
      <c r="G228">
        <f t="shared" ca="1" si="23"/>
        <v>54.048620189015942</v>
      </c>
      <c r="H228">
        <f t="shared" ca="1" si="24"/>
        <v>16.460539870172774</v>
      </c>
      <c r="I228">
        <f>User_Model_Calcs!A228-Sat_Data!$B$5</f>
        <v>4.8629999999999995</v>
      </c>
      <c r="J228">
        <f>(Earth_Data!$B$1/SQRT(1-Earth_Data!$B$2^2*SIN(RADIANS(User_Model_Calcs!B228))^2))*COS(RADIANS(User_Model_Calcs!B228))</f>
        <v>5588.794941758084</v>
      </c>
      <c r="K228">
        <f>((Earth_Data!$B$1*(1-Earth_Data!$B$2^2))/SQRT(1-Earth_Data!$B$2^2*SIN(RADIANS(User_Model_Calcs!B228))^2))*SIN(RADIANS(User_Model_Calcs!B228))</f>
        <v>-3063.1363535192399</v>
      </c>
      <c r="L228">
        <f t="shared" si="25"/>
        <v>-28.726499765226183</v>
      </c>
      <c r="M228">
        <f t="shared" si="26"/>
        <v>6373.1807773883129</v>
      </c>
      <c r="N228">
        <f>SQRT(User_Model_Calcs!M228^2+Sat_Data!$B$3^2-2*User_Model_Calcs!M228*Sat_Data!$B$3*COS(RADIANS(L228))*COS(RADIANS(I228)))</f>
        <v>36726.491935789432</v>
      </c>
      <c r="O228">
        <f>DEGREES(ACOS(((Earth_Data!$B$1+Sat_Data!$B$2)/User_Model_Calcs!N228)*SQRT(1-COS(RADIANS(User_Model_Calcs!I228))^2*COS(RADIANS(User_Model_Calcs!B228))^2)))</f>
        <v>55.864567222939435</v>
      </c>
      <c r="P228">
        <f t="shared" si="22"/>
        <v>9.9877698928923291</v>
      </c>
    </row>
    <row r="229" spans="1:16" x14ac:dyDescent="0.25">
      <c r="A229">
        <v>114.863</v>
      </c>
      <c r="B229">
        <v>-28.888999999999999</v>
      </c>
      <c r="C229">
        <v>950</v>
      </c>
      <c r="D229">
        <f t="shared" ca="1" si="21"/>
        <v>0.75</v>
      </c>
      <c r="E229" s="1">
        <v>0.65</v>
      </c>
      <c r="F229">
        <v>19.899999999999999</v>
      </c>
      <c r="G229">
        <f t="shared" ca="1" si="23"/>
        <v>42.007420362456692</v>
      </c>
      <c r="H229">
        <f t="shared" ca="1" si="24"/>
        <v>15.865244645662784</v>
      </c>
      <c r="I229">
        <f>User_Model_Calcs!A229-Sat_Data!$B$5</f>
        <v>4.8629999999999995</v>
      </c>
      <c r="J229">
        <f>(Earth_Data!$B$1/SQRT(1-Earth_Data!$B$2^2*SIN(RADIANS(User_Model_Calcs!B229))^2))*COS(RADIANS(User_Model_Calcs!B229))</f>
        <v>5588.794941758084</v>
      </c>
      <c r="K229">
        <f>((Earth_Data!$B$1*(1-Earth_Data!$B$2^2))/SQRT(1-Earth_Data!$B$2^2*SIN(RADIANS(User_Model_Calcs!B229))^2))*SIN(RADIANS(User_Model_Calcs!B229))</f>
        <v>-3063.1363535192399</v>
      </c>
      <c r="L229">
        <f t="shared" si="25"/>
        <v>-28.726499765226183</v>
      </c>
      <c r="M229">
        <f t="shared" si="26"/>
        <v>6373.1807773883129</v>
      </c>
      <c r="N229">
        <f>SQRT(User_Model_Calcs!M229^2+Sat_Data!$B$3^2-2*User_Model_Calcs!M229*Sat_Data!$B$3*COS(RADIANS(L229))*COS(RADIANS(I229)))</f>
        <v>36726.491935789432</v>
      </c>
      <c r="O229">
        <f>DEGREES(ACOS(((Earth_Data!$B$1+Sat_Data!$B$2)/User_Model_Calcs!N229)*SQRT(1-COS(RADIANS(User_Model_Calcs!I229))^2*COS(RADIANS(User_Model_Calcs!B229))^2)))</f>
        <v>55.864567222939435</v>
      </c>
      <c r="P229">
        <f t="shared" si="22"/>
        <v>9.9877698928923291</v>
      </c>
    </row>
    <row r="230" spans="1:16" x14ac:dyDescent="0.25">
      <c r="A230">
        <v>149.05600000000001</v>
      </c>
      <c r="B230">
        <v>-28.856000000000002</v>
      </c>
      <c r="C230">
        <v>2500</v>
      </c>
      <c r="D230">
        <f t="shared" ca="1" si="21"/>
        <v>3</v>
      </c>
      <c r="E230" s="1">
        <v>0.65</v>
      </c>
      <c r="F230">
        <v>19.899999999999999</v>
      </c>
      <c r="G230">
        <f t="shared" ca="1" si="23"/>
        <v>54.048620189015942</v>
      </c>
      <c r="H230">
        <f t="shared" ca="1" si="24"/>
        <v>23.126575822841897</v>
      </c>
      <c r="I230">
        <f>User_Model_Calcs!A230-Sat_Data!$B$5</f>
        <v>39.056000000000012</v>
      </c>
      <c r="J230">
        <f>(Earth_Data!$B$1/SQRT(1-Earth_Data!$B$2^2*SIN(RADIANS(User_Model_Calcs!B230))^2))*COS(RADIANS(User_Model_Calcs!B230))</f>
        <v>5590.561015937813</v>
      </c>
      <c r="K230">
        <f>((Earth_Data!$B$1*(1-Earth_Data!$B$2^2))/SQRT(1-Earth_Data!$B$2^2*SIN(RADIANS(User_Model_Calcs!B230))^2))*SIN(RADIANS(User_Model_Calcs!B230))</f>
        <v>-3059.9334832533841</v>
      </c>
      <c r="L230">
        <f t="shared" si="25"/>
        <v>-28.69361838093176</v>
      </c>
      <c r="M230">
        <f t="shared" si="26"/>
        <v>6373.1911468948447</v>
      </c>
      <c r="N230">
        <f>SQRT(User_Model_Calcs!M230^2+Sat_Data!$B$3^2-2*User_Model_Calcs!M230*Sat_Data!$B$3*COS(RADIANS(L230))*COS(RADIANS(I230)))</f>
        <v>38109.616472754969</v>
      </c>
      <c r="O230">
        <f>DEGREES(ACOS(((Earth_Data!$B$1+Sat_Data!$B$2)/User_Model_Calcs!N230)*SQRT(1-COS(RADIANS(User_Model_Calcs!I230))^2*COS(RADIANS(User_Model_Calcs!B230))^2)))</f>
        <v>35.79611557023437</v>
      </c>
      <c r="P230">
        <f t="shared" si="22"/>
        <v>59.256493217924806</v>
      </c>
    </row>
    <row r="231" spans="1:16" x14ac:dyDescent="0.25">
      <c r="A231">
        <v>147.44900000000001</v>
      </c>
      <c r="B231">
        <v>-28.826000000000001</v>
      </c>
      <c r="C231">
        <v>6250</v>
      </c>
      <c r="D231">
        <f t="shared" ca="1" si="21"/>
        <v>0.75</v>
      </c>
      <c r="E231" s="1">
        <v>0.65</v>
      </c>
      <c r="F231">
        <v>19.899999999999999</v>
      </c>
      <c r="G231">
        <f t="shared" ca="1" si="23"/>
        <v>42.007420362456692</v>
      </c>
      <c r="H231">
        <f t="shared" ca="1" si="24"/>
        <v>22.200488676677331</v>
      </c>
      <c r="I231">
        <f>User_Model_Calcs!A231-Sat_Data!$B$5</f>
        <v>37.449000000000012</v>
      </c>
      <c r="J231">
        <f>(Earth_Data!$B$1/SQRT(1-Earth_Data!$B$2^2*SIN(RADIANS(User_Model_Calcs!B231))^2))*COS(RADIANS(User_Model_Calcs!B231))</f>
        <v>5592.1649293922437</v>
      </c>
      <c r="K231">
        <f>((Earth_Data!$B$1*(1-Earth_Data!$B$2^2))/SQRT(1-Earth_Data!$B$2^2*SIN(RADIANS(User_Model_Calcs!B231))^2))*SIN(RADIANS(User_Model_Calcs!B231))</f>
        <v>-3057.0209143777211</v>
      </c>
      <c r="L231">
        <f t="shared" si="25"/>
        <v>-28.663726399363178</v>
      </c>
      <c r="M231">
        <f t="shared" si="26"/>
        <v>6373.2005670987128</v>
      </c>
      <c r="N231">
        <f>SQRT(User_Model_Calcs!M231^2+Sat_Data!$B$3^2-2*User_Model_Calcs!M231*Sat_Data!$B$3*COS(RADIANS(L231))*COS(RADIANS(I231)))</f>
        <v>38000.648656538877</v>
      </c>
      <c r="O231">
        <f>DEGREES(ACOS(((Earth_Data!$B$1+Sat_Data!$B$2)/User_Model_Calcs!N231)*SQRT(1-COS(RADIANS(User_Model_Calcs!I231))^2*COS(RADIANS(User_Model_Calcs!B231))^2)))</f>
        <v>37.133881878932833</v>
      </c>
      <c r="P231">
        <f t="shared" si="22"/>
        <v>57.809125440456668</v>
      </c>
    </row>
    <row r="232" spans="1:16" x14ac:dyDescent="0.25">
      <c r="A232">
        <v>121.101</v>
      </c>
      <c r="B232">
        <v>-28.821000000000002</v>
      </c>
      <c r="C232">
        <v>2500</v>
      </c>
      <c r="D232">
        <f t="shared" ca="1" si="21"/>
        <v>0.75</v>
      </c>
      <c r="E232" s="1">
        <v>0.65</v>
      </c>
      <c r="F232">
        <v>19.899999999999999</v>
      </c>
      <c r="G232">
        <f t="shared" ca="1" si="23"/>
        <v>42.007420362456692</v>
      </c>
      <c r="H232">
        <f t="shared" ca="1" si="24"/>
        <v>16.204120251683889</v>
      </c>
      <c r="I232">
        <f>User_Model_Calcs!A232-Sat_Data!$B$5</f>
        <v>11.100999999999999</v>
      </c>
      <c r="J232">
        <f>(Earth_Data!$B$1/SQRT(1-Earth_Data!$B$2^2*SIN(RADIANS(User_Model_Calcs!B232))^2))*COS(RADIANS(User_Model_Calcs!B232))</f>
        <v>5592.4320993326583</v>
      </c>
      <c r="K232">
        <f>((Earth_Data!$B$1*(1-Earth_Data!$B$2^2))/SQRT(1-Earth_Data!$B$2^2*SIN(RADIANS(User_Model_Calcs!B232))^2))*SIN(RADIANS(User_Model_Calcs!B232))</f>
        <v>-3056.5354058612697</v>
      </c>
      <c r="L232">
        <f t="shared" si="25"/>
        <v>-28.658744419645934</v>
      </c>
      <c r="M232">
        <f t="shared" si="26"/>
        <v>6373.2021365189566</v>
      </c>
      <c r="N232">
        <f>SQRT(User_Model_Calcs!M232^2+Sat_Data!$B$3^2-2*User_Model_Calcs!M232*Sat_Data!$B$3*COS(RADIANS(L232))*COS(RADIANS(I232)))</f>
        <v>36819.236754730213</v>
      </c>
      <c r="O232">
        <f>DEGREES(ACOS(((Earth_Data!$B$1+Sat_Data!$B$2)/User_Model_Calcs!N232)*SQRT(1-COS(RADIANS(User_Model_Calcs!I232))^2*COS(RADIANS(User_Model_Calcs!B232))^2)))</f>
        <v>54.205586303748021</v>
      </c>
      <c r="P232">
        <f t="shared" si="22"/>
        <v>22.146921808028363</v>
      </c>
    </row>
    <row r="233" spans="1:16" x14ac:dyDescent="0.25">
      <c r="A233">
        <v>143.70500000000001</v>
      </c>
      <c r="B233">
        <v>-28.82</v>
      </c>
      <c r="C233">
        <v>1250</v>
      </c>
      <c r="D233">
        <f t="shared" ca="1" si="21"/>
        <v>3</v>
      </c>
      <c r="E233" s="1">
        <v>0.65</v>
      </c>
      <c r="F233">
        <v>19.899999999999999</v>
      </c>
      <c r="G233">
        <f t="shared" ca="1" si="23"/>
        <v>54.048620189015942</v>
      </c>
      <c r="H233">
        <f t="shared" ca="1" si="24"/>
        <v>20.18857141706156</v>
      </c>
      <c r="I233">
        <f>User_Model_Calcs!A233-Sat_Data!$B$5</f>
        <v>33.705000000000013</v>
      </c>
      <c r="J233">
        <f>(Earth_Data!$B$1/SQRT(1-Earth_Data!$B$2^2*SIN(RADIANS(User_Model_Calcs!B233))^2))*COS(RADIANS(User_Model_Calcs!B233))</f>
        <v>5592.4855282126828</v>
      </c>
      <c r="K233">
        <f>((Earth_Data!$B$1*(1-Earth_Data!$B$2^2))/SQRT(1-Earth_Data!$B$2^2*SIN(RADIANS(User_Model_Calcs!B233))^2))*SIN(RADIANS(User_Model_Calcs!B233))</f>
        <v>-3056.4383014034815</v>
      </c>
      <c r="L233">
        <f t="shared" si="25"/>
        <v>-28.65774802429241</v>
      </c>
      <c r="M233">
        <f t="shared" si="26"/>
        <v>6373.2024503819503</v>
      </c>
      <c r="N233">
        <f>SQRT(User_Model_Calcs!M233^2+Sat_Data!$B$3^2-2*User_Model_Calcs!M233*Sat_Data!$B$3*COS(RADIANS(L233))*COS(RADIANS(I233)))</f>
        <v>37763.762862659089</v>
      </c>
      <c r="O233">
        <f>DEGREES(ACOS(((Earth_Data!$B$1+Sat_Data!$B$2)/User_Model_Calcs!N233)*SQRT(1-COS(RADIANS(User_Model_Calcs!I233))^2*COS(RADIANS(User_Model_Calcs!B233))^2)))</f>
        <v>40.143084467904821</v>
      </c>
      <c r="P233">
        <f t="shared" si="22"/>
        <v>54.14507008115131</v>
      </c>
    </row>
    <row r="234" spans="1:16" x14ac:dyDescent="0.25">
      <c r="A234">
        <v>121.003</v>
      </c>
      <c r="B234">
        <v>-28.812000000000001</v>
      </c>
      <c r="C234">
        <v>2500</v>
      </c>
      <c r="D234">
        <f t="shared" ca="1" si="21"/>
        <v>1.2</v>
      </c>
      <c r="E234" s="1">
        <v>0.65</v>
      </c>
      <c r="F234">
        <v>19.899999999999999</v>
      </c>
      <c r="G234">
        <f t="shared" ca="1" si="23"/>
        <v>46.089820015575185</v>
      </c>
      <c r="H234">
        <f t="shared" ca="1" si="24"/>
        <v>17.873303859682778</v>
      </c>
      <c r="I234">
        <f>User_Model_Calcs!A234-Sat_Data!$B$5</f>
        <v>11.003</v>
      </c>
      <c r="J234">
        <f>(Earth_Data!$B$1/SQRT(1-Earth_Data!$B$2^2*SIN(RADIANS(User_Model_Calcs!B234))^2))*COS(RADIANS(User_Model_Calcs!B234))</f>
        <v>5592.9128979535571</v>
      </c>
      <c r="K234">
        <f>((Earth_Data!$B$1*(1-Earth_Data!$B$2^2))/SQRT(1-Earth_Data!$B$2^2*SIN(RADIANS(User_Model_Calcs!B234))^2))*SIN(RADIANS(User_Model_Calcs!B234))</f>
        <v>-3055.6614326921763</v>
      </c>
      <c r="L234">
        <f t="shared" si="25"/>
        <v>-28.649776868542595</v>
      </c>
      <c r="M234">
        <f t="shared" si="26"/>
        <v>6373.2049610331587</v>
      </c>
      <c r="N234">
        <f>SQRT(User_Model_Calcs!M234^2+Sat_Data!$B$3^2-2*User_Model_Calcs!M234*Sat_Data!$B$3*COS(RADIANS(L234))*COS(RADIANS(I234)))</f>
        <v>36816.596797230668</v>
      </c>
      <c r="O234">
        <f>DEGREES(ACOS(((Earth_Data!$B$1+Sat_Data!$B$2)/User_Model_Calcs!N234)*SQRT(1-COS(RADIANS(User_Model_Calcs!I234))^2*COS(RADIANS(User_Model_Calcs!B234))^2)))</f>
        <v>54.251890973646532</v>
      </c>
      <c r="P234">
        <f t="shared" si="22"/>
        <v>21.971314102003699</v>
      </c>
    </row>
    <row r="235" spans="1:16" x14ac:dyDescent="0.25">
      <c r="A235">
        <v>140.61500000000001</v>
      </c>
      <c r="B235">
        <v>-28.709</v>
      </c>
      <c r="C235">
        <v>950</v>
      </c>
      <c r="D235">
        <f t="shared" ca="1" si="21"/>
        <v>0.75</v>
      </c>
      <c r="E235" s="1">
        <v>0.65</v>
      </c>
      <c r="F235">
        <v>19.899999999999999</v>
      </c>
      <c r="G235">
        <f t="shared" ca="1" si="23"/>
        <v>42.007420362456692</v>
      </c>
      <c r="H235">
        <f t="shared" ca="1" si="24"/>
        <v>21.128497853507945</v>
      </c>
      <c r="I235">
        <f>User_Model_Calcs!A235-Sat_Data!$B$5</f>
        <v>30.615000000000009</v>
      </c>
      <c r="J235">
        <f>(Earth_Data!$B$1/SQRT(1-Earth_Data!$B$2^2*SIN(RADIANS(User_Model_Calcs!B235))^2))*COS(RADIANS(User_Model_Calcs!B235))</f>
        <v>5598.4055462208262</v>
      </c>
      <c r="K235">
        <f>((Earth_Data!$B$1*(1-Earth_Data!$B$2^2))/SQRT(1-Earth_Data!$B$2^2*SIN(RADIANS(User_Model_Calcs!B235))^2))*SIN(RADIANS(User_Model_Calcs!B235))</f>
        <v>-3045.6540064323081</v>
      </c>
      <c r="L235">
        <f t="shared" si="25"/>
        <v>-28.547149361304974</v>
      </c>
      <c r="M235">
        <f t="shared" si="26"/>
        <v>6373.2372454548777</v>
      </c>
      <c r="N235">
        <f>SQRT(User_Model_Calcs!M235^2+Sat_Data!$B$3^2-2*User_Model_Calcs!M235*Sat_Data!$B$3*COS(RADIANS(L235))*COS(RADIANS(I235)))</f>
        <v>37578.399483673493</v>
      </c>
      <c r="O235">
        <f>DEGREES(ACOS(((Earth_Data!$B$1+Sat_Data!$B$2)/User_Model_Calcs!N235)*SQRT(1-COS(RADIANS(User_Model_Calcs!I235))^2*COS(RADIANS(User_Model_Calcs!B235))^2)))</f>
        <v>42.609653896047277</v>
      </c>
      <c r="P235">
        <f t="shared" si="22"/>
        <v>50.931639481639323</v>
      </c>
    </row>
    <row r="236" spans="1:16" x14ac:dyDescent="0.25">
      <c r="A236">
        <v>139.61500000000001</v>
      </c>
      <c r="B236">
        <v>-28.709</v>
      </c>
      <c r="C236">
        <v>375</v>
      </c>
      <c r="D236">
        <f t="shared" ca="1" si="21"/>
        <v>1.2</v>
      </c>
      <c r="E236" s="1">
        <v>0.65</v>
      </c>
      <c r="F236">
        <v>19.899999999999999</v>
      </c>
      <c r="G236">
        <f t="shared" ca="1" si="23"/>
        <v>46.089820015575185</v>
      </c>
      <c r="H236">
        <f t="shared" ca="1" si="24"/>
        <v>15.957578686442709</v>
      </c>
      <c r="I236">
        <f>User_Model_Calcs!A236-Sat_Data!$B$5</f>
        <v>29.615000000000009</v>
      </c>
      <c r="J236">
        <f>(Earth_Data!$B$1/SQRT(1-Earth_Data!$B$2^2*SIN(RADIANS(User_Model_Calcs!B236))^2))*COS(RADIANS(User_Model_Calcs!B236))</f>
        <v>5598.4055462208262</v>
      </c>
      <c r="K236">
        <f>((Earth_Data!$B$1*(1-Earth_Data!$B$2^2))/SQRT(1-Earth_Data!$B$2^2*SIN(RADIANS(User_Model_Calcs!B236))^2))*SIN(RADIANS(User_Model_Calcs!B236))</f>
        <v>-3045.6540064323081</v>
      </c>
      <c r="L236">
        <f t="shared" si="25"/>
        <v>-28.547149361304974</v>
      </c>
      <c r="M236">
        <f t="shared" si="26"/>
        <v>6373.2372454548777</v>
      </c>
      <c r="N236">
        <f>SQRT(User_Model_Calcs!M236^2+Sat_Data!$B$3^2-2*User_Model_Calcs!M236*Sat_Data!$B$3*COS(RADIANS(L236))*COS(RADIANS(I236)))</f>
        <v>37523.352224259601</v>
      </c>
      <c r="O236">
        <f>DEGREES(ACOS(((Earth_Data!$B$1+Sat_Data!$B$2)/User_Model_Calcs!N236)*SQRT(1-COS(RADIANS(User_Model_Calcs!I236))^2*COS(RADIANS(User_Model_Calcs!B236))^2)))</f>
        <v>43.363479546584642</v>
      </c>
      <c r="P236">
        <f t="shared" si="22"/>
        <v>49.799731532230787</v>
      </c>
    </row>
    <row r="237" spans="1:16" x14ac:dyDescent="0.25">
      <c r="A237">
        <v>155.92599999999999</v>
      </c>
      <c r="B237">
        <v>-28.658999999999999</v>
      </c>
      <c r="C237">
        <v>950</v>
      </c>
      <c r="D237">
        <f t="shared" ca="1" si="21"/>
        <v>3</v>
      </c>
      <c r="E237" s="1">
        <v>0.65</v>
      </c>
      <c r="F237">
        <v>19.899999999999999</v>
      </c>
      <c r="G237">
        <f t="shared" ca="1" si="23"/>
        <v>54.048620189015942</v>
      </c>
      <c r="H237">
        <f t="shared" ca="1" si="24"/>
        <v>21.991575415487471</v>
      </c>
      <c r="I237">
        <f>User_Model_Calcs!A237-Sat_Data!$B$5</f>
        <v>45.925999999999988</v>
      </c>
      <c r="J237">
        <f>(Earth_Data!$B$1/SQRT(1-Earth_Data!$B$2^2*SIN(RADIANS(User_Model_Calcs!B237))^2))*COS(RADIANS(User_Model_Calcs!B237))</f>
        <v>5601.0653618594824</v>
      </c>
      <c r="K237">
        <f>((Earth_Data!$B$1*(1-Earth_Data!$B$2^2))/SQRT(1-Earth_Data!$B$2^2*SIN(RADIANS(User_Model_Calcs!B237))^2))*SIN(RADIANS(User_Model_Calcs!B237))</f>
        <v>-3040.7925313477667</v>
      </c>
      <c r="L237">
        <f t="shared" si="25"/>
        <v>-28.497330933566758</v>
      </c>
      <c r="M237">
        <f t="shared" si="26"/>
        <v>6373.2528905200716</v>
      </c>
      <c r="N237">
        <f>SQRT(User_Model_Calcs!M237^2+Sat_Data!$B$3^2-2*User_Model_Calcs!M237*Sat_Data!$B$3*COS(RADIANS(L237))*COS(RADIANS(I237)))</f>
        <v>38599.064290282578</v>
      </c>
      <c r="O237">
        <f>DEGREES(ACOS(((Earth_Data!$B$1+Sat_Data!$B$2)/User_Model_Calcs!N237)*SQRT(1-COS(RADIANS(User_Model_Calcs!I237))^2*COS(RADIANS(User_Model_Calcs!B237))^2)))</f>
        <v>30.085592907347888</v>
      </c>
      <c r="P237">
        <f t="shared" si="22"/>
        <v>65.09273176479023</v>
      </c>
    </row>
    <row r="238" spans="1:16" x14ac:dyDescent="0.25">
      <c r="A238">
        <v>155.71600000000001</v>
      </c>
      <c r="B238">
        <v>-28.646999999999998</v>
      </c>
      <c r="C238">
        <v>375</v>
      </c>
      <c r="D238">
        <f t="shared" ca="1" si="21"/>
        <v>0.75</v>
      </c>
      <c r="E238" s="1">
        <v>0.65</v>
      </c>
      <c r="F238">
        <v>19.899999999999999</v>
      </c>
      <c r="G238">
        <f t="shared" ca="1" si="23"/>
        <v>42.007420362456692</v>
      </c>
      <c r="H238">
        <f t="shared" ca="1" si="24"/>
        <v>23.290902286842616</v>
      </c>
      <c r="I238">
        <f>User_Model_Calcs!A238-Sat_Data!$B$5</f>
        <v>45.716000000000008</v>
      </c>
      <c r="J238">
        <f>(Earth_Data!$B$1/SQRT(1-Earth_Data!$B$2^2*SIN(RADIANS(User_Model_Calcs!B238))^2))*COS(RADIANS(User_Model_Calcs!B238))</f>
        <v>5601.7030833415538</v>
      </c>
      <c r="K238">
        <f>((Earth_Data!$B$1*(1-Earth_Data!$B$2^2))/SQRT(1-Earth_Data!$B$2^2*SIN(RADIANS(User_Model_Calcs!B238))^2))*SIN(RADIANS(User_Model_Calcs!B238))</f>
        <v>-3039.6254374261766</v>
      </c>
      <c r="L238">
        <f t="shared" si="25"/>
        <v>-28.485374583811431</v>
      </c>
      <c r="M238">
        <f t="shared" si="26"/>
        <v>6373.2566427036772</v>
      </c>
      <c r="N238">
        <f>SQRT(User_Model_Calcs!M238^2+Sat_Data!$B$3^2-2*User_Model_Calcs!M238*Sat_Data!$B$3*COS(RADIANS(L238))*COS(RADIANS(I238)))</f>
        <v>38582.492470478966</v>
      </c>
      <c r="O238">
        <f>DEGREES(ACOS(((Earth_Data!$B$1+Sat_Data!$B$2)/User_Model_Calcs!N238)*SQRT(1-COS(RADIANS(User_Model_Calcs!I238))^2*COS(RADIANS(User_Model_Calcs!B238))^2)))</f>
        <v>30.272048198999119</v>
      </c>
      <c r="P238">
        <f t="shared" si="22"/>
        <v>64.940281816229046</v>
      </c>
    </row>
    <row r="239" spans="1:16" x14ac:dyDescent="0.25">
      <c r="A239">
        <v>153.51857910958867</v>
      </c>
      <c r="B239">
        <v>-28.782190758761814</v>
      </c>
      <c r="C239">
        <v>4700</v>
      </c>
      <c r="D239">
        <f t="shared" ca="1" si="21"/>
        <v>3</v>
      </c>
      <c r="E239" s="1">
        <v>0.65</v>
      </c>
      <c r="F239">
        <v>19.899999999999999</v>
      </c>
      <c r="G239">
        <f t="shared" ca="1" si="23"/>
        <v>54.048620189015942</v>
      </c>
      <c r="H239">
        <f t="shared" ca="1" si="24"/>
        <v>21.169071200000005</v>
      </c>
      <c r="I239">
        <f>User_Model_Calcs!A239-Sat_Data!$B$5</f>
        <v>43.518579109588671</v>
      </c>
      <c r="J239">
        <f>(Earth_Data!$B$1/SQRT(1-Earth_Data!$B$2^2*SIN(RADIANS(User_Model_Calcs!B239))^2))*COS(RADIANS(User_Model_Calcs!B239))</f>
        <v>5594.504384243035</v>
      </c>
      <c r="K239">
        <f>((Earth_Data!$B$1*(1-Earth_Data!$B$2^2))/SQRT(1-Earth_Data!$B$2^2*SIN(RADIANS(User_Model_Calcs!B239))^2))*SIN(RADIANS(User_Model_Calcs!B239))</f>
        <v>-3052.766182215832</v>
      </c>
      <c r="L239">
        <f t="shared" si="25"/>
        <v>-28.620075216226294</v>
      </c>
      <c r="M239">
        <f t="shared" si="26"/>
        <v>6373.2143121501231</v>
      </c>
      <c r="N239">
        <f>SQRT(User_Model_Calcs!M239^2+Sat_Data!$B$3^2-2*User_Model_Calcs!M239*Sat_Data!$B$3*COS(RADIANS(L239))*COS(RADIANS(I239)))</f>
        <v>38422.967623456861</v>
      </c>
      <c r="O239">
        <f>DEGREES(ACOS(((Earth_Data!$B$1+Sat_Data!$B$2)/User_Model_Calcs!N239)*SQRT(1-COS(RADIANS(User_Model_Calcs!I239))^2*COS(RADIANS(User_Model_Calcs!B239))^2)))</f>
        <v>32.089242521139859</v>
      </c>
      <c r="P239">
        <f t="shared" si="22"/>
        <v>63.112894931610022</v>
      </c>
    </row>
    <row r="240" spans="1:16" x14ac:dyDescent="0.25">
      <c r="A240">
        <v>155.79300000000001</v>
      </c>
      <c r="B240">
        <v>-28.606999999999999</v>
      </c>
      <c r="C240">
        <v>375</v>
      </c>
      <c r="D240">
        <f t="shared" ca="1" si="21"/>
        <v>0.75</v>
      </c>
      <c r="E240" s="1">
        <v>0.65</v>
      </c>
      <c r="F240">
        <v>19.899999999999999</v>
      </c>
      <c r="G240">
        <f t="shared" ca="1" si="23"/>
        <v>42.007420362456692</v>
      </c>
      <c r="H240">
        <f t="shared" ca="1" si="24"/>
        <v>18.969553912741585</v>
      </c>
      <c r="I240">
        <f>User_Model_Calcs!A240-Sat_Data!$B$5</f>
        <v>45.793000000000006</v>
      </c>
      <c r="J240">
        <f>(Earth_Data!$B$1/SQRT(1-Earth_Data!$B$2^2*SIN(RADIANS(User_Model_Calcs!B240))^2))*COS(RADIANS(User_Model_Calcs!B240))</f>
        <v>5603.8270478353406</v>
      </c>
      <c r="K240">
        <f>((Earth_Data!$B$1*(1-Earth_Data!$B$2^2))/SQRT(1-Earth_Data!$B$2^2*SIN(RADIANS(User_Model_Calcs!B240))^2))*SIN(RADIANS(User_Model_Calcs!B240))</f>
        <v>-3035.7341751382605</v>
      </c>
      <c r="L240">
        <f t="shared" si="25"/>
        <v>-28.445520288280736</v>
      </c>
      <c r="M240">
        <f t="shared" si="26"/>
        <v>6373.2691426106685</v>
      </c>
      <c r="N240">
        <f>SQRT(User_Model_Calcs!M240^2+Sat_Data!$B$3^2-2*User_Model_Calcs!M240*Sat_Data!$B$3*COS(RADIANS(L240))*COS(RADIANS(I240)))</f>
        <v>38586.769343018161</v>
      </c>
      <c r="O240">
        <f>DEGREES(ACOS(((Earth_Data!$B$1+Sat_Data!$B$2)/User_Model_Calcs!N240)*SQRT(1-COS(RADIANS(User_Model_Calcs!I240))^2*COS(RADIANS(User_Model_Calcs!B240))^2)))</f>
        <v>30.224041273054183</v>
      </c>
      <c r="P240">
        <f t="shared" si="22"/>
        <v>65.027397862890695</v>
      </c>
    </row>
    <row r="241" spans="1:16" x14ac:dyDescent="0.25">
      <c r="A241">
        <v>156.79300000000001</v>
      </c>
      <c r="B241">
        <v>-28.606999999999999</v>
      </c>
      <c r="C241">
        <v>375</v>
      </c>
      <c r="D241">
        <f t="shared" ca="1" si="21"/>
        <v>1.2</v>
      </c>
      <c r="E241" s="1">
        <v>0.65</v>
      </c>
      <c r="F241">
        <v>19.899999999999999</v>
      </c>
      <c r="G241">
        <f t="shared" ca="1" si="23"/>
        <v>46.089820015575185</v>
      </c>
      <c r="H241">
        <f t="shared" ca="1" si="24"/>
        <v>23.316293910080354</v>
      </c>
      <c r="I241">
        <f>User_Model_Calcs!A241-Sat_Data!$B$5</f>
        <v>46.793000000000006</v>
      </c>
      <c r="J241">
        <f>(Earth_Data!$B$1/SQRT(1-Earth_Data!$B$2^2*SIN(RADIANS(User_Model_Calcs!B241))^2))*COS(RADIANS(User_Model_Calcs!B241))</f>
        <v>5603.8270478353406</v>
      </c>
      <c r="K241">
        <f>((Earth_Data!$B$1*(1-Earth_Data!$B$2^2))/SQRT(1-Earth_Data!$B$2^2*SIN(RADIANS(User_Model_Calcs!B241))^2))*SIN(RADIANS(User_Model_Calcs!B241))</f>
        <v>-3035.7341751382605</v>
      </c>
      <c r="L241">
        <f t="shared" si="25"/>
        <v>-28.445520288280736</v>
      </c>
      <c r="M241">
        <f t="shared" si="26"/>
        <v>6373.2691426106685</v>
      </c>
      <c r="N241">
        <f>SQRT(User_Model_Calcs!M241^2+Sat_Data!$B$3^2-2*User_Model_Calcs!M241*Sat_Data!$B$3*COS(RADIANS(L241))*COS(RADIANS(I241)))</f>
        <v>38663.947633260177</v>
      </c>
      <c r="O241">
        <f>DEGREES(ACOS(((Earth_Data!$B$1+Sat_Data!$B$2)/User_Model_Calcs!N241)*SQRT(1-COS(RADIANS(User_Model_Calcs!I241))^2*COS(RADIANS(User_Model_Calcs!B241))^2)))</f>
        <v>29.360078635160988</v>
      </c>
      <c r="P241">
        <f t="shared" si="22"/>
        <v>65.785006596188623</v>
      </c>
    </row>
    <row r="242" spans="1:16" x14ac:dyDescent="0.25">
      <c r="A242">
        <v>133.92860458316989</v>
      </c>
      <c r="B242">
        <v>-28.564</v>
      </c>
      <c r="C242">
        <v>2500</v>
      </c>
      <c r="D242">
        <f t="shared" ca="1" si="21"/>
        <v>3</v>
      </c>
      <c r="E242" s="1">
        <v>0.65</v>
      </c>
      <c r="F242">
        <v>19.899999999999999</v>
      </c>
      <c r="G242">
        <f t="shared" ca="1" si="23"/>
        <v>54.048620189015942</v>
      </c>
      <c r="H242">
        <f t="shared" ca="1" si="24"/>
        <v>16.97292222050039</v>
      </c>
      <c r="I242">
        <f>User_Model_Calcs!A242-Sat_Data!$B$5</f>
        <v>23.928604583169886</v>
      </c>
      <c r="J242">
        <f>(Earth_Data!$B$1/SQRT(1-Earth_Data!$B$2^2*SIN(RADIANS(User_Model_Calcs!B242))^2))*COS(RADIANS(User_Model_Calcs!B242))</f>
        <v>5606.1072652234188</v>
      </c>
      <c r="K242">
        <f>((Earth_Data!$B$1*(1-Earth_Data!$B$2^2))/SQRT(1-Earth_Data!$B$2^2*SIN(RADIANS(User_Model_Calcs!B242))^2))*SIN(RADIANS(User_Model_Calcs!B242))</f>
        <v>-3031.5494411236868</v>
      </c>
      <c r="L242">
        <f t="shared" si="25"/>
        <v>-28.402677269774816</v>
      </c>
      <c r="M242">
        <f t="shared" si="26"/>
        <v>6373.2825673406433</v>
      </c>
      <c r="N242">
        <f>SQRT(User_Model_Calcs!M242^2+Sat_Data!$B$3^2-2*User_Model_Calcs!M242*Sat_Data!$B$3*COS(RADIANS(L242))*COS(RADIANS(I242)))</f>
        <v>37233.217122984381</v>
      </c>
      <c r="O242">
        <f>DEGREES(ACOS(((Earth_Data!$B$1+Sat_Data!$B$2)/User_Model_Calcs!N242)*SQRT(1-COS(RADIANS(User_Model_Calcs!I242))^2*COS(RADIANS(User_Model_Calcs!B242))^2)))</f>
        <v>47.528997066455986</v>
      </c>
      <c r="P242">
        <f t="shared" si="22"/>
        <v>42.86275927557768</v>
      </c>
    </row>
    <row r="243" spans="1:16" x14ac:dyDescent="0.25">
      <c r="A243">
        <v>153.01913977233409</v>
      </c>
      <c r="B243">
        <v>-28.617975327385086</v>
      </c>
      <c r="C243">
        <v>4700</v>
      </c>
      <c r="D243">
        <f t="shared" ca="1" si="21"/>
        <v>1.2</v>
      </c>
      <c r="E243" s="1">
        <v>0.65</v>
      </c>
      <c r="F243">
        <v>19.899999999999999</v>
      </c>
      <c r="G243">
        <f t="shared" ca="1" si="23"/>
        <v>46.089820015575185</v>
      </c>
      <c r="H243">
        <f t="shared" ca="1" si="24"/>
        <v>15.153118027138234</v>
      </c>
      <c r="I243">
        <f>User_Model_Calcs!A243-Sat_Data!$B$5</f>
        <v>43.019139772334086</v>
      </c>
      <c r="J243">
        <f>(Earth_Data!$B$1/SQRT(1-Earth_Data!$B$2^2*SIN(RADIANS(User_Model_Calcs!B243))^2))*COS(RADIANS(User_Model_Calcs!B243))</f>
        <v>5603.2445393844318</v>
      </c>
      <c r="K243">
        <f>((Earth_Data!$B$1*(1-Earth_Data!$B$2^2))/SQRT(1-Earth_Data!$B$2^2*SIN(RADIANS(User_Model_Calcs!B243))^2))*SIN(RADIANS(User_Model_Calcs!B243))</f>
        <v>-3036.8020173865316</v>
      </c>
      <c r="L243">
        <f t="shared" si="25"/>
        <v>-28.456455605629369</v>
      </c>
      <c r="M243">
        <f t="shared" si="26"/>
        <v>6373.2657139761841</v>
      </c>
      <c r="N243">
        <f>SQRT(User_Model_Calcs!M243^2+Sat_Data!$B$3^2-2*User_Model_Calcs!M243*Sat_Data!$B$3*COS(RADIANS(L243))*COS(RADIANS(I243)))</f>
        <v>38379.258781207333</v>
      </c>
      <c r="O243">
        <f>DEGREES(ACOS(((Earth_Data!$B$1+Sat_Data!$B$2)/User_Model_Calcs!N243)*SQRT(1-COS(RADIANS(User_Model_Calcs!I243))^2*COS(RADIANS(User_Model_Calcs!B243))^2)))</f>
        <v>32.595612244303872</v>
      </c>
      <c r="P243">
        <f t="shared" si="22"/>
        <v>62.829220965991595</v>
      </c>
    </row>
    <row r="244" spans="1:16" x14ac:dyDescent="0.25">
      <c r="A244">
        <v>156.19399999999999</v>
      </c>
      <c r="B244">
        <v>-28.291</v>
      </c>
      <c r="C244">
        <v>375</v>
      </c>
      <c r="D244">
        <f t="shared" ca="1" si="21"/>
        <v>1.2</v>
      </c>
      <c r="E244" s="1">
        <v>0.65</v>
      </c>
      <c r="F244">
        <v>19.899999999999999</v>
      </c>
      <c r="G244">
        <f t="shared" ca="1" si="23"/>
        <v>46.089820015575185</v>
      </c>
      <c r="H244">
        <f t="shared" ca="1" si="24"/>
        <v>20.587708110758264</v>
      </c>
      <c r="I244">
        <f>User_Model_Calcs!A244-Sat_Data!$B$5</f>
        <v>46.193999999999988</v>
      </c>
      <c r="J244">
        <f>(Earth_Data!$B$1/SQRT(1-Earth_Data!$B$2^2*SIN(RADIANS(User_Model_Calcs!B244))^2))*COS(RADIANS(User_Model_Calcs!B244))</f>
        <v>5620.5103264939098</v>
      </c>
      <c r="K244">
        <f>((Earth_Data!$B$1*(1-Earth_Data!$B$2^2))/SQRT(1-Earth_Data!$B$2^2*SIN(RADIANS(User_Model_Calcs!B244))^2))*SIN(RADIANS(User_Model_Calcs!B244))</f>
        <v>-3004.9420693151988</v>
      </c>
      <c r="L244">
        <f t="shared" si="25"/>
        <v>-28.130682337144584</v>
      </c>
      <c r="M244">
        <f t="shared" si="26"/>
        <v>6373.3674905943553</v>
      </c>
      <c r="N244">
        <f>SQRT(User_Model_Calcs!M244^2+Sat_Data!$B$3^2-2*User_Model_Calcs!M244*Sat_Data!$B$3*COS(RADIANS(L244))*COS(RADIANS(I244)))</f>
        <v>38604.986713246704</v>
      </c>
      <c r="O244">
        <f>DEGREES(ACOS(((Earth_Data!$B$1+Sat_Data!$B$2)/User_Model_Calcs!N244)*SQRT(1-COS(RADIANS(User_Model_Calcs!I244))^2*COS(RADIANS(User_Model_Calcs!B244))^2)))</f>
        <v>30.020398166135713</v>
      </c>
      <c r="P244">
        <f t="shared" si="22"/>
        <v>65.553602615235263</v>
      </c>
    </row>
    <row r="245" spans="1:16" x14ac:dyDescent="0.25">
      <c r="A245">
        <v>134.58000000000001</v>
      </c>
      <c r="B245">
        <v>-28.271000000000001</v>
      </c>
      <c r="C245">
        <v>950</v>
      </c>
      <c r="D245">
        <f t="shared" ca="1" si="21"/>
        <v>3</v>
      </c>
      <c r="E245" s="1">
        <v>0.65</v>
      </c>
      <c r="F245">
        <v>19.899999999999999</v>
      </c>
      <c r="G245">
        <f t="shared" ca="1" si="23"/>
        <v>54.048620189015942</v>
      </c>
      <c r="H245">
        <f t="shared" ca="1" si="24"/>
        <v>17.107317365760238</v>
      </c>
      <c r="I245">
        <f>User_Model_Calcs!A245-Sat_Data!$B$5</f>
        <v>24.580000000000013</v>
      </c>
      <c r="J245">
        <f>(Earth_Data!$B$1/SQRT(1-Earth_Data!$B$2^2*SIN(RADIANS(User_Model_Calcs!B245))^2))*COS(RADIANS(User_Model_Calcs!B245))</f>
        <v>5621.5604866749773</v>
      </c>
      <c r="K245">
        <f>((Earth_Data!$B$1*(1-Earth_Data!$B$2^2))/SQRT(1-Earth_Data!$B$2^2*SIN(RADIANS(User_Model_Calcs!B245))^2))*SIN(RADIANS(User_Model_Calcs!B245))</f>
        <v>-3002.9901598350975</v>
      </c>
      <c r="L245">
        <f t="shared" si="25"/>
        <v>-28.110756538748628</v>
      </c>
      <c r="M245">
        <f t="shared" si="26"/>
        <v>6373.373691022035</v>
      </c>
      <c r="N245">
        <f>SQRT(User_Model_Calcs!M245^2+Sat_Data!$B$3^2-2*User_Model_Calcs!M245*Sat_Data!$B$3*COS(RADIANS(L245))*COS(RADIANS(I245)))</f>
        <v>37246.965294845919</v>
      </c>
      <c r="O245">
        <f>DEGREES(ACOS(((Earth_Data!$B$1+Sat_Data!$B$2)/User_Model_Calcs!N245)*SQRT(1-COS(RADIANS(User_Model_Calcs!I245))^2*COS(RADIANS(User_Model_Calcs!B245))^2)))</f>
        <v>47.325158673668184</v>
      </c>
      <c r="P245">
        <f t="shared" si="22"/>
        <v>44.001397988890865</v>
      </c>
    </row>
    <row r="246" spans="1:16" x14ac:dyDescent="0.25">
      <c r="A246">
        <v>146.76499999999999</v>
      </c>
      <c r="B246">
        <v>-28.257999999999999</v>
      </c>
      <c r="C246">
        <v>1250</v>
      </c>
      <c r="D246">
        <f t="shared" ca="1" si="21"/>
        <v>3</v>
      </c>
      <c r="E246" s="1">
        <v>0.65</v>
      </c>
      <c r="F246">
        <v>19.899999999999999</v>
      </c>
      <c r="G246">
        <f t="shared" ca="1" si="23"/>
        <v>54.048620189015942</v>
      </c>
      <c r="H246">
        <f t="shared" ca="1" si="24"/>
        <v>19.612747799519134</v>
      </c>
      <c r="I246">
        <f>User_Model_Calcs!A246-Sat_Data!$B$5</f>
        <v>36.764999999999986</v>
      </c>
      <c r="J246">
        <f>(Earth_Data!$B$1/SQRT(1-Earth_Data!$B$2^2*SIN(RADIANS(User_Model_Calcs!B246))^2))*COS(RADIANS(User_Model_Calcs!B246))</f>
        <v>5622.2427237465372</v>
      </c>
      <c r="K246">
        <f>((Earth_Data!$B$1*(1-Earth_Data!$B$2^2))/SQRT(1-Earth_Data!$B$2^2*SIN(RADIANS(User_Model_Calcs!B246))^2))*SIN(RADIANS(User_Model_Calcs!B246))</f>
        <v>-3001.7212252122449</v>
      </c>
      <c r="L246">
        <f t="shared" si="25"/>
        <v>-28.097804811442249</v>
      </c>
      <c r="M246">
        <f t="shared" si="26"/>
        <v>6373.3777197503823</v>
      </c>
      <c r="N246">
        <f>SQRT(User_Model_Calcs!M246^2+Sat_Data!$B$3^2-2*User_Model_Calcs!M246*Sat_Data!$B$3*COS(RADIANS(L246))*COS(RADIANS(I246)))</f>
        <v>37929.187008031469</v>
      </c>
      <c r="O246">
        <f>DEGREES(ACOS(((Earth_Data!$B$1+Sat_Data!$B$2)/User_Model_Calcs!N246)*SQRT(1-COS(RADIANS(User_Model_Calcs!I246))^2*COS(RADIANS(User_Model_Calcs!B246))^2)))</f>
        <v>38.02883777054641</v>
      </c>
      <c r="P246">
        <f t="shared" si="22"/>
        <v>57.638770679773579</v>
      </c>
    </row>
    <row r="247" spans="1:16" x14ac:dyDescent="0.25">
      <c r="A247">
        <v>118.09</v>
      </c>
      <c r="B247">
        <v>-28.242999999999999</v>
      </c>
      <c r="C247">
        <v>375</v>
      </c>
      <c r="D247">
        <f t="shared" ca="1" si="21"/>
        <v>0.75</v>
      </c>
      <c r="E247" s="1">
        <v>0.65</v>
      </c>
      <c r="F247">
        <v>19.899999999999999</v>
      </c>
      <c r="G247">
        <f t="shared" ca="1" si="23"/>
        <v>42.007420362456692</v>
      </c>
      <c r="H247">
        <f t="shared" ca="1" si="24"/>
        <v>20.813300751617653</v>
      </c>
      <c r="I247">
        <f>User_Model_Calcs!A247-Sat_Data!$B$5</f>
        <v>8.0900000000000034</v>
      </c>
      <c r="J247">
        <f>(Earth_Data!$B$1/SQRT(1-Earth_Data!$B$2^2*SIN(RADIANS(User_Model_Calcs!B247))^2))*COS(RADIANS(User_Model_Calcs!B247))</f>
        <v>5623.0295609702698</v>
      </c>
      <c r="K247">
        <f>((Earth_Data!$B$1*(1-Earth_Data!$B$2^2))/SQRT(1-Earth_Data!$B$2^2*SIN(RADIANS(User_Model_Calcs!B247))^2))*SIN(RADIANS(User_Model_Calcs!B247))</f>
        <v>-3000.2568805757019</v>
      </c>
      <c r="L247">
        <f t="shared" si="25"/>
        <v>-28.082860551465991</v>
      </c>
      <c r="M247">
        <f t="shared" si="26"/>
        <v>6373.3823667647112</v>
      </c>
      <c r="N247">
        <f>SQRT(User_Model_Calcs!M247^2+Sat_Data!$B$3^2-2*User_Model_Calcs!M247*Sat_Data!$B$3*COS(RADIANS(L247))*COS(RADIANS(I247)))</f>
        <v>36728.370855575042</v>
      </c>
      <c r="O247">
        <f>DEGREES(ACOS(((Earth_Data!$B$1+Sat_Data!$B$2)/User_Model_Calcs!N247)*SQRT(1-COS(RADIANS(User_Model_Calcs!I247))^2*COS(RADIANS(User_Model_Calcs!B247))^2)))</f>
        <v>55.834803341199013</v>
      </c>
      <c r="P247">
        <f t="shared" si="22"/>
        <v>16.719170024821288</v>
      </c>
    </row>
    <row r="248" spans="1:16" x14ac:dyDescent="0.25">
      <c r="A248">
        <v>155.18700000000001</v>
      </c>
      <c r="B248">
        <v>-28.079000000000001</v>
      </c>
      <c r="C248">
        <v>2500</v>
      </c>
      <c r="D248">
        <f t="shared" ca="1" si="21"/>
        <v>1.2</v>
      </c>
      <c r="E248" s="1">
        <v>0.65</v>
      </c>
      <c r="F248">
        <v>19.899999999999999</v>
      </c>
      <c r="G248">
        <f t="shared" ca="1" si="23"/>
        <v>46.089820015575185</v>
      </c>
      <c r="H248">
        <f t="shared" ca="1" si="24"/>
        <v>23.569823664238349</v>
      </c>
      <c r="I248">
        <f>User_Model_Calcs!A248-Sat_Data!$B$5</f>
        <v>45.187000000000012</v>
      </c>
      <c r="J248">
        <f>(Earth_Data!$B$1/SQRT(1-Earth_Data!$B$2^2*SIN(RADIANS(User_Model_Calcs!B248))^2))*COS(RADIANS(User_Model_Calcs!B248))</f>
        <v>5631.6071801012622</v>
      </c>
      <c r="K248">
        <f>((Earth_Data!$B$1*(1-Earth_Data!$B$2^2))/SQRT(1-Earth_Data!$B$2^2*SIN(RADIANS(User_Model_Calcs!B248))^2))*SIN(RADIANS(User_Model_Calcs!B248))</f>
        <v>-2984.2335090895822</v>
      </c>
      <c r="L248">
        <f t="shared" si="25"/>
        <v>-27.919472820496093</v>
      </c>
      <c r="M248">
        <f t="shared" si="26"/>
        <v>6373.4330676442514</v>
      </c>
      <c r="N248">
        <f>SQRT(User_Model_Calcs!M248^2+Sat_Data!$B$3^2-2*User_Model_Calcs!M248*Sat_Data!$B$3*COS(RADIANS(L248))*COS(RADIANS(I248)))</f>
        <v>38519.157248224037</v>
      </c>
      <c r="O248">
        <f>DEGREES(ACOS(((Earth_Data!$B$1+Sat_Data!$B$2)/User_Model_Calcs!N248)*SQRT(1-COS(RADIANS(User_Model_Calcs!I248))^2*COS(RADIANS(User_Model_Calcs!B248))^2)))</f>
        <v>30.990667508454155</v>
      </c>
      <c r="P248">
        <f t="shared" si="22"/>
        <v>64.93798309394009</v>
      </c>
    </row>
    <row r="249" spans="1:16" x14ac:dyDescent="0.25">
      <c r="A249">
        <v>117.63500000000001</v>
      </c>
      <c r="B249">
        <v>-28.056000000000001</v>
      </c>
      <c r="C249">
        <v>2500</v>
      </c>
      <c r="D249">
        <f t="shared" ca="1" si="21"/>
        <v>3</v>
      </c>
      <c r="E249" s="1">
        <v>0.65</v>
      </c>
      <c r="F249">
        <v>19.899999999999999</v>
      </c>
      <c r="G249">
        <f t="shared" ca="1" si="23"/>
        <v>54.048620189015942</v>
      </c>
      <c r="H249">
        <f t="shared" ca="1" si="24"/>
        <v>21.226499669649712</v>
      </c>
      <c r="I249">
        <f>User_Model_Calcs!A249-Sat_Data!$B$5</f>
        <v>7.6350000000000051</v>
      </c>
      <c r="J249">
        <f>(Earth_Data!$B$1/SQRT(1-Earth_Data!$B$2^2*SIN(RADIANS(User_Model_Calcs!B249))^2))*COS(RADIANS(User_Model_Calcs!B249))</f>
        <v>5632.8064541704025</v>
      </c>
      <c r="K249">
        <f>((Earth_Data!$B$1*(1-Earth_Data!$B$2^2))/SQRT(1-Earth_Data!$B$2^2*SIN(RADIANS(User_Model_Calcs!B249))^2))*SIN(RADIANS(User_Model_Calcs!B249))</f>
        <v>-2981.9843987793279</v>
      </c>
      <c r="L249">
        <f t="shared" si="25"/>
        <v>-27.89655910362336</v>
      </c>
      <c r="M249">
        <f t="shared" si="26"/>
        <v>6373.4401624795264</v>
      </c>
      <c r="N249">
        <f>SQRT(User_Model_Calcs!M249^2+Sat_Data!$B$3^2-2*User_Model_Calcs!M249*Sat_Data!$B$3*COS(RADIANS(L249))*COS(RADIANS(I249)))</f>
        <v>36710.239535072033</v>
      </c>
      <c r="O249">
        <f>DEGREES(ACOS(((Earth_Data!$B$1+Sat_Data!$B$2)/User_Model_Calcs!N249)*SQRT(1-COS(RADIANS(User_Model_Calcs!I249))^2*COS(RADIANS(User_Model_Calcs!B249))^2)))</f>
        <v>56.169164506930045</v>
      </c>
      <c r="P249">
        <f t="shared" si="22"/>
        <v>15.908115070574629</v>
      </c>
    </row>
    <row r="250" spans="1:16" x14ac:dyDescent="0.25">
      <c r="A250" s="5">
        <v>157.66</v>
      </c>
      <c r="B250">
        <v>-27.942</v>
      </c>
      <c r="C250">
        <v>950</v>
      </c>
      <c r="D250">
        <f t="shared" ca="1" si="21"/>
        <v>1.2</v>
      </c>
      <c r="E250" s="1">
        <v>0.65</v>
      </c>
      <c r="F250">
        <v>19.899999999999999</v>
      </c>
      <c r="G250">
        <f t="shared" ca="1" si="23"/>
        <v>46.089820015575185</v>
      </c>
      <c r="H250">
        <f t="shared" ca="1" si="24"/>
        <v>16.311015430505336</v>
      </c>
      <c r="I250">
        <f>User_Model_Calcs!A250-Sat_Data!$B$5</f>
        <v>47.66</v>
      </c>
      <c r="J250">
        <f>(Earth_Data!$B$1/SQRT(1-Earth_Data!$B$2^2*SIN(RADIANS(User_Model_Calcs!B250))^2))*COS(RADIANS(User_Model_Calcs!B250))</f>
        <v>5638.7372901431509</v>
      </c>
      <c r="K250">
        <f>((Earth_Data!$B$1*(1-Earth_Data!$B$2^2))/SQRT(1-Earth_Data!$B$2^2*SIN(RADIANS(User_Model_Calcs!B250))^2))*SIN(RADIANS(User_Model_Calcs!B250))</f>
        <v>-2970.8296490119492</v>
      </c>
      <c r="L250">
        <f t="shared" si="25"/>
        <v>-27.782988275284637</v>
      </c>
      <c r="M250">
        <f t="shared" si="26"/>
        <v>6373.4752710510602</v>
      </c>
      <c r="N250">
        <f>SQRT(User_Model_Calcs!M250^2+Sat_Data!$B$3^2-2*User_Model_Calcs!M250*Sat_Data!$B$3*COS(RADIANS(L250))*COS(RADIANS(I250)))</f>
        <v>38706.195996719202</v>
      </c>
      <c r="O250">
        <f>DEGREES(ACOS(((Earth_Data!$B$1+Sat_Data!$B$2)/User_Model_Calcs!N250)*SQRT(1-COS(RADIANS(User_Model_Calcs!I250))^2*COS(RADIANS(User_Model_Calcs!B250))^2)))</f>
        <v>28.893326085380558</v>
      </c>
      <c r="P250">
        <f t="shared" si="22"/>
        <v>66.878918233230891</v>
      </c>
    </row>
    <row r="251" spans="1:16" x14ac:dyDescent="0.25">
      <c r="A251">
        <v>139.91800000000001</v>
      </c>
      <c r="B251">
        <v>-27.847000000000001</v>
      </c>
      <c r="C251">
        <v>375</v>
      </c>
      <c r="D251">
        <f t="shared" ca="1" si="21"/>
        <v>3</v>
      </c>
      <c r="E251" s="1">
        <v>0.65</v>
      </c>
      <c r="F251">
        <v>19.899999999999999</v>
      </c>
      <c r="G251">
        <f t="shared" ca="1" si="23"/>
        <v>54.048620189015942</v>
      </c>
      <c r="H251">
        <f t="shared" ca="1" si="24"/>
        <v>22.458130559869289</v>
      </c>
      <c r="I251">
        <f>User_Model_Calcs!A251-Sat_Data!$B$5</f>
        <v>29.918000000000006</v>
      </c>
      <c r="J251">
        <f>(Earth_Data!$B$1/SQRT(1-Earth_Data!$B$2^2*SIN(RADIANS(User_Model_Calcs!B251))^2))*COS(RADIANS(User_Model_Calcs!B251))</f>
        <v>5643.6626166764563</v>
      </c>
      <c r="K251">
        <f>((Earth_Data!$B$1*(1-Earth_Data!$B$2^2))/SQRT(1-Earth_Data!$B$2^2*SIN(RADIANS(User_Model_Calcs!B251))^2))*SIN(RADIANS(User_Model_Calcs!B251))</f>
        <v>-2961.5251662883229</v>
      </c>
      <c r="L251">
        <f t="shared" si="25"/>
        <v>-27.68834783121255</v>
      </c>
      <c r="M251">
        <f t="shared" si="26"/>
        <v>6373.5044552765812</v>
      </c>
      <c r="N251">
        <f>SQRT(User_Model_Calcs!M251^2+Sat_Data!$B$3^2-2*User_Model_Calcs!M251*Sat_Data!$B$3*COS(RADIANS(L251))*COS(RADIANS(I251)))</f>
        <v>37495.826415889656</v>
      </c>
      <c r="O251">
        <f>DEGREES(ACOS(((Earth_Data!$B$1+Sat_Data!$B$2)/User_Model_Calcs!N251)*SQRT(1-COS(RADIANS(User_Model_Calcs!I251))^2*COS(RADIANS(User_Model_Calcs!B251))^2)))</f>
        <v>43.748700327907024</v>
      </c>
      <c r="P251">
        <f t="shared" si="22"/>
        <v>50.93228970102686</v>
      </c>
    </row>
    <row r="252" spans="1:16" x14ac:dyDescent="0.25">
      <c r="A252">
        <v>147.66999999999999</v>
      </c>
      <c r="B252">
        <v>-27.771999999999998</v>
      </c>
      <c r="C252">
        <v>375</v>
      </c>
      <c r="D252">
        <f t="shared" ca="1" si="21"/>
        <v>1.2</v>
      </c>
      <c r="E252" s="1">
        <v>0.65</v>
      </c>
      <c r="F252">
        <v>19.899999999999999</v>
      </c>
      <c r="G252">
        <f t="shared" ca="1" si="23"/>
        <v>46.089820015575185</v>
      </c>
      <c r="H252">
        <f t="shared" ca="1" si="24"/>
        <v>21.559051390791598</v>
      </c>
      <c r="I252">
        <f>User_Model_Calcs!A252-Sat_Data!$B$5</f>
        <v>37.669999999999987</v>
      </c>
      <c r="J252">
        <f>(Earth_Data!$B$1/SQRT(1-Earth_Data!$B$2^2*SIN(RADIANS(User_Model_Calcs!B252))^2))*COS(RADIANS(User_Model_Calcs!B252))</f>
        <v>5647.540082972404</v>
      </c>
      <c r="K252">
        <f>((Earth_Data!$B$1*(1-Earth_Data!$B$2^2))/SQRT(1-Earth_Data!$B$2^2*SIN(RADIANS(User_Model_Calcs!B252))^2))*SIN(RADIANS(User_Model_Calcs!B252))</f>
        <v>-2954.1738518280254</v>
      </c>
      <c r="L252">
        <f t="shared" si="25"/>
        <v>-27.613632916720587</v>
      </c>
      <c r="M252">
        <f t="shared" si="26"/>
        <v>6373.5274484075444</v>
      </c>
      <c r="N252">
        <f>SQRT(User_Model_Calcs!M252^2+Sat_Data!$B$3^2-2*User_Model_Calcs!M252*Sat_Data!$B$3*COS(RADIANS(L252))*COS(RADIANS(I252)))</f>
        <v>37966.643382812937</v>
      </c>
      <c r="O252">
        <f>DEGREES(ACOS(((Earth_Data!$B$1+Sat_Data!$B$2)/User_Model_Calcs!N252)*SQRT(1-COS(RADIANS(User_Model_Calcs!I252))^2*COS(RADIANS(User_Model_Calcs!B252))^2)))</f>
        <v>37.561502912153685</v>
      </c>
      <c r="P252">
        <f t="shared" si="22"/>
        <v>58.887874303821754</v>
      </c>
    </row>
    <row r="253" spans="1:16" x14ac:dyDescent="0.25">
      <c r="A253">
        <v>153.345</v>
      </c>
      <c r="B253">
        <v>-27.76</v>
      </c>
      <c r="C253">
        <v>950</v>
      </c>
      <c r="D253">
        <f t="shared" ca="1" si="21"/>
        <v>3</v>
      </c>
      <c r="E253" s="1">
        <v>0.65</v>
      </c>
      <c r="F253">
        <v>19.899999999999999</v>
      </c>
      <c r="G253">
        <f t="shared" ca="1" si="23"/>
        <v>54.048620189015942</v>
      </c>
      <c r="H253">
        <f t="shared" ca="1" si="24"/>
        <v>15.204528594684778</v>
      </c>
      <c r="I253">
        <f>User_Model_Calcs!A253-Sat_Data!$B$5</f>
        <v>43.344999999999999</v>
      </c>
      <c r="J253">
        <f>(Earth_Data!$B$1/SQRT(1-Earth_Data!$B$2^2*SIN(RADIANS(User_Model_Calcs!B253))^2))*COS(RADIANS(User_Model_Calcs!B253))</f>
        <v>5648.1595805404331</v>
      </c>
      <c r="K253">
        <f>((Earth_Data!$B$1*(1-Earth_Data!$B$2^2))/SQRT(1-Earth_Data!$B$2^2*SIN(RADIANS(User_Model_Calcs!B253))^2))*SIN(RADIANS(User_Model_Calcs!B253))</f>
        <v>-2952.9971781674822</v>
      </c>
      <c r="L253">
        <f t="shared" si="25"/>
        <v>-27.601678630606582</v>
      </c>
      <c r="M253">
        <f t="shared" si="26"/>
        <v>6373.5311234445062</v>
      </c>
      <c r="N253">
        <f>SQRT(User_Model_Calcs!M253^2+Sat_Data!$B$3^2-2*User_Model_Calcs!M253*Sat_Data!$B$3*COS(RADIANS(L253))*COS(RADIANS(I253)))</f>
        <v>38367.374178402752</v>
      </c>
      <c r="O253">
        <f>DEGREES(ACOS(((Earth_Data!$B$1+Sat_Data!$B$2)/User_Model_Calcs!N253)*SQRT(1-COS(RADIANS(User_Model_Calcs!I253))^2*COS(RADIANS(User_Model_Calcs!B253))^2)))</f>
        <v>32.736976690023312</v>
      </c>
      <c r="P253">
        <f t="shared" si="22"/>
        <v>63.734355583524078</v>
      </c>
    </row>
    <row r="254" spans="1:16" x14ac:dyDescent="0.25">
      <c r="A254">
        <v>156.69292685720112</v>
      </c>
      <c r="B254">
        <v>-27.731999999999999</v>
      </c>
      <c r="C254">
        <v>950</v>
      </c>
      <c r="D254">
        <f t="shared" ca="1" si="21"/>
        <v>3</v>
      </c>
      <c r="E254" s="1">
        <v>0.65</v>
      </c>
      <c r="F254">
        <v>19.899999999999999</v>
      </c>
      <c r="G254">
        <f t="shared" ca="1" si="23"/>
        <v>54.048620189015942</v>
      </c>
      <c r="H254">
        <f t="shared" ca="1" si="24"/>
        <v>14.323553592318094</v>
      </c>
      <c r="I254">
        <f>User_Model_Calcs!A254-Sat_Data!$B$5</f>
        <v>46.692926857201115</v>
      </c>
      <c r="J254">
        <f>(Earth_Data!$B$1/SQRT(1-Earth_Data!$B$2^2*SIN(RADIANS(User_Model_Calcs!B254))^2))*COS(RADIANS(User_Model_Calcs!B254))</f>
        <v>5649.6041122015986</v>
      </c>
      <c r="K254">
        <f>((Earth_Data!$B$1*(1-Earth_Data!$B$2^2))/SQRT(1-Earth_Data!$B$2^2*SIN(RADIANS(User_Model_Calcs!B254))^2))*SIN(RADIANS(User_Model_Calcs!B254))</f>
        <v>-2950.2511098551163</v>
      </c>
      <c r="L254">
        <f t="shared" si="25"/>
        <v>-27.573785403739635</v>
      </c>
      <c r="M254">
        <f t="shared" si="26"/>
        <v>6373.5396943775722</v>
      </c>
      <c r="N254">
        <f>SQRT(User_Model_Calcs!M254^2+Sat_Data!$B$3^2-2*User_Model_Calcs!M254*Sat_Data!$B$3*COS(RADIANS(L254))*COS(RADIANS(I254)))</f>
        <v>38621.954524569002</v>
      </c>
      <c r="O254">
        <f>DEGREES(ACOS(((Earth_Data!$B$1+Sat_Data!$B$2)/User_Model_Calcs!N254)*SQRT(1-COS(RADIANS(User_Model_Calcs!I254))^2*COS(RADIANS(User_Model_Calcs!B254))^2)))</f>
        <v>29.83211052478007</v>
      </c>
      <c r="P254">
        <f t="shared" si="22"/>
        <v>66.316812529345171</v>
      </c>
    </row>
    <row r="255" spans="1:16" x14ac:dyDescent="0.25">
      <c r="A255">
        <v>151.09899999999999</v>
      </c>
      <c r="B255">
        <v>-33.884</v>
      </c>
      <c r="C255">
        <v>400</v>
      </c>
      <c r="D255">
        <f t="shared" ca="1" si="21"/>
        <v>0.75</v>
      </c>
      <c r="E255" s="1">
        <v>0.65</v>
      </c>
      <c r="F255">
        <v>19.899999999999999</v>
      </c>
      <c r="G255">
        <f t="shared" ca="1" si="23"/>
        <v>42.007420362456692</v>
      </c>
      <c r="H255">
        <f t="shared" ca="1" si="24"/>
        <v>20.310113853952238</v>
      </c>
      <c r="I255">
        <f>User_Model_Calcs!A255-Sat_Data!$B$5</f>
        <v>41.09899999999999</v>
      </c>
      <c r="J255">
        <f>(Earth_Data!$B$1/SQRT(1-Earth_Data!$B$2^2*SIN(RADIANS(User_Model_Calcs!B255))^2))*COS(RADIANS(User_Model_Calcs!B255))</f>
        <v>5300.4451997149608</v>
      </c>
      <c r="K255">
        <f>((Earth_Data!$B$1*(1-Earth_Data!$B$2^2))/SQRT(1-Earth_Data!$B$2^2*SIN(RADIANS(User_Model_Calcs!B255))^2))*SIN(RADIANS(User_Model_Calcs!B255))</f>
        <v>-3535.7734291712236</v>
      </c>
      <c r="L255">
        <f t="shared" si="25"/>
        <v>-33.706104061273166</v>
      </c>
      <c r="M255">
        <f t="shared" si="26"/>
        <v>6371.5314530821079</v>
      </c>
      <c r="N255">
        <f>SQRT(User_Model_Calcs!M255^2+Sat_Data!$B$3^2-2*User_Model_Calcs!M255*Sat_Data!$B$3*COS(RADIANS(L255))*COS(RADIANS(I255)))</f>
        <v>38491.299803951886</v>
      </c>
      <c r="O255">
        <f>DEGREES(ACOS(((Earth_Data!$B$1+Sat_Data!$B$2)/User_Model_Calcs!N255)*SQRT(1-COS(RADIANS(User_Model_Calcs!I255))^2*COS(RADIANS(User_Model_Calcs!B255))^2)))</f>
        <v>31.285439178979956</v>
      </c>
      <c r="P255">
        <f t="shared" si="22"/>
        <v>57.416865201408257</v>
      </c>
    </row>
    <row r="256" spans="1:16" x14ac:dyDescent="0.25">
      <c r="A256">
        <v>143.58699999999999</v>
      </c>
      <c r="B256">
        <v>-27.460999999999999</v>
      </c>
      <c r="C256">
        <v>375</v>
      </c>
      <c r="D256">
        <f t="shared" ca="1" si="21"/>
        <v>3</v>
      </c>
      <c r="E256" s="1">
        <v>0.65</v>
      </c>
      <c r="F256">
        <v>19.899999999999999</v>
      </c>
      <c r="G256">
        <f t="shared" ca="1" si="23"/>
        <v>54.048620189015942</v>
      </c>
      <c r="H256">
        <f t="shared" ca="1" si="24"/>
        <v>22.752309114472606</v>
      </c>
      <c r="I256">
        <f>User_Model_Calcs!A256-Sat_Data!$B$5</f>
        <v>33.586999999999989</v>
      </c>
      <c r="J256">
        <f>(Earth_Data!$B$1/SQRT(1-Earth_Data!$B$2^2*SIN(RADIANS(User_Model_Calcs!B256))^2))*COS(RADIANS(User_Model_Calcs!B256))</f>
        <v>5663.5154058622302</v>
      </c>
      <c r="K256">
        <f>((Earth_Data!$B$1*(1-Earth_Data!$B$2^2))/SQRT(1-Earth_Data!$B$2^2*SIN(RADIANS(User_Model_Calcs!B256))^2))*SIN(RADIANS(User_Model_Calcs!B256))</f>
        <v>-2923.6373007924626</v>
      </c>
      <c r="L256">
        <f t="shared" si="25"/>
        <v>-27.303826565472775</v>
      </c>
      <c r="M256">
        <f t="shared" si="26"/>
        <v>6373.6223467525788</v>
      </c>
      <c r="N256">
        <f>SQRT(User_Model_Calcs!M256^2+Sat_Data!$B$3^2-2*User_Model_Calcs!M256*Sat_Data!$B$3*COS(RADIANS(L256))*COS(RADIANS(I256)))</f>
        <v>37690.571668500139</v>
      </c>
      <c r="O256">
        <f>DEGREES(ACOS(((Earth_Data!$B$1+Sat_Data!$B$2)/User_Model_Calcs!N256)*SQRT(1-COS(RADIANS(User_Model_Calcs!I256))^2*COS(RADIANS(User_Model_Calcs!B256))^2)))</f>
        <v>41.110403830162859</v>
      </c>
      <c r="P256">
        <f t="shared" si="22"/>
        <v>55.223097966424945</v>
      </c>
    </row>
    <row r="257" spans="1:16" x14ac:dyDescent="0.25">
      <c r="A257">
        <v>151.09700000000001</v>
      </c>
      <c r="B257">
        <v>-33.881999999999998</v>
      </c>
      <c r="C257">
        <v>950</v>
      </c>
      <c r="D257">
        <f t="shared" ca="1" si="21"/>
        <v>1.2</v>
      </c>
      <c r="E257" s="1">
        <v>0.65</v>
      </c>
      <c r="F257">
        <v>19.899999999999999</v>
      </c>
      <c r="G257">
        <f t="shared" ca="1" si="23"/>
        <v>46.089820015575185</v>
      </c>
      <c r="H257">
        <f t="shared" ca="1" si="24"/>
        <v>22.610735354520045</v>
      </c>
      <c r="I257">
        <f>User_Model_Calcs!A257-Sat_Data!$B$5</f>
        <v>41.097000000000008</v>
      </c>
      <c r="J257">
        <f>(Earth_Data!$B$1/SQRT(1-Earth_Data!$B$2^2*SIN(RADIANS(User_Model_Calcs!B257))^2))*COS(RADIANS(User_Model_Calcs!B257))</f>
        <v>5300.5688756074142</v>
      </c>
      <c r="K257">
        <f>((Earth_Data!$B$1*(1-Earth_Data!$B$2^2))/SQRT(1-Earth_Data!$B$2^2*SIN(RADIANS(User_Model_Calcs!B257))^2))*SIN(RADIANS(User_Model_Calcs!B257))</f>
        <v>-3535.5892620133345</v>
      </c>
      <c r="L257">
        <f t="shared" si="25"/>
        <v>-33.704109176622183</v>
      </c>
      <c r="M257">
        <f t="shared" si="26"/>
        <v>6371.5321418574076</v>
      </c>
      <c r="N257">
        <f>SQRT(User_Model_Calcs!M257^2+Sat_Data!$B$3^2-2*User_Model_Calcs!M257*Sat_Data!$B$3*COS(RADIANS(L257))*COS(RADIANS(I257)))</f>
        <v>38491.06459378307</v>
      </c>
      <c r="O257">
        <f>DEGREES(ACOS(((Earth_Data!$B$1+Sat_Data!$B$2)/User_Model_Calcs!N257)*SQRT(1-COS(RADIANS(User_Model_Calcs!I257))^2*COS(RADIANS(User_Model_Calcs!B257))^2)))</f>
        <v>31.288130524317832</v>
      </c>
      <c r="P257">
        <f t="shared" si="22"/>
        <v>57.416384584860538</v>
      </c>
    </row>
    <row r="258" spans="1:16" x14ac:dyDescent="0.25">
      <c r="A258">
        <v>155.54826679945637</v>
      </c>
      <c r="B258">
        <v>-27.303999999999998</v>
      </c>
      <c r="C258">
        <v>950</v>
      </c>
      <c r="D258">
        <f t="shared" ref="D258:D321" ca="1" si="27">CHOOSE(RANDBETWEEN(1,3),0.75,1.2,3)</f>
        <v>1.2</v>
      </c>
      <c r="E258" s="1">
        <v>0.65</v>
      </c>
      <c r="F258">
        <v>19.899999999999999</v>
      </c>
      <c r="G258">
        <f t="shared" ca="1" si="23"/>
        <v>46.089820015575185</v>
      </c>
      <c r="H258">
        <f t="shared" ca="1" si="24"/>
        <v>22.022196007844521</v>
      </c>
      <c r="I258">
        <f>User_Model_Calcs!A258-Sat_Data!$B$5</f>
        <v>45.548266799456371</v>
      </c>
      <c r="J258">
        <f>(Earth_Data!$B$1/SQRT(1-Earth_Data!$B$2^2*SIN(RADIANS(User_Model_Calcs!B258))^2))*COS(RADIANS(User_Model_Calcs!B258))</f>
        <v>5671.5168312088945</v>
      </c>
      <c r="K258">
        <f>((Earth_Data!$B$1*(1-Earth_Data!$B$2^2))/SQRT(1-Earth_Data!$B$2^2*SIN(RADIANS(User_Model_Calcs!B258))^2))*SIN(RADIANS(User_Model_Calcs!B258))</f>
        <v>-2908.1894402889043</v>
      </c>
      <c r="L258">
        <f t="shared" si="25"/>
        <v>-27.147436150870625</v>
      </c>
      <c r="M258">
        <f t="shared" si="26"/>
        <v>6373.6699779086202</v>
      </c>
      <c r="N258">
        <f>SQRT(User_Model_Calcs!M258^2+Sat_Data!$B$3^2-2*User_Model_Calcs!M258*Sat_Data!$B$3*COS(RADIANS(L258))*COS(RADIANS(I258)))</f>
        <v>38516.262856543057</v>
      </c>
      <c r="O258">
        <f>DEGREES(ACOS(((Earth_Data!$B$1+Sat_Data!$B$2)/User_Model_Calcs!N258)*SQRT(1-COS(RADIANS(User_Model_Calcs!I258))^2*COS(RADIANS(User_Model_Calcs!B258))^2)))</f>
        <v>31.026361860793529</v>
      </c>
      <c r="P258">
        <f t="shared" ref="P258:P321" si="28">DEGREES(ASIN(SIN(RADIANS(ABS(I258)))/(SIN(ACOS(COS(RADIANS(I258))*COS(RADIANS(B258)))))))</f>
        <v>65.771508587964021</v>
      </c>
    </row>
    <row r="259" spans="1:16" x14ac:dyDescent="0.25">
      <c r="A259">
        <v>117.06699999999999</v>
      </c>
      <c r="B259">
        <v>-27.242000000000001</v>
      </c>
      <c r="C259">
        <v>625</v>
      </c>
      <c r="D259">
        <f t="shared" ca="1" si="27"/>
        <v>3</v>
      </c>
      <c r="E259" s="1">
        <v>0.65</v>
      </c>
      <c r="F259">
        <v>19.899999999999999</v>
      </c>
      <c r="G259">
        <f t="shared" ref="G259:G322" ca="1" si="29">20.4+20*LOG(F259)+20*LOG(D259)+10*LOG(E259)</f>
        <v>54.048620189015942</v>
      </c>
      <c r="H259">
        <f t="shared" ref="H259:H322" ca="1" si="30">RAND()*(24-14)+14</f>
        <v>19.494822497137825</v>
      </c>
      <c r="I259">
        <f>User_Model_Calcs!A259-Sat_Data!$B$5</f>
        <v>7.0669999999999931</v>
      </c>
      <c r="J259">
        <f>(Earth_Data!$B$1/SQRT(1-Earth_Data!$B$2^2*SIN(RADIANS(User_Model_Calcs!B259))^2))*COS(RADIANS(User_Model_Calcs!B259))</f>
        <v>5674.6649166883399</v>
      </c>
      <c r="K259">
        <f>((Earth_Data!$B$1*(1-Earth_Data!$B$2^2))/SQRT(1-Earth_Data!$B$2^2*SIN(RADIANS(User_Model_Calcs!B259))^2))*SIN(RADIANS(User_Model_Calcs!B259))</f>
        <v>-2902.0830777589795</v>
      </c>
      <c r="L259">
        <f t="shared" ref="L259:L322" si="31">DEGREES(ATAN((K259/J259)))</f>
        <v>-27.085678167453604</v>
      </c>
      <c r="M259">
        <f t="shared" ref="M259:M322" si="32">SQRT(J259^2+K259^2)</f>
        <v>6373.6887362741927</v>
      </c>
      <c r="N259">
        <f>SQRT(User_Model_Calcs!M259^2+Sat_Data!$B$3^2-2*User_Model_Calcs!M259*Sat_Data!$B$3*COS(RADIANS(L259))*COS(RADIANS(I259)))</f>
        <v>36654.322041036634</v>
      </c>
      <c r="O259">
        <f>DEGREES(ACOS(((Earth_Data!$B$1+Sat_Data!$B$2)/User_Model_Calcs!N259)*SQRT(1-COS(RADIANS(User_Model_Calcs!I259))^2*COS(RADIANS(User_Model_Calcs!B259))^2)))</f>
        <v>57.222169737462188</v>
      </c>
      <c r="P259">
        <f t="shared" si="28"/>
        <v>15.153815359638806</v>
      </c>
    </row>
    <row r="260" spans="1:16" x14ac:dyDescent="0.25">
      <c r="A260">
        <v>149.375</v>
      </c>
      <c r="B260">
        <v>-27.111999999999998</v>
      </c>
      <c r="C260">
        <v>2500</v>
      </c>
      <c r="D260">
        <f t="shared" ca="1" si="27"/>
        <v>0.75</v>
      </c>
      <c r="E260" s="1">
        <v>0.65</v>
      </c>
      <c r="F260">
        <v>19.899999999999999</v>
      </c>
      <c r="G260">
        <f t="shared" ca="1" si="29"/>
        <v>42.007420362456692</v>
      </c>
      <c r="H260">
        <f t="shared" ca="1" si="30"/>
        <v>19.467274415753725</v>
      </c>
      <c r="I260">
        <f>User_Model_Calcs!A260-Sat_Data!$B$5</f>
        <v>39.375</v>
      </c>
      <c r="J260">
        <f>(Earth_Data!$B$1/SQRT(1-Earth_Data!$B$2^2*SIN(RADIANS(User_Model_Calcs!B260))^2))*COS(RADIANS(User_Model_Calcs!B260))</f>
        <v>5681.2441878476629</v>
      </c>
      <c r="K260">
        <f>((Earth_Data!$B$1*(1-Earth_Data!$B$2^2))/SQRT(1-Earth_Data!$B$2^2*SIN(RADIANS(User_Model_Calcs!B260))^2))*SIN(RADIANS(User_Model_Calcs!B260))</f>
        <v>-2889.2685503622724</v>
      </c>
      <c r="L260">
        <f t="shared" si="31"/>
        <v>-26.956187983414111</v>
      </c>
      <c r="M260">
        <f t="shared" si="32"/>
        <v>6373.7279733343939</v>
      </c>
      <c r="N260">
        <f>SQRT(User_Model_Calcs!M260^2+Sat_Data!$B$3^2-2*User_Model_Calcs!M260*Sat_Data!$B$3*COS(RADIANS(L260))*COS(RADIANS(I260)))</f>
        <v>38053.881267101118</v>
      </c>
      <c r="O260">
        <f>DEGREES(ACOS(((Earth_Data!$B$1+Sat_Data!$B$2)/User_Model_Calcs!N260)*SQRT(1-COS(RADIANS(User_Model_Calcs!I260))^2*COS(RADIANS(User_Model_Calcs!B260))^2)))</f>
        <v>36.484066298116261</v>
      </c>
      <c r="P260">
        <f t="shared" si="28"/>
        <v>60.956137221919086</v>
      </c>
    </row>
    <row r="261" spans="1:16" x14ac:dyDescent="0.25">
      <c r="A261">
        <v>155.37299999999999</v>
      </c>
      <c r="B261">
        <v>-27.105</v>
      </c>
      <c r="C261">
        <v>2500</v>
      </c>
      <c r="D261">
        <f t="shared" ca="1" si="27"/>
        <v>0.75</v>
      </c>
      <c r="E261" s="1">
        <v>0.65</v>
      </c>
      <c r="F261">
        <v>19.899999999999999</v>
      </c>
      <c r="G261">
        <f t="shared" ca="1" si="29"/>
        <v>42.007420362456692</v>
      </c>
      <c r="H261">
        <f t="shared" ca="1" si="30"/>
        <v>16.990562472949073</v>
      </c>
      <c r="I261">
        <f>User_Model_Calcs!A261-Sat_Data!$B$5</f>
        <v>45.37299999999999</v>
      </c>
      <c r="J261">
        <f>(Earth_Data!$B$1/SQRT(1-Earth_Data!$B$2^2*SIN(RADIANS(User_Model_Calcs!B261))^2))*COS(RADIANS(User_Model_Calcs!B261))</f>
        <v>5681.5976277185409</v>
      </c>
      <c r="K261">
        <f>((Earth_Data!$B$1*(1-Earth_Data!$B$2^2))/SQRT(1-Earth_Data!$B$2^2*SIN(RADIANS(User_Model_Calcs!B261))^2))*SIN(RADIANS(User_Model_Calcs!B261))</f>
        <v>-2888.5781208883309</v>
      </c>
      <c r="L261">
        <f t="shared" si="31"/>
        <v>-26.949215525635225</v>
      </c>
      <c r="M261">
        <f t="shared" si="32"/>
        <v>6373.7300824377335</v>
      </c>
      <c r="N261">
        <f>SQRT(User_Model_Calcs!M261^2+Sat_Data!$B$3^2-2*User_Model_Calcs!M261*Sat_Data!$B$3*COS(RADIANS(L261))*COS(RADIANS(I261)))</f>
        <v>38494.977531748271</v>
      </c>
      <c r="O261">
        <f>DEGREES(ACOS(((Earth_Data!$B$1+Sat_Data!$B$2)/User_Model_Calcs!N261)*SQRT(1-COS(RADIANS(User_Model_Calcs!I261))^2*COS(RADIANS(User_Model_Calcs!B261))^2)))</f>
        <v>31.269507673400177</v>
      </c>
      <c r="P261">
        <f t="shared" si="28"/>
        <v>65.785187403637821</v>
      </c>
    </row>
    <row r="262" spans="1:16" x14ac:dyDescent="0.25">
      <c r="A262">
        <v>152.27199999999999</v>
      </c>
      <c r="B262">
        <v>-27.048999999999999</v>
      </c>
      <c r="C262">
        <v>3750</v>
      </c>
      <c r="D262">
        <f t="shared" ca="1" si="27"/>
        <v>1.2</v>
      </c>
      <c r="E262" s="1">
        <v>0.65</v>
      </c>
      <c r="F262">
        <v>19.899999999999999</v>
      </c>
      <c r="G262">
        <f t="shared" ca="1" si="29"/>
        <v>46.089820015575185</v>
      </c>
      <c r="H262">
        <f t="shared" ca="1" si="30"/>
        <v>14.564516274311403</v>
      </c>
      <c r="I262">
        <f>User_Model_Calcs!A262-Sat_Data!$B$5</f>
        <v>42.271999999999991</v>
      </c>
      <c r="J262">
        <f>(Earth_Data!$B$1/SQRT(1-Earth_Data!$B$2^2*SIN(RADIANS(User_Model_Calcs!B262))^2))*COS(RADIANS(User_Model_Calcs!B262))</f>
        <v>5684.4220968227783</v>
      </c>
      <c r="K262">
        <f>((Earth_Data!$B$1*(1-Earth_Data!$B$2^2))/SQRT(1-Earth_Data!$B$2^2*SIN(RADIANS(User_Model_Calcs!B262))^2))*SIN(RADIANS(User_Model_Calcs!B262))</f>
        <v>-2883.0531564065491</v>
      </c>
      <c r="L262">
        <f t="shared" si="31"/>
        <v>-26.893436196132168</v>
      </c>
      <c r="M262">
        <f t="shared" si="32"/>
        <v>6373.7469417535585</v>
      </c>
      <c r="N262">
        <f>SQRT(User_Model_Calcs!M262^2+Sat_Data!$B$3^2-2*User_Model_Calcs!M262*Sat_Data!$B$3*COS(RADIANS(L262))*COS(RADIANS(I262)))</f>
        <v>38258.776701866118</v>
      </c>
      <c r="O262">
        <f>DEGREES(ACOS(((Earth_Data!$B$1+Sat_Data!$B$2)/User_Model_Calcs!N262)*SQRT(1-COS(RADIANS(User_Model_Calcs!I262))^2*COS(RADIANS(User_Model_Calcs!B262))^2)))</f>
        <v>34.014191107519743</v>
      </c>
      <c r="P262">
        <f t="shared" si="28"/>
        <v>63.423161181458447</v>
      </c>
    </row>
    <row r="263" spans="1:16" x14ac:dyDescent="0.25">
      <c r="A263">
        <v>151.01300000000001</v>
      </c>
      <c r="B263">
        <v>-26.943999999999999</v>
      </c>
      <c r="C263">
        <v>2500</v>
      </c>
      <c r="D263">
        <f t="shared" ca="1" si="27"/>
        <v>0.75</v>
      </c>
      <c r="E263" s="1">
        <v>0.65</v>
      </c>
      <c r="F263">
        <v>19.899999999999999</v>
      </c>
      <c r="G263">
        <f t="shared" ca="1" si="29"/>
        <v>42.007420362456692</v>
      </c>
      <c r="H263">
        <f t="shared" ca="1" si="30"/>
        <v>18.886364283897176</v>
      </c>
      <c r="I263">
        <f>User_Model_Calcs!A263-Sat_Data!$B$5</f>
        <v>41.013000000000005</v>
      </c>
      <c r="J263">
        <f>(Earth_Data!$B$1/SQRT(1-Earth_Data!$B$2^2*SIN(RADIANS(User_Model_Calcs!B263))^2))*COS(RADIANS(User_Model_Calcs!B263))</f>
        <v>5689.7033555193784</v>
      </c>
      <c r="K263">
        <f>((Earth_Data!$B$1*(1-Earth_Data!$B$2^2))/SQRT(1-Earth_Data!$B$2^2*SIN(RADIANS(User_Model_Calcs!B263))^2))*SIN(RADIANS(User_Model_Calcs!B263))</f>
        <v>-2872.6865372067518</v>
      </c>
      <c r="L263">
        <f t="shared" si="31"/>
        <v>-26.788851545348486</v>
      </c>
      <c r="M263">
        <f t="shared" si="32"/>
        <v>6373.7784880600766</v>
      </c>
      <c r="N263">
        <f>SQRT(User_Model_Calcs!M263^2+Sat_Data!$B$3^2-2*User_Model_Calcs!M263*Sat_Data!$B$3*COS(RADIANS(L263))*COS(RADIANS(I263)))</f>
        <v>38162.800487789791</v>
      </c>
      <c r="O263">
        <f>DEGREES(ACOS(((Earth_Data!$B$1+Sat_Data!$B$2)/User_Model_Calcs!N263)*SQRT(1-COS(RADIANS(User_Model_Calcs!I263))^2*COS(RADIANS(User_Model_Calcs!B263))^2)))</f>
        <v>35.160501919274175</v>
      </c>
      <c r="P263">
        <f t="shared" si="28"/>
        <v>62.479788953857749</v>
      </c>
    </row>
    <row r="264" spans="1:16" x14ac:dyDescent="0.25">
      <c r="A264">
        <v>150.62899999999999</v>
      </c>
      <c r="B264">
        <v>-26.855</v>
      </c>
      <c r="C264">
        <v>1250</v>
      </c>
      <c r="D264">
        <f t="shared" ca="1" si="27"/>
        <v>1.2</v>
      </c>
      <c r="E264" s="1">
        <v>0.65</v>
      </c>
      <c r="F264">
        <v>19.899999999999999</v>
      </c>
      <c r="G264">
        <f t="shared" ca="1" si="29"/>
        <v>46.089820015575185</v>
      </c>
      <c r="H264">
        <f t="shared" ca="1" si="30"/>
        <v>14.364219004119409</v>
      </c>
      <c r="I264">
        <f>User_Model_Calcs!A264-Sat_Data!$B$5</f>
        <v>40.628999999999991</v>
      </c>
      <c r="J264">
        <f>(Earth_Data!$B$1/SQRT(1-Earth_Data!$B$2^2*SIN(RADIANS(User_Model_Calcs!B264))^2))*COS(RADIANS(User_Model_Calcs!B264))</f>
        <v>5694.1649073528915</v>
      </c>
      <c r="K264">
        <f>((Earth_Data!$B$1*(1-Earth_Data!$B$2^2))/SQRT(1-Earth_Data!$B$2^2*SIN(RADIANS(User_Model_Calcs!B264))^2))*SIN(RADIANS(User_Model_Calcs!B264))</f>
        <v>-2863.8921479565752</v>
      </c>
      <c r="L264">
        <f t="shared" si="31"/>
        <v>-26.700205225800822</v>
      </c>
      <c r="M264">
        <f t="shared" si="32"/>
        <v>6373.8051607541702</v>
      </c>
      <c r="N264">
        <f>SQRT(User_Model_Calcs!M264^2+Sat_Data!$B$3^2-2*User_Model_Calcs!M264*Sat_Data!$B$3*COS(RADIANS(L264))*COS(RADIANS(I264)))</f>
        <v>38131.510165887863</v>
      </c>
      <c r="O264">
        <f>DEGREES(ACOS(((Earth_Data!$B$1+Sat_Data!$B$2)/User_Model_Calcs!N264)*SQRT(1-COS(RADIANS(User_Model_Calcs!I264))^2*COS(RADIANS(User_Model_Calcs!B264))^2)))</f>
        <v>35.538610228551811</v>
      </c>
      <c r="P264">
        <f t="shared" si="28"/>
        <v>62.232848756953054</v>
      </c>
    </row>
    <row r="265" spans="1:16" x14ac:dyDescent="0.25">
      <c r="A265">
        <v>150.6</v>
      </c>
      <c r="B265">
        <v>-26.763999999999999</v>
      </c>
      <c r="C265">
        <v>2500</v>
      </c>
      <c r="D265">
        <f t="shared" ca="1" si="27"/>
        <v>3</v>
      </c>
      <c r="E265" s="1">
        <v>0.65</v>
      </c>
      <c r="F265">
        <v>19.899999999999999</v>
      </c>
      <c r="G265">
        <f t="shared" ca="1" si="29"/>
        <v>54.048620189015942</v>
      </c>
      <c r="H265">
        <f t="shared" ca="1" si="30"/>
        <v>19.897893214971624</v>
      </c>
      <c r="I265">
        <f>User_Model_Calcs!A265-Sat_Data!$B$5</f>
        <v>40.599999999999994</v>
      </c>
      <c r="J265">
        <f>(Earth_Data!$B$1/SQRT(1-Earth_Data!$B$2^2*SIN(RADIANS(User_Model_Calcs!B265))^2))*COS(RADIANS(User_Model_Calcs!B265))</f>
        <v>5698.7125306133603</v>
      </c>
      <c r="K265">
        <f>((Earth_Data!$B$1*(1-Earth_Data!$B$2^2))/SQRT(1-Earth_Data!$B$2^2*SIN(RADIANS(User_Model_Calcs!B265))^2))*SIN(RADIANS(User_Model_Calcs!B265))</f>
        <v>-2854.8930920120515</v>
      </c>
      <c r="L265">
        <f t="shared" si="31"/>
        <v>-26.609568389627579</v>
      </c>
      <c r="M265">
        <f t="shared" si="32"/>
        <v>6373.8323694138571</v>
      </c>
      <c r="N265">
        <f>SQRT(User_Model_Calcs!M265^2+Sat_Data!$B$3^2-2*User_Model_Calcs!M265*Sat_Data!$B$3*COS(RADIANS(L265))*COS(RADIANS(I265)))</f>
        <v>38125.621670650988</v>
      </c>
      <c r="O265">
        <f>DEGREES(ACOS(((Earth_Data!$B$1+Sat_Data!$B$2)/User_Model_Calcs!N265)*SQRT(1-COS(RADIANS(User_Model_Calcs!I265))^2*COS(RADIANS(User_Model_Calcs!B265))^2)))</f>
        <v>35.610293658774822</v>
      </c>
      <c r="P265">
        <f t="shared" si="28"/>
        <v>62.282859274188461</v>
      </c>
    </row>
    <row r="266" spans="1:16" x14ac:dyDescent="0.25">
      <c r="A266">
        <v>115.759</v>
      </c>
      <c r="B266">
        <v>-26.617000000000001</v>
      </c>
      <c r="C266">
        <v>625</v>
      </c>
      <c r="D266">
        <f t="shared" ca="1" si="27"/>
        <v>1.2</v>
      </c>
      <c r="E266" s="1">
        <v>0.65</v>
      </c>
      <c r="F266">
        <v>19.899999999999999</v>
      </c>
      <c r="G266">
        <f t="shared" ca="1" si="29"/>
        <v>46.089820015575185</v>
      </c>
      <c r="H266">
        <f t="shared" ca="1" si="30"/>
        <v>14.036724114893566</v>
      </c>
      <c r="I266">
        <f>User_Model_Calcs!A266-Sat_Data!$B$5</f>
        <v>5.7590000000000003</v>
      </c>
      <c r="J266">
        <f>(Earth_Data!$B$1/SQRT(1-Earth_Data!$B$2^2*SIN(RADIANS(User_Model_Calcs!B266))^2))*COS(RADIANS(User_Model_Calcs!B266))</f>
        <v>5706.0283590677964</v>
      </c>
      <c r="K266">
        <f>((Earth_Data!$B$1*(1-Earth_Data!$B$2^2))/SQRT(1-Earth_Data!$B$2^2*SIN(RADIANS(User_Model_Calcs!B266))^2))*SIN(RADIANS(User_Model_Calcs!B266))</f>
        <v>-2840.3411760562085</v>
      </c>
      <c r="L266">
        <f t="shared" si="31"/>
        <v>-26.463158309231424</v>
      </c>
      <c r="M266">
        <f t="shared" si="32"/>
        <v>6373.8761857198242</v>
      </c>
      <c r="N266">
        <f>SQRT(User_Model_Calcs!M266^2+Sat_Data!$B$3^2-2*User_Model_Calcs!M266*Sat_Data!$B$3*COS(RADIANS(L266))*COS(RADIANS(I266)))</f>
        <v>36601.776829144495</v>
      </c>
      <c r="O266">
        <f>DEGREES(ACOS(((Earth_Data!$B$1+Sat_Data!$B$2)/User_Model_Calcs!N266)*SQRT(1-COS(RADIANS(User_Model_Calcs!I266))^2*COS(RADIANS(User_Model_Calcs!B266))^2)))</f>
        <v>58.240474542272089</v>
      </c>
      <c r="P266">
        <f t="shared" si="28"/>
        <v>12.686213532253211</v>
      </c>
    </row>
    <row r="267" spans="1:16" x14ac:dyDescent="0.25">
      <c r="A267">
        <v>147.28</v>
      </c>
      <c r="B267">
        <v>-26.521000000000001</v>
      </c>
      <c r="C267">
        <v>375</v>
      </c>
      <c r="D267">
        <f t="shared" ca="1" si="27"/>
        <v>3</v>
      </c>
      <c r="E267" s="1">
        <v>0.65</v>
      </c>
      <c r="F267">
        <v>19.899999999999999</v>
      </c>
      <c r="G267">
        <f t="shared" ca="1" si="29"/>
        <v>54.048620189015942</v>
      </c>
      <c r="H267">
        <f t="shared" ca="1" si="30"/>
        <v>23.051243859302296</v>
      </c>
      <c r="I267">
        <f>User_Model_Calcs!A267-Sat_Data!$B$5</f>
        <v>37.28</v>
      </c>
      <c r="J267">
        <f>(Earth_Data!$B$1/SQRT(1-Earth_Data!$B$2^2*SIN(RADIANS(User_Model_Calcs!B267))^2))*COS(RADIANS(User_Model_Calcs!B267))</f>
        <v>5710.7857992082409</v>
      </c>
      <c r="K267">
        <f>((Earth_Data!$B$1*(1-Earth_Data!$B$2^2))/SQRT(1-Earth_Data!$B$2^2*SIN(RADIANS(User_Model_Calcs!B267))^2))*SIN(RADIANS(User_Model_Calcs!B267))</f>
        <v>-2830.8279350070916</v>
      </c>
      <c r="L267">
        <f t="shared" si="31"/>
        <v>-26.367545737074153</v>
      </c>
      <c r="M267">
        <f t="shared" si="32"/>
        <v>6373.9047092073024</v>
      </c>
      <c r="N267">
        <f>SQRT(User_Model_Calcs!M267^2+Sat_Data!$B$3^2-2*User_Model_Calcs!M267*Sat_Data!$B$3*COS(RADIANS(L267))*COS(RADIANS(I267)))</f>
        <v>37884.756923565867</v>
      </c>
      <c r="O267">
        <f>DEGREES(ACOS(((Earth_Data!$B$1+Sat_Data!$B$2)/User_Model_Calcs!N267)*SQRT(1-COS(RADIANS(User_Model_Calcs!I267))^2*COS(RADIANS(User_Model_Calcs!B267))^2)))</f>
        <v>38.597632605817807</v>
      </c>
      <c r="P267">
        <f t="shared" si="28"/>
        <v>59.605242320857741</v>
      </c>
    </row>
    <row r="268" spans="1:16" x14ac:dyDescent="0.25">
      <c r="A268">
        <v>148.76499999999999</v>
      </c>
      <c r="B268">
        <v>-26.257000000000001</v>
      </c>
      <c r="C268">
        <v>1250</v>
      </c>
      <c r="D268">
        <f t="shared" ca="1" si="27"/>
        <v>3</v>
      </c>
      <c r="E268" s="1">
        <v>0.65</v>
      </c>
      <c r="F268">
        <v>19.899999999999999</v>
      </c>
      <c r="G268">
        <f t="shared" ca="1" si="29"/>
        <v>54.048620189015942</v>
      </c>
      <c r="H268">
        <f t="shared" ca="1" si="30"/>
        <v>17.014282731128894</v>
      </c>
      <c r="I268">
        <f>User_Model_Calcs!A268-Sat_Data!$B$5</f>
        <v>38.764999999999986</v>
      </c>
      <c r="J268">
        <f>(Earth_Data!$B$1/SQRT(1-Earth_Data!$B$2^2*SIN(RADIANS(User_Model_Calcs!B268))^2))*COS(RADIANS(User_Model_Calcs!B268))</f>
        <v>5723.7861693311497</v>
      </c>
      <c r="K268">
        <f>((Earth_Data!$B$1*(1-Earth_Data!$B$2^2))/SQRT(1-Earth_Data!$B$2^2*SIN(RADIANS(User_Model_Calcs!B268))^2))*SIN(RADIANS(User_Model_Calcs!B268))</f>
        <v>-2804.6262306501349</v>
      </c>
      <c r="L268">
        <f t="shared" si="31"/>
        <v>-26.104619981868023</v>
      </c>
      <c r="M268">
        <f t="shared" si="32"/>
        <v>6373.982774206198</v>
      </c>
      <c r="N268">
        <f>SQRT(User_Model_Calcs!M268^2+Sat_Data!$B$3^2-2*User_Model_Calcs!M268*Sat_Data!$B$3*COS(RADIANS(L268))*COS(RADIANS(I268)))</f>
        <v>37974.848647511018</v>
      </c>
      <c r="O268">
        <f>DEGREES(ACOS(((Earth_Data!$B$1+Sat_Data!$B$2)/User_Model_Calcs!N268)*SQRT(1-COS(RADIANS(User_Model_Calcs!I268))^2*COS(RADIANS(User_Model_Calcs!B268))^2)))</f>
        <v>37.465368649607392</v>
      </c>
      <c r="P268">
        <f t="shared" si="28"/>
        <v>61.148695712905905</v>
      </c>
    </row>
    <row r="269" spans="1:16" x14ac:dyDescent="0.25">
      <c r="A269">
        <v>119.70099999999999</v>
      </c>
      <c r="B269">
        <v>-26.236999999999998</v>
      </c>
      <c r="C269">
        <v>2500</v>
      </c>
      <c r="D269">
        <f t="shared" ca="1" si="27"/>
        <v>1.2</v>
      </c>
      <c r="E269" s="1">
        <v>0.65</v>
      </c>
      <c r="F269">
        <v>19.899999999999999</v>
      </c>
      <c r="G269">
        <f t="shared" ca="1" si="29"/>
        <v>46.089820015575185</v>
      </c>
      <c r="H269">
        <f t="shared" ca="1" si="30"/>
        <v>15.807368824035008</v>
      </c>
      <c r="I269">
        <f>User_Model_Calcs!A269-Sat_Data!$B$5</f>
        <v>9.7009999999999934</v>
      </c>
      <c r="J269">
        <f>(Earth_Data!$B$1/SQRT(1-Earth_Data!$B$2^2*SIN(RADIANS(User_Model_Calcs!B269))^2))*COS(RADIANS(User_Model_Calcs!B269))</f>
        <v>5724.7661047461479</v>
      </c>
      <c r="K269">
        <f>((Earth_Data!$B$1*(1-Earth_Data!$B$2^2))/SQRT(1-Earth_Data!$B$2^2*SIN(RADIANS(User_Model_Calcs!B269))^2))*SIN(RADIANS(User_Model_Calcs!B269))</f>
        <v>-2802.6388558825502</v>
      </c>
      <c r="L269">
        <f t="shared" si="31"/>
        <v>-26.084701889274793</v>
      </c>
      <c r="M269">
        <f t="shared" si="32"/>
        <v>6373.9886657063516</v>
      </c>
      <c r="N269">
        <f>SQRT(User_Model_Calcs!M269^2+Sat_Data!$B$3^2-2*User_Model_Calcs!M269*Sat_Data!$B$3*COS(RADIANS(L269))*COS(RADIANS(I269)))</f>
        <v>36641.314971347398</v>
      </c>
      <c r="O269">
        <f>DEGREES(ACOS(((Earth_Data!$B$1+Sat_Data!$B$2)/User_Model_Calcs!N269)*SQRT(1-COS(RADIANS(User_Model_Calcs!I269))^2*COS(RADIANS(User_Model_Calcs!B269))^2)))</f>
        <v>57.477549127911978</v>
      </c>
      <c r="P269">
        <f t="shared" si="28"/>
        <v>21.141120124054563</v>
      </c>
    </row>
    <row r="270" spans="1:16" x14ac:dyDescent="0.25">
      <c r="A270">
        <v>156.78</v>
      </c>
      <c r="B270">
        <v>-26.22</v>
      </c>
      <c r="C270">
        <v>375</v>
      </c>
      <c r="D270">
        <f t="shared" ca="1" si="27"/>
        <v>1.2</v>
      </c>
      <c r="E270" s="1">
        <v>0.65</v>
      </c>
      <c r="F270">
        <v>19.899999999999999</v>
      </c>
      <c r="G270">
        <f t="shared" ca="1" si="29"/>
        <v>46.089820015575185</v>
      </c>
      <c r="H270">
        <f t="shared" ca="1" si="30"/>
        <v>17.20215292806396</v>
      </c>
      <c r="I270">
        <f>User_Model_Calcs!A270-Sat_Data!$B$5</f>
        <v>46.78</v>
      </c>
      <c r="J270">
        <f>(Earth_Data!$B$1/SQRT(1-Earth_Data!$B$2^2*SIN(RADIANS(User_Model_Calcs!B270))^2))*COS(RADIANS(User_Model_Calcs!B270))</f>
        <v>5725.5985022222894</v>
      </c>
      <c r="K270">
        <f>((Earth_Data!$B$1*(1-Earth_Data!$B$2^2))/SQRT(1-Earth_Data!$B$2^2*SIN(RADIANS(User_Model_Calcs!B270))^2))*SIN(RADIANS(User_Model_Calcs!B270))</f>
        <v>-2800.9493228198585</v>
      </c>
      <c r="L270">
        <f t="shared" si="31"/>
        <v>-26.067771568576035</v>
      </c>
      <c r="M270">
        <f t="shared" si="32"/>
        <v>6373.9936709770227</v>
      </c>
      <c r="N270">
        <f>SQRT(User_Model_Calcs!M270^2+Sat_Data!$B$3^2-2*User_Model_Calcs!M270*Sat_Data!$B$3*COS(RADIANS(L270))*COS(RADIANS(I270)))</f>
        <v>38572.00882471988</v>
      </c>
      <c r="O270">
        <f>DEGREES(ACOS(((Earth_Data!$B$1+Sat_Data!$B$2)/User_Model_Calcs!N270)*SQRT(1-COS(RADIANS(User_Model_Calcs!I270))^2*COS(RADIANS(User_Model_Calcs!B270))^2)))</f>
        <v>30.39875778188366</v>
      </c>
      <c r="P270">
        <f t="shared" si="28"/>
        <v>67.452459121611142</v>
      </c>
    </row>
    <row r="271" spans="1:16" x14ac:dyDescent="0.25">
      <c r="A271">
        <v>151.78700000000001</v>
      </c>
      <c r="B271">
        <v>-25.916</v>
      </c>
      <c r="C271">
        <v>2500</v>
      </c>
      <c r="D271">
        <f t="shared" ca="1" si="27"/>
        <v>1.2</v>
      </c>
      <c r="E271" s="1">
        <v>0.65</v>
      </c>
      <c r="F271">
        <v>19.899999999999999</v>
      </c>
      <c r="G271">
        <f t="shared" ca="1" si="29"/>
        <v>46.089820015575185</v>
      </c>
      <c r="H271">
        <f t="shared" ca="1" si="30"/>
        <v>18.203794223493979</v>
      </c>
      <c r="I271">
        <f>User_Model_Calcs!A271-Sat_Data!$B$5</f>
        <v>41.787000000000006</v>
      </c>
      <c r="J271">
        <f>(Earth_Data!$B$1/SQRT(1-Earth_Data!$B$2^2*SIN(RADIANS(User_Model_Calcs!B271))^2))*COS(RADIANS(User_Model_Calcs!B271))</f>
        <v>5740.3986892518415</v>
      </c>
      <c r="K271">
        <f>((Earth_Data!$B$1*(1-Earth_Data!$B$2^2))/SQRT(1-Earth_Data!$B$2^2*SIN(RADIANS(User_Model_Calcs!B271))^2))*SIN(RADIANS(User_Model_Calcs!B271))</f>
        <v>-2770.6956270042924</v>
      </c>
      <c r="L271">
        <f t="shared" si="31"/>
        <v>-25.765026569592354</v>
      </c>
      <c r="M271">
        <f t="shared" si="32"/>
        <v>6374.0827864928906</v>
      </c>
      <c r="N271">
        <f>SQRT(User_Model_Calcs!M271^2+Sat_Data!$B$3^2-2*User_Model_Calcs!M271*Sat_Data!$B$3*COS(RADIANS(L271))*COS(RADIANS(I271)))</f>
        <v>38177.243779619923</v>
      </c>
      <c r="O271">
        <f>DEGREES(ACOS(((Earth_Data!$B$1+Sat_Data!$B$2)/User_Model_Calcs!N271)*SQRT(1-COS(RADIANS(User_Model_Calcs!I271))^2*COS(RADIANS(User_Model_Calcs!B271))^2)))</f>
        <v>34.99076263232233</v>
      </c>
      <c r="P271">
        <f t="shared" si="28"/>
        <v>63.939497948589491</v>
      </c>
    </row>
    <row r="272" spans="1:16" x14ac:dyDescent="0.25">
      <c r="A272">
        <v>156.71600000000001</v>
      </c>
      <c r="B272">
        <v>-25.646999999999998</v>
      </c>
      <c r="C272">
        <v>375</v>
      </c>
      <c r="D272">
        <f t="shared" ca="1" si="27"/>
        <v>3</v>
      </c>
      <c r="E272" s="1">
        <v>0.65</v>
      </c>
      <c r="F272">
        <v>19.899999999999999</v>
      </c>
      <c r="G272">
        <f t="shared" ca="1" si="29"/>
        <v>54.048620189015942</v>
      </c>
      <c r="H272">
        <f t="shared" ca="1" si="30"/>
        <v>20.29816156037305</v>
      </c>
      <c r="I272">
        <f>User_Model_Calcs!A272-Sat_Data!$B$5</f>
        <v>46.716000000000008</v>
      </c>
      <c r="J272">
        <f>(Earth_Data!$B$1/SQRT(1-Earth_Data!$B$2^2*SIN(RADIANS(User_Model_Calcs!B272))^2))*COS(RADIANS(User_Model_Calcs!B272))</f>
        <v>5753.3603723224087</v>
      </c>
      <c r="K272">
        <f>((Earth_Data!$B$1*(1-Earth_Data!$B$2^2))/SQRT(1-Earth_Data!$B$2^2*SIN(RADIANS(User_Model_Calcs!B272))^2))*SIN(RADIANS(User_Model_Calcs!B272))</f>
        <v>-2743.8609901775199</v>
      </c>
      <c r="L272">
        <f t="shared" si="31"/>
        <v>-25.497151173840368</v>
      </c>
      <c r="M272">
        <f t="shared" si="32"/>
        <v>6374.1610198698154</v>
      </c>
      <c r="N272">
        <f>SQRT(User_Model_Calcs!M272^2+Sat_Data!$B$3^2-2*User_Model_Calcs!M272*Sat_Data!$B$3*COS(RADIANS(L272))*COS(RADIANS(I272)))</f>
        <v>38546.129257117616</v>
      </c>
      <c r="O272">
        <f>DEGREES(ACOS(((Earth_Data!$B$1+Sat_Data!$B$2)/User_Model_Calcs!N272)*SQRT(1-COS(RADIANS(User_Model_Calcs!I272))^2*COS(RADIANS(User_Model_Calcs!B272))^2)))</f>
        <v>30.693206378838543</v>
      </c>
      <c r="P272">
        <f t="shared" si="28"/>
        <v>67.82193749856394</v>
      </c>
    </row>
    <row r="273" spans="1:16" x14ac:dyDescent="0.25">
      <c r="A273">
        <v>151.089</v>
      </c>
      <c r="B273">
        <v>-33.799999999999997</v>
      </c>
      <c r="C273">
        <v>3750</v>
      </c>
      <c r="D273">
        <f t="shared" ca="1" si="27"/>
        <v>3</v>
      </c>
      <c r="E273" s="1">
        <v>0.65</v>
      </c>
      <c r="F273">
        <v>19.899999999999999</v>
      </c>
      <c r="G273">
        <f t="shared" ca="1" si="29"/>
        <v>54.048620189015942</v>
      </c>
      <c r="H273">
        <f t="shared" ca="1" si="30"/>
        <v>17.482656376619808</v>
      </c>
      <c r="I273">
        <f>User_Model_Calcs!A273-Sat_Data!$B$5</f>
        <v>41.088999999999999</v>
      </c>
      <c r="J273">
        <f>(Earth_Data!$B$1/SQRT(1-Earth_Data!$B$2^2*SIN(RADIANS(User_Model_Calcs!B273))^2))*COS(RADIANS(User_Model_Calcs!B273))</f>
        <v>5305.6340157809118</v>
      </c>
      <c r="K273">
        <f>((Earth_Data!$B$1*(1-Earth_Data!$B$2^2))/SQRT(1-Earth_Data!$B$2^2*SIN(RADIANS(User_Model_Calcs!B273))^2))*SIN(RADIANS(User_Model_Calcs!B273))</f>
        <v>-3528.034745756539</v>
      </c>
      <c r="L273">
        <f t="shared" si="31"/>
        <v>-33.622319649283092</v>
      </c>
      <c r="M273">
        <f t="shared" si="32"/>
        <v>6371.5603643594941</v>
      </c>
      <c r="N273">
        <f>SQRT(User_Model_Calcs!M273^2+Sat_Data!$B$3^2-2*User_Model_Calcs!M273*Sat_Data!$B$3*COS(RADIANS(L273))*COS(RADIANS(I273)))</f>
        <v>38486.3542629453</v>
      </c>
      <c r="O273">
        <f>DEGREES(ACOS(((Earth_Data!$B$1+Sat_Data!$B$2)/User_Model_Calcs!N273)*SQRT(1-COS(RADIANS(User_Model_Calcs!I273))^2*COS(RADIANS(User_Model_Calcs!B273))^2)))</f>
        <v>31.34221853375271</v>
      </c>
      <c r="P273">
        <f t="shared" si="28"/>
        <v>57.464533757533609</v>
      </c>
    </row>
    <row r="274" spans="1:16" x14ac:dyDescent="0.25">
      <c r="A274">
        <v>154.18299999999999</v>
      </c>
      <c r="B274">
        <v>-25.475999999999999</v>
      </c>
      <c r="C274">
        <v>2500</v>
      </c>
      <c r="D274">
        <f t="shared" ca="1" si="27"/>
        <v>3</v>
      </c>
      <c r="E274" s="1">
        <v>0.65</v>
      </c>
      <c r="F274">
        <v>19.899999999999999</v>
      </c>
      <c r="G274">
        <f t="shared" ca="1" si="29"/>
        <v>54.048620189015942</v>
      </c>
      <c r="H274">
        <f t="shared" ca="1" si="30"/>
        <v>16.553048520436732</v>
      </c>
      <c r="I274">
        <f>User_Model_Calcs!A274-Sat_Data!$B$5</f>
        <v>44.182999999999993</v>
      </c>
      <c r="J274">
        <f>(Earth_Data!$B$1/SQRT(1-Earth_Data!$B$2^2*SIN(RADIANS(User_Model_Calcs!B274))^2))*COS(RADIANS(User_Model_Calcs!B274))</f>
        <v>5761.5341527655555</v>
      </c>
      <c r="K274">
        <f>((Earth_Data!$B$1*(1-Earth_Data!$B$2^2))/SQRT(1-Earth_Data!$B$2^2*SIN(RADIANS(User_Model_Calcs!B274))^2))*SIN(RADIANS(User_Model_Calcs!B274))</f>
        <v>-2726.7715347497665</v>
      </c>
      <c r="L274">
        <f t="shared" si="31"/>
        <v>-25.326872902889008</v>
      </c>
      <c r="M274">
        <f t="shared" si="32"/>
        <v>6374.2104449261406</v>
      </c>
      <c r="N274">
        <f>SQRT(User_Model_Calcs!M274^2+Sat_Data!$B$3^2-2*User_Model_Calcs!M274*Sat_Data!$B$3*COS(RADIANS(L274))*COS(RADIANS(I274)))</f>
        <v>38340.923259461095</v>
      </c>
      <c r="O274">
        <f>DEGREES(ACOS(((Earth_Data!$B$1+Sat_Data!$B$2)/User_Model_Calcs!N274)*SQRT(1-COS(RADIANS(User_Model_Calcs!I274))^2*COS(RADIANS(User_Model_Calcs!B274))^2)))</f>
        <v>33.05371212750962</v>
      </c>
      <c r="P274">
        <f t="shared" si="28"/>
        <v>66.126867353891996</v>
      </c>
    </row>
    <row r="275" spans="1:16" x14ac:dyDescent="0.25">
      <c r="A275">
        <v>152.298</v>
      </c>
      <c r="B275">
        <v>-25.401</v>
      </c>
      <c r="C275">
        <v>950</v>
      </c>
      <c r="D275">
        <f t="shared" ca="1" si="27"/>
        <v>1.2</v>
      </c>
      <c r="E275" s="1">
        <v>0.65</v>
      </c>
      <c r="F275">
        <v>19.899999999999999</v>
      </c>
      <c r="G275">
        <f t="shared" ca="1" si="29"/>
        <v>46.089820015575185</v>
      </c>
      <c r="H275">
        <f t="shared" ca="1" si="30"/>
        <v>15.789026901514982</v>
      </c>
      <c r="I275">
        <f>User_Model_Calcs!A275-Sat_Data!$B$5</f>
        <v>42.298000000000002</v>
      </c>
      <c r="J275">
        <f>(Earth_Data!$B$1/SQRT(1-Earth_Data!$B$2^2*SIN(RADIANS(User_Model_Calcs!B275))^2))*COS(RADIANS(User_Model_Calcs!B275))</f>
        <v>5765.1029863626727</v>
      </c>
      <c r="K275">
        <f>((Earth_Data!$B$1*(1-Earth_Data!$B$2^2))/SQRT(1-Earth_Data!$B$2^2*SIN(RADIANS(User_Model_Calcs!B275))^2))*SIN(RADIANS(User_Model_Calcs!B275))</f>
        <v>-2719.268604358615</v>
      </c>
      <c r="L275">
        <f t="shared" si="31"/>
        <v>-25.252191117855581</v>
      </c>
      <c r="M275">
        <f t="shared" si="32"/>
        <v>6374.2320467659674</v>
      </c>
      <c r="N275">
        <f>SQRT(User_Model_Calcs!M275^2+Sat_Data!$B$3^2-2*User_Model_Calcs!M275*Sat_Data!$B$3*COS(RADIANS(L275))*COS(RADIANS(I275)))</f>
        <v>38194.949411215181</v>
      </c>
      <c r="O275">
        <f>DEGREES(ACOS(((Earth_Data!$B$1+Sat_Data!$B$2)/User_Model_Calcs!N275)*SQRT(1-COS(RADIANS(User_Model_Calcs!I275))^2*COS(RADIANS(User_Model_Calcs!B275))^2)))</f>
        <v>34.780365762528547</v>
      </c>
      <c r="P275">
        <f t="shared" si="28"/>
        <v>64.758750204861826</v>
      </c>
    </row>
    <row r="276" spans="1:16" x14ac:dyDescent="0.25">
      <c r="A276">
        <v>147.774</v>
      </c>
      <c r="B276">
        <v>-25.239000000000001</v>
      </c>
      <c r="C276">
        <v>375</v>
      </c>
      <c r="D276">
        <f t="shared" ca="1" si="27"/>
        <v>3</v>
      </c>
      <c r="E276" s="1">
        <v>0.65</v>
      </c>
      <c r="F276">
        <v>19.899999999999999</v>
      </c>
      <c r="G276">
        <f t="shared" ca="1" si="29"/>
        <v>54.048620189015942</v>
      </c>
      <c r="H276">
        <f t="shared" ca="1" si="30"/>
        <v>18.731707387845056</v>
      </c>
      <c r="I276">
        <f>User_Model_Calcs!A276-Sat_Data!$B$5</f>
        <v>37.774000000000001</v>
      </c>
      <c r="J276">
        <f>(Earth_Data!$B$1/SQRT(1-Earth_Data!$B$2^2*SIN(RADIANS(User_Model_Calcs!B276))^2))*COS(RADIANS(User_Model_Calcs!B276))</f>
        <v>5772.7780067705526</v>
      </c>
      <c r="K276">
        <f>((Earth_Data!$B$1*(1-Earth_Data!$B$2^2))/SQRT(1-Earth_Data!$B$2^2*SIN(RADIANS(User_Model_Calcs!B276))^2))*SIN(RADIANS(User_Model_Calcs!B276))</f>
        <v>-2703.046631651293</v>
      </c>
      <c r="L276">
        <f t="shared" si="31"/>
        <v>-25.090881917919219</v>
      </c>
      <c r="M276">
        <f t="shared" si="32"/>
        <v>6374.2785480660632</v>
      </c>
      <c r="N276">
        <f>SQRT(User_Model_Calcs!M276^2+Sat_Data!$B$3^2-2*User_Model_Calcs!M276*Sat_Data!$B$3*COS(RADIANS(L276))*COS(RADIANS(I276)))</f>
        <v>37863.658622316274</v>
      </c>
      <c r="O276">
        <f>DEGREES(ACOS(((Earth_Data!$B$1+Sat_Data!$B$2)/User_Model_Calcs!N276)*SQRT(1-COS(RADIANS(User_Model_Calcs!I276))^2*COS(RADIANS(User_Model_Calcs!B276))^2)))</f>
        <v>38.871352409737497</v>
      </c>
      <c r="P276">
        <f t="shared" si="28"/>
        <v>61.179502426202305</v>
      </c>
    </row>
    <row r="277" spans="1:16" x14ac:dyDescent="0.25">
      <c r="A277">
        <v>146.28270000000001</v>
      </c>
      <c r="B277">
        <v>-25.152999999999999</v>
      </c>
      <c r="C277">
        <v>375</v>
      </c>
      <c r="D277">
        <f t="shared" ca="1" si="27"/>
        <v>3</v>
      </c>
      <c r="E277" s="1">
        <v>0.65</v>
      </c>
      <c r="F277">
        <v>19.899999999999999</v>
      </c>
      <c r="G277">
        <f t="shared" ca="1" si="29"/>
        <v>54.048620189015942</v>
      </c>
      <c r="H277">
        <f t="shared" ca="1" si="30"/>
        <v>19.528275488882684</v>
      </c>
      <c r="I277">
        <f>User_Model_Calcs!A277-Sat_Data!$B$5</f>
        <v>36.282700000000006</v>
      </c>
      <c r="J277">
        <f>(Earth_Data!$B$1/SQRT(1-Earth_Data!$B$2^2*SIN(RADIANS(User_Model_Calcs!B277))^2))*COS(RADIANS(User_Model_Calcs!B277))</f>
        <v>5776.8336861730841</v>
      </c>
      <c r="K277">
        <f>((Earth_Data!$B$1*(1-Earth_Data!$B$2^2))/SQRT(1-Earth_Data!$B$2^2*SIN(RADIANS(User_Model_Calcs!B277))^2))*SIN(RADIANS(User_Model_Calcs!B277))</f>
        <v>-2694.4263121827303</v>
      </c>
      <c r="L277">
        <f t="shared" si="31"/>
        <v>-25.005250552629843</v>
      </c>
      <c r="M277">
        <f t="shared" si="32"/>
        <v>6374.3031454023849</v>
      </c>
      <c r="N277">
        <f>SQRT(User_Model_Calcs!M277^2+Sat_Data!$B$3^2-2*User_Model_Calcs!M277*Sat_Data!$B$3*COS(RADIANS(L277))*COS(RADIANS(I277)))</f>
        <v>37759.118849405124</v>
      </c>
      <c r="O277">
        <f>DEGREES(ACOS(((Earth_Data!$B$1+Sat_Data!$B$2)/User_Model_Calcs!N277)*SQRT(1-COS(RADIANS(User_Model_Calcs!I277))^2*COS(RADIANS(User_Model_Calcs!B277))^2)))</f>
        <v>40.219723987540469</v>
      </c>
      <c r="P277">
        <f t="shared" si="28"/>
        <v>59.929846633397275</v>
      </c>
    </row>
    <row r="278" spans="1:16" x14ac:dyDescent="0.25">
      <c r="A278">
        <v>151.25399999999999</v>
      </c>
      <c r="B278">
        <v>-24.966000000000001</v>
      </c>
      <c r="C278">
        <v>375</v>
      </c>
      <c r="D278">
        <f t="shared" ca="1" si="27"/>
        <v>3</v>
      </c>
      <c r="E278" s="1">
        <v>0.65</v>
      </c>
      <c r="F278">
        <v>19.899999999999999</v>
      </c>
      <c r="G278">
        <f t="shared" ca="1" si="29"/>
        <v>54.048620189015942</v>
      </c>
      <c r="H278">
        <f t="shared" ca="1" si="30"/>
        <v>18.362504271252082</v>
      </c>
      <c r="I278">
        <f>User_Model_Calcs!A278-Sat_Data!$B$5</f>
        <v>41.253999999999991</v>
      </c>
      <c r="J278">
        <f>(Earth_Data!$B$1/SQRT(1-Earth_Data!$B$2^2*SIN(RADIANS(User_Model_Calcs!B278))^2))*COS(RADIANS(User_Model_Calcs!B278))</f>
        <v>5785.6075857552478</v>
      </c>
      <c r="K278">
        <f>((Earth_Data!$B$1*(1-Earth_Data!$B$2^2))/SQRT(1-Earth_Data!$B$2^2*SIN(RADIANS(User_Model_Calcs!B278))^2))*SIN(RADIANS(User_Model_Calcs!B278))</f>
        <v>-2675.6615249344604</v>
      </c>
      <c r="L278">
        <f t="shared" si="31"/>
        <v>-24.81905668004563</v>
      </c>
      <c r="M278">
        <f t="shared" si="32"/>
        <v>6374.3564171109283</v>
      </c>
      <c r="N278">
        <f>SQRT(User_Model_Calcs!M278^2+Sat_Data!$B$3^2-2*User_Model_Calcs!M278*Sat_Data!$B$3*COS(RADIANS(L278))*COS(RADIANS(I278)))</f>
        <v>38100.580100836021</v>
      </c>
      <c r="O278">
        <f>DEGREES(ACOS(((Earth_Data!$B$1+Sat_Data!$B$2)/User_Model_Calcs!N278)*SQRT(1-COS(RADIANS(User_Model_Calcs!I278))^2*COS(RADIANS(User_Model_Calcs!B278))^2)))</f>
        <v>35.921385689256816</v>
      </c>
      <c r="P278">
        <f t="shared" si="28"/>
        <v>64.302086523088278</v>
      </c>
    </row>
    <row r="279" spans="1:16" x14ac:dyDescent="0.25">
      <c r="A279">
        <v>112.529</v>
      </c>
      <c r="B279">
        <v>-24.940999999999999</v>
      </c>
      <c r="C279">
        <v>375</v>
      </c>
      <c r="D279">
        <f t="shared" ca="1" si="27"/>
        <v>3</v>
      </c>
      <c r="E279" s="1">
        <v>0.65</v>
      </c>
      <c r="F279">
        <v>19.899999999999999</v>
      </c>
      <c r="G279">
        <f t="shared" ca="1" si="29"/>
        <v>54.048620189015942</v>
      </c>
      <c r="H279">
        <f t="shared" ca="1" si="30"/>
        <v>22.153163722452696</v>
      </c>
      <c r="I279">
        <f>User_Model_Calcs!A279-Sat_Data!$B$5</f>
        <v>2.5289999999999964</v>
      </c>
      <c r="J279">
        <f>(Earth_Data!$B$1/SQRT(1-Earth_Data!$B$2^2*SIN(RADIANS(User_Model_Calcs!B279))^2))*COS(RADIANS(User_Model_Calcs!B279))</f>
        <v>5786.7759076673019</v>
      </c>
      <c r="K279">
        <f>((Earth_Data!$B$1*(1-Earth_Data!$B$2^2))/SQRT(1-Earth_Data!$B$2^2*SIN(RADIANS(User_Model_Calcs!B279))^2))*SIN(RADIANS(User_Model_Calcs!B279))</f>
        <v>-2673.1507324530735</v>
      </c>
      <c r="L279">
        <f t="shared" si="31"/>
        <v>-24.794164923242963</v>
      </c>
      <c r="M279">
        <f t="shared" si="32"/>
        <v>6374.3635167735083</v>
      </c>
      <c r="N279">
        <f>SQRT(User_Model_Calcs!M279^2+Sat_Data!$B$3^2-2*User_Model_Calcs!M279*Sat_Data!$B$3*COS(RADIANS(L279))*COS(RADIANS(I279)))</f>
        <v>36481.963304557998</v>
      </c>
      <c r="O279">
        <f>DEGREES(ACOS(((Earth_Data!$B$1+Sat_Data!$B$2)/User_Model_Calcs!N279)*SQRT(1-COS(RADIANS(User_Model_Calcs!I279))^2*COS(RADIANS(User_Model_Calcs!B279))^2)))</f>
        <v>60.688841250627668</v>
      </c>
      <c r="P279">
        <f t="shared" si="28"/>
        <v>5.9794658054761527</v>
      </c>
    </row>
    <row r="280" spans="1:16" x14ac:dyDescent="0.25">
      <c r="A280">
        <v>120.315</v>
      </c>
      <c r="B280">
        <v>-24.907</v>
      </c>
      <c r="C280">
        <v>625</v>
      </c>
      <c r="D280">
        <f t="shared" ca="1" si="27"/>
        <v>1.2</v>
      </c>
      <c r="E280" s="1">
        <v>0.65</v>
      </c>
      <c r="F280">
        <v>19.899999999999999</v>
      </c>
      <c r="G280">
        <f t="shared" ca="1" si="29"/>
        <v>46.089820015575185</v>
      </c>
      <c r="H280">
        <f t="shared" ca="1" si="30"/>
        <v>14.397536775888966</v>
      </c>
      <c r="I280">
        <f>User_Model_Calcs!A280-Sat_Data!$B$5</f>
        <v>10.314999999999998</v>
      </c>
      <c r="J280">
        <f>(Earth_Data!$B$1/SQRT(1-Earth_Data!$B$2^2*SIN(RADIANS(User_Model_Calcs!B280))^2))*COS(RADIANS(User_Model_Calcs!B280))</f>
        <v>5788.3630608422345</v>
      </c>
      <c r="K280">
        <f>((Earth_Data!$B$1*(1-Earth_Data!$B$2^2))/SQRT(1-Earth_Data!$B$2^2*SIN(RADIANS(User_Model_Calcs!B280))^2))*SIN(RADIANS(User_Model_Calcs!B280))</f>
        <v>-2669.7352505836761</v>
      </c>
      <c r="L280">
        <f t="shared" si="31"/>
        <v>-24.760312312262265</v>
      </c>
      <c r="M280">
        <f t="shared" si="32"/>
        <v>6374.3731638751715</v>
      </c>
      <c r="N280">
        <f>SQRT(User_Model_Calcs!M280^2+Sat_Data!$B$3^2-2*User_Model_Calcs!M280*Sat_Data!$B$3*COS(RADIANS(L280))*COS(RADIANS(I280)))</f>
        <v>36581.601641781381</v>
      </c>
      <c r="O280">
        <f>DEGREES(ACOS(((Earth_Data!$B$1+Sat_Data!$B$2)/User_Model_Calcs!N280)*SQRT(1-COS(RADIANS(User_Model_Calcs!I280))^2*COS(RADIANS(User_Model_Calcs!B280))^2)))</f>
        <v>58.650434226838449</v>
      </c>
      <c r="P280">
        <f t="shared" si="28"/>
        <v>23.371901336032344</v>
      </c>
    </row>
    <row r="281" spans="1:16" x14ac:dyDescent="0.25">
      <c r="A281">
        <v>149.54599999999999</v>
      </c>
      <c r="B281">
        <v>-24.75</v>
      </c>
      <c r="C281">
        <v>950</v>
      </c>
      <c r="D281">
        <f t="shared" ca="1" si="27"/>
        <v>3</v>
      </c>
      <c r="E281" s="1">
        <v>0.65</v>
      </c>
      <c r="F281">
        <v>19.899999999999999</v>
      </c>
      <c r="G281">
        <f t="shared" ca="1" si="29"/>
        <v>54.048620189015942</v>
      </c>
      <c r="H281">
        <f t="shared" ca="1" si="30"/>
        <v>16.810077005014993</v>
      </c>
      <c r="I281">
        <f>User_Model_Calcs!A281-Sat_Data!$B$5</f>
        <v>39.545999999999992</v>
      </c>
      <c r="J281">
        <f>(Earth_Data!$B$1/SQRT(1-Earth_Data!$B$2^2*SIN(RADIANS(User_Model_Calcs!B281))^2))*COS(RADIANS(User_Model_Calcs!B281))</f>
        <v>5795.6655806330491</v>
      </c>
      <c r="K281">
        <f>((Earth_Data!$B$1*(1-Earth_Data!$B$2^2))/SQRT(1-Earth_Data!$B$2^2*SIN(RADIANS(User_Model_Calcs!B281))^2))*SIN(RADIANS(User_Model_Calcs!B281))</f>
        <v>-2653.9517734872957</v>
      </c>
      <c r="L281">
        <f t="shared" si="31"/>
        <v>-24.603995561919874</v>
      </c>
      <c r="M281">
        <f t="shared" si="32"/>
        <v>6374.4175842606182</v>
      </c>
      <c r="N281">
        <f>SQRT(User_Model_Calcs!M281^2+Sat_Data!$B$3^2-2*User_Model_Calcs!M281*Sat_Data!$B$3*COS(RADIANS(L281))*COS(RADIANS(I281)))</f>
        <v>37968.078185689432</v>
      </c>
      <c r="O281">
        <f>DEGREES(ACOS(((Earth_Data!$B$1+Sat_Data!$B$2)/User_Model_Calcs!N281)*SQRT(1-COS(RADIANS(User_Model_Calcs!I281))^2*COS(RADIANS(User_Model_Calcs!B281))^2)))</f>
        <v>37.555803856487067</v>
      </c>
      <c r="P281">
        <f t="shared" si="28"/>
        <v>63.112944186954763</v>
      </c>
    </row>
    <row r="282" spans="1:16" x14ac:dyDescent="0.25">
      <c r="A282">
        <v>149.65</v>
      </c>
      <c r="B282">
        <v>-24.742000000000001</v>
      </c>
      <c r="C282">
        <v>3750</v>
      </c>
      <c r="D282">
        <f t="shared" ca="1" si="27"/>
        <v>1.2</v>
      </c>
      <c r="E282" s="1">
        <v>0.65</v>
      </c>
      <c r="F282">
        <v>19.899999999999999</v>
      </c>
      <c r="G282">
        <f t="shared" ca="1" si="29"/>
        <v>46.089820015575185</v>
      </c>
      <c r="H282">
        <f t="shared" ca="1" si="30"/>
        <v>20.452327722162003</v>
      </c>
      <c r="I282">
        <f>User_Model_Calcs!A282-Sat_Data!$B$5</f>
        <v>39.650000000000006</v>
      </c>
      <c r="J282">
        <f>(Earth_Data!$B$1/SQRT(1-Earth_Data!$B$2^2*SIN(RADIANS(User_Model_Calcs!B282))^2))*COS(RADIANS(User_Model_Calcs!B282))</f>
        <v>5796.0365211475337</v>
      </c>
      <c r="K282">
        <f>((Earth_Data!$B$1*(1-Earth_Data!$B$2^2))/SQRT(1-Earth_Data!$B$2^2*SIN(RADIANS(User_Model_Calcs!B282))^2))*SIN(RADIANS(User_Model_Calcs!B282))</f>
        <v>-2653.1469935405448</v>
      </c>
      <c r="L282">
        <f t="shared" si="31"/>
        <v>-24.596030494011323</v>
      </c>
      <c r="M282">
        <f t="shared" si="32"/>
        <v>6374.4198421353794</v>
      </c>
      <c r="N282">
        <f>SQRT(User_Model_Calcs!M282^2+Sat_Data!$B$3^2-2*User_Model_Calcs!M282*Sat_Data!$B$3*COS(RADIANS(L282))*COS(RADIANS(I282)))</f>
        <v>37975.207162896106</v>
      </c>
      <c r="O282">
        <f>DEGREES(ACOS(((Earth_Data!$B$1+Sat_Data!$B$2)/User_Model_Calcs!N282)*SQRT(1-COS(RADIANS(User_Model_Calcs!I282))^2*COS(RADIANS(User_Model_Calcs!B282))^2)))</f>
        <v>37.466883723029817</v>
      </c>
      <c r="P282">
        <f t="shared" si="28"/>
        <v>63.205245747855642</v>
      </c>
    </row>
    <row r="283" spans="1:16" x14ac:dyDescent="0.25">
      <c r="A283">
        <v>154.892</v>
      </c>
      <c r="B283">
        <v>-24.728999999999999</v>
      </c>
      <c r="C283">
        <v>375</v>
      </c>
      <c r="D283">
        <f t="shared" ca="1" si="27"/>
        <v>3</v>
      </c>
      <c r="E283" s="1">
        <v>0.65</v>
      </c>
      <c r="F283">
        <v>19.899999999999999</v>
      </c>
      <c r="G283">
        <f t="shared" ca="1" si="29"/>
        <v>54.048620189015942</v>
      </c>
      <c r="H283">
        <f t="shared" ca="1" si="30"/>
        <v>22.000028116313644</v>
      </c>
      <c r="I283">
        <f>User_Model_Calcs!A283-Sat_Data!$B$5</f>
        <v>44.891999999999996</v>
      </c>
      <c r="J283">
        <f>(Earth_Data!$B$1/SQRT(1-Earth_Data!$B$2^2*SIN(RADIANS(User_Model_Calcs!B283))^2))*COS(RADIANS(User_Model_Calcs!B283))</f>
        <v>5796.6390589678776</v>
      </c>
      <c r="K283">
        <f>((Earth_Data!$B$1*(1-Earth_Data!$B$2^2))/SQRT(1-Earth_Data!$B$2^2*SIN(RADIANS(User_Model_Calcs!B283))^2))*SIN(RADIANS(User_Model_Calcs!B283))</f>
        <v>-2651.8391175176712</v>
      </c>
      <c r="L283">
        <f t="shared" si="31"/>
        <v>-24.583087282777765</v>
      </c>
      <c r="M283">
        <f t="shared" si="32"/>
        <v>6374.4235100241731</v>
      </c>
      <c r="N283">
        <f>SQRT(User_Model_Calcs!M283^2+Sat_Data!$B$3^2-2*User_Model_Calcs!M283*Sat_Data!$B$3*COS(RADIANS(L283))*COS(RADIANS(I283)))</f>
        <v>38368.589985295301</v>
      </c>
      <c r="O283">
        <f>DEGREES(ACOS(((Earth_Data!$B$1+Sat_Data!$B$2)/User_Model_Calcs!N283)*SQRT(1-COS(RADIANS(User_Model_Calcs!I283))^2*COS(RADIANS(User_Model_Calcs!B283))^2)))</f>
        <v>32.733756863166725</v>
      </c>
      <c r="P283">
        <f t="shared" si="28"/>
        <v>67.22212914288049</v>
      </c>
    </row>
    <row r="284" spans="1:16" x14ac:dyDescent="0.25">
      <c r="A284">
        <v>158.71</v>
      </c>
      <c r="B284">
        <v>-24.632999999999999</v>
      </c>
      <c r="C284">
        <v>375</v>
      </c>
      <c r="D284">
        <f t="shared" ca="1" si="27"/>
        <v>1.2</v>
      </c>
      <c r="E284" s="1">
        <v>0.65</v>
      </c>
      <c r="F284">
        <v>19.899999999999999</v>
      </c>
      <c r="G284">
        <f t="shared" ca="1" si="29"/>
        <v>46.089820015575185</v>
      </c>
      <c r="H284">
        <f t="shared" ca="1" si="30"/>
        <v>23.165866034661079</v>
      </c>
      <c r="I284">
        <f>User_Model_Calcs!A284-Sat_Data!$B$5</f>
        <v>48.710000000000008</v>
      </c>
      <c r="J284">
        <f>(Earth_Data!$B$1/SQRT(1-Earth_Data!$B$2^2*SIN(RADIANS(User_Model_Calcs!B284))^2))*COS(RADIANS(User_Model_Calcs!B284))</f>
        <v>5801.0793473935255</v>
      </c>
      <c r="K284">
        <f>((Earth_Data!$B$1*(1-Earth_Data!$B$2^2))/SQRT(1-Earth_Data!$B$2^2*SIN(RADIANS(User_Model_Calcs!B284))^2))*SIN(RADIANS(User_Model_Calcs!B284))</f>
        <v>-2642.1767993713579</v>
      </c>
      <c r="L284">
        <f t="shared" si="31"/>
        <v>-24.487507569315465</v>
      </c>
      <c r="M284">
        <f t="shared" si="32"/>
        <v>6374.4505515292822</v>
      </c>
      <c r="N284">
        <f>SQRT(User_Model_Calcs!M284^2+Sat_Data!$B$3^2-2*User_Model_Calcs!M284*Sat_Data!$B$3*COS(RADIANS(L284))*COS(RADIANS(I284)))</f>
        <v>38673.542964543936</v>
      </c>
      <c r="O284">
        <f>DEGREES(ACOS(((Earth_Data!$B$1+Sat_Data!$B$2)/User_Model_Calcs!N284)*SQRT(1-COS(RADIANS(User_Model_Calcs!I284))^2*COS(RADIANS(User_Model_Calcs!B284))^2)))</f>
        <v>29.266680956669322</v>
      </c>
      <c r="P284">
        <f t="shared" si="28"/>
        <v>69.895214417768216</v>
      </c>
    </row>
    <row r="285" spans="1:16" x14ac:dyDescent="0.25">
      <c r="A285">
        <v>153.71</v>
      </c>
      <c r="B285">
        <v>-24.632999999999999</v>
      </c>
      <c r="C285">
        <v>375</v>
      </c>
      <c r="D285">
        <f t="shared" ca="1" si="27"/>
        <v>3</v>
      </c>
      <c r="E285" s="1">
        <v>0.65</v>
      </c>
      <c r="F285">
        <v>19.899999999999999</v>
      </c>
      <c r="G285">
        <f t="shared" ca="1" si="29"/>
        <v>54.048620189015942</v>
      </c>
      <c r="H285">
        <f t="shared" ca="1" si="30"/>
        <v>15.250070958204677</v>
      </c>
      <c r="I285">
        <f>User_Model_Calcs!A285-Sat_Data!$B$5</f>
        <v>43.710000000000008</v>
      </c>
      <c r="J285">
        <f>(Earth_Data!$B$1/SQRT(1-Earth_Data!$B$2^2*SIN(RADIANS(User_Model_Calcs!B285))^2))*COS(RADIANS(User_Model_Calcs!B285))</f>
        <v>5801.0793473935255</v>
      </c>
      <c r="K285">
        <f>((Earth_Data!$B$1*(1-Earth_Data!$B$2^2))/SQRT(1-Earth_Data!$B$2^2*SIN(RADIANS(User_Model_Calcs!B285))^2))*SIN(RADIANS(User_Model_Calcs!B285))</f>
        <v>-2642.1767993713579</v>
      </c>
      <c r="L285">
        <f t="shared" si="31"/>
        <v>-24.487507569315465</v>
      </c>
      <c r="M285">
        <f t="shared" si="32"/>
        <v>6374.4505515292822</v>
      </c>
      <c r="N285">
        <f>SQRT(User_Model_Calcs!M285^2+Sat_Data!$B$3^2-2*User_Model_Calcs!M285*Sat_Data!$B$3*COS(RADIANS(L285))*COS(RADIANS(I285)))</f>
        <v>38273.167764698002</v>
      </c>
      <c r="O285">
        <f>DEGREES(ACOS(((Earth_Data!$B$1+Sat_Data!$B$2)/User_Model_Calcs!N285)*SQRT(1-COS(RADIANS(User_Model_Calcs!I285))^2*COS(RADIANS(User_Model_Calcs!B285))^2)))</f>
        <v>33.852816930437463</v>
      </c>
      <c r="P285">
        <f t="shared" si="28"/>
        <v>66.442388217334226</v>
      </c>
    </row>
    <row r="286" spans="1:16" x14ac:dyDescent="0.25">
      <c r="A286">
        <v>134.83667501731233</v>
      </c>
      <c r="B286">
        <v>-24.606999999999999</v>
      </c>
      <c r="C286">
        <v>2500</v>
      </c>
      <c r="D286">
        <f t="shared" ca="1" si="27"/>
        <v>1.2</v>
      </c>
      <c r="E286" s="1">
        <v>0.65</v>
      </c>
      <c r="F286">
        <v>19.899999999999999</v>
      </c>
      <c r="G286">
        <f t="shared" ca="1" si="29"/>
        <v>46.089820015575185</v>
      </c>
      <c r="H286">
        <f t="shared" ca="1" si="30"/>
        <v>23.134070130059065</v>
      </c>
      <c r="I286">
        <f>User_Model_Calcs!A286-Sat_Data!$B$5</f>
        <v>24.836675017312331</v>
      </c>
      <c r="J286">
        <f>(Earth_Data!$B$1/SQRT(1-Earth_Data!$B$2^2*SIN(RADIANS(User_Model_Calcs!B286))^2))*COS(RADIANS(User_Model_Calcs!B286))</f>
        <v>5802.2791291546046</v>
      </c>
      <c r="K286">
        <f>((Earth_Data!$B$1*(1-Earth_Data!$B$2^2))/SQRT(1-Earth_Data!$B$2^2*SIN(RADIANS(User_Model_Calcs!B286))^2))*SIN(RADIANS(User_Model_Calcs!B286))</f>
        <v>-2639.5586636612097</v>
      </c>
      <c r="L286">
        <f t="shared" si="31"/>
        <v>-24.461621676433879</v>
      </c>
      <c r="M286">
        <f t="shared" si="32"/>
        <v>6374.4578617739771</v>
      </c>
      <c r="N286">
        <f>SQRT(User_Model_Calcs!M286^2+Sat_Data!$B$3^2-2*User_Model_Calcs!M286*Sat_Data!$B$3*COS(RADIANS(L286))*COS(RADIANS(I286)))</f>
        <v>37073.006213510598</v>
      </c>
      <c r="O286">
        <f>DEGREES(ACOS(((Earth_Data!$B$1+Sat_Data!$B$2)/User_Model_Calcs!N286)*SQRT(1-COS(RADIANS(User_Model_Calcs!I286))^2*COS(RADIANS(User_Model_Calcs!B286))^2)))</f>
        <v>50.015122670158767</v>
      </c>
      <c r="P286">
        <f t="shared" si="28"/>
        <v>48.024129333421506</v>
      </c>
    </row>
    <row r="287" spans="1:16" x14ac:dyDescent="0.25">
      <c r="A287">
        <v>148.11699999999999</v>
      </c>
      <c r="B287">
        <v>-24.594000000000001</v>
      </c>
      <c r="C287">
        <v>2500</v>
      </c>
      <c r="D287">
        <f t="shared" ca="1" si="27"/>
        <v>1.2</v>
      </c>
      <c r="E287" s="1">
        <v>0.65</v>
      </c>
      <c r="F287">
        <v>19.899999999999999</v>
      </c>
      <c r="G287">
        <f t="shared" ca="1" si="29"/>
        <v>46.089820015575185</v>
      </c>
      <c r="H287">
        <f t="shared" ca="1" si="30"/>
        <v>16.692321727898126</v>
      </c>
      <c r="I287">
        <f>User_Model_Calcs!A287-Sat_Data!$B$5</f>
        <v>38.11699999999999</v>
      </c>
      <c r="J287">
        <f>(Earth_Data!$B$1/SQRT(1-Earth_Data!$B$2^2*SIN(RADIANS(User_Model_Calcs!B287))^2))*COS(RADIANS(User_Model_Calcs!B287))</f>
        <v>5802.8785729238625</v>
      </c>
      <c r="K287">
        <f>((Earth_Data!$B$1*(1-Earth_Data!$B$2^2))/SQRT(1-Earth_Data!$B$2^2*SIN(RADIANS(User_Model_Calcs!B287))^2))*SIN(RADIANS(User_Model_Calcs!B287))</f>
        <v>-2638.2493950994103</v>
      </c>
      <c r="L287">
        <f t="shared" si="31"/>
        <v>-24.448678774608492</v>
      </c>
      <c r="M287">
        <f t="shared" si="32"/>
        <v>6374.461514735287</v>
      </c>
      <c r="N287">
        <f>SQRT(User_Model_Calcs!M287^2+Sat_Data!$B$3^2-2*User_Model_Calcs!M287*Sat_Data!$B$3*COS(RADIANS(L287))*COS(RADIANS(I287)))</f>
        <v>37860.981983308615</v>
      </c>
      <c r="O287">
        <f>DEGREES(ACOS(((Earth_Data!$B$1+Sat_Data!$B$2)/User_Model_Calcs!N287)*SQRT(1-COS(RADIANS(User_Model_Calcs!I287))^2*COS(RADIANS(User_Model_Calcs!B287))^2)))</f>
        <v>38.908090122618546</v>
      </c>
      <c r="P287">
        <f t="shared" si="28"/>
        <v>62.055975374992109</v>
      </c>
    </row>
    <row r="288" spans="1:16" x14ac:dyDescent="0.25">
      <c r="A288">
        <v>148.43899999999999</v>
      </c>
      <c r="B288">
        <v>-24.385999999999999</v>
      </c>
      <c r="C288">
        <v>5000</v>
      </c>
      <c r="D288">
        <f t="shared" ca="1" si="27"/>
        <v>3</v>
      </c>
      <c r="E288" s="1">
        <v>0.65</v>
      </c>
      <c r="F288">
        <v>19.899999999999999</v>
      </c>
      <c r="G288">
        <f t="shared" ca="1" si="29"/>
        <v>54.048620189015942</v>
      </c>
      <c r="H288">
        <f t="shared" ca="1" si="30"/>
        <v>19.254675869409745</v>
      </c>
      <c r="I288">
        <f>User_Model_Calcs!A288-Sat_Data!$B$5</f>
        <v>38.438999999999993</v>
      </c>
      <c r="J288">
        <f>(Earth_Data!$B$1/SQRT(1-Earth_Data!$B$2^2*SIN(RADIANS(User_Model_Calcs!B288))^2))*COS(RADIANS(User_Model_Calcs!B288))</f>
        <v>5812.4291098430494</v>
      </c>
      <c r="K288">
        <f>((Earth_Data!$B$1*(1-Earth_Data!$B$2^2))/SQRT(1-Earth_Data!$B$2^2*SIN(RADIANS(User_Model_Calcs!B288))^2))*SIN(RADIANS(User_Model_Calcs!B288))</f>
        <v>-2617.2829584101455</v>
      </c>
      <c r="L288">
        <f t="shared" si="31"/>
        <v>-24.241596380365547</v>
      </c>
      <c r="M288">
        <f t="shared" si="32"/>
        <v>6374.5197655458742</v>
      </c>
      <c r="N288">
        <f>SQRT(User_Model_Calcs!M288^2+Sat_Data!$B$3^2-2*User_Model_Calcs!M288*Sat_Data!$B$3*COS(RADIANS(L288))*COS(RADIANS(I288)))</f>
        <v>37875.15673607467</v>
      </c>
      <c r="O288">
        <f>DEGREES(ACOS(((Earth_Data!$B$1+Sat_Data!$B$2)/User_Model_Calcs!N288)*SQRT(1-COS(RADIANS(User_Model_Calcs!I288))^2*COS(RADIANS(User_Model_Calcs!B288))^2)))</f>
        <v>38.728311202420571</v>
      </c>
      <c r="P288">
        <f t="shared" si="28"/>
        <v>62.516570728725654</v>
      </c>
    </row>
    <row r="289" spans="1:16" x14ac:dyDescent="0.25">
      <c r="A289">
        <v>113.70099999999999</v>
      </c>
      <c r="B289">
        <v>-24.295000000000002</v>
      </c>
      <c r="C289">
        <v>2500</v>
      </c>
      <c r="D289">
        <f t="shared" ca="1" si="27"/>
        <v>1.2</v>
      </c>
      <c r="E289" s="1">
        <v>0.65</v>
      </c>
      <c r="F289">
        <v>19.899999999999999</v>
      </c>
      <c r="G289">
        <f t="shared" ca="1" si="29"/>
        <v>46.089820015575185</v>
      </c>
      <c r="H289">
        <f t="shared" ca="1" si="30"/>
        <v>23.531254186490813</v>
      </c>
      <c r="I289">
        <f>User_Model_Calcs!A289-Sat_Data!$B$5</f>
        <v>3.7009999999999934</v>
      </c>
      <c r="J289">
        <f>(Earth_Data!$B$1/SQRT(1-Earth_Data!$B$2^2*SIN(RADIANS(User_Model_Calcs!B289))^2))*COS(RADIANS(User_Model_Calcs!B289))</f>
        <v>5816.5834409451882</v>
      </c>
      <c r="K289">
        <f>((Earth_Data!$B$1*(1-Earth_Data!$B$2^2))/SQRT(1-Earth_Data!$B$2^2*SIN(RADIANS(User_Model_Calcs!B289))^2))*SIN(RADIANS(User_Model_Calcs!B289))</f>
        <v>-2608.0994484291105</v>
      </c>
      <c r="L289">
        <f t="shared" si="31"/>
        <v>-24.151000213600028</v>
      </c>
      <c r="M289">
        <f t="shared" si="32"/>
        <v>6374.5451334486597</v>
      </c>
      <c r="N289">
        <f>SQRT(User_Model_Calcs!M289^2+Sat_Data!$B$3^2-2*User_Model_Calcs!M289*Sat_Data!$B$3*COS(RADIANS(L289))*COS(RADIANS(I289)))</f>
        <v>36455.040769080319</v>
      </c>
      <c r="O289">
        <f>DEGREES(ACOS(((Earth_Data!$B$1+Sat_Data!$B$2)/User_Model_Calcs!N289)*SQRT(1-COS(RADIANS(User_Model_Calcs!I289))^2*COS(RADIANS(User_Model_Calcs!B289))^2)))</f>
        <v>61.268296099878434</v>
      </c>
      <c r="P289">
        <f t="shared" si="28"/>
        <v>8.9347462231960826</v>
      </c>
    </row>
    <row r="290" spans="1:16" x14ac:dyDescent="0.25">
      <c r="A290">
        <v>158.87299999999999</v>
      </c>
      <c r="B290">
        <v>-24.274999999999999</v>
      </c>
      <c r="C290">
        <v>4700</v>
      </c>
      <c r="D290">
        <f t="shared" ca="1" si="27"/>
        <v>1.2</v>
      </c>
      <c r="E290" s="1">
        <v>0.65</v>
      </c>
      <c r="F290">
        <v>19.899999999999999</v>
      </c>
      <c r="G290">
        <f t="shared" ca="1" si="29"/>
        <v>46.089820015575185</v>
      </c>
      <c r="H290">
        <f t="shared" ca="1" si="30"/>
        <v>19.724414773857919</v>
      </c>
      <c r="I290">
        <f>User_Model_Calcs!A290-Sat_Data!$B$5</f>
        <v>48.87299999999999</v>
      </c>
      <c r="J290">
        <f>(Earth_Data!$B$1/SQRT(1-Earth_Data!$B$2^2*SIN(RADIANS(User_Model_Calcs!B290))^2))*COS(RADIANS(User_Model_Calcs!B290))</f>
        <v>5817.4945186548803</v>
      </c>
      <c r="K290">
        <f>((Earth_Data!$B$1*(1-Earth_Data!$B$2^2))/SQRT(1-Earth_Data!$B$2^2*SIN(RADIANS(User_Model_Calcs!B290))^2))*SIN(RADIANS(User_Model_Calcs!B290))</f>
        <v>-2606.080225665994</v>
      </c>
      <c r="L290">
        <f t="shared" si="31"/>
        <v>-24.131089161762961</v>
      </c>
      <c r="M290">
        <f t="shared" si="32"/>
        <v>6374.5506992404489</v>
      </c>
      <c r="N290">
        <f>SQRT(User_Model_Calcs!M290^2+Sat_Data!$B$3^2-2*User_Model_Calcs!M290*Sat_Data!$B$3*COS(RADIANS(L290))*COS(RADIANS(I290)))</f>
        <v>38675.324604256049</v>
      </c>
      <c r="O290">
        <f>DEGREES(ACOS(((Earth_Data!$B$1+Sat_Data!$B$2)/User_Model_Calcs!N290)*SQRT(1-COS(RADIANS(User_Model_Calcs!I290))^2*COS(RADIANS(User_Model_Calcs!B290))^2)))</f>
        <v>29.247999217432323</v>
      </c>
      <c r="P290">
        <f t="shared" si="28"/>
        <v>70.252815435110975</v>
      </c>
    </row>
    <row r="291" spans="1:16" x14ac:dyDescent="0.25">
      <c r="A291">
        <v>156.33600000000001</v>
      </c>
      <c r="B291">
        <v>-24.266999999999999</v>
      </c>
      <c r="C291">
        <v>400</v>
      </c>
      <c r="D291">
        <f t="shared" ca="1" si="27"/>
        <v>3</v>
      </c>
      <c r="E291" s="1">
        <v>0.65</v>
      </c>
      <c r="F291">
        <v>19.899999999999999</v>
      </c>
      <c r="G291">
        <f t="shared" ca="1" si="29"/>
        <v>54.048620189015942</v>
      </c>
      <c r="H291">
        <f t="shared" ca="1" si="30"/>
        <v>14.787610141815824</v>
      </c>
      <c r="I291">
        <f>User_Model_Calcs!A291-Sat_Data!$B$5</f>
        <v>46.336000000000013</v>
      </c>
      <c r="J291">
        <f>(Earth_Data!$B$1/SQRT(1-Earth_Data!$B$2^2*SIN(RADIANS(User_Model_Calcs!B291))^2))*COS(RADIANS(User_Model_Calcs!B291))</f>
        <v>5817.8587517029955</v>
      </c>
      <c r="K291">
        <f>((Earth_Data!$B$1*(1-Earth_Data!$B$2^2))/SQRT(1-Earth_Data!$B$2^2*SIN(RADIANS(User_Model_Calcs!B291))^2))*SIN(RADIANS(User_Model_Calcs!B291))</f>
        <v>-2605.2724490215346</v>
      </c>
      <c r="L291">
        <f t="shared" si="31"/>
        <v>-24.123124760539053</v>
      </c>
      <c r="M291">
        <f t="shared" si="32"/>
        <v>6374.5529245899115</v>
      </c>
      <c r="N291">
        <f>SQRT(User_Model_Calcs!M291^2+Sat_Data!$B$3^2-2*User_Model_Calcs!M291*Sat_Data!$B$3*COS(RADIANS(L291))*COS(RADIANS(I291)))</f>
        <v>38467.112192706853</v>
      </c>
      <c r="O291">
        <f>DEGREES(ACOS(((Earth_Data!$B$1+Sat_Data!$B$2)/User_Model_Calcs!N291)*SQRT(1-COS(RADIANS(User_Model_Calcs!I291))^2*COS(RADIANS(User_Model_Calcs!B291))^2)))</f>
        <v>31.59787005584678</v>
      </c>
      <c r="P291">
        <f t="shared" si="28"/>
        <v>68.58209738368511</v>
      </c>
    </row>
    <row r="292" spans="1:16" x14ac:dyDescent="0.25">
      <c r="A292">
        <v>154.71100000000001</v>
      </c>
      <c r="B292">
        <v>-24.257999999999999</v>
      </c>
      <c r="C292">
        <v>950</v>
      </c>
      <c r="D292">
        <f t="shared" ca="1" si="27"/>
        <v>3</v>
      </c>
      <c r="E292" s="1">
        <v>0.65</v>
      </c>
      <c r="F292">
        <v>19.899999999999999</v>
      </c>
      <c r="G292">
        <f t="shared" ca="1" si="29"/>
        <v>54.048620189015942</v>
      </c>
      <c r="H292">
        <f t="shared" ca="1" si="30"/>
        <v>22.336183312518589</v>
      </c>
      <c r="I292">
        <f>User_Model_Calcs!A292-Sat_Data!$B$5</f>
        <v>44.711000000000013</v>
      </c>
      <c r="J292">
        <f>(Earth_Data!$B$1/SQRT(1-Earth_Data!$B$2^2*SIN(RADIANS(User_Model_Calcs!B292))^2))*COS(RADIANS(User_Model_Calcs!B292))</f>
        <v>5818.2683786041553</v>
      </c>
      <c r="K292">
        <f>((Earth_Data!$B$1*(1-Earth_Data!$B$2^2))/SQRT(1-Earth_Data!$B$2^2*SIN(RADIANS(User_Model_Calcs!B292))^2))*SIN(RADIANS(User_Model_Calcs!B292))</f>
        <v>-2604.3636405329362</v>
      </c>
      <c r="L292">
        <f t="shared" si="31"/>
        <v>-24.114164822483673</v>
      </c>
      <c r="M292">
        <f t="shared" si="32"/>
        <v>6374.5554274470778</v>
      </c>
      <c r="N292">
        <f>SQRT(User_Model_Calcs!M292^2+Sat_Data!$B$3^2-2*User_Model_Calcs!M292*Sat_Data!$B$3*COS(RADIANS(L292))*COS(RADIANS(I292)))</f>
        <v>38337.527623837421</v>
      </c>
      <c r="O292">
        <f>DEGREES(ACOS(((Earth_Data!$B$1+Sat_Data!$B$2)/User_Model_Calcs!N292)*SQRT(1-COS(RADIANS(User_Model_Calcs!I292))^2*COS(RADIANS(User_Model_Calcs!B292))^2)))</f>
        <v>33.097659117065895</v>
      </c>
      <c r="P292">
        <f t="shared" si="28"/>
        <v>67.460972283533508</v>
      </c>
    </row>
    <row r="293" spans="1:16" x14ac:dyDescent="0.25">
      <c r="A293">
        <v>148.143</v>
      </c>
      <c r="B293">
        <v>-24.257999999999999</v>
      </c>
      <c r="C293">
        <v>950</v>
      </c>
      <c r="D293">
        <f t="shared" ca="1" si="27"/>
        <v>3</v>
      </c>
      <c r="E293" s="1">
        <v>0.65</v>
      </c>
      <c r="F293">
        <v>19.899999999999999</v>
      </c>
      <c r="G293">
        <f t="shared" ca="1" si="29"/>
        <v>54.048620189015942</v>
      </c>
      <c r="H293">
        <f t="shared" ca="1" si="30"/>
        <v>16.425493591488721</v>
      </c>
      <c r="I293">
        <f>User_Model_Calcs!A293-Sat_Data!$B$5</f>
        <v>38.143000000000001</v>
      </c>
      <c r="J293">
        <f>(Earth_Data!$B$1/SQRT(1-Earth_Data!$B$2^2*SIN(RADIANS(User_Model_Calcs!B293))^2))*COS(RADIANS(User_Model_Calcs!B293))</f>
        <v>5818.2683786041553</v>
      </c>
      <c r="K293">
        <f>((Earth_Data!$B$1*(1-Earth_Data!$B$2^2))/SQRT(1-Earth_Data!$B$2^2*SIN(RADIANS(User_Model_Calcs!B293))^2))*SIN(RADIANS(User_Model_Calcs!B293))</f>
        <v>-2604.3636405329362</v>
      </c>
      <c r="L293">
        <f t="shared" si="31"/>
        <v>-24.114164822483673</v>
      </c>
      <c r="M293">
        <f t="shared" si="32"/>
        <v>6374.5554274470778</v>
      </c>
      <c r="N293">
        <f>SQRT(User_Model_Calcs!M293^2+Sat_Data!$B$3^2-2*User_Model_Calcs!M293*Sat_Data!$B$3*COS(RADIANS(L293))*COS(RADIANS(I293)))</f>
        <v>37849.327389747239</v>
      </c>
      <c r="O293">
        <f>DEGREES(ACOS(((Earth_Data!$B$1+Sat_Data!$B$2)/User_Model_Calcs!N293)*SQRT(1-COS(RADIANS(User_Model_Calcs!I293))^2*COS(RADIANS(User_Model_Calcs!B293))^2)))</f>
        <v>39.058320198541693</v>
      </c>
      <c r="P293">
        <f t="shared" si="28"/>
        <v>62.383124778397438</v>
      </c>
    </row>
    <row r="294" spans="1:16" x14ac:dyDescent="0.25">
      <c r="A294">
        <v>149.76599999999999</v>
      </c>
      <c r="B294">
        <v>-24.256</v>
      </c>
      <c r="C294">
        <v>375</v>
      </c>
      <c r="D294">
        <f t="shared" ca="1" si="27"/>
        <v>3</v>
      </c>
      <c r="E294" s="1">
        <v>0.65</v>
      </c>
      <c r="F294">
        <v>19.899999999999999</v>
      </c>
      <c r="G294">
        <f t="shared" ca="1" si="29"/>
        <v>54.048620189015942</v>
      </c>
      <c r="H294">
        <f t="shared" ca="1" si="30"/>
        <v>14.739419095044147</v>
      </c>
      <c r="I294">
        <f>User_Model_Calcs!A294-Sat_Data!$B$5</f>
        <v>39.765999999999991</v>
      </c>
      <c r="J294">
        <f>(Earth_Data!$B$1/SQRT(1-Earth_Data!$B$2^2*SIN(RADIANS(User_Model_Calcs!B294))^2))*COS(RADIANS(User_Model_Calcs!B294))</f>
        <v>5818.3593873517575</v>
      </c>
      <c r="K294">
        <f>((Earth_Data!$B$1*(1-Earth_Data!$B$2^2))/SQRT(1-Earth_Data!$B$2^2*SIN(RADIANS(User_Model_Calcs!B294))^2))*SIN(RADIANS(User_Model_Calcs!B294))</f>
        <v>-2604.1616744996977</v>
      </c>
      <c r="L294">
        <f t="shared" si="31"/>
        <v>-24.112173727053168</v>
      </c>
      <c r="M294">
        <f t="shared" si="32"/>
        <v>6374.555983542492</v>
      </c>
      <c r="N294">
        <f>SQRT(User_Model_Calcs!M294^2+Sat_Data!$B$3^2-2*User_Model_Calcs!M294*Sat_Data!$B$3*COS(RADIANS(L294))*COS(RADIANS(I294)))</f>
        <v>37964.500881832188</v>
      </c>
      <c r="O294">
        <f>DEGREES(ACOS(((Earth_Data!$B$1+Sat_Data!$B$2)/User_Model_Calcs!N294)*SQRT(1-COS(RADIANS(User_Model_Calcs!I294))^2*COS(RADIANS(User_Model_Calcs!B294))^2)))</f>
        <v>37.602387828664341</v>
      </c>
      <c r="P294">
        <f t="shared" si="28"/>
        <v>63.725825690775302</v>
      </c>
    </row>
    <row r="295" spans="1:16" x14ac:dyDescent="0.25">
      <c r="A295">
        <v>153.76400000000001</v>
      </c>
      <c r="B295">
        <v>-24.245999999999999</v>
      </c>
      <c r="C295">
        <v>6250</v>
      </c>
      <c r="D295">
        <f t="shared" ca="1" si="27"/>
        <v>3</v>
      </c>
      <c r="E295" s="1">
        <v>0.65</v>
      </c>
      <c r="F295">
        <v>19.899999999999999</v>
      </c>
      <c r="G295">
        <f t="shared" ca="1" si="29"/>
        <v>54.048620189015942</v>
      </c>
      <c r="H295">
        <f t="shared" ca="1" si="30"/>
        <v>16.736001362082085</v>
      </c>
      <c r="I295">
        <f>User_Model_Calcs!A295-Sat_Data!$B$5</f>
        <v>43.76400000000001</v>
      </c>
      <c r="J295">
        <f>(Earth_Data!$B$1/SQRT(1-Earth_Data!$B$2^2*SIN(RADIANS(User_Model_Calcs!B295))^2))*COS(RADIANS(User_Model_Calcs!B295))</f>
        <v>5818.81432497883</v>
      </c>
      <c r="K295">
        <f>((Earth_Data!$B$1*(1-Earth_Data!$B$2^2))/SQRT(1-Earth_Data!$B$2^2*SIN(RADIANS(User_Model_Calcs!B295))^2))*SIN(RADIANS(User_Model_Calcs!B295))</f>
        <v>-2603.1517974845551</v>
      </c>
      <c r="L295">
        <f t="shared" si="31"/>
        <v>-24.10221826034455</v>
      </c>
      <c r="M295">
        <f t="shared" si="32"/>
        <v>6374.5587635008833</v>
      </c>
      <c r="N295">
        <f>SQRT(User_Model_Calcs!M295^2+Sat_Data!$B$3^2-2*User_Model_Calcs!M295*Sat_Data!$B$3*COS(RADIANS(L295))*COS(RADIANS(I295)))</f>
        <v>38263.238422843322</v>
      </c>
      <c r="O295">
        <f>DEGREES(ACOS(((Earth_Data!$B$1+Sat_Data!$B$2)/User_Model_Calcs!N295)*SQRT(1-COS(RADIANS(User_Model_Calcs!I295))^2*COS(RADIANS(User_Model_Calcs!B295))^2)))</f>
        <v>33.971602050367366</v>
      </c>
      <c r="P295">
        <f t="shared" si="28"/>
        <v>66.791980607912421</v>
      </c>
    </row>
    <row r="296" spans="1:16" x14ac:dyDescent="0.25">
      <c r="A296">
        <v>119.416</v>
      </c>
      <c r="B296">
        <v>-23.994</v>
      </c>
      <c r="C296">
        <v>2500</v>
      </c>
      <c r="D296">
        <f t="shared" ca="1" si="27"/>
        <v>0.75</v>
      </c>
      <c r="E296" s="1">
        <v>0.65</v>
      </c>
      <c r="F296">
        <v>19.899999999999999</v>
      </c>
      <c r="G296">
        <f t="shared" ca="1" si="29"/>
        <v>42.007420362456692</v>
      </c>
      <c r="H296">
        <f t="shared" ca="1" si="30"/>
        <v>23.131466555566483</v>
      </c>
      <c r="I296">
        <f>User_Model_Calcs!A296-Sat_Data!$B$5</f>
        <v>9.4159999999999968</v>
      </c>
      <c r="J296">
        <f>(Earth_Data!$B$1/SQRT(1-Earth_Data!$B$2^2*SIN(RADIANS(User_Model_Calcs!B296))^2))*COS(RADIANS(User_Model_Calcs!B296))</f>
        <v>5830.2203326645085</v>
      </c>
      <c r="K296">
        <f>((Earth_Data!$B$1*(1-Earth_Data!$B$2^2))/SQRT(1-Earth_Data!$B$2^2*SIN(RADIANS(User_Model_Calcs!B296))^2))*SIN(RADIANS(User_Model_Calcs!B296))</f>
        <v>-2577.6772092210549</v>
      </c>
      <c r="L296">
        <f t="shared" si="31"/>
        <v>-23.851346229697278</v>
      </c>
      <c r="M296">
        <f t="shared" si="32"/>
        <v>6374.6285321069727</v>
      </c>
      <c r="N296">
        <f>SQRT(User_Model_Calcs!M296^2+Sat_Data!$B$3^2-2*User_Model_Calcs!M296*Sat_Data!$B$3*COS(RADIANS(L296))*COS(RADIANS(I296)))</f>
        <v>36516.056888182895</v>
      </c>
      <c r="O296">
        <f>DEGREES(ACOS(((Earth_Data!$B$1+Sat_Data!$B$2)/User_Model_Calcs!N296)*SQRT(1-COS(RADIANS(User_Model_Calcs!I296))^2*COS(RADIANS(User_Model_Calcs!B296))^2)))</f>
        <v>59.983433818770365</v>
      </c>
      <c r="P296">
        <f t="shared" si="28"/>
        <v>22.186559949936008</v>
      </c>
    </row>
    <row r="297" spans="1:16" x14ac:dyDescent="0.25">
      <c r="A297">
        <v>157.51900000000001</v>
      </c>
      <c r="B297">
        <v>-23.826000000000001</v>
      </c>
      <c r="C297">
        <v>950</v>
      </c>
      <c r="D297">
        <f t="shared" ca="1" si="27"/>
        <v>3</v>
      </c>
      <c r="E297" s="1">
        <v>0.65</v>
      </c>
      <c r="F297">
        <v>19.899999999999999</v>
      </c>
      <c r="G297">
        <f t="shared" ca="1" si="29"/>
        <v>54.048620189015942</v>
      </c>
      <c r="H297">
        <f t="shared" ca="1" si="30"/>
        <v>19.698294909344472</v>
      </c>
      <c r="I297">
        <f>User_Model_Calcs!A297-Sat_Data!$B$5</f>
        <v>47.519000000000005</v>
      </c>
      <c r="J297">
        <f>(Earth_Data!$B$1/SQRT(1-Earth_Data!$B$2^2*SIN(RADIANS(User_Model_Calcs!B297))^2))*COS(RADIANS(User_Model_Calcs!B297))</f>
        <v>5837.7618373085716</v>
      </c>
      <c r="K297">
        <f>((Earth_Data!$B$1*(1-Earth_Data!$B$2^2))/SQRT(1-Earth_Data!$B$2^2*SIN(RADIANS(User_Model_Calcs!B297))^2))*SIN(RADIANS(User_Model_Calcs!B297))</f>
        <v>-2560.6668528117516</v>
      </c>
      <c r="L297">
        <f t="shared" si="31"/>
        <v>-23.684104305703254</v>
      </c>
      <c r="M297">
        <f t="shared" si="32"/>
        <v>6374.6747368179649</v>
      </c>
      <c r="N297">
        <f>SQRT(User_Model_Calcs!M297^2+Sat_Data!$B$3^2-2*User_Model_Calcs!M297*Sat_Data!$B$3*COS(RADIANS(L297))*COS(RADIANS(I297)))</f>
        <v>38548.493169936693</v>
      </c>
      <c r="O297">
        <f>DEGREES(ACOS(((Earth_Data!$B$1+Sat_Data!$B$2)/User_Model_Calcs!N297)*SQRT(1-COS(RADIANS(User_Model_Calcs!I297))^2*COS(RADIANS(User_Model_Calcs!B297))^2)))</f>
        <v>30.672443516504984</v>
      </c>
      <c r="P297">
        <f t="shared" si="28"/>
        <v>69.699800518137579</v>
      </c>
    </row>
    <row r="298" spans="1:16" x14ac:dyDescent="0.25">
      <c r="A298">
        <v>144.482</v>
      </c>
      <c r="B298">
        <v>-23.449000000000002</v>
      </c>
      <c r="C298">
        <v>5000</v>
      </c>
      <c r="D298">
        <f t="shared" ca="1" si="27"/>
        <v>3</v>
      </c>
      <c r="E298" s="1">
        <v>0.65</v>
      </c>
      <c r="F298">
        <v>19.899999999999999</v>
      </c>
      <c r="G298">
        <f t="shared" ca="1" si="29"/>
        <v>54.048620189015942</v>
      </c>
      <c r="H298">
        <f t="shared" ca="1" si="30"/>
        <v>19.087270170934193</v>
      </c>
      <c r="I298">
        <f>User_Model_Calcs!A298-Sat_Data!$B$5</f>
        <v>34.481999999999999</v>
      </c>
      <c r="J298">
        <f>(Earth_Data!$B$1/SQRT(1-Earth_Data!$B$2^2*SIN(RADIANS(User_Model_Calcs!B298))^2))*COS(RADIANS(User_Model_Calcs!B298))</f>
        <v>5854.5029813790943</v>
      </c>
      <c r="K298">
        <f>((Earth_Data!$B$1*(1-Earth_Data!$B$2^2))/SQRT(1-Earth_Data!$B$2^2*SIN(RADIANS(User_Model_Calcs!B298))^2))*SIN(RADIANS(User_Model_Calcs!B298))</f>
        <v>-2522.4161507882086</v>
      </c>
      <c r="L298">
        <f t="shared" si="31"/>
        <v>-23.308823066254153</v>
      </c>
      <c r="M298">
        <f t="shared" si="32"/>
        <v>6374.7775174302287</v>
      </c>
      <c r="N298">
        <f>SQRT(User_Model_Calcs!M298^2+Sat_Data!$B$3^2-2*User_Model_Calcs!M298*Sat_Data!$B$3*COS(RADIANS(L298))*COS(RADIANS(I298)))</f>
        <v>37569.847269483726</v>
      </c>
      <c r="O298">
        <f>DEGREES(ACOS(((Earth_Data!$B$1+Sat_Data!$B$2)/User_Model_Calcs!N298)*SQRT(1-COS(RADIANS(User_Model_Calcs!I298))^2*COS(RADIANS(User_Model_Calcs!B298))^2)))</f>
        <v>42.750165398149569</v>
      </c>
      <c r="P298">
        <f t="shared" si="28"/>
        <v>59.912623416230865</v>
      </c>
    </row>
    <row r="299" spans="1:16" x14ac:dyDescent="0.25">
      <c r="A299" s="5">
        <v>157.899</v>
      </c>
      <c r="B299">
        <v>-23.417999999999999</v>
      </c>
      <c r="C299">
        <v>950</v>
      </c>
      <c r="D299">
        <f t="shared" ca="1" si="27"/>
        <v>3</v>
      </c>
      <c r="E299" s="1">
        <v>0.65</v>
      </c>
      <c r="F299">
        <v>19.899999999999999</v>
      </c>
      <c r="G299">
        <f t="shared" ca="1" si="29"/>
        <v>54.048620189015942</v>
      </c>
      <c r="H299">
        <f t="shared" ca="1" si="30"/>
        <v>17.885948347556919</v>
      </c>
      <c r="I299">
        <f>User_Model_Calcs!A299-Sat_Data!$B$5</f>
        <v>47.899000000000001</v>
      </c>
      <c r="J299">
        <f>(Earth_Data!$B$1/SQRT(1-Earth_Data!$B$2^2*SIN(RADIANS(User_Model_Calcs!B299))^2))*COS(RADIANS(User_Model_Calcs!B299))</f>
        <v>5855.8683332819519</v>
      </c>
      <c r="K299">
        <f>((Earth_Data!$B$1*(1-Earth_Data!$B$2^2))/SQRT(1-Earth_Data!$B$2^2*SIN(RADIANS(User_Model_Calcs!B299))^2))*SIN(RADIANS(User_Model_Calcs!B299))</f>
        <v>-2519.266063176045</v>
      </c>
      <c r="L299">
        <f t="shared" si="31"/>
        <v>-23.277965473489694</v>
      </c>
      <c r="M299">
        <f t="shared" si="32"/>
        <v>6374.7859127820811</v>
      </c>
      <c r="N299">
        <f>SQRT(User_Model_Calcs!M299^2+Sat_Data!$B$3^2-2*User_Model_Calcs!M299*Sat_Data!$B$3*COS(RADIANS(L299))*COS(RADIANS(I299)))</f>
        <v>38566.556465420908</v>
      </c>
      <c r="O299">
        <f>DEGREES(ACOS(((Earth_Data!$B$1+Sat_Data!$B$2)/User_Model_Calcs!N299)*SQRT(1-COS(RADIANS(User_Model_Calcs!I299))^2*COS(RADIANS(User_Model_Calcs!B299))^2)))</f>
        <v>30.469502070759827</v>
      </c>
      <c r="P299">
        <f t="shared" si="28"/>
        <v>70.245581019463643</v>
      </c>
    </row>
    <row r="300" spans="1:16" x14ac:dyDescent="0.25">
      <c r="A300">
        <v>150.24100000000001</v>
      </c>
      <c r="B300">
        <v>-23.309000000000001</v>
      </c>
      <c r="C300">
        <v>400</v>
      </c>
      <c r="D300">
        <f t="shared" ca="1" si="27"/>
        <v>1.2</v>
      </c>
      <c r="E300" s="1">
        <v>0.65</v>
      </c>
      <c r="F300">
        <v>19.899999999999999</v>
      </c>
      <c r="G300">
        <f t="shared" ca="1" si="29"/>
        <v>46.089820015575185</v>
      </c>
      <c r="H300">
        <f t="shared" ca="1" si="30"/>
        <v>23.283727271166033</v>
      </c>
      <c r="I300">
        <f>User_Model_Calcs!A300-Sat_Data!$B$5</f>
        <v>40.241000000000014</v>
      </c>
      <c r="J300">
        <f>(Earth_Data!$B$1/SQRT(1-Earth_Data!$B$2^2*SIN(RADIANS(User_Model_Calcs!B300))^2))*COS(RADIANS(User_Model_Calcs!B300))</f>
        <v>5860.6555076527284</v>
      </c>
      <c r="K300">
        <f>((Earth_Data!$B$1*(1-Earth_Data!$B$2^2))/SQRT(1-Earth_Data!$B$2^2*SIN(RADIANS(User_Model_Calcs!B300))^2))*SIN(RADIANS(User_Model_Calcs!B300))</f>
        <v>-2508.1841924420378</v>
      </c>
      <c r="L300">
        <f t="shared" si="31"/>
        <v>-23.169467487522411</v>
      </c>
      <c r="M300">
        <f t="shared" si="32"/>
        <v>6374.8153638043805</v>
      </c>
      <c r="N300">
        <f>SQRT(User_Model_Calcs!M300^2+Sat_Data!$B$3^2-2*User_Model_Calcs!M300*Sat_Data!$B$3*COS(RADIANS(L300))*COS(RADIANS(I300)))</f>
        <v>37963.124619134665</v>
      </c>
      <c r="O300">
        <f>DEGREES(ACOS(((Earth_Data!$B$1+Sat_Data!$B$2)/User_Model_Calcs!N300)*SQRT(1-COS(RADIANS(User_Model_Calcs!I300))^2*COS(RADIANS(User_Model_Calcs!B300))^2)))</f>
        <v>37.623153143962099</v>
      </c>
      <c r="P300">
        <f t="shared" si="28"/>
        <v>64.941252748537536</v>
      </c>
    </row>
    <row r="301" spans="1:16" x14ac:dyDescent="0.25">
      <c r="A301">
        <v>115.07899999999999</v>
      </c>
      <c r="B301">
        <v>-23.222000000000001</v>
      </c>
      <c r="C301">
        <v>6250</v>
      </c>
      <c r="D301">
        <f t="shared" ca="1" si="27"/>
        <v>1.2</v>
      </c>
      <c r="E301" s="1">
        <v>0.65</v>
      </c>
      <c r="F301">
        <v>19.899999999999999</v>
      </c>
      <c r="G301">
        <f t="shared" ca="1" si="29"/>
        <v>46.089820015575185</v>
      </c>
      <c r="H301">
        <f t="shared" ca="1" si="30"/>
        <v>21.360930829947261</v>
      </c>
      <c r="I301">
        <f>User_Model_Calcs!A301-Sat_Data!$B$5</f>
        <v>5.0789999999999935</v>
      </c>
      <c r="J301">
        <f>(Earth_Data!$B$1/SQRT(1-Earth_Data!$B$2^2*SIN(RADIANS(User_Model_Calcs!B301))^2))*COS(RADIANS(User_Model_Calcs!B301))</f>
        <v>5864.4612814258835</v>
      </c>
      <c r="K301">
        <f>((Earth_Data!$B$1*(1-Earth_Data!$B$2^2))/SQRT(1-Earth_Data!$B$2^2*SIN(RADIANS(User_Model_Calcs!B301))^2))*SIN(RADIANS(User_Model_Calcs!B301))</f>
        <v>-2499.332617206092</v>
      </c>
      <c r="L301">
        <f t="shared" si="31"/>
        <v>-23.082869617513946</v>
      </c>
      <c r="M301">
        <f t="shared" si="32"/>
        <v>6374.8387942577474</v>
      </c>
      <c r="N301">
        <f>SQRT(User_Model_Calcs!M301^2+Sat_Data!$B$3^2-2*User_Model_Calcs!M301*Sat_Data!$B$3*COS(RADIANS(L301))*COS(RADIANS(I301)))</f>
        <v>36412.293392506836</v>
      </c>
      <c r="O301">
        <f>DEGREES(ACOS(((Earth_Data!$B$1+Sat_Data!$B$2)/User_Model_Calcs!N301)*SQRT(1-COS(RADIANS(User_Model_Calcs!I301))^2*COS(RADIANS(User_Model_Calcs!B301))^2)))</f>
        <v>62.212262391392429</v>
      </c>
      <c r="P301">
        <f t="shared" si="28"/>
        <v>12.702769112235387</v>
      </c>
    </row>
    <row r="302" spans="1:16" x14ac:dyDescent="0.25">
      <c r="A302">
        <v>116.086</v>
      </c>
      <c r="B302">
        <v>-23.221</v>
      </c>
      <c r="C302">
        <v>950</v>
      </c>
      <c r="D302">
        <f t="shared" ca="1" si="27"/>
        <v>0.75</v>
      </c>
      <c r="E302" s="1">
        <v>0.65</v>
      </c>
      <c r="F302">
        <v>19.899999999999999</v>
      </c>
      <c r="G302">
        <f t="shared" ca="1" si="29"/>
        <v>42.007420362456692</v>
      </c>
      <c r="H302">
        <f t="shared" ca="1" si="30"/>
        <v>14.382206036932606</v>
      </c>
      <c r="I302">
        <f>User_Model_Calcs!A302-Sat_Data!$B$5</f>
        <v>6.0859999999999985</v>
      </c>
      <c r="J302">
        <f>(Earth_Data!$B$1/SQRT(1-Earth_Data!$B$2^2*SIN(RADIANS(User_Model_Calcs!B302))^2))*COS(RADIANS(User_Model_Calcs!B302))</f>
        <v>5864.504947566219</v>
      </c>
      <c r="K302">
        <f>((Earth_Data!$B$1*(1-Earth_Data!$B$2^2))/SQRT(1-Earth_Data!$B$2^2*SIN(RADIANS(User_Model_Calcs!B302))^2))*SIN(RADIANS(User_Model_Calcs!B302))</f>
        <v>-2499.2308419586971</v>
      </c>
      <c r="L302">
        <f t="shared" si="31"/>
        <v>-23.081874247112324</v>
      </c>
      <c r="M302">
        <f t="shared" si="32"/>
        <v>6374.8390631784769</v>
      </c>
      <c r="N302">
        <f>SQRT(User_Model_Calcs!M302^2+Sat_Data!$B$3^2-2*User_Model_Calcs!M302*Sat_Data!$B$3*COS(RADIANS(L302))*COS(RADIANS(I302)))</f>
        <v>36423.851623217874</v>
      </c>
      <c r="O302">
        <f>DEGREES(ACOS(((Earth_Data!$B$1+Sat_Data!$B$2)/User_Model_Calcs!N302)*SQRT(1-COS(RADIANS(User_Model_Calcs!I302))^2*COS(RADIANS(User_Model_Calcs!B302))^2)))</f>
        <v>61.956279123762798</v>
      </c>
      <c r="P302">
        <f t="shared" si="28"/>
        <v>15.132161265293856</v>
      </c>
    </row>
    <row r="303" spans="1:16" x14ac:dyDescent="0.25">
      <c r="A303">
        <v>120.014</v>
      </c>
      <c r="B303">
        <v>-22.888000000000002</v>
      </c>
      <c r="C303">
        <v>3750</v>
      </c>
      <c r="D303">
        <f t="shared" ca="1" si="27"/>
        <v>1.2</v>
      </c>
      <c r="E303" s="1">
        <v>0.65</v>
      </c>
      <c r="F303">
        <v>19.899999999999999</v>
      </c>
      <c r="G303">
        <f t="shared" ca="1" si="29"/>
        <v>46.089820015575185</v>
      </c>
      <c r="H303">
        <f t="shared" ca="1" si="30"/>
        <v>14.760731977571448</v>
      </c>
      <c r="I303">
        <f>User_Model_Calcs!A303-Sat_Data!$B$5</f>
        <v>10.013999999999996</v>
      </c>
      <c r="J303">
        <f>(Earth_Data!$B$1/SQRT(1-Earth_Data!$B$2^2*SIN(RADIANS(User_Model_Calcs!B303))^2))*COS(RADIANS(User_Model_Calcs!B303))</f>
        <v>5878.9466029850119</v>
      </c>
      <c r="K303">
        <f>((Earth_Data!$B$1*(1-Earth_Data!$B$2^2))/SQRT(1-Earth_Data!$B$2^2*SIN(RADIANS(User_Model_Calcs!B303))^2))*SIN(RADIANS(User_Model_Calcs!B303))</f>
        <v>-2465.298212328315</v>
      </c>
      <c r="L303">
        <f t="shared" si="31"/>
        <v>-22.750425230386124</v>
      </c>
      <c r="M303">
        <f t="shared" si="32"/>
        <v>6374.9281122580669</v>
      </c>
      <c r="N303">
        <f>SQRT(User_Model_Calcs!M303^2+Sat_Data!$B$3^2-2*User_Model_Calcs!M303*Sat_Data!$B$3*COS(RADIANS(L303))*COS(RADIANS(I303)))</f>
        <v>36472.533987492141</v>
      </c>
      <c r="O303">
        <f>DEGREES(ACOS(((Earth_Data!$B$1+Sat_Data!$B$2)/User_Model_Calcs!N303)*SQRT(1-COS(RADIANS(User_Model_Calcs!I303))^2*COS(RADIANS(User_Model_Calcs!B303))^2)))</f>
        <v>60.904179542758563</v>
      </c>
      <c r="P303">
        <f t="shared" si="28"/>
        <v>24.418568529621275</v>
      </c>
    </row>
    <row r="304" spans="1:16" x14ac:dyDescent="0.25">
      <c r="A304">
        <v>132.310271728743</v>
      </c>
      <c r="B304">
        <v>-22.84</v>
      </c>
      <c r="C304">
        <v>2500</v>
      </c>
      <c r="D304">
        <f t="shared" ca="1" si="27"/>
        <v>0.75</v>
      </c>
      <c r="E304" s="1">
        <v>0.65</v>
      </c>
      <c r="F304">
        <v>19.899999999999999</v>
      </c>
      <c r="G304">
        <f t="shared" ca="1" si="29"/>
        <v>42.007420362456692</v>
      </c>
      <c r="H304">
        <f t="shared" ca="1" si="30"/>
        <v>19.391476931069345</v>
      </c>
      <c r="I304">
        <f>User_Model_Calcs!A304-Sat_Data!$B$5</f>
        <v>22.310271728743004</v>
      </c>
      <c r="J304">
        <f>(Earth_Data!$B$1/SQRT(1-Earth_Data!$B$2^2*SIN(RADIANS(User_Model_Calcs!B304))^2))*COS(RADIANS(User_Model_Calcs!B304))</f>
        <v>5881.0119622082584</v>
      </c>
      <c r="K304">
        <f>((Earth_Data!$B$1*(1-Earth_Data!$B$2^2))/SQRT(1-Earth_Data!$B$2^2*SIN(RADIANS(User_Model_Calcs!B304))^2))*SIN(RADIANS(User_Model_Calcs!B304))</f>
        <v>-2460.4002391371878</v>
      </c>
      <c r="L304">
        <f t="shared" si="31"/>
        <v>-22.702650322550785</v>
      </c>
      <c r="M304">
        <f t="shared" si="32"/>
        <v>6374.9408653243963</v>
      </c>
      <c r="N304">
        <f>SQRT(User_Model_Calcs!M304^2+Sat_Data!$B$3^2-2*User_Model_Calcs!M304*Sat_Data!$B$3*COS(RADIANS(L304))*COS(RADIANS(I304)))</f>
        <v>36873.348898108445</v>
      </c>
      <c r="O304">
        <f>DEGREES(ACOS(((Earth_Data!$B$1+Sat_Data!$B$2)/User_Model_Calcs!N304)*SQRT(1-COS(RADIANS(User_Model_Calcs!I304))^2*COS(RADIANS(User_Model_Calcs!B304))^2)))</f>
        <v>53.306235070683037</v>
      </c>
      <c r="P304">
        <f t="shared" si="28"/>
        <v>46.591122376938181</v>
      </c>
    </row>
    <row r="305" spans="1:16" x14ac:dyDescent="0.25">
      <c r="A305">
        <v>154.78</v>
      </c>
      <c r="B305">
        <v>-22.71</v>
      </c>
      <c r="C305">
        <v>2500</v>
      </c>
      <c r="D305">
        <f t="shared" ca="1" si="27"/>
        <v>3</v>
      </c>
      <c r="E305" s="1">
        <v>0.65</v>
      </c>
      <c r="F305">
        <v>19.899999999999999</v>
      </c>
      <c r="G305">
        <f t="shared" ca="1" si="29"/>
        <v>54.048620189015942</v>
      </c>
      <c r="H305">
        <f t="shared" ca="1" si="30"/>
        <v>21.558353333213876</v>
      </c>
      <c r="I305">
        <f>User_Model_Calcs!A305-Sat_Data!$B$5</f>
        <v>44.78</v>
      </c>
      <c r="J305">
        <f>(Earth_Data!$B$1/SQRT(1-Earth_Data!$B$2^2*SIN(RADIANS(User_Model_Calcs!B305))^2))*COS(RADIANS(User_Model_Calcs!B305))</f>
        <v>5886.5849678723162</v>
      </c>
      <c r="K305">
        <f>((Earth_Data!$B$1*(1-Earth_Data!$B$2^2))/SQRT(1-Earth_Data!$B$2^2*SIN(RADIANS(User_Model_Calcs!B305))^2))*SIN(RADIANS(User_Model_Calcs!B305))</f>
        <v>-2447.1263727985315</v>
      </c>
      <c r="L305">
        <f t="shared" si="31"/>
        <v>-22.573261868058829</v>
      </c>
      <c r="M305">
        <f t="shared" si="32"/>
        <v>6374.9752994365726</v>
      </c>
      <c r="N305">
        <f>SQRT(User_Model_Calcs!M305^2+Sat_Data!$B$3^2-2*User_Model_Calcs!M305*Sat_Data!$B$3*COS(RADIANS(L305))*COS(RADIANS(I305)))</f>
        <v>38289.659946678104</v>
      </c>
      <c r="O305">
        <f>DEGREES(ACOS(((Earth_Data!$B$1+Sat_Data!$B$2)/User_Model_Calcs!N305)*SQRT(1-COS(RADIANS(User_Model_Calcs!I305))^2*COS(RADIANS(User_Model_Calcs!B305))^2)))</f>
        <v>33.664777892577561</v>
      </c>
      <c r="P305">
        <f t="shared" si="28"/>
        <v>68.741811286302365</v>
      </c>
    </row>
    <row r="306" spans="1:16" x14ac:dyDescent="0.25">
      <c r="A306">
        <v>130.89099999999999</v>
      </c>
      <c r="B306">
        <v>-22.417999999999999</v>
      </c>
      <c r="C306">
        <v>375</v>
      </c>
      <c r="D306">
        <f t="shared" ca="1" si="27"/>
        <v>3</v>
      </c>
      <c r="E306" s="1">
        <v>0.65</v>
      </c>
      <c r="F306">
        <v>19.899999999999999</v>
      </c>
      <c r="G306">
        <f t="shared" ca="1" si="29"/>
        <v>54.048620189015942</v>
      </c>
      <c r="H306">
        <f t="shared" ca="1" si="30"/>
        <v>17.093235889595697</v>
      </c>
      <c r="I306">
        <f>User_Model_Calcs!A306-Sat_Data!$B$5</f>
        <v>20.890999999999991</v>
      </c>
      <c r="J306">
        <f>(Earth_Data!$B$1/SQRT(1-Earth_Data!$B$2^2*SIN(RADIANS(User_Model_Calcs!B306))^2))*COS(RADIANS(User_Model_Calcs!B306))</f>
        <v>5898.9925758222435</v>
      </c>
      <c r="K306">
        <f>((Earth_Data!$B$1*(1-Earth_Data!$B$2^2))/SQRT(1-Earth_Data!$B$2^2*SIN(RADIANS(User_Model_Calcs!B306))^2))*SIN(RADIANS(User_Model_Calcs!B306))</f>
        <v>-2417.2661423384634</v>
      </c>
      <c r="L306">
        <f t="shared" si="31"/>
        <v>-22.282645666959489</v>
      </c>
      <c r="M306">
        <f t="shared" si="32"/>
        <v>6375.052079199183</v>
      </c>
      <c r="N306">
        <f>SQRT(User_Model_Calcs!M306^2+Sat_Data!$B$3^2-2*User_Model_Calcs!M306*Sat_Data!$B$3*COS(RADIANS(L306))*COS(RADIANS(I306)))</f>
        <v>36792.748372319926</v>
      </c>
      <c r="O306">
        <f>DEGREES(ACOS(((Earth_Data!$B$1+Sat_Data!$B$2)/User_Model_Calcs!N306)*SQRT(1-COS(RADIANS(User_Model_Calcs!I306))^2*COS(RADIANS(User_Model_Calcs!B306))^2)))</f>
        <v>54.712830563250726</v>
      </c>
      <c r="P306">
        <f t="shared" si="28"/>
        <v>45.024184573715353</v>
      </c>
    </row>
    <row r="307" spans="1:16" x14ac:dyDescent="0.25">
      <c r="A307">
        <v>153.119</v>
      </c>
      <c r="B307">
        <v>-22.402000000000001</v>
      </c>
      <c r="C307">
        <v>375</v>
      </c>
      <c r="D307">
        <f t="shared" ca="1" si="27"/>
        <v>3</v>
      </c>
      <c r="E307" s="1">
        <v>0.65</v>
      </c>
      <c r="F307">
        <v>19.899999999999999</v>
      </c>
      <c r="G307">
        <f t="shared" ca="1" si="29"/>
        <v>54.048620189015942</v>
      </c>
      <c r="H307">
        <f t="shared" ca="1" si="30"/>
        <v>16.553123894072922</v>
      </c>
      <c r="I307">
        <f>User_Model_Calcs!A307-Sat_Data!$B$5</f>
        <v>43.119</v>
      </c>
      <c r="J307">
        <f>(Earth_Data!$B$1/SQRT(1-Earth_Data!$B$2^2*SIN(RADIANS(User_Model_Calcs!B307))^2))*COS(RADIANS(User_Model_Calcs!B307))</f>
        <v>5899.6680323676219</v>
      </c>
      <c r="K307">
        <f>((Earth_Data!$B$1*(1-Earth_Data!$B$2^2))/SQRT(1-Earth_Data!$B$2^2*SIN(RADIANS(User_Model_Calcs!B307))^2))*SIN(RADIANS(User_Model_Calcs!B307))</f>
        <v>-2415.6281734076997</v>
      </c>
      <c r="L307">
        <f t="shared" si="31"/>
        <v>-22.266721896346514</v>
      </c>
      <c r="M307">
        <f t="shared" si="32"/>
        <v>6375.0562636184995</v>
      </c>
      <c r="N307">
        <f>SQRT(User_Model_Calcs!M307^2+Sat_Data!$B$3^2-2*User_Model_Calcs!M307*Sat_Data!$B$3*COS(RADIANS(L307))*COS(RADIANS(I307)))</f>
        <v>38148.480843959202</v>
      </c>
      <c r="O307">
        <f>DEGREES(ACOS(((Earth_Data!$B$1+Sat_Data!$B$2)/User_Model_Calcs!N307)*SQRT(1-COS(RADIANS(User_Model_Calcs!I307))^2*COS(RADIANS(User_Model_Calcs!B307))^2)))</f>
        <v>35.349745815449822</v>
      </c>
      <c r="P307">
        <f t="shared" si="28"/>
        <v>67.854435282633716</v>
      </c>
    </row>
    <row r="308" spans="1:16" x14ac:dyDescent="0.25">
      <c r="A308">
        <v>156.29</v>
      </c>
      <c r="B308">
        <v>-22.36</v>
      </c>
      <c r="C308">
        <v>3750</v>
      </c>
      <c r="D308">
        <f t="shared" ca="1" si="27"/>
        <v>0.75</v>
      </c>
      <c r="E308" s="1">
        <v>0.65</v>
      </c>
      <c r="F308">
        <v>19.899999999999999</v>
      </c>
      <c r="G308">
        <f t="shared" ca="1" si="29"/>
        <v>42.007420362456692</v>
      </c>
      <c r="H308">
        <f t="shared" ca="1" si="30"/>
        <v>14.444338546752636</v>
      </c>
      <c r="I308">
        <f>User_Model_Calcs!A308-Sat_Data!$B$5</f>
        <v>46.289999999999992</v>
      </c>
      <c r="J308">
        <f>(Earth_Data!$B$1/SQRT(1-Earth_Data!$B$2^2*SIN(RADIANS(User_Model_Calcs!B308))^2))*COS(RADIANS(User_Model_Calcs!B308))</f>
        <v>5901.4389229348226</v>
      </c>
      <c r="K308">
        <f>((Earth_Data!$B$1*(1-Earth_Data!$B$2^2))/SQRT(1-Earth_Data!$B$2^2*SIN(RADIANS(User_Model_Calcs!B308))^2))*SIN(RADIANS(User_Model_Calcs!B308))</f>
        <v>-2411.3276235781696</v>
      </c>
      <c r="L308">
        <f t="shared" si="31"/>
        <v>-22.224922197759312</v>
      </c>
      <c r="M308">
        <f t="shared" si="32"/>
        <v>6375.0672364580796</v>
      </c>
      <c r="N308">
        <f>SQRT(User_Model_Calcs!M308^2+Sat_Data!$B$3^2-2*User_Model_Calcs!M308*Sat_Data!$B$3*COS(RADIANS(L308))*COS(RADIANS(I308)))</f>
        <v>38400.131526627061</v>
      </c>
      <c r="O308">
        <f>DEGREES(ACOS(((Earth_Data!$B$1+Sat_Data!$B$2)/User_Model_Calcs!N308)*SQRT(1-COS(RADIANS(User_Model_Calcs!I308))^2*COS(RADIANS(User_Model_Calcs!B308))^2)))</f>
        <v>32.375533877977951</v>
      </c>
      <c r="P308">
        <f t="shared" si="28"/>
        <v>70.015246274316539</v>
      </c>
    </row>
    <row r="309" spans="1:16" x14ac:dyDescent="0.25">
      <c r="A309">
        <v>151.25</v>
      </c>
      <c r="B309">
        <v>-22.234999999999999</v>
      </c>
      <c r="C309">
        <v>2500</v>
      </c>
      <c r="D309">
        <f t="shared" ca="1" si="27"/>
        <v>3</v>
      </c>
      <c r="E309" s="1">
        <v>0.65</v>
      </c>
      <c r="F309">
        <v>19.899999999999999</v>
      </c>
      <c r="G309">
        <f t="shared" ca="1" si="29"/>
        <v>54.048620189015942</v>
      </c>
      <c r="H309">
        <f t="shared" ca="1" si="30"/>
        <v>17.611631112525114</v>
      </c>
      <c r="I309">
        <f>User_Model_Calcs!A309-Sat_Data!$B$5</f>
        <v>41.25</v>
      </c>
      <c r="J309">
        <f>(Earth_Data!$B$1/SQRT(1-Earth_Data!$B$2^2*SIN(RADIANS(User_Model_Calcs!B309))^2))*COS(RADIANS(User_Model_Calcs!B309))</f>
        <v>5906.6907170194754</v>
      </c>
      <c r="K309">
        <f>((Earth_Data!$B$1*(1-Earth_Data!$B$2^2))/SQRT(1-Earth_Data!$B$2^2*SIN(RADIANS(User_Model_Calcs!B309))^2))*SIN(RADIANS(User_Model_Calcs!B309))</f>
        <v>-2398.5208348955521</v>
      </c>
      <c r="L309">
        <f t="shared" si="31"/>
        <v>-22.100520036849709</v>
      </c>
      <c r="M309">
        <f t="shared" si="32"/>
        <v>6375.0997970190319</v>
      </c>
      <c r="N309">
        <f>SQRT(User_Model_Calcs!M309^2+Sat_Data!$B$3^2-2*User_Model_Calcs!M309*Sat_Data!$B$3*COS(RADIANS(L309))*COS(RADIANS(I309)))</f>
        <v>37999.53141548569</v>
      </c>
      <c r="O309">
        <f>DEGREES(ACOS(((Earth_Data!$B$1+Sat_Data!$B$2)/User_Model_Calcs!N309)*SQRT(1-COS(RADIANS(User_Model_Calcs!I309))^2*COS(RADIANS(User_Model_Calcs!B309))^2)))</f>
        <v>37.173554693455536</v>
      </c>
      <c r="P309">
        <f t="shared" si="28"/>
        <v>66.660300468837875</v>
      </c>
    </row>
    <row r="310" spans="1:16" x14ac:dyDescent="0.25">
      <c r="A310" s="5">
        <v>106.35</v>
      </c>
      <c r="B310">
        <v>-22.1</v>
      </c>
      <c r="C310">
        <v>4700</v>
      </c>
      <c r="D310">
        <f t="shared" ca="1" si="27"/>
        <v>1.2</v>
      </c>
      <c r="E310" s="1">
        <v>0.65</v>
      </c>
      <c r="F310">
        <v>19.899999999999999</v>
      </c>
      <c r="G310">
        <f t="shared" ca="1" si="29"/>
        <v>46.089820015575185</v>
      </c>
      <c r="H310">
        <f t="shared" ca="1" si="30"/>
        <v>19.141310821152789</v>
      </c>
      <c r="I310">
        <f>User_Model_Calcs!A310-Sat_Data!$B$5</f>
        <v>-3.6500000000000057</v>
      </c>
      <c r="J310">
        <f>(Earth_Data!$B$1/SQRT(1-Earth_Data!$B$2^2*SIN(RADIANS(User_Model_Calcs!B310))^2))*COS(RADIANS(User_Model_Calcs!B310))</f>
        <v>5912.3311674782481</v>
      </c>
      <c r="K310">
        <f>((Earth_Data!$B$1*(1-Earth_Data!$B$2^2))/SQRT(1-Earth_Data!$B$2^2*SIN(RADIANS(User_Model_Calcs!B310))^2))*SIN(RADIANS(User_Model_Calcs!B310))</f>
        <v>-2384.676891123484</v>
      </c>
      <c r="L310">
        <f t="shared" si="31"/>
        <v>-21.966168557823373</v>
      </c>
      <c r="M310">
        <f t="shared" si="32"/>
        <v>6375.1347992801748</v>
      </c>
      <c r="N310">
        <f>SQRT(User_Model_Calcs!M310^2+Sat_Data!$B$3^2-2*User_Model_Calcs!M310*Sat_Data!$B$3*COS(RADIANS(L310))*COS(RADIANS(I310)))</f>
        <v>36344.073296462608</v>
      </c>
      <c r="O310">
        <f>DEGREES(ACOS(((Earth_Data!$B$1+Sat_Data!$B$2)/User_Model_Calcs!N310)*SQRT(1-COS(RADIANS(User_Model_Calcs!I310))^2*COS(RADIANS(User_Model_Calcs!B310))^2)))</f>
        <v>63.780980466900552</v>
      </c>
      <c r="P310">
        <f t="shared" si="28"/>
        <v>9.6232821996594993</v>
      </c>
    </row>
    <row r="311" spans="1:16" x14ac:dyDescent="0.25">
      <c r="A311">
        <v>118.834</v>
      </c>
      <c r="B311">
        <v>-22.013000000000002</v>
      </c>
      <c r="C311">
        <v>400</v>
      </c>
      <c r="D311">
        <f t="shared" ca="1" si="27"/>
        <v>0.75</v>
      </c>
      <c r="E311" s="1">
        <v>0.65</v>
      </c>
      <c r="F311">
        <v>19.899999999999999</v>
      </c>
      <c r="G311">
        <f t="shared" ca="1" si="29"/>
        <v>42.007420362456692</v>
      </c>
      <c r="H311">
        <f t="shared" ca="1" si="30"/>
        <v>22.627176524998241</v>
      </c>
      <c r="I311">
        <f>User_Model_Calcs!A311-Sat_Data!$B$5</f>
        <v>8.8340000000000032</v>
      </c>
      <c r="J311">
        <f>(Earth_Data!$B$1/SQRT(1-Earth_Data!$B$2^2*SIN(RADIANS(User_Model_Calcs!B311))^2))*COS(RADIANS(User_Model_Calcs!B311))</f>
        <v>5915.9487849068537</v>
      </c>
      <c r="K311">
        <f>((Earth_Data!$B$1*(1-Earth_Data!$B$2^2))/SQRT(1-Earth_Data!$B$2^2*SIN(RADIANS(User_Model_Calcs!B311))^2))*SIN(RADIANS(User_Model_Calcs!B311))</f>
        <v>-2375.7483332249572</v>
      </c>
      <c r="L311">
        <f t="shared" si="31"/>
        <v>-21.879588057876354</v>
      </c>
      <c r="M311">
        <f t="shared" si="32"/>
        <v>6375.1572661748542</v>
      </c>
      <c r="N311">
        <f>SQRT(User_Model_Calcs!M311^2+Sat_Data!$B$3^2-2*User_Model_Calcs!M311*Sat_Data!$B$3*COS(RADIANS(L311))*COS(RADIANS(I311)))</f>
        <v>36407.32851623209</v>
      </c>
      <c r="O311">
        <f>DEGREES(ACOS(((Earth_Data!$B$1+Sat_Data!$B$2)/User_Model_Calcs!N311)*SQRT(1-COS(RADIANS(User_Model_Calcs!I311))^2*COS(RADIANS(User_Model_Calcs!B311))^2)))</f>
        <v>62.332082968772937</v>
      </c>
      <c r="P311">
        <f t="shared" si="28"/>
        <v>22.521082162229774</v>
      </c>
    </row>
    <row r="312" spans="1:16" x14ac:dyDescent="0.25">
      <c r="A312">
        <v>118.416</v>
      </c>
      <c r="B312">
        <v>-21.994</v>
      </c>
      <c r="C312">
        <v>2500</v>
      </c>
      <c r="D312">
        <f t="shared" ca="1" si="27"/>
        <v>0.75</v>
      </c>
      <c r="E312" s="1">
        <v>0.65</v>
      </c>
      <c r="F312">
        <v>19.899999999999999</v>
      </c>
      <c r="G312">
        <f t="shared" ca="1" si="29"/>
        <v>42.007420362456692</v>
      </c>
      <c r="H312">
        <f t="shared" ca="1" si="30"/>
        <v>17.901943160001405</v>
      </c>
      <c r="I312">
        <f>User_Model_Calcs!A312-Sat_Data!$B$5</f>
        <v>8.4159999999999968</v>
      </c>
      <c r="J312">
        <f>(Earth_Data!$B$1/SQRT(1-Earth_Data!$B$2^2*SIN(RADIANS(User_Model_Calcs!B312))^2))*COS(RADIANS(User_Model_Calcs!B312))</f>
        <v>5916.7370302029658</v>
      </c>
      <c r="K312">
        <f>((Earth_Data!$B$1*(1-Earth_Data!$B$2^2))/SQRT(1-Earth_Data!$B$2^2*SIN(RADIANS(User_Model_Calcs!B312))^2))*SIN(RADIANS(User_Model_Calcs!B312))</f>
        <v>-2373.7977007316185</v>
      </c>
      <c r="L312">
        <f t="shared" si="31"/>
        <v>-21.860679835477395</v>
      </c>
      <c r="M312">
        <f t="shared" si="32"/>
        <v>6375.1621633158265</v>
      </c>
      <c r="N312">
        <f>SQRT(User_Model_Calcs!M312^2+Sat_Data!$B$3^2-2*User_Model_Calcs!M312*Sat_Data!$B$3*COS(RADIANS(L312))*COS(RADIANS(I312)))</f>
        <v>36398.92940359105</v>
      </c>
      <c r="O312">
        <f>DEGREES(ACOS(((Earth_Data!$B$1+Sat_Data!$B$2)/User_Model_Calcs!N312)*SQRT(1-COS(RADIANS(User_Model_Calcs!I312))^2*COS(RADIANS(User_Model_Calcs!B312))^2)))</f>
        <v>62.520467653497747</v>
      </c>
      <c r="P312">
        <f t="shared" si="28"/>
        <v>21.556832769585871</v>
      </c>
    </row>
    <row r="313" spans="1:16" x14ac:dyDescent="0.25">
      <c r="A313">
        <v>121.003</v>
      </c>
      <c r="B313">
        <v>-21.812000000000001</v>
      </c>
      <c r="C313">
        <v>2500</v>
      </c>
      <c r="D313">
        <f t="shared" ca="1" si="27"/>
        <v>1.2</v>
      </c>
      <c r="E313" s="1">
        <v>0.65</v>
      </c>
      <c r="F313">
        <v>19.899999999999999</v>
      </c>
      <c r="G313">
        <f t="shared" ca="1" si="29"/>
        <v>46.089820015575185</v>
      </c>
      <c r="H313">
        <f t="shared" ca="1" si="30"/>
        <v>23.560465783153106</v>
      </c>
      <c r="I313">
        <f>User_Model_Calcs!A313-Sat_Data!$B$5</f>
        <v>11.003</v>
      </c>
      <c r="J313">
        <f>(Earth_Data!$B$1/SQRT(1-Earth_Data!$B$2^2*SIN(RADIANS(User_Model_Calcs!B313))^2))*COS(RADIANS(User_Model_Calcs!B313))</f>
        <v>5924.2547093776348</v>
      </c>
      <c r="K313">
        <f>((Earth_Data!$B$1*(1-Earth_Data!$B$2^2))/SQRT(1-Earth_Data!$B$2^2*SIN(RADIANS(User_Model_Calcs!B313))^2))*SIN(RADIANS(User_Model_Calcs!B313))</f>
        <v>-2355.0997157038032</v>
      </c>
      <c r="L313">
        <f t="shared" si="31"/>
        <v>-21.679561912245507</v>
      </c>
      <c r="M313">
        <f t="shared" si="32"/>
        <v>6375.2089010863965</v>
      </c>
      <c r="N313">
        <f>SQRT(User_Model_Calcs!M313^2+Sat_Data!$B$3^2-2*User_Model_Calcs!M313*Sat_Data!$B$3*COS(RADIANS(L313))*COS(RADIANS(I313)))</f>
        <v>36442.550743740947</v>
      </c>
      <c r="O313">
        <f>DEGREES(ACOS(((Earth_Data!$B$1+Sat_Data!$B$2)/User_Model_Calcs!N313)*SQRT(1-COS(RADIANS(User_Model_Calcs!I313))^2*COS(RADIANS(User_Model_Calcs!B313))^2)))</f>
        <v>61.557134900812869</v>
      </c>
      <c r="P313">
        <f t="shared" si="28"/>
        <v>27.622590592257552</v>
      </c>
    </row>
    <row r="314" spans="1:16" x14ac:dyDescent="0.25">
      <c r="A314">
        <v>153.447</v>
      </c>
      <c r="B314">
        <v>-21.748999999999999</v>
      </c>
      <c r="C314">
        <v>4700</v>
      </c>
      <c r="D314">
        <f t="shared" ca="1" si="27"/>
        <v>3</v>
      </c>
      <c r="E314" s="1">
        <v>0.65</v>
      </c>
      <c r="F314">
        <v>19.899999999999999</v>
      </c>
      <c r="G314">
        <f t="shared" ca="1" si="29"/>
        <v>54.048620189015942</v>
      </c>
      <c r="H314">
        <f t="shared" ca="1" si="30"/>
        <v>15.938439432156423</v>
      </c>
      <c r="I314">
        <f>User_Model_Calcs!A314-Sat_Data!$B$5</f>
        <v>43.447000000000003</v>
      </c>
      <c r="J314">
        <f>(Earth_Data!$B$1/SQRT(1-Earth_Data!$B$2^2*SIN(RADIANS(User_Model_Calcs!B314))^2))*COS(RADIANS(User_Model_Calcs!B314))</f>
        <v>5926.8431013630197</v>
      </c>
      <c r="K314">
        <f>((Earth_Data!$B$1*(1-Earth_Data!$B$2^2))/SQRT(1-Earth_Data!$B$2^2*SIN(RADIANS(User_Model_Calcs!B314))^2))*SIN(RADIANS(User_Model_Calcs!B314))</f>
        <v>-2348.6218811045906</v>
      </c>
      <c r="L314">
        <f t="shared" si="31"/>
        <v>-21.616868484642811</v>
      </c>
      <c r="M314">
        <f t="shared" si="32"/>
        <v>6375.2250068980065</v>
      </c>
      <c r="N314">
        <f>SQRT(User_Model_Calcs!M314^2+Sat_Data!$B$3^2-2*User_Model_Calcs!M314*Sat_Data!$B$3*COS(RADIANS(L314))*COS(RADIANS(I314)))</f>
        <v>38152.29538930198</v>
      </c>
      <c r="O314">
        <f>DEGREES(ACOS(((Earth_Data!$B$1+Sat_Data!$B$2)/User_Model_Calcs!N314)*SQRT(1-COS(RADIANS(User_Model_Calcs!I314))^2*COS(RADIANS(User_Model_Calcs!B314))^2)))</f>
        <v>35.305896819800672</v>
      </c>
      <c r="P314">
        <f t="shared" si="28"/>
        <v>68.634907351631711</v>
      </c>
    </row>
    <row r="315" spans="1:16" x14ac:dyDescent="0.25">
      <c r="A315">
        <v>153.72800000000001</v>
      </c>
      <c r="B315">
        <v>-21.725999999999999</v>
      </c>
      <c r="C315">
        <v>950</v>
      </c>
      <c r="D315">
        <f t="shared" ca="1" si="27"/>
        <v>3</v>
      </c>
      <c r="E315" s="1">
        <v>0.65</v>
      </c>
      <c r="F315">
        <v>19.899999999999999</v>
      </c>
      <c r="G315">
        <f t="shared" ca="1" si="29"/>
        <v>54.048620189015942</v>
      </c>
      <c r="H315">
        <f t="shared" ca="1" si="30"/>
        <v>21.945223259481804</v>
      </c>
      <c r="I315">
        <f>User_Model_Calcs!A315-Sat_Data!$B$5</f>
        <v>43.728000000000009</v>
      </c>
      <c r="J315">
        <f>(Earth_Data!$B$1/SQRT(1-Earth_Data!$B$2^2*SIN(RADIANS(User_Model_Calcs!B315))^2))*COS(RADIANS(User_Model_Calcs!B315))</f>
        <v>5927.7862898844169</v>
      </c>
      <c r="K315">
        <f>((Earth_Data!$B$1*(1-Earth_Data!$B$2^2))/SQRT(1-Earth_Data!$B$2^2*SIN(RADIANS(User_Model_Calcs!B315))^2))*SIN(RADIANS(User_Model_Calcs!B315))</f>
        <v>-2346.256261022183</v>
      </c>
      <c r="L315">
        <f t="shared" si="31"/>
        <v>-21.593980566043108</v>
      </c>
      <c r="M315">
        <f t="shared" si="32"/>
        <v>6375.2308774606308</v>
      </c>
      <c r="N315">
        <f>SQRT(User_Model_Calcs!M315^2+Sat_Data!$B$3^2-2*User_Model_Calcs!M315*Sat_Data!$B$3*COS(RADIANS(L315))*COS(RADIANS(I315)))</f>
        <v>38173.685372424297</v>
      </c>
      <c r="O315">
        <f>DEGREES(ACOS(((Earth_Data!$B$1+Sat_Data!$B$2)/User_Model_Calcs!N315)*SQRT(1-COS(RADIANS(User_Model_Calcs!I315))^2*COS(RADIANS(User_Model_Calcs!B315))^2)))</f>
        <v>35.04834699644136</v>
      </c>
      <c r="P315">
        <f t="shared" si="28"/>
        <v>68.844546594838747</v>
      </c>
    </row>
    <row r="316" spans="1:16" x14ac:dyDescent="0.25">
      <c r="A316">
        <v>118.8387</v>
      </c>
      <c r="B316">
        <v>-21.692</v>
      </c>
      <c r="C316">
        <v>375</v>
      </c>
      <c r="D316">
        <f t="shared" ca="1" si="27"/>
        <v>0.75</v>
      </c>
      <c r="E316" s="1">
        <v>0.65</v>
      </c>
      <c r="F316">
        <v>19.899999999999999</v>
      </c>
      <c r="G316">
        <f t="shared" ca="1" si="29"/>
        <v>42.007420362456692</v>
      </c>
      <c r="H316">
        <f t="shared" ca="1" si="30"/>
        <v>17.536500078114198</v>
      </c>
      <c r="I316">
        <f>User_Model_Calcs!A316-Sat_Data!$B$5</f>
        <v>8.8387000000000029</v>
      </c>
      <c r="J316">
        <f>(Earth_Data!$B$1/SQRT(1-Earth_Data!$B$2^2*SIN(RADIANS(User_Model_Calcs!B316))^2))*COS(RADIANS(User_Model_Calcs!B316))</f>
        <v>5929.1788241221611</v>
      </c>
      <c r="K316">
        <f>((Earth_Data!$B$1*(1-Earth_Data!$B$2^2))/SQRT(1-Earth_Data!$B$2^2*SIN(RADIANS(User_Model_Calcs!B316))^2))*SIN(RADIANS(User_Model_Calcs!B316))</f>
        <v>-2342.7585763671755</v>
      </c>
      <c r="L316">
        <f t="shared" si="31"/>
        <v>-21.560146406307538</v>
      </c>
      <c r="M316">
        <f t="shared" si="32"/>
        <v>6375.2395465237705</v>
      </c>
      <c r="N316">
        <f>SQRT(User_Model_Calcs!M316^2+Sat_Data!$B$3^2-2*User_Model_Calcs!M316*Sat_Data!$B$3*COS(RADIANS(L316))*COS(RADIANS(I316)))</f>
        <v>36392.286098220546</v>
      </c>
      <c r="O316">
        <f>DEGREES(ACOS(((Earth_Data!$B$1+Sat_Data!$B$2)/User_Model_Calcs!N316)*SQRT(1-COS(RADIANS(User_Model_Calcs!I316))^2*COS(RADIANS(User_Model_Calcs!B316))^2)))</f>
        <v>62.672497674694874</v>
      </c>
      <c r="P316">
        <f t="shared" si="28"/>
        <v>22.816753657360167</v>
      </c>
    </row>
    <row r="317" spans="1:16" x14ac:dyDescent="0.25">
      <c r="A317">
        <v>116.092</v>
      </c>
      <c r="B317">
        <v>-21.672999999999998</v>
      </c>
      <c r="C317">
        <v>375</v>
      </c>
      <c r="D317">
        <f t="shared" ca="1" si="27"/>
        <v>3</v>
      </c>
      <c r="E317" s="1">
        <v>0.65</v>
      </c>
      <c r="F317">
        <v>19.899999999999999</v>
      </c>
      <c r="G317">
        <f t="shared" ca="1" si="29"/>
        <v>54.048620189015942</v>
      </c>
      <c r="H317">
        <f t="shared" ca="1" si="30"/>
        <v>16.326661238117911</v>
      </c>
      <c r="I317">
        <f>User_Model_Calcs!A317-Sat_Data!$B$5</f>
        <v>6.0919999999999987</v>
      </c>
      <c r="J317">
        <f>(Earth_Data!$B$1/SQRT(1-Earth_Data!$B$2^2*SIN(RADIANS(User_Model_Calcs!B317))^2))*COS(RADIANS(User_Model_Calcs!B317))</f>
        <v>5929.9560984405825</v>
      </c>
      <c r="K317">
        <f>((Earth_Data!$B$1*(1-Earth_Data!$B$2^2))/SQRT(1-Earth_Data!$B$2^2*SIN(RADIANS(User_Model_Calcs!B317))^2))*SIN(RADIANS(User_Model_Calcs!B317))</f>
        <v>-2340.8036343980548</v>
      </c>
      <c r="L317">
        <f t="shared" si="31"/>
        <v>-21.541239162065416</v>
      </c>
      <c r="M317">
        <f t="shared" si="32"/>
        <v>6375.2443862367973</v>
      </c>
      <c r="N317">
        <f>SQRT(User_Model_Calcs!M317^2+Sat_Data!$B$3^2-2*User_Model_Calcs!M317*Sat_Data!$B$3*COS(RADIANS(L317))*COS(RADIANS(I317)))</f>
        <v>36348.582016089669</v>
      </c>
      <c r="O317">
        <f>DEGREES(ACOS(((Earth_Data!$B$1+Sat_Data!$B$2)/User_Model_Calcs!N317)*SQRT(1-COS(RADIANS(User_Model_Calcs!I317))^2*COS(RADIANS(User_Model_Calcs!B317))^2)))</f>
        <v>63.678444580672561</v>
      </c>
      <c r="P317">
        <f t="shared" si="28"/>
        <v>16.118962750102057</v>
      </c>
    </row>
    <row r="318" spans="1:16" x14ac:dyDescent="0.25">
      <c r="A318">
        <v>155.55199999999999</v>
      </c>
      <c r="B318">
        <v>-21.620999999999999</v>
      </c>
      <c r="C318">
        <v>375</v>
      </c>
      <c r="D318">
        <f t="shared" ca="1" si="27"/>
        <v>3</v>
      </c>
      <c r="E318" s="1">
        <v>0.65</v>
      </c>
      <c r="F318">
        <v>19.899999999999999</v>
      </c>
      <c r="G318">
        <f t="shared" ca="1" si="29"/>
        <v>54.048620189015942</v>
      </c>
      <c r="H318">
        <f t="shared" ca="1" si="30"/>
        <v>19.971428208173364</v>
      </c>
      <c r="I318">
        <f>User_Model_Calcs!A318-Sat_Data!$B$5</f>
        <v>45.551999999999992</v>
      </c>
      <c r="J318">
        <f>(Earth_Data!$B$1/SQRT(1-Earth_Data!$B$2^2*SIN(RADIANS(User_Model_Calcs!B318))^2))*COS(RADIANS(User_Model_Calcs!B318))</f>
        <v>5932.0800509339415</v>
      </c>
      <c r="K318">
        <f>((Earth_Data!$B$1*(1-Earth_Data!$B$2^2))/SQRT(1-Earth_Data!$B$2^2*SIN(RADIANS(User_Model_Calcs!B318))^2))*SIN(RADIANS(User_Model_Calcs!B318))</f>
        <v>-2335.4519729138055</v>
      </c>
      <c r="L318">
        <f t="shared" si="31"/>
        <v>-21.489493314010421</v>
      </c>
      <c r="M318">
        <f t="shared" si="32"/>
        <v>6375.2576142831604</v>
      </c>
      <c r="N318">
        <f>SQRT(User_Model_Calcs!M318^2+Sat_Data!$B$3^2-2*User_Model_Calcs!M318*Sat_Data!$B$3*COS(RADIANS(L318))*COS(RADIANS(I318)))</f>
        <v>38316.553184010358</v>
      </c>
      <c r="O318">
        <f>DEGREES(ACOS(((Earth_Data!$B$1+Sat_Data!$B$2)/User_Model_Calcs!N318)*SQRT(1-COS(RADIANS(User_Model_Calcs!I318))^2*COS(RADIANS(User_Model_Calcs!B318))^2)))</f>
        <v>33.352036136001942</v>
      </c>
      <c r="P318">
        <f t="shared" si="28"/>
        <v>70.128467344986433</v>
      </c>
    </row>
    <row r="319" spans="1:16" x14ac:dyDescent="0.25">
      <c r="A319">
        <v>152.613</v>
      </c>
      <c r="B319">
        <v>-21.593</v>
      </c>
      <c r="C319">
        <v>2500</v>
      </c>
      <c r="D319">
        <f t="shared" ca="1" si="27"/>
        <v>3</v>
      </c>
      <c r="E319" s="1">
        <v>0.65</v>
      </c>
      <c r="F319">
        <v>19.899999999999999</v>
      </c>
      <c r="G319">
        <f t="shared" ca="1" si="29"/>
        <v>54.048620189015942</v>
      </c>
      <c r="H319">
        <f t="shared" ca="1" si="30"/>
        <v>15.352095042568923</v>
      </c>
      <c r="I319">
        <f>User_Model_Calcs!A319-Sat_Data!$B$5</f>
        <v>42.613</v>
      </c>
      <c r="J319">
        <f>(Earth_Data!$B$1/SQRT(1-Earth_Data!$B$2^2*SIN(RADIANS(User_Model_Calcs!B319))^2))*COS(RADIANS(User_Model_Calcs!B319))</f>
        <v>5933.2217001388553</v>
      </c>
      <c r="K319">
        <f>((Earth_Data!$B$1*(1-Earth_Data!$B$2^2))/SQRT(1-Earth_Data!$B$2^2*SIN(RADIANS(User_Model_Calcs!B319))^2))*SIN(RADIANS(User_Model_Calcs!B319))</f>
        <v>-2332.5695250997733</v>
      </c>
      <c r="L319">
        <f t="shared" si="31"/>
        <v>-21.46163034326203</v>
      </c>
      <c r="M319">
        <f t="shared" si="32"/>
        <v>6375.2647264582502</v>
      </c>
      <c r="N319">
        <f>SQRT(User_Model_Calcs!M319^2+Sat_Data!$B$3^2-2*User_Model_Calcs!M319*Sat_Data!$B$3*COS(RADIANS(L319))*COS(RADIANS(I319)))</f>
        <v>38081.989550942708</v>
      </c>
      <c r="O319">
        <f>DEGREES(ACOS(((Earth_Data!$B$1+Sat_Data!$B$2)/User_Model_Calcs!N319)*SQRT(1-COS(RADIANS(User_Model_Calcs!I319))^2*COS(RADIANS(User_Model_Calcs!B319))^2)))</f>
        <v>36.160194221229531</v>
      </c>
      <c r="P319">
        <f t="shared" si="28"/>
        <v>68.197271479578859</v>
      </c>
    </row>
    <row r="320" spans="1:16" x14ac:dyDescent="0.25">
      <c r="A320">
        <v>159.119</v>
      </c>
      <c r="B320">
        <v>-21.402000000000001</v>
      </c>
      <c r="C320">
        <v>375</v>
      </c>
      <c r="D320">
        <f t="shared" ca="1" si="27"/>
        <v>3</v>
      </c>
      <c r="E320" s="1">
        <v>0.65</v>
      </c>
      <c r="F320">
        <v>19.899999999999999</v>
      </c>
      <c r="G320">
        <f t="shared" ca="1" si="29"/>
        <v>54.048620189015942</v>
      </c>
      <c r="H320">
        <f t="shared" ca="1" si="30"/>
        <v>15.344239985173024</v>
      </c>
      <c r="I320">
        <f>User_Model_Calcs!A320-Sat_Data!$B$5</f>
        <v>49.119</v>
      </c>
      <c r="J320">
        <f>(Earth_Data!$B$1/SQRT(1-Earth_Data!$B$2^2*SIN(RADIANS(User_Model_Calcs!B320))^2))*COS(RADIANS(User_Model_Calcs!B320))</f>
        <v>5940.9716818481893</v>
      </c>
      <c r="K320">
        <f>((Earth_Data!$B$1*(1-Earth_Data!$B$2^2))/SQRT(1-Earth_Data!$B$2^2*SIN(RADIANS(User_Model_Calcs!B320))^2))*SIN(RADIANS(User_Model_Calcs!B320))</f>
        <v>-2312.8925329426165</v>
      </c>
      <c r="L320">
        <f t="shared" si="31"/>
        <v>-21.271568394972835</v>
      </c>
      <c r="M320">
        <f t="shared" si="32"/>
        <v>6375.313042781806</v>
      </c>
      <c r="N320">
        <f>SQRT(User_Model_Calcs!M320^2+Sat_Data!$B$3^2-2*User_Model_Calcs!M320*Sat_Data!$B$3*COS(RADIANS(L320))*COS(RADIANS(I320)))</f>
        <v>38607.836647659307</v>
      </c>
      <c r="O320">
        <f>DEGREES(ACOS(((Earth_Data!$B$1+Sat_Data!$B$2)/User_Model_Calcs!N320)*SQRT(1-COS(RADIANS(User_Model_Calcs!I320))^2*COS(RADIANS(User_Model_Calcs!B320))^2)))</f>
        <v>30.010797978106822</v>
      </c>
      <c r="P320">
        <f t="shared" si="28"/>
        <v>72.469580317157721</v>
      </c>
    </row>
    <row r="321" spans="1:16" x14ac:dyDescent="0.25">
      <c r="A321">
        <v>115.089</v>
      </c>
      <c r="B321">
        <v>-21.202000000000002</v>
      </c>
      <c r="C321">
        <v>950</v>
      </c>
      <c r="D321">
        <f t="shared" ca="1" si="27"/>
        <v>3</v>
      </c>
      <c r="E321" s="1">
        <v>0.65</v>
      </c>
      <c r="F321">
        <v>19.899999999999999</v>
      </c>
      <c r="G321">
        <f t="shared" ca="1" si="29"/>
        <v>54.048620189015942</v>
      </c>
      <c r="H321">
        <f t="shared" ca="1" si="30"/>
        <v>19.424460317993923</v>
      </c>
      <c r="I321">
        <f>User_Model_Calcs!A321-Sat_Data!$B$5</f>
        <v>5.0889999999999986</v>
      </c>
      <c r="J321">
        <f>(Earth_Data!$B$1/SQRT(1-Earth_Data!$B$2^2*SIN(RADIANS(User_Model_Calcs!B321))^2))*COS(RADIANS(User_Model_Calcs!B321))</f>
        <v>5949.01630713956</v>
      </c>
      <c r="K321">
        <f>((Earth_Data!$B$1*(1-Earth_Data!$B$2^2))/SQRT(1-Earth_Data!$B$2^2*SIN(RADIANS(User_Model_Calcs!B321))^2))*SIN(RADIANS(User_Model_Calcs!B321))</f>
        <v>-2292.2612644061628</v>
      </c>
      <c r="L321">
        <f t="shared" si="31"/>
        <v>-21.072556815557618</v>
      </c>
      <c r="M321">
        <f t="shared" si="32"/>
        <v>6375.3632623490048</v>
      </c>
      <c r="N321">
        <f>SQRT(User_Model_Calcs!M321^2+Sat_Data!$B$3^2-2*User_Model_Calcs!M321*Sat_Data!$B$3*COS(RADIANS(L321))*COS(RADIANS(I321)))</f>
        <v>36314.834065573465</v>
      </c>
      <c r="O321">
        <f>DEGREES(ACOS(((Earth_Data!$B$1+Sat_Data!$B$2)/User_Model_Calcs!N321)*SQRT(1-COS(RADIANS(User_Model_Calcs!I321))^2*COS(RADIANS(User_Model_Calcs!B321))^2)))</f>
        <v>64.484941051791822</v>
      </c>
      <c r="P321">
        <f t="shared" si="28"/>
        <v>13.833254708620665</v>
      </c>
    </row>
    <row r="322" spans="1:16" x14ac:dyDescent="0.25">
      <c r="A322">
        <v>131.13366466375669</v>
      </c>
      <c r="B322">
        <v>-21.2</v>
      </c>
      <c r="C322">
        <v>2500</v>
      </c>
      <c r="D322">
        <f t="shared" ref="D322:D385" ca="1" si="33">CHOOSE(RANDBETWEEN(1,3),0.75,1.2,3)</f>
        <v>3</v>
      </c>
      <c r="E322" s="1">
        <v>0.65</v>
      </c>
      <c r="F322">
        <v>19.899999999999999</v>
      </c>
      <c r="G322">
        <f t="shared" ca="1" si="29"/>
        <v>54.048620189015942</v>
      </c>
      <c r="H322">
        <f t="shared" ca="1" si="30"/>
        <v>14.753897886028858</v>
      </c>
      <c r="I322">
        <f>User_Model_Calcs!A322-Sat_Data!$B$5</f>
        <v>21.13366466375669</v>
      </c>
      <c r="J322">
        <f>(Earth_Data!$B$1/SQRT(1-Earth_Data!$B$2^2*SIN(RADIANS(User_Model_Calcs!B322))^2))*COS(RADIANS(User_Model_Calcs!B322))</f>
        <v>5949.0963886633026</v>
      </c>
      <c r="K322">
        <f>((Earth_Data!$B$1*(1-Earth_Data!$B$2^2))/SQRT(1-Earth_Data!$B$2^2*SIN(RADIANS(User_Model_Calcs!B322))^2))*SIN(RADIANS(User_Model_Calcs!B322))</f>
        <v>-2292.0548125996397</v>
      </c>
      <c r="L322">
        <f t="shared" si="31"/>
        <v>-21.070566731467249</v>
      </c>
      <c r="M322">
        <f t="shared" si="32"/>
        <v>6375.363762607426</v>
      </c>
      <c r="N322">
        <f>SQRT(User_Model_Calcs!M322^2+Sat_Data!$B$3^2-2*User_Model_Calcs!M322*Sat_Data!$B$3*COS(RADIANS(L322))*COS(RADIANS(I322)))</f>
        <v>36749.486638709299</v>
      </c>
      <c r="O322">
        <f>DEGREES(ACOS(((Earth_Data!$B$1+Sat_Data!$B$2)/User_Model_Calcs!N322)*SQRT(1-COS(RADIANS(User_Model_Calcs!I322))^2*COS(RADIANS(User_Model_Calcs!B322))^2)))</f>
        <v>55.495458408574031</v>
      </c>
      <c r="P322">
        <f t="shared" ref="P322:P385" si="34">DEGREES(ASIN(SIN(RADIANS(ABS(I322)))/(SIN(ACOS(COS(RADIANS(I322))*COS(RADIANS(B322)))))))</f>
        <v>46.907591177139132</v>
      </c>
    </row>
    <row r="323" spans="1:16" x14ac:dyDescent="0.25">
      <c r="A323">
        <v>159.27699999999999</v>
      </c>
      <c r="B323">
        <v>-20.849</v>
      </c>
      <c r="C323">
        <v>375</v>
      </c>
      <c r="D323">
        <f t="shared" ca="1" si="33"/>
        <v>3</v>
      </c>
      <c r="E323" s="1">
        <v>0.65</v>
      </c>
      <c r="F323">
        <v>19.899999999999999</v>
      </c>
      <c r="G323">
        <f t="shared" ref="G323:G386" ca="1" si="35">20.4+20*LOG(F323)+20*LOG(D323)+10*LOG(E323)</f>
        <v>54.048620189015942</v>
      </c>
      <c r="H323">
        <f t="shared" ref="H323:H386" ca="1" si="36">RAND()*(24-14)+14</f>
        <v>16.537030768130414</v>
      </c>
      <c r="I323">
        <f>User_Model_Calcs!A323-Sat_Data!$B$5</f>
        <v>49.276999999999987</v>
      </c>
      <c r="J323">
        <f>(Earth_Data!$B$1/SQRT(1-Earth_Data!$B$2^2*SIN(RADIANS(User_Model_Calcs!B323))^2))*COS(RADIANS(User_Model_Calcs!B323))</f>
        <v>5963.038704962154</v>
      </c>
      <c r="K323">
        <f>((Earth_Data!$B$1*(1-Earth_Data!$B$2^2))/SQRT(1-Earth_Data!$B$2^2*SIN(RADIANS(User_Model_Calcs!B323))^2))*SIN(RADIANS(User_Model_Calcs!B323))</f>
        <v>-2255.7802090974565</v>
      </c>
      <c r="L323">
        <f t="shared" ref="L323:L386" si="37">DEGREES(ATAN((K323/J323)))</f>
        <v>-20.721316627883684</v>
      </c>
      <c r="M323">
        <f t="shared" ref="M323:M386" si="38">SQRT(J323^2+K323^2)</f>
        <v>6375.4509604131135</v>
      </c>
      <c r="N323">
        <f>SQRT(User_Model_Calcs!M323^2+Sat_Data!$B$3^2-2*User_Model_Calcs!M323*Sat_Data!$B$3*COS(RADIANS(L323))*COS(RADIANS(I323)))</f>
        <v>38605.680425826598</v>
      </c>
      <c r="O323">
        <f>DEGREES(ACOS(((Earth_Data!$B$1+Sat_Data!$B$2)/User_Model_Calcs!N323)*SQRT(1-COS(RADIANS(User_Model_Calcs!I323))^2*COS(RADIANS(User_Model_Calcs!B323))^2)))</f>
        <v>30.036599581499988</v>
      </c>
      <c r="P323">
        <f t="shared" si="34"/>
        <v>72.96617309850599</v>
      </c>
    </row>
    <row r="324" spans="1:16" x14ac:dyDescent="0.25">
      <c r="A324">
        <v>149.416</v>
      </c>
      <c r="B324">
        <v>-20.707000000000001</v>
      </c>
      <c r="C324">
        <v>400</v>
      </c>
      <c r="D324">
        <f t="shared" ca="1" si="33"/>
        <v>0.75</v>
      </c>
      <c r="E324" s="1">
        <v>0.65</v>
      </c>
      <c r="F324">
        <v>19.899999999999999</v>
      </c>
      <c r="G324">
        <f t="shared" ca="1" si="35"/>
        <v>42.007420362456692</v>
      </c>
      <c r="H324">
        <f t="shared" ca="1" si="36"/>
        <v>23.226706861256595</v>
      </c>
      <c r="I324">
        <f>User_Model_Calcs!A324-Sat_Data!$B$5</f>
        <v>39.415999999999997</v>
      </c>
      <c r="J324">
        <f>(Earth_Data!$B$1/SQRT(1-Earth_Data!$B$2^2*SIN(RADIANS(User_Model_Calcs!B324))^2))*COS(RADIANS(User_Model_Calcs!B324))</f>
        <v>5968.6158442117694</v>
      </c>
      <c r="K324">
        <f>((Earth_Data!$B$1*(1-Earth_Data!$B$2^2))/SQRT(1-Earth_Data!$B$2^2*SIN(RADIANS(User_Model_Calcs!B324))^2))*SIN(RADIANS(User_Model_Calcs!B324))</f>
        <v>-2241.081287198158</v>
      </c>
      <c r="L324">
        <f t="shared" si="37"/>
        <v>-20.580029982844923</v>
      </c>
      <c r="M324">
        <f t="shared" si="38"/>
        <v>6375.4858976869773</v>
      </c>
      <c r="N324">
        <f>SQRT(User_Model_Calcs!M324^2+Sat_Data!$B$3^2-2*User_Model_Calcs!M324*Sat_Data!$B$3*COS(RADIANS(L324))*COS(RADIANS(I324)))</f>
        <v>37810.264316602545</v>
      </c>
      <c r="O324">
        <f>DEGREES(ACOS(((Earth_Data!$B$1+Sat_Data!$B$2)/User_Model_Calcs!N324)*SQRT(1-COS(RADIANS(User_Model_Calcs!I324))^2*COS(RADIANS(User_Model_Calcs!B324))^2)))</f>
        <v>39.573488717402348</v>
      </c>
      <c r="P324">
        <f t="shared" si="34"/>
        <v>66.721588021044113</v>
      </c>
    </row>
    <row r="325" spans="1:16" x14ac:dyDescent="0.25">
      <c r="A325">
        <v>154.09700000000001</v>
      </c>
      <c r="B325">
        <v>-20.641999999999999</v>
      </c>
      <c r="C325">
        <v>2500</v>
      </c>
      <c r="D325">
        <f t="shared" ca="1" si="33"/>
        <v>3</v>
      </c>
      <c r="E325" s="1">
        <v>0.65</v>
      </c>
      <c r="F325">
        <v>19.899999999999999</v>
      </c>
      <c r="G325">
        <f t="shared" ca="1" si="35"/>
        <v>54.048620189015942</v>
      </c>
      <c r="H325">
        <f t="shared" ca="1" si="36"/>
        <v>19.343473146123266</v>
      </c>
      <c r="I325">
        <f>User_Model_Calcs!A325-Sat_Data!$B$5</f>
        <v>44.097000000000008</v>
      </c>
      <c r="J325">
        <f>(Earth_Data!$B$1/SQRT(1-Earth_Data!$B$2^2*SIN(RADIANS(User_Model_Calcs!B325))^2))*COS(RADIANS(User_Model_Calcs!B325))</f>
        <v>5971.156571607723</v>
      </c>
      <c r="K325">
        <f>((Earth_Data!$B$1*(1-Earth_Data!$B$2^2))/SQRT(1-Earth_Data!$B$2^2*SIN(RADIANS(User_Model_Calcs!B325))^2))*SIN(RADIANS(User_Model_Calcs!B325))</f>
        <v>-2234.3483863796387</v>
      </c>
      <c r="L325">
        <f t="shared" si="37"/>
        <v>-20.515357552582955</v>
      </c>
      <c r="M325">
        <f t="shared" si="38"/>
        <v>6375.5018245132196</v>
      </c>
      <c r="N325">
        <f>SQRT(User_Model_Calcs!M325^2+Sat_Data!$B$3^2-2*User_Model_Calcs!M325*Sat_Data!$B$3*COS(RADIANS(L325))*COS(RADIANS(I325)))</f>
        <v>38168.572878915678</v>
      </c>
      <c r="O325">
        <f>DEGREES(ACOS(((Earth_Data!$B$1+Sat_Data!$B$2)/User_Model_Calcs!N325)*SQRT(1-COS(RADIANS(User_Model_Calcs!I325))^2*COS(RADIANS(User_Model_Calcs!B325))^2)))</f>
        <v>35.11334244637176</v>
      </c>
      <c r="P325">
        <f t="shared" si="34"/>
        <v>70.007676924665375</v>
      </c>
    </row>
    <row r="326" spans="1:16" x14ac:dyDescent="0.25">
      <c r="A326">
        <v>135.88900000000001</v>
      </c>
      <c r="B326">
        <v>-20.417000000000002</v>
      </c>
      <c r="C326">
        <v>375</v>
      </c>
      <c r="D326">
        <f t="shared" ca="1" si="33"/>
        <v>0.75</v>
      </c>
      <c r="E326" s="1">
        <v>0.65</v>
      </c>
      <c r="F326">
        <v>19.899999999999999</v>
      </c>
      <c r="G326">
        <f t="shared" ca="1" si="35"/>
        <v>42.007420362456692</v>
      </c>
      <c r="H326">
        <f t="shared" ca="1" si="36"/>
        <v>21.005593509521031</v>
      </c>
      <c r="I326">
        <f>User_Model_Calcs!A326-Sat_Data!$B$5</f>
        <v>25.88900000000001</v>
      </c>
      <c r="J326">
        <f>(Earth_Data!$B$1/SQRT(1-Earth_Data!$B$2^2*SIN(RADIANS(User_Model_Calcs!B326))^2))*COS(RADIANS(User_Model_Calcs!B326))</f>
        <v>5979.8922362337798</v>
      </c>
      <c r="K326">
        <f>((Earth_Data!$B$1*(1-Earth_Data!$B$2^2))/SQRT(1-Earth_Data!$B$2^2*SIN(RADIANS(User_Model_Calcs!B326))^2))*SIN(RADIANS(User_Model_Calcs!B326))</f>
        <v>-2211.0204130375814</v>
      </c>
      <c r="L326">
        <f t="shared" si="37"/>
        <v>-20.291496433475913</v>
      </c>
      <c r="M326">
        <f t="shared" si="38"/>
        <v>6375.5566363916732</v>
      </c>
      <c r="N326">
        <f>SQRT(User_Model_Calcs!M326^2+Sat_Data!$B$3^2-2*User_Model_Calcs!M326*Sat_Data!$B$3*COS(RADIANS(L326))*COS(RADIANS(I326)))</f>
        <v>36943.152555639928</v>
      </c>
      <c r="O326">
        <f>DEGREES(ACOS(((Earth_Data!$B$1+Sat_Data!$B$2)/User_Model_Calcs!N326)*SQRT(1-COS(RADIANS(User_Model_Calcs!I326))^2*COS(RADIANS(User_Model_Calcs!B326))^2)))</f>
        <v>52.141692151584351</v>
      </c>
      <c r="P326">
        <f t="shared" si="34"/>
        <v>54.292188420681804</v>
      </c>
    </row>
    <row r="327" spans="1:16" x14ac:dyDescent="0.25">
      <c r="A327">
        <v>123.51300000000001</v>
      </c>
      <c r="B327">
        <v>-20.367000000000001</v>
      </c>
      <c r="C327">
        <v>375</v>
      </c>
      <c r="D327">
        <f t="shared" ca="1" si="33"/>
        <v>1.2</v>
      </c>
      <c r="E327" s="1">
        <v>0.65</v>
      </c>
      <c r="F327">
        <v>19.899999999999999</v>
      </c>
      <c r="G327">
        <f t="shared" ca="1" si="35"/>
        <v>46.089820015575185</v>
      </c>
      <c r="H327">
        <f t="shared" ca="1" si="36"/>
        <v>21.046931549257948</v>
      </c>
      <c r="I327">
        <f>User_Model_Calcs!A327-Sat_Data!$B$5</f>
        <v>13.513000000000005</v>
      </c>
      <c r="J327">
        <f>(Earth_Data!$B$1/SQRT(1-Earth_Data!$B$2^2*SIN(RADIANS(User_Model_Calcs!B327))^2))*COS(RADIANS(User_Model_Calcs!B327))</f>
        <v>5981.8210194159647</v>
      </c>
      <c r="K327">
        <f>((Earth_Data!$B$1*(1-Earth_Data!$B$2^2))/SQRT(1-Earth_Data!$B$2^2*SIN(RADIANS(User_Model_Calcs!B327))^2))*SIN(RADIANS(User_Model_Calcs!B327))</f>
        <v>-2205.8318540400833</v>
      </c>
      <c r="L327">
        <f t="shared" si="37"/>
        <v>-20.241750563937956</v>
      </c>
      <c r="M327">
        <f t="shared" si="38"/>
        <v>6375.5687492665747</v>
      </c>
      <c r="N327">
        <f>SQRT(User_Model_Calcs!M327^2+Sat_Data!$B$3^2-2*User_Model_Calcs!M327*Sat_Data!$B$3*COS(RADIANS(L327))*COS(RADIANS(I327)))</f>
        <v>36441.600646836785</v>
      </c>
      <c r="O327">
        <f>DEGREES(ACOS(((Earth_Data!$B$1+Sat_Data!$B$2)/User_Model_Calcs!N327)*SQRT(1-COS(RADIANS(User_Model_Calcs!I327))^2*COS(RADIANS(User_Model_Calcs!B327))^2)))</f>
        <v>61.587873327821484</v>
      </c>
      <c r="P327">
        <f t="shared" si="34"/>
        <v>34.625362026235493</v>
      </c>
    </row>
    <row r="328" spans="1:16" x14ac:dyDescent="0.25">
      <c r="A328">
        <v>156.863</v>
      </c>
      <c r="B328">
        <v>-20.225000000000001</v>
      </c>
      <c r="C328">
        <v>375</v>
      </c>
      <c r="D328">
        <f t="shared" ca="1" si="33"/>
        <v>0.75</v>
      </c>
      <c r="E328" s="1">
        <v>0.65</v>
      </c>
      <c r="F328">
        <v>19.899999999999999</v>
      </c>
      <c r="G328">
        <f t="shared" ca="1" si="35"/>
        <v>42.007420362456692</v>
      </c>
      <c r="H328">
        <f t="shared" ca="1" si="36"/>
        <v>22.564470832624142</v>
      </c>
      <c r="I328">
        <f>User_Model_Calcs!A328-Sat_Data!$B$5</f>
        <v>46.863</v>
      </c>
      <c r="J328">
        <f>(Earth_Data!$B$1/SQRT(1-Earth_Data!$B$2^2*SIN(RADIANS(User_Model_Calcs!B328))^2))*COS(RADIANS(User_Model_Calcs!B328))</f>
        <v>5987.2740053730377</v>
      </c>
      <c r="K328">
        <f>((Earth_Data!$B$1*(1-Earth_Data!$B$2^2))/SQRT(1-Earth_Data!$B$2^2*SIN(RADIANS(User_Model_Calcs!B328))^2))*SIN(RADIANS(User_Model_Calcs!B328))</f>
        <v>-2191.0873542616901</v>
      </c>
      <c r="L328">
        <f t="shared" si="37"/>
        <v>-20.100474356434354</v>
      </c>
      <c r="M328">
        <f t="shared" si="38"/>
        <v>6375.6030153563661</v>
      </c>
      <c r="N328">
        <f>SQRT(User_Model_Calcs!M328^2+Sat_Data!$B$3^2-2*User_Model_Calcs!M328*Sat_Data!$B$3*COS(RADIANS(L328))*COS(RADIANS(I328)))</f>
        <v>38382.840828881541</v>
      </c>
      <c r="O328">
        <f>DEGREES(ACOS(((Earth_Data!$B$1+Sat_Data!$B$2)/User_Model_Calcs!N328)*SQRT(1-COS(RADIANS(User_Model_Calcs!I328))^2*COS(RADIANS(User_Model_Calcs!B328))^2)))</f>
        <v>32.582541490347836</v>
      </c>
      <c r="P328">
        <f t="shared" si="34"/>
        <v>72.05148665644235</v>
      </c>
    </row>
    <row r="329" spans="1:16" x14ac:dyDescent="0.25">
      <c r="A329">
        <v>132.321</v>
      </c>
      <c r="B329">
        <v>-20.106999999999999</v>
      </c>
      <c r="C329">
        <v>375</v>
      </c>
      <c r="D329">
        <f t="shared" ca="1" si="33"/>
        <v>3</v>
      </c>
      <c r="E329" s="1">
        <v>0.65</v>
      </c>
      <c r="F329">
        <v>19.899999999999999</v>
      </c>
      <c r="G329">
        <f t="shared" ca="1" si="35"/>
        <v>54.048620189015942</v>
      </c>
      <c r="H329">
        <f t="shared" ca="1" si="36"/>
        <v>18.007181685082649</v>
      </c>
      <c r="I329">
        <f>User_Model_Calcs!A329-Sat_Data!$B$5</f>
        <v>22.320999999999998</v>
      </c>
      <c r="J329">
        <f>(Earth_Data!$B$1/SQRT(1-Earth_Data!$B$2^2*SIN(RADIANS(User_Model_Calcs!B329))^2))*COS(RADIANS(User_Model_Calcs!B329))</f>
        <v>5991.7774819826773</v>
      </c>
      <c r="K329">
        <f>((Earth_Data!$B$1*(1-Earth_Data!$B$2^2))/SQRT(1-Earth_Data!$B$2^2*SIN(RADIANS(User_Model_Calcs!B329))^2))*SIN(RADIANS(User_Model_Calcs!B329))</f>
        <v>-2178.8248133383013</v>
      </c>
      <c r="L329">
        <f t="shared" si="37"/>
        <v>-19.983078128312915</v>
      </c>
      <c r="M329">
        <f t="shared" si="38"/>
        <v>6375.6313382137587</v>
      </c>
      <c r="N329">
        <f>SQRT(User_Model_Calcs!M329^2+Sat_Data!$B$3^2-2*User_Model_Calcs!M329*Sat_Data!$B$3*COS(RADIANS(L329))*COS(RADIANS(I329)))</f>
        <v>36756.59325687692</v>
      </c>
      <c r="O329">
        <f>DEGREES(ACOS(((Earth_Data!$B$1+Sat_Data!$B$2)/User_Model_Calcs!N329)*SQRT(1-COS(RADIANS(User_Model_Calcs!I329))^2*COS(RADIANS(User_Model_Calcs!B329))^2)))</f>
        <v>55.372931474442439</v>
      </c>
      <c r="P329">
        <f t="shared" si="34"/>
        <v>50.059404513367518</v>
      </c>
    </row>
    <row r="330" spans="1:16" x14ac:dyDescent="0.25">
      <c r="A330">
        <v>123.116</v>
      </c>
      <c r="B330">
        <v>-19.96</v>
      </c>
      <c r="C330">
        <v>5000</v>
      </c>
      <c r="D330">
        <f t="shared" ca="1" si="33"/>
        <v>0.75</v>
      </c>
      <c r="E330" s="1">
        <v>0.65</v>
      </c>
      <c r="F330">
        <v>19.899999999999999</v>
      </c>
      <c r="G330">
        <f t="shared" ca="1" si="35"/>
        <v>42.007420362456692</v>
      </c>
      <c r="H330">
        <f t="shared" ca="1" si="36"/>
        <v>16.11916107119195</v>
      </c>
      <c r="I330">
        <f>User_Model_Calcs!A330-Sat_Data!$B$5</f>
        <v>13.116</v>
      </c>
      <c r="J330">
        <f>(Earth_Data!$B$1/SQRT(1-Earth_Data!$B$2^2*SIN(RADIANS(User_Model_Calcs!B330))^2))*COS(RADIANS(User_Model_Calcs!B330))</f>
        <v>5997.3523189177076</v>
      </c>
      <c r="K330">
        <f>((Earth_Data!$B$1*(1-Earth_Data!$B$2^2))/SQRT(1-Earth_Data!$B$2^2*SIN(RADIANS(User_Model_Calcs!B330))^2))*SIN(RADIANS(User_Model_Calcs!B330))</f>
        <v>-2163.5358947059167</v>
      </c>
      <c r="L330">
        <f t="shared" si="37"/>
        <v>-19.836833202064909</v>
      </c>
      <c r="M330">
        <f t="shared" si="38"/>
        <v>6375.6664282966167</v>
      </c>
      <c r="N330">
        <f>SQRT(User_Model_Calcs!M330^2+Sat_Data!$B$3^2-2*User_Model_Calcs!M330*Sat_Data!$B$3*COS(RADIANS(L330))*COS(RADIANS(I330)))</f>
        <v>36413.06096924439</v>
      </c>
      <c r="O330">
        <f>DEGREES(ACOS(((Earth_Data!$B$1+Sat_Data!$B$2)/User_Model_Calcs!N330)*SQRT(1-COS(RADIANS(User_Model_Calcs!I330))^2*COS(RADIANS(User_Model_Calcs!B330))^2)))</f>
        <v>62.218892614609835</v>
      </c>
      <c r="P330">
        <f t="shared" si="34"/>
        <v>34.315910450627698</v>
      </c>
    </row>
    <row r="331" spans="1:16" x14ac:dyDescent="0.25">
      <c r="A331">
        <v>120.474</v>
      </c>
      <c r="B331">
        <v>-19.777000000000001</v>
      </c>
      <c r="C331">
        <v>5000</v>
      </c>
      <c r="D331">
        <f t="shared" ca="1" si="33"/>
        <v>1.2</v>
      </c>
      <c r="E331" s="1">
        <v>0.65</v>
      </c>
      <c r="F331">
        <v>19.899999999999999</v>
      </c>
      <c r="G331">
        <f t="shared" ca="1" si="35"/>
        <v>46.089820015575185</v>
      </c>
      <c r="H331">
        <f t="shared" ca="1" si="36"/>
        <v>14.773745550456171</v>
      </c>
      <c r="I331">
        <f>User_Model_Calcs!A331-Sat_Data!$B$5</f>
        <v>10.474000000000004</v>
      </c>
      <c r="J331">
        <f>(Earth_Data!$B$1/SQRT(1-Earth_Data!$B$2^2*SIN(RADIANS(User_Model_Calcs!B331))^2))*COS(RADIANS(User_Model_Calcs!B331))</f>
        <v>6004.2374530122379</v>
      </c>
      <c r="K331">
        <f>((Earth_Data!$B$1*(1-Earth_Data!$B$2^2))/SQRT(1-Earth_Data!$B$2^2*SIN(RADIANS(User_Model_Calcs!B331))^2))*SIN(RADIANS(User_Model_Calcs!B331))</f>
        <v>-2144.4832005444232</v>
      </c>
      <c r="L331">
        <f t="shared" si="37"/>
        <v>-19.654777686150819</v>
      </c>
      <c r="M331">
        <f t="shared" si="38"/>
        <v>6375.7098106463518</v>
      </c>
      <c r="N331">
        <f>SQRT(User_Model_Calcs!M331^2+Sat_Data!$B$3^2-2*User_Model_Calcs!M331*Sat_Data!$B$3*COS(RADIANS(L331))*COS(RADIANS(I331)))</f>
        <v>36339.703262722025</v>
      </c>
      <c r="O331">
        <f>DEGREES(ACOS(((Earth_Data!$B$1+Sat_Data!$B$2)/User_Model_Calcs!N331)*SQRT(1-COS(RADIANS(User_Model_Calcs!I331))^2*COS(RADIANS(User_Model_Calcs!B331))^2)))</f>
        <v>63.901590968302543</v>
      </c>
      <c r="P331">
        <f t="shared" si="34"/>
        <v>28.650848952641876</v>
      </c>
    </row>
    <row r="332" spans="1:16" x14ac:dyDescent="0.25">
      <c r="A332">
        <v>109.33942244799887</v>
      </c>
      <c r="B332">
        <v>-17.570504912666873</v>
      </c>
      <c r="C332">
        <v>625</v>
      </c>
      <c r="D332">
        <f t="shared" ca="1" si="33"/>
        <v>0.75</v>
      </c>
      <c r="E332" s="1">
        <v>0.65</v>
      </c>
      <c r="F332">
        <v>19.899999999999999</v>
      </c>
      <c r="G332">
        <f t="shared" ca="1" si="35"/>
        <v>42.007420362456692</v>
      </c>
      <c r="H332">
        <f t="shared" ca="1" si="36"/>
        <v>20.072443185279528</v>
      </c>
      <c r="I332">
        <f>User_Model_Calcs!A332-Sat_Data!$B$5</f>
        <v>-0.66057755200112922</v>
      </c>
      <c r="J332">
        <f>(Earth_Data!$B$1/SQRT(1-Earth_Data!$B$2^2*SIN(RADIANS(User_Model_Calcs!B332))^2))*COS(RADIANS(User_Model_Calcs!B332))</f>
        <v>6082.4311765904467</v>
      </c>
      <c r="K332">
        <f>((Earth_Data!$B$1*(1-Earth_Data!$B$2^2))/SQRT(1-Earth_Data!$B$2^2*SIN(RADIANS(User_Model_Calcs!B332))^2))*SIN(RADIANS(User_Model_Calcs!B332))</f>
        <v>-1913.1214196087763</v>
      </c>
      <c r="L332">
        <f t="shared" si="37"/>
        <v>-17.460048775257135</v>
      </c>
      <c r="M332">
        <f t="shared" si="38"/>
        <v>6376.2059709615205</v>
      </c>
      <c r="N332">
        <f>SQRT(User_Model_Calcs!M332^2+Sat_Data!$B$3^2-2*User_Model_Calcs!M332*Sat_Data!$B$3*COS(RADIANS(L332))*COS(RADIANS(I332)))</f>
        <v>36132.863635155081</v>
      </c>
      <c r="O332">
        <f>DEGREES(ACOS(((Earth_Data!$B$1+Sat_Data!$B$2)/User_Model_Calcs!N332)*SQRT(1-COS(RADIANS(User_Model_Calcs!I332))^2*COS(RADIANS(User_Model_Calcs!B332))^2)))</f>
        <v>69.35957097781511</v>
      </c>
      <c r="P332">
        <f t="shared" si="34"/>
        <v>2.1872522943502717</v>
      </c>
    </row>
    <row r="333" spans="1:16" x14ac:dyDescent="0.25">
      <c r="A333">
        <v>109.07210730933414</v>
      </c>
      <c r="B333">
        <v>-12.714788268059717</v>
      </c>
      <c r="C333">
        <v>625</v>
      </c>
      <c r="D333">
        <f t="shared" ca="1" si="33"/>
        <v>1.2</v>
      </c>
      <c r="E333" s="1">
        <v>0.65</v>
      </c>
      <c r="F333">
        <v>19.899999999999999</v>
      </c>
      <c r="G333">
        <f t="shared" ca="1" si="35"/>
        <v>46.089820015575185</v>
      </c>
      <c r="H333">
        <f t="shared" ca="1" si="36"/>
        <v>15.179002775665165</v>
      </c>
      <c r="I333">
        <f>User_Model_Calcs!A333-Sat_Data!$B$5</f>
        <v>-0.92789269066585689</v>
      </c>
      <c r="J333">
        <f>(Earth_Data!$B$1/SQRT(1-Earth_Data!$B$2^2*SIN(RADIANS(User_Model_Calcs!B333))^2))*COS(RADIANS(User_Model_Calcs!B333))</f>
        <v>6222.7428821428493</v>
      </c>
      <c r="K333">
        <f>((Earth_Data!$B$1*(1-Earth_Data!$B$2^2))/SQRT(1-Earth_Data!$B$2^2*SIN(RADIANS(User_Model_Calcs!B333))^2))*SIN(RADIANS(User_Model_Calcs!B333))</f>
        <v>-1394.6440706942876</v>
      </c>
      <c r="L333">
        <f t="shared" si="37"/>
        <v>-12.632409442774795</v>
      </c>
      <c r="M333">
        <f t="shared" si="38"/>
        <v>6377.1122823094647</v>
      </c>
      <c r="N333">
        <f>SQRT(User_Model_Calcs!M333^2+Sat_Data!$B$3^2-2*User_Model_Calcs!M333*Sat_Data!$B$3*COS(RADIANS(L333))*COS(RADIANS(I333)))</f>
        <v>35969.401873433431</v>
      </c>
      <c r="O333">
        <f>DEGREES(ACOS(((Earth_Data!$B$1+Sat_Data!$B$2)/User_Model_Calcs!N333)*SQRT(1-COS(RADIANS(User_Model_Calcs!I333))^2*COS(RADIANS(User_Model_Calcs!B333))^2)))</f>
        <v>75.008990824012656</v>
      </c>
      <c r="P333">
        <f t="shared" si="34"/>
        <v>4.2085994493982612</v>
      </c>
    </row>
    <row r="334" spans="1:16" x14ac:dyDescent="0.25">
      <c r="A334">
        <v>155.392</v>
      </c>
      <c r="B334">
        <v>-19.526</v>
      </c>
      <c r="C334">
        <v>2500</v>
      </c>
      <c r="D334">
        <f t="shared" ca="1" si="33"/>
        <v>1.2</v>
      </c>
      <c r="E334" s="1">
        <v>0.65</v>
      </c>
      <c r="F334">
        <v>19.899999999999999</v>
      </c>
      <c r="G334">
        <f t="shared" ca="1" si="35"/>
        <v>46.089820015575185</v>
      </c>
      <c r="H334">
        <f t="shared" ca="1" si="36"/>
        <v>18.094143592597263</v>
      </c>
      <c r="I334">
        <f>User_Model_Calcs!A334-Sat_Data!$B$5</f>
        <v>45.391999999999996</v>
      </c>
      <c r="J334">
        <f>(Earth_Data!$B$1/SQRT(1-Earth_Data!$B$2^2*SIN(RADIANS(User_Model_Calcs!B334))^2))*COS(RADIANS(User_Model_Calcs!B334))</f>
        <v>6013.5817275926483</v>
      </c>
      <c r="K334">
        <f>((Earth_Data!$B$1*(1-Earth_Data!$B$2^2))/SQRT(1-Earth_Data!$B$2^2*SIN(RADIANS(User_Model_Calcs!B334))^2))*SIN(RADIANS(User_Model_Calcs!B334))</f>
        <v>-2118.3158815827787</v>
      </c>
      <c r="L334">
        <f t="shared" si="37"/>
        <v>-19.405081166880489</v>
      </c>
      <c r="M334">
        <f t="shared" si="38"/>
        <v>6375.7687668705494</v>
      </c>
      <c r="N334">
        <f>SQRT(User_Model_Calcs!M334^2+Sat_Data!$B$3^2-2*User_Model_Calcs!M334*Sat_Data!$B$3*COS(RADIANS(L334))*COS(RADIANS(I334)))</f>
        <v>38240.585358235621</v>
      </c>
      <c r="O334">
        <f>DEGREES(ACOS(((Earth_Data!$B$1+Sat_Data!$B$2)/User_Model_Calcs!N334)*SQRT(1-COS(RADIANS(User_Model_Calcs!I334))^2*COS(RADIANS(User_Model_Calcs!B334))^2)))</f>
        <v>34.255581577523152</v>
      </c>
      <c r="P334">
        <f t="shared" si="34"/>
        <v>71.753018860907275</v>
      </c>
    </row>
    <row r="335" spans="1:16" x14ac:dyDescent="0.25">
      <c r="A335">
        <v>133.84800000000001</v>
      </c>
      <c r="B335">
        <v>-19.434999999999999</v>
      </c>
      <c r="C335">
        <v>5000</v>
      </c>
      <c r="D335">
        <f t="shared" ca="1" si="33"/>
        <v>1.2</v>
      </c>
      <c r="E335" s="1">
        <v>0.65</v>
      </c>
      <c r="F335">
        <v>19.899999999999999</v>
      </c>
      <c r="G335">
        <f t="shared" ca="1" si="35"/>
        <v>46.089820015575185</v>
      </c>
      <c r="H335">
        <f t="shared" ca="1" si="36"/>
        <v>21.386240301250051</v>
      </c>
      <c r="I335">
        <f>User_Model_Calcs!A335-Sat_Data!$B$5</f>
        <v>23.848000000000013</v>
      </c>
      <c r="J335">
        <f>(Earth_Data!$B$1/SQRT(1-Earth_Data!$B$2^2*SIN(RADIANS(User_Model_Calcs!B335))^2))*COS(RADIANS(User_Model_Calcs!B335))</f>
        <v>6016.9411021145052</v>
      </c>
      <c r="K335">
        <f>((Earth_Data!$B$1*(1-Earth_Data!$B$2^2))/SQRT(1-Earth_Data!$B$2^2*SIN(RADIANS(User_Model_Calcs!B335))^2))*SIN(RADIANS(User_Model_Calcs!B335))</f>
        <v>-2108.8190299831685</v>
      </c>
      <c r="L335">
        <f t="shared" si="37"/>
        <v>-19.314556023610386</v>
      </c>
      <c r="M335">
        <f t="shared" si="38"/>
        <v>6375.7899845849743</v>
      </c>
      <c r="N335">
        <f>SQRT(User_Model_Calcs!M335^2+Sat_Data!$B$3^2-2*User_Model_Calcs!M335*Sat_Data!$B$3*COS(RADIANS(L335))*COS(RADIANS(I335)))</f>
        <v>36802.012526993843</v>
      </c>
      <c r="O335">
        <f>DEGREES(ACOS(((Earth_Data!$B$1+Sat_Data!$B$2)/User_Model_Calcs!N335)*SQRT(1-COS(RADIANS(User_Model_Calcs!I335))^2*COS(RADIANS(User_Model_Calcs!B335))^2)))</f>
        <v>54.564976053503038</v>
      </c>
      <c r="P335">
        <f t="shared" si="34"/>
        <v>53.030936246567101</v>
      </c>
    </row>
    <row r="336" spans="1:16" x14ac:dyDescent="0.25">
      <c r="A336">
        <v>159.11199999999999</v>
      </c>
      <c r="B336">
        <v>-19.434999999999999</v>
      </c>
      <c r="C336">
        <v>375</v>
      </c>
      <c r="D336">
        <f t="shared" ca="1" si="33"/>
        <v>3</v>
      </c>
      <c r="E336" s="1">
        <v>0.65</v>
      </c>
      <c r="F336">
        <v>19.899999999999999</v>
      </c>
      <c r="G336">
        <f t="shared" ca="1" si="35"/>
        <v>54.048620189015942</v>
      </c>
      <c r="H336">
        <f t="shared" ca="1" si="36"/>
        <v>21.845344299918111</v>
      </c>
      <c r="I336">
        <f>User_Model_Calcs!A336-Sat_Data!$B$5</f>
        <v>49.111999999999995</v>
      </c>
      <c r="J336">
        <f>(Earth_Data!$B$1/SQRT(1-Earth_Data!$B$2^2*SIN(RADIANS(User_Model_Calcs!B336))^2))*COS(RADIANS(User_Model_Calcs!B336))</f>
        <v>6016.9411021145052</v>
      </c>
      <c r="K336">
        <f>((Earth_Data!$B$1*(1-Earth_Data!$B$2^2))/SQRT(1-Earth_Data!$B$2^2*SIN(RADIANS(User_Model_Calcs!B336))^2))*SIN(RADIANS(User_Model_Calcs!B336))</f>
        <v>-2108.8190299831685</v>
      </c>
      <c r="L336">
        <f t="shared" si="37"/>
        <v>-19.314556023610386</v>
      </c>
      <c r="M336">
        <f t="shared" si="38"/>
        <v>6375.7899845849743</v>
      </c>
      <c r="N336">
        <f>SQRT(User_Model_Calcs!M336^2+Sat_Data!$B$3^2-2*User_Model_Calcs!M336*Sat_Data!$B$3*COS(RADIANS(L336))*COS(RADIANS(I336)))</f>
        <v>38552.96822866147</v>
      </c>
      <c r="O336">
        <f>DEGREES(ACOS(((Earth_Data!$B$1+Sat_Data!$B$2)/User_Model_Calcs!N336)*SQRT(1-COS(RADIANS(User_Model_Calcs!I336))^2*COS(RADIANS(User_Model_Calcs!B336))^2)))</f>
        <v>30.634814885358544</v>
      </c>
      <c r="P336">
        <f t="shared" si="34"/>
        <v>73.92809236990378</v>
      </c>
    </row>
    <row r="337" spans="1:16" x14ac:dyDescent="0.25">
      <c r="A337">
        <v>113.80024765571542</v>
      </c>
      <c r="B337">
        <v>-18.89557825047202</v>
      </c>
      <c r="C337">
        <v>400</v>
      </c>
      <c r="D337">
        <f t="shared" ca="1" si="33"/>
        <v>1.2</v>
      </c>
      <c r="E337" s="1">
        <v>0.65</v>
      </c>
      <c r="F337">
        <v>19.899999999999999</v>
      </c>
      <c r="G337">
        <f t="shared" ca="1" si="35"/>
        <v>46.089820015575185</v>
      </c>
      <c r="H337">
        <f t="shared" ca="1" si="36"/>
        <v>14.926555739867529</v>
      </c>
      <c r="I337">
        <f>User_Model_Calcs!A337-Sat_Data!$B$5</f>
        <v>3.8002476557154239</v>
      </c>
      <c r="J337">
        <f>(Earth_Data!$B$1/SQRT(1-Earth_Data!$B$2^2*SIN(RADIANS(User_Model_Calcs!B337))^2))*COS(RADIANS(User_Model_Calcs!B337))</f>
        <v>6036.5437590173869</v>
      </c>
      <c r="K337">
        <f>((Earth_Data!$B$1*(1-Earth_Data!$B$2^2))/SQRT(1-Earth_Data!$B$2^2*SIN(RADIANS(User_Model_Calcs!B337))^2))*SIN(RADIANS(User_Model_Calcs!B337))</f>
        <v>-2052.4178801085886</v>
      </c>
      <c r="L337">
        <f t="shared" si="37"/>
        <v>-18.777973684037704</v>
      </c>
      <c r="M337">
        <f t="shared" si="38"/>
        <v>6375.9140293075779</v>
      </c>
      <c r="N337">
        <f>SQRT(User_Model_Calcs!M337^2+Sat_Data!$B$3^2-2*User_Model_Calcs!M337*Sat_Data!$B$3*COS(RADIANS(L337))*COS(RADIANS(I337)))</f>
        <v>36201.311311528181</v>
      </c>
      <c r="O337">
        <f>DEGREES(ACOS(((Earth_Data!$B$1+Sat_Data!$B$2)/User_Model_Calcs!N337)*SQRT(1-COS(RADIANS(User_Model_Calcs!I337))^2*COS(RADIANS(User_Model_Calcs!B337))^2)))</f>
        <v>67.406431356749835</v>
      </c>
      <c r="P337">
        <f t="shared" si="34"/>
        <v>11.591266553251355</v>
      </c>
    </row>
    <row r="338" spans="1:16" x14ac:dyDescent="0.25">
      <c r="A338">
        <v>110.20164162350986</v>
      </c>
      <c r="B338">
        <v>-19.226915995961853</v>
      </c>
      <c r="C338">
        <v>400</v>
      </c>
      <c r="D338">
        <f t="shared" ca="1" si="33"/>
        <v>1.2</v>
      </c>
      <c r="E338" s="1">
        <v>0.65</v>
      </c>
      <c r="F338">
        <v>19.899999999999999</v>
      </c>
      <c r="G338">
        <f t="shared" ca="1" si="35"/>
        <v>46.089820015575185</v>
      </c>
      <c r="H338">
        <f t="shared" ca="1" si="36"/>
        <v>17.171513567773331</v>
      </c>
      <c r="I338">
        <f>User_Model_Calcs!A338-Sat_Data!$B$5</f>
        <v>0.20164162350985748</v>
      </c>
      <c r="J338">
        <f>(Earth_Data!$B$1/SQRT(1-Earth_Data!$B$2^2*SIN(RADIANS(User_Model_Calcs!B338))^2))*COS(RADIANS(User_Model_Calcs!B338))</f>
        <v>6024.5659405101433</v>
      </c>
      <c r="K338">
        <f>((Earth_Data!$B$1*(1-Earth_Data!$B$2^2))/SQRT(1-Earth_Data!$B$2^2*SIN(RADIANS(User_Model_Calcs!B338))^2))*SIN(RADIANS(User_Model_Calcs!B338))</f>
        <v>-2087.0835655504561</v>
      </c>
      <c r="L338">
        <f t="shared" si="37"/>
        <v>-19.107562367979821</v>
      </c>
      <c r="M338">
        <f t="shared" si="38"/>
        <v>6375.8381865559977</v>
      </c>
      <c r="N338">
        <f>SQRT(User_Model_Calcs!M338^2+Sat_Data!$B$3^2-2*User_Model_Calcs!M338*Sat_Data!$B$3*COS(RADIANS(L338))*COS(RADIANS(I338)))</f>
        <v>36199.832557508795</v>
      </c>
      <c r="O338">
        <f>DEGREES(ACOS(((Earth_Data!$B$1+Sat_Data!$B$2)/User_Model_Calcs!N338)*SQRT(1-COS(RADIANS(User_Model_Calcs!I338))^2*COS(RADIANS(User_Model_Calcs!B338))^2)))</f>
        <v>67.443943397462036</v>
      </c>
      <c r="P338">
        <f t="shared" si="34"/>
        <v>0.61229426735217585</v>
      </c>
    </row>
    <row r="339" spans="1:16" x14ac:dyDescent="0.25">
      <c r="A339">
        <v>109.15549141992685</v>
      </c>
      <c r="B339">
        <v>-13.859871717197089</v>
      </c>
      <c r="C339">
        <v>6250</v>
      </c>
      <c r="D339">
        <f t="shared" ca="1" si="33"/>
        <v>1.2</v>
      </c>
      <c r="E339" s="1">
        <v>0.65</v>
      </c>
      <c r="F339">
        <v>19.899999999999999</v>
      </c>
      <c r="G339">
        <f t="shared" ca="1" si="35"/>
        <v>46.089820015575185</v>
      </c>
      <c r="H339">
        <f t="shared" ca="1" si="36"/>
        <v>21.645957382103205</v>
      </c>
      <c r="I339">
        <f>User_Model_Calcs!A339-Sat_Data!$B$5</f>
        <v>-0.84450858007315333</v>
      </c>
      <c r="J339">
        <f>(Earth_Data!$B$1/SQRT(1-Earth_Data!$B$2^2*SIN(RADIANS(User_Model_Calcs!B339))^2))*COS(RADIANS(User_Model_Calcs!B339))</f>
        <v>6193.6269800074515</v>
      </c>
      <c r="K339">
        <f>((Earth_Data!$B$1*(1-Earth_Data!$B$2^2))/SQRT(1-Earth_Data!$B$2^2*SIN(RADIANS(User_Model_Calcs!B339))^2))*SIN(RADIANS(User_Model_Calcs!B339))</f>
        <v>-1517.9346939258082</v>
      </c>
      <c r="L339">
        <f t="shared" si="37"/>
        <v>-13.770629893983195</v>
      </c>
      <c r="M339">
        <f t="shared" si="38"/>
        <v>6376.9225259916602</v>
      </c>
      <c r="N339">
        <f>SQRT(User_Model_Calcs!M339^2+Sat_Data!$B$3^2-2*User_Model_Calcs!M339*Sat_Data!$B$3*COS(RADIANS(L339))*COS(RADIANS(I339)))</f>
        <v>36003.314661882701</v>
      </c>
      <c r="O339">
        <f>DEGREES(ACOS(((Earth_Data!$B$1+Sat_Data!$B$2)/User_Model_Calcs!N339)*SQRT(1-COS(RADIANS(User_Model_Calcs!I339))^2*COS(RADIANS(User_Model_Calcs!B339))^2)))</f>
        <v>73.677757657471417</v>
      </c>
      <c r="P339">
        <f t="shared" si="34"/>
        <v>3.5212388904559484</v>
      </c>
    </row>
    <row r="340" spans="1:16" x14ac:dyDescent="0.25">
      <c r="A340">
        <v>109.64509803401941</v>
      </c>
      <c r="B340">
        <v>-13.257200867240451</v>
      </c>
      <c r="C340">
        <v>625</v>
      </c>
      <c r="D340">
        <f t="shared" ca="1" si="33"/>
        <v>1.2</v>
      </c>
      <c r="E340" s="1">
        <v>0.65</v>
      </c>
      <c r="F340">
        <v>19.899999999999999</v>
      </c>
      <c r="G340">
        <f t="shared" ca="1" si="35"/>
        <v>46.089820015575185</v>
      </c>
      <c r="H340">
        <f t="shared" ca="1" si="36"/>
        <v>14.146336666657927</v>
      </c>
      <c r="I340">
        <f>User_Model_Calcs!A340-Sat_Data!$B$5</f>
        <v>-0.35490196598058787</v>
      </c>
      <c r="J340">
        <f>(Earth_Data!$B$1/SQRT(1-Earth_Data!$B$2^2*SIN(RADIANS(User_Model_Calcs!B340))^2))*COS(RADIANS(User_Model_Calcs!B340))</f>
        <v>6209.2585111637436</v>
      </c>
      <c r="K340">
        <f>((Earth_Data!$B$1*(1-Earth_Data!$B$2^2))/SQRT(1-Earth_Data!$B$2^2*SIN(RADIANS(User_Model_Calcs!B340))^2))*SIN(RADIANS(User_Model_Calcs!B340))</f>
        <v>-1453.1164956518869</v>
      </c>
      <c r="L340">
        <f t="shared" si="37"/>
        <v>-13.171554193070538</v>
      </c>
      <c r="M340">
        <f t="shared" si="38"/>
        <v>6377.0242910306542</v>
      </c>
      <c r="N340">
        <f>SQRT(User_Model_Calcs!M340^2+Sat_Data!$B$3^2-2*User_Model_Calcs!M340*Sat_Data!$B$3*COS(RADIANS(L340))*COS(RADIANS(I340)))</f>
        <v>35984.372934654508</v>
      </c>
      <c r="O340">
        <f>DEGREES(ACOS(((Earth_Data!$B$1+Sat_Data!$B$2)/User_Model_Calcs!N340)*SQRT(1-COS(RADIANS(User_Model_Calcs!I340))^2*COS(RADIANS(User_Model_Calcs!B340))^2)))</f>
        <v>74.407231689354631</v>
      </c>
      <c r="P340">
        <f t="shared" si="34"/>
        <v>1.5472528202555293</v>
      </c>
    </row>
    <row r="341" spans="1:16" x14ac:dyDescent="0.25">
      <c r="A341">
        <v>117.878</v>
      </c>
      <c r="B341">
        <v>-18.952000000000002</v>
      </c>
      <c r="C341">
        <v>2500</v>
      </c>
      <c r="D341">
        <f t="shared" ca="1" si="33"/>
        <v>1.2</v>
      </c>
      <c r="E341" s="1">
        <v>0.65</v>
      </c>
      <c r="F341">
        <v>19.899999999999999</v>
      </c>
      <c r="G341">
        <f t="shared" ca="1" si="35"/>
        <v>46.089820015575185</v>
      </c>
      <c r="H341">
        <f t="shared" ca="1" si="36"/>
        <v>16.770524302028111</v>
      </c>
      <c r="I341">
        <f>User_Model_Calcs!A341-Sat_Data!$B$5</f>
        <v>7.8780000000000001</v>
      </c>
      <c r="J341">
        <f>(Earth_Data!$B$1/SQRT(1-Earth_Data!$B$2^2*SIN(RADIANS(User_Model_Calcs!B341))^2))*COS(RADIANS(User_Model_Calcs!B341))</f>
        <v>6034.5183150053954</v>
      </c>
      <c r="K341">
        <f>((Earth_Data!$B$1*(1-Earth_Data!$B$2^2))/SQRT(1-Earth_Data!$B$2^2*SIN(RADIANS(User_Model_Calcs!B341))^2))*SIN(RADIANS(User_Model_Calcs!B341))</f>
        <v>-2058.3257125899067</v>
      </c>
      <c r="L341">
        <f t="shared" si="37"/>
        <v>-18.834096486158764</v>
      </c>
      <c r="M341">
        <f t="shared" si="38"/>
        <v>6375.9011938112953</v>
      </c>
      <c r="N341">
        <f>SQRT(User_Model_Calcs!M341^2+Sat_Data!$B$3^2-2*User_Model_Calcs!M341*Sat_Data!$B$3*COS(RADIANS(L341))*COS(RADIANS(I341)))</f>
        <v>36254.50314702226</v>
      </c>
      <c r="O341">
        <f>DEGREES(ACOS(((Earth_Data!$B$1+Sat_Data!$B$2)/User_Model_Calcs!N341)*SQRT(1-COS(RADIANS(User_Model_Calcs!I341))^2*COS(RADIANS(User_Model_Calcs!B341))^2)))</f>
        <v>66.002730215009535</v>
      </c>
      <c r="P341">
        <f t="shared" si="34"/>
        <v>23.076330634469375</v>
      </c>
    </row>
    <row r="342" spans="1:16" x14ac:dyDescent="0.25">
      <c r="A342">
        <v>112.88185674664241</v>
      </c>
      <c r="B342">
        <v>-18.797219874562494</v>
      </c>
      <c r="C342">
        <v>2500</v>
      </c>
      <c r="D342">
        <f t="shared" ca="1" si="33"/>
        <v>1.2</v>
      </c>
      <c r="E342" s="1">
        <v>0.65</v>
      </c>
      <c r="F342">
        <v>19.899999999999999</v>
      </c>
      <c r="G342">
        <f t="shared" ca="1" si="35"/>
        <v>46.089820015575185</v>
      </c>
      <c r="H342">
        <f t="shared" ca="1" si="36"/>
        <v>20.124780337983218</v>
      </c>
      <c r="I342">
        <f>User_Model_Calcs!A342-Sat_Data!$B$5</f>
        <v>2.8818567466424128</v>
      </c>
      <c r="J342">
        <f>(Earth_Data!$B$1/SQRT(1-Earth_Data!$B$2^2*SIN(RADIANS(User_Model_Calcs!B342))^2))*COS(RADIANS(User_Model_Calcs!B342))</f>
        <v>6040.0607123313939</v>
      </c>
      <c r="K342">
        <f>((Earth_Data!$B$1*(1-Earth_Data!$B$2^2))/SQRT(1-Earth_Data!$B$2^2*SIN(RADIANS(User_Model_Calcs!B342))^2))*SIN(RADIANS(User_Model_Calcs!B342))</f>
        <v>-2042.1142562355601</v>
      </c>
      <c r="L342">
        <f t="shared" si="37"/>
        <v>-18.680137535777842</v>
      </c>
      <c r="M342">
        <f t="shared" si="38"/>
        <v>6375.9363268597453</v>
      </c>
      <c r="N342">
        <f>SQRT(User_Model_Calcs!M342^2+Sat_Data!$B$3^2-2*User_Model_Calcs!M342*Sat_Data!$B$3*COS(RADIANS(L342))*COS(RADIANS(I342)))</f>
        <v>36190.654776637552</v>
      </c>
      <c r="O342">
        <f>DEGREES(ACOS(((Earth_Data!$B$1+Sat_Data!$B$2)/User_Model_Calcs!N342)*SQRT(1-COS(RADIANS(User_Model_Calcs!I342))^2*COS(RADIANS(User_Model_Calcs!B342))^2)))</f>
        <v>67.698689763378098</v>
      </c>
      <c r="P342">
        <f t="shared" si="34"/>
        <v>8.8795326098364722</v>
      </c>
    </row>
    <row r="343" spans="1:16" x14ac:dyDescent="0.25">
      <c r="A343">
        <v>153.33799999999999</v>
      </c>
      <c r="B343">
        <v>-18.805</v>
      </c>
      <c r="C343">
        <v>2500</v>
      </c>
      <c r="D343">
        <f t="shared" ca="1" si="33"/>
        <v>0.75</v>
      </c>
      <c r="E343" s="1">
        <v>0.65</v>
      </c>
      <c r="F343">
        <v>19.899999999999999</v>
      </c>
      <c r="G343">
        <f t="shared" ca="1" si="35"/>
        <v>42.007420362456692</v>
      </c>
      <c r="H343">
        <f t="shared" ca="1" si="36"/>
        <v>21.862318685052681</v>
      </c>
      <c r="I343">
        <f>User_Model_Calcs!A343-Sat_Data!$B$5</f>
        <v>43.337999999999994</v>
      </c>
      <c r="J343">
        <f>(Earth_Data!$B$1/SQRT(1-Earth_Data!$B$2^2*SIN(RADIANS(User_Model_Calcs!B343))^2))*COS(RADIANS(User_Model_Calcs!B343))</f>
        <v>6039.783167739115</v>
      </c>
      <c r="K343">
        <f>((Earth_Data!$B$1*(1-Earth_Data!$B$2^2))/SQRT(1-Earth_Data!$B$2^2*SIN(RADIANS(User_Model_Calcs!B343))^2))*SIN(RADIANS(User_Model_Calcs!B343))</f>
        <v>-2042.9294863515106</v>
      </c>
      <c r="L343">
        <f t="shared" si="37"/>
        <v>-18.687876303177802</v>
      </c>
      <c r="M343">
        <f t="shared" si="38"/>
        <v>6375.9345667524831</v>
      </c>
      <c r="N343">
        <f>SQRT(User_Model_Calcs!M343^2+Sat_Data!$B$3^2-2*User_Model_Calcs!M343*Sat_Data!$B$3*COS(RADIANS(L343))*COS(RADIANS(I343)))</f>
        <v>38052.943084528582</v>
      </c>
      <c r="O343">
        <f>DEGREES(ACOS(((Earth_Data!$B$1+Sat_Data!$B$2)/User_Model_Calcs!N343)*SQRT(1-COS(RADIANS(User_Model_Calcs!I343))^2*COS(RADIANS(User_Model_Calcs!B343))^2)))</f>
        <v>36.525119829057729</v>
      </c>
      <c r="P343">
        <f t="shared" si="34"/>
        <v>71.139140512968638</v>
      </c>
    </row>
    <row r="344" spans="1:16" x14ac:dyDescent="0.25">
      <c r="A344">
        <v>115.49478794164843</v>
      </c>
      <c r="B344">
        <v>-14.660297768457216</v>
      </c>
      <c r="C344">
        <v>400</v>
      </c>
      <c r="D344">
        <f t="shared" ca="1" si="33"/>
        <v>0.75</v>
      </c>
      <c r="E344" s="1">
        <v>0.65</v>
      </c>
      <c r="F344">
        <v>19.899999999999999</v>
      </c>
      <c r="G344">
        <f t="shared" ca="1" si="35"/>
        <v>42.007420362456692</v>
      </c>
      <c r="H344">
        <f t="shared" ca="1" si="36"/>
        <v>16.508028015816013</v>
      </c>
      <c r="I344">
        <f>User_Model_Calcs!A344-Sat_Data!$B$5</f>
        <v>5.4947879416484255</v>
      </c>
      <c r="J344">
        <f>(Earth_Data!$B$1/SQRT(1-Earth_Data!$B$2^2*SIN(RADIANS(User_Model_Calcs!B344))^2))*COS(RADIANS(User_Model_Calcs!B344))</f>
        <v>6171.8125775951903</v>
      </c>
      <c r="K344">
        <f>((Earth_Data!$B$1*(1-Earth_Data!$B$2^2))/SQRT(1-Earth_Data!$B$2^2*SIN(RADIANS(User_Model_Calcs!B344))^2))*SIN(RADIANS(User_Model_Calcs!B344))</f>
        <v>-1603.7657561094456</v>
      </c>
      <c r="L344">
        <f t="shared" si="37"/>
        <v>-14.566341896274384</v>
      </c>
      <c r="M344">
        <f t="shared" si="38"/>
        <v>6376.7809350354419</v>
      </c>
      <c r="N344">
        <f>SQRT(User_Model_Calcs!M344^2+Sat_Data!$B$3^2-2*User_Model_Calcs!M344*Sat_Data!$B$3*COS(RADIANS(L344))*COS(RADIANS(I344)))</f>
        <v>36061.215303644822</v>
      </c>
      <c r="O344">
        <f>DEGREES(ACOS(((Earth_Data!$B$1+Sat_Data!$B$2)/User_Model_Calcs!N344)*SQRT(1-COS(RADIANS(User_Model_Calcs!I344))^2*COS(RADIANS(User_Model_Calcs!B344))^2)))</f>
        <v>71.6319336414101</v>
      </c>
      <c r="P344">
        <f t="shared" si="34"/>
        <v>20.811526412233849</v>
      </c>
    </row>
    <row r="345" spans="1:16" x14ac:dyDescent="0.25">
      <c r="A345">
        <v>149.40899999999999</v>
      </c>
      <c r="B345">
        <v>-18.71</v>
      </c>
      <c r="C345">
        <v>2500</v>
      </c>
      <c r="D345">
        <f t="shared" ca="1" si="33"/>
        <v>1.2</v>
      </c>
      <c r="E345" s="1">
        <v>0.65</v>
      </c>
      <c r="F345">
        <v>19.899999999999999</v>
      </c>
      <c r="G345">
        <f t="shared" ca="1" si="35"/>
        <v>46.089820015575185</v>
      </c>
      <c r="H345">
        <f t="shared" ca="1" si="36"/>
        <v>22.719775034967327</v>
      </c>
      <c r="I345">
        <f>User_Model_Calcs!A345-Sat_Data!$B$5</f>
        <v>39.408999999999992</v>
      </c>
      <c r="J345">
        <f>(Earth_Data!$B$1/SQRT(1-Earth_Data!$B$2^2*SIN(RADIANS(User_Model_Calcs!B345))^2))*COS(RADIANS(User_Model_Calcs!B345))</f>
        <v>6043.1645599394396</v>
      </c>
      <c r="K345">
        <f>((Earth_Data!$B$1*(1-Earth_Data!$B$2^2))/SQRT(1-Earth_Data!$B$2^2*SIN(RADIANS(User_Model_Calcs!B345))^2))*SIN(RADIANS(User_Model_Calcs!B345))</f>
        <v>-2032.9725084058857</v>
      </c>
      <c r="L345">
        <f t="shared" si="37"/>
        <v>-18.593381895257682</v>
      </c>
      <c r="M345">
        <f t="shared" si="38"/>
        <v>6375.9560160372939</v>
      </c>
      <c r="N345">
        <f>SQRT(User_Model_Calcs!M345^2+Sat_Data!$B$3^2-2*User_Model_Calcs!M345*Sat_Data!$B$3*COS(RADIANS(L345))*COS(RADIANS(I345)))</f>
        <v>37745.54050306735</v>
      </c>
      <c r="O345">
        <f>DEGREES(ACOS(((Earth_Data!$B$1+Sat_Data!$B$2)/User_Model_Calcs!N345)*SQRT(1-COS(RADIANS(User_Model_Calcs!I345))^2*COS(RADIANS(User_Model_Calcs!B345))^2)))</f>
        <v>40.421428764582792</v>
      </c>
      <c r="P345">
        <f t="shared" si="34"/>
        <v>68.674482753467785</v>
      </c>
    </row>
    <row r="346" spans="1:16" x14ac:dyDescent="0.25">
      <c r="A346">
        <v>117.717</v>
      </c>
      <c r="B346">
        <v>-18.655000000000001</v>
      </c>
      <c r="C346">
        <v>625</v>
      </c>
      <c r="D346">
        <f t="shared" ca="1" si="33"/>
        <v>1.2</v>
      </c>
      <c r="E346" s="1">
        <v>0.65</v>
      </c>
      <c r="F346">
        <v>19.899999999999999</v>
      </c>
      <c r="G346">
        <f t="shared" ca="1" si="35"/>
        <v>46.089820015575185</v>
      </c>
      <c r="H346">
        <f t="shared" ca="1" si="36"/>
        <v>16.827970203475608</v>
      </c>
      <c r="I346">
        <f>User_Model_Calcs!A346-Sat_Data!$B$5</f>
        <v>7.7169999999999987</v>
      </c>
      <c r="J346">
        <f>(Earth_Data!$B$1/SQRT(1-Earth_Data!$B$2^2*SIN(RADIANS(User_Model_Calcs!B346))^2))*COS(RADIANS(User_Model_Calcs!B346))</f>
        <v>6045.1146451276554</v>
      </c>
      <c r="K346">
        <f>((Earth_Data!$B$1*(1-Earth_Data!$B$2^2))/SQRT(1-Earth_Data!$B$2^2*SIN(RADIANS(User_Model_Calcs!B346))^2))*SIN(RADIANS(User_Model_Calcs!B346))</f>
        <v>-2027.2054302937547</v>
      </c>
      <c r="L346">
        <f t="shared" si="37"/>
        <v>-18.538675188285811</v>
      </c>
      <c r="M346">
        <f t="shared" si="38"/>
        <v>6375.9683914954712</v>
      </c>
      <c r="N346">
        <f>SQRT(User_Model_Calcs!M346^2+Sat_Data!$B$3^2-2*User_Model_Calcs!M346*Sat_Data!$B$3*COS(RADIANS(L346))*COS(RADIANS(I346)))</f>
        <v>36239.624362418537</v>
      </c>
      <c r="O346">
        <f>DEGREES(ACOS(((Earth_Data!$B$1+Sat_Data!$B$2)/User_Model_Calcs!N346)*SQRT(1-COS(RADIANS(User_Model_Calcs!I346))^2*COS(RADIANS(User_Model_Calcs!B346))^2)))</f>
        <v>66.389367290590386</v>
      </c>
      <c r="P346">
        <f t="shared" si="34"/>
        <v>22.959179838259328</v>
      </c>
    </row>
    <row r="347" spans="1:16" x14ac:dyDescent="0.25">
      <c r="A347">
        <v>155.71600000000001</v>
      </c>
      <c r="B347">
        <v>-18.646000000000001</v>
      </c>
      <c r="C347">
        <v>375</v>
      </c>
      <c r="D347">
        <f t="shared" ca="1" si="33"/>
        <v>0.75</v>
      </c>
      <c r="E347" s="1">
        <v>0.65</v>
      </c>
      <c r="F347">
        <v>19.899999999999999</v>
      </c>
      <c r="G347">
        <f t="shared" ca="1" si="35"/>
        <v>42.007420362456692</v>
      </c>
      <c r="H347">
        <f t="shared" ca="1" si="36"/>
        <v>19.336950753659245</v>
      </c>
      <c r="I347">
        <f>User_Model_Calcs!A347-Sat_Data!$B$5</f>
        <v>45.716000000000008</v>
      </c>
      <c r="J347">
        <f>(Earth_Data!$B$1/SQRT(1-Earth_Data!$B$2^2*SIN(RADIANS(User_Model_Calcs!B347))^2))*COS(RADIANS(User_Model_Calcs!B347))</f>
        <v>6045.4332217903248</v>
      </c>
      <c r="K347">
        <f>((Earth_Data!$B$1*(1-Earth_Data!$B$2^2))/SQRT(1-Earth_Data!$B$2^2*SIN(RADIANS(User_Model_Calcs!B347))^2))*SIN(RADIANS(User_Model_Calcs!B347))</f>
        <v>-2026.2615517057666</v>
      </c>
      <c r="L347">
        <f t="shared" si="37"/>
        <v>-18.529723222213519</v>
      </c>
      <c r="M347">
        <f t="shared" si="38"/>
        <v>6375.9704135956599</v>
      </c>
      <c r="N347">
        <f>SQRT(User_Model_Calcs!M347^2+Sat_Data!$B$3^2-2*User_Model_Calcs!M347*Sat_Data!$B$3*COS(RADIANS(L347))*COS(RADIANS(I347)))</f>
        <v>38242.866029425226</v>
      </c>
      <c r="O347">
        <f>DEGREES(ACOS(((Earth_Data!$B$1+Sat_Data!$B$2)/User_Model_Calcs!N347)*SQRT(1-COS(RADIANS(User_Model_Calcs!I347))^2*COS(RADIANS(User_Model_Calcs!B347))^2)))</f>
        <v>34.231037280981987</v>
      </c>
      <c r="P347">
        <f t="shared" si="34"/>
        <v>72.68108328308125</v>
      </c>
    </row>
    <row r="348" spans="1:16" x14ac:dyDescent="0.25">
      <c r="A348">
        <v>149.095</v>
      </c>
      <c r="B348">
        <v>-18.638999999999999</v>
      </c>
      <c r="C348">
        <v>400</v>
      </c>
      <c r="D348">
        <f t="shared" ca="1" si="33"/>
        <v>0.75</v>
      </c>
      <c r="E348" s="1">
        <v>0.65</v>
      </c>
      <c r="F348">
        <v>19.899999999999999</v>
      </c>
      <c r="G348">
        <f t="shared" ca="1" si="35"/>
        <v>42.007420362456692</v>
      </c>
      <c r="H348">
        <f t="shared" ca="1" si="36"/>
        <v>17.259138954799379</v>
      </c>
      <c r="I348">
        <f>User_Model_Calcs!A348-Sat_Data!$B$5</f>
        <v>39.094999999999999</v>
      </c>
      <c r="J348">
        <f>(Earth_Data!$B$1/SQRT(1-Earth_Data!$B$2^2*SIN(RADIANS(User_Model_Calcs!B348))^2))*COS(RADIANS(User_Model_Calcs!B348))</f>
        <v>6045.6809009226181</v>
      </c>
      <c r="K348">
        <f>((Earth_Data!$B$1*(1-Earth_Data!$B$2^2))/SQRT(1-Earth_Data!$B$2^2*SIN(RADIANS(User_Model_Calcs!B348))^2))*SIN(RADIANS(User_Model_Calcs!B348))</f>
        <v>-2025.5273899492081</v>
      </c>
      <c r="L348">
        <f t="shared" si="37"/>
        <v>-18.522760589805973</v>
      </c>
      <c r="M348">
        <f t="shared" si="38"/>
        <v>6375.9719857614627</v>
      </c>
      <c r="N348">
        <f>SQRT(User_Model_Calcs!M348^2+Sat_Data!$B$3^2-2*User_Model_Calcs!M348*Sat_Data!$B$3*COS(RADIANS(L348))*COS(RADIANS(I348)))</f>
        <v>37719.944742323722</v>
      </c>
      <c r="O348">
        <f>DEGREES(ACOS(((Earth_Data!$B$1+Sat_Data!$B$2)/User_Model_Calcs!N348)*SQRT(1-COS(RADIANS(User_Model_Calcs!I348))^2*COS(RADIANS(User_Model_Calcs!B348))^2)))</f>
        <v>40.757658838683341</v>
      </c>
      <c r="P348">
        <f t="shared" si="34"/>
        <v>68.528141788040699</v>
      </c>
    </row>
    <row r="349" spans="1:16" x14ac:dyDescent="0.25">
      <c r="A349">
        <v>154.23699999999999</v>
      </c>
      <c r="B349">
        <v>-18.568000000000001</v>
      </c>
      <c r="C349">
        <v>2500</v>
      </c>
      <c r="D349">
        <f t="shared" ca="1" si="33"/>
        <v>3</v>
      </c>
      <c r="E349" s="1">
        <v>0.65</v>
      </c>
      <c r="F349">
        <v>19.899999999999999</v>
      </c>
      <c r="G349">
        <f t="shared" ca="1" si="35"/>
        <v>54.048620189015942</v>
      </c>
      <c r="H349">
        <f t="shared" ca="1" si="36"/>
        <v>19.066344356162112</v>
      </c>
      <c r="I349">
        <f>User_Model_Calcs!A349-Sat_Data!$B$5</f>
        <v>44.236999999999995</v>
      </c>
      <c r="J349">
        <f>(Earth_Data!$B$1/SQRT(1-Earth_Data!$B$2^2*SIN(RADIANS(User_Model_Calcs!B349))^2))*COS(RADIANS(User_Model_Calcs!B349))</f>
        <v>6048.1879951975279</v>
      </c>
      <c r="K349">
        <f>((Earth_Data!$B$1*(1-Earth_Data!$B$2^2))/SQRT(1-Earth_Data!$B$2^2*SIN(RADIANS(User_Model_Calcs!B349))^2))*SIN(RADIANS(User_Model_Calcs!B349))</f>
        <v>-2018.0792151752437</v>
      </c>
      <c r="L349">
        <f t="shared" si="37"/>
        <v>-18.452139992625458</v>
      </c>
      <c r="M349">
        <f t="shared" si="38"/>
        <v>6375.9879033741763</v>
      </c>
      <c r="N349">
        <f>SQRT(User_Model_Calcs!M349^2+Sat_Data!$B$3^2-2*User_Model_Calcs!M349*Sat_Data!$B$3*COS(RADIANS(L349))*COS(RADIANS(I349)))</f>
        <v>38118.884367040599</v>
      </c>
      <c r="O349">
        <f>DEGREES(ACOS(((Earth_Data!$B$1+Sat_Data!$B$2)/User_Model_Calcs!N349)*SQRT(1-COS(RADIANS(User_Model_Calcs!I349))^2*COS(RADIANS(User_Model_Calcs!B349))^2)))</f>
        <v>35.720294753067492</v>
      </c>
      <c r="P349">
        <f t="shared" si="34"/>
        <v>71.890915692755939</v>
      </c>
    </row>
    <row r="350" spans="1:16" x14ac:dyDescent="0.25">
      <c r="A350">
        <v>116.581</v>
      </c>
      <c r="B350">
        <v>-18.544</v>
      </c>
      <c r="C350">
        <v>625</v>
      </c>
      <c r="D350">
        <f t="shared" ca="1" si="33"/>
        <v>1.2</v>
      </c>
      <c r="E350" s="1">
        <v>0.65</v>
      </c>
      <c r="F350">
        <v>19.899999999999999</v>
      </c>
      <c r="G350">
        <f t="shared" ca="1" si="35"/>
        <v>46.089820015575185</v>
      </c>
      <c r="H350">
        <f t="shared" ca="1" si="36"/>
        <v>22.665757597299397</v>
      </c>
      <c r="I350">
        <f>User_Model_Calcs!A350-Sat_Data!$B$5</f>
        <v>6.5810000000000031</v>
      </c>
      <c r="J350">
        <f>(Earth_Data!$B$1/SQRT(1-Earth_Data!$B$2^2*SIN(RADIANS(User_Model_Calcs!B350))^2))*COS(RADIANS(User_Model_Calcs!B350))</f>
        <v>6049.0333719388627</v>
      </c>
      <c r="K350">
        <f>((Earth_Data!$B$1*(1-Earth_Data!$B$2^2))/SQRT(1-Earth_Data!$B$2^2*SIN(RADIANS(User_Model_Calcs!B350))^2))*SIN(RADIANS(User_Model_Calcs!B350))</f>
        <v>-2015.5608331126748</v>
      </c>
      <c r="L350">
        <f t="shared" si="37"/>
        <v>-18.428268401229072</v>
      </c>
      <c r="M350">
        <f t="shared" si="38"/>
        <v>6375.9932721739833</v>
      </c>
      <c r="N350">
        <f>SQRT(User_Model_Calcs!M350^2+Sat_Data!$B$3^2-2*User_Model_Calcs!M350*Sat_Data!$B$3*COS(RADIANS(L350))*COS(RADIANS(I350)))</f>
        <v>36217.738475450642</v>
      </c>
      <c r="O350">
        <f>DEGREES(ACOS(((Earth_Data!$B$1+Sat_Data!$B$2)/User_Model_Calcs!N350)*SQRT(1-COS(RADIANS(User_Model_Calcs!I350))^2*COS(RADIANS(User_Model_Calcs!B350))^2)))</f>
        <v>66.966962521486849</v>
      </c>
      <c r="P350">
        <f t="shared" si="34"/>
        <v>19.938479075313118</v>
      </c>
    </row>
    <row r="351" spans="1:16" x14ac:dyDescent="0.25">
      <c r="A351">
        <v>113.92004634347002</v>
      </c>
      <c r="B351">
        <v>-14.849360184100753</v>
      </c>
      <c r="C351">
        <v>2500</v>
      </c>
      <c r="D351">
        <f t="shared" ca="1" si="33"/>
        <v>3</v>
      </c>
      <c r="E351" s="1">
        <v>0.65</v>
      </c>
      <c r="F351">
        <v>19.899999999999999</v>
      </c>
      <c r="G351">
        <f t="shared" ca="1" si="35"/>
        <v>54.048620189015942</v>
      </c>
      <c r="H351">
        <f t="shared" ca="1" si="36"/>
        <v>17.70553764724183</v>
      </c>
      <c r="I351">
        <f>User_Model_Calcs!A351-Sat_Data!$B$5</f>
        <v>3.9200463434700197</v>
      </c>
      <c r="J351">
        <f>(Earth_Data!$B$1/SQRT(1-Earth_Data!$B$2^2*SIN(RADIANS(User_Model_Calcs!B351))^2))*COS(RADIANS(User_Model_Calcs!B351))</f>
        <v>6166.4848387241991</v>
      </c>
      <c r="K351">
        <f>((Earth_Data!$B$1*(1-Earth_Data!$B$2^2))/SQRT(1-Earth_Data!$B$2^2*SIN(RADIANS(User_Model_Calcs!B351))^2))*SIN(RADIANS(User_Model_Calcs!B351))</f>
        <v>-1623.9950005851344</v>
      </c>
      <c r="L351">
        <f t="shared" si="37"/>
        <v>-14.754301322289873</v>
      </c>
      <c r="M351">
        <f t="shared" si="38"/>
        <v>6376.7464296568141</v>
      </c>
      <c r="N351">
        <f>SQRT(User_Model_Calcs!M351^2+Sat_Data!$B$3^2-2*User_Model_Calcs!M351*Sat_Data!$B$3*COS(RADIANS(L351))*COS(RADIANS(I351)))</f>
        <v>36051.14615624259</v>
      </c>
      <c r="O351">
        <f>DEGREES(ACOS(((Earth_Data!$B$1+Sat_Data!$B$2)/User_Model_Calcs!N351)*SQRT(1-COS(RADIANS(User_Model_Calcs!I351))^2*COS(RADIANS(User_Model_Calcs!B351))^2)))</f>
        <v>71.968604824247123</v>
      </c>
      <c r="P351">
        <f t="shared" si="34"/>
        <v>14.969756446348056</v>
      </c>
    </row>
    <row r="352" spans="1:16" x14ac:dyDescent="0.25">
      <c r="A352">
        <v>132.61799999999999</v>
      </c>
      <c r="B352">
        <v>-18.417999999999999</v>
      </c>
      <c r="C352">
        <v>5000</v>
      </c>
      <c r="D352">
        <f t="shared" ca="1" si="33"/>
        <v>0.75</v>
      </c>
      <c r="E352" s="1">
        <v>0.65</v>
      </c>
      <c r="F352">
        <v>19.899999999999999</v>
      </c>
      <c r="G352">
        <f t="shared" ca="1" si="35"/>
        <v>42.007420362456692</v>
      </c>
      <c r="H352">
        <f t="shared" ca="1" si="36"/>
        <v>22.764092359593828</v>
      </c>
      <c r="I352">
        <f>User_Model_Calcs!A352-Sat_Data!$B$5</f>
        <v>22.617999999999995</v>
      </c>
      <c r="J352">
        <f>(Earth_Data!$B$1/SQRT(1-Earth_Data!$B$2^2*SIN(RADIANS(User_Model_Calcs!B352))^2))*COS(RADIANS(User_Model_Calcs!B352))</f>
        <v>6053.4542532833566</v>
      </c>
      <c r="K352">
        <f>((Earth_Data!$B$1*(1-Earth_Data!$B$2^2))/SQRT(1-Earth_Data!$B$2^2*SIN(RADIANS(User_Model_Calcs!B352))^2))*SIN(RADIANS(User_Model_Calcs!B352))</f>
        <v>-2002.3336363205476</v>
      </c>
      <c r="L352">
        <f t="shared" si="37"/>
        <v>-18.302943866227025</v>
      </c>
      <c r="M352">
        <f t="shared" si="38"/>
        <v>6376.0213603574939</v>
      </c>
      <c r="N352">
        <f>SQRT(User_Model_Calcs!M352^2+Sat_Data!$B$3^2-2*User_Model_Calcs!M352*Sat_Data!$B$3*COS(RADIANS(L352))*COS(RADIANS(I352)))</f>
        <v>36704.932445493287</v>
      </c>
      <c r="O352">
        <f>DEGREES(ACOS(((Earth_Data!$B$1+Sat_Data!$B$2)/User_Model_Calcs!N352)*SQRT(1-COS(RADIANS(User_Model_Calcs!I352))^2*COS(RADIANS(User_Model_Calcs!B352))^2)))</f>
        <v>56.327076263289889</v>
      </c>
      <c r="P352">
        <f t="shared" si="34"/>
        <v>52.825407654180061</v>
      </c>
    </row>
    <row r="353" spans="1:16" x14ac:dyDescent="0.25">
      <c r="A353">
        <v>130.88800000000001</v>
      </c>
      <c r="B353">
        <v>-18.417000000000002</v>
      </c>
      <c r="C353">
        <v>375</v>
      </c>
      <c r="D353">
        <f t="shared" ca="1" si="33"/>
        <v>1.2</v>
      </c>
      <c r="E353" s="1">
        <v>0.65</v>
      </c>
      <c r="F353">
        <v>19.899999999999999</v>
      </c>
      <c r="G353">
        <f t="shared" ca="1" si="35"/>
        <v>46.089820015575185</v>
      </c>
      <c r="H353">
        <f t="shared" ca="1" si="36"/>
        <v>17.986281981570478</v>
      </c>
      <c r="I353">
        <f>User_Model_Calcs!A353-Sat_Data!$B$5</f>
        <v>20.888000000000005</v>
      </c>
      <c r="J353">
        <f>(Earth_Data!$B$1/SQRT(1-Earth_Data!$B$2^2*SIN(RADIANS(User_Model_Calcs!B353))^2))*COS(RADIANS(User_Model_Calcs!B353))</f>
        <v>6053.4892230493924</v>
      </c>
      <c r="K353">
        <f>((Earth_Data!$B$1*(1-Earth_Data!$B$2^2))/SQRT(1-Earth_Data!$B$2^2*SIN(RADIANS(User_Model_Calcs!B353))^2))*SIN(RADIANS(User_Model_Calcs!B353))</f>
        <v>-2002.2286204283323</v>
      </c>
      <c r="L353">
        <f t="shared" si="37"/>
        <v>-18.301949235908232</v>
      </c>
      <c r="M353">
        <f t="shared" si="38"/>
        <v>6376.021582620112</v>
      </c>
      <c r="N353">
        <f>SQRT(User_Model_Calcs!M353^2+Sat_Data!$B$3^2-2*User_Model_Calcs!M353*Sat_Data!$B$3*COS(RADIANS(L353))*COS(RADIANS(I353)))</f>
        <v>36627.001116999236</v>
      </c>
      <c r="O353">
        <f>DEGREES(ACOS(((Earth_Data!$B$1+Sat_Data!$B$2)/User_Model_Calcs!N353)*SQRT(1-COS(RADIANS(User_Model_Calcs!I353))^2*COS(RADIANS(User_Model_Calcs!B353))^2)))</f>
        <v>57.802321387079708</v>
      </c>
      <c r="P353">
        <f t="shared" si="34"/>
        <v>50.37998289538487</v>
      </c>
    </row>
    <row r="354" spans="1:16" x14ac:dyDescent="0.25">
      <c r="A354">
        <v>135.88900000000001</v>
      </c>
      <c r="B354">
        <v>-18.417000000000002</v>
      </c>
      <c r="C354">
        <v>375</v>
      </c>
      <c r="D354">
        <f t="shared" ca="1" si="33"/>
        <v>1.2</v>
      </c>
      <c r="E354" s="1">
        <v>0.65</v>
      </c>
      <c r="F354">
        <v>19.899999999999999</v>
      </c>
      <c r="G354">
        <f t="shared" ca="1" si="35"/>
        <v>46.089820015575185</v>
      </c>
      <c r="H354">
        <f t="shared" ca="1" si="36"/>
        <v>16.896136008401825</v>
      </c>
      <c r="I354">
        <f>User_Model_Calcs!A354-Sat_Data!$B$5</f>
        <v>25.88900000000001</v>
      </c>
      <c r="J354">
        <f>(Earth_Data!$B$1/SQRT(1-Earth_Data!$B$2^2*SIN(RADIANS(User_Model_Calcs!B354))^2))*COS(RADIANS(User_Model_Calcs!B354))</f>
        <v>6053.4892230493924</v>
      </c>
      <c r="K354">
        <f>((Earth_Data!$B$1*(1-Earth_Data!$B$2^2))/SQRT(1-Earth_Data!$B$2^2*SIN(RADIANS(User_Model_Calcs!B354))^2))*SIN(RADIANS(User_Model_Calcs!B354))</f>
        <v>-2002.2286204283323</v>
      </c>
      <c r="L354">
        <f t="shared" si="37"/>
        <v>-18.301949235908232</v>
      </c>
      <c r="M354">
        <f t="shared" si="38"/>
        <v>6376.021582620112</v>
      </c>
      <c r="N354">
        <f>SQRT(User_Model_Calcs!M354^2+Sat_Data!$B$3^2-2*User_Model_Calcs!M354*Sat_Data!$B$3*COS(RADIANS(L354))*COS(RADIANS(I354)))</f>
        <v>36867.58735216366</v>
      </c>
      <c r="O354">
        <f>DEGREES(ACOS(((Earth_Data!$B$1+Sat_Data!$B$2)/User_Model_Calcs!N354)*SQRT(1-COS(RADIANS(User_Model_Calcs!I354))^2*COS(RADIANS(User_Model_Calcs!B354))^2)))</f>
        <v>53.427804407881133</v>
      </c>
      <c r="P354">
        <f t="shared" si="34"/>
        <v>56.937830941534827</v>
      </c>
    </row>
    <row r="355" spans="1:16" x14ac:dyDescent="0.25">
      <c r="A355">
        <v>115.18392676022148</v>
      </c>
      <c r="B355">
        <v>-14.3491612278626</v>
      </c>
      <c r="C355">
        <v>2500</v>
      </c>
      <c r="D355">
        <f t="shared" ca="1" si="33"/>
        <v>0.75</v>
      </c>
      <c r="E355" s="1">
        <v>0.65</v>
      </c>
      <c r="F355">
        <v>19.899999999999999</v>
      </c>
      <c r="G355">
        <f t="shared" ca="1" si="35"/>
        <v>42.007420362456692</v>
      </c>
      <c r="H355">
        <f t="shared" ca="1" si="36"/>
        <v>19.231727714249104</v>
      </c>
      <c r="I355">
        <f>User_Model_Calcs!A355-Sat_Data!$B$5</f>
        <v>5.1839267602214818</v>
      </c>
      <c r="J355">
        <f>(Earth_Data!$B$1/SQRT(1-Earth_Data!$B$2^2*SIN(RADIANS(User_Model_Calcs!B355))^2))*COS(RADIANS(User_Model_Calcs!B355))</f>
        <v>6180.4347485584649</v>
      </c>
      <c r="K355">
        <f>((Earth_Data!$B$1*(1-Earth_Data!$B$2^2))/SQRT(1-Earth_Data!$B$2^2*SIN(RADIANS(User_Model_Calcs!B355))^2))*SIN(RADIANS(User_Model_Calcs!B355))</f>
        <v>-1570.4376457398064</v>
      </c>
      <c r="L355">
        <f t="shared" si="37"/>
        <v>-14.257029333463635</v>
      </c>
      <c r="M355">
        <f t="shared" si="38"/>
        <v>6376.8368397149479</v>
      </c>
      <c r="N355">
        <f>SQRT(User_Model_Calcs!M355^2+Sat_Data!$B$3^2-2*User_Model_Calcs!M355*Sat_Data!$B$3*COS(RADIANS(L355))*COS(RADIANS(I355)))</f>
        <v>36047.53914851736</v>
      </c>
      <c r="O355">
        <f>DEGREES(ACOS(((Earth_Data!$B$1+Sat_Data!$B$2)/User_Model_Calcs!N355)*SQRT(1-COS(RADIANS(User_Model_Calcs!I355))^2*COS(RADIANS(User_Model_Calcs!B355))^2)))</f>
        <v>72.095394809347283</v>
      </c>
      <c r="P355">
        <f t="shared" si="34"/>
        <v>20.10637088711535</v>
      </c>
    </row>
    <row r="356" spans="1:16" x14ac:dyDescent="0.25">
      <c r="A356" s="5">
        <v>158.214</v>
      </c>
      <c r="B356">
        <v>-18.373000000000001</v>
      </c>
      <c r="C356">
        <v>950</v>
      </c>
      <c r="D356">
        <f t="shared" ca="1" si="33"/>
        <v>3</v>
      </c>
      <c r="E356" s="1">
        <v>0.65</v>
      </c>
      <c r="F356">
        <v>19.899999999999999</v>
      </c>
      <c r="G356">
        <f t="shared" ca="1" si="35"/>
        <v>54.048620189015942</v>
      </c>
      <c r="H356">
        <f t="shared" ca="1" si="36"/>
        <v>17.328268421270671</v>
      </c>
      <c r="I356">
        <f>User_Model_Calcs!A356-Sat_Data!$B$5</f>
        <v>48.213999999999999</v>
      </c>
      <c r="J356">
        <f>(Earth_Data!$B$1/SQRT(1-Earth_Data!$B$2^2*SIN(RADIANS(User_Model_Calcs!B356))^2))*COS(RADIANS(User_Model_Calcs!B356))</f>
        <v>6055.0260744224215</v>
      </c>
      <c r="K356">
        <f>((Earth_Data!$B$1*(1-Earth_Data!$B$2^2))/SQRT(1-Earth_Data!$B$2^2*SIN(RADIANS(User_Model_Calcs!B356))^2))*SIN(RADIANS(User_Model_Calcs!B356))</f>
        <v>-1997.6073283319233</v>
      </c>
      <c r="L356">
        <f t="shared" si="37"/>
        <v>-18.25818563945721</v>
      </c>
      <c r="M356">
        <f t="shared" si="38"/>
        <v>6376.0313518787534</v>
      </c>
      <c r="N356">
        <f>SQRT(User_Model_Calcs!M356^2+Sat_Data!$B$3^2-2*User_Model_Calcs!M356*Sat_Data!$B$3*COS(RADIANS(L356))*COS(RADIANS(I356)))</f>
        <v>38447.670889579647</v>
      </c>
      <c r="O356">
        <f>DEGREES(ACOS(((Earth_Data!$B$1+Sat_Data!$B$2)/User_Model_Calcs!N356)*SQRT(1-COS(RADIANS(User_Model_Calcs!I356))^2*COS(RADIANS(User_Model_Calcs!B356))^2)))</f>
        <v>31.838695441659986</v>
      </c>
      <c r="P356">
        <f t="shared" si="34"/>
        <v>74.268298581817945</v>
      </c>
    </row>
    <row r="357" spans="1:16" x14ac:dyDescent="0.25">
      <c r="A357">
        <v>111.73530050258323</v>
      </c>
      <c r="B357">
        <v>-14.766357335495339</v>
      </c>
      <c r="C357">
        <v>6250</v>
      </c>
      <c r="D357">
        <f t="shared" ca="1" si="33"/>
        <v>1.2</v>
      </c>
      <c r="E357" s="1">
        <v>0.65</v>
      </c>
      <c r="F357">
        <v>19.899999999999999</v>
      </c>
      <c r="G357">
        <f t="shared" ca="1" si="35"/>
        <v>46.089820015575185</v>
      </c>
      <c r="H357">
        <f t="shared" ca="1" si="36"/>
        <v>23.224375677464327</v>
      </c>
      <c r="I357">
        <f>User_Model_Calcs!A357-Sat_Data!$B$5</f>
        <v>1.7353005025832289</v>
      </c>
      <c r="J357">
        <f>(Earth_Data!$B$1/SQRT(1-Earth_Data!$B$2^2*SIN(RADIANS(User_Model_Calcs!B357))^2))*COS(RADIANS(User_Model_Calcs!B357))</f>
        <v>6168.8320718783252</v>
      </c>
      <c r="K357">
        <f>((Earth_Data!$B$1*(1-Earth_Data!$B$2^2))/SQRT(1-Earth_Data!$B$2^2*SIN(RADIANS(User_Model_Calcs!B357))^2))*SIN(RADIANS(User_Model_Calcs!B357))</f>
        <v>-1615.1160110386361</v>
      </c>
      <c r="L357">
        <f t="shared" si="37"/>
        <v>-14.671782209520224</v>
      </c>
      <c r="M357">
        <f t="shared" si="38"/>
        <v>6376.7616279854765</v>
      </c>
      <c r="N357">
        <f>SQRT(User_Model_Calcs!M357^2+Sat_Data!$B$3^2-2*User_Model_Calcs!M357*Sat_Data!$B$3*COS(RADIANS(L357))*COS(RADIANS(I357)))</f>
        <v>36034.835413473964</v>
      </c>
      <c r="O357">
        <f>DEGREES(ACOS(((Earth_Data!$B$1+Sat_Data!$B$2)/User_Model_Calcs!N357)*SQRT(1-COS(RADIANS(User_Model_Calcs!I357))^2*COS(RADIANS(User_Model_Calcs!B357))^2)))</f>
        <v>72.530810047350215</v>
      </c>
      <c r="P357">
        <f t="shared" si="34"/>
        <v>6.7786340935508447</v>
      </c>
    </row>
    <row r="358" spans="1:16" x14ac:dyDescent="0.25">
      <c r="A358">
        <v>114.2826020993916</v>
      </c>
      <c r="B358">
        <v>-12.416992986131007</v>
      </c>
      <c r="C358">
        <v>400</v>
      </c>
      <c r="D358">
        <f t="shared" ca="1" si="33"/>
        <v>0.75</v>
      </c>
      <c r="E358" s="1">
        <v>0.65</v>
      </c>
      <c r="F358">
        <v>19.899999999999999</v>
      </c>
      <c r="G358">
        <f t="shared" ca="1" si="35"/>
        <v>42.007420362456692</v>
      </c>
      <c r="H358">
        <f t="shared" ca="1" si="36"/>
        <v>20.151314385878212</v>
      </c>
      <c r="I358">
        <f>User_Model_Calcs!A358-Sat_Data!$B$5</f>
        <v>4.2826020993915961</v>
      </c>
      <c r="J358">
        <f>(Earth_Data!$B$1/SQRT(1-Earth_Data!$B$2^2*SIN(RADIANS(User_Model_Calcs!B358))^2))*COS(RADIANS(User_Model_Calcs!B358))</f>
        <v>6229.9102804381555</v>
      </c>
      <c r="K358">
        <f>((Earth_Data!$B$1*(1-Earth_Data!$B$2^2))/SQRT(1-Earth_Data!$B$2^2*SIN(RADIANS(User_Model_Calcs!B358))^2))*SIN(RADIANS(User_Model_Calcs!B358))</f>
        <v>-1362.4890696903201</v>
      </c>
      <c r="L358">
        <f t="shared" si="37"/>
        <v>-12.336420792952785</v>
      </c>
      <c r="M358">
        <f t="shared" si="38"/>
        <v>6377.1591298425838</v>
      </c>
      <c r="N358">
        <f>SQRT(User_Model_Calcs!M358^2+Sat_Data!$B$3^2-2*User_Model_Calcs!M358*Sat_Data!$B$3*COS(RADIANS(L358))*COS(RADIANS(I358)))</f>
        <v>35980.440751995753</v>
      </c>
      <c r="O358">
        <f>DEGREES(ACOS(((Earth_Data!$B$1+Sat_Data!$B$2)/User_Model_Calcs!N358)*SQRT(1-COS(RADIANS(User_Model_Calcs!I358))^2*COS(RADIANS(User_Model_Calcs!B358))^2)))</f>
        <v>74.568957476693654</v>
      </c>
      <c r="P358">
        <f t="shared" si="34"/>
        <v>19.201282296620448</v>
      </c>
    </row>
    <row r="359" spans="1:16" x14ac:dyDescent="0.25">
      <c r="A359">
        <v>108.29701724917689</v>
      </c>
      <c r="B359">
        <v>-12.784498893091278</v>
      </c>
      <c r="C359">
        <v>2500</v>
      </c>
      <c r="D359">
        <f t="shared" ca="1" si="33"/>
        <v>0.75</v>
      </c>
      <c r="E359" s="1">
        <v>0.65</v>
      </c>
      <c r="F359">
        <v>19.899999999999999</v>
      </c>
      <c r="G359">
        <f t="shared" ca="1" si="35"/>
        <v>42.007420362456692</v>
      </c>
      <c r="H359">
        <f t="shared" ca="1" si="36"/>
        <v>23.326047069191901</v>
      </c>
      <c r="I359">
        <f>User_Model_Calcs!A359-Sat_Data!$B$5</f>
        <v>-1.7029827508231108</v>
      </c>
      <c r="J359">
        <f>(Earth_Data!$B$1/SQRT(1-Earth_Data!$B$2^2*SIN(RADIANS(User_Model_Calcs!B359))^2))*COS(RADIANS(User_Model_Calcs!B359))</f>
        <v>6221.0409157211998</v>
      </c>
      <c r="K359">
        <f>((Earth_Data!$B$1*(1-Earth_Data!$B$2^2))/SQRT(1-Earth_Data!$B$2^2*SIN(RADIANS(User_Model_Calcs!B359))^2))*SIN(RADIANS(User_Model_Calcs!B359))</f>
        <v>-1402.1658973465583</v>
      </c>
      <c r="L359">
        <f t="shared" si="37"/>
        <v>-12.701698421932869</v>
      </c>
      <c r="M359">
        <f t="shared" si="38"/>
        <v>6377.1011657930394</v>
      </c>
      <c r="N359">
        <f>SQRT(User_Model_Calcs!M359^2+Sat_Data!$B$3^2-2*User_Model_Calcs!M359*Sat_Data!$B$3*COS(RADIANS(L359))*COS(RADIANS(I359)))</f>
        <v>35973.65916250895</v>
      </c>
      <c r="O359">
        <f>DEGREES(ACOS(((Earth_Data!$B$1+Sat_Data!$B$2)/User_Model_Calcs!N359)*SQRT(1-COS(RADIANS(User_Model_Calcs!I359))^2*COS(RADIANS(User_Model_Calcs!B359))^2)))</f>
        <v>74.83621695484679</v>
      </c>
      <c r="P359">
        <f t="shared" si="34"/>
        <v>7.6523310356535372</v>
      </c>
    </row>
    <row r="360" spans="1:16" x14ac:dyDescent="0.25">
      <c r="A360">
        <v>137.48024893340053</v>
      </c>
      <c r="B360">
        <v>-18.2</v>
      </c>
      <c r="C360">
        <v>2500</v>
      </c>
      <c r="D360">
        <f t="shared" ca="1" si="33"/>
        <v>1.2</v>
      </c>
      <c r="E360" s="1">
        <v>0.65</v>
      </c>
      <c r="F360">
        <v>19.899999999999999</v>
      </c>
      <c r="G360">
        <f t="shared" ca="1" si="35"/>
        <v>46.089820015575185</v>
      </c>
      <c r="H360">
        <f t="shared" ca="1" si="36"/>
        <v>23.399572528948784</v>
      </c>
      <c r="I360">
        <f>User_Model_Calcs!A360-Sat_Data!$B$5</f>
        <v>27.480248933400532</v>
      </c>
      <c r="J360">
        <f>(Earth_Data!$B$1/SQRT(1-Earth_Data!$B$2^2*SIN(RADIANS(User_Model_Calcs!B360))^2))*COS(RADIANS(User_Model_Calcs!B360))</f>
        <v>6061.0342051038187</v>
      </c>
      <c r="K360">
        <f>((Earth_Data!$B$1*(1-Earth_Data!$B$2^2))/SQRT(1-Earth_Data!$B$2^2*SIN(RADIANS(User_Model_Calcs!B360))^2))*SIN(RADIANS(User_Model_Calcs!B360))</f>
        <v>-1979.4260508757725</v>
      </c>
      <c r="L360">
        <f t="shared" si="37"/>
        <v>-18.086117734773531</v>
      </c>
      <c r="M360">
        <f t="shared" si="38"/>
        <v>6376.0695672431411</v>
      </c>
      <c r="N360">
        <f>SQRT(User_Model_Calcs!M360^2+Sat_Data!$B$3^2-2*User_Model_Calcs!M360*Sat_Data!$B$3*COS(RADIANS(L360))*COS(RADIANS(I360)))</f>
        <v>36946.199849719356</v>
      </c>
      <c r="O360">
        <f>DEGREES(ACOS(((Earth_Data!$B$1+Sat_Data!$B$2)/User_Model_Calcs!N360)*SQRT(1-COS(RADIANS(User_Model_Calcs!I360))^2*COS(RADIANS(User_Model_Calcs!B360))^2)))</f>
        <v>52.101474388687372</v>
      </c>
      <c r="P360">
        <f t="shared" si="34"/>
        <v>59.015389229308809</v>
      </c>
    </row>
    <row r="361" spans="1:16" x14ac:dyDescent="0.25">
      <c r="A361">
        <v>115.80470611660341</v>
      </c>
      <c r="B361">
        <v>-16.412951704548814</v>
      </c>
      <c r="C361">
        <v>950</v>
      </c>
      <c r="D361">
        <f t="shared" ca="1" si="33"/>
        <v>0.75</v>
      </c>
      <c r="E361" s="1">
        <v>0.65</v>
      </c>
      <c r="F361">
        <v>19.899999999999999</v>
      </c>
      <c r="G361">
        <f t="shared" ca="1" si="35"/>
        <v>42.007420362456692</v>
      </c>
      <c r="H361">
        <f t="shared" ca="1" si="36"/>
        <v>15.422500787071199</v>
      </c>
      <c r="I361">
        <f>User_Model_Calcs!A361-Sat_Data!$B$5</f>
        <v>5.8047061166034126</v>
      </c>
      <c r="J361">
        <f>(Earth_Data!$B$1/SQRT(1-Earth_Data!$B$2^2*SIN(RADIANS(User_Model_Calcs!B361))^2))*COS(RADIANS(User_Model_Calcs!B361))</f>
        <v>6119.8673092260224</v>
      </c>
      <c r="K361">
        <f>((Earth_Data!$B$1*(1-Earth_Data!$B$2^2))/SQRT(1-Earth_Data!$B$2^2*SIN(RADIANS(User_Model_Calcs!B361))^2))*SIN(RADIANS(User_Model_Calcs!B361))</f>
        <v>-1790.6101755578431</v>
      </c>
      <c r="L361">
        <f t="shared" si="37"/>
        <v>-16.308932571616591</v>
      </c>
      <c r="M361">
        <f t="shared" si="38"/>
        <v>6376.4457720068986</v>
      </c>
      <c r="N361">
        <f>SQRT(User_Model_Calcs!M361^2+Sat_Data!$B$3^2-2*User_Model_Calcs!M361*Sat_Data!$B$3*COS(RADIANS(L361))*COS(RADIANS(I361)))</f>
        <v>36125.366669299066</v>
      </c>
      <c r="O361">
        <f>DEGREES(ACOS(((Earth_Data!$B$1+Sat_Data!$B$2)/User_Model_Calcs!N361)*SQRT(1-COS(RADIANS(User_Model_Calcs!I361))^2*COS(RADIANS(User_Model_Calcs!B361))^2)))</f>
        <v>69.592835063960607</v>
      </c>
      <c r="P361">
        <f t="shared" si="34"/>
        <v>19.787798408563631</v>
      </c>
    </row>
    <row r="362" spans="1:16" x14ac:dyDescent="0.25">
      <c r="A362">
        <v>122.32</v>
      </c>
      <c r="B362">
        <v>-18.001999999999999</v>
      </c>
      <c r="C362">
        <v>950</v>
      </c>
      <c r="D362">
        <f t="shared" ca="1" si="33"/>
        <v>1.2</v>
      </c>
      <c r="E362" s="1">
        <v>0.65</v>
      </c>
      <c r="F362">
        <v>19.899999999999999</v>
      </c>
      <c r="G362">
        <f t="shared" ca="1" si="35"/>
        <v>46.089820015575185</v>
      </c>
      <c r="H362">
        <f t="shared" ca="1" si="36"/>
        <v>16.776514154933999</v>
      </c>
      <c r="I362">
        <f>User_Model_Calcs!A362-Sat_Data!$B$5</f>
        <v>12.319999999999993</v>
      </c>
      <c r="J362">
        <f>(Earth_Data!$B$1/SQRT(1-Earth_Data!$B$2^2*SIN(RADIANS(User_Model_Calcs!B362))^2))*COS(RADIANS(User_Model_Calcs!B362))</f>
        <v>6067.8430249495013</v>
      </c>
      <c r="K362">
        <f>((Earth_Data!$B$1*(1-Earth_Data!$B$2^2))/SQRT(1-Earth_Data!$B$2^2*SIN(RADIANS(User_Model_Calcs!B362))^2))*SIN(RADIANS(User_Model_Calcs!B362))</f>
        <v>-1958.5956719265503</v>
      </c>
      <c r="L362">
        <f t="shared" si="37"/>
        <v>-17.889189579314206</v>
      </c>
      <c r="M362">
        <f t="shared" si="38"/>
        <v>6376.1129210136896</v>
      </c>
      <c r="N362">
        <f>SQRT(User_Model_Calcs!M362^2+Sat_Data!$B$3^2-2*User_Model_Calcs!M362*Sat_Data!$B$3*COS(RADIANS(L362))*COS(RADIANS(I362)))</f>
        <v>36312.014547899613</v>
      </c>
      <c r="O362">
        <f>DEGREES(ACOS(((Earth_Data!$B$1+Sat_Data!$B$2)/User_Model_Calcs!N362)*SQRT(1-COS(RADIANS(User_Model_Calcs!I362))^2*COS(RADIANS(User_Model_Calcs!B362))^2)))</f>
        <v>64.576733932461764</v>
      </c>
      <c r="P362">
        <f t="shared" si="34"/>
        <v>35.248252545104165</v>
      </c>
    </row>
    <row r="363" spans="1:16" x14ac:dyDescent="0.25">
      <c r="A363">
        <v>136.21700000000001</v>
      </c>
      <c r="B363">
        <v>-17.89</v>
      </c>
      <c r="C363">
        <v>375</v>
      </c>
      <c r="D363">
        <f t="shared" ca="1" si="33"/>
        <v>1.2</v>
      </c>
      <c r="E363" s="1">
        <v>0.65</v>
      </c>
      <c r="F363">
        <v>19.899999999999999</v>
      </c>
      <c r="G363">
        <f t="shared" ca="1" si="35"/>
        <v>46.089820015575185</v>
      </c>
      <c r="H363">
        <f t="shared" ca="1" si="36"/>
        <v>14.459753809029054</v>
      </c>
      <c r="I363">
        <f>User_Model_Calcs!A363-Sat_Data!$B$5</f>
        <v>26.217000000000013</v>
      </c>
      <c r="J363">
        <f>(Earth_Data!$B$1/SQRT(1-Earth_Data!$B$2^2*SIN(RADIANS(User_Model_Calcs!B363))^2))*COS(RADIANS(User_Model_Calcs!B363))</f>
        <v>6071.6625290211932</v>
      </c>
      <c r="K363">
        <f>((Earth_Data!$B$1*(1-Earth_Data!$B$2^2))/SQRT(1-Earth_Data!$B$2^2*SIN(RADIANS(User_Model_Calcs!B363))^2))*SIN(RADIANS(User_Model_Calcs!B363))</f>
        <v>-1946.8026399519081</v>
      </c>
      <c r="L363">
        <f t="shared" si="37"/>
        <v>-17.777798245337973</v>
      </c>
      <c r="M363">
        <f t="shared" si="38"/>
        <v>6376.1372621081291</v>
      </c>
      <c r="N363">
        <f>SQRT(User_Model_Calcs!M363^2+Sat_Data!$B$3^2-2*User_Model_Calcs!M363*Sat_Data!$B$3*COS(RADIANS(L363))*COS(RADIANS(I363)))</f>
        <v>36866.368126756221</v>
      </c>
      <c r="O363">
        <f>DEGREES(ACOS(((Earth_Data!$B$1+Sat_Data!$B$2)/User_Model_Calcs!N363)*SQRT(1-COS(RADIANS(User_Model_Calcs!I363))^2*COS(RADIANS(User_Model_Calcs!B363))^2)))</f>
        <v>53.451189593569389</v>
      </c>
      <c r="P363">
        <f t="shared" si="34"/>
        <v>58.043001122975269</v>
      </c>
    </row>
    <row r="364" spans="1:16" x14ac:dyDescent="0.25">
      <c r="A364">
        <v>147.54</v>
      </c>
      <c r="B364">
        <v>-17.841999999999999</v>
      </c>
      <c r="C364">
        <v>950</v>
      </c>
      <c r="D364">
        <f t="shared" ca="1" si="33"/>
        <v>1.2</v>
      </c>
      <c r="E364" s="1">
        <v>0.65</v>
      </c>
      <c r="F364">
        <v>19.899999999999999</v>
      </c>
      <c r="G364">
        <f t="shared" ca="1" si="35"/>
        <v>46.089820015575185</v>
      </c>
      <c r="H364">
        <f t="shared" ca="1" si="36"/>
        <v>14.402980588851491</v>
      </c>
      <c r="I364">
        <f>User_Model_Calcs!A364-Sat_Data!$B$5</f>
        <v>37.539999999999992</v>
      </c>
      <c r="J364">
        <f>(Earth_Data!$B$1/SQRT(1-Earth_Data!$B$2^2*SIN(RADIANS(User_Model_Calcs!B364))^2))*COS(RADIANS(User_Model_Calcs!B364))</f>
        <v>6073.292387631127</v>
      </c>
      <c r="K364">
        <f>((Earth_Data!$B$1*(1-Earth_Data!$B$2^2))/SQRT(1-Earth_Data!$B$2^2*SIN(RADIANS(User_Model_Calcs!B364))^2))*SIN(RADIANS(User_Model_Calcs!B364))</f>
        <v>-1941.7462435932491</v>
      </c>
      <c r="L364">
        <f t="shared" si="37"/>
        <v>-17.730059623452203</v>
      </c>
      <c r="M364">
        <f t="shared" si="38"/>
        <v>6376.1476535731736</v>
      </c>
      <c r="N364">
        <f>SQRT(User_Model_Calcs!M364^2+Sat_Data!$B$3^2-2*User_Model_Calcs!M364*Sat_Data!$B$3*COS(RADIANS(L364))*COS(RADIANS(I364)))</f>
        <v>37581.532292755612</v>
      </c>
      <c r="O364">
        <f>DEGREES(ACOS(((Earth_Data!$B$1+Sat_Data!$B$2)/User_Model_Calcs!N364)*SQRT(1-COS(RADIANS(User_Model_Calcs!I364))^2*COS(RADIANS(User_Model_Calcs!B364))^2)))</f>
        <v>42.612397957949774</v>
      </c>
      <c r="P364">
        <f t="shared" si="34"/>
        <v>68.261708678382291</v>
      </c>
    </row>
    <row r="365" spans="1:16" x14ac:dyDescent="0.25">
      <c r="A365">
        <v>154.33699999999999</v>
      </c>
      <c r="B365">
        <v>-17.818999999999999</v>
      </c>
      <c r="C365">
        <v>950</v>
      </c>
      <c r="D365">
        <f t="shared" ca="1" si="33"/>
        <v>0.75</v>
      </c>
      <c r="E365" s="1">
        <v>0.65</v>
      </c>
      <c r="F365">
        <v>19.899999999999999</v>
      </c>
      <c r="G365">
        <f t="shared" ca="1" si="35"/>
        <v>42.007420362456692</v>
      </c>
      <c r="H365">
        <f t="shared" ca="1" si="36"/>
        <v>23.236944285151594</v>
      </c>
      <c r="I365">
        <f>User_Model_Calcs!A365-Sat_Data!$B$5</f>
        <v>44.336999999999989</v>
      </c>
      <c r="J365">
        <f>(Earth_Data!$B$1/SQRT(1-Earth_Data!$B$2^2*SIN(RADIANS(User_Model_Calcs!B365))^2))*COS(RADIANS(User_Model_Calcs!B365))</f>
        <v>6074.0718574013836</v>
      </c>
      <c r="K365">
        <f>((Earth_Data!$B$1*(1-Earth_Data!$B$2^2))/SQRT(1-Earth_Data!$B$2^2*SIN(RADIANS(User_Model_Calcs!B365))^2))*SIN(RADIANS(User_Model_Calcs!B365))</f>
        <v>-1939.3229123339411</v>
      </c>
      <c r="L365">
        <f t="shared" si="37"/>
        <v>-17.707184977635812</v>
      </c>
      <c r="M365">
        <f t="shared" si="38"/>
        <v>6376.1526242067712</v>
      </c>
      <c r="N365">
        <f>SQRT(User_Model_Calcs!M365^2+Sat_Data!$B$3^2-2*User_Model_Calcs!M365*Sat_Data!$B$3*COS(RADIANS(L365))*COS(RADIANS(I365)))</f>
        <v>38106.585078118565</v>
      </c>
      <c r="O365">
        <f>DEGREES(ACOS(((Earth_Data!$B$1+Sat_Data!$B$2)/User_Model_Calcs!N365)*SQRT(1-COS(RADIANS(User_Model_Calcs!I365))^2*COS(RADIANS(User_Model_Calcs!B365))^2)))</f>
        <v>35.871976301877822</v>
      </c>
      <c r="P365">
        <f t="shared" si="34"/>
        <v>72.610680852576422</v>
      </c>
    </row>
    <row r="366" spans="1:16" x14ac:dyDescent="0.25">
      <c r="A366">
        <v>142.33000000000001</v>
      </c>
      <c r="B366">
        <v>-17.702999999999999</v>
      </c>
      <c r="C366">
        <v>2500</v>
      </c>
      <c r="D366">
        <f t="shared" ca="1" si="33"/>
        <v>3</v>
      </c>
      <c r="E366" s="1">
        <v>0.65</v>
      </c>
      <c r="F366">
        <v>19.899999999999999</v>
      </c>
      <c r="G366">
        <f t="shared" ca="1" si="35"/>
        <v>54.048620189015942</v>
      </c>
      <c r="H366">
        <f t="shared" ca="1" si="36"/>
        <v>14.045124658373441</v>
      </c>
      <c r="I366">
        <f>User_Model_Calcs!A366-Sat_Data!$B$5</f>
        <v>32.330000000000013</v>
      </c>
      <c r="J366">
        <f>(Earth_Data!$B$1/SQRT(1-Earth_Data!$B$2^2*SIN(RADIANS(User_Model_Calcs!B366))^2))*COS(RADIANS(User_Model_Calcs!B366))</f>
        <v>6077.9882396087696</v>
      </c>
      <c r="K366">
        <f>((Earth_Data!$B$1*(1-Earth_Data!$B$2^2))/SQRT(1-Earth_Data!$B$2^2*SIN(RADIANS(User_Model_Calcs!B366))^2))*SIN(RADIANS(User_Model_Calcs!B366))</f>
        <v>-1927.096222906358</v>
      </c>
      <c r="L366">
        <f t="shared" si="37"/>
        <v>-17.591818286509298</v>
      </c>
      <c r="M366">
        <f t="shared" si="38"/>
        <v>6376.1776083451805</v>
      </c>
      <c r="N366">
        <f>SQRT(User_Model_Calcs!M366^2+Sat_Data!$B$3^2-2*User_Model_Calcs!M366*Sat_Data!$B$3*COS(RADIANS(L366))*COS(RADIANS(I366)))</f>
        <v>37220.666106937228</v>
      </c>
      <c r="O366">
        <f>DEGREES(ACOS(((Earth_Data!$B$1+Sat_Data!$B$2)/User_Model_Calcs!N366)*SQRT(1-COS(RADIANS(User_Model_Calcs!I366))^2*COS(RADIANS(User_Model_Calcs!B366))^2)))</f>
        <v>47.769137642464024</v>
      </c>
      <c r="P366">
        <f t="shared" si="34"/>
        <v>64.337833576966261</v>
      </c>
    </row>
    <row r="367" spans="1:16" x14ac:dyDescent="0.25">
      <c r="A367">
        <v>113.18615191867839</v>
      </c>
      <c r="B367">
        <v>-16.851355261358592</v>
      </c>
      <c r="C367">
        <v>6250</v>
      </c>
      <c r="D367">
        <f t="shared" ca="1" si="33"/>
        <v>3</v>
      </c>
      <c r="E367" s="1">
        <v>0.65</v>
      </c>
      <c r="F367">
        <v>19.899999999999999</v>
      </c>
      <c r="G367">
        <f t="shared" ca="1" si="35"/>
        <v>54.048620189015942</v>
      </c>
      <c r="H367">
        <f t="shared" ca="1" si="36"/>
        <v>17.26894742313354</v>
      </c>
      <c r="I367">
        <f>User_Model_Calcs!A367-Sat_Data!$B$5</f>
        <v>3.1861519186783909</v>
      </c>
      <c r="J367">
        <f>(Earth_Data!$B$1/SQRT(1-Earth_Data!$B$2^2*SIN(RADIANS(User_Model_Calcs!B367))^2))*COS(RADIANS(User_Model_Calcs!B367))</f>
        <v>6105.9807721410052</v>
      </c>
      <c r="K367">
        <f>((Earth_Data!$B$1*(1-Earth_Data!$B$2^2))/SQRT(1-Earth_Data!$B$2^2*SIN(RADIANS(User_Model_Calcs!B367))^2))*SIN(RADIANS(User_Model_Calcs!B367))</f>
        <v>-1837.0963324776908</v>
      </c>
      <c r="L367">
        <f t="shared" si="37"/>
        <v>-16.744877842445099</v>
      </c>
      <c r="M367">
        <f t="shared" si="38"/>
        <v>6376.3566497302081</v>
      </c>
      <c r="N367">
        <f>SQRT(User_Model_Calcs!M367^2+Sat_Data!$B$3^2-2*User_Model_Calcs!M367*Sat_Data!$B$3*COS(RADIANS(L367))*COS(RADIANS(I367)))</f>
        <v>36115.947987938263</v>
      </c>
      <c r="O367">
        <f>DEGREES(ACOS(((Earth_Data!$B$1+Sat_Data!$B$2)/User_Model_Calcs!N367)*SQRT(1-COS(RADIANS(User_Model_Calcs!I367))^2*COS(RADIANS(User_Model_Calcs!B367))^2)))</f>
        <v>69.873930811795375</v>
      </c>
      <c r="P367">
        <f t="shared" si="34"/>
        <v>10.869936333839924</v>
      </c>
    </row>
    <row r="368" spans="1:16" x14ac:dyDescent="0.25">
      <c r="A368">
        <v>114.85881700122179</v>
      </c>
      <c r="B368">
        <v>-13.375475393851179</v>
      </c>
      <c r="C368">
        <v>400</v>
      </c>
      <c r="D368">
        <f t="shared" ca="1" si="33"/>
        <v>0.75</v>
      </c>
      <c r="E368" s="1">
        <v>0.65</v>
      </c>
      <c r="F368">
        <v>19.899999999999999</v>
      </c>
      <c r="G368">
        <f t="shared" ca="1" si="35"/>
        <v>42.007420362456692</v>
      </c>
      <c r="H368">
        <f t="shared" ca="1" si="36"/>
        <v>18.114266417028563</v>
      </c>
      <c r="I368">
        <f>User_Model_Calcs!A368-Sat_Data!$B$5</f>
        <v>4.8588170012217944</v>
      </c>
      <c r="J368">
        <f>(Earth_Data!$B$1/SQRT(1-Earth_Data!$B$2^2*SIN(RADIANS(User_Model_Calcs!B368))^2))*COS(RADIANS(User_Model_Calcs!B368))</f>
        <v>6206.2446580163751</v>
      </c>
      <c r="K368">
        <f>((Earth_Data!$B$1*(1-Earth_Data!$B$2^2))/SQRT(1-Earth_Data!$B$2^2*SIN(RADIANS(User_Model_Calcs!B368))^2))*SIN(RADIANS(User_Model_Calcs!B368))</f>
        <v>-1465.8497721812691</v>
      </c>
      <c r="L368">
        <f t="shared" si="37"/>
        <v>-13.28912015704241</v>
      </c>
      <c r="M368">
        <f t="shared" si="38"/>
        <v>6377.0046502853265</v>
      </c>
      <c r="N368">
        <f>SQRT(User_Model_Calcs!M368^2+Sat_Data!$B$3^2-2*User_Model_Calcs!M368*Sat_Data!$B$3*COS(RADIANS(L368))*COS(RADIANS(I368)))</f>
        <v>36013.881882973903</v>
      </c>
      <c r="O368">
        <f>DEGREES(ACOS(((Earth_Data!$B$1+Sat_Data!$B$2)/User_Model_Calcs!N368)*SQRT(1-COS(RADIANS(User_Model_Calcs!I368))^2*COS(RADIANS(User_Model_Calcs!B368))^2)))</f>
        <v>73.291239391296045</v>
      </c>
      <c r="P368">
        <f t="shared" si="34"/>
        <v>20.176612197562999</v>
      </c>
    </row>
    <row r="369" spans="1:16" x14ac:dyDescent="0.25">
      <c r="A369">
        <v>110.71000966111404</v>
      </c>
      <c r="B369">
        <v>-12.571499094051234</v>
      </c>
      <c r="C369">
        <v>950</v>
      </c>
      <c r="D369">
        <f t="shared" ca="1" si="33"/>
        <v>1.2</v>
      </c>
      <c r="E369" s="1">
        <v>0.65</v>
      </c>
      <c r="F369">
        <v>19.899999999999999</v>
      </c>
      <c r="G369">
        <f t="shared" ca="1" si="35"/>
        <v>46.089820015575185</v>
      </c>
      <c r="H369">
        <f t="shared" ca="1" si="36"/>
        <v>16.908509661861064</v>
      </c>
      <c r="I369">
        <f>User_Model_Calcs!A369-Sat_Data!$B$5</f>
        <v>0.71000966111404296</v>
      </c>
      <c r="J369">
        <f>(Earth_Data!$B$1/SQRT(1-Earth_Data!$B$2^2*SIN(RADIANS(User_Model_Calcs!B369))^2))*COS(RADIANS(User_Model_Calcs!B369))</f>
        <v>6226.2124763523962</v>
      </c>
      <c r="K369">
        <f>((Earth_Data!$B$1*(1-Earth_Data!$B$2^2))/SQRT(1-Earth_Data!$B$2^2*SIN(RADIANS(User_Model_Calcs!B369))^2))*SIN(RADIANS(User_Model_Calcs!B369))</f>
        <v>-1379.1767165189563</v>
      </c>
      <c r="L369">
        <f t="shared" si="37"/>
        <v>-12.48998847086408</v>
      </c>
      <c r="M369">
        <f t="shared" si="38"/>
        <v>6377.1349535723521</v>
      </c>
      <c r="N369">
        <f>SQRT(User_Model_Calcs!M369^2+Sat_Data!$B$3^2-2*User_Model_Calcs!M369*Sat_Data!$B$3*COS(RADIANS(L369))*COS(RADIANS(I369)))</f>
        <v>35964.942320098518</v>
      </c>
      <c r="O369">
        <f>DEGREES(ACOS(((Earth_Data!$B$1+Sat_Data!$B$2)/User_Model_Calcs!N369)*SQRT(1-COS(RADIANS(User_Model_Calcs!I369))^2*COS(RADIANS(User_Model_Calcs!B369))^2)))</f>
        <v>75.192720331713218</v>
      </c>
      <c r="P369">
        <f t="shared" si="34"/>
        <v>3.2586949038564099</v>
      </c>
    </row>
    <row r="370" spans="1:16" x14ac:dyDescent="0.25">
      <c r="A370">
        <v>157.71</v>
      </c>
      <c r="B370">
        <v>-17.632999999999999</v>
      </c>
      <c r="C370">
        <v>375</v>
      </c>
      <c r="D370">
        <f t="shared" ca="1" si="33"/>
        <v>0.75</v>
      </c>
      <c r="E370" s="1">
        <v>0.65</v>
      </c>
      <c r="F370">
        <v>19.899999999999999</v>
      </c>
      <c r="G370">
        <f t="shared" ca="1" si="35"/>
        <v>42.007420362456692</v>
      </c>
      <c r="H370">
        <f t="shared" ca="1" si="36"/>
        <v>14.823466791634184</v>
      </c>
      <c r="I370">
        <f>User_Model_Calcs!A370-Sat_Data!$B$5</f>
        <v>47.710000000000008</v>
      </c>
      <c r="J370">
        <f>(Earth_Data!$B$1/SQRT(1-Earth_Data!$B$2^2*SIN(RADIANS(User_Model_Calcs!B370))^2))*COS(RADIANS(User_Model_Calcs!B370))</f>
        <v>6080.3395726724793</v>
      </c>
      <c r="K370">
        <f>((Earth_Data!$B$1*(1-Earth_Data!$B$2^2))/SQRT(1-Earth_Data!$B$2^2*SIN(RADIANS(User_Model_Calcs!B370))^2))*SIN(RADIANS(User_Model_Calcs!B370))</f>
        <v>-1919.7142909137085</v>
      </c>
      <c r="L370">
        <f t="shared" si="37"/>
        <v>-17.522201331019851</v>
      </c>
      <c r="M370">
        <f t="shared" si="38"/>
        <v>6376.1926161107513</v>
      </c>
      <c r="N370">
        <f>SQRT(User_Model_Calcs!M370^2+Sat_Data!$B$3^2-2*User_Model_Calcs!M370*Sat_Data!$B$3*COS(RADIANS(L370))*COS(RADIANS(I370)))</f>
        <v>38385.585998458984</v>
      </c>
      <c r="O370">
        <f>DEGREES(ACOS(((Earth_Data!$B$1+Sat_Data!$B$2)/User_Model_Calcs!N370)*SQRT(1-COS(RADIANS(User_Model_Calcs!I370))^2*COS(RADIANS(User_Model_Calcs!B370))^2)))</f>
        <v>32.557864740768892</v>
      </c>
      <c r="P370">
        <f t="shared" si="34"/>
        <v>74.595078454664389</v>
      </c>
    </row>
    <row r="371" spans="1:16" x14ac:dyDescent="0.25">
      <c r="A371">
        <v>110.03024491190733</v>
      </c>
      <c r="B371">
        <v>-19.559981503633814</v>
      </c>
      <c r="C371">
        <v>6250</v>
      </c>
      <c r="D371">
        <f t="shared" ca="1" si="33"/>
        <v>1.2</v>
      </c>
      <c r="E371" s="1">
        <v>0.65</v>
      </c>
      <c r="F371">
        <v>19.899999999999999</v>
      </c>
      <c r="G371">
        <f t="shared" ca="1" si="35"/>
        <v>46.089820015575185</v>
      </c>
      <c r="H371">
        <f t="shared" ca="1" si="36"/>
        <v>17.126485726055797</v>
      </c>
      <c r="I371">
        <f>User_Model_Calcs!A371-Sat_Data!$B$5</f>
        <v>3.0244911907331584E-2</v>
      </c>
      <c r="J371">
        <f>(Earth_Data!$B$1/SQRT(1-Earth_Data!$B$2^2*SIN(RADIANS(User_Model_Calcs!B371))^2))*COS(RADIANS(User_Model_Calcs!B371))</f>
        <v>6012.3233835542887</v>
      </c>
      <c r="K371">
        <f>((Earth_Data!$B$1*(1-Earth_Data!$B$2^2))/SQRT(1-Earth_Data!$B$2^2*SIN(RADIANS(User_Model_Calcs!B371))^2))*SIN(RADIANS(User_Model_Calcs!B371))</f>
        <v>-2121.8608799698573</v>
      </c>
      <c r="L371">
        <f t="shared" si="37"/>
        <v>-19.438885658209482</v>
      </c>
      <c r="M371">
        <f t="shared" si="38"/>
        <v>6375.7608222376211</v>
      </c>
      <c r="N371">
        <f>SQRT(User_Model_Calcs!M371^2+Sat_Data!$B$3^2-2*User_Model_Calcs!M371*Sat_Data!$B$3*COS(RADIANS(L371))*COS(RADIANS(I371)))</f>
        <v>36214.033314478147</v>
      </c>
      <c r="O371">
        <f>DEGREES(ACOS(((Earth_Data!$B$1+Sat_Data!$B$2)/User_Model_Calcs!N371)*SQRT(1-COS(RADIANS(User_Model_Calcs!I371))^2*COS(RADIANS(User_Model_Calcs!B371))^2)))</f>
        <v>67.057831982563954</v>
      </c>
      <c r="P371">
        <f t="shared" si="34"/>
        <v>9.033893824082731E-2</v>
      </c>
    </row>
    <row r="372" spans="1:16" x14ac:dyDescent="0.25">
      <c r="A372">
        <v>109.78389427340235</v>
      </c>
      <c r="B372">
        <v>-16.16181936613475</v>
      </c>
      <c r="C372">
        <v>950</v>
      </c>
      <c r="D372">
        <f t="shared" ca="1" si="33"/>
        <v>0.75</v>
      </c>
      <c r="E372" s="1">
        <v>0.65</v>
      </c>
      <c r="F372">
        <v>19.899999999999999</v>
      </c>
      <c r="G372">
        <f t="shared" ca="1" si="35"/>
        <v>42.007420362456692</v>
      </c>
      <c r="H372">
        <f t="shared" ca="1" si="36"/>
        <v>20.883139548739024</v>
      </c>
      <c r="I372">
        <f>User_Model_Calcs!A372-Sat_Data!$B$5</f>
        <v>-0.21610572659764671</v>
      </c>
      <c r="J372">
        <f>(Earth_Data!$B$1/SQRT(1-Earth_Data!$B$2^2*SIN(RADIANS(User_Model_Calcs!B372))^2))*COS(RADIANS(User_Model_Calcs!B372))</f>
        <v>6127.6613641446402</v>
      </c>
      <c r="K372">
        <f>((Earth_Data!$B$1*(1-Earth_Data!$B$2^2))/SQRT(1-Earth_Data!$B$2^2*SIN(RADIANS(User_Model_Calcs!B372))^2))*SIN(RADIANS(User_Model_Calcs!B372))</f>
        <v>-1763.9347873102392</v>
      </c>
      <c r="L372">
        <f t="shared" si="37"/>
        <v>-16.059219340305173</v>
      </c>
      <c r="M372">
        <f t="shared" si="38"/>
        <v>6376.4958815570617</v>
      </c>
      <c r="N372">
        <f>SQRT(User_Model_Calcs!M372^2+Sat_Data!$B$3^2-2*User_Model_Calcs!M372*Sat_Data!$B$3*COS(RADIANS(L372))*COS(RADIANS(I372)))</f>
        <v>36079.674804202288</v>
      </c>
      <c r="O372">
        <f>DEGREES(ACOS(((Earth_Data!$B$1+Sat_Data!$B$2)/User_Model_Calcs!N372)*SQRT(1-COS(RADIANS(User_Model_Calcs!I372))^2*COS(RADIANS(User_Model_Calcs!B372))^2)))</f>
        <v>71.015053620511139</v>
      </c>
      <c r="P372">
        <f t="shared" si="34"/>
        <v>0.77633429902927509</v>
      </c>
    </row>
    <row r="373" spans="1:16" x14ac:dyDescent="0.25">
      <c r="A373">
        <v>111.09375341885659</v>
      </c>
      <c r="B373">
        <v>-16.843156153014949</v>
      </c>
      <c r="C373">
        <v>400</v>
      </c>
      <c r="D373">
        <f t="shared" ca="1" si="33"/>
        <v>3</v>
      </c>
      <c r="E373" s="1">
        <v>0.65</v>
      </c>
      <c r="F373">
        <v>19.899999999999999</v>
      </c>
      <c r="G373">
        <f t="shared" ca="1" si="35"/>
        <v>54.048620189015942</v>
      </c>
      <c r="H373">
        <f t="shared" ca="1" si="36"/>
        <v>20.690043741619373</v>
      </c>
      <c r="I373">
        <f>User_Model_Calcs!A373-Sat_Data!$B$5</f>
        <v>1.0937534188565934</v>
      </c>
      <c r="J373">
        <f>(Earth_Data!$B$1/SQRT(1-Earth_Data!$B$2^2*SIN(RADIANS(User_Model_Calcs!B373))^2))*COS(RADIANS(User_Model_Calcs!B373))</f>
        <v>6106.2437490041111</v>
      </c>
      <c r="K373">
        <f>((Earth_Data!$B$1*(1-Earth_Data!$B$2^2))/SQRT(1-Earth_Data!$B$2^2*SIN(RADIANS(User_Model_Calcs!B373))^2))*SIN(RADIANS(User_Model_Calcs!B373))</f>
        <v>-1836.2279003301774</v>
      </c>
      <c r="L373">
        <f t="shared" si="37"/>
        <v>-16.736724484320042</v>
      </c>
      <c r="M373">
        <f t="shared" si="38"/>
        <v>6376.3583356178115</v>
      </c>
      <c r="N373">
        <f>SQRT(User_Model_Calcs!M373^2+Sat_Data!$B$3^2-2*User_Model_Calcs!M373*Sat_Data!$B$3*COS(RADIANS(L373))*COS(RADIANS(I373)))</f>
        <v>36105.919673328128</v>
      </c>
      <c r="O373">
        <f>DEGREES(ACOS(((Earth_Data!$B$1+Sat_Data!$B$2)/User_Model_Calcs!N373)*SQRT(1-COS(RADIANS(User_Model_Calcs!I373))^2*COS(RADIANS(User_Model_Calcs!B373))^2)))</f>
        <v>70.181456588942453</v>
      </c>
      <c r="P373">
        <f t="shared" si="34"/>
        <v>3.7697907234464294</v>
      </c>
    </row>
    <row r="374" spans="1:16" x14ac:dyDescent="0.25">
      <c r="A374">
        <v>151.18899999999999</v>
      </c>
      <c r="B374">
        <v>-17.437000000000001</v>
      </c>
      <c r="C374">
        <v>950</v>
      </c>
      <c r="D374">
        <f t="shared" ca="1" si="33"/>
        <v>0.75</v>
      </c>
      <c r="E374" s="1">
        <v>0.65</v>
      </c>
      <c r="F374">
        <v>19.899999999999999</v>
      </c>
      <c r="G374">
        <f t="shared" ca="1" si="35"/>
        <v>42.007420362456692</v>
      </c>
      <c r="H374">
        <f t="shared" ca="1" si="36"/>
        <v>14.714242797976501</v>
      </c>
      <c r="I374">
        <f>User_Model_Calcs!A374-Sat_Data!$B$5</f>
        <v>41.188999999999993</v>
      </c>
      <c r="J374">
        <f>(Earth_Data!$B$1/SQRT(1-Earth_Data!$B$2^2*SIN(RADIANS(User_Model_Calcs!B374))^2))*COS(RADIANS(User_Model_Calcs!B374))</f>
        <v>6086.8752173954999</v>
      </c>
      <c r="K374">
        <f>((Earth_Data!$B$1*(1-Earth_Data!$B$2^2))/SQRT(1-Earth_Data!$B$2^2*SIN(RADIANS(User_Model_Calcs!B374))^2))*SIN(RADIANS(User_Model_Calcs!B374))</f>
        <v>-1899.0299411011279</v>
      </c>
      <c r="L374">
        <f t="shared" si="37"/>
        <v>-17.327277338814483</v>
      </c>
      <c r="M374">
        <f t="shared" si="38"/>
        <v>6376.2343612309342</v>
      </c>
      <c r="N374">
        <f>SQRT(User_Model_Calcs!M374^2+Sat_Data!$B$3^2-2*User_Model_Calcs!M374*Sat_Data!$B$3*COS(RADIANS(L374))*COS(RADIANS(I374)))</f>
        <v>37844.349803278346</v>
      </c>
      <c r="O374">
        <f>DEGREES(ACOS(((Earth_Data!$B$1+Sat_Data!$B$2)/User_Model_Calcs!N374)*SQRT(1-COS(RADIANS(User_Model_Calcs!I374))^2*COS(RADIANS(User_Model_Calcs!B374))^2)))</f>
        <v>39.145986795518546</v>
      </c>
      <c r="P374">
        <f t="shared" si="34"/>
        <v>71.097360025670739</v>
      </c>
    </row>
    <row r="375" spans="1:16" x14ac:dyDescent="0.25">
      <c r="A375">
        <v>131.036</v>
      </c>
      <c r="B375">
        <v>-17.402999999999999</v>
      </c>
      <c r="C375">
        <v>5000</v>
      </c>
      <c r="D375">
        <f t="shared" ca="1" si="33"/>
        <v>0.75</v>
      </c>
      <c r="E375" s="1">
        <v>0.65</v>
      </c>
      <c r="F375">
        <v>19.899999999999999</v>
      </c>
      <c r="G375">
        <f t="shared" ca="1" si="35"/>
        <v>42.007420362456692</v>
      </c>
      <c r="H375">
        <f t="shared" ca="1" si="36"/>
        <v>22.807913110122566</v>
      </c>
      <c r="I375">
        <f>User_Model_Calcs!A375-Sat_Data!$B$5</f>
        <v>21.036000000000001</v>
      </c>
      <c r="J375">
        <f>(Earth_Data!$B$1/SQRT(1-Earth_Data!$B$2^2*SIN(RADIANS(User_Model_Calcs!B375))^2))*COS(RADIANS(User_Model_Calcs!B375))</f>
        <v>6088.0017351120141</v>
      </c>
      <c r="K375">
        <f>((Earth_Data!$B$1*(1-Earth_Data!$B$2^2))/SQRT(1-Earth_Data!$B$2^2*SIN(RADIANS(User_Model_Calcs!B375))^2))*SIN(RADIANS(User_Model_Calcs!B375))</f>
        <v>-1895.4396110900689</v>
      </c>
      <c r="L375">
        <f t="shared" si="37"/>
        <v>-17.293464513071985</v>
      </c>
      <c r="M375">
        <f t="shared" si="38"/>
        <v>6376.2415611405568</v>
      </c>
      <c r="N375">
        <f>SQRT(User_Model_Calcs!M375^2+Sat_Data!$B$3^2-2*User_Model_Calcs!M375*Sat_Data!$B$3*COS(RADIANS(L375))*COS(RADIANS(I375)))</f>
        <v>36596.384112967644</v>
      </c>
      <c r="O375">
        <f>DEGREES(ACOS(((Earth_Data!$B$1+Sat_Data!$B$2)/User_Model_Calcs!N375)*SQRT(1-COS(RADIANS(User_Model_Calcs!I375))^2*COS(RADIANS(User_Model_Calcs!B375))^2)))</f>
        <v>58.405110588843705</v>
      </c>
      <c r="P375">
        <f t="shared" si="34"/>
        <v>52.127893849096814</v>
      </c>
    </row>
    <row r="376" spans="1:16" x14ac:dyDescent="0.25">
      <c r="A376">
        <v>135.435</v>
      </c>
      <c r="B376">
        <v>-17.329000000000001</v>
      </c>
      <c r="C376">
        <v>375</v>
      </c>
      <c r="D376">
        <f t="shared" ca="1" si="33"/>
        <v>3</v>
      </c>
      <c r="E376" s="1">
        <v>0.65</v>
      </c>
      <c r="F376">
        <v>19.899999999999999</v>
      </c>
      <c r="G376">
        <f t="shared" ca="1" si="35"/>
        <v>54.048620189015942</v>
      </c>
      <c r="H376">
        <f t="shared" ca="1" si="36"/>
        <v>14.776062437629935</v>
      </c>
      <c r="I376">
        <f>User_Model_Calcs!A376-Sat_Data!$B$5</f>
        <v>25.435000000000002</v>
      </c>
      <c r="J376">
        <f>(Earth_Data!$B$1/SQRT(1-Earth_Data!$B$2^2*SIN(RADIANS(User_Model_Calcs!B376))^2))*COS(RADIANS(User_Model_Calcs!B376))</f>
        <v>6090.4461886128984</v>
      </c>
      <c r="K376">
        <f>((Earth_Data!$B$1*(1-Earth_Data!$B$2^2))/SQRT(1-Earth_Data!$B$2^2*SIN(RADIANS(User_Model_Calcs!B376))^2))*SIN(RADIANS(User_Model_Calcs!B376))</f>
        <v>-1887.6230987449767</v>
      </c>
      <c r="L376">
        <f t="shared" si="37"/>
        <v>-17.219872420913781</v>
      </c>
      <c r="M376">
        <f t="shared" si="38"/>
        <v>6376.2571889239989</v>
      </c>
      <c r="N376">
        <f>SQRT(User_Model_Calcs!M376^2+Sat_Data!$B$3^2-2*User_Model_Calcs!M376*Sat_Data!$B$3*COS(RADIANS(L376))*COS(RADIANS(I376)))</f>
        <v>36805.649775585633</v>
      </c>
      <c r="O376">
        <f>DEGREES(ACOS(((Earth_Data!$B$1+Sat_Data!$B$2)/User_Model_Calcs!N376)*SQRT(1-COS(RADIANS(User_Model_Calcs!I376))^2*COS(RADIANS(User_Model_Calcs!B376))^2)))</f>
        <v>54.510962030258014</v>
      </c>
      <c r="P376">
        <f t="shared" si="34"/>
        <v>57.941086416045565</v>
      </c>
    </row>
    <row r="377" spans="1:16" x14ac:dyDescent="0.25">
      <c r="A377">
        <v>146.214</v>
      </c>
      <c r="B377">
        <v>-17.233000000000001</v>
      </c>
      <c r="C377">
        <v>6250</v>
      </c>
      <c r="D377">
        <f t="shared" ca="1" si="33"/>
        <v>1.2</v>
      </c>
      <c r="E377" s="1">
        <v>0.65</v>
      </c>
      <c r="F377">
        <v>19.899999999999999</v>
      </c>
      <c r="G377">
        <f t="shared" ca="1" si="35"/>
        <v>46.089820015575185</v>
      </c>
      <c r="H377">
        <f t="shared" ca="1" si="36"/>
        <v>21.057391464911106</v>
      </c>
      <c r="I377">
        <f>User_Model_Calcs!A377-Sat_Data!$B$5</f>
        <v>36.213999999999999</v>
      </c>
      <c r="J377">
        <f>(Earth_Data!$B$1/SQRT(1-Earth_Data!$B$2^2*SIN(RADIANS(User_Model_Calcs!B377))^2))*COS(RADIANS(User_Model_Calcs!B377))</f>
        <v>6093.6022976629738</v>
      </c>
      <c r="K377">
        <f>((Earth_Data!$B$1*(1-Earth_Data!$B$2^2))/SQRT(1-Earth_Data!$B$2^2*SIN(RADIANS(User_Model_Calcs!B377))^2))*SIN(RADIANS(User_Model_Calcs!B377))</f>
        <v>-1877.4781514692688</v>
      </c>
      <c r="L377">
        <f t="shared" si="37"/>
        <v>-17.124402674315768</v>
      </c>
      <c r="M377">
        <f t="shared" si="38"/>
        <v>6376.2773756579891</v>
      </c>
      <c r="N377">
        <f>SQRT(User_Model_Calcs!M377^2+Sat_Data!$B$3^2-2*User_Model_Calcs!M377*Sat_Data!$B$3*COS(RADIANS(L377))*COS(RADIANS(I377)))</f>
        <v>37468.369816234801</v>
      </c>
      <c r="O377">
        <f>DEGREES(ACOS(((Earth_Data!$B$1+Sat_Data!$B$2)/User_Model_Calcs!N377)*SQRT(1-COS(RADIANS(User_Model_Calcs!I377))^2*COS(RADIANS(User_Model_Calcs!B377))^2)))</f>
        <v>44.176462609202083</v>
      </c>
      <c r="P377">
        <f t="shared" si="34"/>
        <v>67.972825335980701</v>
      </c>
    </row>
    <row r="378" spans="1:16" x14ac:dyDescent="0.25">
      <c r="A378">
        <v>105.63</v>
      </c>
      <c r="B378">
        <v>-17.192</v>
      </c>
      <c r="C378">
        <v>2500</v>
      </c>
      <c r="D378">
        <f t="shared" ca="1" si="33"/>
        <v>0.75</v>
      </c>
      <c r="E378" s="1">
        <v>0.65</v>
      </c>
      <c r="F378">
        <v>19.899999999999999</v>
      </c>
      <c r="G378">
        <f t="shared" ca="1" si="35"/>
        <v>42.007420362456692</v>
      </c>
      <c r="H378">
        <f t="shared" ca="1" si="36"/>
        <v>18.698765942910363</v>
      </c>
      <c r="I378">
        <f>User_Model_Calcs!A378-Sat_Data!$B$5</f>
        <v>-4.3700000000000045</v>
      </c>
      <c r="J378">
        <f>(Earth_Data!$B$1/SQRT(1-Earth_Data!$B$2^2*SIN(RADIANS(User_Model_Calcs!B378))^2))*COS(RADIANS(User_Model_Calcs!B378))</f>
        <v>6094.9450292543743</v>
      </c>
      <c r="K378">
        <f>((Earth_Data!$B$1*(1-Earth_Data!$B$2^2))/SQRT(1-Earth_Data!$B$2^2*SIN(RADIANS(User_Model_Calcs!B378))^2))*SIN(RADIANS(User_Model_Calcs!B378))</f>
        <v>-1873.1438342354115</v>
      </c>
      <c r="L378">
        <f t="shared" si="37"/>
        <v>-17.083629505602804</v>
      </c>
      <c r="M378">
        <f t="shared" si="38"/>
        <v>6376.2859670318076</v>
      </c>
      <c r="N378">
        <f>SQRT(User_Model_Calcs!M378^2+Sat_Data!$B$3^2-2*User_Model_Calcs!M378*Sat_Data!$B$3*COS(RADIANS(L378))*COS(RADIANS(I378)))</f>
        <v>36138.479945787156</v>
      </c>
      <c r="O378">
        <f>DEGREES(ACOS(((Earth_Data!$B$1+Sat_Data!$B$2)/User_Model_Calcs!N378)*SQRT(1-COS(RADIANS(User_Model_Calcs!I378))^2*COS(RADIANS(User_Model_Calcs!B378))^2)))</f>
        <v>69.196609573670813</v>
      </c>
      <c r="P378">
        <f t="shared" si="34"/>
        <v>14.496061355236737</v>
      </c>
    </row>
    <row r="379" spans="1:16" x14ac:dyDescent="0.25">
      <c r="A379">
        <v>111.47627528876053</v>
      </c>
      <c r="B379">
        <v>-16.710425478846631</v>
      </c>
      <c r="C379">
        <v>950</v>
      </c>
      <c r="D379">
        <f t="shared" ca="1" si="33"/>
        <v>1.2</v>
      </c>
      <c r="E379" s="1">
        <v>0.65</v>
      </c>
      <c r="F379">
        <v>19.899999999999999</v>
      </c>
      <c r="G379">
        <f t="shared" ca="1" si="35"/>
        <v>46.089820015575185</v>
      </c>
      <c r="H379">
        <f t="shared" ca="1" si="36"/>
        <v>16.839516128051756</v>
      </c>
      <c r="I379">
        <f>User_Model_Calcs!A379-Sat_Data!$B$5</f>
        <v>1.476275288760533</v>
      </c>
      <c r="J379">
        <f>(Earth_Data!$B$1/SQRT(1-Earth_Data!$B$2^2*SIN(RADIANS(User_Model_Calcs!B379))^2))*COS(RADIANS(User_Model_Calcs!B379))</f>
        <v>6110.4836080388868</v>
      </c>
      <c r="K379">
        <f>((Earth_Data!$B$1*(1-Earth_Data!$B$2^2))/SQRT(1-Earth_Data!$B$2^2*SIN(RADIANS(User_Model_Calcs!B379))^2))*SIN(RADIANS(User_Model_Calcs!B379))</f>
        <v>-1822.1642234170235</v>
      </c>
      <c r="L379">
        <f t="shared" si="37"/>
        <v>-16.604735634417146</v>
      </c>
      <c r="M379">
        <f t="shared" si="38"/>
        <v>6376.3855263944715</v>
      </c>
      <c r="N379">
        <f>SQRT(User_Model_Calcs!M379^2+Sat_Data!$B$3^2-2*User_Model_Calcs!M379*Sat_Data!$B$3*COS(RADIANS(L379))*COS(RADIANS(I379)))</f>
        <v>36102.042274504689</v>
      </c>
      <c r="O379">
        <f>DEGREES(ACOS(((Earth_Data!$B$1+Sat_Data!$B$2)/User_Model_Calcs!N379)*SQRT(1-COS(RADIANS(User_Model_Calcs!I379))^2*COS(RADIANS(User_Model_Calcs!B379))^2)))</f>
        <v>70.302714175496803</v>
      </c>
      <c r="P379">
        <f t="shared" si="34"/>
        <v>5.1216999122375686</v>
      </c>
    </row>
    <row r="380" spans="1:16" x14ac:dyDescent="0.25">
      <c r="A380" s="5">
        <v>158.01</v>
      </c>
      <c r="B380">
        <v>-17.024000000000001</v>
      </c>
      <c r="C380">
        <v>950</v>
      </c>
      <c r="D380">
        <f t="shared" ca="1" si="33"/>
        <v>0.75</v>
      </c>
      <c r="E380" s="1">
        <v>0.65</v>
      </c>
      <c r="F380">
        <v>19.899999999999999</v>
      </c>
      <c r="G380">
        <f t="shared" ca="1" si="35"/>
        <v>42.007420362456692</v>
      </c>
      <c r="H380">
        <f t="shared" ca="1" si="36"/>
        <v>19.297510876966506</v>
      </c>
      <c r="I380">
        <f>User_Model_Calcs!A380-Sat_Data!$B$5</f>
        <v>48.009999999999991</v>
      </c>
      <c r="J380">
        <f>(Earth_Data!$B$1/SQRT(1-Earth_Data!$B$2^2*SIN(RADIANS(User_Model_Calcs!B380))^2))*COS(RADIANS(User_Model_Calcs!B380))</f>
        <v>6100.4144942837493</v>
      </c>
      <c r="K380">
        <f>((Earth_Data!$B$1*(1-Earth_Data!$B$2^2))/SQRT(1-Earth_Data!$B$2^2*SIN(RADIANS(User_Model_Calcs!B380))^2))*SIN(RADIANS(User_Model_Calcs!B380))</f>
        <v>-1855.3738893507148</v>
      </c>
      <c r="L380">
        <f t="shared" si="37"/>
        <v>-16.916561254630533</v>
      </c>
      <c r="M380">
        <f t="shared" si="38"/>
        <v>6376.3209824593723</v>
      </c>
      <c r="N380">
        <f>SQRT(User_Model_Calcs!M380^2+Sat_Data!$B$3^2-2*User_Model_Calcs!M380*Sat_Data!$B$3*COS(RADIANS(L380))*COS(RADIANS(I380)))</f>
        <v>38396.784371242589</v>
      </c>
      <c r="O380">
        <f>DEGREES(ACOS(((Earth_Data!$B$1+Sat_Data!$B$2)/User_Model_Calcs!N380)*SQRT(1-COS(RADIANS(User_Model_Calcs!I380))^2*COS(RADIANS(User_Model_Calcs!B380))^2)))</f>
        <v>32.429544674225909</v>
      </c>
      <c r="P380">
        <f t="shared" si="34"/>
        <v>75.236992022907231</v>
      </c>
    </row>
    <row r="381" spans="1:16" x14ac:dyDescent="0.25">
      <c r="A381">
        <v>114.36496169876717</v>
      </c>
      <c r="B381">
        <v>-13.280770231186537</v>
      </c>
      <c r="C381">
        <v>6250</v>
      </c>
      <c r="D381">
        <f t="shared" ca="1" si="33"/>
        <v>3</v>
      </c>
      <c r="E381" s="1">
        <v>0.65</v>
      </c>
      <c r="F381">
        <v>19.899999999999999</v>
      </c>
      <c r="G381">
        <f t="shared" ca="1" si="35"/>
        <v>54.048620189015942</v>
      </c>
      <c r="H381">
        <f t="shared" ca="1" si="36"/>
        <v>23.707095159364904</v>
      </c>
      <c r="I381">
        <f>User_Model_Calcs!A381-Sat_Data!$B$5</f>
        <v>4.3649616987671749</v>
      </c>
      <c r="J381">
        <f>(Earth_Data!$B$1/SQRT(1-Earth_Data!$B$2^2*SIN(RADIANS(User_Model_Calcs!B381))^2))*COS(RADIANS(User_Model_Calcs!B381))</f>
        <v>6208.6600197122871</v>
      </c>
      <c r="K381">
        <f>((Earth_Data!$B$1*(1-Earth_Data!$B$2^2))/SQRT(1-Earth_Data!$B$2^2*SIN(RADIANS(User_Model_Calcs!B381))^2))*SIN(RADIANS(User_Model_Calcs!B381))</f>
        <v>-1455.6544281813583</v>
      </c>
      <c r="L381">
        <f t="shared" si="37"/>
        <v>-13.194982241144761</v>
      </c>
      <c r="M381">
        <f t="shared" si="38"/>
        <v>6377.0203900142715</v>
      </c>
      <c r="N381">
        <f>SQRT(User_Model_Calcs!M381^2+Sat_Data!$B$3^2-2*User_Model_Calcs!M381*Sat_Data!$B$3*COS(RADIANS(L381))*COS(RADIANS(I381)))</f>
        <v>36006.028410556624</v>
      </c>
      <c r="O381">
        <f>DEGREES(ACOS(((Earth_Data!$B$1+Sat_Data!$B$2)/User_Model_Calcs!N381)*SQRT(1-COS(RADIANS(User_Model_Calcs!I381))^2*COS(RADIANS(User_Model_Calcs!B381))^2)))</f>
        <v>73.581457805631331</v>
      </c>
      <c r="P381">
        <f t="shared" si="34"/>
        <v>18.380230778863467</v>
      </c>
    </row>
    <row r="382" spans="1:16" x14ac:dyDescent="0.25">
      <c r="A382">
        <v>114.057</v>
      </c>
      <c r="B382">
        <v>-16.946999999999999</v>
      </c>
      <c r="C382">
        <v>2500</v>
      </c>
      <c r="D382">
        <f t="shared" ca="1" si="33"/>
        <v>0.75</v>
      </c>
      <c r="E382" s="1">
        <v>0.65</v>
      </c>
      <c r="F382">
        <v>19.899999999999999</v>
      </c>
      <c r="G382">
        <f t="shared" ca="1" si="35"/>
        <v>42.007420362456692</v>
      </c>
      <c r="H382">
        <f t="shared" ca="1" si="36"/>
        <v>19.089746927258588</v>
      </c>
      <c r="I382">
        <f>User_Model_Calcs!A382-Sat_Data!$B$5</f>
        <v>4.0570000000000022</v>
      </c>
      <c r="J382">
        <f>(Earth_Data!$B$1/SQRT(1-Earth_Data!$B$2^2*SIN(RADIANS(User_Model_Calcs!B382))^2))*COS(RADIANS(User_Model_Calcs!B382))</f>
        <v>6102.9038841001939</v>
      </c>
      <c r="K382">
        <f>((Earth_Data!$B$1*(1-Earth_Data!$B$2^2))/SQRT(1-Earth_Data!$B$2^2*SIN(RADIANS(User_Model_Calcs!B382))^2))*SIN(RADIANS(User_Model_Calcs!B382))</f>
        <v>-1847.224086068109</v>
      </c>
      <c r="L382">
        <f t="shared" si="37"/>
        <v>-16.839989532738379</v>
      </c>
      <c r="M382">
        <f t="shared" si="38"/>
        <v>6376.3369298301195</v>
      </c>
      <c r="N382">
        <f>SQRT(User_Model_Calcs!M382^2+Sat_Data!$B$3^2-2*User_Model_Calcs!M382*Sat_Data!$B$3*COS(RADIANS(L382))*COS(RADIANS(I382)))</f>
        <v>36126.370021188566</v>
      </c>
      <c r="O382">
        <f>DEGREES(ACOS(((Earth_Data!$B$1+Sat_Data!$B$2)/User_Model_Calcs!N382)*SQRT(1-COS(RADIANS(User_Model_Calcs!I382))^2*COS(RADIANS(User_Model_Calcs!B382))^2)))</f>
        <v>69.558422074820541</v>
      </c>
      <c r="P382">
        <f t="shared" si="34"/>
        <v>13.675825440598967</v>
      </c>
    </row>
    <row r="383" spans="1:16" x14ac:dyDescent="0.25">
      <c r="A383">
        <v>111.3344175390977</v>
      </c>
      <c r="B383">
        <v>-15.695223214474368</v>
      </c>
      <c r="C383">
        <v>6250</v>
      </c>
      <c r="D383">
        <f t="shared" ca="1" si="33"/>
        <v>1.2</v>
      </c>
      <c r="E383" s="1">
        <v>0.65</v>
      </c>
      <c r="F383">
        <v>19.899999999999999</v>
      </c>
      <c r="G383">
        <f t="shared" ca="1" si="35"/>
        <v>46.089820015575185</v>
      </c>
      <c r="H383">
        <f t="shared" ca="1" si="36"/>
        <v>16.1005257885897</v>
      </c>
      <c r="I383">
        <f>User_Model_Calcs!A383-Sat_Data!$B$5</f>
        <v>1.3344175390977</v>
      </c>
      <c r="J383">
        <f>(Earth_Data!$B$1/SQRT(1-Earth_Data!$B$2^2*SIN(RADIANS(User_Model_Calcs!B383))^2))*COS(RADIANS(User_Model_Calcs!B383))</f>
        <v>6141.8312693944908</v>
      </c>
      <c r="K383">
        <f>((Earth_Data!$B$1*(1-Earth_Data!$B$2^2))/SQRT(1-Earth_Data!$B$2^2*SIN(RADIANS(User_Model_Calcs!B383))^2))*SIN(RADIANS(User_Model_Calcs!B383))</f>
        <v>-1714.2847713590932</v>
      </c>
      <c r="L383">
        <f t="shared" si="37"/>
        <v>-15.595280518536386</v>
      </c>
      <c r="M383">
        <f t="shared" si="38"/>
        <v>6376.587145097732</v>
      </c>
      <c r="N383">
        <f>SQRT(User_Model_Calcs!M383^2+Sat_Data!$B$3^2-2*User_Model_Calcs!M383*Sat_Data!$B$3*COS(RADIANS(L383))*COS(RADIANS(I383)))</f>
        <v>36065.024065440892</v>
      </c>
      <c r="O383">
        <f>DEGREES(ACOS(((Earth_Data!$B$1+Sat_Data!$B$2)/User_Model_Calcs!N383)*SQRT(1-COS(RADIANS(User_Model_Calcs!I383))^2*COS(RADIANS(User_Model_Calcs!B383))^2)))</f>
        <v>71.497059646857736</v>
      </c>
      <c r="P383">
        <f t="shared" si="34"/>
        <v>4.9215356974025344</v>
      </c>
    </row>
    <row r="384" spans="1:16" x14ac:dyDescent="0.25">
      <c r="A384">
        <v>107.938</v>
      </c>
      <c r="B384">
        <v>-16.922000000000001</v>
      </c>
      <c r="C384">
        <v>400</v>
      </c>
      <c r="D384">
        <f t="shared" ca="1" si="33"/>
        <v>0.75</v>
      </c>
      <c r="E384" s="1">
        <v>0.65</v>
      </c>
      <c r="F384">
        <v>19.899999999999999</v>
      </c>
      <c r="G384">
        <f t="shared" ca="1" si="35"/>
        <v>42.007420362456692</v>
      </c>
      <c r="H384">
        <f t="shared" ca="1" si="36"/>
        <v>21.012165781106102</v>
      </c>
      <c r="I384">
        <f>User_Model_Calcs!A384-Sat_Data!$B$5</f>
        <v>-2.0619999999999976</v>
      </c>
      <c r="J384">
        <f>(Earth_Data!$B$1/SQRT(1-Earth_Data!$B$2^2*SIN(RADIANS(User_Model_Calcs!B384))^2))*COS(RADIANS(User_Model_Calcs!B384))</f>
        <v>6103.7097679689359</v>
      </c>
      <c r="K384">
        <f>((Earth_Data!$B$1*(1-Earth_Data!$B$2^2))/SQRT(1-Earth_Data!$B$2^2*SIN(RADIANS(User_Model_Calcs!B384))^2))*SIN(RADIANS(User_Model_Calcs!B384))</f>
        <v>-1844.5773406911362</v>
      </c>
      <c r="L384">
        <f t="shared" si="37"/>
        <v>-16.815128749081747</v>
      </c>
      <c r="M384">
        <f t="shared" si="38"/>
        <v>6376.3420938176287</v>
      </c>
      <c r="N384">
        <f>SQRT(User_Model_Calcs!M384^2+Sat_Data!$B$3^2-2*User_Model_Calcs!M384*Sat_Data!$B$3*COS(RADIANS(L384))*COS(RADIANS(I384)))</f>
        <v>36112.191626935761</v>
      </c>
      <c r="O384">
        <f>DEGREES(ACOS(((Earth_Data!$B$1+Sat_Data!$B$2)/User_Model_Calcs!N384)*SQRT(1-COS(RADIANS(User_Model_Calcs!I384))^2*COS(RADIANS(User_Model_Calcs!B384))^2)))</f>
        <v>69.987964596385112</v>
      </c>
      <c r="P384">
        <f t="shared" si="34"/>
        <v>7.0514585524428464</v>
      </c>
    </row>
    <row r="385" spans="1:16" x14ac:dyDescent="0.25">
      <c r="A385">
        <v>149.78700000000001</v>
      </c>
      <c r="B385">
        <v>-16.916</v>
      </c>
      <c r="C385">
        <v>2500</v>
      </c>
      <c r="D385">
        <f t="shared" ca="1" si="33"/>
        <v>1.2</v>
      </c>
      <c r="E385" s="1">
        <v>0.65</v>
      </c>
      <c r="F385">
        <v>19.899999999999999</v>
      </c>
      <c r="G385">
        <f t="shared" ca="1" si="35"/>
        <v>46.089820015575185</v>
      </c>
      <c r="H385">
        <f t="shared" ca="1" si="36"/>
        <v>16.045331921975077</v>
      </c>
      <c r="I385">
        <f>User_Model_Calcs!A385-Sat_Data!$B$5</f>
        <v>39.787000000000006</v>
      </c>
      <c r="J385">
        <f>(Earth_Data!$B$1/SQRT(1-Earth_Data!$B$2^2*SIN(RADIANS(User_Model_Calcs!B385))^2))*COS(RADIANS(User_Model_Calcs!B385))</f>
        <v>6103.9030079558788</v>
      </c>
      <c r="K385">
        <f>((Earth_Data!$B$1*(1-Earth_Data!$B$2^2))/SQRT(1-Earth_Data!$B$2^2*SIN(RADIANS(User_Model_Calcs!B385))^2))*SIN(RADIANS(User_Model_Calcs!B385))</f>
        <v>-1843.9420704581175</v>
      </c>
      <c r="L385">
        <f t="shared" si="37"/>
        <v>-16.809162173017555</v>
      </c>
      <c r="M385">
        <f t="shared" si="38"/>
        <v>6376.3433321723041</v>
      </c>
      <c r="N385">
        <f>SQRT(User_Model_Calcs!M385^2+Sat_Data!$B$3^2-2*User_Model_Calcs!M385*Sat_Data!$B$3*COS(RADIANS(L385))*COS(RADIANS(I385)))</f>
        <v>37721.848696977519</v>
      </c>
      <c r="O385">
        <f>DEGREES(ACOS(((Earth_Data!$B$1+Sat_Data!$B$2)/User_Model_Calcs!N385)*SQRT(1-COS(RADIANS(User_Model_Calcs!I385))^2*COS(RADIANS(User_Model_Calcs!B385))^2)))</f>
        <v>40.738117315861011</v>
      </c>
      <c r="P385">
        <f t="shared" si="34"/>
        <v>70.740919349816451</v>
      </c>
    </row>
    <row r="386" spans="1:16" x14ac:dyDescent="0.25">
      <c r="A386">
        <v>135.23275591678379</v>
      </c>
      <c r="B386">
        <v>-16.84</v>
      </c>
      <c r="C386">
        <v>2500</v>
      </c>
      <c r="D386">
        <f t="shared" ref="D386:D449" ca="1" si="39">CHOOSE(RANDBETWEEN(1,3),0.75,1.2,3)</f>
        <v>0.75</v>
      </c>
      <c r="E386" s="1">
        <v>0.65</v>
      </c>
      <c r="F386">
        <v>19.899999999999999</v>
      </c>
      <c r="G386">
        <f t="shared" ca="1" si="35"/>
        <v>42.007420362456692</v>
      </c>
      <c r="H386">
        <f t="shared" ca="1" si="36"/>
        <v>22.880898014746986</v>
      </c>
      <c r="I386">
        <f>User_Model_Calcs!A386-Sat_Data!$B$5</f>
        <v>25.232755916783788</v>
      </c>
      <c r="J386">
        <f>(Earth_Data!$B$1/SQRT(1-Earth_Data!$B$2^2*SIN(RADIANS(User_Model_Calcs!B386))^2))*COS(RADIANS(User_Model_Calcs!B386))</f>
        <v>6106.344945758372</v>
      </c>
      <c r="K386">
        <f>((Earth_Data!$B$1*(1-Earth_Data!$B$2^2))/SQRT(1-Earth_Data!$B$2^2*SIN(RADIANS(User_Model_Calcs!B386))^2))*SIN(RADIANS(User_Model_Calcs!B386))</f>
        <v>-1835.8935974587491</v>
      </c>
      <c r="L386">
        <f t="shared" si="37"/>
        <v>-16.733585944633319</v>
      </c>
      <c r="M386">
        <f t="shared" si="38"/>
        <v>6376.3589843874724</v>
      </c>
      <c r="N386">
        <f>SQRT(User_Model_Calcs!M386^2+Sat_Data!$B$3^2-2*User_Model_Calcs!M386*Sat_Data!$B$3*COS(RADIANS(L386))*COS(RADIANS(I386)))</f>
        <v>36778.643753849617</v>
      </c>
      <c r="O386">
        <f>DEGREES(ACOS(((Earth_Data!$B$1+Sat_Data!$B$2)/User_Model_Calcs!N386)*SQRT(1-COS(RADIANS(User_Model_Calcs!I386))^2*COS(RADIANS(User_Model_Calcs!B386))^2)))</f>
        <v>54.992974225373629</v>
      </c>
      <c r="P386">
        <f t="shared" ref="P386:P449" si="40">DEGREES(ASIN(SIN(RADIANS(ABS(I386)))/(SIN(ACOS(COS(RADIANS(I386))*COS(RADIANS(B386)))))))</f>
        <v>58.419647887885127</v>
      </c>
    </row>
    <row r="387" spans="1:16" x14ac:dyDescent="0.25">
      <c r="A387">
        <v>115.62517968859868</v>
      </c>
      <c r="B387">
        <v>-18.707299434608608</v>
      </c>
      <c r="C387">
        <v>6250</v>
      </c>
      <c r="D387">
        <f t="shared" ca="1" si="39"/>
        <v>0.75</v>
      </c>
      <c r="E387" s="1">
        <v>0.65</v>
      </c>
      <c r="F387">
        <v>19.899999999999999</v>
      </c>
      <c r="G387">
        <f t="shared" ref="G387:G450" ca="1" si="41">20.4+20*LOG(F387)+20*LOG(D387)+10*LOG(E387)</f>
        <v>42.007420362456692</v>
      </c>
      <c r="H387">
        <f t="shared" ref="H387:H450" ca="1" si="42">RAND()*(24-14)+14</f>
        <v>14.51224210117495</v>
      </c>
      <c r="I387">
        <f>User_Model_Calcs!A387-Sat_Data!$B$5</f>
        <v>5.6251796885986778</v>
      </c>
      <c r="J387">
        <f>(Earth_Data!$B$1/SQRT(1-Earth_Data!$B$2^2*SIN(RADIANS(User_Model_Calcs!B387))^2))*COS(RADIANS(User_Model_Calcs!B387))</f>
        <v>6043.2604409398255</v>
      </c>
      <c r="K387">
        <f>((Earth_Data!$B$1*(1-Earth_Data!$B$2^2))/SQRT(1-Earth_Data!$B$2^2*SIN(RADIANS(User_Model_Calcs!B387))^2))*SIN(RADIANS(User_Model_Calcs!B387))</f>
        <v>-2032.6893809450301</v>
      </c>
      <c r="L387">
        <f t="shared" ref="L387:L450" si="43">DEGREES(ATAN((K387/J387)))</f>
        <v>-18.590695720956862</v>
      </c>
      <c r="M387">
        <f t="shared" ref="M387:M450" si="44">SQRT(J387^2+K387^2)</f>
        <v>6375.9566244160496</v>
      </c>
      <c r="N387">
        <f>SQRT(User_Model_Calcs!M387^2+Sat_Data!$B$3^2-2*User_Model_Calcs!M387*Sat_Data!$B$3*COS(RADIANS(L387))*COS(RADIANS(I387)))</f>
        <v>36211.929963719907</v>
      </c>
      <c r="O387">
        <f>DEGREES(ACOS(((Earth_Data!$B$1+Sat_Data!$B$2)/User_Model_Calcs!N387)*SQRT(1-COS(RADIANS(User_Model_Calcs!I387))^2*COS(RADIANS(User_Model_Calcs!B387))^2)))</f>
        <v>67.12111319682765</v>
      </c>
      <c r="P387">
        <f t="shared" si="40"/>
        <v>17.071275250064573</v>
      </c>
    </row>
    <row r="388" spans="1:16" x14ac:dyDescent="0.25">
      <c r="A388" s="5">
        <v>106.224</v>
      </c>
      <c r="B388">
        <v>-16.707000000000001</v>
      </c>
      <c r="C388">
        <v>4700</v>
      </c>
      <c r="D388">
        <f t="shared" ca="1" si="39"/>
        <v>1.2</v>
      </c>
      <c r="E388" s="1">
        <v>0.65</v>
      </c>
      <c r="F388">
        <v>19.899999999999999</v>
      </c>
      <c r="G388">
        <f t="shared" ca="1" si="41"/>
        <v>46.089820015575185</v>
      </c>
      <c r="H388">
        <f t="shared" ca="1" si="42"/>
        <v>16.83648725372344</v>
      </c>
      <c r="I388">
        <f>User_Model_Calcs!A388-Sat_Data!$B$5</f>
        <v>-3.7759999999999962</v>
      </c>
      <c r="J388">
        <f>(Earth_Data!$B$1/SQRT(1-Earth_Data!$B$2^2*SIN(RADIANS(User_Model_Calcs!B388))^2))*COS(RADIANS(User_Model_Calcs!B388))</f>
        <v>6110.592597195915</v>
      </c>
      <c r="K388">
        <f>((Earth_Data!$B$1*(1-Earth_Data!$B$2^2))/SQRT(1-Earth_Data!$B$2^2*SIN(RADIANS(User_Model_Calcs!B388))^2))*SIN(RADIANS(User_Model_Calcs!B388))</f>
        <v>-1821.8011442422053</v>
      </c>
      <c r="L388">
        <f t="shared" si="43"/>
        <v>-16.601329330226939</v>
      </c>
      <c r="M388">
        <f t="shared" si="44"/>
        <v>6376.3862256036318</v>
      </c>
      <c r="N388">
        <f>SQRT(User_Model_Calcs!M388^2+Sat_Data!$B$3^2-2*User_Model_Calcs!M388*Sat_Data!$B$3*COS(RADIANS(L388))*COS(RADIANS(I388)))</f>
        <v>36115.036673430266</v>
      </c>
      <c r="O388">
        <f>DEGREES(ACOS(((Earth_Data!$B$1+Sat_Data!$B$2)/User_Model_Calcs!N388)*SQRT(1-COS(RADIANS(User_Model_Calcs!I388))^2*COS(RADIANS(User_Model_Calcs!B388))^2)))</f>
        <v>69.902873530803419</v>
      </c>
      <c r="P388">
        <f t="shared" si="40"/>
        <v>12.929929630235149</v>
      </c>
    </row>
    <row r="389" spans="1:16" x14ac:dyDescent="0.25">
      <c r="A389">
        <v>136.14099999999999</v>
      </c>
      <c r="B389">
        <v>-16.577000000000002</v>
      </c>
      <c r="C389">
        <v>625</v>
      </c>
      <c r="D389">
        <f t="shared" ca="1" si="39"/>
        <v>3</v>
      </c>
      <c r="E389" s="1">
        <v>0.65</v>
      </c>
      <c r="F389">
        <v>19.899999999999999</v>
      </c>
      <c r="G389">
        <f t="shared" ca="1" si="41"/>
        <v>54.048620189015942</v>
      </c>
      <c r="H389">
        <f t="shared" ca="1" si="42"/>
        <v>18.278862897696328</v>
      </c>
      <c r="I389">
        <f>User_Model_Calcs!A389-Sat_Data!$B$5</f>
        <v>26.140999999999991</v>
      </c>
      <c r="J389">
        <f>(Earth_Data!$B$1/SQRT(1-Earth_Data!$B$2^2*SIN(RADIANS(User_Model_Calcs!B389))^2))*COS(RADIANS(User_Model_Calcs!B389))</f>
        <v>6114.7127596113314</v>
      </c>
      <c r="K389">
        <f>((Earth_Data!$B$1*(1-Earth_Data!$B$2^2))/SQRT(1-Earth_Data!$B$2^2*SIN(RADIANS(User_Model_Calcs!B389))^2))*SIN(RADIANS(User_Model_Calcs!B389))</f>
        <v>-1808.0172481850911</v>
      </c>
      <c r="L389">
        <f t="shared" si="43"/>
        <v>-16.472058130484093</v>
      </c>
      <c r="M389">
        <f t="shared" si="44"/>
        <v>6376.4126671890053</v>
      </c>
      <c r="N389">
        <f>SQRT(User_Model_Calcs!M389^2+Sat_Data!$B$3^2-2*User_Model_Calcs!M389*Sat_Data!$B$3*COS(RADIANS(L389))*COS(RADIANS(I389)))</f>
        <v>36818.120118283347</v>
      </c>
      <c r="O389">
        <f>DEGREES(ACOS(((Earth_Data!$B$1+Sat_Data!$B$2)/User_Model_Calcs!N389)*SQRT(1-COS(RADIANS(User_Model_Calcs!I389))^2*COS(RADIANS(User_Model_Calcs!B389))^2)))</f>
        <v>54.294838357001446</v>
      </c>
      <c r="P389">
        <f t="shared" si="40"/>
        <v>59.829539089851451</v>
      </c>
    </row>
    <row r="390" spans="1:16" x14ac:dyDescent="0.25">
      <c r="A390">
        <v>127.55800000000001</v>
      </c>
      <c r="B390">
        <v>-16.553999999999998</v>
      </c>
      <c r="C390">
        <v>950</v>
      </c>
      <c r="D390">
        <f t="shared" ca="1" si="39"/>
        <v>1.2</v>
      </c>
      <c r="E390" s="1">
        <v>0.65</v>
      </c>
      <c r="F390">
        <v>19.899999999999999</v>
      </c>
      <c r="G390">
        <f t="shared" ca="1" si="41"/>
        <v>46.089820015575185</v>
      </c>
      <c r="H390">
        <f t="shared" ca="1" si="42"/>
        <v>16.185948416812074</v>
      </c>
      <c r="I390">
        <f>User_Model_Calcs!A390-Sat_Data!$B$5</f>
        <v>17.558000000000007</v>
      </c>
      <c r="J390">
        <f>(Earth_Data!$B$1/SQRT(1-Earth_Data!$B$2^2*SIN(RADIANS(User_Model_Calcs!B390))^2))*COS(RADIANS(User_Model_Calcs!B390))</f>
        <v>6115.4384495039658</v>
      </c>
      <c r="K390">
        <f>((Earth_Data!$B$1*(1-Earth_Data!$B$2^2))/SQRT(1-Earth_Data!$B$2^2*SIN(RADIANS(User_Model_Calcs!B390))^2))*SIN(RADIANS(User_Model_Calcs!B390))</f>
        <v>-1805.5776052010501</v>
      </c>
      <c r="L390">
        <f t="shared" si="43"/>
        <v>-16.449187295588619</v>
      </c>
      <c r="M390">
        <f t="shared" si="44"/>
        <v>6376.4173262165823</v>
      </c>
      <c r="N390">
        <f>SQRT(User_Model_Calcs!M390^2+Sat_Data!$B$3^2-2*User_Model_Calcs!M390*Sat_Data!$B$3*COS(RADIANS(L390))*COS(RADIANS(I390)))</f>
        <v>36425.191827729752</v>
      </c>
      <c r="O390">
        <f>DEGREES(ACOS(((Earth_Data!$B$1+Sat_Data!$B$2)/User_Model_Calcs!N390)*SQRT(1-COS(RADIANS(User_Model_Calcs!I390))^2*COS(RADIANS(User_Model_Calcs!B390))^2)))</f>
        <v>61.971495605081884</v>
      </c>
      <c r="P390">
        <f t="shared" si="40"/>
        <v>47.997982331700726</v>
      </c>
    </row>
    <row r="391" spans="1:16" x14ac:dyDescent="0.25">
      <c r="A391">
        <v>109.54735022669317</v>
      </c>
      <c r="B391">
        <v>-13.759116730116155</v>
      </c>
      <c r="C391">
        <v>2500</v>
      </c>
      <c r="D391">
        <f t="shared" ca="1" si="39"/>
        <v>0.75</v>
      </c>
      <c r="E391" s="1">
        <v>0.65</v>
      </c>
      <c r="F391">
        <v>19.899999999999999</v>
      </c>
      <c r="G391">
        <f t="shared" ca="1" si="41"/>
        <v>42.007420362456692</v>
      </c>
      <c r="H391">
        <f t="shared" ca="1" si="42"/>
        <v>17.508079283013966</v>
      </c>
      <c r="I391">
        <f>User_Model_Calcs!A391-Sat_Data!$B$5</f>
        <v>-0.45264977330683109</v>
      </c>
      <c r="J391">
        <f>(Earth_Data!$B$1/SQRT(1-Earth_Data!$B$2^2*SIN(RADIANS(User_Model_Calcs!B391))^2))*COS(RADIANS(User_Model_Calcs!B391))</f>
        <v>6196.2877752581089</v>
      </c>
      <c r="K391">
        <f>((Earth_Data!$B$1*(1-Earth_Data!$B$2^2))/SQRT(1-Earth_Data!$B$2^2*SIN(RADIANS(User_Model_Calcs!B391))^2))*SIN(RADIANS(User_Model_Calcs!B391))</f>
        <v>-1507.1096200520333</v>
      </c>
      <c r="L391">
        <f t="shared" si="43"/>
        <v>-13.670473264389118</v>
      </c>
      <c r="M391">
        <f t="shared" si="44"/>
        <v>6376.9398304097613</v>
      </c>
      <c r="N391">
        <f>SQRT(User_Model_Calcs!M391^2+Sat_Data!$B$3^2-2*User_Model_Calcs!M391*Sat_Data!$B$3*COS(RADIANS(L391))*COS(RADIANS(I391)))</f>
        <v>35999.639987587288</v>
      </c>
      <c r="O391">
        <f>DEGREES(ACOS(((Earth_Data!$B$1+Sat_Data!$B$2)/User_Model_Calcs!N391)*SQRT(1-COS(RADIANS(User_Model_Calcs!I391))^2*COS(RADIANS(User_Model_Calcs!B391))^2)))</f>
        <v>73.816612158005725</v>
      </c>
      <c r="P391">
        <f t="shared" si="40"/>
        <v>1.9025057448661493</v>
      </c>
    </row>
    <row r="392" spans="1:16" x14ac:dyDescent="0.25">
      <c r="A392">
        <v>114.26316647294222</v>
      </c>
      <c r="B392">
        <v>-14.176253461305153</v>
      </c>
      <c r="C392">
        <v>400</v>
      </c>
      <c r="D392">
        <f t="shared" ca="1" si="39"/>
        <v>0.75</v>
      </c>
      <c r="E392" s="1">
        <v>0.65</v>
      </c>
      <c r="F392">
        <v>19.899999999999999</v>
      </c>
      <c r="G392">
        <f t="shared" ca="1" si="41"/>
        <v>42.007420362456692</v>
      </c>
      <c r="H392">
        <f t="shared" ca="1" si="42"/>
        <v>14.553514097939702</v>
      </c>
      <c r="I392">
        <f>User_Model_Calcs!A392-Sat_Data!$B$5</f>
        <v>4.263166472942217</v>
      </c>
      <c r="J392">
        <f>(Earth_Data!$B$1/SQRT(1-Earth_Data!$B$2^2*SIN(RADIANS(User_Model_Calcs!B392))^2))*COS(RADIANS(User_Model_Calcs!B392))</f>
        <v>6185.1479726653079</v>
      </c>
      <c r="K392">
        <f>((Earth_Data!$B$1*(1-Earth_Data!$B$2^2))/SQRT(1-Earth_Data!$B$2^2*SIN(RADIANS(User_Model_Calcs!B392))^2))*SIN(RADIANS(User_Model_Calcs!B392))</f>
        <v>-1551.8965186384794</v>
      </c>
      <c r="L392">
        <f t="shared" si="43"/>
        <v>-14.085139875386544</v>
      </c>
      <c r="M392">
        <f t="shared" si="44"/>
        <v>6376.8674322372426</v>
      </c>
      <c r="N392">
        <f>SQRT(User_Model_Calcs!M392^2+Sat_Data!$B$3^2-2*User_Model_Calcs!M392*Sat_Data!$B$3*COS(RADIANS(L392))*COS(RADIANS(I392)))</f>
        <v>36032.47705617403</v>
      </c>
      <c r="O392">
        <f>DEGREES(ACOS(((Earth_Data!$B$1+Sat_Data!$B$2)/User_Model_Calcs!N392)*SQRT(1-COS(RADIANS(User_Model_Calcs!I392))^2*COS(RADIANS(User_Model_Calcs!B392))^2)))</f>
        <v>72.618436730709249</v>
      </c>
      <c r="P392">
        <f t="shared" si="40"/>
        <v>16.929103786427032</v>
      </c>
    </row>
    <row r="393" spans="1:16" x14ac:dyDescent="0.25">
      <c r="A393">
        <v>113.56100000000001</v>
      </c>
      <c r="B393">
        <v>-16.452999999999999</v>
      </c>
      <c r="C393">
        <v>3750</v>
      </c>
      <c r="D393">
        <f t="shared" ca="1" si="39"/>
        <v>3</v>
      </c>
      <c r="E393" s="1">
        <v>0.65</v>
      </c>
      <c r="F393">
        <v>19.899999999999999</v>
      </c>
      <c r="G393">
        <f t="shared" ca="1" si="41"/>
        <v>54.048620189015942</v>
      </c>
      <c r="H393">
        <f t="shared" ca="1" si="42"/>
        <v>15.347750283696724</v>
      </c>
      <c r="I393">
        <f>User_Model_Calcs!A393-Sat_Data!$B$5</f>
        <v>3.561000000000007</v>
      </c>
      <c r="J393">
        <f>(Earth_Data!$B$1/SQRT(1-Earth_Data!$B$2^2*SIN(RADIANS(User_Model_Calcs!B393))^2))*COS(RADIANS(User_Model_Calcs!B393))</f>
        <v>6118.613560802316</v>
      </c>
      <c r="K393">
        <f>((Earth_Data!$B$1*(1-Earth_Data!$B$2^2))/SQRT(1-Earth_Data!$B$2^2*SIN(RADIANS(User_Model_Calcs!B393))^2))*SIN(RADIANS(User_Model_Calcs!B393))</f>
        <v>-1794.8610131351065</v>
      </c>
      <c r="L393">
        <f t="shared" si="43"/>
        <v>-16.348755290766039</v>
      </c>
      <c r="M393">
        <f t="shared" si="44"/>
        <v>6376.4377173235516</v>
      </c>
      <c r="N393">
        <f>SQRT(User_Model_Calcs!M393^2+Sat_Data!$B$3^2-2*User_Model_Calcs!M393*Sat_Data!$B$3*COS(RADIANS(L393))*COS(RADIANS(I393)))</f>
        <v>36103.984850630739</v>
      </c>
      <c r="O393">
        <f>DEGREES(ACOS(((Earth_Data!$B$1+Sat_Data!$B$2)/User_Model_Calcs!N393)*SQRT(1-COS(RADIANS(User_Model_Calcs!I393))^2*COS(RADIANS(User_Model_Calcs!B393))^2)))</f>
        <v>70.244575684950391</v>
      </c>
      <c r="P393">
        <f t="shared" si="40"/>
        <v>12.392174927895873</v>
      </c>
    </row>
    <row r="394" spans="1:16" x14ac:dyDescent="0.25">
      <c r="A394">
        <v>114.0392228608999</v>
      </c>
      <c r="B394">
        <v>-16.470854594127751</v>
      </c>
      <c r="C394">
        <v>950</v>
      </c>
      <c r="D394">
        <f t="shared" ca="1" si="39"/>
        <v>0.75</v>
      </c>
      <c r="E394" s="1">
        <v>0.65</v>
      </c>
      <c r="F394">
        <v>19.899999999999999</v>
      </c>
      <c r="G394">
        <f t="shared" ca="1" si="41"/>
        <v>42.007420362456692</v>
      </c>
      <c r="H394">
        <f t="shared" ca="1" si="42"/>
        <v>22.833283442826861</v>
      </c>
      <c r="I394">
        <f>User_Model_Calcs!A394-Sat_Data!$B$5</f>
        <v>4.0392228608998977</v>
      </c>
      <c r="J394">
        <f>(Earth_Data!$B$1/SQRT(1-Earth_Data!$B$2^2*SIN(RADIANS(User_Model_Calcs!B394))^2))*COS(RADIANS(User_Model_Calcs!B394))</f>
        <v>6118.0536473553448</v>
      </c>
      <c r="K394">
        <f>((Earth_Data!$B$1*(1-Earth_Data!$B$2^2))/SQRT(1-Earth_Data!$B$2^2*SIN(RADIANS(User_Model_Calcs!B394))^2))*SIN(RADIANS(User_Model_Calcs!B394))</f>
        <v>-1796.7558720391728</v>
      </c>
      <c r="L394">
        <f t="shared" si="43"/>
        <v>-16.366509382064002</v>
      </c>
      <c r="M394">
        <f t="shared" si="44"/>
        <v>6376.4341206998515</v>
      </c>
      <c r="N394">
        <f>SQRT(User_Model_Calcs!M394^2+Sat_Data!$B$3^2-2*User_Model_Calcs!M394*Sat_Data!$B$3*COS(RADIANS(L394))*COS(RADIANS(I394)))</f>
        <v>36108.588975715887</v>
      </c>
      <c r="O394">
        <f>DEGREES(ACOS(((Earth_Data!$B$1+Sat_Data!$B$2)/User_Model_Calcs!N394)*SQRT(1-COS(RADIANS(User_Model_Calcs!I394))^2*COS(RADIANS(User_Model_Calcs!B394))^2)))</f>
        <v>70.102253158391164</v>
      </c>
      <c r="P394">
        <f t="shared" si="40"/>
        <v>13.985424997561058</v>
      </c>
    </row>
    <row r="395" spans="1:16" x14ac:dyDescent="0.25">
      <c r="A395">
        <v>137.89099999999999</v>
      </c>
      <c r="B395">
        <v>-16.417999999999999</v>
      </c>
      <c r="C395">
        <v>375</v>
      </c>
      <c r="D395">
        <f t="shared" ca="1" si="39"/>
        <v>3</v>
      </c>
      <c r="E395" s="1">
        <v>0.65</v>
      </c>
      <c r="F395">
        <v>19.899999999999999</v>
      </c>
      <c r="G395">
        <f t="shared" ca="1" si="41"/>
        <v>54.048620189015942</v>
      </c>
      <c r="H395">
        <f t="shared" ca="1" si="42"/>
        <v>19.744839943884045</v>
      </c>
      <c r="I395">
        <f>User_Model_Calcs!A395-Sat_Data!$B$5</f>
        <v>27.890999999999991</v>
      </c>
      <c r="J395">
        <f>(Earth_Data!$B$1/SQRT(1-Earth_Data!$B$2^2*SIN(RADIANS(User_Model_Calcs!B395))^2))*COS(RADIANS(User_Model_Calcs!B395))</f>
        <v>6119.7094316617722</v>
      </c>
      <c r="K395">
        <f>((Earth_Data!$B$1*(1-Earth_Data!$B$2^2))/SQRT(1-Earth_Data!$B$2^2*SIN(RADIANS(User_Model_Calcs!B395))^2))*SIN(RADIANS(User_Model_Calcs!B395))</f>
        <v>-1791.1460630565598</v>
      </c>
      <c r="L395">
        <f t="shared" si="43"/>
        <v>-16.313952420892583</v>
      </c>
      <c r="M395">
        <f t="shared" si="44"/>
        <v>6376.4447576351713</v>
      </c>
      <c r="N395">
        <f>SQRT(User_Model_Calcs!M395^2+Sat_Data!$B$3^2-2*User_Model_Calcs!M395*Sat_Data!$B$3*COS(RADIANS(L395))*COS(RADIANS(I395)))</f>
        <v>36910.102859792707</v>
      </c>
      <c r="O395">
        <f>DEGREES(ACOS(((Earth_Data!$B$1+Sat_Data!$B$2)/User_Model_Calcs!N395)*SQRT(1-COS(RADIANS(User_Model_Calcs!I395))^2*COS(RADIANS(User_Model_Calcs!B395))^2)))</f>
        <v>52.713316981457709</v>
      </c>
      <c r="P395">
        <f t="shared" si="40"/>
        <v>61.896792323422808</v>
      </c>
    </row>
    <row r="396" spans="1:16" x14ac:dyDescent="0.25">
      <c r="A396">
        <v>113.16882778456178</v>
      </c>
      <c r="B396">
        <v>-17.419231975487243</v>
      </c>
      <c r="C396">
        <v>6250</v>
      </c>
      <c r="D396">
        <f t="shared" ca="1" si="39"/>
        <v>1.2</v>
      </c>
      <c r="E396" s="1">
        <v>0.65</v>
      </c>
      <c r="F396">
        <v>19.899999999999999</v>
      </c>
      <c r="G396">
        <f t="shared" ca="1" si="41"/>
        <v>46.089820015575185</v>
      </c>
      <c r="H396">
        <f t="shared" ca="1" si="42"/>
        <v>17.731796044758688</v>
      </c>
      <c r="I396">
        <f>User_Model_Calcs!A396-Sat_Data!$B$5</f>
        <v>3.1688277845617847</v>
      </c>
      <c r="J396">
        <f>(Earth_Data!$B$1/SQRT(1-Earth_Data!$B$2^2*SIN(RADIANS(User_Model_Calcs!B396))^2))*COS(RADIANS(User_Model_Calcs!B396))</f>
        <v>6087.4641893667331</v>
      </c>
      <c r="K396">
        <f>((Earth_Data!$B$1*(1-Earth_Data!$B$2^2))/SQRT(1-Earth_Data!$B$2^2*SIN(RADIANS(User_Model_Calcs!B396))^2))*SIN(RADIANS(User_Model_Calcs!B396))</f>
        <v>-1897.1537561518471</v>
      </c>
      <c r="L396">
        <f t="shared" si="43"/>
        <v>-17.309607110397717</v>
      </c>
      <c r="M396">
        <f t="shared" si="44"/>
        <v>6376.2381253607082</v>
      </c>
      <c r="N396">
        <f>SQRT(User_Model_Calcs!M396^2+Sat_Data!$B$3^2-2*User_Model_Calcs!M396*Sat_Data!$B$3*COS(RADIANS(L396))*COS(RADIANS(I396)))</f>
        <v>36137.385654256512</v>
      </c>
      <c r="O396">
        <f>DEGREES(ACOS(((Earth_Data!$B$1+Sat_Data!$B$2)/User_Model_Calcs!N396)*SQRT(1-COS(RADIANS(User_Model_Calcs!I396))^2*COS(RADIANS(User_Model_Calcs!B396))^2)))</f>
        <v>69.227006122051463</v>
      </c>
      <c r="P396">
        <f t="shared" si="40"/>
        <v>10.477727638747229</v>
      </c>
    </row>
    <row r="397" spans="1:16" x14ac:dyDescent="0.25">
      <c r="A397">
        <v>115.09399999999999</v>
      </c>
      <c r="B397">
        <v>-16.239999999999998</v>
      </c>
      <c r="C397">
        <v>400</v>
      </c>
      <c r="D397">
        <f t="shared" ca="1" si="39"/>
        <v>0.75</v>
      </c>
      <c r="E397" s="1">
        <v>0.65</v>
      </c>
      <c r="F397">
        <v>19.899999999999999</v>
      </c>
      <c r="G397">
        <f t="shared" ca="1" si="41"/>
        <v>42.007420362456692</v>
      </c>
      <c r="H397">
        <f t="shared" ca="1" si="42"/>
        <v>19.140922316667236</v>
      </c>
      <c r="I397">
        <f>User_Model_Calcs!A397-Sat_Data!$B$5</f>
        <v>5.0939999999999941</v>
      </c>
      <c r="J397">
        <f>(Earth_Data!$B$1/SQRT(1-Earth_Data!$B$2^2*SIN(RADIANS(User_Model_Calcs!B397))^2))*COS(RADIANS(User_Model_Calcs!B397))</f>
        <v>6125.2475319676023</v>
      </c>
      <c r="K397">
        <f>((Earth_Data!$B$1*(1-Earth_Data!$B$2^2))/SQRT(1-Earth_Data!$B$2^2*SIN(RADIANS(User_Model_Calcs!B397))^2))*SIN(RADIANS(User_Model_Calcs!B397))</f>
        <v>-1772.2427597883475</v>
      </c>
      <c r="L397">
        <f t="shared" si="43"/>
        <v>-16.136957345288522</v>
      </c>
      <c r="M397">
        <f t="shared" si="44"/>
        <v>6376.4803557681744</v>
      </c>
      <c r="N397">
        <f>SQRT(User_Model_Calcs!M397^2+Sat_Data!$B$3^2-2*User_Model_Calcs!M397*Sat_Data!$B$3*COS(RADIANS(L397))*COS(RADIANS(I397)))</f>
        <v>36110.700961488517</v>
      </c>
      <c r="O397">
        <f>DEGREES(ACOS(((Earth_Data!$B$1+Sat_Data!$B$2)/User_Model_Calcs!N397)*SQRT(1-COS(RADIANS(User_Model_Calcs!I397))^2*COS(RADIANS(User_Model_Calcs!B397))^2)))</f>
        <v>70.039245894152728</v>
      </c>
      <c r="P397">
        <f t="shared" si="40"/>
        <v>17.679677717924555</v>
      </c>
    </row>
    <row r="398" spans="1:16" x14ac:dyDescent="0.25">
      <c r="A398">
        <v>114.15079203189048</v>
      </c>
      <c r="B398">
        <v>-17.830451389563123</v>
      </c>
      <c r="C398">
        <v>2500</v>
      </c>
      <c r="D398">
        <f t="shared" ca="1" si="39"/>
        <v>1.2</v>
      </c>
      <c r="E398" s="1">
        <v>0.65</v>
      </c>
      <c r="F398">
        <v>19.899999999999999</v>
      </c>
      <c r="G398">
        <f t="shared" ca="1" si="41"/>
        <v>46.089820015575185</v>
      </c>
      <c r="H398">
        <f t="shared" ca="1" si="42"/>
        <v>16.734216908153062</v>
      </c>
      <c r="I398">
        <f>User_Model_Calcs!A398-Sat_Data!$B$5</f>
        <v>4.1507920318904752</v>
      </c>
      <c r="J398">
        <f>(Earth_Data!$B$1/SQRT(1-Earth_Data!$B$2^2*SIN(RADIANS(User_Model_Calcs!B398))^2))*COS(RADIANS(User_Model_Calcs!B398))</f>
        <v>6073.6838917488658</v>
      </c>
      <c r="K398">
        <f>((Earth_Data!$B$1*(1-Earth_Data!$B$2^2))/SQRT(1-Earth_Data!$B$2^2*SIN(RADIANS(User_Model_Calcs!B398))^2))*SIN(RADIANS(User_Model_Calcs!B398))</f>
        <v>-1940.5294946589993</v>
      </c>
      <c r="L398">
        <f t="shared" si="43"/>
        <v>-17.718573946102442</v>
      </c>
      <c r="M398">
        <f t="shared" si="44"/>
        <v>6376.1501500930135</v>
      </c>
      <c r="N398">
        <f>SQRT(User_Model_Calcs!M398^2+Sat_Data!$B$3^2-2*User_Model_Calcs!M398*Sat_Data!$B$3*COS(RADIANS(L398))*COS(RADIANS(I398)))</f>
        <v>36161.16879827634</v>
      </c>
      <c r="O398">
        <f>DEGREES(ACOS(((Earth_Data!$B$1+Sat_Data!$B$2)/User_Model_Calcs!N398)*SQRT(1-COS(RADIANS(User_Model_Calcs!I398))^2*COS(RADIANS(User_Model_Calcs!B398))^2)))</f>
        <v>68.533274368235979</v>
      </c>
      <c r="P398">
        <f t="shared" si="40"/>
        <v>13.33350178563941</v>
      </c>
    </row>
    <row r="399" spans="1:16" x14ac:dyDescent="0.25">
      <c r="A399">
        <v>114.45600602522673</v>
      </c>
      <c r="B399">
        <v>-17.41916197339253</v>
      </c>
      <c r="C399">
        <v>950</v>
      </c>
      <c r="D399">
        <f t="shared" ca="1" si="39"/>
        <v>0.75</v>
      </c>
      <c r="E399" s="1">
        <v>0.65</v>
      </c>
      <c r="F399">
        <v>19.899999999999999</v>
      </c>
      <c r="G399">
        <f t="shared" ca="1" si="41"/>
        <v>42.007420362456692</v>
      </c>
      <c r="H399">
        <f t="shared" ca="1" si="42"/>
        <v>20.253582797905189</v>
      </c>
      <c r="I399">
        <f>User_Model_Calcs!A399-Sat_Data!$B$5</f>
        <v>4.4560060252267277</v>
      </c>
      <c r="J399">
        <f>(Earth_Data!$B$1/SQRT(1-Earth_Data!$B$2^2*SIN(RADIANS(User_Model_Calcs!B399))^2))*COS(RADIANS(User_Model_Calcs!B399))</f>
        <v>6087.4665086335608</v>
      </c>
      <c r="K399">
        <f>((Earth_Data!$B$1*(1-Earth_Data!$B$2^2))/SQRT(1-Earth_Data!$B$2^2*SIN(RADIANS(User_Model_Calcs!B399))^2))*SIN(RADIANS(User_Model_Calcs!B399))</f>
        <v>-1897.1463640427262</v>
      </c>
      <c r="L399">
        <f t="shared" si="43"/>
        <v>-17.309537493680772</v>
      </c>
      <c r="M399">
        <f t="shared" si="44"/>
        <v>6376.2381401838975</v>
      </c>
      <c r="N399">
        <f>SQRT(User_Model_Calcs!M399^2+Sat_Data!$B$3^2-2*User_Model_Calcs!M399*Sat_Data!$B$3*COS(RADIANS(L399))*COS(RADIANS(I399)))</f>
        <v>36147.990711820479</v>
      </c>
      <c r="O399">
        <f>DEGREES(ACOS(((Earth_Data!$B$1+Sat_Data!$B$2)/User_Model_Calcs!N399)*SQRT(1-COS(RADIANS(User_Model_Calcs!I399))^2*COS(RADIANS(User_Model_Calcs!B399))^2)))</f>
        <v>68.916415107652426</v>
      </c>
      <c r="P399">
        <f t="shared" si="40"/>
        <v>14.591350134336793</v>
      </c>
    </row>
    <row r="400" spans="1:16" x14ac:dyDescent="0.25">
      <c r="A400">
        <v>111.54898443692238</v>
      </c>
      <c r="B400">
        <v>-13.979411751594885</v>
      </c>
      <c r="C400">
        <v>2500</v>
      </c>
      <c r="D400">
        <f t="shared" ca="1" si="39"/>
        <v>1.2</v>
      </c>
      <c r="E400" s="1">
        <v>0.65</v>
      </c>
      <c r="F400">
        <v>19.899999999999999</v>
      </c>
      <c r="G400">
        <f t="shared" ca="1" si="41"/>
        <v>46.089820015575185</v>
      </c>
      <c r="H400">
        <f t="shared" ca="1" si="42"/>
        <v>22.221405969226602</v>
      </c>
      <c r="I400">
        <f>User_Model_Calcs!A400-Sat_Data!$B$5</f>
        <v>1.5489844369223817</v>
      </c>
      <c r="J400">
        <f>(Earth_Data!$B$1/SQRT(1-Earth_Data!$B$2^2*SIN(RADIANS(User_Model_Calcs!B400))^2))*COS(RADIANS(User_Model_Calcs!B400))</f>
        <v>6190.4453854224457</v>
      </c>
      <c r="K400">
        <f>((Earth_Data!$B$1*(1-Earth_Data!$B$2^2))/SQRT(1-Earth_Data!$B$2^2*SIN(RADIANS(User_Model_Calcs!B400))^2))*SIN(RADIANS(User_Model_Calcs!B400))</f>
        <v>-1530.7720475189976</v>
      </c>
      <c r="L400">
        <f t="shared" si="43"/>
        <v>-13.889461431054203</v>
      </c>
      <c r="M400">
        <f t="shared" si="44"/>
        <v>6376.9018442628985</v>
      </c>
      <c r="N400">
        <f>SQRT(User_Model_Calcs!M400^2+Sat_Data!$B$3^2-2*User_Model_Calcs!M400*Sat_Data!$B$3*COS(RADIANS(L400))*COS(RADIANS(I400)))</f>
        <v>36008.897891793196</v>
      </c>
      <c r="O400">
        <f>DEGREES(ACOS(((Earth_Data!$B$1+Sat_Data!$B$2)/User_Model_Calcs!N400)*SQRT(1-COS(RADIANS(User_Model_Calcs!I400))^2*COS(RADIANS(User_Model_Calcs!B400))^2)))</f>
        <v>73.46926553772299</v>
      </c>
      <c r="P400">
        <f t="shared" si="40"/>
        <v>6.387044036608474</v>
      </c>
    </row>
    <row r="401" spans="1:16" x14ac:dyDescent="0.25">
      <c r="A401">
        <v>113.48885022922441</v>
      </c>
      <c r="B401">
        <v>-15.253877933572277</v>
      </c>
      <c r="C401">
        <v>6250</v>
      </c>
      <c r="D401">
        <f t="shared" ca="1" si="39"/>
        <v>1.2</v>
      </c>
      <c r="E401" s="1">
        <v>0.65</v>
      </c>
      <c r="F401">
        <v>19.899999999999999</v>
      </c>
      <c r="G401">
        <f t="shared" ca="1" si="41"/>
        <v>46.089820015575185</v>
      </c>
      <c r="H401">
        <f t="shared" ca="1" si="42"/>
        <v>20.332495021102012</v>
      </c>
      <c r="I401">
        <f>User_Model_Calcs!A401-Sat_Data!$B$5</f>
        <v>3.4888502292244112</v>
      </c>
      <c r="J401">
        <f>(Earth_Data!$B$1/SQRT(1-Earth_Data!$B$2^2*SIN(RADIANS(User_Model_Calcs!B401))^2))*COS(RADIANS(User_Model_Calcs!B401))</f>
        <v>6154.8612835869189</v>
      </c>
      <c r="K401">
        <f>((Earth_Data!$B$1*(1-Earth_Data!$B$2^2))/SQRT(1-Earth_Data!$B$2^2*SIN(RADIANS(User_Model_Calcs!B401))^2))*SIN(RADIANS(User_Model_Calcs!B401))</f>
        <v>-1667.2188921367328</v>
      </c>
      <c r="L401">
        <f t="shared" si="43"/>
        <v>-15.156472961472076</v>
      </c>
      <c r="M401">
        <f t="shared" si="44"/>
        <v>6376.671251875453</v>
      </c>
      <c r="N401">
        <f>SQRT(User_Model_Calcs!M401^2+Sat_Data!$B$3^2-2*User_Model_Calcs!M401*Sat_Data!$B$3*COS(RADIANS(L401))*COS(RADIANS(I401)))</f>
        <v>36061.193958130898</v>
      </c>
      <c r="O401">
        <f>DEGREES(ACOS(((Earth_Data!$B$1+Sat_Data!$B$2)/User_Model_Calcs!N401)*SQRT(1-COS(RADIANS(User_Model_Calcs!I401))^2*COS(RADIANS(User_Model_Calcs!B401))^2)))</f>
        <v>71.627786501517008</v>
      </c>
      <c r="P401">
        <f t="shared" si="40"/>
        <v>13.046857920781065</v>
      </c>
    </row>
    <row r="402" spans="1:16" x14ac:dyDescent="0.25">
      <c r="A402">
        <v>109.9819233319062</v>
      </c>
      <c r="B402">
        <v>-14.378758810345758</v>
      </c>
      <c r="C402">
        <v>950</v>
      </c>
      <c r="D402">
        <f t="shared" ca="1" si="39"/>
        <v>0.75</v>
      </c>
      <c r="E402" s="1">
        <v>0.65</v>
      </c>
      <c r="F402">
        <v>19.899999999999999</v>
      </c>
      <c r="G402">
        <f t="shared" ca="1" si="41"/>
        <v>42.007420362456692</v>
      </c>
      <c r="H402">
        <f t="shared" ca="1" si="42"/>
        <v>23.58165566480859</v>
      </c>
      <c r="I402">
        <f>User_Model_Calcs!A402-Sat_Data!$B$5</f>
        <v>-1.8076668093797821E-2</v>
      </c>
      <c r="J402">
        <f>(Earth_Data!$B$1/SQRT(1-Earth_Data!$B$2^2*SIN(RADIANS(User_Model_Calcs!B402))^2))*COS(RADIANS(User_Model_Calcs!B402))</f>
        <v>6179.6223451938149</v>
      </c>
      <c r="K402">
        <f>((Earth_Data!$B$1*(1-Earth_Data!$B$2^2))/SQRT(1-Earth_Data!$B$2^2*SIN(RADIANS(User_Model_Calcs!B402))^2))*SIN(RADIANS(User_Model_Calcs!B402))</f>
        <v>-1573.6100308436439</v>
      </c>
      <c r="L402">
        <f t="shared" si="43"/>
        <v>-14.286452938873234</v>
      </c>
      <c r="M402">
        <f t="shared" si="44"/>
        <v>6376.8315689212341</v>
      </c>
      <c r="N402">
        <f>SQRT(User_Model_Calcs!M402^2+Sat_Data!$B$3^2-2*User_Model_Calcs!M402*Sat_Data!$B$3*COS(RADIANS(L402))*COS(RADIANS(I402)))</f>
        <v>36018.908719086037</v>
      </c>
      <c r="O402">
        <f>DEGREES(ACOS(((Earth_Data!$B$1+Sat_Data!$B$2)/User_Model_Calcs!N402)*SQRT(1-COS(RADIANS(User_Model_Calcs!I402))^2*COS(RADIANS(User_Model_Calcs!B402))^2)))</f>
        <v>73.10018904973488</v>
      </c>
      <c r="P402">
        <f t="shared" si="40"/>
        <v>7.2792661257061075E-2</v>
      </c>
    </row>
    <row r="403" spans="1:16" x14ac:dyDescent="0.25">
      <c r="A403">
        <v>155.459</v>
      </c>
      <c r="B403">
        <v>-15.65</v>
      </c>
      <c r="C403">
        <v>1250</v>
      </c>
      <c r="D403">
        <f t="shared" ca="1" si="39"/>
        <v>0.75</v>
      </c>
      <c r="E403" s="1">
        <v>0.65</v>
      </c>
      <c r="F403">
        <v>19.899999999999999</v>
      </c>
      <c r="G403">
        <f t="shared" ca="1" si="41"/>
        <v>42.007420362456692</v>
      </c>
      <c r="H403">
        <f t="shared" ca="1" si="42"/>
        <v>23.644071068069298</v>
      </c>
      <c r="I403">
        <f>User_Model_Calcs!A403-Sat_Data!$B$5</f>
        <v>45.459000000000003</v>
      </c>
      <c r="J403">
        <f>(Earth_Data!$B$1/SQRT(1-Earth_Data!$B$2^2*SIN(RADIANS(User_Model_Calcs!B403))^2))*COS(RADIANS(User_Model_Calcs!B403))</f>
        <v>6143.1831030891435</v>
      </c>
      <c r="K403">
        <f>((Earth_Data!$B$1*(1-Earth_Data!$B$2^2))/SQRT(1-Earth_Data!$B$2^2*SIN(RADIANS(User_Model_Calcs!B403))^2))*SIN(RADIANS(User_Model_Calcs!B403))</f>
        <v>-1709.4666298869738</v>
      </c>
      <c r="L403">
        <f t="shared" si="43"/>
        <v>-15.550316265056262</v>
      </c>
      <c r="M403">
        <f t="shared" si="44"/>
        <v>6376.5958627450336</v>
      </c>
      <c r="N403">
        <f>SQRT(User_Model_Calcs!M403^2+Sat_Data!$B$3^2-2*User_Model_Calcs!M403*Sat_Data!$B$3*COS(RADIANS(L403))*COS(RADIANS(I403)))</f>
        <v>38145.897291732603</v>
      </c>
      <c r="O403">
        <f>DEGREES(ACOS(((Earth_Data!$B$1+Sat_Data!$B$2)/User_Model_Calcs!N403)*SQRT(1-COS(RADIANS(User_Model_Calcs!I403))^2*COS(RADIANS(User_Model_Calcs!B403))^2)))</f>
        <v>35.401015820270622</v>
      </c>
      <c r="P403">
        <f t="shared" si="40"/>
        <v>75.132487373676284</v>
      </c>
    </row>
    <row r="404" spans="1:16" x14ac:dyDescent="0.25">
      <c r="A404">
        <v>111.66199780407118</v>
      </c>
      <c r="B404">
        <v>-19.97265764491803</v>
      </c>
      <c r="C404">
        <v>6250</v>
      </c>
      <c r="D404">
        <f t="shared" ca="1" si="39"/>
        <v>3</v>
      </c>
      <c r="E404" s="1">
        <v>0.65</v>
      </c>
      <c r="F404">
        <v>19.899999999999999</v>
      </c>
      <c r="G404">
        <f t="shared" ca="1" si="41"/>
        <v>54.048620189015942</v>
      </c>
      <c r="H404">
        <f t="shared" ca="1" si="42"/>
        <v>17.986208312529765</v>
      </c>
      <c r="I404">
        <f>User_Model_Calcs!A404-Sat_Data!$B$5</f>
        <v>1.6619978040711771</v>
      </c>
      <c r="J404">
        <f>(Earth_Data!$B$1/SQRT(1-Earth_Data!$B$2^2*SIN(RADIANS(User_Model_Calcs!B404))^2))*COS(RADIANS(User_Model_Calcs!B404))</f>
        <v>5996.8738368313261</v>
      </c>
      <c r="K404">
        <f>((Earth_Data!$B$1*(1-Earth_Data!$B$2^2))/SQRT(1-Earth_Data!$B$2^2*SIN(RADIANS(User_Model_Calcs!B404))^2))*SIN(RADIANS(User_Model_Calcs!B404))</f>
        <v>-2164.8529211196173</v>
      </c>
      <c r="L404">
        <f t="shared" si="43"/>
        <v>-19.849425703381659</v>
      </c>
      <c r="M404">
        <f t="shared" si="44"/>
        <v>6375.6634152809711</v>
      </c>
      <c r="N404">
        <f>SQRT(User_Model_Calcs!M404^2+Sat_Data!$B$3^2-2*User_Model_Calcs!M404*Sat_Data!$B$3*COS(RADIANS(L404))*COS(RADIANS(I404)))</f>
        <v>36234.934413272618</v>
      </c>
      <c r="O404">
        <f>DEGREES(ACOS(((Earth_Data!$B$1+Sat_Data!$B$2)/User_Model_Calcs!N404)*SQRT(1-COS(RADIANS(User_Model_Calcs!I404))^2*COS(RADIANS(User_Model_Calcs!B404))^2)))</f>
        <v>66.501348365315792</v>
      </c>
      <c r="P404">
        <f t="shared" si="40"/>
        <v>4.8554453108761075</v>
      </c>
    </row>
    <row r="405" spans="1:16" x14ac:dyDescent="0.25">
      <c r="A405">
        <v>130.38200000000001</v>
      </c>
      <c r="B405">
        <v>-15.523</v>
      </c>
      <c r="C405">
        <v>400</v>
      </c>
      <c r="D405">
        <f t="shared" ca="1" si="39"/>
        <v>1.2</v>
      </c>
      <c r="E405" s="1">
        <v>0.65</v>
      </c>
      <c r="F405">
        <v>19.899999999999999</v>
      </c>
      <c r="G405">
        <f t="shared" ca="1" si="41"/>
        <v>46.089820015575185</v>
      </c>
      <c r="H405">
        <f t="shared" ca="1" si="42"/>
        <v>20.64973928139192</v>
      </c>
      <c r="I405">
        <f>User_Model_Calcs!A405-Sat_Data!$B$5</f>
        <v>20.382000000000005</v>
      </c>
      <c r="J405">
        <f>(Earth_Data!$B$1/SQRT(1-Earth_Data!$B$2^2*SIN(RADIANS(User_Model_Calcs!B405))^2))*COS(RADIANS(User_Model_Calcs!B405))</f>
        <v>6146.9590768085272</v>
      </c>
      <c r="K405">
        <f>((Earth_Data!$B$1*(1-Earth_Data!$B$2^2))/SQRT(1-Earth_Data!$B$2^2*SIN(RADIANS(User_Model_Calcs!B405))^2))*SIN(RADIANS(User_Model_Calcs!B405))</f>
        <v>-1695.9302989082139</v>
      </c>
      <c r="L405">
        <f t="shared" si="43"/>
        <v>-15.424044818056004</v>
      </c>
      <c r="M405">
        <f t="shared" si="44"/>
        <v>6376.6202231835668</v>
      </c>
      <c r="N405">
        <f>SQRT(User_Model_Calcs!M405^2+Sat_Data!$B$3^2-2*User_Model_Calcs!M405*Sat_Data!$B$3*COS(RADIANS(L405))*COS(RADIANS(I405)))</f>
        <v>36504.348024201892</v>
      </c>
      <c r="O405">
        <f>DEGREES(ACOS(((Earth_Data!$B$1+Sat_Data!$B$2)/User_Model_Calcs!N405)*SQRT(1-COS(RADIANS(User_Model_Calcs!I405))^2*COS(RADIANS(User_Model_Calcs!B405))^2)))</f>
        <v>60.279320047929303</v>
      </c>
      <c r="P405">
        <f t="shared" si="40"/>
        <v>54.234228726254244</v>
      </c>
    </row>
    <row r="406" spans="1:16" x14ac:dyDescent="0.25">
      <c r="A406">
        <v>145.56988612988252</v>
      </c>
      <c r="B406">
        <v>-15.043001641983723</v>
      </c>
      <c r="C406">
        <v>4700</v>
      </c>
      <c r="D406">
        <f t="shared" ca="1" si="39"/>
        <v>1.2</v>
      </c>
      <c r="E406" s="1">
        <v>0.65</v>
      </c>
      <c r="F406">
        <v>19.899999999999999</v>
      </c>
      <c r="G406">
        <f t="shared" ca="1" si="41"/>
        <v>46.089820015575185</v>
      </c>
      <c r="H406">
        <f t="shared" ca="1" si="42"/>
        <v>15.882269201395397</v>
      </c>
      <c r="I406">
        <f>User_Model_Calcs!A406-Sat_Data!$B$5</f>
        <v>35.569886129882519</v>
      </c>
      <c r="J406">
        <f>(Earth_Data!$B$1/SQRT(1-Earth_Data!$B$2^2*SIN(RADIANS(User_Model_Calcs!B406))^2))*COS(RADIANS(User_Model_Calcs!B406))</f>
        <v>6160.9588058984573</v>
      </c>
      <c r="K406">
        <f>((Earth_Data!$B$1*(1-Earth_Data!$B$2^2))/SQRT(1-Earth_Data!$B$2^2*SIN(RADIANS(User_Model_Calcs!B406))^2))*SIN(RADIANS(User_Model_Calcs!B406))</f>
        <v>-1644.6961961220966</v>
      </c>
      <c r="L406">
        <f t="shared" si="43"/>
        <v>-14.946817331187841</v>
      </c>
      <c r="M406">
        <f t="shared" si="44"/>
        <v>6376.7106713035237</v>
      </c>
      <c r="N406">
        <f>SQRT(User_Model_Calcs!M406^2+Sat_Data!$B$3^2-2*User_Model_Calcs!M406*Sat_Data!$B$3*COS(RADIANS(L406))*COS(RADIANS(I406)))</f>
        <v>37361.442493538765</v>
      </c>
      <c r="O406">
        <f>DEGREES(ACOS(((Earth_Data!$B$1+Sat_Data!$B$2)/User_Model_Calcs!N406)*SQRT(1-COS(RADIANS(User_Model_Calcs!I406))^2*COS(RADIANS(User_Model_Calcs!B406))^2)))</f>
        <v>45.703765822823954</v>
      </c>
      <c r="P406">
        <f t="shared" si="40"/>
        <v>70.052648599867581</v>
      </c>
    </row>
    <row r="407" spans="1:16" x14ac:dyDescent="0.25">
      <c r="A407">
        <v>111.62695311280474</v>
      </c>
      <c r="B407">
        <v>-14.010902035371181</v>
      </c>
      <c r="C407">
        <v>950</v>
      </c>
      <c r="D407">
        <f t="shared" ca="1" si="39"/>
        <v>0.75</v>
      </c>
      <c r="E407" s="1">
        <v>0.65</v>
      </c>
      <c r="F407">
        <v>19.899999999999999</v>
      </c>
      <c r="G407">
        <f t="shared" ca="1" si="41"/>
        <v>42.007420362456692</v>
      </c>
      <c r="H407">
        <f t="shared" ca="1" si="42"/>
        <v>22.720942585539945</v>
      </c>
      <c r="I407">
        <f>User_Model_Calcs!A407-Sat_Data!$B$5</f>
        <v>1.6269531128047419</v>
      </c>
      <c r="J407">
        <f>(Earth_Data!$B$1/SQRT(1-Earth_Data!$B$2^2*SIN(RADIANS(User_Model_Calcs!B407))^2))*COS(RADIANS(User_Model_Calcs!B407))</f>
        <v>6189.6028001807217</v>
      </c>
      <c r="K407">
        <f>((Earth_Data!$B$1*(1-Earth_Data!$B$2^2))/SQRT(1-Earth_Data!$B$2^2*SIN(RADIANS(User_Model_Calcs!B407))^2))*SIN(RADIANS(User_Model_Calcs!B407))</f>
        <v>-1534.1526896803821</v>
      </c>
      <c r="L407">
        <f t="shared" si="43"/>
        <v>-13.920765334075744</v>
      </c>
      <c r="M407">
        <f t="shared" si="44"/>
        <v>6376.8963688661734</v>
      </c>
      <c r="N407">
        <f>SQRT(User_Model_Calcs!M407^2+Sat_Data!$B$3^2-2*User_Model_Calcs!M407*Sat_Data!$B$3*COS(RADIANS(L407))*COS(RADIANS(I407)))</f>
        <v>36010.15646479166</v>
      </c>
      <c r="O407">
        <f>DEGREES(ACOS(((Earth_Data!$B$1+Sat_Data!$B$2)/User_Model_Calcs!N407)*SQRT(1-COS(RADIANS(User_Model_Calcs!I407))^2*COS(RADIANS(User_Model_Calcs!B407))^2)))</f>
        <v>73.42258457647651</v>
      </c>
      <c r="P407">
        <f t="shared" si="40"/>
        <v>6.6912096476133893</v>
      </c>
    </row>
    <row r="408" spans="1:16" x14ac:dyDescent="0.25">
      <c r="A408">
        <v>109.82447813209761</v>
      </c>
      <c r="B408">
        <v>-13.238358532122774</v>
      </c>
      <c r="C408">
        <v>400</v>
      </c>
      <c r="D408">
        <f t="shared" ca="1" si="39"/>
        <v>0.75</v>
      </c>
      <c r="E408" s="1">
        <v>0.65</v>
      </c>
      <c r="F408">
        <v>19.899999999999999</v>
      </c>
      <c r="G408">
        <f t="shared" ca="1" si="41"/>
        <v>42.007420362456692</v>
      </c>
      <c r="H408">
        <f t="shared" ca="1" si="42"/>
        <v>21.143325050638357</v>
      </c>
      <c r="I408">
        <f>User_Model_Calcs!A408-Sat_Data!$B$5</f>
        <v>-0.17552186790238977</v>
      </c>
      <c r="J408">
        <f>(Earth_Data!$B$1/SQRT(1-Earth_Data!$B$2^2*SIN(RADIANS(User_Model_Calcs!B408))^2))*COS(RADIANS(User_Model_Calcs!B408))</f>
        <v>6209.7362185011752</v>
      </c>
      <c r="K408">
        <f>((Earth_Data!$B$1*(1-Earth_Data!$B$2^2))/SQRT(1-Earth_Data!$B$2^2*SIN(RADIANS(User_Model_Calcs!B408))^2))*SIN(RADIANS(User_Model_Calcs!B408))</f>
        <v>-1451.0873926799243</v>
      </c>
      <c r="L408">
        <f t="shared" si="43"/>
        <v>-13.152824873098405</v>
      </c>
      <c r="M408">
        <f t="shared" si="44"/>
        <v>6377.0274050344096</v>
      </c>
      <c r="N408">
        <f>SQRT(User_Model_Calcs!M408^2+Sat_Data!$B$3^2-2*User_Model_Calcs!M408*Sat_Data!$B$3*COS(RADIANS(L408))*COS(RADIANS(I408)))</f>
        <v>35983.70830060797</v>
      </c>
      <c r="O408">
        <f>DEGREES(ACOS(((Earth_Data!$B$1+Sat_Data!$B$2)/User_Model_Calcs!N408)*SQRT(1-COS(RADIANS(User_Model_Calcs!I408))^2*COS(RADIANS(User_Model_Calcs!B408))^2)))</f>
        <v>74.43341696507494</v>
      </c>
      <c r="P408">
        <f t="shared" si="40"/>
        <v>0.76641897501037359</v>
      </c>
    </row>
    <row r="409" spans="1:16" x14ac:dyDescent="0.25">
      <c r="A409">
        <v>145.14150381418938</v>
      </c>
      <c r="B409">
        <v>-14.614057317591577</v>
      </c>
      <c r="C409">
        <v>4700</v>
      </c>
      <c r="D409">
        <f t="shared" ca="1" si="39"/>
        <v>3</v>
      </c>
      <c r="E409" s="1">
        <v>0.65</v>
      </c>
      <c r="F409">
        <v>19.899999999999999</v>
      </c>
      <c r="G409">
        <f t="shared" ca="1" si="41"/>
        <v>54.048620189015942</v>
      </c>
      <c r="H409">
        <f t="shared" ca="1" si="42"/>
        <v>22.762355029228431</v>
      </c>
      <c r="I409">
        <f>User_Model_Calcs!A409-Sat_Data!$B$5</f>
        <v>35.141503814189377</v>
      </c>
      <c r="J409">
        <f>(Earth_Data!$B$1/SQRT(1-Earth_Data!$B$2^2*SIN(RADIANS(User_Model_Calcs!B409))^2))*COS(RADIANS(User_Model_Calcs!B409))</f>
        <v>6173.1054489372373</v>
      </c>
      <c r="K409">
        <f>((Earth_Data!$B$1*(1-Earth_Data!$B$2^2))/SQRT(1-Earth_Data!$B$2^2*SIN(RADIANS(User_Model_Calcs!B409))^2))*SIN(RADIANS(User_Model_Calcs!B409))</f>
        <v>-1598.8155168019159</v>
      </c>
      <c r="L409">
        <f t="shared" si="43"/>
        <v>-14.520371831271515</v>
      </c>
      <c r="M409">
        <f t="shared" si="44"/>
        <v>6376.7893128489977</v>
      </c>
      <c r="N409">
        <f>SQRT(User_Model_Calcs!M409^2+Sat_Data!$B$3^2-2*User_Model_Calcs!M409*Sat_Data!$B$3*COS(RADIANS(L409))*COS(RADIANS(I409)))</f>
        <v>37320.142558662243</v>
      </c>
      <c r="O409">
        <f>DEGREES(ACOS(((Earth_Data!$B$1+Sat_Data!$B$2)/User_Model_Calcs!N409)*SQRT(1-COS(RADIANS(User_Model_Calcs!I409))^2*COS(RADIANS(User_Model_Calcs!B409))^2)))</f>
        <v>46.304759525992182</v>
      </c>
      <c r="P409">
        <f t="shared" si="40"/>
        <v>70.280085511560827</v>
      </c>
    </row>
    <row r="410" spans="1:16" x14ac:dyDescent="0.25">
      <c r="A410">
        <v>114.09699999999999</v>
      </c>
      <c r="B410">
        <v>-15.257999999999999</v>
      </c>
      <c r="C410">
        <v>625</v>
      </c>
      <c r="D410">
        <f t="shared" ca="1" si="39"/>
        <v>0.75</v>
      </c>
      <c r="E410" s="1">
        <v>0.65</v>
      </c>
      <c r="F410">
        <v>19.899999999999999</v>
      </c>
      <c r="G410">
        <f t="shared" ca="1" si="41"/>
        <v>42.007420362456692</v>
      </c>
      <c r="H410">
        <f t="shared" ca="1" si="42"/>
        <v>14.047448144216736</v>
      </c>
      <c r="I410">
        <f>User_Model_Calcs!A410-Sat_Data!$B$5</f>
        <v>4.0969999999999942</v>
      </c>
      <c r="J410">
        <f>(Earth_Data!$B$1/SQRT(1-Earth_Data!$B$2^2*SIN(RADIANS(User_Model_Calcs!B410))^2))*COS(RADIANS(User_Model_Calcs!B410))</f>
        <v>6154.7412663470868</v>
      </c>
      <c r="K410">
        <f>((Earth_Data!$B$1*(1-Earth_Data!$B$2^2))/SQRT(1-Earth_Data!$B$2^2*SIN(RADIANS(User_Model_Calcs!B410))^2))*SIN(RADIANS(User_Model_Calcs!B410))</f>
        <v>-1667.6589305322611</v>
      </c>
      <c r="L410">
        <f t="shared" si="43"/>
        <v>-15.16057121916511</v>
      </c>
      <c r="M410">
        <f t="shared" si="44"/>
        <v>6376.6704763739945</v>
      </c>
      <c r="N410">
        <f>SQRT(User_Model_Calcs!M410^2+Sat_Data!$B$3^2-2*User_Model_Calcs!M410*Sat_Data!$B$3*COS(RADIANS(L410))*COS(RADIANS(I410)))</f>
        <v>36066.386328701308</v>
      </c>
      <c r="O410">
        <f>DEGREES(ACOS(((Earth_Data!$B$1+Sat_Data!$B$2)/User_Model_Calcs!N410)*SQRT(1-COS(RADIANS(User_Model_Calcs!I410))^2*COS(RADIANS(User_Model_Calcs!B410))^2)))</f>
        <v>71.455748490781701</v>
      </c>
      <c r="P410">
        <f t="shared" si="40"/>
        <v>15.225880826058033</v>
      </c>
    </row>
    <row r="411" spans="1:16" x14ac:dyDescent="0.25">
      <c r="A411">
        <v>114.09</v>
      </c>
      <c r="B411">
        <v>-15.243</v>
      </c>
      <c r="C411">
        <v>375</v>
      </c>
      <c r="D411">
        <f t="shared" ca="1" si="39"/>
        <v>1.2</v>
      </c>
      <c r="E411" s="1">
        <v>0.65</v>
      </c>
      <c r="F411">
        <v>19.899999999999999</v>
      </c>
      <c r="G411">
        <f t="shared" ca="1" si="41"/>
        <v>46.089820015575185</v>
      </c>
      <c r="H411">
        <f t="shared" ca="1" si="42"/>
        <v>15.148813957898444</v>
      </c>
      <c r="I411">
        <f>User_Model_Calcs!A411-Sat_Data!$B$5</f>
        <v>4.0900000000000034</v>
      </c>
      <c r="J411">
        <f>(Earth_Data!$B$1/SQRT(1-Earth_Data!$B$2^2*SIN(RADIANS(User_Model_Calcs!B411))^2))*COS(RADIANS(User_Model_Calcs!B411))</f>
        <v>6155.1778510471459</v>
      </c>
      <c r="K411">
        <f>((Earth_Data!$B$1*(1-Earth_Data!$B$2^2))/SQRT(1-Earth_Data!$B$2^2*SIN(RADIANS(User_Model_Calcs!B411))^2))*SIN(RADIANS(User_Model_Calcs!B411))</f>
        <v>-1666.0576114606504</v>
      </c>
      <c r="L411">
        <f t="shared" si="43"/>
        <v>-15.145657867594863</v>
      </c>
      <c r="M411">
        <f t="shared" si="44"/>
        <v>6376.6732974747365</v>
      </c>
      <c r="N411">
        <f>SQRT(User_Model_Calcs!M411^2+Sat_Data!$B$3^2-2*User_Model_Calcs!M411*Sat_Data!$B$3*COS(RADIANS(L411))*COS(RADIANS(I411)))</f>
        <v>36065.814972494474</v>
      </c>
      <c r="O411">
        <f>DEGREES(ACOS(((Earth_Data!$B$1+Sat_Data!$B$2)/User_Model_Calcs!N411)*SQRT(1-COS(RADIANS(User_Model_Calcs!I411))^2*COS(RADIANS(User_Model_Calcs!B411))^2)))</f>
        <v>71.474722369520933</v>
      </c>
      <c r="P411">
        <f t="shared" si="40"/>
        <v>15.214913385629854</v>
      </c>
    </row>
    <row r="412" spans="1:16" x14ac:dyDescent="0.25">
      <c r="A412">
        <v>124.556</v>
      </c>
      <c r="B412">
        <v>-15.221</v>
      </c>
      <c r="C412">
        <v>950</v>
      </c>
      <c r="D412">
        <f t="shared" ca="1" si="39"/>
        <v>0.75</v>
      </c>
      <c r="E412" s="1">
        <v>0.65</v>
      </c>
      <c r="F412">
        <v>19.899999999999999</v>
      </c>
      <c r="G412">
        <f t="shared" ca="1" si="41"/>
        <v>42.007420362456692</v>
      </c>
      <c r="H412">
        <f t="shared" ca="1" si="42"/>
        <v>17.719477456696794</v>
      </c>
      <c r="I412">
        <f>User_Model_Calcs!A412-Sat_Data!$B$5</f>
        <v>14.555999999999997</v>
      </c>
      <c r="J412">
        <f>(Earth_Data!$B$1/SQRT(1-Earth_Data!$B$2^2*SIN(RADIANS(User_Model_Calcs!B412))^2))*COS(RADIANS(User_Model_Calcs!B412))</f>
        <v>6155.8174158558541</v>
      </c>
      <c r="K412">
        <f>((Earth_Data!$B$1*(1-Earth_Data!$B$2^2))/SQRT(1-Earth_Data!$B$2^2*SIN(RADIANS(User_Model_Calcs!B412))^2))*SIN(RADIANS(User_Model_Calcs!B412))</f>
        <v>-1663.7088073990019</v>
      </c>
      <c r="L412">
        <f t="shared" si="43"/>
        <v>-15.12378499980799</v>
      </c>
      <c r="M412">
        <f t="shared" si="44"/>
        <v>6376.6774305410217</v>
      </c>
      <c r="N412">
        <f>SQRT(User_Model_Calcs!M412^2+Sat_Data!$B$3^2-2*User_Model_Calcs!M412*Sat_Data!$B$3*COS(RADIANS(L412))*COS(RADIANS(I412)))</f>
        <v>36277.118957231818</v>
      </c>
      <c r="O412">
        <f>DEGREES(ACOS(((Earth_Data!$B$1+Sat_Data!$B$2)/User_Model_Calcs!N412)*SQRT(1-COS(RADIANS(User_Model_Calcs!I412))^2*COS(RADIANS(User_Model_Calcs!B412))^2)))</f>
        <v>65.455074025051317</v>
      </c>
      <c r="P412">
        <f t="shared" si="40"/>
        <v>44.683764327108278</v>
      </c>
    </row>
    <row r="413" spans="1:16" x14ac:dyDescent="0.25">
      <c r="A413">
        <v>145.32479198385735</v>
      </c>
      <c r="B413">
        <v>-14.656319542327962</v>
      </c>
      <c r="C413">
        <v>4700</v>
      </c>
      <c r="D413">
        <f t="shared" ca="1" si="39"/>
        <v>3</v>
      </c>
      <c r="E413" s="1">
        <v>0.65</v>
      </c>
      <c r="F413">
        <v>19.899999999999999</v>
      </c>
      <c r="G413">
        <f t="shared" ca="1" si="41"/>
        <v>54.048620189015942</v>
      </c>
      <c r="H413">
        <f t="shared" ca="1" si="42"/>
        <v>18.148027924573825</v>
      </c>
      <c r="I413">
        <f>User_Model_Calcs!A413-Sat_Data!$B$5</f>
        <v>35.324791983857352</v>
      </c>
      <c r="J413">
        <f>(Earth_Data!$B$1/SQRT(1-Earth_Data!$B$2^2*SIN(RADIANS(User_Model_Calcs!B413))^2))*COS(RADIANS(User_Model_Calcs!B413))</f>
        <v>6171.9239650614927</v>
      </c>
      <c r="K413">
        <f>((Earth_Data!$B$1*(1-Earth_Data!$B$2^2))/SQRT(1-Earth_Data!$B$2^2*SIN(RADIANS(User_Model_Calcs!B413))^2))*SIN(RADIANS(User_Model_Calcs!B413))</f>
        <v>-1603.3399101461671</v>
      </c>
      <c r="L413">
        <f t="shared" si="43"/>
        <v>-14.562386922847589</v>
      </c>
      <c r="M413">
        <f t="shared" si="44"/>
        <v>6376.781656758204</v>
      </c>
      <c r="N413">
        <f>SQRT(User_Model_Calcs!M413^2+Sat_Data!$B$3^2-2*User_Model_Calcs!M413*Sat_Data!$B$3*COS(RADIANS(L413))*COS(RADIANS(I413)))</f>
        <v>37334.098931506662</v>
      </c>
      <c r="O413">
        <f>DEGREES(ACOS(((Earth_Data!$B$1+Sat_Data!$B$2)/User_Model_Calcs!N413)*SQRT(1-COS(RADIANS(User_Model_Calcs!I413))^2*COS(RADIANS(User_Model_Calcs!B413))^2)))</f>
        <v>46.101174977515484</v>
      </c>
      <c r="P413">
        <f t="shared" si="40"/>
        <v>70.352117432630351</v>
      </c>
    </row>
    <row r="414" spans="1:16" x14ac:dyDescent="0.25">
      <c r="A414">
        <v>115.56952672568445</v>
      </c>
      <c r="B414">
        <v>-18.754033445484765</v>
      </c>
      <c r="C414">
        <v>6250</v>
      </c>
      <c r="D414">
        <f t="shared" ca="1" si="39"/>
        <v>1.2</v>
      </c>
      <c r="E414" s="1">
        <v>0.65</v>
      </c>
      <c r="F414">
        <v>19.899999999999999</v>
      </c>
      <c r="G414">
        <f t="shared" ca="1" si="41"/>
        <v>46.089820015575185</v>
      </c>
      <c r="H414">
        <f t="shared" ca="1" si="42"/>
        <v>20.443322870944897</v>
      </c>
      <c r="I414">
        <f>User_Model_Calcs!A414-Sat_Data!$B$5</f>
        <v>5.5695267256844545</v>
      </c>
      <c r="J414">
        <f>(Earth_Data!$B$1/SQRT(1-Earth_Data!$B$2^2*SIN(RADIANS(User_Model_Calcs!B414))^2))*COS(RADIANS(User_Model_Calcs!B414))</f>
        <v>6041.5993079511281</v>
      </c>
      <c r="K414">
        <f>((Earth_Data!$B$1*(1-Earth_Data!$B$2^2))/SQRT(1-Earth_Data!$B$2^2*SIN(RADIANS(User_Model_Calcs!B414))^2))*SIN(RADIANS(User_Model_Calcs!B414))</f>
        <v>-2037.5883512657563</v>
      </c>
      <c r="L414">
        <f t="shared" si="43"/>
        <v>-18.637180835269405</v>
      </c>
      <c r="M414">
        <f t="shared" si="44"/>
        <v>6375.9460856448159</v>
      </c>
      <c r="N414">
        <f>SQRT(User_Model_Calcs!M414^2+Sat_Data!$B$3^2-2*User_Model_Calcs!M414*Sat_Data!$B$3*COS(RADIANS(L414))*COS(RADIANS(I414)))</f>
        <v>36213.186481790486</v>
      </c>
      <c r="O414">
        <f>DEGREES(ACOS(((Earth_Data!$B$1+Sat_Data!$B$2)/User_Model_Calcs!N414)*SQRT(1-COS(RADIANS(User_Model_Calcs!I414))^2*COS(RADIANS(User_Model_Calcs!B414))^2)))</f>
        <v>67.087031845461667</v>
      </c>
      <c r="P414">
        <f t="shared" si="40"/>
        <v>16.872730940345619</v>
      </c>
    </row>
    <row r="415" spans="1:16" x14ac:dyDescent="0.25">
      <c r="A415">
        <v>119.977</v>
      </c>
      <c r="B415">
        <v>-14.86</v>
      </c>
      <c r="C415">
        <v>625</v>
      </c>
      <c r="D415">
        <f t="shared" ca="1" si="39"/>
        <v>3</v>
      </c>
      <c r="E415" s="1">
        <v>0.65</v>
      </c>
      <c r="F415">
        <v>19.899999999999999</v>
      </c>
      <c r="G415">
        <f t="shared" ca="1" si="41"/>
        <v>54.048620189015942</v>
      </c>
      <c r="H415">
        <f t="shared" ca="1" si="42"/>
        <v>23.553567661326042</v>
      </c>
      <c r="I415">
        <f>User_Model_Calcs!A415-Sat_Data!$B$5</f>
        <v>9.9770000000000039</v>
      </c>
      <c r="J415">
        <f>(Earth_Data!$B$1/SQRT(1-Earth_Data!$B$2^2*SIN(RADIANS(User_Model_Calcs!B415))^2))*COS(RADIANS(User_Model_Calcs!B415))</f>
        <v>6166.183024692662</v>
      </c>
      <c r="K415">
        <f>((Earth_Data!$B$1*(1-Earth_Data!$B$2^2))/SQRT(1-Earth_Data!$B$2^2*SIN(RADIANS(User_Model_Calcs!B415))^2))*SIN(RADIANS(User_Model_Calcs!B415))</f>
        <v>-1625.1329225650982</v>
      </c>
      <c r="L415">
        <f t="shared" si="43"/>
        <v>-14.764879187066461</v>
      </c>
      <c r="M415">
        <f t="shared" si="44"/>
        <v>6376.7444758287847</v>
      </c>
      <c r="N415">
        <f>SQRT(User_Model_Calcs!M415^2+Sat_Data!$B$3^2-2*User_Model_Calcs!M415*Sat_Data!$B$3*COS(RADIANS(L415))*COS(RADIANS(I415)))</f>
        <v>36143.567583554235</v>
      </c>
      <c r="O415">
        <f>DEGREES(ACOS(((Earth_Data!$B$1+Sat_Data!$B$2)/User_Model_Calcs!N415)*SQRT(1-COS(RADIANS(User_Model_Calcs!I415))^2*COS(RADIANS(User_Model_Calcs!B415))^2)))</f>
        <v>69.064977530529163</v>
      </c>
      <c r="P415">
        <f t="shared" si="40"/>
        <v>34.447519346657103</v>
      </c>
    </row>
    <row r="416" spans="1:16" x14ac:dyDescent="0.25">
      <c r="A416">
        <v>159.69999999999999</v>
      </c>
      <c r="B416">
        <v>-14.754</v>
      </c>
      <c r="C416">
        <v>375</v>
      </c>
      <c r="D416">
        <f t="shared" ca="1" si="39"/>
        <v>1.2</v>
      </c>
      <c r="E416" s="1">
        <v>0.65</v>
      </c>
      <c r="F416">
        <v>19.899999999999999</v>
      </c>
      <c r="G416">
        <f t="shared" ca="1" si="41"/>
        <v>46.089820015575185</v>
      </c>
      <c r="H416">
        <f t="shared" ca="1" si="42"/>
        <v>16.07818338415591</v>
      </c>
      <c r="I416">
        <f>User_Model_Calcs!A416-Sat_Data!$B$5</f>
        <v>49.699999999999989</v>
      </c>
      <c r="J416">
        <f>(Earth_Data!$B$1/SQRT(1-Earth_Data!$B$2^2*SIN(RADIANS(User_Model_Calcs!B416))^2))*COS(RADIANS(User_Model_Calcs!B416))</f>
        <v>6169.180422740239</v>
      </c>
      <c r="K416">
        <f>((Earth_Data!$B$1*(1-Earth_Data!$B$2^2))/SQRT(1-Earth_Data!$B$2^2*SIN(RADIANS(User_Model_Calcs!B416))^2))*SIN(RADIANS(User_Model_Calcs!B416))</f>
        <v>-1613.7938358275185</v>
      </c>
      <c r="L416">
        <f t="shared" si="43"/>
        <v>-14.659496959269235</v>
      </c>
      <c r="M416">
        <f t="shared" si="44"/>
        <v>6376.7638840462278</v>
      </c>
      <c r="N416">
        <f>SQRT(User_Model_Calcs!M416^2+Sat_Data!$B$3^2-2*User_Model_Calcs!M416*Sat_Data!$B$3*COS(RADIANS(L416))*COS(RADIANS(I416)))</f>
        <v>38496.678426863058</v>
      </c>
      <c r="O416">
        <f>DEGREES(ACOS(((Earth_Data!$B$1+Sat_Data!$B$2)/User_Model_Calcs!N416)*SQRT(1-COS(RADIANS(User_Model_Calcs!I416))^2*COS(RADIANS(User_Model_Calcs!B416))^2)))</f>
        <v>31.286035989486077</v>
      </c>
      <c r="P416">
        <f t="shared" si="40"/>
        <v>77.812712993214248</v>
      </c>
    </row>
    <row r="417" spans="1:16" x14ac:dyDescent="0.25">
      <c r="A417">
        <v>115.79300000000001</v>
      </c>
      <c r="B417">
        <v>-14.750999999999999</v>
      </c>
      <c r="C417">
        <v>2500</v>
      </c>
      <c r="D417">
        <f t="shared" ca="1" si="39"/>
        <v>1.2</v>
      </c>
      <c r="E417" s="1">
        <v>0.65</v>
      </c>
      <c r="F417">
        <v>19.899999999999999</v>
      </c>
      <c r="G417">
        <f t="shared" ca="1" si="41"/>
        <v>46.089820015575185</v>
      </c>
      <c r="H417">
        <f t="shared" ca="1" si="42"/>
        <v>20.662722854293602</v>
      </c>
      <c r="I417">
        <f>User_Model_Calcs!A417-Sat_Data!$B$5</f>
        <v>5.7930000000000064</v>
      </c>
      <c r="J417">
        <f>(Earth_Data!$B$1/SQRT(1-Earth_Data!$B$2^2*SIN(RADIANS(User_Model_Calcs!B417))^2))*COS(RADIANS(User_Model_Calcs!B417))</f>
        <v>6169.2649490768281</v>
      </c>
      <c r="K417">
        <f>((Earth_Data!$B$1*(1-Earth_Data!$B$2^2))/SQRT(1-Earth_Data!$B$2^2*SIN(RADIANS(User_Model_Calcs!B417))^2))*SIN(RADIANS(User_Model_Calcs!B417))</f>
        <v>-1613.4728391991277</v>
      </c>
      <c r="L417">
        <f t="shared" si="43"/>
        <v>-14.656514462090286</v>
      </c>
      <c r="M417">
        <f t="shared" si="44"/>
        <v>6376.764431491978</v>
      </c>
      <c r="N417">
        <f>SQRT(User_Model_Calcs!M417^2+Sat_Data!$B$3^2-2*User_Model_Calcs!M417*Sat_Data!$B$3*COS(RADIANS(L417))*COS(RADIANS(I417)))</f>
        <v>36067.869125477526</v>
      </c>
      <c r="O417">
        <f>DEGREES(ACOS(((Earth_Data!$B$1+Sat_Data!$B$2)/User_Model_Calcs!N417)*SQRT(1-COS(RADIANS(User_Model_Calcs!I417))^2*COS(RADIANS(User_Model_Calcs!B417))^2)))</f>
        <v>71.41102601672327</v>
      </c>
      <c r="P417">
        <f t="shared" si="40"/>
        <v>21.724808101051813</v>
      </c>
    </row>
    <row r="418" spans="1:16" x14ac:dyDescent="0.25">
      <c r="A418">
        <v>112.92149574419945</v>
      </c>
      <c r="B418">
        <v>-16.891854195916817</v>
      </c>
      <c r="C418">
        <v>6250</v>
      </c>
      <c r="D418">
        <f t="shared" ca="1" si="39"/>
        <v>0.75</v>
      </c>
      <c r="E418" s="1">
        <v>0.65</v>
      </c>
      <c r="F418">
        <v>19.899999999999999</v>
      </c>
      <c r="G418">
        <f t="shared" ca="1" si="41"/>
        <v>42.007420362456692</v>
      </c>
      <c r="H418">
        <f t="shared" ca="1" si="42"/>
        <v>23.571687700155152</v>
      </c>
      <c r="I418">
        <f>User_Model_Calcs!A418-Sat_Data!$B$5</f>
        <v>2.9214957441994471</v>
      </c>
      <c r="J418">
        <f>(Earth_Data!$B$1/SQRT(1-Earth_Data!$B$2^2*SIN(RADIANS(User_Model_Calcs!B418))^2))*COS(RADIANS(User_Model_Calcs!B418))</f>
        <v>6104.6799900438473</v>
      </c>
      <c r="K418">
        <f>((Earth_Data!$B$1*(1-Earth_Data!$B$2^2))/SQRT(1-Earth_Data!$B$2^2*SIN(RADIANS(User_Model_Calcs!B418))^2))*SIN(RADIANS(User_Model_Calcs!B418))</f>
        <v>-1841.3853513154063</v>
      </c>
      <c r="L418">
        <f t="shared" si="43"/>
        <v>-16.785150923870141</v>
      </c>
      <c r="M418">
        <f t="shared" si="44"/>
        <v>6376.3483117596943</v>
      </c>
      <c r="N418">
        <f>SQRT(User_Model_Calcs!M418^2+Sat_Data!$B$3^2-2*User_Model_Calcs!M418*Sat_Data!$B$3*COS(RADIANS(L418))*COS(RADIANS(I418)))</f>
        <v>36115.708979254217</v>
      </c>
      <c r="O418">
        <f>DEGREES(ACOS(((Earth_Data!$B$1+Sat_Data!$B$2)/User_Model_Calcs!N418)*SQRT(1-COS(RADIANS(User_Model_Calcs!I418))^2*COS(RADIANS(User_Model_Calcs!B418))^2)))</f>
        <v>69.8808689820887</v>
      </c>
      <c r="P418">
        <f t="shared" si="40"/>
        <v>9.961613925148967</v>
      </c>
    </row>
    <row r="419" spans="1:16" x14ac:dyDescent="0.25">
      <c r="A419">
        <v>110.93186167443403</v>
      </c>
      <c r="B419">
        <v>-16.043471189072601</v>
      </c>
      <c r="C419">
        <v>400</v>
      </c>
      <c r="D419">
        <f t="shared" ca="1" si="39"/>
        <v>0.75</v>
      </c>
      <c r="E419" s="1">
        <v>0.65</v>
      </c>
      <c r="F419">
        <v>19.899999999999999</v>
      </c>
      <c r="G419">
        <f t="shared" ca="1" si="41"/>
        <v>42.007420362456692</v>
      </c>
      <c r="H419">
        <f t="shared" ca="1" si="42"/>
        <v>16.929870582420854</v>
      </c>
      <c r="I419">
        <f>User_Model_Calcs!A419-Sat_Data!$B$5</f>
        <v>0.93186167443403178</v>
      </c>
      <c r="J419">
        <f>(Earth_Data!$B$1/SQRT(1-Earth_Data!$B$2^2*SIN(RADIANS(User_Model_Calcs!B419))^2))*COS(RADIANS(User_Model_Calcs!B419))</f>
        <v>6131.2937636347515</v>
      </c>
      <c r="K419">
        <f>((Earth_Data!$B$1*(1-Earth_Data!$B$2^2))/SQRT(1-Earth_Data!$B$2^2*SIN(RADIANS(User_Model_Calcs!B419))^2))*SIN(RADIANS(User_Model_Calcs!B419))</f>
        <v>-1751.3522245105066</v>
      </c>
      <c r="L419">
        <f t="shared" si="43"/>
        <v>-15.941542645857254</v>
      </c>
      <c r="M419">
        <f t="shared" si="44"/>
        <v>6376.5192566387104</v>
      </c>
      <c r="N419">
        <f>SQRT(User_Model_Calcs!M419^2+Sat_Data!$B$3^2-2*User_Model_Calcs!M419*Sat_Data!$B$3*COS(RADIANS(L419))*COS(RADIANS(I419)))</f>
        <v>36076.330533541615</v>
      </c>
      <c r="O419">
        <f>DEGREES(ACOS(((Earth_Data!$B$1+Sat_Data!$B$2)/User_Model_Calcs!N419)*SQRT(1-COS(RADIANS(User_Model_Calcs!I419))^2*COS(RADIANS(User_Model_Calcs!B419))^2)))</f>
        <v>71.124123002052613</v>
      </c>
      <c r="P419">
        <f t="shared" si="40"/>
        <v>3.3682435930315853</v>
      </c>
    </row>
    <row r="420" spans="1:16" x14ac:dyDescent="0.25">
      <c r="A420">
        <v>149.36199999999999</v>
      </c>
      <c r="B420">
        <v>-14.494999999999999</v>
      </c>
      <c r="C420">
        <v>950</v>
      </c>
      <c r="D420">
        <f t="shared" ca="1" si="39"/>
        <v>0.75</v>
      </c>
      <c r="E420" s="1">
        <v>0.65</v>
      </c>
      <c r="F420">
        <v>19.899999999999999</v>
      </c>
      <c r="G420">
        <f t="shared" ca="1" si="41"/>
        <v>42.007420362456692</v>
      </c>
      <c r="H420">
        <f t="shared" ca="1" si="42"/>
        <v>21.95369521137501</v>
      </c>
      <c r="I420">
        <f>User_Model_Calcs!A420-Sat_Data!$B$5</f>
        <v>39.361999999999995</v>
      </c>
      <c r="J420">
        <f>(Earth_Data!$B$1/SQRT(1-Earth_Data!$B$2^2*SIN(RADIANS(User_Model_Calcs!B420))^2))*COS(RADIANS(User_Model_Calcs!B420))</f>
        <v>6176.4158487086297</v>
      </c>
      <c r="K420">
        <f>((Earth_Data!$B$1*(1-Earth_Data!$B$2^2))/SQRT(1-Earth_Data!$B$2^2*SIN(RADIANS(User_Model_Calcs!B420))^2))*SIN(RADIANS(User_Model_Calcs!B420))</f>
        <v>-1586.0652219736817</v>
      </c>
      <c r="L420">
        <f t="shared" si="43"/>
        <v>-14.402011799753533</v>
      </c>
      <c r="M420">
        <f t="shared" si="44"/>
        <v>6376.8107722068689</v>
      </c>
      <c r="N420">
        <f>SQRT(User_Model_Calcs!M420^2+Sat_Data!$B$3^2-2*User_Model_Calcs!M420*Sat_Data!$B$3*COS(RADIANS(L420))*COS(RADIANS(I420)))</f>
        <v>37626.9006054196</v>
      </c>
      <c r="O420">
        <f>DEGREES(ACOS(((Earth_Data!$B$1+Sat_Data!$B$2)/User_Model_Calcs!N420)*SQRT(1-COS(RADIANS(User_Model_Calcs!I420))^2*COS(RADIANS(User_Model_Calcs!B420))^2)))</f>
        <v>42.008749293248847</v>
      </c>
      <c r="P420">
        <f t="shared" si="40"/>
        <v>73.031630909904734</v>
      </c>
    </row>
    <row r="421" spans="1:16" x14ac:dyDescent="0.25">
      <c r="A421">
        <v>146.83455290813785</v>
      </c>
      <c r="B421">
        <v>-13.560205375791746</v>
      </c>
      <c r="C421">
        <v>4700</v>
      </c>
      <c r="D421">
        <f t="shared" ca="1" si="39"/>
        <v>0.75</v>
      </c>
      <c r="E421" s="1">
        <v>0.65</v>
      </c>
      <c r="F421">
        <v>19.899999999999999</v>
      </c>
      <c r="G421">
        <f t="shared" ca="1" si="41"/>
        <v>42.007420362456692</v>
      </c>
      <c r="H421">
        <f t="shared" ca="1" si="42"/>
        <v>18.536089455911643</v>
      </c>
      <c r="I421">
        <f>User_Model_Calcs!A421-Sat_Data!$B$5</f>
        <v>36.834552908137852</v>
      </c>
      <c r="J421">
        <f>(Earth_Data!$B$1/SQRT(1-Earth_Data!$B$2^2*SIN(RADIANS(User_Model_Calcs!B421))^2))*COS(RADIANS(User_Model_Calcs!B421))</f>
        <v>6201.4847704188987</v>
      </c>
      <c r="K421">
        <f>((Earth_Data!$B$1*(1-Earth_Data!$B$2^2))/SQRT(1-Earth_Data!$B$2^2*SIN(RADIANS(User_Model_Calcs!B421))^2))*SIN(RADIANS(User_Model_Calcs!B421))</f>
        <v>-1485.72527008016</v>
      </c>
      <c r="L421">
        <f t="shared" si="43"/>
        <v>-13.47274637590675</v>
      </c>
      <c r="M421">
        <f t="shared" si="44"/>
        <v>6376.9736502429041</v>
      </c>
      <c r="N421">
        <f>SQRT(User_Model_Calcs!M421^2+Sat_Data!$B$3^2-2*User_Model_Calcs!M421*Sat_Data!$B$3*COS(RADIANS(L421))*COS(RADIANS(I421)))</f>
        <v>37415.485780631236</v>
      </c>
      <c r="O421">
        <f>DEGREES(ACOS(((Earth_Data!$B$1+Sat_Data!$B$2)/User_Model_Calcs!N421)*SQRT(1-COS(RADIANS(User_Model_Calcs!I421))^2*COS(RADIANS(User_Model_Calcs!B421))^2)))</f>
        <v>44.934122499228899</v>
      </c>
      <c r="P421">
        <f t="shared" si="40"/>
        <v>72.618588448084566</v>
      </c>
    </row>
    <row r="422" spans="1:16" x14ac:dyDescent="0.25">
      <c r="A422">
        <v>132.88800000000001</v>
      </c>
      <c r="B422">
        <v>-14.417</v>
      </c>
      <c r="C422">
        <v>375</v>
      </c>
      <c r="D422">
        <f t="shared" ca="1" si="39"/>
        <v>1.2</v>
      </c>
      <c r="E422" s="1">
        <v>0.65</v>
      </c>
      <c r="F422">
        <v>19.899999999999999</v>
      </c>
      <c r="G422">
        <f t="shared" ca="1" si="41"/>
        <v>46.089820015575185</v>
      </c>
      <c r="H422">
        <f t="shared" ca="1" si="42"/>
        <v>16.42980491490707</v>
      </c>
      <c r="I422">
        <f>User_Model_Calcs!A422-Sat_Data!$B$5</f>
        <v>22.888000000000005</v>
      </c>
      <c r="J422">
        <f>(Earth_Data!$B$1/SQRT(1-Earth_Data!$B$2^2*SIN(RADIANS(User_Model_Calcs!B422))^2))*COS(RADIANS(User_Model_Calcs!B422))</f>
        <v>6178.5702601410203</v>
      </c>
      <c r="K422">
        <f>((Earth_Data!$B$1*(1-Earth_Data!$B$2^2))/SQRT(1-Earth_Data!$B$2^2*SIN(RADIANS(User_Model_Calcs!B422))^2))*SIN(RADIANS(User_Model_Calcs!B422))</f>
        <v>-1577.7082612806798</v>
      </c>
      <c r="L422">
        <f t="shared" si="43"/>
        <v>-14.324469488238183</v>
      </c>
      <c r="M422">
        <f t="shared" si="44"/>
        <v>6376.8247441193162</v>
      </c>
      <c r="N422">
        <f>SQRT(User_Model_Calcs!M422^2+Sat_Data!$B$3^2-2*User_Model_Calcs!M422*Sat_Data!$B$3*COS(RADIANS(L422))*COS(RADIANS(I422)))</f>
        <v>36585.141344095216</v>
      </c>
      <c r="O422">
        <f>DEGREES(ACOS(((Earth_Data!$B$1+Sat_Data!$B$2)/User_Model_Calcs!N422)*SQRT(1-COS(RADIANS(User_Model_Calcs!I422))^2*COS(RADIANS(User_Model_Calcs!B422))^2)))</f>
        <v>58.641835897962359</v>
      </c>
      <c r="P422">
        <f t="shared" si="40"/>
        <v>59.469754646173982</v>
      </c>
    </row>
    <row r="423" spans="1:16" x14ac:dyDescent="0.25">
      <c r="A423">
        <v>111.07008859214569</v>
      </c>
      <c r="B423">
        <v>-17.638205335716574</v>
      </c>
      <c r="C423">
        <v>400</v>
      </c>
      <c r="D423">
        <f t="shared" ca="1" si="39"/>
        <v>3</v>
      </c>
      <c r="E423" s="1">
        <v>0.65</v>
      </c>
      <c r="F423">
        <v>19.899999999999999</v>
      </c>
      <c r="G423">
        <f t="shared" ca="1" si="41"/>
        <v>54.048620189015942</v>
      </c>
      <c r="H423">
        <f t="shared" ca="1" si="42"/>
        <v>15.661775712784141</v>
      </c>
      <c r="I423">
        <f>User_Model_Calcs!A423-Sat_Data!$B$5</f>
        <v>1.0700885921456944</v>
      </c>
      <c r="J423">
        <f>(Earth_Data!$B$1/SQRT(1-Earth_Data!$B$2^2*SIN(RADIANS(User_Model_Calcs!B423))^2))*COS(RADIANS(User_Model_Calcs!B423))</f>
        <v>6080.1650339676135</v>
      </c>
      <c r="K423">
        <f>((Earth_Data!$B$1*(1-Earth_Data!$B$2^2))/SQRT(1-Earth_Data!$B$2^2*SIN(RADIANS(User_Model_Calcs!B423))^2))*SIN(RADIANS(User_Model_Calcs!B423))</f>
        <v>-1920.2633226989303</v>
      </c>
      <c r="L423">
        <f t="shared" si="43"/>
        <v>-17.527378160195475</v>
      </c>
      <c r="M423">
        <f t="shared" si="44"/>
        <v>6376.1915018908521</v>
      </c>
      <c r="N423">
        <f>SQRT(User_Model_Calcs!M423^2+Sat_Data!$B$3^2-2*User_Model_Calcs!M423*Sat_Data!$B$3*COS(RADIANS(L423))*COS(RADIANS(I423)))</f>
        <v>36136.270999039225</v>
      </c>
      <c r="O423">
        <f>DEGREES(ACOS(((Earth_Data!$B$1+Sat_Data!$B$2)/User_Model_Calcs!N423)*SQRT(1-COS(RADIANS(User_Model_Calcs!I423))^2*COS(RADIANS(User_Model_Calcs!B423))^2)))</f>
        <v>69.258095081498169</v>
      </c>
      <c r="P423">
        <f t="shared" si="40"/>
        <v>3.527529235653895</v>
      </c>
    </row>
    <row r="424" spans="1:16" x14ac:dyDescent="0.25">
      <c r="A424">
        <v>151.291</v>
      </c>
      <c r="B424">
        <v>-14.359</v>
      </c>
      <c r="C424">
        <v>3750</v>
      </c>
      <c r="D424">
        <f t="shared" ca="1" si="39"/>
        <v>0.75</v>
      </c>
      <c r="E424" s="1">
        <v>0.65</v>
      </c>
      <c r="F424">
        <v>19.899999999999999</v>
      </c>
      <c r="G424">
        <f t="shared" ca="1" si="41"/>
        <v>42.007420362456692</v>
      </c>
      <c r="H424">
        <f t="shared" ca="1" si="42"/>
        <v>20.855699260205029</v>
      </c>
      <c r="I424">
        <f>User_Model_Calcs!A424-Sat_Data!$B$5</f>
        <v>41.290999999999997</v>
      </c>
      <c r="J424">
        <f>(Earth_Data!$B$1/SQRT(1-Earth_Data!$B$2^2*SIN(RADIANS(User_Model_Calcs!B424))^2))*COS(RADIANS(User_Model_Calcs!B424))</f>
        <v>6180.1648730370898</v>
      </c>
      <c r="K424">
        <f>((Earth_Data!$B$1*(1-Earth_Data!$B$2^2))/SQRT(1-Earth_Data!$B$2^2*SIN(RADIANS(User_Model_Calcs!B424))^2))*SIN(RADIANS(User_Model_Calcs!B424))</f>
        <v>-1571.4922496512504</v>
      </c>
      <c r="L424">
        <f t="shared" si="43"/>
        <v>-14.266810261647917</v>
      </c>
      <c r="M424">
        <f t="shared" si="44"/>
        <v>6376.8350887125416</v>
      </c>
      <c r="N424">
        <f>SQRT(User_Model_Calcs!M424^2+Sat_Data!$B$3^2-2*User_Model_Calcs!M424*Sat_Data!$B$3*COS(RADIANS(L424))*COS(RADIANS(I424)))</f>
        <v>37774.248867758957</v>
      </c>
      <c r="O424">
        <f>DEGREES(ACOS(((Earth_Data!$B$1+Sat_Data!$B$2)/User_Model_Calcs!N424)*SQRT(1-COS(RADIANS(User_Model_Calcs!I424))^2*COS(RADIANS(User_Model_Calcs!B424))^2)))</f>
        <v>40.059699665503537</v>
      </c>
      <c r="P424">
        <f t="shared" si="40"/>
        <v>74.231477789079392</v>
      </c>
    </row>
    <row r="425" spans="1:16" x14ac:dyDescent="0.25">
      <c r="A425">
        <v>114.48399999999999</v>
      </c>
      <c r="B425">
        <v>-14.351000000000001</v>
      </c>
      <c r="C425">
        <v>375</v>
      </c>
      <c r="D425">
        <f t="shared" ca="1" si="39"/>
        <v>1.2</v>
      </c>
      <c r="E425" s="1">
        <v>0.65</v>
      </c>
      <c r="F425">
        <v>19.899999999999999</v>
      </c>
      <c r="G425">
        <f t="shared" ca="1" si="41"/>
        <v>46.089820015575185</v>
      </c>
      <c r="H425">
        <f t="shared" ca="1" si="42"/>
        <v>14.941709275399745</v>
      </c>
      <c r="I425">
        <f>User_Model_Calcs!A425-Sat_Data!$B$5</f>
        <v>4.4839999999999947</v>
      </c>
      <c r="J425">
        <f>(Earth_Data!$B$1/SQRT(1-Earth_Data!$B$2^2*SIN(RADIANS(User_Model_Calcs!B425))^2))*COS(RADIANS(User_Model_Calcs!B425))</f>
        <v>6180.3843251891112</v>
      </c>
      <c r="K425">
        <f>((Earth_Data!$B$1*(1-Earth_Data!$B$2^2))/SQRT(1-Earth_Data!$B$2^2*SIN(RADIANS(User_Model_Calcs!B425))^2))*SIN(RADIANS(User_Model_Calcs!B425))</f>
        <v>-1570.6347445494609</v>
      </c>
      <c r="L425">
        <f t="shared" si="43"/>
        <v>-14.258857294302427</v>
      </c>
      <c r="M425">
        <f t="shared" si="44"/>
        <v>6376.8365125530081</v>
      </c>
      <c r="N425">
        <f>SQRT(User_Model_Calcs!M425^2+Sat_Data!$B$3^2-2*User_Model_Calcs!M425*Sat_Data!$B$3*COS(RADIANS(L425))*COS(RADIANS(I425)))</f>
        <v>36040.155310876849</v>
      </c>
      <c r="O425">
        <f>DEGREES(ACOS(((Earth_Data!$B$1+Sat_Data!$B$2)/User_Model_Calcs!N425)*SQRT(1-COS(RADIANS(User_Model_Calcs!I425))^2*COS(RADIANS(User_Model_Calcs!B425))^2)))</f>
        <v>72.349189535209234</v>
      </c>
      <c r="P425">
        <f t="shared" si="40"/>
        <v>17.556818050449085</v>
      </c>
    </row>
    <row r="426" spans="1:16" x14ac:dyDescent="0.25">
      <c r="A426">
        <v>146.12156818733902</v>
      </c>
      <c r="B426">
        <v>-13.923013376288356</v>
      </c>
      <c r="C426">
        <v>4700</v>
      </c>
      <c r="D426">
        <f t="shared" ca="1" si="39"/>
        <v>1.2</v>
      </c>
      <c r="E426" s="1">
        <v>0.65</v>
      </c>
      <c r="F426">
        <v>19.899999999999999</v>
      </c>
      <c r="G426">
        <f t="shared" ca="1" si="41"/>
        <v>46.089820015575185</v>
      </c>
      <c r="H426">
        <f t="shared" ca="1" si="42"/>
        <v>16.171302596268248</v>
      </c>
      <c r="I426">
        <f>User_Model_Calcs!A426-Sat_Data!$B$5</f>
        <v>36.121568187339022</v>
      </c>
      <c r="J426">
        <f>(Earth_Data!$B$1/SQRT(1-Earth_Data!$B$2^2*SIN(RADIANS(User_Model_Calcs!B426))^2))*COS(RADIANS(User_Model_Calcs!B426))</f>
        <v>6191.9497865753501</v>
      </c>
      <c r="K426">
        <f>((Earth_Data!$B$1*(1-Earth_Data!$B$2^2))/SQRT(1-Earth_Data!$B$2^2*SIN(RADIANS(User_Model_Calcs!B426))^2))*SIN(RADIANS(User_Model_Calcs!B426))</f>
        <v>-1524.7162614301901</v>
      </c>
      <c r="L426">
        <f t="shared" si="43"/>
        <v>-13.833397128481476</v>
      </c>
      <c r="M426">
        <f t="shared" si="44"/>
        <v>6376.9116221992736</v>
      </c>
      <c r="N426">
        <f>SQRT(User_Model_Calcs!M426^2+Sat_Data!$B$3^2-2*User_Model_Calcs!M426*Sat_Data!$B$3*COS(RADIANS(L426))*COS(RADIANS(I426)))</f>
        <v>37372.428276556609</v>
      </c>
      <c r="O426">
        <f>DEGREES(ACOS(((Earth_Data!$B$1+Sat_Data!$B$2)/User_Model_Calcs!N426)*SQRT(1-COS(RADIANS(User_Model_Calcs!I426))^2*COS(RADIANS(User_Model_Calcs!B426))^2)))</f>
        <v>45.54885423281894</v>
      </c>
      <c r="P426">
        <f t="shared" si="40"/>
        <v>71.752159948240546</v>
      </c>
    </row>
    <row r="427" spans="1:16" x14ac:dyDescent="0.25">
      <c r="A427">
        <v>111.750614230134</v>
      </c>
      <c r="B427">
        <v>-19.859758803501773</v>
      </c>
      <c r="C427">
        <v>400</v>
      </c>
      <c r="D427">
        <f t="shared" ca="1" si="39"/>
        <v>0.75</v>
      </c>
      <c r="E427" s="1">
        <v>0.65</v>
      </c>
      <c r="F427">
        <v>19.899999999999999</v>
      </c>
      <c r="G427">
        <f t="shared" ca="1" si="41"/>
        <v>42.007420362456692</v>
      </c>
      <c r="H427">
        <f t="shared" ca="1" si="42"/>
        <v>21.422755329488666</v>
      </c>
      <c r="I427">
        <f>User_Model_Calcs!A427-Sat_Data!$B$5</f>
        <v>1.7506142301340049</v>
      </c>
      <c r="J427">
        <f>(Earth_Data!$B$1/SQRT(1-Earth_Data!$B$2^2*SIN(RADIANS(User_Model_Calcs!B427))^2))*COS(RADIANS(User_Model_Calcs!B427))</f>
        <v>6001.1313168609759</v>
      </c>
      <c r="K427">
        <f>((Earth_Data!$B$1*(1-Earth_Data!$B$2^2))/SQRT(1-Earth_Data!$B$2^2*SIN(RADIANS(User_Model_Calcs!B427))^2))*SIN(RADIANS(User_Model_Calcs!B427))</f>
        <v>-2153.1021496715562</v>
      </c>
      <c r="L427">
        <f t="shared" si="43"/>
        <v>-19.737108746684211</v>
      </c>
      <c r="M427">
        <f t="shared" si="44"/>
        <v>6375.6902331535703</v>
      </c>
      <c r="N427">
        <f>SQRT(User_Model_Calcs!M427^2+Sat_Data!$B$3^2-2*User_Model_Calcs!M427*Sat_Data!$B$3*COS(RADIANS(L427))*COS(RADIANS(I427)))</f>
        <v>36230.308375467117</v>
      </c>
      <c r="O427">
        <f>DEGREES(ACOS(((Earth_Data!$B$1+Sat_Data!$B$2)/User_Model_Calcs!N427)*SQRT(1-COS(RADIANS(User_Model_Calcs!I427))^2*COS(RADIANS(User_Model_Calcs!B427))^2)))</f>
        <v>66.623584932018829</v>
      </c>
      <c r="P427">
        <f t="shared" si="40"/>
        <v>5.1408870934035455</v>
      </c>
    </row>
    <row r="428" spans="1:16" x14ac:dyDescent="0.25">
      <c r="A428">
        <v>116.09</v>
      </c>
      <c r="B428">
        <v>-14.243</v>
      </c>
      <c r="C428">
        <v>375</v>
      </c>
      <c r="D428">
        <f t="shared" ca="1" si="39"/>
        <v>0.75</v>
      </c>
      <c r="E428" s="1">
        <v>0.65</v>
      </c>
      <c r="F428">
        <v>19.899999999999999</v>
      </c>
      <c r="G428">
        <f t="shared" ca="1" si="41"/>
        <v>42.007420362456692</v>
      </c>
      <c r="H428">
        <f t="shared" ca="1" si="42"/>
        <v>15.080694620929565</v>
      </c>
      <c r="I428">
        <f>User_Model_Calcs!A428-Sat_Data!$B$5</f>
        <v>6.0900000000000034</v>
      </c>
      <c r="J428">
        <f>(Earth_Data!$B$1/SQRT(1-Earth_Data!$B$2^2*SIN(RADIANS(User_Model_Calcs!B428))^2))*COS(RADIANS(User_Model_Calcs!B428))</f>
        <v>6183.3351943233292</v>
      </c>
      <c r="K428">
        <f>((Earth_Data!$B$1*(1-Earth_Data!$B$2^2))/SQRT(1-Earth_Data!$B$2^2*SIN(RADIANS(User_Model_Calcs!B428))^2))*SIN(RADIANS(User_Model_Calcs!B428))</f>
        <v>-1559.0554907303167</v>
      </c>
      <c r="L428">
        <f t="shared" si="43"/>
        <v>-14.151492930739945</v>
      </c>
      <c r="M428">
        <f t="shared" si="44"/>
        <v>6376.8556631410338</v>
      </c>
      <c r="N428">
        <f>SQRT(User_Model_Calcs!M428^2+Sat_Data!$B$3^2-2*User_Model_Calcs!M428*Sat_Data!$B$3*COS(RADIANS(L428))*COS(RADIANS(I428)))</f>
        <v>36055.397259689496</v>
      </c>
      <c r="O428">
        <f>DEGREES(ACOS(((Earth_Data!$B$1+Sat_Data!$B$2)/User_Model_Calcs!N428)*SQRT(1-COS(RADIANS(User_Model_Calcs!I428))^2*COS(RADIANS(User_Model_Calcs!B428))^2)))</f>
        <v>71.829957368934842</v>
      </c>
      <c r="P428">
        <f t="shared" si="40"/>
        <v>23.443892453532694</v>
      </c>
    </row>
    <row r="429" spans="1:16" x14ac:dyDescent="0.25">
      <c r="A429">
        <v>121.069</v>
      </c>
      <c r="B429">
        <v>-14.201000000000001</v>
      </c>
      <c r="C429">
        <v>625</v>
      </c>
      <c r="D429">
        <f t="shared" ca="1" si="39"/>
        <v>3</v>
      </c>
      <c r="E429" s="1">
        <v>0.65</v>
      </c>
      <c r="F429">
        <v>19.899999999999999</v>
      </c>
      <c r="G429">
        <f t="shared" ca="1" si="41"/>
        <v>54.048620189015942</v>
      </c>
      <c r="H429">
        <f t="shared" ca="1" si="42"/>
        <v>21.710754264969946</v>
      </c>
      <c r="I429">
        <f>User_Model_Calcs!A429-Sat_Data!$B$5</f>
        <v>11.069000000000003</v>
      </c>
      <c r="J429">
        <f>(Earth_Data!$B$1/SQRT(1-Earth_Data!$B$2^2*SIN(RADIANS(User_Model_Calcs!B429))^2))*COS(RADIANS(User_Model_Calcs!B429))</f>
        <v>6184.4768520586131</v>
      </c>
      <c r="K429">
        <f>((Earth_Data!$B$1*(1-Earth_Data!$B$2^2))/SQRT(1-Earth_Data!$B$2^2*SIN(RADIANS(User_Model_Calcs!B429))^2))*SIN(RADIANS(User_Model_Calcs!B429))</f>
        <v>-1554.5509770080723</v>
      </c>
      <c r="L429">
        <f t="shared" si="43"/>
        <v>-14.109740471305058</v>
      </c>
      <c r="M429">
        <f t="shared" si="44"/>
        <v>6376.8630747229909</v>
      </c>
      <c r="N429">
        <f>SQRT(User_Model_Calcs!M429^2+Sat_Data!$B$3^2-2*User_Model_Calcs!M429*Sat_Data!$B$3*COS(RADIANS(L429))*COS(RADIANS(I429)))</f>
        <v>36147.681904384495</v>
      </c>
      <c r="O429">
        <f>DEGREES(ACOS(((Earth_Data!$B$1+Sat_Data!$B$2)/User_Model_Calcs!N429)*SQRT(1-COS(RADIANS(User_Model_Calcs!I429))^2*COS(RADIANS(User_Model_Calcs!B429))^2)))</f>
        <v>68.949408057689482</v>
      </c>
      <c r="P429">
        <f t="shared" si="40"/>
        <v>38.570111729343893</v>
      </c>
    </row>
    <row r="430" spans="1:16" x14ac:dyDescent="0.25">
      <c r="A430">
        <v>121.233</v>
      </c>
      <c r="B430">
        <v>-14.068</v>
      </c>
      <c r="C430">
        <v>950</v>
      </c>
      <c r="D430">
        <f t="shared" ca="1" si="39"/>
        <v>0.75</v>
      </c>
      <c r="E430" s="1">
        <v>0.65</v>
      </c>
      <c r="F430">
        <v>19.899999999999999</v>
      </c>
      <c r="G430">
        <f t="shared" ca="1" si="41"/>
        <v>42.007420362456692</v>
      </c>
      <c r="H430">
        <f t="shared" ca="1" si="42"/>
        <v>23.789462730735966</v>
      </c>
      <c r="I430">
        <f>User_Model_Calcs!A430-Sat_Data!$B$5</f>
        <v>11.233000000000004</v>
      </c>
      <c r="J430">
        <f>(Earth_Data!$B$1/SQRT(1-Earth_Data!$B$2^2*SIN(RADIANS(User_Model_Calcs!B430))^2))*COS(RADIANS(User_Model_Calcs!B430))</f>
        <v>6188.0702865738576</v>
      </c>
      <c r="K430">
        <f>((Earth_Data!$B$1*(1-Earth_Data!$B$2^2))/SQRT(1-Earth_Data!$B$2^2*SIN(RADIANS(User_Model_Calcs!B430))^2))*SIN(RADIANS(User_Model_Calcs!B430))</f>
        <v>-1540.2812859322407</v>
      </c>
      <c r="L430">
        <f t="shared" si="43"/>
        <v>-13.977525629872746</v>
      </c>
      <c r="M430">
        <f t="shared" si="44"/>
        <v>6376.8864119859736</v>
      </c>
      <c r="N430">
        <f>SQRT(User_Model_Calcs!M430^2+Sat_Data!$B$3^2-2*User_Model_Calcs!M430*Sat_Data!$B$3*COS(RADIANS(L430))*COS(RADIANS(I430)))</f>
        <v>36147.568096857904</v>
      </c>
      <c r="O430">
        <f>DEGREES(ACOS(((Earth_Data!$B$1+Sat_Data!$B$2)/User_Model_Calcs!N430)*SQRT(1-COS(RADIANS(User_Model_Calcs!I430))^2*COS(RADIANS(User_Model_Calcs!B430))^2)))</f>
        <v>68.953620230070911</v>
      </c>
      <c r="P430">
        <f t="shared" si="40"/>
        <v>39.250668301263339</v>
      </c>
    </row>
    <row r="431" spans="1:16" x14ac:dyDescent="0.25">
      <c r="A431">
        <v>108.94808320348351</v>
      </c>
      <c r="B431">
        <v>-13.709172649042952</v>
      </c>
      <c r="C431">
        <v>2500</v>
      </c>
      <c r="D431">
        <f t="shared" ca="1" si="39"/>
        <v>3</v>
      </c>
      <c r="E431" s="1">
        <v>0.65</v>
      </c>
      <c r="F431">
        <v>19.899999999999999</v>
      </c>
      <c r="G431">
        <f t="shared" ca="1" si="41"/>
        <v>54.048620189015942</v>
      </c>
      <c r="H431">
        <f t="shared" ca="1" si="42"/>
        <v>14.047362581916635</v>
      </c>
      <c r="I431">
        <f>User_Model_Calcs!A431-Sat_Data!$B$5</f>
        <v>-1.0519167965164939</v>
      </c>
      <c r="J431">
        <f>(Earth_Data!$B$1/SQRT(1-Earth_Data!$B$2^2*SIN(RADIANS(User_Model_Calcs!B431))^2))*COS(RADIANS(User_Model_Calcs!B431))</f>
        <v>6197.5996612716817</v>
      </c>
      <c r="K431">
        <f>((Earth_Data!$B$1*(1-Earth_Data!$B$2^2))/SQRT(1-Earth_Data!$B$2^2*SIN(RADIANS(User_Model_Calcs!B431))^2))*SIN(RADIANS(User_Model_Calcs!B431))</f>
        <v>-1501.7419511385722</v>
      </c>
      <c r="L431">
        <f t="shared" si="43"/>
        <v>-13.620826191445587</v>
      </c>
      <c r="M431">
        <f t="shared" si="44"/>
        <v>6376.9483649473241</v>
      </c>
      <c r="N431">
        <f>SQRT(User_Model_Calcs!M431^2+Sat_Data!$B$3^2-2*User_Model_Calcs!M431*Sat_Data!$B$3*COS(RADIANS(L431))*COS(RADIANS(I431)))</f>
        <v>35999.101818873845</v>
      </c>
      <c r="O431">
        <f>DEGREES(ACOS(((Earth_Data!$B$1+Sat_Data!$B$2)/User_Model_Calcs!N431)*SQRT(1-COS(RADIANS(User_Model_Calcs!I431))^2*COS(RADIANS(User_Model_Calcs!B431))^2)))</f>
        <v>73.837349924207231</v>
      </c>
      <c r="P431">
        <f t="shared" si="40"/>
        <v>4.4302343971675775</v>
      </c>
    </row>
    <row r="432" spans="1:16" x14ac:dyDescent="0.25">
      <c r="A432">
        <v>109.94344214440356</v>
      </c>
      <c r="B432">
        <v>-15.355603035054544</v>
      </c>
      <c r="C432">
        <v>950</v>
      </c>
      <c r="D432">
        <f t="shared" ca="1" si="39"/>
        <v>1.2</v>
      </c>
      <c r="E432" s="1">
        <v>0.65</v>
      </c>
      <c r="F432">
        <v>19.899999999999999</v>
      </c>
      <c r="G432">
        <f t="shared" ca="1" si="41"/>
        <v>46.089820015575185</v>
      </c>
      <c r="H432">
        <f t="shared" ca="1" si="42"/>
        <v>20.516371878382863</v>
      </c>
      <c r="I432">
        <f>User_Model_Calcs!A432-Sat_Data!$B$5</f>
        <v>-5.6557855596437889E-2</v>
      </c>
      <c r="J432">
        <f>(Earth_Data!$B$1/SQRT(1-Earth_Data!$B$2^2*SIN(RADIANS(User_Model_Calcs!B432))^2))*COS(RADIANS(User_Model_Calcs!B432))</f>
        <v>6151.8902155157766</v>
      </c>
      <c r="K432">
        <f>((Earth_Data!$B$1*(1-Earth_Data!$B$2^2))/SQRT(1-Earth_Data!$B$2^2*SIN(RADIANS(User_Model_Calcs!B432))^2))*SIN(RADIANS(User_Model_Calcs!B432))</f>
        <v>-1678.0757585012825</v>
      </c>
      <c r="L432">
        <f t="shared" si="43"/>
        <v>-15.257611092013077</v>
      </c>
      <c r="M432">
        <f t="shared" si="44"/>
        <v>6376.6520584887176</v>
      </c>
      <c r="N432">
        <f>SQRT(User_Model_Calcs!M432^2+Sat_Data!$B$3^2-2*User_Model_Calcs!M432*Sat_Data!$B$3*COS(RADIANS(L432))*COS(RADIANS(I432)))</f>
        <v>36051.329039885182</v>
      </c>
      <c r="O432">
        <f>DEGREES(ACOS(((Earth_Data!$B$1+Sat_Data!$B$2)/User_Model_Calcs!N432)*SQRT(1-COS(RADIANS(User_Model_Calcs!I432))^2*COS(RADIANS(User_Model_Calcs!B432))^2)))</f>
        <v>71.958148131026675</v>
      </c>
      <c r="P432">
        <f t="shared" si="40"/>
        <v>0.21357890012583355</v>
      </c>
    </row>
    <row r="433" spans="1:16" x14ac:dyDescent="0.25">
      <c r="A433">
        <v>155.346</v>
      </c>
      <c r="B433">
        <v>-13.762</v>
      </c>
      <c r="C433">
        <v>2500</v>
      </c>
      <c r="D433">
        <f t="shared" ca="1" si="39"/>
        <v>3</v>
      </c>
      <c r="E433" s="1">
        <v>0.65</v>
      </c>
      <c r="F433">
        <v>19.899999999999999</v>
      </c>
      <c r="G433">
        <f t="shared" ca="1" si="41"/>
        <v>54.048620189015942</v>
      </c>
      <c r="H433">
        <f t="shared" ca="1" si="42"/>
        <v>14.39815304643327</v>
      </c>
      <c r="I433">
        <f>User_Model_Calcs!A433-Sat_Data!$B$5</f>
        <v>45.346000000000004</v>
      </c>
      <c r="J433">
        <f>(Earth_Data!$B$1/SQRT(1-Earth_Data!$B$2^2*SIN(RADIANS(User_Model_Calcs!B433))^2))*COS(RADIANS(User_Model_Calcs!B433))</f>
        <v>6196.2118971181917</v>
      </c>
      <c r="K433">
        <f>((Earth_Data!$B$1*(1-Earth_Data!$B$2^2))/SQRT(1-Earth_Data!$B$2^2*SIN(RADIANS(User_Model_Calcs!B433))^2))*SIN(RADIANS(User_Model_Calcs!B433))</f>
        <v>-1507.4194610972534</v>
      </c>
      <c r="L433">
        <f t="shared" si="43"/>
        <v>-13.673339396149</v>
      </c>
      <c r="M433">
        <f t="shared" si="44"/>
        <v>6376.9393368357951</v>
      </c>
      <c r="N433">
        <f>SQRT(User_Model_Calcs!M433^2+Sat_Data!$B$3^2-2*User_Model_Calcs!M433*Sat_Data!$B$3*COS(RADIANS(L433))*COS(RADIANS(I433)))</f>
        <v>38095.18929598869</v>
      </c>
      <c r="O433">
        <f>DEGREES(ACOS(((Earth_Data!$B$1+Sat_Data!$B$2)/User_Model_Calcs!N433)*SQRT(1-COS(RADIANS(User_Model_Calcs!I433))^2*COS(RADIANS(User_Model_Calcs!B433))^2)))</f>
        <v>36.021220038977454</v>
      </c>
      <c r="P433">
        <f t="shared" si="40"/>
        <v>76.773636076327577</v>
      </c>
    </row>
    <row r="434" spans="1:16" x14ac:dyDescent="0.25">
      <c r="A434">
        <v>151.63800000000001</v>
      </c>
      <c r="B434">
        <v>-13.756</v>
      </c>
      <c r="C434">
        <v>950</v>
      </c>
      <c r="D434">
        <f t="shared" ca="1" si="39"/>
        <v>1.2</v>
      </c>
      <c r="E434" s="1">
        <v>0.65</v>
      </c>
      <c r="F434">
        <v>19.899999999999999</v>
      </c>
      <c r="G434">
        <f t="shared" ca="1" si="41"/>
        <v>46.089820015575185</v>
      </c>
      <c r="H434">
        <f t="shared" ca="1" si="42"/>
        <v>16.862709669715159</v>
      </c>
      <c r="I434">
        <f>User_Model_Calcs!A434-Sat_Data!$B$5</f>
        <v>41.638000000000005</v>
      </c>
      <c r="J434">
        <f>(Earth_Data!$B$1/SQRT(1-Earth_Data!$B$2^2*SIN(RADIANS(User_Model_Calcs!B434))^2))*COS(RADIANS(User_Model_Calcs!B434))</f>
        <v>6196.3697797433351</v>
      </c>
      <c r="K434">
        <f>((Earth_Data!$B$1*(1-Earth_Data!$B$2^2))/SQRT(1-Earth_Data!$B$2^2*SIN(RADIANS(User_Model_Calcs!B434))^2))*SIN(RADIANS(User_Model_Calcs!B434))</f>
        <v>-1506.7746867636456</v>
      </c>
      <c r="L434">
        <f t="shared" si="43"/>
        <v>-13.667375061082861</v>
      </c>
      <c r="M434">
        <f t="shared" si="44"/>
        <v>6376.9403638412796</v>
      </c>
      <c r="N434">
        <f>SQRT(User_Model_Calcs!M434^2+Sat_Data!$B$3^2-2*User_Model_Calcs!M434*Sat_Data!$B$3*COS(RADIANS(L434))*COS(RADIANS(I434)))</f>
        <v>37788.409606289577</v>
      </c>
      <c r="O434">
        <f>DEGREES(ACOS(((Earth_Data!$B$1+Sat_Data!$B$2)/User_Model_Calcs!N434)*SQRT(1-COS(RADIANS(User_Model_Calcs!I434))^2*COS(RADIANS(User_Model_Calcs!B434))^2)))</f>
        <v>39.877281635190649</v>
      </c>
      <c r="P434">
        <f t="shared" si="40"/>
        <v>75.025666527620317</v>
      </c>
    </row>
    <row r="435" spans="1:16" x14ac:dyDescent="0.25">
      <c r="A435">
        <v>114.834</v>
      </c>
      <c r="B435">
        <v>-13.743</v>
      </c>
      <c r="C435">
        <v>2500</v>
      </c>
      <c r="D435">
        <f t="shared" ca="1" si="39"/>
        <v>1.2</v>
      </c>
      <c r="E435" s="1">
        <v>0.65</v>
      </c>
      <c r="F435">
        <v>19.899999999999999</v>
      </c>
      <c r="G435">
        <f t="shared" ca="1" si="41"/>
        <v>46.089820015575185</v>
      </c>
      <c r="H435">
        <f t="shared" ca="1" si="42"/>
        <v>20.122251237027474</v>
      </c>
      <c r="I435">
        <f>User_Model_Calcs!A435-Sat_Data!$B$5</f>
        <v>4.8340000000000032</v>
      </c>
      <c r="J435">
        <f>(Earth_Data!$B$1/SQRT(1-Earth_Data!$B$2^2*SIN(RADIANS(User_Model_Calcs!B435))^2))*COS(RADIANS(User_Model_Calcs!B435))</f>
        <v>6196.7116268630407</v>
      </c>
      <c r="K435">
        <f>((Earth_Data!$B$1*(1-Earth_Data!$B$2^2))/SQRT(1-Earth_Data!$B$2^2*SIN(RADIANS(User_Model_Calcs!B435))^2))*SIN(RADIANS(User_Model_Calcs!B435))</f>
        <v>-1505.377620084957</v>
      </c>
      <c r="L435">
        <f t="shared" si="43"/>
        <v>-13.654452348321851</v>
      </c>
      <c r="M435">
        <f t="shared" si="44"/>
        <v>6376.9425876004443</v>
      </c>
      <c r="N435">
        <f>SQRT(User_Model_Calcs!M435^2+Sat_Data!$B$3^2-2*User_Model_Calcs!M435*Sat_Data!$B$3*COS(RADIANS(L435))*COS(RADIANS(I435)))</f>
        <v>36024.72469922751</v>
      </c>
      <c r="O435">
        <f>DEGREES(ACOS(((Earth_Data!$B$1+Sat_Data!$B$2)/User_Model_Calcs!N435)*SQRT(1-COS(RADIANS(User_Model_Calcs!I435))^2*COS(RADIANS(User_Model_Calcs!B435))^2)))</f>
        <v>72.896611999126407</v>
      </c>
      <c r="P435">
        <f t="shared" si="40"/>
        <v>19.594882383495175</v>
      </c>
    </row>
    <row r="436" spans="1:16" x14ac:dyDescent="0.25">
      <c r="A436">
        <v>114.16083089971774</v>
      </c>
      <c r="B436">
        <v>-12.924356578822735</v>
      </c>
      <c r="C436">
        <v>400</v>
      </c>
      <c r="D436">
        <f t="shared" ca="1" si="39"/>
        <v>3</v>
      </c>
      <c r="E436" s="1">
        <v>0.65</v>
      </c>
      <c r="F436">
        <v>19.899999999999999</v>
      </c>
      <c r="G436">
        <f t="shared" ca="1" si="41"/>
        <v>54.048620189015942</v>
      </c>
      <c r="H436">
        <f t="shared" ca="1" si="42"/>
        <v>20.824862196319597</v>
      </c>
      <c r="I436">
        <f>User_Model_Calcs!A436-Sat_Data!$B$5</f>
        <v>4.1608308997177375</v>
      </c>
      <c r="J436">
        <f>(Earth_Data!$B$1/SQRT(1-Earth_Data!$B$2^2*SIN(RADIANS(User_Model_Calcs!B436))^2))*COS(RADIANS(User_Model_Calcs!B436))</f>
        <v>6217.5987080364221</v>
      </c>
      <c r="K436">
        <f>((Earth_Data!$B$1*(1-Earth_Data!$B$2^2))/SQRT(1-Earth_Data!$B$2^2*SIN(RADIANS(User_Model_Calcs!B436))^2))*SIN(RADIANS(User_Model_Calcs!B436))</f>
        <v>-1417.2504894301119</v>
      </c>
      <c r="L436">
        <f t="shared" si="43"/>
        <v>-12.840711643782333</v>
      </c>
      <c r="M436">
        <f t="shared" si="44"/>
        <v>6377.0786920004421</v>
      </c>
      <c r="N436">
        <f>SQRT(User_Model_Calcs!M436^2+Sat_Data!$B$3^2-2*User_Model_Calcs!M436*Sat_Data!$B$3*COS(RADIANS(L436))*COS(RADIANS(I436)))</f>
        <v>35993.671279489703</v>
      </c>
      <c r="O436">
        <f>DEGREES(ACOS(((Earth_Data!$B$1+Sat_Data!$B$2)/User_Model_Calcs!N436)*SQRT(1-COS(RADIANS(User_Model_Calcs!I436))^2*COS(RADIANS(User_Model_Calcs!B436))^2)))</f>
        <v>74.050365513297336</v>
      </c>
      <c r="P436">
        <f t="shared" si="40"/>
        <v>18.01740782225184</v>
      </c>
    </row>
    <row r="437" spans="1:16" x14ac:dyDescent="0.25">
      <c r="A437">
        <v>146.06043761684498</v>
      </c>
      <c r="B437">
        <v>-13.602694197460838</v>
      </c>
      <c r="C437">
        <v>4700</v>
      </c>
      <c r="D437">
        <f t="shared" ca="1" si="39"/>
        <v>3</v>
      </c>
      <c r="E437" s="1">
        <v>0.65</v>
      </c>
      <c r="F437">
        <v>19.899999999999999</v>
      </c>
      <c r="G437">
        <f t="shared" ca="1" si="41"/>
        <v>54.048620189015942</v>
      </c>
      <c r="H437">
        <f t="shared" ca="1" si="42"/>
        <v>14.63787179617808</v>
      </c>
      <c r="I437">
        <f>User_Model_Calcs!A437-Sat_Data!$B$5</f>
        <v>36.060437616844979</v>
      </c>
      <c r="J437">
        <f>(Earth_Data!$B$1/SQRT(1-Earth_Data!$B$2^2*SIN(RADIANS(User_Model_Calcs!B437))^2))*COS(RADIANS(User_Model_Calcs!B437))</f>
        <v>6200.380899582804</v>
      </c>
      <c r="K437">
        <f>((Earth_Data!$B$1*(1-Earth_Data!$B$2^2))/SQRT(1-Earth_Data!$B$2^2*SIN(RADIANS(User_Model_Calcs!B437))^2))*SIN(RADIANS(User_Model_Calcs!B437))</f>
        <v>-1490.29459762799</v>
      </c>
      <c r="L437">
        <f t="shared" si="43"/>
        <v>-13.514981834697773</v>
      </c>
      <c r="M437">
        <f t="shared" si="44"/>
        <v>6376.9664643645756</v>
      </c>
      <c r="N437">
        <f>SQRT(User_Model_Calcs!M437^2+Sat_Data!$B$3^2-2*User_Model_Calcs!M437*Sat_Data!$B$3*COS(RADIANS(L437))*COS(RADIANS(I437)))</f>
        <v>37360.355550440654</v>
      </c>
      <c r="O437">
        <f>DEGREES(ACOS(((Earth_Data!$B$1+Sat_Data!$B$2)/User_Model_Calcs!N437)*SQRT(1-COS(RADIANS(User_Model_Calcs!I437))^2*COS(RADIANS(User_Model_Calcs!B437))^2)))</f>
        <v>45.723787637589837</v>
      </c>
      <c r="P437">
        <f t="shared" si="40"/>
        <v>72.099998013660411</v>
      </c>
    </row>
    <row r="438" spans="1:16" x14ac:dyDescent="0.25">
      <c r="A438">
        <v>114.25963992102143</v>
      </c>
      <c r="B438">
        <v>-15.430958224242296</v>
      </c>
      <c r="C438">
        <v>625</v>
      </c>
      <c r="D438">
        <f t="shared" ca="1" si="39"/>
        <v>1.2</v>
      </c>
      <c r="E438" s="1">
        <v>0.65</v>
      </c>
      <c r="F438">
        <v>19.899999999999999</v>
      </c>
      <c r="G438">
        <f t="shared" ca="1" si="41"/>
        <v>46.089820015575185</v>
      </c>
      <c r="H438">
        <f t="shared" ca="1" si="42"/>
        <v>14.041023953074076</v>
      </c>
      <c r="I438">
        <f>User_Model_Calcs!A438-Sat_Data!$B$5</f>
        <v>4.2596399210214315</v>
      </c>
      <c r="J438">
        <f>(Earth_Data!$B$1/SQRT(1-Earth_Data!$B$2^2*SIN(RADIANS(User_Model_Calcs!B438))^2))*COS(RADIANS(User_Model_Calcs!B438))</f>
        <v>6149.6768858728747</v>
      </c>
      <c r="K438">
        <f>((Earth_Data!$B$1*(1-Earth_Data!$B$2^2))/SQRT(1-Earth_Data!$B$2^2*SIN(RADIANS(User_Model_Calcs!B438))^2))*SIN(RADIANS(User_Model_Calcs!B438))</f>
        <v>-1686.1148834132296</v>
      </c>
      <c r="L438">
        <f t="shared" si="43"/>
        <v>-15.33253225843702</v>
      </c>
      <c r="M438">
        <f t="shared" si="44"/>
        <v>6376.6377661512734</v>
      </c>
      <c r="N438">
        <f>SQRT(User_Model_Calcs!M438^2+Sat_Data!$B$3^2-2*User_Model_Calcs!M438*Sat_Data!$B$3*COS(RADIANS(L438))*COS(RADIANS(I438)))</f>
        <v>36073.772208640061</v>
      </c>
      <c r="O438">
        <f>DEGREES(ACOS(((Earth_Data!$B$1+Sat_Data!$B$2)/User_Model_Calcs!N438)*SQRT(1-COS(RADIANS(User_Model_Calcs!I438))^2*COS(RADIANS(User_Model_Calcs!B438))^2)))</f>
        <v>71.212333209217036</v>
      </c>
      <c r="P438">
        <f t="shared" si="40"/>
        <v>15.638343812474046</v>
      </c>
    </row>
    <row r="439" spans="1:16" x14ac:dyDescent="0.25">
      <c r="A439">
        <v>139.566</v>
      </c>
      <c r="B439">
        <v>-13.433</v>
      </c>
      <c r="C439">
        <v>375</v>
      </c>
      <c r="D439">
        <f t="shared" ca="1" si="39"/>
        <v>3</v>
      </c>
      <c r="E439" s="1">
        <v>0.65</v>
      </c>
      <c r="F439">
        <v>19.899999999999999</v>
      </c>
      <c r="G439">
        <f t="shared" ca="1" si="41"/>
        <v>54.048620189015942</v>
      </c>
      <c r="H439">
        <f t="shared" ca="1" si="42"/>
        <v>23.113881388497198</v>
      </c>
      <c r="I439">
        <f>User_Model_Calcs!A439-Sat_Data!$B$5</f>
        <v>29.566000000000003</v>
      </c>
      <c r="J439">
        <f>(Earth_Data!$B$1/SQRT(1-Earth_Data!$B$2^2*SIN(RADIANS(User_Model_Calcs!B439))^2))*COS(RADIANS(User_Model_Calcs!B439))</f>
        <v>6204.7693152961183</v>
      </c>
      <c r="K439">
        <f>((Earth_Data!$B$1*(1-Earth_Data!$B$2^2))/SQRT(1-Earth_Data!$B$2^2*SIN(RADIANS(User_Model_Calcs!B439))^2))*SIN(RADIANS(User_Model_Calcs!B439))</f>
        <v>-1472.0405815931206</v>
      </c>
      <c r="L439">
        <f t="shared" si="43"/>
        <v>-13.34630066955846</v>
      </c>
      <c r="M439">
        <f t="shared" si="44"/>
        <v>6376.9950391934035</v>
      </c>
      <c r="N439">
        <f>SQRT(User_Model_Calcs!M439^2+Sat_Data!$B$3^2-2*User_Model_Calcs!M439*Sat_Data!$B$3*COS(RADIANS(L439))*COS(RADIANS(I439)))</f>
        <v>36923.909691758156</v>
      </c>
      <c r="O439">
        <f>DEGREES(ACOS(((Earth_Data!$B$1+Sat_Data!$B$2)/User_Model_Calcs!N439)*SQRT(1-COS(RADIANS(User_Model_Calcs!I439))^2*COS(RADIANS(User_Model_Calcs!B439))^2)))</f>
        <v>52.492465330742398</v>
      </c>
      <c r="P439">
        <f t="shared" si="40"/>
        <v>67.730806875558315</v>
      </c>
    </row>
    <row r="440" spans="1:16" x14ac:dyDescent="0.25">
      <c r="A440">
        <v>108.91699533401118</v>
      </c>
      <c r="B440">
        <v>-13.854595510635166</v>
      </c>
      <c r="C440">
        <v>2500</v>
      </c>
      <c r="D440">
        <f t="shared" ca="1" si="39"/>
        <v>3</v>
      </c>
      <c r="E440" s="1">
        <v>0.65</v>
      </c>
      <c r="F440">
        <v>19.899999999999999</v>
      </c>
      <c r="G440">
        <f t="shared" ca="1" si="41"/>
        <v>54.048620189015942</v>
      </c>
      <c r="H440">
        <f t="shared" ca="1" si="42"/>
        <v>18.582030563528797</v>
      </c>
      <c r="I440">
        <f>User_Model_Calcs!A440-Sat_Data!$B$5</f>
        <v>-1.0830046659888239</v>
      </c>
      <c r="J440">
        <f>(Earth_Data!$B$1/SQRT(1-Earth_Data!$B$2^2*SIN(RADIANS(User_Model_Calcs!B440))^2))*COS(RADIANS(User_Model_Calcs!B440))</f>
        <v>6193.7667899204062</v>
      </c>
      <c r="K440">
        <f>((Earth_Data!$B$1*(1-Earth_Data!$B$2^2))/SQRT(1-Earth_Data!$B$2^2*SIN(RADIANS(User_Model_Calcs!B440))^2))*SIN(RADIANS(User_Model_Calcs!B440))</f>
        <v>-1517.367934508319</v>
      </c>
      <c r="L440">
        <f t="shared" si="43"/>
        <v>-13.765384994348413</v>
      </c>
      <c r="M440">
        <f t="shared" si="44"/>
        <v>6376.9234350582401</v>
      </c>
      <c r="N440">
        <f>SQRT(User_Model_Calcs!M440^2+Sat_Data!$B$3^2-2*User_Model_Calcs!M440*Sat_Data!$B$3*COS(RADIANS(L440))*COS(RADIANS(I440)))</f>
        <v>36003.65895827912</v>
      </c>
      <c r="O440">
        <f>DEGREES(ACOS(((Earth_Data!$B$1+Sat_Data!$B$2)/User_Model_Calcs!N440)*SQRT(1-COS(RADIANS(User_Model_Calcs!I440))^2*COS(RADIANS(User_Model_Calcs!B440))^2)))</f>
        <v>73.664933943792775</v>
      </c>
      <c r="P440">
        <f t="shared" si="40"/>
        <v>4.5138964998571307</v>
      </c>
    </row>
    <row r="441" spans="1:16" x14ac:dyDescent="0.25">
      <c r="A441">
        <v>150.76900000000001</v>
      </c>
      <c r="B441">
        <v>-13.259</v>
      </c>
      <c r="C441">
        <v>6250</v>
      </c>
      <c r="D441">
        <f t="shared" ca="1" si="39"/>
        <v>0.75</v>
      </c>
      <c r="E441" s="1">
        <v>0.65</v>
      </c>
      <c r="F441">
        <v>19.899999999999999</v>
      </c>
      <c r="G441">
        <f t="shared" ca="1" si="41"/>
        <v>42.007420362456692</v>
      </c>
      <c r="H441">
        <f t="shared" ca="1" si="42"/>
        <v>14.594688220106994</v>
      </c>
      <c r="I441">
        <f>User_Model_Calcs!A441-Sat_Data!$B$5</f>
        <v>40.769000000000005</v>
      </c>
      <c r="J441">
        <f>(Earth_Data!$B$1/SQRT(1-Earth_Data!$B$2^2*SIN(RADIANS(User_Model_Calcs!B441))^2))*COS(RADIANS(User_Model_Calcs!B441))</f>
        <v>6209.2128630426796</v>
      </c>
      <c r="K441">
        <f>((Earth_Data!$B$1*(1-Earth_Data!$B$2^2))/SQRT(1-Earth_Data!$B$2^2*SIN(RADIANS(User_Model_Calcs!B441))^2))*SIN(RADIANS(User_Model_Calcs!B441))</f>
        <v>-1453.3102335137967</v>
      </c>
      <c r="L441">
        <f t="shared" si="43"/>
        <v>-13.173342536664107</v>
      </c>
      <c r="M441">
        <f t="shared" si="44"/>
        <v>6377.0239934792935</v>
      </c>
      <c r="N441">
        <f>SQRT(User_Model_Calcs!M441^2+Sat_Data!$B$3^2-2*User_Model_Calcs!M441*Sat_Data!$B$3*COS(RADIANS(L441))*COS(RADIANS(I441)))</f>
        <v>37708.410235845127</v>
      </c>
      <c r="O441">
        <f>DEGREES(ACOS(((Earth_Data!$B$1+Sat_Data!$B$2)/User_Model_Calcs!N441)*SQRT(1-COS(RADIANS(User_Model_Calcs!I441))^2*COS(RADIANS(User_Model_Calcs!B441))^2)))</f>
        <v>40.925417846646752</v>
      </c>
      <c r="P441">
        <f t="shared" si="40"/>
        <v>75.10429475967058</v>
      </c>
    </row>
    <row r="442" spans="1:16" x14ac:dyDescent="0.25">
      <c r="A442">
        <v>117.08499999999999</v>
      </c>
      <c r="B442">
        <v>-13.243</v>
      </c>
      <c r="C442">
        <v>3750</v>
      </c>
      <c r="D442">
        <f t="shared" ca="1" si="39"/>
        <v>3</v>
      </c>
      <c r="E442" s="1">
        <v>0.65</v>
      </c>
      <c r="F442">
        <v>19.899999999999999</v>
      </c>
      <c r="G442">
        <f t="shared" ca="1" si="41"/>
        <v>54.048620189015942</v>
      </c>
      <c r="H442">
        <f t="shared" ca="1" si="42"/>
        <v>22.646145160074013</v>
      </c>
      <c r="I442">
        <f>User_Model_Calcs!A442-Sat_Data!$B$5</f>
        <v>7.0849999999999937</v>
      </c>
      <c r="J442">
        <f>(Earth_Data!$B$1/SQRT(1-Earth_Data!$B$2^2*SIN(RADIANS(User_Model_Calcs!B442))^2))*COS(RADIANS(User_Model_Calcs!B442))</f>
        <v>6209.6186059615202</v>
      </c>
      <c r="K442">
        <f>((Earth_Data!$B$1*(1-Earth_Data!$B$2^2))/SQRT(1-Earth_Data!$B$2^2*SIN(RADIANS(User_Model_Calcs!B442))^2))*SIN(RADIANS(User_Model_Calcs!B442))</f>
        <v>-1451.5872397381106</v>
      </c>
      <c r="L442">
        <f t="shared" si="43"/>
        <v>-13.157438498336338</v>
      </c>
      <c r="M442">
        <f t="shared" si="44"/>
        <v>6377.0266383381213</v>
      </c>
      <c r="N442">
        <f>SQRT(User_Model_Calcs!M442^2+Sat_Data!$B$3^2-2*User_Model_Calcs!M442*Sat_Data!$B$3*COS(RADIANS(L442))*COS(RADIANS(I442)))</f>
        <v>36039.327698846704</v>
      </c>
      <c r="O442">
        <f>DEGREES(ACOS(((Earth_Data!$B$1+Sat_Data!$B$2)/User_Model_Calcs!N442)*SQRT(1-COS(RADIANS(User_Model_Calcs!I442))^2*COS(RADIANS(User_Model_Calcs!B442))^2)))</f>
        <v>72.386653847898032</v>
      </c>
      <c r="P442">
        <f t="shared" si="40"/>
        <v>28.482543251600926</v>
      </c>
    </row>
    <row r="443" spans="1:16" x14ac:dyDescent="0.25">
      <c r="A443">
        <v>147.58627377846688</v>
      </c>
      <c r="B443">
        <v>-13.446708092693124</v>
      </c>
      <c r="C443">
        <v>4700</v>
      </c>
      <c r="D443">
        <f t="shared" ca="1" si="39"/>
        <v>3</v>
      </c>
      <c r="E443" s="1">
        <v>0.65</v>
      </c>
      <c r="F443">
        <v>19.899999999999999</v>
      </c>
      <c r="G443">
        <f t="shared" ca="1" si="41"/>
        <v>54.048620189015942</v>
      </c>
      <c r="H443">
        <f t="shared" ca="1" si="42"/>
        <v>18.312921887992903</v>
      </c>
      <c r="I443">
        <f>User_Model_Calcs!A443-Sat_Data!$B$5</f>
        <v>37.586273778466875</v>
      </c>
      <c r="J443">
        <f>(Earth_Data!$B$1/SQRT(1-Earth_Data!$B$2^2*SIN(RADIANS(User_Model_Calcs!B443))^2))*COS(RADIANS(User_Model_Calcs!B443))</f>
        <v>6204.4168236644573</v>
      </c>
      <c r="K443">
        <f>((Earth_Data!$B$1*(1-Earth_Data!$B$2^2))/SQRT(1-Earth_Data!$B$2^2*SIN(RADIANS(User_Model_Calcs!B443))^2))*SIN(RADIANS(User_Model_Calcs!B443))</f>
        <v>-1473.5156346067802</v>
      </c>
      <c r="L443">
        <f t="shared" si="43"/>
        <v>-13.359926815928119</v>
      </c>
      <c r="M443">
        <f t="shared" si="44"/>
        <v>6376.9927432294589</v>
      </c>
      <c r="N443">
        <f>SQRT(User_Model_Calcs!M443^2+Sat_Data!$B$3^2-2*User_Model_Calcs!M443*Sat_Data!$B$3*COS(RADIANS(L443))*COS(RADIANS(I443)))</f>
        <v>37468.281943998227</v>
      </c>
      <c r="O443">
        <f>DEGREES(ACOS(((Earth_Data!$B$1+Sat_Data!$B$2)/User_Model_Calcs!N443)*SQRT(1-COS(RADIANS(User_Model_Calcs!I443))^2*COS(RADIANS(User_Model_Calcs!B443))^2)))</f>
        <v>44.189319581209659</v>
      </c>
      <c r="P443">
        <f t="shared" si="40"/>
        <v>73.189901421683004</v>
      </c>
    </row>
    <row r="444" spans="1:16" x14ac:dyDescent="0.25">
      <c r="A444">
        <v>148.64699999999999</v>
      </c>
      <c r="B444">
        <v>-13.045999999999999</v>
      </c>
      <c r="C444">
        <v>2500</v>
      </c>
      <c r="D444">
        <f t="shared" ca="1" si="39"/>
        <v>3</v>
      </c>
      <c r="E444" s="1">
        <v>0.65</v>
      </c>
      <c r="F444">
        <v>19.899999999999999</v>
      </c>
      <c r="G444">
        <f t="shared" ca="1" si="41"/>
        <v>54.048620189015942</v>
      </c>
      <c r="H444">
        <f t="shared" ca="1" si="42"/>
        <v>14.660212797000172</v>
      </c>
      <c r="I444">
        <f>User_Model_Calcs!A444-Sat_Data!$B$5</f>
        <v>38.646999999999991</v>
      </c>
      <c r="J444">
        <f>(Earth_Data!$B$1/SQRT(1-Earth_Data!$B$2^2*SIN(RADIANS(User_Model_Calcs!B444))^2))*COS(RADIANS(User_Model_Calcs!B444))</f>
        <v>6214.5748308745551</v>
      </c>
      <c r="K444">
        <f>((Earth_Data!$B$1*(1-Earth_Data!$B$2^2))/SQRT(1-Earth_Data!$B$2^2*SIN(RADIANS(User_Model_Calcs!B444))^2))*SIN(RADIANS(User_Model_Calcs!B444))</f>
        <v>-1430.3638160182084</v>
      </c>
      <c r="L444">
        <f t="shared" si="43"/>
        <v>-12.96162218489243</v>
      </c>
      <c r="M444">
        <f t="shared" si="44"/>
        <v>6377.0589596391283</v>
      </c>
      <c r="N444">
        <f>SQRT(User_Model_Calcs!M444^2+Sat_Data!$B$3^2-2*User_Model_Calcs!M444*Sat_Data!$B$3*COS(RADIANS(L444))*COS(RADIANS(I444)))</f>
        <v>37539.084423748223</v>
      </c>
      <c r="O444">
        <f>DEGREES(ACOS(((Earth_Data!$B$1+Sat_Data!$B$2)/User_Model_Calcs!N444)*SQRT(1-COS(RADIANS(User_Model_Calcs!I444))^2*COS(RADIANS(User_Model_Calcs!B444))^2)))</f>
        <v>43.207424043961659</v>
      </c>
      <c r="P444">
        <f t="shared" si="40"/>
        <v>74.235843622902777</v>
      </c>
    </row>
    <row r="445" spans="1:16" x14ac:dyDescent="0.25">
      <c r="A445">
        <v>111.89868144003127</v>
      </c>
      <c r="B445">
        <v>-12.3848890965712</v>
      </c>
      <c r="C445">
        <v>400</v>
      </c>
      <c r="D445">
        <f t="shared" ca="1" si="39"/>
        <v>1.2</v>
      </c>
      <c r="E445" s="1">
        <v>0.65</v>
      </c>
      <c r="F445">
        <v>19.899999999999999</v>
      </c>
      <c r="G445">
        <f t="shared" ca="1" si="41"/>
        <v>46.089820015575185</v>
      </c>
      <c r="H445">
        <f t="shared" ca="1" si="42"/>
        <v>18.376891402870005</v>
      </c>
      <c r="I445">
        <f>User_Model_Calcs!A445-Sat_Data!$B$5</f>
        <v>1.8986814400312682</v>
      </c>
      <c r="J445">
        <f>(Earth_Data!$B$1/SQRT(1-Earth_Data!$B$2^2*SIN(RADIANS(User_Model_Calcs!B445))^2))*COS(RADIANS(User_Model_Calcs!B445))</f>
        <v>6230.6729720908725</v>
      </c>
      <c r="K445">
        <f>((Earth_Data!$B$1*(1-Earth_Data!$B$2^2))/SQRT(1-Earth_Data!$B$2^2*SIN(RADIANS(User_Model_Calcs!B445))^2))*SIN(RADIANS(User_Model_Calcs!B445))</f>
        <v>-1359.0204207604963</v>
      </c>
      <c r="L445">
        <f t="shared" si="43"/>
        <v>-12.30451218638756</v>
      </c>
      <c r="M445">
        <f t="shared" si="44"/>
        <v>6377.1641181004388</v>
      </c>
      <c r="N445">
        <f>SQRT(User_Model_Calcs!M445^2+Sat_Data!$B$3^2-2*User_Model_Calcs!M445*Sat_Data!$B$3*COS(RADIANS(L445))*COS(RADIANS(I445)))</f>
        <v>35963.168061113982</v>
      </c>
      <c r="O445">
        <f>DEGREES(ACOS(((Earth_Data!$B$1+Sat_Data!$B$2)/User_Model_Calcs!N445)*SQRT(1-COS(RADIANS(User_Model_Calcs!I445))^2*COS(RADIANS(User_Model_Calcs!B445))^2)))</f>
        <v>75.267567631584058</v>
      </c>
      <c r="P445">
        <f t="shared" si="40"/>
        <v>8.7862950561557476</v>
      </c>
    </row>
    <row r="446" spans="1:16" x14ac:dyDescent="0.25">
      <c r="A446">
        <v>129.47900000000001</v>
      </c>
      <c r="B446">
        <v>-12.97</v>
      </c>
      <c r="C446">
        <v>625</v>
      </c>
      <c r="D446">
        <f t="shared" ca="1" si="39"/>
        <v>3</v>
      </c>
      <c r="E446" s="1">
        <v>0.65</v>
      </c>
      <c r="F446">
        <v>19.899999999999999</v>
      </c>
      <c r="G446">
        <f t="shared" ca="1" si="41"/>
        <v>54.048620189015942</v>
      </c>
      <c r="H446">
        <f t="shared" ca="1" si="42"/>
        <v>16.845100405654605</v>
      </c>
      <c r="I446">
        <f>User_Model_Calcs!A446-Sat_Data!$B$5</f>
        <v>19.479000000000013</v>
      </c>
      <c r="J446">
        <f>(Earth_Data!$B$1/SQRT(1-Earth_Data!$B$2^2*SIN(RADIANS(User_Model_Calcs!B446))^2))*COS(RADIANS(User_Model_Calcs!B446))</f>
        <v>6216.4673462052706</v>
      </c>
      <c r="K446">
        <f>((Earth_Data!$B$1*(1-Earth_Data!$B$2^2))/SQRT(1-Earth_Data!$B$2^2*SIN(RADIANS(User_Model_Calcs!B446))^2))*SIN(RADIANS(User_Model_Calcs!B446))</f>
        <v>-1422.1716503151981</v>
      </c>
      <c r="L446">
        <f t="shared" si="43"/>
        <v>-12.88607989554867</v>
      </c>
      <c r="M446">
        <f t="shared" si="44"/>
        <v>6377.0713081630702</v>
      </c>
      <c r="N446">
        <f>SQRT(User_Model_Calcs!M446^2+Sat_Data!$B$3^2-2*User_Model_Calcs!M446*Sat_Data!$B$3*COS(RADIANS(L446))*COS(RADIANS(I446)))</f>
        <v>36390.41555835231</v>
      </c>
      <c r="O446">
        <f>DEGREES(ACOS(((Earth_Data!$B$1+Sat_Data!$B$2)/User_Model_Calcs!N446)*SQRT(1-COS(RADIANS(User_Model_Calcs!I446))^2*COS(RADIANS(User_Model_Calcs!B446))^2)))</f>
        <v>62.768395051619493</v>
      </c>
      <c r="P446">
        <f t="shared" si="40"/>
        <v>57.603222087170174</v>
      </c>
    </row>
    <row r="447" spans="1:16" x14ac:dyDescent="0.25">
      <c r="A447">
        <v>147.90899999999999</v>
      </c>
      <c r="B447">
        <v>-12.961</v>
      </c>
      <c r="C447">
        <v>375</v>
      </c>
      <c r="D447">
        <f t="shared" ca="1" si="39"/>
        <v>0.75</v>
      </c>
      <c r="E447" s="1">
        <v>0.65</v>
      </c>
      <c r="F447">
        <v>19.899999999999999</v>
      </c>
      <c r="G447">
        <f t="shared" ca="1" si="41"/>
        <v>42.007420362456692</v>
      </c>
      <c r="H447">
        <f t="shared" ca="1" si="42"/>
        <v>21.136960141116042</v>
      </c>
      <c r="I447">
        <f>User_Model_Calcs!A447-Sat_Data!$B$5</f>
        <v>37.908999999999992</v>
      </c>
      <c r="J447">
        <f>(Earth_Data!$B$1/SQRT(1-Earth_Data!$B$2^2*SIN(RADIANS(User_Model_Calcs!B447))^2))*COS(RADIANS(User_Model_Calcs!B447))</f>
        <v>6216.6907394828886</v>
      </c>
      <c r="K447">
        <f>((Earth_Data!$B$1*(1-Earth_Data!$B$2^2))/SQRT(1-Earth_Data!$B$2^2*SIN(RADIANS(User_Model_Calcs!B447))^2))*SIN(RADIANS(User_Model_Calcs!B447))</f>
        <v>-1421.2013625538752</v>
      </c>
      <c r="L447">
        <f t="shared" si="43"/>
        <v>-12.877134136948031</v>
      </c>
      <c r="M447">
        <f t="shared" si="44"/>
        <v>6377.0727660343737</v>
      </c>
      <c r="N447">
        <f>SQRT(User_Model_Calcs!M447^2+Sat_Data!$B$3^2-2*User_Model_Calcs!M447*Sat_Data!$B$3*COS(RADIANS(L447))*COS(RADIANS(I447)))</f>
        <v>37481.471017583259</v>
      </c>
      <c r="O447">
        <f>DEGREES(ACOS(((Earth_Data!$B$1+Sat_Data!$B$2)/User_Model_Calcs!N447)*SQRT(1-COS(RADIANS(User_Model_Calcs!I447))^2*COS(RADIANS(User_Model_Calcs!B447))^2)))</f>
        <v>44.006125308615687</v>
      </c>
      <c r="P447">
        <f t="shared" si="40"/>
        <v>73.932701109170395</v>
      </c>
    </row>
    <row r="448" spans="1:16" x14ac:dyDescent="0.25">
      <c r="A448">
        <v>152.76900000000001</v>
      </c>
      <c r="B448">
        <v>-12.949</v>
      </c>
      <c r="C448">
        <v>2500</v>
      </c>
      <c r="D448">
        <f t="shared" ca="1" si="39"/>
        <v>1.2</v>
      </c>
      <c r="E448" s="1">
        <v>0.65</v>
      </c>
      <c r="F448">
        <v>19.899999999999999</v>
      </c>
      <c r="G448">
        <f t="shared" ca="1" si="41"/>
        <v>46.089820015575185</v>
      </c>
      <c r="H448">
        <f t="shared" ca="1" si="42"/>
        <v>14.9796171963361</v>
      </c>
      <c r="I448">
        <f>User_Model_Calcs!A448-Sat_Data!$B$5</f>
        <v>42.769000000000005</v>
      </c>
      <c r="J448">
        <f>(Earth_Data!$B$1/SQRT(1-Earth_Data!$B$2^2*SIN(RADIANS(User_Model_Calcs!B448))^2))*COS(RADIANS(User_Model_Calcs!B448))</f>
        <v>6216.988359855638</v>
      </c>
      <c r="K448">
        <f>((Earth_Data!$B$1*(1-Earth_Data!$B$2^2))/SQRT(1-Earth_Data!$B$2^2*SIN(RADIANS(User_Model_Calcs!B448))^2))*SIN(RADIANS(User_Model_Calcs!B448))</f>
        <v>-1419.9075920173273</v>
      </c>
      <c r="L448">
        <f t="shared" si="43"/>
        <v>-12.865206471572453</v>
      </c>
      <c r="M448">
        <f t="shared" si="44"/>
        <v>6377.0747083948245</v>
      </c>
      <c r="N448">
        <f>SQRT(User_Model_Calcs!M448^2+Sat_Data!$B$3^2-2*User_Model_Calcs!M448*Sat_Data!$B$3*COS(RADIANS(L448))*COS(RADIANS(I448)))</f>
        <v>37863.149252054609</v>
      </c>
      <c r="O448">
        <f>DEGREES(ACOS(((Earth_Data!$B$1+Sat_Data!$B$2)/User_Model_Calcs!N448)*SQRT(1-COS(RADIANS(User_Model_Calcs!I448))^2*COS(RADIANS(User_Model_Calcs!B448))^2)))</f>
        <v>38.91752701749278</v>
      </c>
      <c r="P448">
        <f t="shared" si="40"/>
        <v>76.382373806044995</v>
      </c>
    </row>
    <row r="449" spans="1:16" x14ac:dyDescent="0.25">
      <c r="A449">
        <v>112.4708781119987</v>
      </c>
      <c r="B449">
        <v>-14.441663158359146</v>
      </c>
      <c r="C449">
        <v>2500</v>
      </c>
      <c r="D449">
        <f t="shared" ca="1" si="39"/>
        <v>1.2</v>
      </c>
      <c r="E449" s="1">
        <v>0.65</v>
      </c>
      <c r="F449">
        <v>19.899999999999999</v>
      </c>
      <c r="G449">
        <f t="shared" ca="1" si="41"/>
        <v>46.089820015575185</v>
      </c>
      <c r="H449">
        <f t="shared" ca="1" si="42"/>
        <v>23.563102441299836</v>
      </c>
      <c r="I449">
        <f>User_Model_Calcs!A449-Sat_Data!$B$5</f>
        <v>2.4708781119987009</v>
      </c>
      <c r="J449">
        <f>(Earth_Data!$B$1/SQRT(1-Earth_Data!$B$2^2*SIN(RADIANS(User_Model_Calcs!B449))^2))*COS(RADIANS(User_Model_Calcs!B449))</f>
        <v>6177.8902789302265</v>
      </c>
      <c r="K449">
        <f>((Earth_Data!$B$1*(1-Earth_Data!$B$2^2))/SQRT(1-Earth_Data!$B$2^2*SIN(RADIANS(User_Model_Calcs!B449))^2))*SIN(RADIANS(User_Model_Calcs!B449))</f>
        <v>-1580.35099593122</v>
      </c>
      <c r="L449">
        <f t="shared" si="43"/>
        <v>-14.348987854425895</v>
      </c>
      <c r="M449">
        <f t="shared" si="44"/>
        <v>6376.8203337432515</v>
      </c>
      <c r="N449">
        <f>SQRT(User_Model_Calcs!M449^2+Sat_Data!$B$3^2-2*User_Model_Calcs!M449*Sat_Data!$B$3*COS(RADIANS(L449))*COS(RADIANS(I449)))</f>
        <v>36027.656655687337</v>
      </c>
      <c r="O449">
        <f>DEGREES(ACOS(((Earth_Data!$B$1+Sat_Data!$B$2)/User_Model_Calcs!N449)*SQRT(1-COS(RADIANS(User_Model_Calcs!I449))^2*COS(RADIANS(User_Model_Calcs!B449))^2)))</f>
        <v>72.786439713036899</v>
      </c>
      <c r="P449">
        <f t="shared" si="40"/>
        <v>9.8164773251866038</v>
      </c>
    </row>
    <row r="450" spans="1:16" x14ac:dyDescent="0.25">
      <c r="A450">
        <v>147.13399999999999</v>
      </c>
      <c r="B450">
        <v>-12.808999999999999</v>
      </c>
      <c r="C450">
        <v>950</v>
      </c>
      <c r="D450">
        <f t="shared" ref="D450:D513" ca="1" si="45">CHOOSE(RANDBETWEEN(1,3),0.75,1.2,3)</f>
        <v>3</v>
      </c>
      <c r="E450" s="1">
        <v>0.65</v>
      </c>
      <c r="F450">
        <v>19.899999999999999</v>
      </c>
      <c r="G450">
        <f t="shared" ca="1" si="41"/>
        <v>54.048620189015942</v>
      </c>
      <c r="H450">
        <f t="shared" ca="1" si="42"/>
        <v>22.553840692331782</v>
      </c>
      <c r="I450">
        <f>User_Model_Calcs!A450-Sat_Data!$B$5</f>
        <v>37.133999999999986</v>
      </c>
      <c r="J450">
        <f>(Earth_Data!$B$1/SQRT(1-Earth_Data!$B$2^2*SIN(RADIANS(User_Model_Calcs!B450))^2))*COS(RADIANS(User_Model_Calcs!B450))</f>
        <v>6220.4405522139468</v>
      </c>
      <c r="K450">
        <f>((Earth_Data!$B$1*(1-Earth_Data!$B$2^2))/SQRT(1-Earth_Data!$B$2^2*SIN(RADIANS(User_Model_Calcs!B450))^2))*SIN(RADIANS(User_Model_Calcs!B450))</f>
        <v>-1404.8091012887237</v>
      </c>
      <c r="L450">
        <f t="shared" si="43"/>
        <v>-12.726051448750185</v>
      </c>
      <c r="M450">
        <f t="shared" si="44"/>
        <v>6377.0972451963898</v>
      </c>
      <c r="N450">
        <f>SQRT(User_Model_Calcs!M450^2+Sat_Data!$B$3^2-2*User_Model_Calcs!M450*Sat_Data!$B$3*COS(RADIANS(L450))*COS(RADIANS(I450)))</f>
        <v>37420.449504663127</v>
      </c>
      <c r="O450">
        <f>DEGREES(ACOS(((Earth_Data!$B$1+Sat_Data!$B$2)/User_Model_Calcs!N450)*SQRT(1-COS(RADIANS(User_Model_Calcs!I450))^2*COS(RADIANS(User_Model_Calcs!B450))^2)))</f>
        <v>44.865656004207459</v>
      </c>
      <c r="P450">
        <f t="shared" ref="P450:P513" si="46">DEGREES(ASIN(SIN(RADIANS(ABS(I450)))/(SIN(ACOS(COS(RADIANS(I450))*COS(RADIANS(B450)))))))</f>
        <v>73.680978764676695</v>
      </c>
    </row>
    <row r="451" spans="1:16" x14ac:dyDescent="0.25">
      <c r="A451">
        <v>108.20436944136667</v>
      </c>
      <c r="B451">
        <v>-13.080930299372501</v>
      </c>
      <c r="C451">
        <v>2500</v>
      </c>
      <c r="D451">
        <f t="shared" ca="1" si="45"/>
        <v>0.75</v>
      </c>
      <c r="E451" s="1">
        <v>0.65</v>
      </c>
      <c r="F451">
        <v>19.899999999999999</v>
      </c>
      <c r="G451">
        <f t="shared" ref="G451:G514" ca="1" si="47">20.4+20*LOG(F451)+20*LOG(D451)+10*LOG(E451)</f>
        <v>42.007420362456692</v>
      </c>
      <c r="H451">
        <f t="shared" ref="H451:H501" ca="1" si="48">RAND()*(24-14)+14</f>
        <v>22.782083542863557</v>
      </c>
      <c r="I451">
        <f>User_Model_Calcs!A451-Sat_Data!$B$5</f>
        <v>-1.7956305586333343</v>
      </c>
      <c r="J451">
        <f>(Earth_Data!$B$1/SQRT(1-Earth_Data!$B$2^2*SIN(RADIANS(User_Model_Calcs!B451))^2))*COS(RADIANS(User_Model_Calcs!B451))</f>
        <v>6213.7013651458092</v>
      </c>
      <c r="K451">
        <f>((Earth_Data!$B$1*(1-Earth_Data!$B$2^2))/SQRT(1-Earth_Data!$B$2^2*SIN(RADIANS(User_Model_Calcs!B451))^2))*SIN(RADIANS(User_Model_Calcs!B451))</f>
        <v>-1434.1281832734128</v>
      </c>
      <c r="L451">
        <f t="shared" ref="L451:L514" si="49">DEGREES(ATAN((K451/J451)))</f>
        <v>-12.99634231343664</v>
      </c>
      <c r="M451">
        <f t="shared" ref="M451:M514" si="50">SQRT(J451^2+K451^2)</f>
        <v>6377.0532615992779</v>
      </c>
      <c r="N451">
        <f>SQRT(User_Model_Calcs!M451^2+Sat_Data!$B$3^2-2*User_Model_Calcs!M451*Sat_Data!$B$3*COS(RADIANS(L451))*COS(RADIANS(I451)))</f>
        <v>35982.607824235165</v>
      </c>
      <c r="O451">
        <f>DEGREES(ACOS(((Earth_Data!$B$1+Sat_Data!$B$2)/User_Model_Calcs!N451)*SQRT(1-COS(RADIANS(User_Model_Calcs!I451))^2*COS(RADIANS(User_Model_Calcs!B451))^2)))</f>
        <v>74.477959746238085</v>
      </c>
      <c r="P451">
        <f t="shared" si="46"/>
        <v>7.8862013589304407</v>
      </c>
    </row>
    <row r="452" spans="1:16" x14ac:dyDescent="0.25">
      <c r="A452">
        <v>111.11985967833159</v>
      </c>
      <c r="B452">
        <v>-19.040230506138769</v>
      </c>
      <c r="C452">
        <v>2500</v>
      </c>
      <c r="D452">
        <f t="shared" ca="1" si="45"/>
        <v>1.2</v>
      </c>
      <c r="E452" s="1">
        <v>0.65</v>
      </c>
      <c r="F452">
        <v>19.899999999999999</v>
      </c>
      <c r="G452">
        <f t="shared" ca="1" si="47"/>
        <v>46.089820015575185</v>
      </c>
      <c r="H452">
        <f t="shared" ca="1" si="48"/>
        <v>22.228361749317692</v>
      </c>
      <c r="I452">
        <f>User_Model_Calcs!A452-Sat_Data!$B$5</f>
        <v>1.1198596783315935</v>
      </c>
      <c r="J452">
        <f>(Earth_Data!$B$1/SQRT(1-Earth_Data!$B$2^2*SIN(RADIANS(User_Model_Calcs!B452))^2))*COS(RADIANS(User_Model_Calcs!B452))</f>
        <v>6031.3393071234304</v>
      </c>
      <c r="K452">
        <f>((Earth_Data!$B$1*(1-Earth_Data!$B$2^2))/SQRT(1-Earth_Data!$B$2^2*SIN(RADIANS(User_Model_Calcs!B452))^2))*SIN(RADIANS(User_Model_Calcs!B452))</f>
        <v>-2067.5602557420384</v>
      </c>
      <c r="L452">
        <f t="shared" si="49"/>
        <v>-18.921860417944075</v>
      </c>
      <c r="M452">
        <f t="shared" si="50"/>
        <v>6375.8810566678721</v>
      </c>
      <c r="N452">
        <f>SQRT(User_Model_Calcs!M452^2+Sat_Data!$B$3^2-2*User_Model_Calcs!M452*Sat_Data!$B$3*COS(RADIANS(L452))*COS(RADIANS(I452)))</f>
        <v>36193.248505338801</v>
      </c>
      <c r="O452">
        <f>DEGREES(ACOS(((Earth_Data!$B$1+Sat_Data!$B$2)/User_Model_Calcs!N452)*SQRT(1-COS(RADIANS(User_Model_Calcs!I452))^2*COS(RADIANS(User_Model_Calcs!B452))^2)))</f>
        <v>67.62541598977127</v>
      </c>
      <c r="P452">
        <f t="shared" si="46"/>
        <v>3.429046999142999</v>
      </c>
    </row>
    <row r="453" spans="1:16" x14ac:dyDescent="0.25">
      <c r="A453">
        <v>147.02824150975857</v>
      </c>
      <c r="B453">
        <v>-12.711441313321233</v>
      </c>
      <c r="C453">
        <v>4700</v>
      </c>
      <c r="D453">
        <f t="shared" ca="1" si="45"/>
        <v>1.2</v>
      </c>
      <c r="E453" s="1">
        <v>0.65</v>
      </c>
      <c r="F453">
        <v>19.899999999999999</v>
      </c>
      <c r="G453">
        <f t="shared" ca="1" si="47"/>
        <v>46.089820015575185</v>
      </c>
      <c r="H453">
        <f t="shared" ca="1" si="48"/>
        <v>15.055599603282719</v>
      </c>
      <c r="I453">
        <f>User_Model_Calcs!A453-Sat_Data!$B$5</f>
        <v>37.028241509758573</v>
      </c>
      <c r="J453">
        <f>(Earth_Data!$B$1/SQRT(1-Earth_Data!$B$2^2*SIN(RADIANS(User_Model_Calcs!B453))^2))*COS(RADIANS(User_Model_Calcs!B453))</f>
        <v>6222.8243666756925</v>
      </c>
      <c r="K453">
        <f>((Earth_Data!$B$1*(1-Earth_Data!$B$2^2))/SQRT(1-Earth_Data!$B$2^2*SIN(RADIANS(User_Model_Calcs!B453))^2))*SIN(RADIANS(User_Model_Calcs!B453))</f>
        <v>-1394.2828808160407</v>
      </c>
      <c r="L453">
        <f t="shared" si="49"/>
        <v>-12.629082744328272</v>
      </c>
      <c r="M453">
        <f t="shared" si="50"/>
        <v>6377.1128146073606</v>
      </c>
      <c r="N453">
        <f>SQRT(User_Model_Calcs!M453^2+Sat_Data!$B$3^2-2*User_Model_Calcs!M453*Sat_Data!$B$3*COS(RADIANS(L453))*COS(RADIANS(I453)))</f>
        <v>37410.505936185276</v>
      </c>
      <c r="O453">
        <f>DEGREES(ACOS(((Earth_Data!$B$1+Sat_Data!$B$2)/User_Model_Calcs!N453)*SQRT(1-COS(RADIANS(User_Model_Calcs!I453))^2*COS(RADIANS(User_Model_Calcs!B453))^2)))</f>
        <v>45.007273405456559</v>
      </c>
      <c r="P453">
        <f t="shared" si="46"/>
        <v>73.737770816534891</v>
      </c>
    </row>
    <row r="454" spans="1:16" x14ac:dyDescent="0.25">
      <c r="A454">
        <v>131.12299999999999</v>
      </c>
      <c r="B454">
        <v>-12.647</v>
      </c>
      <c r="C454">
        <v>5000</v>
      </c>
      <c r="D454">
        <f t="shared" ca="1" si="45"/>
        <v>1.2</v>
      </c>
      <c r="E454" s="1">
        <v>0.65</v>
      </c>
      <c r="F454">
        <v>19.899999999999999</v>
      </c>
      <c r="G454">
        <f t="shared" ca="1" si="47"/>
        <v>46.089820015575185</v>
      </c>
      <c r="H454">
        <f t="shared" ca="1" si="48"/>
        <v>17.909565279126099</v>
      </c>
      <c r="I454">
        <f>User_Model_Calcs!A454-Sat_Data!$B$5</f>
        <v>21.12299999999999</v>
      </c>
      <c r="J454">
        <f>(Earth_Data!$B$1/SQRT(1-Earth_Data!$B$2^2*SIN(RADIANS(User_Model_Calcs!B454))^2))*COS(RADIANS(User_Model_Calcs!B454))</f>
        <v>6224.3891284412712</v>
      </c>
      <c r="K454">
        <f>((Earth_Data!$B$1*(1-Earth_Data!$B$2^2))/SQRT(1-Earth_Data!$B$2^2*SIN(RADIANS(User_Model_Calcs!B454))^2))*SIN(RADIANS(User_Model_Calcs!B454))</f>
        <v>-1387.3277249731498</v>
      </c>
      <c r="L454">
        <f t="shared" si="49"/>
        <v>-12.565031656757778</v>
      </c>
      <c r="M454">
        <f t="shared" si="50"/>
        <v>6377.1230377606062</v>
      </c>
      <c r="N454">
        <f>SQRT(User_Model_Calcs!M454^2+Sat_Data!$B$3^2-2*User_Model_Calcs!M454*Sat_Data!$B$3*COS(RADIANS(L454))*COS(RADIANS(I454)))</f>
        <v>36453.510375907194</v>
      </c>
      <c r="O454">
        <f>DEGREES(ACOS(((Earth_Data!$B$1+Sat_Data!$B$2)/User_Model_Calcs!N454)*SQRT(1-COS(RADIANS(User_Model_Calcs!I454))^2*COS(RADIANS(User_Model_Calcs!B454))^2)))</f>
        <v>61.37270773381622</v>
      </c>
      <c r="P454">
        <f t="shared" si="46"/>
        <v>60.458538866984981</v>
      </c>
    </row>
    <row r="455" spans="1:16" x14ac:dyDescent="0.25">
      <c r="A455">
        <v>147.548</v>
      </c>
      <c r="B455">
        <v>-12.632999999999999</v>
      </c>
      <c r="C455">
        <v>400</v>
      </c>
      <c r="D455">
        <f t="shared" ca="1" si="45"/>
        <v>1.2</v>
      </c>
      <c r="E455" s="1">
        <v>0.65</v>
      </c>
      <c r="F455">
        <v>19.899999999999999</v>
      </c>
      <c r="G455">
        <f t="shared" ca="1" si="47"/>
        <v>46.089820015575185</v>
      </c>
      <c r="H455">
        <f t="shared" ca="1" si="48"/>
        <v>23.551165709767915</v>
      </c>
      <c r="I455">
        <f>User_Model_Calcs!A455-Sat_Data!$B$5</f>
        <v>37.548000000000002</v>
      </c>
      <c r="J455">
        <f>(Earth_Data!$B$1/SQRT(1-Earth_Data!$B$2^2*SIN(RADIANS(User_Model_Calcs!B455))^2))*COS(RADIANS(User_Model_Calcs!B455))</f>
        <v>6224.7280405635793</v>
      </c>
      <c r="K455">
        <f>((Earth_Data!$B$1*(1-Earth_Data!$B$2^2))/SQRT(1-Earth_Data!$B$2^2*SIN(RADIANS(User_Model_Calcs!B455))^2))*SIN(RADIANS(User_Model_Calcs!B455))</f>
        <v>-1385.8164759287381</v>
      </c>
      <c r="L455">
        <f t="shared" si="49"/>
        <v>-12.551116488468237</v>
      </c>
      <c r="M455">
        <f t="shared" si="50"/>
        <v>6377.1252523322801</v>
      </c>
      <c r="N455">
        <f>SQRT(User_Model_Calcs!M455^2+Sat_Data!$B$3^2-2*User_Model_Calcs!M455*Sat_Data!$B$3*COS(RADIANS(L455))*COS(RADIANS(I455)))</f>
        <v>37447.333184935596</v>
      </c>
      <c r="O455">
        <f>DEGREES(ACOS(((Earth_Data!$B$1+Sat_Data!$B$2)/User_Model_Calcs!N455)*SQRT(1-COS(RADIANS(User_Model_Calcs!I455))^2*COS(RADIANS(User_Model_Calcs!B455))^2)))</f>
        <v>44.485864519232301</v>
      </c>
      <c r="P455">
        <f t="shared" si="46"/>
        <v>74.117440923137167</v>
      </c>
    </row>
    <row r="456" spans="1:16" x14ac:dyDescent="0.25">
      <c r="A456">
        <v>152.797</v>
      </c>
      <c r="B456">
        <v>-12.493</v>
      </c>
      <c r="C456">
        <v>1250</v>
      </c>
      <c r="D456">
        <f t="shared" ca="1" si="45"/>
        <v>0.75</v>
      </c>
      <c r="E456" s="1">
        <v>0.65</v>
      </c>
      <c r="F456">
        <v>19.899999999999999</v>
      </c>
      <c r="G456">
        <f t="shared" ca="1" si="47"/>
        <v>42.007420362456692</v>
      </c>
      <c r="H456">
        <f t="shared" ca="1" si="48"/>
        <v>15.914724194581353</v>
      </c>
      <c r="I456">
        <f>User_Model_Calcs!A456-Sat_Data!$B$5</f>
        <v>42.796999999999997</v>
      </c>
      <c r="J456">
        <f>(Earth_Data!$B$1/SQRT(1-Earth_Data!$B$2^2*SIN(RADIANS(User_Model_Calcs!B456))^2))*COS(RADIANS(User_Model_Calcs!B456))</f>
        <v>6228.0968288549902</v>
      </c>
      <c r="K456">
        <f>((Earth_Data!$B$1*(1-Earth_Data!$B$2^2))/SQRT(1-Earth_Data!$B$2^2*SIN(RADIANS(User_Model_Calcs!B456))^2))*SIN(RADIANS(User_Model_Calcs!B456))</f>
        <v>-1370.6995350424725</v>
      </c>
      <c r="L456">
        <f t="shared" si="49"/>
        <v>-12.411965868043364</v>
      </c>
      <c r="M456">
        <f t="shared" si="50"/>
        <v>6377.1472717006645</v>
      </c>
      <c r="N456">
        <f>SQRT(User_Model_Calcs!M456^2+Sat_Data!$B$3^2-2*User_Model_Calcs!M456*Sat_Data!$B$3*COS(RADIANS(L456))*COS(RADIANS(I456)))</f>
        <v>37856.381984775471</v>
      </c>
      <c r="O456">
        <f>DEGREES(ACOS(((Earth_Data!$B$1+Sat_Data!$B$2)/User_Model_Calcs!N456)*SQRT(1-COS(RADIANS(User_Model_Calcs!I456))^2*COS(RADIANS(User_Model_Calcs!B456))^2)))</f>
        <v>39.005010907098445</v>
      </c>
      <c r="P456">
        <f t="shared" si="46"/>
        <v>76.849899464538822</v>
      </c>
    </row>
    <row r="457" spans="1:16" x14ac:dyDescent="0.25">
      <c r="A457">
        <v>137.88900000000001</v>
      </c>
      <c r="B457">
        <v>-12.417</v>
      </c>
      <c r="C457">
        <v>625</v>
      </c>
      <c r="D457">
        <f t="shared" ca="1" si="45"/>
        <v>0.75</v>
      </c>
      <c r="E457" s="1">
        <v>0.65</v>
      </c>
      <c r="F457">
        <v>19.899999999999999</v>
      </c>
      <c r="G457">
        <f t="shared" ca="1" si="47"/>
        <v>42.007420362456692</v>
      </c>
      <c r="H457">
        <f t="shared" ca="1" si="48"/>
        <v>14.729715215662214</v>
      </c>
      <c r="I457">
        <f>User_Model_Calcs!A457-Sat_Data!$B$5</f>
        <v>27.88900000000001</v>
      </c>
      <c r="J457">
        <f>(Earth_Data!$B$1/SQRT(1-Earth_Data!$B$2^2*SIN(RADIANS(User_Model_Calcs!B457))^2))*COS(RADIANS(User_Model_Calcs!B457))</f>
        <v>6229.9101135972223</v>
      </c>
      <c r="K457">
        <f>((Earth_Data!$B$1*(1-Earth_Data!$B$2^2))/SQRT(1-Earth_Data!$B$2^2*SIN(RADIANS(User_Model_Calcs!B457))^2))*SIN(RADIANS(User_Model_Calcs!B457))</f>
        <v>-1362.4898274545224</v>
      </c>
      <c r="L457">
        <f t="shared" si="49"/>
        <v>-12.336427764168445</v>
      </c>
      <c r="M457">
        <f t="shared" si="50"/>
        <v>6377.1591287514548</v>
      </c>
      <c r="N457">
        <f>SQRT(User_Model_Calcs!M457^2+Sat_Data!$B$3^2-2*User_Model_Calcs!M457*Sat_Data!$B$3*COS(RADIANS(L457))*COS(RADIANS(I457)))</f>
        <v>36798.67767569836</v>
      </c>
      <c r="O457">
        <f>DEGREES(ACOS(((Earth_Data!$B$1+Sat_Data!$B$2)/User_Model_Calcs!N457)*SQRT(1-COS(RADIANS(User_Model_Calcs!I457))^2*COS(RADIANS(User_Model_Calcs!B457))^2)))</f>
        <v>54.654072027345634</v>
      </c>
      <c r="P457">
        <f t="shared" si="46"/>
        <v>67.888075317505255</v>
      </c>
    </row>
    <row r="458" spans="1:16" x14ac:dyDescent="0.25">
      <c r="A458">
        <v>137.88800000000001</v>
      </c>
      <c r="B458">
        <v>-12.417</v>
      </c>
      <c r="C458">
        <v>375</v>
      </c>
      <c r="D458">
        <f t="shared" ca="1" si="45"/>
        <v>0.75</v>
      </c>
      <c r="E458" s="1">
        <v>0.65</v>
      </c>
      <c r="F458">
        <v>19.899999999999999</v>
      </c>
      <c r="G458">
        <f t="shared" ca="1" si="47"/>
        <v>42.007420362456692</v>
      </c>
      <c r="H458">
        <f t="shared" ca="1" si="48"/>
        <v>21.537308750724581</v>
      </c>
      <c r="I458">
        <f>User_Model_Calcs!A458-Sat_Data!$B$5</f>
        <v>27.888000000000005</v>
      </c>
      <c r="J458">
        <f>(Earth_Data!$B$1/SQRT(1-Earth_Data!$B$2^2*SIN(RADIANS(User_Model_Calcs!B458))^2))*COS(RADIANS(User_Model_Calcs!B458))</f>
        <v>6229.9101135972223</v>
      </c>
      <c r="K458">
        <f>((Earth_Data!$B$1*(1-Earth_Data!$B$2^2))/SQRT(1-Earth_Data!$B$2^2*SIN(RADIANS(User_Model_Calcs!B458))^2))*SIN(RADIANS(User_Model_Calcs!B458))</f>
        <v>-1362.4898274545224</v>
      </c>
      <c r="L458">
        <f t="shared" si="49"/>
        <v>-12.336427764168445</v>
      </c>
      <c r="M458">
        <f t="shared" si="50"/>
        <v>6377.1591287514548</v>
      </c>
      <c r="N458">
        <f>SQRT(User_Model_Calcs!M458^2+Sat_Data!$B$3^2-2*User_Model_Calcs!M458*Sat_Data!$B$3*COS(RADIANS(L458))*COS(RADIANS(I458)))</f>
        <v>36798.619400122952</v>
      </c>
      <c r="O458">
        <f>DEGREES(ACOS(((Earth_Data!$B$1+Sat_Data!$B$2)/User_Model_Calcs!N458)*SQRT(1-COS(RADIANS(User_Model_Calcs!I458))^2*COS(RADIANS(User_Model_Calcs!B458))^2)))</f>
        <v>54.655104751757634</v>
      </c>
      <c r="P458">
        <f t="shared" si="46"/>
        <v>67.887231790993582</v>
      </c>
    </row>
    <row r="459" spans="1:16" x14ac:dyDescent="0.25">
      <c r="A459">
        <v>131.244</v>
      </c>
      <c r="B459">
        <v>-12.353</v>
      </c>
      <c r="C459">
        <v>375</v>
      </c>
      <c r="D459">
        <f t="shared" ca="1" si="45"/>
        <v>0.75</v>
      </c>
      <c r="E459" s="1">
        <v>0.65</v>
      </c>
      <c r="F459">
        <v>19.899999999999999</v>
      </c>
      <c r="G459">
        <f t="shared" ca="1" si="47"/>
        <v>42.007420362456692</v>
      </c>
      <c r="H459">
        <f t="shared" ca="1" si="48"/>
        <v>23.682611327801904</v>
      </c>
      <c r="I459">
        <f>User_Model_Calcs!A459-Sat_Data!$B$5</f>
        <v>21.244</v>
      </c>
      <c r="J459">
        <f>(Earth_Data!$B$1/SQRT(1-Earth_Data!$B$2^2*SIN(RADIANS(User_Model_Calcs!B459))^2))*COS(RADIANS(User_Model_Calcs!B459))</f>
        <v>6231.4286349288968</v>
      </c>
      <c r="K459">
        <f>((Earth_Data!$B$1*(1-Earth_Data!$B$2^2))/SQRT(1-Earth_Data!$B$2^2*SIN(RADIANS(User_Model_Calcs!B459))^2))*SIN(RADIANS(User_Model_Calcs!B459))</f>
        <v>-1355.5745645975178</v>
      </c>
      <c r="L459">
        <f t="shared" si="49"/>
        <v>-12.272817165277635</v>
      </c>
      <c r="M459">
        <f t="shared" si="50"/>
        <v>6377.1690609858824</v>
      </c>
      <c r="N459">
        <f>SQRT(User_Model_Calcs!M459^2+Sat_Data!$B$3^2-2*User_Model_Calcs!M459*Sat_Data!$B$3*COS(RADIANS(L459))*COS(RADIANS(I459)))</f>
        <v>36451.423514377137</v>
      </c>
      <c r="O459">
        <f>DEGREES(ACOS(((Earth_Data!$B$1+Sat_Data!$B$2)/User_Model_Calcs!N459)*SQRT(1-COS(RADIANS(User_Model_Calcs!I459))^2*COS(RADIANS(User_Model_Calcs!B459))^2)))</f>
        <v>61.419152788771179</v>
      </c>
      <c r="P459">
        <f t="shared" si="46"/>
        <v>61.175959243476917</v>
      </c>
    </row>
    <row r="460" spans="1:16" x14ac:dyDescent="0.25">
      <c r="A460">
        <v>120.047</v>
      </c>
      <c r="B460">
        <v>-12.247999999999999</v>
      </c>
      <c r="C460">
        <v>625</v>
      </c>
      <c r="D460">
        <f t="shared" ca="1" si="45"/>
        <v>1.2</v>
      </c>
      <c r="E460" s="1">
        <v>0.65</v>
      </c>
      <c r="F460">
        <v>19.899999999999999</v>
      </c>
      <c r="G460">
        <f t="shared" ca="1" si="47"/>
        <v>46.089820015575185</v>
      </c>
      <c r="H460">
        <f t="shared" ca="1" si="48"/>
        <v>17.92563616759244</v>
      </c>
      <c r="I460">
        <f>User_Model_Calcs!A460-Sat_Data!$B$5</f>
        <v>10.046999999999997</v>
      </c>
      <c r="J460">
        <f>(Earth_Data!$B$1/SQRT(1-Earth_Data!$B$2^2*SIN(RADIANS(User_Model_Calcs!B460))^2))*COS(RADIANS(User_Model_Calcs!B460))</f>
        <v>6233.9032086066518</v>
      </c>
      <c r="K460">
        <f>((Earth_Data!$B$1*(1-Earth_Data!$B$2^2))/SQRT(1-Earth_Data!$B$2^2*SIN(RADIANS(User_Model_Calcs!B460))^2))*SIN(RADIANS(User_Model_Calcs!B460))</f>
        <v>-1344.225620796778</v>
      </c>
      <c r="L460">
        <f t="shared" si="49"/>
        <v>-12.168456884526377</v>
      </c>
      <c r="M460">
        <f t="shared" si="50"/>
        <v>6377.1852516516092</v>
      </c>
      <c r="N460">
        <f>SQRT(User_Model_Calcs!M460^2+Sat_Data!$B$3^2-2*User_Model_Calcs!M460*Sat_Data!$B$3*COS(RADIANS(L460))*COS(RADIANS(I460)))</f>
        <v>36067.30365564087</v>
      </c>
      <c r="O460">
        <f>DEGREES(ACOS(((Earth_Data!$B$1+Sat_Data!$B$2)/User_Model_Calcs!N460)*SQRT(1-COS(RADIANS(User_Model_Calcs!I460))^2*COS(RADIANS(User_Model_Calcs!B460))^2)))</f>
        <v>71.448078378182103</v>
      </c>
      <c r="P460">
        <f t="shared" si="46"/>
        <v>39.867138607398324</v>
      </c>
    </row>
    <row r="461" spans="1:16" x14ac:dyDescent="0.25">
      <c r="A461">
        <v>108.593</v>
      </c>
      <c r="B461">
        <v>-12.226000000000001</v>
      </c>
      <c r="C461">
        <v>2500</v>
      </c>
      <c r="D461">
        <f t="shared" ca="1" si="45"/>
        <v>1.2</v>
      </c>
      <c r="E461" s="1">
        <v>0.65</v>
      </c>
      <c r="F461">
        <v>19.899999999999999</v>
      </c>
      <c r="G461">
        <f t="shared" ca="1" si="47"/>
        <v>46.089820015575185</v>
      </c>
      <c r="H461">
        <f t="shared" ca="1" si="48"/>
        <v>23.025669110896835</v>
      </c>
      <c r="I461">
        <f>User_Model_Calcs!A461-Sat_Data!$B$5</f>
        <v>-1.4069999999999965</v>
      </c>
      <c r="J461">
        <f>(Earth_Data!$B$1/SQRT(1-Earth_Data!$B$2^2*SIN(RADIANS(User_Model_Calcs!B461))^2))*COS(RADIANS(User_Model_Calcs!B461))</f>
        <v>6234.4190527130932</v>
      </c>
      <c r="K461">
        <f>((Earth_Data!$B$1*(1-Earth_Data!$B$2^2))/SQRT(1-Earth_Data!$B$2^2*SIN(RADIANS(User_Model_Calcs!B461))^2))*SIN(RADIANS(User_Model_Calcs!B461))</f>
        <v>-1341.8471843756399</v>
      </c>
      <c r="L461">
        <f t="shared" si="49"/>
        <v>-12.146591055388008</v>
      </c>
      <c r="M461">
        <f t="shared" si="50"/>
        <v>6377.1886275261495</v>
      </c>
      <c r="N461">
        <f>SQRT(User_Model_Calcs!M461^2+Sat_Data!$B$3^2-2*User_Model_Calcs!M461*Sat_Data!$B$3*COS(RADIANS(L461))*COS(RADIANS(I461)))</f>
        <v>35956.973072799054</v>
      </c>
      <c r="O461">
        <f>DEGREES(ACOS(((Earth_Data!$B$1+Sat_Data!$B$2)/User_Model_Calcs!N461)*SQRT(1-COS(RADIANS(User_Model_Calcs!I461))^2*COS(RADIANS(User_Model_Calcs!B461))^2)))</f>
        <v>75.527535918586494</v>
      </c>
      <c r="P461">
        <f t="shared" si="46"/>
        <v>6.61582908497898</v>
      </c>
    </row>
    <row r="462" spans="1:16" x14ac:dyDescent="0.25">
      <c r="A462">
        <v>111.91499894495288</v>
      </c>
      <c r="B462">
        <v>-15.838687169640831</v>
      </c>
      <c r="C462">
        <v>400</v>
      </c>
      <c r="D462">
        <f t="shared" ca="1" si="45"/>
        <v>1.2</v>
      </c>
      <c r="E462" s="1">
        <v>0.65</v>
      </c>
      <c r="F462">
        <v>19.899999999999999</v>
      </c>
      <c r="G462">
        <f t="shared" ca="1" si="47"/>
        <v>46.089820015575185</v>
      </c>
      <c r="H462">
        <f t="shared" ca="1" si="48"/>
        <v>14.672715592171775</v>
      </c>
      <c r="I462">
        <f>User_Model_Calcs!A462-Sat_Data!$B$5</f>
        <v>1.9149989449528846</v>
      </c>
      <c r="J462">
        <f>(Earth_Data!$B$1/SQRT(1-Earth_Data!$B$2^2*SIN(RADIANS(User_Model_Calcs!B462))^2))*COS(RADIANS(User_Model_Calcs!B462))</f>
        <v>6137.5175785108295</v>
      </c>
      <c r="K462">
        <f>((Earth_Data!$B$1*(1-Earth_Data!$B$2^2))/SQRT(1-Earth_Data!$B$2^2*SIN(RADIANS(User_Model_Calcs!B462))^2))*SIN(RADIANS(User_Model_Calcs!B462))</f>
        <v>-1729.5626582344144</v>
      </c>
      <c r="L462">
        <f t="shared" si="49"/>
        <v>-15.737924595464838</v>
      </c>
      <c r="M462">
        <f t="shared" si="50"/>
        <v>6376.5593399017571</v>
      </c>
      <c r="N462">
        <f>SQRT(User_Model_Calcs!M462^2+Sat_Data!$B$3^2-2*User_Model_Calcs!M462*Sat_Data!$B$3*COS(RADIANS(L462))*COS(RADIANS(I462)))</f>
        <v>36072.121779531204</v>
      </c>
      <c r="O462">
        <f>DEGREES(ACOS(((Earth_Data!$B$1+Sat_Data!$B$2)/User_Model_Calcs!N462)*SQRT(1-COS(RADIANS(User_Model_Calcs!I462))^2*COS(RADIANS(User_Model_Calcs!B462))^2)))</f>
        <v>71.262736041367262</v>
      </c>
      <c r="P462">
        <f t="shared" si="46"/>
        <v>6.9842634441006819</v>
      </c>
    </row>
    <row r="463" spans="1:16" x14ac:dyDescent="0.25">
      <c r="A463">
        <v>127.223</v>
      </c>
      <c r="B463">
        <v>-12.122999999999999</v>
      </c>
      <c r="C463">
        <v>5000</v>
      </c>
      <c r="D463">
        <f t="shared" ca="1" si="45"/>
        <v>1.2</v>
      </c>
      <c r="E463" s="1">
        <v>0.65</v>
      </c>
      <c r="F463">
        <v>19.899999999999999</v>
      </c>
      <c r="G463">
        <f t="shared" ca="1" si="47"/>
        <v>46.089820015575185</v>
      </c>
      <c r="H463">
        <f t="shared" ca="1" si="48"/>
        <v>18.992547715943193</v>
      </c>
      <c r="I463">
        <f>User_Model_Calcs!A463-Sat_Data!$B$5</f>
        <v>17.222999999999999</v>
      </c>
      <c r="J463">
        <f>(Earth_Data!$B$1/SQRT(1-Earth_Data!$B$2^2*SIN(RADIANS(User_Model_Calcs!B463))^2))*COS(RADIANS(User_Model_Calcs!B463))</f>
        <v>6236.8219815776993</v>
      </c>
      <c r="K463">
        <f>((Earth_Data!$B$1*(1-Earth_Data!$B$2^2))/SQRT(1-Earth_Data!$B$2^2*SIN(RADIANS(User_Model_Calcs!B463))^2))*SIN(RADIANS(User_Model_Calcs!B463))</f>
        <v>-1330.7092015133471</v>
      </c>
      <c r="L463">
        <f t="shared" si="49"/>
        <v>-12.044219834873118</v>
      </c>
      <c r="M463">
        <f t="shared" si="50"/>
        <v>6377.2043568387453</v>
      </c>
      <c r="N463">
        <f>SQRT(User_Model_Calcs!M463^2+Sat_Data!$B$3^2-2*User_Model_Calcs!M463*Sat_Data!$B$3*COS(RADIANS(L463))*COS(RADIANS(I463)))</f>
        <v>36278.455843440322</v>
      </c>
      <c r="O463">
        <f>DEGREES(ACOS(((Earth_Data!$B$1+Sat_Data!$B$2)/User_Model_Calcs!N463)*SQRT(1-COS(RADIANS(User_Model_Calcs!I463))^2*COS(RADIANS(User_Model_Calcs!B463))^2)))</f>
        <v>65.438791311817369</v>
      </c>
      <c r="P463">
        <f t="shared" si="46"/>
        <v>55.883410582052285</v>
      </c>
    </row>
    <row r="464" spans="1:16" x14ac:dyDescent="0.25">
      <c r="A464">
        <v>132.58699999999999</v>
      </c>
      <c r="B464">
        <v>-11.81</v>
      </c>
      <c r="C464">
        <v>400</v>
      </c>
      <c r="D464">
        <f t="shared" ca="1" si="45"/>
        <v>1.2</v>
      </c>
      <c r="E464" s="1">
        <v>0.65</v>
      </c>
      <c r="F464">
        <v>19.899999999999999</v>
      </c>
      <c r="G464">
        <f t="shared" ca="1" si="47"/>
        <v>46.089820015575185</v>
      </c>
      <c r="H464">
        <f t="shared" ca="1" si="48"/>
        <v>14.113014968025368</v>
      </c>
      <c r="I464">
        <f>User_Model_Calcs!A464-Sat_Data!$B$5</f>
        <v>22.586999999999989</v>
      </c>
      <c r="J464">
        <f>(Earth_Data!$B$1/SQRT(1-Earth_Data!$B$2^2*SIN(RADIANS(User_Model_Calcs!B464))^2))*COS(RADIANS(User_Model_Calcs!B464))</f>
        <v>6244.0010509695503</v>
      </c>
      <c r="K464">
        <f>((Earth_Data!$B$1*(1-Earth_Data!$B$2^2))/SQRT(1-Earth_Data!$B$2^2*SIN(RADIANS(User_Model_Calcs!B464))^2))*SIN(RADIANS(User_Model_Calcs!B464))</f>
        <v>-1296.8369663667788</v>
      </c>
      <c r="L464">
        <f t="shared" si="49"/>
        <v>-11.73313675048797</v>
      </c>
      <c r="M464">
        <f t="shared" si="50"/>
        <v>6377.2513861258631</v>
      </c>
      <c r="N464">
        <f>SQRT(User_Model_Calcs!M464^2+Sat_Data!$B$3^2-2*User_Model_Calcs!M464*Sat_Data!$B$3*COS(RADIANS(L464))*COS(RADIANS(I464)))</f>
        <v>36501.035768135545</v>
      </c>
      <c r="O464">
        <f>DEGREES(ACOS(((Earth_Data!$B$1+Sat_Data!$B$2)/User_Model_Calcs!N464)*SQRT(1-COS(RADIANS(User_Model_Calcs!I464))^2*COS(RADIANS(User_Model_Calcs!B464))^2)))</f>
        <v>60.365374057055554</v>
      </c>
      <c r="P464">
        <f t="shared" si="46"/>
        <v>63.803033358938187</v>
      </c>
    </row>
    <row r="465" spans="1:16" x14ac:dyDescent="0.25">
      <c r="A465">
        <v>140.33000000000001</v>
      </c>
      <c r="B465">
        <v>-11.786</v>
      </c>
      <c r="C465">
        <v>375</v>
      </c>
      <c r="D465">
        <f t="shared" ca="1" si="45"/>
        <v>3</v>
      </c>
      <c r="E465" s="1">
        <v>0.65</v>
      </c>
      <c r="F465">
        <v>19.899999999999999</v>
      </c>
      <c r="G465">
        <f t="shared" ca="1" si="47"/>
        <v>54.048620189015942</v>
      </c>
      <c r="H465">
        <f t="shared" ca="1" si="48"/>
        <v>21.594962692311004</v>
      </c>
      <c r="I465">
        <f>User_Model_Calcs!A465-Sat_Data!$B$5</f>
        <v>30.330000000000013</v>
      </c>
      <c r="J465">
        <f>(Earth_Data!$B$1/SQRT(1-Earth_Data!$B$2^2*SIN(RADIANS(User_Model_Calcs!B465))^2))*COS(RADIANS(User_Model_Calcs!B465))</f>
        <v>6244.5438763978909</v>
      </c>
      <c r="K465">
        <f>((Earth_Data!$B$1*(1-Earth_Data!$B$2^2))/SQRT(1-Earth_Data!$B$2^2*SIN(RADIANS(User_Model_Calcs!B465))^2))*SIN(RADIANS(User_Model_Calcs!B465))</f>
        <v>-1294.238154418721</v>
      </c>
      <c r="L465">
        <f t="shared" si="49"/>
        <v>-11.709284112584584</v>
      </c>
      <c r="M465">
        <f t="shared" si="50"/>
        <v>6377.2549443010021</v>
      </c>
      <c r="N465">
        <f>SQRT(User_Model_Calcs!M465^2+Sat_Data!$B$3^2-2*User_Model_Calcs!M465*Sat_Data!$B$3*COS(RADIANS(L465))*COS(RADIANS(I465)))</f>
        <v>36931.915354994591</v>
      </c>
      <c r="O465">
        <f>DEGREES(ACOS(((Earth_Data!$B$1+Sat_Data!$B$2)/User_Model_Calcs!N465)*SQRT(1-COS(RADIANS(User_Model_Calcs!I465))^2*COS(RADIANS(User_Model_Calcs!B465))^2)))</f>
        <v>52.363729879221964</v>
      </c>
      <c r="P465">
        <f t="shared" si="46"/>
        <v>70.754682013553918</v>
      </c>
    </row>
    <row r="466" spans="1:16" x14ac:dyDescent="0.25">
      <c r="A466">
        <v>148.62570002227102</v>
      </c>
      <c r="B466">
        <v>-11.500418907495405</v>
      </c>
      <c r="C466">
        <v>4700</v>
      </c>
      <c r="D466">
        <f t="shared" ca="1" si="45"/>
        <v>3</v>
      </c>
      <c r="E466" s="1">
        <v>0.65</v>
      </c>
      <c r="F466">
        <v>19.899999999999999</v>
      </c>
      <c r="G466">
        <f t="shared" ca="1" si="47"/>
        <v>54.048620189015942</v>
      </c>
      <c r="H466">
        <f t="shared" ca="1" si="48"/>
        <v>16.681985396505603</v>
      </c>
      <c r="I466">
        <f>User_Model_Calcs!A466-Sat_Data!$B$5</f>
        <v>38.625700022271019</v>
      </c>
      <c r="J466">
        <f>(Earth_Data!$B$1/SQRT(1-Earth_Data!$B$2^2*SIN(RADIANS(User_Model_Calcs!B466))^2))*COS(RADIANS(User_Model_Calcs!B466))</f>
        <v>6250.9194289532961</v>
      </c>
      <c r="K466">
        <f>((Earth_Data!$B$1*(1-Earth_Data!$B$2^2))/SQRT(1-Earth_Data!$B$2^2*SIN(RADIANS(User_Model_Calcs!B466))^2))*SIN(RADIANS(User_Model_Calcs!B466))</f>
        <v>-1263.2973675701319</v>
      </c>
      <c r="L466">
        <f t="shared" si="49"/>
        <v>-11.425460578424678</v>
      </c>
      <c r="M466">
        <f t="shared" si="50"/>
        <v>6377.2967585157448</v>
      </c>
      <c r="N466">
        <f>SQRT(User_Model_Calcs!M466^2+Sat_Data!$B$3^2-2*User_Model_Calcs!M466*Sat_Data!$B$3*COS(RADIANS(L466))*COS(RADIANS(I466)))</f>
        <v>37505.597487091094</v>
      </c>
      <c r="O466">
        <f>DEGREES(ACOS(((Earth_Data!$B$1+Sat_Data!$B$2)/User_Model_Calcs!N466)*SQRT(1-COS(RADIANS(User_Model_Calcs!I466))^2*COS(RADIANS(User_Model_Calcs!B466))^2)))</f>
        <v>43.673884102602457</v>
      </c>
      <c r="P466">
        <f t="shared" si="46"/>
        <v>75.989468978252532</v>
      </c>
    </row>
    <row r="467" spans="1:16" x14ac:dyDescent="0.25">
      <c r="A467">
        <v>151.273</v>
      </c>
      <c r="B467">
        <v>-11.632</v>
      </c>
      <c r="C467">
        <v>1250</v>
      </c>
      <c r="D467">
        <f t="shared" ca="1" si="45"/>
        <v>1.2</v>
      </c>
      <c r="E467" s="1">
        <v>0.65</v>
      </c>
      <c r="F467">
        <v>19.899999999999999</v>
      </c>
      <c r="G467">
        <f t="shared" ca="1" si="47"/>
        <v>46.089820015575185</v>
      </c>
      <c r="H467">
        <f t="shared" ca="1" si="48"/>
        <v>15.064641672643482</v>
      </c>
      <c r="I467">
        <f>User_Model_Calcs!A467-Sat_Data!$B$5</f>
        <v>41.272999999999996</v>
      </c>
      <c r="J467">
        <f>(Earth_Data!$B$1/SQRT(1-Earth_Data!$B$2^2*SIN(RADIANS(User_Model_Calcs!B467))^2))*COS(RADIANS(User_Model_Calcs!B467))</f>
        <v>6248.0010764672616</v>
      </c>
      <c r="K467">
        <f>((Earth_Data!$B$1*(1-Earth_Data!$B$2^2))/SQRT(1-Earth_Data!$B$2^2*SIN(RADIANS(User_Model_Calcs!B467))^2))*SIN(RADIANS(User_Model_Calcs!B467))</f>
        <v>-1277.5571626714263</v>
      </c>
      <c r="L467">
        <f t="shared" si="49"/>
        <v>-11.556230951028951</v>
      </c>
      <c r="M467">
        <f t="shared" si="50"/>
        <v>6377.2776131692062</v>
      </c>
      <c r="N467">
        <f>SQRT(User_Model_Calcs!M467^2+Sat_Data!$B$3^2-2*User_Model_Calcs!M467*Sat_Data!$B$3*COS(RADIANS(L467))*COS(RADIANS(I467)))</f>
        <v>37715.939686121776</v>
      </c>
      <c r="O467">
        <f>DEGREES(ACOS(((Earth_Data!$B$1+Sat_Data!$B$2)/User_Model_Calcs!N467)*SQRT(1-COS(RADIANS(User_Model_Calcs!I467))^2*COS(RADIANS(User_Model_Calcs!B467))^2)))</f>
        <v>40.829856942996308</v>
      </c>
      <c r="P467">
        <f t="shared" si="46"/>
        <v>77.06230207364294</v>
      </c>
    </row>
    <row r="468" spans="1:16" x14ac:dyDescent="0.25">
      <c r="A468">
        <v>148.70928201127151</v>
      </c>
      <c r="B468">
        <v>-11.651108807922926</v>
      </c>
      <c r="C468">
        <v>4700</v>
      </c>
      <c r="D468">
        <f t="shared" ca="1" si="45"/>
        <v>1.2</v>
      </c>
      <c r="E468" s="1">
        <v>0.65</v>
      </c>
      <c r="F468">
        <v>19.899999999999999</v>
      </c>
      <c r="G468">
        <f t="shared" ca="1" si="47"/>
        <v>46.089820015575185</v>
      </c>
      <c r="H468">
        <f t="shared" ca="1" si="48"/>
        <v>16.328423640821239</v>
      </c>
      <c r="I468">
        <f>User_Model_Calcs!A468-Sat_Data!$B$5</f>
        <v>38.709282011271512</v>
      </c>
      <c r="J468">
        <f>(Earth_Data!$B$1/SQRT(1-Earth_Data!$B$2^2*SIN(RADIANS(User_Model_Calcs!B468))^2))*COS(RADIANS(User_Model_Calcs!B468))</f>
        <v>6247.5745348015644</v>
      </c>
      <c r="K468">
        <f>((Earth_Data!$B$1*(1-Earth_Data!$B$2^2))/SQRT(1-Earth_Data!$B$2^2*SIN(RADIANS(User_Model_Calcs!B468))^2))*SIN(RADIANS(User_Model_Calcs!B468))</f>
        <v>-1279.6274874181388</v>
      </c>
      <c r="L468">
        <f t="shared" si="49"/>
        <v>-11.575222153795403</v>
      </c>
      <c r="M468">
        <f t="shared" si="50"/>
        <v>6377.2748156604512</v>
      </c>
      <c r="N468">
        <f>SQRT(User_Model_Calcs!M468^2+Sat_Data!$B$3^2-2*User_Model_Calcs!M468*Sat_Data!$B$3*COS(RADIANS(L468))*COS(RADIANS(I468)))</f>
        <v>37514.931954884029</v>
      </c>
      <c r="O468">
        <f>DEGREES(ACOS(((Earth_Data!$B$1+Sat_Data!$B$2)/User_Model_Calcs!N468)*SQRT(1-COS(RADIANS(User_Model_Calcs!I468))^2*COS(RADIANS(User_Model_Calcs!B468))^2)))</f>
        <v>43.544155566994363</v>
      </c>
      <c r="P468">
        <f t="shared" si="46"/>
        <v>75.856324023351348</v>
      </c>
    </row>
    <row r="469" spans="1:16" x14ac:dyDescent="0.25">
      <c r="A469">
        <v>127.55800000000001</v>
      </c>
      <c r="B469">
        <v>-11.554</v>
      </c>
      <c r="C469">
        <v>950</v>
      </c>
      <c r="D469">
        <f t="shared" ca="1" si="45"/>
        <v>3</v>
      </c>
      <c r="E469" s="1">
        <v>0.65</v>
      </c>
      <c r="F469">
        <v>19.899999999999999</v>
      </c>
      <c r="G469">
        <f t="shared" ca="1" si="47"/>
        <v>54.048620189015942</v>
      </c>
      <c r="H469">
        <f t="shared" ca="1" si="48"/>
        <v>14.534822694747719</v>
      </c>
      <c r="I469">
        <f>User_Model_Calcs!A469-Sat_Data!$B$5</f>
        <v>17.558000000000007</v>
      </c>
      <c r="J469">
        <f>(Earth_Data!$B$1/SQRT(1-Earth_Data!$B$2^2*SIN(RADIANS(User_Model_Calcs!B469))^2))*COS(RADIANS(User_Model_Calcs!B469))</f>
        <v>6249.7350033770554</v>
      </c>
      <c r="K469">
        <f>((Earth_Data!$B$1*(1-Earth_Data!$B$2^2))/SQRT(1-Earth_Data!$B$2^2*SIN(RADIANS(User_Model_Calcs!B469))^2))*SIN(RADIANS(User_Model_Calcs!B469))</f>
        <v>-1269.1048869788467</v>
      </c>
      <c r="L469">
        <f t="shared" si="49"/>
        <v>-11.47871134789319</v>
      </c>
      <c r="M469">
        <f t="shared" si="50"/>
        <v>6377.2889872256837</v>
      </c>
      <c r="N469">
        <f>SQRT(User_Model_Calcs!M469^2+Sat_Data!$B$3^2-2*User_Model_Calcs!M469*Sat_Data!$B$3*COS(RADIANS(L469))*COS(RADIANS(I469)))</f>
        <v>36276.829071630818</v>
      </c>
      <c r="O469">
        <f>DEGREES(ACOS(((Earth_Data!$B$1+Sat_Data!$B$2)/User_Model_Calcs!N469)*SQRT(1-COS(RADIANS(User_Model_Calcs!I469))^2*COS(RADIANS(User_Model_Calcs!B469))^2)))</f>
        <v>65.482370578671123</v>
      </c>
      <c r="P469">
        <f t="shared" si="46"/>
        <v>57.665858349223832</v>
      </c>
    </row>
    <row r="470" spans="1:16" x14ac:dyDescent="0.25">
      <c r="A470">
        <v>130.82499999999999</v>
      </c>
      <c r="B470">
        <v>-11.459</v>
      </c>
      <c r="C470">
        <v>400</v>
      </c>
      <c r="D470">
        <f t="shared" ca="1" si="45"/>
        <v>0.75</v>
      </c>
      <c r="E470" s="1">
        <v>0.65</v>
      </c>
      <c r="F470">
        <v>19.899999999999999</v>
      </c>
      <c r="G470">
        <f t="shared" ca="1" si="47"/>
        <v>42.007420362456692</v>
      </c>
      <c r="H470">
        <f t="shared" ca="1" si="48"/>
        <v>18.454092374773047</v>
      </c>
      <c r="I470">
        <f>User_Model_Calcs!A470-Sat_Data!$B$5</f>
        <v>20.824999999999989</v>
      </c>
      <c r="J470">
        <f>(Earth_Data!$B$1/SQRT(1-Earth_Data!$B$2^2*SIN(RADIANS(User_Model_Calcs!B470))^2))*COS(RADIANS(User_Model_Calcs!B470))</f>
        <v>6251.8312808732235</v>
      </c>
      <c r="K470">
        <f>((Earth_Data!$B$1*(1-Earth_Data!$B$2^2))/SQRT(1-Earth_Data!$B$2^2*SIN(RADIANS(User_Model_Calcs!B470))^2))*SIN(RADIANS(User_Model_Calcs!B470))</f>
        <v>-1258.8073337535598</v>
      </c>
      <c r="L470">
        <f t="shared" si="49"/>
        <v>-11.3842971931852</v>
      </c>
      <c r="M470">
        <f t="shared" si="50"/>
        <v>6377.3027423838585</v>
      </c>
      <c r="N470">
        <f>SQRT(User_Model_Calcs!M470^2+Sat_Data!$B$3^2-2*User_Model_Calcs!M470*Sat_Data!$B$3*COS(RADIANS(L470))*COS(RADIANS(I470)))</f>
        <v>36410.445674667862</v>
      </c>
      <c r="O470">
        <f>DEGREES(ACOS(((Earth_Data!$B$1+Sat_Data!$B$2)/User_Model_Calcs!N470)*SQRT(1-COS(RADIANS(User_Model_Calcs!I470))^2*COS(RADIANS(User_Model_Calcs!B470))^2)))</f>
        <v>62.324199568649405</v>
      </c>
      <c r="P470">
        <f t="shared" si="46"/>
        <v>62.421617353405288</v>
      </c>
    </row>
    <row r="471" spans="1:16" x14ac:dyDescent="0.25">
      <c r="A471">
        <v>132.10499999999999</v>
      </c>
      <c r="B471">
        <v>-11.454000000000001</v>
      </c>
      <c r="C471">
        <v>375</v>
      </c>
      <c r="D471">
        <f t="shared" ca="1" si="45"/>
        <v>3</v>
      </c>
      <c r="E471" s="1">
        <v>0.65</v>
      </c>
      <c r="F471">
        <v>19.899999999999999</v>
      </c>
      <c r="G471">
        <f t="shared" ca="1" si="47"/>
        <v>54.048620189015942</v>
      </c>
      <c r="H471">
        <f t="shared" ca="1" si="48"/>
        <v>15.509186645680675</v>
      </c>
      <c r="I471">
        <f>User_Model_Calcs!A471-Sat_Data!$B$5</f>
        <v>22.10499999999999</v>
      </c>
      <c r="J471">
        <f>(Earth_Data!$B$1/SQRT(1-Earth_Data!$B$2^2*SIN(RADIANS(User_Model_Calcs!B471))^2))*COS(RADIANS(User_Model_Calcs!B471))</f>
        <v>6251.9411378982504</v>
      </c>
      <c r="K471">
        <f>((Earth_Data!$B$1*(1-Earth_Data!$B$2^2))/SQRT(1-Earth_Data!$B$2^2*SIN(RADIANS(User_Model_Calcs!B471))^2))*SIN(RADIANS(User_Model_Calcs!B471))</f>
        <v>-1258.2652629858221</v>
      </c>
      <c r="L471">
        <f t="shared" si="49"/>
        <v>-11.379328049749466</v>
      </c>
      <c r="M471">
        <f t="shared" si="50"/>
        <v>6377.3034633598272</v>
      </c>
      <c r="N471">
        <f>SQRT(User_Model_Calcs!M471^2+Sat_Data!$B$3^2-2*User_Model_Calcs!M471*Sat_Data!$B$3*COS(RADIANS(L471))*COS(RADIANS(I471)))</f>
        <v>36469.464079745674</v>
      </c>
      <c r="O471">
        <f>DEGREES(ACOS(((Earth_Data!$B$1+Sat_Data!$B$2)/User_Model_Calcs!N471)*SQRT(1-COS(RADIANS(User_Model_Calcs!I471))^2*COS(RADIANS(User_Model_Calcs!B471))^2)))</f>
        <v>61.034595653194764</v>
      </c>
      <c r="P471">
        <f t="shared" si="46"/>
        <v>63.944882906138638</v>
      </c>
    </row>
    <row r="472" spans="1:16" x14ac:dyDescent="0.25">
      <c r="A472">
        <v>135.88800000000001</v>
      </c>
      <c r="B472">
        <v>-11.417</v>
      </c>
      <c r="C472">
        <v>375</v>
      </c>
      <c r="D472">
        <f t="shared" ca="1" si="45"/>
        <v>1.2</v>
      </c>
      <c r="E472" s="1">
        <v>0.65</v>
      </c>
      <c r="F472">
        <v>19.899999999999999</v>
      </c>
      <c r="G472">
        <f t="shared" ca="1" si="47"/>
        <v>46.089820015575185</v>
      </c>
      <c r="H472">
        <f t="shared" ca="1" si="48"/>
        <v>15.315313989711571</v>
      </c>
      <c r="I472">
        <f>User_Model_Calcs!A472-Sat_Data!$B$5</f>
        <v>25.888000000000005</v>
      </c>
      <c r="J472">
        <f>(Earth_Data!$B$1/SQRT(1-Earth_Data!$B$2^2*SIN(RADIANS(User_Model_Calcs!B472))^2))*COS(RADIANS(User_Model_Calcs!B472))</f>
        <v>6252.7526084268302</v>
      </c>
      <c r="K472">
        <f>((Earth_Data!$B$1*(1-Earth_Data!$B$2^2))/SQRT(1-Earth_Data!$B$2^2*SIN(RADIANS(User_Model_Calcs!B472))^2))*SIN(RADIANS(User_Model_Calcs!B472))</f>
        <v>-1254.2536474274157</v>
      </c>
      <c r="L472">
        <f t="shared" si="49"/>
        <v>-11.342556458305838</v>
      </c>
      <c r="M472">
        <f t="shared" si="50"/>
        <v>6377.3087893149341</v>
      </c>
      <c r="N472">
        <f>SQRT(User_Model_Calcs!M472^2+Sat_Data!$B$3^2-2*User_Model_Calcs!M472*Sat_Data!$B$3*COS(RADIANS(L472))*COS(RADIANS(I472)))</f>
        <v>36662.163499986484</v>
      </c>
      <c r="O472">
        <f>DEGREES(ACOS(((Earth_Data!$B$1+Sat_Data!$B$2)/User_Model_Calcs!N472)*SQRT(1-COS(RADIANS(User_Model_Calcs!I472))^2*COS(RADIANS(User_Model_Calcs!B472))^2)))</f>
        <v>57.159706952120779</v>
      </c>
      <c r="P472">
        <f t="shared" si="46"/>
        <v>67.810652156875705</v>
      </c>
    </row>
    <row r="473" spans="1:16" x14ac:dyDescent="0.25">
      <c r="A473">
        <v>152.214</v>
      </c>
      <c r="B473">
        <v>-11.233000000000001</v>
      </c>
      <c r="C473">
        <v>6250</v>
      </c>
      <c r="D473">
        <f t="shared" ca="1" si="45"/>
        <v>3</v>
      </c>
      <c r="E473" s="1">
        <v>0.65</v>
      </c>
      <c r="F473">
        <v>19.899999999999999</v>
      </c>
      <c r="G473">
        <f t="shared" ca="1" si="47"/>
        <v>54.048620189015942</v>
      </c>
      <c r="H473">
        <f t="shared" ca="1" si="48"/>
        <v>20.820832357594021</v>
      </c>
      <c r="I473">
        <f>User_Model_Calcs!A473-Sat_Data!$B$5</f>
        <v>42.213999999999999</v>
      </c>
      <c r="J473">
        <f>(Earth_Data!$B$1/SQRT(1-Earth_Data!$B$2^2*SIN(RADIANS(User_Model_Calcs!B473))^2))*COS(RADIANS(User_Model_Calcs!B473))</f>
        <v>6256.7495157612439</v>
      </c>
      <c r="K473">
        <f>((Earth_Data!$B$1*(1-Earth_Data!$B$2^2))/SQRT(1-Earth_Data!$B$2^2*SIN(RADIANS(User_Model_Calcs!B473))^2))*SIN(RADIANS(User_Model_Calcs!B473))</f>
        <v>-1234.296403773413</v>
      </c>
      <c r="L473">
        <f t="shared" si="49"/>
        <v>-11.159694147652603</v>
      </c>
      <c r="M473">
        <f t="shared" si="50"/>
        <v>6377.3350323898258</v>
      </c>
      <c r="N473">
        <f>SQRT(User_Model_Calcs!M473^2+Sat_Data!$B$3^2-2*User_Model_Calcs!M473*Sat_Data!$B$3*COS(RADIANS(L473))*COS(RADIANS(I473)))</f>
        <v>37785.019637181125</v>
      </c>
      <c r="O473">
        <f>DEGREES(ACOS(((Earth_Data!$B$1+Sat_Data!$B$2)/User_Model_Calcs!N473)*SQRT(1-COS(RADIANS(User_Model_Calcs!I473))^2*COS(RADIANS(User_Model_Calcs!B473))^2)))</f>
        <v>39.927015863050094</v>
      </c>
      <c r="P473">
        <f t="shared" si="46"/>
        <v>77.88100325692956</v>
      </c>
    </row>
    <row r="474" spans="1:16" x14ac:dyDescent="0.25">
      <c r="A474">
        <v>139.001</v>
      </c>
      <c r="B474">
        <v>-11.112</v>
      </c>
      <c r="C474">
        <v>2500</v>
      </c>
      <c r="D474">
        <f t="shared" ca="1" si="45"/>
        <v>3</v>
      </c>
      <c r="E474" s="1">
        <v>0.65</v>
      </c>
      <c r="F474">
        <v>19.899999999999999</v>
      </c>
      <c r="G474">
        <f t="shared" ca="1" si="47"/>
        <v>54.048620189015942</v>
      </c>
      <c r="H474">
        <f t="shared" ca="1" si="48"/>
        <v>14.758213399646374</v>
      </c>
      <c r="I474">
        <f>User_Model_Calcs!A474-Sat_Data!$B$5</f>
        <v>29.001000000000005</v>
      </c>
      <c r="J474">
        <f>(Earth_Data!$B$1/SQRT(1-Earth_Data!$B$2^2*SIN(RADIANS(User_Model_Calcs!B474))^2))*COS(RADIANS(User_Model_Calcs!B474))</f>
        <v>6259.3429502310328</v>
      </c>
      <c r="K474">
        <f>((Earth_Data!$B$1*(1-Earth_Data!$B$2^2))/SQRT(1-Earth_Data!$B$2^2*SIN(RADIANS(User_Model_Calcs!B474))^2))*SIN(RADIANS(User_Model_Calcs!B474))</f>
        <v>-1221.1655286543498</v>
      </c>
      <c r="L474">
        <f t="shared" si="49"/>
        <v>-11.039443937877373</v>
      </c>
      <c r="M474">
        <f t="shared" si="50"/>
        <v>6377.3520693921691</v>
      </c>
      <c r="N474">
        <f>SQRT(User_Model_Calcs!M474^2+Sat_Data!$B$3^2-2*User_Model_Calcs!M474*Sat_Data!$B$3*COS(RADIANS(L474))*COS(RADIANS(I474)))</f>
        <v>36835.184940322943</v>
      </c>
      <c r="O474">
        <f>DEGREES(ACOS(((Earth_Data!$B$1+Sat_Data!$B$2)/User_Model_Calcs!N474)*SQRT(1-COS(RADIANS(User_Model_Calcs!I474))^2*COS(RADIANS(User_Model_Calcs!B474))^2)))</f>
        <v>54.016692127356549</v>
      </c>
      <c r="P474">
        <f t="shared" si="46"/>
        <v>70.828700719267118</v>
      </c>
    </row>
    <row r="475" spans="1:16" x14ac:dyDescent="0.25">
      <c r="A475">
        <v>149.255</v>
      </c>
      <c r="B475">
        <v>-10.832000000000001</v>
      </c>
      <c r="C475">
        <v>2500</v>
      </c>
      <c r="D475">
        <f t="shared" ca="1" si="45"/>
        <v>0.75</v>
      </c>
      <c r="E475" s="1">
        <v>0.65</v>
      </c>
      <c r="F475">
        <v>19.899999999999999</v>
      </c>
      <c r="G475">
        <f t="shared" ca="1" si="47"/>
        <v>42.007420362456692</v>
      </c>
      <c r="H475">
        <f t="shared" ca="1" si="48"/>
        <v>14.990860500655078</v>
      </c>
      <c r="I475">
        <f>User_Model_Calcs!A475-Sat_Data!$B$5</f>
        <v>39.254999999999995</v>
      </c>
      <c r="J475">
        <f>(Earth_Data!$B$1/SQRT(1-Earth_Data!$B$2^2*SIN(RADIANS(User_Model_Calcs!B475))^2))*COS(RADIANS(User_Model_Calcs!B475))</f>
        <v>6265.2378365123077</v>
      </c>
      <c r="K475">
        <f>((Earth_Data!$B$1*(1-Earth_Data!$B$2^2))/SQRT(1-Earth_Data!$B$2^2*SIN(RADIANS(User_Model_Calcs!B475))^2))*SIN(RADIANS(User_Model_Calcs!B475))</f>
        <v>-1190.7596446481778</v>
      </c>
      <c r="L475">
        <f t="shared" si="49"/>
        <v>-10.761183884413619</v>
      </c>
      <c r="M475">
        <f t="shared" si="50"/>
        <v>6377.3908206560527</v>
      </c>
      <c r="N475">
        <f>SQRT(User_Model_Calcs!M475^2+Sat_Data!$B$3^2-2*User_Model_Calcs!M475*Sat_Data!$B$3*COS(RADIANS(L475))*COS(RADIANS(I475)))</f>
        <v>37541.642358933481</v>
      </c>
      <c r="O475">
        <f>DEGREES(ACOS(((Earth_Data!$B$1+Sat_Data!$B$2)/User_Model_Calcs!N475)*SQRT(1-COS(RADIANS(User_Model_Calcs!I475))^2*COS(RADIANS(User_Model_Calcs!B475))^2)))</f>
        <v>43.177500604224051</v>
      </c>
      <c r="P475">
        <f t="shared" si="46"/>
        <v>77.048664292748214</v>
      </c>
    </row>
    <row r="476" spans="1:16" x14ac:dyDescent="0.25">
      <c r="A476">
        <v>111.377</v>
      </c>
      <c r="B476">
        <v>-10.583</v>
      </c>
      <c r="C476">
        <v>6250</v>
      </c>
      <c r="D476">
        <f t="shared" ca="1" si="45"/>
        <v>1.2</v>
      </c>
      <c r="E476" s="1">
        <v>0.65</v>
      </c>
      <c r="F476">
        <v>19.899999999999999</v>
      </c>
      <c r="G476">
        <f t="shared" ca="1" si="47"/>
        <v>46.089820015575185</v>
      </c>
      <c r="H476">
        <f t="shared" ca="1" si="48"/>
        <v>21.372740019880538</v>
      </c>
      <c r="I476">
        <f>User_Model_Calcs!A476-Sat_Data!$B$5</f>
        <v>1.3769999999999953</v>
      </c>
      <c r="J476">
        <f>(Earth_Data!$B$1/SQRT(1-Earth_Data!$B$2^2*SIN(RADIANS(User_Model_Calcs!B476))^2))*COS(RADIANS(User_Model_Calcs!B476))</f>
        <v>6270.3551074793932</v>
      </c>
      <c r="K476">
        <f>((Earth_Data!$B$1*(1-Earth_Data!$B$2^2))/SQRT(1-Earth_Data!$B$2^2*SIN(RADIANS(User_Model_Calcs!B476))^2))*SIN(RADIANS(User_Model_Calcs!B476))</f>
        <v>-1163.6966723547446</v>
      </c>
      <c r="L476">
        <f t="shared" si="49"/>
        <v>-10.51373682905821</v>
      </c>
      <c r="M476">
        <f t="shared" si="50"/>
        <v>6377.4244894896574</v>
      </c>
      <c r="N476">
        <f>SQRT(User_Model_Calcs!M476^2+Sat_Data!$B$3^2-2*User_Model_Calcs!M476*Sat_Data!$B$3*COS(RADIANS(L476))*COS(RADIANS(I476)))</f>
        <v>35914.769707921696</v>
      </c>
      <c r="O476">
        <f>DEGREES(ACOS(((Earth_Data!$B$1+Sat_Data!$B$2)/User_Model_Calcs!N476)*SQRT(1-COS(RADIANS(User_Model_Calcs!I476))^2*COS(RADIANS(User_Model_Calcs!B476))^2)))</f>
        <v>77.444004119596386</v>
      </c>
      <c r="P476">
        <f t="shared" si="46"/>
        <v>7.4566209258373188</v>
      </c>
    </row>
    <row r="477" spans="1:16" x14ac:dyDescent="0.25">
      <c r="A477">
        <v>130.00200000000001</v>
      </c>
      <c r="B477">
        <v>-10.544</v>
      </c>
      <c r="C477">
        <v>5000</v>
      </c>
      <c r="D477">
        <f t="shared" ca="1" si="45"/>
        <v>0.75</v>
      </c>
      <c r="E477" s="1">
        <v>0.65</v>
      </c>
      <c r="F477">
        <v>19.899999999999999</v>
      </c>
      <c r="G477">
        <f t="shared" ca="1" si="47"/>
        <v>42.007420362456692</v>
      </c>
      <c r="H477">
        <f t="shared" ca="1" si="48"/>
        <v>20.046270183135164</v>
      </c>
      <c r="I477">
        <f>User_Model_Calcs!A477-Sat_Data!$B$5</f>
        <v>20.00200000000001</v>
      </c>
      <c r="J477">
        <f>(Earth_Data!$B$1/SQRT(1-Earth_Data!$B$2^2*SIN(RADIANS(User_Model_Calcs!B477))^2))*COS(RADIANS(User_Model_Calcs!B477))</f>
        <v>6271.1459453476091</v>
      </c>
      <c r="K477">
        <f>((Earth_Data!$B$1*(1-Earth_Data!$B$2^2))/SQRT(1-Earth_Data!$B$2^2*SIN(RADIANS(User_Model_Calcs!B477))^2))*SIN(RADIANS(User_Model_Calcs!B477))</f>
        <v>-1159.4559281984575</v>
      </c>
      <c r="L477">
        <f t="shared" si="49"/>
        <v>-10.474980533848862</v>
      </c>
      <c r="M477">
        <f t="shared" si="50"/>
        <v>6377.4296952051391</v>
      </c>
      <c r="N477">
        <f>SQRT(User_Model_Calcs!M477^2+Sat_Data!$B$3^2-2*User_Model_Calcs!M477*Sat_Data!$B$3*COS(RADIANS(L477))*COS(RADIANS(I477)))</f>
        <v>36353.13362193451</v>
      </c>
      <c r="O477">
        <f>DEGREES(ACOS(((Earth_Data!$B$1+Sat_Data!$B$2)/User_Model_Calcs!N477)*SQRT(1-COS(RADIANS(User_Model_Calcs!I477))^2*COS(RADIANS(User_Model_Calcs!B477))^2)))</f>
        <v>63.63814391155217</v>
      </c>
      <c r="P477">
        <f t="shared" si="46"/>
        <v>63.310965787325365</v>
      </c>
    </row>
    <row r="478" spans="1:16" x14ac:dyDescent="0.25">
      <c r="A478">
        <v>147.76900000000001</v>
      </c>
      <c r="B478">
        <v>-10.259</v>
      </c>
      <c r="C478">
        <v>6250</v>
      </c>
      <c r="D478">
        <f t="shared" ca="1" si="45"/>
        <v>1.2</v>
      </c>
      <c r="E478" s="1">
        <v>0.65</v>
      </c>
      <c r="F478">
        <v>19.899999999999999</v>
      </c>
      <c r="G478">
        <f t="shared" ca="1" si="47"/>
        <v>46.089820015575185</v>
      </c>
      <c r="H478">
        <f t="shared" ca="1" si="48"/>
        <v>23.539825618751141</v>
      </c>
      <c r="I478">
        <f>User_Model_Calcs!A478-Sat_Data!$B$5</f>
        <v>37.769000000000005</v>
      </c>
      <c r="J478">
        <f>(Earth_Data!$B$1/SQRT(1-Earth_Data!$B$2^2*SIN(RADIANS(User_Model_Calcs!B478))^2))*COS(RADIANS(User_Model_Calcs!B478))</f>
        <v>6276.8374366009375</v>
      </c>
      <c r="K478">
        <f>((Earth_Data!$B$1*(1-Earth_Data!$B$2^2))/SQRT(1-Earth_Data!$B$2^2*SIN(RADIANS(User_Model_Calcs!B478))^2))*SIN(RADIANS(User_Model_Calcs!B478))</f>
        <v>-1128.4500042115862</v>
      </c>
      <c r="L478">
        <f t="shared" si="49"/>
        <v>-10.191765271326595</v>
      </c>
      <c r="M478">
        <f t="shared" si="50"/>
        <v>6377.4671788665564</v>
      </c>
      <c r="N478">
        <f>SQRT(User_Model_Calcs!M478^2+Sat_Data!$B$3^2-2*User_Model_Calcs!M478*Sat_Data!$B$3*COS(RADIANS(L478))*COS(RADIANS(I478)))</f>
        <v>37417.515911809554</v>
      </c>
      <c r="O478">
        <f>DEGREES(ACOS(((Earth_Data!$B$1+Sat_Data!$B$2)/User_Model_Calcs!N478)*SQRT(1-COS(RADIANS(User_Model_Calcs!I478))^2*COS(RADIANS(User_Model_Calcs!B478))^2)))</f>
        <v>44.91345082469963</v>
      </c>
      <c r="P478">
        <f t="shared" si="46"/>
        <v>77.054886788711443</v>
      </c>
    </row>
    <row r="479" spans="1:16" x14ac:dyDescent="0.25">
      <c r="A479">
        <v>147.76599999999999</v>
      </c>
      <c r="B479">
        <v>-10.256</v>
      </c>
      <c r="C479">
        <v>1250</v>
      </c>
      <c r="D479">
        <f t="shared" ca="1" si="45"/>
        <v>1.2</v>
      </c>
      <c r="E479" s="1">
        <v>0.65</v>
      </c>
      <c r="F479">
        <v>19.899999999999999</v>
      </c>
      <c r="G479">
        <f t="shared" ca="1" si="47"/>
        <v>46.089820015575185</v>
      </c>
      <c r="H479">
        <f t="shared" ca="1" si="48"/>
        <v>20.989735234995798</v>
      </c>
      <c r="I479">
        <f>User_Model_Calcs!A479-Sat_Data!$B$5</f>
        <v>37.765999999999991</v>
      </c>
      <c r="J479">
        <f>(Earth_Data!$B$1/SQRT(1-Earth_Data!$B$2^2*SIN(RADIANS(User_Model_Calcs!B479))^2))*COS(RADIANS(User_Model_Calcs!B479))</f>
        <v>6276.8965261001986</v>
      </c>
      <c r="K479">
        <f>((Earth_Data!$B$1*(1-Earth_Data!$B$2^2))/SQRT(1-Earth_Data!$B$2^2*SIN(RADIANS(User_Model_Calcs!B479))^2))*SIN(RADIANS(User_Model_Calcs!B479))</f>
        <v>-1128.1234791012776</v>
      </c>
      <c r="L479">
        <f t="shared" si="49"/>
        <v>-10.188784093403125</v>
      </c>
      <c r="M479">
        <f t="shared" si="50"/>
        <v>6377.4675682019988</v>
      </c>
      <c r="N479">
        <f>SQRT(User_Model_Calcs!M479^2+Sat_Data!$B$3^2-2*User_Model_Calcs!M479*Sat_Data!$B$3*COS(RADIANS(L479))*COS(RADIANS(I479)))</f>
        <v>37417.236518456171</v>
      </c>
      <c r="O479">
        <f>DEGREES(ACOS(((Earth_Data!$B$1+Sat_Data!$B$2)/User_Model_Calcs!N479)*SQRT(1-COS(RADIANS(User_Model_Calcs!I479))^2*COS(RADIANS(User_Model_Calcs!B479))^2)))</f>
        <v>44.917427720952332</v>
      </c>
      <c r="P479">
        <f t="shared" si="46"/>
        <v>77.057153114547845</v>
      </c>
    </row>
    <row r="480" spans="1:16" x14ac:dyDescent="0.25">
      <c r="A480">
        <v>149.76400000000001</v>
      </c>
      <c r="B480">
        <v>-10.246</v>
      </c>
      <c r="C480">
        <v>6250</v>
      </c>
      <c r="D480">
        <f t="shared" ca="1" si="45"/>
        <v>1.2</v>
      </c>
      <c r="E480" s="1">
        <v>0.65</v>
      </c>
      <c r="F480">
        <v>19.899999999999999</v>
      </c>
      <c r="G480">
        <f t="shared" ca="1" si="47"/>
        <v>46.089820015575185</v>
      </c>
      <c r="H480">
        <f t="shared" ca="1" si="48"/>
        <v>15.628928429044104</v>
      </c>
      <c r="I480">
        <f>User_Model_Calcs!A480-Sat_Data!$B$5</f>
        <v>39.76400000000001</v>
      </c>
      <c r="J480">
        <f>(Earth_Data!$B$1/SQRT(1-Earth_Data!$B$2^2*SIN(RADIANS(User_Model_Calcs!B480))^2))*COS(RADIANS(User_Model_Calcs!B480))</f>
        <v>6277.0933675406786</v>
      </c>
      <c r="K480">
        <f>((Earth_Data!$B$1*(1-Earth_Data!$B$2^2))/SQRT(1-Earth_Data!$B$2^2*SIN(RADIANS(User_Model_Calcs!B480))^2))*SIN(RADIANS(User_Model_Calcs!B480))</f>
        <v>-1127.0350401646886</v>
      </c>
      <c r="L480">
        <f t="shared" si="49"/>
        <v>-10.178846838930616</v>
      </c>
      <c r="M480">
        <f t="shared" si="50"/>
        <v>6377.4688651989673</v>
      </c>
      <c r="N480">
        <f>SQRT(User_Model_Calcs!M480^2+Sat_Data!$B$3^2-2*User_Model_Calcs!M480*Sat_Data!$B$3*COS(RADIANS(L480))*COS(RADIANS(I480)))</f>
        <v>37571.179041596406</v>
      </c>
      <c r="O480">
        <f>DEGREES(ACOS(((Earth_Data!$B$1+Sat_Data!$B$2)/User_Model_Calcs!N480)*SQRT(1-COS(RADIANS(User_Model_Calcs!I480))^2*COS(RADIANS(User_Model_Calcs!B480))^2)))</f>
        <v>42.774126681020448</v>
      </c>
      <c r="P480">
        <f t="shared" si="46"/>
        <v>77.933771421013901</v>
      </c>
    </row>
    <row r="481" spans="1:16" x14ac:dyDescent="0.25">
      <c r="A481">
        <v>127.339</v>
      </c>
      <c r="B481">
        <v>-10.208</v>
      </c>
      <c r="C481">
        <v>950</v>
      </c>
      <c r="D481">
        <f t="shared" ca="1" si="45"/>
        <v>0.75</v>
      </c>
      <c r="E481" s="1">
        <v>0.65</v>
      </c>
      <c r="F481">
        <v>19.899999999999999</v>
      </c>
      <c r="G481">
        <f t="shared" ca="1" si="47"/>
        <v>42.007420362456692</v>
      </c>
      <c r="H481">
        <f t="shared" ca="1" si="48"/>
        <v>19.150743219679413</v>
      </c>
      <c r="I481">
        <f>User_Model_Calcs!A481-Sat_Data!$B$5</f>
        <v>17.338999999999999</v>
      </c>
      <c r="J481">
        <f>(Earth_Data!$B$1/SQRT(1-Earth_Data!$B$2^2*SIN(RADIANS(User_Model_Calcs!B481))^2))*COS(RADIANS(User_Model_Calcs!B481))</f>
        <v>6277.8396313264375</v>
      </c>
      <c r="K481">
        <f>((Earth_Data!$B$1*(1-Earth_Data!$B$2^2))/SQRT(1-Earth_Data!$B$2^2*SIN(RADIANS(User_Model_Calcs!B481))^2))*SIN(RADIANS(User_Model_Calcs!B481))</f>
        <v>-1122.8986654056016</v>
      </c>
      <c r="L481">
        <f t="shared" si="49"/>
        <v>-10.141085345793202</v>
      </c>
      <c r="M481">
        <f t="shared" si="50"/>
        <v>6377.4737827311019</v>
      </c>
      <c r="N481">
        <f>SQRT(User_Model_Calcs!M481^2+Sat_Data!$B$3^2-2*User_Model_Calcs!M481*Sat_Data!$B$3*COS(RADIANS(L481))*COS(RADIANS(I481)))</f>
        <v>36237.33348816583</v>
      </c>
      <c r="O481">
        <f>DEGREES(ACOS(((Earth_Data!$B$1+Sat_Data!$B$2)/User_Model_Calcs!N481)*SQRT(1-COS(RADIANS(User_Model_Calcs!I481))^2*COS(RADIANS(User_Model_Calcs!B481))^2)))</f>
        <v>66.500604023502362</v>
      </c>
      <c r="P481">
        <f t="shared" si="46"/>
        <v>60.419295497419981</v>
      </c>
    </row>
    <row r="482" spans="1:16" x14ac:dyDescent="0.25">
      <c r="A482">
        <v>133.44499999999999</v>
      </c>
      <c r="B482">
        <v>-10.111000000000001</v>
      </c>
      <c r="C482">
        <v>5000</v>
      </c>
      <c r="D482">
        <f t="shared" ca="1" si="45"/>
        <v>3</v>
      </c>
      <c r="E482" s="1">
        <v>0.65</v>
      </c>
      <c r="F482">
        <v>19.899999999999999</v>
      </c>
      <c r="G482">
        <f t="shared" ca="1" si="47"/>
        <v>54.048620189015942</v>
      </c>
      <c r="H482">
        <f t="shared" ca="1" si="48"/>
        <v>16.18889959899429</v>
      </c>
      <c r="I482">
        <f>User_Model_Calcs!A482-Sat_Data!$B$5</f>
        <v>23.444999999999993</v>
      </c>
      <c r="J482">
        <f>(Earth_Data!$B$1/SQRT(1-Earth_Data!$B$2^2*SIN(RADIANS(User_Model_Calcs!B482))^2))*COS(RADIANS(User_Model_Calcs!B482))</f>
        <v>6279.7321194264687</v>
      </c>
      <c r="K482">
        <f>((Earth_Data!$B$1*(1-Earth_Data!$B$2^2))/SQRT(1-Earth_Data!$B$2^2*SIN(RADIANS(User_Model_Calcs!B482))^2))*SIN(RADIANS(User_Model_Calcs!B482))</f>
        <v>-1112.3378322803542</v>
      </c>
      <c r="L482">
        <f t="shared" si="49"/>
        <v>-10.044694693789042</v>
      </c>
      <c r="M482">
        <f t="shared" si="50"/>
        <v>6377.4862559537205</v>
      </c>
      <c r="N482">
        <f>SQRT(User_Model_Calcs!M482^2+Sat_Data!$B$3^2-2*User_Model_Calcs!M482*Sat_Data!$B$3*COS(RADIANS(L482))*COS(RADIANS(I482)))</f>
        <v>36505.439769745448</v>
      </c>
      <c r="O482">
        <f>DEGREES(ACOS(((Earth_Data!$B$1+Sat_Data!$B$2)/User_Model_Calcs!N482)*SQRT(1-COS(RADIANS(User_Model_Calcs!I482))^2*COS(RADIANS(User_Model_Calcs!B482))^2)))</f>
        <v>60.279618817791402</v>
      </c>
      <c r="P482">
        <f t="shared" si="46"/>
        <v>67.961269033001727</v>
      </c>
    </row>
    <row r="483" spans="1:16" x14ac:dyDescent="0.25">
      <c r="A483">
        <v>137.06</v>
      </c>
      <c r="B483">
        <v>-10.023</v>
      </c>
      <c r="C483">
        <v>2500</v>
      </c>
      <c r="D483">
        <f t="shared" ca="1" si="45"/>
        <v>3</v>
      </c>
      <c r="E483" s="1">
        <v>0.65</v>
      </c>
      <c r="F483">
        <v>19.899999999999999</v>
      </c>
      <c r="G483">
        <f t="shared" ca="1" si="47"/>
        <v>54.048620189015942</v>
      </c>
      <c r="H483">
        <f t="shared" ca="1" si="48"/>
        <v>17.543375165005692</v>
      </c>
      <c r="I483">
        <f>User_Model_Calcs!A483-Sat_Data!$B$5</f>
        <v>27.060000000000002</v>
      </c>
      <c r="J483">
        <f>(Earth_Data!$B$1/SQRT(1-Earth_Data!$B$2^2*SIN(RADIANS(User_Model_Calcs!B483))^2))*COS(RADIANS(User_Model_Calcs!B483))</f>
        <v>6281.433536323646</v>
      </c>
      <c r="K483">
        <f>((Earth_Data!$B$1*(1-Earth_Data!$B$2^2))/SQRT(1-Earth_Data!$B$2^2*SIN(RADIANS(User_Model_Calcs!B483))^2))*SIN(RADIANS(User_Model_Calcs!B483))</f>
        <v>-1102.7541644764042</v>
      </c>
      <c r="L483">
        <f t="shared" si="49"/>
        <v>-9.9572481559782862</v>
      </c>
      <c r="M483">
        <f t="shared" si="50"/>
        <v>6377.4974730313652</v>
      </c>
      <c r="N483">
        <f>SQRT(User_Model_Calcs!M483^2+Sat_Data!$B$3^2-2*User_Model_Calcs!M483*Sat_Data!$B$3*COS(RADIANS(L483))*COS(RADIANS(I483)))</f>
        <v>36698.377262553411</v>
      </c>
      <c r="O483">
        <f>DEGREES(ACOS(((Earth_Data!$B$1+Sat_Data!$B$2)/User_Model_Calcs!N483)*SQRT(1-COS(RADIANS(User_Model_Calcs!I483))^2*COS(RADIANS(User_Model_Calcs!B483))^2)))</f>
        <v>56.483257218464438</v>
      </c>
      <c r="P483">
        <f t="shared" si="46"/>
        <v>71.186171682053683</v>
      </c>
    </row>
    <row r="484" spans="1:16" x14ac:dyDescent="0.25">
      <c r="A484">
        <v>132.99600000000001</v>
      </c>
      <c r="B484">
        <v>-10.010999999999999</v>
      </c>
      <c r="C484">
        <v>5000</v>
      </c>
      <c r="D484">
        <f t="shared" ca="1" si="45"/>
        <v>0.75</v>
      </c>
      <c r="E484" s="1">
        <v>0.65</v>
      </c>
      <c r="F484">
        <v>19.899999999999999</v>
      </c>
      <c r="G484">
        <f t="shared" ca="1" si="47"/>
        <v>42.007420362456692</v>
      </c>
      <c r="H484">
        <f t="shared" ca="1" si="48"/>
        <v>17.832790898258672</v>
      </c>
      <c r="I484">
        <f>User_Model_Calcs!A484-Sat_Data!$B$5</f>
        <v>22.996000000000009</v>
      </c>
      <c r="J484">
        <f>(Earth_Data!$B$1/SQRT(1-Earth_Data!$B$2^2*SIN(RADIANS(User_Model_Calcs!B484))^2))*COS(RADIANS(User_Model_Calcs!B484))</f>
        <v>6281.6644065028113</v>
      </c>
      <c r="K484">
        <f>((Earth_Data!$B$1*(1-Earth_Data!$B$2^2))/SQRT(1-Earth_Data!$B$2^2*SIN(RADIANS(User_Model_Calcs!B484))^2))*SIN(RADIANS(User_Model_Calcs!B484))</f>
        <v>-1101.4471025246551</v>
      </c>
      <c r="L484">
        <f t="shared" si="49"/>
        <v>-9.945323675827769</v>
      </c>
      <c r="M484">
        <f t="shared" si="50"/>
        <v>6377.4989953416907</v>
      </c>
      <c r="N484">
        <f>SQRT(User_Model_Calcs!M484^2+Sat_Data!$B$3^2-2*User_Model_Calcs!M484*Sat_Data!$B$3*COS(RADIANS(L484))*COS(RADIANS(I484)))</f>
        <v>36480.969233463831</v>
      </c>
      <c r="O484">
        <f>DEGREES(ACOS(((Earth_Data!$B$1+Sat_Data!$B$2)/User_Model_Calcs!N484)*SQRT(1-COS(RADIANS(User_Model_Calcs!I484))^2*COS(RADIANS(User_Model_Calcs!B484))^2)))</f>
        <v>60.794853138920331</v>
      </c>
      <c r="P484">
        <f t="shared" si="46"/>
        <v>67.725287839328161</v>
      </c>
    </row>
    <row r="485" spans="1:16" x14ac:dyDescent="0.25">
      <c r="A485">
        <v>145.26900000000001</v>
      </c>
      <c r="B485">
        <v>-9.4930000000000003</v>
      </c>
      <c r="C485">
        <v>5000</v>
      </c>
      <c r="D485">
        <f t="shared" ca="1" si="45"/>
        <v>0.75</v>
      </c>
      <c r="E485" s="1">
        <v>0.65</v>
      </c>
      <c r="F485">
        <v>19.899999999999999</v>
      </c>
      <c r="G485">
        <f t="shared" ca="1" si="47"/>
        <v>42.007420362456692</v>
      </c>
      <c r="H485">
        <f t="shared" ca="1" si="48"/>
        <v>19.985189921498737</v>
      </c>
      <c r="I485">
        <f>User_Model_Calcs!A485-Sat_Data!$B$5</f>
        <v>35.269000000000005</v>
      </c>
      <c r="J485">
        <f>(Earth_Data!$B$1/SQRT(1-Earth_Data!$B$2^2*SIN(RADIANS(User_Model_Calcs!B485))^2))*COS(RADIANS(User_Model_Calcs!B485))</f>
        <v>6291.3690569233013</v>
      </c>
      <c r="K485">
        <f>((Earth_Data!$B$1*(1-Earth_Data!$B$2^2))/SQRT(1-Earth_Data!$B$2^2*SIN(RADIANS(User_Model_Calcs!B485))^2))*SIN(RADIANS(User_Model_Calcs!B485))</f>
        <v>-1044.9811810675997</v>
      </c>
      <c r="L485">
        <f t="shared" si="49"/>
        <v>-9.4305943211140502</v>
      </c>
      <c r="M485">
        <f t="shared" si="50"/>
        <v>6377.5630360818404</v>
      </c>
      <c r="N485">
        <f>SQRT(User_Model_Calcs!M485^2+Sat_Data!$B$3^2-2*User_Model_Calcs!M485*Sat_Data!$B$3*COS(RADIANS(L485))*COS(RADIANS(I485)))</f>
        <v>37219.998577154111</v>
      </c>
      <c r="O485">
        <f>DEGREES(ACOS(((Earth_Data!$B$1+Sat_Data!$B$2)/User_Model_Calcs!N485)*SQRT(1-COS(RADIANS(User_Model_Calcs!I485))^2*COS(RADIANS(User_Model_Calcs!B485))^2)))</f>
        <v>47.80403237592698</v>
      </c>
      <c r="P485">
        <f t="shared" si="46"/>
        <v>76.873095546779396</v>
      </c>
    </row>
    <row r="486" spans="1:16" x14ac:dyDescent="0.25">
      <c r="A486">
        <v>155.07670207270402</v>
      </c>
      <c r="B486">
        <v>-9.1419999999999995</v>
      </c>
      <c r="C486">
        <v>950</v>
      </c>
      <c r="D486">
        <f t="shared" ca="1" si="45"/>
        <v>3</v>
      </c>
      <c r="E486" s="1">
        <v>0.65</v>
      </c>
      <c r="F486">
        <v>19.899999999999999</v>
      </c>
      <c r="G486">
        <f t="shared" ca="1" si="47"/>
        <v>54.048620189015942</v>
      </c>
      <c r="H486">
        <f t="shared" ca="1" si="48"/>
        <v>14.766469767487072</v>
      </c>
      <c r="I486">
        <f>User_Model_Calcs!A486-Sat_Data!$B$5</f>
        <v>45.076702072704023</v>
      </c>
      <c r="J486">
        <f>(Earth_Data!$B$1/SQRT(1-Earth_Data!$B$2^2*SIN(RADIANS(User_Model_Calcs!B486))^2))*COS(RADIANS(User_Model_Calcs!B486))</f>
        <v>6297.6545005754779</v>
      </c>
      <c r="K486">
        <f>((Earth_Data!$B$1*(1-Earth_Data!$B$2^2))/SQRT(1-Earth_Data!$B$2^2*SIN(RADIANS(User_Model_Calcs!B486))^2))*SIN(RADIANS(User_Model_Calcs!B486))</f>
        <v>-1006.6716402413609</v>
      </c>
      <c r="L486">
        <f t="shared" si="49"/>
        <v>-9.0818220820939626</v>
      </c>
      <c r="M486">
        <f t="shared" si="50"/>
        <v>6377.6045659702677</v>
      </c>
      <c r="N486">
        <f>SQRT(User_Model_Calcs!M486^2+Sat_Data!$B$3^2-2*User_Model_Calcs!M486*Sat_Data!$B$3*COS(RADIANS(L486))*COS(RADIANS(I486)))</f>
        <v>37993.001086482713</v>
      </c>
      <c r="O486">
        <f>DEGREES(ACOS(((Earth_Data!$B$1+Sat_Data!$B$2)/User_Model_Calcs!N486)*SQRT(1-COS(RADIANS(User_Model_Calcs!I486))^2*COS(RADIANS(User_Model_Calcs!B486))^2)))</f>
        <v>37.288827450828968</v>
      </c>
      <c r="P486">
        <f t="shared" si="46"/>
        <v>80.995943644989737</v>
      </c>
    </row>
    <row r="487" spans="1:16" x14ac:dyDescent="0.25">
      <c r="A487">
        <v>139.9</v>
      </c>
      <c r="B487">
        <v>-9.0299999999999994</v>
      </c>
      <c r="C487">
        <v>4700</v>
      </c>
      <c r="D487">
        <f t="shared" ca="1" si="45"/>
        <v>3</v>
      </c>
      <c r="E487" s="1">
        <v>0.65</v>
      </c>
      <c r="F487">
        <v>19.899999999999999</v>
      </c>
      <c r="G487">
        <f t="shared" ca="1" si="47"/>
        <v>54.048620189015942</v>
      </c>
      <c r="H487">
        <f t="shared" ca="1" si="48"/>
        <v>20.344444251593323</v>
      </c>
      <c r="I487">
        <f>User_Model_Calcs!A487-Sat_Data!$B$5</f>
        <v>29.900000000000006</v>
      </c>
      <c r="J487">
        <f>(Earth_Data!$B$1/SQRT(1-Earth_Data!$B$2^2*SIN(RADIANS(User_Model_Calcs!B487))^2))*COS(RADIANS(User_Model_Calcs!B487))</f>
        <v>6299.610682694045</v>
      </c>
      <c r="K487">
        <f>((Earth_Data!$B$1*(1-Earth_Data!$B$2^2))/SQRT(1-Earth_Data!$B$2^2*SIN(RADIANS(User_Model_Calcs!B487))^2))*SIN(RADIANS(User_Model_Calcs!B487))</f>
        <v>-994.43964934743121</v>
      </c>
      <c r="L487">
        <f t="shared" si="49"/>
        <v>-8.9705348335256865</v>
      </c>
      <c r="M487">
        <f t="shared" si="50"/>
        <v>6377.6174994826379</v>
      </c>
      <c r="N487">
        <f>SQRT(User_Model_Calcs!M487^2+Sat_Data!$B$3^2-2*User_Model_Calcs!M487*Sat_Data!$B$3*COS(RADIANS(L487))*COS(RADIANS(I487)))</f>
        <v>36850.543053565816</v>
      </c>
      <c r="O487">
        <f>DEGREES(ACOS(((Earth_Data!$B$1+Sat_Data!$B$2)/User_Model_Calcs!N487)*SQRT(1-COS(RADIANS(User_Model_Calcs!I487))^2*COS(RADIANS(User_Model_Calcs!B487))^2)))</f>
        <v>53.755598925798438</v>
      </c>
      <c r="P487">
        <f t="shared" si="46"/>
        <v>74.733153899632654</v>
      </c>
    </row>
    <row r="488" spans="1:16" x14ac:dyDescent="0.25">
      <c r="A488">
        <v>133.80199999999999</v>
      </c>
      <c r="B488">
        <v>-8.5109999999999992</v>
      </c>
      <c r="C488">
        <v>375</v>
      </c>
      <c r="D488">
        <f t="shared" ca="1" si="45"/>
        <v>1.2</v>
      </c>
      <c r="E488" s="1">
        <v>0.65</v>
      </c>
      <c r="F488">
        <v>19.899999999999999</v>
      </c>
      <c r="G488">
        <f t="shared" ca="1" si="47"/>
        <v>46.089820015575185</v>
      </c>
      <c r="H488">
        <f t="shared" ca="1" si="48"/>
        <v>22.073681257814805</v>
      </c>
      <c r="I488">
        <f>User_Model_Calcs!A488-Sat_Data!$B$5</f>
        <v>23.801999999999992</v>
      </c>
      <c r="J488">
        <f>(Earth_Data!$B$1/SQRT(1-Earth_Data!$B$2^2*SIN(RADIANS(User_Model_Calcs!B488))^2))*COS(RADIANS(User_Model_Calcs!B488))</f>
        <v>6308.3630585997525</v>
      </c>
      <c r="K488">
        <f>((Earth_Data!$B$1*(1-Earth_Data!$B$2^2))/SQRT(1-Earth_Data!$B$2^2*SIN(RADIANS(User_Model_Calcs!B488))^2))*SIN(RADIANS(User_Model_Calcs!B488))</f>
        <v>-937.70956495466396</v>
      </c>
      <c r="L488">
        <f t="shared" si="49"/>
        <v>-8.4548492528725383</v>
      </c>
      <c r="M488">
        <f t="shared" si="50"/>
        <v>6377.6754156442839</v>
      </c>
      <c r="N488">
        <f>SQRT(User_Model_Calcs!M488^2+Sat_Data!$B$3^2-2*User_Model_Calcs!M488*Sat_Data!$B$3*COS(RADIANS(L488))*COS(RADIANS(I488)))</f>
        <v>36493.324435448987</v>
      </c>
      <c r="O488">
        <f>DEGREES(ACOS(((Earth_Data!$B$1+Sat_Data!$B$2)/User_Model_Calcs!N488)*SQRT(1-COS(RADIANS(User_Model_Calcs!I488))^2*COS(RADIANS(User_Model_Calcs!B488))^2)))</f>
        <v>60.538556655043053</v>
      </c>
      <c r="P488">
        <f t="shared" si="46"/>
        <v>71.451976818163715</v>
      </c>
    </row>
    <row r="489" spans="1:16" x14ac:dyDescent="0.25">
      <c r="A489">
        <v>131.88399999999999</v>
      </c>
      <c r="B489">
        <v>-7.4109999999999996</v>
      </c>
      <c r="C489">
        <v>400</v>
      </c>
      <c r="D489">
        <f t="shared" ca="1" si="45"/>
        <v>0.75</v>
      </c>
      <c r="E489" s="1">
        <v>0.65</v>
      </c>
      <c r="F489">
        <v>19.899999999999999</v>
      </c>
      <c r="G489">
        <f t="shared" ca="1" si="47"/>
        <v>42.007420362456692</v>
      </c>
      <c r="H489">
        <f t="shared" ca="1" si="48"/>
        <v>19.23301253341668</v>
      </c>
      <c r="I489">
        <f>User_Model_Calcs!A489-Sat_Data!$B$5</f>
        <v>21.883999999999986</v>
      </c>
      <c r="J489">
        <f>(Earth_Data!$B$1/SQRT(1-Earth_Data!$B$2^2*SIN(RADIANS(User_Model_Calcs!B489))^2))*COS(RADIANS(User_Model_Calcs!B489))</f>
        <v>6325.2119371753161</v>
      </c>
      <c r="K489">
        <f>((Earth_Data!$B$1*(1-Earth_Data!$B$2^2))/SQRT(1-Earth_Data!$B$2^2*SIN(RADIANS(User_Model_Calcs!B489))^2))*SIN(RADIANS(User_Model_Calcs!B489))</f>
        <v>-817.22864704771825</v>
      </c>
      <c r="L489">
        <f t="shared" si="49"/>
        <v>-7.3619330333924244</v>
      </c>
      <c r="M489">
        <f t="shared" si="50"/>
        <v>6377.7871328338142</v>
      </c>
      <c r="N489">
        <f>SQRT(User_Model_Calcs!M489^2+Sat_Data!$B$3^2-2*User_Model_Calcs!M489*Sat_Data!$B$3*COS(RADIANS(L489))*COS(RADIANS(I489)))</f>
        <v>36380.390544979935</v>
      </c>
      <c r="O489">
        <f>DEGREES(ACOS(((Earth_Data!$B$1+Sat_Data!$B$2)/User_Model_Calcs!N489)*SQRT(1-COS(RADIANS(User_Model_Calcs!I489))^2*COS(RADIANS(User_Model_Calcs!B489))^2)))</f>
        <v>63.017931285483904</v>
      </c>
      <c r="P489">
        <f t="shared" si="46"/>
        <v>72.197043379038959</v>
      </c>
    </row>
    <row r="490" spans="1:16" x14ac:dyDescent="0.25">
      <c r="A490">
        <v>135.916</v>
      </c>
      <c r="B490">
        <v>-6.92</v>
      </c>
      <c r="C490">
        <v>950</v>
      </c>
      <c r="D490">
        <f t="shared" ca="1" si="45"/>
        <v>3</v>
      </c>
      <c r="E490" s="1">
        <v>0.65</v>
      </c>
      <c r="F490">
        <v>19.899999999999999</v>
      </c>
      <c r="G490">
        <f t="shared" ca="1" si="47"/>
        <v>54.048620189015942</v>
      </c>
      <c r="H490">
        <f t="shared" ca="1" si="48"/>
        <v>21.87843004550437</v>
      </c>
      <c r="I490">
        <f>User_Model_Calcs!A490-Sat_Data!$B$5</f>
        <v>25.915999999999997</v>
      </c>
      <c r="J490">
        <f>(Earth_Data!$B$1/SQRT(1-Earth_Data!$B$2^2*SIN(RADIANS(User_Model_Calcs!B490))^2))*COS(RADIANS(User_Model_Calcs!B490))</f>
        <v>6331.9851315199594</v>
      </c>
      <c r="K490">
        <f>((Earth_Data!$B$1*(1-Earth_Data!$B$2^2))/SQRT(1-Earth_Data!$B$2^2*SIN(RADIANS(User_Model_Calcs!B490))^2))*SIN(RADIANS(User_Model_Calcs!B490))</f>
        <v>-763.35242463309669</v>
      </c>
      <c r="L490">
        <f t="shared" si="49"/>
        <v>-6.8741187189438229</v>
      </c>
      <c r="M490">
        <f t="shared" si="50"/>
        <v>6377.8321261995488</v>
      </c>
      <c r="N490">
        <f>SQRT(User_Model_Calcs!M490^2+Sat_Data!$B$3^2-2*User_Model_Calcs!M490*Sat_Data!$B$3*COS(RADIANS(L490))*COS(RADIANS(I490)))</f>
        <v>36581.742064834303</v>
      </c>
      <c r="O490">
        <f>DEGREES(ACOS(((Earth_Data!$B$1+Sat_Data!$B$2)/User_Model_Calcs!N490)*SQRT(1-COS(RADIANS(User_Model_Calcs!I490))^2*COS(RADIANS(User_Model_Calcs!B490))^2)))</f>
        <v>58.734700345637819</v>
      </c>
      <c r="P490">
        <f t="shared" si="46"/>
        <v>76.074385766172071</v>
      </c>
    </row>
    <row r="491" spans="1:16" x14ac:dyDescent="0.25">
      <c r="A491">
        <v>131.97800000000001</v>
      </c>
      <c r="B491">
        <v>-6.7880000000000003</v>
      </c>
      <c r="C491">
        <v>400</v>
      </c>
      <c r="D491">
        <f t="shared" ca="1" si="45"/>
        <v>3</v>
      </c>
      <c r="E491" s="1">
        <v>0.65</v>
      </c>
      <c r="F491">
        <v>19.899999999999999</v>
      </c>
      <c r="G491">
        <f t="shared" ca="1" si="47"/>
        <v>54.048620189015942</v>
      </c>
      <c r="H491">
        <f t="shared" ca="1" si="48"/>
        <v>19.530722768783733</v>
      </c>
      <c r="I491">
        <f>User_Model_Calcs!A491-Sat_Data!$B$5</f>
        <v>21.978000000000009</v>
      </c>
      <c r="J491">
        <f>(Earth_Data!$B$1/SQRT(1-Earth_Data!$B$2^2*SIN(RADIANS(User_Model_Calcs!B491))^2))*COS(RADIANS(User_Model_Calcs!B491))</f>
        <v>6333.7272407323908</v>
      </c>
      <c r="K491">
        <f>((Earth_Data!$B$1*(1-Earth_Data!$B$2^2))/SQRT(1-Earth_Data!$B$2^2*SIN(RADIANS(User_Model_Calcs!B491))^2))*SIN(RADIANS(User_Model_Calcs!B491))</f>
        <v>-748.85885503644624</v>
      </c>
      <c r="L491">
        <f t="shared" si="49"/>
        <v>-6.7429774707044485</v>
      </c>
      <c r="M491">
        <f t="shared" si="50"/>
        <v>6377.8437065172775</v>
      </c>
      <c r="N491">
        <f>SQRT(User_Model_Calcs!M491^2+Sat_Data!$B$3^2-2*User_Model_Calcs!M491*Sat_Data!$B$3*COS(RADIANS(L491))*COS(RADIANS(I491)))</f>
        <v>36375.740257718011</v>
      </c>
      <c r="O491">
        <f>DEGREES(ACOS(((Earth_Data!$B$1+Sat_Data!$B$2)/User_Model_Calcs!N491)*SQRT(1-COS(RADIANS(User_Model_Calcs!I491))^2*COS(RADIANS(User_Model_Calcs!B491))^2)))</f>
        <v>63.126267539820496</v>
      </c>
      <c r="P491">
        <f t="shared" si="46"/>
        <v>73.676323793800961</v>
      </c>
    </row>
    <row r="492" spans="1:16" x14ac:dyDescent="0.25">
      <c r="A492">
        <v>137.036</v>
      </c>
      <c r="B492">
        <v>-6.4029999999999996</v>
      </c>
      <c r="C492">
        <v>5000</v>
      </c>
      <c r="D492">
        <f t="shared" ca="1" si="45"/>
        <v>3</v>
      </c>
      <c r="E492" s="1">
        <v>0.65</v>
      </c>
      <c r="F492">
        <v>19.899999999999999</v>
      </c>
      <c r="G492">
        <f t="shared" ca="1" si="47"/>
        <v>54.048620189015942</v>
      </c>
      <c r="H492">
        <f t="shared" ca="1" si="48"/>
        <v>18.651968253188187</v>
      </c>
      <c r="I492">
        <f>User_Model_Calcs!A492-Sat_Data!$B$5</f>
        <v>27.036000000000001</v>
      </c>
      <c r="J492">
        <f>(Earth_Data!$B$1/SQRT(1-Earth_Data!$B$2^2*SIN(RADIANS(User_Model_Calcs!B492))^2))*COS(RADIANS(User_Model_Calcs!B492))</f>
        <v>6338.6175606745319</v>
      </c>
      <c r="K492">
        <f>((Earth_Data!$B$1*(1-Earth_Data!$B$2^2))/SQRT(1-Earth_Data!$B$2^2*SIN(RADIANS(User_Model_Calcs!B492))^2))*SIN(RADIANS(User_Model_Calcs!B492))</f>
        <v>-706.56396411878893</v>
      </c>
      <c r="L492">
        <f t="shared" si="49"/>
        <v>-6.3604875037947357</v>
      </c>
      <c r="M492">
        <f t="shared" si="50"/>
        <v>6377.8762308375672</v>
      </c>
      <c r="N492">
        <f>SQRT(User_Model_Calcs!M492^2+Sat_Data!$B$3^2-2*User_Model_Calcs!M492*Sat_Data!$B$3*COS(RADIANS(L492))*COS(RADIANS(I492)))</f>
        <v>36638.498399383476</v>
      </c>
      <c r="O492">
        <f>DEGREES(ACOS(((Earth_Data!$B$1+Sat_Data!$B$2)/User_Model_Calcs!N492)*SQRT(1-COS(RADIANS(User_Model_Calcs!I492))^2*COS(RADIANS(User_Model_Calcs!B492))^2)))</f>
        <v>57.625670767150396</v>
      </c>
      <c r="P492">
        <f t="shared" si="46"/>
        <v>77.672796950812469</v>
      </c>
    </row>
    <row r="493" spans="1:16" x14ac:dyDescent="0.25">
      <c r="A493">
        <v>106.43</v>
      </c>
      <c r="B493">
        <v>-6.2309999999999999</v>
      </c>
      <c r="C493">
        <v>2500</v>
      </c>
      <c r="D493">
        <f t="shared" ca="1" si="45"/>
        <v>3</v>
      </c>
      <c r="E493" s="1">
        <v>0.65</v>
      </c>
      <c r="F493">
        <v>19.899999999999999</v>
      </c>
      <c r="G493">
        <f t="shared" ca="1" si="47"/>
        <v>54.048620189015942</v>
      </c>
      <c r="H493">
        <f t="shared" ca="1" si="48"/>
        <v>23.234747483334424</v>
      </c>
      <c r="I493">
        <f>User_Model_Calcs!A493-Sat_Data!$B$5</f>
        <v>-3.5699999999999932</v>
      </c>
      <c r="J493">
        <f>(Earth_Data!$B$1/SQRT(1-Earth_Data!$B$2^2*SIN(RADIANS(User_Model_Calcs!B493))^2))*COS(RADIANS(User_Model_Calcs!B493))</f>
        <v>6340.7104361012534</v>
      </c>
      <c r="K493">
        <f>((Earth_Data!$B$1*(1-Earth_Data!$B$2^2))/SQRT(1-Earth_Data!$B$2^2*SIN(RADIANS(User_Model_Calcs!B493))^2))*SIN(RADIANS(User_Model_Calcs!B493))</f>
        <v>-687.65836625526163</v>
      </c>
      <c r="L493">
        <f t="shared" si="49"/>
        <v>-6.1896113530911894</v>
      </c>
      <c r="M493">
        <f t="shared" si="50"/>
        <v>6377.8901576590515</v>
      </c>
      <c r="N493">
        <f>SQRT(User_Model_Calcs!M493^2+Sat_Data!$B$3^2-2*User_Model_Calcs!M493*Sat_Data!$B$3*COS(RADIANS(L493))*COS(RADIANS(I493)))</f>
        <v>35844.505634685549</v>
      </c>
      <c r="O493">
        <f>DEGREES(ACOS(((Earth_Data!$B$1+Sat_Data!$B$2)/User_Model_Calcs!N493)*SQRT(1-COS(RADIANS(User_Model_Calcs!I493))^2*COS(RADIANS(User_Model_Calcs!B493))^2)))</f>
        <v>81.5482230267056</v>
      </c>
      <c r="P493">
        <f t="shared" si="46"/>
        <v>29.891009388564573</v>
      </c>
    </row>
    <row r="494" spans="1:16" x14ac:dyDescent="0.25">
      <c r="A494">
        <v>124.339</v>
      </c>
      <c r="B494">
        <v>-6.2080000000000002</v>
      </c>
      <c r="C494">
        <v>950</v>
      </c>
      <c r="D494">
        <f t="shared" ca="1" si="45"/>
        <v>0.75</v>
      </c>
      <c r="E494" s="1">
        <v>0.65</v>
      </c>
      <c r="F494">
        <v>19.899999999999999</v>
      </c>
      <c r="G494">
        <f t="shared" ca="1" si="47"/>
        <v>42.007420362456692</v>
      </c>
      <c r="H494">
        <f t="shared" ca="1" si="48"/>
        <v>16.645479180473792</v>
      </c>
      <c r="I494">
        <f>User_Model_Calcs!A494-Sat_Data!$B$5</f>
        <v>14.338999999999999</v>
      </c>
      <c r="J494">
        <f>(Earth_Data!$B$1/SQRT(1-Earth_Data!$B$2^2*SIN(RADIANS(User_Model_Calcs!B494))^2))*COS(RADIANS(User_Model_Calcs!B494))</f>
        <v>6340.9859940067136</v>
      </c>
      <c r="K494">
        <f>((Earth_Data!$B$1*(1-Earth_Data!$B$2^2))/SQRT(1-Earth_Data!$B$2^2*SIN(RADIANS(User_Model_Calcs!B494))^2))*SIN(RADIANS(User_Model_Calcs!B494))</f>
        <v>-685.12982800903058</v>
      </c>
      <c r="L494">
        <f t="shared" si="49"/>
        <v>-6.1667617481277084</v>
      </c>
      <c r="M494">
        <f t="shared" si="50"/>
        <v>6377.89199167068</v>
      </c>
      <c r="N494">
        <f>SQRT(User_Model_Calcs!M494^2+Sat_Data!$B$3^2-2*User_Model_Calcs!M494*Sat_Data!$B$3*COS(RADIANS(L494))*COS(RADIANS(I494)))</f>
        <v>36061.417514489971</v>
      </c>
      <c r="O494">
        <f>DEGREES(ACOS(((Earth_Data!$B$1+Sat_Data!$B$2)/User_Model_Calcs!N494)*SQRT(1-COS(RADIANS(User_Model_Calcs!I494))^2*COS(RADIANS(User_Model_Calcs!B494))^2)))</f>
        <v>71.674476210382707</v>
      </c>
      <c r="P494">
        <f t="shared" si="46"/>
        <v>67.069712208676407</v>
      </c>
    </row>
    <row r="495" spans="1:16" x14ac:dyDescent="0.25">
      <c r="A495">
        <v>128.70400000000001</v>
      </c>
      <c r="B495">
        <v>-6.12</v>
      </c>
      <c r="C495">
        <v>375</v>
      </c>
      <c r="D495">
        <f t="shared" ca="1" si="45"/>
        <v>1.2</v>
      </c>
      <c r="E495" s="1">
        <v>0.65</v>
      </c>
      <c r="F495">
        <v>19.899999999999999</v>
      </c>
      <c r="G495">
        <f t="shared" ca="1" si="47"/>
        <v>46.089820015575185</v>
      </c>
      <c r="H495">
        <f t="shared" ca="1" si="48"/>
        <v>19.264736732410221</v>
      </c>
      <c r="I495">
        <f>User_Model_Calcs!A495-Sat_Data!$B$5</f>
        <v>18.704000000000008</v>
      </c>
      <c r="J495">
        <f>(Earth_Data!$B$1/SQRT(1-Earth_Data!$B$2^2*SIN(RADIANS(User_Model_Calcs!B495))^2))*COS(RADIANS(User_Model_Calcs!B495))</f>
        <v>6342.0309285621061</v>
      </c>
      <c r="K495">
        <f>((Earth_Data!$B$1*(1-Earth_Data!$B$2^2))/SQRT(1-Earth_Data!$B$2^2*SIN(RADIANS(User_Model_Calcs!B495))^2))*SIN(RADIANS(User_Model_Calcs!B495))</f>
        <v>-675.45442513441969</v>
      </c>
      <c r="L495">
        <f t="shared" si="49"/>
        <v>-6.0793374147868748</v>
      </c>
      <c r="M495">
        <f t="shared" si="50"/>
        <v>6377.8989470884535</v>
      </c>
      <c r="N495">
        <f>SQRT(User_Model_Calcs!M495^2+Sat_Data!$B$3^2-2*User_Model_Calcs!M495*Sat_Data!$B$3*COS(RADIANS(L495))*COS(RADIANS(I495)))</f>
        <v>36220.495792453003</v>
      </c>
      <c r="O495">
        <f>DEGREES(ACOS(((Earth_Data!$B$1+Sat_Data!$B$2)/User_Model_Calcs!N495)*SQRT(1-COS(RADIANS(User_Model_Calcs!I495))^2*COS(RADIANS(User_Model_Calcs!B495))^2)))</f>
        <v>66.960090996531676</v>
      </c>
      <c r="P495">
        <f t="shared" si="46"/>
        <v>72.520957443733494</v>
      </c>
    </row>
    <row r="496" spans="1:16" x14ac:dyDescent="0.25">
      <c r="A496">
        <v>136.601</v>
      </c>
      <c r="B496">
        <v>-5.9219999999999997</v>
      </c>
      <c r="C496">
        <v>375</v>
      </c>
      <c r="D496">
        <f t="shared" ca="1" si="45"/>
        <v>3</v>
      </c>
      <c r="E496" s="1">
        <v>0.65</v>
      </c>
      <c r="F496">
        <v>19.899999999999999</v>
      </c>
      <c r="G496">
        <f t="shared" ca="1" si="47"/>
        <v>54.048620189015942</v>
      </c>
      <c r="H496">
        <f t="shared" ca="1" si="48"/>
        <v>21.331354781693413</v>
      </c>
      <c r="I496">
        <f>User_Model_Calcs!A496-Sat_Data!$B$5</f>
        <v>26.600999999999999</v>
      </c>
      <c r="J496">
        <f>(Earth_Data!$B$1/SQRT(1-Earth_Data!$B$2^2*SIN(RADIANS(User_Model_Calcs!B496))^2))*COS(RADIANS(User_Model_Calcs!B496))</f>
        <v>6344.3276778700438</v>
      </c>
      <c r="K496">
        <f>((Earth_Data!$B$1*(1-Earth_Data!$B$2^2))/SQRT(1-Earth_Data!$B$2^2*SIN(RADIANS(User_Model_Calcs!B496))^2))*SIN(RADIANS(User_Model_Calcs!B496))</f>
        <v>-653.6790922705319</v>
      </c>
      <c r="L496">
        <f t="shared" si="49"/>
        <v>-5.8826340456747257</v>
      </c>
      <c r="M496">
        <f t="shared" si="50"/>
        <v>6377.9142389859344</v>
      </c>
      <c r="N496">
        <f>SQRT(User_Model_Calcs!M496^2+Sat_Data!$B$3^2-2*User_Model_Calcs!M496*Sat_Data!$B$3*COS(RADIANS(L496))*COS(RADIANS(I496)))</f>
        <v>36607.630025474537</v>
      </c>
      <c r="O496">
        <f>DEGREES(ACOS(((Earth_Data!$B$1+Sat_Data!$B$2)/User_Model_Calcs!N496)*SQRT(1-COS(RADIANS(User_Model_Calcs!I496))^2*COS(RADIANS(User_Model_Calcs!B496))^2)))</f>
        <v>58.225843914346157</v>
      </c>
      <c r="P496">
        <f t="shared" si="46"/>
        <v>78.358488695398805</v>
      </c>
    </row>
    <row r="497" spans="1:16" x14ac:dyDescent="0.25">
      <c r="A497">
        <v>132.42400000000001</v>
      </c>
      <c r="B497">
        <v>-5.7729999999999997</v>
      </c>
      <c r="C497">
        <v>950</v>
      </c>
      <c r="D497">
        <f t="shared" ca="1" si="45"/>
        <v>3</v>
      </c>
      <c r="E497" s="1">
        <v>0.65</v>
      </c>
      <c r="F497">
        <v>19.899999999999999</v>
      </c>
      <c r="G497">
        <f t="shared" ca="1" si="47"/>
        <v>54.048620189015942</v>
      </c>
      <c r="H497">
        <f t="shared" ca="1" si="48"/>
        <v>16.780286058966034</v>
      </c>
      <c r="I497">
        <f>User_Model_Calcs!A497-Sat_Data!$B$5</f>
        <v>22.424000000000007</v>
      </c>
      <c r="J497">
        <f>(Earth_Data!$B$1/SQRT(1-Earth_Data!$B$2^2*SIN(RADIANS(User_Model_Calcs!B497))^2))*COS(RADIANS(User_Model_Calcs!B497))</f>
        <v>6346.006401033259</v>
      </c>
      <c r="K497">
        <f>((Earth_Data!$B$1*(1-Earth_Data!$B$2^2))/SQRT(1-Earth_Data!$B$2^2*SIN(RADIANS(User_Model_Calcs!B497))^2))*SIN(RADIANS(User_Model_Calcs!B497))</f>
        <v>-637.28754486186119</v>
      </c>
      <c r="L497">
        <f t="shared" si="49"/>
        <v>-5.7346110243335149</v>
      </c>
      <c r="M497">
        <f t="shared" si="50"/>
        <v>6377.9254195068124</v>
      </c>
      <c r="N497">
        <f>SQRT(User_Model_Calcs!M497^2+Sat_Data!$B$3^2-2*User_Model_Calcs!M497*Sat_Data!$B$3*COS(RADIANS(L497))*COS(RADIANS(I497)))</f>
        <v>36384.190514109941</v>
      </c>
      <c r="O497">
        <f>DEGREES(ACOS(((Earth_Data!$B$1+Sat_Data!$B$2)/User_Model_Calcs!N497)*SQRT(1-COS(RADIANS(User_Model_Calcs!I497))^2*COS(RADIANS(User_Model_Calcs!B497))^2)))</f>
        <v>62.935156715581968</v>
      </c>
      <c r="P497">
        <f t="shared" si="46"/>
        <v>76.301087526821419</v>
      </c>
    </row>
    <row r="498" spans="1:16" x14ac:dyDescent="0.25">
      <c r="A498">
        <v>126.01600000000001</v>
      </c>
      <c r="B498">
        <v>-5.56</v>
      </c>
      <c r="C498">
        <v>400</v>
      </c>
      <c r="D498">
        <f t="shared" ca="1" si="45"/>
        <v>3</v>
      </c>
      <c r="E498" s="1">
        <v>0.65</v>
      </c>
      <c r="F498">
        <v>19.899999999999999</v>
      </c>
      <c r="G498">
        <f t="shared" ca="1" si="47"/>
        <v>54.048620189015942</v>
      </c>
      <c r="H498">
        <f t="shared" ca="1" si="48"/>
        <v>15.430607437537164</v>
      </c>
      <c r="I498">
        <f>User_Model_Calcs!A498-Sat_Data!$B$5</f>
        <v>16.016000000000005</v>
      </c>
      <c r="J498">
        <f>(Earth_Data!$B$1/SQRT(1-Earth_Data!$B$2^2*SIN(RADIANS(User_Model_Calcs!B498))^2))*COS(RADIANS(User_Model_Calcs!B498))</f>
        <v>6348.3321358372841</v>
      </c>
      <c r="K498">
        <f>((Earth_Data!$B$1*(1-Earth_Data!$B$2^2))/SQRT(1-Earth_Data!$B$2^2*SIN(RADIANS(User_Model_Calcs!B498))^2))*SIN(RADIANS(User_Model_Calcs!B498))</f>
        <v>-613.8480238852984</v>
      </c>
      <c r="L498">
        <f t="shared" si="49"/>
        <v>-5.5230094239541474</v>
      </c>
      <c r="M498">
        <f t="shared" si="50"/>
        <v>6377.9409140671933</v>
      </c>
      <c r="N498">
        <f>SQRT(User_Model_Calcs!M498^2+Sat_Data!$B$3^2-2*User_Model_Calcs!M498*Sat_Data!$B$3*COS(RADIANS(L498))*COS(RADIANS(I498)))</f>
        <v>36109.949392123679</v>
      </c>
      <c r="O498">
        <f>DEGREES(ACOS(((Earth_Data!$B$1+Sat_Data!$B$2)/User_Model_Calcs!N498)*SQRT(1-COS(RADIANS(User_Model_Calcs!I498))^2*COS(RADIANS(User_Model_Calcs!B498))^2)))</f>
        <v>70.121841616348036</v>
      </c>
      <c r="P498">
        <f t="shared" si="46"/>
        <v>71.348758348110749</v>
      </c>
    </row>
    <row r="499" spans="1:16" x14ac:dyDescent="0.25">
      <c r="A499">
        <v>137.89099999999999</v>
      </c>
      <c r="B499">
        <v>-5.0999999999999996</v>
      </c>
      <c r="C499">
        <v>375</v>
      </c>
      <c r="D499">
        <f t="shared" ca="1" si="45"/>
        <v>0.75</v>
      </c>
      <c r="E499" s="1">
        <v>0.65</v>
      </c>
      <c r="F499">
        <v>19.899999999999999</v>
      </c>
      <c r="G499">
        <f t="shared" ca="1" si="47"/>
        <v>42.007420362456692</v>
      </c>
      <c r="H499">
        <f t="shared" ca="1" si="48"/>
        <v>16.748925409842062</v>
      </c>
      <c r="I499">
        <f>User_Model_Calcs!A499-Sat_Data!$B$5</f>
        <v>27.890999999999991</v>
      </c>
      <c r="J499">
        <f>(Earth_Data!$B$1/SQRT(1-Earth_Data!$B$2^2*SIN(RADIANS(User_Model_Calcs!B499))^2))*COS(RADIANS(User_Model_Calcs!B499))</f>
        <v>6353.0574058157208</v>
      </c>
      <c r="K499">
        <f>((Earth_Data!$B$1*(1-Earth_Data!$B$2^2))/SQRT(1-Earth_Data!$B$2^2*SIN(RADIANS(User_Model_Calcs!B499))^2))*SIN(RADIANS(User_Model_Calcs!B499))</f>
        <v>-563.1995113675697</v>
      </c>
      <c r="L499">
        <f t="shared" si="49"/>
        <v>-5.0660362488236164</v>
      </c>
      <c r="M499">
        <f t="shared" si="50"/>
        <v>6377.9724122321695</v>
      </c>
      <c r="N499">
        <f>SQRT(User_Model_Calcs!M499^2+Sat_Data!$B$3^2-2*User_Model_Calcs!M499*Sat_Data!$B$3*COS(RADIANS(L499))*COS(RADIANS(I499)))</f>
        <v>36674.01175992802</v>
      </c>
      <c r="O499">
        <f>DEGREES(ACOS(((Earth_Data!$B$1+Sat_Data!$B$2)/User_Model_Calcs!N499)*SQRT(1-COS(RADIANS(User_Model_Calcs!I499))^2*COS(RADIANS(User_Model_Calcs!B499))^2)))</f>
        <v>56.951235206579341</v>
      </c>
      <c r="P499">
        <f t="shared" si="46"/>
        <v>80.465821523805459</v>
      </c>
    </row>
    <row r="500" spans="1:16" x14ac:dyDescent="0.25">
      <c r="A500">
        <v>136.86099999999999</v>
      </c>
      <c r="B500">
        <v>-4.8899999999999997</v>
      </c>
      <c r="C500">
        <v>400</v>
      </c>
      <c r="D500">
        <f t="shared" ca="1" si="45"/>
        <v>1.2</v>
      </c>
      <c r="E500" s="1">
        <v>0.65</v>
      </c>
      <c r="F500">
        <v>19.899999999999999</v>
      </c>
      <c r="G500">
        <f t="shared" ca="1" si="47"/>
        <v>46.089820015575185</v>
      </c>
      <c r="H500">
        <f t="shared" ca="1" si="48"/>
        <v>19.658353984533811</v>
      </c>
      <c r="I500">
        <f>User_Model_Calcs!A500-Sat_Data!$B$5</f>
        <v>26.86099999999999</v>
      </c>
      <c r="J500">
        <f>(Earth_Data!$B$1/SQRT(1-Earth_Data!$B$2^2*SIN(RADIANS(User_Model_Calcs!B500))^2))*COS(RADIANS(User_Model_Calcs!B500))</f>
        <v>6355.0793491371905</v>
      </c>
      <c r="K500">
        <f>((Earth_Data!$B$1*(1-Earth_Data!$B$2^2))/SQRT(1-Earth_Data!$B$2^2*SIN(RADIANS(User_Model_Calcs!B500))^2))*SIN(RADIANS(User_Model_Calcs!B500))</f>
        <v>-540.06534210784696</v>
      </c>
      <c r="L500">
        <f t="shared" si="49"/>
        <v>-4.8574209893910139</v>
      </c>
      <c r="M500">
        <f t="shared" si="50"/>
        <v>6377.9858974111912</v>
      </c>
      <c r="N500">
        <f>SQRT(User_Model_Calcs!M500^2+Sat_Data!$B$3^2-2*User_Model_Calcs!M500*Sat_Data!$B$3*COS(RADIANS(L500))*COS(RADIANS(I500)))</f>
        <v>36611.510017521927</v>
      </c>
      <c r="O500">
        <f>DEGREES(ACOS(((Earth_Data!$B$1+Sat_Data!$B$2)/User_Model_Calcs!N500)*SQRT(1-COS(RADIANS(User_Model_Calcs!I500))^2*COS(RADIANS(User_Model_Calcs!B500))^2)))</f>
        <v>58.151707245152117</v>
      </c>
      <c r="P500">
        <f t="shared" si="46"/>
        <v>80.446256803245944</v>
      </c>
    </row>
    <row r="501" spans="1:16" x14ac:dyDescent="0.25">
      <c r="A501">
        <v>138</v>
      </c>
      <c r="B501">
        <v>-5.0999999999999996</v>
      </c>
      <c r="C501">
        <v>375</v>
      </c>
      <c r="D501">
        <f t="shared" ca="1" si="45"/>
        <v>1.2</v>
      </c>
      <c r="E501" s="1">
        <v>0.65</v>
      </c>
      <c r="F501">
        <v>19.899999999999999</v>
      </c>
      <c r="G501">
        <f t="shared" ca="1" si="47"/>
        <v>46.089820015575185</v>
      </c>
      <c r="H501">
        <f t="shared" ca="1" si="48"/>
        <v>20.275273435452103</v>
      </c>
      <c r="I501">
        <f>User_Model_Calcs!A501-Sat_Data!$B$5</f>
        <v>28</v>
      </c>
      <c r="J501">
        <f>(Earth_Data!$B$1/SQRT(1-Earth_Data!$B$2^2*SIN(RADIANS(User_Model_Calcs!B501))^2))*COS(RADIANS(User_Model_Calcs!B501))</f>
        <v>6353.0574058157208</v>
      </c>
      <c r="K501">
        <f>((Earth_Data!$B$1*(1-Earth_Data!$B$2^2))/SQRT(1-Earth_Data!$B$2^2*SIN(RADIANS(User_Model_Calcs!B501))^2))*SIN(RADIANS(User_Model_Calcs!B501))</f>
        <v>-563.1995113675697</v>
      </c>
      <c r="L501">
        <f t="shared" si="49"/>
        <v>-5.0660362488236164</v>
      </c>
      <c r="M501">
        <f t="shared" si="50"/>
        <v>6377.9724122321695</v>
      </c>
      <c r="N501">
        <f>SQRT(User_Model_Calcs!M501^2+Sat_Data!$B$3^2-2*User_Model_Calcs!M501*Sat_Data!$B$3*COS(RADIANS(L501))*COS(RADIANS(I501)))</f>
        <v>36680.52300917136</v>
      </c>
      <c r="O501">
        <f>DEGREES(ACOS(((Earth_Data!$B$1+Sat_Data!$B$2)/User_Model_Calcs!N501)*SQRT(1-COS(RADIANS(User_Model_Calcs!I501))^2*COS(RADIANS(User_Model_Calcs!B501))^2)))</f>
        <v>56.828562197440299</v>
      </c>
      <c r="P501">
        <f t="shared" si="46"/>
        <v>80.508736815153952</v>
      </c>
    </row>
    <row r="502" spans="1:16" x14ac:dyDescent="0.25">
      <c r="A502">
        <v>147.245</v>
      </c>
      <c r="B502">
        <v>-45.972999999999999</v>
      </c>
      <c r="C502">
        <v>375</v>
      </c>
      <c r="D502">
        <f t="shared" ca="1" si="45"/>
        <v>3</v>
      </c>
      <c r="E502" s="1">
        <v>0.65</v>
      </c>
      <c r="F502">
        <v>19.899999999999999</v>
      </c>
      <c r="G502">
        <f t="shared" ca="1" si="47"/>
        <v>54.048620189015942</v>
      </c>
      <c r="H502">
        <f ca="1">RAND()*(24-14)+14</f>
        <v>22.347548250668904</v>
      </c>
      <c r="I502">
        <f>User_Model_Calcs!A502-Sat_Data!$B$5</f>
        <v>37.245000000000005</v>
      </c>
      <c r="J502">
        <f>(Earth_Data!$B$1/SQRT(1-Earth_Data!$B$2^2*SIN(RADIANS(User_Model_Calcs!B502))^2))*COS(RADIANS(User_Model_Calcs!B502))</f>
        <v>4440.4806507352387</v>
      </c>
      <c r="K502">
        <f>((Earth_Data!$B$1*(1-Earth_Data!$B$2^2))/SQRT(1-Earth_Data!$B$2^2*SIN(RADIANS(User_Model_Calcs!B502))^2))*SIN(RADIANS(User_Model_Calcs!B502))</f>
        <v>-4563.1640027287967</v>
      </c>
      <c r="L502">
        <f t="shared" si="49"/>
        <v>-45.780662006592955</v>
      </c>
      <c r="M502">
        <f t="shared" si="50"/>
        <v>6367.1291902515959</v>
      </c>
      <c r="N502">
        <f>SQRT(User_Model_Calcs!M502^2+Sat_Data!$B$3^2-2*User_Model_Calcs!M502*Sat_Data!$B$3*COS(RADIANS(L502))*COS(RADIANS(I502)))</f>
        <v>38990.586859168645</v>
      </c>
      <c r="O502">
        <f>DEGREES(ACOS(((Earth_Data!$B$1+Sat_Data!$B$2)/User_Model_Calcs!N502)*SQRT(1-COS(RADIANS(User_Model_Calcs!I502))^2*COS(RADIANS(User_Model_Calcs!B502))^2)))</f>
        <v>25.734932686678487</v>
      </c>
      <c r="P502">
        <f t="shared" si="46"/>
        <v>46.59795676845193</v>
      </c>
    </row>
    <row r="503" spans="1:16" x14ac:dyDescent="0.25">
      <c r="A503">
        <v>133.61500000000001</v>
      </c>
      <c r="B503">
        <v>-43.709000000000003</v>
      </c>
      <c r="C503">
        <v>375</v>
      </c>
      <c r="D503">
        <f t="shared" ca="1" si="45"/>
        <v>1.2</v>
      </c>
      <c r="E503" s="1">
        <v>0.65</v>
      </c>
      <c r="F503">
        <v>19.899999999999999</v>
      </c>
      <c r="G503">
        <f t="shared" ca="1" si="47"/>
        <v>46.089820015575185</v>
      </c>
      <c r="H503">
        <f t="shared" ref="H503:H566" ca="1" si="51">RAND()*(24-14)+14</f>
        <v>21.13302694175831</v>
      </c>
      <c r="I503">
        <f>User_Model_Calcs!A503-Sat_Data!$B$5</f>
        <v>23.615000000000009</v>
      </c>
      <c r="J503">
        <f>(Earth_Data!$B$1/SQRT(1-Earth_Data!$B$2^2*SIN(RADIANS(User_Model_Calcs!B503))^2))*COS(RADIANS(User_Model_Calcs!B503))</f>
        <v>4617.8797898915618</v>
      </c>
      <c r="K503">
        <f>((Earth_Data!$B$1*(1-Earth_Data!$B$2^2))/SQRT(1-Earth_Data!$B$2^2*SIN(RADIANS(User_Model_Calcs!B503))^2))*SIN(RADIANS(User_Model_Calcs!B503))</f>
        <v>-4384.7779974587957</v>
      </c>
      <c r="L503">
        <f t="shared" si="49"/>
        <v>-43.516797400731861</v>
      </c>
      <c r="M503">
        <f t="shared" si="50"/>
        <v>6367.9739196142827</v>
      </c>
      <c r="N503">
        <f>SQRT(User_Model_Calcs!M503^2+Sat_Data!$B$3^2-2*User_Model_Calcs!M503*Sat_Data!$B$3*COS(RADIANS(L503))*COS(RADIANS(I503)))</f>
        <v>38230.336230163965</v>
      </c>
      <c r="O503">
        <f>DEGREES(ACOS(((Earth_Data!$B$1+Sat_Data!$B$2)/User_Model_Calcs!N503)*SQRT(1-COS(RADIANS(User_Model_Calcs!I503))^2*COS(RADIANS(User_Model_Calcs!B503))^2)))</f>
        <v>34.278548311916346</v>
      </c>
      <c r="P503">
        <f t="shared" si="46"/>
        <v>32.322005804869946</v>
      </c>
    </row>
    <row r="504" spans="1:16" x14ac:dyDescent="0.25">
      <c r="A504">
        <v>147.61500000000001</v>
      </c>
      <c r="B504">
        <v>-48.709000000000003</v>
      </c>
      <c r="C504">
        <v>1250</v>
      </c>
      <c r="D504">
        <f t="shared" ca="1" si="45"/>
        <v>0.75</v>
      </c>
      <c r="E504" s="1">
        <v>0.65</v>
      </c>
      <c r="F504">
        <v>19.899999999999999</v>
      </c>
      <c r="G504">
        <f t="shared" ca="1" si="47"/>
        <v>42.007420362456692</v>
      </c>
      <c r="H504">
        <f t="shared" ca="1" si="51"/>
        <v>21.763683724808637</v>
      </c>
      <c r="I504">
        <f>User_Model_Calcs!A504-Sat_Data!$B$5</f>
        <v>37.615000000000009</v>
      </c>
      <c r="J504">
        <f>(Earth_Data!$B$1/SQRT(1-Earth_Data!$B$2^2*SIN(RADIANS(User_Model_Calcs!B504))^2))*COS(RADIANS(User_Model_Calcs!B504))</f>
        <v>4216.8063783692451</v>
      </c>
      <c r="K504">
        <f>((Earth_Data!$B$1*(1-Earth_Data!$B$2^2))/SQRT(1-Earth_Data!$B$2^2*SIN(RADIANS(User_Model_Calcs!B504))^2))*SIN(RADIANS(User_Model_Calcs!B504))</f>
        <v>-4769.2677379268316</v>
      </c>
      <c r="L504">
        <f t="shared" si="49"/>
        <v>-48.518100667814188</v>
      </c>
      <c r="M504">
        <f t="shared" si="50"/>
        <v>6366.1111197249193</v>
      </c>
      <c r="N504">
        <f>SQRT(User_Model_Calcs!M504^2+Sat_Data!$B$3^2-2*User_Model_Calcs!M504*Sat_Data!$B$3*COS(RADIANS(L504))*COS(RADIANS(I504)))</f>
        <v>39200.303988089028</v>
      </c>
      <c r="O504">
        <f>DEGREES(ACOS(((Earth_Data!$B$1+Sat_Data!$B$2)/User_Model_Calcs!N504)*SQRT(1-COS(RADIANS(User_Model_Calcs!I504))^2*COS(RADIANS(User_Model_Calcs!B504))^2)))</f>
        <v>23.51374568897015</v>
      </c>
      <c r="P504">
        <f t="shared" si="46"/>
        <v>45.721031323679689</v>
      </c>
    </row>
    <row r="505" spans="1:16" x14ac:dyDescent="0.25">
      <c r="A505">
        <v>152.934</v>
      </c>
      <c r="B505">
        <v>-46.113</v>
      </c>
      <c r="C505">
        <v>3750</v>
      </c>
      <c r="D505">
        <f t="shared" ca="1" si="45"/>
        <v>3</v>
      </c>
      <c r="E505" s="1">
        <v>0.65</v>
      </c>
      <c r="F505">
        <v>19.899999999999999</v>
      </c>
      <c r="G505">
        <f t="shared" ca="1" si="47"/>
        <v>54.048620189015942</v>
      </c>
      <c r="H505">
        <f t="shared" ca="1" si="51"/>
        <v>21.525038640528319</v>
      </c>
      <c r="I505">
        <f>User_Model_Calcs!A505-Sat_Data!$B$5</f>
        <v>42.933999999999997</v>
      </c>
      <c r="J505">
        <f>(Earth_Data!$B$1/SQRT(1-Earth_Data!$B$2^2*SIN(RADIANS(User_Model_Calcs!B505))^2))*COS(RADIANS(User_Model_Calcs!B505))</f>
        <v>4429.2786750205205</v>
      </c>
      <c r="K505">
        <f>((Earth_Data!$B$1*(1-Earth_Data!$B$2^2))/SQRT(1-Earth_Data!$B$2^2*SIN(RADIANS(User_Model_Calcs!B505))^2))*SIN(RADIANS(User_Model_Calcs!B505))</f>
        <v>-4573.9653896211912</v>
      </c>
      <c r="L505">
        <f t="shared" si="49"/>
        <v>-45.920693084922071</v>
      </c>
      <c r="M505">
        <f t="shared" si="50"/>
        <v>6367.0769562212827</v>
      </c>
      <c r="N505">
        <f>SQRT(User_Model_Calcs!M505^2+Sat_Data!$B$3^2-2*User_Model_Calcs!M505*Sat_Data!$B$3*COS(RADIANS(L505))*COS(RADIANS(I505)))</f>
        <v>39305.097277038156</v>
      </c>
      <c r="O505">
        <f>DEGREES(ACOS(((Earth_Data!$B$1+Sat_Data!$B$2)/User_Model_Calcs!N505)*SQRT(1-COS(RADIANS(User_Model_Calcs!I505))^2*COS(RADIANS(User_Model_Calcs!B505))^2)))</f>
        <v>22.437175975412245</v>
      </c>
      <c r="P505">
        <f t="shared" si="46"/>
        <v>52.236765106932225</v>
      </c>
    </row>
    <row r="506" spans="1:16" x14ac:dyDescent="0.25">
      <c r="A506">
        <v>144.61500000000001</v>
      </c>
      <c r="B506">
        <v>-48.709000000000003</v>
      </c>
      <c r="C506">
        <v>375</v>
      </c>
      <c r="D506">
        <f t="shared" ca="1" si="45"/>
        <v>1.2</v>
      </c>
      <c r="E506" s="1">
        <v>0.65</v>
      </c>
      <c r="F506">
        <v>19.899999999999999</v>
      </c>
      <c r="G506">
        <f t="shared" ca="1" si="47"/>
        <v>46.089820015575185</v>
      </c>
      <c r="H506">
        <f t="shared" ca="1" si="51"/>
        <v>16.134057417070494</v>
      </c>
      <c r="I506">
        <f>User_Model_Calcs!A506-Sat_Data!$B$5</f>
        <v>34.615000000000009</v>
      </c>
      <c r="J506">
        <f>(Earth_Data!$B$1/SQRT(1-Earth_Data!$B$2^2*SIN(RADIANS(User_Model_Calcs!B506))^2))*COS(RADIANS(User_Model_Calcs!B506))</f>
        <v>4216.8063783692451</v>
      </c>
      <c r="K506">
        <f>((Earth_Data!$B$1*(1-Earth_Data!$B$2^2))/SQRT(1-Earth_Data!$B$2^2*SIN(RADIANS(User_Model_Calcs!B506))^2))*SIN(RADIANS(User_Model_Calcs!B506))</f>
        <v>-4769.2677379268316</v>
      </c>
      <c r="L506">
        <f t="shared" si="49"/>
        <v>-48.518100667814188</v>
      </c>
      <c r="M506">
        <f t="shared" si="50"/>
        <v>6366.1111197249193</v>
      </c>
      <c r="N506">
        <f>SQRT(User_Model_Calcs!M506^2+Sat_Data!$B$3^2-2*User_Model_Calcs!M506*Sat_Data!$B$3*COS(RADIANS(L506))*COS(RADIANS(I506)))</f>
        <v>39060.093728902386</v>
      </c>
      <c r="O506">
        <f>DEGREES(ACOS(((Earth_Data!$B$1+Sat_Data!$B$2)/User_Model_Calcs!N506)*SQRT(1-COS(RADIANS(User_Model_Calcs!I506))^2*COS(RADIANS(User_Model_Calcs!B506))^2)))</f>
        <v>24.98588929449064</v>
      </c>
      <c r="P506">
        <f t="shared" si="46"/>
        <v>42.571979675562105</v>
      </c>
    </row>
    <row r="507" spans="1:16" x14ac:dyDescent="0.25">
      <c r="A507">
        <v>134.38900000000001</v>
      </c>
      <c r="B507">
        <v>-39.287999999999997</v>
      </c>
      <c r="C507">
        <v>1250</v>
      </c>
      <c r="D507">
        <f t="shared" ca="1" si="45"/>
        <v>3</v>
      </c>
      <c r="E507" s="1">
        <v>0.65</v>
      </c>
      <c r="F507">
        <v>19.899999999999999</v>
      </c>
      <c r="G507">
        <f t="shared" ca="1" si="47"/>
        <v>54.048620189015942</v>
      </c>
      <c r="H507">
        <f t="shared" ca="1" si="51"/>
        <v>21.520279310480674</v>
      </c>
      <c r="I507">
        <f>User_Model_Calcs!A507-Sat_Data!$B$5</f>
        <v>24.38900000000001</v>
      </c>
      <c r="J507">
        <f>(Earth_Data!$B$1/SQRT(1-Earth_Data!$B$2^2*SIN(RADIANS(User_Model_Calcs!B507))^2))*COS(RADIANS(User_Model_Calcs!B507))</f>
        <v>4943.1460115213449</v>
      </c>
      <c r="K507">
        <f>((Earth_Data!$B$1*(1-Earth_Data!$B$2^2))/SQRT(1-Earth_Data!$B$2^2*SIN(RADIANS(User_Model_Calcs!B507))^2))*SIN(RADIANS(User_Model_Calcs!B507))</f>
        <v>-4017.1156905717667</v>
      </c>
      <c r="L507">
        <f t="shared" si="49"/>
        <v>-39.099510629524993</v>
      </c>
      <c r="M507">
        <f t="shared" si="50"/>
        <v>6369.6083837750384</v>
      </c>
      <c r="N507">
        <f>SQRT(User_Model_Calcs!M507^2+Sat_Data!$B$3^2-2*User_Model_Calcs!M507*Sat_Data!$B$3*COS(RADIANS(L507))*COS(RADIANS(I507)))</f>
        <v>37930.697420447497</v>
      </c>
      <c r="O507">
        <f>DEGREES(ACOS(((Earth_Data!$B$1+Sat_Data!$B$2)/User_Model_Calcs!N507)*SQRT(1-COS(RADIANS(User_Model_Calcs!I507))^2*COS(RADIANS(User_Model_Calcs!B507))^2)))</f>
        <v>37.957616260917035</v>
      </c>
      <c r="P507">
        <f t="shared" si="46"/>
        <v>35.602902559963411</v>
      </c>
    </row>
    <row r="508" spans="1:16" x14ac:dyDescent="0.25">
      <c r="A508">
        <v>154.12899999999999</v>
      </c>
      <c r="B508">
        <v>-44.198</v>
      </c>
      <c r="C508">
        <v>375</v>
      </c>
      <c r="D508">
        <f t="shared" ca="1" si="45"/>
        <v>1.2</v>
      </c>
      <c r="E508" s="1">
        <v>0.65</v>
      </c>
      <c r="F508">
        <v>19.899999999999999</v>
      </c>
      <c r="G508">
        <f t="shared" ca="1" si="47"/>
        <v>46.089820015575185</v>
      </c>
      <c r="H508">
        <f t="shared" ca="1" si="51"/>
        <v>23.598126345121713</v>
      </c>
      <c r="I508">
        <f>User_Model_Calcs!A508-Sat_Data!$B$5</f>
        <v>44.128999999999991</v>
      </c>
      <c r="J508">
        <f>(Earth_Data!$B$1/SQRT(1-Earth_Data!$B$2^2*SIN(RADIANS(User_Model_Calcs!B508))^2))*COS(RADIANS(User_Model_Calcs!B508))</f>
        <v>4580.16843726349</v>
      </c>
      <c r="K508">
        <f>((Earth_Data!$B$1*(1-Earth_Data!$B$2^2))/SQRT(1-Earth_Data!$B$2^2*SIN(RADIANS(User_Model_Calcs!B508))^2))*SIN(RADIANS(User_Model_Calcs!B508))</f>
        <v>-4423.8927197709281</v>
      </c>
      <c r="L508">
        <f t="shared" si="49"/>
        <v>-44.005666445659266</v>
      </c>
      <c r="M508">
        <f t="shared" si="50"/>
        <v>6367.7915881211829</v>
      </c>
      <c r="N508">
        <f>SQRT(User_Model_Calcs!M508^2+Sat_Data!$B$3^2-2*User_Model_Calcs!M508*Sat_Data!$B$3*COS(RADIANS(L508))*COS(RADIANS(I508)))</f>
        <v>39257.255181138644</v>
      </c>
      <c r="O508">
        <f>DEGREES(ACOS(((Earth_Data!$B$1+Sat_Data!$B$2)/User_Model_Calcs!N508)*SQRT(1-COS(RADIANS(User_Model_Calcs!I508))^2*COS(RADIANS(User_Model_Calcs!B508))^2)))</f>
        <v>22.938701140885851</v>
      </c>
      <c r="P508">
        <f t="shared" si="46"/>
        <v>54.296537350159227</v>
      </c>
    </row>
    <row r="509" spans="1:16" x14ac:dyDescent="0.25">
      <c r="A509">
        <v>151.42099999999999</v>
      </c>
      <c r="B509">
        <v>-39.151000000000003</v>
      </c>
      <c r="C509">
        <v>375</v>
      </c>
      <c r="D509">
        <f t="shared" ca="1" si="45"/>
        <v>0.75</v>
      </c>
      <c r="E509" s="1">
        <v>0.65</v>
      </c>
      <c r="F509">
        <v>19.899999999999999</v>
      </c>
      <c r="G509">
        <f t="shared" ca="1" si="47"/>
        <v>42.007420362456692</v>
      </c>
      <c r="H509">
        <f t="shared" ca="1" si="51"/>
        <v>17.762609055444745</v>
      </c>
      <c r="I509">
        <f>User_Model_Calcs!A509-Sat_Data!$B$5</f>
        <v>41.420999999999992</v>
      </c>
      <c r="J509">
        <f>(Earth_Data!$B$1/SQRT(1-Earth_Data!$B$2^2*SIN(RADIANS(User_Model_Calcs!B509))^2))*COS(RADIANS(User_Model_Calcs!B509))</f>
        <v>4952.7629972676805</v>
      </c>
      <c r="K509">
        <f>((Earth_Data!$B$1*(1-Earth_Data!$B$2^2))/SQRT(1-Earth_Data!$B$2^2*SIN(RADIANS(User_Model_Calcs!B509))^2))*SIN(RADIANS(User_Model_Calcs!B509))</f>
        <v>-4005.3322913799993</v>
      </c>
      <c r="L509">
        <f t="shared" si="49"/>
        <v>-38.962697889721795</v>
      </c>
      <c r="M509">
        <f t="shared" si="50"/>
        <v>6369.6583951947769</v>
      </c>
      <c r="N509">
        <f>SQRT(User_Model_Calcs!M509^2+Sat_Data!$B$3^2-2*User_Model_Calcs!M509*Sat_Data!$B$3*COS(RADIANS(L509))*COS(RADIANS(I509)))</f>
        <v>38796.889394835605</v>
      </c>
      <c r="O509">
        <f>DEGREES(ACOS(((Earth_Data!$B$1+Sat_Data!$B$2)/User_Model_Calcs!N509)*SQRT(1-COS(RADIANS(User_Model_Calcs!I509))^2*COS(RADIANS(User_Model_Calcs!B509))^2)))</f>
        <v>27.853332508274285</v>
      </c>
      <c r="P509">
        <f t="shared" si="46"/>
        <v>54.411898755298466</v>
      </c>
    </row>
    <row r="510" spans="1:16" x14ac:dyDescent="0.25">
      <c r="A510">
        <v>146.99138811036923</v>
      </c>
      <c r="B510">
        <v>-45.179543866494946</v>
      </c>
      <c r="C510">
        <v>2500</v>
      </c>
      <c r="D510">
        <f t="shared" ca="1" si="45"/>
        <v>3</v>
      </c>
      <c r="E510" s="1">
        <v>0.65</v>
      </c>
      <c r="F510">
        <v>19.899999999999999</v>
      </c>
      <c r="G510">
        <f t="shared" ca="1" si="47"/>
        <v>54.048620189015942</v>
      </c>
      <c r="H510">
        <f t="shared" ca="1" si="51"/>
        <v>17.768411008587361</v>
      </c>
      <c r="I510">
        <f>User_Model_Calcs!A510-Sat_Data!$B$5</f>
        <v>36.991388110369229</v>
      </c>
      <c r="J510">
        <f>(Earth_Data!$B$1/SQRT(1-Earth_Data!$B$2^2*SIN(RADIANS(User_Model_Calcs!B510))^2))*COS(RADIANS(User_Model_Calcs!B510))</f>
        <v>4503.4619193157268</v>
      </c>
      <c r="K510">
        <f>((Earth_Data!$B$1*(1-Earth_Data!$B$2^2))/SQRT(1-Earth_Data!$B$2^2*SIN(RADIANS(User_Model_Calcs!B510))^2))*SIN(RADIANS(User_Model_Calcs!B510))</f>
        <v>-4501.4370917682245</v>
      </c>
      <c r="L510">
        <f t="shared" si="49"/>
        <v>-44.987116560594892</v>
      </c>
      <c r="M510">
        <f t="shared" si="50"/>
        <v>6367.4253156102004</v>
      </c>
      <c r="N510">
        <f>SQRT(User_Model_Calcs!M510^2+Sat_Data!$B$3^2-2*User_Model_Calcs!M510*Sat_Data!$B$3*COS(RADIANS(L510))*COS(RADIANS(I510)))</f>
        <v>38923.351488411259</v>
      </c>
      <c r="O510">
        <f>DEGREES(ACOS(((Earth_Data!$B$1+Sat_Data!$B$2)/User_Model_Calcs!N510)*SQRT(1-COS(RADIANS(User_Model_Calcs!I510))^2*COS(RADIANS(User_Model_Calcs!B510))^2)))</f>
        <v>26.458215539111013</v>
      </c>
      <c r="P510">
        <f t="shared" si="46"/>
        <v>46.723061425666835</v>
      </c>
    </row>
    <row r="511" spans="1:16" x14ac:dyDescent="0.25">
      <c r="A511">
        <v>148.828</v>
      </c>
      <c r="B511">
        <v>-37.790999999999997</v>
      </c>
      <c r="C511">
        <v>375</v>
      </c>
      <c r="D511">
        <f t="shared" ca="1" si="45"/>
        <v>3</v>
      </c>
      <c r="E511" s="1">
        <v>0.65</v>
      </c>
      <c r="F511">
        <v>19.899999999999999</v>
      </c>
      <c r="G511">
        <f t="shared" ca="1" si="47"/>
        <v>54.048620189015942</v>
      </c>
      <c r="H511">
        <f t="shared" ca="1" si="51"/>
        <v>19.836032283313912</v>
      </c>
      <c r="I511">
        <f>User_Model_Calcs!A511-Sat_Data!$B$5</f>
        <v>38.828000000000003</v>
      </c>
      <c r="J511">
        <f>(Earth_Data!$B$1/SQRT(1-Earth_Data!$B$2^2*SIN(RADIANS(User_Model_Calcs!B511))^2))*COS(RADIANS(User_Model_Calcs!B511))</f>
        <v>5046.6804719124029</v>
      </c>
      <c r="K511">
        <f>((Earth_Data!$B$1*(1-Earth_Data!$B$2^2))/SQRT(1-Earth_Data!$B$2^2*SIN(RADIANS(User_Model_Calcs!B511))^2))*SIN(RADIANS(User_Model_Calcs!B511))</f>
        <v>-3887.1392119360203</v>
      </c>
      <c r="L511">
        <f t="shared" si="49"/>
        <v>-37.604789131228962</v>
      </c>
      <c r="M511">
        <f t="shared" si="50"/>
        <v>6370.1518850458015</v>
      </c>
      <c r="N511">
        <f>SQRT(User_Model_Calcs!M511^2+Sat_Data!$B$3^2-2*User_Model_Calcs!M511*Sat_Data!$B$3*COS(RADIANS(L511))*COS(RADIANS(I511)))</f>
        <v>38559.75743618446</v>
      </c>
      <c r="O511">
        <f>DEGREES(ACOS(((Earth_Data!$B$1+Sat_Data!$B$2)/User_Model_Calcs!N511)*SQRT(1-COS(RADIANS(User_Model_Calcs!I511))^2*COS(RADIANS(User_Model_Calcs!B511))^2)))</f>
        <v>30.492398782754062</v>
      </c>
      <c r="P511">
        <f t="shared" si="46"/>
        <v>52.714861951795719</v>
      </c>
    </row>
    <row r="512" spans="1:16" x14ac:dyDescent="0.25">
      <c r="A512">
        <v>134.61500000000001</v>
      </c>
      <c r="B512">
        <v>-37.709000000000003</v>
      </c>
      <c r="C512">
        <v>950</v>
      </c>
      <c r="D512">
        <f t="shared" ca="1" si="45"/>
        <v>1.2</v>
      </c>
      <c r="E512" s="1">
        <v>0.65</v>
      </c>
      <c r="F512">
        <v>19.899999999999999</v>
      </c>
      <c r="G512">
        <f t="shared" ca="1" si="47"/>
        <v>46.089820015575185</v>
      </c>
      <c r="H512">
        <f t="shared" ca="1" si="51"/>
        <v>23.589309797266736</v>
      </c>
      <c r="I512">
        <f>User_Model_Calcs!A512-Sat_Data!$B$5</f>
        <v>24.615000000000009</v>
      </c>
      <c r="J512">
        <f>(Earth_Data!$B$1/SQRT(1-Earth_Data!$B$2^2*SIN(RADIANS(User_Model_Calcs!B512))^2))*COS(RADIANS(User_Model_Calcs!B512))</f>
        <v>5052.2524613233036</v>
      </c>
      <c r="K512">
        <f>((Earth_Data!$B$1*(1-Earth_Data!$B$2^2))/SQRT(1-Earth_Data!$B$2^2*SIN(RADIANS(User_Model_Calcs!B512))^2))*SIN(RADIANS(User_Model_Calcs!B512))</f>
        <v>-3879.9428879171669</v>
      </c>
      <c r="L512">
        <f t="shared" si="49"/>
        <v>-37.522928652518061</v>
      </c>
      <c r="M512">
        <f t="shared" si="50"/>
        <v>6370.1814531806222</v>
      </c>
      <c r="N512">
        <f>SQRT(User_Model_Calcs!M512^2+Sat_Data!$B$3^2-2*User_Model_Calcs!M512*Sat_Data!$B$3*COS(RADIANS(L512))*COS(RADIANS(I512)))</f>
        <v>37829.384752851067</v>
      </c>
      <c r="O512">
        <f>DEGREES(ACOS(((Earth_Data!$B$1+Sat_Data!$B$2)/User_Model_Calcs!N512)*SQRT(1-COS(RADIANS(User_Model_Calcs!I512))^2*COS(RADIANS(User_Model_Calcs!B512))^2)))</f>
        <v>39.251358384654182</v>
      </c>
      <c r="P512">
        <f t="shared" si="46"/>
        <v>36.834748322224222</v>
      </c>
    </row>
    <row r="513" spans="1:16" x14ac:dyDescent="0.25">
      <c r="A513">
        <v>146.61500000000001</v>
      </c>
      <c r="B513">
        <v>-38.709000000000003</v>
      </c>
      <c r="C513">
        <v>375</v>
      </c>
      <c r="D513">
        <f t="shared" ca="1" si="45"/>
        <v>0.75</v>
      </c>
      <c r="E513" s="1">
        <v>0.65</v>
      </c>
      <c r="F513">
        <v>19.899999999999999</v>
      </c>
      <c r="G513">
        <f t="shared" ca="1" si="47"/>
        <v>42.007420362456692</v>
      </c>
      <c r="H513">
        <f t="shared" ca="1" si="51"/>
        <v>23.728558689468183</v>
      </c>
      <c r="I513">
        <f>User_Model_Calcs!A513-Sat_Data!$B$5</f>
        <v>36.615000000000009</v>
      </c>
      <c r="J513">
        <f>(Earth_Data!$B$1/SQRT(1-Earth_Data!$B$2^2*SIN(RADIANS(User_Model_Calcs!B513))^2))*COS(RADIANS(User_Model_Calcs!B513))</f>
        <v>4983.5959761047561</v>
      </c>
      <c r="K513">
        <f>((Earth_Data!$B$1*(1-Earth_Data!$B$2^2))/SQRT(1-Earth_Data!$B$2^2*SIN(RADIANS(User_Model_Calcs!B513))^2))*SIN(RADIANS(User_Model_Calcs!B513))</f>
        <v>-3967.1614789119758</v>
      </c>
      <c r="L513">
        <f t="shared" si="49"/>
        <v>-38.521331317924265</v>
      </c>
      <c r="M513">
        <f t="shared" si="50"/>
        <v>6369.819389339903</v>
      </c>
      <c r="N513">
        <f>SQRT(User_Model_Calcs!M513^2+Sat_Data!$B$3^2-2*User_Model_Calcs!M513*Sat_Data!$B$3*COS(RADIANS(L513))*COS(RADIANS(I513)))</f>
        <v>38484.59929604458</v>
      </c>
      <c r="O513">
        <f>DEGREES(ACOS(((Earth_Data!$B$1+Sat_Data!$B$2)/User_Model_Calcs!N513)*SQRT(1-COS(RADIANS(User_Model_Calcs!I513))^2*COS(RADIANS(User_Model_Calcs!B513))^2)))</f>
        <v>31.341627421839288</v>
      </c>
      <c r="P513">
        <f t="shared" si="46"/>
        <v>49.91621531276698</v>
      </c>
    </row>
    <row r="514" spans="1:16" x14ac:dyDescent="0.25">
      <c r="A514">
        <v>146.55564149520305</v>
      </c>
      <c r="B514">
        <v>-43.22125914535593</v>
      </c>
      <c r="C514">
        <v>2500</v>
      </c>
      <c r="D514">
        <f t="shared" ref="D514:D577" ca="1" si="52">CHOOSE(RANDBETWEEN(1,3),0.75,1.2,3)</f>
        <v>3</v>
      </c>
      <c r="E514" s="1">
        <v>0.65</v>
      </c>
      <c r="F514">
        <v>19.899999999999999</v>
      </c>
      <c r="G514">
        <f t="shared" ca="1" si="47"/>
        <v>54.048620189015942</v>
      </c>
      <c r="H514">
        <f t="shared" ca="1" si="51"/>
        <v>15.807166801875905</v>
      </c>
      <c r="I514">
        <f>User_Model_Calcs!A514-Sat_Data!$B$5</f>
        <v>36.555641495203048</v>
      </c>
      <c r="J514">
        <f>(Earth_Data!$B$1/SQRT(1-Earth_Data!$B$2^2*SIN(RADIANS(User_Model_Calcs!B514))^2))*COS(RADIANS(User_Model_Calcs!B514))</f>
        <v>4655.1569360115991</v>
      </c>
      <c r="K514">
        <f>((Earth_Data!$B$1*(1-Earth_Data!$B$2^2))/SQRT(1-Earth_Data!$B$2^2*SIN(RADIANS(User_Model_Calcs!B514))^2))*SIN(RADIANS(User_Model_Calcs!B514))</f>
        <v>-4345.448175941212</v>
      </c>
      <c r="L514">
        <f t="shared" si="49"/>
        <v>-43.029242920034882</v>
      </c>
      <c r="M514">
        <f t="shared" si="50"/>
        <v>6368.1556159289721</v>
      </c>
      <c r="N514">
        <f>SQRT(User_Model_Calcs!M514^2+Sat_Data!$B$3^2-2*User_Model_Calcs!M514*Sat_Data!$B$3*COS(RADIANS(L514))*COS(RADIANS(I514)))</f>
        <v>38768.954882086269</v>
      </c>
      <c r="O514">
        <f>DEGREES(ACOS(((Earth_Data!$B$1+Sat_Data!$B$2)/User_Model_Calcs!N514)*SQRT(1-COS(RADIANS(User_Model_Calcs!I514))^2*COS(RADIANS(User_Model_Calcs!B514))^2)))</f>
        <v>28.142641445547813</v>
      </c>
      <c r="P514">
        <f t="shared" ref="P514:P577" si="53">DEGREES(ASIN(SIN(RADIANS(ABS(I514)))/(SIN(ACOS(COS(RADIANS(I514))*COS(RADIANS(B514)))))))</f>
        <v>47.274413670942415</v>
      </c>
    </row>
    <row r="515" spans="1:16" x14ac:dyDescent="0.25">
      <c r="A515">
        <v>142.61360148423105</v>
      </c>
      <c r="B515">
        <v>-37.347030133947932</v>
      </c>
      <c r="C515">
        <v>2500</v>
      </c>
      <c r="D515">
        <f t="shared" ca="1" si="52"/>
        <v>1.2</v>
      </c>
      <c r="E515" s="1">
        <v>0.65</v>
      </c>
      <c r="F515">
        <v>19.899999999999999</v>
      </c>
      <c r="G515">
        <f t="shared" ref="G515:G578" ca="1" si="54">20.4+20*LOG(F515)+20*LOG(D515)+10*LOG(E515)</f>
        <v>46.089820015575185</v>
      </c>
      <c r="H515">
        <f t="shared" ca="1" si="51"/>
        <v>17.027349205666372</v>
      </c>
      <c r="I515">
        <f>User_Model_Calcs!A515-Sat_Data!$B$5</f>
        <v>32.613601484231054</v>
      </c>
      <c r="J515">
        <f>(Earth_Data!$B$1/SQRT(1-Earth_Data!$B$2^2*SIN(RADIANS(User_Model_Calcs!B515))^2))*COS(RADIANS(User_Model_Calcs!B515))</f>
        <v>5076.7244884412521</v>
      </c>
      <c r="K515">
        <f>((Earth_Data!$B$1*(1-Earth_Data!$B$2^2))/SQRT(1-Earth_Data!$B$2^2*SIN(RADIANS(User_Model_Calcs!B515))^2))*SIN(RADIANS(User_Model_Calcs!B515))</f>
        <v>-3848.0825910926392</v>
      </c>
      <c r="L515">
        <f t="shared" ref="L515:L578" si="55">DEGREES(ATAN((K515/J515)))</f>
        <v>-37.16159282517561</v>
      </c>
      <c r="M515">
        <f t="shared" ref="M515:M578" si="56">SQRT(J515^2+K515^2)</f>
        <v>6370.3117003337702</v>
      </c>
      <c r="N515">
        <f>SQRT(User_Model_Calcs!M515^2+Sat_Data!$B$3^2-2*User_Model_Calcs!M515*Sat_Data!$B$3*COS(RADIANS(L515))*COS(RADIANS(I515)))</f>
        <v>38180.974660839012</v>
      </c>
      <c r="O515">
        <f>DEGREES(ACOS(((Earth_Data!$B$1+Sat_Data!$B$2)/User_Model_Calcs!N515)*SQRT(1-COS(RADIANS(User_Model_Calcs!I515))^2*COS(RADIANS(User_Model_Calcs!B515))^2)))</f>
        <v>34.897417487561512</v>
      </c>
      <c r="P515">
        <f t="shared" si="53"/>
        <v>46.526607044280553</v>
      </c>
    </row>
    <row r="516" spans="1:16" x14ac:dyDescent="0.25">
      <c r="A516">
        <v>151.09626904977418</v>
      </c>
      <c r="B516">
        <v>-37.145452680522212</v>
      </c>
      <c r="C516">
        <v>2500</v>
      </c>
      <c r="D516">
        <f t="shared" ca="1" si="52"/>
        <v>0.75</v>
      </c>
      <c r="E516" s="1">
        <v>0.65</v>
      </c>
      <c r="F516">
        <v>19.899999999999999</v>
      </c>
      <c r="G516">
        <f t="shared" ca="1" si="54"/>
        <v>42.007420362456692</v>
      </c>
      <c r="H516">
        <f t="shared" ca="1" si="51"/>
        <v>22.157963265254217</v>
      </c>
      <c r="I516">
        <f>User_Model_Calcs!A516-Sat_Data!$B$5</f>
        <v>41.096269049774179</v>
      </c>
      <c r="J516">
        <f>(Earth_Data!$B$1/SQRT(1-Earth_Data!$B$2^2*SIN(RADIANS(User_Model_Calcs!B516))^2))*COS(RADIANS(User_Model_Calcs!B516))</f>
        <v>5090.2646667531108</v>
      </c>
      <c r="K516">
        <f>((Earth_Data!$B$1*(1-Earth_Data!$B$2^2))/SQRT(1-Earth_Data!$B$2^2*SIN(RADIANS(User_Model_Calcs!B516))^2))*SIN(RADIANS(User_Model_Calcs!B516))</f>
        <v>-3830.2739285127</v>
      </c>
      <c r="L516">
        <f t="shared" si="55"/>
        <v>-36.960381267709394</v>
      </c>
      <c r="M516">
        <f t="shared" si="56"/>
        <v>6370.3840343451247</v>
      </c>
      <c r="N516">
        <f>SQRT(User_Model_Calcs!M516^2+Sat_Data!$B$3^2-2*User_Model_Calcs!M516*Sat_Data!$B$3*COS(RADIANS(L516))*COS(RADIANS(I516)))</f>
        <v>38664.047572335679</v>
      </c>
      <c r="O516">
        <f>DEGREES(ACOS(((Earth_Data!$B$1+Sat_Data!$B$2)/User_Model_Calcs!N516)*SQRT(1-COS(RADIANS(User_Model_Calcs!I516))^2*COS(RADIANS(User_Model_Calcs!B516))^2)))</f>
        <v>29.326271148167013</v>
      </c>
      <c r="P516">
        <f t="shared" si="53"/>
        <v>55.305671910388185</v>
      </c>
    </row>
    <row r="517" spans="1:16" x14ac:dyDescent="0.25">
      <c r="A517">
        <v>137.07400000000001</v>
      </c>
      <c r="B517">
        <v>-38.405999999999999</v>
      </c>
      <c r="C517">
        <v>950</v>
      </c>
      <c r="D517">
        <f t="shared" ca="1" si="52"/>
        <v>0.75</v>
      </c>
      <c r="E517" s="1">
        <v>0.65</v>
      </c>
      <c r="F517">
        <v>19.899999999999999</v>
      </c>
      <c r="G517">
        <f t="shared" ca="1" si="54"/>
        <v>42.007420362456692</v>
      </c>
      <c r="H517">
        <f t="shared" ca="1" si="51"/>
        <v>15.177793415678689</v>
      </c>
      <c r="I517">
        <f>User_Model_Calcs!A517-Sat_Data!$B$5</f>
        <v>27.074000000000012</v>
      </c>
      <c r="J517">
        <f>(Earth_Data!$B$1/SQRT(1-Earth_Data!$B$2^2*SIN(RADIANS(User_Model_Calcs!B517))^2))*COS(RADIANS(User_Model_Calcs!B517))</f>
        <v>5004.5607324440771</v>
      </c>
      <c r="K517">
        <f>((Earth_Data!$B$1*(1-Earth_Data!$B$2^2))/SQRT(1-Earth_Data!$B$2^2*SIN(RADIANS(User_Model_Calcs!B517))^2))*SIN(RADIANS(User_Model_Calcs!B517))</f>
        <v>-3940.8593928368155</v>
      </c>
      <c r="L517">
        <f t="shared" si="55"/>
        <v>-38.218791307237417</v>
      </c>
      <c r="M517">
        <f t="shared" si="56"/>
        <v>6369.9294249490194</v>
      </c>
      <c r="N517">
        <f>SQRT(User_Model_Calcs!M517^2+Sat_Data!$B$3^2-2*User_Model_Calcs!M517*Sat_Data!$B$3*COS(RADIANS(L517))*COS(RADIANS(I517)))</f>
        <v>37981.713395586383</v>
      </c>
      <c r="O517">
        <f>DEGREES(ACOS(((Earth_Data!$B$1+Sat_Data!$B$2)/User_Model_Calcs!N517)*SQRT(1-COS(RADIANS(User_Model_Calcs!I517))^2*COS(RADIANS(User_Model_Calcs!B517))^2)))</f>
        <v>37.324526861631284</v>
      </c>
      <c r="P517">
        <f t="shared" si="53"/>
        <v>39.447847918956334</v>
      </c>
    </row>
    <row r="518" spans="1:16" x14ac:dyDescent="0.25">
      <c r="A518">
        <v>158.51900000000001</v>
      </c>
      <c r="B518">
        <v>-44.398000000000003</v>
      </c>
      <c r="C518">
        <v>3750</v>
      </c>
      <c r="D518">
        <f t="shared" ca="1" si="52"/>
        <v>0.75</v>
      </c>
      <c r="E518" s="1">
        <v>0.65</v>
      </c>
      <c r="F518">
        <v>19.899999999999999</v>
      </c>
      <c r="G518">
        <f t="shared" ca="1" si="54"/>
        <v>42.007420362456692</v>
      </c>
      <c r="H518">
        <f t="shared" ca="1" si="51"/>
        <v>17.695123507710836</v>
      </c>
      <c r="I518">
        <f>User_Model_Calcs!A518-Sat_Data!$B$5</f>
        <v>48.519000000000005</v>
      </c>
      <c r="J518">
        <f>(Earth_Data!$B$1/SQRT(1-Earth_Data!$B$2^2*SIN(RADIANS(User_Model_Calcs!B518))^2))*COS(RADIANS(User_Model_Calcs!B518))</f>
        <v>4564.6476829054636</v>
      </c>
      <c r="K518">
        <f>((Earth_Data!$B$1*(1-Earth_Data!$B$2^2))/SQRT(1-Earth_Data!$B$2^2*SIN(RADIANS(User_Model_Calcs!B518))^2))*SIN(RADIANS(User_Model_Calcs!B518))</f>
        <v>-4439.7985380862701</v>
      </c>
      <c r="L518">
        <f t="shared" si="55"/>
        <v>-44.205629024613145</v>
      </c>
      <c r="M518">
        <f t="shared" si="56"/>
        <v>6367.7169792514487</v>
      </c>
      <c r="N518">
        <f>SQRT(User_Model_Calcs!M518^2+Sat_Data!$B$3^2-2*User_Model_Calcs!M518*Sat_Data!$B$3*COS(RADIANS(L518))*COS(RADIANS(I518)))</f>
        <v>39539.809551473802</v>
      </c>
      <c r="O518">
        <f>DEGREES(ACOS(((Earth_Data!$B$1+Sat_Data!$B$2)/User_Model_Calcs!N518)*SQRT(1-COS(RADIANS(User_Model_Calcs!I518))^2*COS(RADIANS(User_Model_Calcs!B518))^2)))</f>
        <v>20.050672210370422</v>
      </c>
      <c r="P518">
        <f t="shared" si="53"/>
        <v>58.260130780859591</v>
      </c>
    </row>
    <row r="519" spans="1:16" x14ac:dyDescent="0.25">
      <c r="A519">
        <v>127.70099999999999</v>
      </c>
      <c r="B519">
        <v>-45.237000000000002</v>
      </c>
      <c r="C519">
        <v>2500</v>
      </c>
      <c r="D519">
        <f t="shared" ca="1" si="52"/>
        <v>1.2</v>
      </c>
      <c r="E519" s="1">
        <v>0.65</v>
      </c>
      <c r="F519">
        <v>19.899999999999999</v>
      </c>
      <c r="G519">
        <f t="shared" ca="1" si="54"/>
        <v>46.089820015575185</v>
      </c>
      <c r="H519">
        <f t="shared" ca="1" si="51"/>
        <v>22.036372547917974</v>
      </c>
      <c r="I519">
        <f>User_Model_Calcs!A519-Sat_Data!$B$5</f>
        <v>17.700999999999993</v>
      </c>
      <c r="J519">
        <f>(Earth_Data!$B$1/SQRT(1-Earth_Data!$B$2^2*SIN(RADIANS(User_Model_Calcs!B519))^2))*COS(RADIANS(User_Model_Calcs!B519))</f>
        <v>4498.9303493836742</v>
      </c>
      <c r="K519">
        <f>((Earth_Data!$B$1*(1-Earth_Data!$B$2^2))/SQRT(1-Earth_Data!$B$2^2*SIN(RADIANS(User_Model_Calcs!B519))^2))*SIN(RADIANS(User_Model_Calcs!B519))</f>
        <v>-4505.9358360760989</v>
      </c>
      <c r="L519">
        <f t="shared" si="55"/>
        <v>-45.044574203732438</v>
      </c>
      <c r="M519">
        <f t="shared" si="56"/>
        <v>6367.4038702944172</v>
      </c>
      <c r="N519">
        <f>SQRT(User_Model_Calcs!M519^2+Sat_Data!$B$3^2-2*User_Model_Calcs!M519*Sat_Data!$B$3*COS(RADIANS(L519))*COS(RADIANS(I519)))</f>
        <v>38169.793166544521</v>
      </c>
      <c r="O519">
        <f>DEGREES(ACOS(((Earth_Data!$B$1+Sat_Data!$B$2)/User_Model_Calcs!N519)*SQRT(1-COS(RADIANS(User_Model_Calcs!I519))^2*COS(RADIANS(User_Model_Calcs!B519))^2)))</f>
        <v>34.99411660083323</v>
      </c>
      <c r="P519">
        <f t="shared" si="53"/>
        <v>24.204147079991728</v>
      </c>
    </row>
    <row r="520" spans="1:16" x14ac:dyDescent="0.25">
      <c r="A520">
        <v>144.72670789982303</v>
      </c>
      <c r="B520">
        <v>-41.583078852327006</v>
      </c>
      <c r="C520">
        <v>2500</v>
      </c>
      <c r="D520">
        <f t="shared" ca="1" si="52"/>
        <v>0.75</v>
      </c>
      <c r="E520" s="1">
        <v>0.65</v>
      </c>
      <c r="F520">
        <v>19.899999999999999</v>
      </c>
      <c r="G520">
        <f t="shared" ca="1" si="54"/>
        <v>42.007420362456692</v>
      </c>
      <c r="H520">
        <f t="shared" ca="1" si="51"/>
        <v>14.419724818075309</v>
      </c>
      <c r="I520">
        <f>User_Model_Calcs!A520-Sat_Data!$B$5</f>
        <v>34.726707899823026</v>
      </c>
      <c r="J520">
        <f>(Earth_Data!$B$1/SQRT(1-Earth_Data!$B$2^2*SIN(RADIANS(User_Model_Calcs!B520))^2))*COS(RADIANS(User_Model_Calcs!B520))</f>
        <v>4777.8613861235517</v>
      </c>
      <c r="K520">
        <f>((Earth_Data!$B$1*(1-Earth_Data!$B$2^2))/SQRT(1-Earth_Data!$B$2^2*SIN(RADIANS(User_Model_Calcs!B520))^2))*SIN(RADIANS(User_Model_Calcs!B520))</f>
        <v>-4211.0800566139278</v>
      </c>
      <c r="L520">
        <f t="shared" si="55"/>
        <v>-41.392095246895103</v>
      </c>
      <c r="M520">
        <f t="shared" si="56"/>
        <v>6368.7639827695002</v>
      </c>
      <c r="N520">
        <f>SQRT(User_Model_Calcs!M520^2+Sat_Data!$B$3^2-2*User_Model_Calcs!M520*Sat_Data!$B$3*COS(RADIANS(L520))*COS(RADIANS(I520)))</f>
        <v>38564.669249383573</v>
      </c>
      <c r="O520">
        <f>DEGREES(ACOS(((Earth_Data!$B$1+Sat_Data!$B$2)/User_Model_Calcs!N520)*SQRT(1-COS(RADIANS(User_Model_Calcs!I520))^2*COS(RADIANS(User_Model_Calcs!B520))^2)))</f>
        <v>30.420865245917664</v>
      </c>
      <c r="P520">
        <f t="shared" si="53"/>
        <v>46.242033681554922</v>
      </c>
    </row>
    <row r="521" spans="1:16" x14ac:dyDescent="0.25">
      <c r="A521">
        <v>158.339</v>
      </c>
      <c r="B521">
        <v>-40.018000000000001</v>
      </c>
      <c r="C521">
        <v>2500</v>
      </c>
      <c r="D521">
        <f t="shared" ca="1" si="52"/>
        <v>1.2</v>
      </c>
      <c r="E521" s="1">
        <v>0.65</v>
      </c>
      <c r="F521">
        <v>19.899999999999999</v>
      </c>
      <c r="G521">
        <f t="shared" ca="1" si="54"/>
        <v>46.089820015575185</v>
      </c>
      <c r="H521">
        <f t="shared" ca="1" si="51"/>
        <v>20.033372128950575</v>
      </c>
      <c r="I521">
        <f>User_Model_Calcs!A521-Sat_Data!$B$5</f>
        <v>48.338999999999999</v>
      </c>
      <c r="J521">
        <f>(Earth_Data!$B$1/SQRT(1-Earth_Data!$B$2^2*SIN(RADIANS(User_Model_Calcs!B521))^2))*COS(RADIANS(User_Model_Calcs!B521))</f>
        <v>4891.4251022357384</v>
      </c>
      <c r="K521">
        <f>((Earth_Data!$B$1*(1-Earth_Data!$B$2^2))/SQRT(1-Earth_Data!$B$2^2*SIN(RADIANS(User_Model_Calcs!B521))^2))*SIN(RADIANS(User_Model_Calcs!B521))</f>
        <v>-4079.5178941051868</v>
      </c>
      <c r="L521">
        <f t="shared" si="55"/>
        <v>-39.828585456920791</v>
      </c>
      <c r="M521">
        <f t="shared" si="56"/>
        <v>6369.3410788798492</v>
      </c>
      <c r="N521">
        <f>SQRT(User_Model_Calcs!M521^2+Sat_Data!$B$3^2-2*User_Model_Calcs!M521*Sat_Data!$B$3*COS(RADIANS(L521))*COS(RADIANS(I521)))</f>
        <v>39296.247304937191</v>
      </c>
      <c r="O521">
        <f>DEGREES(ACOS(((Earth_Data!$B$1+Sat_Data!$B$2)/User_Model_Calcs!N521)*SQRT(1-COS(RADIANS(User_Model_Calcs!I521))^2*COS(RADIANS(User_Model_Calcs!B521))^2)))</f>
        <v>22.550703286474</v>
      </c>
      <c r="P521">
        <f t="shared" si="53"/>
        <v>60.224719849665021</v>
      </c>
    </row>
    <row r="522" spans="1:16" x14ac:dyDescent="0.25">
      <c r="A522">
        <v>140.4</v>
      </c>
      <c r="B522">
        <v>-38.999000000000002</v>
      </c>
      <c r="C522">
        <v>1250</v>
      </c>
      <c r="D522">
        <f t="shared" ca="1" si="52"/>
        <v>0.75</v>
      </c>
      <c r="E522" s="1">
        <v>0.65</v>
      </c>
      <c r="F522">
        <v>19.899999999999999</v>
      </c>
      <c r="G522">
        <f t="shared" ca="1" si="54"/>
        <v>42.007420362456692</v>
      </c>
      <c r="H522">
        <f t="shared" ca="1" si="51"/>
        <v>16.10567028118389</v>
      </c>
      <c r="I522">
        <f>User_Model_Calcs!A522-Sat_Data!$B$5</f>
        <v>30.400000000000006</v>
      </c>
      <c r="J522">
        <f>(Earth_Data!$B$1/SQRT(1-Earth_Data!$B$2^2*SIN(RADIANS(User_Model_Calcs!B522))^2))*COS(RADIANS(User_Model_Calcs!B522))</f>
        <v>4963.3996671982968</v>
      </c>
      <c r="K522">
        <f>((Earth_Data!$B$1*(1-Earth_Data!$B$2^2))/SQRT(1-Earth_Data!$B$2^2*SIN(RADIANS(User_Model_Calcs!B522))^2))*SIN(RADIANS(User_Model_Calcs!B522))</f>
        <v>-3992.232197466315</v>
      </c>
      <c r="L522">
        <f t="shared" si="55"/>
        <v>-38.81091068165712</v>
      </c>
      <c r="M522">
        <f t="shared" si="56"/>
        <v>6369.7138220512606</v>
      </c>
      <c r="N522">
        <f>SQRT(User_Model_Calcs!M522^2+Sat_Data!$B$3^2-2*User_Model_Calcs!M522*Sat_Data!$B$3*COS(RADIANS(L522))*COS(RADIANS(I522)))</f>
        <v>38175.62814787191</v>
      </c>
      <c r="O522">
        <f>DEGREES(ACOS(((Earth_Data!$B$1+Sat_Data!$B$2)/User_Model_Calcs!N522)*SQRT(1-COS(RADIANS(User_Model_Calcs!I522))^2*COS(RADIANS(User_Model_Calcs!B522))^2)))</f>
        <v>34.953843927326801</v>
      </c>
      <c r="P522">
        <f t="shared" si="53"/>
        <v>42.993103775580288</v>
      </c>
    </row>
    <row r="523" spans="1:16" x14ac:dyDescent="0.25">
      <c r="A523">
        <v>147.41758789291424</v>
      </c>
      <c r="B523">
        <v>-44.757491500401827</v>
      </c>
      <c r="C523">
        <v>2500</v>
      </c>
      <c r="D523">
        <f t="shared" ca="1" si="52"/>
        <v>0.75</v>
      </c>
      <c r="E523" s="1">
        <v>0.65</v>
      </c>
      <c r="F523">
        <v>19.899999999999999</v>
      </c>
      <c r="G523">
        <f t="shared" ca="1" si="54"/>
        <v>42.007420362456692</v>
      </c>
      <c r="H523">
        <f t="shared" ca="1" si="51"/>
        <v>15.266841017519887</v>
      </c>
      <c r="I523">
        <f>User_Model_Calcs!A523-Sat_Data!$B$5</f>
        <v>37.417587892914241</v>
      </c>
      <c r="J523">
        <f>(Earth_Data!$B$1/SQRT(1-Earth_Data!$B$2^2*SIN(RADIANS(User_Model_Calcs!B523))^2))*COS(RADIANS(User_Model_Calcs!B523))</f>
        <v>4536.6091814169131</v>
      </c>
      <c r="K523">
        <f>((Earth_Data!$B$1*(1-Earth_Data!$B$2^2))/SQRT(1-Earth_Data!$B$2^2*SIN(RADIANS(User_Model_Calcs!B523))^2))*SIN(RADIANS(User_Model_Calcs!B523))</f>
        <v>-4468.2533858029756</v>
      </c>
      <c r="L523">
        <f t="shared" si="55"/>
        <v>-44.565076830391135</v>
      </c>
      <c r="M523">
        <f t="shared" si="56"/>
        <v>6367.582836889992</v>
      </c>
      <c r="N523">
        <f>SQRT(User_Model_Calcs!M523^2+Sat_Data!$B$3^2-2*User_Model_Calcs!M523*Sat_Data!$B$3*COS(RADIANS(L523))*COS(RADIANS(I523)))</f>
        <v>38916.800517415642</v>
      </c>
      <c r="O523">
        <f>DEGREES(ACOS(((Earth_Data!$B$1+Sat_Data!$B$2)/User_Model_Calcs!N523)*SQRT(1-COS(RADIANS(User_Model_Calcs!I523))^2*COS(RADIANS(User_Model_Calcs!B523))^2)))</f>
        <v>26.53037254082793</v>
      </c>
      <c r="P523">
        <f t="shared" si="53"/>
        <v>47.375121465173294</v>
      </c>
    </row>
    <row r="524" spans="1:16" x14ac:dyDescent="0.25">
      <c r="A524">
        <v>152.84550420258861</v>
      </c>
      <c r="B524">
        <v>-43.276555875207229</v>
      </c>
      <c r="C524">
        <v>2500</v>
      </c>
      <c r="D524">
        <f t="shared" ca="1" si="52"/>
        <v>3</v>
      </c>
      <c r="E524" s="1">
        <v>0.65</v>
      </c>
      <c r="F524">
        <v>19.899999999999999</v>
      </c>
      <c r="G524">
        <f t="shared" ca="1" si="54"/>
        <v>54.048620189015942</v>
      </c>
      <c r="H524">
        <f t="shared" ca="1" si="51"/>
        <v>21.485450293830137</v>
      </c>
      <c r="I524">
        <f>User_Model_Calcs!A524-Sat_Data!$B$5</f>
        <v>42.845504202588614</v>
      </c>
      <c r="J524">
        <f>(Earth_Data!$B$1/SQRT(1-Earth_Data!$B$2^2*SIN(RADIANS(User_Model_Calcs!B524))^2))*COS(RADIANS(User_Model_Calcs!B524))</f>
        <v>4650.947712217916</v>
      </c>
      <c r="K524">
        <f>((Earth_Data!$B$1*(1-Earth_Data!$B$2^2))/SQRT(1-Earth_Data!$B$2^2*SIN(RADIANS(User_Model_Calcs!B524))^2))*SIN(RADIANS(User_Model_Calcs!B524))</f>
        <v>-4349.9228835651074</v>
      </c>
      <c r="L524">
        <f t="shared" si="55"/>
        <v>-43.08451572326868</v>
      </c>
      <c r="M524">
        <f t="shared" si="56"/>
        <v>6368.1350264224484</v>
      </c>
      <c r="N524">
        <f>SQRT(User_Model_Calcs!M524^2+Sat_Data!$B$3^2-2*User_Model_Calcs!M524*Sat_Data!$B$3*COS(RADIANS(L524))*COS(RADIANS(I524)))</f>
        <v>39125.516114247614</v>
      </c>
      <c r="O524">
        <f>DEGREES(ACOS(((Earth_Data!$B$1+Sat_Data!$B$2)/User_Model_Calcs!N524)*SQRT(1-COS(RADIANS(User_Model_Calcs!I524))^2*COS(RADIANS(User_Model_Calcs!B524))^2)))</f>
        <v>24.316759317396937</v>
      </c>
      <c r="P524">
        <f t="shared" si="53"/>
        <v>53.531283429906317</v>
      </c>
    </row>
    <row r="525" spans="1:16" x14ac:dyDescent="0.25">
      <c r="A525">
        <v>149.27200614504287</v>
      </c>
      <c r="B525">
        <v>-40.673991991146792</v>
      </c>
      <c r="C525">
        <v>2500</v>
      </c>
      <c r="D525">
        <f t="shared" ca="1" si="52"/>
        <v>1.2</v>
      </c>
      <c r="E525" s="1">
        <v>0.65</v>
      </c>
      <c r="F525">
        <v>19.899999999999999</v>
      </c>
      <c r="G525">
        <f t="shared" ca="1" si="54"/>
        <v>46.089820015575185</v>
      </c>
      <c r="H525">
        <f t="shared" ca="1" si="51"/>
        <v>19.037781282149989</v>
      </c>
      <c r="I525">
        <f>User_Model_Calcs!A525-Sat_Data!$B$5</f>
        <v>39.272006145042866</v>
      </c>
      <c r="J525">
        <f>(Earth_Data!$B$1/SQRT(1-Earth_Data!$B$2^2*SIN(RADIANS(User_Model_Calcs!B525))^2))*COS(RADIANS(User_Model_Calcs!B525))</f>
        <v>4844.2671621419713</v>
      </c>
      <c r="K525">
        <f>((Earth_Data!$B$1*(1-Earth_Data!$B$2^2))/SQRT(1-Earth_Data!$B$2^2*SIN(RADIANS(User_Model_Calcs!B525))^2))*SIN(RADIANS(User_Model_Calcs!B525))</f>
        <v>-4135.034206454593</v>
      </c>
      <c r="L525">
        <f t="shared" si="55"/>
        <v>-40.483850782060827</v>
      </c>
      <c r="M525">
        <f t="shared" si="56"/>
        <v>6369.0997972049863</v>
      </c>
      <c r="N525">
        <f>SQRT(User_Model_Calcs!M525^2+Sat_Data!$B$3^2-2*User_Model_Calcs!M525*Sat_Data!$B$3*COS(RADIANS(L525))*COS(RADIANS(I525)))</f>
        <v>38757.364241047486</v>
      </c>
      <c r="O525">
        <f>DEGREES(ACOS(((Earth_Data!$B$1+Sat_Data!$B$2)/User_Model_Calcs!N525)*SQRT(1-COS(RADIANS(User_Model_Calcs!I525))^2*COS(RADIANS(User_Model_Calcs!B525))^2)))</f>
        <v>28.280282335917544</v>
      </c>
      <c r="P525">
        <f t="shared" si="53"/>
        <v>51.442271970526562</v>
      </c>
    </row>
    <row r="526" spans="1:16" x14ac:dyDescent="0.25">
      <c r="A526">
        <v>147.79715097045533</v>
      </c>
      <c r="B526">
        <v>-43.11357458190728</v>
      </c>
      <c r="C526">
        <v>2500</v>
      </c>
      <c r="D526">
        <f t="shared" ca="1" si="52"/>
        <v>1.2</v>
      </c>
      <c r="E526" s="1">
        <v>0.65</v>
      </c>
      <c r="F526">
        <v>19.899999999999999</v>
      </c>
      <c r="G526">
        <f t="shared" ca="1" si="54"/>
        <v>46.089820015575185</v>
      </c>
      <c r="H526">
        <f t="shared" ca="1" si="51"/>
        <v>21.236731902474297</v>
      </c>
      <c r="I526">
        <f>User_Model_Calcs!A526-Sat_Data!$B$5</f>
        <v>37.797150970455334</v>
      </c>
      <c r="J526">
        <f>(Earth_Data!$B$1/SQRT(1-Earth_Data!$B$2^2*SIN(RADIANS(User_Model_Calcs!B526))^2))*COS(RADIANS(User_Model_Calcs!B526))</f>
        <v>4663.34143651866</v>
      </c>
      <c r="K526">
        <f>((Earth_Data!$B$1*(1-Earth_Data!$B$2^2))/SQRT(1-Earth_Data!$B$2^2*SIN(RADIANS(User_Model_Calcs!B526))^2))*SIN(RADIANS(User_Model_Calcs!B526))</f>
        <v>-4336.7226297306343</v>
      </c>
      <c r="L526">
        <f t="shared" si="55"/>
        <v>-42.921607002833298</v>
      </c>
      <c r="M526">
        <f t="shared" si="56"/>
        <v>6368.195703711508</v>
      </c>
      <c r="N526">
        <f>SQRT(User_Model_Calcs!M526^2+Sat_Data!$B$3^2-2*User_Model_Calcs!M526*Sat_Data!$B$3*COS(RADIANS(L526))*COS(RADIANS(I526)))</f>
        <v>38828.171997360027</v>
      </c>
      <c r="O526">
        <f>DEGREES(ACOS(((Earth_Data!$B$1+Sat_Data!$B$2)/User_Model_Calcs!N526)*SQRT(1-COS(RADIANS(User_Model_Calcs!I526))^2*COS(RADIANS(User_Model_Calcs!B526))^2)))</f>
        <v>27.496170335216611</v>
      </c>
      <c r="P526">
        <f t="shared" si="53"/>
        <v>48.613990767908682</v>
      </c>
    </row>
    <row r="527" spans="1:16" x14ac:dyDescent="0.25">
      <c r="A527">
        <v>146.934</v>
      </c>
      <c r="B527">
        <v>-44.113</v>
      </c>
      <c r="C527">
        <v>3750</v>
      </c>
      <c r="D527">
        <f t="shared" ca="1" si="52"/>
        <v>3</v>
      </c>
      <c r="E527" s="1">
        <v>0.65</v>
      </c>
      <c r="F527">
        <v>19.899999999999999</v>
      </c>
      <c r="G527">
        <f t="shared" ca="1" si="54"/>
        <v>54.048620189015942</v>
      </c>
      <c r="H527">
        <f t="shared" ca="1" si="51"/>
        <v>15.02346406208096</v>
      </c>
      <c r="I527">
        <f>User_Model_Calcs!A527-Sat_Data!$B$5</f>
        <v>36.933999999999997</v>
      </c>
      <c r="J527">
        <f>(Earth_Data!$B$1/SQRT(1-Earth_Data!$B$2^2*SIN(RADIANS(User_Model_Calcs!B527))^2))*COS(RADIANS(User_Model_Calcs!B527))</f>
        <v>4586.7477626749996</v>
      </c>
      <c r="K527">
        <f>((Earth_Data!$B$1*(1-Earth_Data!$B$2^2))/SQRT(1-Earth_Data!$B$2^2*SIN(RADIANS(User_Model_Calcs!B527))^2))*SIN(RADIANS(User_Model_Calcs!B527))</f>
        <v>-4417.1165290955878</v>
      </c>
      <c r="L527">
        <f t="shared" si="55"/>
        <v>-43.920685187462681</v>
      </c>
      <c r="M527">
        <f t="shared" si="56"/>
        <v>6367.8232913620932</v>
      </c>
      <c r="N527">
        <f>SQRT(User_Model_Calcs!M527^2+Sat_Data!$B$3^2-2*User_Model_Calcs!M527*Sat_Data!$B$3*COS(RADIANS(L527))*COS(RADIANS(I527)))</f>
        <v>38848.290499817405</v>
      </c>
      <c r="O527">
        <f>DEGREES(ACOS(((Earth_Data!$B$1+Sat_Data!$B$2)/User_Model_Calcs!N527)*SQRT(1-COS(RADIANS(User_Model_Calcs!I527))^2*COS(RADIANS(User_Model_Calcs!B527))^2)))</f>
        <v>27.273461610400595</v>
      </c>
      <c r="P527">
        <f t="shared" si="53"/>
        <v>47.202135212585333</v>
      </c>
    </row>
    <row r="528" spans="1:16" x14ac:dyDescent="0.25">
      <c r="A528">
        <v>148.61500000000001</v>
      </c>
      <c r="B528">
        <v>-38.709000000000003</v>
      </c>
      <c r="C528">
        <v>950</v>
      </c>
      <c r="D528">
        <f t="shared" ca="1" si="52"/>
        <v>1.2</v>
      </c>
      <c r="E528" s="1">
        <v>0.65</v>
      </c>
      <c r="F528">
        <v>19.899999999999999</v>
      </c>
      <c r="G528">
        <f t="shared" ca="1" si="54"/>
        <v>46.089820015575185</v>
      </c>
      <c r="H528">
        <f t="shared" ca="1" si="51"/>
        <v>14.528852721092502</v>
      </c>
      <c r="I528">
        <f>User_Model_Calcs!A528-Sat_Data!$B$5</f>
        <v>38.615000000000009</v>
      </c>
      <c r="J528">
        <f>(Earth_Data!$B$1/SQRT(1-Earth_Data!$B$2^2*SIN(RADIANS(User_Model_Calcs!B528))^2))*COS(RADIANS(User_Model_Calcs!B528))</f>
        <v>4983.5959761047561</v>
      </c>
      <c r="K528">
        <f>((Earth_Data!$B$1*(1-Earth_Data!$B$2^2))/SQRT(1-Earth_Data!$B$2^2*SIN(RADIANS(User_Model_Calcs!B528))^2))*SIN(RADIANS(User_Model_Calcs!B528))</f>
        <v>-3967.1614789119758</v>
      </c>
      <c r="L528">
        <f t="shared" si="55"/>
        <v>-38.521331317924265</v>
      </c>
      <c r="M528">
        <f t="shared" si="56"/>
        <v>6369.819389339903</v>
      </c>
      <c r="N528">
        <f>SQRT(User_Model_Calcs!M528^2+Sat_Data!$B$3^2-2*User_Model_Calcs!M528*Sat_Data!$B$3*COS(RADIANS(L528))*COS(RADIANS(I528)))</f>
        <v>38600.7469197514</v>
      </c>
      <c r="O528">
        <f>DEGREES(ACOS(((Earth_Data!$B$1+Sat_Data!$B$2)/User_Model_Calcs!N528)*SQRT(1-COS(RADIANS(User_Model_Calcs!I528))^2*COS(RADIANS(User_Model_Calcs!B528))^2)))</f>
        <v>30.02717195221792</v>
      </c>
      <c r="P528">
        <f t="shared" si="53"/>
        <v>51.940440865803389</v>
      </c>
    </row>
    <row r="529" spans="1:16" x14ac:dyDescent="0.25">
      <c r="A529">
        <v>152.79300000000001</v>
      </c>
      <c r="B529">
        <v>-34.606999999999999</v>
      </c>
      <c r="C529">
        <v>375</v>
      </c>
      <c r="D529">
        <f t="shared" ca="1" si="52"/>
        <v>3</v>
      </c>
      <c r="E529" s="1">
        <v>0.65</v>
      </c>
      <c r="F529">
        <v>19.899999999999999</v>
      </c>
      <c r="G529">
        <f t="shared" ca="1" si="54"/>
        <v>54.048620189015942</v>
      </c>
      <c r="H529">
        <f t="shared" ca="1" si="51"/>
        <v>14.730072609536641</v>
      </c>
      <c r="I529">
        <f>User_Model_Calcs!A529-Sat_Data!$B$5</f>
        <v>42.793000000000006</v>
      </c>
      <c r="J529">
        <f>(Earth_Data!$B$1/SQRT(1-Earth_Data!$B$2^2*SIN(RADIANS(User_Model_Calcs!B529))^2))*COS(RADIANS(User_Model_Calcs!B529))</f>
        <v>5255.3136677307866</v>
      </c>
      <c r="K529">
        <f>((Earth_Data!$B$1*(1-Earth_Data!$B$2^2))/SQRT(1-Earth_Data!$B$2^2*SIN(RADIANS(User_Model_Calcs!B529))^2))*SIN(RADIANS(User_Model_Calcs!B529))</f>
        <v>-3602.0691361971349</v>
      </c>
      <c r="L529">
        <f t="shared" si="55"/>
        <v>-34.427311652326793</v>
      </c>
      <c r="M529">
        <f t="shared" si="56"/>
        <v>6371.2811747859614</v>
      </c>
      <c r="N529">
        <f>SQRT(User_Model_Calcs!M529^2+Sat_Data!$B$3^2-2*User_Model_Calcs!M529*Sat_Data!$B$3*COS(RADIANS(L529))*COS(RADIANS(I529)))</f>
        <v>38641.984036629161</v>
      </c>
      <c r="O529">
        <f>DEGREES(ACOS(((Earth_Data!$B$1+Sat_Data!$B$2)/User_Model_Calcs!N529)*SQRT(1-COS(RADIANS(User_Model_Calcs!I529))^2*COS(RADIANS(User_Model_Calcs!B529))^2)))</f>
        <v>29.582346406378143</v>
      </c>
      <c r="P529">
        <f t="shared" si="53"/>
        <v>58.471950569524999</v>
      </c>
    </row>
    <row r="530" spans="1:16" x14ac:dyDescent="0.25">
      <c r="A530">
        <v>140.37799999999999</v>
      </c>
      <c r="B530">
        <v>-36.966000000000001</v>
      </c>
      <c r="C530">
        <v>375</v>
      </c>
      <c r="D530">
        <f t="shared" ca="1" si="52"/>
        <v>1.2</v>
      </c>
      <c r="E530" s="1">
        <v>0.65</v>
      </c>
      <c r="F530">
        <v>19.899999999999999</v>
      </c>
      <c r="G530">
        <f t="shared" ca="1" si="54"/>
        <v>46.089820015575185</v>
      </c>
      <c r="H530">
        <f t="shared" ca="1" si="51"/>
        <v>18.977843797856174</v>
      </c>
      <c r="I530">
        <f>User_Model_Calcs!A530-Sat_Data!$B$5</f>
        <v>30.377999999999986</v>
      </c>
      <c r="J530">
        <f>(Earth_Data!$B$1/SQRT(1-Earth_Data!$B$2^2*SIN(RADIANS(User_Model_Calcs!B530))^2))*COS(RADIANS(User_Model_Calcs!B530))</f>
        <v>5102.2655313992882</v>
      </c>
      <c r="K530">
        <f>((Earth_Data!$B$1*(1-Earth_Data!$B$2^2))/SQRT(1-Earth_Data!$B$2^2*SIN(RADIANS(User_Model_Calcs!B530))^2))*SIN(RADIANS(User_Model_Calcs!B530))</f>
        <v>-3814.3804292925315</v>
      </c>
      <c r="L530">
        <f t="shared" si="55"/>
        <v>-36.781262012041516</v>
      </c>
      <c r="M530">
        <f t="shared" si="56"/>
        <v>6370.448305439354</v>
      </c>
      <c r="N530">
        <f>SQRT(User_Model_Calcs!M530^2+Sat_Data!$B$3^2-2*User_Model_Calcs!M530*Sat_Data!$B$3*COS(RADIANS(L530))*COS(RADIANS(I530)))</f>
        <v>38042.135282064119</v>
      </c>
      <c r="O530">
        <f>DEGREES(ACOS(((Earth_Data!$B$1+Sat_Data!$B$2)/User_Model_Calcs!N530)*SQRT(1-COS(RADIANS(User_Model_Calcs!I530))^2*COS(RADIANS(User_Model_Calcs!B530))^2)))</f>
        <v>36.584506911167644</v>
      </c>
      <c r="P530">
        <f t="shared" si="53"/>
        <v>44.268572518092434</v>
      </c>
    </row>
    <row r="531" spans="1:16" x14ac:dyDescent="0.25">
      <c r="A531">
        <v>146.61314553694132</v>
      </c>
      <c r="B531">
        <v>-39.370850412460292</v>
      </c>
      <c r="C531">
        <v>4700</v>
      </c>
      <c r="D531">
        <f t="shared" ca="1" si="52"/>
        <v>1.2</v>
      </c>
      <c r="E531" s="1">
        <v>0.65</v>
      </c>
      <c r="F531">
        <v>19.899999999999999</v>
      </c>
      <c r="G531">
        <f t="shared" ca="1" si="54"/>
        <v>46.089820015575185</v>
      </c>
      <c r="H531">
        <f t="shared" ca="1" si="51"/>
        <v>16.618173353023252</v>
      </c>
      <c r="I531">
        <f>User_Model_Calcs!A531-Sat_Data!$B$5</f>
        <v>36.613145536941317</v>
      </c>
      <c r="J531">
        <f>(Earth_Data!$B$1/SQRT(1-Earth_Data!$B$2^2*SIN(RADIANS(User_Model_Calcs!B531))^2))*COS(RADIANS(User_Model_Calcs!B531))</f>
        <v>4937.3163909701743</v>
      </c>
      <c r="K531">
        <f>((Earth_Data!$B$1*(1-Earth_Data!$B$2^2))/SQRT(1-Earth_Data!$B$2^2*SIN(RADIANS(User_Model_Calcs!B531))^2))*SIN(RADIANS(User_Model_Calcs!B531))</f>
        <v>-4024.2306368514655</v>
      </c>
      <c r="L531">
        <f t="shared" si="55"/>
        <v>-39.182249883998587</v>
      </c>
      <c r="M531">
        <f t="shared" si="56"/>
        <v>6369.5781150023349</v>
      </c>
      <c r="N531">
        <f>SQRT(User_Model_Calcs!M531^2+Sat_Data!$B$3^2-2*User_Model_Calcs!M531*Sat_Data!$B$3*COS(RADIANS(L531))*COS(RADIANS(I531)))</f>
        <v>38525.132064593301</v>
      </c>
      <c r="O531">
        <f>DEGREES(ACOS(((Earth_Data!$B$1+Sat_Data!$B$2)/User_Model_Calcs!N531)*SQRT(1-COS(RADIANS(User_Model_Calcs!I531))^2*COS(RADIANS(User_Model_Calcs!B531))^2)))</f>
        <v>30.877561692975767</v>
      </c>
      <c r="P531">
        <f t="shared" si="53"/>
        <v>49.511732184933869</v>
      </c>
    </row>
    <row r="532" spans="1:16" x14ac:dyDescent="0.25">
      <c r="A532">
        <v>147.61500000000001</v>
      </c>
      <c r="B532">
        <v>-35.709000000000003</v>
      </c>
      <c r="C532">
        <v>950</v>
      </c>
      <c r="D532">
        <f t="shared" ca="1" si="52"/>
        <v>3</v>
      </c>
      <c r="E532" s="1">
        <v>0.65</v>
      </c>
      <c r="F532">
        <v>19.899999999999999</v>
      </c>
      <c r="G532">
        <f t="shared" ca="1" si="54"/>
        <v>54.048620189015942</v>
      </c>
      <c r="H532">
        <f t="shared" ca="1" si="51"/>
        <v>19.877893260582006</v>
      </c>
      <c r="I532">
        <f>User_Model_Calcs!A532-Sat_Data!$B$5</f>
        <v>37.615000000000009</v>
      </c>
      <c r="J532">
        <f>(Earth_Data!$B$1/SQRT(1-Earth_Data!$B$2^2*SIN(RADIANS(User_Model_Calcs!B532))^2))*COS(RADIANS(User_Model_Calcs!B532))</f>
        <v>5184.91349538535</v>
      </c>
      <c r="K532">
        <f>((Earth_Data!$B$1*(1-Earth_Data!$B$2^2))/SQRT(1-Earth_Data!$B$2^2*SIN(RADIANS(User_Model_Calcs!B532))^2))*SIN(RADIANS(User_Model_Calcs!B532))</f>
        <v>-3702.0231534258414</v>
      </c>
      <c r="L532">
        <f t="shared" si="55"/>
        <v>-35.526799386835606</v>
      </c>
      <c r="M532">
        <f t="shared" si="56"/>
        <v>6370.8950221401501</v>
      </c>
      <c r="N532">
        <f>SQRT(User_Model_Calcs!M532^2+Sat_Data!$B$3^2-2*User_Model_Calcs!M532*Sat_Data!$B$3*COS(RADIANS(L532))*COS(RADIANS(I532)))</f>
        <v>38367.38492645762</v>
      </c>
      <c r="O532">
        <f>DEGREES(ACOS(((Earth_Data!$B$1+Sat_Data!$B$2)/User_Model_Calcs!N532)*SQRT(1-COS(RADIANS(User_Model_Calcs!I532))^2*COS(RADIANS(User_Model_Calcs!B532))^2)))</f>
        <v>32.704610142107789</v>
      </c>
      <c r="P532">
        <f t="shared" si="53"/>
        <v>52.856106850148322</v>
      </c>
    </row>
    <row r="533" spans="1:16" x14ac:dyDescent="0.25">
      <c r="A533">
        <v>135.61500000000001</v>
      </c>
      <c r="B533">
        <v>-38.709000000000003</v>
      </c>
      <c r="C533">
        <v>375</v>
      </c>
      <c r="D533">
        <f t="shared" ca="1" si="52"/>
        <v>1.2</v>
      </c>
      <c r="E533" s="1">
        <v>0.65</v>
      </c>
      <c r="F533">
        <v>19.899999999999999</v>
      </c>
      <c r="G533">
        <f t="shared" ca="1" si="54"/>
        <v>46.089820015575185</v>
      </c>
      <c r="H533">
        <f t="shared" ca="1" si="51"/>
        <v>19.826517648896456</v>
      </c>
      <c r="I533">
        <f>User_Model_Calcs!A533-Sat_Data!$B$5</f>
        <v>25.615000000000009</v>
      </c>
      <c r="J533">
        <f>(Earth_Data!$B$1/SQRT(1-Earth_Data!$B$2^2*SIN(RADIANS(User_Model_Calcs!B533))^2))*COS(RADIANS(User_Model_Calcs!B533))</f>
        <v>4983.5959761047561</v>
      </c>
      <c r="K533">
        <f>((Earth_Data!$B$1*(1-Earth_Data!$B$2^2))/SQRT(1-Earth_Data!$B$2^2*SIN(RADIANS(User_Model_Calcs!B533))^2))*SIN(RADIANS(User_Model_Calcs!B533))</f>
        <v>-3967.1614789119758</v>
      </c>
      <c r="L533">
        <f t="shared" si="55"/>
        <v>-38.521331317924265</v>
      </c>
      <c r="M533">
        <f t="shared" si="56"/>
        <v>6369.819389339903</v>
      </c>
      <c r="N533">
        <f>SQRT(User_Model_Calcs!M533^2+Sat_Data!$B$3^2-2*User_Model_Calcs!M533*Sat_Data!$B$3*COS(RADIANS(L533))*COS(RADIANS(I533)))</f>
        <v>37939.879418212113</v>
      </c>
      <c r="O533">
        <f>DEGREES(ACOS(((Earth_Data!$B$1+Sat_Data!$B$2)/User_Model_Calcs!N533)*SQRT(1-COS(RADIANS(User_Model_Calcs!I533))^2*COS(RADIANS(User_Model_Calcs!B533))^2)))</f>
        <v>37.845321131122134</v>
      </c>
      <c r="P533">
        <f t="shared" si="53"/>
        <v>37.475889659383704</v>
      </c>
    </row>
    <row r="534" spans="1:16" x14ac:dyDescent="0.25">
      <c r="A534">
        <v>139.41402438595208</v>
      </c>
      <c r="B534">
        <v>-40.351618158015349</v>
      </c>
      <c r="C534">
        <v>5000</v>
      </c>
      <c r="D534">
        <f t="shared" ca="1" si="52"/>
        <v>0.75</v>
      </c>
      <c r="E534" s="1">
        <v>0.65</v>
      </c>
      <c r="F534">
        <v>19.899999999999999</v>
      </c>
      <c r="G534">
        <f t="shared" ca="1" si="54"/>
        <v>42.007420362456692</v>
      </c>
      <c r="H534">
        <f t="shared" ca="1" si="51"/>
        <v>17.457554695278041</v>
      </c>
      <c r="I534">
        <f>User_Model_Calcs!A534-Sat_Data!$B$5</f>
        <v>29.414024385952075</v>
      </c>
      <c r="J534">
        <f>(Earth_Data!$B$1/SQRT(1-Earth_Data!$B$2^2*SIN(RADIANS(User_Model_Calcs!B534))^2))*COS(RADIANS(User_Model_Calcs!B534))</f>
        <v>4867.52206379578</v>
      </c>
      <c r="K534">
        <f>((Earth_Data!$B$1*(1-Earth_Data!$B$2^2))/SQRT(1-Earth_Data!$B$2^2*SIN(RADIANS(User_Model_Calcs!B534))^2))*SIN(RADIANS(User_Model_Calcs!B534))</f>
        <v>-4107.8185352780392</v>
      </c>
      <c r="L534">
        <f t="shared" si="55"/>
        <v>-40.161821639020403</v>
      </c>
      <c r="M534">
        <f t="shared" si="56"/>
        <v>6369.2184889759083</v>
      </c>
      <c r="N534">
        <f>SQRT(User_Model_Calcs!M534^2+Sat_Data!$B$3^2-2*User_Model_Calcs!M534*Sat_Data!$B$3*COS(RADIANS(L534))*COS(RADIANS(I534)))</f>
        <v>38220.728035746979</v>
      </c>
      <c r="O534">
        <f>DEGREES(ACOS(((Earth_Data!$B$1+Sat_Data!$B$2)/User_Model_Calcs!N534)*SQRT(1-COS(RADIANS(User_Model_Calcs!I534))^2*COS(RADIANS(User_Model_Calcs!B534))^2)))</f>
        <v>34.408583264114668</v>
      </c>
      <c r="P534">
        <f t="shared" si="53"/>
        <v>41.047885660576306</v>
      </c>
    </row>
    <row r="535" spans="1:16" x14ac:dyDescent="0.25">
      <c r="A535">
        <v>143.21549916423319</v>
      </c>
      <c r="B535">
        <v>-43.204512029680345</v>
      </c>
      <c r="C535">
        <v>3750</v>
      </c>
      <c r="D535">
        <f t="shared" ca="1" si="52"/>
        <v>3</v>
      </c>
      <c r="E535" s="1">
        <v>0.65</v>
      </c>
      <c r="F535">
        <v>19.899999999999999</v>
      </c>
      <c r="G535">
        <f t="shared" ca="1" si="54"/>
        <v>54.048620189015942</v>
      </c>
      <c r="H535">
        <f t="shared" ca="1" si="51"/>
        <v>18.53796780387075</v>
      </c>
      <c r="I535">
        <f>User_Model_Calcs!A535-Sat_Data!$B$5</f>
        <v>33.215499164233194</v>
      </c>
      <c r="J535">
        <f>(Earth_Data!$B$1/SQRT(1-Earth_Data!$B$2^2*SIN(RADIANS(User_Model_Calcs!B535))^2))*COS(RADIANS(User_Model_Calcs!B535))</f>
        <v>4656.430877296877</v>
      </c>
      <c r="K535">
        <f>((Earth_Data!$B$1*(1-Earth_Data!$B$2^2))/SQRT(1-Earth_Data!$B$2^2*SIN(RADIANS(User_Model_Calcs!B535))^2))*SIN(RADIANS(User_Model_Calcs!B535))</f>
        <v>-4344.092177513724</v>
      </c>
      <c r="L535">
        <f t="shared" si="55"/>
        <v>-43.012503191807582</v>
      </c>
      <c r="M535">
        <f t="shared" si="56"/>
        <v>6368.1618510979833</v>
      </c>
      <c r="N535">
        <f>SQRT(User_Model_Calcs!M535^2+Sat_Data!$B$3^2-2*User_Model_Calcs!M535*Sat_Data!$B$3*COS(RADIANS(L535))*COS(RADIANS(I535)))</f>
        <v>38598.641397101397</v>
      </c>
      <c r="O535">
        <f>DEGREES(ACOS(((Earth_Data!$B$1+Sat_Data!$B$2)/User_Model_Calcs!N535)*SQRT(1-COS(RADIANS(User_Model_Calcs!I535))^2*COS(RADIANS(User_Model_Calcs!B535))^2)))</f>
        <v>30.03174545336201</v>
      </c>
      <c r="P535">
        <f t="shared" si="53"/>
        <v>43.72386608727362</v>
      </c>
    </row>
    <row r="536" spans="1:16" x14ac:dyDescent="0.25">
      <c r="A536">
        <v>147.99102056890868</v>
      </c>
      <c r="B536">
        <v>-37.276283537664504</v>
      </c>
      <c r="C536">
        <v>3750</v>
      </c>
      <c r="D536">
        <f t="shared" ca="1" si="52"/>
        <v>1.2</v>
      </c>
      <c r="E536" s="1">
        <v>0.65</v>
      </c>
      <c r="F536">
        <v>19.899999999999999</v>
      </c>
      <c r="G536">
        <f t="shared" ca="1" si="54"/>
        <v>46.089820015575185</v>
      </c>
      <c r="H536">
        <f t="shared" ca="1" si="51"/>
        <v>15.659165019599801</v>
      </c>
      <c r="I536">
        <f>User_Model_Calcs!A536-Sat_Data!$B$5</f>
        <v>37.991020568908681</v>
      </c>
      <c r="J536">
        <f>(Earth_Data!$B$1/SQRT(1-Earth_Data!$B$2^2*SIN(RADIANS(User_Model_Calcs!B536))^2))*COS(RADIANS(User_Model_Calcs!B536))</f>
        <v>5081.483802466154</v>
      </c>
      <c r="K536">
        <f>((Earth_Data!$B$1*(1-Earth_Data!$B$2^2))/SQRT(1-Earth_Data!$B$2^2*SIN(RADIANS(User_Model_Calcs!B536))^2))*SIN(RADIANS(User_Model_Calcs!B536))</f>
        <v>-3841.8377345055478</v>
      </c>
      <c r="L536">
        <f t="shared" si="55"/>
        <v>-37.090973603587209</v>
      </c>
      <c r="M536">
        <f t="shared" si="56"/>
        <v>6370.3371035602668</v>
      </c>
      <c r="N536">
        <f>SQRT(User_Model_Calcs!M536^2+Sat_Data!$B$3^2-2*User_Model_Calcs!M536*Sat_Data!$B$3*COS(RADIANS(L536))*COS(RADIANS(I536)))</f>
        <v>38479.629277419801</v>
      </c>
      <c r="O536">
        <f>DEGREES(ACOS(((Earth_Data!$B$1+Sat_Data!$B$2)/User_Model_Calcs!N536)*SQRT(1-COS(RADIANS(User_Model_Calcs!I536))^2*COS(RADIANS(User_Model_Calcs!B536))^2)))</f>
        <v>31.404514286223542</v>
      </c>
      <c r="P536">
        <f t="shared" si="53"/>
        <v>52.207898353703655</v>
      </c>
    </row>
    <row r="537" spans="1:16" x14ac:dyDescent="0.25">
      <c r="A537">
        <v>117.968</v>
      </c>
      <c r="B537">
        <v>-43.476999999999997</v>
      </c>
      <c r="C537">
        <v>2500</v>
      </c>
      <c r="D537">
        <f t="shared" ca="1" si="52"/>
        <v>0.75</v>
      </c>
      <c r="E537" s="1">
        <v>0.65</v>
      </c>
      <c r="F537">
        <v>19.899999999999999</v>
      </c>
      <c r="G537">
        <f t="shared" ca="1" si="54"/>
        <v>42.007420362456692</v>
      </c>
      <c r="H537">
        <f t="shared" ca="1" si="51"/>
        <v>17.928310368823787</v>
      </c>
      <c r="I537">
        <f>User_Model_Calcs!A537-Sat_Data!$B$5</f>
        <v>7.9680000000000035</v>
      </c>
      <c r="J537">
        <f>(Earth_Data!$B$1/SQRT(1-Earth_Data!$B$2^2*SIN(RADIANS(User_Model_Calcs!B537))^2))*COS(RADIANS(User_Model_Calcs!B537))</f>
        <v>4635.6532743813405</v>
      </c>
      <c r="K537">
        <f>((Earth_Data!$B$1*(1-Earth_Data!$B$2^2))/SQRT(1-Earth_Data!$B$2^2*SIN(RADIANS(User_Model_Calcs!B537))^2))*SIN(RADIANS(User_Model_Calcs!B537))</f>
        <v>-4366.1094340957725</v>
      </c>
      <c r="L537">
        <f t="shared" si="55"/>
        <v>-43.284879111308442</v>
      </c>
      <c r="M537">
        <f t="shared" si="56"/>
        <v>6368.0603695931268</v>
      </c>
      <c r="N537">
        <f>SQRT(User_Model_Calcs!M537^2+Sat_Data!$B$3^2-2*User_Model_Calcs!M537*Sat_Data!$B$3*COS(RADIANS(L537))*COS(RADIANS(I537)))</f>
        <v>37831.524902984253</v>
      </c>
      <c r="O537">
        <f>DEGREES(ACOS(((Earth_Data!$B$1+Sat_Data!$B$2)/User_Model_Calcs!N537)*SQRT(1-COS(RADIANS(User_Model_Calcs!I537))^2*COS(RADIANS(User_Model_Calcs!B537))^2)))</f>
        <v>39.193650371564964</v>
      </c>
      <c r="P537">
        <f t="shared" si="53"/>
        <v>11.498662611047148</v>
      </c>
    </row>
    <row r="538" spans="1:16" x14ac:dyDescent="0.25">
      <c r="A538">
        <v>142.27951583986726</v>
      </c>
      <c r="B538">
        <v>-34.801892343797007</v>
      </c>
      <c r="C538">
        <v>4700</v>
      </c>
      <c r="D538">
        <f t="shared" ca="1" si="52"/>
        <v>1.2</v>
      </c>
      <c r="E538" s="1">
        <v>0.65</v>
      </c>
      <c r="F538">
        <v>19.899999999999999</v>
      </c>
      <c r="G538">
        <f t="shared" ca="1" si="54"/>
        <v>46.089820015575185</v>
      </c>
      <c r="H538">
        <f t="shared" ca="1" si="51"/>
        <v>18.201693162126709</v>
      </c>
      <c r="I538">
        <f>User_Model_Calcs!A538-Sat_Data!$B$5</f>
        <v>32.279515839867258</v>
      </c>
      <c r="J538">
        <f>(Earth_Data!$B$1/SQRT(1-Earth_Data!$B$2^2*SIN(RADIANS(User_Model_Calcs!B538))^2))*COS(RADIANS(User_Model_Calcs!B538))</f>
        <v>5243.0042291456011</v>
      </c>
      <c r="K538">
        <f>((Earth_Data!$B$1*(1-Earth_Data!$B$2^2))/SQRT(1-Earth_Data!$B$2^2*SIN(RADIANS(User_Model_Calcs!B538))^2))*SIN(RADIANS(User_Model_Calcs!B538))</f>
        <v>-3619.8432756434527</v>
      </c>
      <c r="L538">
        <f t="shared" si="55"/>
        <v>-34.621740298527058</v>
      </c>
      <c r="M538">
        <f t="shared" si="56"/>
        <v>6371.2132821825844</v>
      </c>
      <c r="N538">
        <f>SQRT(User_Model_Calcs!M538^2+Sat_Data!$B$3^2-2*User_Model_Calcs!M538*Sat_Data!$B$3*COS(RADIANS(L538))*COS(RADIANS(I538)))</f>
        <v>38007.946834188828</v>
      </c>
      <c r="O538">
        <f>DEGREES(ACOS(((Earth_Data!$B$1+Sat_Data!$B$2)/User_Model_Calcs!N538)*SQRT(1-COS(RADIANS(User_Model_Calcs!I538))^2*COS(RADIANS(User_Model_Calcs!B538))^2)))</f>
        <v>37.016522093197537</v>
      </c>
      <c r="P538">
        <f t="shared" si="53"/>
        <v>47.90100351547845</v>
      </c>
    </row>
    <row r="539" spans="1:16" x14ac:dyDescent="0.25">
      <c r="A539">
        <v>148.8548960494885</v>
      </c>
      <c r="B539">
        <v>-40.671372374642992</v>
      </c>
      <c r="C539">
        <v>4700</v>
      </c>
      <c r="D539">
        <f t="shared" ca="1" si="52"/>
        <v>1.2</v>
      </c>
      <c r="E539" s="1">
        <v>0.65</v>
      </c>
      <c r="F539">
        <v>19.899999999999999</v>
      </c>
      <c r="G539">
        <f t="shared" ca="1" si="54"/>
        <v>46.089820015575185</v>
      </c>
      <c r="H539">
        <f t="shared" ca="1" si="51"/>
        <v>21.501802442672918</v>
      </c>
      <c r="I539">
        <f>User_Model_Calcs!A539-Sat_Data!$B$5</f>
        <v>38.854896049488502</v>
      </c>
      <c r="J539">
        <f>(Earth_Data!$B$1/SQRT(1-Earth_Data!$B$2^2*SIN(RADIANS(User_Model_Calcs!B539))^2))*COS(RADIANS(User_Model_Calcs!B539))</f>
        <v>4844.4567538374267</v>
      </c>
      <c r="K539">
        <f>((Earth_Data!$B$1*(1-Earth_Data!$B$2^2))/SQRT(1-Earth_Data!$B$2^2*SIN(RADIANS(User_Model_Calcs!B539))^2))*SIN(RADIANS(User_Model_Calcs!B539))</f>
        <v>-4134.8135730787226</v>
      </c>
      <c r="L539">
        <f t="shared" si="55"/>
        <v>-40.481233869695338</v>
      </c>
      <c r="M539">
        <f t="shared" si="56"/>
        <v>6369.1007625815664</v>
      </c>
      <c r="N539">
        <f>SQRT(User_Model_Calcs!M539^2+Sat_Data!$B$3^2-2*User_Model_Calcs!M539*Sat_Data!$B$3*COS(RADIANS(L539))*COS(RADIANS(I539)))</f>
        <v>38733.018751858683</v>
      </c>
      <c r="O539">
        <f>DEGREES(ACOS(((Earth_Data!$B$1+Sat_Data!$B$2)/User_Model_Calcs!N539)*SQRT(1-COS(RADIANS(User_Model_Calcs!I539))^2*COS(RADIANS(User_Model_Calcs!B539))^2)))</f>
        <v>28.548155927542375</v>
      </c>
      <c r="P539">
        <f t="shared" si="53"/>
        <v>51.027586134999837</v>
      </c>
    </row>
    <row r="540" spans="1:16" x14ac:dyDescent="0.25">
      <c r="A540">
        <v>142.43303239215675</v>
      </c>
      <c r="B540">
        <v>-38.50608617048691</v>
      </c>
      <c r="C540">
        <v>5000</v>
      </c>
      <c r="D540">
        <f t="shared" ca="1" si="52"/>
        <v>1.2</v>
      </c>
      <c r="E540" s="1">
        <v>0.65</v>
      </c>
      <c r="F540">
        <v>19.899999999999999</v>
      </c>
      <c r="G540">
        <f t="shared" ca="1" si="54"/>
        <v>46.089820015575185</v>
      </c>
      <c r="H540">
        <f t="shared" ca="1" si="51"/>
        <v>22.757005269315961</v>
      </c>
      <c r="I540">
        <f>User_Model_Calcs!A540-Sat_Data!$B$5</f>
        <v>32.433032392156747</v>
      </c>
      <c r="J540">
        <f>(Earth_Data!$B$1/SQRT(1-Earth_Data!$B$2^2*SIN(RADIANS(User_Model_Calcs!B540))^2))*COS(RADIANS(User_Model_Calcs!B540))</f>
        <v>4997.6512170785927</v>
      </c>
      <c r="K540">
        <f>((Earth_Data!$B$1*(1-Earth_Data!$B$2^2))/SQRT(1-Earth_Data!$B$2^2*SIN(RADIANS(User_Model_Calcs!B540))^2))*SIN(RADIANS(User_Model_Calcs!B540))</f>
        <v>-3949.5595362756221</v>
      </c>
      <c r="L540">
        <f t="shared" si="55"/>
        <v>-38.318723221677118</v>
      </c>
      <c r="M540">
        <f t="shared" si="56"/>
        <v>6369.8931088482832</v>
      </c>
      <c r="N540">
        <f>SQRT(User_Model_Calcs!M540^2+Sat_Data!$B$3^2-2*User_Model_Calcs!M540*Sat_Data!$B$3*COS(RADIANS(L540))*COS(RADIANS(I540)))</f>
        <v>38245.053494165419</v>
      </c>
      <c r="O540">
        <f>DEGREES(ACOS(((Earth_Data!$B$1+Sat_Data!$B$2)/User_Model_Calcs!N540)*SQRT(1-COS(RADIANS(User_Model_Calcs!I540))^2*COS(RADIANS(User_Model_Calcs!B540))^2)))</f>
        <v>34.12816577034453</v>
      </c>
      <c r="P540">
        <f t="shared" si="53"/>
        <v>45.584336447483061</v>
      </c>
    </row>
    <row r="541" spans="1:16" x14ac:dyDescent="0.25">
      <c r="A541">
        <v>149.22082270053374</v>
      </c>
      <c r="B541">
        <v>-36.946103051906732</v>
      </c>
      <c r="C541">
        <v>3750</v>
      </c>
      <c r="D541">
        <f t="shared" ca="1" si="52"/>
        <v>0.75</v>
      </c>
      <c r="E541" s="1">
        <v>0.65</v>
      </c>
      <c r="F541">
        <v>19.899999999999999</v>
      </c>
      <c r="G541">
        <f t="shared" ca="1" si="54"/>
        <v>42.007420362456692</v>
      </c>
      <c r="H541">
        <f t="shared" ca="1" si="51"/>
        <v>23.612127200089486</v>
      </c>
      <c r="I541">
        <f>User_Model_Calcs!A541-Sat_Data!$B$5</f>
        <v>39.220822700533745</v>
      </c>
      <c r="J541">
        <f>(Earth_Data!$B$1/SQRT(1-Earth_Data!$B$2^2*SIN(RADIANS(User_Model_Calcs!B541))^2))*COS(RADIANS(User_Model_Calcs!B541))</f>
        <v>5103.5930466393338</v>
      </c>
      <c r="K541">
        <f>((Earth_Data!$B$1*(1-Earth_Data!$B$2^2))/SQRT(1-Earth_Data!$B$2^2*SIN(RADIANS(User_Model_Calcs!B541))^2))*SIN(RADIANS(User_Model_Calcs!B541))</f>
        <v>-3812.6159427250432</v>
      </c>
      <c r="L541">
        <f t="shared" si="55"/>
        <v>-36.761402478085706</v>
      </c>
      <c r="M541">
        <f t="shared" si="56"/>
        <v>6370.4554242555159</v>
      </c>
      <c r="N541">
        <f>SQRT(User_Model_Calcs!M541^2+Sat_Data!$B$3^2-2*User_Model_Calcs!M541*Sat_Data!$B$3*COS(RADIANS(L541))*COS(RADIANS(I541)))</f>
        <v>38535.410007180813</v>
      </c>
      <c r="O541">
        <f>DEGREES(ACOS(((Earth_Data!$B$1+Sat_Data!$B$2)/User_Model_Calcs!N541)*SQRT(1-COS(RADIANS(User_Model_Calcs!I541))^2*COS(RADIANS(User_Model_Calcs!B541))^2)))</f>
        <v>30.771304891520163</v>
      </c>
      <c r="P541">
        <f t="shared" si="53"/>
        <v>53.630952058099759</v>
      </c>
    </row>
    <row r="542" spans="1:16" x14ac:dyDescent="0.25">
      <c r="A542">
        <v>131.96600000000001</v>
      </c>
      <c r="B542">
        <v>-41.331000000000003</v>
      </c>
      <c r="C542">
        <v>2500</v>
      </c>
      <c r="D542">
        <f t="shared" ca="1" si="52"/>
        <v>1.2</v>
      </c>
      <c r="E542" s="1">
        <v>0.65</v>
      </c>
      <c r="F542">
        <v>19.899999999999999</v>
      </c>
      <c r="G542">
        <f t="shared" ca="1" si="54"/>
        <v>46.089820015575185</v>
      </c>
      <c r="H542">
        <f t="shared" ca="1" si="51"/>
        <v>14.830025833257659</v>
      </c>
      <c r="I542">
        <f>User_Model_Calcs!A542-Sat_Data!$B$5</f>
        <v>21.966000000000008</v>
      </c>
      <c r="J542">
        <f>(Earth_Data!$B$1/SQRT(1-Earth_Data!$B$2^2*SIN(RADIANS(User_Model_Calcs!B542))^2))*COS(RADIANS(User_Model_Calcs!B542))</f>
        <v>4796.3967414968529</v>
      </c>
      <c r="K542">
        <f>((Earth_Data!$B$1*(1-Earth_Data!$B$2^2))/SQRT(1-Earth_Data!$B$2^2*SIN(RADIANS(User_Model_Calcs!B542))^2))*SIN(RADIANS(User_Model_Calcs!B542))</f>
        <v>-4190.0979689970491</v>
      </c>
      <c r="L542">
        <f t="shared" si="55"/>
        <v>-41.140230771128955</v>
      </c>
      <c r="M542">
        <f t="shared" si="56"/>
        <v>6368.8572516295899</v>
      </c>
      <c r="N542">
        <f>SQRT(User_Model_Calcs!M542^2+Sat_Data!$B$3^2-2*User_Model_Calcs!M542*Sat_Data!$B$3*COS(RADIANS(L542))*COS(RADIANS(I542)))</f>
        <v>37990.35923153592</v>
      </c>
      <c r="O542">
        <f>DEGREES(ACOS(((Earth_Data!$B$1+Sat_Data!$B$2)/User_Model_Calcs!N542)*SQRT(1-COS(RADIANS(User_Model_Calcs!I542))^2*COS(RADIANS(User_Model_Calcs!B542))^2)))</f>
        <v>37.20254374143834</v>
      </c>
      <c r="P542">
        <f t="shared" si="53"/>
        <v>31.41398703939047</v>
      </c>
    </row>
    <row r="543" spans="1:16" x14ac:dyDescent="0.25">
      <c r="A543">
        <v>152.19399999999999</v>
      </c>
      <c r="B543">
        <v>-33.290999999999997</v>
      </c>
      <c r="C543">
        <v>375</v>
      </c>
      <c r="D543">
        <f t="shared" ca="1" si="52"/>
        <v>1.2</v>
      </c>
      <c r="E543" s="1">
        <v>0.65</v>
      </c>
      <c r="F543">
        <v>19.899999999999999</v>
      </c>
      <c r="G543">
        <f t="shared" ca="1" si="54"/>
        <v>46.089820015575185</v>
      </c>
      <c r="H543">
        <f t="shared" ca="1" si="51"/>
        <v>15.932101829506502</v>
      </c>
      <c r="I543">
        <f>User_Model_Calcs!A543-Sat_Data!$B$5</f>
        <v>42.193999999999988</v>
      </c>
      <c r="J543">
        <f>(Earth_Data!$B$1/SQRT(1-Earth_Data!$B$2^2*SIN(RADIANS(User_Model_Calcs!B543))^2))*COS(RADIANS(User_Model_Calcs!B543))</f>
        <v>5336.83108921444</v>
      </c>
      <c r="K543">
        <f>((Earth_Data!$B$1*(1-Earth_Data!$B$2^2))/SQRT(1-Earth_Data!$B$2^2*SIN(RADIANS(User_Model_Calcs!B543))^2))*SIN(RADIANS(User_Model_Calcs!B543))</f>
        <v>-3480.9823429802836</v>
      </c>
      <c r="L543">
        <f t="shared" si="55"/>
        <v>-33.114658488457493</v>
      </c>
      <c r="M543">
        <f t="shared" si="56"/>
        <v>6371.7347831611987</v>
      </c>
      <c r="N543">
        <f>SQRT(User_Model_Calcs!M543^2+Sat_Data!$B$3^2-2*User_Model_Calcs!M543*Sat_Data!$B$3*COS(RADIANS(L543))*COS(RADIANS(I543)))</f>
        <v>38535.51690972034</v>
      </c>
      <c r="O543">
        <f>DEGREES(ACOS(((Earth_Data!$B$1+Sat_Data!$B$2)/User_Model_Calcs!N543)*SQRT(1-COS(RADIANS(User_Model_Calcs!I543))^2*COS(RADIANS(User_Model_Calcs!B543))^2)))</f>
        <v>30.78505915884438</v>
      </c>
      <c r="P543">
        <f t="shared" si="53"/>
        <v>58.80633509616419</v>
      </c>
    </row>
    <row r="544" spans="1:16" x14ac:dyDescent="0.25">
      <c r="A544">
        <v>141.75312173593341</v>
      </c>
      <c r="B544">
        <v>-40.577314866215339</v>
      </c>
      <c r="C544">
        <v>5000</v>
      </c>
      <c r="D544">
        <f t="shared" ca="1" si="52"/>
        <v>3</v>
      </c>
      <c r="E544" s="1">
        <v>0.65</v>
      </c>
      <c r="F544">
        <v>19.899999999999999</v>
      </c>
      <c r="G544">
        <f t="shared" ca="1" si="54"/>
        <v>54.048620189015942</v>
      </c>
      <c r="H544">
        <f t="shared" ca="1" si="51"/>
        <v>16.678362009979111</v>
      </c>
      <c r="I544">
        <f>User_Model_Calcs!A544-Sat_Data!$B$5</f>
        <v>31.753121735933405</v>
      </c>
      <c r="J544">
        <f>(Earth_Data!$B$1/SQRT(1-Earth_Data!$B$2^2*SIN(RADIANS(User_Model_Calcs!B544))^2))*COS(RADIANS(User_Model_Calcs!B544))</f>
        <v>4851.2573128482099</v>
      </c>
      <c r="K544">
        <f>((Earth_Data!$B$1*(1-Earth_Data!$B$2^2))/SQRT(1-Earth_Data!$B$2^2*SIN(RADIANS(User_Model_Calcs!B544))^2))*SIN(RADIANS(User_Model_Calcs!B544))</f>
        <v>-4126.8860439402606</v>
      </c>
      <c r="L544">
        <f t="shared" si="55"/>
        <v>-40.387274505072256</v>
      </c>
      <c r="M544">
        <f t="shared" si="56"/>
        <v>6369.1354150412071</v>
      </c>
      <c r="N544">
        <f>SQRT(User_Model_Calcs!M544^2+Sat_Data!$B$3^2-2*User_Model_Calcs!M544*Sat_Data!$B$3*COS(RADIANS(L544))*COS(RADIANS(I544)))</f>
        <v>38347.29150246401</v>
      </c>
      <c r="O544">
        <f>DEGREES(ACOS(((Earth_Data!$B$1+Sat_Data!$B$2)/User_Model_Calcs!N544)*SQRT(1-COS(RADIANS(User_Model_Calcs!I544))^2*COS(RADIANS(User_Model_Calcs!B544))^2)))</f>
        <v>32.916951798787316</v>
      </c>
      <c r="P544">
        <f t="shared" si="53"/>
        <v>43.574885461979349</v>
      </c>
    </row>
    <row r="545" spans="1:16" x14ac:dyDescent="0.25">
      <c r="A545">
        <v>145.39310277651148</v>
      </c>
      <c r="B545">
        <v>-33.966978118377639</v>
      </c>
      <c r="C545">
        <v>4700</v>
      </c>
      <c r="D545">
        <f t="shared" ca="1" si="52"/>
        <v>1.2</v>
      </c>
      <c r="E545" s="1">
        <v>0.65</v>
      </c>
      <c r="F545">
        <v>19.899999999999999</v>
      </c>
      <c r="G545">
        <f t="shared" ca="1" si="54"/>
        <v>46.089820015575185</v>
      </c>
      <c r="H545">
        <f t="shared" ca="1" si="51"/>
        <v>18.331087260203645</v>
      </c>
      <c r="I545">
        <f>User_Model_Calcs!A545-Sat_Data!$B$5</f>
        <v>35.393102776511483</v>
      </c>
      <c r="J545">
        <f>(Earth_Data!$B$1/SQRT(1-Earth_Data!$B$2^2*SIN(RADIANS(User_Model_Calcs!B545))^2))*COS(RADIANS(User_Model_Calcs!B545))</f>
        <v>5295.3083033346193</v>
      </c>
      <c r="K545">
        <f>((Earth_Data!$B$1*(1-Earth_Data!$B$2^2))/SQRT(1-Earth_Data!$B$2^2*SIN(RADIANS(User_Model_Calcs!B545))^2))*SIN(RADIANS(User_Model_Calcs!B545))</f>
        <v>-3543.4105961217406</v>
      </c>
      <c r="L545">
        <f t="shared" si="55"/>
        <v>-33.788870710232963</v>
      </c>
      <c r="M545">
        <f t="shared" si="56"/>
        <v>6371.5028588294917</v>
      </c>
      <c r="N545">
        <f>SQRT(User_Model_Calcs!M545^2+Sat_Data!$B$3^2-2*User_Model_Calcs!M545*Sat_Data!$B$3*COS(RADIANS(L545))*COS(RADIANS(I545)))</f>
        <v>38136.452261501909</v>
      </c>
      <c r="O545">
        <f>DEGREES(ACOS(((Earth_Data!$B$1+Sat_Data!$B$2)/User_Model_Calcs!N545)*SQRT(1-COS(RADIANS(User_Model_Calcs!I545))^2*COS(RADIANS(User_Model_Calcs!B545))^2)))</f>
        <v>35.448775235305575</v>
      </c>
      <c r="P545">
        <f t="shared" si="53"/>
        <v>51.818884353921618</v>
      </c>
    </row>
    <row r="546" spans="1:16" x14ac:dyDescent="0.25">
      <c r="A546">
        <v>145.37583754346437</v>
      </c>
      <c r="B546">
        <v>-33.35213412243926</v>
      </c>
      <c r="C546">
        <v>5000</v>
      </c>
      <c r="D546">
        <f t="shared" ca="1" si="52"/>
        <v>0.75</v>
      </c>
      <c r="E546" s="1">
        <v>0.65</v>
      </c>
      <c r="F546">
        <v>19.899999999999999</v>
      </c>
      <c r="G546">
        <f t="shared" ca="1" si="54"/>
        <v>42.007420362456692</v>
      </c>
      <c r="H546">
        <f t="shared" ca="1" si="51"/>
        <v>18.136074243239641</v>
      </c>
      <c r="I546">
        <f>User_Model_Calcs!A546-Sat_Data!$B$5</f>
        <v>35.375837543464371</v>
      </c>
      <c r="J546">
        <f>(Earth_Data!$B$1/SQRT(1-Earth_Data!$B$2^2*SIN(RADIANS(User_Model_Calcs!B546))^2))*COS(RADIANS(User_Model_Calcs!B546))</f>
        <v>5333.1063621429776</v>
      </c>
      <c r="K546">
        <f>((Earth_Data!$B$1*(1-Earth_Data!$B$2^2))/SQRT(1-Earth_Data!$B$2^2*SIN(RADIANS(User_Model_Calcs!B546))^2))*SIN(RADIANS(User_Model_Calcs!B546))</f>
        <v>-3486.6480492953747</v>
      </c>
      <c r="L546">
        <f t="shared" si="55"/>
        <v>-33.175628869578162</v>
      </c>
      <c r="M546">
        <f t="shared" si="56"/>
        <v>6371.7139051894937</v>
      </c>
      <c r="N546">
        <f>SQRT(User_Model_Calcs!M546^2+Sat_Data!$B$3^2-2*User_Model_Calcs!M546*Sat_Data!$B$3*COS(RADIANS(L546))*COS(RADIANS(I546)))</f>
        <v>38101.375418442818</v>
      </c>
      <c r="O546">
        <f>DEGREES(ACOS(((Earth_Data!$B$1+Sat_Data!$B$2)/User_Model_Calcs!N546)*SQRT(1-COS(RADIANS(User_Model_Calcs!I546))^2*COS(RADIANS(User_Model_Calcs!B546))^2)))</f>
        <v>35.87687519131196</v>
      </c>
      <c r="P546">
        <f t="shared" si="53"/>
        <v>52.248976048328373</v>
      </c>
    </row>
    <row r="547" spans="1:16" x14ac:dyDescent="0.25">
      <c r="A547">
        <v>145.9038214369171</v>
      </c>
      <c r="B547">
        <v>-42.861092944627522</v>
      </c>
      <c r="C547">
        <v>5000</v>
      </c>
      <c r="D547">
        <f t="shared" ca="1" si="52"/>
        <v>1.2</v>
      </c>
      <c r="E547" s="1">
        <v>0.65</v>
      </c>
      <c r="F547">
        <v>19.899999999999999</v>
      </c>
      <c r="G547">
        <f t="shared" ca="1" si="54"/>
        <v>46.089820015575185</v>
      </c>
      <c r="H547">
        <f t="shared" ca="1" si="51"/>
        <v>17.464539118749414</v>
      </c>
      <c r="I547">
        <f>User_Model_Calcs!A547-Sat_Data!$B$5</f>
        <v>35.903821436917099</v>
      </c>
      <c r="J547">
        <f>(Earth_Data!$B$1/SQRT(1-Earth_Data!$B$2^2*SIN(RADIANS(User_Model_Calcs!B547))^2))*COS(RADIANS(User_Model_Calcs!B547))</f>
        <v>4682.4661391511181</v>
      </c>
      <c r="K547">
        <f>((Earth_Data!$B$1*(1-Earth_Data!$B$2^2))/SQRT(1-Earth_Data!$B$2^2*SIN(RADIANS(User_Model_Calcs!B547))^2))*SIN(RADIANS(User_Model_Calcs!B547))</f>
        <v>-4316.204805780234</v>
      </c>
      <c r="L547">
        <f t="shared" si="55"/>
        <v>-42.669250049890429</v>
      </c>
      <c r="M547">
        <f t="shared" si="56"/>
        <v>6368.2896502700914</v>
      </c>
      <c r="N547">
        <f>SQRT(User_Model_Calcs!M547^2+Sat_Data!$B$3^2-2*User_Model_Calcs!M547*Sat_Data!$B$3*COS(RADIANS(L547))*COS(RADIANS(I547)))</f>
        <v>38710.834665219714</v>
      </c>
      <c r="O547">
        <f>DEGREES(ACOS(((Earth_Data!$B$1+Sat_Data!$B$2)/User_Model_Calcs!N547)*SQRT(1-COS(RADIANS(User_Model_Calcs!I547))^2*COS(RADIANS(User_Model_Calcs!B547))^2)))</f>
        <v>28.783917221743689</v>
      </c>
      <c r="P547">
        <f t="shared" si="53"/>
        <v>46.784867034667677</v>
      </c>
    </row>
    <row r="548" spans="1:16" x14ac:dyDescent="0.25">
      <c r="A548">
        <v>139.2022570092023</v>
      </c>
      <c r="B548">
        <v>-42.566574484974737</v>
      </c>
      <c r="C548">
        <v>5000</v>
      </c>
      <c r="D548">
        <f t="shared" ca="1" si="52"/>
        <v>0.75</v>
      </c>
      <c r="E548" s="1">
        <v>0.65</v>
      </c>
      <c r="F548">
        <v>19.899999999999999</v>
      </c>
      <c r="G548">
        <f t="shared" ca="1" si="54"/>
        <v>42.007420362456692</v>
      </c>
      <c r="H548">
        <f t="shared" ca="1" si="51"/>
        <v>20.661172014298309</v>
      </c>
      <c r="I548">
        <f>User_Model_Calcs!A548-Sat_Data!$B$5</f>
        <v>29.202257009202299</v>
      </c>
      <c r="J548">
        <f>(Earth_Data!$B$1/SQRT(1-Earth_Data!$B$2^2*SIN(RADIANS(User_Model_Calcs!B548))^2))*COS(RADIANS(User_Model_Calcs!B548))</f>
        <v>4704.6594287375956</v>
      </c>
      <c r="K548">
        <f>((Earth_Data!$B$1*(1-Earth_Data!$B$2^2))/SQRT(1-Earth_Data!$B$2^2*SIN(RADIANS(User_Model_Calcs!B548))^2))*SIN(RADIANS(User_Model_Calcs!B548))</f>
        <v>-4292.1658175218827</v>
      </c>
      <c r="L548">
        <f t="shared" si="55"/>
        <v>-42.374895847310761</v>
      </c>
      <c r="M548">
        <f t="shared" si="56"/>
        <v>6368.3991509258312</v>
      </c>
      <c r="N548">
        <f>SQRT(User_Model_Calcs!M548^2+Sat_Data!$B$3^2-2*User_Model_Calcs!M548*Sat_Data!$B$3*COS(RADIANS(L548))*COS(RADIANS(I548)))</f>
        <v>38367.425804747611</v>
      </c>
      <c r="O548">
        <f>DEGREES(ACOS(((Earth_Data!$B$1+Sat_Data!$B$2)/User_Model_Calcs!N548)*SQRT(1-COS(RADIANS(User_Model_Calcs!I548))^2*COS(RADIANS(User_Model_Calcs!B548))^2)))</f>
        <v>32.673655691818517</v>
      </c>
      <c r="P548">
        <f t="shared" si="53"/>
        <v>39.566173799370418</v>
      </c>
    </row>
    <row r="549" spans="1:16" x14ac:dyDescent="0.25">
      <c r="A549">
        <v>154.55099999999999</v>
      </c>
      <c r="B549">
        <v>-35.976999999999997</v>
      </c>
      <c r="C549">
        <v>3750</v>
      </c>
      <c r="D549">
        <f t="shared" ca="1" si="52"/>
        <v>1.2</v>
      </c>
      <c r="E549" s="1">
        <v>0.65</v>
      </c>
      <c r="F549">
        <v>19.899999999999999</v>
      </c>
      <c r="G549">
        <f t="shared" ca="1" si="54"/>
        <v>46.089820015575185</v>
      </c>
      <c r="H549">
        <f t="shared" ca="1" si="51"/>
        <v>20.327415677279426</v>
      </c>
      <c r="I549">
        <f>User_Model_Calcs!A549-Sat_Data!$B$5</f>
        <v>44.550999999999988</v>
      </c>
      <c r="J549">
        <f>(Earth_Data!$B$1/SQRT(1-Earth_Data!$B$2^2*SIN(RADIANS(User_Model_Calcs!B549))^2))*COS(RADIANS(User_Model_Calcs!B549))</f>
        <v>5167.5009705712355</v>
      </c>
      <c r="K549">
        <f>((Earth_Data!$B$1*(1-Earth_Data!$B$2^2))/SQRT(1-Earth_Data!$B$2^2*SIN(RADIANS(User_Model_Calcs!B549))^2))*SIN(RADIANS(User_Model_Calcs!B549))</f>
        <v>-3726.1280625154518</v>
      </c>
      <c r="L549">
        <f t="shared" si="55"/>
        <v>-35.79422890102655</v>
      </c>
      <c r="M549">
        <f t="shared" si="56"/>
        <v>6370.800312293567</v>
      </c>
      <c r="N549">
        <f>SQRT(User_Model_Calcs!M549^2+Sat_Data!$B$3^2-2*User_Model_Calcs!M549*Sat_Data!$B$3*COS(RADIANS(L549))*COS(RADIANS(I549)))</f>
        <v>38831.21377526431</v>
      </c>
      <c r="O549">
        <f>DEGREES(ACOS(((Earth_Data!$B$1+Sat_Data!$B$2)/User_Model_Calcs!N549)*SQRT(1-COS(RADIANS(User_Model_Calcs!I549))^2*COS(RADIANS(User_Model_Calcs!B549))^2)))</f>
        <v>27.491394027457421</v>
      </c>
      <c r="P549">
        <f t="shared" si="53"/>
        <v>59.173754477616143</v>
      </c>
    </row>
    <row r="550" spans="1:16" x14ac:dyDescent="0.25">
      <c r="A550">
        <v>150.84529664668349</v>
      </c>
      <c r="B550">
        <v>-32.32974673401219</v>
      </c>
      <c r="C550">
        <v>5000</v>
      </c>
      <c r="D550">
        <f t="shared" ca="1" si="52"/>
        <v>1.2</v>
      </c>
      <c r="E550" s="1">
        <v>0.65</v>
      </c>
      <c r="F550">
        <v>19.899999999999999</v>
      </c>
      <c r="G550">
        <f t="shared" ca="1" si="54"/>
        <v>46.089820015575185</v>
      </c>
      <c r="H550">
        <f t="shared" ca="1" si="51"/>
        <v>19.231707352888819</v>
      </c>
      <c r="I550">
        <f>User_Model_Calcs!A550-Sat_Data!$B$5</f>
        <v>40.845296646683494</v>
      </c>
      <c r="J550">
        <f>(Earth_Data!$B$1/SQRT(1-Earth_Data!$B$2^2*SIN(RADIANS(User_Model_Calcs!B550))^2))*COS(RADIANS(User_Model_Calcs!B550))</f>
        <v>5394.5949622103581</v>
      </c>
      <c r="K550">
        <f>((Earth_Data!$B$1*(1-Earth_Data!$B$2^2))/SQRT(1-Earth_Data!$B$2^2*SIN(RADIANS(User_Model_Calcs!B550))^2))*SIN(RADIANS(User_Model_Calcs!B550))</f>
        <v>-3391.3860283725539</v>
      </c>
      <c r="L550">
        <f t="shared" si="55"/>
        <v>-32.156084496763341</v>
      </c>
      <c r="M550">
        <f t="shared" si="56"/>
        <v>6372.0604202836894</v>
      </c>
      <c r="N550">
        <f>SQRT(User_Model_Calcs!M550^2+Sat_Data!$B$3^2-2*User_Model_Calcs!M550*Sat_Data!$B$3*COS(RADIANS(L550))*COS(RADIANS(I550)))</f>
        <v>38396.394476649417</v>
      </c>
      <c r="O550">
        <f>DEGREES(ACOS(((Earth_Data!$B$1+Sat_Data!$B$2)/User_Model_Calcs!N550)*SQRT(1-COS(RADIANS(User_Model_Calcs!I550))^2*COS(RADIANS(User_Model_Calcs!B550))^2)))</f>
        <v>32.382293834759579</v>
      </c>
      <c r="P550">
        <f t="shared" si="53"/>
        <v>58.260219532958665</v>
      </c>
    </row>
    <row r="551" spans="1:16" x14ac:dyDescent="0.25">
      <c r="A551">
        <v>151.488</v>
      </c>
      <c r="B551">
        <v>-41.796999999999997</v>
      </c>
      <c r="C551">
        <v>375</v>
      </c>
      <c r="D551">
        <f t="shared" ca="1" si="52"/>
        <v>0.75</v>
      </c>
      <c r="E551" s="1">
        <v>0.65</v>
      </c>
      <c r="F551">
        <v>19.899999999999999</v>
      </c>
      <c r="G551">
        <f t="shared" ca="1" si="54"/>
        <v>42.007420362456692</v>
      </c>
      <c r="H551">
        <f t="shared" ca="1" si="51"/>
        <v>19.893376068101084</v>
      </c>
      <c r="I551">
        <f>User_Model_Calcs!A551-Sat_Data!$B$5</f>
        <v>41.488</v>
      </c>
      <c r="J551">
        <f>(Earth_Data!$B$1/SQRT(1-Earth_Data!$B$2^2*SIN(RADIANS(User_Model_Calcs!B551))^2))*COS(RADIANS(User_Model_Calcs!B551))</f>
        <v>4762.0588404547916</v>
      </c>
      <c r="K551">
        <f>((Earth_Data!$B$1*(1-Earth_Data!$B$2^2))/SQRT(1-Earth_Data!$B$2^2*SIN(RADIANS(User_Model_Calcs!B551))^2))*SIN(RADIANS(User_Model_Calcs!B551))</f>
        <v>-4228.8226537517266</v>
      </c>
      <c r="L551">
        <f t="shared" si="55"/>
        <v>-41.605846052644701</v>
      </c>
      <c r="M551">
        <f t="shared" si="56"/>
        <v>6368.6847493683836</v>
      </c>
      <c r="N551">
        <f>SQRT(User_Model_Calcs!M551^2+Sat_Data!$B$3^2-2*User_Model_Calcs!M551*Sat_Data!$B$3*COS(RADIANS(L551))*COS(RADIANS(I551)))</f>
        <v>38955.825083710384</v>
      </c>
      <c r="O551">
        <f>DEGREES(ACOS(((Earth_Data!$B$1+Sat_Data!$B$2)/User_Model_Calcs!N551)*SQRT(1-COS(RADIANS(User_Model_Calcs!I551))^2*COS(RADIANS(User_Model_Calcs!B551))^2)))</f>
        <v>26.122961543293133</v>
      </c>
      <c r="P551">
        <f t="shared" si="53"/>
        <v>52.996428316214917</v>
      </c>
    </row>
    <row r="552" spans="1:16" x14ac:dyDescent="0.25">
      <c r="A552">
        <v>142.18926509596562</v>
      </c>
      <c r="B552">
        <v>-31.876697125115115</v>
      </c>
      <c r="C552">
        <v>4700</v>
      </c>
      <c r="D552">
        <f t="shared" ca="1" si="52"/>
        <v>3</v>
      </c>
      <c r="E552" s="1">
        <v>0.65</v>
      </c>
      <c r="F552">
        <v>19.899999999999999</v>
      </c>
      <c r="G552">
        <f t="shared" ca="1" si="54"/>
        <v>54.048620189015942</v>
      </c>
      <c r="H552">
        <f t="shared" ca="1" si="51"/>
        <v>17.234182085626571</v>
      </c>
      <c r="I552">
        <f>User_Model_Calcs!A552-Sat_Data!$B$5</f>
        <v>32.189265095965624</v>
      </c>
      <c r="J552">
        <f>(Earth_Data!$B$1/SQRT(1-Earth_Data!$B$2^2*SIN(RADIANS(User_Model_Calcs!B552))^2))*COS(RADIANS(User_Model_Calcs!B552))</f>
        <v>5421.2937245162993</v>
      </c>
      <c r="K552">
        <f>((Earth_Data!$B$1*(1-Earth_Data!$B$2^2))/SQRT(1-Earth_Data!$B$2^2*SIN(RADIANS(User_Model_Calcs!B552))^2))*SIN(RADIANS(User_Model_Calcs!B552))</f>
        <v>-3348.8298750822096</v>
      </c>
      <c r="L552">
        <f t="shared" si="55"/>
        <v>-31.704365348191594</v>
      </c>
      <c r="M552">
        <f t="shared" si="56"/>
        <v>6372.2121103838763</v>
      </c>
      <c r="N552">
        <f>SQRT(User_Model_Calcs!M552^2+Sat_Data!$B$3^2-2*User_Model_Calcs!M552*Sat_Data!$B$3*COS(RADIANS(L552))*COS(RADIANS(I552)))</f>
        <v>37835.451598533553</v>
      </c>
      <c r="O552">
        <f>DEGREES(ACOS(((Earth_Data!$B$1+Sat_Data!$B$2)/User_Model_Calcs!N552)*SQRT(1-COS(RADIANS(User_Model_Calcs!I552))^2*COS(RADIANS(User_Model_Calcs!B552))^2)))</f>
        <v>39.202578472830531</v>
      </c>
      <c r="P552">
        <f t="shared" si="53"/>
        <v>50.005165624122107</v>
      </c>
    </row>
    <row r="553" spans="1:16" x14ac:dyDescent="0.25">
      <c r="A553">
        <v>139.61500000000001</v>
      </c>
      <c r="B553">
        <v>-36.709000000000003</v>
      </c>
      <c r="C553">
        <v>1250</v>
      </c>
      <c r="D553">
        <f t="shared" ca="1" si="52"/>
        <v>0.75</v>
      </c>
      <c r="E553" s="1">
        <v>0.65</v>
      </c>
      <c r="F553">
        <v>19.899999999999999</v>
      </c>
      <c r="G553">
        <f t="shared" ca="1" si="54"/>
        <v>42.007420362456692</v>
      </c>
      <c r="H553">
        <f t="shared" ca="1" si="51"/>
        <v>15.391309096616586</v>
      </c>
      <c r="I553">
        <f>User_Model_Calcs!A553-Sat_Data!$B$5</f>
        <v>29.615000000000009</v>
      </c>
      <c r="J553">
        <f>(Earth_Data!$B$1/SQRT(1-Earth_Data!$B$2^2*SIN(RADIANS(User_Model_Calcs!B553))^2))*COS(RADIANS(User_Model_Calcs!B553))</f>
        <v>5119.3649035555045</v>
      </c>
      <c r="K553">
        <f>((Earth_Data!$B$1*(1-Earth_Data!$B$2^2))/SQRT(1-Earth_Data!$B$2^2*SIN(RADIANS(User_Model_Calcs!B553))^2))*SIN(RADIANS(User_Model_Calcs!B553))</f>
        <v>-3791.5543892417859</v>
      </c>
      <c r="L553">
        <f t="shared" si="55"/>
        <v>-36.524752106011867</v>
      </c>
      <c r="M553">
        <f t="shared" si="56"/>
        <v>6370.5401421178176</v>
      </c>
      <c r="N553">
        <f>SQRT(User_Model_Calcs!M553^2+Sat_Data!$B$3^2-2*User_Model_Calcs!M553*Sat_Data!$B$3*COS(RADIANS(L553))*COS(RADIANS(I553)))</f>
        <v>37987.985844809918</v>
      </c>
      <c r="O553">
        <f>DEGREES(ACOS(((Earth_Data!$B$1+Sat_Data!$B$2)/User_Model_Calcs!N553)*SQRT(1-COS(RADIANS(User_Model_Calcs!I553))^2*COS(RADIANS(User_Model_Calcs!B553))^2)))</f>
        <v>37.254888954495492</v>
      </c>
      <c r="P553">
        <f t="shared" si="53"/>
        <v>43.55949448517562</v>
      </c>
    </row>
    <row r="554" spans="1:16" x14ac:dyDescent="0.25">
      <c r="A554">
        <v>141.86394860781661</v>
      </c>
      <c r="B554">
        <v>-33.103232952208344</v>
      </c>
      <c r="C554">
        <v>4700</v>
      </c>
      <c r="D554">
        <f t="shared" ca="1" si="52"/>
        <v>3</v>
      </c>
      <c r="E554" s="1">
        <v>0.65</v>
      </c>
      <c r="F554">
        <v>19.899999999999999</v>
      </c>
      <c r="G554">
        <f t="shared" ca="1" si="54"/>
        <v>54.048620189015942</v>
      </c>
      <c r="H554">
        <f t="shared" ca="1" si="51"/>
        <v>19.195970781846562</v>
      </c>
      <c r="I554">
        <f>User_Model_Calcs!A554-Sat_Data!$B$5</f>
        <v>31.86394860781661</v>
      </c>
      <c r="J554">
        <f>(Earth_Data!$B$1/SQRT(1-Earth_Data!$B$2^2*SIN(RADIANS(User_Model_Calcs!B554))^2))*COS(RADIANS(User_Model_Calcs!B554))</f>
        <v>5348.2331404136385</v>
      </c>
      <c r="K554">
        <f>((Earth_Data!$B$1*(1-Earth_Data!$B$2^2))/SQRT(1-Earth_Data!$B$2^2*SIN(RADIANS(User_Model_Calcs!B554))^2))*SIN(RADIANS(User_Model_Calcs!B554))</f>
        <v>-3463.5562686659614</v>
      </c>
      <c r="L554">
        <f t="shared" si="55"/>
        <v>-32.927399352422817</v>
      </c>
      <c r="M554">
        <f t="shared" si="56"/>
        <v>6371.7987845218413</v>
      </c>
      <c r="N554">
        <f>SQRT(User_Model_Calcs!M554^2+Sat_Data!$B$3^2-2*User_Model_Calcs!M554*Sat_Data!$B$3*COS(RADIANS(L554))*COS(RADIANS(I554)))</f>
        <v>37886.306322141601</v>
      </c>
      <c r="O554">
        <f>DEGREES(ACOS(((Earth_Data!$B$1+Sat_Data!$B$2)/User_Model_Calcs!N554)*SQRT(1-COS(RADIANS(User_Model_Calcs!I554))^2*COS(RADIANS(User_Model_Calcs!B554))^2)))</f>
        <v>38.548356419537761</v>
      </c>
      <c r="P554">
        <f t="shared" si="53"/>
        <v>48.69560809709688</v>
      </c>
    </row>
    <row r="555" spans="1:16" x14ac:dyDescent="0.25">
      <c r="A555">
        <v>146.53999344418324</v>
      </c>
      <c r="B555">
        <v>-41.13955848406782</v>
      </c>
      <c r="C555">
        <v>4700</v>
      </c>
      <c r="D555">
        <f t="shared" ca="1" si="52"/>
        <v>1.2</v>
      </c>
      <c r="E555" s="1">
        <v>0.65</v>
      </c>
      <c r="F555">
        <v>19.899999999999999</v>
      </c>
      <c r="G555">
        <f t="shared" ca="1" si="54"/>
        <v>46.089820015575185</v>
      </c>
      <c r="H555">
        <f t="shared" ca="1" si="51"/>
        <v>21.545880409887072</v>
      </c>
      <c r="I555">
        <f>User_Model_Calcs!A555-Sat_Data!$B$5</f>
        <v>36.539993444183239</v>
      </c>
      <c r="J555">
        <f>(Earth_Data!$B$1/SQRT(1-Earth_Data!$B$2^2*SIN(RADIANS(User_Model_Calcs!B555))^2))*COS(RADIANS(User_Model_Calcs!B555))</f>
        <v>4810.4111166606572</v>
      </c>
      <c r="K555">
        <f>((Earth_Data!$B$1*(1-Earth_Data!$B$2^2))/SQRT(1-Earth_Data!$B$2^2*SIN(RADIANS(User_Model_Calcs!B555))^2))*SIN(RADIANS(User_Model_Calcs!B555))</f>
        <v>-4174.109352349481</v>
      </c>
      <c r="L555">
        <f t="shared" si="55"/>
        <v>-40.948961919936764</v>
      </c>
      <c r="M555">
        <f t="shared" si="56"/>
        <v>6368.9280100079513</v>
      </c>
      <c r="N555">
        <f>SQRT(User_Model_Calcs!M555^2+Sat_Data!$B$3^2-2*User_Model_Calcs!M555*Sat_Data!$B$3*COS(RADIANS(L555))*COS(RADIANS(I555)))</f>
        <v>38632.356195025939</v>
      </c>
      <c r="O555">
        <f>DEGREES(ACOS(((Earth_Data!$B$1+Sat_Data!$B$2)/User_Model_Calcs!N555)*SQRT(1-COS(RADIANS(User_Model_Calcs!I555))^2*COS(RADIANS(User_Model_Calcs!B555))^2)))</f>
        <v>29.663040539106039</v>
      </c>
      <c r="P555">
        <f t="shared" si="53"/>
        <v>48.401399516847093</v>
      </c>
    </row>
    <row r="556" spans="1:16" x14ac:dyDescent="0.25">
      <c r="A556">
        <v>145.34783833498571</v>
      </c>
      <c r="B556">
        <v>-41.677911157346379</v>
      </c>
      <c r="C556">
        <v>950</v>
      </c>
      <c r="D556">
        <f t="shared" ca="1" si="52"/>
        <v>3</v>
      </c>
      <c r="E556" s="1">
        <v>0.65</v>
      </c>
      <c r="F556">
        <v>19.899999999999999</v>
      </c>
      <c r="G556">
        <f t="shared" ca="1" si="54"/>
        <v>54.048620189015942</v>
      </c>
      <c r="H556">
        <f t="shared" ca="1" si="51"/>
        <v>17.540921015858164</v>
      </c>
      <c r="I556">
        <f>User_Model_Calcs!A556-Sat_Data!$B$5</f>
        <v>35.34783833498571</v>
      </c>
      <c r="J556">
        <f>(Earth_Data!$B$1/SQRT(1-Earth_Data!$B$2^2*SIN(RADIANS(User_Model_Calcs!B556))^2))*COS(RADIANS(User_Model_Calcs!B556))</f>
        <v>4770.8642867124981</v>
      </c>
      <c r="K556">
        <f>((Earth_Data!$B$1*(1-Earth_Data!$B$2^2))/SQRT(1-Earth_Data!$B$2^2*SIN(RADIANS(User_Model_Calcs!B556))^2))*SIN(RADIANS(User_Model_Calcs!B556))</f>
        <v>-4218.9526357822224</v>
      </c>
      <c r="L556">
        <f t="shared" si="55"/>
        <v>-41.486850725452037</v>
      </c>
      <c r="M556">
        <f t="shared" si="56"/>
        <v>6368.728867301741</v>
      </c>
      <c r="N556">
        <f>SQRT(User_Model_Calcs!M556^2+Sat_Data!$B$3^2-2*User_Model_Calcs!M556*Sat_Data!$B$3*COS(RADIANS(L556))*COS(RADIANS(I556)))</f>
        <v>38603.395617325012</v>
      </c>
      <c r="O556">
        <f>DEGREES(ACOS(((Earth_Data!$B$1+Sat_Data!$B$2)/User_Model_Calcs!N556)*SQRT(1-COS(RADIANS(User_Model_Calcs!I556))^2*COS(RADIANS(User_Model_Calcs!B556))^2)))</f>
        <v>29.984924115193252</v>
      </c>
      <c r="P556">
        <f t="shared" si="53"/>
        <v>46.848487295453282</v>
      </c>
    </row>
    <row r="557" spans="1:16" x14ac:dyDescent="0.25">
      <c r="A557">
        <v>141.57089830118903</v>
      </c>
      <c r="B557">
        <v>-36.211575742752217</v>
      </c>
      <c r="C557">
        <v>5000</v>
      </c>
      <c r="D557">
        <f t="shared" ca="1" si="52"/>
        <v>0.75</v>
      </c>
      <c r="E557" s="1">
        <v>0.65</v>
      </c>
      <c r="F557">
        <v>19.899999999999999</v>
      </c>
      <c r="G557">
        <f t="shared" ca="1" si="54"/>
        <v>42.007420362456692</v>
      </c>
      <c r="H557">
        <f t="shared" ca="1" si="51"/>
        <v>19.370672222256058</v>
      </c>
      <c r="I557">
        <f>User_Model_Calcs!A557-Sat_Data!$B$5</f>
        <v>31.570898301189033</v>
      </c>
      <c r="J557">
        <f>(Earth_Data!$B$1/SQRT(1-Earth_Data!$B$2^2*SIN(RADIANS(User_Model_Calcs!B557))^2))*COS(RADIANS(User_Model_Calcs!B557))</f>
        <v>5152.1670561052797</v>
      </c>
      <c r="K557">
        <f>((Earth_Data!$B$1*(1-Earth_Data!$B$2^2))/SQRT(1-Earth_Data!$B$2^2*SIN(RADIANS(User_Model_Calcs!B557))^2))*SIN(RADIANS(User_Model_Calcs!B557))</f>
        <v>-3747.1605115594198</v>
      </c>
      <c r="L557">
        <f t="shared" si="55"/>
        <v>-36.028318391743923</v>
      </c>
      <c r="M557">
        <f t="shared" si="56"/>
        <v>6370.717171041797</v>
      </c>
      <c r="N557">
        <f>SQRT(User_Model_Calcs!M557^2+Sat_Data!$B$3^2-2*User_Model_Calcs!M557*Sat_Data!$B$3*COS(RADIANS(L557))*COS(RADIANS(I557)))</f>
        <v>38055.649642445584</v>
      </c>
      <c r="O557">
        <f>DEGREES(ACOS(((Earth_Data!$B$1+Sat_Data!$B$2)/User_Model_Calcs!N557)*SQRT(1-COS(RADIANS(User_Model_Calcs!I557))^2*COS(RADIANS(User_Model_Calcs!B557))^2)))</f>
        <v>36.422160136413794</v>
      </c>
      <c r="P557">
        <f t="shared" si="53"/>
        <v>46.12818181869347</v>
      </c>
    </row>
    <row r="558" spans="1:16" x14ac:dyDescent="0.25">
      <c r="A558">
        <v>146.15299999999999</v>
      </c>
      <c r="B558">
        <v>-36.567</v>
      </c>
      <c r="C558">
        <v>375</v>
      </c>
      <c r="D558">
        <f t="shared" ca="1" si="52"/>
        <v>3</v>
      </c>
      <c r="E558" s="1">
        <v>0.65</v>
      </c>
      <c r="F558">
        <v>19.899999999999999</v>
      </c>
      <c r="G558">
        <f t="shared" ca="1" si="54"/>
        <v>54.048620189015942</v>
      </c>
      <c r="H558">
        <f t="shared" ca="1" si="51"/>
        <v>19.724514876077102</v>
      </c>
      <c r="I558">
        <f>User_Model_Calcs!A558-Sat_Data!$B$5</f>
        <v>36.152999999999992</v>
      </c>
      <c r="J558">
        <f>(Earth_Data!$B$1/SQRT(1-Earth_Data!$B$2^2*SIN(RADIANS(User_Model_Calcs!B558))^2))*COS(RADIANS(User_Model_Calcs!B558))</f>
        <v>5128.7685235129356</v>
      </c>
      <c r="K558">
        <f>((Earth_Data!$B$1*(1-Earth_Data!$B$2^2))/SQRT(1-Earth_Data!$B$2^2*SIN(RADIANS(User_Model_Calcs!B558))^2))*SIN(RADIANS(User_Model_Calcs!B558))</f>
        <v>-3778.9099329989908</v>
      </c>
      <c r="L558">
        <f t="shared" si="55"/>
        <v>-36.38302924127769</v>
      </c>
      <c r="M558">
        <f t="shared" si="56"/>
        <v>6370.5907771175735</v>
      </c>
      <c r="N558">
        <f>SQRT(User_Model_Calcs!M558^2+Sat_Data!$B$3^2-2*User_Model_Calcs!M558*Sat_Data!$B$3*COS(RADIANS(L558))*COS(RADIANS(I558)))</f>
        <v>38329.873348446381</v>
      </c>
      <c r="O558">
        <f>DEGREES(ACOS(((Earth_Data!$B$1+Sat_Data!$B$2)/User_Model_Calcs!N558)*SQRT(1-COS(RADIANS(User_Model_Calcs!I558))^2*COS(RADIANS(User_Model_Calcs!B558))^2)))</f>
        <v>33.138216897169336</v>
      </c>
      <c r="P558">
        <f t="shared" si="53"/>
        <v>50.805898199309311</v>
      </c>
    </row>
    <row r="559" spans="1:16" x14ac:dyDescent="0.25">
      <c r="A559">
        <v>146.9298430533949</v>
      </c>
      <c r="B559">
        <v>-38.486791045296684</v>
      </c>
      <c r="C559">
        <v>950</v>
      </c>
      <c r="D559">
        <f t="shared" ca="1" si="52"/>
        <v>1.2</v>
      </c>
      <c r="E559" s="1">
        <v>0.65</v>
      </c>
      <c r="F559">
        <v>19.899999999999999</v>
      </c>
      <c r="G559">
        <f t="shared" ca="1" si="54"/>
        <v>46.089820015575185</v>
      </c>
      <c r="H559">
        <f t="shared" ca="1" si="51"/>
        <v>18.706115119611439</v>
      </c>
      <c r="I559">
        <f>User_Model_Calcs!A559-Sat_Data!$B$5</f>
        <v>36.929843053394904</v>
      </c>
      <c r="J559">
        <f>(Earth_Data!$B$1/SQRT(1-Earth_Data!$B$2^2*SIN(RADIANS(User_Model_Calcs!B559))^2))*COS(RADIANS(User_Model_Calcs!B559))</f>
        <v>4998.9844604549635</v>
      </c>
      <c r="K559">
        <f>((Earth_Data!$B$1*(1-Earth_Data!$B$2^2))/SQRT(1-Earth_Data!$B$2^2*SIN(RADIANS(User_Model_Calcs!B559))^2))*SIN(RADIANS(User_Model_Calcs!B559))</f>
        <v>-3947.8832057696222</v>
      </c>
      <c r="L559">
        <f t="shared" si="55"/>
        <v>-38.299457657284186</v>
      </c>
      <c r="M559">
        <f t="shared" si="56"/>
        <v>6369.9001124246861</v>
      </c>
      <c r="N559">
        <f>SQRT(User_Model_Calcs!M559^2+Sat_Data!$B$3^2-2*User_Model_Calcs!M559*Sat_Data!$B$3*COS(RADIANS(L559))*COS(RADIANS(I559)))</f>
        <v>38489.096315343217</v>
      </c>
      <c r="O559">
        <f>DEGREES(ACOS(((Earth_Data!$B$1+Sat_Data!$B$2)/User_Model_Calcs!N559)*SQRT(1-COS(RADIANS(User_Model_Calcs!I559))^2*COS(RADIANS(User_Model_Calcs!B559))^2)))</f>
        <v>31.291272310579298</v>
      </c>
      <c r="P559">
        <f t="shared" si="53"/>
        <v>50.37616798844406</v>
      </c>
    </row>
    <row r="560" spans="1:16" x14ac:dyDescent="0.25">
      <c r="A560">
        <v>141.08743297761507</v>
      </c>
      <c r="B560">
        <v>-34.640734720761472</v>
      </c>
      <c r="C560">
        <v>4700</v>
      </c>
      <c r="D560">
        <f t="shared" ca="1" si="52"/>
        <v>0.75</v>
      </c>
      <c r="E560" s="1">
        <v>0.65</v>
      </c>
      <c r="F560">
        <v>19.899999999999999</v>
      </c>
      <c r="G560">
        <f t="shared" ca="1" si="54"/>
        <v>42.007420362456692</v>
      </c>
      <c r="H560">
        <f t="shared" ca="1" si="51"/>
        <v>16.312204251144326</v>
      </c>
      <c r="I560">
        <f>User_Model_Calcs!A560-Sat_Data!$B$5</f>
        <v>31.087432977615066</v>
      </c>
      <c r="J560">
        <f>(Earth_Data!$B$1/SQRT(1-Earth_Data!$B$2^2*SIN(RADIANS(User_Model_Calcs!B560))^2))*COS(RADIANS(User_Model_Calcs!B560))</f>
        <v>5253.1873322893889</v>
      </c>
      <c r="K560">
        <f>((Earth_Data!$B$1*(1-Earth_Data!$B$2^2))/SQRT(1-Earth_Data!$B$2^2*SIN(RADIANS(User_Model_Calcs!B560))^2))*SIN(RADIANS(User_Model_Calcs!B560))</f>
        <v>-3605.1486895642943</v>
      </c>
      <c r="L560">
        <f t="shared" si="55"/>
        <v>-34.460965516121064</v>
      </c>
      <c r="M560">
        <f t="shared" si="56"/>
        <v>6371.2694356770735</v>
      </c>
      <c r="N560">
        <f>SQRT(User_Model_Calcs!M560^2+Sat_Data!$B$3^2-2*User_Model_Calcs!M560*Sat_Data!$B$3*COS(RADIANS(L560))*COS(RADIANS(I560)))</f>
        <v>37934.653187414762</v>
      </c>
      <c r="O560">
        <f>DEGREES(ACOS(((Earth_Data!$B$1+Sat_Data!$B$2)/User_Model_Calcs!N560)*SQRT(1-COS(RADIANS(User_Model_Calcs!I560))^2*COS(RADIANS(User_Model_Calcs!B560))^2)))</f>
        <v>37.930927591475481</v>
      </c>
      <c r="P560">
        <f t="shared" si="53"/>
        <v>46.687549755832094</v>
      </c>
    </row>
    <row r="561" spans="1:16" x14ac:dyDescent="0.25">
      <c r="A561">
        <v>149.4677150452292</v>
      </c>
      <c r="B561">
        <v>-43.197329409019794</v>
      </c>
      <c r="C561">
        <v>5000</v>
      </c>
      <c r="D561">
        <f t="shared" ca="1" si="52"/>
        <v>3</v>
      </c>
      <c r="E561" s="1">
        <v>0.65</v>
      </c>
      <c r="F561">
        <v>19.899999999999999</v>
      </c>
      <c r="G561">
        <f t="shared" ca="1" si="54"/>
        <v>54.048620189015942</v>
      </c>
      <c r="H561">
        <f t="shared" ca="1" si="51"/>
        <v>20.273725739201609</v>
      </c>
      <c r="I561">
        <f>User_Model_Calcs!A561-Sat_Data!$B$5</f>
        <v>39.467715045229198</v>
      </c>
      <c r="J561">
        <f>(Earth_Data!$B$1/SQRT(1-Earth_Data!$B$2^2*SIN(RADIANS(User_Model_Calcs!B561))^2))*COS(RADIANS(User_Model_Calcs!B561))</f>
        <v>4656.9771315835014</v>
      </c>
      <c r="K561">
        <f>((Earth_Data!$B$1*(1-Earth_Data!$B$2^2))/SQRT(1-Earth_Data!$B$2^2*SIN(RADIANS(User_Model_Calcs!B561))^2))*SIN(RADIANS(User_Model_Calcs!B561))</f>
        <v>-4343.5104945132243</v>
      </c>
      <c r="L561">
        <f t="shared" si="55"/>
        <v>-43.005323759620708</v>
      </c>
      <c r="M561">
        <f t="shared" si="56"/>
        <v>6368.1645252017643</v>
      </c>
      <c r="N561">
        <f>SQRT(User_Model_Calcs!M561^2+Sat_Data!$B$3^2-2*User_Model_Calcs!M561*Sat_Data!$B$3*COS(RADIANS(L561))*COS(RADIANS(I561)))</f>
        <v>38925.557990122907</v>
      </c>
      <c r="O561">
        <f>DEGREES(ACOS(((Earth_Data!$B$1+Sat_Data!$B$2)/User_Model_Calcs!N561)*SQRT(1-COS(RADIANS(User_Model_Calcs!I561))^2*COS(RADIANS(User_Model_Calcs!B561))^2)))</f>
        <v>26.442347575560774</v>
      </c>
      <c r="P561">
        <f t="shared" si="53"/>
        <v>50.26207372686698</v>
      </c>
    </row>
    <row r="562" spans="1:16" x14ac:dyDescent="0.25">
      <c r="A562">
        <v>153.51900000000001</v>
      </c>
      <c r="B562">
        <v>-32.398000000000003</v>
      </c>
      <c r="C562">
        <v>3750</v>
      </c>
      <c r="D562">
        <f t="shared" ca="1" si="52"/>
        <v>1.2</v>
      </c>
      <c r="E562" s="1">
        <v>0.65</v>
      </c>
      <c r="F562">
        <v>19.899999999999999</v>
      </c>
      <c r="G562">
        <f t="shared" ca="1" si="54"/>
        <v>46.089820015575185</v>
      </c>
      <c r="H562">
        <f t="shared" ca="1" si="51"/>
        <v>22.725553716018904</v>
      </c>
      <c r="I562">
        <f>User_Model_Calcs!A562-Sat_Data!$B$5</f>
        <v>43.519000000000005</v>
      </c>
      <c r="J562">
        <f>(Earth_Data!$B$1/SQRT(1-Earth_Data!$B$2^2*SIN(RADIANS(User_Model_Calcs!B562))^2))*COS(RADIANS(User_Model_Calcs!B562))</f>
        <v>5390.5434129851283</v>
      </c>
      <c r="K562">
        <f>((Earth_Data!$B$1*(1-Earth_Data!$B$2^2))/SQRT(1-Earth_Data!$B$2^2*SIN(RADIANS(User_Model_Calcs!B562))^2))*SIN(RADIANS(User_Model_Calcs!B562))</f>
        <v>-3397.7791549157678</v>
      </c>
      <c r="L562">
        <f t="shared" si="55"/>
        <v>-32.224141064925774</v>
      </c>
      <c r="M562">
        <f t="shared" si="56"/>
        <v>6372.0374663727034</v>
      </c>
      <c r="N562">
        <f>SQRT(User_Model_Calcs!M562^2+Sat_Data!$B$3^2-2*User_Model_Calcs!M562*Sat_Data!$B$3*COS(RADIANS(L562))*COS(RADIANS(I562)))</f>
        <v>38584.765217987253</v>
      </c>
      <c r="O562">
        <f>DEGREES(ACOS(((Earth_Data!$B$1+Sat_Data!$B$2)/User_Model_Calcs!N562)*SQRT(1-COS(RADIANS(User_Model_Calcs!I562))^2*COS(RADIANS(User_Model_Calcs!B562))^2)))</f>
        <v>30.23235935770531</v>
      </c>
      <c r="P562">
        <f t="shared" si="53"/>
        <v>60.566669372151175</v>
      </c>
    </row>
    <row r="563" spans="1:16" x14ac:dyDescent="0.25">
      <c r="A563">
        <v>148.00565450374211</v>
      </c>
      <c r="B563">
        <v>-39.195833261017071</v>
      </c>
      <c r="C563">
        <v>3750</v>
      </c>
      <c r="D563">
        <f t="shared" ca="1" si="52"/>
        <v>3</v>
      </c>
      <c r="E563" s="1">
        <v>0.65</v>
      </c>
      <c r="F563">
        <v>19.899999999999999</v>
      </c>
      <c r="G563">
        <f t="shared" ca="1" si="54"/>
        <v>54.048620189015942</v>
      </c>
      <c r="H563">
        <f t="shared" ca="1" si="51"/>
        <v>20.20943114887632</v>
      </c>
      <c r="I563">
        <f>User_Model_Calcs!A563-Sat_Data!$B$5</f>
        <v>38.005654503742107</v>
      </c>
      <c r="J563">
        <f>(Earth_Data!$B$1/SQRT(1-Earth_Data!$B$2^2*SIN(RADIANS(User_Model_Calcs!B563))^2))*COS(RADIANS(User_Model_Calcs!B563))</f>
        <v>4949.6189647186065</v>
      </c>
      <c r="K563">
        <f>((Earth_Data!$B$1*(1-Earth_Data!$B$2^2))/SQRT(1-Earth_Data!$B$2^2*SIN(RADIANS(User_Model_Calcs!B563))^2))*SIN(RADIANS(User_Model_Calcs!B563))</f>
        <v>-4009.1909099674785</v>
      </c>
      <c r="L563">
        <f t="shared" si="55"/>
        <v>-39.007469396546796</v>
      </c>
      <c r="M563">
        <f t="shared" si="56"/>
        <v>6369.6420345626921</v>
      </c>
      <c r="N563">
        <f>SQRT(User_Model_Calcs!M563^2+Sat_Data!$B$3^2-2*User_Model_Calcs!M563*Sat_Data!$B$3*COS(RADIANS(L563))*COS(RADIANS(I563)))</f>
        <v>38594.071388740536</v>
      </c>
      <c r="O563">
        <f>DEGREES(ACOS(((Earth_Data!$B$1+Sat_Data!$B$2)/User_Model_Calcs!N563)*SQRT(1-COS(RADIANS(User_Model_Calcs!I563))^2*COS(RADIANS(User_Model_Calcs!B563))^2)))</f>
        <v>30.100083876909849</v>
      </c>
      <c r="P563">
        <f t="shared" si="53"/>
        <v>51.036702022215977</v>
      </c>
    </row>
    <row r="564" spans="1:16" x14ac:dyDescent="0.25">
      <c r="A564">
        <v>140.84568081564032</v>
      </c>
      <c r="B564">
        <v>-40.871822182412238</v>
      </c>
      <c r="C564">
        <v>4700</v>
      </c>
      <c r="D564">
        <f t="shared" ca="1" si="52"/>
        <v>0.75</v>
      </c>
      <c r="E564" s="1">
        <v>0.65</v>
      </c>
      <c r="F564">
        <v>19.899999999999999</v>
      </c>
      <c r="G564">
        <f t="shared" ca="1" si="54"/>
        <v>42.007420362456692</v>
      </c>
      <c r="H564">
        <f t="shared" ca="1" si="51"/>
        <v>15.578057564281563</v>
      </c>
      <c r="I564">
        <f>User_Model_Calcs!A564-Sat_Data!$B$5</f>
        <v>30.845680815640321</v>
      </c>
      <c r="J564">
        <f>(Earth_Data!$B$1/SQRT(1-Earth_Data!$B$2^2*SIN(RADIANS(User_Model_Calcs!B564))^2))*COS(RADIANS(User_Model_Calcs!B564))</f>
        <v>4829.9200652354612</v>
      </c>
      <c r="K564">
        <f>((Earth_Data!$B$1*(1-Earth_Data!$B$2^2))/SQRT(1-Earth_Data!$B$2^2*SIN(RADIANS(User_Model_Calcs!B564))^2))*SIN(RADIANS(User_Model_Calcs!B564))</f>
        <v>-4151.6713761196415</v>
      </c>
      <c r="L564">
        <f t="shared" si="55"/>
        <v>-40.681481348431092</v>
      </c>
      <c r="M564">
        <f t="shared" si="56"/>
        <v>6369.0268528131737</v>
      </c>
      <c r="N564">
        <f>SQRT(User_Model_Calcs!M564^2+Sat_Data!$B$3^2-2*User_Model_Calcs!M564*Sat_Data!$B$3*COS(RADIANS(L564))*COS(RADIANS(I564)))</f>
        <v>38323.520362631498</v>
      </c>
      <c r="O564">
        <f>DEGREES(ACOS(((Earth_Data!$B$1+Sat_Data!$B$2)/User_Model_Calcs!N564)*SQRT(1-COS(RADIANS(User_Model_Calcs!I564))^2*COS(RADIANS(User_Model_Calcs!B564))^2)))</f>
        <v>33.193216307955211</v>
      </c>
      <c r="P564">
        <f t="shared" si="53"/>
        <v>42.384704735130789</v>
      </c>
    </row>
    <row r="565" spans="1:16" x14ac:dyDescent="0.25">
      <c r="A565">
        <v>117.96899999999999</v>
      </c>
      <c r="B565">
        <v>-37.927</v>
      </c>
      <c r="C565">
        <v>375</v>
      </c>
      <c r="D565">
        <f t="shared" ca="1" si="52"/>
        <v>3</v>
      </c>
      <c r="E565" s="1">
        <v>0.65</v>
      </c>
      <c r="F565">
        <v>19.899999999999999</v>
      </c>
      <c r="G565">
        <f t="shared" ca="1" si="54"/>
        <v>54.048620189015942</v>
      </c>
      <c r="H565">
        <f t="shared" ca="1" si="51"/>
        <v>23.70187224638395</v>
      </c>
      <c r="I565">
        <f>User_Model_Calcs!A565-Sat_Data!$B$5</f>
        <v>7.9689999999999941</v>
      </c>
      <c r="J565">
        <f>(Earth_Data!$B$1/SQRT(1-Earth_Data!$B$2^2*SIN(RADIANS(User_Model_Calcs!B565))^2))*COS(RADIANS(User_Model_Calcs!B565))</f>
        <v>5037.4162638959733</v>
      </c>
      <c r="K565">
        <f>((Earth_Data!$B$1*(1-Earth_Data!$B$2^2))/SQRT(1-Earth_Data!$B$2^2*SIN(RADIANS(User_Model_Calcs!B565))^2))*SIN(RADIANS(User_Model_Calcs!B565))</f>
        <v>-3899.0571954780494</v>
      </c>
      <c r="L565">
        <f t="shared" si="55"/>
        <v>-37.740561085561716</v>
      </c>
      <c r="M565">
        <f t="shared" si="56"/>
        <v>6370.1027958246341</v>
      </c>
      <c r="N565">
        <f>SQRT(User_Model_Calcs!M565^2+Sat_Data!$B$3^2-2*User_Model_Calcs!M565*Sat_Data!$B$3*COS(RADIANS(L565))*COS(RADIANS(I565)))</f>
        <v>37385.805175358939</v>
      </c>
      <c r="O565">
        <f>DEGREES(ACOS(((Earth_Data!$B$1+Sat_Data!$B$2)/User_Model_Calcs!N565)*SQRT(1-COS(RADIANS(User_Model_Calcs!I565))^2*COS(RADIANS(User_Model_Calcs!B565))^2)))</f>
        <v>45.242868983690094</v>
      </c>
      <c r="P565">
        <f t="shared" si="53"/>
        <v>12.830355566010956</v>
      </c>
    </row>
    <row r="566" spans="1:16" x14ac:dyDescent="0.25">
      <c r="A566">
        <v>148.29548213741074</v>
      </c>
      <c r="B566">
        <v>-38.480153638399514</v>
      </c>
      <c r="C566">
        <v>4700</v>
      </c>
      <c r="D566">
        <f t="shared" ca="1" si="52"/>
        <v>1.2</v>
      </c>
      <c r="E566" s="1">
        <v>0.65</v>
      </c>
      <c r="F566">
        <v>19.899999999999999</v>
      </c>
      <c r="G566">
        <f t="shared" ca="1" si="54"/>
        <v>46.089820015575185</v>
      </c>
      <c r="H566">
        <f t="shared" ca="1" si="51"/>
        <v>14.558631791647104</v>
      </c>
      <c r="I566">
        <f>User_Model_Calcs!A566-Sat_Data!$B$5</f>
        <v>38.295482137410744</v>
      </c>
      <c r="J566">
        <f>(Earth_Data!$B$1/SQRT(1-Earth_Data!$B$2^2*SIN(RADIANS(User_Model_Calcs!B566))^2))*COS(RADIANS(User_Model_Calcs!B566))</f>
        <v>4999.442956624157</v>
      </c>
      <c r="K566">
        <f>((Earth_Data!$B$1*(1-Earth_Data!$B$2^2))/SQRT(1-Earth_Data!$B$2^2*SIN(RADIANS(User_Model_Calcs!B566))^2))*SIN(RADIANS(User_Model_Calcs!B566))</f>
        <v>-3947.3064556714039</v>
      </c>
      <c r="L566">
        <f t="shared" si="55"/>
        <v>-38.292830438723513</v>
      </c>
      <c r="M566">
        <f t="shared" si="56"/>
        <v>6369.9025213518016</v>
      </c>
      <c r="N566">
        <f>SQRT(User_Model_Calcs!M566^2+Sat_Data!$B$3^2-2*User_Model_Calcs!M566*Sat_Data!$B$3*COS(RADIANS(L566))*COS(RADIANS(I566)))</f>
        <v>38568.282493173872</v>
      </c>
      <c r="O566">
        <f>DEGREES(ACOS(((Earth_Data!$B$1+Sat_Data!$B$2)/User_Model_Calcs!N566)*SQRT(1-COS(RADIANS(User_Model_Calcs!I566))^2*COS(RADIANS(User_Model_Calcs!B566))^2)))</f>
        <v>30.393321957443337</v>
      </c>
      <c r="P566">
        <f t="shared" si="53"/>
        <v>51.761017253276819</v>
      </c>
    </row>
    <row r="567" spans="1:16" x14ac:dyDescent="0.25">
      <c r="A567">
        <v>149.63063697741552</v>
      </c>
      <c r="B567">
        <v>-34.483030134132065</v>
      </c>
      <c r="C567">
        <v>5000</v>
      </c>
      <c r="D567">
        <f t="shared" ca="1" si="52"/>
        <v>0.75</v>
      </c>
      <c r="E567" s="1">
        <v>0.65</v>
      </c>
      <c r="F567">
        <v>19.899999999999999</v>
      </c>
      <c r="G567">
        <f t="shared" ca="1" si="54"/>
        <v>42.007420362456692</v>
      </c>
      <c r="H567">
        <f t="shared" ref="H567:H630" ca="1" si="57">RAND()*(24-14)+14</f>
        <v>17.189514294811687</v>
      </c>
      <c r="I567">
        <f>User_Model_Calcs!A567-Sat_Data!$B$5</f>
        <v>39.63063697741552</v>
      </c>
      <c r="J567">
        <f>(Earth_Data!$B$1/SQRT(1-Earth_Data!$B$2^2*SIN(RADIANS(User_Model_Calcs!B567))^2))*COS(RADIANS(User_Model_Calcs!B567))</f>
        <v>5263.1119362865484</v>
      </c>
      <c r="K567">
        <f>((Earth_Data!$B$1*(1-Earth_Data!$B$2^2))/SQRT(1-Earth_Data!$B$2^2*SIN(RADIANS(User_Model_Calcs!B567))^2))*SIN(RADIANS(User_Model_Calcs!B567))</f>
        <v>-3590.7416608659119</v>
      </c>
      <c r="L567">
        <f t="shared" si="55"/>
        <v>-34.303641054949715</v>
      </c>
      <c r="M567">
        <f t="shared" si="56"/>
        <v>6371.324268074889</v>
      </c>
      <c r="N567">
        <f>SQRT(User_Model_Calcs!M567^2+Sat_Data!$B$3^2-2*User_Model_Calcs!M567*Sat_Data!$B$3*COS(RADIANS(L567))*COS(RADIANS(I567)))</f>
        <v>38426.339149677413</v>
      </c>
      <c r="O567">
        <f>DEGREES(ACOS(((Earth_Data!$B$1+Sat_Data!$B$2)/User_Model_Calcs!N567)*SQRT(1-COS(RADIANS(User_Model_Calcs!I567))^2*COS(RADIANS(User_Model_Calcs!B567))^2)))</f>
        <v>32.027615476804854</v>
      </c>
      <c r="P567">
        <f t="shared" si="53"/>
        <v>55.642401508304459</v>
      </c>
    </row>
    <row r="568" spans="1:16" x14ac:dyDescent="0.25">
      <c r="A568" s="5">
        <v>159.55000000000001</v>
      </c>
      <c r="B568">
        <v>-32.651000000000003</v>
      </c>
      <c r="C568">
        <v>5000</v>
      </c>
      <c r="D568">
        <f t="shared" ca="1" si="52"/>
        <v>0.75</v>
      </c>
      <c r="E568" s="1">
        <v>0.65</v>
      </c>
      <c r="F568">
        <v>19.899999999999999</v>
      </c>
      <c r="G568">
        <f t="shared" ca="1" si="54"/>
        <v>42.007420362456692</v>
      </c>
      <c r="H568">
        <f t="shared" ca="1" si="57"/>
        <v>17.583998949375278</v>
      </c>
      <c r="I568">
        <f>User_Model_Calcs!A568-Sat_Data!$B$5</f>
        <v>49.550000000000011</v>
      </c>
      <c r="J568">
        <f>(Earth_Data!$B$1/SQRT(1-Earth_Data!$B$2^2*SIN(RADIANS(User_Model_Calcs!B568))^2))*COS(RADIANS(User_Model_Calcs!B568))</f>
        <v>5375.4584504251916</v>
      </c>
      <c r="K568">
        <f>((Earth_Data!$B$1*(1-Earth_Data!$B$2^2))/SQRT(1-Earth_Data!$B$2^2*SIN(RADIANS(User_Model_Calcs!B568))^2))*SIN(RADIANS(User_Model_Calcs!B568))</f>
        <v>-3421.4354736129967</v>
      </c>
      <c r="L568">
        <f t="shared" si="55"/>
        <v>-32.476420529637487</v>
      </c>
      <c r="M568">
        <f t="shared" si="56"/>
        <v>6371.9521539591769</v>
      </c>
      <c r="N568">
        <f>SQRT(User_Model_Calcs!M568^2+Sat_Data!$B$3^2-2*User_Model_Calcs!M568*Sat_Data!$B$3*COS(RADIANS(L568))*COS(RADIANS(I568)))</f>
        <v>39042.547750619044</v>
      </c>
      <c r="O568">
        <f>DEGREES(ACOS(((Earth_Data!$B$1+Sat_Data!$B$2)/User_Model_Calcs!N568)*SQRT(1-COS(RADIANS(User_Model_Calcs!I568))^2*COS(RADIANS(User_Model_Calcs!B568))^2)))</f>
        <v>25.232265276255951</v>
      </c>
      <c r="P568">
        <f t="shared" si="53"/>
        <v>65.298499356896016</v>
      </c>
    </row>
    <row r="569" spans="1:16" x14ac:dyDescent="0.25">
      <c r="A569">
        <v>116.91</v>
      </c>
      <c r="B569">
        <v>-41.567</v>
      </c>
      <c r="C569">
        <v>2500</v>
      </c>
      <c r="D569">
        <f t="shared" ca="1" si="52"/>
        <v>1.2</v>
      </c>
      <c r="E569" s="1">
        <v>0.65</v>
      </c>
      <c r="F569">
        <v>19.899999999999999</v>
      </c>
      <c r="G569">
        <f t="shared" ca="1" si="54"/>
        <v>46.089820015575185</v>
      </c>
      <c r="H569">
        <f t="shared" ca="1" si="57"/>
        <v>20.885568882367014</v>
      </c>
      <c r="I569">
        <f>User_Model_Calcs!A569-Sat_Data!$B$5</f>
        <v>6.9099999999999966</v>
      </c>
      <c r="J569">
        <f>(Earth_Data!$B$1/SQRT(1-Earth_Data!$B$2^2*SIN(RADIANS(User_Model_Calcs!B569))^2))*COS(RADIANS(User_Model_Calcs!B569))</f>
        <v>4779.0464430854363</v>
      </c>
      <c r="K569">
        <f>((Earth_Data!$B$1*(1-Earth_Data!$B$2^2))/SQRT(1-Earth_Data!$B$2^2*SIN(RADIANS(User_Model_Calcs!B569))^2))*SIN(RADIANS(User_Model_Calcs!B569))</f>
        <v>-4209.7441230580544</v>
      </c>
      <c r="L569">
        <f t="shared" si="55"/>
        <v>-41.376029627790203</v>
      </c>
      <c r="M569">
        <f t="shared" si="56"/>
        <v>6368.7699351436295</v>
      </c>
      <c r="N569">
        <f>SQRT(User_Model_Calcs!M569^2+Sat_Data!$B$3^2-2*User_Model_Calcs!M569*Sat_Data!$B$3*COS(RADIANS(L569))*COS(RADIANS(I569)))</f>
        <v>37660.250621195381</v>
      </c>
      <c r="O569">
        <f>DEGREES(ACOS(((Earth_Data!$B$1+Sat_Data!$B$2)/User_Model_Calcs!N569)*SQRT(1-COS(RADIANS(User_Model_Calcs!I569))^2*COS(RADIANS(User_Model_Calcs!B569))^2)))</f>
        <v>41.439972777289753</v>
      </c>
      <c r="P569">
        <f t="shared" si="53"/>
        <v>10.351221139281249</v>
      </c>
    </row>
    <row r="570" spans="1:16" x14ac:dyDescent="0.25">
      <c r="A570">
        <v>123.62</v>
      </c>
      <c r="B570">
        <v>-32.338999999999999</v>
      </c>
      <c r="C570">
        <v>5000</v>
      </c>
      <c r="D570">
        <f t="shared" ca="1" si="52"/>
        <v>3</v>
      </c>
      <c r="E570" s="1">
        <v>0.65</v>
      </c>
      <c r="F570">
        <v>19.899999999999999</v>
      </c>
      <c r="G570">
        <f t="shared" ca="1" si="54"/>
        <v>54.048620189015942</v>
      </c>
      <c r="H570">
        <f t="shared" ca="1" si="57"/>
        <v>15.799939481343197</v>
      </c>
      <c r="I570">
        <f>User_Model_Calcs!A570-Sat_Data!$B$5</f>
        <v>13.620000000000005</v>
      </c>
      <c r="J570">
        <f>(Earth_Data!$B$1/SQRT(1-Earth_Data!$B$2^2*SIN(RADIANS(User_Model_Calcs!B570))^2))*COS(RADIANS(User_Model_Calcs!B570))</f>
        <v>5394.0461324166454</v>
      </c>
      <c r="K570">
        <f>((Earth_Data!$B$1*(1-Earth_Data!$B$2^2))/SQRT(1-Earth_Data!$B$2^2*SIN(RADIANS(User_Model_Calcs!B570))^2))*SIN(RADIANS(User_Model_Calcs!B570))</f>
        <v>-3392.2530392121957</v>
      </c>
      <c r="L570">
        <f t="shared" si="55"/>
        <v>-32.165311038398393</v>
      </c>
      <c r="M570">
        <f t="shared" si="56"/>
        <v>6372.0573099026151</v>
      </c>
      <c r="N570">
        <f>SQRT(User_Model_Calcs!M570^2+Sat_Data!$B$3^2-2*User_Model_Calcs!M570*Sat_Data!$B$3*COS(RADIANS(L570))*COS(RADIANS(I570)))</f>
        <v>37099.03858417469</v>
      </c>
      <c r="O570">
        <f>DEGREES(ACOS(((Earth_Data!$B$1+Sat_Data!$B$2)/User_Model_Calcs!N570)*SQRT(1-COS(RADIANS(User_Model_Calcs!I570))^2*COS(RADIANS(User_Model_Calcs!B570))^2)))</f>
        <v>49.560085534838841</v>
      </c>
      <c r="P570">
        <f t="shared" si="53"/>
        <v>24.368108635768237</v>
      </c>
    </row>
    <row r="571" spans="1:16" x14ac:dyDescent="0.25">
      <c r="A571">
        <v>143.66900000000001</v>
      </c>
      <c r="B571">
        <v>-32.28</v>
      </c>
      <c r="C571">
        <v>950</v>
      </c>
      <c r="D571">
        <f t="shared" ca="1" si="52"/>
        <v>1.2</v>
      </c>
      <c r="E571" s="1">
        <v>0.65</v>
      </c>
      <c r="F571">
        <v>19.899999999999999</v>
      </c>
      <c r="G571">
        <f t="shared" ca="1" si="54"/>
        <v>46.089820015575185</v>
      </c>
      <c r="H571">
        <f t="shared" ca="1" si="57"/>
        <v>23.979066163341102</v>
      </c>
      <c r="I571">
        <f>User_Model_Calcs!A571-Sat_Data!$B$5</f>
        <v>33.669000000000011</v>
      </c>
      <c r="J571">
        <f>(Earth_Data!$B$1/SQRT(1-Earth_Data!$B$2^2*SIN(RADIANS(User_Model_Calcs!B571))^2))*COS(RADIANS(User_Model_Calcs!B571))</f>
        <v>5397.5431267571275</v>
      </c>
      <c r="K571">
        <f>((Earth_Data!$B$1*(1-Earth_Data!$B$2^2))/SQRT(1-Earth_Data!$B$2^2*SIN(RADIANS(User_Model_Calcs!B571))^2))*SIN(RADIANS(User_Model_Calcs!B571))</f>
        <v>-3386.7233713187275</v>
      </c>
      <c r="L571">
        <f t="shared" si="55"/>
        <v>-32.106481745386162</v>
      </c>
      <c r="M571">
        <f t="shared" si="56"/>
        <v>6372.0771337955093</v>
      </c>
      <c r="N571">
        <f>SQRT(User_Model_Calcs!M571^2+Sat_Data!$B$3^2-2*User_Model_Calcs!M571*Sat_Data!$B$3*COS(RADIANS(L571))*COS(RADIANS(I571)))</f>
        <v>37942.122323962358</v>
      </c>
      <c r="O571">
        <f>DEGREES(ACOS(((Earth_Data!$B$1+Sat_Data!$B$2)/User_Model_Calcs!N571)*SQRT(1-COS(RADIANS(User_Model_Calcs!I571))^2*COS(RADIANS(User_Model_Calcs!B571))^2)))</f>
        <v>37.848370394412534</v>
      </c>
      <c r="P571">
        <f t="shared" si="53"/>
        <v>51.279995990156991</v>
      </c>
    </row>
    <row r="572" spans="1:16" x14ac:dyDescent="0.25">
      <c r="A572">
        <v>151.828</v>
      </c>
      <c r="B572">
        <v>-32.790999999999997</v>
      </c>
      <c r="C572">
        <v>375</v>
      </c>
      <c r="D572">
        <f t="shared" ca="1" si="52"/>
        <v>1.2</v>
      </c>
      <c r="E572" s="1">
        <v>0.65</v>
      </c>
      <c r="F572">
        <v>19.899999999999999</v>
      </c>
      <c r="G572">
        <f t="shared" ca="1" si="54"/>
        <v>46.089820015575185</v>
      </c>
      <c r="H572">
        <f t="shared" ca="1" si="57"/>
        <v>19.51237444543878</v>
      </c>
      <c r="I572">
        <f>User_Model_Calcs!A572-Sat_Data!$B$5</f>
        <v>41.828000000000003</v>
      </c>
      <c r="J572">
        <f>(Earth_Data!$B$1/SQRT(1-Earth_Data!$B$2^2*SIN(RADIANS(User_Model_Calcs!B572))^2))*COS(RADIANS(User_Model_Calcs!B572))</f>
        <v>5367.0659273078099</v>
      </c>
      <c r="K572">
        <f>((Earth_Data!$B$1*(1-Earth_Data!$B$2^2))/SQRT(1-Earth_Data!$B$2^2*SIN(RADIANS(User_Model_Calcs!B572))^2))*SIN(RADIANS(User_Model_Calcs!B572))</f>
        <v>-3434.4976383595704</v>
      </c>
      <c r="L572">
        <f t="shared" si="55"/>
        <v>-32.616027638011829</v>
      </c>
      <c r="M572">
        <f t="shared" si="56"/>
        <v>6371.9047933852489</v>
      </c>
      <c r="N572">
        <f>SQRT(User_Model_Calcs!M572^2+Sat_Data!$B$3^2-2*User_Model_Calcs!M572*Sat_Data!$B$3*COS(RADIANS(L572))*COS(RADIANS(I572)))</f>
        <v>38485.897412668804</v>
      </c>
      <c r="O572">
        <f>DEGREES(ACOS(((Earth_Data!$B$1+Sat_Data!$B$2)/User_Model_Calcs!N572)*SQRT(1-COS(RADIANS(User_Model_Calcs!I572))^2*COS(RADIANS(User_Model_Calcs!B572))^2)))</f>
        <v>31.351516236007384</v>
      </c>
      <c r="P572">
        <f t="shared" si="53"/>
        <v>58.820837103395895</v>
      </c>
    </row>
    <row r="573" spans="1:16" x14ac:dyDescent="0.25">
      <c r="A573">
        <v>145.61500000000001</v>
      </c>
      <c r="B573">
        <v>-32.709000000000003</v>
      </c>
      <c r="C573">
        <v>1250</v>
      </c>
      <c r="D573">
        <f t="shared" ca="1" si="52"/>
        <v>1.2</v>
      </c>
      <c r="E573" s="1">
        <v>0.65</v>
      </c>
      <c r="F573">
        <v>19.899999999999999</v>
      </c>
      <c r="G573">
        <f t="shared" ca="1" si="54"/>
        <v>46.089820015575185</v>
      </c>
      <c r="H573">
        <f t="shared" ca="1" si="57"/>
        <v>22.017003464063947</v>
      </c>
      <c r="I573">
        <f>User_Model_Calcs!A573-Sat_Data!$B$5</f>
        <v>35.615000000000009</v>
      </c>
      <c r="J573">
        <f>(Earth_Data!$B$1/SQRT(1-Earth_Data!$B$2^2*SIN(RADIANS(User_Model_Calcs!B573))^2))*COS(RADIANS(User_Model_Calcs!B573))</f>
        <v>5371.9854432926741</v>
      </c>
      <c r="K573">
        <f>((Earth_Data!$B$1*(1-Earth_Data!$B$2^2))/SQRT(1-Earth_Data!$B$2^2*SIN(RADIANS(User_Model_Calcs!B573))^2))*SIN(RADIANS(User_Model_Calcs!B573))</f>
        <v>-3426.8493941762572</v>
      </c>
      <c r="L573">
        <f t="shared" si="55"/>
        <v>-32.534257255992863</v>
      </c>
      <c r="M573">
        <f t="shared" si="56"/>
        <v>6371.9325461993531</v>
      </c>
      <c r="N573">
        <f>SQRT(User_Model_Calcs!M573^2+Sat_Data!$B$3^2-2*User_Model_Calcs!M573*Sat_Data!$B$3*COS(RADIANS(L573))*COS(RADIANS(I573)))</f>
        <v>38080.733498173715</v>
      </c>
      <c r="O573">
        <f>DEGREES(ACOS(((Earth_Data!$B$1+Sat_Data!$B$2)/User_Model_Calcs!N573)*SQRT(1-COS(RADIANS(User_Model_Calcs!I573))^2*COS(RADIANS(User_Model_Calcs!B573))^2)))</f>
        <v>36.131349441946533</v>
      </c>
      <c r="P573">
        <f t="shared" si="53"/>
        <v>52.970303111617291</v>
      </c>
    </row>
    <row r="574" spans="1:16" x14ac:dyDescent="0.25">
      <c r="A574">
        <v>142.61500000000001</v>
      </c>
      <c r="B574">
        <v>-37.709000000000003</v>
      </c>
      <c r="C574">
        <v>375</v>
      </c>
      <c r="D574">
        <f t="shared" ca="1" si="52"/>
        <v>3</v>
      </c>
      <c r="E574" s="1">
        <v>0.65</v>
      </c>
      <c r="F574">
        <v>19.899999999999999</v>
      </c>
      <c r="G574">
        <f t="shared" ca="1" si="54"/>
        <v>54.048620189015942</v>
      </c>
      <c r="H574">
        <f t="shared" ca="1" si="57"/>
        <v>23.319309048354995</v>
      </c>
      <c r="I574">
        <f>User_Model_Calcs!A574-Sat_Data!$B$5</f>
        <v>32.615000000000009</v>
      </c>
      <c r="J574">
        <f>(Earth_Data!$B$1/SQRT(1-Earth_Data!$B$2^2*SIN(RADIANS(User_Model_Calcs!B574))^2))*COS(RADIANS(User_Model_Calcs!B574))</f>
        <v>5052.2524613233036</v>
      </c>
      <c r="K574">
        <f>((Earth_Data!$B$1*(1-Earth_Data!$B$2^2))/SQRT(1-Earth_Data!$B$2^2*SIN(RADIANS(User_Model_Calcs!B574))^2))*SIN(RADIANS(User_Model_Calcs!B574))</f>
        <v>-3879.9428879171669</v>
      </c>
      <c r="L574">
        <f t="shared" si="55"/>
        <v>-37.522928652518061</v>
      </c>
      <c r="M574">
        <f t="shared" si="56"/>
        <v>6370.1814531806222</v>
      </c>
      <c r="N574">
        <f>SQRT(User_Model_Calcs!M574^2+Sat_Data!$B$3^2-2*User_Model_Calcs!M574*Sat_Data!$B$3*COS(RADIANS(L574))*COS(RADIANS(I574)))</f>
        <v>38203.783361759903</v>
      </c>
      <c r="O574">
        <f>DEGREES(ACOS(((Earth_Data!$B$1+Sat_Data!$B$2)/User_Model_Calcs!N574)*SQRT(1-COS(RADIANS(User_Model_Calcs!I574))^2*COS(RADIANS(User_Model_Calcs!B574))^2)))</f>
        <v>34.622857896356479</v>
      </c>
      <c r="P574">
        <f t="shared" si="53"/>
        <v>46.292803659676366</v>
      </c>
    </row>
    <row r="575" spans="1:16" x14ac:dyDescent="0.25">
      <c r="A575">
        <v>149.12100000000001</v>
      </c>
      <c r="B575">
        <v>-31.347999999999999</v>
      </c>
      <c r="C575">
        <v>4700</v>
      </c>
      <c r="D575">
        <f t="shared" ca="1" si="52"/>
        <v>0.75</v>
      </c>
      <c r="E575" s="1">
        <v>0.65</v>
      </c>
      <c r="F575">
        <v>19.899999999999999</v>
      </c>
      <c r="G575">
        <f t="shared" ca="1" si="54"/>
        <v>42.007420362456692</v>
      </c>
      <c r="H575">
        <f t="shared" ca="1" si="57"/>
        <v>14.095975418370985</v>
      </c>
      <c r="I575">
        <f>User_Model_Calcs!A575-Sat_Data!$B$5</f>
        <v>39.121000000000009</v>
      </c>
      <c r="J575">
        <f>(Earth_Data!$B$1/SQRT(1-Earth_Data!$B$2^2*SIN(RADIANS(User_Model_Calcs!B575))^2))*COS(RADIANS(User_Model_Calcs!B575))</f>
        <v>5452.0214743756878</v>
      </c>
      <c r="K575">
        <f>((Earth_Data!$B$1*(1-Earth_Data!$B$2^2))/SQRT(1-Earth_Data!$B$2^2*SIN(RADIANS(User_Model_Calcs!B575))^2))*SIN(RADIANS(User_Model_Calcs!B575))</f>
        <v>-3298.906749668387</v>
      </c>
      <c r="L575">
        <f t="shared" si="55"/>
        <v>-31.177275061726863</v>
      </c>
      <c r="M575">
        <f t="shared" si="56"/>
        <v>6372.387613764663</v>
      </c>
      <c r="N575">
        <f>SQRT(User_Model_Calcs!M575^2+Sat_Data!$B$3^2-2*User_Model_Calcs!M575*Sat_Data!$B$3*COS(RADIANS(L575))*COS(RADIANS(I575)))</f>
        <v>38232.624089938457</v>
      </c>
      <c r="O575">
        <f>DEGREES(ACOS(((Earth_Data!$B$1+Sat_Data!$B$2)/User_Model_Calcs!N575)*SQRT(1-COS(RADIANS(User_Model_Calcs!I575))^2*COS(RADIANS(User_Model_Calcs!B575))^2)))</f>
        <v>34.307314152535398</v>
      </c>
      <c r="P575">
        <f t="shared" si="53"/>
        <v>57.394190298361472</v>
      </c>
    </row>
    <row r="576" spans="1:16" x14ac:dyDescent="0.25">
      <c r="A576">
        <v>149.15299999999999</v>
      </c>
      <c r="B576">
        <v>-31.28</v>
      </c>
      <c r="C576">
        <v>4700</v>
      </c>
      <c r="D576">
        <f t="shared" ca="1" si="52"/>
        <v>0.75</v>
      </c>
      <c r="E576" s="1">
        <v>0.65</v>
      </c>
      <c r="F576">
        <v>19.899999999999999</v>
      </c>
      <c r="G576">
        <f t="shared" ca="1" si="54"/>
        <v>42.007420362456692</v>
      </c>
      <c r="H576">
        <f t="shared" ca="1" si="57"/>
        <v>15.507404147612933</v>
      </c>
      <c r="I576">
        <f>User_Model_Calcs!A576-Sat_Data!$B$5</f>
        <v>39.152999999999992</v>
      </c>
      <c r="J576">
        <f>(Earth_Data!$B$1/SQRT(1-Earth_Data!$B$2^2*SIN(RADIANS(User_Model_Calcs!B576))^2))*COS(RADIANS(User_Model_Calcs!B576))</f>
        <v>5455.9399596829107</v>
      </c>
      <c r="K576">
        <f>((Earth_Data!$B$1*(1-Earth_Data!$B$2^2))/SQRT(1-Earth_Data!$B$2^2*SIN(RADIANS(User_Model_Calcs!B576))^2))*SIN(RADIANS(User_Model_Calcs!B576))</f>
        <v>-3292.4655196132335</v>
      </c>
      <c r="L576">
        <f t="shared" si="55"/>
        <v>-31.10948594274657</v>
      </c>
      <c r="M576">
        <f t="shared" si="56"/>
        <v>6372.4100653918058</v>
      </c>
      <c r="N576">
        <f>SQRT(User_Model_Calcs!M576^2+Sat_Data!$B$3^2-2*User_Model_Calcs!M576*Sat_Data!$B$3*COS(RADIANS(L576))*COS(RADIANS(I576)))</f>
        <v>38231.396262462506</v>
      </c>
      <c r="O576">
        <f>DEGREES(ACOS(((Earth_Data!$B$1+Sat_Data!$B$2)/User_Model_Calcs!N576)*SQRT(1-COS(RADIANS(User_Model_Calcs!I576))^2*COS(RADIANS(User_Model_Calcs!B576))^2)))</f>
        <v>34.322199038727227</v>
      </c>
      <c r="P576">
        <f t="shared" si="53"/>
        <v>57.474548831208203</v>
      </c>
    </row>
    <row r="577" spans="1:16" x14ac:dyDescent="0.25">
      <c r="A577">
        <v>150.76900000000001</v>
      </c>
      <c r="B577">
        <v>-35.173000000000002</v>
      </c>
      <c r="C577">
        <v>375</v>
      </c>
      <c r="D577">
        <f t="shared" ca="1" si="52"/>
        <v>0.75</v>
      </c>
      <c r="E577" s="1">
        <v>0.65</v>
      </c>
      <c r="F577">
        <v>19.899999999999999</v>
      </c>
      <c r="G577">
        <f t="shared" ca="1" si="54"/>
        <v>42.007420362456692</v>
      </c>
      <c r="H577">
        <f t="shared" ca="1" si="57"/>
        <v>21.149127328790971</v>
      </c>
      <c r="I577">
        <f>User_Model_Calcs!A577-Sat_Data!$B$5</f>
        <v>40.769000000000005</v>
      </c>
      <c r="J577">
        <f>(Earth_Data!$B$1/SQRT(1-Earth_Data!$B$2^2*SIN(RADIANS(User_Model_Calcs!B577))^2))*COS(RADIANS(User_Model_Calcs!B577))</f>
        <v>5219.3970422251832</v>
      </c>
      <c r="K577">
        <f>((Earth_Data!$B$1*(1-Earth_Data!$B$2^2))/SQRT(1-Earth_Data!$B$2^2*SIN(RADIANS(User_Model_Calcs!B577))^2))*SIN(RADIANS(User_Model_Calcs!B577))</f>
        <v>-3653.5735574041692</v>
      </c>
      <c r="L577">
        <f t="shared" si="55"/>
        <v>-34.991987987010631</v>
      </c>
      <c r="M577">
        <f t="shared" si="56"/>
        <v>6371.083520387403</v>
      </c>
      <c r="N577">
        <f>SQRT(User_Model_Calcs!M577^2+Sat_Data!$B$3^2-2*User_Model_Calcs!M577*Sat_Data!$B$3*COS(RADIANS(L577))*COS(RADIANS(I577)))</f>
        <v>38536.527420608058</v>
      </c>
      <c r="O577">
        <f>DEGREES(ACOS(((Earth_Data!$B$1+Sat_Data!$B$2)/User_Model_Calcs!N577)*SQRT(1-COS(RADIANS(User_Model_Calcs!I577))^2*COS(RADIANS(User_Model_Calcs!B577))^2)))</f>
        <v>30.76598921612748</v>
      </c>
      <c r="P577">
        <f t="shared" si="53"/>
        <v>56.253609342122935</v>
      </c>
    </row>
    <row r="578" spans="1:16" x14ac:dyDescent="0.25">
      <c r="A578" s="5">
        <v>152.08976713806905</v>
      </c>
      <c r="B578">
        <v>-38.923249003378999</v>
      </c>
      <c r="C578">
        <v>400</v>
      </c>
      <c r="D578">
        <f t="shared" ref="D578:D641" ca="1" si="58">CHOOSE(RANDBETWEEN(1,3),0.75,1.2,3)</f>
        <v>0.75</v>
      </c>
      <c r="E578" s="1">
        <v>0.65</v>
      </c>
      <c r="F578">
        <v>19.899999999999999</v>
      </c>
      <c r="G578">
        <f t="shared" ca="1" si="54"/>
        <v>42.007420362456692</v>
      </c>
      <c r="H578">
        <f t="shared" ca="1" si="57"/>
        <v>23.052572755502791</v>
      </c>
      <c r="I578">
        <f>User_Model_Calcs!A578-Sat_Data!$B$5</f>
        <v>42.08976713806905</v>
      </c>
      <c r="J578">
        <f>(Earth_Data!$B$1/SQRT(1-Earth_Data!$B$2^2*SIN(RADIANS(User_Model_Calcs!B578))^2))*COS(RADIANS(User_Model_Calcs!B578))</f>
        <v>4968.687488953964</v>
      </c>
      <c r="K578">
        <f>((Earth_Data!$B$1*(1-Earth_Data!$B$2^2))/SQRT(1-Earth_Data!$B$2^2*SIN(RADIANS(User_Model_Calcs!B578))^2))*SIN(RADIANS(User_Model_Calcs!B578))</f>
        <v>-3985.6932147059701</v>
      </c>
      <c r="L578">
        <f t="shared" si="55"/>
        <v>-38.735267705568212</v>
      </c>
      <c r="M578">
        <f t="shared" si="56"/>
        <v>6369.7414205476862</v>
      </c>
      <c r="N578">
        <f>SQRT(User_Model_Calcs!M578^2+Sat_Data!$B$3^2-2*User_Model_Calcs!M578*Sat_Data!$B$3*COS(RADIANS(L578))*COS(RADIANS(I578)))</f>
        <v>38825.888532274068</v>
      </c>
      <c r="O578">
        <f>DEGREES(ACOS(((Earth_Data!$B$1+Sat_Data!$B$2)/User_Model_Calcs!N578)*SQRT(1-COS(RADIANS(User_Model_Calcs!I578))^2*COS(RADIANS(User_Model_Calcs!B578))^2)))</f>
        <v>27.537849454628191</v>
      </c>
      <c r="P578">
        <f t="shared" ref="P578:P641" si="59">DEGREES(ASIN(SIN(RADIANS(ABS(I578)))/(SIN(ACOS(COS(RADIANS(I578))*COS(RADIANS(B578)))))))</f>
        <v>55.178312490466155</v>
      </c>
    </row>
    <row r="579" spans="1:16" x14ac:dyDescent="0.25">
      <c r="A579" s="5">
        <v>132.12110222013305</v>
      </c>
      <c r="B579">
        <v>-29.941707094484713</v>
      </c>
      <c r="C579">
        <v>950</v>
      </c>
      <c r="D579">
        <f t="shared" ca="1" si="58"/>
        <v>3</v>
      </c>
      <c r="E579" s="1">
        <v>0.65</v>
      </c>
      <c r="F579">
        <v>19.899999999999999</v>
      </c>
      <c r="G579">
        <f t="shared" ref="G579:G642" ca="1" si="60">20.4+20*LOG(F579)+20*LOG(D579)+10*LOG(E579)</f>
        <v>54.048620189015942</v>
      </c>
      <c r="H579">
        <f t="shared" ca="1" si="57"/>
        <v>23.948137296321192</v>
      </c>
      <c r="I579">
        <f>User_Model_Calcs!A579-Sat_Data!$B$5</f>
        <v>22.121102220133054</v>
      </c>
      <c r="J579">
        <f>(Earth_Data!$B$1/SQRT(1-Earth_Data!$B$2^2*SIN(RADIANS(User_Model_Calcs!B579))^2))*COS(RADIANS(User_Model_Calcs!B579))</f>
        <v>5531.4874262885678</v>
      </c>
      <c r="K579">
        <f>((Earth_Data!$B$1*(1-Earth_Data!$B$2^2))/SQRT(1-Earth_Data!$B$2^2*SIN(RADIANS(User_Model_Calcs!B579))^2))*SIN(RADIANS(User_Model_Calcs!B579))</f>
        <v>-3164.777057495065</v>
      </c>
      <c r="L579">
        <f t="shared" ref="L579:L642" si="61">DEGREES(ATAN((K579/J579)))</f>
        <v>-29.775536380508058</v>
      </c>
      <c r="M579">
        <f t="shared" ref="M579:M642" si="62">SQRT(J579^2+K579^2)</f>
        <v>6372.8460652078875</v>
      </c>
      <c r="N579">
        <f>SQRT(User_Model_Calcs!M579^2+Sat_Data!$B$3^2-2*User_Model_Calcs!M579*Sat_Data!$B$3*COS(RADIANS(L579))*COS(RADIANS(I579)))</f>
        <v>37233.093180779048</v>
      </c>
      <c r="O579">
        <f>DEGREES(ACOS(((Earth_Data!$B$1+Sat_Data!$B$2)/User_Model_Calcs!N579)*SQRT(1-COS(RADIANS(User_Model_Calcs!I579))^2*COS(RADIANS(User_Model_Calcs!B579))^2)))</f>
        <v>47.523094314310576</v>
      </c>
      <c r="P579">
        <f t="shared" si="59"/>
        <v>39.159699989476735</v>
      </c>
    </row>
    <row r="580" spans="1:16" x14ac:dyDescent="0.25">
      <c r="A580" s="5">
        <v>147.28434475355624</v>
      </c>
      <c r="B580">
        <v>-33.868386291002885</v>
      </c>
      <c r="C580">
        <v>400</v>
      </c>
      <c r="D580">
        <f t="shared" ca="1" si="58"/>
        <v>0.75</v>
      </c>
      <c r="E580" s="1">
        <v>0.65</v>
      </c>
      <c r="F580">
        <v>19.899999999999999</v>
      </c>
      <c r="G580">
        <f t="shared" ca="1" si="60"/>
        <v>42.007420362456692</v>
      </c>
      <c r="H580">
        <f t="shared" ca="1" si="57"/>
        <v>16.771407790652397</v>
      </c>
      <c r="I580">
        <f>User_Model_Calcs!A580-Sat_Data!$B$5</f>
        <v>37.28434475355624</v>
      </c>
      <c r="J580">
        <f>(Earth_Data!$B$1/SQRT(1-Earth_Data!$B$2^2*SIN(RADIANS(User_Model_Calcs!B580))^2))*COS(RADIANS(User_Model_Calcs!B580))</f>
        <v>5301.410547524958</v>
      </c>
      <c r="K580">
        <f>((Earth_Data!$B$1*(1-Earth_Data!$B$2^2))/SQRT(1-Earth_Data!$B$2^2*SIN(RADIANS(User_Model_Calcs!B580))^2))*SIN(RADIANS(User_Model_Calcs!B580))</f>
        <v>-3534.335549866074</v>
      </c>
      <c r="L580">
        <f t="shared" si="61"/>
        <v>-33.690530310008711</v>
      </c>
      <c r="M580">
        <f t="shared" si="62"/>
        <v>6371.5368297182431</v>
      </c>
      <c r="N580">
        <f>SQRT(User_Model_Calcs!M580^2+Sat_Data!$B$3^2-2*User_Model_Calcs!M580*Sat_Data!$B$3*COS(RADIANS(L580))*COS(RADIANS(I580)))</f>
        <v>38245.440614381012</v>
      </c>
      <c r="O580">
        <f>DEGREES(ACOS(((Earth_Data!$B$1+Sat_Data!$B$2)/User_Model_Calcs!N580)*SQRT(1-COS(RADIANS(User_Model_Calcs!I580))^2*COS(RADIANS(User_Model_Calcs!B580))^2)))</f>
        <v>34.144340799413655</v>
      </c>
      <c r="P580">
        <f t="shared" si="59"/>
        <v>53.797415671447247</v>
      </c>
    </row>
    <row r="581" spans="1:16" x14ac:dyDescent="0.25">
      <c r="A581" s="5">
        <v>125.05746574893435</v>
      </c>
      <c r="B581">
        <v>-30.608325147614053</v>
      </c>
      <c r="C581">
        <v>950</v>
      </c>
      <c r="D581">
        <f t="shared" ca="1" si="58"/>
        <v>1.2</v>
      </c>
      <c r="E581" s="1">
        <v>0.65</v>
      </c>
      <c r="F581">
        <v>19.899999999999999</v>
      </c>
      <c r="G581">
        <f t="shared" ca="1" si="60"/>
        <v>46.089820015575185</v>
      </c>
      <c r="H581">
        <f t="shared" ca="1" si="57"/>
        <v>23.765265417584096</v>
      </c>
      <c r="I581">
        <f>User_Model_Calcs!A581-Sat_Data!$B$5</f>
        <v>15.057465748934348</v>
      </c>
      <c r="J581">
        <f>(Earth_Data!$B$1/SQRT(1-Earth_Data!$B$2^2*SIN(RADIANS(User_Model_Calcs!B581))^2))*COS(RADIANS(User_Model_Calcs!B581))</f>
        <v>5494.2311817981799</v>
      </c>
      <c r="K581">
        <f>((Earth_Data!$B$1*(1-Earth_Data!$B$2^2))/SQRT(1-Earth_Data!$B$2^2*SIN(RADIANS(User_Model_Calcs!B581))^2))*SIN(RADIANS(User_Model_Calcs!B581))</f>
        <v>-3228.5973333562029</v>
      </c>
      <c r="L581">
        <f t="shared" si="61"/>
        <v>-30.439945260019346</v>
      </c>
      <c r="M581">
        <f t="shared" si="62"/>
        <v>6372.6303062391908</v>
      </c>
      <c r="N581">
        <f>SQRT(User_Model_Calcs!M581^2+Sat_Data!$B$3^2-2*User_Model_Calcs!M581*Sat_Data!$B$3*COS(RADIANS(L581))*COS(RADIANS(I581)))</f>
        <v>37027.203032416961</v>
      </c>
      <c r="O581">
        <f>DEGREES(ACOS(((Earth_Data!$B$1+Sat_Data!$B$2)/User_Model_Calcs!N581)*SQRT(1-COS(RADIANS(User_Model_Calcs!I581))^2*COS(RADIANS(User_Model_Calcs!B581))^2)))</f>
        <v>50.709972077872528</v>
      </c>
      <c r="P581">
        <f t="shared" si="59"/>
        <v>27.850291981563274</v>
      </c>
    </row>
    <row r="582" spans="1:16" x14ac:dyDescent="0.25">
      <c r="A582" s="5">
        <v>146.13823072218821</v>
      </c>
      <c r="B582">
        <v>-30.77837313044207</v>
      </c>
      <c r="C582">
        <v>400</v>
      </c>
      <c r="D582">
        <f t="shared" ca="1" si="58"/>
        <v>0.75</v>
      </c>
      <c r="E582" s="1">
        <v>0.65</v>
      </c>
      <c r="F582">
        <v>19.899999999999999</v>
      </c>
      <c r="G582">
        <f t="shared" ca="1" si="60"/>
        <v>42.007420362456692</v>
      </c>
      <c r="H582">
        <f t="shared" ca="1" si="57"/>
        <v>16.477361990606148</v>
      </c>
      <c r="I582">
        <f>User_Model_Calcs!A582-Sat_Data!$B$5</f>
        <v>36.138230722188212</v>
      </c>
      <c r="J582">
        <f>(Earth_Data!$B$1/SQRT(1-Earth_Data!$B$2^2*SIN(RADIANS(User_Model_Calcs!B582))^2))*COS(RADIANS(User_Model_Calcs!B582))</f>
        <v>5484.6081880391466</v>
      </c>
      <c r="K582">
        <f>((Earth_Data!$B$1*(1-Earth_Data!$B$2^2))/SQRT(1-Earth_Data!$B$2^2*SIN(RADIANS(User_Model_Calcs!B582))^2))*SIN(RADIANS(User_Model_Calcs!B582))</f>
        <v>-3244.8085880564568</v>
      </c>
      <c r="L582">
        <f t="shared" si="61"/>
        <v>-30.609444179737199</v>
      </c>
      <c r="M582">
        <f t="shared" si="62"/>
        <v>6372.5748131686132</v>
      </c>
      <c r="N582">
        <f>SQRT(User_Model_Calcs!M582^2+Sat_Data!$B$3^2-2*User_Model_Calcs!M582*Sat_Data!$B$3*COS(RADIANS(L582))*COS(RADIANS(I582)))</f>
        <v>38011.904509209504</v>
      </c>
      <c r="O582">
        <f>DEGREES(ACOS(((Earth_Data!$B$1+Sat_Data!$B$2)/User_Model_Calcs!N582)*SQRT(1-COS(RADIANS(User_Model_Calcs!I582))^2*COS(RADIANS(User_Model_Calcs!B582))^2)))</f>
        <v>36.985967599485008</v>
      </c>
      <c r="P582">
        <f t="shared" si="59"/>
        <v>54.978815322103522</v>
      </c>
    </row>
    <row r="583" spans="1:16" x14ac:dyDescent="0.25">
      <c r="A583" s="5">
        <v>149.17859627971444</v>
      </c>
      <c r="B583">
        <v>-37.997156447297613</v>
      </c>
      <c r="C583">
        <v>400</v>
      </c>
      <c r="D583">
        <f t="shared" ca="1" si="58"/>
        <v>1.2</v>
      </c>
      <c r="E583" s="1">
        <v>0.65</v>
      </c>
      <c r="F583">
        <v>19.899999999999999</v>
      </c>
      <c r="G583">
        <f t="shared" ca="1" si="60"/>
        <v>46.089820015575185</v>
      </c>
      <c r="H583">
        <f t="shared" ca="1" si="57"/>
        <v>23.580772193715504</v>
      </c>
      <c r="I583">
        <f>User_Model_Calcs!A583-Sat_Data!$B$5</f>
        <v>39.178596279714441</v>
      </c>
      <c r="J583">
        <f>(Earth_Data!$B$1/SQRT(1-Earth_Data!$B$2^2*SIN(RADIANS(User_Model_Calcs!B583))^2))*COS(RADIANS(User_Model_Calcs!B583))</f>
        <v>5032.6261267749669</v>
      </c>
      <c r="K583">
        <f>((Earth_Data!$B$1*(1-Earth_Data!$B$2^2))/SQRT(1-Earth_Data!$B$2^2*SIN(RADIANS(User_Model_Calcs!B583))^2))*SIN(RADIANS(User_Model_Calcs!B583))</f>
        <v>-3905.1966627889105</v>
      </c>
      <c r="L583">
        <f t="shared" si="61"/>
        <v>-37.810601532464297</v>
      </c>
      <c r="M583">
        <f t="shared" si="62"/>
        <v>6370.0774490547328</v>
      </c>
      <c r="N583">
        <f>SQRT(User_Model_Calcs!M583^2+Sat_Data!$B$3^2-2*User_Model_Calcs!M583*Sat_Data!$B$3*COS(RADIANS(L583))*COS(RADIANS(I583)))</f>
        <v>38592.896014162696</v>
      </c>
      <c r="O583">
        <f>DEGREES(ACOS(((Earth_Data!$B$1+Sat_Data!$B$2)/User_Model_Calcs!N583)*SQRT(1-COS(RADIANS(User_Model_Calcs!I583))^2*COS(RADIANS(User_Model_Calcs!B583))^2)))</f>
        <v>30.1183045259891</v>
      </c>
      <c r="P583">
        <f t="shared" si="59"/>
        <v>52.932470451175462</v>
      </c>
    </row>
    <row r="584" spans="1:16" x14ac:dyDescent="0.25">
      <c r="A584" s="5">
        <v>125.83989544274016</v>
      </c>
      <c r="B584">
        <v>-29.424519642025537</v>
      </c>
      <c r="C584">
        <v>950</v>
      </c>
      <c r="D584">
        <f t="shared" ca="1" si="58"/>
        <v>0.75</v>
      </c>
      <c r="E584" s="1">
        <v>0.65</v>
      </c>
      <c r="F584">
        <v>19.899999999999999</v>
      </c>
      <c r="G584">
        <f t="shared" ca="1" si="60"/>
        <v>42.007420362456692</v>
      </c>
      <c r="H584">
        <f t="shared" ca="1" si="57"/>
        <v>16.00791126119417</v>
      </c>
      <c r="I584">
        <f>User_Model_Calcs!A584-Sat_Data!$B$5</f>
        <v>15.839895442740158</v>
      </c>
      <c r="J584">
        <f>(Earth_Data!$B$1/SQRT(1-Earth_Data!$B$2^2*SIN(RADIANS(User_Model_Calcs!B584))^2))*COS(RADIANS(User_Model_Calcs!B584))</f>
        <v>5559.8766876682521</v>
      </c>
      <c r="K584">
        <f>((Earth_Data!$B$1*(1-Earth_Data!$B$2^2))/SQRT(1-Earth_Data!$B$2^2*SIN(RADIANS(User_Model_Calcs!B584))^2))*SIN(RADIANS(User_Model_Calcs!B584))</f>
        <v>-3114.97128840716</v>
      </c>
      <c r="L584">
        <f t="shared" si="61"/>
        <v>-29.260124617951114</v>
      </c>
      <c r="M584">
        <f t="shared" si="62"/>
        <v>6373.01144747739</v>
      </c>
      <c r="N584">
        <f>SQRT(User_Model_Calcs!M584^2+Sat_Data!$B$3^2-2*User_Model_Calcs!M584*Sat_Data!$B$3*COS(RADIANS(L584))*COS(RADIANS(I584)))</f>
        <v>36978.080197865536</v>
      </c>
      <c r="O584">
        <f>DEGREES(ACOS(((Earth_Data!$B$1+Sat_Data!$B$2)/User_Model_Calcs!N584)*SQRT(1-COS(RADIANS(User_Model_Calcs!I584))^2*COS(RADIANS(User_Model_Calcs!B584))^2)))</f>
        <v>51.514156932457631</v>
      </c>
      <c r="P584">
        <f t="shared" si="59"/>
        <v>30.007438145758314</v>
      </c>
    </row>
    <row r="585" spans="1:16" x14ac:dyDescent="0.25">
      <c r="A585" s="5">
        <v>123.66338883192532</v>
      </c>
      <c r="B585">
        <v>-34.406824880466694</v>
      </c>
      <c r="C585">
        <v>950</v>
      </c>
      <c r="D585">
        <f t="shared" ca="1" si="58"/>
        <v>1.2</v>
      </c>
      <c r="E585" s="1">
        <v>0.65</v>
      </c>
      <c r="F585">
        <v>19.899999999999999</v>
      </c>
      <c r="G585">
        <f t="shared" ca="1" si="60"/>
        <v>46.089820015575185</v>
      </c>
      <c r="H585">
        <f t="shared" ca="1" si="57"/>
        <v>22.441996719265262</v>
      </c>
      <c r="I585">
        <f>User_Model_Calcs!A585-Sat_Data!$B$5</f>
        <v>13.663388831925317</v>
      </c>
      <c r="J585">
        <f>(Earth_Data!$B$1/SQRT(1-Earth_Data!$B$2^2*SIN(RADIANS(User_Model_Calcs!B585))^2))*COS(RADIANS(User_Model_Calcs!B585))</f>
        <v>5267.8933446961028</v>
      </c>
      <c r="K585">
        <f>((Earth_Data!$B$1*(1-Earth_Data!$B$2^2))/SQRT(1-Earth_Data!$B$2^2*SIN(RADIANS(User_Model_Calcs!B585))^2))*SIN(RADIANS(User_Model_Calcs!B585))</f>
        <v>-3583.7703228441592</v>
      </c>
      <c r="L585">
        <f t="shared" si="61"/>
        <v>-34.227621425442855</v>
      </c>
      <c r="M585">
        <f t="shared" si="62"/>
        <v>6371.3507216281869</v>
      </c>
      <c r="N585">
        <f>SQRT(User_Model_Calcs!M585^2+Sat_Data!$B$3^2-2*User_Model_Calcs!M585*Sat_Data!$B$3*COS(RADIANS(L585))*COS(RADIANS(I585)))</f>
        <v>37239.066703691351</v>
      </c>
      <c r="O585">
        <f>DEGREES(ACOS(((Earth_Data!$B$1+Sat_Data!$B$2)/User_Model_Calcs!N585)*SQRT(1-COS(RADIANS(User_Model_Calcs!I585))^2*COS(RADIANS(User_Model_Calcs!B585))^2)))</f>
        <v>47.407241921189737</v>
      </c>
      <c r="P585">
        <f t="shared" si="59"/>
        <v>23.277870118689123</v>
      </c>
    </row>
    <row r="586" spans="1:16" x14ac:dyDescent="0.25">
      <c r="A586" s="5">
        <v>127.02579421935656</v>
      </c>
      <c r="B586">
        <v>-30.751818494076986</v>
      </c>
      <c r="C586">
        <v>950</v>
      </c>
      <c r="D586">
        <f t="shared" ca="1" si="58"/>
        <v>3</v>
      </c>
      <c r="E586" s="1">
        <v>0.65</v>
      </c>
      <c r="F586">
        <v>19.899999999999999</v>
      </c>
      <c r="G586">
        <f t="shared" ca="1" si="60"/>
        <v>54.048620189015942</v>
      </c>
      <c r="H586">
        <f t="shared" ca="1" si="57"/>
        <v>22.026987473478762</v>
      </c>
      <c r="I586">
        <f>User_Model_Calcs!A586-Sat_Data!$B$5</f>
        <v>17.025794219356555</v>
      </c>
      <c r="J586">
        <f>(Earth_Data!$B$1/SQRT(1-Earth_Data!$B$2^2*SIN(RADIANS(User_Model_Calcs!B586))^2))*COS(RADIANS(User_Model_Calcs!B586))</f>
        <v>5486.114097581637</v>
      </c>
      <c r="K586">
        <f>((Earth_Data!$B$1*(1-Earth_Data!$B$2^2))/SQRT(1-Earth_Data!$B$2^2*SIN(RADIANS(User_Model_Calcs!B586))^2))*SIN(RADIANS(User_Model_Calcs!B586))</f>
        <v>-3242.2788987408007</v>
      </c>
      <c r="L586">
        <f t="shared" si="61"/>
        <v>-30.582974895108045</v>
      </c>
      <c r="M586">
        <f t="shared" si="62"/>
        <v>6372.5834909323739</v>
      </c>
      <c r="N586">
        <f>SQRT(User_Model_Calcs!M586^2+Sat_Data!$B$3^2-2*User_Model_Calcs!M586*Sat_Data!$B$3*COS(RADIANS(L586))*COS(RADIANS(I586)))</f>
        <v>37095.361238982587</v>
      </c>
      <c r="O586">
        <f>DEGREES(ACOS(((Earth_Data!$B$1+Sat_Data!$B$2)/User_Model_Calcs!N586)*SQRT(1-COS(RADIANS(User_Model_Calcs!I586))^2*COS(RADIANS(User_Model_Calcs!B586))^2)))</f>
        <v>49.62759326894259</v>
      </c>
      <c r="P586">
        <f t="shared" si="59"/>
        <v>30.916835876046353</v>
      </c>
    </row>
    <row r="587" spans="1:16" x14ac:dyDescent="0.25">
      <c r="A587" s="5">
        <v>133.90616159238465</v>
      </c>
      <c r="B587">
        <v>-36.783546317402347</v>
      </c>
      <c r="C587">
        <v>950</v>
      </c>
      <c r="D587">
        <f t="shared" ca="1" si="58"/>
        <v>0.75</v>
      </c>
      <c r="E587" s="1">
        <v>0.65</v>
      </c>
      <c r="F587">
        <v>19.899999999999999</v>
      </c>
      <c r="G587">
        <f t="shared" ca="1" si="60"/>
        <v>42.007420362456692</v>
      </c>
      <c r="H587">
        <f t="shared" ca="1" si="57"/>
        <v>15.14536121316271</v>
      </c>
      <c r="I587">
        <f>User_Model_Calcs!A587-Sat_Data!$B$5</f>
        <v>23.906161592384649</v>
      </c>
      <c r="J587">
        <f>(Earth_Data!$B$1/SQRT(1-Earth_Data!$B$2^2*SIN(RADIANS(User_Model_Calcs!B587))^2))*COS(RADIANS(User_Model_Calcs!B587))</f>
        <v>5114.4156206674861</v>
      </c>
      <c r="K587">
        <f>((Earth_Data!$B$1*(1-Earth_Data!$B$2^2))/SQRT(1-Earth_Data!$B$2^2*SIN(RADIANS(User_Model_Calcs!B587))^2))*SIN(RADIANS(User_Model_Calcs!B587))</f>
        <v>-3798.1831821532537</v>
      </c>
      <c r="L587">
        <f t="shared" si="61"/>
        <v>-36.599154740917037</v>
      </c>
      <c r="M587">
        <f t="shared" si="62"/>
        <v>6370.5135292313289</v>
      </c>
      <c r="N587">
        <f>SQRT(User_Model_Calcs!M587^2+Sat_Data!$B$3^2-2*User_Model_Calcs!M587*Sat_Data!$B$3*COS(RADIANS(L587))*COS(RADIANS(I587)))</f>
        <v>37737.361671338389</v>
      </c>
      <c r="O587">
        <f>DEGREES(ACOS(((Earth_Data!$B$1+Sat_Data!$B$2)/User_Model_Calcs!N587)*SQRT(1-COS(RADIANS(User_Model_Calcs!I587))^2*COS(RADIANS(User_Model_Calcs!B587))^2)))</f>
        <v>40.448283134707481</v>
      </c>
      <c r="P587">
        <f t="shared" si="59"/>
        <v>36.511356088941334</v>
      </c>
    </row>
    <row r="588" spans="1:16" x14ac:dyDescent="0.25">
      <c r="A588">
        <v>152.315</v>
      </c>
      <c r="B588">
        <v>-29.584000000000003</v>
      </c>
      <c r="C588">
        <v>375</v>
      </c>
      <c r="D588">
        <f t="shared" ca="1" si="58"/>
        <v>0.75</v>
      </c>
      <c r="E588" s="1">
        <v>0.65</v>
      </c>
      <c r="F588">
        <v>19.899999999999999</v>
      </c>
      <c r="G588">
        <f t="shared" ca="1" si="60"/>
        <v>42.007420362456692</v>
      </c>
      <c r="H588">
        <f t="shared" ca="1" si="57"/>
        <v>20.984855822383174</v>
      </c>
      <c r="I588">
        <f>User_Model_Calcs!A588-Sat_Data!$B$5</f>
        <v>42.314999999999998</v>
      </c>
      <c r="J588">
        <f>(Earth_Data!$B$1/SQRT(1-Earth_Data!$B$2^2*SIN(RADIANS(User_Model_Calcs!B588))^2))*COS(RADIANS(User_Model_Calcs!B588))</f>
        <v>5551.1707445709353</v>
      </c>
      <c r="K588">
        <f>((Earth_Data!$B$1*(1-Earth_Data!$B$2^2))/SQRT(1-Earth_Data!$B$2^2*SIN(RADIANS(User_Model_Calcs!B588))^2))*SIN(RADIANS(User_Model_Calcs!B588))</f>
        <v>-3130.3563215298796</v>
      </c>
      <c r="L588">
        <f t="shared" si="61"/>
        <v>-29.419051711583929</v>
      </c>
      <c r="M588">
        <f t="shared" si="62"/>
        <v>6372.9606412657458</v>
      </c>
      <c r="N588">
        <f>SQRT(User_Model_Calcs!M588^2+Sat_Data!$B$3^2-2*User_Model_Calcs!M588*Sat_Data!$B$3*COS(RADIANS(L588))*COS(RADIANS(I588)))</f>
        <v>38370.238591120622</v>
      </c>
      <c r="O588">
        <f>DEGREES(ACOS(((Earth_Data!$B$1+Sat_Data!$B$2)/User_Model_Calcs!N588)*SQRT(1-COS(RADIANS(User_Model_Calcs!I588))^2*COS(RADIANS(User_Model_Calcs!B588))^2)))</f>
        <v>32.696685480727901</v>
      </c>
      <c r="P588">
        <f t="shared" si="59"/>
        <v>61.529780809835486</v>
      </c>
    </row>
    <row r="589" spans="1:16" x14ac:dyDescent="0.25">
      <c r="A589" s="5">
        <v>132.75529215729347</v>
      </c>
      <c r="B589">
        <v>-37.680201012483607</v>
      </c>
      <c r="C589">
        <v>950</v>
      </c>
      <c r="D589">
        <f t="shared" ca="1" si="58"/>
        <v>3</v>
      </c>
      <c r="E589" s="1">
        <v>0.65</v>
      </c>
      <c r="F589">
        <v>19.899999999999999</v>
      </c>
      <c r="G589">
        <f t="shared" ca="1" si="60"/>
        <v>54.048620189015942</v>
      </c>
      <c r="H589">
        <f t="shared" ca="1" si="57"/>
        <v>18.905194936123365</v>
      </c>
      <c r="I589">
        <f>User_Model_Calcs!A589-Sat_Data!$B$5</f>
        <v>22.755292157293468</v>
      </c>
      <c r="J589">
        <f>(Earth_Data!$B$1/SQRT(1-Earth_Data!$B$2^2*SIN(RADIANS(User_Model_Calcs!B589))^2))*COS(RADIANS(User_Model_Calcs!B589))</f>
        <v>5054.2069209877172</v>
      </c>
      <c r="K589">
        <f>((Earth_Data!$B$1*(1-Earth_Data!$B$2^2))/SQRT(1-Earth_Data!$B$2^2*SIN(RADIANS(User_Model_Calcs!B589))^2))*SIN(RADIANS(User_Model_Calcs!B589))</f>
        <v>-3877.4136200258331</v>
      </c>
      <c r="L589">
        <f t="shared" si="61"/>
        <v>-37.494179026736361</v>
      </c>
      <c r="M589">
        <f t="shared" si="62"/>
        <v>6370.1918323486916</v>
      </c>
      <c r="N589">
        <f>SQRT(User_Model_Calcs!M589^2+Sat_Data!$B$3^2-2*User_Model_Calcs!M589*Sat_Data!$B$3*COS(RADIANS(L589))*COS(RADIANS(I589)))</f>
        <v>37753.882175019025</v>
      </c>
      <c r="O589">
        <f>DEGREES(ACOS(((Earth_Data!$B$1+Sat_Data!$B$2)/User_Model_Calcs!N589)*SQRT(1-COS(RADIANS(User_Model_Calcs!I589))^2*COS(RADIANS(User_Model_Calcs!B589))^2)))</f>
        <v>40.227772283402054</v>
      </c>
      <c r="P589">
        <f t="shared" si="59"/>
        <v>34.457990383673163</v>
      </c>
    </row>
    <row r="590" spans="1:16" x14ac:dyDescent="0.25">
      <c r="A590" s="5">
        <v>135.38502455517136</v>
      </c>
      <c r="B590">
        <v>-33.674341913919328</v>
      </c>
      <c r="C590">
        <v>950</v>
      </c>
      <c r="D590">
        <f t="shared" ca="1" si="58"/>
        <v>1.2</v>
      </c>
      <c r="E590" s="1">
        <v>0.65</v>
      </c>
      <c r="F590">
        <v>19.899999999999999</v>
      </c>
      <c r="G590">
        <f t="shared" ca="1" si="60"/>
        <v>46.089820015575185</v>
      </c>
      <c r="H590">
        <f t="shared" ca="1" si="57"/>
        <v>14.896189256083012</v>
      </c>
      <c r="I590">
        <f>User_Model_Calcs!A590-Sat_Data!$B$5</f>
        <v>25.385024555171356</v>
      </c>
      <c r="J590">
        <f>(Earth_Data!$B$1/SQRT(1-Earth_Data!$B$2^2*SIN(RADIANS(User_Model_Calcs!B590))^2))*COS(RADIANS(User_Model_Calcs!B590))</f>
        <v>5313.3747932053057</v>
      </c>
      <c r="K590">
        <f>((Earth_Data!$B$1*(1-Earth_Data!$B$2^2))/SQRT(1-Earth_Data!$B$2^2*SIN(RADIANS(User_Model_Calcs!B590))^2))*SIN(RADIANS(User_Model_Calcs!B590))</f>
        <v>-3516.4442364980755</v>
      </c>
      <c r="L590">
        <f t="shared" si="61"/>
        <v>-33.496986907946564</v>
      </c>
      <c r="M590">
        <f t="shared" si="62"/>
        <v>6371.6035471041396</v>
      </c>
      <c r="N590">
        <f>SQRT(User_Model_Calcs!M590^2+Sat_Data!$B$3^2-2*User_Model_Calcs!M590*Sat_Data!$B$3*COS(RADIANS(L590))*COS(RADIANS(I590)))</f>
        <v>37597.957329843557</v>
      </c>
      <c r="O590">
        <f>DEGREES(ACOS(((Earth_Data!$B$1+Sat_Data!$B$2)/User_Model_Calcs!N590)*SQRT(1-COS(RADIANS(User_Model_Calcs!I590))^2*COS(RADIANS(User_Model_Calcs!B590))^2)))</f>
        <v>42.319051548305886</v>
      </c>
      <c r="P590">
        <f t="shared" si="59"/>
        <v>40.556772912448821</v>
      </c>
    </row>
    <row r="591" spans="1:16" x14ac:dyDescent="0.25">
      <c r="A591" s="5">
        <v>120.73600194968914</v>
      </c>
      <c r="B591">
        <v>-31.590465794422975</v>
      </c>
      <c r="C591">
        <v>950</v>
      </c>
      <c r="D591">
        <f t="shared" ca="1" si="58"/>
        <v>1.2</v>
      </c>
      <c r="E591" s="1">
        <v>0.65</v>
      </c>
      <c r="F591">
        <v>19.899999999999999</v>
      </c>
      <c r="G591">
        <f t="shared" ca="1" si="60"/>
        <v>46.089820015575185</v>
      </c>
      <c r="H591">
        <f t="shared" ca="1" si="57"/>
        <v>14.826622023882969</v>
      </c>
      <c r="I591">
        <f>User_Model_Calcs!A591-Sat_Data!$B$5</f>
        <v>10.73600194968914</v>
      </c>
      <c r="J591">
        <f>(Earth_Data!$B$1/SQRT(1-Earth_Data!$B$2^2*SIN(RADIANS(User_Model_Calcs!B591))^2))*COS(RADIANS(User_Model_Calcs!B591))</f>
        <v>5437.9869298807553</v>
      </c>
      <c r="K591">
        <f>((Earth_Data!$B$1*(1-Earth_Data!$B$2^2))/SQRT(1-Earth_Data!$B$2^2*SIN(RADIANS(User_Model_Calcs!B591))^2))*SIN(RADIANS(User_Model_Calcs!B591))</f>
        <v>-3321.8366735815935</v>
      </c>
      <c r="L591">
        <f t="shared" si="61"/>
        <v>-31.418996725051827</v>
      </c>
      <c r="M591">
        <f t="shared" si="62"/>
        <v>6372.3073321604279</v>
      </c>
      <c r="N591">
        <f>SQRT(User_Model_Calcs!M591^2+Sat_Data!$B$3^2-2*User_Model_Calcs!M591*Sat_Data!$B$3*COS(RADIANS(L591))*COS(RADIANS(I591)))</f>
        <v>36984.751752728698</v>
      </c>
      <c r="O591">
        <f>DEGREES(ACOS(((Earth_Data!$B$1+Sat_Data!$B$2)/User_Model_Calcs!N591)*SQRT(1-COS(RADIANS(User_Model_Calcs!I591))^2*COS(RADIANS(User_Model_Calcs!B591))^2)))</f>
        <v>51.391072778053235</v>
      </c>
      <c r="P591">
        <f t="shared" si="59"/>
        <v>19.89747442238458</v>
      </c>
    </row>
    <row r="592" spans="1:16" x14ac:dyDescent="0.25">
      <c r="A592" s="5">
        <v>128.33049309466264</v>
      </c>
      <c r="B592">
        <v>-29.754440667452137</v>
      </c>
      <c r="C592">
        <v>950</v>
      </c>
      <c r="D592">
        <f t="shared" ca="1" si="58"/>
        <v>3</v>
      </c>
      <c r="E592" s="1">
        <v>0.65</v>
      </c>
      <c r="F592">
        <v>19.899999999999999</v>
      </c>
      <c r="G592">
        <f t="shared" ca="1" si="60"/>
        <v>54.048620189015942</v>
      </c>
      <c r="H592">
        <f t="shared" ca="1" si="57"/>
        <v>22.368289659101926</v>
      </c>
      <c r="I592">
        <f>User_Model_Calcs!A592-Sat_Data!$B$5</f>
        <v>18.330493094662643</v>
      </c>
      <c r="J592">
        <f>(Earth_Data!$B$1/SQRT(1-Earth_Data!$B$2^2*SIN(RADIANS(User_Model_Calcs!B592))^2))*COS(RADIANS(User_Model_Calcs!B592))</f>
        <v>5541.8189515291351</v>
      </c>
      <c r="K592">
        <f>((Earth_Data!$B$1*(1-Earth_Data!$B$2^2))/SQRT(1-Earth_Data!$B$2^2*SIN(RADIANS(User_Model_Calcs!B592))^2))*SIN(RADIANS(User_Model_Calcs!B592))</f>
        <v>-3146.7722445819059</v>
      </c>
      <c r="L592">
        <f t="shared" si="61"/>
        <v>-29.588906713601808</v>
      </c>
      <c r="M592">
        <f t="shared" si="62"/>
        <v>6372.9061542438021</v>
      </c>
      <c r="N592">
        <f>SQRT(User_Model_Calcs!M592^2+Sat_Data!$B$3^2-2*User_Model_Calcs!M592*Sat_Data!$B$3*COS(RADIANS(L592))*COS(RADIANS(I592)))</f>
        <v>37078.428070469097</v>
      </c>
      <c r="O592">
        <f>DEGREES(ACOS(((Earth_Data!$B$1+Sat_Data!$B$2)/User_Model_Calcs!N592)*SQRT(1-COS(RADIANS(User_Model_Calcs!I592))^2*COS(RADIANS(User_Model_Calcs!B592))^2)))</f>
        <v>49.899931981796193</v>
      </c>
      <c r="P592">
        <f t="shared" si="59"/>
        <v>33.726262074744824</v>
      </c>
    </row>
    <row r="593" spans="1:16" x14ac:dyDescent="0.25">
      <c r="A593" s="5">
        <v>127.21857089754911</v>
      </c>
      <c r="B593">
        <v>-38.249355333738087</v>
      </c>
      <c r="C593">
        <v>950</v>
      </c>
      <c r="D593">
        <f t="shared" ca="1" si="58"/>
        <v>3</v>
      </c>
      <c r="E593" s="1">
        <v>0.65</v>
      </c>
      <c r="F593">
        <v>19.899999999999999</v>
      </c>
      <c r="G593">
        <f t="shared" ca="1" si="60"/>
        <v>54.048620189015942</v>
      </c>
      <c r="H593">
        <f t="shared" ca="1" si="57"/>
        <v>17.366343403821123</v>
      </c>
      <c r="I593">
        <f>User_Model_Calcs!A593-Sat_Data!$B$5</f>
        <v>17.218570897549114</v>
      </c>
      <c r="J593">
        <f>(Earth_Data!$B$1/SQRT(1-Earth_Data!$B$2^2*SIN(RADIANS(User_Model_Calcs!B593))^2))*COS(RADIANS(User_Model_Calcs!B593))</f>
        <v>5015.3440287951298</v>
      </c>
      <c r="K593">
        <f>((Earth_Data!$B$1*(1-Earth_Data!$B$2^2))/SQRT(1-Earth_Data!$B$2^2*SIN(RADIANS(User_Model_Calcs!B593))^2))*SIN(RADIANS(User_Model_Calcs!B593))</f>
        <v>-3927.2189240828898</v>
      </c>
      <c r="L593">
        <f t="shared" si="61"/>
        <v>-38.062392642136771</v>
      </c>
      <c r="M593">
        <f t="shared" si="62"/>
        <v>6369.9862013073262</v>
      </c>
      <c r="N593">
        <f>SQRT(User_Model_Calcs!M593^2+Sat_Data!$B$3^2-2*User_Model_Calcs!M593*Sat_Data!$B$3*COS(RADIANS(L593))*COS(RADIANS(I593)))</f>
        <v>37608.656042694216</v>
      </c>
      <c r="O593">
        <f>DEGREES(ACOS(((Earth_Data!$B$1+Sat_Data!$B$2)/User_Model_Calcs!N593)*SQRT(1-COS(RADIANS(User_Model_Calcs!I593))^2*COS(RADIANS(User_Model_Calcs!B593))^2)))</f>
        <v>42.149649579362745</v>
      </c>
      <c r="P593">
        <f t="shared" si="59"/>
        <v>26.592022527384753</v>
      </c>
    </row>
    <row r="594" spans="1:16" x14ac:dyDescent="0.25">
      <c r="A594" s="5">
        <v>136.65328525467856</v>
      </c>
      <c r="B594">
        <v>-35.50987237496323</v>
      </c>
      <c r="C594">
        <v>950</v>
      </c>
      <c r="D594">
        <f t="shared" ca="1" si="58"/>
        <v>0.75</v>
      </c>
      <c r="E594" s="1">
        <v>0.65</v>
      </c>
      <c r="F594">
        <v>19.899999999999999</v>
      </c>
      <c r="G594">
        <f t="shared" ca="1" si="60"/>
        <v>42.007420362456692</v>
      </c>
      <c r="H594">
        <f t="shared" ca="1" si="57"/>
        <v>18.565992528287957</v>
      </c>
      <c r="I594">
        <f>User_Model_Calcs!A594-Sat_Data!$B$5</f>
        <v>26.653285254678565</v>
      </c>
      <c r="J594">
        <f>(Earth_Data!$B$1/SQRT(1-Earth_Data!$B$2^2*SIN(RADIANS(User_Model_Calcs!B594))^2))*COS(RADIANS(User_Model_Calcs!B594))</f>
        <v>5197.7776237739899</v>
      </c>
      <c r="K594">
        <f>((Earth_Data!$B$1*(1-Earth_Data!$B$2^2))/SQRT(1-Earth_Data!$B$2^2*SIN(RADIANS(User_Model_Calcs!B594))^2))*SIN(RADIANS(User_Model_Calcs!B594))</f>
        <v>-3684.0609800323368</v>
      </c>
      <c r="L594">
        <f t="shared" si="61"/>
        <v>-35.328105935194351</v>
      </c>
      <c r="M594">
        <f t="shared" si="62"/>
        <v>6370.9651961694472</v>
      </c>
      <c r="N594">
        <f>SQRT(User_Model_Calcs!M594^2+Sat_Data!$B$3^2-2*User_Model_Calcs!M594*Sat_Data!$B$3*COS(RADIANS(L594))*COS(RADIANS(I594)))</f>
        <v>37771.169210578089</v>
      </c>
      <c r="O594">
        <f>DEGREES(ACOS(((Earth_Data!$B$1+Sat_Data!$B$2)/User_Model_Calcs!N594)*SQRT(1-COS(RADIANS(User_Model_Calcs!I594))^2*COS(RADIANS(User_Model_Calcs!B594))^2)))</f>
        <v>40.014093042079836</v>
      </c>
      <c r="P594">
        <f t="shared" si="59"/>
        <v>40.831415524710764</v>
      </c>
    </row>
    <row r="595" spans="1:16" x14ac:dyDescent="0.25">
      <c r="A595" s="5">
        <v>129.3082875484744</v>
      </c>
      <c r="B595">
        <v>-30.221402373352227</v>
      </c>
      <c r="C595">
        <v>950</v>
      </c>
      <c r="D595">
        <f t="shared" ca="1" si="58"/>
        <v>0.75</v>
      </c>
      <c r="E595" s="1">
        <v>0.65</v>
      </c>
      <c r="F595">
        <v>19.899999999999999</v>
      </c>
      <c r="G595">
        <f t="shared" ca="1" si="60"/>
        <v>42.007420362456692</v>
      </c>
      <c r="H595">
        <f t="shared" ca="1" si="57"/>
        <v>17.808271547861651</v>
      </c>
      <c r="I595">
        <f>User_Model_Calcs!A595-Sat_Data!$B$5</f>
        <v>19.308287548474397</v>
      </c>
      <c r="J595">
        <f>(Earth_Data!$B$1/SQRT(1-Earth_Data!$B$2^2*SIN(RADIANS(User_Model_Calcs!B595))^2))*COS(RADIANS(User_Model_Calcs!B595))</f>
        <v>5515.9465858169424</v>
      </c>
      <c r="K595">
        <f>((Earth_Data!$B$1*(1-Earth_Data!$B$2^2))/SQRT(1-Earth_Data!$B$2^2*SIN(RADIANS(User_Model_Calcs!B595))^2))*SIN(RADIANS(User_Model_Calcs!B595))</f>
        <v>-3191.606316018951</v>
      </c>
      <c r="L595">
        <f t="shared" si="61"/>
        <v>-30.054293777960297</v>
      </c>
      <c r="M595">
        <f t="shared" si="62"/>
        <v>6372.7558884706732</v>
      </c>
      <c r="N595">
        <f>SQRT(User_Model_Calcs!M595^2+Sat_Data!$B$3^2-2*User_Model_Calcs!M595*Sat_Data!$B$3*COS(RADIANS(L595))*COS(RADIANS(I595)))</f>
        <v>37140.808783824556</v>
      </c>
      <c r="O595">
        <f>DEGREES(ACOS(((Earth_Data!$B$1+Sat_Data!$B$2)/User_Model_Calcs!N595)*SQRT(1-COS(RADIANS(User_Model_Calcs!I595))^2*COS(RADIANS(User_Model_Calcs!B595))^2)))</f>
        <v>48.924035497516478</v>
      </c>
      <c r="P595">
        <f t="shared" si="59"/>
        <v>34.840282778578604</v>
      </c>
    </row>
    <row r="596" spans="1:16" x14ac:dyDescent="0.25">
      <c r="A596">
        <v>140.34</v>
      </c>
      <c r="B596">
        <v>-31.380000000000003</v>
      </c>
      <c r="C596">
        <v>950</v>
      </c>
      <c r="D596">
        <f t="shared" ca="1" si="58"/>
        <v>3</v>
      </c>
      <c r="E596" s="1">
        <v>0.65</v>
      </c>
      <c r="F596">
        <v>19.899999999999999</v>
      </c>
      <c r="G596">
        <f t="shared" ca="1" si="60"/>
        <v>54.048620189015942</v>
      </c>
      <c r="H596">
        <f t="shared" ca="1" si="57"/>
        <v>19.70188296964659</v>
      </c>
      <c r="I596">
        <f>User_Model_Calcs!A596-Sat_Data!$B$5</f>
        <v>30.340000000000003</v>
      </c>
      <c r="J596">
        <f>(Earth_Data!$B$1/SQRT(1-Earth_Data!$B$2^2*SIN(RADIANS(User_Model_Calcs!B596))^2))*COS(RADIANS(User_Model_Calcs!B596))</f>
        <v>5450.1748223158829</v>
      </c>
      <c r="K596">
        <f>((Earth_Data!$B$1*(1-Earth_Data!$B$2^2))/SQRT(1-Earth_Data!$B$2^2*SIN(RADIANS(User_Model_Calcs!B596))^2))*SIN(RADIANS(User_Model_Calcs!B596))</f>
        <v>-3301.9363301797625</v>
      </c>
      <c r="L596">
        <f t="shared" si="61"/>
        <v>-31.209176154821396</v>
      </c>
      <c r="M596">
        <f t="shared" si="62"/>
        <v>6372.3770386227907</v>
      </c>
      <c r="N596">
        <f>SQRT(User_Model_Calcs!M596^2+Sat_Data!$B$3^2-2*User_Model_Calcs!M596*Sat_Data!$B$3*COS(RADIANS(L596))*COS(RADIANS(I596)))</f>
        <v>37706.285118581029</v>
      </c>
      <c r="O596">
        <f>DEGREES(ACOS(((Earth_Data!$B$1+Sat_Data!$B$2)/User_Model_Calcs!N596)*SQRT(1-COS(RADIANS(User_Model_Calcs!I596))^2*COS(RADIANS(User_Model_Calcs!B596))^2)))</f>
        <v>40.884140841806527</v>
      </c>
      <c r="P596">
        <f t="shared" si="59"/>
        <v>48.341636463634948</v>
      </c>
    </row>
    <row r="597" spans="1:16" x14ac:dyDescent="0.25">
      <c r="A597" s="5">
        <v>123.21167193416099</v>
      </c>
      <c r="B597">
        <v>-34.22233890376792</v>
      </c>
      <c r="C597">
        <v>950</v>
      </c>
      <c r="D597">
        <f t="shared" ca="1" si="58"/>
        <v>1.2</v>
      </c>
      <c r="E597" s="1">
        <v>0.65</v>
      </c>
      <c r="F597">
        <v>19.899999999999999</v>
      </c>
      <c r="G597">
        <f t="shared" ca="1" si="60"/>
        <v>46.089820015575185</v>
      </c>
      <c r="H597">
        <f t="shared" ca="1" si="57"/>
        <v>14.732585555846128</v>
      </c>
      <c r="I597">
        <f>User_Model_Calcs!A597-Sat_Data!$B$5</f>
        <v>13.211671934160989</v>
      </c>
      <c r="J597">
        <f>(Earth_Data!$B$1/SQRT(1-Earth_Data!$B$2^2*SIN(RADIANS(User_Model_Calcs!B597))^2))*COS(RADIANS(User_Model_Calcs!B597))</f>
        <v>5279.4300243324196</v>
      </c>
      <c r="K597">
        <f>((Earth_Data!$B$1*(1-Earth_Data!$B$2^2))/SQRT(1-Earth_Data!$B$2^2*SIN(RADIANS(User_Model_Calcs!B597))^2))*SIN(RADIANS(User_Model_Calcs!B597))</f>
        <v>-3566.8674255907158</v>
      </c>
      <c r="L597">
        <f t="shared" si="61"/>
        <v>-34.043590056797541</v>
      </c>
      <c r="M597">
        <f t="shared" si="62"/>
        <v>6371.4146477499607</v>
      </c>
      <c r="N597">
        <f>SQRT(User_Model_Calcs!M597^2+Sat_Data!$B$3^2-2*User_Model_Calcs!M597*Sat_Data!$B$3*COS(RADIANS(L597))*COS(RADIANS(I597)))</f>
        <v>37215.42561357512</v>
      </c>
      <c r="O597">
        <f>DEGREES(ACOS(((Earth_Data!$B$1+Sat_Data!$B$2)/User_Model_Calcs!N597)*SQRT(1-COS(RADIANS(User_Model_Calcs!I597))^2*COS(RADIANS(User_Model_Calcs!B597))^2)))</f>
        <v>47.762766599034819</v>
      </c>
      <c r="P597">
        <f t="shared" si="59"/>
        <v>22.656926387712765</v>
      </c>
    </row>
    <row r="598" spans="1:16" x14ac:dyDescent="0.25">
      <c r="A598" s="5">
        <v>126.47321519575752</v>
      </c>
      <c r="B598">
        <v>-36.122461111814268</v>
      </c>
      <c r="C598">
        <v>950</v>
      </c>
      <c r="D598">
        <f t="shared" ca="1" si="58"/>
        <v>3</v>
      </c>
      <c r="E598" s="1">
        <v>0.65</v>
      </c>
      <c r="F598">
        <v>19.899999999999999</v>
      </c>
      <c r="G598">
        <f t="shared" ca="1" si="60"/>
        <v>54.048620189015942</v>
      </c>
      <c r="H598">
        <f t="shared" ca="1" si="57"/>
        <v>16.193973446720985</v>
      </c>
      <c r="I598">
        <f>User_Model_Calcs!A598-Sat_Data!$B$5</f>
        <v>16.473215195757518</v>
      </c>
      <c r="J598">
        <f>(Earth_Data!$B$1/SQRT(1-Earth_Data!$B$2^2*SIN(RADIANS(User_Model_Calcs!B598))^2))*COS(RADIANS(User_Model_Calcs!B598))</f>
        <v>5158.0025771705086</v>
      </c>
      <c r="K598">
        <f>((Earth_Data!$B$1*(1-Earth_Data!$B$2^2))/SQRT(1-Earth_Data!$B$2^2*SIN(RADIANS(User_Model_Calcs!B598))^2))*SIN(RADIANS(User_Model_Calcs!B598))</f>
        <v>-3739.1776454278702</v>
      </c>
      <c r="L598">
        <f t="shared" si="61"/>
        <v>-35.939387045509356</v>
      </c>
      <c r="M598">
        <f t="shared" si="62"/>
        <v>6370.7487825345233</v>
      </c>
      <c r="N598">
        <f>SQRT(User_Model_Calcs!M598^2+Sat_Data!$B$3^2-2*User_Model_Calcs!M598*Sat_Data!$B$3*COS(RADIANS(L598))*COS(RADIANS(I598)))</f>
        <v>37433.807509032878</v>
      </c>
      <c r="O598">
        <f>DEGREES(ACOS(((Earth_Data!$B$1+Sat_Data!$B$2)/User_Model_Calcs!N598)*SQRT(1-COS(RADIANS(User_Model_Calcs!I598))^2*COS(RADIANS(User_Model_Calcs!B598))^2)))</f>
        <v>44.572074318233192</v>
      </c>
      <c r="P598">
        <f t="shared" si="59"/>
        <v>26.638755404080595</v>
      </c>
    </row>
    <row r="599" spans="1:16" x14ac:dyDescent="0.25">
      <c r="A599" s="5">
        <v>121.87594165743383</v>
      </c>
      <c r="B599">
        <v>-30.516363469902807</v>
      </c>
      <c r="C599">
        <v>950</v>
      </c>
      <c r="D599">
        <f t="shared" ca="1" si="58"/>
        <v>1.2</v>
      </c>
      <c r="E599" s="1">
        <v>0.65</v>
      </c>
      <c r="F599">
        <v>19.899999999999999</v>
      </c>
      <c r="G599">
        <f t="shared" ca="1" si="60"/>
        <v>46.089820015575185</v>
      </c>
      <c r="H599">
        <f t="shared" ca="1" si="57"/>
        <v>14.861369727186538</v>
      </c>
      <c r="I599">
        <f>User_Model_Calcs!A599-Sat_Data!$B$5</f>
        <v>11.875941657433827</v>
      </c>
      <c r="J599">
        <f>(Earth_Data!$B$1/SQRT(1-Earth_Data!$B$2^2*SIN(RADIANS(User_Model_Calcs!B599))^2))*COS(RADIANS(User_Model_Calcs!B599))</f>
        <v>5499.4151191401561</v>
      </c>
      <c r="K599">
        <f>((Earth_Data!$B$1*(1-Earth_Data!$B$2^2))/SQRT(1-Earth_Data!$B$2^2*SIN(RADIANS(User_Model_Calcs!B599))^2))*SIN(RADIANS(User_Model_Calcs!B599))</f>
        <v>-3219.8186113713782</v>
      </c>
      <c r="L599">
        <f t="shared" si="61"/>
        <v>-30.348282975714017</v>
      </c>
      <c r="M599">
        <f t="shared" si="62"/>
        <v>6372.6602406499633</v>
      </c>
      <c r="N599">
        <f>SQRT(User_Model_Calcs!M599^2+Sat_Data!$B$3^2-2*User_Model_Calcs!M599*Sat_Data!$B$3*COS(RADIANS(L599))*COS(RADIANS(I599)))</f>
        <v>36940.43529979873</v>
      </c>
      <c r="O599">
        <f>DEGREES(ACOS(((Earth_Data!$B$1+Sat_Data!$B$2)/User_Model_Calcs!N599)*SQRT(1-COS(RADIANS(User_Model_Calcs!I599))^2*COS(RADIANS(User_Model_Calcs!B599))^2)))</f>
        <v>52.127989201050049</v>
      </c>
      <c r="P599">
        <f t="shared" si="59"/>
        <v>22.496470451153357</v>
      </c>
    </row>
    <row r="600" spans="1:16" x14ac:dyDescent="0.25">
      <c r="A600" s="5">
        <v>121.87421392196337</v>
      </c>
      <c r="B600">
        <v>-31.184886643326834</v>
      </c>
      <c r="C600">
        <v>950</v>
      </c>
      <c r="D600">
        <f t="shared" ca="1" si="58"/>
        <v>0.75</v>
      </c>
      <c r="E600" s="1">
        <v>0.65</v>
      </c>
      <c r="F600">
        <v>19.899999999999999</v>
      </c>
      <c r="G600">
        <f t="shared" ca="1" si="60"/>
        <v>42.007420362456692</v>
      </c>
      <c r="H600">
        <f t="shared" ca="1" si="57"/>
        <v>15.01133526277563</v>
      </c>
      <c r="I600">
        <f>User_Model_Calcs!A600-Sat_Data!$B$5</f>
        <v>11.874213921963374</v>
      </c>
      <c r="J600">
        <f>(Earth_Data!$B$1/SQRT(1-Earth_Data!$B$2^2*SIN(RADIANS(User_Model_Calcs!B600))^2))*COS(RADIANS(User_Model_Calcs!B600))</f>
        <v>5461.407946547748</v>
      </c>
      <c r="K600">
        <f>((Earth_Data!$B$1*(1-Earth_Data!$B$2^2))/SQRT(1-Earth_Data!$B$2^2*SIN(RADIANS(User_Model_Calcs!B600))^2))*SIN(RADIANS(User_Model_Calcs!B600))</f>
        <v>-3283.448327282581</v>
      </c>
      <c r="L600">
        <f t="shared" si="61"/>
        <v>-31.014669154701256</v>
      </c>
      <c r="M600">
        <f t="shared" si="62"/>
        <v>6372.4414219786813</v>
      </c>
      <c r="N600">
        <f>SQRT(User_Model_Calcs!M600^2+Sat_Data!$B$3^2-2*User_Model_Calcs!M600*Sat_Data!$B$3*COS(RADIANS(L600))*COS(RADIANS(I600)))</f>
        <v>36982.787750288146</v>
      </c>
      <c r="O600">
        <f>DEGREES(ACOS(((Earth_Data!$B$1+Sat_Data!$B$2)/User_Model_Calcs!N600)*SQRT(1-COS(RADIANS(User_Model_Calcs!I600))^2*COS(RADIANS(User_Model_Calcs!B600))^2)))</f>
        <v>51.425811662505652</v>
      </c>
      <c r="P600">
        <f t="shared" si="59"/>
        <v>22.100544098435073</v>
      </c>
    </row>
    <row r="601" spans="1:16" x14ac:dyDescent="0.25">
      <c r="A601" s="5">
        <v>133.24151321134718</v>
      </c>
      <c r="B601">
        <v>-34.47221073456015</v>
      </c>
      <c r="C601">
        <v>950</v>
      </c>
      <c r="D601">
        <f t="shared" ca="1" si="58"/>
        <v>0.75</v>
      </c>
      <c r="E601" s="1">
        <v>0.65</v>
      </c>
      <c r="F601">
        <v>19.899999999999999</v>
      </c>
      <c r="G601">
        <f t="shared" ca="1" si="60"/>
        <v>42.007420362456692</v>
      </c>
      <c r="H601">
        <f t="shared" ca="1" si="57"/>
        <v>18.307923778561449</v>
      </c>
      <c r="I601">
        <f>User_Model_Calcs!A601-Sat_Data!$B$5</f>
        <v>23.241513211347183</v>
      </c>
      <c r="J601">
        <f>(Earth_Data!$B$1/SQRT(1-Earth_Data!$B$2^2*SIN(RADIANS(User_Model_Calcs!B601))^2))*COS(RADIANS(User_Model_Calcs!B601))</f>
        <v>5263.7913550410885</v>
      </c>
      <c r="K601">
        <f>((Earth_Data!$B$1*(1-Earth_Data!$B$2^2))/SQRT(1-Earth_Data!$B$2^2*SIN(RADIANS(User_Model_Calcs!B601))^2))*SIN(RADIANS(User_Model_Calcs!B601))</f>
        <v>-3589.752272773494</v>
      </c>
      <c r="L601">
        <f t="shared" si="61"/>
        <v>-34.292847932750604</v>
      </c>
      <c r="M601">
        <f t="shared" si="62"/>
        <v>6371.3280255601157</v>
      </c>
      <c r="N601">
        <f>SQRT(User_Model_Calcs!M601^2+Sat_Data!$B$3^2-2*User_Model_Calcs!M601*Sat_Data!$B$3*COS(RADIANS(L601))*COS(RADIANS(I601)))</f>
        <v>37557.204167926531</v>
      </c>
      <c r="O601">
        <f>DEGREES(ACOS(((Earth_Data!$B$1+Sat_Data!$B$2)/User_Model_Calcs!N601)*SQRT(1-COS(RADIANS(User_Model_Calcs!I601))^2*COS(RADIANS(User_Model_Calcs!B601))^2)))</f>
        <v>42.868727632790126</v>
      </c>
      <c r="P601">
        <f t="shared" si="59"/>
        <v>37.189476446413664</v>
      </c>
    </row>
    <row r="602" spans="1:16" x14ac:dyDescent="0.25">
      <c r="A602" s="5">
        <v>123.02759435903756</v>
      </c>
      <c r="B602">
        <v>-29.475529813004492</v>
      </c>
      <c r="C602">
        <v>950</v>
      </c>
      <c r="D602">
        <f t="shared" ca="1" si="58"/>
        <v>3</v>
      </c>
      <c r="E602" s="1">
        <v>0.65</v>
      </c>
      <c r="F602">
        <v>19.899999999999999</v>
      </c>
      <c r="G602">
        <f t="shared" ca="1" si="60"/>
        <v>54.048620189015942</v>
      </c>
      <c r="H602">
        <f t="shared" ca="1" si="57"/>
        <v>15.353990202568964</v>
      </c>
      <c r="I602">
        <f>User_Model_Calcs!A602-Sat_Data!$B$5</f>
        <v>13.027594359037565</v>
      </c>
      <c r="J602">
        <f>(Earth_Data!$B$1/SQRT(1-Earth_Data!$B$2^2*SIN(RADIANS(User_Model_Calcs!B602))^2))*COS(RADIANS(User_Model_Calcs!B602))</f>
        <v>5557.0967523252357</v>
      </c>
      <c r="K602">
        <f>((Earth_Data!$B$1*(1-Earth_Data!$B$2^2))/SQRT(1-Earth_Data!$B$2^2*SIN(RADIANS(User_Model_Calcs!B602))^2))*SIN(RADIANS(User_Model_Calcs!B602))</f>
        <v>-3119.8948226877978</v>
      </c>
      <c r="L602">
        <f t="shared" si="61"/>
        <v>-29.310957273913004</v>
      </c>
      <c r="M602">
        <f t="shared" si="62"/>
        <v>6372.9952157002126</v>
      </c>
      <c r="N602">
        <f>SQRT(User_Model_Calcs!M602^2+Sat_Data!$B$3^2-2*User_Model_Calcs!M602*Sat_Data!$B$3*COS(RADIANS(L602))*COS(RADIANS(I602)))</f>
        <v>36903.534962628553</v>
      </c>
      <c r="O602">
        <f>DEGREES(ACOS(((Earth_Data!$B$1+Sat_Data!$B$2)/User_Model_Calcs!N602)*SQRT(1-COS(RADIANS(User_Model_Calcs!I602))^2*COS(RADIANS(User_Model_Calcs!B602))^2)))</f>
        <v>52.752692200450824</v>
      </c>
      <c r="P602">
        <f t="shared" si="59"/>
        <v>25.184127748839451</v>
      </c>
    </row>
    <row r="603" spans="1:16" x14ac:dyDescent="0.25">
      <c r="A603">
        <v>156.745</v>
      </c>
      <c r="B603">
        <v>-31.112000000000002</v>
      </c>
      <c r="C603">
        <v>375</v>
      </c>
      <c r="D603">
        <f t="shared" ca="1" si="58"/>
        <v>1.2</v>
      </c>
      <c r="E603" s="1">
        <v>0.65</v>
      </c>
      <c r="F603">
        <v>19.899999999999999</v>
      </c>
      <c r="G603">
        <f t="shared" ca="1" si="60"/>
        <v>46.089820015575185</v>
      </c>
      <c r="H603">
        <f t="shared" ca="1" si="57"/>
        <v>23.268650010079099</v>
      </c>
      <c r="I603">
        <f>User_Model_Calcs!A603-Sat_Data!$B$5</f>
        <v>46.745000000000005</v>
      </c>
      <c r="J603">
        <f>(Earth_Data!$B$1/SQRT(1-Earth_Data!$B$2^2*SIN(RADIANS(User_Model_Calcs!B603))^2))*COS(RADIANS(User_Model_Calcs!B603))</f>
        <v>5465.5879488436694</v>
      </c>
      <c r="K603">
        <f>((Earth_Data!$B$1*(1-Earth_Data!$B$2^2))/SQRT(1-Earth_Data!$B$2^2*SIN(RADIANS(User_Model_Calcs!B603))^2))*SIN(RADIANS(User_Model_Calcs!B603))</f>
        <v>-3276.5322859654893</v>
      </c>
      <c r="L603">
        <f t="shared" si="61"/>
        <v>-30.942011039956942</v>
      </c>
      <c r="M603">
        <f t="shared" si="62"/>
        <v>6372.4654135993069</v>
      </c>
      <c r="N603">
        <f>SQRT(User_Model_Calcs!M603^2+Sat_Data!$B$3^2-2*User_Model_Calcs!M603*Sat_Data!$B$3*COS(RADIANS(L603))*COS(RADIANS(I603)))</f>
        <v>38763.260884317162</v>
      </c>
      <c r="O603">
        <f>DEGREES(ACOS(((Earth_Data!$B$1+Sat_Data!$B$2)/User_Model_Calcs!N603)*SQRT(1-COS(RADIANS(User_Model_Calcs!I603))^2*COS(RADIANS(User_Model_Calcs!B603))^2)))</f>
        <v>28.252746457482807</v>
      </c>
      <c r="P603">
        <f t="shared" si="59"/>
        <v>64.072845334217178</v>
      </c>
    </row>
    <row r="604" spans="1:16" x14ac:dyDescent="0.25">
      <c r="A604">
        <v>155.11500000000001</v>
      </c>
      <c r="B604">
        <v>-37.101999999999997</v>
      </c>
      <c r="C604">
        <v>375</v>
      </c>
      <c r="D604">
        <f t="shared" ca="1" si="58"/>
        <v>0.75</v>
      </c>
      <c r="E604" s="1">
        <v>0.65</v>
      </c>
      <c r="F604">
        <v>19.899999999999999</v>
      </c>
      <c r="G604">
        <f t="shared" ca="1" si="60"/>
        <v>42.007420362456692</v>
      </c>
      <c r="H604">
        <f t="shared" ca="1" si="57"/>
        <v>14.836324796426766</v>
      </c>
      <c r="I604">
        <f>User_Model_Calcs!A604-Sat_Data!$B$5</f>
        <v>45.115000000000009</v>
      </c>
      <c r="J604">
        <f>(Earth_Data!$B$1/SQRT(1-Earth_Data!$B$2^2*SIN(RADIANS(User_Model_Calcs!B604))^2))*COS(RADIANS(User_Model_Calcs!B604))</f>
        <v>5093.1751566111288</v>
      </c>
      <c r="K604">
        <f>((Earth_Data!$B$1*(1-Earth_Data!$B$2^2))/SQRT(1-Earth_Data!$B$2^2*SIN(RADIANS(User_Model_Calcs!B604))^2))*SIN(RADIANS(User_Model_Calcs!B604))</f>
        <v>-3826.4288816625599</v>
      </c>
      <c r="L604">
        <f t="shared" si="61"/>
        <v>-36.917008658725386</v>
      </c>
      <c r="M604">
        <f t="shared" si="62"/>
        <v>6370.399607743786</v>
      </c>
      <c r="N604">
        <f>SQRT(User_Model_Calcs!M604^2+Sat_Data!$B$3^2-2*User_Model_Calcs!M604*Sat_Data!$B$3*COS(RADIANS(L604))*COS(RADIANS(I604)))</f>
        <v>38926.924210962083</v>
      </c>
      <c r="O604">
        <f>DEGREES(ACOS(((Earth_Data!$B$1+Sat_Data!$B$2)/User_Model_Calcs!N604)*SQRT(1-COS(RADIANS(User_Model_Calcs!I604))^2*COS(RADIANS(User_Model_Calcs!B604))^2)))</f>
        <v>26.451428937155352</v>
      </c>
      <c r="P604">
        <f t="shared" si="59"/>
        <v>59.001746527648784</v>
      </c>
    </row>
    <row r="605" spans="1:16" x14ac:dyDescent="0.25">
      <c r="A605" s="5">
        <v>119.07928395463095</v>
      </c>
      <c r="B605">
        <v>-36.104772946551741</v>
      </c>
      <c r="C605">
        <v>950</v>
      </c>
      <c r="D605">
        <f t="shared" ca="1" si="58"/>
        <v>0.75</v>
      </c>
      <c r="E605" s="1">
        <v>0.65</v>
      </c>
      <c r="F605">
        <v>19.899999999999999</v>
      </c>
      <c r="G605">
        <f t="shared" ca="1" si="60"/>
        <v>42.007420362456692</v>
      </c>
      <c r="H605">
        <f t="shared" ca="1" si="57"/>
        <v>15.318458161562393</v>
      </c>
      <c r="I605">
        <f>User_Model_Calcs!A605-Sat_Data!$B$5</f>
        <v>9.0792839546309523</v>
      </c>
      <c r="J605">
        <f>(Earth_Data!$B$1/SQRT(1-Earth_Data!$B$2^2*SIN(RADIANS(User_Model_Calcs!B605))^2))*COS(RADIANS(User_Model_Calcs!B605))</f>
        <v>5159.1593692571787</v>
      </c>
      <c r="K605">
        <f>((Earth_Data!$B$1*(1-Earth_Data!$B$2^2))/SQRT(1-Earth_Data!$B$2^2*SIN(RADIANS(User_Model_Calcs!B605))^2))*SIN(RADIANS(User_Model_Calcs!B605))</f>
        <v>-3737.5920792019569</v>
      </c>
      <c r="L605">
        <f t="shared" si="61"/>
        <v>-35.921735470132717</v>
      </c>
      <c r="M605">
        <f t="shared" si="62"/>
        <v>6370.7550532026689</v>
      </c>
      <c r="N605">
        <f>SQRT(User_Model_Calcs!M605^2+Sat_Data!$B$3^2-2*User_Model_Calcs!M605*Sat_Data!$B$3*COS(RADIANS(L605))*COS(RADIANS(I605)))</f>
        <v>37266.461099128595</v>
      </c>
      <c r="O605">
        <f>DEGREES(ACOS(((Earth_Data!$B$1+Sat_Data!$B$2)/User_Model_Calcs!N605)*SQRT(1-COS(RADIANS(User_Model_Calcs!I605))^2*COS(RADIANS(User_Model_Calcs!B605))^2)))</f>
        <v>46.989439701930756</v>
      </c>
      <c r="P605">
        <f t="shared" si="59"/>
        <v>15.173179387165156</v>
      </c>
    </row>
    <row r="606" spans="1:16" x14ac:dyDescent="0.25">
      <c r="A606" s="5">
        <v>128.90869962055416</v>
      </c>
      <c r="B606">
        <v>-35.990222008709608</v>
      </c>
      <c r="C606">
        <v>950</v>
      </c>
      <c r="D606">
        <f t="shared" ca="1" si="58"/>
        <v>0.75</v>
      </c>
      <c r="E606" s="1">
        <v>0.65</v>
      </c>
      <c r="F606">
        <v>19.899999999999999</v>
      </c>
      <c r="G606">
        <f t="shared" ca="1" si="60"/>
        <v>42.007420362456692</v>
      </c>
      <c r="H606">
        <f t="shared" ca="1" si="57"/>
        <v>22.33491933330037</v>
      </c>
      <c r="I606">
        <f>User_Model_Calcs!A606-Sat_Data!$B$5</f>
        <v>18.90869962055416</v>
      </c>
      <c r="J606">
        <f>(Earth_Data!$B$1/SQRT(1-Earth_Data!$B$2^2*SIN(RADIANS(User_Model_Calcs!B606))^2))*COS(RADIANS(User_Model_Calcs!B606))</f>
        <v>5166.6389718674964</v>
      </c>
      <c r="K606">
        <f>((Earth_Data!$B$1*(1-Earth_Data!$B$2^2))/SQRT(1-Earth_Data!$B$2^2*SIN(RADIANS(User_Model_Calcs!B606))^2))*SIN(RADIANS(User_Model_Calcs!B606))</f>
        <v>-3727.3152159002248</v>
      </c>
      <c r="L606">
        <f t="shared" si="61"/>
        <v>-35.807423176650452</v>
      </c>
      <c r="M606">
        <f t="shared" si="62"/>
        <v>6370.795631967907</v>
      </c>
      <c r="N606">
        <f>SQRT(User_Model_Calcs!M606^2+Sat_Data!$B$3^2-2*User_Model_Calcs!M606*Sat_Data!$B$3*COS(RADIANS(L606))*COS(RADIANS(I606)))</f>
        <v>37499.595572079721</v>
      </c>
      <c r="O606">
        <f>DEGREES(ACOS(((Earth_Data!$B$1+Sat_Data!$B$2)/User_Model_Calcs!N606)*SQRT(1-COS(RADIANS(User_Model_Calcs!I606))^2*COS(RADIANS(User_Model_Calcs!B606))^2)))</f>
        <v>43.653003082538127</v>
      </c>
      <c r="P606">
        <f t="shared" si="59"/>
        <v>30.23839150270263</v>
      </c>
    </row>
    <row r="607" spans="1:16" x14ac:dyDescent="0.25">
      <c r="A607" s="5">
        <v>115.45993783679324</v>
      </c>
      <c r="B607">
        <v>-30.518604944838422</v>
      </c>
      <c r="C607">
        <v>950</v>
      </c>
      <c r="D607">
        <f t="shared" ca="1" si="58"/>
        <v>3</v>
      </c>
      <c r="E607" s="1">
        <v>0.65</v>
      </c>
      <c r="F607">
        <v>19.899999999999999</v>
      </c>
      <c r="G607">
        <f t="shared" ca="1" si="60"/>
        <v>54.048620189015942</v>
      </c>
      <c r="H607">
        <f t="shared" ca="1" si="57"/>
        <v>16.337401645313285</v>
      </c>
      <c r="I607">
        <f>User_Model_Calcs!A607-Sat_Data!$B$5</f>
        <v>5.4599378367932445</v>
      </c>
      <c r="J607">
        <f>(Earth_Data!$B$1/SQRT(1-Earth_Data!$B$2^2*SIN(RADIANS(User_Model_Calcs!B607))^2))*COS(RADIANS(User_Model_Calcs!B607))</f>
        <v>5499.2889342217195</v>
      </c>
      <c r="K607">
        <f>((Earth_Data!$B$1*(1-Earth_Data!$B$2^2))/SQRT(1-Earth_Data!$B$2^2*SIN(RADIANS(User_Model_Calcs!B607))^2))*SIN(RADIANS(User_Model_Calcs!B607))</f>
        <v>-3220.0326814476002</v>
      </c>
      <c r="L607">
        <f t="shared" si="61"/>
        <v>-30.350517132726193</v>
      </c>
      <c r="M607">
        <f t="shared" si="62"/>
        <v>6372.6595116673288</v>
      </c>
      <c r="N607">
        <f>SQRT(User_Model_Calcs!M607^2+Sat_Data!$B$3^2-2*User_Model_Calcs!M607*Sat_Data!$B$3*COS(RADIANS(L607))*COS(RADIANS(I607)))</f>
        <v>36834.548196249249</v>
      </c>
      <c r="O607">
        <f>DEGREES(ACOS(((Earth_Data!$B$1+Sat_Data!$B$2)/User_Model_Calcs!N607)*SQRT(1-COS(RADIANS(User_Model_Calcs!I607))^2*COS(RADIANS(User_Model_Calcs!B607))^2)))</f>
        <v>53.926814546702893</v>
      </c>
      <c r="P607">
        <f t="shared" si="59"/>
        <v>10.65970566212718</v>
      </c>
    </row>
    <row r="608" spans="1:16" x14ac:dyDescent="0.25">
      <c r="A608" s="5">
        <v>131.0461734758573</v>
      </c>
      <c r="B608">
        <v>-37.364574475249853</v>
      </c>
      <c r="C608">
        <v>950</v>
      </c>
      <c r="D608">
        <f t="shared" ca="1" si="58"/>
        <v>1.2</v>
      </c>
      <c r="E608" s="1">
        <v>0.65</v>
      </c>
      <c r="F608">
        <v>19.899999999999999</v>
      </c>
      <c r="G608">
        <f t="shared" ca="1" si="60"/>
        <v>46.089820015575185</v>
      </c>
      <c r="H608">
        <f t="shared" ca="1" si="57"/>
        <v>19.66077383816166</v>
      </c>
      <c r="I608">
        <f>User_Model_Calcs!A608-Sat_Data!$B$5</f>
        <v>21.046173475857302</v>
      </c>
      <c r="J608">
        <f>(Earth_Data!$B$1/SQRT(1-Earth_Data!$B$2^2*SIN(RADIANS(User_Model_Calcs!B608))^2))*COS(RADIANS(User_Model_Calcs!B608))</f>
        <v>5075.5430315950216</v>
      </c>
      <c r="K608">
        <f>((Earth_Data!$B$1*(1-Earth_Data!$B$2^2))/SQRT(1-Earth_Data!$B$2^2*SIN(RADIANS(User_Model_Calcs!B608))^2))*SIN(RADIANS(User_Model_Calcs!B608))</f>
        <v>-3849.6303454663544</v>
      </c>
      <c r="L608">
        <f t="shared" si="61"/>
        <v>-37.179105753517874</v>
      </c>
      <c r="M608">
        <f t="shared" si="62"/>
        <v>6370.3053978838561</v>
      </c>
      <c r="N608">
        <f>SQRT(User_Model_Calcs!M608^2+Sat_Data!$B$3^2-2*User_Model_Calcs!M608*Sat_Data!$B$3*COS(RADIANS(L608))*COS(RADIANS(I608)))</f>
        <v>37668.763997656388</v>
      </c>
      <c r="O608">
        <f>DEGREES(ACOS(((Earth_Data!$B$1+Sat_Data!$B$2)/User_Model_Calcs!N608)*SQRT(1-COS(RADIANS(User_Model_Calcs!I608))^2*COS(RADIANS(User_Model_Calcs!B608))^2)))</f>
        <v>41.349883226646192</v>
      </c>
      <c r="P608">
        <f t="shared" si="59"/>
        <v>32.376323456103101</v>
      </c>
    </row>
    <row r="609" spans="1:16" x14ac:dyDescent="0.25">
      <c r="A609" s="5">
        <v>148.00200000000001</v>
      </c>
      <c r="B609">
        <v>-39.000999999999998</v>
      </c>
      <c r="C609">
        <v>400</v>
      </c>
      <c r="D609">
        <f t="shared" ca="1" si="58"/>
        <v>0.75</v>
      </c>
      <c r="E609" s="1">
        <v>0.65</v>
      </c>
      <c r="F609">
        <v>19.899999999999999</v>
      </c>
      <c r="G609">
        <f t="shared" ca="1" si="60"/>
        <v>42.007420362456692</v>
      </c>
      <c r="H609">
        <f t="shared" ca="1" si="57"/>
        <v>19.792945078859745</v>
      </c>
      <c r="I609">
        <f>User_Model_Calcs!A609-Sat_Data!$B$5</f>
        <v>38.00200000000001</v>
      </c>
      <c r="J609">
        <f>(Earth_Data!$B$1/SQRT(1-Earth_Data!$B$2^2*SIN(RADIANS(User_Model_Calcs!B609))^2))*COS(RADIANS(User_Model_Calcs!B609))</f>
        <v>4963.2599385282392</v>
      </c>
      <c r="K609">
        <f>((Earth_Data!$B$1*(1-Earth_Data!$B$2^2))/SQRT(1-Earth_Data!$B$2^2*SIN(RADIANS(User_Model_Calcs!B609))^2))*SIN(RADIANS(User_Model_Calcs!B609))</f>
        <v>-3992.4047480036534</v>
      </c>
      <c r="L609">
        <f t="shared" si="61"/>
        <v>-38.81290784744521</v>
      </c>
      <c r="M609">
        <f t="shared" si="62"/>
        <v>6369.7130931684396</v>
      </c>
      <c r="N609">
        <f>SQRT(User_Model_Calcs!M609^2+Sat_Data!$B$3^2-2*User_Model_Calcs!M609*Sat_Data!$B$3*COS(RADIANS(L609))*COS(RADIANS(I609)))</f>
        <v>38582.125653988609</v>
      </c>
      <c r="O609">
        <f>DEGREES(ACOS(((Earth_Data!$B$1+Sat_Data!$B$2)/User_Model_Calcs!N609)*SQRT(1-COS(RADIANS(User_Model_Calcs!I609))^2*COS(RADIANS(User_Model_Calcs!B609))^2)))</f>
        <v>30.235205115933088</v>
      </c>
      <c r="P609">
        <f t="shared" si="59"/>
        <v>51.150197204276886</v>
      </c>
    </row>
    <row r="610" spans="1:16" x14ac:dyDescent="0.25">
      <c r="A610" s="5">
        <v>123.61923912242315</v>
      </c>
      <c r="B610">
        <v>-29.280399333842475</v>
      </c>
      <c r="C610">
        <v>950</v>
      </c>
      <c r="D610">
        <f t="shared" ca="1" si="58"/>
        <v>3</v>
      </c>
      <c r="E610" s="1">
        <v>0.65</v>
      </c>
      <c r="F610">
        <v>19.899999999999999</v>
      </c>
      <c r="G610">
        <f t="shared" ca="1" si="60"/>
        <v>54.048620189015942</v>
      </c>
      <c r="H610">
        <f t="shared" ca="1" si="57"/>
        <v>17.791142419742091</v>
      </c>
      <c r="I610">
        <f>User_Model_Calcs!A610-Sat_Data!$B$5</f>
        <v>13.619239122423153</v>
      </c>
      <c r="J610">
        <f>(Earth_Data!$B$1/SQRT(1-Earth_Data!$B$2^2*SIN(RADIANS(User_Model_Calcs!B610))^2))*COS(RADIANS(User_Model_Calcs!B610))</f>
        <v>5567.707093069459</v>
      </c>
      <c r="K610">
        <f>((Earth_Data!$B$1*(1-Earth_Data!$B$2^2))/SQRT(1-Earth_Data!$B$2^2*SIN(RADIANS(User_Model_Calcs!B610))^2))*SIN(RADIANS(User_Model_Calcs!B610))</f>
        <v>-3101.0475571499173</v>
      </c>
      <c r="L610">
        <f t="shared" si="61"/>
        <v>-29.116508647389804</v>
      </c>
      <c r="M610">
        <f t="shared" si="62"/>
        <v>6373.057211882021</v>
      </c>
      <c r="N610">
        <f>SQRT(User_Model_Calcs!M610^2+Sat_Data!$B$3^2-2*User_Model_Calcs!M610*Sat_Data!$B$3*COS(RADIANS(L610))*COS(RADIANS(I610)))</f>
        <v>36906.872399039705</v>
      </c>
      <c r="O610">
        <f>DEGREES(ACOS(((Earth_Data!$B$1+Sat_Data!$B$2)/User_Model_Calcs!N610)*SQRT(1-COS(RADIANS(User_Model_Calcs!I610))^2*COS(RADIANS(User_Model_Calcs!B610))^2)))</f>
        <v>52.697700331889081</v>
      </c>
      <c r="P610">
        <f t="shared" si="59"/>
        <v>26.352749215128465</v>
      </c>
    </row>
    <row r="611" spans="1:16" x14ac:dyDescent="0.25">
      <c r="A611">
        <v>152.1807</v>
      </c>
      <c r="B611">
        <v>-28.93</v>
      </c>
      <c r="C611">
        <v>950</v>
      </c>
      <c r="D611">
        <f t="shared" ca="1" si="58"/>
        <v>1.2</v>
      </c>
      <c r="E611" s="1">
        <v>0.65</v>
      </c>
      <c r="F611">
        <v>19.899999999999999</v>
      </c>
      <c r="G611">
        <f t="shared" ca="1" si="60"/>
        <v>46.089820015575185</v>
      </c>
      <c r="H611">
        <f t="shared" ca="1" si="57"/>
        <v>16.37004964819214</v>
      </c>
      <c r="I611">
        <f>User_Model_Calcs!A611-Sat_Data!$B$5</f>
        <v>42.180700000000002</v>
      </c>
      <c r="J611">
        <f>(Earth_Data!$B$1/SQRT(1-Earth_Data!$B$2^2*SIN(RADIANS(User_Model_Calcs!B611))^2))*COS(RADIANS(User_Model_Calcs!B611))</f>
        <v>5586.5981470507668</v>
      </c>
      <c r="K611">
        <f>((Earth_Data!$B$1*(1-Earth_Data!$B$2^2))/SQRT(1-Earth_Data!$B$2^2*SIN(RADIANS(User_Model_Calcs!B611))^2))*SIN(RADIANS(User_Model_Calcs!B611))</f>
        <v>-3067.114281220091</v>
      </c>
      <c r="L611">
        <f t="shared" si="61"/>
        <v>-28.767352692968998</v>
      </c>
      <c r="M611">
        <f t="shared" si="62"/>
        <v>6373.1678834544518</v>
      </c>
      <c r="N611">
        <f>SQRT(User_Model_Calcs!M611^2+Sat_Data!$B$3^2-2*User_Model_Calcs!M611*Sat_Data!$B$3*COS(RADIANS(L611))*COS(RADIANS(I611)))</f>
        <v>38331.791824354063</v>
      </c>
      <c r="O611">
        <f>DEGREES(ACOS(((Earth_Data!$B$1+Sat_Data!$B$2)/User_Model_Calcs!N611)*SQRT(1-COS(RADIANS(User_Model_Calcs!I611))^2*COS(RADIANS(User_Model_Calcs!B611))^2)))</f>
        <v>33.147603662514193</v>
      </c>
      <c r="P611">
        <f t="shared" si="59"/>
        <v>61.904339643320043</v>
      </c>
    </row>
    <row r="612" spans="1:16" x14ac:dyDescent="0.25">
      <c r="A612" s="5">
        <v>155.22999999999999</v>
      </c>
      <c r="B612">
        <v>-32.920999999999999</v>
      </c>
      <c r="C612">
        <v>400</v>
      </c>
      <c r="D612">
        <f t="shared" ca="1" si="58"/>
        <v>0.75</v>
      </c>
      <c r="E612" s="1">
        <v>0.65</v>
      </c>
      <c r="F612">
        <v>19.899999999999999</v>
      </c>
      <c r="G612">
        <f t="shared" ca="1" si="60"/>
        <v>42.007420362456692</v>
      </c>
      <c r="H612">
        <f t="shared" ca="1" si="57"/>
        <v>22.410406498764523</v>
      </c>
      <c r="I612">
        <f>User_Model_Calcs!A612-Sat_Data!$B$5</f>
        <v>45.22999999999999</v>
      </c>
      <c r="J612">
        <f>(Earth_Data!$B$1/SQRT(1-Earth_Data!$B$2^2*SIN(RADIANS(User_Model_Calcs!B612))^2))*COS(RADIANS(User_Model_Calcs!B612))</f>
        <v>5359.2441440488801</v>
      </c>
      <c r="K612">
        <f>((Earth_Data!$B$1*(1-Earth_Data!$B$2^2))/SQRT(1-Earth_Data!$B$2^2*SIN(RADIANS(User_Model_Calcs!B612))^2))*SIN(RADIANS(User_Model_Calcs!B612))</f>
        <v>-3446.6086575648642</v>
      </c>
      <c r="L612">
        <f t="shared" si="61"/>
        <v>-32.745666535857694</v>
      </c>
      <c r="M612">
        <f t="shared" si="62"/>
        <v>6371.8607199093176</v>
      </c>
      <c r="N612">
        <f>SQRT(User_Model_Calcs!M612^2+Sat_Data!$B$3^2-2*User_Model_Calcs!M612*Sat_Data!$B$3*COS(RADIANS(L612))*COS(RADIANS(I612)))</f>
        <v>38731.560882492704</v>
      </c>
      <c r="O612">
        <f>DEGREES(ACOS(((Earth_Data!$B$1+Sat_Data!$B$2)/User_Model_Calcs!N612)*SQRT(1-COS(RADIANS(User_Model_Calcs!I612))^2*COS(RADIANS(User_Model_Calcs!B612))^2)))</f>
        <v>28.594968164933036</v>
      </c>
      <c r="P612">
        <f t="shared" si="59"/>
        <v>61.669285174234531</v>
      </c>
    </row>
    <row r="613" spans="1:16" x14ac:dyDescent="0.25">
      <c r="A613">
        <v>138.67686587260431</v>
      </c>
      <c r="B613">
        <v>-35.672271579361087</v>
      </c>
      <c r="C613">
        <v>2500</v>
      </c>
      <c r="D613">
        <f t="shared" ca="1" si="58"/>
        <v>0.75</v>
      </c>
      <c r="E613" s="1">
        <v>0.65</v>
      </c>
      <c r="F613">
        <v>19.899999999999999</v>
      </c>
      <c r="G613">
        <f t="shared" ca="1" si="60"/>
        <v>42.007420362456692</v>
      </c>
      <c r="H613">
        <f t="shared" ca="1" si="57"/>
        <v>17.317410593191653</v>
      </c>
      <c r="I613">
        <f>User_Model_Calcs!A613-Sat_Data!$B$5</f>
        <v>28.67686587260431</v>
      </c>
      <c r="J613">
        <f>(Earth_Data!$B$1/SQRT(1-Earth_Data!$B$2^2*SIN(RADIANS(User_Model_Calcs!B613))^2))*COS(RADIANS(User_Model_Calcs!B613))</f>
        <v>5187.2909667235854</v>
      </c>
      <c r="K613">
        <f>((Earth_Data!$B$1*(1-Earth_Data!$B$2^2))/SQRT(1-Earth_Data!$B$2^2*SIN(RADIANS(User_Model_Calcs!B613))^2))*SIN(RADIANS(User_Model_Calcs!B613))</f>
        <v>-3698.7134106067238</v>
      </c>
      <c r="L613">
        <f t="shared" si="61"/>
        <v>-35.490150388698339</v>
      </c>
      <c r="M613">
        <f t="shared" si="62"/>
        <v>6370.9079782440849</v>
      </c>
      <c r="N613">
        <f>SQRT(User_Model_Calcs!M613^2+Sat_Data!$B$3^2-2*User_Model_Calcs!M613*Sat_Data!$B$3*COS(RADIANS(L613))*COS(RADIANS(I613)))</f>
        <v>37876.42626323062</v>
      </c>
      <c r="O613">
        <f>DEGREES(ACOS(((Earth_Data!$B$1+Sat_Data!$B$2)/User_Model_Calcs!N613)*SQRT(1-COS(RADIANS(User_Model_Calcs!I613))^2*COS(RADIANS(User_Model_Calcs!B613))^2)))</f>
        <v>38.661225813712555</v>
      </c>
      <c r="P613">
        <f t="shared" si="59"/>
        <v>43.165875993288481</v>
      </c>
    </row>
    <row r="614" spans="1:16" x14ac:dyDescent="0.25">
      <c r="A614" s="5">
        <v>149.09800000000001</v>
      </c>
      <c r="B614">
        <v>-36.893999999999998</v>
      </c>
      <c r="C614">
        <v>400</v>
      </c>
      <c r="D614">
        <f t="shared" ca="1" si="58"/>
        <v>3</v>
      </c>
      <c r="E614" s="1">
        <v>0.65</v>
      </c>
      <c r="F614">
        <v>19.899999999999999</v>
      </c>
      <c r="G614">
        <f t="shared" ca="1" si="60"/>
        <v>54.048620189015942</v>
      </c>
      <c r="H614">
        <f t="shared" ca="1" si="57"/>
        <v>23.652159394657254</v>
      </c>
      <c r="I614">
        <f>User_Model_Calcs!A614-Sat_Data!$B$5</f>
        <v>39.098000000000013</v>
      </c>
      <c r="J614">
        <f>(Earth_Data!$B$1/SQRT(1-Earth_Data!$B$2^2*SIN(RADIANS(User_Model_Calcs!B614))^2))*COS(RADIANS(User_Model_Calcs!B614))</f>
        <v>5107.0664132612792</v>
      </c>
      <c r="K614">
        <f>((Earth_Data!$B$1*(1-Earth_Data!$B$2^2))/SQRT(1-Earth_Data!$B$2^2*SIN(RADIANS(User_Model_Calcs!B614))^2))*SIN(RADIANS(User_Model_Calcs!B614))</f>
        <v>-3807.9932229827468</v>
      </c>
      <c r="L614">
        <f t="shared" si="61"/>
        <v>-36.709397821433328</v>
      </c>
      <c r="M614">
        <f t="shared" si="62"/>
        <v>6370.4740589491421</v>
      </c>
      <c r="N614">
        <f>SQRT(User_Model_Calcs!M614^2+Sat_Data!$B$3^2-2*User_Model_Calcs!M614*Sat_Data!$B$3*COS(RADIANS(L614))*COS(RADIANS(I614)))</f>
        <v>38524.903069391301</v>
      </c>
      <c r="O614">
        <f>DEGREES(ACOS(((Earth_Data!$B$1+Sat_Data!$B$2)/User_Model_Calcs!N614)*SQRT(1-COS(RADIANS(User_Model_Calcs!I614))^2*COS(RADIANS(User_Model_Calcs!B614))^2)))</f>
        <v>30.890662048224431</v>
      </c>
      <c r="P614">
        <f t="shared" si="59"/>
        <v>53.544250668631832</v>
      </c>
    </row>
    <row r="615" spans="1:16" x14ac:dyDescent="0.25">
      <c r="A615">
        <v>155.34800000000001</v>
      </c>
      <c r="B615">
        <v>-35.866999999999997</v>
      </c>
      <c r="C615">
        <v>375</v>
      </c>
      <c r="D615">
        <f t="shared" ca="1" si="58"/>
        <v>1.2</v>
      </c>
      <c r="E615" s="1">
        <v>0.65</v>
      </c>
      <c r="F615">
        <v>19.899999999999999</v>
      </c>
      <c r="G615">
        <f t="shared" ca="1" si="60"/>
        <v>46.089820015575185</v>
      </c>
      <c r="H615">
        <f t="shared" ca="1" si="57"/>
        <v>20.641823012858445</v>
      </c>
      <c r="I615">
        <f>User_Model_Calcs!A615-Sat_Data!$B$5</f>
        <v>45.348000000000013</v>
      </c>
      <c r="J615">
        <f>(Earth_Data!$B$1/SQRT(1-Earth_Data!$B$2^2*SIN(RADIANS(User_Model_Calcs!B615))^2))*COS(RADIANS(User_Model_Calcs!B615))</f>
        <v>5174.6616369112153</v>
      </c>
      <c r="K615">
        <f>((Earth_Data!$B$1*(1-Earth_Data!$B$2^2))/SQRT(1-Earth_Data!$B$2^2*SIN(RADIANS(User_Model_Calcs!B615))^2))*SIN(RADIANS(User_Model_Calcs!B615))</f>
        <v>-3716.2439823835784</v>
      </c>
      <c r="L615">
        <f t="shared" si="61"/>
        <v>-35.684461129354453</v>
      </c>
      <c r="M615">
        <f t="shared" si="62"/>
        <v>6370.8392220431069</v>
      </c>
      <c r="N615">
        <f>SQRT(User_Model_Calcs!M615^2+Sat_Data!$B$3^2-2*User_Model_Calcs!M615*Sat_Data!$B$3*COS(RADIANS(L615))*COS(RADIANS(I615)))</f>
        <v>38880.865250059273</v>
      </c>
      <c r="O615">
        <f>DEGREES(ACOS(((Earth_Data!$B$1+Sat_Data!$B$2)/User_Model_Calcs!N615)*SQRT(1-COS(RADIANS(User_Model_Calcs!I615))^2*COS(RADIANS(User_Model_Calcs!B615))^2)))</f>
        <v>26.952998004394065</v>
      </c>
      <c r="P615">
        <f t="shared" si="59"/>
        <v>59.936397968379133</v>
      </c>
    </row>
    <row r="616" spans="1:16" x14ac:dyDescent="0.25">
      <c r="A616" s="5">
        <v>120.69168725550905</v>
      </c>
      <c r="B616">
        <v>-36.226609881621158</v>
      </c>
      <c r="C616">
        <v>950</v>
      </c>
      <c r="D616">
        <f t="shared" ca="1" si="58"/>
        <v>1.2</v>
      </c>
      <c r="E616" s="1">
        <v>0.65</v>
      </c>
      <c r="F616">
        <v>19.899999999999999</v>
      </c>
      <c r="G616">
        <f t="shared" ca="1" si="60"/>
        <v>46.089820015575185</v>
      </c>
      <c r="H616">
        <f t="shared" ca="1" si="57"/>
        <v>14.493782904823961</v>
      </c>
      <c r="I616">
        <f>User_Model_Calcs!A616-Sat_Data!$B$5</f>
        <v>10.691687255509052</v>
      </c>
      <c r="J616">
        <f>(Earth_Data!$B$1/SQRT(1-Earth_Data!$B$2^2*SIN(RADIANS(User_Model_Calcs!B616))^2))*COS(RADIANS(User_Model_Calcs!B616))</f>
        <v>5151.1813386135855</v>
      </c>
      <c r="K616">
        <f>((Earth_Data!$B$1*(1-Earth_Data!$B$2^2))/SQRT(1-Earth_Data!$B$2^2*SIN(RADIANS(User_Model_Calcs!B616))^2))*SIN(RADIANS(User_Model_Calcs!B616))</f>
        <v>-3748.5063824650379</v>
      </c>
      <c r="L616">
        <f t="shared" si="61"/>
        <v>-36.043321783683417</v>
      </c>
      <c r="M616">
        <f t="shared" si="62"/>
        <v>6370.711834847184</v>
      </c>
      <c r="N616">
        <f>SQRT(User_Model_Calcs!M616^2+Sat_Data!$B$3^2-2*User_Model_Calcs!M616*Sat_Data!$B$3*COS(RADIANS(L616))*COS(RADIANS(I616)))</f>
        <v>37303.505786826681</v>
      </c>
      <c r="O616">
        <f>DEGREES(ACOS(((Earth_Data!$B$1+Sat_Data!$B$2)/User_Model_Calcs!N616)*SQRT(1-COS(RADIANS(User_Model_Calcs!I616))^2*COS(RADIANS(User_Model_Calcs!B616))^2)))</f>
        <v>46.443372898460858</v>
      </c>
      <c r="P616">
        <f t="shared" si="59"/>
        <v>17.717226804672059</v>
      </c>
    </row>
    <row r="617" spans="1:16" x14ac:dyDescent="0.25">
      <c r="A617" s="5">
        <v>118.46391220395881</v>
      </c>
      <c r="B617">
        <v>-38.881881727857014</v>
      </c>
      <c r="C617">
        <v>950</v>
      </c>
      <c r="D617">
        <f t="shared" ca="1" si="58"/>
        <v>1.2</v>
      </c>
      <c r="E617" s="1">
        <v>0.65</v>
      </c>
      <c r="F617">
        <v>19.899999999999999</v>
      </c>
      <c r="G617">
        <f t="shared" ca="1" si="60"/>
        <v>46.089820015575185</v>
      </c>
      <c r="H617">
        <f t="shared" ca="1" si="57"/>
        <v>18.309551311434287</v>
      </c>
      <c r="I617">
        <f>User_Model_Calcs!A617-Sat_Data!$B$5</f>
        <v>8.4639122039588131</v>
      </c>
      <c r="J617">
        <f>(Earth_Data!$B$1/SQRT(1-Earth_Data!$B$2^2*SIN(RADIANS(User_Model_Calcs!B617))^2))*COS(RADIANS(User_Model_Calcs!B617))</f>
        <v>4971.5714643954789</v>
      </c>
      <c r="K617">
        <f>((Earth_Data!$B$1*(1-Earth_Data!$B$2^2))/SQRT(1-Earth_Data!$B$2^2*SIN(RADIANS(User_Model_Calcs!B617))^2))*SIN(RADIANS(User_Model_Calcs!B617))</f>
        <v>-3982.1193921998374</v>
      </c>
      <c r="L617">
        <f t="shared" si="61"/>
        <v>-38.69395997328435</v>
      </c>
      <c r="M617">
        <f t="shared" si="62"/>
        <v>6369.7564850883746</v>
      </c>
      <c r="N617">
        <f>SQRT(User_Model_Calcs!M617^2+Sat_Data!$B$3^2-2*User_Model_Calcs!M617*Sat_Data!$B$3*COS(RADIANS(L617))*COS(RADIANS(I617)))</f>
        <v>37466.124896990499</v>
      </c>
      <c r="O617">
        <f>DEGREES(ACOS(((Earth_Data!$B$1+Sat_Data!$B$2)/User_Model_Calcs!N617)*SQRT(1-COS(RADIANS(User_Model_Calcs!I617))^2*COS(RADIANS(User_Model_Calcs!B617))^2)))</f>
        <v>44.102154436391245</v>
      </c>
      <c r="P617">
        <f t="shared" si="59"/>
        <v>13.336401118226014</v>
      </c>
    </row>
    <row r="618" spans="1:16" x14ac:dyDescent="0.25">
      <c r="A618" s="5">
        <v>155.11099999999999</v>
      </c>
      <c r="B618">
        <v>-29.799999999999997</v>
      </c>
      <c r="C618">
        <v>400</v>
      </c>
      <c r="D618">
        <f t="shared" ca="1" si="58"/>
        <v>3</v>
      </c>
      <c r="E618" s="1">
        <v>0.65</v>
      </c>
      <c r="F618">
        <v>19.899999999999999</v>
      </c>
      <c r="G618">
        <f t="shared" ca="1" si="60"/>
        <v>54.048620189015942</v>
      </c>
      <c r="H618">
        <f t="shared" ca="1" si="57"/>
        <v>16.851866893420546</v>
      </c>
      <c r="I618">
        <f>User_Model_Calcs!A618-Sat_Data!$B$5</f>
        <v>45.11099999999999</v>
      </c>
      <c r="J618">
        <f>(Earth_Data!$B$1/SQRT(1-Earth_Data!$B$2^2*SIN(RADIANS(User_Model_Calcs!B618))^2))*COS(RADIANS(User_Model_Calcs!B618))</f>
        <v>5539.3108789370563</v>
      </c>
      <c r="K618">
        <f>((Earth_Data!$B$1*(1-Earth_Data!$B$2^2))/SQRT(1-Earth_Data!$B$2^2*SIN(RADIANS(User_Model_Calcs!B618))^2))*SIN(RADIANS(User_Model_Calcs!B618))</f>
        <v>-3151.1556263596849</v>
      </c>
      <c r="L618">
        <f t="shared" si="61"/>
        <v>-29.634310482408189</v>
      </c>
      <c r="M618">
        <f t="shared" si="62"/>
        <v>6372.8915568247921</v>
      </c>
      <c r="N618">
        <f>SQRT(User_Model_Calcs!M618^2+Sat_Data!$B$3^2-2*User_Model_Calcs!M618*Sat_Data!$B$3*COS(RADIANS(L618))*COS(RADIANS(I618)))</f>
        <v>38584.515763311865</v>
      </c>
      <c r="O618">
        <f>DEGREES(ACOS(((Earth_Data!$B$1+Sat_Data!$B$2)/User_Model_Calcs!N618)*SQRT(1-COS(RADIANS(User_Model_Calcs!I618))^2*COS(RADIANS(User_Model_Calcs!B618))^2)))</f>
        <v>30.245042405922046</v>
      </c>
      <c r="P618">
        <f t="shared" si="59"/>
        <v>63.66219281981288</v>
      </c>
    </row>
    <row r="619" spans="1:16" x14ac:dyDescent="0.25">
      <c r="A619">
        <v>160.55157305482169</v>
      </c>
      <c r="B619">
        <v>-29.789000000000001</v>
      </c>
      <c r="C619">
        <v>950</v>
      </c>
      <c r="D619">
        <f t="shared" ca="1" si="58"/>
        <v>1.2</v>
      </c>
      <c r="E619" s="1">
        <v>0.65</v>
      </c>
      <c r="F619">
        <v>19.899999999999999</v>
      </c>
      <c r="G619">
        <f t="shared" ca="1" si="60"/>
        <v>46.089820015575185</v>
      </c>
      <c r="H619">
        <f t="shared" ca="1" si="57"/>
        <v>23.799638991112896</v>
      </c>
      <c r="I619">
        <f>User_Model_Calcs!A619-Sat_Data!$B$5</f>
        <v>50.551573054821688</v>
      </c>
      <c r="J619">
        <f>(Earth_Data!$B$1/SQRT(1-Earth_Data!$B$2^2*SIN(RADIANS(User_Model_Calcs!B619))^2))*COS(RADIANS(User_Model_Calcs!B619))</f>
        <v>5539.9167572556407</v>
      </c>
      <c r="K619">
        <f>((Earth_Data!$B$1*(1-Earth_Data!$B$2^2))/SQRT(1-Earth_Data!$B$2^2*SIN(RADIANS(User_Model_Calcs!B619))^2))*SIN(RADIANS(User_Model_Calcs!B619))</f>
        <v>-3150.0974676568326</v>
      </c>
      <c r="L619">
        <f t="shared" si="61"/>
        <v>-29.623348004083269</v>
      </c>
      <c r="M619">
        <f t="shared" si="62"/>
        <v>6372.8950825397906</v>
      </c>
      <c r="N619">
        <f>SQRT(User_Model_Calcs!M619^2+Sat_Data!$B$3^2-2*User_Model_Calcs!M619*Sat_Data!$B$3*COS(RADIANS(L619))*COS(RADIANS(I619)))</f>
        <v>39007.6322981306</v>
      </c>
      <c r="O619">
        <f>DEGREES(ACOS(((Earth_Data!$B$1+Sat_Data!$B$2)/User_Model_Calcs!N619)*SQRT(1-COS(RADIANS(User_Model_Calcs!I619))^2*COS(RADIANS(User_Model_Calcs!B619))^2)))</f>
        <v>25.613516141157056</v>
      </c>
      <c r="P619">
        <f t="shared" si="59"/>
        <v>67.765949690428002</v>
      </c>
    </row>
    <row r="620" spans="1:16" x14ac:dyDescent="0.25">
      <c r="A620" s="5">
        <v>154.39527072141516</v>
      </c>
      <c r="B620">
        <v>-34.787999999999997</v>
      </c>
      <c r="C620">
        <v>400</v>
      </c>
      <c r="D620">
        <f t="shared" ca="1" si="58"/>
        <v>0.75</v>
      </c>
      <c r="E620" s="1">
        <v>0.65</v>
      </c>
      <c r="F620">
        <v>19.899999999999999</v>
      </c>
      <c r="G620">
        <f t="shared" ca="1" si="60"/>
        <v>42.007420362456692</v>
      </c>
      <c r="H620">
        <f t="shared" ca="1" si="57"/>
        <v>18.94692600750993</v>
      </c>
      <c r="I620">
        <f>User_Model_Calcs!A620-Sat_Data!$B$5</f>
        <v>44.395270721415159</v>
      </c>
      <c r="J620">
        <f>(Earth_Data!$B$1/SQRT(1-Earth_Data!$B$2^2*SIN(RADIANS(User_Model_Calcs!B620))^2))*COS(RADIANS(User_Model_Calcs!B620))</f>
        <v>5243.8836859274597</v>
      </c>
      <c r="K620">
        <f>((Earth_Data!$B$1*(1-Earth_Data!$B$2^2))/SQRT(1-Earth_Data!$B$2^2*SIN(RADIANS(User_Model_Calcs!B620))^2))*SIN(RADIANS(User_Model_Calcs!B620))</f>
        <v>-3618.5776649722793</v>
      </c>
      <c r="L620">
        <f t="shared" si="61"/>
        <v>-34.607880733340266</v>
      </c>
      <c r="M620">
        <f t="shared" si="62"/>
        <v>6371.2181275618241</v>
      </c>
      <c r="N620">
        <f>SQRT(User_Model_Calcs!M620^2+Sat_Data!$B$3^2-2*User_Model_Calcs!M620*Sat_Data!$B$3*COS(RADIANS(L620))*COS(RADIANS(I620)))</f>
        <v>38761.272823737847</v>
      </c>
      <c r="O620">
        <f>DEGREES(ACOS(((Earth_Data!$B$1+Sat_Data!$B$2)/User_Model_Calcs!N620)*SQRT(1-COS(RADIANS(User_Model_Calcs!I620))^2*COS(RADIANS(User_Model_Calcs!B620))^2)))</f>
        <v>28.260783248072428</v>
      </c>
      <c r="P620">
        <f t="shared" si="59"/>
        <v>59.770042437996679</v>
      </c>
    </row>
    <row r="621" spans="1:16" x14ac:dyDescent="0.25">
      <c r="A621">
        <v>136.73509243259863</v>
      </c>
      <c r="B621">
        <v>-31.496914677015624</v>
      </c>
      <c r="C621">
        <v>6250</v>
      </c>
      <c r="D621">
        <f t="shared" ca="1" si="58"/>
        <v>1.2</v>
      </c>
      <c r="E621" s="1">
        <v>0.65</v>
      </c>
      <c r="F621">
        <v>19.899999999999999</v>
      </c>
      <c r="G621">
        <f t="shared" ca="1" si="60"/>
        <v>46.089820015575185</v>
      </c>
      <c r="H621">
        <f t="shared" ca="1" si="57"/>
        <v>19.067764808387281</v>
      </c>
      <c r="I621">
        <f>User_Model_Calcs!A621-Sat_Data!$B$5</f>
        <v>26.735092432598634</v>
      </c>
      <c r="J621">
        <f>(Earth_Data!$B$1/SQRT(1-Earth_Data!$B$2^2*SIN(RADIANS(User_Model_Calcs!B621))^2))*COS(RADIANS(User_Model_Calcs!B621))</f>
        <v>5443.4134684314458</v>
      </c>
      <c r="K621">
        <f>((Earth_Data!$B$1*(1-Earth_Data!$B$2^2))/SQRT(1-Earth_Data!$B$2^2*SIN(RADIANS(User_Model_Calcs!B621))^2))*SIN(RADIANS(User_Model_Calcs!B621))</f>
        <v>-3312.9965057392715</v>
      </c>
      <c r="L621">
        <f t="shared" si="61"/>
        <v>-31.325731271665827</v>
      </c>
      <c r="M621">
        <f t="shared" si="62"/>
        <v>6372.3383490945835</v>
      </c>
      <c r="N621">
        <f>SQRT(User_Model_Calcs!M621^2+Sat_Data!$B$3^2-2*User_Model_Calcs!M621*Sat_Data!$B$3*COS(RADIANS(L621))*COS(RADIANS(I621)))</f>
        <v>37529.458171440892</v>
      </c>
      <c r="O621">
        <f>DEGREES(ACOS(((Earth_Data!$B$1+Sat_Data!$B$2)/User_Model_Calcs!N621)*SQRT(1-COS(RADIANS(User_Model_Calcs!I621))^2*COS(RADIANS(User_Model_Calcs!B621))^2)))</f>
        <v>43.265101169595972</v>
      </c>
      <c r="P621">
        <f t="shared" si="59"/>
        <v>43.953919009416275</v>
      </c>
    </row>
    <row r="622" spans="1:16" x14ac:dyDescent="0.25">
      <c r="A622" s="5">
        <v>129.75676441138793</v>
      </c>
      <c r="B622">
        <v>-37.38966935791678</v>
      </c>
      <c r="C622">
        <v>950</v>
      </c>
      <c r="D622">
        <f t="shared" ca="1" si="58"/>
        <v>1.2</v>
      </c>
      <c r="E622" s="1">
        <v>0.65</v>
      </c>
      <c r="F622">
        <v>19.899999999999999</v>
      </c>
      <c r="G622">
        <f t="shared" ca="1" si="60"/>
        <v>46.089820015575185</v>
      </c>
      <c r="H622">
        <f t="shared" ca="1" si="57"/>
        <v>23.533561626171945</v>
      </c>
      <c r="I622">
        <f>User_Model_Calcs!A622-Sat_Data!$B$5</f>
        <v>19.756764411387934</v>
      </c>
      <c r="J622">
        <f>(Earth_Data!$B$1/SQRT(1-Earth_Data!$B$2^2*SIN(RADIANS(User_Model_Calcs!B622))^2))*COS(RADIANS(User_Model_Calcs!B622))</f>
        <v>5073.852282539794</v>
      </c>
      <c r="K622">
        <f>((Earth_Data!$B$1*(1-Earth_Data!$B$2^2))/SQRT(1-Earth_Data!$B$2^2*SIN(RADIANS(User_Model_Calcs!B622))^2))*SIN(RADIANS(User_Model_Calcs!B622))</f>
        <v>-3851.8435844283649</v>
      </c>
      <c r="L622">
        <f t="shared" si="61"/>
        <v>-37.204155824645625</v>
      </c>
      <c r="M622">
        <f t="shared" si="62"/>
        <v>6370.2963811691079</v>
      </c>
      <c r="N622">
        <f>SQRT(User_Model_Calcs!M622^2+Sat_Data!$B$3^2-2*User_Model_Calcs!M622*Sat_Data!$B$3*COS(RADIANS(L622))*COS(RADIANS(I622)))</f>
        <v>37625.950990844962</v>
      </c>
      <c r="O622">
        <f>DEGREES(ACOS(((Earth_Data!$B$1+Sat_Data!$B$2)/User_Model_Calcs!N622)*SQRT(1-COS(RADIANS(User_Model_Calcs!I622))^2*COS(RADIANS(User_Model_Calcs!B622))^2)))</f>
        <v>41.921707164117869</v>
      </c>
      <c r="P622">
        <f t="shared" si="59"/>
        <v>30.603748030064509</v>
      </c>
    </row>
    <row r="623" spans="1:16" x14ac:dyDescent="0.25">
      <c r="A623" s="5">
        <v>117.01996428559924</v>
      </c>
      <c r="B623">
        <v>-28.541701394551446</v>
      </c>
      <c r="C623">
        <v>950</v>
      </c>
      <c r="D623">
        <f t="shared" ca="1" si="58"/>
        <v>3</v>
      </c>
      <c r="E623" s="1">
        <v>0.65</v>
      </c>
      <c r="F623">
        <v>19.899999999999999</v>
      </c>
      <c r="G623">
        <f t="shared" ca="1" si="60"/>
        <v>54.048620189015942</v>
      </c>
      <c r="H623">
        <f t="shared" ca="1" si="57"/>
        <v>21.960700290754005</v>
      </c>
      <c r="I623">
        <f>User_Model_Calcs!A623-Sat_Data!$B$5</f>
        <v>7.0199642855992437</v>
      </c>
      <c r="J623">
        <f>(Earth_Data!$B$1/SQRT(1-Earth_Data!$B$2^2*SIN(RADIANS(User_Model_Calcs!B623))^2))*COS(RADIANS(User_Model_Calcs!B623))</f>
        <v>5607.288480159501</v>
      </c>
      <c r="K623">
        <f>((Earth_Data!$B$1*(1-Earth_Data!$B$2^2))/SQRT(1-Earth_Data!$B$2^2*SIN(RADIANS(User_Model_Calcs!B623))^2))*SIN(RADIANS(User_Model_Calcs!B623))</f>
        <v>-3029.3786912727965</v>
      </c>
      <c r="L623">
        <f t="shared" si="61"/>
        <v>-28.38046021291472</v>
      </c>
      <c r="M623">
        <f t="shared" si="62"/>
        <v>6373.2895238539986</v>
      </c>
      <c r="N623">
        <f>SQRT(User_Model_Calcs!M623^2+Sat_Data!$B$3^2-2*User_Model_Calcs!M623*Sat_Data!$B$3*COS(RADIANS(L623))*COS(RADIANS(I623)))</f>
        <v>36730.439838675586</v>
      </c>
      <c r="O623">
        <f>DEGREES(ACOS(((Earth_Data!$B$1+Sat_Data!$B$2)/User_Model_Calcs!N623)*SQRT(1-COS(RADIANS(User_Model_Calcs!I623))^2*COS(RADIANS(User_Model_Calcs!B623))^2)))</f>
        <v>55.794877878885416</v>
      </c>
      <c r="P623">
        <f t="shared" si="59"/>
        <v>14.451797442057371</v>
      </c>
    </row>
    <row r="624" spans="1:16" x14ac:dyDescent="0.25">
      <c r="A624" s="5">
        <v>122.22745712895698</v>
      </c>
      <c r="B624">
        <v>-39.120116653168601</v>
      </c>
      <c r="C624">
        <v>950</v>
      </c>
      <c r="D624">
        <f t="shared" ca="1" si="58"/>
        <v>1.2</v>
      </c>
      <c r="E624" s="1">
        <v>0.65</v>
      </c>
      <c r="F624">
        <v>19.899999999999999</v>
      </c>
      <c r="G624">
        <f t="shared" ca="1" si="60"/>
        <v>46.089820015575185</v>
      </c>
      <c r="H624">
        <f t="shared" ca="1" si="57"/>
        <v>22.774586108751826</v>
      </c>
      <c r="I624">
        <f>User_Model_Calcs!A624-Sat_Data!$B$5</f>
        <v>12.227457128956985</v>
      </c>
      <c r="J624">
        <f>(Earth_Data!$B$1/SQRT(1-Earth_Data!$B$2^2*SIN(RADIANS(User_Model_Calcs!B624))^2))*COS(RADIANS(User_Model_Calcs!B624))</f>
        <v>4954.9269901067337</v>
      </c>
      <c r="K624">
        <f>((Earth_Data!$B$1*(1-Earth_Data!$B$2^2))/SQRT(1-Earth_Data!$B$2^2*SIN(RADIANS(User_Model_Calcs!B624))^2))*SIN(RADIANS(User_Model_Calcs!B624))</f>
        <v>-4002.672872677992</v>
      </c>
      <c r="L624">
        <f t="shared" si="61"/>
        <v>-38.931857349917699</v>
      </c>
      <c r="M624">
        <f t="shared" si="62"/>
        <v>6369.669661996646</v>
      </c>
      <c r="N624">
        <f>SQRT(User_Model_Calcs!M624^2+Sat_Data!$B$3^2-2*User_Model_Calcs!M624*Sat_Data!$B$3*COS(RADIANS(L624))*COS(RADIANS(I624)))</f>
        <v>37550.310759128159</v>
      </c>
      <c r="O624">
        <f>DEGREES(ACOS(((Earth_Data!$B$1+Sat_Data!$B$2)/User_Model_Calcs!N624)*SQRT(1-COS(RADIANS(User_Model_Calcs!I624))^2*COS(RADIANS(User_Model_Calcs!B624))^2)))</f>
        <v>42.936945488845289</v>
      </c>
      <c r="P624">
        <f t="shared" si="59"/>
        <v>18.955858617408374</v>
      </c>
    </row>
    <row r="625" spans="1:16" x14ac:dyDescent="0.25">
      <c r="A625">
        <v>150.71</v>
      </c>
      <c r="B625">
        <v>-37.633000000000003</v>
      </c>
      <c r="C625">
        <v>375</v>
      </c>
      <c r="D625">
        <f t="shared" ca="1" si="58"/>
        <v>0.75</v>
      </c>
      <c r="E625" s="1">
        <v>0.65</v>
      </c>
      <c r="F625">
        <v>19.899999999999999</v>
      </c>
      <c r="G625">
        <f t="shared" ca="1" si="60"/>
        <v>42.007420362456692</v>
      </c>
      <c r="H625">
        <f t="shared" ca="1" si="57"/>
        <v>23.357084016466573</v>
      </c>
      <c r="I625">
        <f>User_Model_Calcs!A625-Sat_Data!$B$5</f>
        <v>40.710000000000008</v>
      </c>
      <c r="J625">
        <f>(Earth_Data!$B$1/SQRT(1-Earth_Data!$B$2^2*SIN(RADIANS(User_Model_Calcs!B625))^2))*COS(RADIANS(User_Model_Calcs!B625))</f>
        <v>5057.4074737579585</v>
      </c>
      <c r="K625">
        <f>((Earth_Data!$B$1*(1-Earth_Data!$B$2^2))/SQRT(1-Earth_Data!$B$2^2*SIN(RADIANS(User_Model_Calcs!B625))^2))*SIN(RADIANS(User_Model_Calcs!B625))</f>
        <v>-3873.2660995814449</v>
      </c>
      <c r="L625">
        <f t="shared" si="61"/>
        <v>-37.447059322711688</v>
      </c>
      <c r="M625">
        <f t="shared" si="62"/>
        <v>6370.2088375334852</v>
      </c>
      <c r="N625">
        <f>SQRT(User_Model_Calcs!M625^2+Sat_Data!$B$3^2-2*User_Model_Calcs!M625*Sat_Data!$B$3*COS(RADIANS(L625))*COS(RADIANS(I625)))</f>
        <v>38666.675569951905</v>
      </c>
      <c r="O625">
        <f>DEGREES(ACOS(((Earth_Data!$B$1+Sat_Data!$B$2)/User_Model_Calcs!N625)*SQRT(1-COS(RADIANS(User_Model_Calcs!I625))^2*COS(RADIANS(User_Model_Calcs!B625))^2)))</f>
        <v>29.295053929136422</v>
      </c>
      <c r="P625">
        <f t="shared" si="59"/>
        <v>54.639000566773035</v>
      </c>
    </row>
    <row r="626" spans="1:16" x14ac:dyDescent="0.25">
      <c r="A626">
        <v>151.18100000000001</v>
      </c>
      <c r="B626">
        <v>-30.613999999999997</v>
      </c>
      <c r="C626">
        <v>375</v>
      </c>
      <c r="D626">
        <f t="shared" ca="1" si="58"/>
        <v>1.2</v>
      </c>
      <c r="E626" s="1">
        <v>0.65</v>
      </c>
      <c r="F626">
        <v>19.899999999999999</v>
      </c>
      <c r="G626">
        <f t="shared" ca="1" si="60"/>
        <v>46.089820015575185</v>
      </c>
      <c r="H626">
        <f t="shared" ca="1" si="57"/>
        <v>23.865742597160789</v>
      </c>
      <c r="I626">
        <f>User_Model_Calcs!A626-Sat_Data!$B$5</f>
        <v>41.181000000000012</v>
      </c>
      <c r="J626">
        <f>(Earth_Data!$B$1/SQRT(1-Earth_Data!$B$2^2*SIN(RADIANS(User_Model_Calcs!B626))^2))*COS(RADIANS(User_Model_Calcs!B626))</f>
        <v>5493.9108229232397</v>
      </c>
      <c r="K626">
        <f>((Earth_Data!$B$1*(1-Earth_Data!$B$2^2))/SQRT(1-Earth_Data!$B$2^2*SIN(RADIANS(User_Model_Calcs!B626))^2))*SIN(RADIANS(User_Model_Calcs!B626))</f>
        <v>-3229.1387898455591</v>
      </c>
      <c r="L626">
        <f t="shared" si="61"/>
        <v>-30.445601693702894</v>
      </c>
      <c r="M626">
        <f t="shared" si="62"/>
        <v>6372.628457263012</v>
      </c>
      <c r="N626">
        <f>SQRT(User_Model_Calcs!M626^2+Sat_Data!$B$3^2-2*User_Model_Calcs!M626*Sat_Data!$B$3*COS(RADIANS(L626))*COS(RADIANS(I626)))</f>
        <v>38337.136983598182</v>
      </c>
      <c r="O626">
        <f>DEGREES(ACOS(((Earth_Data!$B$1+Sat_Data!$B$2)/User_Model_Calcs!N626)*SQRT(1-COS(RADIANS(User_Model_Calcs!I626))^2*COS(RADIANS(User_Model_Calcs!B626))^2)))</f>
        <v>33.078446146899211</v>
      </c>
      <c r="P626">
        <f t="shared" si="59"/>
        <v>59.796189884690932</v>
      </c>
    </row>
    <row r="627" spans="1:16" x14ac:dyDescent="0.25">
      <c r="A627" s="5">
        <v>131.33090539946102</v>
      </c>
      <c r="B627">
        <v>-28.721334188325834</v>
      </c>
      <c r="C627">
        <v>950</v>
      </c>
      <c r="D627">
        <f t="shared" ca="1" si="58"/>
        <v>3</v>
      </c>
      <c r="E627" s="1">
        <v>0.65</v>
      </c>
      <c r="F627">
        <v>19.899999999999999</v>
      </c>
      <c r="G627">
        <f t="shared" ca="1" si="60"/>
        <v>54.048620189015942</v>
      </c>
      <c r="H627">
        <f t="shared" ca="1" si="57"/>
        <v>22.781571919009565</v>
      </c>
      <c r="I627">
        <f>User_Model_Calcs!A627-Sat_Data!$B$5</f>
        <v>21.330905399461017</v>
      </c>
      <c r="J627">
        <f>(Earth_Data!$B$1/SQRT(1-Earth_Data!$B$2^2*SIN(RADIANS(User_Model_Calcs!B627))^2))*COS(RADIANS(User_Model_Calcs!B627))</f>
        <v>5597.7487575796613</v>
      </c>
      <c r="K627">
        <f>((Earth_Data!$B$1*(1-Earth_Data!$B$2^2))/SQRT(1-Earth_Data!$B$2^2*SIN(RADIANS(User_Model_Calcs!B627))^2))*SIN(RADIANS(User_Model_Calcs!B627))</f>
        <v>-3046.8529018849972</v>
      </c>
      <c r="L627">
        <f t="shared" si="61"/>
        <v>-28.559438834079842</v>
      </c>
      <c r="M627">
        <f t="shared" si="62"/>
        <v>6373.2333833549255</v>
      </c>
      <c r="N627">
        <f>SQRT(User_Model_Calcs!M627^2+Sat_Data!$B$3^2-2*User_Model_Calcs!M627*Sat_Data!$B$3*COS(RADIANS(L627))*COS(RADIANS(I627)))</f>
        <v>37131.144509532634</v>
      </c>
      <c r="O627">
        <f>DEGREES(ACOS(((Earth_Data!$B$1+Sat_Data!$B$2)/User_Model_Calcs!N627)*SQRT(1-COS(RADIANS(User_Model_Calcs!I627))^2*COS(RADIANS(User_Model_Calcs!B627))^2)))</f>
        <v>49.082279681523808</v>
      </c>
      <c r="P627">
        <f t="shared" si="59"/>
        <v>39.098045706311538</v>
      </c>
    </row>
    <row r="628" spans="1:16" x14ac:dyDescent="0.25">
      <c r="A628" s="5">
        <v>124.92794688967425</v>
      </c>
      <c r="B628">
        <v>-38.303031642926349</v>
      </c>
      <c r="C628">
        <v>950</v>
      </c>
      <c r="D628">
        <f t="shared" ca="1" si="58"/>
        <v>1.2</v>
      </c>
      <c r="E628" s="1">
        <v>0.65</v>
      </c>
      <c r="F628">
        <v>19.899999999999999</v>
      </c>
      <c r="G628">
        <f t="shared" ca="1" si="60"/>
        <v>46.089820015575185</v>
      </c>
      <c r="H628">
        <f t="shared" ca="1" si="57"/>
        <v>15.042416984497294</v>
      </c>
      <c r="I628">
        <f>User_Model_Calcs!A628-Sat_Data!$B$5</f>
        <v>14.927946889674246</v>
      </c>
      <c r="J628">
        <f>(Earth_Data!$B$1/SQRT(1-Earth_Data!$B$2^2*SIN(RADIANS(User_Model_Calcs!B628))^2))*COS(RADIANS(User_Model_Calcs!B628))</f>
        <v>5011.6532266077584</v>
      </c>
      <c r="K628">
        <f>((Earth_Data!$B$1*(1-Earth_Data!$B$2^2))/SQRT(1-Earth_Data!$B$2^2*SIN(RADIANS(User_Model_Calcs!B628))^2))*SIN(RADIANS(User_Model_Calcs!B628))</f>
        <v>-3931.8962845955434</v>
      </c>
      <c r="L628">
        <f t="shared" si="61"/>
        <v>-38.115984027429739</v>
      </c>
      <c r="M628">
        <f t="shared" si="62"/>
        <v>6369.9667547471699</v>
      </c>
      <c r="N628">
        <f>SQRT(User_Model_Calcs!M628^2+Sat_Data!$B$3^2-2*User_Model_Calcs!M628*Sat_Data!$B$3*COS(RADIANS(L628))*COS(RADIANS(I628)))</f>
        <v>37550.37170549405</v>
      </c>
      <c r="O628">
        <f>DEGREES(ACOS(((Earth_Data!$B$1+Sat_Data!$B$2)/User_Model_Calcs!N628)*SQRT(1-COS(RADIANS(User_Model_Calcs!I628))^2*COS(RADIANS(User_Model_Calcs!B628))^2)))</f>
        <v>42.940773957332169</v>
      </c>
      <c r="P628">
        <f t="shared" si="59"/>
        <v>23.273864076295894</v>
      </c>
    </row>
    <row r="629" spans="1:16" x14ac:dyDescent="0.25">
      <c r="A629">
        <v>133.67012870565802</v>
      </c>
      <c r="B629">
        <v>-36.346676268399797</v>
      </c>
      <c r="C629">
        <v>4700</v>
      </c>
      <c r="D629">
        <f t="shared" ca="1" si="58"/>
        <v>3</v>
      </c>
      <c r="E629" s="1">
        <v>0.65</v>
      </c>
      <c r="F629">
        <v>19.899999999999999</v>
      </c>
      <c r="G629">
        <f t="shared" ca="1" si="60"/>
        <v>54.048620189015942</v>
      </c>
      <c r="H629">
        <f t="shared" ca="1" si="57"/>
        <v>17.655783059663378</v>
      </c>
      <c r="I629">
        <f>User_Model_Calcs!A629-Sat_Data!$B$5</f>
        <v>23.670128705658016</v>
      </c>
      <c r="J629">
        <f>(Earth_Data!$B$1/SQRT(1-Earth_Data!$B$2^2*SIN(RADIANS(User_Model_Calcs!B629))^2))*COS(RADIANS(User_Model_Calcs!B629))</f>
        <v>5143.2963980541326</v>
      </c>
      <c r="K629">
        <f>((Earth_Data!$B$1*(1-Earth_Data!$B$2^2))/SQRT(1-Earth_Data!$B$2^2*SIN(RADIANS(User_Model_Calcs!B629))^2))*SIN(RADIANS(User_Model_Calcs!B629))</f>
        <v>-3759.2456745801342</v>
      </c>
      <c r="L629">
        <f t="shared" si="61"/>
        <v>-36.163144424317586</v>
      </c>
      <c r="M629">
        <f t="shared" si="62"/>
        <v>6370.6691862068983</v>
      </c>
      <c r="N629">
        <f>SQRT(User_Model_Calcs!M629^2+Sat_Data!$B$3^2-2*User_Model_Calcs!M629*Sat_Data!$B$3*COS(RADIANS(L629))*COS(RADIANS(I629)))</f>
        <v>37698.318574589728</v>
      </c>
      <c r="O629">
        <f>DEGREES(ACOS(((Earth_Data!$B$1+Sat_Data!$B$2)/User_Model_Calcs!N629)*SQRT(1-COS(RADIANS(User_Model_Calcs!I629))^2*COS(RADIANS(User_Model_Calcs!B629))^2)))</f>
        <v>40.963804283778956</v>
      </c>
      <c r="P629">
        <f t="shared" si="59"/>
        <v>36.487207369573532</v>
      </c>
    </row>
    <row r="630" spans="1:16" x14ac:dyDescent="0.25">
      <c r="A630" s="5">
        <v>131.4130295282024</v>
      </c>
      <c r="B630">
        <v>-28.710606334832555</v>
      </c>
      <c r="C630">
        <v>950</v>
      </c>
      <c r="D630">
        <f t="shared" ca="1" si="58"/>
        <v>0.75</v>
      </c>
      <c r="E630" s="1">
        <v>0.65</v>
      </c>
      <c r="F630">
        <v>19.899999999999999</v>
      </c>
      <c r="G630">
        <f t="shared" ca="1" si="60"/>
        <v>42.007420362456692</v>
      </c>
      <c r="H630">
        <f t="shared" ca="1" si="57"/>
        <v>19.721952786536079</v>
      </c>
      <c r="I630">
        <f>User_Model_Calcs!A630-Sat_Data!$B$5</f>
        <v>21.413029528202401</v>
      </c>
      <c r="J630">
        <f>(Earth_Data!$B$1/SQRT(1-Earth_Data!$B$2^2*SIN(RADIANS(User_Model_Calcs!B630))^2))*COS(RADIANS(User_Model_Calcs!B630))</f>
        <v>5598.3200244733107</v>
      </c>
      <c r="K630">
        <f>((Earth_Data!$B$1*(1-Earth_Data!$B$2^2))/SQRT(1-Earth_Data!$B$2^2*SIN(RADIANS(User_Model_Calcs!B630))^2))*SIN(RADIANS(User_Model_Calcs!B630))</f>
        <v>-3045.8101516695774</v>
      </c>
      <c r="L630">
        <f t="shared" si="61"/>
        <v>-28.548749870947258</v>
      </c>
      <c r="M630">
        <f t="shared" si="62"/>
        <v>6373.2367425376806</v>
      </c>
      <c r="N630">
        <f>SQRT(User_Model_Calcs!M630^2+Sat_Data!$B$3^2-2*User_Model_Calcs!M630*Sat_Data!$B$3*COS(RADIANS(L630))*COS(RADIANS(I630)))</f>
        <v>37133.86130906258</v>
      </c>
      <c r="O630">
        <f>DEGREES(ACOS(((Earth_Data!$B$1+Sat_Data!$B$2)/User_Model_Calcs!N630)*SQRT(1-COS(RADIANS(User_Model_Calcs!I630))^2*COS(RADIANS(User_Model_Calcs!B630))^2)))</f>
        <v>49.040289155850083</v>
      </c>
      <c r="P630">
        <f t="shared" si="59"/>
        <v>39.226128414365945</v>
      </c>
    </row>
    <row r="631" spans="1:16" x14ac:dyDescent="0.25">
      <c r="A631" s="5">
        <v>125.9892479611438</v>
      </c>
      <c r="B631">
        <v>-29.313044936957731</v>
      </c>
      <c r="C631">
        <v>950</v>
      </c>
      <c r="D631">
        <f t="shared" ca="1" si="58"/>
        <v>3</v>
      </c>
      <c r="E631" s="1">
        <v>0.65</v>
      </c>
      <c r="F631">
        <v>19.899999999999999</v>
      </c>
      <c r="G631">
        <f t="shared" ca="1" si="60"/>
        <v>54.048620189015942</v>
      </c>
      <c r="H631">
        <f t="shared" ref="H631:H694" ca="1" si="63">RAND()*(24-14)+14</f>
        <v>20.760033508034137</v>
      </c>
      <c r="I631">
        <f>User_Model_Calcs!A631-Sat_Data!$B$5</f>
        <v>15.989247961143803</v>
      </c>
      <c r="J631">
        <f>(Earth_Data!$B$1/SQRT(1-Earth_Data!$B$2^2*SIN(RADIANS(User_Model_Calcs!B631))^2))*COS(RADIANS(User_Model_Calcs!B631))</f>
        <v>5565.9364617602478</v>
      </c>
      <c r="K631">
        <f>((Earth_Data!$B$1*(1-Earth_Data!$B$2^2))/SQRT(1-Earth_Data!$B$2^2*SIN(RADIANS(User_Model_Calcs!B631))^2))*SIN(RADIANS(User_Model_Calcs!B631))</f>
        <v>-3104.2032080354852</v>
      </c>
      <c r="L631">
        <f t="shared" si="61"/>
        <v>-29.149039647885957</v>
      </c>
      <c r="M631">
        <f t="shared" si="62"/>
        <v>6373.0468579110566</v>
      </c>
      <c r="N631">
        <f>SQRT(User_Model_Calcs!M631^2+Sat_Data!$B$3^2-2*User_Model_Calcs!M631*Sat_Data!$B$3*COS(RADIANS(L631))*COS(RADIANS(I631)))</f>
        <v>36975.975259735744</v>
      </c>
      <c r="O631">
        <f>DEGREES(ACOS(((Earth_Data!$B$1+Sat_Data!$B$2)/User_Model_Calcs!N631)*SQRT(1-COS(RADIANS(User_Model_Calcs!I631))^2*COS(RADIANS(User_Model_Calcs!B631))^2)))</f>
        <v>51.549342695375501</v>
      </c>
      <c r="P631">
        <f t="shared" si="59"/>
        <v>30.339615312760596</v>
      </c>
    </row>
    <row r="632" spans="1:16" x14ac:dyDescent="0.25">
      <c r="A632" s="5">
        <v>127.96701031775396</v>
      </c>
      <c r="B632">
        <v>-37.964159062146599</v>
      </c>
      <c r="C632">
        <v>950</v>
      </c>
      <c r="D632">
        <f t="shared" ca="1" si="58"/>
        <v>0.75</v>
      </c>
      <c r="E632" s="1">
        <v>0.65</v>
      </c>
      <c r="F632">
        <v>19.899999999999999</v>
      </c>
      <c r="G632">
        <f t="shared" ca="1" si="60"/>
        <v>42.007420362456692</v>
      </c>
      <c r="H632">
        <f t="shared" ca="1" si="63"/>
        <v>23.361783139192898</v>
      </c>
      <c r="I632">
        <f>User_Model_Calcs!A632-Sat_Data!$B$5</f>
        <v>17.96701031775396</v>
      </c>
      <c r="J632">
        <f>(Earth_Data!$B$1/SQRT(1-Earth_Data!$B$2^2*SIN(RADIANS(User_Model_Calcs!B632))^2))*COS(RADIANS(User_Model_Calcs!B632))</f>
        <v>5034.8800634977888</v>
      </c>
      <c r="K632">
        <f>((Earth_Data!$B$1*(1-Earth_Data!$B$2^2))/SQRT(1-Earth_Data!$B$2^2*SIN(RADIANS(User_Model_Calcs!B632))^2))*SIN(RADIANS(User_Model_Calcs!B632))</f>
        <v>-3902.3097470373791</v>
      </c>
      <c r="L632">
        <f t="shared" si="61"/>
        <v>-37.777658567969929</v>
      </c>
      <c r="M632">
        <f t="shared" si="62"/>
        <v>6370.0893726564336</v>
      </c>
      <c r="N632">
        <f>SQRT(User_Model_Calcs!M632^2+Sat_Data!$B$3^2-2*User_Model_Calcs!M632*Sat_Data!$B$3*COS(RADIANS(L632))*COS(RADIANS(I632)))</f>
        <v>37610.039189749376</v>
      </c>
      <c r="O632">
        <f>DEGREES(ACOS(((Earth_Data!$B$1+Sat_Data!$B$2)/User_Model_Calcs!N632)*SQRT(1-COS(RADIANS(User_Model_Calcs!I632))^2*COS(RADIANS(User_Model_Calcs!B632))^2)))</f>
        <v>42.132590781095217</v>
      </c>
      <c r="P632">
        <f t="shared" si="59"/>
        <v>27.7957535842034</v>
      </c>
    </row>
    <row r="633" spans="1:16" x14ac:dyDescent="0.25">
      <c r="A633">
        <v>135.86920947356222</v>
      </c>
      <c r="B633">
        <v>-29.441043443971161</v>
      </c>
      <c r="C633">
        <v>6250</v>
      </c>
      <c r="D633">
        <f t="shared" ca="1" si="58"/>
        <v>0.75</v>
      </c>
      <c r="E633" s="1">
        <v>0.65</v>
      </c>
      <c r="F633">
        <v>19.899999999999999</v>
      </c>
      <c r="G633">
        <f t="shared" ca="1" si="60"/>
        <v>42.007420362456692</v>
      </c>
      <c r="H633">
        <f t="shared" ca="1" si="63"/>
        <v>22.746696259167067</v>
      </c>
      <c r="I633">
        <f>User_Model_Calcs!A633-Sat_Data!$B$5</f>
        <v>25.869209473562222</v>
      </c>
      <c r="J633">
        <f>(Earth_Data!$B$1/SQRT(1-Earth_Data!$B$2^2*SIN(RADIANS(User_Model_Calcs!B633))^2))*COS(RADIANS(User_Model_Calcs!B633))</f>
        <v>5558.9766613317561</v>
      </c>
      <c r="K633">
        <f>((Earth_Data!$B$1*(1-Earth_Data!$B$2^2))/SQRT(1-Earth_Data!$B$2^2*SIN(RADIANS(User_Model_Calcs!B633))^2))*SIN(RADIANS(User_Model_Calcs!B633))</f>
        <v>-3116.5664431734617</v>
      </c>
      <c r="L633">
        <f t="shared" si="61"/>
        <v>-29.27659086038577</v>
      </c>
      <c r="M633">
        <f t="shared" si="62"/>
        <v>6373.0061914253647</v>
      </c>
      <c r="N633">
        <f>SQRT(User_Model_Calcs!M633^2+Sat_Data!$B$3^2-2*User_Model_Calcs!M633*Sat_Data!$B$3*COS(RADIANS(L633))*COS(RADIANS(I633)))</f>
        <v>37371.462229992503</v>
      </c>
      <c r="O633">
        <f>DEGREES(ACOS(((Earth_Data!$B$1+Sat_Data!$B$2)/User_Model_Calcs!N633)*SQRT(1-COS(RADIANS(User_Model_Calcs!I633))^2*COS(RADIANS(User_Model_Calcs!B633))^2)))</f>
        <v>45.496994416135777</v>
      </c>
      <c r="P633">
        <f t="shared" si="59"/>
        <v>44.611687904401002</v>
      </c>
    </row>
    <row r="634" spans="1:16" x14ac:dyDescent="0.25">
      <c r="A634" s="5">
        <v>148.36099999999999</v>
      </c>
      <c r="B634">
        <v>-31.488999999999997</v>
      </c>
      <c r="C634">
        <v>4700</v>
      </c>
      <c r="D634">
        <f t="shared" ca="1" si="58"/>
        <v>0.75</v>
      </c>
      <c r="E634" s="1">
        <v>0.65</v>
      </c>
      <c r="F634">
        <v>19.899999999999999</v>
      </c>
      <c r="G634">
        <f t="shared" ca="1" si="60"/>
        <v>42.007420362456692</v>
      </c>
      <c r="H634">
        <f t="shared" ca="1" si="63"/>
        <v>22.595860217591643</v>
      </c>
      <c r="I634">
        <f>User_Model_Calcs!A634-Sat_Data!$B$5</f>
        <v>38.36099999999999</v>
      </c>
      <c r="J634">
        <f>(Earth_Data!$B$1/SQRT(1-Earth_Data!$B$2^2*SIN(RADIANS(User_Model_Calcs!B634))^2))*COS(RADIANS(User_Model_Calcs!B634))</f>
        <v>5443.8719022329187</v>
      </c>
      <c r="K634">
        <f>((Earth_Data!$B$1*(1-Earth_Data!$B$2^2))/SQRT(1-Earth_Data!$B$2^2*SIN(RADIANS(User_Model_Calcs!B634))^2))*SIN(RADIANS(User_Model_Calcs!B634))</f>
        <v>-3312.248203320326</v>
      </c>
      <c r="L634">
        <f t="shared" si="61"/>
        <v>-31.317840846009226</v>
      </c>
      <c r="M634">
        <f t="shared" si="62"/>
        <v>6372.3409708143981</v>
      </c>
      <c r="N634">
        <f>SQRT(User_Model_Calcs!M634^2+Sat_Data!$B$3^2-2*User_Model_Calcs!M634*Sat_Data!$B$3*COS(RADIANS(L634))*COS(RADIANS(I634)))</f>
        <v>38189.729218472188</v>
      </c>
      <c r="O634">
        <f>DEGREES(ACOS(((Earth_Data!$B$1+Sat_Data!$B$2)/User_Model_Calcs!N634)*SQRT(1-COS(RADIANS(User_Model_Calcs!I634))^2*COS(RADIANS(User_Model_Calcs!B634))^2)))</f>
        <v>34.818593540785606</v>
      </c>
      <c r="P634">
        <f t="shared" si="59"/>
        <v>56.577388601586513</v>
      </c>
    </row>
    <row r="635" spans="1:16" x14ac:dyDescent="0.25">
      <c r="A635" s="5">
        <v>120.6091324392243</v>
      </c>
      <c r="B635">
        <v>-36.57376697553719</v>
      </c>
      <c r="C635">
        <v>950</v>
      </c>
      <c r="D635">
        <f t="shared" ca="1" si="58"/>
        <v>1.2</v>
      </c>
      <c r="E635" s="1">
        <v>0.65</v>
      </c>
      <c r="F635">
        <v>19.899999999999999</v>
      </c>
      <c r="G635">
        <f t="shared" ca="1" si="60"/>
        <v>46.089820015575185</v>
      </c>
      <c r="H635">
        <f t="shared" ca="1" si="63"/>
        <v>18.628575041297861</v>
      </c>
      <c r="I635">
        <f>User_Model_Calcs!A635-Sat_Data!$B$5</f>
        <v>10.609132439224297</v>
      </c>
      <c r="J635">
        <f>(Earth_Data!$B$1/SQRT(1-Earth_Data!$B$2^2*SIN(RADIANS(User_Model_Calcs!B635))^2))*COS(RADIANS(User_Model_Calcs!B635))</f>
        <v>5128.3211126851493</v>
      </c>
      <c r="K635">
        <f>((Earth_Data!$B$1*(1-Earth_Data!$B$2^2))/SQRT(1-Earth_Data!$B$2^2*SIN(RADIANS(User_Model_Calcs!B635))^2))*SIN(RADIANS(User_Model_Calcs!B635))</f>
        <v>-3779.5130232181659</v>
      </c>
      <c r="L635">
        <f t="shared" si="61"/>
        <v>-36.389782907679717</v>
      </c>
      <c r="M635">
        <f t="shared" si="62"/>
        <v>6370.5883658801858</v>
      </c>
      <c r="N635">
        <f>SQRT(User_Model_Calcs!M635^2+Sat_Data!$B$3^2-2*User_Model_Calcs!M635*Sat_Data!$B$3*COS(RADIANS(L635))*COS(RADIANS(I635)))</f>
        <v>37327.323855133509</v>
      </c>
      <c r="O635">
        <f>DEGREES(ACOS(((Earth_Data!$B$1+Sat_Data!$B$2)/User_Model_Calcs!N635)*SQRT(1-COS(RADIANS(User_Model_Calcs!I635))^2*COS(RADIANS(User_Model_Calcs!B635))^2)))</f>
        <v>46.093835809450006</v>
      </c>
      <c r="P635">
        <f t="shared" si="59"/>
        <v>17.4507302813896</v>
      </c>
    </row>
    <row r="636" spans="1:16" x14ac:dyDescent="0.25">
      <c r="A636" s="5">
        <v>137.87446625361096</v>
      </c>
      <c r="B636">
        <v>-28.610836541962158</v>
      </c>
      <c r="C636">
        <v>950</v>
      </c>
      <c r="D636">
        <f t="shared" ca="1" si="58"/>
        <v>1.2</v>
      </c>
      <c r="E636" s="1">
        <v>0.65</v>
      </c>
      <c r="F636">
        <v>19.899999999999999</v>
      </c>
      <c r="G636">
        <f t="shared" ca="1" si="60"/>
        <v>46.089820015575185</v>
      </c>
      <c r="H636">
        <f t="shared" ca="1" si="63"/>
        <v>23.993435790596742</v>
      </c>
      <c r="I636">
        <f>User_Model_Calcs!A636-Sat_Data!$B$5</f>
        <v>27.874466253610962</v>
      </c>
      <c r="J636">
        <f>(Earth_Data!$B$1/SQRT(1-Earth_Data!$B$2^2*SIN(RADIANS(User_Model_Calcs!B636))^2))*COS(RADIANS(User_Model_Calcs!B636))</f>
        <v>5603.623449196697</v>
      </c>
      <c r="K636">
        <f>((Earth_Data!$B$1*(1-Earth_Data!$B$2^2))/SQRT(1-Earth_Data!$B$2^2*SIN(RADIANS(User_Model_Calcs!B636))^2))*SIN(RADIANS(User_Model_Calcs!B636))</f>
        <v>-3036.107463197377</v>
      </c>
      <c r="L636">
        <f t="shared" si="61"/>
        <v>-28.449342841630759</v>
      </c>
      <c r="M636">
        <f t="shared" si="62"/>
        <v>6373.2679441923592</v>
      </c>
      <c r="N636">
        <f>SQRT(User_Model_Calcs!M636^2+Sat_Data!$B$3^2-2*User_Model_Calcs!M636*Sat_Data!$B$3*COS(RADIANS(L636))*COS(RADIANS(I636)))</f>
        <v>37426.149489219802</v>
      </c>
      <c r="O636">
        <f>DEGREES(ACOS(((Earth_Data!$B$1+Sat_Data!$B$2)/User_Model_Calcs!N636)*SQRT(1-COS(RADIANS(User_Model_Calcs!I636))^2*COS(RADIANS(User_Model_Calcs!B636))^2)))</f>
        <v>44.721647166263864</v>
      </c>
      <c r="P636">
        <f t="shared" si="59"/>
        <v>47.842917405912225</v>
      </c>
    </row>
    <row r="637" spans="1:16" x14ac:dyDescent="0.25">
      <c r="A637">
        <v>118.43</v>
      </c>
      <c r="B637">
        <v>-30.450000000000003</v>
      </c>
      <c r="C637">
        <v>4700</v>
      </c>
      <c r="D637">
        <f t="shared" ca="1" si="58"/>
        <v>0.75</v>
      </c>
      <c r="E637" s="1">
        <v>0.65</v>
      </c>
      <c r="F637">
        <v>19.899999999999999</v>
      </c>
      <c r="G637">
        <f t="shared" ca="1" si="60"/>
        <v>42.007420362456692</v>
      </c>
      <c r="H637">
        <f t="shared" ca="1" si="63"/>
        <v>16.041226884825303</v>
      </c>
      <c r="I637">
        <f>User_Model_Calcs!A637-Sat_Data!$B$5</f>
        <v>8.4300000000000068</v>
      </c>
      <c r="J637">
        <f>(Earth_Data!$B$1/SQRT(1-Earth_Data!$B$2^2*SIN(RADIANS(User_Model_Calcs!B637))^2))*COS(RADIANS(User_Model_Calcs!B637))</f>
        <v>5503.1472678369091</v>
      </c>
      <c r="K637">
        <f>((Earth_Data!$B$1*(1-Earth_Data!$B$2^2))/SQRT(1-Earth_Data!$B$2^2*SIN(RADIANS(User_Model_Calcs!B637))^2))*SIN(RADIANS(User_Model_Calcs!B637))</f>
        <v>-3213.4784252199447</v>
      </c>
      <c r="L637">
        <f t="shared" si="61"/>
        <v>-30.282136631707253</v>
      </c>
      <c r="M637">
        <f t="shared" si="62"/>
        <v>6372.6818091644036</v>
      </c>
      <c r="N637">
        <f>SQRT(User_Model_Calcs!M637^2+Sat_Data!$B$3^2-2*User_Model_Calcs!M637*Sat_Data!$B$3*COS(RADIANS(L637))*COS(RADIANS(I637)))</f>
        <v>36869.618786554871</v>
      </c>
      <c r="O637">
        <f>DEGREES(ACOS(((Earth_Data!$B$1+Sat_Data!$B$2)/User_Model_Calcs!N637)*SQRT(1-COS(RADIANS(User_Model_Calcs!I637))^2*COS(RADIANS(User_Model_Calcs!B637))^2)))</f>
        <v>53.322471653730332</v>
      </c>
      <c r="P637">
        <f t="shared" si="59"/>
        <v>16.300785073162025</v>
      </c>
    </row>
    <row r="638" spans="1:16" x14ac:dyDescent="0.25">
      <c r="A638">
        <v>120.422</v>
      </c>
      <c r="B638">
        <v>-34.400199999999998</v>
      </c>
      <c r="C638">
        <v>950</v>
      </c>
      <c r="D638">
        <f t="shared" ca="1" si="58"/>
        <v>3</v>
      </c>
      <c r="E638" s="1">
        <v>0.65</v>
      </c>
      <c r="F638">
        <v>19.899999999999999</v>
      </c>
      <c r="G638">
        <f t="shared" ca="1" si="60"/>
        <v>54.048620189015942</v>
      </c>
      <c r="H638">
        <f t="shared" ca="1" si="63"/>
        <v>14.685722959609107</v>
      </c>
      <c r="I638">
        <f>User_Model_Calcs!A638-Sat_Data!$B$5</f>
        <v>10.421999999999997</v>
      </c>
      <c r="J638">
        <f>(Earth_Data!$B$1/SQRT(1-Earth_Data!$B$2^2*SIN(RADIANS(User_Model_Calcs!B638))^2))*COS(RADIANS(User_Model_Calcs!B638))</f>
        <v>5268.3085740090555</v>
      </c>
      <c r="K638">
        <f>((Earth_Data!$B$1*(1-Earth_Data!$B$2^2))/SQRT(1-Earth_Data!$B$2^2*SIN(RADIANS(User_Model_Calcs!B638))^2))*SIN(RADIANS(User_Model_Calcs!B638))</f>
        <v>-3583.1639754697235</v>
      </c>
      <c r="L638">
        <f t="shared" si="61"/>
        <v>-34.221012741865508</v>
      </c>
      <c r="M638">
        <f t="shared" si="62"/>
        <v>6371.3530200485138</v>
      </c>
      <c r="N638">
        <f>SQRT(User_Model_Calcs!M638^2+Sat_Data!$B$3^2-2*User_Model_Calcs!M638*Sat_Data!$B$3*COS(RADIANS(L638))*COS(RADIANS(I638)))</f>
        <v>37168.14398077954</v>
      </c>
      <c r="O638">
        <f>DEGREES(ACOS(((Earth_Data!$B$1+Sat_Data!$B$2)/User_Model_Calcs!N638)*SQRT(1-COS(RADIANS(User_Model_Calcs!I638))^2*COS(RADIANS(User_Model_Calcs!B638))^2)))</f>
        <v>48.478541469739703</v>
      </c>
      <c r="P638">
        <f t="shared" si="59"/>
        <v>18.033148190579045</v>
      </c>
    </row>
    <row r="639" spans="1:16" x14ac:dyDescent="0.25">
      <c r="A639">
        <v>133.55123860904362</v>
      </c>
      <c r="B639">
        <v>-32.432792795251359</v>
      </c>
      <c r="C639">
        <v>950</v>
      </c>
      <c r="D639">
        <f t="shared" ca="1" si="58"/>
        <v>0.75</v>
      </c>
      <c r="E639" s="1">
        <v>0.65</v>
      </c>
      <c r="F639">
        <v>19.899999999999999</v>
      </c>
      <c r="G639">
        <f t="shared" ca="1" si="60"/>
        <v>42.007420362456692</v>
      </c>
      <c r="H639">
        <f t="shared" ca="1" si="63"/>
        <v>17.835545247600514</v>
      </c>
      <c r="I639">
        <f>User_Model_Calcs!A639-Sat_Data!$B$5</f>
        <v>23.551238609043622</v>
      </c>
      <c r="J639">
        <f>(Earth_Data!$B$1/SQRT(1-Earth_Data!$B$2^2*SIN(RADIANS(User_Model_Calcs!B639))^2))*COS(RADIANS(User_Model_Calcs!B639))</f>
        <v>5388.475147846093</v>
      </c>
      <c r="K639">
        <f>((Earth_Data!$B$1*(1-Earth_Data!$B$2^2))/SQRT(1-Earth_Data!$B$2^2*SIN(RADIANS(User_Model_Calcs!B639))^2))*SIN(RADIANS(User_Model_Calcs!B639))</f>
        <v>-3401.0362843293169</v>
      </c>
      <c r="L639">
        <f t="shared" si="61"/>
        <v>-32.258833969511841</v>
      </c>
      <c r="M639">
        <f t="shared" si="62"/>
        <v>6372.025755305729</v>
      </c>
      <c r="N639">
        <f>SQRT(User_Model_Calcs!M639^2+Sat_Data!$B$3^2-2*User_Model_Calcs!M639*Sat_Data!$B$3*COS(RADIANS(L639))*COS(RADIANS(I639)))</f>
        <v>37441.5110329975</v>
      </c>
      <c r="O639">
        <f>DEGREES(ACOS(((Earth_Data!$B$1+Sat_Data!$B$2)/User_Model_Calcs!N639)*SQRT(1-COS(RADIANS(User_Model_Calcs!I639))^2*COS(RADIANS(User_Model_Calcs!B639))^2)))</f>
        <v>44.484404107454189</v>
      </c>
      <c r="P639">
        <f t="shared" si="59"/>
        <v>39.101857509635778</v>
      </c>
    </row>
    <row r="640" spans="1:16" x14ac:dyDescent="0.25">
      <c r="A640">
        <v>137.58199999999999</v>
      </c>
      <c r="B640">
        <v>-31.308</v>
      </c>
      <c r="C640">
        <v>375</v>
      </c>
      <c r="D640">
        <f t="shared" ca="1" si="58"/>
        <v>1.2</v>
      </c>
      <c r="E640" s="1">
        <v>0.65</v>
      </c>
      <c r="F640">
        <v>19.899999999999999</v>
      </c>
      <c r="G640">
        <f t="shared" ca="1" si="60"/>
        <v>46.089820015575185</v>
      </c>
      <c r="H640">
        <f t="shared" ca="1" si="63"/>
        <v>22.675788004129323</v>
      </c>
      <c r="I640">
        <f>User_Model_Calcs!A640-Sat_Data!$B$5</f>
        <v>27.581999999999994</v>
      </c>
      <c r="J640">
        <f>(Earth_Data!$B$1/SQRT(1-Earth_Data!$B$2^2*SIN(RADIANS(User_Model_Calcs!B640))^2))*COS(RADIANS(User_Model_Calcs!B640))</f>
        <v>5454.3273966006745</v>
      </c>
      <c r="K640">
        <f>((Earth_Data!$B$1*(1-Earth_Data!$B$2^2))/SQRT(1-Earth_Data!$B$2^2*SIN(RADIANS(User_Model_Calcs!B640))^2))*SIN(RADIANS(User_Model_Calcs!B640))</f>
        <v>-3295.1183457247762</v>
      </c>
      <c r="L640">
        <f t="shared" si="61"/>
        <v>-31.137398993509365</v>
      </c>
      <c r="M640">
        <f t="shared" si="62"/>
        <v>6372.4008239940995</v>
      </c>
      <c r="N640">
        <f>SQRT(User_Model_Calcs!M640^2+Sat_Data!$B$3^2-2*User_Model_Calcs!M640*Sat_Data!$B$3*COS(RADIANS(L640))*COS(RADIANS(I640)))</f>
        <v>37559.850173323059</v>
      </c>
      <c r="O640">
        <f>DEGREES(ACOS(((Earth_Data!$B$1+Sat_Data!$B$2)/User_Model_Calcs!N640)*SQRT(1-COS(RADIANS(User_Model_Calcs!I640))^2*COS(RADIANS(User_Model_Calcs!B640))^2)))</f>
        <v>42.849395051679096</v>
      </c>
      <c r="P640">
        <f t="shared" si="59"/>
        <v>45.151153334478877</v>
      </c>
    </row>
    <row r="641" spans="1:16" x14ac:dyDescent="0.25">
      <c r="A641" s="5">
        <v>125.96907873998838</v>
      </c>
      <c r="B641">
        <v>-32.064081691490749</v>
      </c>
      <c r="C641">
        <v>950</v>
      </c>
      <c r="D641">
        <f t="shared" ca="1" si="58"/>
        <v>0.75</v>
      </c>
      <c r="E641" s="1">
        <v>0.65</v>
      </c>
      <c r="F641">
        <v>19.899999999999999</v>
      </c>
      <c r="G641">
        <f t="shared" ca="1" si="60"/>
        <v>42.007420362456692</v>
      </c>
      <c r="H641">
        <f t="shared" ca="1" si="63"/>
        <v>17.207596852177403</v>
      </c>
      <c r="I641">
        <f>User_Model_Calcs!A641-Sat_Data!$B$5</f>
        <v>15.969078739988376</v>
      </c>
      <c r="J641">
        <f>(Earth_Data!$B$1/SQRT(1-Earth_Data!$B$2^2*SIN(RADIANS(User_Model_Calcs!B641))^2))*COS(RADIANS(User_Model_Calcs!B641))</f>
        <v>5410.2919693464</v>
      </c>
      <c r="K641">
        <f>((Earth_Data!$B$1*(1-Earth_Data!$B$2^2))/SQRT(1-Earth_Data!$B$2^2*SIN(RADIANS(User_Model_Calcs!B641))^2))*SIN(RADIANS(User_Model_Calcs!B641))</f>
        <v>-3366.4566275010079</v>
      </c>
      <c r="L641">
        <f t="shared" si="61"/>
        <v>-31.891194403990902</v>
      </c>
      <c r="M641">
        <f t="shared" si="62"/>
        <v>6372.1495131878073</v>
      </c>
      <c r="N641">
        <f>SQRT(User_Model_Calcs!M641^2+Sat_Data!$B$3^2-2*User_Model_Calcs!M641*Sat_Data!$B$3*COS(RADIANS(L641))*COS(RADIANS(I641)))</f>
        <v>37145.451385446308</v>
      </c>
      <c r="O641">
        <f>DEGREES(ACOS(((Earth_Data!$B$1+Sat_Data!$B$2)/User_Model_Calcs!N641)*SQRT(1-COS(RADIANS(User_Model_Calcs!I641))^2*COS(RADIANS(User_Model_Calcs!B641))^2)))</f>
        <v>48.841266183070204</v>
      </c>
      <c r="P641">
        <f t="shared" si="59"/>
        <v>28.326664920046927</v>
      </c>
    </row>
    <row r="642" spans="1:16" x14ac:dyDescent="0.25">
      <c r="A642">
        <v>151.071</v>
      </c>
      <c r="B642">
        <v>-35.186999999999998</v>
      </c>
      <c r="C642">
        <v>375</v>
      </c>
      <c r="D642">
        <f t="shared" ref="D642:D705" ca="1" si="64">CHOOSE(RANDBETWEEN(1,3),0.75,1.2,3)</f>
        <v>3</v>
      </c>
      <c r="E642" s="1">
        <v>0.65</v>
      </c>
      <c r="F642">
        <v>19.899999999999999</v>
      </c>
      <c r="G642">
        <f t="shared" ca="1" si="60"/>
        <v>54.048620189015942</v>
      </c>
      <c r="H642">
        <f t="shared" ca="1" si="63"/>
        <v>18.205269931871467</v>
      </c>
      <c r="I642">
        <f>User_Model_Calcs!A642-Sat_Data!$B$5</f>
        <v>41.070999999999998</v>
      </c>
      <c r="J642">
        <f>(Earth_Data!$B$1/SQRT(1-Earth_Data!$B$2^2*SIN(RADIANS(User_Model_Calcs!B642))^2))*COS(RADIANS(User_Model_Calcs!B642))</f>
        <v>5218.5021620737334</v>
      </c>
      <c r="K642">
        <f>((Earth_Data!$B$1*(1-Earth_Data!$B$2^2))/SQRT(1-Earth_Data!$B$2^2*SIN(RADIANS(User_Model_Calcs!B642))^2))*SIN(RADIANS(User_Model_Calcs!B642))</f>
        <v>-3654.8430714547067</v>
      </c>
      <c r="L642">
        <f t="shared" si="61"/>
        <v>-35.005956136436538</v>
      </c>
      <c r="M642">
        <f t="shared" si="62"/>
        <v>6371.0786129609724</v>
      </c>
      <c r="N642">
        <f>SQRT(User_Model_Calcs!M642^2+Sat_Data!$B$3^2-2*User_Model_Calcs!M642*Sat_Data!$B$3*COS(RADIANS(L642))*COS(RADIANS(I642)))</f>
        <v>38556.975354876849</v>
      </c>
      <c r="O642">
        <f>DEGREES(ACOS(((Earth_Data!$B$1+Sat_Data!$B$2)/User_Model_Calcs!N642)*SQRT(1-COS(RADIANS(User_Model_Calcs!I642))^2*COS(RADIANS(User_Model_Calcs!B642))^2)))</f>
        <v>30.534592390504482</v>
      </c>
      <c r="P642">
        <f t="shared" ref="P642:P705" si="65">DEGREES(ASIN(SIN(RADIANS(ABS(I642)))/(SIN(ACOS(COS(RADIANS(I642))*COS(RADIANS(B642)))))))</f>
        <v>56.525746127082684</v>
      </c>
    </row>
    <row r="643" spans="1:16" x14ac:dyDescent="0.25">
      <c r="A643">
        <v>149.22800000000001</v>
      </c>
      <c r="B643">
        <v>-30.18</v>
      </c>
      <c r="C643">
        <v>5000</v>
      </c>
      <c r="D643">
        <f t="shared" ca="1" si="64"/>
        <v>0.75</v>
      </c>
      <c r="E643" s="1">
        <v>0.65</v>
      </c>
      <c r="F643">
        <v>19.899999999999999</v>
      </c>
      <c r="G643">
        <f t="shared" ref="G643:G706" ca="1" si="66">20.4+20*LOG(F643)+20*LOG(D643)+10*LOG(E643)</f>
        <v>42.007420362456692</v>
      </c>
      <c r="H643">
        <f t="shared" ca="1" si="63"/>
        <v>22.947635497686086</v>
      </c>
      <c r="I643">
        <f>User_Model_Calcs!A643-Sat_Data!$B$5</f>
        <v>39.228000000000009</v>
      </c>
      <c r="J643">
        <f>(Earth_Data!$B$1/SQRT(1-Earth_Data!$B$2^2*SIN(RADIANS(User_Model_Calcs!B643))^2))*COS(RADIANS(User_Model_Calcs!B643))</f>
        <v>5518.2553431100559</v>
      </c>
      <c r="K643">
        <f>((Earth_Data!$B$1*(1-Earth_Data!$B$2^2))/SQRT(1-Earth_Data!$B$2^2*SIN(RADIANS(User_Model_Calcs!B643))^2))*SIN(RADIANS(User_Model_Calcs!B643))</f>
        <v>-3187.6395854844891</v>
      </c>
      <c r="L643">
        <f t="shared" ref="L643:L706" si="67">DEGREES(ATAN((K643/J643)))</f>
        <v>-30.013029238853882</v>
      </c>
      <c r="M643">
        <f t="shared" ref="M643:M706" si="68">SQRT(J643^2+K643^2)</f>
        <v>6372.7692692196542</v>
      </c>
      <c r="N643">
        <f>SQRT(User_Model_Calcs!M643^2+Sat_Data!$B$3^2-2*User_Model_Calcs!M643*Sat_Data!$B$3*COS(RADIANS(L643))*COS(RADIANS(I643)))</f>
        <v>38183.165588046068</v>
      </c>
      <c r="O643">
        <f>DEGREES(ACOS(((Earth_Data!$B$1+Sat_Data!$B$2)/User_Model_Calcs!N643)*SQRT(1-COS(RADIANS(User_Model_Calcs!I643))^2*COS(RADIANS(User_Model_Calcs!B643))^2)))</f>
        <v>34.902765520874937</v>
      </c>
      <c r="P643">
        <f t="shared" si="65"/>
        <v>58.376119204327438</v>
      </c>
    </row>
    <row r="644" spans="1:16" x14ac:dyDescent="0.25">
      <c r="A644" s="5">
        <v>125.4962935099158</v>
      </c>
      <c r="B644">
        <v>-35.305829245661613</v>
      </c>
      <c r="C644">
        <v>950</v>
      </c>
      <c r="D644">
        <f t="shared" ca="1" si="64"/>
        <v>3</v>
      </c>
      <c r="E644" s="1">
        <v>0.65</v>
      </c>
      <c r="F644">
        <v>19.899999999999999</v>
      </c>
      <c r="G644">
        <f t="shared" ca="1" si="66"/>
        <v>54.048620189015942</v>
      </c>
      <c r="H644">
        <f t="shared" ca="1" si="63"/>
        <v>18.584475977212335</v>
      </c>
      <c r="I644">
        <f>User_Model_Calcs!A644-Sat_Data!$B$5</f>
        <v>15.496293509915802</v>
      </c>
      <c r="J644">
        <f>(Earth_Data!$B$1/SQRT(1-Earth_Data!$B$2^2*SIN(RADIANS(User_Model_Calcs!B644))^2))*COS(RADIANS(User_Model_Calcs!B644))</f>
        <v>5210.8940278545915</v>
      </c>
      <c r="K644">
        <f>((Earth_Data!$B$1*(1-Earth_Data!$B$2^2))/SQRT(1-Earth_Data!$B$2^2*SIN(RADIANS(User_Model_Calcs!B644))^2))*SIN(RADIANS(User_Model_Calcs!B644))</f>
        <v>-3665.6097617151026</v>
      </c>
      <c r="L644">
        <f t="shared" si="67"/>
        <v>-35.124516776491049</v>
      </c>
      <c r="M644">
        <f t="shared" si="68"/>
        <v>6371.0369246074615</v>
      </c>
      <c r="N644">
        <f>SQRT(User_Model_Calcs!M644^2+Sat_Data!$B$3^2-2*User_Model_Calcs!M644*Sat_Data!$B$3*COS(RADIANS(L644))*COS(RADIANS(I644)))</f>
        <v>37349.072299973384</v>
      </c>
      <c r="O644">
        <f>DEGREES(ACOS(((Earth_Data!$B$1+Sat_Data!$B$2)/User_Model_Calcs!N644)*SQRT(1-COS(RADIANS(User_Model_Calcs!I644))^2*COS(RADIANS(User_Model_Calcs!B644))^2)))</f>
        <v>45.786321627509608</v>
      </c>
      <c r="P644">
        <f t="shared" si="65"/>
        <v>25.628383856109174</v>
      </c>
    </row>
    <row r="645" spans="1:16" x14ac:dyDescent="0.25">
      <c r="A645" s="5">
        <v>123.45584910107767</v>
      </c>
      <c r="B645">
        <v>-38.49012312305512</v>
      </c>
      <c r="C645">
        <v>950</v>
      </c>
      <c r="D645">
        <f t="shared" ca="1" si="64"/>
        <v>1.2</v>
      </c>
      <c r="E645" s="1">
        <v>0.65</v>
      </c>
      <c r="F645">
        <v>19.899999999999999</v>
      </c>
      <c r="G645">
        <f t="shared" ca="1" si="66"/>
        <v>46.089820015575185</v>
      </c>
      <c r="H645">
        <f t="shared" ca="1" si="63"/>
        <v>22.536261304906859</v>
      </c>
      <c r="I645">
        <f>User_Model_Calcs!A645-Sat_Data!$B$5</f>
        <v>13.455849101077675</v>
      </c>
      <c r="J645">
        <f>(Earth_Data!$B$1/SQRT(1-Earth_Data!$B$2^2*SIN(RADIANS(User_Model_Calcs!B645))^2))*COS(RADIANS(User_Model_Calcs!B645))</f>
        <v>4998.7542631196311</v>
      </c>
      <c r="K645">
        <f>((Earth_Data!$B$1*(1-Earth_Data!$B$2^2))/SQRT(1-Earth_Data!$B$2^2*SIN(RADIANS(User_Model_Calcs!B645))^2))*SIN(RADIANS(User_Model_Calcs!B645))</f>
        <v>-3948.1727231856189</v>
      </c>
      <c r="L645">
        <f t="shared" si="67"/>
        <v>-38.302784624127533</v>
      </c>
      <c r="M645">
        <f t="shared" si="68"/>
        <v>6369.8989030567536</v>
      </c>
      <c r="N645">
        <f>SQRT(User_Model_Calcs!M645^2+Sat_Data!$B$3^2-2*User_Model_Calcs!M645*Sat_Data!$B$3*COS(RADIANS(L645))*COS(RADIANS(I645)))</f>
        <v>37528.993326233103</v>
      </c>
      <c r="O645">
        <f>DEGREES(ACOS(((Earth_Data!$B$1+Sat_Data!$B$2)/User_Model_Calcs!N645)*SQRT(1-COS(RADIANS(User_Model_Calcs!I645))^2*COS(RADIANS(User_Model_Calcs!B645))^2)))</f>
        <v>43.232887805433499</v>
      </c>
      <c r="P645">
        <f t="shared" si="65"/>
        <v>21.02845651340413</v>
      </c>
    </row>
    <row r="646" spans="1:16" x14ac:dyDescent="0.25">
      <c r="A646">
        <v>153.37200000000001</v>
      </c>
      <c r="B646">
        <v>-28.134999999999998</v>
      </c>
      <c r="C646">
        <v>950</v>
      </c>
      <c r="D646">
        <f t="shared" ca="1" si="64"/>
        <v>0.75</v>
      </c>
      <c r="E646" s="1">
        <v>0.65</v>
      </c>
      <c r="F646">
        <v>19.899999999999999</v>
      </c>
      <c r="G646">
        <f t="shared" ca="1" si="66"/>
        <v>42.007420362456692</v>
      </c>
      <c r="H646">
        <f t="shared" ca="1" si="63"/>
        <v>23.286906300417066</v>
      </c>
      <c r="I646">
        <f>User_Model_Calcs!A646-Sat_Data!$B$5</f>
        <v>43.372000000000014</v>
      </c>
      <c r="J646">
        <f>(Earth_Data!$B$1/SQRT(1-Earth_Data!$B$2^2*SIN(RADIANS(User_Model_Calcs!B646))^2))*COS(RADIANS(User_Model_Calcs!B646))</f>
        <v>5628.683417154456</v>
      </c>
      <c r="K646">
        <f>((Earth_Data!$B$1*(1-Earth_Data!$B$2^2))/SQRT(1-Earth_Data!$B$2^2*SIN(RADIANS(User_Model_Calcs!B646))^2))*SIN(RADIANS(User_Model_Calcs!B646))</f>
        <v>-2989.7076207615896</v>
      </c>
      <c r="L646">
        <f t="shared" si="67"/>
        <v>-27.975263167502693</v>
      </c>
      <c r="M646">
        <f t="shared" si="68"/>
        <v>6373.4157771315604</v>
      </c>
      <c r="N646">
        <f>SQRT(User_Model_Calcs!M646^2+Sat_Data!$B$3^2-2*User_Model_Calcs!M646*Sat_Data!$B$3*COS(RADIANS(L646))*COS(RADIANS(I646)))</f>
        <v>38384.917631340664</v>
      </c>
      <c r="O646">
        <f>DEGREES(ACOS(((Earth_Data!$B$1+Sat_Data!$B$2)/User_Model_Calcs!N646)*SQRT(1-COS(RADIANS(User_Model_Calcs!I646))^2*COS(RADIANS(User_Model_Calcs!B646))^2)))</f>
        <v>32.531767411331941</v>
      </c>
      <c r="P646">
        <f t="shared" si="65"/>
        <v>63.474417542684499</v>
      </c>
    </row>
    <row r="647" spans="1:16" x14ac:dyDescent="0.25">
      <c r="A647" s="5">
        <v>124.28882399119937</v>
      </c>
      <c r="B647">
        <v>-29.447620411268396</v>
      </c>
      <c r="C647">
        <v>950</v>
      </c>
      <c r="D647">
        <f t="shared" ca="1" si="64"/>
        <v>0.75</v>
      </c>
      <c r="E647" s="1">
        <v>0.65</v>
      </c>
      <c r="F647">
        <v>19.899999999999999</v>
      </c>
      <c r="G647">
        <f t="shared" ca="1" si="66"/>
        <v>42.007420362456692</v>
      </c>
      <c r="H647">
        <f t="shared" ca="1" si="63"/>
        <v>18.99497356838247</v>
      </c>
      <c r="I647">
        <f>User_Model_Calcs!A647-Sat_Data!$B$5</f>
        <v>14.288823991199365</v>
      </c>
      <c r="J647">
        <f>(Earth_Data!$B$1/SQRT(1-Earth_Data!$B$2^2*SIN(RADIANS(User_Model_Calcs!B647))^2))*COS(RADIANS(User_Model_Calcs!B647))</f>
        <v>5558.6182953251437</v>
      </c>
      <c r="K647">
        <f>((Earth_Data!$B$1*(1-Earth_Data!$B$2^2))/SQRT(1-Earth_Data!$B$2^2*SIN(RADIANS(User_Model_Calcs!B647))^2))*SIN(RADIANS(User_Model_Calcs!B647))</f>
        <v>-3117.2012913445014</v>
      </c>
      <c r="L647">
        <f t="shared" si="67"/>
        <v>-29.283144932418153</v>
      </c>
      <c r="M647">
        <f t="shared" si="68"/>
        <v>6373.0040988440642</v>
      </c>
      <c r="N647">
        <f>SQRT(User_Model_Calcs!M647^2+Sat_Data!$B$3^2-2*User_Model_Calcs!M647*Sat_Data!$B$3*COS(RADIANS(L647))*COS(RADIANS(I647)))</f>
        <v>36934.840247693894</v>
      </c>
      <c r="O647">
        <f>DEGREES(ACOS(((Earth_Data!$B$1+Sat_Data!$B$2)/User_Model_Calcs!N647)*SQRT(1-COS(RADIANS(User_Model_Calcs!I647))^2*COS(RADIANS(User_Model_Calcs!B647))^2)))</f>
        <v>52.228065705179432</v>
      </c>
      <c r="P647">
        <f t="shared" si="65"/>
        <v>27.38654060869656</v>
      </c>
    </row>
    <row r="648" spans="1:16" x14ac:dyDescent="0.25">
      <c r="A648">
        <v>145.86758088889783</v>
      </c>
      <c r="B648">
        <v>-27.442140120463208</v>
      </c>
      <c r="C648">
        <v>950</v>
      </c>
      <c r="D648">
        <f t="shared" ca="1" si="64"/>
        <v>0.75</v>
      </c>
      <c r="E648" s="1">
        <v>0.65</v>
      </c>
      <c r="F648">
        <v>19.899999999999999</v>
      </c>
      <c r="G648">
        <f t="shared" ca="1" si="66"/>
        <v>42.007420362456692</v>
      </c>
      <c r="H648">
        <f t="shared" ca="1" si="63"/>
        <v>21.327270450549538</v>
      </c>
      <c r="I648">
        <f>User_Model_Calcs!A648-Sat_Data!$B$5</f>
        <v>35.867580888897834</v>
      </c>
      <c r="J648">
        <f>(Earth_Data!$B$1/SQRT(1-Earth_Data!$B$2^2*SIN(RADIANS(User_Model_Calcs!B648))^2))*COS(RADIANS(User_Model_Calcs!B648))</f>
        <v>5664.4788362325835</v>
      </c>
      <c r="K648">
        <f>((Earth_Data!$B$1*(1-Earth_Data!$B$2^2))/SQRT(1-Earth_Data!$B$2^2*SIN(RADIANS(User_Model_Calcs!B648))^2))*SIN(RADIANS(User_Model_Calcs!B648))</f>
        <v>-2921.7827426115246</v>
      </c>
      <c r="L648">
        <f t="shared" si="67"/>
        <v>-27.285039665705245</v>
      </c>
      <c r="M648">
        <f t="shared" si="68"/>
        <v>6373.6280783514003</v>
      </c>
      <c r="N648">
        <f>SQRT(User_Model_Calcs!M648^2+Sat_Data!$B$3^2-2*User_Model_Calcs!M648*Sat_Data!$B$3*COS(RADIANS(L648))*COS(RADIANS(I648)))</f>
        <v>37833.082887539233</v>
      </c>
      <c r="O648">
        <f>DEGREES(ACOS(((Earth_Data!$B$1+Sat_Data!$B$2)/User_Model_Calcs!N648)*SQRT(1-COS(RADIANS(User_Model_Calcs!I648))^2*COS(RADIANS(User_Model_Calcs!B648))^2)))</f>
        <v>39.253196330074509</v>
      </c>
      <c r="P648">
        <f t="shared" si="65"/>
        <v>57.486484869459495</v>
      </c>
    </row>
    <row r="649" spans="1:16" x14ac:dyDescent="0.25">
      <c r="A649">
        <v>153.08425050835061</v>
      </c>
      <c r="B649">
        <v>-37.843938918867863</v>
      </c>
      <c r="C649">
        <v>5000</v>
      </c>
      <c r="D649">
        <f t="shared" ca="1" si="64"/>
        <v>1.2</v>
      </c>
      <c r="E649" s="1">
        <v>0.65</v>
      </c>
      <c r="F649">
        <v>19.899999999999999</v>
      </c>
      <c r="G649">
        <f t="shared" ca="1" si="66"/>
        <v>46.089820015575185</v>
      </c>
      <c r="H649">
        <f t="shared" ca="1" si="63"/>
        <v>22.292421393136475</v>
      </c>
      <c r="I649">
        <f>User_Model_Calcs!A649-Sat_Data!$B$5</f>
        <v>43.084250508350607</v>
      </c>
      <c r="J649">
        <f>(Earth_Data!$B$1/SQRT(1-Earth_Data!$B$2^2*SIN(RADIANS(User_Model_Calcs!B649))^2))*COS(RADIANS(User_Model_Calcs!B649))</f>
        <v>5043.0777047404681</v>
      </c>
      <c r="K649">
        <f>((Earth_Data!$B$1*(1-Earth_Data!$B$2^2))/SQRT(1-Earth_Data!$B$2^2*SIN(RADIANS(User_Model_Calcs!B649))^2))*SIN(RADIANS(User_Model_Calcs!B649))</f>
        <v>-3891.780948351327</v>
      </c>
      <c r="L649">
        <f t="shared" si="67"/>
        <v>-37.65763878390851</v>
      </c>
      <c r="M649">
        <f t="shared" si="68"/>
        <v>6370.1327840164167</v>
      </c>
      <c r="N649">
        <f>SQRT(User_Model_Calcs!M649^2+Sat_Data!$B$3^2-2*User_Model_Calcs!M649*Sat_Data!$B$3*COS(RADIANS(L649))*COS(RADIANS(I649)))</f>
        <v>38830.327692956853</v>
      </c>
      <c r="O649">
        <f>DEGREES(ACOS(((Earth_Data!$B$1+Sat_Data!$B$2)/User_Model_Calcs!N649)*SQRT(1-COS(RADIANS(User_Model_Calcs!I649))^2*COS(RADIANS(User_Model_Calcs!B649))^2)))</f>
        <v>27.493776457638706</v>
      </c>
      <c r="P649">
        <f t="shared" si="65"/>
        <v>56.736109315582155</v>
      </c>
    </row>
    <row r="650" spans="1:16" x14ac:dyDescent="0.25">
      <c r="A650">
        <v>166.13887354231898</v>
      </c>
      <c r="B650">
        <v>-37.993000000000002</v>
      </c>
      <c r="C650">
        <v>950</v>
      </c>
      <c r="D650">
        <f t="shared" ca="1" si="64"/>
        <v>3</v>
      </c>
      <c r="E650" s="1">
        <v>0.65</v>
      </c>
      <c r="F650">
        <v>19.899999999999999</v>
      </c>
      <c r="G650">
        <f t="shared" ca="1" si="66"/>
        <v>54.048620189015942</v>
      </c>
      <c r="H650">
        <f t="shared" ca="1" si="63"/>
        <v>23.2824289476141</v>
      </c>
      <c r="I650">
        <f>User_Model_Calcs!A650-Sat_Data!$B$5</f>
        <v>56.138873542318976</v>
      </c>
      <c r="J650">
        <f>(Earth_Data!$B$1/SQRT(1-Earth_Data!$B$2^2*SIN(RADIANS(User_Model_Calcs!B650))^2))*COS(RADIANS(User_Model_Calcs!B650))</f>
        <v>5032.9101314639738</v>
      </c>
      <c r="K650">
        <f>((Earth_Data!$B$1*(1-Earth_Data!$B$2^2))/SQRT(1-Earth_Data!$B$2^2*SIN(RADIANS(User_Model_Calcs!B650))^2))*SIN(RADIANS(User_Model_Calcs!B650))</f>
        <v>-3904.8330889929684</v>
      </c>
      <c r="L650">
        <f t="shared" si="67"/>
        <v>-37.806451926562552</v>
      </c>
      <c r="M650">
        <f t="shared" si="68"/>
        <v>6370.0789511816165</v>
      </c>
      <c r="N650">
        <f>SQRT(User_Model_Calcs!M650^2+Sat_Data!$B$3^2-2*User_Model_Calcs!M650*Sat_Data!$B$3*COS(RADIANS(L650))*COS(RADIANS(I650)))</f>
        <v>39773.299519471846</v>
      </c>
      <c r="O650">
        <f>DEGREES(ACOS(((Earth_Data!$B$1+Sat_Data!$B$2)/User_Model_Calcs!N650)*SQRT(1-COS(RADIANS(User_Model_Calcs!I650))^2*COS(RADIANS(User_Model_Calcs!B650))^2)))</f>
        <v>17.741481783951471</v>
      </c>
      <c r="P650">
        <f t="shared" si="65"/>
        <v>67.557578715047313</v>
      </c>
    </row>
    <row r="651" spans="1:16" x14ac:dyDescent="0.25">
      <c r="A651">
        <v>151.29</v>
      </c>
      <c r="B651">
        <v>-29.991999999999997</v>
      </c>
      <c r="C651">
        <v>2500</v>
      </c>
      <c r="D651">
        <f t="shared" ca="1" si="64"/>
        <v>3</v>
      </c>
      <c r="E651" s="1">
        <v>0.65</v>
      </c>
      <c r="F651">
        <v>19.899999999999999</v>
      </c>
      <c r="G651">
        <f t="shared" ca="1" si="66"/>
        <v>54.048620189015942</v>
      </c>
      <c r="H651">
        <f t="shared" ca="1" si="63"/>
        <v>16.626314959608415</v>
      </c>
      <c r="I651">
        <f>User_Model_Calcs!A651-Sat_Data!$B$5</f>
        <v>41.289999999999992</v>
      </c>
      <c r="J651">
        <f>(Earth_Data!$B$1/SQRT(1-Earth_Data!$B$2^2*SIN(RADIANS(User_Model_Calcs!B651))^2))*COS(RADIANS(User_Model_Calcs!B651))</f>
        <v>5528.7026872520782</v>
      </c>
      <c r="K651">
        <f>((Earth_Data!$B$1*(1-Earth_Data!$B$2^2))/SQRT(1-Earth_Data!$B$2^2*SIN(RADIANS(User_Model_Calcs!B651))^2))*SIN(RADIANS(User_Model_Calcs!B651))</f>
        <v>-3169.6068175003643</v>
      </c>
      <c r="L651">
        <f t="shared" si="67"/>
        <v>-29.825659477839551</v>
      </c>
      <c r="M651">
        <f t="shared" si="68"/>
        <v>6372.8298880146749</v>
      </c>
      <c r="N651">
        <f>SQRT(User_Model_Calcs!M651^2+Sat_Data!$B$3^2-2*User_Model_Calcs!M651*Sat_Data!$B$3*COS(RADIANS(L651))*COS(RADIANS(I651)))</f>
        <v>38315.990127681107</v>
      </c>
      <c r="O651">
        <f>DEGREES(ACOS(((Earth_Data!$B$1+Sat_Data!$B$2)/User_Model_Calcs!N651)*SQRT(1-COS(RADIANS(User_Model_Calcs!I651))^2*COS(RADIANS(User_Model_Calcs!B651))^2)))</f>
        <v>33.328502619458931</v>
      </c>
      <c r="P651">
        <f t="shared" si="65"/>
        <v>60.351436103289458</v>
      </c>
    </row>
    <row r="652" spans="1:16" x14ac:dyDescent="0.25">
      <c r="A652">
        <v>150.69606744219894</v>
      </c>
      <c r="B652">
        <v>-36.14632651224067</v>
      </c>
      <c r="C652">
        <v>3750</v>
      </c>
      <c r="D652">
        <f t="shared" ca="1" si="64"/>
        <v>0.75</v>
      </c>
      <c r="E652" s="1">
        <v>0.65</v>
      </c>
      <c r="F652">
        <v>19.899999999999999</v>
      </c>
      <c r="G652">
        <f t="shared" ca="1" si="66"/>
        <v>42.007420362456692</v>
      </c>
      <c r="H652">
        <f t="shared" ca="1" si="63"/>
        <v>18.569117869951082</v>
      </c>
      <c r="I652">
        <f>User_Model_Calcs!A652-Sat_Data!$B$5</f>
        <v>40.696067442198938</v>
      </c>
      <c r="J652">
        <f>(Earth_Data!$B$1/SQRT(1-Earth_Data!$B$2^2*SIN(RADIANS(User_Model_Calcs!B652))^2))*COS(RADIANS(User_Model_Calcs!B652))</f>
        <v>5156.4410176878619</v>
      </c>
      <c r="K652">
        <f>((Earth_Data!$B$1*(1-Earth_Data!$B$2^2))/SQRT(1-Earth_Data!$B$2^2*SIN(RADIANS(User_Model_Calcs!B652))^2))*SIN(RADIANS(User_Model_Calcs!B652))</f>
        <v>-3741.3163800088723</v>
      </c>
      <c r="L652">
        <f t="shared" si="67"/>
        <v>-35.963203188038676</v>
      </c>
      <c r="M652">
        <f t="shared" si="68"/>
        <v>6370.7403199484224</v>
      </c>
      <c r="N652">
        <f>SQRT(User_Model_Calcs!M652^2+Sat_Data!$B$3^2-2*User_Model_Calcs!M652*Sat_Data!$B$3*COS(RADIANS(L652))*COS(RADIANS(I652)))</f>
        <v>38583.92329822154</v>
      </c>
      <c r="O652">
        <f>DEGREES(ACOS(((Earth_Data!$B$1+Sat_Data!$B$2)/User_Model_Calcs!N652)*SQRT(1-COS(RADIANS(User_Model_Calcs!I652))^2*COS(RADIANS(User_Model_Calcs!B652))^2)))</f>
        <v>30.226844177984557</v>
      </c>
      <c r="P652">
        <f t="shared" si="65"/>
        <v>55.55539153011717</v>
      </c>
    </row>
    <row r="653" spans="1:16" x14ac:dyDescent="0.25">
      <c r="A653">
        <v>132.78998922947252</v>
      </c>
      <c r="B653">
        <v>-38.461575063421883</v>
      </c>
      <c r="C653">
        <v>2500</v>
      </c>
      <c r="D653">
        <f t="shared" ca="1" si="64"/>
        <v>1.2</v>
      </c>
      <c r="E653" s="1">
        <v>0.65</v>
      </c>
      <c r="F653">
        <v>19.899999999999999</v>
      </c>
      <c r="G653">
        <f t="shared" ca="1" si="66"/>
        <v>46.089820015575185</v>
      </c>
      <c r="H653">
        <f t="shared" ca="1" si="63"/>
        <v>14.60247763522454</v>
      </c>
      <c r="I653">
        <f>User_Model_Calcs!A653-Sat_Data!$B$5</f>
        <v>22.789989229472525</v>
      </c>
      <c r="J653">
        <f>(Earth_Data!$B$1/SQRT(1-Earth_Data!$B$2^2*SIN(RADIANS(User_Model_Calcs!B653))^2))*COS(RADIANS(User_Model_Calcs!B653))</f>
        <v>5000.7259620330706</v>
      </c>
      <c r="K653">
        <f>((Earth_Data!$B$1*(1-Earth_Data!$B$2^2))/SQRT(1-Earth_Data!$B$2^2*SIN(RADIANS(User_Model_Calcs!B653))^2))*SIN(RADIANS(User_Model_Calcs!B653))</f>
        <v>-3945.6918121641856</v>
      </c>
      <c r="L653">
        <f t="shared" si="67"/>
        <v>-38.274280434965519</v>
      </c>
      <c r="M653">
        <f t="shared" si="68"/>
        <v>6369.9092633985829</v>
      </c>
      <c r="N653">
        <f>SQRT(User_Model_Calcs!M653^2+Sat_Data!$B$3^2-2*User_Model_Calcs!M653*Sat_Data!$B$3*COS(RADIANS(L653))*COS(RADIANS(I653)))</f>
        <v>37810.181091114726</v>
      </c>
      <c r="O653">
        <f>DEGREES(ACOS(((Earth_Data!$B$1+Sat_Data!$B$2)/User_Model_Calcs!N653)*SQRT(1-COS(RADIANS(User_Model_Calcs!I653))^2*COS(RADIANS(User_Model_Calcs!B653))^2)))</f>
        <v>39.49424593757324</v>
      </c>
      <c r="P653">
        <f t="shared" si="65"/>
        <v>34.039134211133742</v>
      </c>
    </row>
    <row r="654" spans="1:16" x14ac:dyDescent="0.25">
      <c r="A654">
        <v>146.202</v>
      </c>
      <c r="B654">
        <v>-28.915999999999997</v>
      </c>
      <c r="C654">
        <v>375</v>
      </c>
      <c r="D654">
        <f t="shared" ca="1" si="64"/>
        <v>0.75</v>
      </c>
      <c r="E654" s="1">
        <v>0.65</v>
      </c>
      <c r="F654">
        <v>19.899999999999999</v>
      </c>
      <c r="G654">
        <f t="shared" ca="1" si="66"/>
        <v>42.007420362456692</v>
      </c>
      <c r="H654">
        <f t="shared" ca="1" si="63"/>
        <v>23.309660842487009</v>
      </c>
      <c r="I654">
        <f>User_Model_Calcs!A654-Sat_Data!$B$5</f>
        <v>36.201999999999998</v>
      </c>
      <c r="J654">
        <f>(Earth_Data!$B$1/SQRT(1-Earth_Data!$B$2^2*SIN(RADIANS(User_Model_Calcs!B654))^2))*COS(RADIANS(User_Model_Calcs!B654))</f>
        <v>5587.3485936167363</v>
      </c>
      <c r="K654">
        <f>((Earth_Data!$B$1*(1-Earth_Data!$B$2^2))/SQRT(1-Earth_Data!$B$2^2*SIN(RADIANS(User_Model_Calcs!B654))^2))*SIN(RADIANS(User_Model_Calcs!B654))</f>
        <v>-3065.7561384759742</v>
      </c>
      <c r="L654">
        <f t="shared" si="67"/>
        <v>-28.753402875524191</v>
      </c>
      <c r="M654">
        <f t="shared" si="68"/>
        <v>6373.1722875812829</v>
      </c>
      <c r="N654">
        <f>SQRT(User_Model_Calcs!M654^2+Sat_Data!$B$3^2-2*User_Model_Calcs!M654*Sat_Data!$B$3*COS(RADIANS(L654))*COS(RADIANS(I654)))</f>
        <v>37923.937596781805</v>
      </c>
      <c r="O654">
        <f>DEGREES(ACOS(((Earth_Data!$B$1+Sat_Data!$B$2)/User_Model_Calcs!N654)*SQRT(1-COS(RADIANS(User_Model_Calcs!I654))^2*COS(RADIANS(User_Model_Calcs!B654))^2)))</f>
        <v>38.092046111074289</v>
      </c>
      <c r="P654">
        <f t="shared" si="65"/>
        <v>56.550959315826411</v>
      </c>
    </row>
    <row r="655" spans="1:16" x14ac:dyDescent="0.25">
      <c r="A655">
        <v>157.84800000000001</v>
      </c>
      <c r="B655">
        <v>-33.805</v>
      </c>
      <c r="C655">
        <v>375</v>
      </c>
      <c r="D655">
        <f t="shared" ca="1" si="64"/>
        <v>3</v>
      </c>
      <c r="E655" s="1">
        <v>0.65</v>
      </c>
      <c r="F655">
        <v>19.899999999999999</v>
      </c>
      <c r="G655">
        <f t="shared" ca="1" si="66"/>
        <v>54.048620189015942</v>
      </c>
      <c r="H655">
        <f t="shared" ca="1" si="63"/>
        <v>19.663886194830052</v>
      </c>
      <c r="I655">
        <f>User_Model_Calcs!A655-Sat_Data!$B$5</f>
        <v>47.848000000000013</v>
      </c>
      <c r="J655">
        <f>(Earth_Data!$B$1/SQRT(1-Earth_Data!$B$2^2*SIN(RADIANS(User_Model_Calcs!B655))^2))*COS(RADIANS(User_Model_Calcs!B655))</f>
        <v>5305.3254772728369</v>
      </c>
      <c r="K655">
        <f>((Earth_Data!$B$1*(1-Earth_Data!$B$2^2))/SQRT(1-Earth_Data!$B$2^2*SIN(RADIANS(User_Model_Calcs!B655))^2))*SIN(RADIANS(User_Model_Calcs!B655))</f>
        <v>-3528.4955915775281</v>
      </c>
      <c r="L655">
        <f t="shared" si="67"/>
        <v>-33.627306774051306</v>
      </c>
      <c r="M655">
        <f t="shared" si="68"/>
        <v>6371.5586444434703</v>
      </c>
      <c r="N655">
        <f>SQRT(User_Model_Calcs!M655^2+Sat_Data!$B$3^2-2*User_Model_Calcs!M655*Sat_Data!$B$3*COS(RADIANS(L655))*COS(RADIANS(I655)))</f>
        <v>38963.686158775366</v>
      </c>
      <c r="O655">
        <f>DEGREES(ACOS(((Earth_Data!$B$1+Sat_Data!$B$2)/User_Model_Calcs!N655)*SQRT(1-COS(RADIANS(User_Model_Calcs!I655))^2*COS(RADIANS(User_Model_Calcs!B655))^2)))</f>
        <v>26.069090591735058</v>
      </c>
      <c r="P655">
        <f t="shared" si="65"/>
        <v>63.26856891685123</v>
      </c>
    </row>
    <row r="656" spans="1:16" x14ac:dyDescent="0.25">
      <c r="A656">
        <v>140.68888291839556</v>
      </c>
      <c r="B656">
        <v>-38.109589756692372</v>
      </c>
      <c r="C656">
        <v>4700</v>
      </c>
      <c r="D656">
        <f t="shared" ca="1" si="64"/>
        <v>0.75</v>
      </c>
      <c r="E656" s="1">
        <v>0.65</v>
      </c>
      <c r="F656">
        <v>19.899999999999999</v>
      </c>
      <c r="G656">
        <f t="shared" ca="1" si="66"/>
        <v>42.007420362456692</v>
      </c>
      <c r="H656">
        <f t="shared" ca="1" si="63"/>
        <v>19.516979192587463</v>
      </c>
      <c r="I656">
        <f>User_Model_Calcs!A656-Sat_Data!$B$5</f>
        <v>30.688882918395564</v>
      </c>
      <c r="J656">
        <f>(Earth_Data!$B$1/SQRT(1-Earth_Data!$B$2^2*SIN(RADIANS(User_Model_Calcs!B656))^2))*COS(RADIANS(User_Model_Calcs!B656))</f>
        <v>5024.9336260098698</v>
      </c>
      <c r="K656">
        <f>((Earth_Data!$B$1*(1-Earth_Data!$B$2^2))/SQRT(1-Earth_Data!$B$2^2*SIN(RADIANS(User_Model_Calcs!B656))^2))*SIN(RADIANS(User_Model_Calcs!B656))</f>
        <v>-3915.0237319264843</v>
      </c>
      <c r="L656">
        <f t="shared" si="67"/>
        <v>-37.922851266464384</v>
      </c>
      <c r="M656">
        <f t="shared" si="68"/>
        <v>6370.0367948193416</v>
      </c>
      <c r="N656">
        <f>SQRT(User_Model_Calcs!M656^2+Sat_Data!$B$3^2-2*User_Model_Calcs!M656*Sat_Data!$B$3*COS(RADIANS(L656))*COS(RADIANS(I656)))</f>
        <v>38131.258199586329</v>
      </c>
      <c r="O656">
        <f>DEGREES(ACOS(((Earth_Data!$B$1+Sat_Data!$B$2)/User_Model_Calcs!N656)*SQRT(1-COS(RADIANS(User_Model_Calcs!I656))^2*COS(RADIANS(User_Model_Calcs!B656))^2)))</f>
        <v>35.492458142000444</v>
      </c>
      <c r="P656">
        <f t="shared" si="65"/>
        <v>43.879773843438251</v>
      </c>
    </row>
    <row r="657" spans="1:16" x14ac:dyDescent="0.25">
      <c r="A657">
        <v>152.25423166629795</v>
      </c>
      <c r="B657">
        <v>-36.022895435807449</v>
      </c>
      <c r="C657">
        <v>950</v>
      </c>
      <c r="D657">
        <f t="shared" ca="1" si="64"/>
        <v>0.75</v>
      </c>
      <c r="E657" s="1">
        <v>0.65</v>
      </c>
      <c r="F657">
        <v>19.899999999999999</v>
      </c>
      <c r="G657">
        <f t="shared" ca="1" si="66"/>
        <v>42.007420362456692</v>
      </c>
      <c r="H657">
        <f t="shared" ca="1" si="63"/>
        <v>16.939365822267639</v>
      </c>
      <c r="I657">
        <f>User_Model_Calcs!A657-Sat_Data!$B$5</f>
        <v>42.254231666297954</v>
      </c>
      <c r="J657">
        <f>(Earth_Data!$B$1/SQRT(1-Earth_Data!$B$2^2*SIN(RADIANS(User_Model_Calcs!B657))^2))*COS(RADIANS(User_Model_Calcs!B657))</f>
        <v>5164.5076699493102</v>
      </c>
      <c r="K657">
        <f>((Earth_Data!$B$1*(1-Earth_Data!$B$2^2))/SQRT(1-Earth_Data!$B$2^2*SIN(RADIANS(User_Model_Calcs!B657))^2))*SIN(RADIANS(User_Model_Calcs!B657))</f>
        <v>-3730.2479952753333</v>
      </c>
      <c r="L657">
        <f t="shared" si="67"/>
        <v>-35.840028237917458</v>
      </c>
      <c r="M657">
        <f t="shared" si="68"/>
        <v>6370.784063144888</v>
      </c>
      <c r="N657">
        <f>SQRT(User_Model_Calcs!M657^2+Sat_Data!$B$3^2-2*User_Model_Calcs!M657*Sat_Data!$B$3*COS(RADIANS(L657))*COS(RADIANS(I657)))</f>
        <v>38678.777458807366</v>
      </c>
      <c r="O657">
        <f>DEGREES(ACOS(((Earth_Data!$B$1+Sat_Data!$B$2)/User_Model_Calcs!N657)*SQRT(1-COS(RADIANS(User_Model_Calcs!I657))^2*COS(RADIANS(User_Model_Calcs!B657))^2)))</f>
        <v>29.167059400384716</v>
      </c>
      <c r="P657">
        <f t="shared" si="65"/>
        <v>57.082559707026441</v>
      </c>
    </row>
    <row r="658" spans="1:16" x14ac:dyDescent="0.25">
      <c r="A658">
        <v>140.61500000000001</v>
      </c>
      <c r="B658">
        <v>-34.709000000000003</v>
      </c>
      <c r="C658">
        <v>950</v>
      </c>
      <c r="D658">
        <f t="shared" ca="1" si="64"/>
        <v>0.75</v>
      </c>
      <c r="E658" s="1">
        <v>0.65</v>
      </c>
      <c r="F658">
        <v>19.899999999999999</v>
      </c>
      <c r="G658">
        <f t="shared" ca="1" si="66"/>
        <v>42.007420362456692</v>
      </c>
      <c r="H658">
        <f t="shared" ca="1" si="63"/>
        <v>19.880645122364811</v>
      </c>
      <c r="I658">
        <f>User_Model_Calcs!A658-Sat_Data!$B$5</f>
        <v>30.615000000000009</v>
      </c>
      <c r="J658">
        <f>(Earth_Data!$B$1/SQRT(1-Earth_Data!$B$2^2*SIN(RADIANS(User_Model_Calcs!B658))^2))*COS(RADIANS(User_Model_Calcs!B658))</f>
        <v>5248.8789176975597</v>
      </c>
      <c r="K658">
        <f>((Earth_Data!$B$1*(1-Earth_Data!$B$2^2))/SQRT(1-Earth_Data!$B$2^2*SIN(RADIANS(User_Model_Calcs!B658))^2))*SIN(RADIANS(User_Model_Calcs!B658))</f>
        <v>-3611.376665626296</v>
      </c>
      <c r="L658">
        <f t="shared" si="67"/>
        <v>-34.529067933915755</v>
      </c>
      <c r="M658">
        <f t="shared" si="68"/>
        <v>6371.2456642072757</v>
      </c>
      <c r="N658">
        <f>SQRT(User_Model_Calcs!M658^2+Sat_Data!$B$3^2-2*User_Model_Calcs!M658*Sat_Data!$B$3*COS(RADIANS(L658))*COS(RADIANS(I658)))</f>
        <v>37914.075891288783</v>
      </c>
      <c r="O658">
        <f>DEGREES(ACOS(((Earth_Data!$B$1+Sat_Data!$B$2)/User_Model_Calcs!N658)*SQRT(1-COS(RADIANS(User_Model_Calcs!I658))^2*COS(RADIANS(User_Model_Calcs!B658))^2)))</f>
        <v>38.189491841420065</v>
      </c>
      <c r="P658">
        <f t="shared" si="65"/>
        <v>46.102352456070925</v>
      </c>
    </row>
    <row r="659" spans="1:16" x14ac:dyDescent="0.25">
      <c r="A659">
        <v>151.97900000000001</v>
      </c>
      <c r="B659">
        <v>-37.667000000000002</v>
      </c>
      <c r="C659">
        <v>2500</v>
      </c>
      <c r="D659">
        <f t="shared" ca="1" si="64"/>
        <v>3</v>
      </c>
      <c r="E659" s="1">
        <v>0.65</v>
      </c>
      <c r="F659">
        <v>19.899999999999999</v>
      </c>
      <c r="G659">
        <f t="shared" ca="1" si="66"/>
        <v>54.048620189015942</v>
      </c>
      <c r="H659">
        <f t="shared" ca="1" si="63"/>
        <v>22.675212710350486</v>
      </c>
      <c r="I659">
        <f>User_Model_Calcs!A659-Sat_Data!$B$5</f>
        <v>41.979000000000013</v>
      </c>
      <c r="J659">
        <f>(Earth_Data!$B$1/SQRT(1-Earth_Data!$B$2^2*SIN(RADIANS(User_Model_Calcs!B659))^2))*COS(RADIANS(User_Model_Calcs!B659))</f>
        <v>5055.1023870228428</v>
      </c>
      <c r="K659">
        <f>((Earth_Data!$B$1*(1-Earth_Data!$B$2^2))/SQRT(1-Earth_Data!$B$2^2*SIN(RADIANS(User_Model_Calcs!B659))^2))*SIN(RADIANS(User_Model_Calcs!B659))</f>
        <v>-3876.2539184114507</v>
      </c>
      <c r="L659">
        <f t="shared" si="67"/>
        <v>-37.481000703589089</v>
      </c>
      <c r="M659">
        <f t="shared" si="68"/>
        <v>6370.1965890609818</v>
      </c>
      <c r="N659">
        <f>SQRT(User_Model_Calcs!M659^2+Sat_Data!$B$3^2-2*User_Model_Calcs!M659*Sat_Data!$B$3*COS(RADIANS(L659))*COS(RADIANS(I659)))</f>
        <v>38749.13925637916</v>
      </c>
      <c r="O659">
        <f>DEGREES(ACOS(((Earth_Data!$B$1+Sat_Data!$B$2)/User_Model_Calcs!N659)*SQRT(1-COS(RADIANS(User_Model_Calcs!I659))^2*COS(RADIANS(User_Model_Calcs!B659))^2)))</f>
        <v>28.382843375550355</v>
      </c>
      <c r="P659">
        <f t="shared" si="65"/>
        <v>55.817073023093982</v>
      </c>
    </row>
    <row r="660" spans="1:16" x14ac:dyDescent="0.25">
      <c r="A660">
        <v>154.71</v>
      </c>
      <c r="B660">
        <v>-35.633000000000003</v>
      </c>
      <c r="C660">
        <v>375</v>
      </c>
      <c r="D660">
        <f t="shared" ca="1" si="64"/>
        <v>3</v>
      </c>
      <c r="E660" s="1">
        <v>0.65</v>
      </c>
      <c r="F660">
        <v>19.899999999999999</v>
      </c>
      <c r="G660">
        <f t="shared" ca="1" si="66"/>
        <v>54.048620189015942</v>
      </c>
      <c r="H660">
        <f t="shared" ca="1" si="63"/>
        <v>14.139382388255161</v>
      </c>
      <c r="I660">
        <f>User_Model_Calcs!A660-Sat_Data!$B$5</f>
        <v>44.710000000000008</v>
      </c>
      <c r="J660">
        <f>(Earth_Data!$B$1/SQRT(1-Earth_Data!$B$2^2*SIN(RADIANS(User_Model_Calcs!B660))^2))*COS(RADIANS(User_Model_Calcs!B660))</f>
        <v>5189.8306958162366</v>
      </c>
      <c r="K660">
        <f>((Earth_Data!$B$1*(1-Earth_Data!$B$2^2))/SQRT(1-Earth_Data!$B$2^2*SIN(RADIANS(User_Model_Calcs!B660))^2))*SIN(RADIANS(User_Model_Calcs!B660))</f>
        <v>-3695.1728309258724</v>
      </c>
      <c r="L660">
        <f t="shared" si="67"/>
        <v>-35.450964061313826</v>
      </c>
      <c r="M660">
        <f t="shared" si="68"/>
        <v>6370.9218251089196</v>
      </c>
      <c r="N660">
        <f>SQRT(User_Model_Calcs!M660^2+Sat_Data!$B$3^2-2*User_Model_Calcs!M660*Sat_Data!$B$3*COS(RADIANS(L660))*COS(RADIANS(I660)))</f>
        <v>38824.941059925142</v>
      </c>
      <c r="O660">
        <f>DEGREES(ACOS(((Earth_Data!$B$1+Sat_Data!$B$2)/User_Model_Calcs!N660)*SQRT(1-COS(RADIANS(User_Model_Calcs!I660))^2*COS(RADIANS(User_Model_Calcs!B660))^2)))</f>
        <v>27.5610283008665</v>
      </c>
      <c r="P660">
        <f t="shared" si="65"/>
        <v>59.522390484122567</v>
      </c>
    </row>
    <row r="661" spans="1:16" x14ac:dyDescent="0.25">
      <c r="A661">
        <v>158.71</v>
      </c>
      <c r="B661">
        <v>-35.633000000000003</v>
      </c>
      <c r="C661">
        <v>375</v>
      </c>
      <c r="D661">
        <f t="shared" ca="1" si="64"/>
        <v>0.75</v>
      </c>
      <c r="E661" s="1">
        <v>0.65</v>
      </c>
      <c r="F661">
        <v>19.899999999999999</v>
      </c>
      <c r="G661">
        <f t="shared" ca="1" si="66"/>
        <v>42.007420362456692</v>
      </c>
      <c r="H661">
        <f t="shared" ca="1" si="63"/>
        <v>23.865779915604346</v>
      </c>
      <c r="I661">
        <f>User_Model_Calcs!A661-Sat_Data!$B$5</f>
        <v>48.710000000000008</v>
      </c>
      <c r="J661">
        <f>(Earth_Data!$B$1/SQRT(1-Earth_Data!$B$2^2*SIN(RADIANS(User_Model_Calcs!B661))^2))*COS(RADIANS(User_Model_Calcs!B661))</f>
        <v>5189.8306958162366</v>
      </c>
      <c r="K661">
        <f>((Earth_Data!$B$1*(1-Earth_Data!$B$2^2))/SQRT(1-Earth_Data!$B$2^2*SIN(RADIANS(User_Model_Calcs!B661))^2))*SIN(RADIANS(User_Model_Calcs!B661))</f>
        <v>-3695.1728309258724</v>
      </c>
      <c r="L661">
        <f t="shared" si="67"/>
        <v>-35.450964061313826</v>
      </c>
      <c r="M661">
        <f t="shared" si="68"/>
        <v>6370.9218251089196</v>
      </c>
      <c r="N661">
        <f>SQRT(User_Model_Calcs!M661^2+Sat_Data!$B$3^2-2*User_Model_Calcs!M661*Sat_Data!$B$3*COS(RADIANS(L661))*COS(RADIANS(I661)))</f>
        <v>39110.245954190621</v>
      </c>
      <c r="O661">
        <f>DEGREES(ACOS(((Earth_Data!$B$1+Sat_Data!$B$2)/User_Model_Calcs!N661)*SQRT(1-COS(RADIANS(User_Model_Calcs!I661))^2*COS(RADIANS(User_Model_Calcs!B661))^2)))</f>
        <v>24.505833748810126</v>
      </c>
      <c r="P661">
        <f t="shared" si="65"/>
        <v>62.903955976657855</v>
      </c>
    </row>
    <row r="662" spans="1:16" x14ac:dyDescent="0.25">
      <c r="A662">
        <v>143.33553285910051</v>
      </c>
      <c r="B662">
        <v>-33.319532375595173</v>
      </c>
      <c r="C662">
        <v>950</v>
      </c>
      <c r="D662">
        <f t="shared" ca="1" si="64"/>
        <v>3</v>
      </c>
      <c r="E662" s="1">
        <v>0.65</v>
      </c>
      <c r="F662">
        <v>19.899999999999999</v>
      </c>
      <c r="G662">
        <f t="shared" ca="1" si="66"/>
        <v>54.048620189015942</v>
      </c>
      <c r="H662">
        <f t="shared" ca="1" si="63"/>
        <v>16.579864768342244</v>
      </c>
      <c r="I662">
        <f>User_Model_Calcs!A662-Sat_Data!$B$5</f>
        <v>33.33553285910051</v>
      </c>
      <c r="J662">
        <f>(Earth_Data!$B$1/SQRT(1-Earth_Data!$B$2^2*SIN(RADIANS(User_Model_Calcs!B662))^2))*COS(RADIANS(User_Model_Calcs!B662))</f>
        <v>5335.0934501329857</v>
      </c>
      <c r="K662">
        <f>((Earth_Data!$B$1*(1-Earth_Data!$B$2^2))/SQRT(1-Earth_Data!$B$2^2*SIN(RADIANS(User_Model_Calcs!B662))^2))*SIN(RADIANS(User_Model_Calcs!B662))</f>
        <v>-3483.6271158908608</v>
      </c>
      <c r="L662">
        <f t="shared" si="67"/>
        <v>-33.143114343505374</v>
      </c>
      <c r="M662">
        <f t="shared" si="68"/>
        <v>6371.7250414798946</v>
      </c>
      <c r="N662">
        <f>SQRT(User_Model_Calcs!M662^2+Sat_Data!$B$3^2-2*User_Model_Calcs!M662*Sat_Data!$B$3*COS(RADIANS(L662))*COS(RADIANS(I662)))</f>
        <v>37980.754726047227</v>
      </c>
      <c r="O662">
        <f>DEGREES(ACOS(((Earth_Data!$B$1+Sat_Data!$B$2)/User_Model_Calcs!N662)*SQRT(1-COS(RADIANS(User_Model_Calcs!I662))^2*COS(RADIANS(User_Model_Calcs!B662))^2)))</f>
        <v>37.360939768577346</v>
      </c>
      <c r="P662">
        <f t="shared" si="65"/>
        <v>50.134338607593399</v>
      </c>
    </row>
    <row r="663" spans="1:16" x14ac:dyDescent="0.25">
      <c r="A663">
        <v>145.80001233611966</v>
      </c>
      <c r="B663">
        <v>-37.858414801100253</v>
      </c>
      <c r="C663">
        <v>3750</v>
      </c>
      <c r="D663">
        <f t="shared" ca="1" si="64"/>
        <v>3</v>
      </c>
      <c r="E663" s="1">
        <v>0.65</v>
      </c>
      <c r="F663">
        <v>19.899999999999999</v>
      </c>
      <c r="G663">
        <f t="shared" ca="1" si="66"/>
        <v>54.048620189015942</v>
      </c>
      <c r="H663">
        <f t="shared" ca="1" si="63"/>
        <v>21.46658437727956</v>
      </c>
      <c r="I663">
        <f>User_Model_Calcs!A663-Sat_Data!$B$5</f>
        <v>35.800012336119664</v>
      </c>
      <c r="J663">
        <f>(Earth_Data!$B$1/SQRT(1-Earth_Data!$B$2^2*SIN(RADIANS(User_Model_Calcs!B663))^2))*COS(RADIANS(User_Model_Calcs!B663))</f>
        <v>5042.091793870688</v>
      </c>
      <c r="K663">
        <f>((Earth_Data!$B$1*(1-Earth_Data!$B$2^2))/SQRT(1-Earth_Data!$B$2^2*SIN(RADIANS(User_Model_Calcs!B663))^2))*SIN(RADIANS(User_Model_Calcs!B663))</f>
        <v>-3893.0496354557426</v>
      </c>
      <c r="L663">
        <f t="shared" si="67"/>
        <v>-37.672090367220783</v>
      </c>
      <c r="M663">
        <f t="shared" si="68"/>
        <v>6370.1275593146665</v>
      </c>
      <c r="N663">
        <f>SQRT(User_Model_Calcs!M663^2+Sat_Data!$B$3^2-2*User_Model_Calcs!M663*Sat_Data!$B$3*COS(RADIANS(L663))*COS(RADIANS(I663)))</f>
        <v>38386.66828834021</v>
      </c>
      <c r="O663">
        <f>DEGREES(ACOS(((Earth_Data!$B$1+Sat_Data!$B$2)/User_Model_Calcs!N663)*SQRT(1-COS(RADIANS(User_Model_Calcs!I663))^2*COS(RADIANS(User_Model_Calcs!B663))^2)))</f>
        <v>32.471461070076337</v>
      </c>
      <c r="P663">
        <f t="shared" si="65"/>
        <v>49.604452016029974</v>
      </c>
    </row>
    <row r="664" spans="1:16" x14ac:dyDescent="0.25">
      <c r="A664">
        <v>155.44490151788301</v>
      </c>
      <c r="B664">
        <v>-30.354914145123544</v>
      </c>
      <c r="C664">
        <v>3750</v>
      </c>
      <c r="D664">
        <f t="shared" ca="1" si="64"/>
        <v>0.75</v>
      </c>
      <c r="E664" s="1">
        <v>0.65</v>
      </c>
      <c r="F664">
        <v>19.899999999999999</v>
      </c>
      <c r="G664">
        <f t="shared" ca="1" si="66"/>
        <v>42.007420362456692</v>
      </c>
      <c r="H664">
        <f t="shared" ca="1" si="63"/>
        <v>17.335007096774426</v>
      </c>
      <c r="I664">
        <f>User_Model_Calcs!A664-Sat_Data!$B$5</f>
        <v>45.444901517883011</v>
      </c>
      <c r="J664">
        <f>(Earth_Data!$B$1/SQRT(1-Earth_Data!$B$2^2*SIN(RADIANS(User_Model_Calcs!B664))^2))*COS(RADIANS(User_Model_Calcs!B664))</f>
        <v>5508.4818354164781</v>
      </c>
      <c r="K664">
        <f>((Earth_Data!$B$1*(1-Earth_Data!$B$2^2))/SQRT(1-Earth_Data!$B$2^2*SIN(RADIANS(User_Model_Calcs!B664))^2))*SIN(RADIANS(User_Model_Calcs!B664))</f>
        <v>-3204.3867682695336</v>
      </c>
      <c r="L664">
        <f t="shared" si="67"/>
        <v>-30.187363437684589</v>
      </c>
      <c r="M664">
        <f t="shared" si="68"/>
        <v>6372.7126635189006</v>
      </c>
      <c r="N664">
        <f>SQRT(User_Model_Calcs!M664^2+Sat_Data!$B$3^2-2*User_Model_Calcs!M664*Sat_Data!$B$3*COS(RADIANS(L664))*COS(RADIANS(I664)))</f>
        <v>38633.156413884506</v>
      </c>
      <c r="O664">
        <f>DEGREES(ACOS(((Earth_Data!$B$1+Sat_Data!$B$2)/User_Model_Calcs!N664)*SQRT(1-COS(RADIANS(User_Model_Calcs!I664))^2*COS(RADIANS(User_Model_Calcs!B664))^2)))</f>
        <v>29.697294215156685</v>
      </c>
      <c r="P664">
        <f t="shared" si="65"/>
        <v>63.546575224640918</v>
      </c>
    </row>
    <row r="665" spans="1:16" x14ac:dyDescent="0.25">
      <c r="A665">
        <v>151.47263051335074</v>
      </c>
      <c r="B665">
        <v>-27.61287143061115</v>
      </c>
      <c r="C665">
        <v>950</v>
      </c>
      <c r="D665">
        <f t="shared" ca="1" si="64"/>
        <v>1.2</v>
      </c>
      <c r="E665" s="1">
        <v>0.65</v>
      </c>
      <c r="F665">
        <v>19.899999999999999</v>
      </c>
      <c r="G665">
        <f t="shared" ca="1" si="66"/>
        <v>46.089820015575185</v>
      </c>
      <c r="H665">
        <f t="shared" ca="1" si="63"/>
        <v>18.45982462969587</v>
      </c>
      <c r="I665">
        <f>User_Model_Calcs!A665-Sat_Data!$B$5</f>
        <v>41.472630513350737</v>
      </c>
      <c r="J665">
        <f>(Earth_Data!$B$1/SQRT(1-Earth_Data!$B$2^2*SIN(RADIANS(User_Model_Calcs!B665))^2))*COS(RADIANS(User_Model_Calcs!B665))</f>
        <v>5655.7349327039565</v>
      </c>
      <c r="K665">
        <f>((Earth_Data!$B$1*(1-Earth_Data!$B$2^2))/SQRT(1-Earth_Data!$B$2^2*SIN(RADIANS(User_Model_Calcs!B665))^2))*SIN(RADIANS(User_Model_Calcs!B665))</f>
        <v>-2938.5599551782434</v>
      </c>
      <c r="L665">
        <f t="shared" si="67"/>
        <v>-27.455112788987702</v>
      </c>
      <c r="M665">
        <f t="shared" si="68"/>
        <v>6373.5760950336971</v>
      </c>
      <c r="N665">
        <f>SQRT(User_Model_Calcs!M665^2+Sat_Data!$B$3^2-2*User_Model_Calcs!M665*Sat_Data!$B$3*COS(RADIANS(L665))*COS(RADIANS(I665)))</f>
        <v>38224.082845895209</v>
      </c>
      <c r="O665">
        <f>DEGREES(ACOS(((Earth_Data!$B$1+Sat_Data!$B$2)/User_Model_Calcs!N665)*SQRT(1-COS(RADIANS(User_Model_Calcs!I665))^2*COS(RADIANS(User_Model_Calcs!B665))^2)))</f>
        <v>34.424064105279783</v>
      </c>
      <c r="P665">
        <f t="shared" si="65"/>
        <v>62.327912175275067</v>
      </c>
    </row>
    <row r="666" spans="1:16" x14ac:dyDescent="0.25">
      <c r="A666">
        <v>150.11459977162755</v>
      </c>
      <c r="B666">
        <v>-36.717461608243461</v>
      </c>
      <c r="C666">
        <v>950</v>
      </c>
      <c r="D666">
        <f t="shared" ca="1" si="64"/>
        <v>3</v>
      </c>
      <c r="E666" s="1">
        <v>0.65</v>
      </c>
      <c r="F666">
        <v>19.899999999999999</v>
      </c>
      <c r="G666">
        <f t="shared" ca="1" si="66"/>
        <v>54.048620189015942</v>
      </c>
      <c r="H666">
        <f t="shared" ca="1" si="63"/>
        <v>22.498225546802196</v>
      </c>
      <c r="I666">
        <f>User_Model_Calcs!A666-Sat_Data!$B$5</f>
        <v>40.114599771627553</v>
      </c>
      <c r="J666">
        <f>(Earth_Data!$B$1/SQRT(1-Earth_Data!$B$2^2*SIN(RADIANS(User_Model_Calcs!B666))^2))*COS(RADIANS(User_Model_Calcs!B666))</f>
        <v>5118.803557130771</v>
      </c>
      <c r="K666">
        <f>((Earth_Data!$B$1*(1-Earth_Data!$B$2^2))/SQRT(1-Earth_Data!$B$2^2*SIN(RADIANS(User_Model_Calcs!B666))^2))*SIN(RADIANS(User_Model_Calcs!B666))</f>
        <v>-3792.3071304169093</v>
      </c>
      <c r="L666">
        <f t="shared" si="67"/>
        <v>-36.533197342527863</v>
      </c>
      <c r="M666">
        <f t="shared" si="68"/>
        <v>6370.5371224022838</v>
      </c>
      <c r="N666">
        <f>SQRT(User_Model_Calcs!M666^2+Sat_Data!$B$3^2-2*User_Model_Calcs!M666*Sat_Data!$B$3*COS(RADIANS(L666))*COS(RADIANS(I666)))</f>
        <v>38578.276398061273</v>
      </c>
      <c r="O666">
        <f>DEGREES(ACOS(((Earth_Data!$B$1+Sat_Data!$B$2)/User_Model_Calcs!N666)*SQRT(1-COS(RADIANS(User_Model_Calcs!I666))^2*COS(RADIANS(User_Model_Calcs!B666))^2)))</f>
        <v>30.288060079171803</v>
      </c>
      <c r="P666">
        <f t="shared" si="65"/>
        <v>54.639507328205674</v>
      </c>
    </row>
    <row r="667" spans="1:16" x14ac:dyDescent="0.25">
      <c r="A667">
        <v>153.42759922171689</v>
      </c>
      <c r="B667">
        <v>-28.588254384075135</v>
      </c>
      <c r="C667">
        <v>3750</v>
      </c>
      <c r="D667">
        <f t="shared" ca="1" si="64"/>
        <v>0.75</v>
      </c>
      <c r="E667" s="1">
        <v>0.65</v>
      </c>
      <c r="F667">
        <v>19.899999999999999</v>
      </c>
      <c r="G667">
        <f t="shared" ca="1" si="66"/>
        <v>42.007420362456692</v>
      </c>
      <c r="H667">
        <f t="shared" ca="1" si="63"/>
        <v>21.172918975825404</v>
      </c>
      <c r="I667">
        <f>User_Model_Calcs!A667-Sat_Data!$B$5</f>
        <v>43.427599221716889</v>
      </c>
      <c r="J667">
        <f>(Earth_Data!$B$1/SQRT(1-Earth_Data!$B$2^2*SIN(RADIANS(User_Model_Calcs!B667))^2))*COS(RADIANS(User_Model_Calcs!B667))</f>
        <v>5604.8214841007621</v>
      </c>
      <c r="K667">
        <f>((Earth_Data!$B$1*(1-Earth_Data!$B$2^2))/SQRT(1-Earth_Data!$B$2^2*SIN(RADIANS(User_Model_Calcs!B667))^2))*SIN(RADIANS(User_Model_Calcs!B667))</f>
        <v>-3033.9100702673472</v>
      </c>
      <c r="L667">
        <f t="shared" si="67"/>
        <v>-28.426843063119517</v>
      </c>
      <c r="M667">
        <f t="shared" si="68"/>
        <v>6373.2749966643596</v>
      </c>
      <c r="N667">
        <f>SQRT(User_Model_Calcs!M667^2+Sat_Data!$B$3^2-2*User_Model_Calcs!M667*Sat_Data!$B$3*COS(RADIANS(L667))*COS(RADIANS(I667)))</f>
        <v>38408.045425456621</v>
      </c>
      <c r="O667">
        <f>DEGREES(ACOS(((Earth_Data!$B$1+Sat_Data!$B$2)/User_Model_Calcs!N667)*SQRT(1-COS(RADIANS(User_Model_Calcs!I667))^2*COS(RADIANS(User_Model_Calcs!B667))^2)))</f>
        <v>32.262250735296426</v>
      </c>
      <c r="P667">
        <f t="shared" si="65"/>
        <v>63.182302443358246</v>
      </c>
    </row>
    <row r="668" spans="1:16" x14ac:dyDescent="0.25">
      <c r="A668">
        <v>145.16</v>
      </c>
      <c r="B668">
        <v>-30.35</v>
      </c>
      <c r="C668">
        <v>2500</v>
      </c>
      <c r="D668">
        <f t="shared" ca="1" si="64"/>
        <v>3</v>
      </c>
      <c r="E668" s="1">
        <v>0.65</v>
      </c>
      <c r="F668">
        <v>19.899999999999999</v>
      </c>
      <c r="G668">
        <f t="shared" ca="1" si="66"/>
        <v>54.048620189015942</v>
      </c>
      <c r="H668">
        <f t="shared" ca="1" si="63"/>
        <v>16.809458739731099</v>
      </c>
      <c r="I668">
        <f>User_Model_Calcs!A668-Sat_Data!$B$5</f>
        <v>35.159999999999997</v>
      </c>
      <c r="J668">
        <f>(Earth_Data!$B$1/SQRT(1-Earth_Data!$B$2^2*SIN(RADIANS(User_Model_Calcs!B668))^2))*COS(RADIANS(User_Model_Calcs!B668))</f>
        <v>5508.7571197165134</v>
      </c>
      <c r="K668">
        <f>((Earth_Data!$B$1*(1-Earth_Data!$B$2^2))/SQRT(1-Earth_Data!$B$2^2*SIN(RADIANS(User_Model_Calcs!B668))^2))*SIN(RADIANS(User_Model_Calcs!B668))</f>
        <v>-3203.9166642333435</v>
      </c>
      <c r="L668">
        <f t="shared" si="67"/>
        <v>-30.182465501174264</v>
      </c>
      <c r="M668">
        <f t="shared" si="68"/>
        <v>6372.7142565299046</v>
      </c>
      <c r="N668">
        <f>SQRT(User_Model_Calcs!M668^2+Sat_Data!$B$3^2-2*User_Model_Calcs!M668*Sat_Data!$B$3*COS(RADIANS(L668))*COS(RADIANS(I668)))</f>
        <v>37929.402405944042</v>
      </c>
      <c r="O668">
        <f>DEGREES(ACOS(((Earth_Data!$B$1+Sat_Data!$B$2)/User_Model_Calcs!N668)*SQRT(1-COS(RADIANS(User_Model_Calcs!I668))^2*COS(RADIANS(User_Model_Calcs!B668))^2)))</f>
        <v>38.01692263314289</v>
      </c>
      <c r="P668">
        <f t="shared" si="65"/>
        <v>54.346461367822812</v>
      </c>
    </row>
    <row r="669" spans="1:16" x14ac:dyDescent="0.25">
      <c r="A669">
        <v>126.95522297234291</v>
      </c>
      <c r="B669">
        <v>-27.608161270346336</v>
      </c>
      <c r="C669">
        <v>2500</v>
      </c>
      <c r="D669">
        <f t="shared" ca="1" si="64"/>
        <v>0.75</v>
      </c>
      <c r="E669" s="1">
        <v>0.65</v>
      </c>
      <c r="F669">
        <v>19.899999999999999</v>
      </c>
      <c r="G669">
        <f t="shared" ca="1" si="66"/>
        <v>42.007420362456692</v>
      </c>
      <c r="H669">
        <f t="shared" ca="1" si="63"/>
        <v>14.446875007875436</v>
      </c>
      <c r="I669">
        <f>User_Model_Calcs!A669-Sat_Data!$B$5</f>
        <v>16.955222972342909</v>
      </c>
      <c r="J669">
        <f>(Earth_Data!$B$1/SQRT(1-Earth_Data!$B$2^2*SIN(RADIANS(User_Model_Calcs!B669))^2))*COS(RADIANS(User_Model_Calcs!B669))</f>
        <v>5655.9768340966248</v>
      </c>
      <c r="K669">
        <f>((Earth_Data!$B$1*(1-Earth_Data!$B$2^2))/SQRT(1-Earth_Data!$B$2^2*SIN(RADIANS(User_Model_Calcs!B669))^2))*SIN(RADIANS(User_Model_Calcs!B669))</f>
        <v>-2938.0974472722387</v>
      </c>
      <c r="L669">
        <f t="shared" si="67"/>
        <v>-27.450420712259589</v>
      </c>
      <c r="M669">
        <f t="shared" si="68"/>
        <v>6373.5775320855182</v>
      </c>
      <c r="N669">
        <f>SQRT(User_Model_Calcs!M669^2+Sat_Data!$B$3^2-2*User_Model_Calcs!M669*Sat_Data!$B$3*COS(RADIANS(L669))*COS(RADIANS(I669)))</f>
        <v>36908.134391046275</v>
      </c>
      <c r="O669">
        <f>DEGREES(ACOS(((Earth_Data!$B$1+Sat_Data!$B$2)/User_Model_Calcs!N669)*SQRT(1-COS(RADIANS(User_Model_Calcs!I669))^2*COS(RADIANS(User_Model_Calcs!B669))^2)))</f>
        <v>52.687190803215181</v>
      </c>
      <c r="P669">
        <f t="shared" si="65"/>
        <v>33.340126038001465</v>
      </c>
    </row>
    <row r="670" spans="1:16" x14ac:dyDescent="0.25">
      <c r="A670">
        <v>147.6126116561615</v>
      </c>
      <c r="B670">
        <v>-29.792434501350172</v>
      </c>
      <c r="C670">
        <v>3750</v>
      </c>
      <c r="D670">
        <f t="shared" ca="1" si="64"/>
        <v>1.2</v>
      </c>
      <c r="E670" s="1">
        <v>0.65</v>
      </c>
      <c r="F670">
        <v>19.899999999999999</v>
      </c>
      <c r="G670">
        <f t="shared" ca="1" si="66"/>
        <v>46.089820015575185</v>
      </c>
      <c r="H670">
        <f t="shared" ca="1" si="63"/>
        <v>19.246531489694906</v>
      </c>
      <c r="I670">
        <f>User_Model_Calcs!A670-Sat_Data!$B$5</f>
        <v>37.612611656161505</v>
      </c>
      <c r="J670">
        <f>(Earth_Data!$B$1/SQRT(1-Earth_Data!$B$2^2*SIN(RADIANS(User_Model_Calcs!B670))^2))*COS(RADIANS(User_Model_Calcs!B670))</f>
        <v>5539.7276073673056</v>
      </c>
      <c r="K670">
        <f>((Earth_Data!$B$1*(1-Earth_Data!$B$2^2))/SQRT(1-Earth_Data!$B$2^2*SIN(RADIANS(User_Model_Calcs!B670))^2))*SIN(RADIANS(User_Model_Calcs!B670))</f>
        <v>-3150.4278660925356</v>
      </c>
      <c r="L670">
        <f t="shared" si="67"/>
        <v>-29.626770787529395</v>
      </c>
      <c r="M670">
        <f t="shared" si="68"/>
        <v>6372.8939818013496</v>
      </c>
      <c r="N670">
        <f>SQRT(User_Model_Calcs!M670^2+Sat_Data!$B$3^2-2*User_Model_Calcs!M670*Sat_Data!$B$3*COS(RADIANS(L670))*COS(RADIANS(I670)))</f>
        <v>38057.438234904585</v>
      </c>
      <c r="O670">
        <f>DEGREES(ACOS(((Earth_Data!$B$1+Sat_Data!$B$2)/User_Model_Calcs!N670)*SQRT(1-COS(RADIANS(User_Model_Calcs!I670))^2*COS(RADIANS(User_Model_Calcs!B670))^2)))</f>
        <v>36.429266439909519</v>
      </c>
      <c r="P670">
        <f t="shared" si="65"/>
        <v>57.182380167950448</v>
      </c>
    </row>
    <row r="671" spans="1:16" x14ac:dyDescent="0.25">
      <c r="A671">
        <v>151.95516727434432</v>
      </c>
      <c r="B671">
        <v>-35.789430676087385</v>
      </c>
      <c r="C671">
        <v>3750</v>
      </c>
      <c r="D671">
        <f t="shared" ca="1" si="64"/>
        <v>0.75</v>
      </c>
      <c r="E671" s="1">
        <v>0.65</v>
      </c>
      <c r="F671">
        <v>19.899999999999999</v>
      </c>
      <c r="G671">
        <f t="shared" ca="1" si="66"/>
        <v>42.007420362456692</v>
      </c>
      <c r="H671">
        <f t="shared" ca="1" si="63"/>
        <v>20.080793004069616</v>
      </c>
      <c r="I671">
        <f>User_Model_Calcs!A671-Sat_Data!$B$5</f>
        <v>41.955167274344319</v>
      </c>
      <c r="J671">
        <f>(Earth_Data!$B$1/SQRT(1-Earth_Data!$B$2^2*SIN(RADIANS(User_Model_Calcs!B671))^2))*COS(RADIANS(User_Model_Calcs!B671))</f>
        <v>5179.6996705261963</v>
      </c>
      <c r="K671">
        <f>((Earth_Data!$B$1*(1-Earth_Data!$B$2^2))/SQRT(1-Earth_Data!$B$2^2*SIN(RADIANS(User_Model_Calcs!B671))^2))*SIN(RADIANS(User_Model_Calcs!B671))</f>
        <v>-3709.2658221898541</v>
      </c>
      <c r="L671">
        <f t="shared" si="67"/>
        <v>-35.607057180321519</v>
      </c>
      <c r="M671">
        <f t="shared" si="68"/>
        <v>6370.866629942504</v>
      </c>
      <c r="N671">
        <f>SQRT(User_Model_Calcs!M671^2+Sat_Data!$B$3^2-2*User_Model_Calcs!M671*Sat_Data!$B$3*COS(RADIANS(L671))*COS(RADIANS(I671)))</f>
        <v>38646.75897838809</v>
      </c>
      <c r="O671">
        <f>DEGREES(ACOS(((Earth_Data!$B$1+Sat_Data!$B$2)/User_Model_Calcs!N671)*SQRT(1-COS(RADIANS(User_Model_Calcs!I671))^2*COS(RADIANS(User_Model_Calcs!B671))^2)))</f>
        <v>29.524347044649591</v>
      </c>
      <c r="P671">
        <f t="shared" si="65"/>
        <v>56.955270942399167</v>
      </c>
    </row>
    <row r="672" spans="1:16" x14ac:dyDescent="0.25">
      <c r="A672">
        <v>151.50697239123224</v>
      </c>
      <c r="B672">
        <v>-31.684844135260107</v>
      </c>
      <c r="C672">
        <v>5000</v>
      </c>
      <c r="D672">
        <f t="shared" ca="1" si="64"/>
        <v>3</v>
      </c>
      <c r="E672" s="1">
        <v>0.65</v>
      </c>
      <c r="F672">
        <v>19.899999999999999</v>
      </c>
      <c r="G672">
        <f t="shared" ca="1" si="66"/>
        <v>54.048620189015942</v>
      </c>
      <c r="H672">
        <f t="shared" ca="1" si="63"/>
        <v>14.511671971527296</v>
      </c>
      <c r="I672">
        <f>User_Model_Calcs!A672-Sat_Data!$B$5</f>
        <v>41.506972391232239</v>
      </c>
      <c r="J672">
        <f>(Earth_Data!$B$1/SQRT(1-Earth_Data!$B$2^2*SIN(RADIANS(User_Model_Calcs!B672))^2))*COS(RADIANS(User_Model_Calcs!B672))</f>
        <v>5432.4977078355423</v>
      </c>
      <c r="K672">
        <f>((Earth_Data!$B$1*(1-Earth_Data!$B$2^2))/SQRT(1-Earth_Data!$B$2^2*SIN(RADIANS(User_Model_Calcs!B672))^2))*SIN(RADIANS(User_Model_Calcs!B672))</f>
        <v>-3330.746151380913</v>
      </c>
      <c r="L672">
        <f t="shared" si="67"/>
        <v>-31.513088720291805</v>
      </c>
      <c r="M672">
        <f t="shared" si="68"/>
        <v>6372.2759882617438</v>
      </c>
      <c r="N672">
        <f>SQRT(User_Model_Calcs!M672^2+Sat_Data!$B$3^2-2*User_Model_Calcs!M672*Sat_Data!$B$3*COS(RADIANS(L672))*COS(RADIANS(I672)))</f>
        <v>38410.298787431479</v>
      </c>
      <c r="O672">
        <f>DEGREES(ACOS(((Earth_Data!$B$1+Sat_Data!$B$2)/User_Model_Calcs!N672)*SQRT(1-COS(RADIANS(User_Model_Calcs!I672))^2*COS(RADIANS(User_Model_Calcs!B672))^2)))</f>
        <v>32.22412624340857</v>
      </c>
      <c r="P672">
        <f t="shared" si="65"/>
        <v>59.30927168211759</v>
      </c>
    </row>
    <row r="673" spans="1:16" x14ac:dyDescent="0.25">
      <c r="A673">
        <v>110.983</v>
      </c>
      <c r="B673">
        <v>-29.114060000000002</v>
      </c>
      <c r="C673">
        <v>950</v>
      </c>
      <c r="D673">
        <f t="shared" ca="1" si="64"/>
        <v>0.75</v>
      </c>
      <c r="E673" s="1">
        <v>0.65</v>
      </c>
      <c r="F673">
        <v>19.899999999999999</v>
      </c>
      <c r="G673">
        <f t="shared" ca="1" si="66"/>
        <v>42.007420362456692</v>
      </c>
      <c r="H673">
        <f t="shared" ca="1" si="63"/>
        <v>19.866230378731743</v>
      </c>
      <c r="I673">
        <f>User_Model_Calcs!A673-Sat_Data!$B$5</f>
        <v>0.98300000000000409</v>
      </c>
      <c r="J673">
        <f>(Earth_Data!$B$1/SQRT(1-Earth_Data!$B$2^2*SIN(RADIANS(User_Model_Calcs!B673))^2))*COS(RADIANS(User_Model_Calcs!B673))</f>
        <v>5576.7009300543214</v>
      </c>
      <c r="K673">
        <f>((Earth_Data!$B$1*(1-Earth_Data!$B$2^2))/SQRT(1-Earth_Data!$B$2^2*SIN(RADIANS(User_Model_Calcs!B673))^2))*SIN(RADIANS(User_Model_Calcs!B673))</f>
        <v>-3084.9531536559484</v>
      </c>
      <c r="L673">
        <f t="shared" si="67"/>
        <v>-28.950756533234035</v>
      </c>
      <c r="M673">
        <f t="shared" si="68"/>
        <v>6373.1098549703756</v>
      </c>
      <c r="N673">
        <f>SQRT(User_Model_Calcs!M673^2+Sat_Data!$B$3^2-2*User_Model_Calcs!M673*Sat_Data!$B$3*COS(RADIANS(L673))*COS(RADIANS(I673)))</f>
        <v>36718.208617995086</v>
      </c>
      <c r="O673">
        <f>DEGREES(ACOS(((Earth_Data!$B$1+Sat_Data!$B$2)/User_Model_Calcs!N673)*SQRT(1-COS(RADIANS(User_Model_Calcs!I673))^2*COS(RADIANS(User_Model_Calcs!B673))^2)))</f>
        <v>56.014824817853487</v>
      </c>
      <c r="P673">
        <f t="shared" si="65"/>
        <v>2.0197095121493622</v>
      </c>
    </row>
    <row r="674" spans="1:16" x14ac:dyDescent="0.25">
      <c r="A674">
        <v>132.40684954292928</v>
      </c>
      <c r="B674">
        <v>-29.986504731310724</v>
      </c>
      <c r="C674">
        <v>2500</v>
      </c>
      <c r="D674">
        <f t="shared" ca="1" si="64"/>
        <v>1.2</v>
      </c>
      <c r="E674" s="1">
        <v>0.65</v>
      </c>
      <c r="F674">
        <v>19.899999999999999</v>
      </c>
      <c r="G674">
        <f t="shared" ca="1" si="66"/>
        <v>46.089820015575185</v>
      </c>
      <c r="H674">
        <f t="shared" ca="1" si="63"/>
        <v>23.783135853669517</v>
      </c>
      <c r="I674">
        <f>User_Model_Calcs!A674-Sat_Data!$B$5</f>
        <v>22.40684954292928</v>
      </c>
      <c r="J674">
        <f>(Earth_Data!$B$1/SQRT(1-Earth_Data!$B$2^2*SIN(RADIANS(User_Model_Calcs!B674))^2))*COS(RADIANS(User_Model_Calcs!B674))</f>
        <v>5529.0071698861384</v>
      </c>
      <c r="K674">
        <f>((Earth_Data!$B$1*(1-Earth_Data!$B$2^2))/SQRT(1-Earth_Data!$B$2^2*SIN(RADIANS(User_Model_Calcs!B674))^2))*SIN(RADIANS(User_Model_Calcs!B674))</f>
        <v>-3169.0792095725369</v>
      </c>
      <c r="L674">
        <f t="shared" si="67"/>
        <v>-29.820182738477957</v>
      </c>
      <c r="M674">
        <f t="shared" si="68"/>
        <v>6372.8316564300694</v>
      </c>
      <c r="N674">
        <f>SQRT(User_Model_Calcs!M674^2+Sat_Data!$B$3^2-2*User_Model_Calcs!M674*Sat_Data!$B$3*COS(RADIANS(L674))*COS(RADIANS(I674)))</f>
        <v>37247.520743364003</v>
      </c>
      <c r="O674">
        <f>DEGREES(ACOS(((Earth_Data!$B$1+Sat_Data!$B$2)/User_Model_Calcs!N674)*SQRT(1-COS(RADIANS(User_Model_Calcs!I674))^2*COS(RADIANS(User_Model_Calcs!B674))^2)))</f>
        <v>47.307298881402076</v>
      </c>
      <c r="P674">
        <f t="shared" si="65"/>
        <v>39.521158952041269</v>
      </c>
    </row>
    <row r="675" spans="1:16" x14ac:dyDescent="0.25">
      <c r="A675">
        <v>103.538</v>
      </c>
      <c r="B675">
        <v>-34.322013201594743</v>
      </c>
      <c r="C675">
        <v>400</v>
      </c>
      <c r="D675">
        <f t="shared" ca="1" si="64"/>
        <v>1.2</v>
      </c>
      <c r="E675" s="1">
        <v>0.65</v>
      </c>
      <c r="F675">
        <v>19.899999999999999</v>
      </c>
      <c r="G675">
        <f t="shared" ca="1" si="66"/>
        <v>46.089820015575185</v>
      </c>
      <c r="H675">
        <f t="shared" ca="1" si="63"/>
        <v>23.765564671803247</v>
      </c>
      <c r="I675">
        <f>User_Model_Calcs!A675-Sat_Data!$B$5</f>
        <v>-6.4620000000000033</v>
      </c>
      <c r="J675">
        <f>(Earth_Data!$B$1/SQRT(1-Earth_Data!$B$2^2*SIN(RADIANS(User_Model_Calcs!B675))^2))*COS(RADIANS(User_Model_Calcs!B675))</f>
        <v>5273.203775720056</v>
      </c>
      <c r="K675">
        <f>((Earth_Data!$B$1*(1-Earth_Data!$B$2^2))/SQRT(1-Earth_Data!$B$2^2*SIN(RADIANS(User_Model_Calcs!B675))^2))*SIN(RADIANS(User_Model_Calcs!B675))</f>
        <v>-3576.0042927258392</v>
      </c>
      <c r="L675">
        <f t="shared" si="67"/>
        <v>-34.143017820060493</v>
      </c>
      <c r="M675">
        <f t="shared" si="68"/>
        <v>6371.3801300708692</v>
      </c>
      <c r="N675">
        <f>SQRT(User_Model_Calcs!M675^2+Sat_Data!$B$3^2-2*User_Model_Calcs!M675*Sat_Data!$B$3*COS(RADIANS(L675))*COS(RADIANS(I675)))</f>
        <v>37101.942828795822</v>
      </c>
      <c r="O675">
        <f>DEGREES(ACOS(((Earth_Data!$B$1+Sat_Data!$B$2)/User_Model_Calcs!N675)*SQRT(1-COS(RADIANS(User_Model_Calcs!I675))^2*COS(RADIANS(User_Model_Calcs!B675))^2)))</f>
        <v>49.501933514603913</v>
      </c>
      <c r="P675">
        <f t="shared" si="65"/>
        <v>11.358303994156399</v>
      </c>
    </row>
    <row r="676" spans="1:16" x14ac:dyDescent="0.25">
      <c r="A676">
        <v>132.76910064948135</v>
      </c>
      <c r="B676">
        <v>-37.646876693068201</v>
      </c>
      <c r="C676">
        <v>2500</v>
      </c>
      <c r="D676">
        <f t="shared" ca="1" si="64"/>
        <v>1.2</v>
      </c>
      <c r="E676" s="1">
        <v>0.65</v>
      </c>
      <c r="F676">
        <v>19.899999999999999</v>
      </c>
      <c r="G676">
        <f t="shared" ca="1" si="66"/>
        <v>46.089820015575185</v>
      </c>
      <c r="H676">
        <f t="shared" ca="1" si="63"/>
        <v>23.557521645302394</v>
      </c>
      <c r="I676">
        <f>User_Model_Calcs!A676-Sat_Data!$B$5</f>
        <v>22.769100649481345</v>
      </c>
      <c r="J676">
        <f>(Earth_Data!$B$1/SQRT(1-Earth_Data!$B$2^2*SIN(RADIANS(User_Model_Calcs!B676))^2))*COS(RADIANS(User_Model_Calcs!B676))</f>
        <v>5056.4668959523415</v>
      </c>
      <c r="K676">
        <f>((Earth_Data!$B$1*(1-Earth_Data!$B$2^2))/SQRT(1-Earth_Data!$B$2^2*SIN(RADIANS(User_Model_Calcs!B676))^2))*SIN(RADIANS(User_Model_Calcs!B676))</f>
        <v>-3874.4857051996105</v>
      </c>
      <c r="L676">
        <f t="shared" si="67"/>
        <v>-37.460912059530273</v>
      </c>
      <c r="M676">
        <f t="shared" si="68"/>
        <v>6370.2038389409508</v>
      </c>
      <c r="N676">
        <f>SQRT(User_Model_Calcs!M676^2+Sat_Data!$B$3^2-2*User_Model_Calcs!M676*Sat_Data!$B$3*COS(RADIANS(L676))*COS(RADIANS(I676)))</f>
        <v>37752.083208734963</v>
      </c>
      <c r="O676">
        <f>DEGREES(ACOS(((Earth_Data!$B$1+Sat_Data!$B$2)/User_Model_Calcs!N676)*SQRT(1-COS(RADIANS(User_Model_Calcs!I676))^2*COS(RADIANS(User_Model_Calcs!B676))^2)))</f>
        <v>40.251406057854481</v>
      </c>
      <c r="P676">
        <f t="shared" si="65"/>
        <v>34.496198065371388</v>
      </c>
    </row>
    <row r="677" spans="1:16" x14ac:dyDescent="0.25">
      <c r="A677">
        <v>106.547</v>
      </c>
      <c r="B677">
        <v>-29.869964566884612</v>
      </c>
      <c r="C677">
        <v>400</v>
      </c>
      <c r="D677">
        <f t="shared" ca="1" si="64"/>
        <v>1.2</v>
      </c>
      <c r="E677" s="1">
        <v>0.65</v>
      </c>
      <c r="F677">
        <v>19.899999999999999</v>
      </c>
      <c r="G677">
        <f t="shared" ca="1" si="66"/>
        <v>46.089820015575185</v>
      </c>
      <c r="H677">
        <f t="shared" ca="1" si="63"/>
        <v>14.152132319604963</v>
      </c>
      <c r="I677">
        <f>User_Model_Calcs!A677-Sat_Data!$B$5</f>
        <v>-3.453000000000003</v>
      </c>
      <c r="J677">
        <f>(Earth_Data!$B$1/SQRT(1-Earth_Data!$B$2^2*SIN(RADIANS(User_Model_Calcs!B677))^2))*COS(RADIANS(User_Model_Calcs!B677))</f>
        <v>5535.4524635083317</v>
      </c>
      <c r="K677">
        <f>((Earth_Data!$B$1*(1-Earth_Data!$B$2^2))/SQRT(1-Earth_Data!$B$2^2*SIN(RADIANS(User_Model_Calcs!B677))^2))*SIN(RADIANS(User_Model_Calcs!B677))</f>
        <v>-3157.88327140605</v>
      </c>
      <c r="L677">
        <f t="shared" si="67"/>
        <v>-29.704036964986379</v>
      </c>
      <c r="M677">
        <f t="shared" si="68"/>
        <v>6372.8691130123361</v>
      </c>
      <c r="N677">
        <f>SQRT(User_Model_Calcs!M677^2+Sat_Data!$B$3^2-2*User_Model_Calcs!M677*Sat_Data!$B$3*COS(RADIANS(L677))*COS(RADIANS(I677)))</f>
        <v>36776.084959137152</v>
      </c>
      <c r="O677">
        <f>DEGREES(ACOS(((Earth_Data!$B$1+Sat_Data!$B$2)/User_Model_Calcs!N677)*SQRT(1-COS(RADIANS(User_Model_Calcs!I677))^2*COS(RADIANS(User_Model_Calcs!B677))^2)))</f>
        <v>54.961186989236538</v>
      </c>
      <c r="P677">
        <f t="shared" si="65"/>
        <v>6.9080098455091763</v>
      </c>
    </row>
    <row r="678" spans="1:16" x14ac:dyDescent="0.25">
      <c r="A678">
        <v>119.101</v>
      </c>
      <c r="B678">
        <v>-32.820999999999998</v>
      </c>
      <c r="C678">
        <v>2500</v>
      </c>
      <c r="D678">
        <f t="shared" ca="1" si="64"/>
        <v>1.2</v>
      </c>
      <c r="E678" s="1">
        <v>0.65</v>
      </c>
      <c r="F678">
        <v>19.899999999999999</v>
      </c>
      <c r="G678">
        <f t="shared" ca="1" si="66"/>
        <v>46.089820015575185</v>
      </c>
      <c r="H678">
        <f t="shared" ca="1" si="63"/>
        <v>18.249368256082764</v>
      </c>
      <c r="I678">
        <f>User_Model_Calcs!A678-Sat_Data!$B$5</f>
        <v>9.1009999999999991</v>
      </c>
      <c r="J678">
        <f>(Earth_Data!$B$1/SQRT(1-Earth_Data!$B$2^2*SIN(RADIANS(User_Model_Calcs!B678))^2))*COS(RADIANS(User_Model_Calcs!B678))</f>
        <v>5365.2633541243249</v>
      </c>
      <c r="K678">
        <f>((Earth_Data!$B$1*(1-Earth_Data!$B$2^2))/SQRT(1-Earth_Data!$B$2^2*SIN(RADIANS(User_Model_Calcs!B678))^2))*SIN(RADIANS(User_Model_Calcs!B678))</f>
        <v>-3437.2940412624785</v>
      </c>
      <c r="L678">
        <f t="shared" si="67"/>
        <v>-32.64594398800886</v>
      </c>
      <c r="M678">
        <f t="shared" si="68"/>
        <v>6371.8946307364449</v>
      </c>
      <c r="N678">
        <f>SQRT(User_Model_Calcs!M678^2+Sat_Data!$B$3^2-2*User_Model_Calcs!M678*Sat_Data!$B$3*COS(RADIANS(L678))*COS(RADIANS(I678)))</f>
        <v>37036.03788416311</v>
      </c>
      <c r="O678">
        <f>DEGREES(ACOS(((Earth_Data!$B$1+Sat_Data!$B$2)/User_Model_Calcs!N678)*SQRT(1-COS(RADIANS(User_Model_Calcs!I678))^2*COS(RADIANS(User_Model_Calcs!B678))^2)))</f>
        <v>50.554006328573273</v>
      </c>
      <c r="P678">
        <f t="shared" si="65"/>
        <v>16.464951887880041</v>
      </c>
    </row>
    <row r="679" spans="1:16" x14ac:dyDescent="0.25">
      <c r="A679">
        <v>106.634</v>
      </c>
      <c r="B679">
        <v>-30.808</v>
      </c>
      <c r="C679">
        <v>2500</v>
      </c>
      <c r="D679">
        <f t="shared" ca="1" si="64"/>
        <v>1.2</v>
      </c>
      <c r="E679" s="1">
        <v>0.65</v>
      </c>
      <c r="F679">
        <v>19.899999999999999</v>
      </c>
      <c r="G679">
        <f t="shared" ca="1" si="66"/>
        <v>46.089820015575185</v>
      </c>
      <c r="H679">
        <f t="shared" ca="1" si="63"/>
        <v>18.544060791195356</v>
      </c>
      <c r="I679">
        <f>User_Model_Calcs!A679-Sat_Data!$B$5</f>
        <v>-3.3659999999999997</v>
      </c>
      <c r="J679">
        <f>(Earth_Data!$B$1/SQRT(1-Earth_Data!$B$2^2*SIN(RADIANS(User_Model_Calcs!B679))^2))*COS(RADIANS(User_Model_Calcs!B679))</f>
        <v>5482.9266617789326</v>
      </c>
      <c r="K679">
        <f>((Earth_Data!$B$1*(1-Earth_Data!$B$2^2))/SQRT(1-Earth_Data!$B$2^2*SIN(RADIANS(User_Model_Calcs!B679))^2))*SIN(RADIANS(User_Model_Calcs!B679))</f>
        <v>-3247.6301374175073</v>
      </c>
      <c r="L679">
        <f t="shared" si="67"/>
        <v>-30.638975993291371</v>
      </c>
      <c r="M679">
        <f t="shared" si="68"/>
        <v>6372.5651262194824</v>
      </c>
      <c r="N679">
        <f>SQRT(User_Model_Calcs!M679^2+Sat_Data!$B$3^2-2*User_Model_Calcs!M679*Sat_Data!$B$3*COS(RADIANS(L679))*COS(RADIANS(I679)))</f>
        <v>36835.528582814426</v>
      </c>
      <c r="O679">
        <f>DEGREES(ACOS(((Earth_Data!$B$1+Sat_Data!$B$2)/User_Model_Calcs!N679)*SQRT(1-COS(RADIANS(User_Model_Calcs!I679))^2*COS(RADIANS(User_Model_Calcs!B679))^2)))</f>
        <v>53.907754731514977</v>
      </c>
      <c r="P679">
        <f t="shared" si="65"/>
        <v>6.5510035180481401</v>
      </c>
    </row>
    <row r="680" spans="1:16" x14ac:dyDescent="0.25">
      <c r="A680">
        <v>156.66499999999999</v>
      </c>
      <c r="B680">
        <v>-32.742000000000004</v>
      </c>
      <c r="C680">
        <v>2500</v>
      </c>
      <c r="D680">
        <f t="shared" ca="1" si="64"/>
        <v>1.2</v>
      </c>
      <c r="E680" s="1">
        <v>0.65</v>
      </c>
      <c r="F680">
        <v>19.899999999999999</v>
      </c>
      <c r="G680">
        <f t="shared" ca="1" si="66"/>
        <v>46.089820015575185</v>
      </c>
      <c r="H680">
        <f t="shared" ca="1" si="63"/>
        <v>20.678331700261868</v>
      </c>
      <c r="I680">
        <f>User_Model_Calcs!A680-Sat_Data!$B$5</f>
        <v>46.664999999999992</v>
      </c>
      <c r="J680">
        <f>(Earth_Data!$B$1/SQRT(1-Earth_Data!$B$2^2*SIN(RADIANS(User_Model_Calcs!B680))^2))*COS(RADIANS(User_Model_Calcs!B680))</f>
        <v>5370.0069620178137</v>
      </c>
      <c r="K680">
        <f>((Earth_Data!$B$1*(1-Earth_Data!$B$2^2))/SQRT(1-Earth_Data!$B$2^2*SIN(RADIANS(User_Model_Calcs!B680))^2))*SIN(RADIANS(User_Model_Calcs!B680))</f>
        <v>-3429.9281805681103</v>
      </c>
      <c r="L680">
        <f t="shared" si="67"/>
        <v>-32.567164677228362</v>
      </c>
      <c r="M680">
        <f t="shared" si="68"/>
        <v>6371.9213818105964</v>
      </c>
      <c r="N680">
        <f>SQRT(User_Model_Calcs!M680^2+Sat_Data!$B$3^2-2*User_Model_Calcs!M680*Sat_Data!$B$3*COS(RADIANS(L680))*COS(RADIANS(I680)))</f>
        <v>38828.423498801836</v>
      </c>
      <c r="O680">
        <f>DEGREES(ACOS(((Earth_Data!$B$1+Sat_Data!$B$2)/User_Model_Calcs!N680)*SQRT(1-COS(RADIANS(User_Model_Calcs!I680))^2*COS(RADIANS(User_Model_Calcs!B680))^2)))</f>
        <v>27.533983738283002</v>
      </c>
      <c r="P680">
        <f t="shared" si="65"/>
        <v>62.964686894341682</v>
      </c>
    </row>
    <row r="681" spans="1:16" x14ac:dyDescent="0.25">
      <c r="A681">
        <v>152.65</v>
      </c>
      <c r="B681">
        <v>-29.742000000000001</v>
      </c>
      <c r="C681">
        <v>3750</v>
      </c>
      <c r="D681">
        <f t="shared" ca="1" si="64"/>
        <v>0.75</v>
      </c>
      <c r="E681" s="1">
        <v>0.65</v>
      </c>
      <c r="F681">
        <v>19.899999999999999</v>
      </c>
      <c r="G681">
        <f t="shared" ca="1" si="66"/>
        <v>42.007420362456692</v>
      </c>
      <c r="H681">
        <f t="shared" ca="1" si="63"/>
        <v>15.458279924099378</v>
      </c>
      <c r="I681">
        <f>User_Model_Calcs!A681-Sat_Data!$B$5</f>
        <v>42.650000000000006</v>
      </c>
      <c r="J681">
        <f>(Earth_Data!$B$1/SQRT(1-Earth_Data!$B$2^2*SIN(RADIANS(User_Model_Calcs!B681))^2))*COS(RADIANS(User_Model_Calcs!B681))</f>
        <v>5542.5032099246382</v>
      </c>
      <c r="K681">
        <f>((Earth_Data!$B$1*(1-Earth_Data!$B$2^2))/SQRT(1-Earth_Data!$B$2^2*SIN(RADIANS(User_Model_Calcs!B681))^2))*SIN(RADIANS(User_Model_Calcs!B681))</f>
        <v>-3145.5749543722559</v>
      </c>
      <c r="L681">
        <f t="shared" si="67"/>
        <v>-29.576508597603784</v>
      </c>
      <c r="M681">
        <f t="shared" si="68"/>
        <v>6372.9101378882579</v>
      </c>
      <c r="N681">
        <f>SQRT(User_Model_Calcs!M681^2+Sat_Data!$B$3^2-2*User_Model_Calcs!M681*Sat_Data!$B$3*COS(RADIANS(L681))*COS(RADIANS(I681)))</f>
        <v>38401.310579176388</v>
      </c>
      <c r="O681">
        <f>DEGREES(ACOS(((Earth_Data!$B$1+Sat_Data!$B$2)/User_Model_Calcs!N681)*SQRT(1-COS(RADIANS(User_Model_Calcs!I681))^2*COS(RADIANS(User_Model_Calcs!B681))^2)))</f>
        <v>32.335710496980823</v>
      </c>
      <c r="P681">
        <f t="shared" si="65"/>
        <v>61.695069258020879</v>
      </c>
    </row>
    <row r="682" spans="1:16" x14ac:dyDescent="0.25">
      <c r="A682">
        <v>140.61500000000001</v>
      </c>
      <c r="B682">
        <v>-36.709000000000003</v>
      </c>
      <c r="C682">
        <v>375</v>
      </c>
      <c r="D682">
        <f t="shared" ca="1" si="64"/>
        <v>0.75</v>
      </c>
      <c r="E682" s="1">
        <v>0.65</v>
      </c>
      <c r="F682">
        <v>19.899999999999999</v>
      </c>
      <c r="G682">
        <f t="shared" ca="1" si="66"/>
        <v>42.007420362456692</v>
      </c>
      <c r="H682">
        <f t="shared" ca="1" si="63"/>
        <v>14.376156163647098</v>
      </c>
      <c r="I682">
        <f>User_Model_Calcs!A682-Sat_Data!$B$5</f>
        <v>30.615000000000009</v>
      </c>
      <c r="J682">
        <f>(Earth_Data!$B$1/SQRT(1-Earth_Data!$B$2^2*SIN(RADIANS(User_Model_Calcs!B682))^2))*COS(RADIANS(User_Model_Calcs!B682))</f>
        <v>5119.3649035555045</v>
      </c>
      <c r="K682">
        <f>((Earth_Data!$B$1*(1-Earth_Data!$B$2^2))/SQRT(1-Earth_Data!$B$2^2*SIN(RADIANS(User_Model_Calcs!B682))^2))*SIN(RADIANS(User_Model_Calcs!B682))</f>
        <v>-3791.5543892417859</v>
      </c>
      <c r="L682">
        <f t="shared" si="67"/>
        <v>-36.524752106011867</v>
      </c>
      <c r="M682">
        <f t="shared" si="68"/>
        <v>6370.5401421178176</v>
      </c>
      <c r="N682">
        <f>SQRT(User_Model_Calcs!M682^2+Sat_Data!$B$3^2-2*User_Model_Calcs!M682*Sat_Data!$B$3*COS(RADIANS(L682))*COS(RADIANS(I682)))</f>
        <v>38037.71110795276</v>
      </c>
      <c r="O682">
        <f>DEGREES(ACOS(((Earth_Data!$B$1+Sat_Data!$B$2)/User_Model_Calcs!N682)*SQRT(1-COS(RADIANS(User_Model_Calcs!I682))^2*COS(RADIANS(User_Model_Calcs!B682))^2)))</f>
        <v>36.640150517636314</v>
      </c>
      <c r="P682">
        <f t="shared" si="65"/>
        <v>44.711028574948465</v>
      </c>
    </row>
    <row r="683" spans="1:16" x14ac:dyDescent="0.25">
      <c r="A683">
        <v>153.71</v>
      </c>
      <c r="B683">
        <v>-30.632999999999999</v>
      </c>
      <c r="C683">
        <v>375</v>
      </c>
      <c r="D683">
        <f t="shared" ca="1" si="64"/>
        <v>0.75</v>
      </c>
      <c r="E683" s="1">
        <v>0.65</v>
      </c>
      <c r="F683">
        <v>19.899999999999999</v>
      </c>
      <c r="G683">
        <f t="shared" ca="1" si="66"/>
        <v>42.007420362456692</v>
      </c>
      <c r="H683">
        <f t="shared" ca="1" si="63"/>
        <v>18.303622831419908</v>
      </c>
      <c r="I683">
        <f>User_Model_Calcs!A683-Sat_Data!$B$5</f>
        <v>43.710000000000008</v>
      </c>
      <c r="J683">
        <f>(Earth_Data!$B$1/SQRT(1-Earth_Data!$B$2^2*SIN(RADIANS(User_Model_Calcs!B683))^2))*COS(RADIANS(User_Model_Calcs!B683))</f>
        <v>5492.8378354978086</v>
      </c>
      <c r="K683">
        <f>((Earth_Data!$B$1*(1-Earth_Data!$B$2^2))/SQRT(1-Earth_Data!$B$2^2*SIN(RADIANS(User_Model_Calcs!B683))^2))*SIN(RADIANS(User_Model_Calcs!B683))</f>
        <v>-3230.951415299262</v>
      </c>
      <c r="L683">
        <f t="shared" si="67"/>
        <v>-30.464540073827507</v>
      </c>
      <c r="M683">
        <f t="shared" si="68"/>
        <v>6372.6222652139477</v>
      </c>
      <c r="N683">
        <f>SQRT(User_Model_Calcs!M683^2+Sat_Data!$B$3^2-2*User_Model_Calcs!M683*Sat_Data!$B$3*COS(RADIANS(L683))*COS(RADIANS(I683)))</f>
        <v>38517.546136213401</v>
      </c>
      <c r="O683">
        <f>DEGREES(ACOS(((Earth_Data!$B$1+Sat_Data!$B$2)/User_Model_Calcs!N683)*SQRT(1-COS(RADIANS(User_Model_Calcs!I683))^2*COS(RADIANS(User_Model_Calcs!B683))^2)))</f>
        <v>30.999443290818906</v>
      </c>
      <c r="P683">
        <f t="shared" si="65"/>
        <v>61.941767612403403</v>
      </c>
    </row>
    <row r="684" spans="1:16" x14ac:dyDescent="0.25">
      <c r="A684">
        <v>131.47635603982098</v>
      </c>
      <c r="B684">
        <v>-36.304588318724868</v>
      </c>
      <c r="C684">
        <v>2500</v>
      </c>
      <c r="D684">
        <f t="shared" ca="1" si="64"/>
        <v>1.2</v>
      </c>
      <c r="E684" s="1">
        <v>0.65</v>
      </c>
      <c r="F684">
        <v>19.899999999999999</v>
      </c>
      <c r="G684">
        <f t="shared" ca="1" si="66"/>
        <v>46.089820015575185</v>
      </c>
      <c r="H684">
        <f t="shared" ca="1" si="63"/>
        <v>17.31099925626787</v>
      </c>
      <c r="I684">
        <f>User_Model_Calcs!A684-Sat_Data!$B$5</f>
        <v>21.476356039820985</v>
      </c>
      <c r="J684">
        <f>(Earth_Data!$B$1/SQRT(1-Earth_Data!$B$2^2*SIN(RADIANS(User_Model_Calcs!B684))^2))*COS(RADIANS(User_Model_Calcs!B684))</f>
        <v>5146.0629567416336</v>
      </c>
      <c r="K684">
        <f>((Earth_Data!$B$1*(1-Earth_Data!$B$2^2))/SQRT(1-Earth_Data!$B$2^2*SIN(RADIANS(User_Model_Calcs!B684))^2))*SIN(RADIANS(User_Model_Calcs!B684))</f>
        <v>-3755.4829905230008</v>
      </c>
      <c r="L684">
        <f t="shared" si="67"/>
        <v>-36.121141551533974</v>
      </c>
      <c r="M684">
        <f t="shared" si="68"/>
        <v>6370.6841427633208</v>
      </c>
      <c r="N684">
        <f>SQRT(User_Model_Calcs!M684^2+Sat_Data!$B$3^2-2*User_Model_Calcs!M684*Sat_Data!$B$3*COS(RADIANS(L684))*COS(RADIANS(I684)))</f>
        <v>37610.796048615251</v>
      </c>
      <c r="O684">
        <f>DEGREES(ACOS(((Earth_Data!$B$1+Sat_Data!$B$2)/User_Model_Calcs!N684)*SQRT(1-COS(RADIANS(User_Model_Calcs!I684))^2*COS(RADIANS(User_Model_Calcs!B684))^2)))</f>
        <v>42.131531481389558</v>
      </c>
      <c r="P684">
        <f t="shared" si="65"/>
        <v>33.603918001604733</v>
      </c>
    </row>
    <row r="685" spans="1:16" x14ac:dyDescent="0.25">
      <c r="A685">
        <v>127.08662436879985</v>
      </c>
      <c r="B685">
        <v>-35.606999999999999</v>
      </c>
      <c r="C685">
        <v>2500</v>
      </c>
      <c r="D685">
        <f t="shared" ca="1" si="64"/>
        <v>3</v>
      </c>
      <c r="E685" s="1">
        <v>0.65</v>
      </c>
      <c r="F685">
        <v>19.899999999999999</v>
      </c>
      <c r="G685">
        <f t="shared" ca="1" si="66"/>
        <v>54.048620189015942</v>
      </c>
      <c r="H685">
        <f t="shared" ca="1" si="63"/>
        <v>17.798849739164588</v>
      </c>
      <c r="I685">
        <f>User_Model_Calcs!A685-Sat_Data!$B$5</f>
        <v>17.086624368799846</v>
      </c>
      <c r="J685">
        <f>(Earth_Data!$B$1/SQRT(1-Earth_Data!$B$2^2*SIN(RADIANS(User_Model_Calcs!B685))^2))*COS(RADIANS(User_Model_Calcs!B685))</f>
        <v>5191.5107951270929</v>
      </c>
      <c r="K685">
        <f>((Earth_Data!$B$1*(1-Earth_Data!$B$2^2))/SQRT(1-Earth_Data!$B$2^2*SIN(RADIANS(User_Model_Calcs!B685))^2))*SIN(RADIANS(User_Model_Calcs!B685))</f>
        <v>-3692.8278228618256</v>
      </c>
      <c r="L685">
        <f t="shared" si="67"/>
        <v>-35.425020690535263</v>
      </c>
      <c r="M685">
        <f t="shared" si="68"/>
        <v>6370.9309888919342</v>
      </c>
      <c r="N685">
        <f>SQRT(User_Model_Calcs!M685^2+Sat_Data!$B$3^2-2*User_Model_Calcs!M685*Sat_Data!$B$3*COS(RADIANS(L685))*COS(RADIANS(I685)))</f>
        <v>37415.714287331757</v>
      </c>
      <c r="O685">
        <f>DEGREES(ACOS(((Earth_Data!$B$1+Sat_Data!$B$2)/User_Model_Calcs!N685)*SQRT(1-COS(RADIANS(User_Model_Calcs!I685))^2*COS(RADIANS(User_Model_Calcs!B685))^2)))</f>
        <v>44.830921176435247</v>
      </c>
      <c r="P685">
        <f t="shared" si="65"/>
        <v>27.831842832621888</v>
      </c>
    </row>
    <row r="686" spans="1:16" x14ac:dyDescent="0.25">
      <c r="A686">
        <v>129.6157910151951</v>
      </c>
      <c r="B686">
        <v>-33.219611173853885</v>
      </c>
      <c r="C686">
        <v>2500</v>
      </c>
      <c r="D686">
        <f t="shared" ca="1" si="64"/>
        <v>0.75</v>
      </c>
      <c r="E686" s="1">
        <v>0.65</v>
      </c>
      <c r="F686">
        <v>19.899999999999999</v>
      </c>
      <c r="G686">
        <f t="shared" ca="1" si="66"/>
        <v>42.007420362456692</v>
      </c>
      <c r="H686">
        <f t="shared" ca="1" si="63"/>
        <v>14.564761648233684</v>
      </c>
      <c r="I686">
        <f>User_Model_Calcs!A686-Sat_Data!$B$5</f>
        <v>19.6157910151951</v>
      </c>
      <c r="J686">
        <f>(Earth_Data!$B$1/SQRT(1-Earth_Data!$B$2^2*SIN(RADIANS(User_Model_Calcs!B686))^2))*COS(RADIANS(User_Model_Calcs!B686))</f>
        <v>5341.1729053190329</v>
      </c>
      <c r="K686">
        <f>((Earth_Data!$B$1*(1-Earth_Data!$B$2^2))/SQRT(1-Earth_Data!$B$2^2*SIN(RADIANS(User_Model_Calcs!B686))^2))*SIN(RADIANS(User_Model_Calcs!B686))</f>
        <v>-3474.3613100749112</v>
      </c>
      <c r="L686">
        <f t="shared" si="67"/>
        <v>-33.043461882025298</v>
      </c>
      <c r="M686">
        <f t="shared" si="68"/>
        <v>6371.7591383745512</v>
      </c>
      <c r="N686">
        <f>SQRT(User_Model_Calcs!M686^2+Sat_Data!$B$3^2-2*User_Model_Calcs!M686*Sat_Data!$B$3*COS(RADIANS(L686))*COS(RADIANS(I686)))</f>
        <v>37338.207831184562</v>
      </c>
      <c r="O686">
        <f>DEGREES(ACOS(((Earth_Data!$B$1+Sat_Data!$B$2)/User_Model_Calcs!N686)*SQRT(1-COS(RADIANS(User_Model_Calcs!I686))^2*COS(RADIANS(User_Model_Calcs!B686))^2)))</f>
        <v>45.955802513197611</v>
      </c>
      <c r="P686">
        <f t="shared" si="65"/>
        <v>33.045354211724771</v>
      </c>
    </row>
    <row r="687" spans="1:16" x14ac:dyDescent="0.25">
      <c r="A687">
        <v>155.37700000000001</v>
      </c>
      <c r="B687">
        <v>-34.519999999999996</v>
      </c>
      <c r="C687">
        <v>950</v>
      </c>
      <c r="D687">
        <f t="shared" ca="1" si="64"/>
        <v>0.75</v>
      </c>
      <c r="E687" s="1">
        <v>0.65</v>
      </c>
      <c r="F687">
        <v>19.899999999999999</v>
      </c>
      <c r="G687">
        <f t="shared" ca="1" si="66"/>
        <v>42.007420362456692</v>
      </c>
      <c r="H687">
        <f t="shared" ca="1" si="63"/>
        <v>18.102884163684188</v>
      </c>
      <c r="I687">
        <f>User_Model_Calcs!A687-Sat_Data!$B$5</f>
        <v>45.37700000000001</v>
      </c>
      <c r="J687">
        <f>(Earth_Data!$B$1/SQRT(1-Earth_Data!$B$2^2*SIN(RADIANS(User_Model_Calcs!B687))^2))*COS(RADIANS(User_Model_Calcs!B687))</f>
        <v>5260.7889450477751</v>
      </c>
      <c r="K687">
        <f>((Earth_Data!$B$1*(1-Earth_Data!$B$2^2))/SQRT(1-Earth_Data!$B$2^2*SIN(RADIANS(User_Model_Calcs!B687))^2))*SIN(RADIANS(User_Model_Calcs!B687))</f>
        <v>-3594.1214426268584</v>
      </c>
      <c r="L687">
        <f t="shared" si="67"/>
        <v>-34.340521323500305</v>
      </c>
      <c r="M687">
        <f t="shared" si="68"/>
        <v>6371.3114245567258</v>
      </c>
      <c r="N687">
        <f>SQRT(User_Model_Calcs!M687^2+Sat_Data!$B$3^2-2*User_Model_Calcs!M687*Sat_Data!$B$3*COS(RADIANS(L687))*COS(RADIANS(I687)))</f>
        <v>38817.303749455154</v>
      </c>
      <c r="O687">
        <f>DEGREES(ACOS(((Earth_Data!$B$1+Sat_Data!$B$2)/User_Model_Calcs!N687)*SQRT(1-COS(RADIANS(User_Model_Calcs!I687))^2*COS(RADIANS(User_Model_Calcs!B687))^2)))</f>
        <v>27.648528406069371</v>
      </c>
      <c r="P687">
        <f t="shared" si="65"/>
        <v>60.782371705733198</v>
      </c>
    </row>
    <row r="688" spans="1:16" x14ac:dyDescent="0.25">
      <c r="A688">
        <v>115.566</v>
      </c>
      <c r="B688">
        <v>-34.512</v>
      </c>
      <c r="C688">
        <v>3750</v>
      </c>
      <c r="D688">
        <f t="shared" ca="1" si="64"/>
        <v>1.2</v>
      </c>
      <c r="E688" s="1">
        <v>0.65</v>
      </c>
      <c r="F688">
        <v>19.899999999999999</v>
      </c>
      <c r="G688">
        <f t="shared" ca="1" si="66"/>
        <v>46.089820015575185</v>
      </c>
      <c r="H688">
        <f t="shared" ca="1" si="63"/>
        <v>16.829647638961593</v>
      </c>
      <c r="I688">
        <f>User_Model_Calcs!A688-Sat_Data!$B$5</f>
        <v>5.5660000000000025</v>
      </c>
      <c r="J688">
        <f>(Earth_Data!$B$1/SQRT(1-Earth_Data!$B$2^2*SIN(RADIANS(User_Model_Calcs!B688))^2))*COS(RADIANS(User_Model_Calcs!B688))</f>
        <v>5261.2918089038467</v>
      </c>
      <c r="K688">
        <f>((Earth_Data!$B$1*(1-Earth_Data!$B$2^2))/SQRT(1-Earth_Data!$B$2^2*SIN(RADIANS(User_Model_Calcs!B688))^2))*SIN(RADIANS(User_Model_Calcs!B688))</f>
        <v>-3593.390208713628</v>
      </c>
      <c r="L688">
        <f t="shared" si="67"/>
        <v>-34.33254068643911</v>
      </c>
      <c r="M688">
        <f t="shared" si="68"/>
        <v>6371.3142043473008</v>
      </c>
      <c r="N688">
        <f>SQRT(User_Model_Calcs!M688^2+Sat_Data!$B$3^2-2*User_Model_Calcs!M688*Sat_Data!$B$3*COS(RADIANS(L688))*COS(RADIANS(I688)))</f>
        <v>37105.586241003803</v>
      </c>
      <c r="O688">
        <f>DEGREES(ACOS(((Earth_Data!$B$1+Sat_Data!$B$2)/User_Model_Calcs!N688)*SQRT(1-COS(RADIANS(User_Model_Calcs!I688))^2*COS(RADIANS(User_Model_Calcs!B688))^2)))</f>
        <v>49.44379565639948</v>
      </c>
      <c r="P688">
        <f t="shared" si="65"/>
        <v>9.7594025299587273</v>
      </c>
    </row>
    <row r="689" spans="1:16" x14ac:dyDescent="0.25">
      <c r="A689">
        <v>154.55112792139056</v>
      </c>
      <c r="B689">
        <v>-27.335000000000001</v>
      </c>
      <c r="C689">
        <v>950</v>
      </c>
      <c r="D689">
        <f t="shared" ca="1" si="64"/>
        <v>3</v>
      </c>
      <c r="E689" s="1">
        <v>0.65</v>
      </c>
      <c r="F689">
        <v>19.899999999999999</v>
      </c>
      <c r="G689">
        <f t="shared" ca="1" si="66"/>
        <v>54.048620189015942</v>
      </c>
      <c r="H689">
        <f t="shared" ca="1" si="63"/>
        <v>19.065126895993025</v>
      </c>
      <c r="I689">
        <f>User_Model_Calcs!A689-Sat_Data!$B$5</f>
        <v>44.55112792139056</v>
      </c>
      <c r="J689">
        <f>(Earth_Data!$B$1/SQRT(1-Earth_Data!$B$2^2*SIN(RADIANS(User_Model_Calcs!B689))^2))*COS(RADIANS(User_Model_Calcs!B689))</f>
        <v>5669.9403005508912</v>
      </c>
      <c r="K689">
        <f>((Earth_Data!$B$1*(1-Earth_Data!$B$2^2))/SQRT(1-Earth_Data!$B$2^2*SIN(RADIANS(User_Model_Calcs!B689))^2))*SIN(RADIANS(User_Model_Calcs!B689))</f>
        <v>-2911.2413635018333</v>
      </c>
      <c r="L689">
        <f t="shared" si="67"/>
        <v>-27.178315415895483</v>
      </c>
      <c r="M689">
        <f t="shared" si="68"/>
        <v>6373.6605877921629</v>
      </c>
      <c r="N689">
        <f>SQRT(User_Model_Calcs!M689^2+Sat_Data!$B$3^2-2*User_Model_Calcs!M689*Sat_Data!$B$3*COS(RADIANS(L689))*COS(RADIANS(I689)))</f>
        <v>38440.948224331434</v>
      </c>
      <c r="O689">
        <f>DEGREES(ACOS(((Earth_Data!$B$1+Sat_Data!$B$2)/User_Model_Calcs!N689)*SQRT(1-COS(RADIANS(User_Model_Calcs!I689))^2*COS(RADIANS(User_Model_Calcs!B689))^2)))</f>
        <v>31.887543030026183</v>
      </c>
      <c r="P689">
        <f t="shared" si="65"/>
        <v>64.993576596674743</v>
      </c>
    </row>
    <row r="690" spans="1:16" x14ac:dyDescent="0.25">
      <c r="A690">
        <v>126.43847608250576</v>
      </c>
      <c r="B690">
        <v>-29.493098188138582</v>
      </c>
      <c r="C690">
        <v>2500</v>
      </c>
      <c r="D690">
        <f t="shared" ca="1" si="64"/>
        <v>0.75</v>
      </c>
      <c r="E690" s="1">
        <v>0.65</v>
      </c>
      <c r="F690">
        <v>19.899999999999999</v>
      </c>
      <c r="G690">
        <f t="shared" ca="1" si="66"/>
        <v>42.007420362456692</v>
      </c>
      <c r="H690">
        <f t="shared" ca="1" si="63"/>
        <v>15.749578116974472</v>
      </c>
      <c r="I690">
        <f>User_Model_Calcs!A690-Sat_Data!$B$5</f>
        <v>16.438476082505758</v>
      </c>
      <c r="J690">
        <f>(Earth_Data!$B$1/SQRT(1-Earth_Data!$B$2^2*SIN(RADIANS(User_Model_Calcs!B690))^2))*COS(RADIANS(User_Model_Calcs!B690))</f>
        <v>5556.1382972432903</v>
      </c>
      <c r="K690">
        <f>((Earth_Data!$B$1*(1-Earth_Data!$B$2^2))/SQRT(1-Earth_Data!$B$2^2*SIN(RADIANS(User_Model_Calcs!B690))^2))*SIN(RADIANS(User_Model_Calcs!B690))</f>
        <v>-3121.5899689741968</v>
      </c>
      <c r="L690">
        <f t="shared" si="67"/>
        <v>-29.328464631373109</v>
      </c>
      <c r="M690">
        <f t="shared" si="68"/>
        <v>6372.9896212447966</v>
      </c>
      <c r="N690">
        <f>SQRT(User_Model_Calcs!M690^2+Sat_Data!$B$3^2-2*User_Model_Calcs!M690*Sat_Data!$B$3*COS(RADIANS(L690))*COS(RADIANS(I690)))</f>
        <v>37000.568421365097</v>
      </c>
      <c r="O690">
        <f>DEGREES(ACOS(((Earth_Data!$B$1+Sat_Data!$B$2)/User_Model_Calcs!N690)*SQRT(1-COS(RADIANS(User_Model_Calcs!I690))^2*COS(RADIANS(User_Model_Calcs!B690))^2)))</f>
        <v>51.147118152028405</v>
      </c>
      <c r="P690">
        <f t="shared" si="65"/>
        <v>30.934192581518225</v>
      </c>
    </row>
    <row r="691" spans="1:16" x14ac:dyDescent="0.25">
      <c r="A691" s="5">
        <v>155.91200000000001</v>
      </c>
      <c r="B691">
        <v>-28.306000000000001</v>
      </c>
      <c r="C691">
        <v>5000</v>
      </c>
      <c r="D691">
        <f t="shared" ca="1" si="64"/>
        <v>0.75</v>
      </c>
      <c r="E691" s="1">
        <v>0.65</v>
      </c>
      <c r="F691">
        <v>19.899999999999999</v>
      </c>
      <c r="G691">
        <f t="shared" ca="1" si="66"/>
        <v>42.007420362456692</v>
      </c>
      <c r="H691">
        <f t="shared" ca="1" si="63"/>
        <v>23.919042661668218</v>
      </c>
      <c r="I691">
        <f>User_Model_Calcs!A691-Sat_Data!$B$5</f>
        <v>45.912000000000006</v>
      </c>
      <c r="J691">
        <f>(Earth_Data!$B$1/SQRT(1-Earth_Data!$B$2^2*SIN(RADIANS(User_Model_Calcs!B691))^2))*COS(RADIANS(User_Model_Calcs!B691))</f>
        <v>5619.7222572401115</v>
      </c>
      <c r="K691">
        <f>((Earth_Data!$B$1*(1-Earth_Data!$B$2^2))/SQRT(1-Earth_Data!$B$2^2*SIN(RADIANS(User_Model_Calcs!B691))^2))*SIN(RADIANS(User_Model_Calcs!B691))</f>
        <v>-3006.4057645479729</v>
      </c>
      <c r="L691">
        <f t="shared" si="67"/>
        <v>-28.145626736932158</v>
      </c>
      <c r="M691">
        <f t="shared" si="68"/>
        <v>6373.3628383787454</v>
      </c>
      <c r="N691">
        <f>SQRT(User_Model_Calcs!M691^2+Sat_Data!$B$3^2-2*User_Model_Calcs!M691*Sat_Data!$B$3*COS(RADIANS(L691))*COS(RADIANS(I691)))</f>
        <v>38583.825797706675</v>
      </c>
      <c r="O691">
        <f>DEGREES(ACOS(((Earth_Data!$B$1+Sat_Data!$B$2)/User_Model_Calcs!N691)*SQRT(1-COS(RADIANS(User_Model_Calcs!I691))^2*COS(RADIANS(User_Model_Calcs!B691))^2)))</f>
        <v>30.258262393364106</v>
      </c>
      <c r="P691">
        <f t="shared" si="65"/>
        <v>65.329723060351583</v>
      </c>
    </row>
    <row r="692" spans="1:16" x14ac:dyDescent="0.25">
      <c r="A692">
        <v>111.684</v>
      </c>
      <c r="B692">
        <v>-26.274999999999999</v>
      </c>
      <c r="C692">
        <v>4700</v>
      </c>
      <c r="D692">
        <f t="shared" ca="1" si="64"/>
        <v>3</v>
      </c>
      <c r="E692" s="1">
        <v>0.65</v>
      </c>
      <c r="F692">
        <v>19.899999999999999</v>
      </c>
      <c r="G692">
        <f t="shared" ca="1" si="66"/>
        <v>54.048620189015942</v>
      </c>
      <c r="H692">
        <f t="shared" ca="1" si="63"/>
        <v>22.575910002933611</v>
      </c>
      <c r="I692">
        <f>User_Model_Calcs!A692-Sat_Data!$B$5</f>
        <v>1.6839999999999975</v>
      </c>
      <c r="J692">
        <f>(Earth_Data!$B$1/SQRT(1-Earth_Data!$B$2^2*SIN(RADIANS(User_Model_Calcs!B692))^2))*COS(RADIANS(User_Model_Calcs!B692))</f>
        <v>5722.9036320357618</v>
      </c>
      <c r="K692">
        <f>((Earth_Data!$B$1*(1-Earth_Data!$B$2^2))/SQRT(1-Earth_Data!$B$2^2*SIN(RADIANS(User_Model_Calcs!B692))^2))*SIN(RADIANS(User_Model_Calcs!B692))</f>
        <v>-2806.4145801128998</v>
      </c>
      <c r="L692">
        <f t="shared" si="67"/>
        <v>-26.12254632831085</v>
      </c>
      <c r="M692">
        <f t="shared" si="68"/>
        <v>6373.9774691348248</v>
      </c>
      <c r="N692">
        <f>SQRT(User_Model_Calcs!M692^2+Sat_Data!$B$3^2-2*User_Model_Calcs!M692*Sat_Data!$B$3*COS(RADIANS(L692))*COS(RADIANS(I692)))</f>
        <v>36551.991795621019</v>
      </c>
      <c r="O692">
        <f>DEGREES(ACOS(((Earth_Data!$B$1+Sat_Data!$B$2)/User_Model_Calcs!N692)*SQRT(1-COS(RADIANS(User_Model_Calcs!I692))^2*COS(RADIANS(User_Model_Calcs!B692))^2)))</f>
        <v>59.232708975793948</v>
      </c>
      <c r="P692">
        <f t="shared" si="65"/>
        <v>3.7996184133515571</v>
      </c>
    </row>
    <row r="693" spans="1:16" x14ac:dyDescent="0.25">
      <c r="A693">
        <v>117.086</v>
      </c>
      <c r="B693">
        <v>-36.221000000000004</v>
      </c>
      <c r="C693">
        <v>950</v>
      </c>
      <c r="D693">
        <f t="shared" ca="1" si="64"/>
        <v>3</v>
      </c>
      <c r="E693" s="1">
        <v>0.65</v>
      </c>
      <c r="F693">
        <v>19.899999999999999</v>
      </c>
      <c r="G693">
        <f t="shared" ca="1" si="66"/>
        <v>54.048620189015942</v>
      </c>
      <c r="H693">
        <f t="shared" ca="1" si="63"/>
        <v>18.908693618800005</v>
      </c>
      <c r="I693">
        <f>User_Model_Calcs!A693-Sat_Data!$B$5</f>
        <v>7.0859999999999985</v>
      </c>
      <c r="J693">
        <f>(Earth_Data!$B$1/SQRT(1-Earth_Data!$B$2^2*SIN(RADIANS(User_Model_Calcs!B693))^2))*COS(RADIANS(User_Model_Calcs!B693))</f>
        <v>5151.549193652746</v>
      </c>
      <c r="K693">
        <f>((Earth_Data!$B$1*(1-Earth_Data!$B$2^2))/SQRT(1-Earth_Data!$B$2^2*SIN(RADIANS(User_Model_Calcs!B693))^2))*SIN(RADIANS(User_Model_Calcs!B693))</f>
        <v>-3748.004210195902</v>
      </c>
      <c r="L693">
        <f t="shared" si="67"/>
        <v>-36.037723369174437</v>
      </c>
      <c r="M693">
        <f t="shared" si="68"/>
        <v>6370.7138261163855</v>
      </c>
      <c r="N693">
        <f>SQRT(User_Model_Calcs!M693^2+Sat_Data!$B$3^2-2*User_Model_Calcs!M693*Sat_Data!$B$3*COS(RADIANS(L693))*COS(RADIANS(I693)))</f>
        <v>37246.44245853123</v>
      </c>
      <c r="O693">
        <f>DEGREES(ACOS(((Earth_Data!$B$1+Sat_Data!$B$2)/User_Model_Calcs!N693)*SQRT(1-COS(RADIANS(User_Model_Calcs!I693))^2*COS(RADIANS(User_Model_Calcs!B693))^2)))</f>
        <v>47.285978186947858</v>
      </c>
      <c r="P693">
        <f t="shared" si="65"/>
        <v>11.880130724410597</v>
      </c>
    </row>
    <row r="694" spans="1:16" x14ac:dyDescent="0.25">
      <c r="A694">
        <v>146.53700000000001</v>
      </c>
      <c r="B694">
        <v>-33.072000000000003</v>
      </c>
      <c r="C694">
        <v>1250</v>
      </c>
      <c r="D694">
        <f t="shared" ca="1" si="64"/>
        <v>1.2</v>
      </c>
      <c r="E694" s="1">
        <v>0.65</v>
      </c>
      <c r="F694">
        <v>19.899999999999999</v>
      </c>
      <c r="G694">
        <f t="shared" ca="1" si="66"/>
        <v>46.089820015575185</v>
      </c>
      <c r="H694">
        <f t="shared" ca="1" si="63"/>
        <v>14.152789410167962</v>
      </c>
      <c r="I694">
        <f>User_Model_Calcs!A694-Sat_Data!$B$5</f>
        <v>36.537000000000006</v>
      </c>
      <c r="J694">
        <f>(Earth_Data!$B$1/SQRT(1-Earth_Data!$B$2^2*SIN(RADIANS(User_Model_Calcs!B694))^2))*COS(RADIANS(User_Model_Calcs!B694))</f>
        <v>5350.1241686993226</v>
      </c>
      <c r="K694">
        <f>((Earth_Data!$B$1*(1-Earth_Data!$B$2^2))/SQRT(1-Earth_Data!$B$2^2*SIN(RADIANS(User_Model_Calcs!B694))^2))*SIN(RADIANS(User_Model_Calcs!B694))</f>
        <v>-3460.6540662018515</v>
      </c>
      <c r="L694">
        <f t="shared" si="67"/>
        <v>-32.896251616004676</v>
      </c>
      <c r="M694">
        <f t="shared" si="68"/>
        <v>6371.8094122800021</v>
      </c>
      <c r="N694">
        <f>SQRT(User_Model_Calcs!M694^2+Sat_Data!$B$3^2-2*User_Model_Calcs!M694*Sat_Data!$B$3*COS(RADIANS(L694))*COS(RADIANS(I694)))</f>
        <v>38156.448109501784</v>
      </c>
      <c r="O694">
        <f>DEGREES(ACOS(((Earth_Data!$B$1+Sat_Data!$B$2)/User_Model_Calcs!N694)*SQRT(1-COS(RADIANS(User_Model_Calcs!I694))^2*COS(RADIANS(User_Model_Calcs!B694))^2)))</f>
        <v>35.211483863883636</v>
      </c>
      <c r="P694">
        <f t="shared" si="65"/>
        <v>53.629617577716971</v>
      </c>
    </row>
    <row r="695" spans="1:16" x14ac:dyDescent="0.25">
      <c r="A695">
        <v>120.233</v>
      </c>
      <c r="B695">
        <v>-34.067999999999998</v>
      </c>
      <c r="C695">
        <v>950</v>
      </c>
      <c r="D695">
        <f t="shared" ca="1" si="64"/>
        <v>1.2</v>
      </c>
      <c r="E695" s="1">
        <v>0.65</v>
      </c>
      <c r="F695">
        <v>19.899999999999999</v>
      </c>
      <c r="G695">
        <f t="shared" ca="1" si="66"/>
        <v>46.089820015575185</v>
      </c>
      <c r="H695">
        <f t="shared" ref="H695:H758" ca="1" si="69">RAND()*(24-14)+14</f>
        <v>19.121669550286587</v>
      </c>
      <c r="I695">
        <f>User_Model_Calcs!A695-Sat_Data!$B$5</f>
        <v>10.233000000000004</v>
      </c>
      <c r="J695">
        <f>(Earth_Data!$B$1/SQRT(1-Earth_Data!$B$2^2*SIN(RADIANS(User_Model_Calcs!B695))^2))*COS(RADIANS(User_Model_Calcs!B695))</f>
        <v>5289.0393630298749</v>
      </c>
      <c r="K695">
        <f>((Earth_Data!$B$1*(1-Earth_Data!$B$2^2))/SQRT(1-Earth_Data!$B$2^2*SIN(RADIANS(User_Model_Calcs!B695))^2))*SIN(RADIANS(User_Model_Calcs!B695))</f>
        <v>-3552.6985655691387</v>
      </c>
      <c r="L695">
        <f t="shared" si="67"/>
        <v>-33.889637147452525</v>
      </c>
      <c r="M695">
        <f t="shared" si="68"/>
        <v>6371.4680005063574</v>
      </c>
      <c r="N695">
        <f>SQRT(User_Model_Calcs!M695^2+Sat_Data!$B$3^2-2*User_Model_Calcs!M695*Sat_Data!$B$3*COS(RADIANS(L695))*COS(RADIANS(I695)))</f>
        <v>37141.476584138509</v>
      </c>
      <c r="O695">
        <f>DEGREES(ACOS(((Earth_Data!$B$1+Sat_Data!$B$2)/User_Model_Calcs!N695)*SQRT(1-COS(RADIANS(User_Model_Calcs!I695))^2*COS(RADIANS(User_Model_Calcs!B695))^2)))</f>
        <v>48.889942416382581</v>
      </c>
      <c r="P695">
        <f t="shared" si="65"/>
        <v>17.862111406686978</v>
      </c>
    </row>
    <row r="696" spans="1:16" x14ac:dyDescent="0.25">
      <c r="A696">
        <v>155.292</v>
      </c>
      <c r="B696">
        <v>-35.015000000000001</v>
      </c>
      <c r="C696">
        <v>2500</v>
      </c>
      <c r="D696">
        <f t="shared" ca="1" si="64"/>
        <v>0.75</v>
      </c>
      <c r="E696" s="1">
        <v>0.65</v>
      </c>
      <c r="F696">
        <v>19.899999999999999</v>
      </c>
      <c r="G696">
        <f t="shared" ca="1" si="66"/>
        <v>42.007420362456692</v>
      </c>
      <c r="H696">
        <f t="shared" ca="1" si="69"/>
        <v>20.474419269915273</v>
      </c>
      <c r="I696">
        <f>User_Model_Calcs!A696-Sat_Data!$B$5</f>
        <v>45.292000000000002</v>
      </c>
      <c r="J696">
        <f>(Earth_Data!$B$1/SQRT(1-Earth_Data!$B$2^2*SIN(RADIANS(User_Model_Calcs!B696))^2))*COS(RADIANS(User_Model_Calcs!B696))</f>
        <v>5229.4747410583759</v>
      </c>
      <c r="K696">
        <f>((Earth_Data!$B$1*(1-Earth_Data!$B$2^2))/SQRT(1-Earth_Data!$B$2^2*SIN(RADIANS(User_Model_Calcs!B696))^2))*SIN(RADIANS(User_Model_Calcs!B696))</f>
        <v>-3639.2312502014588</v>
      </c>
      <c r="L696">
        <f t="shared" si="67"/>
        <v>-34.834350428353211</v>
      </c>
      <c r="M696">
        <f t="shared" si="68"/>
        <v>6371.1388432375606</v>
      </c>
      <c r="N696">
        <f>SQRT(User_Model_Calcs!M696^2+Sat_Data!$B$3^2-2*User_Model_Calcs!M696*Sat_Data!$B$3*COS(RADIANS(L696))*COS(RADIANS(I696)))</f>
        <v>38835.170686123543</v>
      </c>
      <c r="O696">
        <f>DEGREES(ACOS(((Earth_Data!$B$1+Sat_Data!$B$2)/User_Model_Calcs!N696)*SQRT(1-COS(RADIANS(User_Model_Calcs!I696))^2*COS(RADIANS(User_Model_Calcs!B696))^2)))</f>
        <v>27.452011522391079</v>
      </c>
      <c r="P696">
        <f t="shared" si="65"/>
        <v>60.404638638565324</v>
      </c>
    </row>
    <row r="697" spans="1:16" x14ac:dyDescent="0.25">
      <c r="A697">
        <v>115.96899999999999</v>
      </c>
      <c r="B697">
        <v>-28.927</v>
      </c>
      <c r="C697">
        <v>375</v>
      </c>
      <c r="D697">
        <f t="shared" ca="1" si="64"/>
        <v>3</v>
      </c>
      <c r="E697" s="1">
        <v>0.65</v>
      </c>
      <c r="F697">
        <v>19.899999999999999</v>
      </c>
      <c r="G697">
        <f t="shared" ca="1" si="66"/>
        <v>54.048620189015942</v>
      </c>
      <c r="H697">
        <f t="shared" ca="1" si="69"/>
        <v>19.533999075065584</v>
      </c>
      <c r="I697">
        <f>User_Model_Calcs!A697-Sat_Data!$B$5</f>
        <v>5.9689999999999941</v>
      </c>
      <c r="J697">
        <f>(Earth_Data!$B$1/SQRT(1-Earth_Data!$B$2^2*SIN(RADIANS(User_Model_Calcs!B697))^2))*COS(RADIANS(User_Model_Calcs!B697))</f>
        <v>5586.7589850972172</v>
      </c>
      <c r="K697">
        <f>((Earth_Data!$B$1*(1-Earth_Data!$B$2^2))/SQRT(1-Earth_Data!$B$2^2*SIN(RADIANS(User_Model_Calcs!B697))^2))*SIN(RADIANS(User_Model_Calcs!B697))</f>
        <v>-3066.8232658314851</v>
      </c>
      <c r="L697">
        <f t="shared" si="67"/>
        <v>-28.764363443121663</v>
      </c>
      <c r="M697">
        <f t="shared" si="68"/>
        <v>6373.1688273110876</v>
      </c>
      <c r="N697">
        <f>SQRT(User_Model_Calcs!M697^2+Sat_Data!$B$3^2-2*User_Model_Calcs!M697*Sat_Data!$B$3*COS(RADIANS(L697))*COS(RADIANS(I697)))</f>
        <v>36740.501974858358</v>
      </c>
      <c r="O697">
        <f>DEGREES(ACOS(((Earth_Data!$B$1+Sat_Data!$B$2)/User_Model_Calcs!N697)*SQRT(1-COS(RADIANS(User_Model_Calcs!I697))^2*COS(RADIANS(User_Model_Calcs!B697))^2)))</f>
        <v>55.608832688608473</v>
      </c>
      <c r="P697">
        <f t="shared" si="65"/>
        <v>12.197589803316232</v>
      </c>
    </row>
    <row r="698" spans="1:16" x14ac:dyDescent="0.25">
      <c r="A698">
        <v>153.65299999999999</v>
      </c>
      <c r="B698">
        <v>-30.733000000000001</v>
      </c>
      <c r="C698">
        <v>400</v>
      </c>
      <c r="D698">
        <f t="shared" ca="1" si="64"/>
        <v>1.2</v>
      </c>
      <c r="E698" s="1">
        <v>0.65</v>
      </c>
      <c r="F698">
        <v>19.899999999999999</v>
      </c>
      <c r="G698">
        <f t="shared" ca="1" si="66"/>
        <v>46.089820015575185</v>
      </c>
      <c r="H698">
        <f t="shared" ca="1" si="69"/>
        <v>17.279661297902166</v>
      </c>
      <c r="I698">
        <f>User_Model_Calcs!A698-Sat_Data!$B$5</f>
        <v>43.652999999999992</v>
      </c>
      <c r="J698">
        <f>(Earth_Data!$B$1/SQRT(1-Earth_Data!$B$2^2*SIN(RADIANS(User_Model_Calcs!B698))^2))*COS(RADIANS(User_Model_Calcs!B698))</f>
        <v>5487.1805779789156</v>
      </c>
      <c r="K698">
        <f>((Earth_Data!$B$1*(1-Earth_Data!$B$2^2))/SQRT(1-Earth_Data!$B$2^2*SIN(RADIANS(User_Model_Calcs!B698))^2))*SIN(RADIANS(User_Model_Calcs!B698))</f>
        <v>-3240.4857657639946</v>
      </c>
      <c r="L698">
        <f t="shared" si="67"/>
        <v>-30.564216974723085</v>
      </c>
      <c r="M698">
        <f t="shared" si="68"/>
        <v>6372.5896379311989</v>
      </c>
      <c r="N698">
        <f>SQRT(User_Model_Calcs!M698^2+Sat_Data!$B$3^2-2*User_Model_Calcs!M698*Sat_Data!$B$3*COS(RADIANS(L698))*COS(RADIANS(I698)))</f>
        <v>38517.890131833854</v>
      </c>
      <c r="O698">
        <f>DEGREES(ACOS(((Earth_Data!$B$1+Sat_Data!$B$2)/User_Model_Calcs!N698)*SQRT(1-COS(RADIANS(User_Model_Calcs!I698))^2*COS(RADIANS(User_Model_Calcs!B698))^2)))</f>
        <v>30.99514963781542</v>
      </c>
      <c r="P698">
        <f t="shared" si="65"/>
        <v>61.824280612460342</v>
      </c>
    </row>
    <row r="699" spans="1:16" x14ac:dyDescent="0.25">
      <c r="A699">
        <v>146.61500000000001</v>
      </c>
      <c r="B699">
        <v>-31.709</v>
      </c>
      <c r="C699">
        <v>375</v>
      </c>
      <c r="D699">
        <f t="shared" ca="1" si="64"/>
        <v>1.2</v>
      </c>
      <c r="E699" s="1">
        <v>0.65</v>
      </c>
      <c r="F699">
        <v>19.899999999999999</v>
      </c>
      <c r="G699">
        <f t="shared" ca="1" si="66"/>
        <v>46.089820015575185</v>
      </c>
      <c r="H699">
        <f t="shared" ca="1" si="69"/>
        <v>14.799214654434978</v>
      </c>
      <c r="I699">
        <f>User_Model_Calcs!A699-Sat_Data!$B$5</f>
        <v>36.615000000000009</v>
      </c>
      <c r="J699">
        <f>(Earth_Data!$B$1/SQRT(1-Earth_Data!$B$2^2*SIN(RADIANS(User_Model_Calcs!B699))^2))*COS(RADIANS(User_Model_Calcs!B699))</f>
        <v>5431.0903859579194</v>
      </c>
      <c r="K699">
        <f>((Earth_Data!$B$1*(1-Earth_Data!$B$2^2))/SQRT(1-Earth_Data!$B$2^2*SIN(RADIANS(User_Model_Calcs!B699))^2))*SIN(RADIANS(User_Model_Calcs!B699))</f>
        <v>-3333.0250735095542</v>
      </c>
      <c r="L699">
        <f t="shared" si="67"/>
        <v>-31.537171593831488</v>
      </c>
      <c r="M699">
        <f t="shared" si="68"/>
        <v>6372.267957414213</v>
      </c>
      <c r="N699">
        <f>SQRT(User_Model_Calcs!M699^2+Sat_Data!$B$3^2-2*User_Model_Calcs!M699*Sat_Data!$B$3*COS(RADIANS(L699))*COS(RADIANS(I699)))</f>
        <v>38089.447431441069</v>
      </c>
      <c r="O699">
        <f>DEGREES(ACOS(((Earth_Data!$B$1+Sat_Data!$B$2)/User_Model_Calcs!N699)*SQRT(1-COS(RADIANS(User_Model_Calcs!I699))^2*COS(RADIANS(User_Model_Calcs!B699))^2)))</f>
        <v>36.029456520770502</v>
      </c>
      <c r="P699">
        <f t="shared" si="65"/>
        <v>54.726658209747555</v>
      </c>
    </row>
    <row r="700" spans="1:16" x14ac:dyDescent="0.25">
      <c r="A700">
        <v>141.06800000000001</v>
      </c>
      <c r="B700">
        <v>-35.597000000000001</v>
      </c>
      <c r="C700">
        <v>950</v>
      </c>
      <c r="D700">
        <f t="shared" ca="1" si="64"/>
        <v>3</v>
      </c>
      <c r="E700" s="1">
        <v>0.65</v>
      </c>
      <c r="F700">
        <v>19.899999999999999</v>
      </c>
      <c r="G700">
        <f t="shared" ca="1" si="66"/>
        <v>54.048620189015942</v>
      </c>
      <c r="H700">
        <f t="shared" ca="1" si="69"/>
        <v>20.046015162972065</v>
      </c>
      <c r="I700">
        <f>User_Model_Calcs!A700-Sat_Data!$B$5</f>
        <v>31.068000000000012</v>
      </c>
      <c r="J700">
        <f>(Earth_Data!$B$1/SQRT(1-Earth_Data!$B$2^2*SIN(RADIANS(User_Model_Calcs!B700))^2))*COS(RADIANS(User_Model_Calcs!B700))</f>
        <v>5192.1567018603619</v>
      </c>
      <c r="K700">
        <f>((Earth_Data!$B$1*(1-Earth_Data!$B$2^2))/SQRT(1-Earth_Data!$B$2^2*SIN(RADIANS(User_Model_Calcs!B700))^2))*SIN(RADIANS(User_Model_Calcs!B700))</f>
        <v>-3691.9256964146025</v>
      </c>
      <c r="L700">
        <f t="shared" si="67"/>
        <v>-35.415042510789839</v>
      </c>
      <c r="M700">
        <f t="shared" si="68"/>
        <v>6370.9345126535336</v>
      </c>
      <c r="N700">
        <f>SQRT(User_Model_Calcs!M700^2+Sat_Data!$B$3^2-2*User_Model_Calcs!M700*Sat_Data!$B$3*COS(RADIANS(L700))*COS(RADIANS(I700)))</f>
        <v>37991.636463036084</v>
      </c>
      <c r="O700">
        <f>DEGREES(ACOS(((Earth_Data!$B$1+Sat_Data!$B$2)/User_Model_Calcs!N700)*SQRT(1-COS(RADIANS(User_Model_Calcs!I700))^2*COS(RADIANS(User_Model_Calcs!B700))^2)))</f>
        <v>37.214919001398968</v>
      </c>
      <c r="P700">
        <f t="shared" si="65"/>
        <v>45.986468332456454</v>
      </c>
    </row>
    <row r="701" spans="1:16" x14ac:dyDescent="0.25">
      <c r="A701">
        <v>133.71214390600215</v>
      </c>
      <c r="B701">
        <v>-32.564</v>
      </c>
      <c r="C701">
        <v>2500</v>
      </c>
      <c r="D701">
        <f t="shared" ca="1" si="64"/>
        <v>3</v>
      </c>
      <c r="E701" s="1">
        <v>0.65</v>
      </c>
      <c r="F701">
        <v>19.899999999999999</v>
      </c>
      <c r="G701">
        <f t="shared" ca="1" si="66"/>
        <v>54.048620189015942</v>
      </c>
      <c r="H701">
        <f t="shared" ca="1" si="69"/>
        <v>15.74442001989382</v>
      </c>
      <c r="I701">
        <f>User_Model_Calcs!A701-Sat_Data!$B$5</f>
        <v>23.712143906002154</v>
      </c>
      <c r="J701">
        <f>(Earth_Data!$B$1/SQRT(1-Earth_Data!$B$2^2*SIN(RADIANS(User_Model_Calcs!B701))^2))*COS(RADIANS(User_Model_Calcs!B701))</f>
        <v>5380.6576206906457</v>
      </c>
      <c r="K701">
        <f>((Earth_Data!$B$1*(1-Earth_Data!$B$2^2))/SQRT(1-Earth_Data!$B$2^2*SIN(RADIANS(User_Model_Calcs!B701))^2))*SIN(RADIANS(User_Model_Calcs!B701))</f>
        <v>-3413.3081017767158</v>
      </c>
      <c r="L701">
        <f t="shared" si="67"/>
        <v>-32.389666775952406</v>
      </c>
      <c r="M701">
        <f t="shared" si="68"/>
        <v>6371.9815307917279</v>
      </c>
      <c r="N701">
        <f>SQRT(User_Model_Calcs!M701^2+Sat_Data!$B$3^2-2*User_Model_Calcs!M701*Sat_Data!$B$3*COS(RADIANS(L701))*COS(RADIANS(I701)))</f>
        <v>37456.39202140455</v>
      </c>
      <c r="O701">
        <f>DEGREES(ACOS(((Earth_Data!$B$1+Sat_Data!$B$2)/User_Model_Calcs!N701)*SQRT(1-COS(RADIANS(User_Model_Calcs!I701))^2*COS(RADIANS(User_Model_Calcs!B701))^2)))</f>
        <v>44.274527779206352</v>
      </c>
      <c r="P701">
        <f t="shared" si="65"/>
        <v>39.21554322291928</v>
      </c>
    </row>
    <row r="702" spans="1:16" x14ac:dyDescent="0.25">
      <c r="A702">
        <v>150.58000000000001</v>
      </c>
      <c r="B702">
        <v>-29.901011206128459</v>
      </c>
      <c r="C702">
        <v>4700</v>
      </c>
      <c r="D702">
        <f t="shared" ca="1" si="64"/>
        <v>3</v>
      </c>
      <c r="E702" s="1">
        <v>0.65</v>
      </c>
      <c r="F702">
        <v>19.899999999999999</v>
      </c>
      <c r="G702">
        <f t="shared" ca="1" si="66"/>
        <v>54.048620189015942</v>
      </c>
      <c r="H702">
        <f t="shared" ca="1" si="69"/>
        <v>14.645289276776699</v>
      </c>
      <c r="I702">
        <f>User_Model_Calcs!A702-Sat_Data!$B$5</f>
        <v>40.580000000000013</v>
      </c>
      <c r="J702">
        <f>(Earth_Data!$B$1/SQRT(1-Earth_Data!$B$2^2*SIN(RADIANS(User_Model_Calcs!B702))^2))*COS(RADIANS(User_Model_Calcs!B702))</f>
        <v>5533.737655108599</v>
      </c>
      <c r="K702">
        <f>((Earth_Data!$B$1*(1-Earth_Data!$B$2^2))/SQRT(1-Earth_Data!$B$2^2*SIN(RADIANS(User_Model_Calcs!B702))^2))*SIN(RADIANS(User_Model_Calcs!B702))</f>
        <v>-3160.8671632739679</v>
      </c>
      <c r="L702">
        <f t="shared" si="67"/>
        <v>-29.734978270109902</v>
      </c>
      <c r="M702">
        <f t="shared" si="68"/>
        <v>6372.8591432284484</v>
      </c>
      <c r="N702">
        <f>SQRT(User_Model_Calcs!M702^2+Sat_Data!$B$3^2-2*User_Model_Calcs!M702*Sat_Data!$B$3*COS(RADIANS(L702))*COS(RADIANS(I702)))</f>
        <v>38262.352994366076</v>
      </c>
      <c r="O702">
        <f>DEGREES(ACOS(((Earth_Data!$B$1+Sat_Data!$B$2)/User_Model_Calcs!N702)*SQRT(1-COS(RADIANS(User_Model_Calcs!I702))^2*COS(RADIANS(User_Model_Calcs!B702))^2)))</f>
        <v>33.960672929327409</v>
      </c>
      <c r="P702">
        <f t="shared" si="65"/>
        <v>59.799545291819761</v>
      </c>
    </row>
    <row r="703" spans="1:16" x14ac:dyDescent="0.25">
      <c r="A703">
        <v>135.35300000000001</v>
      </c>
      <c r="B703">
        <v>-25.388999999999999</v>
      </c>
      <c r="C703">
        <v>375</v>
      </c>
      <c r="D703">
        <f t="shared" ca="1" si="64"/>
        <v>0.75</v>
      </c>
      <c r="E703" s="1">
        <v>0.65</v>
      </c>
      <c r="F703">
        <v>19.899999999999999</v>
      </c>
      <c r="G703">
        <f t="shared" ca="1" si="66"/>
        <v>42.007420362456692</v>
      </c>
      <c r="H703">
        <f t="shared" ca="1" si="69"/>
        <v>19.980302467480549</v>
      </c>
      <c r="I703">
        <f>User_Model_Calcs!A703-Sat_Data!$B$5</f>
        <v>25.353000000000009</v>
      </c>
      <c r="J703">
        <f>(Earth_Data!$B$1/SQRT(1-Earth_Data!$B$2^2*SIN(RADIANS(User_Model_Calcs!B703))^2))*COS(RADIANS(User_Model_Calcs!B703))</f>
        <v>5765.6730848197685</v>
      </c>
      <c r="K703">
        <f>((Earth_Data!$B$1*(1-Earth_Data!$B$2^2))/SQRT(1-Earth_Data!$B$2^2*SIN(RADIANS(User_Model_Calcs!B703))^2))*SIN(RADIANS(User_Model_Calcs!B703))</f>
        <v>-2718.0677093423683</v>
      </c>
      <c r="L703">
        <f t="shared" si="67"/>
        <v>-25.240242126353433</v>
      </c>
      <c r="M703">
        <f t="shared" si="68"/>
        <v>6374.235498754716</v>
      </c>
      <c r="N703">
        <f>SQRT(User_Model_Calcs!M703^2+Sat_Data!$B$3^2-2*User_Model_Calcs!M703*Sat_Data!$B$3*COS(RADIANS(L703))*COS(RADIANS(I703)))</f>
        <v>37135.759535505247</v>
      </c>
      <c r="O703">
        <f>DEGREES(ACOS(((Earth_Data!$B$1+Sat_Data!$B$2)/User_Model_Calcs!N703)*SQRT(1-COS(RADIANS(User_Model_Calcs!I703))^2*COS(RADIANS(User_Model_Calcs!B703))^2)))</f>
        <v>49.029451517770831</v>
      </c>
      <c r="P703">
        <f t="shared" si="65"/>
        <v>47.858527450572716</v>
      </c>
    </row>
    <row r="704" spans="1:16" x14ac:dyDescent="0.25">
      <c r="A704">
        <v>118.09</v>
      </c>
      <c r="B704">
        <v>-28.242999999999999</v>
      </c>
      <c r="C704">
        <v>375</v>
      </c>
      <c r="D704">
        <f t="shared" ca="1" si="64"/>
        <v>1.2</v>
      </c>
      <c r="E704" s="1">
        <v>0.65</v>
      </c>
      <c r="F704">
        <v>19.899999999999999</v>
      </c>
      <c r="G704">
        <f t="shared" ca="1" si="66"/>
        <v>46.089820015575185</v>
      </c>
      <c r="H704">
        <f t="shared" ca="1" si="69"/>
        <v>23.406585805746097</v>
      </c>
      <c r="I704">
        <f>User_Model_Calcs!A704-Sat_Data!$B$5</f>
        <v>8.0900000000000034</v>
      </c>
      <c r="J704">
        <f>(Earth_Data!$B$1/SQRT(1-Earth_Data!$B$2^2*SIN(RADIANS(User_Model_Calcs!B704))^2))*COS(RADIANS(User_Model_Calcs!B704))</f>
        <v>5623.0295609702698</v>
      </c>
      <c r="K704">
        <f>((Earth_Data!$B$1*(1-Earth_Data!$B$2^2))/SQRT(1-Earth_Data!$B$2^2*SIN(RADIANS(User_Model_Calcs!B704))^2))*SIN(RADIANS(User_Model_Calcs!B704))</f>
        <v>-3000.2568805757019</v>
      </c>
      <c r="L704">
        <f t="shared" si="67"/>
        <v>-28.082860551465991</v>
      </c>
      <c r="M704">
        <f t="shared" si="68"/>
        <v>6373.3823667647112</v>
      </c>
      <c r="N704">
        <f>SQRT(User_Model_Calcs!M704^2+Sat_Data!$B$3^2-2*User_Model_Calcs!M704*Sat_Data!$B$3*COS(RADIANS(L704))*COS(RADIANS(I704)))</f>
        <v>36728.370855575042</v>
      </c>
      <c r="O704">
        <f>DEGREES(ACOS(((Earth_Data!$B$1+Sat_Data!$B$2)/User_Model_Calcs!N704)*SQRT(1-COS(RADIANS(User_Model_Calcs!I704))^2*COS(RADIANS(User_Model_Calcs!B704))^2)))</f>
        <v>55.834803341199013</v>
      </c>
      <c r="P704">
        <f t="shared" si="65"/>
        <v>16.719170024821288</v>
      </c>
    </row>
    <row r="705" spans="1:16" x14ac:dyDescent="0.25">
      <c r="A705">
        <v>118.22</v>
      </c>
      <c r="B705">
        <v>-35.231999999999999</v>
      </c>
      <c r="C705">
        <v>625</v>
      </c>
      <c r="D705">
        <f t="shared" ca="1" si="64"/>
        <v>0.75</v>
      </c>
      <c r="E705" s="1">
        <v>0.65</v>
      </c>
      <c r="F705">
        <v>19.899999999999999</v>
      </c>
      <c r="G705">
        <f t="shared" ca="1" si="66"/>
        <v>42.007420362456692</v>
      </c>
      <c r="H705">
        <f t="shared" ca="1" si="69"/>
        <v>15.349109761393919</v>
      </c>
      <c r="I705">
        <f>User_Model_Calcs!A705-Sat_Data!$B$5</f>
        <v>8.2199999999999989</v>
      </c>
      <c r="J705">
        <f>(Earth_Data!$B$1/SQRT(1-Earth_Data!$B$2^2*SIN(RADIANS(User_Model_Calcs!B705))^2))*COS(RADIANS(User_Model_Calcs!B705))</f>
        <v>5215.6236470049425</v>
      </c>
      <c r="K705">
        <f>((Earth_Data!$B$1*(1-Earth_Data!$B$2^2))/SQRT(1-Earth_Data!$B$2^2*SIN(RADIANS(User_Model_Calcs!B705))^2))*SIN(RADIANS(User_Model_Calcs!B705))</f>
        <v>-3658.9221906277808</v>
      </c>
      <c r="L705">
        <f t="shared" si="67"/>
        <v>-35.050854051474928</v>
      </c>
      <c r="M705">
        <f t="shared" si="68"/>
        <v>6371.0628331751313</v>
      </c>
      <c r="N705">
        <f>SQRT(User_Model_Calcs!M705^2+Sat_Data!$B$3^2-2*User_Model_Calcs!M705*Sat_Data!$B$3*COS(RADIANS(L705))*COS(RADIANS(I705)))</f>
        <v>37190.04115568124</v>
      </c>
      <c r="O705">
        <f>DEGREES(ACOS(((Earth_Data!$B$1+Sat_Data!$B$2)/User_Model_Calcs!N705)*SQRT(1-COS(RADIANS(User_Model_Calcs!I705))^2*COS(RADIANS(User_Model_Calcs!B705))^2)))</f>
        <v>48.139924918603185</v>
      </c>
      <c r="P705">
        <f t="shared" si="65"/>
        <v>14.058337473925508</v>
      </c>
    </row>
    <row r="706" spans="1:16" x14ac:dyDescent="0.25">
      <c r="A706">
        <v>152.80099999999999</v>
      </c>
      <c r="B706">
        <v>-28.128</v>
      </c>
      <c r="C706">
        <v>2500</v>
      </c>
      <c r="D706">
        <f t="shared" ref="D706:D769" ca="1" si="70">CHOOSE(RANDBETWEEN(1,3),0.75,1.2,3)</f>
        <v>1.2</v>
      </c>
      <c r="E706" s="1">
        <v>0.65</v>
      </c>
      <c r="F706">
        <v>19.899999999999999</v>
      </c>
      <c r="G706">
        <f t="shared" ca="1" si="66"/>
        <v>46.089820015575185</v>
      </c>
      <c r="H706">
        <f t="shared" ca="1" si="69"/>
        <v>22.746359793489056</v>
      </c>
      <c r="I706">
        <f>User_Model_Calcs!A706-Sat_Data!$B$5</f>
        <v>42.800999999999988</v>
      </c>
      <c r="J706">
        <f>(Earth_Data!$B$1/SQRT(1-Earth_Data!$B$2^2*SIN(RADIANS(User_Model_Calcs!B706))^2))*COS(RADIANS(User_Model_Calcs!B706))</f>
        <v>5629.0491814058923</v>
      </c>
      <c r="K706">
        <f>((Earth_Data!$B$1*(1-Earth_Data!$B$2^2))/SQRT(1-Earth_Data!$B$2^2*SIN(RADIANS(User_Model_Calcs!B706))^2))*SIN(RADIANS(User_Model_Calcs!B706))</f>
        <v>-2989.0235106698442</v>
      </c>
      <c r="L706">
        <f t="shared" si="67"/>
        <v>-27.968289340950449</v>
      </c>
      <c r="M706">
        <f t="shared" si="68"/>
        <v>6373.4179396947939</v>
      </c>
      <c r="N706">
        <f>SQRT(User_Model_Calcs!M706^2+Sat_Data!$B$3^2-2*User_Model_Calcs!M706*Sat_Data!$B$3*COS(RADIANS(L706))*COS(RADIANS(I706)))</f>
        <v>38342.50903811516</v>
      </c>
      <c r="O706">
        <f>DEGREES(ACOS(((Earth_Data!$B$1+Sat_Data!$B$2)/User_Model_Calcs!N706)*SQRT(1-COS(RADIANS(User_Model_Calcs!I706))^2*COS(RADIANS(User_Model_Calcs!B706))^2)))</f>
        <v>33.025417691402097</v>
      </c>
      <c r="P706">
        <f t="shared" ref="P706:P769" si="71">DEGREES(ASIN(SIN(RADIANS(ABS(I706)))/(SIN(ACOS(COS(RADIANS(I706))*COS(RADIANS(B706)))))))</f>
        <v>63.019619019818222</v>
      </c>
    </row>
    <row r="707" spans="1:16" x14ac:dyDescent="0.25">
      <c r="A707">
        <v>145.852</v>
      </c>
      <c r="B707">
        <v>-33.076999999999998</v>
      </c>
      <c r="C707">
        <v>950</v>
      </c>
      <c r="D707">
        <f t="shared" ca="1" si="70"/>
        <v>0.75</v>
      </c>
      <c r="E707" s="1">
        <v>0.65</v>
      </c>
      <c r="F707">
        <v>19.899999999999999</v>
      </c>
      <c r="G707">
        <f t="shared" ref="G707:G770" ca="1" si="72">20.4+20*LOG(F707)+20*LOG(D707)+10*LOG(E707)</f>
        <v>42.007420362456692</v>
      </c>
      <c r="H707">
        <f t="shared" ca="1" si="69"/>
        <v>23.416862109672309</v>
      </c>
      <c r="I707">
        <f>User_Model_Calcs!A707-Sat_Data!$B$5</f>
        <v>35.852000000000004</v>
      </c>
      <c r="J707">
        <f>(Earth_Data!$B$1/SQRT(1-Earth_Data!$B$2^2*SIN(RADIANS(User_Model_Calcs!B707))^2))*COS(RADIANS(User_Model_Calcs!B707))</f>
        <v>5349.821546027928</v>
      </c>
      <c r="K707">
        <f>((Earth_Data!$B$1*(1-Earth_Data!$B$2^2))/SQRT(1-Earth_Data!$B$2^2*SIN(RADIANS(User_Model_Calcs!B707))^2))*SIN(RADIANS(User_Model_Calcs!B707))</f>
        <v>-3461.1187403692506</v>
      </c>
      <c r="L707">
        <f t="shared" ref="L707:L770" si="73">DEGREES(ATAN((K707/J707)))</f>
        <v>-32.901237960046835</v>
      </c>
      <c r="M707">
        <f t="shared" ref="M707:M770" si="74">SQRT(J707^2+K707^2)</f>
        <v>6371.807711260587</v>
      </c>
      <c r="N707">
        <f>SQRT(User_Model_Calcs!M707^2+Sat_Data!$B$3^2-2*User_Model_Calcs!M707*Sat_Data!$B$3*COS(RADIANS(L707))*COS(RADIANS(I707)))</f>
        <v>38114.957015294211</v>
      </c>
      <c r="O707">
        <f>DEGREES(ACOS(((Earth_Data!$B$1+Sat_Data!$B$2)/User_Model_Calcs!N707)*SQRT(1-COS(RADIANS(User_Model_Calcs!I707))^2*COS(RADIANS(User_Model_Calcs!B707))^2)))</f>
        <v>35.713092836086673</v>
      </c>
      <c r="P707">
        <f t="shared" si="71"/>
        <v>52.937089197583347</v>
      </c>
    </row>
    <row r="708" spans="1:16" x14ac:dyDescent="0.25">
      <c r="A708">
        <v>148.82090758243027</v>
      </c>
      <c r="B708">
        <v>-28.810177116236034</v>
      </c>
      <c r="C708">
        <v>4700</v>
      </c>
      <c r="D708">
        <f t="shared" ca="1" si="70"/>
        <v>0.75</v>
      </c>
      <c r="E708" s="1">
        <v>0.65</v>
      </c>
      <c r="F708">
        <v>19.899999999999999</v>
      </c>
      <c r="G708">
        <f t="shared" ca="1" si="72"/>
        <v>42.007420362456692</v>
      </c>
      <c r="H708">
        <f t="shared" ca="1" si="69"/>
        <v>17.147666798328412</v>
      </c>
      <c r="I708">
        <f>User_Model_Calcs!A708-Sat_Data!$B$5</f>
        <v>38.820907582430266</v>
      </c>
      <c r="J708">
        <f>(Earth_Data!$B$1/SQRT(1-Earth_Data!$B$2^2*SIN(RADIANS(User_Model_Calcs!B708))^2))*COS(RADIANS(User_Model_Calcs!B708))</f>
        <v>5593.0102633785045</v>
      </c>
      <c r="K708">
        <f>((Earth_Data!$B$1*(1-Earth_Data!$B$2^2))/SQRT(1-Earth_Data!$B$2^2*SIN(RADIANS(User_Model_Calcs!B708))^2))*SIN(RADIANS(User_Model_Calcs!B708))</f>
        <v>-3055.4844068039656</v>
      </c>
      <c r="L708">
        <f t="shared" si="73"/>
        <v>-28.647960559003252</v>
      </c>
      <c r="M708">
        <f t="shared" si="74"/>
        <v>6373.2055330484573</v>
      </c>
      <c r="N708">
        <f>SQRT(User_Model_Calcs!M708^2+Sat_Data!$B$3^2-2*User_Model_Calcs!M708*Sat_Data!$B$3*COS(RADIANS(L708))*COS(RADIANS(I708)))</f>
        <v>38091.552828319698</v>
      </c>
      <c r="O708">
        <f>DEGREES(ACOS(((Earth_Data!$B$1+Sat_Data!$B$2)/User_Model_Calcs!N708)*SQRT(1-COS(RADIANS(User_Model_Calcs!I708))^2*COS(RADIANS(User_Model_Calcs!B708))^2)))</f>
        <v>36.016179305527949</v>
      </c>
      <c r="P708">
        <f t="shared" si="71"/>
        <v>59.081484870221153</v>
      </c>
    </row>
    <row r="709" spans="1:16" x14ac:dyDescent="0.25">
      <c r="A709">
        <v>143.00700000000001</v>
      </c>
      <c r="B709">
        <v>-31.981000000000002</v>
      </c>
      <c r="C709">
        <v>2500</v>
      </c>
      <c r="D709">
        <f t="shared" ca="1" si="70"/>
        <v>0.75</v>
      </c>
      <c r="E709" s="1">
        <v>0.65</v>
      </c>
      <c r="F709">
        <v>19.899999999999999</v>
      </c>
      <c r="G709">
        <f t="shared" ca="1" si="72"/>
        <v>42.007420362456692</v>
      </c>
      <c r="H709">
        <f t="shared" ca="1" si="69"/>
        <v>23.511725217746566</v>
      </c>
      <c r="I709">
        <f>User_Model_Calcs!A709-Sat_Data!$B$5</f>
        <v>33.007000000000005</v>
      </c>
      <c r="J709">
        <f>(Earth_Data!$B$1/SQRT(1-Earth_Data!$B$2^2*SIN(RADIANS(User_Model_Calcs!B709))^2))*COS(RADIANS(User_Model_Calcs!B709))</f>
        <v>5415.1770294640792</v>
      </c>
      <c r="K709">
        <f>((Earth_Data!$B$1*(1-Earth_Data!$B$2^2))/SQRT(1-Earth_Data!$B$2^2*SIN(RADIANS(User_Model_Calcs!B709))^2))*SIN(RADIANS(User_Model_Calcs!B709))</f>
        <v>-3358.6457366520576</v>
      </c>
      <c r="L709">
        <f t="shared" si="73"/>
        <v>-31.808358104884874</v>
      </c>
      <c r="M709">
        <f t="shared" si="74"/>
        <v>6372.1772923206127</v>
      </c>
      <c r="N709">
        <f>SQRT(User_Model_Calcs!M709^2+Sat_Data!$B$3^2-2*User_Model_Calcs!M709*Sat_Data!$B$3*COS(RADIANS(L709))*COS(RADIANS(I709)))</f>
        <v>37887.579338539079</v>
      </c>
      <c r="O709">
        <f>DEGREES(ACOS(((Earth_Data!$B$1+Sat_Data!$B$2)/User_Model_Calcs!N709)*SQRT(1-COS(RADIANS(User_Model_Calcs!I709))^2*COS(RADIANS(User_Model_Calcs!B709))^2)))</f>
        <v>38.537531604959248</v>
      </c>
      <c r="P709">
        <f t="shared" si="71"/>
        <v>50.807817789608912</v>
      </c>
    </row>
    <row r="710" spans="1:16" x14ac:dyDescent="0.25">
      <c r="A710">
        <v>154.55099999999999</v>
      </c>
      <c r="B710">
        <v>-31.977</v>
      </c>
      <c r="C710">
        <v>3750</v>
      </c>
      <c r="D710">
        <f t="shared" ca="1" si="70"/>
        <v>1.2</v>
      </c>
      <c r="E710" s="1">
        <v>0.65</v>
      </c>
      <c r="F710">
        <v>19.899999999999999</v>
      </c>
      <c r="G710">
        <f t="shared" ca="1" si="72"/>
        <v>46.089820015575185</v>
      </c>
      <c r="H710">
        <f t="shared" ca="1" si="69"/>
        <v>14.257701181626626</v>
      </c>
      <c r="I710">
        <f>User_Model_Calcs!A710-Sat_Data!$B$5</f>
        <v>44.550999999999988</v>
      </c>
      <c r="J710">
        <f>(Earth_Data!$B$1/SQRT(1-Earth_Data!$B$2^2*SIN(RADIANS(User_Model_Calcs!B710))^2))*COS(RADIANS(User_Model_Calcs!B710))</f>
        <v>5415.4119351220379</v>
      </c>
      <c r="K710">
        <f>((Earth_Data!$B$1*(1-Earth_Data!$B$2^2))/SQRT(1-Earth_Data!$B$2^2*SIN(RADIANS(User_Model_Calcs!B710))^2))*SIN(RADIANS(User_Model_Calcs!B710))</f>
        <v>-3358.2695022376147</v>
      </c>
      <c r="L710">
        <f t="shared" si="73"/>
        <v>-31.804369955886713</v>
      </c>
      <c r="M710">
        <f t="shared" si="74"/>
        <v>6372.1786287518253</v>
      </c>
      <c r="N710">
        <f>SQRT(User_Model_Calcs!M710^2+Sat_Data!$B$3^2-2*User_Model_Calcs!M710*Sat_Data!$B$3*COS(RADIANS(L710))*COS(RADIANS(I710)))</f>
        <v>38639.13339802283</v>
      </c>
      <c r="O710">
        <f>DEGREES(ACOS(((Earth_Data!$B$1+Sat_Data!$B$2)/User_Model_Calcs!N710)*SQRT(1-COS(RADIANS(User_Model_Calcs!I710))^2*COS(RADIANS(User_Model_Calcs!B710))^2)))</f>
        <v>29.624405701024191</v>
      </c>
      <c r="P710">
        <f t="shared" si="71"/>
        <v>61.722208363455856</v>
      </c>
    </row>
    <row r="711" spans="1:16" x14ac:dyDescent="0.25">
      <c r="A711">
        <v>122.96899999999999</v>
      </c>
      <c r="B711">
        <v>-26.927</v>
      </c>
      <c r="C711">
        <v>375</v>
      </c>
      <c r="D711">
        <f t="shared" ca="1" si="70"/>
        <v>3</v>
      </c>
      <c r="E711" s="1">
        <v>0.65</v>
      </c>
      <c r="F711">
        <v>19.899999999999999</v>
      </c>
      <c r="G711">
        <f t="shared" ca="1" si="72"/>
        <v>54.048620189015942</v>
      </c>
      <c r="H711">
        <f t="shared" ca="1" si="69"/>
        <v>14.372993114665272</v>
      </c>
      <c r="I711">
        <f>User_Model_Calcs!A711-Sat_Data!$B$5</f>
        <v>12.968999999999994</v>
      </c>
      <c r="J711">
        <f>(Earth_Data!$B$1/SQRT(1-Earth_Data!$B$2^2*SIN(RADIANS(User_Model_Calcs!B711))^2))*COS(RADIANS(User_Model_Calcs!B711))</f>
        <v>5690.5566217789155</v>
      </c>
      <c r="K711">
        <f>((Earth_Data!$B$1*(1-Earth_Data!$B$2^2))/SQRT(1-Earth_Data!$B$2^2*SIN(RADIANS(User_Model_Calcs!B711))^2))*SIN(RADIANS(User_Model_Calcs!B711))</f>
        <v>-2871.0072371076103</v>
      </c>
      <c r="L711">
        <f t="shared" si="73"/>
        <v>-26.771918987386211</v>
      </c>
      <c r="M711">
        <f t="shared" si="74"/>
        <v>6373.7835875715245</v>
      </c>
      <c r="N711">
        <f>SQRT(User_Model_Calcs!M711^2+Sat_Data!$B$3^2-2*User_Model_Calcs!M711*Sat_Data!$B$3*COS(RADIANS(L711))*COS(RADIANS(I711)))</f>
        <v>36753.309934435587</v>
      </c>
      <c r="O711">
        <f>DEGREES(ACOS(((Earth_Data!$B$1+Sat_Data!$B$2)/User_Model_Calcs!N711)*SQRT(1-COS(RADIANS(User_Model_Calcs!I711))^2*COS(RADIANS(User_Model_Calcs!B711))^2)))</f>
        <v>55.390660364018323</v>
      </c>
      <c r="P711">
        <f t="shared" si="71"/>
        <v>26.955512819254835</v>
      </c>
    </row>
    <row r="712" spans="1:16" x14ac:dyDescent="0.25">
      <c r="A712">
        <v>147</v>
      </c>
      <c r="B712">
        <v>-27.692787544332969</v>
      </c>
      <c r="C712">
        <v>4700</v>
      </c>
      <c r="D712">
        <f t="shared" ca="1" si="70"/>
        <v>3</v>
      </c>
      <c r="E712" s="1">
        <v>0.65</v>
      </c>
      <c r="F712">
        <v>19.899999999999999</v>
      </c>
      <c r="G712">
        <f t="shared" ca="1" si="72"/>
        <v>54.048620189015942</v>
      </c>
      <c r="H712">
        <f t="shared" ca="1" si="69"/>
        <v>20.885949552406089</v>
      </c>
      <c r="I712">
        <f>User_Model_Calcs!A712-Sat_Data!$B$5</f>
        <v>37</v>
      </c>
      <c r="J712">
        <f>(Earth_Data!$B$1/SQRT(1-Earth_Data!$B$2^2*SIN(RADIANS(User_Model_Calcs!B712))^2))*COS(RADIANS(User_Model_Calcs!B712))</f>
        <v>5651.6248332715877</v>
      </c>
      <c r="K712">
        <f>((Earth_Data!$B$1*(1-Earth_Data!$B$2^2))/SQRT(1-Earth_Data!$B$2^2*SIN(RADIANS(User_Model_Calcs!B712))^2))*SIN(RADIANS(User_Model_Calcs!B712))</f>
        <v>-2946.4042254698934</v>
      </c>
      <c r="L712">
        <f t="shared" si="73"/>
        <v>-27.534722730523423</v>
      </c>
      <c r="M712">
        <f t="shared" si="74"/>
        <v>6373.5516877106247</v>
      </c>
      <c r="N712">
        <f>SQRT(User_Model_Calcs!M712^2+Sat_Data!$B$3^2-2*User_Model_Calcs!M712*Sat_Data!$B$3*COS(RADIANS(L712))*COS(RADIANS(I712)))</f>
        <v>37918.514299270762</v>
      </c>
      <c r="O712">
        <f>DEGREES(ACOS(((Earth_Data!$B$1+Sat_Data!$B$2)/User_Model_Calcs!N712)*SQRT(1-COS(RADIANS(User_Model_Calcs!I712))^2*COS(RADIANS(User_Model_Calcs!B712))^2)))</f>
        <v>38.16565019517838</v>
      </c>
      <c r="P712">
        <f t="shared" si="71"/>
        <v>58.337104811072486</v>
      </c>
    </row>
    <row r="713" spans="1:16" x14ac:dyDescent="0.25">
      <c r="A713">
        <v>155.06965875995303</v>
      </c>
      <c r="B713">
        <v>-25.562254000446693</v>
      </c>
      <c r="C713">
        <v>4700</v>
      </c>
      <c r="D713">
        <f t="shared" ca="1" si="70"/>
        <v>1.2</v>
      </c>
      <c r="E713" s="1">
        <v>0.65</v>
      </c>
      <c r="F713">
        <v>19.899999999999999</v>
      </c>
      <c r="G713">
        <f t="shared" ca="1" si="72"/>
        <v>46.089820015575185</v>
      </c>
      <c r="H713">
        <f t="shared" ca="1" si="69"/>
        <v>15.998718362415131</v>
      </c>
      <c r="I713">
        <f>User_Model_Calcs!A713-Sat_Data!$B$5</f>
        <v>45.069658759953029</v>
      </c>
      <c r="J713">
        <f>(Earth_Data!$B$1/SQRT(1-Earth_Data!$B$2^2*SIN(RADIANS(User_Model_Calcs!B713))^2))*COS(RADIANS(User_Model_Calcs!B713))</f>
        <v>5757.4176202302951</v>
      </c>
      <c r="K713">
        <f>((Earth_Data!$B$1*(1-Earth_Data!$B$2^2))/SQRT(1-Earth_Data!$B$2^2*SIN(RADIANS(User_Model_Calcs!B713))^2))*SIN(RADIANS(User_Model_Calcs!B713))</f>
        <v>-2735.3946152507347</v>
      </c>
      <c r="L713">
        <f t="shared" si="73"/>
        <v>-25.412762194932046</v>
      </c>
      <c r="M713">
        <f t="shared" si="74"/>
        <v>6374.1855444347548</v>
      </c>
      <c r="N713">
        <f>SQRT(User_Model_Calcs!M713^2+Sat_Data!$B$3^2-2*User_Model_Calcs!M713*Sat_Data!$B$3*COS(RADIANS(L713))*COS(RADIANS(I713)))</f>
        <v>38412.927002797369</v>
      </c>
      <c r="O713">
        <f>DEGREES(ACOS(((Earth_Data!$B$1+Sat_Data!$B$2)/User_Model_Calcs!N713)*SQRT(1-COS(RADIANS(User_Model_Calcs!I713))^2*COS(RADIANS(User_Model_Calcs!B713))^2)))</f>
        <v>32.216861698107479</v>
      </c>
      <c r="P713">
        <f t="shared" si="71"/>
        <v>66.710847635068518</v>
      </c>
    </row>
    <row r="714" spans="1:16" x14ac:dyDescent="0.25">
      <c r="A714">
        <v>116.765</v>
      </c>
      <c r="B714">
        <v>-28.731999999999999</v>
      </c>
      <c r="C714">
        <v>3750</v>
      </c>
      <c r="D714">
        <f t="shared" ca="1" si="70"/>
        <v>3</v>
      </c>
      <c r="E714" s="1">
        <v>0.65</v>
      </c>
      <c r="F714">
        <v>19.899999999999999</v>
      </c>
      <c r="G714">
        <f t="shared" ca="1" si="72"/>
        <v>54.048620189015942</v>
      </c>
      <c r="H714">
        <f t="shared" ca="1" si="69"/>
        <v>22.020416146694828</v>
      </c>
      <c r="I714">
        <f>User_Model_Calcs!A714-Sat_Data!$B$5</f>
        <v>6.7650000000000006</v>
      </c>
      <c r="J714">
        <f>(Earth_Data!$B$1/SQRT(1-Earth_Data!$B$2^2*SIN(RADIANS(User_Model_Calcs!B714))^2))*COS(RADIANS(User_Model_Calcs!B714))</f>
        <v>5597.1806000235647</v>
      </c>
      <c r="K714">
        <f>((Earth_Data!$B$1*(1-Earth_Data!$B$2^2))/SQRT(1-Earth_Data!$B$2^2*SIN(RADIANS(User_Model_Calcs!B714))^2))*SIN(RADIANS(User_Model_Calcs!B714))</f>
        <v>-3047.8895172057178</v>
      </c>
      <c r="L714">
        <f t="shared" si="73"/>
        <v>-28.570066002689686</v>
      </c>
      <c r="M714">
        <f t="shared" si="74"/>
        <v>6373.2300427940509</v>
      </c>
      <c r="N714">
        <f>SQRT(User_Model_Calcs!M714^2+Sat_Data!$B$3^2-2*User_Model_Calcs!M714*Sat_Data!$B$3*COS(RADIANS(L714))*COS(RADIANS(I714)))</f>
        <v>36738.513618965153</v>
      </c>
      <c r="O714">
        <f>DEGREES(ACOS(((Earth_Data!$B$1+Sat_Data!$B$2)/User_Model_Calcs!N714)*SQRT(1-COS(RADIANS(User_Model_Calcs!I714))^2*COS(RADIANS(User_Model_Calcs!B714))^2)))</f>
        <v>55.646369068921651</v>
      </c>
      <c r="P714">
        <f t="shared" si="71"/>
        <v>13.861668382235516</v>
      </c>
    </row>
    <row r="715" spans="1:16" x14ac:dyDescent="0.25">
      <c r="A715">
        <v>144.61500000000001</v>
      </c>
      <c r="B715">
        <v>-30.709</v>
      </c>
      <c r="C715">
        <v>950</v>
      </c>
      <c r="D715">
        <f t="shared" ca="1" si="70"/>
        <v>3</v>
      </c>
      <c r="E715" s="1">
        <v>0.65</v>
      </c>
      <c r="F715">
        <v>19.899999999999999</v>
      </c>
      <c r="G715">
        <f t="shared" ca="1" si="72"/>
        <v>54.048620189015942</v>
      </c>
      <c r="H715">
        <f t="shared" ca="1" si="69"/>
        <v>14.47738325951315</v>
      </c>
      <c r="I715">
        <f>User_Model_Calcs!A715-Sat_Data!$B$5</f>
        <v>34.615000000000009</v>
      </c>
      <c r="J715">
        <f>(Earth_Data!$B$1/SQRT(1-Earth_Data!$B$2^2*SIN(RADIANS(User_Model_Calcs!B715))^2))*COS(RADIANS(User_Model_Calcs!B715))</f>
        <v>5488.5398452241088</v>
      </c>
      <c r="K715">
        <f>((Earth_Data!$B$1*(1-Earth_Data!$B$2^2))/SQRT(1-Earth_Data!$B$2^2*SIN(RADIANS(User_Model_Calcs!B715))^2))*SIN(RADIANS(User_Model_Calcs!B715))</f>
        <v>-3238.1984089715552</v>
      </c>
      <c r="L715">
        <f t="shared" si="73"/>
        <v>-30.540294332003409</v>
      </c>
      <c r="M715">
        <f t="shared" si="74"/>
        <v>6372.5974742234102</v>
      </c>
      <c r="N715">
        <f>SQRT(User_Model_Calcs!M715^2+Sat_Data!$B$3^2-2*User_Model_Calcs!M715*Sat_Data!$B$3*COS(RADIANS(L715))*COS(RADIANS(I715)))</f>
        <v>37914.559252418549</v>
      </c>
      <c r="O715">
        <f>DEGREES(ACOS(((Earth_Data!$B$1+Sat_Data!$B$2)/User_Model_Calcs!N715)*SQRT(1-COS(RADIANS(User_Model_Calcs!I715))^2*COS(RADIANS(User_Model_Calcs!B715))^2)))</f>
        <v>38.202226959228668</v>
      </c>
      <c r="P715">
        <f t="shared" si="71"/>
        <v>53.503912683461337</v>
      </c>
    </row>
    <row r="716" spans="1:16" x14ac:dyDescent="0.25">
      <c r="A716">
        <v>136.61500000000001</v>
      </c>
      <c r="B716">
        <v>-25.709</v>
      </c>
      <c r="C716">
        <v>1250</v>
      </c>
      <c r="D716">
        <f t="shared" ca="1" si="70"/>
        <v>3</v>
      </c>
      <c r="E716" s="1">
        <v>0.65</v>
      </c>
      <c r="F716">
        <v>19.899999999999999</v>
      </c>
      <c r="G716">
        <f t="shared" ca="1" si="72"/>
        <v>54.048620189015942</v>
      </c>
      <c r="H716">
        <f t="shared" ca="1" si="69"/>
        <v>17.720811152596713</v>
      </c>
      <c r="I716">
        <f>User_Model_Calcs!A716-Sat_Data!$B$5</f>
        <v>26.615000000000009</v>
      </c>
      <c r="J716">
        <f>(Earth_Data!$B$1/SQRT(1-Earth_Data!$B$2^2*SIN(RADIANS(User_Model_Calcs!B716))^2))*COS(RADIANS(User_Model_Calcs!B716))</f>
        <v>5750.3841384480775</v>
      </c>
      <c r="K716">
        <f>((Earth_Data!$B$1*(1-Earth_Data!$B$2^2))/SQRT(1-Earth_Data!$B$2^2*SIN(RADIANS(User_Model_Calcs!B716))^2))*SIN(RADIANS(User_Model_Calcs!B716))</f>
        <v>-2750.0512289605931</v>
      </c>
      <c r="L716">
        <f t="shared" si="73"/>
        <v>-25.558890803466511</v>
      </c>
      <c r="M716">
        <f t="shared" si="74"/>
        <v>6374.1430405681131</v>
      </c>
      <c r="N716">
        <f>SQRT(User_Model_Calcs!M716^2+Sat_Data!$B$3^2-2*User_Model_Calcs!M716*Sat_Data!$B$3*COS(RADIANS(L716))*COS(RADIANS(I716)))</f>
        <v>37214.351858341222</v>
      </c>
      <c r="O716">
        <f>DEGREES(ACOS(((Earth_Data!$B$1+Sat_Data!$B$2)/User_Model_Calcs!N716)*SQRT(1-COS(RADIANS(User_Model_Calcs!I716))^2*COS(RADIANS(User_Model_Calcs!B716))^2)))</f>
        <v>47.827794957585894</v>
      </c>
      <c r="P716">
        <f t="shared" si="71"/>
        <v>49.116813691322974</v>
      </c>
    </row>
    <row r="717" spans="1:16" x14ac:dyDescent="0.25">
      <c r="A717">
        <v>144.97499999999999</v>
      </c>
      <c r="B717">
        <v>-24.594999999999999</v>
      </c>
      <c r="C717">
        <v>375</v>
      </c>
      <c r="D717">
        <f t="shared" ca="1" si="70"/>
        <v>1.2</v>
      </c>
      <c r="E717" s="1">
        <v>0.65</v>
      </c>
      <c r="F717">
        <v>19.899999999999999</v>
      </c>
      <c r="G717">
        <f t="shared" ca="1" si="72"/>
        <v>46.089820015575185</v>
      </c>
      <c r="H717">
        <f t="shared" ca="1" si="69"/>
        <v>14.254050680803461</v>
      </c>
      <c r="I717">
        <f>User_Model_Calcs!A717-Sat_Data!$B$5</f>
        <v>34.974999999999994</v>
      </c>
      <c r="J717">
        <f>(Earth_Data!$B$1/SQRT(1-Earth_Data!$B$2^2*SIN(RADIANS(User_Model_Calcs!B717))^2))*COS(RADIANS(User_Model_Calcs!B717))</f>
        <v>5802.8324724482227</v>
      </c>
      <c r="K717">
        <f>((Earth_Data!$B$1*(1-Earth_Data!$B$2^2))/SQRT(1-Earth_Data!$B$2^2*SIN(RADIANS(User_Model_Calcs!B717))^2))*SIN(RADIANS(User_Model_Calcs!B717))</f>
        <v>-2638.3501128138405</v>
      </c>
      <c r="L717">
        <f t="shared" si="73"/>
        <v>-24.449674381385631</v>
      </c>
      <c r="M717">
        <f t="shared" si="74"/>
        <v>6374.4612337894368</v>
      </c>
      <c r="N717">
        <f>SQRT(User_Model_Calcs!M717^2+Sat_Data!$B$3^2-2*User_Model_Calcs!M717*Sat_Data!$B$3*COS(RADIANS(L717))*COS(RADIANS(I717)))</f>
        <v>37649.433017626267</v>
      </c>
      <c r="O717">
        <f>DEGREES(ACOS(((Earth_Data!$B$1+Sat_Data!$B$2)/User_Model_Calcs!N717)*SQRT(1-COS(RADIANS(User_Model_Calcs!I717))^2*COS(RADIANS(User_Model_Calcs!B717))^2)))</f>
        <v>41.670535696483689</v>
      </c>
      <c r="P717">
        <f t="shared" si="71"/>
        <v>59.249486875919438</v>
      </c>
    </row>
    <row r="718" spans="1:16" x14ac:dyDescent="0.25">
      <c r="A718">
        <v>152.17500000000001</v>
      </c>
      <c r="B718">
        <v>-30.396999999999998</v>
      </c>
      <c r="C718">
        <v>950</v>
      </c>
      <c r="D718">
        <f t="shared" ca="1" si="70"/>
        <v>1.2</v>
      </c>
      <c r="E718" s="1">
        <v>0.65</v>
      </c>
      <c r="F718">
        <v>19.899999999999999</v>
      </c>
      <c r="G718">
        <f t="shared" ca="1" si="72"/>
        <v>46.089820015575185</v>
      </c>
      <c r="H718">
        <f t="shared" ca="1" si="69"/>
        <v>18.753075493184383</v>
      </c>
      <c r="I718">
        <f>User_Model_Calcs!A718-Sat_Data!$B$5</f>
        <v>42.175000000000011</v>
      </c>
      <c r="J718">
        <f>(Earth_Data!$B$1/SQRT(1-Earth_Data!$B$2^2*SIN(RADIANS(User_Model_Calcs!B718))^2))*COS(RADIANS(User_Model_Calcs!B718))</f>
        <v>5506.122578604396</v>
      </c>
      <c r="K718">
        <f>((Earth_Data!$B$1*(1-Earth_Data!$B$2^2))/SQRT(1-Earth_Data!$B$2^2*SIN(RADIANS(User_Model_Calcs!B718))^2))*SIN(RADIANS(User_Model_Calcs!B718))</f>
        <v>-3208.411893083558</v>
      </c>
      <c r="L718">
        <f t="shared" si="73"/>
        <v>-30.229310679282289</v>
      </c>
      <c r="M718">
        <f t="shared" si="74"/>
        <v>6372.6990142558234</v>
      </c>
      <c r="N718">
        <f>SQRT(User_Model_Calcs!M718^2+Sat_Data!$B$3^2-2*User_Model_Calcs!M718*Sat_Data!$B$3*COS(RADIANS(L718))*COS(RADIANS(I718)))</f>
        <v>38396.851168884168</v>
      </c>
      <c r="O718">
        <f>DEGREES(ACOS(((Earth_Data!$B$1+Sat_Data!$B$2)/User_Model_Calcs!N718)*SQRT(1-COS(RADIANS(User_Model_Calcs!I718))^2*COS(RADIANS(User_Model_Calcs!B718))^2)))</f>
        <v>32.38475775386236</v>
      </c>
      <c r="P718">
        <f t="shared" si="71"/>
        <v>60.815889415753816</v>
      </c>
    </row>
    <row r="719" spans="1:16" x14ac:dyDescent="0.25">
      <c r="A719">
        <v>116.62</v>
      </c>
      <c r="B719">
        <v>-28.338999999999999</v>
      </c>
      <c r="C719">
        <v>5000</v>
      </c>
      <c r="D719">
        <f t="shared" ca="1" si="70"/>
        <v>0.75</v>
      </c>
      <c r="E719" s="1">
        <v>0.65</v>
      </c>
      <c r="F719">
        <v>19.899999999999999</v>
      </c>
      <c r="G719">
        <f t="shared" ca="1" si="72"/>
        <v>42.007420362456692</v>
      </c>
      <c r="H719">
        <f t="shared" ca="1" si="69"/>
        <v>21.7176072078198</v>
      </c>
      <c r="I719">
        <f>User_Model_Calcs!A719-Sat_Data!$B$5</f>
        <v>6.6200000000000045</v>
      </c>
      <c r="J719">
        <f>(Earth_Data!$B$1/SQRT(1-Earth_Data!$B$2^2*SIN(RADIANS(User_Model_Calcs!B719))^2))*COS(RADIANS(User_Model_Calcs!B719))</f>
        <v>5617.9871501037533</v>
      </c>
      <c r="K719">
        <f>((Earth_Data!$B$1*(1-Earth_Data!$B$2^2))/SQRT(1-Earth_Data!$B$2^2*SIN(RADIANS(User_Model_Calcs!B719))^2))*SIN(RADIANS(User_Model_Calcs!B719))</f>
        <v>-3009.6251788349628</v>
      </c>
      <c r="L719">
        <f t="shared" si="73"/>
        <v>-28.178504570392402</v>
      </c>
      <c r="M719">
        <f t="shared" si="74"/>
        <v>6373.352597794059</v>
      </c>
      <c r="N719">
        <f>SQRT(User_Model_Calcs!M719^2+Sat_Data!$B$3^2-2*User_Model_Calcs!M719*Sat_Data!$B$3*COS(RADIANS(L719))*COS(RADIANS(I719)))</f>
        <v>36712.911279138643</v>
      </c>
      <c r="O719">
        <f>DEGREES(ACOS(((Earth_Data!$B$1+Sat_Data!$B$2)/User_Model_Calcs!N719)*SQRT(1-COS(RADIANS(User_Model_Calcs!I719))^2*COS(RADIANS(User_Model_Calcs!B719))^2)))</f>
        <v>56.117879069743424</v>
      </c>
      <c r="P719">
        <f t="shared" si="71"/>
        <v>13.738887664593713</v>
      </c>
    </row>
    <row r="720" spans="1:16" x14ac:dyDescent="0.25">
      <c r="A720">
        <v>150.76499999999999</v>
      </c>
      <c r="B720">
        <v>-31.257000000000001</v>
      </c>
      <c r="C720">
        <v>1250</v>
      </c>
      <c r="D720">
        <f t="shared" ca="1" si="70"/>
        <v>1.2</v>
      </c>
      <c r="E720" s="1">
        <v>0.65</v>
      </c>
      <c r="F720">
        <v>19.899999999999999</v>
      </c>
      <c r="G720">
        <f t="shared" ca="1" si="72"/>
        <v>46.089820015575185</v>
      </c>
      <c r="H720">
        <f t="shared" ca="1" si="69"/>
        <v>23.848309370261237</v>
      </c>
      <c r="I720">
        <f>User_Model_Calcs!A720-Sat_Data!$B$5</f>
        <v>40.764999999999986</v>
      </c>
      <c r="J720">
        <f>(Earth_Data!$B$1/SQRT(1-Earth_Data!$B$2^2*SIN(RADIANS(User_Model_Calcs!B720))^2))*COS(RADIANS(User_Model_Calcs!B720))</f>
        <v>5457.2635898540593</v>
      </c>
      <c r="K720">
        <f>((Earth_Data!$B$1*(1-Earth_Data!$B$2^2))/SQRT(1-Earth_Data!$B$2^2*SIN(RADIANS(User_Model_Calcs!B720))^2))*SIN(RADIANS(User_Model_Calcs!B720))</f>
        <v>-3290.2858317927466</v>
      </c>
      <c r="L720">
        <f t="shared" si="73"/>
        <v>-31.086557486625711</v>
      </c>
      <c r="M720">
        <f t="shared" si="74"/>
        <v>6372.4176529824927</v>
      </c>
      <c r="N720">
        <f>SQRT(User_Model_Calcs!M720^2+Sat_Data!$B$3^2-2*User_Model_Calcs!M720*Sat_Data!$B$3*COS(RADIANS(L720))*COS(RADIANS(I720)))</f>
        <v>38338.862895476304</v>
      </c>
      <c r="O720">
        <f>DEGREES(ACOS(((Earth_Data!$B$1+Sat_Data!$B$2)/User_Model_Calcs!N720)*SQRT(1-COS(RADIANS(User_Model_Calcs!I720))^2*COS(RADIANS(User_Model_Calcs!B720))^2)))</f>
        <v>33.055680275581707</v>
      </c>
      <c r="P720">
        <f t="shared" si="71"/>
        <v>58.957589592273941</v>
      </c>
    </row>
    <row r="721" spans="1:16" x14ac:dyDescent="0.25">
      <c r="A721">
        <v>142.13499999999999</v>
      </c>
      <c r="B721">
        <v>-28.178000000000001</v>
      </c>
      <c r="C721">
        <v>950</v>
      </c>
      <c r="D721">
        <f t="shared" ca="1" si="70"/>
        <v>0.75</v>
      </c>
      <c r="E721" s="1">
        <v>0.65</v>
      </c>
      <c r="F721">
        <v>19.899999999999999</v>
      </c>
      <c r="G721">
        <f t="shared" ca="1" si="72"/>
        <v>42.007420362456692</v>
      </c>
      <c r="H721">
        <f t="shared" ca="1" si="69"/>
        <v>20.411427889454604</v>
      </c>
      <c r="I721">
        <f>User_Model_Calcs!A721-Sat_Data!$B$5</f>
        <v>32.134999999999991</v>
      </c>
      <c r="J721">
        <f>(Earth_Data!$B$1/SQRT(1-Earth_Data!$B$2^2*SIN(RADIANS(User_Model_Calcs!B721))^2))*COS(RADIANS(User_Model_Calcs!B721))</f>
        <v>5626.4347380261861</v>
      </c>
      <c r="K721">
        <f>((Earth_Data!$B$1*(1-Earth_Data!$B$2^2))/SQRT(1-Earth_Data!$B$2^2*SIN(RADIANS(User_Model_Calcs!B721))^2))*SIN(RADIANS(User_Model_Calcs!B721))</f>
        <v>-2993.9090457974808</v>
      </c>
      <c r="L721">
        <f t="shared" si="73"/>
        <v>-28.018102595872151</v>
      </c>
      <c r="M721">
        <f t="shared" si="74"/>
        <v>6373.4024849977723</v>
      </c>
      <c r="N721">
        <f>SQRT(User_Model_Calcs!M721^2+Sat_Data!$B$3^2-2*User_Model_Calcs!M721*Sat_Data!$B$3*COS(RADIANS(L721))*COS(RADIANS(I721)))</f>
        <v>37638.506612485588</v>
      </c>
      <c r="O721">
        <f>DEGREES(ACOS(((Earth_Data!$B$1+Sat_Data!$B$2)/User_Model_Calcs!N721)*SQRT(1-COS(RADIANS(User_Model_Calcs!I721))^2*COS(RADIANS(User_Model_Calcs!B721))^2)))</f>
        <v>41.80070103795854</v>
      </c>
      <c r="P721">
        <f t="shared" si="71"/>
        <v>53.065968622134527</v>
      </c>
    </row>
    <row r="722" spans="1:16" x14ac:dyDescent="0.25">
      <c r="A722">
        <v>108.309</v>
      </c>
      <c r="B722">
        <v>-31.158000000000001</v>
      </c>
      <c r="C722">
        <v>375</v>
      </c>
      <c r="D722">
        <f t="shared" ca="1" si="70"/>
        <v>1.2</v>
      </c>
      <c r="E722" s="1">
        <v>0.65</v>
      </c>
      <c r="F722">
        <v>19.899999999999999</v>
      </c>
      <c r="G722">
        <f t="shared" ca="1" si="72"/>
        <v>46.089820015575185</v>
      </c>
      <c r="H722">
        <f t="shared" ca="1" si="69"/>
        <v>21.808865520858848</v>
      </c>
      <c r="I722">
        <f>User_Model_Calcs!A722-Sat_Data!$B$5</f>
        <v>-1.6910000000000025</v>
      </c>
      <c r="J722">
        <f>(Earth_Data!$B$1/SQRT(1-Earth_Data!$B$2^2*SIN(RADIANS(User_Model_Calcs!B722))^2))*COS(RADIANS(User_Model_Calcs!B722))</f>
        <v>5462.9509079173667</v>
      </c>
      <c r="K722">
        <f>((Earth_Data!$B$1*(1-Earth_Data!$B$2^2))/SQRT(1-Earth_Data!$B$2^2*SIN(RADIANS(User_Model_Calcs!B722))^2))*SIN(RADIANS(User_Model_Calcs!B722))</f>
        <v>-3280.8977271507624</v>
      </c>
      <c r="L722">
        <f t="shared" si="73"/>
        <v>-30.987866684105047</v>
      </c>
      <c r="M722">
        <f t="shared" si="74"/>
        <v>6372.4502758623557</v>
      </c>
      <c r="N722">
        <f>SQRT(User_Model_Calcs!M722^2+Sat_Data!$B$3^2-2*User_Model_Calcs!M722*Sat_Data!$B$3*COS(RADIANS(L722))*COS(RADIANS(I722)))</f>
        <v>36850.267214558124</v>
      </c>
      <c r="O722">
        <f>DEGREES(ACOS(((Earth_Data!$B$1+Sat_Data!$B$2)/User_Model_Calcs!N722)*SQRT(1-COS(RADIANS(User_Model_Calcs!I722))^2*COS(RADIANS(User_Model_Calcs!B722))^2)))</f>
        <v>53.650125396792696</v>
      </c>
      <c r="P722">
        <f t="shared" si="71"/>
        <v>3.2656736572412739</v>
      </c>
    </row>
    <row r="723" spans="1:16" x14ac:dyDescent="0.25">
      <c r="A723">
        <v>139.673</v>
      </c>
      <c r="B723">
        <v>-32.140999999999998</v>
      </c>
      <c r="C723">
        <v>375</v>
      </c>
      <c r="D723">
        <f t="shared" ca="1" si="70"/>
        <v>3</v>
      </c>
      <c r="E723" s="1">
        <v>0.65</v>
      </c>
      <c r="F723">
        <v>19.899999999999999</v>
      </c>
      <c r="G723">
        <f t="shared" ca="1" si="72"/>
        <v>54.048620189015942</v>
      </c>
      <c r="H723">
        <f t="shared" ca="1" si="69"/>
        <v>21.080921746870505</v>
      </c>
      <c r="I723">
        <f>User_Model_Calcs!A723-Sat_Data!$B$5</f>
        <v>29.673000000000002</v>
      </c>
      <c r="J723">
        <f>(Earth_Data!$B$1/SQRT(1-Earth_Data!$B$2^2*SIN(RADIANS(User_Model_Calcs!B723))^2))*COS(RADIANS(User_Model_Calcs!B723))</f>
        <v>5405.7591555817353</v>
      </c>
      <c r="K723">
        <f>((Earth_Data!$B$1*(1-Earth_Data!$B$2^2))/SQRT(1-Earth_Data!$B$2^2*SIN(RADIANS(User_Model_Calcs!B723))^2))*SIN(RADIANS(User_Model_Calcs!B723))</f>
        <v>-3373.6818399829754</v>
      </c>
      <c r="L723">
        <f t="shared" si="73"/>
        <v>-31.9678868149667</v>
      </c>
      <c r="M723">
        <f t="shared" si="74"/>
        <v>6372.1237594374034</v>
      </c>
      <c r="N723">
        <f>SQRT(User_Model_Calcs!M723^2+Sat_Data!$B$3^2-2*User_Model_Calcs!M723*Sat_Data!$B$3*COS(RADIANS(L723))*COS(RADIANS(I723)))</f>
        <v>37713.914220243692</v>
      </c>
      <c r="O723">
        <f>DEGREES(ACOS(((Earth_Data!$B$1+Sat_Data!$B$2)/User_Model_Calcs!N723)*SQRT(1-COS(RADIANS(User_Model_Calcs!I723))^2*COS(RADIANS(User_Model_Calcs!B723))^2)))</f>
        <v>40.779851578158983</v>
      </c>
      <c r="P723">
        <f t="shared" si="71"/>
        <v>46.96292696129477</v>
      </c>
    </row>
    <row r="724" spans="1:16" x14ac:dyDescent="0.25">
      <c r="A724">
        <v>118.863</v>
      </c>
      <c r="B724">
        <v>-30.111999999999998</v>
      </c>
      <c r="C724">
        <v>5000</v>
      </c>
      <c r="D724">
        <f t="shared" ca="1" si="70"/>
        <v>0.75</v>
      </c>
      <c r="E724" s="1">
        <v>0.65</v>
      </c>
      <c r="F724">
        <v>19.899999999999999</v>
      </c>
      <c r="G724">
        <f t="shared" ca="1" si="72"/>
        <v>42.007420362456692</v>
      </c>
      <c r="H724">
        <f t="shared" ca="1" si="69"/>
        <v>16.860750148939864</v>
      </c>
      <c r="I724">
        <f>User_Model_Calcs!A724-Sat_Data!$B$5</f>
        <v>8.8629999999999995</v>
      </c>
      <c r="J724">
        <f>(Earth_Data!$B$1/SQRT(1-Earth_Data!$B$2^2*SIN(RADIANS(User_Model_Calcs!B724))^2))*COS(RADIANS(User_Model_Calcs!B724))</f>
        <v>5522.0410340085846</v>
      </c>
      <c r="K724">
        <f>((Earth_Data!$B$1*(1-Earth_Data!$B$2^2))/SQRT(1-Earth_Data!$B$2^2*SIN(RADIANS(User_Model_Calcs!B724))^2))*SIN(RADIANS(User_Model_Calcs!B724))</f>
        <v>-3181.1209935465322</v>
      </c>
      <c r="L724">
        <f t="shared" si="73"/>
        <v>-29.94525637314101</v>
      </c>
      <c r="M724">
        <f t="shared" si="74"/>
        <v>6372.7912218161573</v>
      </c>
      <c r="N724">
        <f>SQRT(User_Model_Calcs!M724^2+Sat_Data!$B$3^2-2*User_Model_Calcs!M724*Sat_Data!$B$3*COS(RADIANS(L724))*COS(RADIANS(I724)))</f>
        <v>36855.436229756429</v>
      </c>
      <c r="O724">
        <f>DEGREES(ACOS(((Earth_Data!$B$1+Sat_Data!$B$2)/User_Model_Calcs!N724)*SQRT(1-COS(RADIANS(User_Model_Calcs!I724))^2*COS(RADIANS(User_Model_Calcs!B724))^2)))</f>
        <v>53.568264410186195</v>
      </c>
      <c r="P724">
        <f t="shared" si="71"/>
        <v>17.26612263887818</v>
      </c>
    </row>
    <row r="725" spans="1:16" x14ac:dyDescent="0.25">
      <c r="A725">
        <v>116.922</v>
      </c>
      <c r="B725">
        <v>-32.058999999999997</v>
      </c>
      <c r="C725">
        <v>400</v>
      </c>
      <c r="D725">
        <f t="shared" ca="1" si="70"/>
        <v>3</v>
      </c>
      <c r="E725" s="1">
        <v>0.65</v>
      </c>
      <c r="F725">
        <v>19.899999999999999</v>
      </c>
      <c r="G725">
        <f t="shared" ca="1" si="72"/>
        <v>54.048620189015942</v>
      </c>
      <c r="H725">
        <f t="shared" ca="1" si="69"/>
        <v>17.549194846792997</v>
      </c>
      <c r="I725">
        <f>User_Model_Calcs!A725-Sat_Data!$B$5</f>
        <v>6.921999999999997</v>
      </c>
      <c r="J725">
        <f>(Earth_Data!$B$1/SQRT(1-Earth_Data!$B$2^2*SIN(RADIANS(User_Model_Calcs!B725))^2))*COS(RADIANS(User_Model_Calcs!B725))</f>
        <v>5410.5910910330731</v>
      </c>
      <c r="K725">
        <f>((Earth_Data!$B$1*(1-Earth_Data!$B$2^2))/SQRT(1-Earth_Data!$B$2^2*SIN(RADIANS(User_Model_Calcs!B725))^2))*SIN(RADIANS(User_Model_Calcs!B725))</f>
        <v>-3365.9790748886712</v>
      </c>
      <c r="L725">
        <f t="shared" si="73"/>
        <v>-31.886127680380763</v>
      </c>
      <c r="M725">
        <f t="shared" si="74"/>
        <v>6372.151213440784</v>
      </c>
      <c r="N725">
        <f>SQRT(User_Model_Calcs!M725^2+Sat_Data!$B$3^2-2*User_Model_Calcs!M725*Sat_Data!$B$3*COS(RADIANS(L725))*COS(RADIANS(I725)))</f>
        <v>36952.385993234129</v>
      </c>
      <c r="O725">
        <f>DEGREES(ACOS(((Earth_Data!$B$1+Sat_Data!$B$2)/User_Model_Calcs!N725)*SQRT(1-COS(RADIANS(User_Model_Calcs!I725))^2*COS(RADIANS(User_Model_Calcs!B725))^2)))</f>
        <v>51.919619491045637</v>
      </c>
      <c r="P725">
        <f t="shared" si="71"/>
        <v>12.883101988114056</v>
      </c>
    </row>
    <row r="726" spans="1:16" x14ac:dyDescent="0.25">
      <c r="A726">
        <v>151.27199999999999</v>
      </c>
      <c r="B726">
        <v>-27.048999999999999</v>
      </c>
      <c r="C726">
        <v>3750</v>
      </c>
      <c r="D726">
        <f t="shared" ca="1" si="70"/>
        <v>1.2</v>
      </c>
      <c r="E726" s="1">
        <v>0.65</v>
      </c>
      <c r="F726">
        <v>19.899999999999999</v>
      </c>
      <c r="G726">
        <f t="shared" ca="1" si="72"/>
        <v>46.089820015575185</v>
      </c>
      <c r="H726">
        <f t="shared" ca="1" si="69"/>
        <v>21.238896875933335</v>
      </c>
      <c r="I726">
        <f>User_Model_Calcs!A726-Sat_Data!$B$5</f>
        <v>41.271999999999991</v>
      </c>
      <c r="J726">
        <f>(Earth_Data!$B$1/SQRT(1-Earth_Data!$B$2^2*SIN(RADIANS(User_Model_Calcs!B726))^2))*COS(RADIANS(User_Model_Calcs!B726))</f>
        <v>5684.4220968227783</v>
      </c>
      <c r="K726">
        <f>((Earth_Data!$B$1*(1-Earth_Data!$B$2^2))/SQRT(1-Earth_Data!$B$2^2*SIN(RADIANS(User_Model_Calcs!B726))^2))*SIN(RADIANS(User_Model_Calcs!B726))</f>
        <v>-2883.0531564065491</v>
      </c>
      <c r="L726">
        <f t="shared" si="73"/>
        <v>-26.893436196132168</v>
      </c>
      <c r="M726">
        <f t="shared" si="74"/>
        <v>6373.7469417535585</v>
      </c>
      <c r="N726">
        <f>SQRT(User_Model_Calcs!M726^2+Sat_Data!$B$3^2-2*User_Model_Calcs!M726*Sat_Data!$B$3*COS(RADIANS(L726))*COS(RADIANS(I726)))</f>
        <v>38185.869881123239</v>
      </c>
      <c r="O726">
        <f>DEGREES(ACOS(((Earth_Data!$B$1+Sat_Data!$B$2)/User_Model_Calcs!N726)*SQRT(1-COS(RADIANS(User_Model_Calcs!I726))^2*COS(RADIANS(User_Model_Calcs!B726))^2)))</f>
        <v>34.8829200338268</v>
      </c>
      <c r="P726">
        <f t="shared" si="71"/>
        <v>62.609330598021323</v>
      </c>
    </row>
    <row r="727" spans="1:16" x14ac:dyDescent="0.25">
      <c r="A727">
        <v>115.5</v>
      </c>
      <c r="B727">
        <v>-33.9</v>
      </c>
      <c r="C727">
        <v>625</v>
      </c>
      <c r="D727">
        <f t="shared" ca="1" si="70"/>
        <v>1.2</v>
      </c>
      <c r="E727" s="1">
        <v>0.65</v>
      </c>
      <c r="F727">
        <v>19.899999999999999</v>
      </c>
      <c r="G727">
        <f t="shared" ca="1" si="72"/>
        <v>46.089820015575185</v>
      </c>
      <c r="H727">
        <f t="shared" ca="1" si="69"/>
        <v>18.078523040687053</v>
      </c>
      <c r="I727">
        <f>User_Model_Calcs!A727-Sat_Data!$B$5</f>
        <v>5.5</v>
      </c>
      <c r="J727">
        <f>(Earth_Data!$B$1/SQRT(1-Earth_Data!$B$2^2*SIN(RADIANS(User_Model_Calcs!B727))^2))*COS(RADIANS(User_Model_Calcs!B727))</f>
        <v>5299.455559711264</v>
      </c>
      <c r="K727">
        <f>((Earth_Data!$B$1*(1-Earth_Data!$B$2^2))/SQRT(1-Earth_Data!$B$2^2*SIN(RADIANS(User_Model_Calcs!B727))^2))*SIN(RADIANS(User_Model_Calcs!B727))</f>
        <v>-3537.2466131512992</v>
      </c>
      <c r="L727">
        <f t="shared" si="73"/>
        <v>-33.722063169577197</v>
      </c>
      <c r="M727">
        <f t="shared" si="74"/>
        <v>6371.5259421589872</v>
      </c>
      <c r="N727">
        <f>SQRT(User_Model_Calcs!M727^2+Sat_Data!$B$3^2-2*User_Model_Calcs!M727*Sat_Data!$B$3*COS(RADIANS(L727))*COS(RADIANS(I727)))</f>
        <v>37061.765792844097</v>
      </c>
      <c r="O727">
        <f>DEGREES(ACOS(((Earth_Data!$B$1+Sat_Data!$B$2)/User_Model_Calcs!N727)*SQRT(1-COS(RADIANS(User_Model_Calcs!I727))^2*COS(RADIANS(User_Model_Calcs!B727))^2)))</f>
        <v>50.137069739977257</v>
      </c>
      <c r="P727">
        <f t="shared" si="71"/>
        <v>9.794986376088513</v>
      </c>
    </row>
    <row r="728" spans="1:16" x14ac:dyDescent="0.25">
      <c r="A728">
        <v>119.863</v>
      </c>
      <c r="B728">
        <v>-23.888999999999999</v>
      </c>
      <c r="C728">
        <v>950</v>
      </c>
      <c r="D728">
        <f t="shared" ca="1" si="70"/>
        <v>0.75</v>
      </c>
      <c r="E728" s="1">
        <v>0.65</v>
      </c>
      <c r="F728">
        <v>19.899999999999999</v>
      </c>
      <c r="G728">
        <f t="shared" ca="1" si="72"/>
        <v>42.007420362456692</v>
      </c>
      <c r="H728">
        <f t="shared" ca="1" si="69"/>
        <v>19.493764599917075</v>
      </c>
      <c r="I728">
        <f>User_Model_Calcs!A728-Sat_Data!$B$5</f>
        <v>9.8629999999999995</v>
      </c>
      <c r="J728">
        <f>(Earth_Data!$B$1/SQRT(1-Earth_Data!$B$2^2*SIN(RADIANS(User_Model_Calcs!B728))^2))*COS(RADIANS(User_Model_Calcs!B728))</f>
        <v>5834.9396376314608</v>
      </c>
      <c r="K728">
        <f>((Earth_Data!$B$1*(1-Earth_Data!$B$2^2))/SQRT(1-Earth_Data!$B$2^2*SIN(RADIANS(User_Model_Calcs!B728))^2))*SIN(RADIANS(User_Model_Calcs!B728))</f>
        <v>-2567.0482835635785</v>
      </c>
      <c r="L728">
        <f t="shared" si="73"/>
        <v>-23.746819457820653</v>
      </c>
      <c r="M728">
        <f t="shared" si="74"/>
        <v>6374.6574390275655</v>
      </c>
      <c r="N728">
        <f>SQRT(User_Model_Calcs!M728^2+Sat_Data!$B$3^2-2*User_Model_Calcs!M728*Sat_Data!$B$3*COS(RADIANS(L728))*COS(RADIANS(I728)))</f>
        <v>36519.487516099747</v>
      </c>
      <c r="O728">
        <f>DEGREES(ACOS(((Earth_Data!$B$1+Sat_Data!$B$2)/User_Model_Calcs!N728)*SQRT(1-COS(RADIANS(User_Model_Calcs!I728))^2*COS(RADIANS(User_Model_Calcs!B728))^2)))</f>
        <v>59.913382134671799</v>
      </c>
      <c r="P728">
        <f t="shared" si="71"/>
        <v>23.235119361817912</v>
      </c>
    </row>
    <row r="729" spans="1:16" x14ac:dyDescent="0.25">
      <c r="A729">
        <v>114.863</v>
      </c>
      <c r="B729">
        <v>-24.888999999999999</v>
      </c>
      <c r="C729">
        <v>950</v>
      </c>
      <c r="D729">
        <f t="shared" ca="1" si="70"/>
        <v>1.2</v>
      </c>
      <c r="E729" s="1">
        <v>0.65</v>
      </c>
      <c r="F729">
        <v>19.899999999999999</v>
      </c>
      <c r="G729">
        <f t="shared" ca="1" si="72"/>
        <v>46.089820015575185</v>
      </c>
      <c r="H729">
        <f t="shared" ca="1" si="69"/>
        <v>18.910955553288094</v>
      </c>
      <c r="I729">
        <f>User_Model_Calcs!A729-Sat_Data!$B$5</f>
        <v>4.8629999999999995</v>
      </c>
      <c r="J729">
        <f>(Earth_Data!$B$1/SQRT(1-Earth_Data!$B$2^2*SIN(RADIANS(User_Model_Calcs!B729))^2))*COS(RADIANS(User_Model_Calcs!B729))</f>
        <v>5789.2024948679027</v>
      </c>
      <c r="K729">
        <f>((Earth_Data!$B$1*(1-Earth_Data!$B$2^2))/SQRT(1-Earth_Data!$B$2^2*SIN(RADIANS(User_Model_Calcs!B729))^2))*SIN(RADIANS(User_Model_Calcs!B729))</f>
        <v>-2667.926679474514</v>
      </c>
      <c r="L729">
        <f t="shared" si="73"/>
        <v>-24.742390424860698</v>
      </c>
      <c r="M729">
        <f t="shared" si="74"/>
        <v>6374.3782672223533</v>
      </c>
      <c r="N729">
        <f>SQRT(User_Model_Calcs!M729^2+Sat_Data!$B$3^2-2*User_Model_Calcs!M729*Sat_Data!$B$3*COS(RADIANS(L729))*COS(RADIANS(I729)))</f>
        <v>36496.729807211101</v>
      </c>
      <c r="O729">
        <f>DEGREES(ACOS(((Earth_Data!$B$1+Sat_Data!$B$2)/User_Model_Calcs!N729)*SQRT(1-COS(RADIANS(User_Model_Calcs!I729))^2*COS(RADIANS(User_Model_Calcs!B729))^2)))</f>
        <v>60.378684276332322</v>
      </c>
      <c r="P729">
        <f t="shared" si="71"/>
        <v>11.428668015673054</v>
      </c>
    </row>
    <row r="730" spans="1:16" x14ac:dyDescent="0.25">
      <c r="A730">
        <v>151.05600000000001</v>
      </c>
      <c r="B730">
        <v>-29.856000000000002</v>
      </c>
      <c r="C730">
        <v>2500</v>
      </c>
      <c r="D730">
        <f t="shared" ca="1" si="70"/>
        <v>1.2</v>
      </c>
      <c r="E730" s="1">
        <v>0.65</v>
      </c>
      <c r="F730">
        <v>19.899999999999999</v>
      </c>
      <c r="G730">
        <f t="shared" ca="1" si="72"/>
        <v>46.089820015575185</v>
      </c>
      <c r="H730">
        <f t="shared" ca="1" si="69"/>
        <v>16.955686916838559</v>
      </c>
      <c r="I730">
        <f>User_Model_Calcs!A730-Sat_Data!$B$5</f>
        <v>41.056000000000012</v>
      </c>
      <c r="J730">
        <f>(Earth_Data!$B$1/SQRT(1-Earth_Data!$B$2^2*SIN(RADIANS(User_Model_Calcs!B730))^2))*COS(RADIANS(User_Model_Calcs!B730))</f>
        <v>5536.2232427785939</v>
      </c>
      <c r="K730">
        <f>((Earth_Data!$B$1*(1-Earth_Data!$B$2^2))/SQRT(1-Earth_Data!$B$2^2*SIN(RADIANS(User_Model_Calcs!B730))^2))*SIN(RADIANS(User_Model_Calcs!B730))</f>
        <v>-3156.5408388702886</v>
      </c>
      <c r="L730">
        <f t="shared" si="73"/>
        <v>-29.690119839896674</v>
      </c>
      <c r="M730">
        <f t="shared" si="74"/>
        <v>6372.8735952737898</v>
      </c>
      <c r="N730">
        <f>SQRT(User_Model_Calcs!M730^2+Sat_Data!$B$3^2-2*User_Model_Calcs!M730*Sat_Data!$B$3*COS(RADIANS(L730))*COS(RADIANS(I730)))</f>
        <v>38293.392324116852</v>
      </c>
      <c r="O730">
        <f>DEGREES(ACOS(((Earth_Data!$B$1+Sat_Data!$B$2)/User_Model_Calcs!N730)*SQRT(1-COS(RADIANS(User_Model_Calcs!I730))^2*COS(RADIANS(User_Model_Calcs!B730))^2)))</f>
        <v>33.594550791787604</v>
      </c>
      <c r="P730">
        <f t="shared" si="71"/>
        <v>60.249901924617568</v>
      </c>
    </row>
    <row r="731" spans="1:16" x14ac:dyDescent="0.25">
      <c r="A731">
        <v>147.44900000000001</v>
      </c>
      <c r="B731">
        <v>-23.826000000000001</v>
      </c>
      <c r="C731">
        <v>6250</v>
      </c>
      <c r="D731">
        <f t="shared" ca="1" si="70"/>
        <v>1.2</v>
      </c>
      <c r="E731" s="1">
        <v>0.65</v>
      </c>
      <c r="F731">
        <v>19.899999999999999</v>
      </c>
      <c r="G731">
        <f t="shared" ca="1" si="72"/>
        <v>46.089820015575185</v>
      </c>
      <c r="H731">
        <f t="shared" ca="1" si="69"/>
        <v>23.228454400541821</v>
      </c>
      <c r="I731">
        <f>User_Model_Calcs!A731-Sat_Data!$B$5</f>
        <v>37.449000000000012</v>
      </c>
      <c r="J731">
        <f>(Earth_Data!$B$1/SQRT(1-Earth_Data!$B$2^2*SIN(RADIANS(User_Model_Calcs!B731))^2))*COS(RADIANS(User_Model_Calcs!B731))</f>
        <v>5837.7618373085716</v>
      </c>
      <c r="K731">
        <f>((Earth_Data!$B$1*(1-Earth_Data!$B$2^2))/SQRT(1-Earth_Data!$B$2^2*SIN(RADIANS(User_Model_Calcs!B731))^2))*SIN(RADIANS(User_Model_Calcs!B731))</f>
        <v>-2560.6668528117516</v>
      </c>
      <c r="L731">
        <f t="shared" si="73"/>
        <v>-23.684104305703254</v>
      </c>
      <c r="M731">
        <f t="shared" si="74"/>
        <v>6374.6747368179649</v>
      </c>
      <c r="N731">
        <f>SQRT(User_Model_Calcs!M731^2+Sat_Data!$B$3^2-2*User_Model_Calcs!M731*Sat_Data!$B$3*COS(RADIANS(L731))*COS(RADIANS(I731)))</f>
        <v>37783.937332959598</v>
      </c>
      <c r="O731">
        <f>DEGREES(ACOS(((Earth_Data!$B$1+Sat_Data!$B$2)/User_Model_Calcs!N731)*SQRT(1-COS(RADIANS(User_Model_Calcs!I731))^2*COS(RADIANS(User_Model_Calcs!B731))^2)))</f>
        <v>39.902337572323049</v>
      </c>
      <c r="P731">
        <f t="shared" si="71"/>
        <v>62.191808920678064</v>
      </c>
    </row>
    <row r="732" spans="1:16" x14ac:dyDescent="0.25">
      <c r="A732">
        <v>125.101</v>
      </c>
      <c r="B732">
        <v>-31.821000000000002</v>
      </c>
      <c r="C732">
        <v>2500</v>
      </c>
      <c r="D732">
        <f t="shared" ca="1" si="70"/>
        <v>3</v>
      </c>
      <c r="E732" s="1">
        <v>0.65</v>
      </c>
      <c r="F732">
        <v>19.899999999999999</v>
      </c>
      <c r="G732">
        <f t="shared" ca="1" si="72"/>
        <v>54.048620189015942</v>
      </c>
      <c r="H732">
        <f t="shared" ca="1" si="69"/>
        <v>18.493712038289821</v>
      </c>
      <c r="I732">
        <f>User_Model_Calcs!A732-Sat_Data!$B$5</f>
        <v>15.100999999999999</v>
      </c>
      <c r="J732">
        <f>(Earth_Data!$B$1/SQRT(1-Earth_Data!$B$2^2*SIN(RADIANS(User_Model_Calcs!B732))^2))*COS(RADIANS(User_Model_Calcs!B732))</f>
        <v>5424.5526412856352</v>
      </c>
      <c r="K732">
        <f>((Earth_Data!$B$1*(1-Earth_Data!$B$2^2))/SQRT(1-Earth_Data!$B$2^2*SIN(RADIANS(User_Model_Calcs!B732))^2))*SIN(RADIANS(User_Model_Calcs!B732))</f>
        <v>-3343.5837725323818</v>
      </c>
      <c r="L732">
        <f t="shared" si="73"/>
        <v>-31.648834756088345</v>
      </c>
      <c r="M732">
        <f t="shared" si="74"/>
        <v>6372.2306770879559</v>
      </c>
      <c r="N732">
        <f>SQRT(User_Model_Calcs!M732^2+Sat_Data!$B$3^2-2*User_Model_Calcs!M732*Sat_Data!$B$3*COS(RADIANS(L732))*COS(RADIANS(I732)))</f>
        <v>37104.89484758662</v>
      </c>
      <c r="O732">
        <f>DEGREES(ACOS(((Earth_Data!$B$1+Sat_Data!$B$2)/User_Model_Calcs!N732)*SQRT(1-COS(RADIANS(User_Model_Calcs!I732))^2*COS(RADIANS(User_Model_Calcs!B732))^2)))</f>
        <v>49.471788678331478</v>
      </c>
      <c r="P732">
        <f t="shared" si="71"/>
        <v>27.10199285548947</v>
      </c>
    </row>
    <row r="733" spans="1:16" x14ac:dyDescent="0.25">
      <c r="A733">
        <v>145.70500000000001</v>
      </c>
      <c r="B733">
        <v>-32.82</v>
      </c>
      <c r="C733">
        <v>1250</v>
      </c>
      <c r="D733">
        <f t="shared" ca="1" si="70"/>
        <v>3</v>
      </c>
      <c r="E733" s="1">
        <v>0.65</v>
      </c>
      <c r="F733">
        <v>19.899999999999999</v>
      </c>
      <c r="G733">
        <f t="shared" ca="1" si="72"/>
        <v>54.048620189015942</v>
      </c>
      <c r="H733">
        <f t="shared" ca="1" si="69"/>
        <v>14.386643159938057</v>
      </c>
      <c r="I733">
        <f>User_Model_Calcs!A733-Sat_Data!$B$5</f>
        <v>35.705000000000013</v>
      </c>
      <c r="J733">
        <f>(Earth_Data!$B$1/SQRT(1-Earth_Data!$B$2^2*SIN(RADIANS(User_Model_Calcs!B733))^2))*COS(RADIANS(User_Model_Calcs!B733))</f>
        <v>5365.3234636250381</v>
      </c>
      <c r="K733">
        <f>((Earth_Data!$B$1*(1-Earth_Data!$B$2^2))/SQRT(1-Earth_Data!$B$2^2*SIN(RADIANS(User_Model_Calcs!B733))^2))*SIN(RADIANS(User_Model_Calcs!B733))</f>
        <v>-3437.2008428242098</v>
      </c>
      <c r="L733">
        <f t="shared" si="73"/>
        <v>-32.644946773262852</v>
      </c>
      <c r="M733">
        <f t="shared" si="74"/>
        <v>6371.8949695704214</v>
      </c>
      <c r="N733">
        <f>SQRT(User_Model_Calcs!M733^2+Sat_Data!$B$3^2-2*User_Model_Calcs!M733*Sat_Data!$B$3*COS(RADIANS(L733))*COS(RADIANS(I733)))</f>
        <v>38092.162134279693</v>
      </c>
      <c r="O733">
        <f>DEGREES(ACOS(((Earth_Data!$B$1+Sat_Data!$B$2)/User_Model_Calcs!N733)*SQRT(1-COS(RADIANS(User_Model_Calcs!I733))^2*COS(RADIANS(User_Model_Calcs!B733))^2)))</f>
        <v>35.991437339791787</v>
      </c>
      <c r="P733">
        <f t="shared" si="71"/>
        <v>52.978733752905008</v>
      </c>
    </row>
    <row r="734" spans="1:16" x14ac:dyDescent="0.25">
      <c r="A734">
        <v>123.003</v>
      </c>
      <c r="B734">
        <v>-27.812000000000001</v>
      </c>
      <c r="C734">
        <v>2500</v>
      </c>
      <c r="D734">
        <f t="shared" ca="1" si="70"/>
        <v>0.75</v>
      </c>
      <c r="E734" s="1">
        <v>0.65</v>
      </c>
      <c r="F734">
        <v>19.899999999999999</v>
      </c>
      <c r="G734">
        <f t="shared" ca="1" si="72"/>
        <v>42.007420362456692</v>
      </c>
      <c r="H734">
        <f t="shared" ca="1" si="69"/>
        <v>15.193013884690314</v>
      </c>
      <c r="I734">
        <f>User_Model_Calcs!A734-Sat_Data!$B$5</f>
        <v>13.003</v>
      </c>
      <c r="J734">
        <f>(Earth_Data!$B$1/SQRT(1-Earth_Data!$B$2^2*SIN(RADIANS(User_Model_Calcs!B734))^2))*COS(RADIANS(User_Model_Calcs!B734))</f>
        <v>5645.4733036913904</v>
      </c>
      <c r="K734">
        <f>((Earth_Data!$B$1*(1-Earth_Data!$B$2^2))/SQRT(1-Earth_Data!$B$2^2*SIN(RADIANS(User_Model_Calcs!B734))^2))*SIN(RADIANS(User_Model_Calcs!B734))</f>
        <v>-2958.0951745812549</v>
      </c>
      <c r="L734">
        <f t="shared" si="73"/>
        <v>-27.653480736685601</v>
      </c>
      <c r="M734">
        <f t="shared" si="74"/>
        <v>6373.5151905814964</v>
      </c>
      <c r="N734">
        <f>SQRT(User_Model_Calcs!M734^2+Sat_Data!$B$3^2-2*User_Model_Calcs!M734*Sat_Data!$B$3*COS(RADIANS(L734))*COS(RADIANS(I734)))</f>
        <v>36804.492577342004</v>
      </c>
      <c r="O734">
        <f>DEGREES(ACOS(((Earth_Data!$B$1+Sat_Data!$B$2)/User_Model_Calcs!N734)*SQRT(1-COS(RADIANS(User_Model_Calcs!I734))^2*COS(RADIANS(User_Model_Calcs!B734))^2)))</f>
        <v>54.471409241884935</v>
      </c>
      <c r="P734">
        <f t="shared" si="71"/>
        <v>26.332475945454764</v>
      </c>
    </row>
    <row r="735" spans="1:16" x14ac:dyDescent="0.25">
      <c r="A735">
        <v>135.61500000000001</v>
      </c>
      <c r="B735">
        <v>-32.709000000000003</v>
      </c>
      <c r="C735">
        <v>950</v>
      </c>
      <c r="D735">
        <f t="shared" ca="1" si="70"/>
        <v>3</v>
      </c>
      <c r="E735" s="1">
        <v>0.65</v>
      </c>
      <c r="F735">
        <v>19.899999999999999</v>
      </c>
      <c r="G735">
        <f t="shared" ca="1" si="72"/>
        <v>54.048620189015942</v>
      </c>
      <c r="H735">
        <f t="shared" ca="1" si="69"/>
        <v>19.813792346219895</v>
      </c>
      <c r="I735">
        <f>User_Model_Calcs!A735-Sat_Data!$B$5</f>
        <v>25.615000000000009</v>
      </c>
      <c r="J735">
        <f>(Earth_Data!$B$1/SQRT(1-Earth_Data!$B$2^2*SIN(RADIANS(User_Model_Calcs!B735))^2))*COS(RADIANS(User_Model_Calcs!B735))</f>
        <v>5371.9854432926741</v>
      </c>
      <c r="K735">
        <f>((Earth_Data!$B$1*(1-Earth_Data!$B$2^2))/SQRT(1-Earth_Data!$B$2^2*SIN(RADIANS(User_Model_Calcs!B735))^2))*SIN(RADIANS(User_Model_Calcs!B735))</f>
        <v>-3426.8493941762572</v>
      </c>
      <c r="L735">
        <f t="shared" si="73"/>
        <v>-32.534257255992863</v>
      </c>
      <c r="M735">
        <f t="shared" si="74"/>
        <v>6371.9325461993531</v>
      </c>
      <c r="N735">
        <f>SQRT(User_Model_Calcs!M735^2+Sat_Data!$B$3^2-2*User_Model_Calcs!M735*Sat_Data!$B$3*COS(RADIANS(L735))*COS(RADIANS(I735)))</f>
        <v>37549.008882529895</v>
      </c>
      <c r="O735">
        <f>DEGREES(ACOS(((Earth_Data!$B$1+Sat_Data!$B$2)/User_Model_Calcs!N735)*SQRT(1-COS(RADIANS(User_Model_Calcs!I735))^2*COS(RADIANS(User_Model_Calcs!B735))^2)))</f>
        <v>42.990304971911989</v>
      </c>
      <c r="P735">
        <f t="shared" si="71"/>
        <v>41.580813529342294</v>
      </c>
    </row>
    <row r="736" spans="1:16" x14ac:dyDescent="0.25">
      <c r="A736">
        <v>138.61500000000001</v>
      </c>
      <c r="B736">
        <v>-31.709</v>
      </c>
      <c r="C736">
        <v>375</v>
      </c>
      <c r="D736">
        <f t="shared" ca="1" si="70"/>
        <v>1.2</v>
      </c>
      <c r="E736" s="1">
        <v>0.65</v>
      </c>
      <c r="F736">
        <v>19.899999999999999</v>
      </c>
      <c r="G736">
        <f t="shared" ca="1" si="72"/>
        <v>46.089820015575185</v>
      </c>
      <c r="H736">
        <f t="shared" ca="1" si="69"/>
        <v>15.194505119318585</v>
      </c>
      <c r="I736">
        <f>User_Model_Calcs!A736-Sat_Data!$B$5</f>
        <v>28.615000000000009</v>
      </c>
      <c r="J736">
        <f>(Earth_Data!$B$1/SQRT(1-Earth_Data!$B$2^2*SIN(RADIANS(User_Model_Calcs!B736))^2))*COS(RADIANS(User_Model_Calcs!B736))</f>
        <v>5431.0903859579194</v>
      </c>
      <c r="K736">
        <f>((Earth_Data!$B$1*(1-Earth_Data!$B$2^2))/SQRT(1-Earth_Data!$B$2^2*SIN(RADIANS(User_Model_Calcs!B736))^2))*SIN(RADIANS(User_Model_Calcs!B736))</f>
        <v>-3333.0250735095542</v>
      </c>
      <c r="L736">
        <f t="shared" si="73"/>
        <v>-31.537171593831488</v>
      </c>
      <c r="M736">
        <f t="shared" si="74"/>
        <v>6372.267957414213</v>
      </c>
      <c r="N736">
        <f>SQRT(User_Model_Calcs!M736^2+Sat_Data!$B$3^2-2*User_Model_Calcs!M736*Sat_Data!$B$3*COS(RADIANS(L736))*COS(RADIANS(I736)))</f>
        <v>37634.645312271001</v>
      </c>
      <c r="O736">
        <f>DEGREES(ACOS(((Earth_Data!$B$1+Sat_Data!$B$2)/User_Model_Calcs!N736)*SQRT(1-COS(RADIANS(User_Model_Calcs!I736))^2*COS(RADIANS(User_Model_Calcs!B736))^2)))</f>
        <v>41.835156359979685</v>
      </c>
      <c r="P736">
        <f t="shared" si="71"/>
        <v>46.067100149115461</v>
      </c>
    </row>
    <row r="737" spans="1:16" x14ac:dyDescent="0.25">
      <c r="A737">
        <v>157.92599999999999</v>
      </c>
      <c r="B737">
        <v>-24.658999999999999</v>
      </c>
      <c r="C737">
        <v>950</v>
      </c>
      <c r="D737">
        <f t="shared" ca="1" si="70"/>
        <v>1.2</v>
      </c>
      <c r="E737" s="1">
        <v>0.65</v>
      </c>
      <c r="F737">
        <v>19.899999999999999</v>
      </c>
      <c r="G737">
        <f t="shared" ca="1" si="72"/>
        <v>46.089820015575185</v>
      </c>
      <c r="H737">
        <f t="shared" ca="1" si="69"/>
        <v>16.863216267388097</v>
      </c>
      <c r="I737">
        <f>User_Model_Calcs!A737-Sat_Data!$B$5</f>
        <v>47.925999999999988</v>
      </c>
      <c r="J737">
        <f>(Earth_Data!$B$1/SQRT(1-Earth_Data!$B$2^2*SIN(RADIANS(User_Model_Calcs!B737))^2))*COS(RADIANS(User_Model_Calcs!B737))</f>
        <v>5799.878373532043</v>
      </c>
      <c r="K737">
        <f>((Earth_Data!$B$1*(1-Earth_Data!$B$2^2))/SQRT(1-Earth_Data!$B$2^2*SIN(RADIANS(User_Model_Calcs!B737))^2))*SIN(RADIANS(User_Model_Calcs!B737))</f>
        <v>-2644.7943994171123</v>
      </c>
      <c r="L737">
        <f t="shared" si="73"/>
        <v>-24.51339358124995</v>
      </c>
      <c r="M737">
        <f t="shared" si="74"/>
        <v>6374.4432355267563</v>
      </c>
      <c r="N737">
        <f>SQRT(User_Model_Calcs!M737^2+Sat_Data!$B$3^2-2*User_Model_Calcs!M737*Sat_Data!$B$3*COS(RADIANS(L737))*COS(RADIANS(I737)))</f>
        <v>38609.732688339507</v>
      </c>
      <c r="O737">
        <f>DEGREES(ACOS(((Earth_Data!$B$1+Sat_Data!$B$2)/User_Model_Calcs!N737)*SQRT(1-COS(RADIANS(User_Model_Calcs!I737))^2*COS(RADIANS(User_Model_Calcs!B737))^2)))</f>
        <v>29.979505527033631</v>
      </c>
      <c r="P737">
        <f t="shared" si="71"/>
        <v>69.361589042893911</v>
      </c>
    </row>
    <row r="738" spans="1:16" x14ac:dyDescent="0.25">
      <c r="A738">
        <v>150.71600000000001</v>
      </c>
      <c r="B738">
        <v>-26.646999999999998</v>
      </c>
      <c r="C738">
        <v>375</v>
      </c>
      <c r="D738">
        <f t="shared" ca="1" si="70"/>
        <v>3</v>
      </c>
      <c r="E738" s="1">
        <v>0.65</v>
      </c>
      <c r="F738">
        <v>19.899999999999999</v>
      </c>
      <c r="G738">
        <f t="shared" ca="1" si="72"/>
        <v>54.048620189015942</v>
      </c>
      <c r="H738">
        <f t="shared" ca="1" si="69"/>
        <v>20.880227907331353</v>
      </c>
      <c r="I738">
        <f>User_Model_Calcs!A738-Sat_Data!$B$5</f>
        <v>40.716000000000008</v>
      </c>
      <c r="J738">
        <f>(Earth_Data!$B$1/SQRT(1-Earth_Data!$B$2^2*SIN(RADIANS(User_Model_Calcs!B738))^2))*COS(RADIANS(User_Model_Calcs!B738))</f>
        <v>5704.5383777209408</v>
      </c>
      <c r="K738">
        <f>((Earth_Data!$B$1*(1-Earth_Data!$B$2^2))/SQRT(1-Earth_Data!$B$2^2*SIN(RADIANS(User_Model_Calcs!B738))^2))*SIN(RADIANS(User_Model_Calcs!B738))</f>
        <v>-2843.312453992904</v>
      </c>
      <c r="L738">
        <f t="shared" si="73"/>
        <v>-26.49303758997236</v>
      </c>
      <c r="M738">
        <f t="shared" si="74"/>
        <v>6373.8672573189197</v>
      </c>
      <c r="N738">
        <f>SQRT(User_Model_Calcs!M738^2+Sat_Data!$B$3^2-2*User_Model_Calcs!M738*Sat_Data!$B$3*COS(RADIANS(L738))*COS(RADIANS(I738)))</f>
        <v>38129.057339233506</v>
      </c>
      <c r="O738">
        <f>DEGREES(ACOS(((Earth_Data!$B$1+Sat_Data!$B$2)/User_Model_Calcs!N738)*SQRT(1-COS(RADIANS(User_Model_Calcs!I738))^2*COS(RADIANS(User_Model_Calcs!B738))^2)))</f>
        <v>35.569124355891098</v>
      </c>
      <c r="P738">
        <f t="shared" si="71"/>
        <v>62.474803784429795</v>
      </c>
    </row>
    <row r="739" spans="1:16" x14ac:dyDescent="0.25">
      <c r="A739">
        <v>153.51857910958867</v>
      </c>
      <c r="B739">
        <v>-29.782190758761814</v>
      </c>
      <c r="C739">
        <v>4700</v>
      </c>
      <c r="D739">
        <f t="shared" ca="1" si="70"/>
        <v>3</v>
      </c>
      <c r="E739" s="1">
        <v>0.65</v>
      </c>
      <c r="F739">
        <v>19.899999999999999</v>
      </c>
      <c r="G739">
        <f t="shared" ca="1" si="72"/>
        <v>54.048620189015942</v>
      </c>
      <c r="H739">
        <f t="shared" ca="1" si="69"/>
        <v>16.647782151377655</v>
      </c>
      <c r="I739">
        <f>User_Model_Calcs!A739-Sat_Data!$B$5</f>
        <v>43.518579109588671</v>
      </c>
      <c r="J739">
        <f>(Earth_Data!$B$1/SQRT(1-Earth_Data!$B$2^2*SIN(RADIANS(User_Model_Calcs!B739))^2))*COS(RADIANS(User_Model_Calcs!B739))</f>
        <v>5540.2917069121413</v>
      </c>
      <c r="K739">
        <f>((Earth_Data!$B$1*(1-Earth_Data!$B$2^2))/SQRT(1-Earth_Data!$B$2^2*SIN(RADIANS(User_Model_Calcs!B739))^2))*SIN(RADIANS(User_Model_Calcs!B739))</f>
        <v>-3149.4423868152339</v>
      </c>
      <c r="L739">
        <f t="shared" si="73"/>
        <v>-29.616562001761075</v>
      </c>
      <c r="M739">
        <f t="shared" si="74"/>
        <v>6372.8972646315178</v>
      </c>
      <c r="N739">
        <f>SQRT(User_Model_Calcs!M739^2+Sat_Data!$B$3^2-2*User_Model_Calcs!M739*Sat_Data!$B$3*COS(RADIANS(L739))*COS(RADIANS(I739)))</f>
        <v>38466.031060927467</v>
      </c>
      <c r="O739">
        <f>DEGREES(ACOS(((Earth_Data!$B$1+Sat_Data!$B$2)/User_Model_Calcs!N739)*SQRT(1-COS(RADIANS(User_Model_Calcs!I739))^2*COS(RADIANS(User_Model_Calcs!B739))^2)))</f>
        <v>31.590511876665364</v>
      </c>
      <c r="P739">
        <f t="shared" si="71"/>
        <v>62.386958769944648</v>
      </c>
    </row>
    <row r="740" spans="1:16" x14ac:dyDescent="0.25">
      <c r="A740">
        <v>156.79300000000001</v>
      </c>
      <c r="B740">
        <v>-26.606999999999999</v>
      </c>
      <c r="C740">
        <v>375</v>
      </c>
      <c r="D740">
        <f t="shared" ca="1" si="70"/>
        <v>0.75</v>
      </c>
      <c r="E740" s="1">
        <v>0.65</v>
      </c>
      <c r="F740">
        <v>19.899999999999999</v>
      </c>
      <c r="G740">
        <f t="shared" ca="1" si="72"/>
        <v>42.007420362456692</v>
      </c>
      <c r="H740">
        <f t="shared" ca="1" si="69"/>
        <v>23.560536036423912</v>
      </c>
      <c r="I740">
        <f>User_Model_Calcs!A740-Sat_Data!$B$5</f>
        <v>46.793000000000006</v>
      </c>
      <c r="J740">
        <f>(Earth_Data!$B$1/SQRT(1-Earth_Data!$B$2^2*SIN(RADIANS(User_Model_Calcs!B740))^2))*COS(RADIANS(User_Model_Calcs!B740))</f>
        <v>5706.52467237172</v>
      </c>
      <c r="K740">
        <f>((Earth_Data!$B$1*(1-Earth_Data!$B$2^2))/SQRT(1-Earth_Data!$B$2^2*SIN(RADIANS(User_Model_Calcs!B740))^2))*SIN(RADIANS(User_Model_Calcs!B740))</f>
        <v>-2839.3505795461392</v>
      </c>
      <c r="L740">
        <f t="shared" si="73"/>
        <v>-26.453198586255237</v>
      </c>
      <c r="M740">
        <f t="shared" si="74"/>
        <v>6373.8791602881965</v>
      </c>
      <c r="N740">
        <f>SQRT(User_Model_Calcs!M740^2+Sat_Data!$B$3^2-2*User_Model_Calcs!M740*Sat_Data!$B$3*COS(RADIANS(L740))*COS(RADIANS(I740)))</f>
        <v>38587.29659378303</v>
      </c>
      <c r="O740">
        <f>DEGREES(ACOS(((Earth_Data!$B$1+Sat_Data!$B$2)/User_Model_Calcs!N740)*SQRT(1-COS(RADIANS(User_Model_Calcs!I740))^2*COS(RADIANS(User_Model_Calcs!B740))^2)))</f>
        <v>30.225160034061105</v>
      </c>
      <c r="P740">
        <f t="shared" si="71"/>
        <v>67.184515798795701</v>
      </c>
    </row>
    <row r="741" spans="1:16" x14ac:dyDescent="0.25">
      <c r="A741">
        <v>158.79300000000001</v>
      </c>
      <c r="B741">
        <v>-30.606999999999999</v>
      </c>
      <c r="C741">
        <v>375</v>
      </c>
      <c r="D741">
        <f t="shared" ca="1" si="70"/>
        <v>3</v>
      </c>
      <c r="E741" s="1">
        <v>0.65</v>
      </c>
      <c r="F741">
        <v>19.899999999999999</v>
      </c>
      <c r="G741">
        <f t="shared" ca="1" si="72"/>
        <v>54.048620189015942</v>
      </c>
      <c r="H741">
        <f t="shared" ca="1" si="69"/>
        <v>21.017960747684537</v>
      </c>
      <c r="I741">
        <f>User_Model_Calcs!A741-Sat_Data!$B$5</f>
        <v>48.793000000000006</v>
      </c>
      <c r="J741">
        <f>(Earth_Data!$B$1/SQRT(1-Earth_Data!$B$2^2*SIN(RADIANS(User_Model_Calcs!B741))^2))*COS(RADIANS(User_Model_Calcs!B741))</f>
        <v>5494.3059817595658</v>
      </c>
      <c r="K741">
        <f>((Earth_Data!$B$1*(1-Earth_Data!$B$2^2))/SQRT(1-Earth_Data!$B$2^2*SIN(RADIANS(User_Model_Calcs!B741))^2))*SIN(RADIANS(User_Model_Calcs!B741))</f>
        <v>-3228.4708921254351</v>
      </c>
      <c r="L741">
        <f t="shared" si="73"/>
        <v>-30.438624414345096</v>
      </c>
      <c r="M741">
        <f t="shared" si="74"/>
        <v>6372.6307379684376</v>
      </c>
      <c r="N741">
        <f>SQRT(User_Model_Calcs!M741^2+Sat_Data!$B$3^2-2*User_Model_Calcs!M741*Sat_Data!$B$3*COS(RADIANS(L741))*COS(RADIANS(I741)))</f>
        <v>38899.807141956189</v>
      </c>
      <c r="O741">
        <f>DEGREES(ACOS(((Earth_Data!$B$1+Sat_Data!$B$2)/User_Model_Calcs!N741)*SQRT(1-COS(RADIANS(User_Model_Calcs!I741))^2*COS(RADIANS(User_Model_Calcs!B741))^2)))</f>
        <v>26.767508383169037</v>
      </c>
      <c r="P741">
        <f t="shared" si="71"/>
        <v>65.971061306661127</v>
      </c>
    </row>
    <row r="742" spans="1:16" x14ac:dyDescent="0.25">
      <c r="A742">
        <v>131.92860458316989</v>
      </c>
      <c r="B742">
        <v>-28.564</v>
      </c>
      <c r="C742">
        <v>2500</v>
      </c>
      <c r="D742">
        <f t="shared" ca="1" si="70"/>
        <v>3</v>
      </c>
      <c r="E742" s="1">
        <v>0.65</v>
      </c>
      <c r="F742">
        <v>19.899999999999999</v>
      </c>
      <c r="G742">
        <f t="shared" ca="1" si="72"/>
        <v>54.048620189015942</v>
      </c>
      <c r="H742">
        <f t="shared" ca="1" si="69"/>
        <v>16.627114743666514</v>
      </c>
      <c r="I742">
        <f>User_Model_Calcs!A742-Sat_Data!$B$5</f>
        <v>21.928604583169886</v>
      </c>
      <c r="J742">
        <f>(Earth_Data!$B$1/SQRT(1-Earth_Data!$B$2^2*SIN(RADIANS(User_Model_Calcs!B742))^2))*COS(RADIANS(User_Model_Calcs!B742))</f>
        <v>5606.1072652234188</v>
      </c>
      <c r="K742">
        <f>((Earth_Data!$B$1*(1-Earth_Data!$B$2^2))/SQRT(1-Earth_Data!$B$2^2*SIN(RADIANS(User_Model_Calcs!B742))^2))*SIN(RADIANS(User_Model_Calcs!B742))</f>
        <v>-3031.5494411236868</v>
      </c>
      <c r="L742">
        <f t="shared" si="73"/>
        <v>-28.402677269774816</v>
      </c>
      <c r="M742">
        <f t="shared" si="74"/>
        <v>6373.2825673406433</v>
      </c>
      <c r="N742">
        <f>SQRT(User_Model_Calcs!M742^2+Sat_Data!$B$3^2-2*User_Model_Calcs!M742*Sat_Data!$B$3*COS(RADIANS(L742))*COS(RADIANS(I742)))</f>
        <v>37146.787096092477</v>
      </c>
      <c r="O742">
        <f>DEGREES(ACOS(((Earth_Data!$B$1+Sat_Data!$B$2)/User_Model_Calcs!N742)*SQRT(1-COS(RADIANS(User_Model_Calcs!I742))^2*COS(RADIANS(User_Model_Calcs!B742))^2)))</f>
        <v>48.841589626817139</v>
      </c>
      <c r="P742">
        <f t="shared" si="71"/>
        <v>40.096220852624967</v>
      </c>
    </row>
    <row r="743" spans="1:16" x14ac:dyDescent="0.25">
      <c r="A743">
        <v>148.01913977233409</v>
      </c>
      <c r="B743">
        <v>-33.617975327385082</v>
      </c>
      <c r="C743">
        <v>4700</v>
      </c>
      <c r="D743">
        <f t="shared" ca="1" si="70"/>
        <v>1.2</v>
      </c>
      <c r="E743" s="1">
        <v>0.65</v>
      </c>
      <c r="F743">
        <v>19.899999999999999</v>
      </c>
      <c r="G743">
        <f t="shared" ca="1" si="72"/>
        <v>46.089820015575185</v>
      </c>
      <c r="H743">
        <f t="shared" ca="1" si="69"/>
        <v>22.582574758552774</v>
      </c>
      <c r="I743">
        <f>User_Model_Calcs!A743-Sat_Data!$B$5</f>
        <v>38.019139772334086</v>
      </c>
      <c r="J743">
        <f>(Earth_Data!$B$1/SQRT(1-Earth_Data!$B$2^2*SIN(RADIANS(User_Model_Calcs!B743))^2))*COS(RADIANS(User_Model_Calcs!B743))</f>
        <v>5316.8387686404712</v>
      </c>
      <c r="K743">
        <f>((Earth_Data!$B$1*(1-Earth_Data!$B$2^2))/SQRT(1-Earth_Data!$B$2^2*SIN(RADIANS(User_Model_Calcs!B743))^2))*SIN(RADIANS(User_Model_Calcs!B743))</f>
        <v>-3511.2396358599462</v>
      </c>
      <c r="L743">
        <f t="shared" si="73"/>
        <v>-33.440767366337759</v>
      </c>
      <c r="M743">
        <f t="shared" si="74"/>
        <v>6371.6228915522152</v>
      </c>
      <c r="N743">
        <f>SQRT(User_Model_Calcs!M743^2+Sat_Data!$B$3^2-2*User_Model_Calcs!M743*Sat_Data!$B$3*COS(RADIANS(L743))*COS(RADIANS(I743)))</f>
        <v>38277.827957778871</v>
      </c>
      <c r="O743">
        <f>DEGREES(ACOS(((Earth_Data!$B$1+Sat_Data!$B$2)/User_Model_Calcs!N743)*SQRT(1-COS(RADIANS(User_Model_Calcs!I743))^2*COS(RADIANS(User_Model_Calcs!B743))^2)))</f>
        <v>33.762320709430256</v>
      </c>
      <c r="P743">
        <f t="shared" si="71"/>
        <v>54.695569027468579</v>
      </c>
    </row>
    <row r="744" spans="1:16" x14ac:dyDescent="0.25">
      <c r="A744">
        <v>158.19399999999999</v>
      </c>
      <c r="B744">
        <v>-33.290999999999997</v>
      </c>
      <c r="C744">
        <v>375</v>
      </c>
      <c r="D744">
        <f t="shared" ca="1" si="70"/>
        <v>3</v>
      </c>
      <c r="E744" s="1">
        <v>0.65</v>
      </c>
      <c r="F744">
        <v>19.899999999999999</v>
      </c>
      <c r="G744">
        <f t="shared" ca="1" si="72"/>
        <v>54.048620189015942</v>
      </c>
      <c r="H744">
        <f t="shared" ca="1" si="69"/>
        <v>19.624658149651552</v>
      </c>
      <c r="I744">
        <f>User_Model_Calcs!A744-Sat_Data!$B$5</f>
        <v>48.193999999999988</v>
      </c>
      <c r="J744">
        <f>(Earth_Data!$B$1/SQRT(1-Earth_Data!$B$2^2*SIN(RADIANS(User_Model_Calcs!B744))^2))*COS(RADIANS(User_Model_Calcs!B744))</f>
        <v>5336.83108921444</v>
      </c>
      <c r="K744">
        <f>((Earth_Data!$B$1*(1-Earth_Data!$B$2^2))/SQRT(1-Earth_Data!$B$2^2*SIN(RADIANS(User_Model_Calcs!B744))^2))*SIN(RADIANS(User_Model_Calcs!B744))</f>
        <v>-3480.9823429802836</v>
      </c>
      <c r="L744">
        <f t="shared" si="73"/>
        <v>-33.114658488457493</v>
      </c>
      <c r="M744">
        <f t="shared" si="74"/>
        <v>6371.7347831611987</v>
      </c>
      <c r="N744">
        <f>SQRT(User_Model_Calcs!M744^2+Sat_Data!$B$3^2-2*User_Model_Calcs!M744*Sat_Data!$B$3*COS(RADIANS(L744))*COS(RADIANS(I744)))</f>
        <v>38966.760767235362</v>
      </c>
      <c r="O744">
        <f>DEGREES(ACOS(((Earth_Data!$B$1+Sat_Data!$B$2)/User_Model_Calcs!N744)*SQRT(1-COS(RADIANS(User_Model_Calcs!I744))^2*COS(RADIANS(User_Model_Calcs!B744))^2)))</f>
        <v>26.038018800894161</v>
      </c>
      <c r="P744">
        <f t="shared" si="71"/>
        <v>63.855005044979514</v>
      </c>
    </row>
    <row r="745" spans="1:16" x14ac:dyDescent="0.25">
      <c r="A745">
        <v>138.58000000000001</v>
      </c>
      <c r="B745">
        <v>-28.271000000000001</v>
      </c>
      <c r="C745">
        <v>950</v>
      </c>
      <c r="D745">
        <f t="shared" ca="1" si="70"/>
        <v>1.2</v>
      </c>
      <c r="E745" s="1">
        <v>0.65</v>
      </c>
      <c r="F745">
        <v>19.899999999999999</v>
      </c>
      <c r="G745">
        <f t="shared" ca="1" si="72"/>
        <v>46.089820015575185</v>
      </c>
      <c r="H745">
        <f t="shared" ca="1" si="69"/>
        <v>19.398078538845152</v>
      </c>
      <c r="I745">
        <f>User_Model_Calcs!A745-Sat_Data!$B$5</f>
        <v>28.580000000000013</v>
      </c>
      <c r="J745">
        <f>(Earth_Data!$B$1/SQRT(1-Earth_Data!$B$2^2*SIN(RADIANS(User_Model_Calcs!B745))^2))*COS(RADIANS(User_Model_Calcs!B745))</f>
        <v>5621.5604866749773</v>
      </c>
      <c r="K745">
        <f>((Earth_Data!$B$1*(1-Earth_Data!$B$2^2))/SQRT(1-Earth_Data!$B$2^2*SIN(RADIANS(User_Model_Calcs!B745))^2))*SIN(RADIANS(User_Model_Calcs!B745))</f>
        <v>-3002.9901598350975</v>
      </c>
      <c r="L745">
        <f t="shared" si="73"/>
        <v>-28.110756538748628</v>
      </c>
      <c r="M745">
        <f t="shared" si="74"/>
        <v>6373.373691022035</v>
      </c>
      <c r="N745">
        <f>SQRT(User_Model_Calcs!M745^2+Sat_Data!$B$3^2-2*User_Model_Calcs!M745*Sat_Data!$B$3*COS(RADIANS(L745))*COS(RADIANS(I745)))</f>
        <v>37445.184565633048</v>
      </c>
      <c r="O745">
        <f>DEGREES(ACOS(((Earth_Data!$B$1+Sat_Data!$B$2)/User_Model_Calcs!N745)*SQRT(1-COS(RADIANS(User_Model_Calcs!I745))^2*COS(RADIANS(User_Model_Calcs!B745))^2)))</f>
        <v>44.454721705988774</v>
      </c>
      <c r="P745">
        <f t="shared" si="71"/>
        <v>48.994875547687037</v>
      </c>
    </row>
    <row r="746" spans="1:16" x14ac:dyDescent="0.25">
      <c r="A746">
        <v>142.76499999999999</v>
      </c>
      <c r="B746">
        <v>-31.257999999999999</v>
      </c>
      <c r="C746">
        <v>1250</v>
      </c>
      <c r="D746">
        <f t="shared" ca="1" si="70"/>
        <v>1.2</v>
      </c>
      <c r="E746" s="1">
        <v>0.65</v>
      </c>
      <c r="F746">
        <v>19.899999999999999</v>
      </c>
      <c r="G746">
        <f t="shared" ca="1" si="72"/>
        <v>46.089820015575185</v>
      </c>
      <c r="H746">
        <f t="shared" ca="1" si="69"/>
        <v>15.110758732988685</v>
      </c>
      <c r="I746">
        <f>User_Model_Calcs!A746-Sat_Data!$B$5</f>
        <v>32.764999999999986</v>
      </c>
      <c r="J746">
        <f>(Earth_Data!$B$1/SQRT(1-Earth_Data!$B$2^2*SIN(RADIANS(User_Model_Calcs!B746))^2))*COS(RADIANS(User_Model_Calcs!B746))</f>
        <v>5457.2060590098035</v>
      </c>
      <c r="K746">
        <f>((Earth_Data!$B$1*(1-Earth_Data!$B$2^2))/SQRT(1-Earth_Data!$B$2^2*SIN(RADIANS(User_Model_Calcs!B746))^2))*SIN(RADIANS(User_Model_Calcs!B746))</f>
        <v>-3290.3806117135414</v>
      </c>
      <c r="L746">
        <f t="shared" si="73"/>
        <v>-31.087554373748116</v>
      </c>
      <c r="M746">
        <f t="shared" si="74"/>
        <v>6372.417323154039</v>
      </c>
      <c r="N746">
        <f>SQRT(User_Model_Calcs!M746^2+Sat_Data!$B$3^2-2*User_Model_Calcs!M746*Sat_Data!$B$3*COS(RADIANS(L746))*COS(RADIANS(I746)))</f>
        <v>37834.430496872184</v>
      </c>
      <c r="O746">
        <f>DEGREES(ACOS(((Earth_Data!$B$1+Sat_Data!$B$2)/User_Model_Calcs!N746)*SQRT(1-COS(RADIANS(User_Model_Calcs!I746))^2*COS(RADIANS(User_Model_Calcs!B746))^2)))</f>
        <v>39.218600596944796</v>
      </c>
      <c r="P746">
        <f t="shared" si="71"/>
        <v>51.122679561951898</v>
      </c>
    </row>
    <row r="747" spans="1:16" x14ac:dyDescent="0.25">
      <c r="A747">
        <v>121.09</v>
      </c>
      <c r="B747">
        <v>-24.242999999999999</v>
      </c>
      <c r="C747">
        <v>375</v>
      </c>
      <c r="D747">
        <f t="shared" ca="1" si="70"/>
        <v>3</v>
      </c>
      <c r="E747" s="1">
        <v>0.65</v>
      </c>
      <c r="F747">
        <v>19.899999999999999</v>
      </c>
      <c r="G747">
        <f t="shared" ca="1" si="72"/>
        <v>54.048620189015942</v>
      </c>
      <c r="H747">
        <f t="shared" ca="1" si="69"/>
        <v>14.539164139644773</v>
      </c>
      <c r="I747">
        <f>User_Model_Calcs!A747-Sat_Data!$B$5</f>
        <v>11.090000000000003</v>
      </c>
      <c r="J747">
        <f>(Earth_Data!$B$1/SQRT(1-Earth_Data!$B$2^2*SIN(RADIANS(User_Model_Calcs!B747))^2))*COS(RADIANS(User_Model_Calcs!B747))</f>
        <v>5818.9507717796087</v>
      </c>
      <c r="K747">
        <f>((Earth_Data!$B$1*(1-Earth_Data!$B$2^2))/SQRT(1-Earth_Data!$B$2^2*SIN(RADIANS(User_Model_Calcs!B747))^2))*SIN(RADIANS(User_Model_Calcs!B747))</f>
        <v>-2602.8488191570823</v>
      </c>
      <c r="L747">
        <f t="shared" si="73"/>
        <v>-24.099231623725707</v>
      </c>
      <c r="M747">
        <f t="shared" si="74"/>
        <v>6374.559597319796</v>
      </c>
      <c r="N747">
        <f>SQRT(User_Model_Calcs!M747^2+Sat_Data!$B$3^2-2*User_Model_Calcs!M747*Sat_Data!$B$3*COS(RADIANS(L747))*COS(RADIANS(I747)))</f>
        <v>36563.791519852457</v>
      </c>
      <c r="O747">
        <f>DEGREES(ACOS(((Earth_Data!$B$1+Sat_Data!$B$2)/User_Model_Calcs!N747)*SQRT(1-COS(RADIANS(User_Model_Calcs!I747))^2*COS(RADIANS(User_Model_Calcs!B747))^2)))</f>
        <v>59.01022594089207</v>
      </c>
      <c r="P747">
        <f t="shared" si="71"/>
        <v>25.518327010565429</v>
      </c>
    </row>
    <row r="748" spans="1:16" x14ac:dyDescent="0.25">
      <c r="A748">
        <v>150.18700000000001</v>
      </c>
      <c r="B748">
        <v>-33.079000000000001</v>
      </c>
      <c r="C748">
        <v>2500</v>
      </c>
      <c r="D748">
        <f t="shared" ca="1" si="70"/>
        <v>3</v>
      </c>
      <c r="E748" s="1">
        <v>0.65</v>
      </c>
      <c r="F748">
        <v>19.899999999999999</v>
      </c>
      <c r="G748">
        <f t="shared" ca="1" si="72"/>
        <v>54.048620189015942</v>
      </c>
      <c r="H748">
        <f t="shared" ca="1" si="69"/>
        <v>23.102986387037099</v>
      </c>
      <c r="I748">
        <f>User_Model_Calcs!A748-Sat_Data!$B$5</f>
        <v>40.187000000000012</v>
      </c>
      <c r="J748">
        <f>(Earth_Data!$B$1/SQRT(1-Earth_Data!$B$2^2*SIN(RADIANS(User_Model_Calcs!B748))^2))*COS(RADIANS(User_Model_Calcs!B748))</f>
        <v>5349.7004855373771</v>
      </c>
      <c r="K748">
        <f>((Earth_Data!$B$1*(1-Earth_Data!$B$2^2))/SQRT(1-Earth_Data!$B$2^2*SIN(RADIANS(User_Model_Calcs!B748))^2))*SIN(RADIANS(User_Model_Calcs!B748))</f>
        <v>-3461.3046027459327</v>
      </c>
      <c r="L748">
        <f t="shared" si="73"/>
        <v>-32.90323249915668</v>
      </c>
      <c r="M748">
        <f t="shared" si="74"/>
        <v>6371.8070308154356</v>
      </c>
      <c r="N748">
        <f>SQRT(User_Model_Calcs!M748^2+Sat_Data!$B$3^2-2*User_Model_Calcs!M748*Sat_Data!$B$3*COS(RADIANS(L748))*COS(RADIANS(I748)))</f>
        <v>38389.796437889963</v>
      </c>
      <c r="O748">
        <f>DEGREES(ACOS(((Earth_Data!$B$1+Sat_Data!$B$2)/User_Model_Calcs!N748)*SQRT(1-COS(RADIANS(User_Model_Calcs!I748))^2*COS(RADIANS(User_Model_Calcs!B748))^2)))</f>
        <v>32.455628239642039</v>
      </c>
      <c r="P748">
        <f t="shared" si="71"/>
        <v>57.131138941621188</v>
      </c>
    </row>
    <row r="749" spans="1:16" x14ac:dyDescent="0.25">
      <c r="A749">
        <v>117.63500000000001</v>
      </c>
      <c r="B749">
        <v>-26.056000000000001</v>
      </c>
      <c r="C749">
        <v>2500</v>
      </c>
      <c r="D749">
        <f t="shared" ca="1" si="70"/>
        <v>1.2</v>
      </c>
      <c r="E749" s="1">
        <v>0.65</v>
      </c>
      <c r="F749">
        <v>19.899999999999999</v>
      </c>
      <c r="G749">
        <f t="shared" ca="1" si="72"/>
        <v>46.089820015575185</v>
      </c>
      <c r="H749">
        <f t="shared" ca="1" si="69"/>
        <v>16.426745051406549</v>
      </c>
      <c r="I749">
        <f>User_Model_Calcs!A749-Sat_Data!$B$5</f>
        <v>7.6350000000000051</v>
      </c>
      <c r="J749">
        <f>(Earth_Data!$B$1/SQRT(1-Earth_Data!$B$2^2*SIN(RADIANS(User_Model_Calcs!B749))^2))*COS(RADIANS(User_Model_Calcs!B749))</f>
        <v>5733.6028316922493</v>
      </c>
      <c r="K749">
        <f>((Earth_Data!$B$1*(1-Earth_Data!$B$2^2))/SQRT(1-Earth_Data!$B$2^2*SIN(RADIANS(User_Model_Calcs!B749))^2))*SIN(RADIANS(User_Model_Calcs!B749))</f>
        <v>-2784.637845092087</v>
      </c>
      <c r="L749">
        <f t="shared" si="73"/>
        <v>-25.904446501315348</v>
      </c>
      <c r="M749">
        <f t="shared" si="74"/>
        <v>6374.0418385753073</v>
      </c>
      <c r="N749">
        <f>SQRT(User_Model_Calcs!M749^2+Sat_Data!$B$3^2-2*User_Model_Calcs!M749*Sat_Data!$B$3*COS(RADIANS(L749))*COS(RADIANS(I749)))</f>
        <v>36595.419487978361</v>
      </c>
      <c r="O749">
        <f>DEGREES(ACOS(((Earth_Data!$B$1+Sat_Data!$B$2)/User_Model_Calcs!N749)*SQRT(1-COS(RADIANS(User_Model_Calcs!I749))^2*COS(RADIANS(User_Model_Calcs!B749))^2)))</f>
        <v>58.369332782478551</v>
      </c>
      <c r="P749">
        <f t="shared" si="71"/>
        <v>16.97115827588534</v>
      </c>
    </row>
    <row r="750" spans="1:16" x14ac:dyDescent="0.25">
      <c r="A750" s="5">
        <v>162.66</v>
      </c>
      <c r="B750">
        <v>-23.942</v>
      </c>
      <c r="C750">
        <v>950</v>
      </c>
      <c r="D750">
        <f t="shared" ca="1" si="70"/>
        <v>0.75</v>
      </c>
      <c r="E750" s="1">
        <v>0.65</v>
      </c>
      <c r="F750">
        <v>19.899999999999999</v>
      </c>
      <c r="G750">
        <f t="shared" ca="1" si="72"/>
        <v>42.007420362456692</v>
      </c>
      <c r="H750">
        <f t="shared" ca="1" si="69"/>
        <v>14.195719488559417</v>
      </c>
      <c r="I750">
        <f>User_Model_Calcs!A750-Sat_Data!$B$5</f>
        <v>52.66</v>
      </c>
      <c r="J750">
        <f>(Earth_Data!$B$1/SQRT(1-Earth_Data!$B$2^2*SIN(RADIANS(User_Model_Calcs!B750))^2))*COS(RADIANS(User_Model_Calcs!B750))</f>
        <v>5832.5599549197677</v>
      </c>
      <c r="K750">
        <f>((Earth_Data!$B$1*(1-Earth_Data!$B$2^2))/SQRT(1-Earth_Data!$B$2^2*SIN(RADIANS(User_Model_Calcs!B750))^2))*SIN(RADIANS(User_Model_Calcs!B750))</f>
        <v>-2572.4144231506248</v>
      </c>
      <c r="L750">
        <f t="shared" si="73"/>
        <v>-23.799580352778079</v>
      </c>
      <c r="M750">
        <f t="shared" si="74"/>
        <v>6374.642859970043</v>
      </c>
      <c r="N750">
        <f>SQRT(User_Model_Calcs!M750^2+Sat_Data!$B$3^2-2*User_Model_Calcs!M750*Sat_Data!$B$3*COS(RADIANS(L750))*COS(RADIANS(I750)))</f>
        <v>38988.747828054547</v>
      </c>
      <c r="O750">
        <f>DEGREES(ACOS(((Earth_Data!$B$1+Sat_Data!$B$2)/User_Model_Calcs!N750)*SQRT(1-COS(RADIANS(User_Model_Calcs!I750))^2*COS(RADIANS(User_Model_Calcs!B750))^2)))</f>
        <v>25.83342824760944</v>
      </c>
      <c r="P750">
        <f t="shared" si="71"/>
        <v>72.797809566727196</v>
      </c>
    </row>
    <row r="751" spans="1:16" x14ac:dyDescent="0.25">
      <c r="A751">
        <v>134.91800000000001</v>
      </c>
      <c r="B751">
        <v>-25.847000000000001</v>
      </c>
      <c r="C751">
        <v>375</v>
      </c>
      <c r="D751">
        <f t="shared" ca="1" si="70"/>
        <v>0.75</v>
      </c>
      <c r="E751" s="1">
        <v>0.65</v>
      </c>
      <c r="F751">
        <v>19.899999999999999</v>
      </c>
      <c r="G751">
        <f t="shared" ca="1" si="72"/>
        <v>42.007420362456692</v>
      </c>
      <c r="H751">
        <f t="shared" ca="1" si="69"/>
        <v>22.156238844178841</v>
      </c>
      <c r="I751">
        <f>User_Model_Calcs!A751-Sat_Data!$B$5</f>
        <v>24.918000000000006</v>
      </c>
      <c r="J751">
        <f>(Earth_Data!$B$1/SQRT(1-Earth_Data!$B$2^2*SIN(RADIANS(User_Model_Calcs!B751))^2))*COS(RADIANS(User_Model_Calcs!B751))</f>
        <v>5743.7354903395162</v>
      </c>
      <c r="K751">
        <f>((Earth_Data!$B$1*(1-Earth_Data!$B$2^2))/SQRT(1-Earth_Data!$B$2^2*SIN(RADIANS(User_Model_Calcs!B751))^2))*SIN(RADIANS(User_Model_Calcs!B751))</f>
        <v>-2763.818105739133</v>
      </c>
      <c r="L751">
        <f t="shared" si="73"/>
        <v>-25.69631377941549</v>
      </c>
      <c r="M751">
        <f t="shared" si="74"/>
        <v>6374.1029097903001</v>
      </c>
      <c r="N751">
        <f>SQRT(User_Model_Calcs!M751^2+Sat_Data!$B$3^2-2*User_Model_Calcs!M751*Sat_Data!$B$3*COS(RADIANS(L751))*COS(RADIANS(I751)))</f>
        <v>37137.215075502849</v>
      </c>
      <c r="O751">
        <f>DEGREES(ACOS(((Earth_Data!$B$1+Sat_Data!$B$2)/User_Model_Calcs!N751)*SQRT(1-COS(RADIANS(User_Model_Calcs!I751))^2*COS(RADIANS(User_Model_Calcs!B751))^2)))</f>
        <v>49.004481941721089</v>
      </c>
      <c r="P751">
        <f t="shared" si="71"/>
        <v>46.818844507723121</v>
      </c>
    </row>
    <row r="752" spans="1:16" x14ac:dyDescent="0.25">
      <c r="A752">
        <v>150.66999999999999</v>
      </c>
      <c r="B752">
        <v>-26.771999999999998</v>
      </c>
      <c r="C752">
        <v>375</v>
      </c>
      <c r="D752">
        <f t="shared" ca="1" si="70"/>
        <v>1.2</v>
      </c>
      <c r="E752" s="1">
        <v>0.65</v>
      </c>
      <c r="F752">
        <v>19.899999999999999</v>
      </c>
      <c r="G752">
        <f t="shared" ca="1" si="72"/>
        <v>46.089820015575185</v>
      </c>
      <c r="H752">
        <f t="shared" ca="1" si="69"/>
        <v>23.032746377911799</v>
      </c>
      <c r="I752">
        <f>User_Model_Calcs!A752-Sat_Data!$B$5</f>
        <v>40.669999999999987</v>
      </c>
      <c r="J752">
        <f>(Earth_Data!$B$1/SQRT(1-Earth_Data!$B$2^2*SIN(RADIANS(User_Model_Calcs!B752))^2))*COS(RADIANS(User_Model_Calcs!B752))</f>
        <v>5698.3133149837768</v>
      </c>
      <c r="K752">
        <f>((Earth_Data!$B$1*(1-Earth_Data!$B$2^2))/SQRT(1-Earth_Data!$B$2^2*SIN(RADIANS(User_Model_Calcs!B752))^2))*SIN(RADIANS(User_Model_Calcs!B752))</f>
        <v>-2855.6845026192327</v>
      </c>
      <c r="L752">
        <f t="shared" si="73"/>
        <v>-26.617536400985323</v>
      </c>
      <c r="M752">
        <f t="shared" si="74"/>
        <v>6373.8299800215136</v>
      </c>
      <c r="N752">
        <f>SQRT(User_Model_Calcs!M752^2+Sat_Data!$B$3^2-2*User_Model_Calcs!M752*Sat_Data!$B$3*COS(RADIANS(L752))*COS(RADIANS(I752)))</f>
        <v>38130.97015554594</v>
      </c>
      <c r="O752">
        <f>DEGREES(ACOS(((Earth_Data!$B$1+Sat_Data!$B$2)/User_Model_Calcs!N752)*SQRT(1-COS(RADIANS(User_Model_Calcs!I752))^2*COS(RADIANS(User_Model_Calcs!B752))^2)))</f>
        <v>35.545472692935199</v>
      </c>
      <c r="P752">
        <f t="shared" si="71"/>
        <v>62.334616111564991</v>
      </c>
    </row>
    <row r="753" spans="1:16" x14ac:dyDescent="0.25">
      <c r="A753">
        <v>158.345</v>
      </c>
      <c r="B753">
        <v>-27.76</v>
      </c>
      <c r="C753">
        <v>950</v>
      </c>
      <c r="D753">
        <f t="shared" ca="1" si="70"/>
        <v>0.75</v>
      </c>
      <c r="E753" s="1">
        <v>0.65</v>
      </c>
      <c r="F753">
        <v>19.899999999999999</v>
      </c>
      <c r="G753">
        <f t="shared" ca="1" si="72"/>
        <v>42.007420362456692</v>
      </c>
      <c r="H753">
        <f t="shared" ca="1" si="69"/>
        <v>23.769379974351956</v>
      </c>
      <c r="I753">
        <f>User_Model_Calcs!A753-Sat_Data!$B$5</f>
        <v>48.344999999999999</v>
      </c>
      <c r="J753">
        <f>(Earth_Data!$B$1/SQRT(1-Earth_Data!$B$2^2*SIN(RADIANS(User_Model_Calcs!B753))^2))*COS(RADIANS(User_Model_Calcs!B753))</f>
        <v>5648.1595805404331</v>
      </c>
      <c r="K753">
        <f>((Earth_Data!$B$1*(1-Earth_Data!$B$2^2))/SQRT(1-Earth_Data!$B$2^2*SIN(RADIANS(User_Model_Calcs!B753))^2))*SIN(RADIANS(User_Model_Calcs!B753))</f>
        <v>-2952.9971781674822</v>
      </c>
      <c r="L753">
        <f t="shared" si="73"/>
        <v>-27.601678630606582</v>
      </c>
      <c r="M753">
        <f t="shared" si="74"/>
        <v>6373.5311234445062</v>
      </c>
      <c r="N753">
        <f>SQRT(User_Model_Calcs!M753^2+Sat_Data!$B$3^2-2*User_Model_Calcs!M753*Sat_Data!$B$3*COS(RADIANS(L753))*COS(RADIANS(I753)))</f>
        <v>38753.929663647323</v>
      </c>
      <c r="O753">
        <f>DEGREES(ACOS(((Earth_Data!$B$1+Sat_Data!$B$2)/User_Model_Calcs!N753)*SQRT(1-COS(RADIANS(User_Model_Calcs!I753))^2*COS(RADIANS(User_Model_Calcs!B753))^2)))</f>
        <v>28.367140689094516</v>
      </c>
      <c r="P753">
        <f t="shared" si="71"/>
        <v>67.494341542041028</v>
      </c>
    </row>
    <row r="754" spans="1:16" x14ac:dyDescent="0.25">
      <c r="A754">
        <v>151.69292685720112</v>
      </c>
      <c r="B754">
        <v>-29.731999999999999</v>
      </c>
      <c r="C754">
        <v>950</v>
      </c>
      <c r="D754">
        <f t="shared" ca="1" si="70"/>
        <v>0.75</v>
      </c>
      <c r="E754" s="1">
        <v>0.65</v>
      </c>
      <c r="F754">
        <v>19.899999999999999</v>
      </c>
      <c r="G754">
        <f t="shared" ca="1" si="72"/>
        <v>42.007420362456692</v>
      </c>
      <c r="H754">
        <f t="shared" ca="1" si="69"/>
        <v>17.175496370497651</v>
      </c>
      <c r="I754">
        <f>User_Model_Calcs!A754-Sat_Data!$B$5</f>
        <v>41.692926857201115</v>
      </c>
      <c r="J754">
        <f>(Earth_Data!$B$1/SQRT(1-Earth_Data!$B$2^2*SIN(RADIANS(User_Model_Calcs!B754))^2))*COS(RADIANS(User_Model_Calcs!B754))</f>
        <v>5543.0530379441361</v>
      </c>
      <c r="K754">
        <f>((Earth_Data!$B$1*(1-Earth_Data!$B$2^2))/SQRT(1-Earth_Data!$B$2^2*SIN(RADIANS(User_Model_Calcs!B754))^2))*SIN(RADIANS(User_Model_Calcs!B754))</f>
        <v>-3144.6124480117915</v>
      </c>
      <c r="L754">
        <f t="shared" si="73"/>
        <v>-29.56654282362744</v>
      </c>
      <c r="M754">
        <f t="shared" si="74"/>
        <v>6372.913339254852</v>
      </c>
      <c r="N754">
        <f>SQRT(User_Model_Calcs!M754^2+Sat_Data!$B$3^2-2*User_Model_Calcs!M754*Sat_Data!$B$3*COS(RADIANS(L754))*COS(RADIANS(I754)))</f>
        <v>38332.55379715046</v>
      </c>
      <c r="O754">
        <f>DEGREES(ACOS(((Earth_Data!$B$1+Sat_Data!$B$2)/User_Model_Calcs!N754)*SQRT(1-COS(RADIANS(User_Model_Calcs!I754))^2*COS(RADIANS(User_Model_Calcs!B754))^2)))</f>
        <v>33.135546125492404</v>
      </c>
      <c r="P754">
        <f t="shared" si="71"/>
        <v>60.892102829338228</v>
      </c>
    </row>
    <row r="755" spans="1:16" x14ac:dyDescent="0.25">
      <c r="A755">
        <v>153.09899999999999</v>
      </c>
      <c r="B755">
        <v>-34.884</v>
      </c>
      <c r="C755">
        <v>400</v>
      </c>
      <c r="D755">
        <f t="shared" ca="1" si="70"/>
        <v>1.2</v>
      </c>
      <c r="E755" s="1">
        <v>0.65</v>
      </c>
      <c r="F755">
        <v>19.899999999999999</v>
      </c>
      <c r="G755">
        <f t="shared" ca="1" si="72"/>
        <v>46.089820015575185</v>
      </c>
      <c r="H755">
        <f t="shared" ca="1" si="69"/>
        <v>22.130735632616293</v>
      </c>
      <c r="I755">
        <f>User_Model_Calcs!A755-Sat_Data!$B$5</f>
        <v>43.09899999999999</v>
      </c>
      <c r="J755">
        <f>(Earth_Data!$B$1/SQRT(1-Earth_Data!$B$2^2*SIN(RADIANS(User_Model_Calcs!B755))^2))*COS(RADIANS(User_Model_Calcs!B755))</f>
        <v>5237.8000869806792</v>
      </c>
      <c r="K755">
        <f>((Earth_Data!$B$1*(1-Earth_Data!$B$2^2))/SQRT(1-Earth_Data!$B$2^2*SIN(RADIANS(User_Model_Calcs!B755))^2))*SIN(RADIANS(User_Model_Calcs!B755))</f>
        <v>-3627.3190917132524</v>
      </c>
      <c r="L755">
        <f t="shared" si="73"/>
        <v>-34.703655086264213</v>
      </c>
      <c r="M755">
        <f t="shared" si="74"/>
        <v>6371.1846264476017</v>
      </c>
      <c r="N755">
        <f>SQRT(User_Model_Calcs!M755^2+Sat_Data!$B$3^2-2*User_Model_Calcs!M755*Sat_Data!$B$3*COS(RADIANS(L755))*COS(RADIANS(I755)))</f>
        <v>38676.771331716016</v>
      </c>
      <c r="O755">
        <f>DEGREES(ACOS(((Earth_Data!$B$1+Sat_Data!$B$2)/User_Model_Calcs!N755)*SQRT(1-COS(RADIANS(User_Model_Calcs!I755))^2*COS(RADIANS(User_Model_Calcs!B755))^2)))</f>
        <v>29.193863837427717</v>
      </c>
      <c r="P755">
        <f t="shared" si="71"/>
        <v>58.567351114322484</v>
      </c>
    </row>
    <row r="756" spans="1:16" x14ac:dyDescent="0.25">
      <c r="A756">
        <v>144.58699999999999</v>
      </c>
      <c r="B756">
        <v>-26.460999999999999</v>
      </c>
      <c r="C756">
        <v>375</v>
      </c>
      <c r="D756">
        <f t="shared" ca="1" si="70"/>
        <v>0.75</v>
      </c>
      <c r="E756" s="1">
        <v>0.65</v>
      </c>
      <c r="F756">
        <v>19.899999999999999</v>
      </c>
      <c r="G756">
        <f t="shared" ca="1" si="72"/>
        <v>42.007420362456692</v>
      </c>
      <c r="H756">
        <f t="shared" ca="1" si="69"/>
        <v>20.415306486157437</v>
      </c>
      <c r="I756">
        <f>User_Model_Calcs!A756-Sat_Data!$B$5</f>
        <v>34.586999999999989</v>
      </c>
      <c r="J756">
        <f>(Earth_Data!$B$1/SQRT(1-Earth_Data!$B$2^2*SIN(RADIANS(User_Model_Calcs!B756))^2))*COS(RADIANS(User_Model_Calcs!B756))</f>
        <v>5713.7510699800414</v>
      </c>
      <c r="K756">
        <f>((Earth_Data!$B$1*(1-Earth_Data!$B$2^2))/SQRT(1-Earth_Data!$B$2^2*SIN(RADIANS(User_Model_Calcs!B756))^2))*SIN(RADIANS(User_Model_Calcs!B756))</f>
        <v>-2824.8781816775058</v>
      </c>
      <c r="L756">
        <f t="shared" si="73"/>
        <v>-26.307788749516966</v>
      </c>
      <c r="M756">
        <f t="shared" si="74"/>
        <v>6373.9224996085168</v>
      </c>
      <c r="N756">
        <f>SQRT(User_Model_Calcs!M756^2+Sat_Data!$B$3^2-2*User_Model_Calcs!M756*Sat_Data!$B$3*COS(RADIANS(L756))*COS(RADIANS(I756)))</f>
        <v>37706.326607594259</v>
      </c>
      <c r="O756">
        <f>DEGREES(ACOS(((Earth_Data!$B$1+Sat_Data!$B$2)/User_Model_Calcs!N756)*SQRT(1-COS(RADIANS(User_Model_Calcs!I756))^2*COS(RADIANS(User_Model_Calcs!B756))^2)))</f>
        <v>40.906630369244873</v>
      </c>
      <c r="P756">
        <f t="shared" si="71"/>
        <v>57.12820195392117</v>
      </c>
    </row>
    <row r="757" spans="1:16" x14ac:dyDescent="0.25">
      <c r="A757">
        <v>154.09700000000001</v>
      </c>
      <c r="B757">
        <v>-29.881999999999998</v>
      </c>
      <c r="C757">
        <v>950</v>
      </c>
      <c r="D757">
        <f t="shared" ca="1" si="70"/>
        <v>3</v>
      </c>
      <c r="E757" s="1">
        <v>0.65</v>
      </c>
      <c r="F757">
        <v>19.899999999999999</v>
      </c>
      <c r="G757">
        <f t="shared" ca="1" si="72"/>
        <v>54.048620189015942</v>
      </c>
      <c r="H757">
        <f t="shared" ca="1" si="69"/>
        <v>17.366596830574085</v>
      </c>
      <c r="I757">
        <f>User_Model_Calcs!A757-Sat_Data!$B$5</f>
        <v>44.097000000000008</v>
      </c>
      <c r="J757">
        <f>(Earth_Data!$B$1/SQRT(1-Earth_Data!$B$2^2*SIN(RADIANS(User_Model_Calcs!B757))^2))*COS(RADIANS(User_Model_Calcs!B757))</f>
        <v>5534.7878996630689</v>
      </c>
      <c r="K757">
        <f>((Earth_Data!$B$1*(1-Earth_Data!$B$2^2))/SQRT(1-Earth_Data!$B$2^2*SIN(RADIANS(User_Model_Calcs!B757))^2))*SIN(RADIANS(User_Model_Calcs!B757))</f>
        <v>-3159.0401052527741</v>
      </c>
      <c r="L757">
        <f t="shared" si="73"/>
        <v>-29.716031541620705</v>
      </c>
      <c r="M757">
        <f t="shared" si="74"/>
        <v>6372.8652489168626</v>
      </c>
      <c r="N757">
        <f>SQRT(User_Model_Calcs!M757^2+Sat_Data!$B$3^2-2*User_Model_Calcs!M757*Sat_Data!$B$3*COS(RADIANS(L757))*COS(RADIANS(I757)))</f>
        <v>38512.770006375067</v>
      </c>
      <c r="O757">
        <f>DEGREES(ACOS(((Earth_Data!$B$1+Sat_Data!$B$2)/User_Model_Calcs!N757)*SQRT(1-COS(RADIANS(User_Model_Calcs!I757))^2*COS(RADIANS(User_Model_Calcs!B757))^2)))</f>
        <v>31.056611994184575</v>
      </c>
      <c r="P757">
        <f t="shared" si="71"/>
        <v>62.789029960429005</v>
      </c>
    </row>
    <row r="758" spans="1:16" x14ac:dyDescent="0.25">
      <c r="A758">
        <v>159.54826679945637</v>
      </c>
      <c r="B758">
        <v>-27.303999999999998</v>
      </c>
      <c r="C758">
        <v>950</v>
      </c>
      <c r="D758">
        <f t="shared" ca="1" si="70"/>
        <v>1.2</v>
      </c>
      <c r="E758" s="1">
        <v>0.65</v>
      </c>
      <c r="F758">
        <v>19.899999999999999</v>
      </c>
      <c r="G758">
        <f t="shared" ca="1" si="72"/>
        <v>46.089820015575185</v>
      </c>
      <c r="H758">
        <f t="shared" ca="1" si="69"/>
        <v>15.292200381837178</v>
      </c>
      <c r="I758">
        <f>User_Model_Calcs!A758-Sat_Data!$B$5</f>
        <v>49.548266799456371</v>
      </c>
      <c r="J758">
        <f>(Earth_Data!$B$1/SQRT(1-Earth_Data!$B$2^2*SIN(RADIANS(User_Model_Calcs!B758))^2))*COS(RADIANS(User_Model_Calcs!B758))</f>
        <v>5671.5168312088945</v>
      </c>
      <c r="K758">
        <f>((Earth_Data!$B$1*(1-Earth_Data!$B$2^2))/SQRT(1-Earth_Data!$B$2^2*SIN(RADIANS(User_Model_Calcs!B758))^2))*SIN(RADIANS(User_Model_Calcs!B758))</f>
        <v>-2908.1894402889043</v>
      </c>
      <c r="L758">
        <f t="shared" si="73"/>
        <v>-27.147436150870625</v>
      </c>
      <c r="M758">
        <f t="shared" si="74"/>
        <v>6373.6699779086202</v>
      </c>
      <c r="N758">
        <f>SQRT(User_Model_Calcs!M758^2+Sat_Data!$B$3^2-2*User_Model_Calcs!M758*Sat_Data!$B$3*COS(RADIANS(L758))*COS(RADIANS(I758)))</f>
        <v>38834.698561353121</v>
      </c>
      <c r="O758">
        <f>DEGREES(ACOS(((Earth_Data!$B$1+Sat_Data!$B$2)/User_Model_Calcs!N758)*SQRT(1-COS(RADIANS(User_Model_Calcs!I758))^2*COS(RADIANS(User_Model_Calcs!B758))^2)))</f>
        <v>27.484691714910738</v>
      </c>
      <c r="P758">
        <f t="shared" si="71"/>
        <v>68.639090450307307</v>
      </c>
    </row>
    <row r="759" spans="1:16" x14ac:dyDescent="0.25">
      <c r="A759">
        <v>121.06699999999999</v>
      </c>
      <c r="B759">
        <v>-32.242000000000004</v>
      </c>
      <c r="C759">
        <v>625</v>
      </c>
      <c r="D759">
        <f t="shared" ca="1" si="70"/>
        <v>1.2</v>
      </c>
      <c r="E759" s="1">
        <v>0.65</v>
      </c>
      <c r="F759">
        <v>19.899999999999999</v>
      </c>
      <c r="G759">
        <f t="shared" ca="1" si="72"/>
        <v>46.089820015575185</v>
      </c>
      <c r="H759">
        <f t="shared" ref="H759:H822" ca="1" si="75">RAND()*(24-14)+14</f>
        <v>22.988091840756145</v>
      </c>
      <c r="I759">
        <f>User_Model_Calcs!A759-Sat_Data!$B$5</f>
        <v>11.066999999999993</v>
      </c>
      <c r="J759">
        <f>(Earth_Data!$B$1/SQRT(1-Earth_Data!$B$2^2*SIN(RADIANS(User_Model_Calcs!B759))^2))*COS(RADIANS(User_Model_Calcs!B759))</f>
        <v>5399.7923954070502</v>
      </c>
      <c r="K759">
        <f>((Earth_Data!$B$1*(1-Earth_Data!$B$2^2))/SQRT(1-Earth_Data!$B$2^2*SIN(RADIANS(User_Model_Calcs!B759))^2))*SIN(RADIANS(User_Model_Calcs!B759))</f>
        <v>-3383.1600123548537</v>
      </c>
      <c r="L759">
        <f t="shared" si="73"/>
        <v>-32.068592080273319</v>
      </c>
      <c r="M759">
        <f t="shared" si="74"/>
        <v>6372.0898912909806</v>
      </c>
      <c r="N759">
        <f>SQRT(User_Model_Calcs!M759^2+Sat_Data!$B$3^2-2*User_Model_Calcs!M759*Sat_Data!$B$3*COS(RADIANS(L759))*COS(RADIANS(I759)))</f>
        <v>37034.188143924439</v>
      </c>
      <c r="O759">
        <f>DEGREES(ACOS(((Earth_Data!$B$1+Sat_Data!$B$2)/User_Model_Calcs!N759)*SQRT(1-COS(RADIANS(User_Model_Calcs!I759))^2*COS(RADIANS(User_Model_Calcs!B759))^2)))</f>
        <v>50.587411279385478</v>
      </c>
      <c r="P759">
        <f t="shared" si="71"/>
        <v>20.13429486447523</v>
      </c>
    </row>
    <row r="760" spans="1:16" x14ac:dyDescent="0.25">
      <c r="A760">
        <v>151.375</v>
      </c>
      <c r="B760">
        <v>-24.111999999999998</v>
      </c>
      <c r="C760">
        <v>2500</v>
      </c>
      <c r="D760">
        <f t="shared" ca="1" si="70"/>
        <v>0.75</v>
      </c>
      <c r="E760" s="1">
        <v>0.65</v>
      </c>
      <c r="F760">
        <v>19.899999999999999</v>
      </c>
      <c r="G760">
        <f t="shared" ca="1" si="72"/>
        <v>42.007420362456692</v>
      </c>
      <c r="H760">
        <f t="shared" ca="1" si="75"/>
        <v>14.762168139227096</v>
      </c>
      <c r="I760">
        <f>User_Model_Calcs!A760-Sat_Data!$B$5</f>
        <v>41.375</v>
      </c>
      <c r="J760">
        <f>(Earth_Data!$B$1/SQRT(1-Earth_Data!$B$2^2*SIN(RADIANS(User_Model_Calcs!B760))^2))*COS(RADIANS(User_Model_Calcs!B760))</f>
        <v>5824.8934203484268</v>
      </c>
      <c r="K760">
        <f>((Earth_Data!$B$1*(1-Earth_Data!$B$2^2))/SQRT(1-Earth_Data!$B$2^2*SIN(RADIANS(User_Model_Calcs!B760))^2))*SIN(RADIANS(User_Model_Calcs!B760))</f>
        <v>-2589.6119265217139</v>
      </c>
      <c r="L760">
        <f t="shared" si="73"/>
        <v>-23.968816683274081</v>
      </c>
      <c r="M760">
        <f t="shared" si="74"/>
        <v>6374.5959313827807</v>
      </c>
      <c r="N760">
        <f>SQRT(User_Model_Calcs!M760^2+Sat_Data!$B$3^2-2*User_Model_Calcs!M760*Sat_Data!$B$3*COS(RADIANS(L760))*COS(RADIANS(I760)))</f>
        <v>38076.915349130075</v>
      </c>
      <c r="O760">
        <f>DEGREES(ACOS(((Earth_Data!$B$1+Sat_Data!$B$2)/User_Model_Calcs!N760)*SQRT(1-COS(RADIANS(User_Model_Calcs!I760))^2*COS(RADIANS(User_Model_Calcs!B760))^2)))</f>
        <v>36.213350469711955</v>
      </c>
      <c r="P760">
        <f t="shared" si="71"/>
        <v>65.118854651771272</v>
      </c>
    </row>
    <row r="761" spans="1:16" x14ac:dyDescent="0.25">
      <c r="A761">
        <v>154.37299999999999</v>
      </c>
      <c r="B761">
        <v>-32.105000000000004</v>
      </c>
      <c r="C761">
        <v>2500</v>
      </c>
      <c r="D761">
        <f t="shared" ca="1" si="70"/>
        <v>1.2</v>
      </c>
      <c r="E761" s="1">
        <v>0.65</v>
      </c>
      <c r="F761">
        <v>19.899999999999999</v>
      </c>
      <c r="G761">
        <f t="shared" ca="1" si="72"/>
        <v>46.089820015575185</v>
      </c>
      <c r="H761">
        <f t="shared" ca="1" si="75"/>
        <v>18.890098784573127</v>
      </c>
      <c r="I761">
        <f>User_Model_Calcs!A761-Sat_Data!$B$5</f>
        <v>44.37299999999999</v>
      </c>
      <c r="J761">
        <f>(Earth_Data!$B$1/SQRT(1-Earth_Data!$B$2^2*SIN(RADIANS(User_Model_Calcs!B761))^2))*COS(RADIANS(User_Model_Calcs!B761))</f>
        <v>5407.8818582886188</v>
      </c>
      <c r="K761">
        <f>((Earth_Data!$B$1*(1-Earth_Data!$B$2^2))/SQRT(1-Earth_Data!$B$2^2*SIN(RADIANS(User_Model_Calcs!B761))^2))*SIN(RADIANS(User_Model_Calcs!B761))</f>
        <v>-3370.3009775371956</v>
      </c>
      <c r="L761">
        <f t="shared" si="73"/>
        <v>-31.931992386989652</v>
      </c>
      <c r="M761">
        <f t="shared" si="74"/>
        <v>6372.1358171648644</v>
      </c>
      <c r="N761">
        <f>SQRT(User_Model_Calcs!M761^2+Sat_Data!$B$3^2-2*User_Model_Calcs!M761*Sat_Data!$B$3*COS(RADIANS(L761))*COS(RADIANS(I761)))</f>
        <v>38632.140088726163</v>
      </c>
      <c r="O761">
        <f>DEGREES(ACOS(((Earth_Data!$B$1+Sat_Data!$B$2)/User_Model_Calcs!N761)*SQRT(1-COS(RADIANS(User_Model_Calcs!I761))^2*COS(RADIANS(User_Model_Calcs!B761))^2)))</f>
        <v>29.702067121752869</v>
      </c>
      <c r="P761">
        <f t="shared" si="71"/>
        <v>61.487699168732348</v>
      </c>
    </row>
    <row r="762" spans="1:16" x14ac:dyDescent="0.25">
      <c r="A762">
        <v>151.27199999999999</v>
      </c>
      <c r="B762">
        <v>-24.048999999999999</v>
      </c>
      <c r="C762">
        <v>3750</v>
      </c>
      <c r="D762">
        <f t="shared" ca="1" si="70"/>
        <v>1.2</v>
      </c>
      <c r="E762" s="1">
        <v>0.65</v>
      </c>
      <c r="F762">
        <v>19.899999999999999</v>
      </c>
      <c r="G762">
        <f t="shared" ca="1" si="72"/>
        <v>46.089820015575185</v>
      </c>
      <c r="H762">
        <f t="shared" ca="1" si="75"/>
        <v>23.749287387433633</v>
      </c>
      <c r="I762">
        <f>User_Model_Calcs!A762-Sat_Data!$B$5</f>
        <v>41.271999999999991</v>
      </c>
      <c r="J762">
        <f>(Earth_Data!$B$1/SQRT(1-Earth_Data!$B$2^2*SIN(RADIANS(User_Model_Calcs!B762))^2))*COS(RADIANS(User_Model_Calcs!B762))</f>
        <v>5827.7405183553519</v>
      </c>
      <c r="K762">
        <f>((Earth_Data!$B$1*(1-Earth_Data!$B$2^2))/SQRT(1-Earth_Data!$B$2^2*SIN(RADIANS(User_Model_Calcs!B762))^2))*SIN(RADIANS(User_Model_Calcs!B762))</f>
        <v>-2583.24134326282</v>
      </c>
      <c r="L762">
        <f t="shared" si="73"/>
        <v>-23.906099107550396</v>
      </c>
      <c r="M762">
        <f t="shared" si="74"/>
        <v>6374.6133519471596</v>
      </c>
      <c r="N762">
        <f>SQRT(User_Model_Calcs!M762^2+Sat_Data!$B$3^2-2*User_Model_Calcs!M762*Sat_Data!$B$3*COS(RADIANS(L762))*COS(RADIANS(I762)))</f>
        <v>38066.890886998379</v>
      </c>
      <c r="O762">
        <f>DEGREES(ACOS(((Earth_Data!$B$1+Sat_Data!$B$2)/User_Model_Calcs!N762)*SQRT(1-COS(RADIANS(User_Model_Calcs!I762))^2*COS(RADIANS(User_Model_Calcs!B762))^2)))</f>
        <v>36.336301684674538</v>
      </c>
      <c r="P762">
        <f t="shared" si="71"/>
        <v>65.093370932555118</v>
      </c>
    </row>
    <row r="763" spans="1:16" x14ac:dyDescent="0.25">
      <c r="A763">
        <v>146.01300000000001</v>
      </c>
      <c r="B763">
        <v>-21.943999999999999</v>
      </c>
      <c r="C763">
        <v>2500</v>
      </c>
      <c r="D763">
        <f t="shared" ca="1" si="70"/>
        <v>1.2</v>
      </c>
      <c r="E763" s="1">
        <v>0.65</v>
      </c>
      <c r="F763">
        <v>19.899999999999999</v>
      </c>
      <c r="G763">
        <f t="shared" ca="1" si="72"/>
        <v>46.089820015575185</v>
      </c>
      <c r="H763">
        <f t="shared" ca="1" si="75"/>
        <v>23.337508697777427</v>
      </c>
      <c r="I763">
        <f>User_Model_Calcs!A763-Sat_Data!$B$5</f>
        <v>36.013000000000005</v>
      </c>
      <c r="J763">
        <f>(Earth_Data!$B$1/SQRT(1-Earth_Data!$B$2^2*SIN(RADIANS(User_Model_Calcs!B763))^2))*COS(RADIANS(User_Model_Calcs!B763))</f>
        <v>5918.8082598726942</v>
      </c>
      <c r="K763">
        <f>((Earth_Data!$B$1*(1-Earth_Data!$B$2^2))/SQRT(1-Earth_Data!$B$2^2*SIN(RADIANS(User_Model_Calcs!B763))^2))*SIN(RADIANS(User_Model_Calcs!B763))</f>
        <v>-2368.6632309386891</v>
      </c>
      <c r="L763">
        <f t="shared" si="73"/>
        <v>-21.810921633568309</v>
      </c>
      <c r="M763">
        <f t="shared" si="74"/>
        <v>6375.1750343608719</v>
      </c>
      <c r="N763">
        <f>SQRT(User_Model_Calcs!M763^2+Sat_Data!$B$3^2-2*User_Model_Calcs!M763*Sat_Data!$B$3*COS(RADIANS(L763))*COS(RADIANS(I763)))</f>
        <v>37612.833042386126</v>
      </c>
      <c r="O763">
        <f>DEGREES(ACOS(((Earth_Data!$B$1+Sat_Data!$B$2)/User_Model_Calcs!N763)*SQRT(1-COS(RADIANS(User_Model_Calcs!I763))^2*COS(RADIANS(User_Model_Calcs!B763))^2)))</f>
        <v>42.173181041864758</v>
      </c>
      <c r="P763">
        <f t="shared" si="71"/>
        <v>62.7919026720323</v>
      </c>
    </row>
    <row r="764" spans="1:16" x14ac:dyDescent="0.25">
      <c r="A764">
        <v>154.62899999999999</v>
      </c>
      <c r="B764">
        <v>-30.855</v>
      </c>
      <c r="C764">
        <v>1250</v>
      </c>
      <c r="D764">
        <f t="shared" ca="1" si="70"/>
        <v>0.75</v>
      </c>
      <c r="E764" s="1">
        <v>0.65</v>
      </c>
      <c r="F764">
        <v>19.899999999999999</v>
      </c>
      <c r="G764">
        <f t="shared" ca="1" si="72"/>
        <v>42.007420362456692</v>
      </c>
      <c r="H764">
        <f t="shared" ca="1" si="75"/>
        <v>22.492461493581771</v>
      </c>
      <c r="I764">
        <f>User_Model_Calcs!A764-Sat_Data!$B$5</f>
        <v>44.628999999999991</v>
      </c>
      <c r="J764">
        <f>(Earth_Data!$B$1/SQRT(1-Earth_Data!$B$2^2*SIN(RADIANS(User_Model_Calcs!B764))^2))*COS(RADIANS(User_Model_Calcs!B764))</f>
        <v>5480.2560839442331</v>
      </c>
      <c r="K764">
        <f>((Earth_Data!$B$1*(1-Earth_Data!$B$2^2))/SQRT(1-Earth_Data!$B$2^2*SIN(RADIANS(User_Model_Calcs!B764))^2))*SIN(RADIANS(User_Model_Calcs!B764))</f>
        <v>-3252.104478664095</v>
      </c>
      <c r="L764">
        <f t="shared" si="73"/>
        <v>-30.685825565781059</v>
      </c>
      <c r="M764">
        <f t="shared" si="74"/>
        <v>6372.5497476092605</v>
      </c>
      <c r="N764">
        <f>SQRT(User_Model_Calcs!M764^2+Sat_Data!$B$3^2-2*User_Model_Calcs!M764*Sat_Data!$B$3*COS(RADIANS(L764))*COS(RADIANS(I764)))</f>
        <v>38594.458835900572</v>
      </c>
      <c r="O764">
        <f>DEGREES(ACOS(((Earth_Data!$B$1+Sat_Data!$B$2)/User_Model_Calcs!N764)*SQRT(1-COS(RADIANS(User_Model_Calcs!I764))^2*COS(RADIANS(User_Model_Calcs!B764))^2)))</f>
        <v>30.12924259579831</v>
      </c>
      <c r="P764">
        <f t="shared" si="71"/>
        <v>62.54576098270428</v>
      </c>
    </row>
    <row r="765" spans="1:16" x14ac:dyDescent="0.25">
      <c r="A765">
        <v>153.6</v>
      </c>
      <c r="B765">
        <v>-26.763999999999999</v>
      </c>
      <c r="C765">
        <v>2500</v>
      </c>
      <c r="D765">
        <f t="shared" ca="1" si="70"/>
        <v>0.75</v>
      </c>
      <c r="E765" s="1">
        <v>0.65</v>
      </c>
      <c r="F765">
        <v>19.899999999999999</v>
      </c>
      <c r="G765">
        <f t="shared" ca="1" si="72"/>
        <v>42.007420362456692</v>
      </c>
      <c r="H765">
        <f t="shared" ca="1" si="75"/>
        <v>23.099948502042658</v>
      </c>
      <c r="I765">
        <f>User_Model_Calcs!A765-Sat_Data!$B$5</f>
        <v>43.599999999999994</v>
      </c>
      <c r="J765">
        <f>(Earth_Data!$B$1/SQRT(1-Earth_Data!$B$2^2*SIN(RADIANS(User_Model_Calcs!B765))^2))*COS(RADIANS(User_Model_Calcs!B765))</f>
        <v>5698.7125306133603</v>
      </c>
      <c r="K765">
        <f>((Earth_Data!$B$1*(1-Earth_Data!$B$2^2))/SQRT(1-Earth_Data!$B$2^2*SIN(RADIANS(User_Model_Calcs!B765))^2))*SIN(RADIANS(User_Model_Calcs!B765))</f>
        <v>-2854.8930920120515</v>
      </c>
      <c r="L765">
        <f t="shared" si="73"/>
        <v>-26.609568389627579</v>
      </c>
      <c r="M765">
        <f t="shared" si="74"/>
        <v>6373.8323694138571</v>
      </c>
      <c r="N765">
        <f>SQRT(User_Model_Calcs!M765^2+Sat_Data!$B$3^2-2*User_Model_Calcs!M765*Sat_Data!$B$3*COS(RADIANS(L765))*COS(RADIANS(I765)))</f>
        <v>38346.192896589455</v>
      </c>
      <c r="O765">
        <f>DEGREES(ACOS(((Earth_Data!$B$1+Sat_Data!$B$2)/User_Model_Calcs!N765)*SQRT(1-COS(RADIANS(User_Model_Calcs!I765))^2*COS(RADIANS(User_Model_Calcs!B765))^2)))</f>
        <v>32.987508195303796</v>
      </c>
      <c r="P765">
        <f t="shared" si="71"/>
        <v>64.691514473584434</v>
      </c>
    </row>
    <row r="766" spans="1:16" x14ac:dyDescent="0.25">
      <c r="A766">
        <v>110.759</v>
      </c>
      <c r="B766">
        <v>-23.617000000000001</v>
      </c>
      <c r="C766">
        <v>625</v>
      </c>
      <c r="D766">
        <f t="shared" ca="1" si="70"/>
        <v>0.75</v>
      </c>
      <c r="E766" s="1">
        <v>0.65</v>
      </c>
      <c r="F766">
        <v>19.899999999999999</v>
      </c>
      <c r="G766">
        <f t="shared" ca="1" si="72"/>
        <v>42.007420362456692</v>
      </c>
      <c r="H766">
        <f t="shared" ca="1" si="75"/>
        <v>17.34804430400126</v>
      </c>
      <c r="I766">
        <f>User_Model_Calcs!A766-Sat_Data!$B$5</f>
        <v>0.75900000000000034</v>
      </c>
      <c r="J766">
        <f>(Earth_Data!$B$1/SQRT(1-Earth_Data!$B$2^2*SIN(RADIANS(User_Model_Calcs!B766))^2))*COS(RADIANS(User_Model_Calcs!B766))</f>
        <v>5847.0739274500502</v>
      </c>
      <c r="K766">
        <f>((Earth_Data!$B$1*(1-Earth_Data!$B$2^2))/SQRT(1-Earth_Data!$B$2^2*SIN(RADIANS(User_Model_Calcs!B766))^2))*SIN(RADIANS(User_Model_Calcs!B766))</f>
        <v>-2539.4749297219432</v>
      </c>
      <c r="L766">
        <f t="shared" si="73"/>
        <v>-23.47605415066915</v>
      </c>
      <c r="M766">
        <f t="shared" si="74"/>
        <v>6374.7318713615268</v>
      </c>
      <c r="N766">
        <f>SQRT(User_Model_Calcs!M766^2+Sat_Data!$B$3^2-2*User_Model_Calcs!M766*Sat_Data!$B$3*COS(RADIANS(L766))*COS(RADIANS(I766)))</f>
        <v>36406.338510640409</v>
      </c>
      <c r="O766">
        <f>DEGREES(ACOS(((Earth_Data!$B$1+Sat_Data!$B$2)/User_Model_Calcs!N766)*SQRT(1-COS(RADIANS(User_Model_Calcs!I766))^2*COS(RADIANS(User_Model_Calcs!B766))^2)))</f>
        <v>62.341959914667569</v>
      </c>
      <c r="P766">
        <f t="shared" si="71"/>
        <v>1.8939798160286645</v>
      </c>
    </row>
    <row r="767" spans="1:16" x14ac:dyDescent="0.25">
      <c r="A767">
        <v>146.28</v>
      </c>
      <c r="B767">
        <v>-25.521000000000001</v>
      </c>
      <c r="C767">
        <v>375</v>
      </c>
      <c r="D767">
        <f t="shared" ca="1" si="70"/>
        <v>0.75</v>
      </c>
      <c r="E767" s="1">
        <v>0.65</v>
      </c>
      <c r="F767">
        <v>19.899999999999999</v>
      </c>
      <c r="G767">
        <f t="shared" ca="1" si="72"/>
        <v>42.007420362456692</v>
      </c>
      <c r="H767">
        <f t="shared" ca="1" si="75"/>
        <v>20.643998508459802</v>
      </c>
      <c r="I767">
        <f>User_Model_Calcs!A767-Sat_Data!$B$5</f>
        <v>36.28</v>
      </c>
      <c r="J767">
        <f>(Earth_Data!$B$1/SQRT(1-Earth_Data!$B$2^2*SIN(RADIANS(User_Model_Calcs!B767))^2))*COS(RADIANS(User_Model_Calcs!B767))</f>
        <v>5759.3881219145424</v>
      </c>
      <c r="K767">
        <f>((Earth_Data!$B$1*(1-Earth_Data!$B$2^2))/SQRT(1-Earth_Data!$B$2^2*SIN(RADIANS(User_Model_Calcs!B767))^2))*SIN(RADIANS(User_Model_Calcs!B767))</f>
        <v>-2731.271085140756</v>
      </c>
      <c r="L767">
        <f t="shared" si="73"/>
        <v>-25.371682461265639</v>
      </c>
      <c r="M767">
        <f t="shared" si="74"/>
        <v>6374.1974615928148</v>
      </c>
      <c r="N767">
        <f>SQRT(User_Model_Calcs!M767^2+Sat_Data!$B$3^2-2*User_Model_Calcs!M767*Sat_Data!$B$3*COS(RADIANS(L767))*COS(RADIANS(I767)))</f>
        <v>37774.62208144016</v>
      </c>
      <c r="O767">
        <f>DEGREES(ACOS(((Earth_Data!$B$1+Sat_Data!$B$2)/User_Model_Calcs!N767)*SQRT(1-COS(RADIANS(User_Model_Calcs!I767))^2*COS(RADIANS(User_Model_Calcs!B767))^2)))</f>
        <v>40.016340375280599</v>
      </c>
      <c r="P767">
        <f t="shared" si="71"/>
        <v>59.589219751825624</v>
      </c>
    </row>
    <row r="768" spans="1:16" x14ac:dyDescent="0.25">
      <c r="A768">
        <v>151.76499999999999</v>
      </c>
      <c r="B768">
        <v>-30.257000000000001</v>
      </c>
      <c r="C768">
        <v>1250</v>
      </c>
      <c r="D768">
        <f t="shared" ca="1" si="70"/>
        <v>0.75</v>
      </c>
      <c r="E768" s="1">
        <v>0.65</v>
      </c>
      <c r="F768">
        <v>19.899999999999999</v>
      </c>
      <c r="G768">
        <f t="shared" ca="1" si="72"/>
        <v>42.007420362456692</v>
      </c>
      <c r="H768">
        <f t="shared" ca="1" si="75"/>
        <v>22.576592862264206</v>
      </c>
      <c r="I768">
        <f>User_Model_Calcs!A768-Sat_Data!$B$5</f>
        <v>41.764999999999986</v>
      </c>
      <c r="J768">
        <f>(Earth_Data!$B$1/SQRT(1-Earth_Data!$B$2^2*SIN(RADIANS(User_Model_Calcs!B768))^2))*COS(RADIANS(User_Model_Calcs!B768))</f>
        <v>5513.9592207730975</v>
      </c>
      <c r="K768">
        <f>((Earth_Data!$B$1*(1-Earth_Data!$B$2^2))/SQRT(1-Earth_Data!$B$2^2*SIN(RADIANS(User_Model_Calcs!B768))^2))*SIN(RADIANS(User_Model_Calcs!B768))</f>
        <v>-3195.0155835253372</v>
      </c>
      <c r="L768">
        <f t="shared" si="73"/>
        <v>-30.089773172827663</v>
      </c>
      <c r="M768">
        <f t="shared" si="74"/>
        <v>6372.7443748606784</v>
      </c>
      <c r="N768">
        <f>SQRT(User_Model_Calcs!M768^2+Sat_Data!$B$3^2-2*User_Model_Calcs!M768*Sat_Data!$B$3*COS(RADIANS(L768))*COS(RADIANS(I768)))</f>
        <v>38361.489458747099</v>
      </c>
      <c r="O768">
        <f>DEGREES(ACOS(((Earth_Data!$B$1+Sat_Data!$B$2)/User_Model_Calcs!N768)*SQRT(1-COS(RADIANS(User_Model_Calcs!I768))^2*COS(RADIANS(User_Model_Calcs!B768))^2)))</f>
        <v>32.795823895941183</v>
      </c>
      <c r="P768">
        <f t="shared" si="71"/>
        <v>60.566054355513131</v>
      </c>
    </row>
    <row r="769" spans="1:16" x14ac:dyDescent="0.25">
      <c r="A769">
        <v>115.70099999999999</v>
      </c>
      <c r="B769">
        <v>-24.236999999999998</v>
      </c>
      <c r="C769">
        <v>2500</v>
      </c>
      <c r="D769">
        <f t="shared" ca="1" si="70"/>
        <v>1.2</v>
      </c>
      <c r="E769" s="1">
        <v>0.65</v>
      </c>
      <c r="F769">
        <v>19.899999999999999</v>
      </c>
      <c r="G769">
        <f t="shared" ca="1" si="72"/>
        <v>46.089820015575185</v>
      </c>
      <c r="H769">
        <f t="shared" ca="1" si="75"/>
        <v>23.886952039472625</v>
      </c>
      <c r="I769">
        <f>User_Model_Calcs!A769-Sat_Data!$B$5</f>
        <v>5.7009999999999934</v>
      </c>
      <c r="J769">
        <f>(Earth_Data!$B$1/SQRT(1-Earth_Data!$B$2^2*SIN(RADIANS(User_Model_Calcs!B769))^2))*COS(RADIANS(User_Model_Calcs!B769))</f>
        <v>5819.2236176272008</v>
      </c>
      <c r="K769">
        <f>((Earth_Data!$B$1*(1-Earth_Data!$B$2^2))/SQRT(1-Earth_Data!$B$2^2*SIN(RADIANS(User_Model_Calcs!B769))^2))*SIN(RADIANS(User_Model_Calcs!B769))</f>
        <v>-2602.24284142946</v>
      </c>
      <c r="L769">
        <f t="shared" si="73"/>
        <v>-24.093258355186109</v>
      </c>
      <c r="M769">
        <f t="shared" si="74"/>
        <v>6374.5612647241123</v>
      </c>
      <c r="N769">
        <f>SQRT(User_Model_Calcs!M769^2+Sat_Data!$B$3^2-2*User_Model_Calcs!M769*Sat_Data!$B$3*COS(RADIANS(L769))*COS(RADIANS(I769)))</f>
        <v>36471.246501727459</v>
      </c>
      <c r="O769">
        <f>DEGREES(ACOS(((Earth_Data!$B$1+Sat_Data!$B$2)/User_Model_Calcs!N769)*SQRT(1-COS(RADIANS(User_Model_Calcs!I769))^2*COS(RADIANS(User_Model_Calcs!B769))^2)))</f>
        <v>60.921595214627821</v>
      </c>
      <c r="P769">
        <f t="shared" si="71"/>
        <v>13.668228010174229</v>
      </c>
    </row>
    <row r="770" spans="1:16" x14ac:dyDescent="0.25">
      <c r="A770">
        <v>152.78</v>
      </c>
      <c r="B770">
        <v>-21.22</v>
      </c>
      <c r="C770">
        <v>375</v>
      </c>
      <c r="D770">
        <f t="shared" ref="D770:D833" ca="1" si="76">CHOOSE(RANDBETWEEN(1,3),0.75,1.2,3)</f>
        <v>3</v>
      </c>
      <c r="E770" s="1">
        <v>0.65</v>
      </c>
      <c r="F770">
        <v>19.899999999999999</v>
      </c>
      <c r="G770">
        <f t="shared" ca="1" si="72"/>
        <v>54.048620189015942</v>
      </c>
      <c r="H770">
        <f t="shared" ca="1" si="75"/>
        <v>16.946550396777759</v>
      </c>
      <c r="I770">
        <f>User_Model_Calcs!A770-Sat_Data!$B$5</f>
        <v>42.78</v>
      </c>
      <c r="J770">
        <f>(Earth_Data!$B$1/SQRT(1-Earth_Data!$B$2^2*SIN(RADIANS(User_Model_Calcs!B770))^2))*COS(RADIANS(User_Model_Calcs!B770))</f>
        <v>5948.2952482928122</v>
      </c>
      <c r="K770">
        <f>((Earth_Data!$B$1*(1-Earth_Data!$B$2^2))/SQRT(1-Earth_Data!$B$2^2*SIN(RADIANS(User_Model_Calcs!B770))^2))*SIN(RADIANS(User_Model_Calcs!B770))</f>
        <v>-2294.1192070354655</v>
      </c>
      <c r="L770">
        <f t="shared" si="73"/>
        <v>-21.09046760055605</v>
      </c>
      <c r="M770">
        <f t="shared" si="74"/>
        <v>6375.3587582936761</v>
      </c>
      <c r="N770">
        <f>SQRT(User_Model_Calcs!M770^2+Sat_Data!$B$3^2-2*User_Model_Calcs!M770*Sat_Data!$B$3*COS(RADIANS(L770))*COS(RADIANS(I770)))</f>
        <v>38082.739939379775</v>
      </c>
      <c r="O770">
        <f>DEGREES(ACOS(((Earth_Data!$B$1+Sat_Data!$B$2)/User_Model_Calcs!N770)*SQRT(1-COS(RADIANS(User_Model_Calcs!I770))^2*COS(RADIANS(User_Model_Calcs!B770))^2)))</f>
        <v>36.152271676301275</v>
      </c>
      <c r="P770">
        <f t="shared" ref="P770:P833" si="77">DEGREES(ASIN(SIN(RADIANS(ABS(I770)))/(SIN(ACOS(COS(RADIANS(I770))*COS(RADIANS(B770)))))))</f>
        <v>68.63733439763871</v>
      </c>
    </row>
    <row r="771" spans="1:16" x14ac:dyDescent="0.25">
      <c r="A771">
        <v>156.78700000000001</v>
      </c>
      <c r="B771">
        <v>-21.916</v>
      </c>
      <c r="C771">
        <v>2500</v>
      </c>
      <c r="D771">
        <f t="shared" ca="1" si="76"/>
        <v>3</v>
      </c>
      <c r="E771" s="1">
        <v>0.65</v>
      </c>
      <c r="F771">
        <v>19.899999999999999</v>
      </c>
      <c r="G771">
        <f t="shared" ref="G771:G834" ca="1" si="78">20.4+20*LOG(F771)+20*LOG(D771)+10*LOG(E771)</f>
        <v>54.048620189015942</v>
      </c>
      <c r="H771">
        <f t="shared" ca="1" si="75"/>
        <v>18.779713353686908</v>
      </c>
      <c r="I771">
        <f>User_Model_Calcs!A771-Sat_Data!$B$5</f>
        <v>46.787000000000006</v>
      </c>
      <c r="J771">
        <f>(Earth_Data!$B$1/SQRT(1-Earth_Data!$B$2^2*SIN(RADIANS(User_Model_Calcs!B771))^2))*COS(RADIANS(User_Model_Calcs!B771))</f>
        <v>5919.9661855933455</v>
      </c>
      <c r="K771">
        <f>((Earth_Data!$B$1*(1-Earth_Data!$B$2^2))/SQRT(1-Earth_Data!$B$2^2*SIN(RADIANS(User_Model_Calcs!B771))^2))*SIN(RADIANS(User_Model_Calcs!B771))</f>
        <v>-2365.787152591452</v>
      </c>
      <c r="L771">
        <f t="shared" ref="L771:L834" si="79">DEGREES(ATAN((K771/J771)))</f>
        <v>-21.78305721633318</v>
      </c>
      <c r="M771">
        <f t="shared" ref="M771:M834" si="80">SQRT(J771^2+K771^2)</f>
        <v>6375.1822319001512</v>
      </c>
      <c r="N771">
        <f>SQRT(User_Model_Calcs!M771^2+Sat_Data!$B$3^2-2*User_Model_Calcs!M771*Sat_Data!$B$3*COS(RADIANS(L771))*COS(RADIANS(I771)))</f>
        <v>38427.009973966458</v>
      </c>
      <c r="O771">
        <f>DEGREES(ACOS(((Earth_Data!$B$1+Sat_Data!$B$2)/User_Model_Calcs!N771)*SQRT(1-COS(RADIANS(User_Model_Calcs!I771))^2*COS(RADIANS(User_Model_Calcs!B771))^2)))</f>
        <v>32.066361808339209</v>
      </c>
      <c r="P771">
        <f t="shared" si="77"/>
        <v>70.676193695886496</v>
      </c>
    </row>
    <row r="772" spans="1:16" x14ac:dyDescent="0.25">
      <c r="A772">
        <v>157.71600000000001</v>
      </c>
      <c r="B772">
        <v>-24.646999999999998</v>
      </c>
      <c r="C772">
        <v>375</v>
      </c>
      <c r="D772">
        <f t="shared" ca="1" si="76"/>
        <v>3</v>
      </c>
      <c r="E772" s="1">
        <v>0.65</v>
      </c>
      <c r="F772">
        <v>19.899999999999999</v>
      </c>
      <c r="G772">
        <f t="shared" ca="1" si="78"/>
        <v>54.048620189015942</v>
      </c>
      <c r="H772">
        <f t="shared" ca="1" si="75"/>
        <v>15.1410874232888</v>
      </c>
      <c r="I772">
        <f>User_Model_Calcs!A772-Sat_Data!$B$5</f>
        <v>47.716000000000008</v>
      </c>
      <c r="J772">
        <f>(Earth_Data!$B$1/SQRT(1-Earth_Data!$B$2^2*SIN(RADIANS(User_Model_Calcs!B772))^2))*COS(RADIANS(User_Model_Calcs!B772))</f>
        <v>5800.4328172762171</v>
      </c>
      <c r="K772">
        <f>((Earth_Data!$B$1*(1-Earth_Data!$B$2^2))/SQRT(1-Earth_Data!$B$2^2*SIN(RADIANS(User_Model_Calcs!B772))^2))*SIN(RADIANS(User_Model_Calcs!B772))</f>
        <v>-2643.5863429150563</v>
      </c>
      <c r="L772">
        <f t="shared" si="79"/>
        <v>-24.501446176326784</v>
      </c>
      <c r="M772">
        <f t="shared" si="80"/>
        <v>6374.446612858399</v>
      </c>
      <c r="N772">
        <f>SQRT(User_Model_Calcs!M772^2+Sat_Data!$B$3^2-2*User_Model_Calcs!M772*Sat_Data!$B$3*COS(RADIANS(L772))*COS(RADIANS(I772)))</f>
        <v>38592.118635172628</v>
      </c>
      <c r="O772">
        <f>DEGREES(ACOS(((Earth_Data!$B$1+Sat_Data!$B$2)/User_Model_Calcs!N772)*SQRT(1-COS(RADIANS(User_Model_Calcs!I772))^2*COS(RADIANS(User_Model_Calcs!B772))^2)))</f>
        <v>30.177456200058224</v>
      </c>
      <c r="P772">
        <f t="shared" si="77"/>
        <v>69.230662962843567</v>
      </c>
    </row>
    <row r="773" spans="1:16" x14ac:dyDescent="0.25">
      <c r="A773">
        <v>151.089</v>
      </c>
      <c r="B773">
        <v>-30.799999999999997</v>
      </c>
      <c r="C773">
        <v>3750</v>
      </c>
      <c r="D773">
        <f t="shared" ca="1" si="76"/>
        <v>0.75</v>
      </c>
      <c r="E773" s="1">
        <v>0.65</v>
      </c>
      <c r="F773">
        <v>19.899999999999999</v>
      </c>
      <c r="G773">
        <f t="shared" ca="1" si="78"/>
        <v>42.007420362456692</v>
      </c>
      <c r="H773">
        <f t="shared" ca="1" si="75"/>
        <v>16.302375749768618</v>
      </c>
      <c r="I773">
        <f>User_Model_Calcs!A773-Sat_Data!$B$5</f>
        <v>41.088999999999999</v>
      </c>
      <c r="J773">
        <f>(Earth_Data!$B$1/SQRT(1-Earth_Data!$B$2^2*SIN(RADIANS(User_Model_Calcs!B773))^2))*COS(RADIANS(User_Model_Calcs!B773))</f>
        <v>5483.3808607117762</v>
      </c>
      <c r="K773">
        <f>((Earth_Data!$B$1*(1-Earth_Data!$B$2^2))/SQRT(1-Earth_Data!$B$2^2*SIN(RADIANS(User_Model_Calcs!B773))^2))*SIN(RADIANS(User_Model_Calcs!B773))</f>
        <v>-3246.8683325453881</v>
      </c>
      <c r="L773">
        <f t="shared" si="79"/>
        <v>-30.63100164307691</v>
      </c>
      <c r="M773">
        <f t="shared" si="80"/>
        <v>6372.5677424807564</v>
      </c>
      <c r="N773">
        <f>SQRT(User_Model_Calcs!M773^2+Sat_Data!$B$3^2-2*User_Model_Calcs!M773*Sat_Data!$B$3*COS(RADIANS(L773))*COS(RADIANS(I773)))</f>
        <v>38339.472933461533</v>
      </c>
      <c r="O773">
        <f>DEGREES(ACOS(((Earth_Data!$B$1+Sat_Data!$B$2)/User_Model_Calcs!N773)*SQRT(1-COS(RADIANS(User_Model_Calcs!I773))^2*COS(RADIANS(User_Model_Calcs!B773))^2)))</f>
        <v>33.05040361053949</v>
      </c>
      <c r="P773">
        <f t="shared" si="77"/>
        <v>59.578830060956925</v>
      </c>
    </row>
    <row r="774" spans="1:16" x14ac:dyDescent="0.25">
      <c r="A774">
        <v>151.18299999999999</v>
      </c>
      <c r="B774">
        <v>-23.475999999999999</v>
      </c>
      <c r="C774">
        <v>2500</v>
      </c>
      <c r="D774">
        <f t="shared" ca="1" si="76"/>
        <v>0.75</v>
      </c>
      <c r="E774" s="1">
        <v>0.65</v>
      </c>
      <c r="F774">
        <v>19.899999999999999</v>
      </c>
      <c r="G774">
        <f t="shared" ca="1" si="78"/>
        <v>42.007420362456692</v>
      </c>
      <c r="H774">
        <f t="shared" ca="1" si="75"/>
        <v>16.398562752350202</v>
      </c>
      <c r="I774">
        <f>User_Model_Calcs!A774-Sat_Data!$B$5</f>
        <v>41.182999999999993</v>
      </c>
      <c r="J774">
        <f>(Earth_Data!$B$1/SQRT(1-Earth_Data!$B$2^2*SIN(RADIANS(User_Model_Calcs!B774))^2))*COS(RADIANS(User_Model_Calcs!B774))</f>
        <v>5853.312410968374</v>
      </c>
      <c r="K774">
        <f>((Earth_Data!$B$1*(1-Earth_Data!$B$2^2))/SQRT(1-Earth_Data!$B$2^2*SIN(RADIANS(User_Model_Calcs!B774))^2))*SIN(RADIANS(User_Model_Calcs!B774))</f>
        <v>-2525.1591834323181</v>
      </c>
      <c r="L774">
        <f t="shared" si="79"/>
        <v>-23.335699166958033</v>
      </c>
      <c r="M774">
        <f t="shared" si="80"/>
        <v>6374.7701983733477</v>
      </c>
      <c r="N774">
        <f>SQRT(User_Model_Calcs!M774^2+Sat_Data!$B$3^2-2*User_Model_Calcs!M774*Sat_Data!$B$3*COS(RADIANS(L774))*COS(RADIANS(I774)))</f>
        <v>38038.981601178239</v>
      </c>
      <c r="O774">
        <f>DEGREES(ACOS(((Earth_Data!$B$1+Sat_Data!$B$2)/User_Model_Calcs!N774)*SQRT(1-COS(RADIANS(User_Model_Calcs!I774))^2*COS(RADIANS(User_Model_Calcs!B774))^2)))</f>
        <v>36.681286750766716</v>
      </c>
      <c r="P774">
        <f t="shared" si="77"/>
        <v>65.519225877962384</v>
      </c>
    </row>
    <row r="775" spans="1:16" x14ac:dyDescent="0.25">
      <c r="A775">
        <v>157.298</v>
      </c>
      <c r="B775">
        <v>-30.401</v>
      </c>
      <c r="C775">
        <v>950</v>
      </c>
      <c r="D775">
        <f t="shared" ca="1" si="76"/>
        <v>0.75</v>
      </c>
      <c r="E775" s="1">
        <v>0.65</v>
      </c>
      <c r="F775">
        <v>19.899999999999999</v>
      </c>
      <c r="G775">
        <f t="shared" ca="1" si="78"/>
        <v>42.007420362456692</v>
      </c>
      <c r="H775">
        <f t="shared" ca="1" si="75"/>
        <v>21.107308040517253</v>
      </c>
      <c r="I775">
        <f>User_Model_Calcs!A775-Sat_Data!$B$5</f>
        <v>47.298000000000002</v>
      </c>
      <c r="J775">
        <f>(Earth_Data!$B$1/SQRT(1-Earth_Data!$B$2^2*SIN(RADIANS(User_Model_Calcs!B775))^2))*COS(RADIANS(User_Model_Calcs!B775))</f>
        <v>5505.8981912117015</v>
      </c>
      <c r="K775">
        <f>((Earth_Data!$B$1*(1-Earth_Data!$B$2^2))/SQRT(1-Earth_Data!$B$2^2*SIN(RADIANS(User_Model_Calcs!B775))^2))*SIN(RADIANS(User_Model_Calcs!B775))</f>
        <v>-3208.7943674292492</v>
      </c>
      <c r="L775">
        <f t="shared" si="79"/>
        <v>-30.23329752368355</v>
      </c>
      <c r="M775">
        <f t="shared" si="80"/>
        <v>6372.6977163862057</v>
      </c>
      <c r="N775">
        <f>SQRT(User_Model_Calcs!M775^2+Sat_Data!$B$3^2-2*User_Model_Calcs!M775*Sat_Data!$B$3*COS(RADIANS(L775))*COS(RADIANS(I775)))</f>
        <v>38775.540608877716</v>
      </c>
      <c r="O775">
        <f>DEGREES(ACOS(((Earth_Data!$B$1+Sat_Data!$B$2)/User_Model_Calcs!N775)*SQRT(1-COS(RADIANS(User_Model_Calcs!I775))^2*COS(RADIANS(User_Model_Calcs!B775))^2)))</f>
        <v>28.120519686586807</v>
      </c>
      <c r="P775">
        <f t="shared" si="77"/>
        <v>64.967372887025888</v>
      </c>
    </row>
    <row r="776" spans="1:16" x14ac:dyDescent="0.25">
      <c r="A776">
        <v>151.774</v>
      </c>
      <c r="B776">
        <v>-30.239000000000001</v>
      </c>
      <c r="C776">
        <v>375</v>
      </c>
      <c r="D776">
        <f t="shared" ca="1" si="76"/>
        <v>3</v>
      </c>
      <c r="E776" s="1">
        <v>0.65</v>
      </c>
      <c r="F776">
        <v>19.899999999999999</v>
      </c>
      <c r="G776">
        <f t="shared" ca="1" si="78"/>
        <v>54.048620189015942</v>
      </c>
      <c r="H776">
        <f t="shared" ca="1" si="75"/>
        <v>14.492019031888182</v>
      </c>
      <c r="I776">
        <f>User_Model_Calcs!A776-Sat_Data!$B$5</f>
        <v>41.774000000000001</v>
      </c>
      <c r="J776">
        <f>(Earth_Data!$B$1/SQRT(1-Earth_Data!$B$2^2*SIN(RADIANS(User_Model_Calcs!B776))^2))*COS(RADIANS(User_Model_Calcs!B776))</f>
        <v>5514.9644013495736</v>
      </c>
      <c r="K776">
        <f>((Earth_Data!$B$1*(1-Earth_Data!$B$2^2))/SQRT(1-Earth_Data!$B$2^2*SIN(RADIANS(User_Model_Calcs!B776))^2))*SIN(RADIANS(User_Model_Calcs!B776))</f>
        <v>-3193.2918336616481</v>
      </c>
      <c r="L776">
        <f t="shared" si="79"/>
        <v>-30.071832924827522</v>
      </c>
      <c r="M776">
        <f t="shared" si="80"/>
        <v>6372.750197762598</v>
      </c>
      <c r="N776">
        <f>SQRT(User_Model_Calcs!M776^2+Sat_Data!$B$3^2-2*User_Model_Calcs!M776*Sat_Data!$B$3*COS(RADIANS(L776))*COS(RADIANS(I776)))</f>
        <v>38361.300626728749</v>
      </c>
      <c r="O776">
        <f>DEGREES(ACOS(((Earth_Data!$B$1+Sat_Data!$B$2)/User_Model_Calcs!N776)*SQRT(1-COS(RADIANS(User_Model_Calcs!I776))^2*COS(RADIANS(User_Model_Calcs!B776))^2)))</f>
        <v>32.798093579131326</v>
      </c>
      <c r="P776">
        <f t="shared" si="77"/>
        <v>60.587013740280788</v>
      </c>
    </row>
    <row r="777" spans="1:16" x14ac:dyDescent="0.25">
      <c r="A777">
        <v>143.28270000000001</v>
      </c>
      <c r="B777">
        <v>-20.152999999999999</v>
      </c>
      <c r="C777">
        <v>375</v>
      </c>
      <c r="D777">
        <f t="shared" ca="1" si="76"/>
        <v>0.75</v>
      </c>
      <c r="E777" s="1">
        <v>0.65</v>
      </c>
      <c r="F777">
        <v>19.899999999999999</v>
      </c>
      <c r="G777">
        <f t="shared" ca="1" si="78"/>
        <v>42.007420362456692</v>
      </c>
      <c r="H777">
        <f t="shared" ca="1" si="75"/>
        <v>20.459544571103578</v>
      </c>
      <c r="I777">
        <f>User_Model_Calcs!A777-Sat_Data!$B$5</f>
        <v>33.282700000000006</v>
      </c>
      <c r="J777">
        <f>(Earth_Data!$B$1/SQRT(1-Earth_Data!$B$2^2*SIN(RADIANS(User_Model_Calcs!B777))^2))*COS(RADIANS(User_Model_Calcs!B777))</f>
        <v>5990.0249002192259</v>
      </c>
      <c r="K777">
        <f>((Earth_Data!$B$1*(1-Earth_Data!$B$2^2))/SQRT(1-Earth_Data!$B$2^2*SIN(RADIANS(User_Model_Calcs!B777))^2))*SIN(RADIANS(User_Model_Calcs!B777))</f>
        <v>-2183.6062092121078</v>
      </c>
      <c r="L777">
        <f t="shared" si="79"/>
        <v>-20.028842510921908</v>
      </c>
      <c r="M777">
        <f t="shared" si="80"/>
        <v>6375.6203135189926</v>
      </c>
      <c r="N777">
        <f>SQRT(User_Model_Calcs!M777^2+Sat_Data!$B$3^2-2*User_Model_Calcs!M777*Sat_Data!$B$3*COS(RADIANS(L777))*COS(RADIANS(I777)))</f>
        <v>37365.617921633297</v>
      </c>
      <c r="O777">
        <f>DEGREES(ACOS(((Earth_Data!$B$1+Sat_Data!$B$2)/User_Model_Calcs!N777)*SQRT(1-COS(RADIANS(User_Model_Calcs!I777))^2*COS(RADIANS(User_Model_Calcs!B777))^2)))</f>
        <v>45.625121854913012</v>
      </c>
      <c r="P777">
        <f t="shared" si="77"/>
        <v>62.307741858265736</v>
      </c>
    </row>
    <row r="778" spans="1:16" x14ac:dyDescent="0.25">
      <c r="A778">
        <v>146.25399999999999</v>
      </c>
      <c r="B778">
        <v>-19.966000000000001</v>
      </c>
      <c r="C778">
        <v>375</v>
      </c>
      <c r="D778">
        <f t="shared" ca="1" si="76"/>
        <v>3</v>
      </c>
      <c r="E778" s="1">
        <v>0.65</v>
      </c>
      <c r="F778">
        <v>19.899999999999999</v>
      </c>
      <c r="G778">
        <f t="shared" ca="1" si="78"/>
        <v>54.048620189015942</v>
      </c>
      <c r="H778">
        <f t="shared" ca="1" si="75"/>
        <v>14.265489348533482</v>
      </c>
      <c r="I778">
        <f>User_Model_Calcs!A778-Sat_Data!$B$5</f>
        <v>36.253999999999991</v>
      </c>
      <c r="J778">
        <f>(Earth_Data!$B$1/SQRT(1-Earth_Data!$B$2^2*SIN(RADIANS(User_Model_Calcs!B778))^2))*COS(RADIANS(User_Model_Calcs!B778))</f>
        <v>5997.1255443199198</v>
      </c>
      <c r="K778">
        <f>((Earth_Data!$B$1*(1-Earth_Data!$B$2^2))/SQRT(1-Earth_Data!$B$2^2*SIN(RADIANS(User_Model_Calcs!B778))^2))*SIN(RADIANS(User_Model_Calcs!B778))</f>
        <v>-2164.1602069193405</v>
      </c>
      <c r="L778">
        <f t="shared" si="79"/>
        <v>-19.842802319600747</v>
      </c>
      <c r="M778">
        <f t="shared" si="80"/>
        <v>6375.6650002605729</v>
      </c>
      <c r="N778">
        <f>SQRT(User_Model_Calcs!M778^2+Sat_Data!$B$3^2-2*User_Model_Calcs!M778*Sat_Data!$B$3*COS(RADIANS(L778))*COS(RADIANS(I778)))</f>
        <v>37558.536263824128</v>
      </c>
      <c r="O778">
        <f>DEGREES(ACOS(((Earth_Data!$B$1+Sat_Data!$B$2)/User_Model_Calcs!N778)*SQRT(1-COS(RADIANS(User_Model_Calcs!I778))^2*COS(RADIANS(User_Model_Calcs!B778))^2)))</f>
        <v>42.918578187768432</v>
      </c>
      <c r="P778">
        <f t="shared" si="77"/>
        <v>65.032001271724596</v>
      </c>
    </row>
    <row r="779" spans="1:16" x14ac:dyDescent="0.25">
      <c r="A779">
        <v>116.529</v>
      </c>
      <c r="B779">
        <v>-20.940999999999999</v>
      </c>
      <c r="C779">
        <v>375</v>
      </c>
      <c r="D779">
        <f t="shared" ca="1" si="76"/>
        <v>0.75</v>
      </c>
      <c r="E779" s="1">
        <v>0.65</v>
      </c>
      <c r="F779">
        <v>19.899999999999999</v>
      </c>
      <c r="G779">
        <f t="shared" ca="1" si="78"/>
        <v>42.007420362456692</v>
      </c>
      <c r="H779">
        <f t="shared" ca="1" si="75"/>
        <v>15.243879366815264</v>
      </c>
      <c r="I779">
        <f>User_Model_Calcs!A779-Sat_Data!$B$5</f>
        <v>6.5289999999999964</v>
      </c>
      <c r="J779">
        <f>(Earth_Data!$B$1/SQRT(1-Earth_Data!$B$2^2*SIN(RADIANS(User_Model_Calcs!B779))^2))*COS(RADIANS(User_Model_Calcs!B779))</f>
        <v>5959.4058578000513</v>
      </c>
      <c r="K779">
        <f>((Earth_Data!$B$1*(1-Earth_Data!$B$2^2))/SQRT(1-Earth_Data!$B$2^2*SIN(RADIANS(User_Model_Calcs!B779))^2))*SIN(RADIANS(User_Model_Calcs!B779))</f>
        <v>-2265.2961870637491</v>
      </c>
      <c r="L779">
        <f t="shared" si="79"/>
        <v>-20.812856115227412</v>
      </c>
      <c r="M779">
        <f t="shared" si="80"/>
        <v>6375.4282203713283</v>
      </c>
      <c r="N779">
        <f>SQRT(User_Model_Calcs!M779^2+Sat_Data!$B$3^2-2*User_Model_Calcs!M779*Sat_Data!$B$3*COS(RADIANS(L779))*COS(RADIANS(I779)))</f>
        <v>36320.430073368829</v>
      </c>
      <c r="O779">
        <f>DEGREES(ACOS(((Earth_Data!$B$1+Sat_Data!$B$2)/User_Model_Calcs!N779)*SQRT(1-COS(RADIANS(User_Model_Calcs!I779))^2*COS(RADIANS(User_Model_Calcs!B779))^2)))</f>
        <v>64.352158087869824</v>
      </c>
      <c r="P779">
        <f t="shared" si="77"/>
        <v>17.756057560807314</v>
      </c>
    </row>
    <row r="780" spans="1:16" x14ac:dyDescent="0.25">
      <c r="A780">
        <v>121.315</v>
      </c>
      <c r="B780">
        <v>-24.907</v>
      </c>
      <c r="C780">
        <v>625</v>
      </c>
      <c r="D780">
        <f t="shared" ca="1" si="76"/>
        <v>3</v>
      </c>
      <c r="E780" s="1">
        <v>0.65</v>
      </c>
      <c r="F780">
        <v>19.899999999999999</v>
      </c>
      <c r="G780">
        <f t="shared" ca="1" si="78"/>
        <v>54.048620189015942</v>
      </c>
      <c r="H780">
        <f t="shared" ca="1" si="75"/>
        <v>23.880866222949091</v>
      </c>
      <c r="I780">
        <f>User_Model_Calcs!A780-Sat_Data!$B$5</f>
        <v>11.314999999999998</v>
      </c>
      <c r="J780">
        <f>(Earth_Data!$B$1/SQRT(1-Earth_Data!$B$2^2*SIN(RADIANS(User_Model_Calcs!B780))^2))*COS(RADIANS(User_Model_Calcs!B780))</f>
        <v>5788.3630608422345</v>
      </c>
      <c r="K780">
        <f>((Earth_Data!$B$1*(1-Earth_Data!$B$2^2))/SQRT(1-Earth_Data!$B$2^2*SIN(RADIANS(User_Model_Calcs!B780))^2))*SIN(RADIANS(User_Model_Calcs!B780))</f>
        <v>-2669.7352505836761</v>
      </c>
      <c r="L780">
        <f t="shared" si="79"/>
        <v>-24.760312312262265</v>
      </c>
      <c r="M780">
        <f t="shared" si="80"/>
        <v>6374.3731638751715</v>
      </c>
      <c r="N780">
        <f>SQRT(User_Model_Calcs!M780^2+Sat_Data!$B$3^2-2*User_Model_Calcs!M780*Sat_Data!$B$3*COS(RADIANS(L780))*COS(RADIANS(I780)))</f>
        <v>36603.444043822346</v>
      </c>
      <c r="O780">
        <f>DEGREES(ACOS(((Earth_Data!$B$1+Sat_Data!$B$2)/User_Model_Calcs!N780)*SQRT(1-COS(RADIANS(User_Model_Calcs!I780))^2*COS(RADIANS(User_Model_Calcs!B780))^2)))</f>
        <v>58.220130295103033</v>
      </c>
      <c r="P780">
        <f t="shared" si="77"/>
        <v>25.41297237328304</v>
      </c>
    </row>
    <row r="781" spans="1:16" x14ac:dyDescent="0.25">
      <c r="A781">
        <v>144.54599999999999</v>
      </c>
      <c r="B781">
        <v>-22.75</v>
      </c>
      <c r="C781">
        <v>950</v>
      </c>
      <c r="D781">
        <f t="shared" ca="1" si="76"/>
        <v>0.75</v>
      </c>
      <c r="E781" s="1">
        <v>0.65</v>
      </c>
      <c r="F781">
        <v>19.899999999999999</v>
      </c>
      <c r="G781">
        <f t="shared" ca="1" si="78"/>
        <v>42.007420362456692</v>
      </c>
      <c r="H781">
        <f t="shared" ca="1" si="75"/>
        <v>16.898220202546945</v>
      </c>
      <c r="I781">
        <f>User_Model_Calcs!A781-Sat_Data!$B$5</f>
        <v>34.545999999999992</v>
      </c>
      <c r="J781">
        <f>(Earth_Data!$B$1/SQRT(1-Earth_Data!$B$2^2*SIN(RADIANS(User_Model_Calcs!B781))^2))*COS(RADIANS(User_Model_Calcs!B781))</f>
        <v>5884.8734145249136</v>
      </c>
      <c r="K781">
        <f>((Earth_Data!$B$1*(1-Earth_Data!$B$2^2))/SQRT(1-Earth_Data!$B$2^2*SIN(RADIANS(User_Model_Calcs!B781))^2))*SIN(RADIANS(User_Model_Calcs!B781))</f>
        <v>-2451.2119626617978</v>
      </c>
      <c r="L781">
        <f t="shared" si="79"/>
        <v>-22.613073401841678</v>
      </c>
      <c r="M781">
        <f t="shared" si="80"/>
        <v>6374.9647207555918</v>
      </c>
      <c r="N781">
        <f>SQRT(User_Model_Calcs!M781^2+Sat_Data!$B$3^2-2*User_Model_Calcs!M781*Sat_Data!$B$3*COS(RADIANS(L781))*COS(RADIANS(I781)))</f>
        <v>37545.955624328628</v>
      </c>
      <c r="O781">
        <f>DEGREES(ACOS(((Earth_Data!$B$1+Sat_Data!$B$2)/User_Model_Calcs!N781)*SQRT(1-COS(RADIANS(User_Model_Calcs!I781))^2*COS(RADIANS(User_Model_Calcs!B781))^2)))</f>
        <v>43.079915104266121</v>
      </c>
      <c r="P781">
        <f t="shared" si="77"/>
        <v>60.67702063420581</v>
      </c>
    </row>
    <row r="782" spans="1:16" x14ac:dyDescent="0.25">
      <c r="A782">
        <v>152.65</v>
      </c>
      <c r="B782">
        <v>-19.742000000000001</v>
      </c>
      <c r="C782">
        <v>3750</v>
      </c>
      <c r="D782">
        <f t="shared" ca="1" si="76"/>
        <v>1.2</v>
      </c>
      <c r="E782" s="1">
        <v>0.65</v>
      </c>
      <c r="F782">
        <v>19.899999999999999</v>
      </c>
      <c r="G782">
        <f t="shared" ca="1" si="78"/>
        <v>46.089820015575185</v>
      </c>
      <c r="H782">
        <f t="shared" ca="1" si="75"/>
        <v>16.500971550127279</v>
      </c>
      <c r="I782">
        <f>User_Model_Calcs!A782-Sat_Data!$B$5</f>
        <v>42.650000000000006</v>
      </c>
      <c r="J782">
        <f>(Earth_Data!$B$1/SQRT(1-Earth_Data!$B$2^2*SIN(RADIANS(User_Model_Calcs!B782))^2))*COS(RADIANS(User_Model_Calcs!B782))</f>
        <v>6005.5473317974402</v>
      </c>
      <c r="K782">
        <f>((Earth_Data!$B$1*(1-Earth_Data!$B$2^2))/SQRT(1-Earth_Data!$B$2^2*SIN(RADIANS(User_Model_Calcs!B782))^2))*SIN(RADIANS(User_Model_Calcs!B782))</f>
        <v>-2140.8367870794823</v>
      </c>
      <c r="L782">
        <f t="shared" si="79"/>
        <v>-19.61995889011002</v>
      </c>
      <c r="M782">
        <f t="shared" si="80"/>
        <v>6375.7180696273072</v>
      </c>
      <c r="N782">
        <f>SQRT(User_Model_Calcs!M782^2+Sat_Data!$B$3^2-2*User_Model_Calcs!M782*Sat_Data!$B$3*COS(RADIANS(L782))*COS(RADIANS(I782)))</f>
        <v>38025.999244523242</v>
      </c>
      <c r="O782">
        <f>DEGREES(ACOS(((Earth_Data!$B$1+Sat_Data!$B$2)/User_Model_Calcs!N782)*SQRT(1-COS(RADIANS(User_Model_Calcs!I782))^2*COS(RADIANS(User_Model_Calcs!B782))^2)))</f>
        <v>36.854194807060338</v>
      </c>
      <c r="P782">
        <f t="shared" si="77"/>
        <v>69.862215979877021</v>
      </c>
    </row>
    <row r="783" spans="1:16" x14ac:dyDescent="0.25">
      <c r="A783">
        <v>153.892</v>
      </c>
      <c r="B783">
        <v>-24.728999999999999</v>
      </c>
      <c r="C783">
        <v>375</v>
      </c>
      <c r="D783">
        <f t="shared" ca="1" si="76"/>
        <v>3</v>
      </c>
      <c r="E783" s="1">
        <v>0.65</v>
      </c>
      <c r="F783">
        <v>19.899999999999999</v>
      </c>
      <c r="G783">
        <f t="shared" ca="1" si="78"/>
        <v>54.048620189015942</v>
      </c>
      <c r="H783">
        <f t="shared" ca="1" si="75"/>
        <v>14.139716238652104</v>
      </c>
      <c r="I783">
        <f>User_Model_Calcs!A783-Sat_Data!$B$5</f>
        <v>43.891999999999996</v>
      </c>
      <c r="J783">
        <f>(Earth_Data!$B$1/SQRT(1-Earth_Data!$B$2^2*SIN(RADIANS(User_Model_Calcs!B783))^2))*COS(RADIANS(User_Model_Calcs!B783))</f>
        <v>5796.6390589678776</v>
      </c>
      <c r="K783">
        <f>((Earth_Data!$B$1*(1-Earth_Data!$B$2^2))/SQRT(1-Earth_Data!$B$2^2*SIN(RADIANS(User_Model_Calcs!B783))^2))*SIN(RADIANS(User_Model_Calcs!B783))</f>
        <v>-2651.8391175176712</v>
      </c>
      <c r="L783">
        <f t="shared" si="79"/>
        <v>-24.583087282777765</v>
      </c>
      <c r="M783">
        <f t="shared" si="80"/>
        <v>6374.4235100241731</v>
      </c>
      <c r="N783">
        <f>SQRT(User_Model_Calcs!M783^2+Sat_Data!$B$3^2-2*User_Model_Calcs!M783*Sat_Data!$B$3*COS(RADIANS(L783))*COS(RADIANS(I783)))</f>
        <v>38290.735515578264</v>
      </c>
      <c r="O783">
        <f>DEGREES(ACOS(((Earth_Data!$B$1+Sat_Data!$B$2)/User_Model_Calcs!N783)*SQRT(1-COS(RADIANS(User_Model_Calcs!I783))^2*COS(RADIANS(User_Model_Calcs!B783))^2)))</f>
        <v>33.645202129280804</v>
      </c>
      <c r="P783">
        <f t="shared" si="77"/>
        <v>66.499274870865065</v>
      </c>
    </row>
    <row r="784" spans="1:16" x14ac:dyDescent="0.25">
      <c r="A784">
        <v>154.71</v>
      </c>
      <c r="B784">
        <v>-29.632999999999999</v>
      </c>
      <c r="C784">
        <v>375</v>
      </c>
      <c r="D784">
        <f t="shared" ca="1" si="76"/>
        <v>0.75</v>
      </c>
      <c r="E784" s="1">
        <v>0.65</v>
      </c>
      <c r="F784">
        <v>19.899999999999999</v>
      </c>
      <c r="G784">
        <f t="shared" ca="1" si="78"/>
        <v>42.007420362456692</v>
      </c>
      <c r="H784">
        <f t="shared" ca="1" si="75"/>
        <v>16.499275066992048</v>
      </c>
      <c r="I784">
        <f>User_Model_Calcs!A784-Sat_Data!$B$5</f>
        <v>44.710000000000008</v>
      </c>
      <c r="J784">
        <f>(Earth_Data!$B$1/SQRT(1-Earth_Data!$B$2^2*SIN(RADIANS(User_Model_Calcs!B784))^2))*COS(RADIANS(User_Model_Calcs!B784))</f>
        <v>5548.4872236243855</v>
      </c>
      <c r="K784">
        <f>((Earth_Data!$B$1*(1-Earth_Data!$B$2^2))/SQRT(1-Earth_Data!$B$2^2*SIN(RADIANS(User_Model_Calcs!B784))^2))*SIN(RADIANS(User_Model_Calcs!B784))</f>
        <v>-3135.0785413687213</v>
      </c>
      <c r="L784">
        <f t="shared" si="79"/>
        <v>-29.46788274276738</v>
      </c>
      <c r="M784">
        <f t="shared" si="80"/>
        <v>6372.9449967243299</v>
      </c>
      <c r="N784">
        <f>SQRT(User_Model_Calcs!M784^2+Sat_Data!$B$3^2-2*User_Model_Calcs!M784*Sat_Data!$B$3*COS(RADIANS(L784))*COS(RADIANS(I784)))</f>
        <v>38547.470658191713</v>
      </c>
      <c r="O784">
        <f>DEGREES(ACOS(((Earth_Data!$B$1+Sat_Data!$B$2)/User_Model_Calcs!N784)*SQRT(1-COS(RADIANS(User_Model_Calcs!I784))^2*COS(RADIANS(User_Model_Calcs!B784))^2)))</f>
        <v>30.663816818671137</v>
      </c>
      <c r="P784">
        <f t="shared" si="77"/>
        <v>63.459096932424842</v>
      </c>
    </row>
    <row r="785" spans="1:16" x14ac:dyDescent="0.25">
      <c r="A785">
        <v>156.71</v>
      </c>
      <c r="B785">
        <v>-20.632999999999999</v>
      </c>
      <c r="C785">
        <v>375</v>
      </c>
      <c r="D785">
        <f t="shared" ca="1" si="76"/>
        <v>1.2</v>
      </c>
      <c r="E785" s="1">
        <v>0.65</v>
      </c>
      <c r="F785">
        <v>19.899999999999999</v>
      </c>
      <c r="G785">
        <f t="shared" ca="1" si="78"/>
        <v>46.089820015575185</v>
      </c>
      <c r="H785">
        <f t="shared" ca="1" si="75"/>
        <v>17.486943982348603</v>
      </c>
      <c r="I785">
        <f>User_Model_Calcs!A785-Sat_Data!$B$5</f>
        <v>46.710000000000008</v>
      </c>
      <c r="J785">
        <f>(Earth_Data!$B$1/SQRT(1-Earth_Data!$B$2^2*SIN(RADIANS(User_Model_Calcs!B785))^2))*COS(RADIANS(User_Model_Calcs!B785))</f>
        <v>5971.5077610519693</v>
      </c>
      <c r="K785">
        <f>((Earth_Data!$B$1*(1-Earth_Data!$B$2^2))/SQRT(1-Earth_Data!$B$2^2*SIN(RADIANS(User_Model_Calcs!B785))^2))*SIN(RADIANS(User_Model_Calcs!B785))</f>
        <v>-2233.415915537003</v>
      </c>
      <c r="L785">
        <f t="shared" si="79"/>
        <v>-20.50640295942809</v>
      </c>
      <c r="M785">
        <f t="shared" si="80"/>
        <v>6375.5040265125617</v>
      </c>
      <c r="N785">
        <f>SQRT(User_Model_Calcs!M785^2+Sat_Data!$B$3^2-2*User_Model_Calcs!M785*Sat_Data!$B$3*COS(RADIANS(L785))*COS(RADIANS(I785)))</f>
        <v>38381.899982197458</v>
      </c>
      <c r="O785">
        <f>DEGREES(ACOS(((Earth_Data!$B$1+Sat_Data!$B$2)/User_Model_Calcs!N785)*SQRT(1-COS(RADIANS(User_Model_Calcs!I785))^2*COS(RADIANS(User_Model_Calcs!B785))^2)))</f>
        <v>32.592258578857788</v>
      </c>
      <c r="P785">
        <f t="shared" si="77"/>
        <v>71.636378127031676</v>
      </c>
    </row>
    <row r="786" spans="1:16" x14ac:dyDescent="0.25">
      <c r="A786">
        <v>134.83667501731233</v>
      </c>
      <c r="B786">
        <v>-22.606999999999999</v>
      </c>
      <c r="C786">
        <v>2500</v>
      </c>
      <c r="D786">
        <f t="shared" ca="1" si="76"/>
        <v>1.2</v>
      </c>
      <c r="E786" s="1">
        <v>0.65</v>
      </c>
      <c r="F786">
        <v>19.899999999999999</v>
      </c>
      <c r="G786">
        <f t="shared" ca="1" si="78"/>
        <v>46.089820015575185</v>
      </c>
      <c r="H786">
        <f t="shared" ca="1" si="75"/>
        <v>23.003243761375831</v>
      </c>
      <c r="I786">
        <f>User_Model_Calcs!A786-Sat_Data!$B$5</f>
        <v>24.836675017312331</v>
      </c>
      <c r="J786">
        <f>(Earth_Data!$B$1/SQRT(1-Earth_Data!$B$2^2*SIN(RADIANS(User_Model_Calcs!B786))^2))*COS(RADIANS(User_Model_Calcs!B786))</f>
        <v>5890.9790460884678</v>
      </c>
      <c r="K786">
        <f>((Earth_Data!$B$1*(1-Earth_Data!$B$2^2))/SQRT(1-Earth_Data!$B$2^2*SIN(RADIANS(User_Model_Calcs!B786))^2))*SIN(RADIANS(User_Model_Calcs!B786))</f>
        <v>-2436.6005824267459</v>
      </c>
      <c r="L786">
        <f t="shared" si="79"/>
        <v>-22.470748386025086</v>
      </c>
      <c r="M786">
        <f t="shared" si="80"/>
        <v>6375.0024721356585</v>
      </c>
      <c r="N786">
        <f>SQRT(User_Model_Calcs!M786^2+Sat_Data!$B$3^2-2*User_Model_Calcs!M786*Sat_Data!$B$3*COS(RADIANS(L786))*COS(RADIANS(I786)))</f>
        <v>36981.436528856393</v>
      </c>
      <c r="O786">
        <f>DEGREES(ACOS(((Earth_Data!$B$1+Sat_Data!$B$2)/User_Model_Calcs!N786)*SQRT(1-COS(RADIANS(User_Model_Calcs!I786))^2*COS(RADIANS(User_Model_Calcs!B786))^2)))</f>
        <v>51.498914224134083</v>
      </c>
      <c r="P786">
        <f t="shared" si="77"/>
        <v>50.289054017161178</v>
      </c>
    </row>
    <row r="787" spans="1:16" x14ac:dyDescent="0.25">
      <c r="A787">
        <v>152.11699999999999</v>
      </c>
      <c r="B787">
        <v>-20.594000000000001</v>
      </c>
      <c r="C787">
        <v>2500</v>
      </c>
      <c r="D787">
        <f t="shared" ca="1" si="76"/>
        <v>1.2</v>
      </c>
      <c r="E787" s="1">
        <v>0.65</v>
      </c>
      <c r="F787">
        <v>19.899999999999999</v>
      </c>
      <c r="G787">
        <f t="shared" ca="1" si="78"/>
        <v>46.089820015575185</v>
      </c>
      <c r="H787">
        <f t="shared" ca="1" si="75"/>
        <v>17.529107760739862</v>
      </c>
      <c r="I787">
        <f>User_Model_Calcs!A787-Sat_Data!$B$5</f>
        <v>42.11699999999999</v>
      </c>
      <c r="J787">
        <f>(Earth_Data!$B$1/SQRT(1-Earth_Data!$B$2^2*SIN(RADIANS(User_Model_Calcs!B787))^2))*COS(RADIANS(User_Model_Calcs!B787))</f>
        <v>5973.0278850303075</v>
      </c>
      <c r="K787">
        <f>((Earth_Data!$B$1*(1-Earth_Data!$B$2^2))/SQRT(1-Earth_Data!$B$2^2*SIN(RADIANS(User_Model_Calcs!B787))^2))*SIN(RADIANS(User_Model_Calcs!B787))</f>
        <v>-2229.3745827387888</v>
      </c>
      <c r="L787">
        <f t="shared" si="79"/>
        <v>-20.467599865657874</v>
      </c>
      <c r="M787">
        <f t="shared" si="80"/>
        <v>6375.5135593543655</v>
      </c>
      <c r="N787">
        <f>SQRT(User_Model_Calcs!M787^2+Sat_Data!$B$3^2-2*User_Model_Calcs!M787*Sat_Data!$B$3*COS(RADIANS(L787))*COS(RADIANS(I787)))</f>
        <v>38010.951586896568</v>
      </c>
      <c r="O787">
        <f>DEGREES(ACOS(((Earth_Data!$B$1+Sat_Data!$B$2)/User_Model_Calcs!N787)*SQRT(1-COS(RADIANS(User_Model_Calcs!I787))^2*COS(RADIANS(User_Model_Calcs!B787))^2)))</f>
        <v>37.03756407822307</v>
      </c>
      <c r="P787">
        <f t="shared" si="77"/>
        <v>68.741463495072267</v>
      </c>
    </row>
    <row r="788" spans="1:16" x14ac:dyDescent="0.25">
      <c r="A788">
        <v>143.43899999999999</v>
      </c>
      <c r="B788">
        <v>-29.385999999999999</v>
      </c>
      <c r="C788">
        <v>5000</v>
      </c>
      <c r="D788">
        <f t="shared" ca="1" si="76"/>
        <v>3</v>
      </c>
      <c r="E788" s="1">
        <v>0.65</v>
      </c>
      <c r="F788">
        <v>19.899999999999999</v>
      </c>
      <c r="G788">
        <f t="shared" ca="1" si="78"/>
        <v>54.048620189015942</v>
      </c>
      <c r="H788">
        <f t="shared" ca="1" si="75"/>
        <v>14.065317150949733</v>
      </c>
      <c r="I788">
        <f>User_Model_Calcs!A788-Sat_Data!$B$5</f>
        <v>33.438999999999993</v>
      </c>
      <c r="J788">
        <f>(Earth_Data!$B$1/SQRT(1-Earth_Data!$B$2^2*SIN(RADIANS(User_Model_Calcs!B788))^2))*COS(RADIANS(User_Model_Calcs!B788))</f>
        <v>5561.9729987967949</v>
      </c>
      <c r="K788">
        <f>((Earth_Data!$B$1*(1-Earth_Data!$B$2^2))/SQRT(1-Earth_Data!$B$2^2*SIN(RADIANS(User_Model_Calcs!B788))^2))*SIN(RADIANS(User_Model_Calcs!B788))</f>
        <v>-3111.2517339383412</v>
      </c>
      <c r="L788">
        <f t="shared" si="79"/>
        <v>-29.221739367623325</v>
      </c>
      <c r="M788">
        <f t="shared" si="80"/>
        <v>6373.0236929795692</v>
      </c>
      <c r="N788">
        <f>SQRT(User_Model_Calcs!M788^2+Sat_Data!$B$3^2-2*User_Model_Calcs!M788*Sat_Data!$B$3*COS(RADIANS(L788))*COS(RADIANS(I788)))</f>
        <v>37776.129065739056</v>
      </c>
      <c r="O788">
        <f>DEGREES(ACOS(((Earth_Data!$B$1+Sat_Data!$B$2)/User_Model_Calcs!N788)*SQRT(1-COS(RADIANS(User_Model_Calcs!I788))^2*COS(RADIANS(User_Model_Calcs!B788))^2)))</f>
        <v>39.979654635325709</v>
      </c>
      <c r="P788">
        <f t="shared" si="77"/>
        <v>53.385042095466744</v>
      </c>
    </row>
    <row r="789" spans="1:16" x14ac:dyDescent="0.25">
      <c r="A789">
        <v>111.70099999999999</v>
      </c>
      <c r="B789">
        <v>-29.295000000000002</v>
      </c>
      <c r="C789">
        <v>2500</v>
      </c>
      <c r="D789">
        <f t="shared" ca="1" si="76"/>
        <v>1.2</v>
      </c>
      <c r="E789" s="1">
        <v>0.65</v>
      </c>
      <c r="F789">
        <v>19.899999999999999</v>
      </c>
      <c r="G789">
        <f t="shared" ca="1" si="78"/>
        <v>46.089820015575185</v>
      </c>
      <c r="H789">
        <f t="shared" ca="1" si="75"/>
        <v>19.248923715948678</v>
      </c>
      <c r="I789">
        <f>User_Model_Calcs!A789-Sat_Data!$B$5</f>
        <v>1.7009999999999934</v>
      </c>
      <c r="J789">
        <f>(Earth_Data!$B$1/SQRT(1-Earth_Data!$B$2^2*SIN(RADIANS(User_Model_Calcs!B789))^2))*COS(RADIANS(User_Model_Calcs!B789))</f>
        <v>5566.9154058671629</v>
      </c>
      <c r="K789">
        <f>((Earth_Data!$B$1*(1-Earth_Data!$B$2^2))/SQRT(1-Earth_Data!$B$2^2*SIN(RADIANS(User_Model_Calcs!B789))^2))*SIN(RADIANS(User_Model_Calcs!B789))</f>
        <v>-3102.4590370847332</v>
      </c>
      <c r="L789">
        <f t="shared" si="79"/>
        <v>-29.131058031628928</v>
      </c>
      <c r="M789">
        <f t="shared" si="80"/>
        <v>6373.0525819947452</v>
      </c>
      <c r="N789">
        <f>SQRT(User_Model_Calcs!M789^2+Sat_Data!$B$3^2-2*User_Model_Calcs!M789*Sat_Data!$B$3*COS(RADIANS(L789))*COS(RADIANS(I789)))</f>
        <v>36731.307711172944</v>
      </c>
      <c r="O789">
        <f>DEGREES(ACOS(((Earth_Data!$B$1+Sat_Data!$B$2)/User_Model_Calcs!N789)*SQRT(1-COS(RADIANS(User_Model_Calcs!I789))^2*COS(RADIANS(User_Model_Calcs!B789))^2)))</f>
        <v>55.773633510504219</v>
      </c>
      <c r="P789">
        <f t="shared" si="77"/>
        <v>3.4731112574507867</v>
      </c>
    </row>
    <row r="790" spans="1:16" x14ac:dyDescent="0.25">
      <c r="A790">
        <v>163.87299999999999</v>
      </c>
      <c r="B790">
        <v>-23.274999999999999</v>
      </c>
      <c r="C790">
        <v>4700</v>
      </c>
      <c r="D790">
        <f t="shared" ca="1" si="76"/>
        <v>0.75</v>
      </c>
      <c r="E790" s="1">
        <v>0.65</v>
      </c>
      <c r="F790">
        <v>19.899999999999999</v>
      </c>
      <c r="G790">
        <f t="shared" ca="1" si="78"/>
        <v>42.007420362456692</v>
      </c>
      <c r="H790">
        <f t="shared" ca="1" si="75"/>
        <v>22.718880032453864</v>
      </c>
      <c r="I790">
        <f>User_Model_Calcs!A790-Sat_Data!$B$5</f>
        <v>53.87299999999999</v>
      </c>
      <c r="J790">
        <f>(Earth_Data!$B$1/SQRT(1-Earth_Data!$B$2^2*SIN(RADIANS(User_Model_Calcs!B790))^2))*COS(RADIANS(User_Model_Calcs!B790))</f>
        <v>5862.1444264626452</v>
      </c>
      <c r="K790">
        <f>((Earth_Data!$B$1*(1-Earth_Data!$B$2^2))/SQRT(1-Earth_Data!$B$2^2*SIN(RADIANS(User_Model_Calcs!B790))^2))*SIN(RADIANS(User_Model_Calcs!B790))</f>
        <v>-2504.7256324594141</v>
      </c>
      <c r="L790">
        <f t="shared" si="79"/>
        <v>-23.135624489850549</v>
      </c>
      <c r="M790">
        <f t="shared" si="80"/>
        <v>6374.8245286130241</v>
      </c>
      <c r="N790">
        <f>SQRT(User_Model_Calcs!M790^2+Sat_Data!$B$3^2-2*User_Model_Calcs!M790*Sat_Data!$B$3*COS(RADIANS(L790))*COS(RADIANS(I790)))</f>
        <v>39076.833101573473</v>
      </c>
      <c r="O790">
        <f>DEGREES(ACOS(((Earth_Data!$B$1+Sat_Data!$B$2)/User_Model_Calcs!N790)*SQRT(1-COS(RADIANS(User_Model_Calcs!I790))^2*COS(RADIANS(User_Model_Calcs!B790))^2)))</f>
        <v>24.898633230790836</v>
      </c>
      <c r="P790">
        <f t="shared" si="77"/>
        <v>73.910862168671443</v>
      </c>
    </row>
    <row r="791" spans="1:16" x14ac:dyDescent="0.25">
      <c r="A791">
        <v>156.33600000000001</v>
      </c>
      <c r="B791">
        <v>-24.266999999999999</v>
      </c>
      <c r="C791">
        <v>400</v>
      </c>
      <c r="D791">
        <f t="shared" ca="1" si="76"/>
        <v>1.2</v>
      </c>
      <c r="E791" s="1">
        <v>0.65</v>
      </c>
      <c r="F791">
        <v>19.899999999999999</v>
      </c>
      <c r="G791">
        <f t="shared" ca="1" si="78"/>
        <v>46.089820015575185</v>
      </c>
      <c r="H791">
        <f t="shared" ca="1" si="75"/>
        <v>22.775893989628113</v>
      </c>
      <c r="I791">
        <f>User_Model_Calcs!A791-Sat_Data!$B$5</f>
        <v>46.336000000000013</v>
      </c>
      <c r="J791">
        <f>(Earth_Data!$B$1/SQRT(1-Earth_Data!$B$2^2*SIN(RADIANS(User_Model_Calcs!B791))^2))*COS(RADIANS(User_Model_Calcs!B791))</f>
        <v>5817.8587517029955</v>
      </c>
      <c r="K791">
        <f>((Earth_Data!$B$1*(1-Earth_Data!$B$2^2))/SQRT(1-Earth_Data!$B$2^2*SIN(RADIANS(User_Model_Calcs!B791))^2))*SIN(RADIANS(User_Model_Calcs!B791))</f>
        <v>-2605.2724490215346</v>
      </c>
      <c r="L791">
        <f t="shared" si="79"/>
        <v>-24.123124760539053</v>
      </c>
      <c r="M791">
        <f t="shared" si="80"/>
        <v>6374.5529245899115</v>
      </c>
      <c r="N791">
        <f>SQRT(User_Model_Calcs!M791^2+Sat_Data!$B$3^2-2*User_Model_Calcs!M791*Sat_Data!$B$3*COS(RADIANS(L791))*COS(RADIANS(I791)))</f>
        <v>38467.112192706853</v>
      </c>
      <c r="O791">
        <f>DEGREES(ACOS(((Earth_Data!$B$1+Sat_Data!$B$2)/User_Model_Calcs!N791)*SQRT(1-COS(RADIANS(User_Model_Calcs!I791))^2*COS(RADIANS(User_Model_Calcs!B791))^2)))</f>
        <v>31.59787005584678</v>
      </c>
      <c r="P791">
        <f t="shared" si="77"/>
        <v>68.58209738368511</v>
      </c>
    </row>
    <row r="792" spans="1:16" x14ac:dyDescent="0.25">
      <c r="A792">
        <v>156.71100000000001</v>
      </c>
      <c r="B792">
        <v>-28.257999999999999</v>
      </c>
      <c r="C792">
        <v>950</v>
      </c>
      <c r="D792">
        <f t="shared" ca="1" si="76"/>
        <v>0.75</v>
      </c>
      <c r="E792" s="1">
        <v>0.65</v>
      </c>
      <c r="F792">
        <v>19.899999999999999</v>
      </c>
      <c r="G792">
        <f t="shared" ca="1" si="78"/>
        <v>42.007420362456692</v>
      </c>
      <c r="H792">
        <f t="shared" ca="1" si="75"/>
        <v>18.152747002937893</v>
      </c>
      <c r="I792">
        <f>User_Model_Calcs!A792-Sat_Data!$B$5</f>
        <v>46.711000000000013</v>
      </c>
      <c r="J792">
        <f>(Earth_Data!$B$1/SQRT(1-Earth_Data!$B$2^2*SIN(RADIANS(User_Model_Calcs!B792))^2))*COS(RADIANS(User_Model_Calcs!B792))</f>
        <v>5622.2427237465372</v>
      </c>
      <c r="K792">
        <f>((Earth_Data!$B$1*(1-Earth_Data!$B$2^2))/SQRT(1-Earth_Data!$B$2^2*SIN(RADIANS(User_Model_Calcs!B792))^2))*SIN(RADIANS(User_Model_Calcs!B792))</f>
        <v>-3001.7212252122449</v>
      </c>
      <c r="L792">
        <f t="shared" si="79"/>
        <v>-28.097804811442249</v>
      </c>
      <c r="M792">
        <f t="shared" si="80"/>
        <v>6373.3777197503823</v>
      </c>
      <c r="N792">
        <f>SQRT(User_Model_Calcs!M792^2+Sat_Data!$B$3^2-2*User_Model_Calcs!M792*Sat_Data!$B$3*COS(RADIANS(L792))*COS(RADIANS(I792)))</f>
        <v>38643.81933792257</v>
      </c>
      <c r="O792">
        <f>DEGREES(ACOS(((Earth_Data!$B$1+Sat_Data!$B$2)/User_Model_Calcs!N792)*SQRT(1-COS(RADIANS(User_Model_Calcs!I792))^2*COS(RADIANS(User_Model_Calcs!B792))^2)))</f>
        <v>29.585745998933447</v>
      </c>
      <c r="P792">
        <f t="shared" si="77"/>
        <v>65.964169855183343</v>
      </c>
    </row>
    <row r="793" spans="1:16" x14ac:dyDescent="0.25">
      <c r="A793">
        <v>151.143</v>
      </c>
      <c r="B793">
        <v>-20.257999999999999</v>
      </c>
      <c r="C793">
        <v>950</v>
      </c>
      <c r="D793">
        <f t="shared" ca="1" si="76"/>
        <v>0.75</v>
      </c>
      <c r="E793" s="1">
        <v>0.65</v>
      </c>
      <c r="F793">
        <v>19.899999999999999</v>
      </c>
      <c r="G793">
        <f t="shared" ca="1" si="78"/>
        <v>42.007420362456692</v>
      </c>
      <c r="H793">
        <f t="shared" ca="1" si="75"/>
        <v>18.136536590729705</v>
      </c>
      <c r="I793">
        <f>User_Model_Calcs!A793-Sat_Data!$B$5</f>
        <v>41.143000000000001</v>
      </c>
      <c r="J793">
        <f>(Earth_Data!$B$1/SQRT(1-Earth_Data!$B$2^2*SIN(RADIANS(User_Model_Calcs!B793))^2))*COS(RADIANS(User_Model_Calcs!B793))</f>
        <v>5986.0100296320697</v>
      </c>
      <c r="K793">
        <f>((Earth_Data!$B$1*(1-Earth_Data!$B$2^2))/SQRT(1-Earth_Data!$B$2^2*SIN(RADIANS(User_Model_Calcs!B793))^2))*SIN(RADIANS(User_Model_Calcs!B793))</f>
        <v>-2194.5150763238589</v>
      </c>
      <c r="L793">
        <f t="shared" si="79"/>
        <v>-20.133305879684158</v>
      </c>
      <c r="M793">
        <f t="shared" si="80"/>
        <v>6375.5950698792376</v>
      </c>
      <c r="N793">
        <f>SQRT(User_Model_Calcs!M793^2+Sat_Data!$B$3^2-2*User_Model_Calcs!M793*Sat_Data!$B$3*COS(RADIANS(L793))*COS(RADIANS(I793)))</f>
        <v>37925.200724810034</v>
      </c>
      <c r="O793">
        <f>DEGREES(ACOS(((Earth_Data!$B$1+Sat_Data!$B$2)/User_Model_Calcs!N793)*SQRT(1-COS(RADIANS(User_Model_Calcs!I793))^2*COS(RADIANS(User_Model_Calcs!B793))^2)))</f>
        <v>38.109835378615969</v>
      </c>
      <c r="P793">
        <f t="shared" si="77"/>
        <v>68.381042970514017</v>
      </c>
    </row>
    <row r="794" spans="1:16" x14ac:dyDescent="0.25">
      <c r="A794">
        <v>149.76599999999999</v>
      </c>
      <c r="B794">
        <v>-19.256</v>
      </c>
      <c r="C794">
        <v>375</v>
      </c>
      <c r="D794">
        <f t="shared" ca="1" si="76"/>
        <v>0.75</v>
      </c>
      <c r="E794" s="1">
        <v>0.65</v>
      </c>
      <c r="F794">
        <v>19.899999999999999</v>
      </c>
      <c r="G794">
        <f t="shared" ca="1" si="78"/>
        <v>42.007420362456692</v>
      </c>
      <c r="H794">
        <f t="shared" ca="1" si="75"/>
        <v>14.068261898271983</v>
      </c>
      <c r="I794">
        <f>User_Model_Calcs!A794-Sat_Data!$B$5</f>
        <v>39.765999999999991</v>
      </c>
      <c r="J794">
        <f>(Earth_Data!$B$1/SQRT(1-Earth_Data!$B$2^2*SIN(RADIANS(User_Model_Calcs!B794))^2))*COS(RADIANS(User_Model_Calcs!B794))</f>
        <v>6023.5049697523964</v>
      </c>
      <c r="K794">
        <f>((Earth_Data!$B$1*(1-Earth_Data!$B$2^2))/SQRT(1-Earth_Data!$B$2^2*SIN(RADIANS(User_Model_Calcs!B794))^2))*SIN(RADIANS(User_Model_Calcs!B794))</f>
        <v>-2090.1231750542256</v>
      </c>
      <c r="L794">
        <f t="shared" si="79"/>
        <v>-19.136493596594935</v>
      </c>
      <c r="M794">
        <f t="shared" si="80"/>
        <v>6375.8314757787139</v>
      </c>
      <c r="N794">
        <f>SQRT(User_Model_Calcs!M794^2+Sat_Data!$B$3^2-2*User_Model_Calcs!M794*Sat_Data!$B$3*COS(RADIANS(L794))*COS(RADIANS(I794)))</f>
        <v>37789.178921873274</v>
      </c>
      <c r="O794">
        <f>DEGREES(ACOS(((Earth_Data!$B$1+Sat_Data!$B$2)/User_Model_Calcs!N794)*SQRT(1-COS(RADIANS(User_Model_Calcs!I794))^2*COS(RADIANS(User_Model_Calcs!B794))^2)))</f>
        <v>39.85118330364876</v>
      </c>
      <c r="P794">
        <f t="shared" si="77"/>
        <v>68.381397669204972</v>
      </c>
    </row>
    <row r="795" spans="1:16" x14ac:dyDescent="0.25">
      <c r="A795">
        <v>148.76400000000001</v>
      </c>
      <c r="B795">
        <v>-26.245999999999999</v>
      </c>
      <c r="C795">
        <v>6250</v>
      </c>
      <c r="D795">
        <f t="shared" ca="1" si="76"/>
        <v>1.2</v>
      </c>
      <c r="E795" s="1">
        <v>0.65</v>
      </c>
      <c r="F795">
        <v>19.899999999999999</v>
      </c>
      <c r="G795">
        <f t="shared" ca="1" si="78"/>
        <v>46.089820015575185</v>
      </c>
      <c r="H795">
        <f t="shared" ca="1" si="75"/>
        <v>21.563623322430587</v>
      </c>
      <c r="I795">
        <f>User_Model_Calcs!A795-Sat_Data!$B$5</f>
        <v>38.76400000000001</v>
      </c>
      <c r="J795">
        <f>(Earth_Data!$B$1/SQRT(1-Earth_Data!$B$2^2*SIN(RADIANS(User_Model_Calcs!B795))^2))*COS(RADIANS(User_Model_Calcs!B795))</f>
        <v>5724.325219995706</v>
      </c>
      <c r="K795">
        <f>((Earth_Data!$B$1*(1-Earth_Data!$B$2^2))/SQRT(1-Earth_Data!$B$2^2*SIN(RADIANS(User_Model_Calcs!B795))^2))*SIN(RADIANS(User_Model_Calcs!B795))</f>
        <v>-2803.5332161728693</v>
      </c>
      <c r="L795">
        <f t="shared" si="79"/>
        <v>-26.093665021809962</v>
      </c>
      <c r="M795">
        <f t="shared" si="80"/>
        <v>6373.9860149253136</v>
      </c>
      <c r="N795">
        <f>SQRT(User_Model_Calcs!M795^2+Sat_Data!$B$3^2-2*User_Model_Calcs!M795*Sat_Data!$B$3*COS(RADIANS(L795))*COS(RADIANS(I795)))</f>
        <v>37974.313055781888</v>
      </c>
      <c r="O795">
        <f>DEGREES(ACOS(((Earth_Data!$B$1+Sat_Data!$B$2)/User_Model_Calcs!N795)*SQRT(1-COS(RADIANS(User_Model_Calcs!I795))^2*COS(RADIANS(User_Model_Calcs!B795))^2)))</f>
        <v>37.472091007101923</v>
      </c>
      <c r="P795">
        <f t="shared" si="77"/>
        <v>61.157255959208094</v>
      </c>
    </row>
    <row r="796" spans="1:16" x14ac:dyDescent="0.25">
      <c r="A796">
        <v>115.416</v>
      </c>
      <c r="B796">
        <v>-28.994</v>
      </c>
      <c r="C796">
        <v>2500</v>
      </c>
      <c r="D796">
        <f t="shared" ca="1" si="76"/>
        <v>0.75</v>
      </c>
      <c r="E796" s="1">
        <v>0.65</v>
      </c>
      <c r="F796">
        <v>19.899999999999999</v>
      </c>
      <c r="G796">
        <f t="shared" ca="1" si="78"/>
        <v>42.007420362456692</v>
      </c>
      <c r="H796">
        <f t="shared" ca="1" si="75"/>
        <v>18.83456548118723</v>
      </c>
      <c r="I796">
        <f>User_Model_Calcs!A796-Sat_Data!$B$5</f>
        <v>5.4159999999999968</v>
      </c>
      <c r="J796">
        <f>(Earth_Data!$B$1/SQRT(1-Earth_Data!$B$2^2*SIN(RADIANS(User_Model_Calcs!B796))^2))*COS(RADIANS(User_Model_Calcs!B796))</f>
        <v>5583.1632891234331</v>
      </c>
      <c r="K796">
        <f>((Earth_Data!$B$1*(1-Earth_Data!$B$2^2))/SQRT(1-Earth_Data!$B$2^2*SIN(RADIANS(User_Model_Calcs!B796))^2))*SIN(RADIANS(User_Model_Calcs!B796))</f>
        <v>-3073.3206328623983</v>
      </c>
      <c r="L796">
        <f t="shared" si="79"/>
        <v>-28.831123779190513</v>
      </c>
      <c r="M796">
        <f t="shared" si="80"/>
        <v>6373.1477329019544</v>
      </c>
      <c r="N796">
        <f>SQRT(User_Model_Calcs!M796^2+Sat_Data!$B$3^2-2*User_Model_Calcs!M796*Sat_Data!$B$3*COS(RADIANS(L796))*COS(RADIANS(I796)))</f>
        <v>36738.468362784231</v>
      </c>
      <c r="O796">
        <f>DEGREES(ACOS(((Earth_Data!$B$1+Sat_Data!$B$2)/User_Model_Calcs!N796)*SQRT(1-COS(RADIANS(User_Model_Calcs!I796))^2*COS(RADIANS(User_Model_Calcs!B796))^2)))</f>
        <v>55.645325219482622</v>
      </c>
      <c r="P796">
        <f t="shared" si="77"/>
        <v>11.067180009552191</v>
      </c>
    </row>
    <row r="797" spans="1:16" x14ac:dyDescent="0.25">
      <c r="A797">
        <v>155.51900000000001</v>
      </c>
      <c r="B797">
        <v>-27.826000000000001</v>
      </c>
      <c r="C797">
        <v>950</v>
      </c>
      <c r="D797">
        <f t="shared" ca="1" si="76"/>
        <v>0.75</v>
      </c>
      <c r="E797" s="1">
        <v>0.65</v>
      </c>
      <c r="F797">
        <v>19.899999999999999</v>
      </c>
      <c r="G797">
        <f t="shared" ca="1" si="78"/>
        <v>42.007420362456692</v>
      </c>
      <c r="H797">
        <f t="shared" ca="1" si="75"/>
        <v>22.117638135859949</v>
      </c>
      <c r="I797">
        <f>User_Model_Calcs!A797-Sat_Data!$B$5</f>
        <v>45.519000000000005</v>
      </c>
      <c r="J797">
        <f>(Earth_Data!$B$1/SQRT(1-Earth_Data!$B$2^2*SIN(RADIANS(User_Model_Calcs!B797))^2))*COS(RADIANS(User_Model_Calcs!B797))</f>
        <v>5644.7492814216621</v>
      </c>
      <c r="K797">
        <f>((Earth_Data!$B$1*(1-Earth_Data!$B$2^2))/SQRT(1-Earth_Data!$B$2^2*SIN(RADIANS(User_Model_Calcs!B797))^2))*SIN(RADIANS(User_Model_Calcs!B797))</f>
        <v>-2959.4673019014931</v>
      </c>
      <c r="L797">
        <f t="shared" si="79"/>
        <v>-27.667427546253602</v>
      </c>
      <c r="M797">
        <f t="shared" si="80"/>
        <v>6373.5108975457533</v>
      </c>
      <c r="N797">
        <f>SQRT(User_Model_Calcs!M797^2+Sat_Data!$B$3^2-2*User_Model_Calcs!M797*Sat_Data!$B$3*COS(RADIANS(L797))*COS(RADIANS(I797)))</f>
        <v>38534.500514049694</v>
      </c>
      <c r="O797">
        <f>DEGREES(ACOS(((Earth_Data!$B$1+Sat_Data!$B$2)/User_Model_Calcs!N797)*SQRT(1-COS(RADIANS(User_Model_Calcs!I797))^2*COS(RADIANS(User_Model_Calcs!B797))^2)))</f>
        <v>30.817379796428927</v>
      </c>
      <c r="P797">
        <f t="shared" si="77"/>
        <v>65.372941746992666</v>
      </c>
    </row>
    <row r="798" spans="1:16" x14ac:dyDescent="0.25">
      <c r="A798">
        <v>148.482</v>
      </c>
      <c r="B798">
        <v>-23.449000000000002</v>
      </c>
      <c r="C798">
        <v>5000</v>
      </c>
      <c r="D798">
        <f t="shared" ca="1" si="76"/>
        <v>1.2</v>
      </c>
      <c r="E798" s="1">
        <v>0.65</v>
      </c>
      <c r="F798">
        <v>19.899999999999999</v>
      </c>
      <c r="G798">
        <f t="shared" ca="1" si="78"/>
        <v>46.089820015575185</v>
      </c>
      <c r="H798">
        <f t="shared" ca="1" si="75"/>
        <v>22.217389343929046</v>
      </c>
      <c r="I798">
        <f>User_Model_Calcs!A798-Sat_Data!$B$5</f>
        <v>38.481999999999999</v>
      </c>
      <c r="J798">
        <f>(Earth_Data!$B$1/SQRT(1-Earth_Data!$B$2^2*SIN(RADIANS(User_Model_Calcs!B798))^2))*COS(RADIANS(User_Model_Calcs!B798))</f>
        <v>5854.5029813790943</v>
      </c>
      <c r="K798">
        <f>((Earth_Data!$B$1*(1-Earth_Data!$B$2^2))/SQRT(1-Earth_Data!$B$2^2*SIN(RADIANS(User_Model_Calcs!B798))^2))*SIN(RADIANS(User_Model_Calcs!B798))</f>
        <v>-2522.4161507882086</v>
      </c>
      <c r="L798">
        <f t="shared" si="79"/>
        <v>-23.308823066254153</v>
      </c>
      <c r="M798">
        <f t="shared" si="80"/>
        <v>6374.7775174302287</v>
      </c>
      <c r="N798">
        <f>SQRT(User_Model_Calcs!M798^2+Sat_Data!$B$3^2-2*User_Model_Calcs!M798*Sat_Data!$B$3*COS(RADIANS(L798))*COS(RADIANS(I798)))</f>
        <v>37841.540396841658</v>
      </c>
      <c r="O798">
        <f>DEGREES(ACOS(((Earth_Data!$B$1+Sat_Data!$B$2)/User_Model_Calcs!N798)*SQRT(1-COS(RADIANS(User_Model_Calcs!I798))^2*COS(RADIANS(User_Model_Calcs!B798))^2)))</f>
        <v>39.161180031423235</v>
      </c>
      <c r="P798">
        <f t="shared" si="77"/>
        <v>63.407792915931985</v>
      </c>
    </row>
    <row r="799" spans="1:16" x14ac:dyDescent="0.25">
      <c r="A799" s="5">
        <v>154.899</v>
      </c>
      <c r="B799">
        <v>-27.417999999999999</v>
      </c>
      <c r="C799">
        <v>950</v>
      </c>
      <c r="D799">
        <f t="shared" ca="1" si="76"/>
        <v>0.75</v>
      </c>
      <c r="E799" s="1">
        <v>0.65</v>
      </c>
      <c r="F799">
        <v>19.899999999999999</v>
      </c>
      <c r="G799">
        <f t="shared" ca="1" si="78"/>
        <v>42.007420362456692</v>
      </c>
      <c r="H799">
        <f t="shared" ca="1" si="75"/>
        <v>17.841554841710575</v>
      </c>
      <c r="I799">
        <f>User_Model_Calcs!A799-Sat_Data!$B$5</f>
        <v>44.899000000000001</v>
      </c>
      <c r="J799">
        <f>(Earth_Data!$B$1/SQRT(1-Earth_Data!$B$2^2*SIN(RADIANS(User_Model_Calcs!B799))^2))*COS(RADIANS(User_Model_Calcs!B799))</f>
        <v>5665.7111056244657</v>
      </c>
      <c r="K799">
        <f>((Earth_Data!$B$1*(1-Earth_Data!$B$2^2))/SQRT(1-Earth_Data!$B$2^2*SIN(RADIANS(User_Model_Calcs!B799))^2))*SIN(RADIANS(User_Model_Calcs!B799))</f>
        <v>-2919.4085045614852</v>
      </c>
      <c r="L799">
        <f t="shared" si="79"/>
        <v>-27.26099305608405</v>
      </c>
      <c r="M799">
        <f t="shared" si="80"/>
        <v>6373.63541072929</v>
      </c>
      <c r="N799">
        <f>SQRT(User_Model_Calcs!M799^2+Sat_Data!$B$3^2-2*User_Model_Calcs!M799*Sat_Data!$B$3*COS(RADIANS(L799))*COS(RADIANS(I799)))</f>
        <v>38470.789808650479</v>
      </c>
      <c r="O799">
        <f>DEGREES(ACOS(((Earth_Data!$B$1+Sat_Data!$B$2)/User_Model_Calcs!N799)*SQRT(1-COS(RADIANS(User_Model_Calcs!I799))^2*COS(RADIANS(User_Model_Calcs!B799))^2)))</f>
        <v>31.544810820844102</v>
      </c>
      <c r="P799">
        <f t="shared" si="77"/>
        <v>65.198105579699828</v>
      </c>
    </row>
    <row r="800" spans="1:16" x14ac:dyDescent="0.25">
      <c r="A800">
        <v>147.24100000000001</v>
      </c>
      <c r="B800">
        <v>-25.309000000000001</v>
      </c>
      <c r="C800">
        <v>400</v>
      </c>
      <c r="D800">
        <f t="shared" ca="1" si="76"/>
        <v>0.75</v>
      </c>
      <c r="E800" s="1">
        <v>0.65</v>
      </c>
      <c r="F800">
        <v>19.899999999999999</v>
      </c>
      <c r="G800">
        <f t="shared" ca="1" si="78"/>
        <v>42.007420362456692</v>
      </c>
      <c r="H800">
        <f t="shared" ca="1" si="75"/>
        <v>14.712743956521001</v>
      </c>
      <c r="I800">
        <f>User_Model_Calcs!A800-Sat_Data!$B$5</f>
        <v>37.241000000000014</v>
      </c>
      <c r="J800">
        <f>(Earth_Data!$B$1/SQRT(1-Earth_Data!$B$2^2*SIN(RADIANS(User_Model_Calcs!B800))^2))*COS(RADIANS(User_Model_Calcs!B800))</f>
        <v>5769.4672883714793</v>
      </c>
      <c r="K800">
        <f>((Earth_Data!$B$1*(1-Earth_Data!$B$2^2))/SQRT(1-Earth_Data!$B$2^2*SIN(RADIANS(User_Model_Calcs!B800))^2))*SIN(RADIANS(User_Model_Calcs!B800))</f>
        <v>-2710.0587444767839</v>
      </c>
      <c r="L800">
        <f t="shared" si="79"/>
        <v>-25.160582845351012</v>
      </c>
      <c r="M800">
        <f t="shared" si="80"/>
        <v>6374.2584815885548</v>
      </c>
      <c r="N800">
        <f>SQRT(User_Model_Calcs!M800^2+Sat_Data!$B$3^2-2*User_Model_Calcs!M800*Sat_Data!$B$3*COS(RADIANS(L800))*COS(RADIANS(I800)))</f>
        <v>37830.164675606</v>
      </c>
      <c r="O800">
        <f>DEGREES(ACOS(((Earth_Data!$B$1+Sat_Data!$B$2)/User_Model_Calcs!N800)*SQRT(1-COS(RADIANS(User_Model_Calcs!I800))^2*COS(RADIANS(User_Model_Calcs!B800))^2)))</f>
        <v>39.29968115556732</v>
      </c>
      <c r="P800">
        <f t="shared" si="77"/>
        <v>60.647722520430769</v>
      </c>
    </row>
    <row r="801" spans="1:16" x14ac:dyDescent="0.25">
      <c r="A801">
        <v>111.07899999999999</v>
      </c>
      <c r="B801">
        <v>-21.222000000000001</v>
      </c>
      <c r="C801">
        <v>6250</v>
      </c>
      <c r="D801">
        <f t="shared" ca="1" si="76"/>
        <v>0.75</v>
      </c>
      <c r="E801" s="1">
        <v>0.65</v>
      </c>
      <c r="F801">
        <v>19.899999999999999</v>
      </c>
      <c r="G801">
        <f t="shared" ca="1" si="78"/>
        <v>42.007420362456692</v>
      </c>
      <c r="H801">
        <f t="shared" ca="1" si="75"/>
        <v>17.562257047063795</v>
      </c>
      <c r="I801">
        <f>User_Model_Calcs!A801-Sat_Data!$B$5</f>
        <v>1.0789999999999935</v>
      </c>
      <c r="J801">
        <f>(Earth_Data!$B$1/SQRT(1-Earth_Data!$B$2^2*SIN(RADIANS(User_Model_Calcs!B801))^2))*COS(RADIANS(User_Model_Calcs!B801))</f>
        <v>5948.2150945189778</v>
      </c>
      <c r="K801">
        <f>((Earth_Data!$B$1*(1-Earth_Data!$B$2^2))/SQRT(1-Earth_Data!$B$2^2*SIN(RADIANS(User_Model_Calcs!B801))^2))*SIN(RADIANS(User_Model_Calcs!B801))</f>
        <v>-2294.3256313642205</v>
      </c>
      <c r="L801">
        <f t="shared" si="79"/>
        <v>-21.092457690910663</v>
      </c>
      <c r="M801">
        <f t="shared" si="80"/>
        <v>6375.3582576509561</v>
      </c>
      <c r="N801">
        <f>SQRT(User_Model_Calcs!M801^2+Sat_Data!$B$3^2-2*User_Model_Calcs!M801*Sat_Data!$B$3*COS(RADIANS(L801))*COS(RADIANS(I801)))</f>
        <v>36289.751865528138</v>
      </c>
      <c r="O801">
        <f>DEGREES(ACOS(((Earth_Data!$B$1+Sat_Data!$B$2)/User_Model_Calcs!N801)*SQRT(1-COS(RADIANS(User_Model_Calcs!I801))^2*COS(RADIANS(User_Model_Calcs!B801))^2)))</f>
        <v>65.097680240404912</v>
      </c>
      <c r="P801">
        <f t="shared" si="77"/>
        <v>2.978473398719387</v>
      </c>
    </row>
    <row r="802" spans="1:16" x14ac:dyDescent="0.25">
      <c r="A802">
        <v>111.086</v>
      </c>
      <c r="B802">
        <v>-27.221</v>
      </c>
      <c r="C802">
        <v>950</v>
      </c>
      <c r="D802">
        <f t="shared" ca="1" si="76"/>
        <v>1.2</v>
      </c>
      <c r="E802" s="1">
        <v>0.65</v>
      </c>
      <c r="F802">
        <v>19.899999999999999</v>
      </c>
      <c r="G802">
        <f t="shared" ca="1" si="78"/>
        <v>46.089820015575185</v>
      </c>
      <c r="H802">
        <f t="shared" ca="1" si="75"/>
        <v>16.112092784682037</v>
      </c>
      <c r="I802">
        <f>User_Model_Calcs!A802-Sat_Data!$B$5</f>
        <v>1.0859999999999985</v>
      </c>
      <c r="J802">
        <f>(Earth_Data!$B$1/SQRT(1-Earth_Data!$B$2^2*SIN(RADIANS(User_Model_Calcs!B802))^2))*COS(RADIANS(User_Model_Calcs!B802))</f>
        <v>5675.7296990735513</v>
      </c>
      <c r="K802">
        <f>((Earth_Data!$B$1*(1-Earth_Data!$B$2^2))/SQRT(1-Earth_Data!$B$2^2*SIN(RADIANS(User_Model_Calcs!B802))^2))*SIN(RADIANS(User_Model_Calcs!B802))</f>
        <v>-2900.0140340752068</v>
      </c>
      <c r="L802">
        <f t="shared" si="79"/>
        <v>-27.064760305895195</v>
      </c>
      <c r="M802">
        <f t="shared" si="80"/>
        <v>6373.6950832918501</v>
      </c>
      <c r="N802">
        <f>SQRT(User_Model_Calcs!M802^2+Sat_Data!$B$3^2-2*User_Model_Calcs!M802*Sat_Data!$B$3*COS(RADIANS(L802))*COS(RADIANS(I802)))</f>
        <v>36604.64644725465</v>
      </c>
      <c r="O802">
        <f>DEGREES(ACOS(((Earth_Data!$B$1+Sat_Data!$B$2)/User_Model_Calcs!N802)*SQRT(1-COS(RADIANS(User_Model_Calcs!I802))^2*COS(RADIANS(User_Model_Calcs!B802))^2)))</f>
        <v>58.179846504297807</v>
      </c>
      <c r="P802">
        <f t="shared" si="77"/>
        <v>2.373091923491724</v>
      </c>
    </row>
    <row r="803" spans="1:16" x14ac:dyDescent="0.25">
      <c r="A803">
        <v>119.014</v>
      </c>
      <c r="B803">
        <v>-27.888000000000002</v>
      </c>
      <c r="C803">
        <v>3750</v>
      </c>
      <c r="D803">
        <f t="shared" ca="1" si="76"/>
        <v>3</v>
      </c>
      <c r="E803" s="1">
        <v>0.65</v>
      </c>
      <c r="F803">
        <v>19.899999999999999</v>
      </c>
      <c r="G803">
        <f t="shared" ca="1" si="78"/>
        <v>54.048620189015942</v>
      </c>
      <c r="H803">
        <f t="shared" ca="1" si="75"/>
        <v>19.920214089097527</v>
      </c>
      <c r="I803">
        <f>User_Model_Calcs!A803-Sat_Data!$B$5</f>
        <v>9.0139999999999958</v>
      </c>
      <c r="J803">
        <f>(Earth_Data!$B$1/SQRT(1-Earth_Data!$B$2^2*SIN(RADIANS(User_Model_Calcs!B803))^2))*COS(RADIANS(User_Model_Calcs!B803))</f>
        <v>5641.5388501185043</v>
      </c>
      <c r="K803">
        <f>((Earth_Data!$B$1*(1-Earth_Data!$B$2^2))/SQRT(1-Earth_Data!$B$2^2*SIN(RADIANS(User_Model_Calcs!B803))^2))*SIN(RADIANS(User_Model_Calcs!B803))</f>
        <v>-2965.5417710364104</v>
      </c>
      <c r="L803">
        <f t="shared" si="79"/>
        <v>-27.729192441428921</v>
      </c>
      <c r="M803">
        <f t="shared" si="80"/>
        <v>6373.4918681330555</v>
      </c>
      <c r="N803">
        <f>SQRT(User_Model_Calcs!M803^2+Sat_Data!$B$3^2-2*User_Model_Calcs!M803*Sat_Data!$B$3*COS(RADIANS(L803))*COS(RADIANS(I803)))</f>
        <v>36722.883819708768</v>
      </c>
      <c r="O803">
        <f>DEGREES(ACOS(((Earth_Data!$B$1+Sat_Data!$B$2)/User_Model_Calcs!N803)*SQRT(1-COS(RADIANS(User_Model_Calcs!I803))^2*COS(RADIANS(User_Model_Calcs!B803))^2)))</f>
        <v>55.937772590545165</v>
      </c>
      <c r="P803">
        <f t="shared" si="77"/>
        <v>18.734290968643219</v>
      </c>
    </row>
    <row r="804" spans="1:16" x14ac:dyDescent="0.25">
      <c r="A804">
        <v>131.310271728743</v>
      </c>
      <c r="B804">
        <v>-27.84</v>
      </c>
      <c r="C804">
        <v>2500</v>
      </c>
      <c r="D804">
        <f t="shared" ca="1" si="76"/>
        <v>1.2</v>
      </c>
      <c r="E804" s="1">
        <v>0.65</v>
      </c>
      <c r="F804">
        <v>19.899999999999999</v>
      </c>
      <c r="G804">
        <f t="shared" ca="1" si="78"/>
        <v>46.089820015575185</v>
      </c>
      <c r="H804">
        <f t="shared" ca="1" si="75"/>
        <v>23.802870000360336</v>
      </c>
      <c r="I804">
        <f>User_Model_Calcs!A804-Sat_Data!$B$5</f>
        <v>21.310271728743004</v>
      </c>
      <c r="J804">
        <f>(Earth_Data!$B$1/SQRT(1-Earth_Data!$B$2^2*SIN(RADIANS(User_Model_Calcs!B804))^2))*COS(RADIANS(User_Model_Calcs!B804))</f>
        <v>5644.0249224300424</v>
      </c>
      <c r="K804">
        <f>((Earth_Data!$B$1*(1-Earth_Data!$B$2^2))/SQRT(1-Earth_Data!$B$2^2*SIN(RADIANS(User_Model_Calcs!B804))^2))*SIN(RADIANS(User_Model_Calcs!B804))</f>
        <v>-2960.8392550521326</v>
      </c>
      <c r="L804">
        <f t="shared" si="79"/>
        <v>-27.681374393476514</v>
      </c>
      <c r="M804">
        <f t="shared" si="80"/>
        <v>6373.5066030615453</v>
      </c>
      <c r="N804">
        <f>SQRT(User_Model_Calcs!M804^2+Sat_Data!$B$3^2-2*User_Model_Calcs!M804*Sat_Data!$B$3*COS(RADIANS(L804))*COS(RADIANS(I804)))</f>
        <v>37081.369972776054</v>
      </c>
      <c r="O804">
        <f>DEGREES(ACOS(((Earth_Data!$B$1+Sat_Data!$B$2)/User_Model_Calcs!N804)*SQRT(1-COS(RADIANS(User_Model_Calcs!I804))^2*COS(RADIANS(User_Model_Calcs!B804))^2)))</f>
        <v>49.864964735936006</v>
      </c>
      <c r="P804">
        <f t="shared" si="77"/>
        <v>39.872133283224301</v>
      </c>
    </row>
    <row r="805" spans="1:16" x14ac:dyDescent="0.25">
      <c r="A805">
        <v>149.78</v>
      </c>
      <c r="B805">
        <v>-19.71</v>
      </c>
      <c r="C805">
        <v>2500</v>
      </c>
      <c r="D805">
        <f t="shared" ca="1" si="76"/>
        <v>1.2</v>
      </c>
      <c r="E805" s="1">
        <v>0.65</v>
      </c>
      <c r="F805">
        <v>19.899999999999999</v>
      </c>
      <c r="G805">
        <f t="shared" ca="1" si="78"/>
        <v>46.089820015575185</v>
      </c>
      <c r="H805">
        <f t="shared" ca="1" si="75"/>
        <v>22.119890873205904</v>
      </c>
      <c r="I805">
        <f>User_Model_Calcs!A805-Sat_Data!$B$5</f>
        <v>39.78</v>
      </c>
      <c r="J805">
        <f>(Earth_Data!$B$1/SQRT(1-Earth_Data!$B$2^2*SIN(RADIANS(User_Model_Calcs!B805))^2))*COS(RADIANS(User_Model_Calcs!B805))</f>
        <v>6006.7429813280678</v>
      </c>
      <c r="K805">
        <f>((Earth_Data!$B$1*(1-Earth_Data!$B$2^2))/SQRT(1-Earth_Data!$B$2^2*SIN(RADIANS(User_Model_Calcs!B805))^2))*SIN(RADIANS(User_Model_Calcs!B805))</f>
        <v>-2137.5022361393444</v>
      </c>
      <c r="L805">
        <f t="shared" si="79"/>
        <v>-19.588124720481861</v>
      </c>
      <c r="M805">
        <f t="shared" si="80"/>
        <v>6375.7256099392089</v>
      </c>
      <c r="N805">
        <f>SQRT(User_Model_Calcs!M805^2+Sat_Data!$B$3^2-2*User_Model_Calcs!M805*Sat_Data!$B$3*COS(RADIANS(L805))*COS(RADIANS(I805)))</f>
        <v>37804.581581059603</v>
      </c>
      <c r="O805">
        <f>DEGREES(ACOS(((Earth_Data!$B$1+Sat_Data!$B$2)/User_Model_Calcs!N805)*SQRT(1-COS(RADIANS(User_Model_Calcs!I805))^2*COS(RADIANS(User_Model_Calcs!B805))^2)))</f>
        <v>39.650320329527858</v>
      </c>
      <c r="P805">
        <f t="shared" si="77"/>
        <v>67.948166658880723</v>
      </c>
    </row>
    <row r="806" spans="1:16" x14ac:dyDescent="0.25">
      <c r="A806">
        <v>125.89099999999999</v>
      </c>
      <c r="B806">
        <v>-21.417999999999999</v>
      </c>
      <c r="C806">
        <v>375</v>
      </c>
      <c r="D806">
        <f t="shared" ca="1" si="76"/>
        <v>0.75</v>
      </c>
      <c r="E806" s="1">
        <v>0.65</v>
      </c>
      <c r="F806">
        <v>19.899999999999999</v>
      </c>
      <c r="G806">
        <f t="shared" ca="1" si="78"/>
        <v>42.007420362456692</v>
      </c>
      <c r="H806">
        <f t="shared" ca="1" si="75"/>
        <v>22.519232277043336</v>
      </c>
      <c r="I806">
        <f>User_Model_Calcs!A806-Sat_Data!$B$5</f>
        <v>15.890999999999991</v>
      </c>
      <c r="J806">
        <f>(Earth_Data!$B$1/SQRT(1-Earth_Data!$B$2^2*SIN(RADIANS(User_Model_Calcs!B806))^2))*COS(RADIANS(User_Model_Calcs!B806))</f>
        <v>5940.3249932276403</v>
      </c>
      <c r="K806">
        <f>((Earth_Data!$B$1*(1-Earth_Data!$B$2^2))/SQRT(1-Earth_Data!$B$2^2*SIN(RADIANS(User_Model_Calcs!B806))^2))*SIN(RADIANS(User_Model_Calcs!B806))</f>
        <v>-2314.5418404118604</v>
      </c>
      <c r="L806">
        <f t="shared" si="79"/>
        <v>-21.28748959328982</v>
      </c>
      <c r="M806">
        <f t="shared" si="80"/>
        <v>6375.3090086820175</v>
      </c>
      <c r="N806">
        <f>SQRT(User_Model_Calcs!M806^2+Sat_Data!$B$3^2-2*User_Model_Calcs!M806*Sat_Data!$B$3*COS(RADIANS(L806))*COS(RADIANS(I806)))</f>
        <v>36560.436745025785</v>
      </c>
      <c r="O806">
        <f>DEGREES(ACOS(((Earth_Data!$B$1+Sat_Data!$B$2)/User_Model_Calcs!N806)*SQRT(1-COS(RADIANS(User_Model_Calcs!I806))^2*COS(RADIANS(User_Model_Calcs!B806))^2)))</f>
        <v>59.096665106344183</v>
      </c>
      <c r="P806">
        <f t="shared" si="77"/>
        <v>37.940146378413772</v>
      </c>
    </row>
    <row r="807" spans="1:16" x14ac:dyDescent="0.25">
      <c r="A807">
        <v>156.119</v>
      </c>
      <c r="B807">
        <v>-18.402000000000001</v>
      </c>
      <c r="C807">
        <v>375</v>
      </c>
      <c r="D807">
        <f t="shared" ca="1" si="76"/>
        <v>0.75</v>
      </c>
      <c r="E807" s="1">
        <v>0.65</v>
      </c>
      <c r="F807">
        <v>19.899999999999999</v>
      </c>
      <c r="G807">
        <f t="shared" ca="1" si="78"/>
        <v>42.007420362456692</v>
      </c>
      <c r="H807">
        <f t="shared" ca="1" si="75"/>
        <v>18.814531445544162</v>
      </c>
      <c r="I807">
        <f>User_Model_Calcs!A807-Sat_Data!$B$5</f>
        <v>46.119</v>
      </c>
      <c r="J807">
        <f>(Earth_Data!$B$1/SQRT(1-Earth_Data!$B$2^2*SIN(RADIANS(User_Model_Calcs!B807))^2))*COS(RADIANS(User_Model_Calcs!B807))</f>
        <v>6054.0135491476831</v>
      </c>
      <c r="K807">
        <f>((Earth_Data!$B$1*(1-Earth_Data!$B$2^2))/SQRT(1-Earth_Data!$B$2^2*SIN(RADIANS(User_Model_Calcs!B807))^2))*SIN(RADIANS(User_Model_Calcs!B807))</f>
        <v>-2000.6533101491746</v>
      </c>
      <c r="L807">
        <f t="shared" si="79"/>
        <v>-18.28702979780978</v>
      </c>
      <c r="M807">
        <f t="shared" si="80"/>
        <v>6376.024915311622</v>
      </c>
      <c r="N807">
        <f>SQRT(User_Model_Calcs!M807^2+Sat_Data!$B$3^2-2*User_Model_Calcs!M807*Sat_Data!$B$3*COS(RADIANS(L807))*COS(RADIANS(I807)))</f>
        <v>38269.984918438</v>
      </c>
      <c r="O807">
        <f>DEGREES(ACOS(((Earth_Data!$B$1+Sat_Data!$B$2)/User_Model_Calcs!N807)*SQRT(1-COS(RADIANS(User_Model_Calcs!I807))^2*COS(RADIANS(User_Model_Calcs!B807))^2)))</f>
        <v>33.91024395623014</v>
      </c>
      <c r="P807">
        <f t="shared" si="77"/>
        <v>73.112435771435557</v>
      </c>
    </row>
    <row r="808" spans="1:16" x14ac:dyDescent="0.25">
      <c r="A808">
        <v>151.29</v>
      </c>
      <c r="B808">
        <v>-19.36</v>
      </c>
      <c r="C808">
        <v>3750</v>
      </c>
      <c r="D808">
        <f t="shared" ca="1" si="76"/>
        <v>0.75</v>
      </c>
      <c r="E808" s="1">
        <v>0.65</v>
      </c>
      <c r="F808">
        <v>19.899999999999999</v>
      </c>
      <c r="G808">
        <f t="shared" ca="1" si="78"/>
        <v>42.007420362456692</v>
      </c>
      <c r="H808">
        <f t="shared" ca="1" si="75"/>
        <v>23.89497386212733</v>
      </c>
      <c r="I808">
        <f>User_Model_Calcs!A808-Sat_Data!$B$5</f>
        <v>41.289999999999992</v>
      </c>
      <c r="J808">
        <f>(Earth_Data!$B$1/SQRT(1-Earth_Data!$B$2^2*SIN(RADIANS(User_Model_Calcs!B808))^2))*COS(RADIANS(User_Model_Calcs!B808))</f>
        <v>6019.6984508883506</v>
      </c>
      <c r="K808">
        <f>((Earth_Data!$B$1*(1-Earth_Data!$B$2^2))/SQRT(1-Earth_Data!$B$2^2*SIN(RADIANS(User_Model_Calcs!B808))^2))*SIN(RADIANS(User_Model_Calcs!B808))</f>
        <v>-2100.988023170652</v>
      </c>
      <c r="L808">
        <f t="shared" si="79"/>
        <v>-19.239948295675624</v>
      </c>
      <c r="M808">
        <f t="shared" si="80"/>
        <v>6375.8074087235518</v>
      </c>
      <c r="N808">
        <f>SQRT(User_Model_Calcs!M808^2+Sat_Data!$B$3^2-2*User_Model_Calcs!M808*Sat_Data!$B$3*COS(RADIANS(L808))*COS(RADIANS(I808)))</f>
        <v>37908.341131700945</v>
      </c>
      <c r="O808">
        <f>DEGREES(ACOS(((Earth_Data!$B$1+Sat_Data!$B$2)/User_Model_Calcs!N808)*SQRT(1-COS(RADIANS(User_Model_Calcs!I808))^2*COS(RADIANS(User_Model_Calcs!B808))^2)))</f>
        <v>38.3255653553801</v>
      </c>
      <c r="P808">
        <f t="shared" si="77"/>
        <v>69.319767555203114</v>
      </c>
    </row>
    <row r="809" spans="1:16" x14ac:dyDescent="0.25">
      <c r="A809">
        <v>149.25</v>
      </c>
      <c r="B809">
        <v>-20.234999999999999</v>
      </c>
      <c r="C809">
        <v>2500</v>
      </c>
      <c r="D809">
        <f t="shared" ca="1" si="76"/>
        <v>3</v>
      </c>
      <c r="E809" s="1">
        <v>0.65</v>
      </c>
      <c r="F809">
        <v>19.899999999999999</v>
      </c>
      <c r="G809">
        <f t="shared" ca="1" si="78"/>
        <v>54.048620189015942</v>
      </c>
      <c r="H809">
        <f t="shared" ca="1" si="75"/>
        <v>17.638180482580378</v>
      </c>
      <c r="I809">
        <f>User_Model_Calcs!A809-Sat_Data!$B$5</f>
        <v>39.25</v>
      </c>
      <c r="J809">
        <f>(Earth_Data!$B$1/SQRT(1-Earth_Data!$B$2^2*SIN(RADIANS(User_Model_Calcs!B809))^2))*COS(RADIANS(User_Model_Calcs!B809))</f>
        <v>5986.8911914067685</v>
      </c>
      <c r="K809">
        <f>((Earth_Data!$B$1*(1-Earth_Data!$B$2^2))/SQRT(1-Earth_Data!$B$2^2*SIN(RADIANS(User_Model_Calcs!B809))^2))*SIN(RADIANS(User_Model_Calcs!B809))</f>
        <v>-2192.1261334264764</v>
      </c>
      <c r="L809">
        <f t="shared" si="79"/>
        <v>-20.11042328554786</v>
      </c>
      <c r="M809">
        <f t="shared" si="80"/>
        <v>6375.600608773676</v>
      </c>
      <c r="N809">
        <f>SQRT(User_Model_Calcs!M809^2+Sat_Data!$B$3^2-2*User_Model_Calcs!M809*Sat_Data!$B$3*COS(RADIANS(L809))*COS(RADIANS(I809)))</f>
        <v>37782.268776335208</v>
      </c>
      <c r="O809">
        <f>DEGREES(ACOS(((Earth_Data!$B$1+Sat_Data!$B$2)/User_Model_Calcs!N809)*SQRT(1-COS(RADIANS(User_Model_Calcs!I809))^2*COS(RADIANS(User_Model_Calcs!B809))^2)))</f>
        <v>39.937465344904318</v>
      </c>
      <c r="P809">
        <f t="shared" si="77"/>
        <v>67.055821308011048</v>
      </c>
    </row>
    <row r="810" spans="1:16" x14ac:dyDescent="0.25">
      <c r="A810" s="5">
        <v>102.35</v>
      </c>
      <c r="B810">
        <v>-19.100000000000001</v>
      </c>
      <c r="C810">
        <v>4700</v>
      </c>
      <c r="D810">
        <f t="shared" ca="1" si="76"/>
        <v>3</v>
      </c>
      <c r="E810" s="1">
        <v>0.65</v>
      </c>
      <c r="F810">
        <v>19.899999999999999</v>
      </c>
      <c r="G810">
        <f t="shared" ca="1" si="78"/>
        <v>54.048620189015942</v>
      </c>
      <c r="H810">
        <f t="shared" ca="1" si="75"/>
        <v>23.107827462069856</v>
      </c>
      <c r="I810">
        <f>User_Model_Calcs!A810-Sat_Data!$B$5</f>
        <v>-7.6500000000000057</v>
      </c>
      <c r="J810">
        <f>(Earth_Data!$B$1/SQRT(1-Earth_Data!$B$2^2*SIN(RADIANS(User_Model_Calcs!B810))^2))*COS(RADIANS(User_Model_Calcs!B810))</f>
        <v>6029.1776746296728</v>
      </c>
      <c r="K810">
        <f>((Earth_Data!$B$1*(1-Earth_Data!$B$2^2))/SQRT(1-Earth_Data!$B$2^2*SIN(RADIANS(User_Model_Calcs!B810))^2))*SIN(RADIANS(User_Model_Calcs!B810))</f>
        <v>-2073.8132239599468</v>
      </c>
      <c r="L810">
        <f t="shared" si="79"/>
        <v>-18.981314475582785</v>
      </c>
      <c r="M810">
        <f t="shared" si="80"/>
        <v>6375.8673700230011</v>
      </c>
      <c r="N810">
        <f>SQRT(User_Model_Calcs!M810^2+Sat_Data!$B$3^2-2*User_Model_Calcs!M810*Sat_Data!$B$3*COS(RADIANS(L810))*COS(RADIANS(I810)))</f>
        <v>36256.880183219007</v>
      </c>
      <c r="O810">
        <f>DEGREES(ACOS(((Earth_Data!$B$1+Sat_Data!$B$2)/User_Model_Calcs!N810)*SQRT(1-COS(RADIANS(User_Model_Calcs!I810))^2*COS(RADIANS(User_Model_Calcs!B810))^2)))</f>
        <v>65.940749069206717</v>
      </c>
      <c r="P810">
        <f t="shared" si="77"/>
        <v>22.317227639505926</v>
      </c>
    </row>
    <row r="811" spans="1:16" x14ac:dyDescent="0.25">
      <c r="A811">
        <v>116.834</v>
      </c>
      <c r="B811">
        <v>-23.013000000000002</v>
      </c>
      <c r="C811">
        <v>400</v>
      </c>
      <c r="D811">
        <f t="shared" ca="1" si="76"/>
        <v>0.75</v>
      </c>
      <c r="E811" s="1">
        <v>0.65</v>
      </c>
      <c r="F811">
        <v>19.899999999999999</v>
      </c>
      <c r="G811">
        <f t="shared" ca="1" si="78"/>
        <v>42.007420362456692</v>
      </c>
      <c r="H811">
        <f t="shared" ca="1" si="75"/>
        <v>19.842468293595772</v>
      </c>
      <c r="I811">
        <f>User_Model_Calcs!A811-Sat_Data!$B$5</f>
        <v>6.8340000000000032</v>
      </c>
      <c r="J811">
        <f>(Earth_Data!$B$1/SQRT(1-Earth_Data!$B$2^2*SIN(RADIANS(User_Model_Calcs!B811))^2))*COS(RADIANS(User_Model_Calcs!B811))</f>
        <v>5873.548755048846</v>
      </c>
      <c r="K811">
        <f>((Earth_Data!$B$1*(1-Earth_Data!$B$2^2))/SQRT(1-Earth_Data!$B$2^2*SIN(RADIANS(User_Model_Calcs!B811))^2))*SIN(RADIANS(User_Model_Calcs!B811))</f>
        <v>-2478.045352857951</v>
      </c>
      <c r="L811">
        <f t="shared" si="79"/>
        <v>-22.874840854248312</v>
      </c>
      <c r="M811">
        <f t="shared" si="80"/>
        <v>6374.8948029561034</v>
      </c>
      <c r="N811">
        <f>SQRT(User_Model_Calcs!M811^2+Sat_Data!$B$3^2-2*User_Model_Calcs!M811*Sat_Data!$B$3*COS(RADIANS(L811))*COS(RADIANS(I811)))</f>
        <v>36423.438024741532</v>
      </c>
      <c r="O811">
        <f>DEGREES(ACOS(((Earth_Data!$B$1+Sat_Data!$B$2)/User_Model_Calcs!N811)*SQRT(1-COS(RADIANS(User_Model_Calcs!I811))^2*COS(RADIANS(User_Model_Calcs!B811))^2)))</f>
        <v>61.966982008686337</v>
      </c>
      <c r="P811">
        <f t="shared" si="77"/>
        <v>17.043191991481304</v>
      </c>
    </row>
    <row r="812" spans="1:16" x14ac:dyDescent="0.25">
      <c r="A812">
        <v>116.416</v>
      </c>
      <c r="B812">
        <v>-20.994</v>
      </c>
      <c r="C812">
        <v>2500</v>
      </c>
      <c r="D812">
        <f t="shared" ca="1" si="76"/>
        <v>1.2</v>
      </c>
      <c r="E812" s="1">
        <v>0.65</v>
      </c>
      <c r="F812">
        <v>19.899999999999999</v>
      </c>
      <c r="G812">
        <f t="shared" ca="1" si="78"/>
        <v>46.089820015575185</v>
      </c>
      <c r="H812">
        <f t="shared" ca="1" si="75"/>
        <v>17.525380259425113</v>
      </c>
      <c r="I812">
        <f>User_Model_Calcs!A812-Sat_Data!$B$5</f>
        <v>6.4159999999999968</v>
      </c>
      <c r="J812">
        <f>(Earth_Data!$B$1/SQRT(1-Earth_Data!$B$2^2*SIN(RADIANS(User_Model_Calcs!B812))^2))*COS(RADIANS(User_Model_Calcs!B812))</f>
        <v>5957.3060688857177</v>
      </c>
      <c r="K812">
        <f>((Earth_Data!$B$1*(1-Earth_Data!$B$2^2))/SQRT(1-Earth_Data!$B$2^2*SIN(RADIANS(User_Model_Calcs!B812))^2))*SIN(RADIANS(User_Model_Calcs!B812))</f>
        <v>-2270.7756121543844</v>
      </c>
      <c r="L812">
        <f t="shared" si="79"/>
        <v>-20.86559141506461</v>
      </c>
      <c r="M812">
        <f t="shared" si="80"/>
        <v>6375.4150828897191</v>
      </c>
      <c r="N812">
        <f>SQRT(User_Model_Calcs!M812^2+Sat_Data!$B$3^2-2*User_Model_Calcs!M812*Sat_Data!$B$3*COS(RADIANS(L812))*COS(RADIANS(I812)))</f>
        <v>36321.312049070919</v>
      </c>
      <c r="O812">
        <f>DEGREES(ACOS(((Earth_Data!$B$1+Sat_Data!$B$2)/User_Model_Calcs!N812)*SQRT(1-COS(RADIANS(User_Model_Calcs!I812))^2*COS(RADIANS(User_Model_Calcs!B812))^2)))</f>
        <v>64.330561853161043</v>
      </c>
      <c r="P812">
        <f t="shared" si="77"/>
        <v>17.42557893302358</v>
      </c>
    </row>
    <row r="813" spans="1:16" x14ac:dyDescent="0.25">
      <c r="A813">
        <v>117.003</v>
      </c>
      <c r="B813">
        <v>-19.812000000000001</v>
      </c>
      <c r="C813">
        <v>2500</v>
      </c>
      <c r="D813">
        <f t="shared" ca="1" si="76"/>
        <v>1.2</v>
      </c>
      <c r="E813" s="1">
        <v>0.65</v>
      </c>
      <c r="F813">
        <v>19.899999999999999</v>
      </c>
      <c r="G813">
        <f t="shared" ca="1" si="78"/>
        <v>46.089820015575185</v>
      </c>
      <c r="H813">
        <f t="shared" ca="1" si="75"/>
        <v>20.337519964081412</v>
      </c>
      <c r="I813">
        <f>User_Model_Calcs!A813-Sat_Data!$B$5</f>
        <v>7.0030000000000001</v>
      </c>
      <c r="J813">
        <f>(Earth_Data!$B$1/SQRT(1-Earth_Data!$B$2^2*SIN(RADIANS(User_Model_Calcs!B813))^2))*COS(RADIANS(User_Model_Calcs!B813))</f>
        <v>6002.9253418749577</v>
      </c>
      <c r="K813">
        <f>((Earth_Data!$B$1*(1-Earth_Data!$B$2^2))/SQRT(1-Earth_Data!$B$2^2*SIN(RADIANS(User_Model_Calcs!B813))^2))*SIN(RADIANS(User_Model_Calcs!B813))</f>
        <v>-2148.1288274213507</v>
      </c>
      <c r="L813">
        <f t="shared" si="79"/>
        <v>-19.689596663210402</v>
      </c>
      <c r="M813">
        <f t="shared" si="80"/>
        <v>6375.7015393855445</v>
      </c>
      <c r="N813">
        <f>SQRT(User_Model_Calcs!M813^2+Sat_Data!$B$3^2-2*User_Model_Calcs!M813*Sat_Data!$B$3*COS(RADIANS(L813))*COS(RADIANS(I813)))</f>
        <v>36277.050513368646</v>
      </c>
      <c r="O813">
        <f>DEGREES(ACOS(((Earth_Data!$B$1+Sat_Data!$B$2)/User_Model_Calcs!N813)*SQRT(1-COS(RADIANS(User_Model_Calcs!I813))^2*COS(RADIANS(User_Model_Calcs!B813))^2)))</f>
        <v>65.424887639194068</v>
      </c>
      <c r="P813">
        <f t="shared" si="77"/>
        <v>19.921663515094515</v>
      </c>
    </row>
    <row r="814" spans="1:16" x14ac:dyDescent="0.25">
      <c r="A814">
        <v>150.447</v>
      </c>
      <c r="B814">
        <v>-19.748999999999999</v>
      </c>
      <c r="C814">
        <v>4700</v>
      </c>
      <c r="D814">
        <f t="shared" ca="1" si="76"/>
        <v>1.2</v>
      </c>
      <c r="E814" s="1">
        <v>0.65</v>
      </c>
      <c r="F814">
        <v>19.899999999999999</v>
      </c>
      <c r="G814">
        <f t="shared" ca="1" si="78"/>
        <v>46.089820015575185</v>
      </c>
      <c r="H814">
        <f t="shared" ca="1" si="75"/>
        <v>22.859063255367253</v>
      </c>
      <c r="I814">
        <f>User_Model_Calcs!A814-Sat_Data!$B$5</f>
        <v>40.447000000000003</v>
      </c>
      <c r="J814">
        <f>(Earth_Data!$B$1/SQRT(1-Earth_Data!$B$2^2*SIN(RADIANS(User_Model_Calcs!B814))^2))*COS(RADIANS(User_Model_Calcs!B814))</f>
        <v>6005.2855346508395</v>
      </c>
      <c r="K814">
        <f>((Earth_Data!$B$1*(1-Earth_Data!$B$2^2))/SQRT(1-Earth_Data!$B$2^2*SIN(RADIANS(User_Model_Calcs!B814))^2))*SIN(RADIANS(User_Model_Calcs!B814))</f>
        <v>-2141.5661326349191</v>
      </c>
      <c r="L814">
        <f t="shared" si="79"/>
        <v>-19.62692263484962</v>
      </c>
      <c r="M814">
        <f t="shared" si="80"/>
        <v>6375.716418814085</v>
      </c>
      <c r="N814">
        <f>SQRT(User_Model_Calcs!M814^2+Sat_Data!$B$3^2-2*User_Model_Calcs!M814*Sat_Data!$B$3*COS(RADIANS(L814))*COS(RADIANS(I814)))</f>
        <v>37856.031270532505</v>
      </c>
      <c r="O814">
        <f>DEGREES(ACOS(((Earth_Data!$B$1+Sat_Data!$B$2)/User_Model_Calcs!N814)*SQRT(1-COS(RADIANS(User_Model_Calcs!I814))^2*COS(RADIANS(User_Model_Calcs!B814))^2)))</f>
        <v>38.989133903442287</v>
      </c>
      <c r="P814">
        <f t="shared" si="77"/>
        <v>68.377998386352218</v>
      </c>
    </row>
    <row r="815" spans="1:16" x14ac:dyDescent="0.25">
      <c r="A815">
        <v>151.72800000000001</v>
      </c>
      <c r="B815">
        <v>-20.725999999999999</v>
      </c>
      <c r="C815">
        <v>950</v>
      </c>
      <c r="D815">
        <f t="shared" ca="1" si="76"/>
        <v>1.2</v>
      </c>
      <c r="E815" s="1">
        <v>0.65</v>
      </c>
      <c r="F815">
        <v>19.899999999999999</v>
      </c>
      <c r="G815">
        <f t="shared" ca="1" si="78"/>
        <v>46.089820015575185</v>
      </c>
      <c r="H815">
        <f t="shared" ca="1" si="75"/>
        <v>15.973657367101527</v>
      </c>
      <c r="I815">
        <f>User_Model_Calcs!A815-Sat_Data!$B$5</f>
        <v>41.728000000000009</v>
      </c>
      <c r="J815">
        <f>(Earth_Data!$B$1/SQRT(1-Earth_Data!$B$2^2*SIN(RADIANS(User_Model_Calcs!B815))^2))*COS(RADIANS(User_Model_Calcs!B815))</f>
        <v>5967.8717239131529</v>
      </c>
      <c r="K815">
        <f>((Earth_Data!$B$1*(1-Earth_Data!$B$2^2))/SQRT(1-Earth_Data!$B$2^2*SIN(RADIANS(User_Model_Calcs!B815))^2))*SIN(RADIANS(User_Model_Calcs!B815))</f>
        <v>-2243.0488306412781</v>
      </c>
      <c r="L815">
        <f t="shared" si="79"/>
        <v>-20.598934354143065</v>
      </c>
      <c r="M815">
        <f t="shared" si="80"/>
        <v>6375.481234363674</v>
      </c>
      <c r="N815">
        <f>SQRT(User_Model_Calcs!M815^2+Sat_Data!$B$3^2-2*User_Model_Calcs!M815*Sat_Data!$B$3*COS(RADIANS(L815))*COS(RADIANS(I815)))</f>
        <v>37985.151249037714</v>
      </c>
      <c r="O815">
        <f>DEGREES(ACOS(((Earth_Data!$B$1+Sat_Data!$B$2)/User_Model_Calcs!N815)*SQRT(1-COS(RADIANS(User_Model_Calcs!I815))^2*COS(RADIANS(User_Model_Calcs!B815))^2)))</f>
        <v>37.357511354040227</v>
      </c>
      <c r="P815">
        <f t="shared" si="77"/>
        <v>68.355967423412494</v>
      </c>
    </row>
    <row r="816" spans="1:16" x14ac:dyDescent="0.25">
      <c r="A816">
        <v>118.8387</v>
      </c>
      <c r="B816">
        <v>-26.692</v>
      </c>
      <c r="C816">
        <v>375</v>
      </c>
      <c r="D816">
        <f t="shared" ca="1" si="76"/>
        <v>1.2</v>
      </c>
      <c r="E816" s="1">
        <v>0.65</v>
      </c>
      <c r="F816">
        <v>19.899999999999999</v>
      </c>
      <c r="G816">
        <f t="shared" ca="1" si="78"/>
        <v>46.089820015575185</v>
      </c>
      <c r="H816">
        <f t="shared" ca="1" si="75"/>
        <v>16.33408202996657</v>
      </c>
      <c r="I816">
        <f>User_Model_Calcs!A816-Sat_Data!$B$5</f>
        <v>8.8387000000000029</v>
      </c>
      <c r="J816">
        <f>(Earth_Data!$B$1/SQRT(1-Earth_Data!$B$2^2*SIN(RADIANS(User_Model_Calcs!B816))^2))*COS(RADIANS(User_Model_Calcs!B816))</f>
        <v>5702.300477356026</v>
      </c>
      <c r="K816">
        <f>((Earth_Data!$B$1*(1-Earth_Data!$B$2^2))/SQRT(1-Earth_Data!$B$2^2*SIN(RADIANS(User_Model_Calcs!B816))^2))*SIN(RADIANS(User_Model_Calcs!B816))</f>
        <v>-2847.7679306046393</v>
      </c>
      <c r="L816">
        <f t="shared" si="79"/>
        <v>-26.537856825791607</v>
      </c>
      <c r="M816">
        <f t="shared" si="80"/>
        <v>6373.8538515277387</v>
      </c>
      <c r="N816">
        <f>SQRT(User_Model_Calcs!M816^2+Sat_Data!$B$3^2-2*User_Model_Calcs!M816*Sat_Data!$B$3*COS(RADIANS(L816))*COS(RADIANS(I816)))</f>
        <v>36650.864694672375</v>
      </c>
      <c r="O816">
        <f>DEGREES(ACOS(((Earth_Data!$B$1+Sat_Data!$B$2)/User_Model_Calcs!N816)*SQRT(1-COS(RADIANS(User_Model_Calcs!I816))^2*COS(RADIANS(User_Model_Calcs!B816))^2)))</f>
        <v>57.291911900263365</v>
      </c>
      <c r="P816">
        <f t="shared" si="77"/>
        <v>19.094581136041157</v>
      </c>
    </row>
    <row r="817" spans="1:16" x14ac:dyDescent="0.25">
      <c r="A817">
        <v>114.092</v>
      </c>
      <c r="B817">
        <v>-23.672999999999998</v>
      </c>
      <c r="C817">
        <v>375</v>
      </c>
      <c r="D817">
        <f t="shared" ca="1" si="76"/>
        <v>0.75</v>
      </c>
      <c r="E817" s="1">
        <v>0.65</v>
      </c>
      <c r="F817">
        <v>19.899999999999999</v>
      </c>
      <c r="G817">
        <f t="shared" ca="1" si="78"/>
        <v>42.007420362456692</v>
      </c>
      <c r="H817">
        <f t="shared" ca="1" si="75"/>
        <v>17.311737618799221</v>
      </c>
      <c r="I817">
        <f>User_Model_Calcs!A817-Sat_Data!$B$5</f>
        <v>4.0919999999999987</v>
      </c>
      <c r="J817">
        <f>(Earth_Data!$B$1/SQRT(1-Earth_Data!$B$2^2*SIN(RADIANS(User_Model_Calcs!B817))^2))*COS(RADIANS(User_Model_Calcs!B817))</f>
        <v>5844.5864289494712</v>
      </c>
      <c r="K817">
        <f>((Earth_Data!$B$1*(1-Earth_Data!$B$2^2))/SQRT(1-Earth_Data!$B$2^2*SIN(RADIANS(User_Model_Calcs!B817))^2))*SIN(RADIANS(User_Model_Calcs!B817))</f>
        <v>-2545.1564214937616</v>
      </c>
      <c r="L817">
        <f t="shared" si="79"/>
        <v>-23.531798913952532</v>
      </c>
      <c r="M817">
        <f t="shared" si="80"/>
        <v>6374.7166003934062</v>
      </c>
      <c r="N817">
        <f>SQRT(User_Model_Calcs!M817^2+Sat_Data!$B$3^2-2*User_Model_Calcs!M817*Sat_Data!$B$3*COS(RADIANS(L817))*COS(RADIANS(I817)))</f>
        <v>36425.872990733238</v>
      </c>
      <c r="O817">
        <f>DEGREES(ACOS(((Earth_Data!$B$1+Sat_Data!$B$2)/User_Model_Calcs!N817)*SQRT(1-COS(RADIANS(User_Model_Calcs!I817))^2*COS(RADIANS(User_Model_Calcs!B817))^2)))</f>
        <v>61.908273458451482</v>
      </c>
      <c r="P817">
        <f t="shared" si="77"/>
        <v>10.102712799302196</v>
      </c>
    </row>
    <row r="818" spans="1:16" x14ac:dyDescent="0.25">
      <c r="A818">
        <v>158.55199999999999</v>
      </c>
      <c r="B818">
        <v>-24.620999999999999</v>
      </c>
      <c r="C818">
        <v>375</v>
      </c>
      <c r="D818">
        <f t="shared" ca="1" si="76"/>
        <v>3</v>
      </c>
      <c r="E818" s="1">
        <v>0.65</v>
      </c>
      <c r="F818">
        <v>19.899999999999999</v>
      </c>
      <c r="G818">
        <f t="shared" ca="1" si="78"/>
        <v>54.048620189015942</v>
      </c>
      <c r="H818">
        <f t="shared" ca="1" si="75"/>
        <v>20.526563882937104</v>
      </c>
      <c r="I818">
        <f>User_Model_Calcs!A818-Sat_Data!$B$5</f>
        <v>48.551999999999992</v>
      </c>
      <c r="J818">
        <f>(Earth_Data!$B$1/SQRT(1-Earth_Data!$B$2^2*SIN(RADIANS(User_Model_Calcs!B818))^2))*COS(RADIANS(User_Model_Calcs!B818))</f>
        <v>5801.633240966803</v>
      </c>
      <c r="K818">
        <f>((Earth_Data!$B$1*(1-Earth_Data!$B$2^2))/SQRT(1-Earth_Data!$B$2^2*SIN(RADIANS(User_Model_Calcs!B818))^2))*SIN(RADIANS(User_Model_Calcs!B818))</f>
        <v>-2640.9684955730136</v>
      </c>
      <c r="L818">
        <f t="shared" si="79"/>
        <v>-24.475560219351486</v>
      </c>
      <c r="M818">
        <f t="shared" si="80"/>
        <v>6374.4539262042008</v>
      </c>
      <c r="N818">
        <f>SQRT(User_Model_Calcs!M818^2+Sat_Data!$B$3^2-2*User_Model_Calcs!M818*Sat_Data!$B$3*COS(RADIANS(L818))*COS(RADIANS(I818)))</f>
        <v>38660.052474254997</v>
      </c>
      <c r="O818">
        <f>DEGREES(ACOS(((Earth_Data!$B$1+Sat_Data!$B$2)/User_Model_Calcs!N818)*SQRT(1-COS(RADIANS(User_Model_Calcs!I818))^2*COS(RADIANS(User_Model_Calcs!B818))^2)))</f>
        <v>29.416915646152894</v>
      </c>
      <c r="P818">
        <f t="shared" si="77"/>
        <v>69.800652976364333</v>
      </c>
    </row>
    <row r="819" spans="1:16" x14ac:dyDescent="0.25">
      <c r="A819">
        <v>156.613</v>
      </c>
      <c r="B819">
        <v>-20.593</v>
      </c>
      <c r="C819">
        <v>2500</v>
      </c>
      <c r="D819">
        <f t="shared" ca="1" si="76"/>
        <v>1.2</v>
      </c>
      <c r="E819" s="1">
        <v>0.65</v>
      </c>
      <c r="F819">
        <v>19.899999999999999</v>
      </c>
      <c r="G819">
        <f t="shared" ca="1" si="78"/>
        <v>46.089820015575185</v>
      </c>
      <c r="H819">
        <f t="shared" ca="1" si="75"/>
        <v>19.124955928476773</v>
      </c>
      <c r="I819">
        <f>User_Model_Calcs!A819-Sat_Data!$B$5</f>
        <v>46.613</v>
      </c>
      <c r="J819">
        <f>(Earth_Data!$B$1/SQRT(1-Earth_Data!$B$2^2*SIN(RADIANS(User_Model_Calcs!B819))^2))*COS(RADIANS(User_Model_Calcs!B819))</f>
        <v>5973.0668263049856</v>
      </c>
      <c r="K819">
        <f>((Earth_Data!$B$1*(1-Earth_Data!$B$2^2))/SQRT(1-Earth_Data!$B$2^2*SIN(RADIANS(User_Model_Calcs!B819))^2))*SIN(RADIANS(User_Model_Calcs!B819))</f>
        <v>-2229.2709454590095</v>
      </c>
      <c r="L819">
        <f t="shared" si="79"/>
        <v>-20.466604917594111</v>
      </c>
      <c r="M819">
        <f t="shared" si="80"/>
        <v>6375.5138035904856</v>
      </c>
      <c r="N819">
        <f>SQRT(User_Model_Calcs!M819^2+Sat_Data!$B$3^2-2*User_Model_Calcs!M819*Sat_Data!$B$3*COS(RADIANS(L819))*COS(RADIANS(I819)))</f>
        <v>38372.646620486557</v>
      </c>
      <c r="O819">
        <f>DEGREES(ACOS(((Earth_Data!$B$1+Sat_Data!$B$2)/User_Model_Calcs!N819)*SQRT(1-COS(RADIANS(User_Model_Calcs!I819))^2*COS(RADIANS(User_Model_Calcs!B819))^2)))</f>
        <v>32.699915823306675</v>
      </c>
      <c r="P819">
        <f t="shared" si="77"/>
        <v>71.610055102906628</v>
      </c>
    </row>
    <row r="820" spans="1:16" x14ac:dyDescent="0.25">
      <c r="A820">
        <v>164.119</v>
      </c>
      <c r="B820">
        <v>-22.402000000000001</v>
      </c>
      <c r="C820">
        <v>375</v>
      </c>
      <c r="D820">
        <f t="shared" ca="1" si="76"/>
        <v>1.2</v>
      </c>
      <c r="E820" s="1">
        <v>0.65</v>
      </c>
      <c r="F820">
        <v>19.899999999999999</v>
      </c>
      <c r="G820">
        <f t="shared" ca="1" si="78"/>
        <v>46.089820015575185</v>
      </c>
      <c r="H820">
        <f t="shared" ca="1" si="75"/>
        <v>21.061681179774148</v>
      </c>
      <c r="I820">
        <f>User_Model_Calcs!A820-Sat_Data!$B$5</f>
        <v>54.119</v>
      </c>
      <c r="J820">
        <f>(Earth_Data!$B$1/SQRT(1-Earth_Data!$B$2^2*SIN(RADIANS(User_Model_Calcs!B820))^2))*COS(RADIANS(User_Model_Calcs!B820))</f>
        <v>5899.6680323676219</v>
      </c>
      <c r="K820">
        <f>((Earth_Data!$B$1*(1-Earth_Data!$B$2^2))/SQRT(1-Earth_Data!$B$2^2*SIN(RADIANS(User_Model_Calcs!B820))^2))*SIN(RADIANS(User_Model_Calcs!B820))</f>
        <v>-2415.6281734076997</v>
      </c>
      <c r="L820">
        <f t="shared" si="79"/>
        <v>-22.266721896346514</v>
      </c>
      <c r="M820">
        <f t="shared" si="80"/>
        <v>6375.0562636184995</v>
      </c>
      <c r="N820">
        <f>SQRT(User_Model_Calcs!M820^2+Sat_Data!$B$3^2-2*User_Model_Calcs!M820*Sat_Data!$B$3*COS(RADIANS(L820))*COS(RADIANS(I820)))</f>
        <v>39075.110489298306</v>
      </c>
      <c r="O820">
        <f>DEGREES(ACOS(((Earth_Data!$B$1+Sat_Data!$B$2)/User_Model_Calcs!N820)*SQRT(1-COS(RADIANS(User_Model_Calcs!I820))^2*COS(RADIANS(User_Model_Calcs!B820))^2)))</f>
        <v>24.919252925647793</v>
      </c>
      <c r="P820">
        <f t="shared" si="77"/>
        <v>74.587546238775502</v>
      </c>
    </row>
    <row r="821" spans="1:16" x14ac:dyDescent="0.25">
      <c r="A821">
        <v>120.089</v>
      </c>
      <c r="B821">
        <v>-20.202000000000002</v>
      </c>
      <c r="C821">
        <v>950</v>
      </c>
      <c r="D821">
        <f t="shared" ca="1" si="76"/>
        <v>0.75</v>
      </c>
      <c r="E821" s="1">
        <v>0.65</v>
      </c>
      <c r="F821">
        <v>19.899999999999999</v>
      </c>
      <c r="G821">
        <f t="shared" ca="1" si="78"/>
        <v>42.007420362456692</v>
      </c>
      <c r="H821">
        <f t="shared" ca="1" si="75"/>
        <v>15.016083418993261</v>
      </c>
      <c r="I821">
        <f>User_Model_Calcs!A821-Sat_Data!$B$5</f>
        <v>10.088999999999999</v>
      </c>
      <c r="J821">
        <f>(Earth_Data!$B$1/SQRT(1-Earth_Data!$B$2^2*SIN(RADIANS(User_Model_Calcs!B821))^2))*COS(RADIANS(User_Model_Calcs!B821))</f>
        <v>5988.1537877647588</v>
      </c>
      <c r="K821">
        <f>((Earth_Data!$B$1*(1-Earth_Data!$B$2^2))/SQRT(1-Earth_Data!$B$2^2*SIN(RADIANS(User_Model_Calcs!B821))^2))*SIN(RADIANS(User_Model_Calcs!B821))</f>
        <v>-2188.6979132228489</v>
      </c>
      <c r="L821">
        <f t="shared" si="79"/>
        <v>-20.077591876604554</v>
      </c>
      <c r="M821">
        <f t="shared" si="80"/>
        <v>6375.6085467402627</v>
      </c>
      <c r="N821">
        <f>SQRT(User_Model_Calcs!M821^2+Sat_Data!$B$3^2-2*User_Model_Calcs!M821*Sat_Data!$B$3*COS(RADIANS(L821))*COS(RADIANS(I821)))</f>
        <v>36349.701855647691</v>
      </c>
      <c r="O821">
        <f>DEGREES(ACOS(((Earth_Data!$B$1+Sat_Data!$B$2)/User_Model_Calcs!N821)*SQRT(1-COS(RADIANS(User_Model_Calcs!I821))^2*COS(RADIANS(User_Model_Calcs!B821))^2)))</f>
        <v>63.663257552734066</v>
      </c>
      <c r="P821">
        <f t="shared" si="77"/>
        <v>27.259431293139833</v>
      </c>
    </row>
    <row r="822" spans="1:16" x14ac:dyDescent="0.25">
      <c r="A822">
        <v>134.13366466375669</v>
      </c>
      <c r="B822">
        <v>-18.2</v>
      </c>
      <c r="C822">
        <v>2500</v>
      </c>
      <c r="D822">
        <f t="shared" ca="1" si="76"/>
        <v>1.2</v>
      </c>
      <c r="E822" s="1">
        <v>0.65</v>
      </c>
      <c r="F822">
        <v>19.899999999999999</v>
      </c>
      <c r="G822">
        <f t="shared" ca="1" si="78"/>
        <v>46.089820015575185</v>
      </c>
      <c r="H822">
        <f t="shared" ca="1" si="75"/>
        <v>21.675354763605718</v>
      </c>
      <c r="I822">
        <f>User_Model_Calcs!A822-Sat_Data!$B$5</f>
        <v>24.13366466375669</v>
      </c>
      <c r="J822">
        <f>(Earth_Data!$B$1/SQRT(1-Earth_Data!$B$2^2*SIN(RADIANS(User_Model_Calcs!B822))^2))*COS(RADIANS(User_Model_Calcs!B822))</f>
        <v>6061.0342051038187</v>
      </c>
      <c r="K822">
        <f>((Earth_Data!$B$1*(1-Earth_Data!$B$2^2))/SQRT(1-Earth_Data!$B$2^2*SIN(RADIANS(User_Model_Calcs!B822))^2))*SIN(RADIANS(User_Model_Calcs!B822))</f>
        <v>-1979.4260508757725</v>
      </c>
      <c r="L822">
        <f t="shared" si="79"/>
        <v>-18.086117734773531</v>
      </c>
      <c r="M822">
        <f t="shared" si="80"/>
        <v>6376.0695672431411</v>
      </c>
      <c r="N822">
        <f>SQRT(User_Model_Calcs!M822^2+Sat_Data!$B$3^2-2*User_Model_Calcs!M822*Sat_Data!$B$3*COS(RADIANS(L822))*COS(RADIANS(I822)))</f>
        <v>36769.919504278187</v>
      </c>
      <c r="O822">
        <f>DEGREES(ACOS(((Earth_Data!$B$1+Sat_Data!$B$2)/User_Model_Calcs!N822)*SQRT(1-COS(RADIANS(User_Model_Calcs!I822))^2*COS(RADIANS(User_Model_Calcs!B822))^2)))</f>
        <v>55.142815428029486</v>
      </c>
      <c r="P822">
        <f t="shared" si="77"/>
        <v>55.118326439493998</v>
      </c>
    </row>
    <row r="823" spans="1:16" x14ac:dyDescent="0.25">
      <c r="A823">
        <v>161.27699999999999</v>
      </c>
      <c r="B823">
        <v>-20.849</v>
      </c>
      <c r="C823">
        <v>375</v>
      </c>
      <c r="D823">
        <f t="shared" ca="1" si="76"/>
        <v>0.75</v>
      </c>
      <c r="E823" s="1">
        <v>0.65</v>
      </c>
      <c r="F823">
        <v>19.899999999999999</v>
      </c>
      <c r="G823">
        <f t="shared" ca="1" si="78"/>
        <v>42.007420362456692</v>
      </c>
      <c r="H823">
        <f t="shared" ref="H823:H886" ca="1" si="81">RAND()*(24-14)+14</f>
        <v>23.542592661816986</v>
      </c>
      <c r="I823">
        <f>User_Model_Calcs!A823-Sat_Data!$B$5</f>
        <v>51.276999999999987</v>
      </c>
      <c r="J823">
        <f>(Earth_Data!$B$1/SQRT(1-Earth_Data!$B$2^2*SIN(RADIANS(User_Model_Calcs!B823))^2))*COS(RADIANS(User_Model_Calcs!B823))</f>
        <v>5963.038704962154</v>
      </c>
      <c r="K823">
        <f>((Earth_Data!$B$1*(1-Earth_Data!$B$2^2))/SQRT(1-Earth_Data!$B$2^2*SIN(RADIANS(User_Model_Calcs!B823))^2))*SIN(RADIANS(User_Model_Calcs!B823))</f>
        <v>-2255.7802090974565</v>
      </c>
      <c r="L823">
        <f t="shared" si="79"/>
        <v>-20.721316627883684</v>
      </c>
      <c r="M823">
        <f t="shared" si="80"/>
        <v>6375.4509604131135</v>
      </c>
      <c r="N823">
        <f>SQRT(User_Model_Calcs!M823^2+Sat_Data!$B$3^2-2*User_Model_Calcs!M823*Sat_Data!$B$3*COS(RADIANS(L823))*COS(RADIANS(I823)))</f>
        <v>38780.130829717338</v>
      </c>
      <c r="O823">
        <f>DEGREES(ACOS(((Earth_Data!$B$1+Sat_Data!$B$2)/User_Model_Calcs!N823)*SQRT(1-COS(RADIANS(User_Model_Calcs!I823))^2*COS(RADIANS(User_Model_Calcs!B823))^2)))</f>
        <v>28.100561378949337</v>
      </c>
      <c r="P823">
        <f t="shared" si="77"/>
        <v>74.072876832001995</v>
      </c>
    </row>
    <row r="824" spans="1:16" x14ac:dyDescent="0.25">
      <c r="A824">
        <v>148.416</v>
      </c>
      <c r="B824">
        <v>-22.707000000000001</v>
      </c>
      <c r="C824">
        <v>400</v>
      </c>
      <c r="D824">
        <f t="shared" ca="1" si="76"/>
        <v>0.75</v>
      </c>
      <c r="E824" s="1">
        <v>0.65</v>
      </c>
      <c r="F824">
        <v>19.899999999999999</v>
      </c>
      <c r="G824">
        <f t="shared" ca="1" si="78"/>
        <v>42.007420362456692</v>
      </c>
      <c r="H824">
        <f t="shared" ca="1" si="81"/>
        <v>14.39414177185839</v>
      </c>
      <c r="I824">
        <f>User_Model_Calcs!A824-Sat_Data!$B$5</f>
        <v>38.415999999999997</v>
      </c>
      <c r="J824">
        <f>(Earth_Data!$B$1/SQRT(1-Earth_Data!$B$2^2*SIN(RADIANS(User_Model_Calcs!B824))^2))*COS(RADIANS(User_Model_Calcs!B824))</f>
        <v>5886.7132190396005</v>
      </c>
      <c r="K824">
        <f>((Earth_Data!$B$1*(1-Earth_Data!$B$2^2))/SQRT(1-Earth_Data!$B$2^2*SIN(RADIANS(User_Model_Calcs!B824))^2))*SIN(RADIANS(User_Model_Calcs!B824))</f>
        <v>-2446.8199062288545</v>
      </c>
      <c r="L824">
        <f t="shared" si="79"/>
        <v>-22.570276013700244</v>
      </c>
      <c r="M824">
        <f t="shared" si="80"/>
        <v>6374.9760922479827</v>
      </c>
      <c r="N824">
        <f>SQRT(User_Model_Calcs!M824^2+Sat_Data!$B$3^2-2*User_Model_Calcs!M824*Sat_Data!$B$3*COS(RADIANS(L824))*COS(RADIANS(I824)))</f>
        <v>37808.766959573069</v>
      </c>
      <c r="O824">
        <f>DEGREES(ACOS(((Earth_Data!$B$1+Sat_Data!$B$2)/User_Model_Calcs!N824)*SQRT(1-COS(RADIANS(User_Model_Calcs!I824))^2*COS(RADIANS(User_Model_Calcs!B824))^2)))</f>
        <v>39.585452678538395</v>
      </c>
      <c r="P824">
        <f t="shared" si="77"/>
        <v>64.04525819141368</v>
      </c>
    </row>
    <row r="825" spans="1:16" x14ac:dyDescent="0.25">
      <c r="A825">
        <v>154.09700000000001</v>
      </c>
      <c r="B825">
        <v>-24.641999999999999</v>
      </c>
      <c r="C825">
        <v>2500</v>
      </c>
      <c r="D825">
        <f t="shared" ca="1" si="76"/>
        <v>3</v>
      </c>
      <c r="E825" s="1">
        <v>0.65</v>
      </c>
      <c r="F825">
        <v>19.899999999999999</v>
      </c>
      <c r="G825">
        <f t="shared" ca="1" si="78"/>
        <v>54.048620189015942</v>
      </c>
      <c r="H825">
        <f t="shared" ca="1" si="81"/>
        <v>19.198947278099578</v>
      </c>
      <c r="I825">
        <f>User_Model_Calcs!A825-Sat_Data!$B$5</f>
        <v>44.097000000000008</v>
      </c>
      <c r="J825">
        <f>(Earth_Data!$B$1/SQRT(1-Earth_Data!$B$2^2*SIN(RADIANS(User_Model_Calcs!B825))^2))*COS(RADIANS(User_Model_Calcs!B825))</f>
        <v>5800.6637605651267</v>
      </c>
      <c r="K825">
        <f>((Earth_Data!$B$1*(1-Earth_Data!$B$2^2))/SQRT(1-Earth_Data!$B$2^2*SIN(RADIANS(User_Model_Calcs!B825))^2))*SIN(RADIANS(User_Model_Calcs!B825))</f>
        <v>-2643.082952340917</v>
      </c>
      <c r="L825">
        <f t="shared" si="79"/>
        <v>-24.496468098430686</v>
      </c>
      <c r="M825">
        <f t="shared" si="80"/>
        <v>6374.4480197181574</v>
      </c>
      <c r="N825">
        <f>SQRT(User_Model_Calcs!M825^2+Sat_Data!$B$3^2-2*User_Model_Calcs!M825*Sat_Data!$B$3*COS(RADIANS(L825))*COS(RADIANS(I825)))</f>
        <v>38303.417703716033</v>
      </c>
      <c r="O825">
        <f>DEGREES(ACOS(((Earth_Data!$B$1+Sat_Data!$B$2)/User_Model_Calcs!N825)*SQRT(1-COS(RADIANS(User_Model_Calcs!I825))^2*COS(RADIANS(User_Model_Calcs!B825))^2)))</f>
        <v>33.496248931262379</v>
      </c>
      <c r="P825">
        <f t="shared" si="77"/>
        <v>66.717732308227895</v>
      </c>
    </row>
    <row r="826" spans="1:16" x14ac:dyDescent="0.25">
      <c r="A826">
        <v>131.88900000000001</v>
      </c>
      <c r="B826">
        <v>-22.417000000000002</v>
      </c>
      <c r="C826">
        <v>375</v>
      </c>
      <c r="D826">
        <f t="shared" ca="1" si="76"/>
        <v>3</v>
      </c>
      <c r="E826" s="1">
        <v>0.65</v>
      </c>
      <c r="F826">
        <v>19.899999999999999</v>
      </c>
      <c r="G826">
        <f t="shared" ca="1" si="78"/>
        <v>54.048620189015942</v>
      </c>
      <c r="H826">
        <f t="shared" ca="1" si="81"/>
        <v>16.053957210342308</v>
      </c>
      <c r="I826">
        <f>User_Model_Calcs!A826-Sat_Data!$B$5</f>
        <v>21.88900000000001</v>
      </c>
      <c r="J826">
        <f>(Earth_Data!$B$1/SQRT(1-Earth_Data!$B$2^2*SIN(RADIANS(User_Model_Calcs!B826))^2))*COS(RADIANS(User_Model_Calcs!B826))</f>
        <v>5899.0348052958698</v>
      </c>
      <c r="K826">
        <f>((Earth_Data!$B$1*(1-Earth_Data!$B$2^2))/SQRT(1-Earth_Data!$B$2^2*SIN(RADIANS(User_Model_Calcs!B826))^2))*SIN(RADIANS(User_Model_Calcs!B826))</f>
        <v>-2417.1637747119526</v>
      </c>
      <c r="L826">
        <f t="shared" si="79"/>
        <v>-22.281650430068307</v>
      </c>
      <c r="M826">
        <f t="shared" si="80"/>
        <v>6375.0523407946866</v>
      </c>
      <c r="N826">
        <f>SQRT(User_Model_Calcs!M826^2+Sat_Data!$B$3^2-2*User_Model_Calcs!M826*Sat_Data!$B$3*COS(RADIANS(L826))*COS(RADIANS(I826)))</f>
        <v>36835.623673041351</v>
      </c>
      <c r="O826">
        <f>DEGREES(ACOS(((Earth_Data!$B$1+Sat_Data!$B$2)/User_Model_Calcs!N826)*SQRT(1-COS(RADIANS(User_Model_Calcs!I826))^2*COS(RADIANS(User_Model_Calcs!B826))^2)))</f>
        <v>53.959526779037049</v>
      </c>
      <c r="P826">
        <f t="shared" si="77"/>
        <v>46.494374255686957</v>
      </c>
    </row>
    <row r="827" spans="1:16" x14ac:dyDescent="0.25">
      <c r="A827">
        <v>124.51300000000001</v>
      </c>
      <c r="B827">
        <v>-22.367000000000001</v>
      </c>
      <c r="C827">
        <v>375</v>
      </c>
      <c r="D827">
        <f t="shared" ca="1" si="76"/>
        <v>1.2</v>
      </c>
      <c r="E827" s="1">
        <v>0.65</v>
      </c>
      <c r="F827">
        <v>19.899999999999999</v>
      </c>
      <c r="G827">
        <f t="shared" ca="1" si="78"/>
        <v>46.089820015575185</v>
      </c>
      <c r="H827">
        <f t="shared" ca="1" si="81"/>
        <v>15.835797385172908</v>
      </c>
      <c r="I827">
        <f>User_Model_Calcs!A827-Sat_Data!$B$5</f>
        <v>14.513000000000005</v>
      </c>
      <c r="J827">
        <f>(Earth_Data!$B$1/SQRT(1-Earth_Data!$B$2^2*SIN(RADIANS(User_Model_Calcs!B827))^2))*COS(RADIANS(User_Model_Calcs!B827))</f>
        <v>5901.143994073368</v>
      </c>
      <c r="K827">
        <f>((Earth_Data!$B$1*(1-Earth_Data!$B$2^2))/SQRT(1-Earth_Data!$B$2^2*SIN(RADIANS(User_Model_Calcs!B827))^2))*SIN(RADIANS(User_Model_Calcs!B827))</f>
        <v>-2412.0444704638635</v>
      </c>
      <c r="L827">
        <f t="shared" si="79"/>
        <v>-22.231888794160895</v>
      </c>
      <c r="M827">
        <f t="shared" si="80"/>
        <v>6375.0654087847197</v>
      </c>
      <c r="N827">
        <f>SQRT(User_Model_Calcs!M827^2+Sat_Data!$B$3^2-2*User_Model_Calcs!M827*Sat_Data!$B$3*COS(RADIANS(L827))*COS(RADIANS(I827)))</f>
        <v>36560.934288949262</v>
      </c>
      <c r="O827">
        <f>DEGREES(ACOS(((Earth_Data!$B$1+Sat_Data!$B$2)/User_Model_Calcs!N827)*SQRT(1-COS(RADIANS(User_Model_Calcs!I827))^2*COS(RADIANS(User_Model_Calcs!B827))^2)))</f>
        <v>59.080451177061626</v>
      </c>
      <c r="P827">
        <f t="shared" si="77"/>
        <v>34.225374293938891</v>
      </c>
    </row>
    <row r="828" spans="1:16" x14ac:dyDescent="0.25">
      <c r="A828">
        <v>152.863</v>
      </c>
      <c r="B828">
        <v>-15.225000000000001</v>
      </c>
      <c r="C828">
        <v>375</v>
      </c>
      <c r="D828">
        <f t="shared" ca="1" si="76"/>
        <v>3</v>
      </c>
      <c r="E828" s="1">
        <v>0.65</v>
      </c>
      <c r="F828">
        <v>19.899999999999999</v>
      </c>
      <c r="G828">
        <f t="shared" ca="1" si="78"/>
        <v>54.048620189015942</v>
      </c>
      <c r="H828">
        <f t="shared" ca="1" si="81"/>
        <v>22.801235436567509</v>
      </c>
      <c r="I828">
        <f>User_Model_Calcs!A828-Sat_Data!$B$5</f>
        <v>42.863</v>
      </c>
      <c r="J828">
        <f>(Earth_Data!$B$1/SQRT(1-Earth_Data!$B$2^2*SIN(RADIANS(User_Model_Calcs!B828))^2))*COS(RADIANS(User_Model_Calcs!B828))</f>
        <v>6155.7011985206082</v>
      </c>
      <c r="K828">
        <f>((Earth_Data!$B$1*(1-Earth_Data!$B$2^2))/SQRT(1-Earth_Data!$B$2^2*SIN(RADIANS(User_Model_Calcs!B828))^2))*SIN(RADIANS(User_Model_Calcs!B828))</f>
        <v>-1664.1358806044934</v>
      </c>
      <c r="L828">
        <f t="shared" si="79"/>
        <v>-15.127761880630528</v>
      </c>
      <c r="M828">
        <f t="shared" si="80"/>
        <v>6376.6766794768055</v>
      </c>
      <c r="N828">
        <f>SQRT(User_Model_Calcs!M828^2+Sat_Data!$B$3^2-2*User_Model_Calcs!M828*Sat_Data!$B$3*COS(RADIANS(L828))*COS(RADIANS(I828)))</f>
        <v>37920.783229021908</v>
      </c>
      <c r="O828">
        <f>DEGREES(ACOS(((Earth_Data!$B$1+Sat_Data!$B$2)/User_Model_Calcs!N828)*SQRT(1-COS(RADIANS(User_Model_Calcs!I828))^2*COS(RADIANS(User_Model_Calcs!B828))^2)))</f>
        <v>38.180590902010529</v>
      </c>
      <c r="P828">
        <f t="shared" si="77"/>
        <v>74.200158675802015</v>
      </c>
    </row>
    <row r="829" spans="1:16" x14ac:dyDescent="0.25">
      <c r="A829">
        <v>136.321</v>
      </c>
      <c r="B829">
        <v>-16.106999999999999</v>
      </c>
      <c r="C829">
        <v>375</v>
      </c>
      <c r="D829">
        <f t="shared" ca="1" si="76"/>
        <v>3</v>
      </c>
      <c r="E829" s="1">
        <v>0.65</v>
      </c>
      <c r="F829">
        <v>19.899999999999999</v>
      </c>
      <c r="G829">
        <f t="shared" ca="1" si="78"/>
        <v>54.048620189015942</v>
      </c>
      <c r="H829">
        <f t="shared" ca="1" si="81"/>
        <v>14.912671511253206</v>
      </c>
      <c r="I829">
        <f>User_Model_Calcs!A829-Sat_Data!$B$5</f>
        <v>26.320999999999998</v>
      </c>
      <c r="J829">
        <f>(Earth_Data!$B$1/SQRT(1-Earth_Data!$B$2^2*SIN(RADIANS(User_Model_Calcs!B829))^2))*COS(RADIANS(User_Model_Calcs!B829))</f>
        <v>6129.3471427851118</v>
      </c>
      <c r="K829">
        <f>((Earth_Data!$B$1*(1-Earth_Data!$B$2^2))/SQRT(1-Earth_Data!$B$2^2*SIN(RADIANS(User_Model_Calcs!B829))^2))*SIN(RADIANS(User_Model_Calcs!B829))</f>
        <v>-1758.1074076401223</v>
      </c>
      <c r="L829">
        <f t="shared" si="79"/>
        <v>-16.004710792548696</v>
      </c>
      <c r="M829">
        <f t="shared" si="80"/>
        <v>6376.5067281049023</v>
      </c>
      <c r="N829">
        <f>SQRT(User_Model_Calcs!M829^2+Sat_Data!$B$3^2-2*User_Model_Calcs!M829*Sat_Data!$B$3*COS(RADIANS(L829))*COS(RADIANS(I829)))</f>
        <v>36812.837726030826</v>
      </c>
      <c r="O829">
        <f>DEGREES(ACOS(((Earth_Data!$B$1+Sat_Data!$B$2)/User_Model_Calcs!N829)*SQRT(1-COS(RADIANS(User_Model_Calcs!I829))^2*COS(RADIANS(User_Model_Calcs!B829))^2)))</f>
        <v>54.389727623293524</v>
      </c>
      <c r="P829">
        <f t="shared" si="77"/>
        <v>60.715268532981561</v>
      </c>
    </row>
    <row r="830" spans="1:16" x14ac:dyDescent="0.25">
      <c r="A830">
        <v>123.116</v>
      </c>
      <c r="B830">
        <v>-22.96</v>
      </c>
      <c r="C830">
        <v>5000</v>
      </c>
      <c r="D830">
        <f t="shared" ca="1" si="76"/>
        <v>1.2</v>
      </c>
      <c r="E830" s="1">
        <v>0.65</v>
      </c>
      <c r="F830">
        <v>19.899999999999999</v>
      </c>
      <c r="G830">
        <f t="shared" ca="1" si="78"/>
        <v>46.089820015575185</v>
      </c>
      <c r="H830">
        <f t="shared" ca="1" si="81"/>
        <v>22.092638337386283</v>
      </c>
      <c r="I830">
        <f>User_Model_Calcs!A830-Sat_Data!$B$5</f>
        <v>13.116</v>
      </c>
      <c r="J830">
        <f>(Earth_Data!$B$1/SQRT(1-Earth_Data!$B$2^2*SIN(RADIANS(User_Model_Calcs!B830))^2))*COS(RADIANS(User_Model_Calcs!B830))</f>
        <v>5875.8408488073674</v>
      </c>
      <c r="K830">
        <f>((Earth_Data!$B$1*(1-Earth_Data!$B$2^2))/SQRT(1-Earth_Data!$B$2^2*SIN(RADIANS(User_Model_Calcs!B830))^2))*SIN(RADIANS(User_Model_Calcs!B830))</f>
        <v>-2472.641978970224</v>
      </c>
      <c r="L830">
        <f t="shared" si="79"/>
        <v>-22.822088311420575</v>
      </c>
      <c r="M830">
        <f t="shared" si="80"/>
        <v>6374.908943402962</v>
      </c>
      <c r="N830">
        <f>SQRT(User_Model_Calcs!M830^2+Sat_Data!$B$3^2-2*User_Model_Calcs!M830*Sat_Data!$B$3*COS(RADIANS(L830))*COS(RADIANS(I830)))</f>
        <v>36549.704385512989</v>
      </c>
      <c r="O830">
        <f>DEGREES(ACOS(((Earth_Data!$B$1+Sat_Data!$B$2)/User_Model_Calcs!N830)*SQRT(1-COS(RADIANS(User_Model_Calcs!I830))^2*COS(RADIANS(User_Model_Calcs!B830))^2)))</f>
        <v>59.302838391209306</v>
      </c>
      <c r="P830">
        <f t="shared" si="77"/>
        <v>30.850075845199473</v>
      </c>
    </row>
    <row r="831" spans="1:16" x14ac:dyDescent="0.25">
      <c r="A831">
        <v>122.474</v>
      </c>
      <c r="B831">
        <v>-21.777000000000001</v>
      </c>
      <c r="C831">
        <v>5000</v>
      </c>
      <c r="D831">
        <f t="shared" ca="1" si="76"/>
        <v>0.75</v>
      </c>
      <c r="E831" s="1">
        <v>0.65</v>
      </c>
      <c r="F831">
        <v>19.899999999999999</v>
      </c>
      <c r="G831">
        <f t="shared" ca="1" si="78"/>
        <v>42.007420362456692</v>
      </c>
      <c r="H831">
        <f t="shared" ca="1" si="81"/>
        <v>22.553178486105427</v>
      </c>
      <c r="I831">
        <f>User_Model_Calcs!A831-Sat_Data!$B$5</f>
        <v>12.474000000000004</v>
      </c>
      <c r="J831">
        <f>(Earth_Data!$B$1/SQRT(1-Earth_Data!$B$2^2*SIN(RADIANS(User_Model_Calcs!B831))^2))*COS(RADIANS(User_Model_Calcs!B831))</f>
        <v>5925.6935867176198</v>
      </c>
      <c r="K831">
        <f>((Earth_Data!$B$1*(1-Earth_Data!$B$2^2))/SQRT(1-Earth_Data!$B$2^2*SIN(RADIANS(User_Model_Calcs!B831))^2))*SIN(RADIANS(User_Model_Calcs!B831))</f>
        <v>-2351.5012639643323</v>
      </c>
      <c r="L831">
        <f t="shared" si="79"/>
        <v>-21.644732151842131</v>
      </c>
      <c r="M831">
        <f t="shared" si="80"/>
        <v>6375.2178533829083</v>
      </c>
      <c r="N831">
        <f>SQRT(User_Model_Calcs!M831^2+Sat_Data!$B$3^2-2*User_Model_Calcs!M831*Sat_Data!$B$3*COS(RADIANS(L831))*COS(RADIANS(I831)))</f>
        <v>36476.711704100911</v>
      </c>
      <c r="O831">
        <f>DEGREES(ACOS(((Earth_Data!$B$1+Sat_Data!$B$2)/User_Model_Calcs!N831)*SQRT(1-COS(RADIANS(User_Model_Calcs!I831))^2*COS(RADIANS(User_Model_Calcs!B831))^2)))</f>
        <v>60.823245610062692</v>
      </c>
      <c r="P831">
        <f t="shared" si="77"/>
        <v>30.806968887227974</v>
      </c>
    </row>
    <row r="832" spans="1:16" x14ac:dyDescent="0.25">
      <c r="A832">
        <v>108.33942244799887</v>
      </c>
      <c r="B832">
        <v>-19.570504912666873</v>
      </c>
      <c r="C832">
        <v>625</v>
      </c>
      <c r="D832">
        <f t="shared" ca="1" si="76"/>
        <v>3</v>
      </c>
      <c r="E832" s="1">
        <v>0.65</v>
      </c>
      <c r="F832">
        <v>19.899999999999999</v>
      </c>
      <c r="G832">
        <f t="shared" ca="1" si="78"/>
        <v>54.048620189015942</v>
      </c>
      <c r="H832">
        <f t="shared" ca="1" si="81"/>
        <v>18.95393943539748</v>
      </c>
      <c r="I832">
        <f>User_Model_Calcs!A832-Sat_Data!$B$5</f>
        <v>-1.6605775520011292</v>
      </c>
      <c r="J832">
        <f>(Earth_Data!$B$1/SQRT(1-Earth_Data!$B$2^2*SIN(RADIANS(User_Model_Calcs!B832))^2))*COS(RADIANS(User_Model_Calcs!B832))</f>
        <v>6011.9332716388881</v>
      </c>
      <c r="K832">
        <f>((Earth_Data!$B$1*(1-Earth_Data!$B$2^2))/SQRT(1-Earth_Data!$B$2^2*SIN(RADIANS(User_Model_Calcs!B832))^2))*SIN(RADIANS(User_Model_Calcs!B832))</f>
        <v>-2122.9585481313375</v>
      </c>
      <c r="L832">
        <f t="shared" si="79"/>
        <v>-19.449354284254987</v>
      </c>
      <c r="M832">
        <f t="shared" si="80"/>
        <v>6375.7583595775159</v>
      </c>
      <c r="N832">
        <f>SQRT(User_Model_Calcs!M832^2+Sat_Data!$B$3^2-2*User_Model_Calcs!M832*Sat_Data!$B$3*COS(RADIANS(L832))*COS(RADIANS(I832)))</f>
        <v>36217.425588900362</v>
      </c>
      <c r="O832">
        <f>DEGREES(ACOS(((Earth_Data!$B$1+Sat_Data!$B$2)/User_Model_Calcs!N832)*SQRT(1-COS(RADIANS(User_Model_Calcs!I832))^2*COS(RADIANS(User_Model_Calcs!B832))^2)))</f>
        <v>66.967091298866109</v>
      </c>
      <c r="P832">
        <f t="shared" si="77"/>
        <v>4.9465051019889996</v>
      </c>
    </row>
    <row r="833" spans="1:16" x14ac:dyDescent="0.25">
      <c r="A833">
        <v>110.07210730933414</v>
      </c>
      <c r="B833">
        <v>-15.714788268059717</v>
      </c>
      <c r="C833">
        <v>625</v>
      </c>
      <c r="D833">
        <f t="shared" ca="1" si="76"/>
        <v>1.2</v>
      </c>
      <c r="E833" s="1">
        <v>0.65</v>
      </c>
      <c r="F833">
        <v>19.899999999999999</v>
      </c>
      <c r="G833">
        <f t="shared" ca="1" si="78"/>
        <v>46.089820015575185</v>
      </c>
      <c r="H833">
        <f t="shared" ca="1" si="81"/>
        <v>22.469933165988728</v>
      </c>
      <c r="I833">
        <f>User_Model_Calcs!A833-Sat_Data!$B$5</f>
        <v>7.210730933414311E-2</v>
      </c>
      <c r="J833">
        <f>(Earth_Data!$B$1/SQRT(1-Earth_Data!$B$2^2*SIN(RADIANS(User_Model_Calcs!B833))^2))*COS(RADIANS(User_Model_Calcs!B833))</f>
        <v>6141.2452413808915</v>
      </c>
      <c r="K833">
        <f>((Earth_Data!$B$1*(1-Earth_Data!$B$2^2))/SQRT(1-Earth_Data!$B$2^2*SIN(RADIANS(User_Model_Calcs!B833))^2))*SIN(RADIANS(User_Model_Calcs!B833))</f>
        <v>-1716.3689334239143</v>
      </c>
      <c r="L833">
        <f t="shared" si="79"/>
        <v>-15.61473361354032</v>
      </c>
      <c r="M833">
        <f t="shared" si="80"/>
        <v>6376.5833665377722</v>
      </c>
      <c r="N833">
        <f>SQRT(User_Model_Calcs!M833^2+Sat_Data!$B$3^2-2*User_Model_Calcs!M833*Sat_Data!$B$3*COS(RADIANS(L833))*COS(RADIANS(I833)))</f>
        <v>36063.766847461404</v>
      </c>
      <c r="O833">
        <f>DEGREES(ACOS(((Earth_Data!$B$1+Sat_Data!$B$2)/User_Model_Calcs!N833)*SQRT(1-COS(RADIANS(User_Model_Calcs!I833))^2*COS(RADIANS(User_Model_Calcs!B833))^2)))</f>
        <v>71.538486720895946</v>
      </c>
      <c r="P833">
        <f t="shared" si="77"/>
        <v>0.26622528429022935</v>
      </c>
    </row>
    <row r="834" spans="1:16" x14ac:dyDescent="0.25">
      <c r="A834">
        <v>159.392</v>
      </c>
      <c r="B834">
        <v>-24.526</v>
      </c>
      <c r="C834">
        <v>2500</v>
      </c>
      <c r="D834">
        <f t="shared" ref="D834:D897" ca="1" si="82">CHOOSE(RANDBETWEEN(1,3),0.75,1.2,3)</f>
        <v>0.75</v>
      </c>
      <c r="E834" s="1">
        <v>0.65</v>
      </c>
      <c r="F834">
        <v>19.899999999999999</v>
      </c>
      <c r="G834">
        <f t="shared" ca="1" si="78"/>
        <v>42.007420362456692</v>
      </c>
      <c r="H834">
        <f t="shared" ca="1" si="81"/>
        <v>20.145560217581298</v>
      </c>
      <c r="I834">
        <f>User_Model_Calcs!A834-Sat_Data!$B$5</f>
        <v>49.391999999999996</v>
      </c>
      <c r="J834">
        <f>(Earth_Data!$B$1/SQRT(1-Earth_Data!$B$2^2*SIN(RADIANS(User_Model_Calcs!B834))^2))*COS(RADIANS(User_Model_Calcs!B834))</f>
        <v>5806.0092662580273</v>
      </c>
      <c r="K834">
        <f>((Earth_Data!$B$1*(1-Earth_Data!$B$2^2))/SQRT(1-Earth_Data!$B$2^2*SIN(RADIANS(User_Model_Calcs!B834))^2))*SIN(RADIANS(User_Model_Calcs!B834))</f>
        <v>-2631.3987359274738</v>
      </c>
      <c r="L834">
        <f t="shared" si="79"/>
        <v>-24.380977926153921</v>
      </c>
      <c r="M834">
        <f t="shared" si="80"/>
        <v>6374.4805990225423</v>
      </c>
      <c r="N834">
        <f>SQRT(User_Model_Calcs!M834^2+Sat_Data!$B$3^2-2*User_Model_Calcs!M834*Sat_Data!$B$3*COS(RADIANS(L834))*COS(RADIANS(I834)))</f>
        <v>38726.873528592929</v>
      </c>
      <c r="O834">
        <f>DEGREES(ACOS(((Earth_Data!$B$1+Sat_Data!$B$2)/User_Model_Calcs!N834)*SQRT(1-COS(RADIANS(User_Model_Calcs!I834))^2*COS(RADIANS(User_Model_Calcs!B834))^2)))</f>
        <v>28.675944504718942</v>
      </c>
      <c r="P834">
        <f t="shared" ref="P834:P897" si="83">DEGREES(ASIN(SIN(RADIANS(ABS(I834)))/(SIN(ACOS(COS(RADIANS(I834))*COS(RADIANS(B834)))))))</f>
        <v>70.409888119799504</v>
      </c>
    </row>
    <row r="835" spans="1:16" x14ac:dyDescent="0.25">
      <c r="A835">
        <v>132.84800000000001</v>
      </c>
      <c r="B835">
        <v>-14.434999999999999</v>
      </c>
      <c r="C835">
        <v>5000</v>
      </c>
      <c r="D835">
        <f t="shared" ca="1" si="82"/>
        <v>0.75</v>
      </c>
      <c r="E835" s="1">
        <v>0.65</v>
      </c>
      <c r="F835">
        <v>19.899999999999999</v>
      </c>
      <c r="G835">
        <f t="shared" ref="G835:G898" ca="1" si="84">20.4+20*LOG(F835)+20*LOG(D835)+10*LOG(E835)</f>
        <v>42.007420362456692</v>
      </c>
      <c r="H835">
        <f t="shared" ca="1" si="81"/>
        <v>20.189463696186017</v>
      </c>
      <c r="I835">
        <f>User_Model_Calcs!A835-Sat_Data!$B$5</f>
        <v>22.848000000000013</v>
      </c>
      <c r="J835">
        <f>(Earth_Data!$B$1/SQRT(1-Earth_Data!$B$2^2*SIN(RADIANS(User_Model_Calcs!B835))^2))*COS(RADIANS(User_Model_Calcs!B835))</f>
        <v>6178.0740993420432</v>
      </c>
      <c r="K835">
        <f>((Earth_Data!$B$1*(1-Earth_Data!$B$2^2))/SQRT(1-Earth_Data!$B$2^2*SIN(RADIANS(User_Model_Calcs!B835))^2))*SIN(RADIANS(User_Model_Calcs!B835))</f>
        <v>-1579.6370459641041</v>
      </c>
      <c r="L835">
        <f t="shared" ref="L835:L898" si="85">DEGREES(ATAN((K835/J835)))</f>
        <v>-14.342363807348343</v>
      </c>
      <c r="M835">
        <f t="shared" ref="M835:M898" si="86">SQRT(J835^2+K835^2)</f>
        <v>6376.8215259597164</v>
      </c>
      <c r="N835">
        <f>SQRT(User_Model_Calcs!M835^2+Sat_Data!$B$3^2-2*User_Model_Calcs!M835*Sat_Data!$B$3*COS(RADIANS(L835))*COS(RADIANS(I835)))</f>
        <v>36583.735845408846</v>
      </c>
      <c r="O835">
        <f>DEGREES(ACOS(((Earth_Data!$B$1+Sat_Data!$B$2)/User_Model_Calcs!N835)*SQRT(1-COS(RADIANS(User_Model_Calcs!I835))^2*COS(RADIANS(User_Model_Calcs!B835))^2)))</f>
        <v>58.669636418204853</v>
      </c>
      <c r="P835">
        <f t="shared" si="83"/>
        <v>59.390194671898165</v>
      </c>
    </row>
    <row r="836" spans="1:16" x14ac:dyDescent="0.25">
      <c r="A836">
        <v>160.11199999999999</v>
      </c>
      <c r="B836">
        <v>-16.434999999999999</v>
      </c>
      <c r="C836">
        <v>375</v>
      </c>
      <c r="D836">
        <f t="shared" ca="1" si="82"/>
        <v>0.75</v>
      </c>
      <c r="E836" s="1">
        <v>0.65</v>
      </c>
      <c r="F836">
        <v>19.899999999999999</v>
      </c>
      <c r="G836">
        <f t="shared" ca="1" si="84"/>
        <v>42.007420362456692</v>
      </c>
      <c r="H836">
        <f t="shared" ca="1" si="81"/>
        <v>17.856377530271779</v>
      </c>
      <c r="I836">
        <f>User_Model_Calcs!A836-Sat_Data!$B$5</f>
        <v>50.111999999999995</v>
      </c>
      <c r="J836">
        <f>(Earth_Data!$B$1/SQRT(1-Earth_Data!$B$2^2*SIN(RADIANS(User_Model_Calcs!B836))^2))*COS(RADIANS(User_Model_Calcs!B836))</f>
        <v>6119.1774354213721</v>
      </c>
      <c r="K836">
        <f>((Earth_Data!$B$1*(1-Earth_Data!$B$2^2))/SQRT(1-Earth_Data!$B$2^2*SIN(RADIANS(User_Model_Calcs!B836))^2))*SIN(RADIANS(User_Model_Calcs!B836))</f>
        <v>-1792.9505494443838</v>
      </c>
      <c r="L836">
        <f t="shared" si="85"/>
        <v>-16.330856652722311</v>
      </c>
      <c r="M836">
        <f t="shared" si="86"/>
        <v>6376.4413397225726</v>
      </c>
      <c r="N836">
        <f>SQRT(User_Model_Calcs!M836^2+Sat_Data!$B$3^2-2*User_Model_Calcs!M836*Sat_Data!$B$3*COS(RADIANS(L836))*COS(RADIANS(I836)))</f>
        <v>38568.847182600366</v>
      </c>
      <c r="O836">
        <f>DEGREES(ACOS(((Earth_Data!$B$1+Sat_Data!$B$2)/User_Model_Calcs!N836)*SQRT(1-COS(RADIANS(User_Model_Calcs!I836))^2*COS(RADIANS(User_Model_Calcs!B836))^2)))</f>
        <v>30.462890138876901</v>
      </c>
      <c r="P836">
        <f t="shared" si="83"/>
        <v>76.696017652453449</v>
      </c>
    </row>
    <row r="837" spans="1:16" x14ac:dyDescent="0.25">
      <c r="A837">
        <v>109.80024765571542</v>
      </c>
      <c r="B837">
        <v>-17.89557825047202</v>
      </c>
      <c r="C837">
        <v>400</v>
      </c>
      <c r="D837">
        <f t="shared" ca="1" si="82"/>
        <v>0.75</v>
      </c>
      <c r="E837" s="1">
        <v>0.65</v>
      </c>
      <c r="F837">
        <v>19.899999999999999</v>
      </c>
      <c r="G837">
        <f t="shared" ca="1" si="84"/>
        <v>42.007420362456692</v>
      </c>
      <c r="H837">
        <f t="shared" ca="1" si="81"/>
        <v>18.372455347854793</v>
      </c>
      <c r="I837">
        <f>User_Model_Calcs!A837-Sat_Data!$B$5</f>
        <v>-0.19975234428457611</v>
      </c>
      <c r="J837">
        <f>(Earth_Data!$B$1/SQRT(1-Earth_Data!$B$2^2*SIN(RADIANS(User_Model_Calcs!B837))^2))*COS(RADIANS(User_Model_Calcs!B837))</f>
        <v>6071.4728421109257</v>
      </c>
      <c r="K837">
        <f>((Earth_Data!$B$1*(1-Earth_Data!$B$2^2))/SQRT(1-Earth_Data!$B$2^2*SIN(RADIANS(User_Model_Calcs!B837))^2))*SIN(RADIANS(User_Model_Calcs!B837))</f>
        <v>-1947.3901747350683</v>
      </c>
      <c r="L837">
        <f t="shared" si="85"/>
        <v>-17.783346140380761</v>
      </c>
      <c r="M837">
        <f t="shared" si="86"/>
        <v>6376.1360529042349</v>
      </c>
      <c r="N837">
        <f>SQRT(User_Model_Calcs!M837^2+Sat_Data!$B$3^2-2*User_Model_Calcs!M837*Sat_Data!$B$3*COS(RADIANS(L837))*COS(RADIANS(I837)))</f>
        <v>36145.208017144912</v>
      </c>
      <c r="O837">
        <f>DEGREES(ACOS(((Earth_Data!$B$1+Sat_Data!$B$2)/User_Model_Calcs!N837)*SQRT(1-COS(RADIANS(User_Model_Calcs!I837))^2*COS(RADIANS(User_Model_Calcs!B837))^2)))</f>
        <v>68.993544313102348</v>
      </c>
      <c r="P837">
        <f t="shared" si="83"/>
        <v>0.65003422624335327</v>
      </c>
    </row>
    <row r="838" spans="1:16" x14ac:dyDescent="0.25">
      <c r="A838">
        <v>105.20164162350986</v>
      </c>
      <c r="B838">
        <v>-19.226915995961853</v>
      </c>
      <c r="C838">
        <v>400</v>
      </c>
      <c r="D838">
        <f t="shared" ca="1" si="82"/>
        <v>3</v>
      </c>
      <c r="E838" s="1">
        <v>0.65</v>
      </c>
      <c r="F838">
        <v>19.899999999999999</v>
      </c>
      <c r="G838">
        <f t="shared" ca="1" si="84"/>
        <v>54.048620189015942</v>
      </c>
      <c r="H838">
        <f t="shared" ca="1" si="81"/>
        <v>23.813950865791448</v>
      </c>
      <c r="I838">
        <f>User_Model_Calcs!A838-Sat_Data!$B$5</f>
        <v>-4.7983583764901425</v>
      </c>
      <c r="J838">
        <f>(Earth_Data!$B$1/SQRT(1-Earth_Data!$B$2^2*SIN(RADIANS(User_Model_Calcs!B838))^2))*COS(RADIANS(User_Model_Calcs!B838))</f>
        <v>6024.5659405101433</v>
      </c>
      <c r="K838">
        <f>((Earth_Data!$B$1*(1-Earth_Data!$B$2^2))/SQRT(1-Earth_Data!$B$2^2*SIN(RADIANS(User_Model_Calcs!B838))^2))*SIN(RADIANS(User_Model_Calcs!B838))</f>
        <v>-2087.0835655504561</v>
      </c>
      <c r="L838">
        <f t="shared" si="85"/>
        <v>-19.107562367979821</v>
      </c>
      <c r="M838">
        <f t="shared" si="86"/>
        <v>6375.8381865559977</v>
      </c>
      <c r="N838">
        <f>SQRT(User_Model_Calcs!M838^2+Sat_Data!$B$3^2-2*User_Model_Calcs!M838*Sat_Data!$B$3*COS(RADIANS(L838))*COS(RADIANS(I838)))</f>
        <v>36224.374190181166</v>
      </c>
      <c r="O838">
        <f>DEGREES(ACOS(((Earth_Data!$B$1+Sat_Data!$B$2)/User_Model_Calcs!N838)*SQRT(1-COS(RADIANS(User_Model_Calcs!I838))^2*COS(RADIANS(User_Model_Calcs!B838))^2)))</f>
        <v>66.785242785841788</v>
      </c>
      <c r="P838">
        <f t="shared" si="83"/>
        <v>14.300549193139782</v>
      </c>
    </row>
    <row r="839" spans="1:16" x14ac:dyDescent="0.25">
      <c r="A839">
        <v>113.15549141992685</v>
      </c>
      <c r="B839">
        <v>-14.859871717197089</v>
      </c>
      <c r="C839">
        <v>6250</v>
      </c>
      <c r="D839">
        <f t="shared" ca="1" si="82"/>
        <v>1.2</v>
      </c>
      <c r="E839" s="1">
        <v>0.65</v>
      </c>
      <c r="F839">
        <v>19.899999999999999</v>
      </c>
      <c r="G839">
        <f t="shared" ca="1" si="84"/>
        <v>46.089820015575185</v>
      </c>
      <c r="H839">
        <f t="shared" ca="1" si="81"/>
        <v>17.170450584728922</v>
      </c>
      <c r="I839">
        <f>User_Model_Calcs!A839-Sat_Data!$B$5</f>
        <v>3.1554914199268467</v>
      </c>
      <c r="J839">
        <f>(Earth_Data!$B$1/SQRT(1-Earth_Data!$B$2^2*SIN(RADIANS(User_Model_Calcs!B839))^2))*COS(RADIANS(User_Model_Calcs!B839))</f>
        <v>6166.186664883272</v>
      </c>
      <c r="K839">
        <f>((Earth_Data!$B$1*(1-Earth_Data!$B$2^2))/SQRT(1-Earth_Data!$B$2^2*SIN(RADIANS(User_Model_Calcs!B839))^2))*SIN(RADIANS(User_Model_Calcs!B839))</f>
        <v>-1625.119203123224</v>
      </c>
      <c r="L839">
        <f t="shared" si="85"/>
        <v>-14.764751651122301</v>
      </c>
      <c r="M839">
        <f t="shared" si="86"/>
        <v>6376.7444993934132</v>
      </c>
      <c r="N839">
        <f>SQRT(User_Model_Calcs!M839^2+Sat_Data!$B$3^2-2*User_Model_Calcs!M839*Sat_Data!$B$3*COS(RADIANS(L839))*COS(RADIANS(I839)))</f>
        <v>36045.555103263578</v>
      </c>
      <c r="O839">
        <f>DEGREES(ACOS(((Earth_Data!$B$1+Sat_Data!$B$2)/User_Model_Calcs!N839)*SQRT(1-COS(RADIANS(User_Model_Calcs!I839))^2*COS(RADIANS(User_Model_Calcs!B839))^2)))</f>
        <v>72.159029222205291</v>
      </c>
      <c r="P839">
        <f t="shared" si="83"/>
        <v>12.13205301903885</v>
      </c>
    </row>
    <row r="840" spans="1:16" x14ac:dyDescent="0.25">
      <c r="A840">
        <v>112.64509803401941</v>
      </c>
      <c r="B840">
        <v>-11.257200867240451</v>
      </c>
      <c r="C840">
        <v>625</v>
      </c>
      <c r="D840">
        <f t="shared" ca="1" si="82"/>
        <v>0.75</v>
      </c>
      <c r="E840" s="1">
        <v>0.65</v>
      </c>
      <c r="F840">
        <v>19.899999999999999</v>
      </c>
      <c r="G840">
        <f t="shared" ca="1" si="84"/>
        <v>42.007420362456692</v>
      </c>
      <c r="H840">
        <f t="shared" ca="1" si="81"/>
        <v>14.015385591270542</v>
      </c>
      <c r="I840">
        <f>User_Model_Calcs!A840-Sat_Data!$B$5</f>
        <v>2.6450980340194121</v>
      </c>
      <c r="J840">
        <f>(Earth_Data!$B$1/SQRT(1-Earth_Data!$B$2^2*SIN(RADIANS(User_Model_Calcs!B840))^2))*COS(RADIANS(User_Model_Calcs!B840))</f>
        <v>6256.2274802859229</v>
      </c>
      <c r="K840">
        <f>((Earth_Data!$B$1*(1-Earth_Data!$B$2^2))/SQRT(1-Earth_Data!$B$2^2*SIN(RADIANS(User_Model_Calcs!B840))^2))*SIN(RADIANS(User_Model_Calcs!B840))</f>
        <v>-1236.9220267454605</v>
      </c>
      <c r="L840">
        <f t="shared" si="85"/>
        <v>-11.183745206531558</v>
      </c>
      <c r="M840">
        <f t="shared" si="86"/>
        <v>6377.3316038397161</v>
      </c>
      <c r="N840">
        <f>SQRT(User_Model_Calcs!M840^2+Sat_Data!$B$3^2-2*User_Model_Calcs!M840*Sat_Data!$B$3*COS(RADIANS(L840))*COS(RADIANS(I840)))</f>
        <v>35937.031902277377</v>
      </c>
      <c r="O840">
        <f>DEGREES(ACOS(((Earth_Data!$B$1+Sat_Data!$B$2)/User_Model_Calcs!N840)*SQRT(1-COS(RADIANS(User_Model_Calcs!I840))^2*COS(RADIANS(User_Model_Calcs!B840))^2)))</f>
        <v>76.401566477098754</v>
      </c>
      <c r="P840">
        <f t="shared" si="83"/>
        <v>13.314442173123245</v>
      </c>
    </row>
    <row r="841" spans="1:16" x14ac:dyDescent="0.25">
      <c r="A841">
        <v>119.878</v>
      </c>
      <c r="B841">
        <v>-19.952000000000002</v>
      </c>
      <c r="C841">
        <v>2500</v>
      </c>
      <c r="D841">
        <f t="shared" ca="1" si="82"/>
        <v>3</v>
      </c>
      <c r="E841" s="1">
        <v>0.65</v>
      </c>
      <c r="F841">
        <v>19.899999999999999</v>
      </c>
      <c r="G841">
        <f t="shared" ca="1" si="84"/>
        <v>54.048620189015942</v>
      </c>
      <c r="H841">
        <f t="shared" ca="1" si="81"/>
        <v>14.63945214432454</v>
      </c>
      <c r="I841">
        <f>User_Model_Calcs!A841-Sat_Data!$B$5</f>
        <v>9.8780000000000001</v>
      </c>
      <c r="J841">
        <f>(Earth_Data!$B$1/SQRT(1-Earth_Data!$B$2^2*SIN(RADIANS(User_Model_Calcs!B841))^2))*COS(RADIANS(User_Model_Calcs!B841))</f>
        <v>5997.6545831087506</v>
      </c>
      <c r="K841">
        <f>((Earth_Data!$B$1*(1-Earth_Data!$B$2^2))/SQRT(1-Earth_Data!$B$2^2*SIN(RADIANS(User_Model_Calcs!B841))^2))*SIN(RADIANS(User_Model_Calcs!B841))</f>
        <v>-2162.703442142737</v>
      </c>
      <c r="L841">
        <f t="shared" si="85"/>
        <v>-19.828874387023003</v>
      </c>
      <c r="M841">
        <f t="shared" si="86"/>
        <v>6375.6683317862007</v>
      </c>
      <c r="N841">
        <f>SQRT(User_Model_Calcs!M841^2+Sat_Data!$B$3^2-2*User_Model_Calcs!M841*Sat_Data!$B$3*COS(RADIANS(L841))*COS(RADIANS(I841)))</f>
        <v>36334.417369655566</v>
      </c>
      <c r="O841">
        <f>DEGREES(ACOS(((Earth_Data!$B$1+Sat_Data!$B$2)/User_Model_Calcs!N841)*SQRT(1-COS(RADIANS(User_Model_Calcs!I841))^2*COS(RADIANS(User_Model_Calcs!B841))^2)))</f>
        <v>64.025517433918765</v>
      </c>
      <c r="P841">
        <f t="shared" si="83"/>
        <v>27.035381265865425</v>
      </c>
    </row>
    <row r="842" spans="1:16" x14ac:dyDescent="0.25">
      <c r="A842">
        <v>108.88185674664241</v>
      </c>
      <c r="B842">
        <v>-16.797219874562494</v>
      </c>
      <c r="C842">
        <v>2500</v>
      </c>
      <c r="D842">
        <f t="shared" ca="1" si="82"/>
        <v>0.75</v>
      </c>
      <c r="E842" s="1">
        <v>0.65</v>
      </c>
      <c r="F842">
        <v>19.899999999999999</v>
      </c>
      <c r="G842">
        <f t="shared" ca="1" si="84"/>
        <v>42.007420362456692</v>
      </c>
      <c r="H842">
        <f t="shared" ca="1" si="81"/>
        <v>16.452802833905853</v>
      </c>
      <c r="I842">
        <f>User_Model_Calcs!A842-Sat_Data!$B$5</f>
        <v>-1.1181432533575872</v>
      </c>
      <c r="J842">
        <f>(Earth_Data!$B$1/SQRT(1-Earth_Data!$B$2^2*SIN(RADIANS(User_Model_Calcs!B842))^2))*COS(RADIANS(User_Model_Calcs!B842))</f>
        <v>6107.7147990835238</v>
      </c>
      <c r="K842">
        <f>((Earth_Data!$B$1*(1-Earth_Data!$B$2^2))/SQRT(1-Earth_Data!$B$2^2*SIN(RADIANS(User_Model_Calcs!B842))^2))*SIN(RADIANS(User_Model_Calcs!B842))</f>
        <v>-1831.3617446781777</v>
      </c>
      <c r="L842">
        <f t="shared" si="85"/>
        <v>-16.691044685580241</v>
      </c>
      <c r="M842">
        <f t="shared" si="86"/>
        <v>6376.3677675314957</v>
      </c>
      <c r="N842">
        <f>SQRT(User_Model_Calcs!M842^2+Sat_Data!$B$3^2-2*User_Model_Calcs!M842*Sat_Data!$B$3*COS(RADIANS(L842))*COS(RADIANS(I842)))</f>
        <v>36104.262338430774</v>
      </c>
      <c r="O842">
        <f>DEGREES(ACOS(((Earth_Data!$B$1+Sat_Data!$B$2)/User_Model_Calcs!N842)*SQRT(1-COS(RADIANS(User_Model_Calcs!I842))^2*COS(RADIANS(User_Model_Calcs!B842))^2)))</f>
        <v>70.233107067182118</v>
      </c>
      <c r="P842">
        <f t="shared" si="83"/>
        <v>3.8638274360376754</v>
      </c>
    </row>
    <row r="843" spans="1:16" x14ac:dyDescent="0.25">
      <c r="A843">
        <v>148.33799999999999</v>
      </c>
      <c r="B843">
        <v>-20.805</v>
      </c>
      <c r="C843">
        <v>2500</v>
      </c>
      <c r="D843">
        <f t="shared" ca="1" si="82"/>
        <v>0.75</v>
      </c>
      <c r="E843" s="1">
        <v>0.65</v>
      </c>
      <c r="F843">
        <v>19.899999999999999</v>
      </c>
      <c r="G843">
        <f t="shared" ca="1" si="84"/>
        <v>42.007420362456692</v>
      </c>
      <c r="H843">
        <f t="shared" ca="1" si="81"/>
        <v>22.21813000059268</v>
      </c>
      <c r="I843">
        <f>User_Model_Calcs!A843-Sat_Data!$B$5</f>
        <v>38.337999999999994</v>
      </c>
      <c r="J843">
        <f>(Earth_Data!$B$1/SQRT(1-Earth_Data!$B$2^2*SIN(RADIANS(User_Model_Calcs!B843))^2))*COS(RADIANS(User_Model_Calcs!B843))</f>
        <v>5964.7707373916437</v>
      </c>
      <c r="K843">
        <f>((Earth_Data!$B$1*(1-Earth_Data!$B$2^2))/SQRT(1-Earth_Data!$B$2^2*SIN(RADIANS(User_Model_Calcs!B843))^2))*SIN(RADIANS(User_Model_Calcs!B843))</f>
        <v>-2251.227066131295</v>
      </c>
      <c r="L843">
        <f t="shared" si="85"/>
        <v>-20.677537335355648</v>
      </c>
      <c r="M843">
        <f t="shared" si="86"/>
        <v>6375.4618070321603</v>
      </c>
      <c r="N843">
        <f>SQRT(User_Model_Calcs!M843^2+Sat_Data!$B$3^2-2*User_Model_Calcs!M843*Sat_Data!$B$3*COS(RADIANS(L843))*COS(RADIANS(I843)))</f>
        <v>37734.949899399056</v>
      </c>
      <c r="O843">
        <f>DEGREES(ACOS(((Earth_Data!$B$1+Sat_Data!$B$2)/User_Model_Calcs!N843)*SQRT(1-COS(RADIANS(User_Model_Calcs!I843))^2*COS(RADIANS(User_Model_Calcs!B843))^2)))</f>
        <v>40.552905288562926</v>
      </c>
      <c r="P843">
        <f t="shared" si="83"/>
        <v>65.81353289177342</v>
      </c>
    </row>
    <row r="844" spans="1:16" x14ac:dyDescent="0.25">
      <c r="A844">
        <v>119.49478794164843</v>
      </c>
      <c r="B844">
        <v>-15.660297768457216</v>
      </c>
      <c r="C844">
        <v>400</v>
      </c>
      <c r="D844">
        <f t="shared" ca="1" si="82"/>
        <v>1.2</v>
      </c>
      <c r="E844" s="1">
        <v>0.65</v>
      </c>
      <c r="F844">
        <v>19.899999999999999</v>
      </c>
      <c r="G844">
        <f t="shared" ca="1" si="84"/>
        <v>46.089820015575185</v>
      </c>
      <c r="H844">
        <f t="shared" ca="1" si="81"/>
        <v>21.468544963861241</v>
      </c>
      <c r="I844">
        <f>User_Model_Calcs!A844-Sat_Data!$B$5</f>
        <v>9.4947879416484255</v>
      </c>
      <c r="J844">
        <f>(Earth_Data!$B$1/SQRT(1-Earth_Data!$B$2^2*SIN(RADIANS(User_Model_Calcs!B844))^2))*COS(RADIANS(User_Model_Calcs!B844))</f>
        <v>6142.8756122134091</v>
      </c>
      <c r="K844">
        <f>((Earth_Data!$B$1*(1-Earth_Data!$B$2^2))/SQRT(1-Earth_Data!$B$2^2*SIN(RADIANS(User_Model_Calcs!B844))^2))*SIN(RADIANS(User_Model_Calcs!B844))</f>
        <v>-1710.5638598955541</v>
      </c>
      <c r="L844">
        <f t="shared" si="85"/>
        <v>-15.560555043883218</v>
      </c>
      <c r="M844">
        <f t="shared" si="86"/>
        <v>6376.5938796435075</v>
      </c>
      <c r="N844">
        <f>SQRT(User_Model_Calcs!M844^2+Sat_Data!$B$3^2-2*User_Model_Calcs!M844*Sat_Data!$B$3*COS(RADIANS(L844))*COS(RADIANS(I844)))</f>
        <v>36160.116821193049</v>
      </c>
      <c r="O844">
        <f>DEGREES(ACOS(((Earth_Data!$B$1+Sat_Data!$B$2)/User_Model_Calcs!N844)*SQRT(1-COS(RADIANS(User_Model_Calcs!I844))^2*COS(RADIANS(User_Model_Calcs!B844))^2)))</f>
        <v>68.58009347845686</v>
      </c>
      <c r="P844">
        <f t="shared" si="83"/>
        <v>31.782113401761197</v>
      </c>
    </row>
    <row r="845" spans="1:16" x14ac:dyDescent="0.25">
      <c r="A845">
        <v>146.40899999999999</v>
      </c>
      <c r="B845">
        <v>-20.71</v>
      </c>
      <c r="C845">
        <v>2500</v>
      </c>
      <c r="D845">
        <f t="shared" ca="1" si="82"/>
        <v>1.2</v>
      </c>
      <c r="E845" s="1">
        <v>0.65</v>
      </c>
      <c r="F845">
        <v>19.899999999999999</v>
      </c>
      <c r="G845">
        <f t="shared" ca="1" si="84"/>
        <v>46.089820015575185</v>
      </c>
      <c r="H845">
        <f t="shared" ca="1" si="81"/>
        <v>18.026852533025195</v>
      </c>
      <c r="I845">
        <f>User_Model_Calcs!A845-Sat_Data!$B$5</f>
        <v>36.408999999999992</v>
      </c>
      <c r="J845">
        <f>(Earth_Data!$B$1/SQRT(1-Earth_Data!$B$2^2*SIN(RADIANS(User_Model_Calcs!B845))^2))*COS(RADIANS(User_Model_Calcs!B845))</f>
        <v>5968.4983950197166</v>
      </c>
      <c r="K845">
        <f>((Earth_Data!$B$1*(1-Earth_Data!$B$2^2))/SQRT(1-Earth_Data!$B$2^2*SIN(RADIANS(User_Model_Calcs!B845))^2))*SIN(RADIANS(User_Model_Calcs!B845))</f>
        <v>-2241.3919680672984</v>
      </c>
      <c r="L845">
        <f t="shared" si="85"/>
        <v>-20.583014879890094</v>
      </c>
      <c r="M845">
        <f t="shared" si="86"/>
        <v>6375.4851616068818</v>
      </c>
      <c r="N845">
        <f>SQRT(User_Model_Calcs!M845^2+Sat_Data!$B$3^2-2*User_Model_Calcs!M845*Sat_Data!$B$3*COS(RADIANS(L845))*COS(RADIANS(I845)))</f>
        <v>37595.142743932251</v>
      </c>
      <c r="O845">
        <f>DEGREES(ACOS(((Earth_Data!$B$1+Sat_Data!$B$2)/User_Model_Calcs!N845)*SQRT(1-COS(RADIANS(User_Model_Calcs!I845))^2*COS(RADIANS(User_Model_Calcs!B845))^2)))</f>
        <v>42.41725543268447</v>
      </c>
      <c r="P845">
        <f t="shared" si="83"/>
        <v>64.382033150957042</v>
      </c>
    </row>
    <row r="846" spans="1:16" x14ac:dyDescent="0.25">
      <c r="A846">
        <v>115.717</v>
      </c>
      <c r="B846">
        <v>-19.655000000000001</v>
      </c>
      <c r="C846">
        <v>625</v>
      </c>
      <c r="D846">
        <f t="shared" ca="1" si="82"/>
        <v>0.75</v>
      </c>
      <c r="E846" s="1">
        <v>0.65</v>
      </c>
      <c r="F846">
        <v>19.899999999999999</v>
      </c>
      <c r="G846">
        <f t="shared" ca="1" si="84"/>
        <v>42.007420362456692</v>
      </c>
      <c r="H846">
        <f t="shared" ca="1" si="81"/>
        <v>22.958704976872795</v>
      </c>
      <c r="I846">
        <f>User_Model_Calcs!A846-Sat_Data!$B$5</f>
        <v>5.7169999999999987</v>
      </c>
      <c r="J846">
        <f>(Earth_Data!$B$1/SQRT(1-Earth_Data!$B$2^2*SIN(RADIANS(User_Model_Calcs!B846))^2))*COS(RADIANS(User_Model_Calcs!B846))</f>
        <v>6008.7936421081959</v>
      </c>
      <c r="K846">
        <f>((Earth_Data!$B$1*(1-Earth_Data!$B$2^2))/SQRT(1-Earth_Data!$B$2^2*SIN(RADIANS(User_Model_Calcs!B846))^2))*SIN(RADIANS(User_Model_Calcs!B846))</f>
        <v>-2131.7694460641246</v>
      </c>
      <c r="L846">
        <f t="shared" si="85"/>
        <v>-19.533410093849515</v>
      </c>
      <c r="M846">
        <f t="shared" si="86"/>
        <v>6375.7385458166664</v>
      </c>
      <c r="N846">
        <f>SQRT(User_Model_Calcs!M846^2+Sat_Data!$B$3^2-2*User_Model_Calcs!M846*Sat_Data!$B$3*COS(RADIANS(L846))*COS(RADIANS(I846)))</f>
        <v>36252.915245770746</v>
      </c>
      <c r="O846">
        <f>DEGREES(ACOS(((Earth_Data!$B$1+Sat_Data!$B$2)/User_Model_Calcs!N846)*SQRT(1-COS(RADIANS(User_Model_Calcs!I846))^2*COS(RADIANS(User_Model_Calcs!B846))^2)))</f>
        <v>66.038006044388098</v>
      </c>
      <c r="P846">
        <f t="shared" si="83"/>
        <v>16.575114030996911</v>
      </c>
    </row>
    <row r="847" spans="1:16" x14ac:dyDescent="0.25">
      <c r="A847">
        <v>155.71600000000001</v>
      </c>
      <c r="B847">
        <v>-17.646000000000001</v>
      </c>
      <c r="C847">
        <v>375</v>
      </c>
      <c r="D847">
        <f t="shared" ca="1" si="82"/>
        <v>3</v>
      </c>
      <c r="E847" s="1">
        <v>0.65</v>
      </c>
      <c r="F847">
        <v>19.899999999999999</v>
      </c>
      <c r="G847">
        <f t="shared" ca="1" si="84"/>
        <v>54.048620189015942</v>
      </c>
      <c r="H847">
        <f t="shared" ca="1" si="81"/>
        <v>23.44698657577554</v>
      </c>
      <c r="I847">
        <f>User_Model_Calcs!A847-Sat_Data!$B$5</f>
        <v>45.716000000000008</v>
      </c>
      <c r="J847">
        <f>(Earth_Data!$B$1/SQRT(1-Earth_Data!$B$2^2*SIN(RADIANS(User_Model_Calcs!B847))^2))*COS(RADIANS(User_Model_Calcs!B847))</f>
        <v>6079.9035797472461</v>
      </c>
      <c r="K847">
        <f>((Earth_Data!$B$1*(1-Earth_Data!$B$2^2))/SQRT(1-Earth_Data!$B$2^2*SIN(RADIANS(User_Model_Calcs!B847))^2))*SIN(RADIANS(User_Model_Calcs!B847))</f>
        <v>-1921.0854343027115</v>
      </c>
      <c r="L847">
        <f t="shared" si="85"/>
        <v>-17.535130144504905</v>
      </c>
      <c r="M847">
        <f t="shared" si="86"/>
        <v>6376.189832879305</v>
      </c>
      <c r="N847">
        <f>SQRT(User_Model_Calcs!M847^2+Sat_Data!$B$3^2-2*User_Model_Calcs!M847*Sat_Data!$B$3*COS(RADIANS(L847))*COS(RADIANS(I847)))</f>
        <v>38216.357879061623</v>
      </c>
      <c r="O847">
        <f>DEGREES(ACOS(((Earth_Data!$B$1+Sat_Data!$B$2)/User_Model_Calcs!N847)*SQRT(1-COS(RADIANS(User_Model_Calcs!I847))^2*COS(RADIANS(User_Model_Calcs!B847))^2)))</f>
        <v>34.549511397842842</v>
      </c>
      <c r="P847">
        <f t="shared" si="83"/>
        <v>73.529586070574112</v>
      </c>
    </row>
    <row r="848" spans="1:16" x14ac:dyDescent="0.25">
      <c r="A848">
        <v>154.095</v>
      </c>
      <c r="B848">
        <v>-17.638999999999999</v>
      </c>
      <c r="C848">
        <v>400</v>
      </c>
      <c r="D848">
        <f t="shared" ca="1" si="82"/>
        <v>1.2</v>
      </c>
      <c r="E848" s="1">
        <v>0.65</v>
      </c>
      <c r="F848">
        <v>19.899999999999999</v>
      </c>
      <c r="G848">
        <f t="shared" ca="1" si="84"/>
        <v>46.089820015575185</v>
      </c>
      <c r="H848">
        <f t="shared" ca="1" si="81"/>
        <v>23.091678455720668</v>
      </c>
      <c r="I848">
        <f>User_Model_Calcs!A848-Sat_Data!$B$5</f>
        <v>44.094999999999999</v>
      </c>
      <c r="J848">
        <f>(Earth_Data!$B$1/SQRT(1-Earth_Data!$B$2^2*SIN(RADIANS(User_Model_Calcs!B848))^2))*COS(RADIANS(User_Model_Calcs!B848))</f>
        <v>6080.1383838976099</v>
      </c>
      <c r="K848">
        <f>((Earth_Data!$B$1*(1-Earth_Data!$B$2^2))/SQRT(1-Earth_Data!$B$2^2*SIN(RADIANS(User_Model_Calcs!B848))^2))*SIN(RADIANS(User_Model_Calcs!B848))</f>
        <v>-1920.3471383918538</v>
      </c>
      <c r="L848">
        <f t="shared" si="85"/>
        <v>-17.528168472892517</v>
      </c>
      <c r="M848">
        <f t="shared" si="86"/>
        <v>6376.1913317649769</v>
      </c>
      <c r="N848">
        <f>SQRT(User_Model_Calcs!M848^2+Sat_Data!$B$3^2-2*User_Model_Calcs!M848*Sat_Data!$B$3*COS(RADIANS(L848))*COS(RADIANS(I848)))</f>
        <v>38081.966855059072</v>
      </c>
      <c r="O848">
        <f>DEGREES(ACOS(((Earth_Data!$B$1+Sat_Data!$B$2)/User_Model_Calcs!N848)*SQRT(1-COS(RADIANS(User_Model_Calcs!I848))^2*COS(RADIANS(User_Model_Calcs!B848))^2)))</f>
        <v>36.172774469781601</v>
      </c>
      <c r="P848">
        <f t="shared" si="83"/>
        <v>72.633157236313195</v>
      </c>
    </row>
    <row r="849" spans="1:16" x14ac:dyDescent="0.25">
      <c r="A849">
        <v>152.23699999999999</v>
      </c>
      <c r="B849">
        <v>-16.568000000000001</v>
      </c>
      <c r="C849">
        <v>2500</v>
      </c>
      <c r="D849">
        <f t="shared" ca="1" si="82"/>
        <v>1.2</v>
      </c>
      <c r="E849" s="1">
        <v>0.65</v>
      </c>
      <c r="F849">
        <v>19.899999999999999</v>
      </c>
      <c r="G849">
        <f t="shared" ca="1" si="84"/>
        <v>46.089820015575185</v>
      </c>
      <c r="H849">
        <f t="shared" ca="1" si="81"/>
        <v>19.775299993509215</v>
      </c>
      <c r="I849">
        <f>User_Model_Calcs!A849-Sat_Data!$B$5</f>
        <v>42.236999999999995</v>
      </c>
      <c r="J849">
        <f>(Earth_Data!$B$1/SQRT(1-Earth_Data!$B$2^2*SIN(RADIANS(User_Model_Calcs!B849))^2))*COS(RADIANS(User_Model_Calcs!B849))</f>
        <v>6114.9968420431605</v>
      </c>
      <c r="K849">
        <f>((Earth_Data!$B$1*(1-Earth_Data!$B$2^2))/SQRT(1-Earth_Data!$B$2^2*SIN(RADIANS(User_Model_Calcs!B849))^2))*SIN(RADIANS(User_Model_Calcs!B849))</f>
        <v>-1807.0626393324426</v>
      </c>
      <c r="L849">
        <f t="shared" si="85"/>
        <v>-16.463108665367649</v>
      </c>
      <c r="M849">
        <f t="shared" si="86"/>
        <v>6376.4144909713141</v>
      </c>
      <c r="N849">
        <f>SQRT(User_Model_Calcs!M849^2+Sat_Data!$B$3^2-2*User_Model_Calcs!M849*Sat_Data!$B$3*COS(RADIANS(L849))*COS(RADIANS(I849)))</f>
        <v>37903.674253016259</v>
      </c>
      <c r="O849">
        <f>DEGREES(ACOS(((Earth_Data!$B$1+Sat_Data!$B$2)/User_Model_Calcs!N849)*SQRT(1-COS(RADIANS(User_Model_Calcs!I849))^2*COS(RADIANS(User_Model_Calcs!B849))^2)))</f>
        <v>38.393100341646893</v>
      </c>
      <c r="P849">
        <f t="shared" si="83"/>
        <v>72.563944637248525</v>
      </c>
    </row>
    <row r="850" spans="1:16" x14ac:dyDescent="0.25">
      <c r="A850">
        <v>120.581</v>
      </c>
      <c r="B850">
        <v>-23.544</v>
      </c>
      <c r="C850">
        <v>625</v>
      </c>
      <c r="D850">
        <f t="shared" ca="1" si="82"/>
        <v>0.75</v>
      </c>
      <c r="E850" s="1">
        <v>0.65</v>
      </c>
      <c r="F850">
        <v>19.899999999999999</v>
      </c>
      <c r="G850">
        <f t="shared" ca="1" si="84"/>
        <v>42.007420362456692</v>
      </c>
      <c r="H850">
        <f t="shared" ca="1" si="81"/>
        <v>19.406226306246381</v>
      </c>
      <c r="I850">
        <f>User_Model_Calcs!A850-Sat_Data!$B$5</f>
        <v>10.581000000000003</v>
      </c>
      <c r="J850">
        <f>(Earth_Data!$B$1/SQRT(1-Earth_Data!$B$2^2*SIN(RADIANS(User_Model_Calcs!B850))^2))*COS(RADIANS(User_Model_Calcs!B850))</f>
        <v>5850.3081929488926</v>
      </c>
      <c r="K850">
        <f>((Earth_Data!$B$1*(1-Earth_Data!$B$2^2))/SQRT(1-Earth_Data!$B$2^2*SIN(RADIANS(User_Model_Calcs!B850))^2))*SIN(RADIANS(User_Model_Calcs!B850))</f>
        <v>-2532.0651154743809</v>
      </c>
      <c r="L850">
        <f t="shared" si="85"/>
        <v>-23.403387672917031</v>
      </c>
      <c r="M850">
        <f t="shared" si="86"/>
        <v>6374.7517364590149</v>
      </c>
      <c r="N850">
        <f>SQRT(User_Model_Calcs!M850^2+Sat_Data!$B$3^2-2*User_Model_Calcs!M850*Sat_Data!$B$3*COS(RADIANS(L850))*COS(RADIANS(I850)))</f>
        <v>36517.043295394862</v>
      </c>
      <c r="O850">
        <f>DEGREES(ACOS(((Earth_Data!$B$1+Sat_Data!$B$2)/User_Model_Calcs!N850)*SQRT(1-COS(RADIANS(User_Model_Calcs!I850))^2*COS(RADIANS(User_Model_Calcs!B850))^2)))</f>
        <v>59.966300311091111</v>
      </c>
      <c r="P850">
        <f t="shared" si="83"/>
        <v>25.062837385486848</v>
      </c>
    </row>
    <row r="851" spans="1:16" x14ac:dyDescent="0.25">
      <c r="A851">
        <v>108.92004634347002</v>
      </c>
      <c r="B851">
        <v>-12.849360184100753</v>
      </c>
      <c r="C851">
        <v>2500</v>
      </c>
      <c r="D851">
        <f t="shared" ca="1" si="82"/>
        <v>3</v>
      </c>
      <c r="E851" s="1">
        <v>0.65</v>
      </c>
      <c r="F851">
        <v>19.899999999999999</v>
      </c>
      <c r="G851">
        <f t="shared" ca="1" si="84"/>
        <v>54.048620189015942</v>
      </c>
      <c r="H851">
        <f t="shared" ca="1" si="81"/>
        <v>23.102792294958476</v>
      </c>
      <c r="I851">
        <f>User_Model_Calcs!A851-Sat_Data!$B$5</f>
        <v>-1.0799536565299803</v>
      </c>
      <c r="J851">
        <f>(Earth_Data!$B$1/SQRT(1-Earth_Data!$B$2^2*SIN(RADIANS(User_Model_Calcs!B851))^2))*COS(RADIANS(User_Model_Calcs!B851))</f>
        <v>6219.4491186183232</v>
      </c>
      <c r="K851">
        <f>((Earth_Data!$B$1*(1-Earth_Data!$B$2^2))/SQRT(1-Earth_Data!$B$2^2*SIN(RADIANS(User_Model_Calcs!B851))^2))*SIN(RADIANS(User_Model_Calcs!B851))</f>
        <v>-1409.1626485310496</v>
      </c>
      <c r="L851">
        <f t="shared" si="85"/>
        <v>-12.766167834619271</v>
      </c>
      <c r="M851">
        <f t="shared" si="86"/>
        <v>6377.0907715899166</v>
      </c>
      <c r="N851">
        <f>SQRT(User_Model_Calcs!M851^2+Sat_Data!$B$3^2-2*User_Model_Calcs!M851*Sat_Data!$B$3*COS(RADIANS(L851))*COS(RADIANS(I851)))</f>
        <v>35973.597342312321</v>
      </c>
      <c r="O851">
        <f>DEGREES(ACOS(((Earth_Data!$B$1+Sat_Data!$B$2)/User_Model_Calcs!N851)*SQRT(1-COS(RADIANS(User_Model_Calcs!I851))^2*COS(RADIANS(User_Model_Calcs!B851))^2)))</f>
        <v>74.838142411928615</v>
      </c>
      <c r="P851">
        <f t="shared" si="83"/>
        <v>4.8451504920897221</v>
      </c>
    </row>
    <row r="852" spans="1:16" x14ac:dyDescent="0.25">
      <c r="A852">
        <v>128.61799999999999</v>
      </c>
      <c r="B852">
        <v>-19.417999999999999</v>
      </c>
      <c r="C852">
        <v>5000</v>
      </c>
      <c r="D852">
        <f t="shared" ca="1" si="82"/>
        <v>1.2</v>
      </c>
      <c r="E852" s="1">
        <v>0.65</v>
      </c>
      <c r="F852">
        <v>19.899999999999999</v>
      </c>
      <c r="G852">
        <f t="shared" ca="1" si="84"/>
        <v>46.089820015575185</v>
      </c>
      <c r="H852">
        <f t="shared" ca="1" si="81"/>
        <v>18.910740453789444</v>
      </c>
      <c r="I852">
        <f>User_Model_Calcs!A852-Sat_Data!$B$5</f>
        <v>18.617999999999995</v>
      </c>
      <c r="J852">
        <f>(Earth_Data!$B$1/SQRT(1-Earth_Data!$B$2^2*SIN(RADIANS(User_Model_Calcs!B852))^2))*COS(RADIANS(User_Model_Calcs!B852))</f>
        <v>6017.5670015483947</v>
      </c>
      <c r="K852">
        <f>((Earth_Data!$B$1*(1-Earth_Data!$B$2^2))/SQRT(1-Earth_Data!$B$2^2*SIN(RADIANS(User_Model_Calcs!B852))^2))*SIN(RADIANS(User_Model_Calcs!B852))</f>
        <v>-2107.0443125621009</v>
      </c>
      <c r="L852">
        <f t="shared" si="85"/>
        <v>-19.297644866922447</v>
      </c>
      <c r="M852">
        <f t="shared" si="86"/>
        <v>6375.7939390498213</v>
      </c>
      <c r="N852">
        <f>SQRT(User_Model_Calcs!M852^2+Sat_Data!$B$3^2-2*User_Model_Calcs!M852*Sat_Data!$B$3*COS(RADIANS(L852))*COS(RADIANS(I852)))</f>
        <v>36572.807167759813</v>
      </c>
      <c r="O852">
        <f>DEGREES(ACOS(((Earth_Data!$B$1+Sat_Data!$B$2)/User_Model_Calcs!N852)*SQRT(1-COS(RADIANS(User_Model_Calcs!I852))^2*COS(RADIANS(User_Model_Calcs!B852))^2)))</f>
        <v>58.861210098688211</v>
      </c>
      <c r="P852">
        <f t="shared" si="83"/>
        <v>45.379160780869029</v>
      </c>
    </row>
    <row r="853" spans="1:16" x14ac:dyDescent="0.25">
      <c r="A853">
        <v>132.88800000000001</v>
      </c>
      <c r="B853">
        <v>-18.417000000000002</v>
      </c>
      <c r="C853">
        <v>375</v>
      </c>
      <c r="D853">
        <f t="shared" ca="1" si="82"/>
        <v>0.75</v>
      </c>
      <c r="E853" s="1">
        <v>0.65</v>
      </c>
      <c r="F853">
        <v>19.899999999999999</v>
      </c>
      <c r="G853">
        <f t="shared" ca="1" si="84"/>
        <v>42.007420362456692</v>
      </c>
      <c r="H853">
        <f t="shared" ca="1" si="81"/>
        <v>17.366321868738307</v>
      </c>
      <c r="I853">
        <f>User_Model_Calcs!A853-Sat_Data!$B$5</f>
        <v>22.888000000000005</v>
      </c>
      <c r="J853">
        <f>(Earth_Data!$B$1/SQRT(1-Earth_Data!$B$2^2*SIN(RADIANS(User_Model_Calcs!B853))^2))*COS(RADIANS(User_Model_Calcs!B853))</f>
        <v>6053.4892230493924</v>
      </c>
      <c r="K853">
        <f>((Earth_Data!$B$1*(1-Earth_Data!$B$2^2))/SQRT(1-Earth_Data!$B$2^2*SIN(RADIANS(User_Model_Calcs!B853))^2))*SIN(RADIANS(User_Model_Calcs!B853))</f>
        <v>-2002.2286204283323</v>
      </c>
      <c r="L853">
        <f t="shared" si="85"/>
        <v>-18.301949235908232</v>
      </c>
      <c r="M853">
        <f t="shared" si="86"/>
        <v>6376.021582620112</v>
      </c>
      <c r="N853">
        <f>SQRT(User_Model_Calcs!M853^2+Sat_Data!$B$3^2-2*User_Model_Calcs!M853*Sat_Data!$B$3*COS(RADIANS(L853))*COS(RADIANS(I853)))</f>
        <v>36717.567004254961</v>
      </c>
      <c r="O853">
        <f>DEGREES(ACOS(((Earth_Data!$B$1+Sat_Data!$B$2)/User_Model_Calcs!N853)*SQRT(1-COS(RADIANS(User_Model_Calcs!I853))^2*COS(RADIANS(User_Model_Calcs!B853))^2)))</f>
        <v>56.093596431259769</v>
      </c>
      <c r="P853">
        <f t="shared" si="83"/>
        <v>53.190669553997608</v>
      </c>
    </row>
    <row r="854" spans="1:16" x14ac:dyDescent="0.25">
      <c r="A854">
        <v>139.88900000000001</v>
      </c>
      <c r="B854">
        <v>-16.417000000000002</v>
      </c>
      <c r="C854">
        <v>375</v>
      </c>
      <c r="D854">
        <f t="shared" ca="1" si="82"/>
        <v>3</v>
      </c>
      <c r="E854" s="1">
        <v>0.65</v>
      </c>
      <c r="F854">
        <v>19.899999999999999</v>
      </c>
      <c r="G854">
        <f t="shared" ca="1" si="84"/>
        <v>54.048620189015942</v>
      </c>
      <c r="H854">
        <f t="shared" ca="1" si="81"/>
        <v>20.951678485525544</v>
      </c>
      <c r="I854">
        <f>User_Model_Calcs!A854-Sat_Data!$B$5</f>
        <v>29.88900000000001</v>
      </c>
      <c r="J854">
        <f>(Earth_Data!$B$1/SQRT(1-Earth_Data!$B$2^2*SIN(RADIANS(User_Model_Calcs!B854))^2))*COS(RADIANS(User_Model_Calcs!B854))</f>
        <v>6119.7407088578011</v>
      </c>
      <c r="K854">
        <f>((Earth_Data!$B$1*(1-Earth_Data!$B$2^2))/SQRT(1-Earth_Data!$B$2^2*SIN(RADIANS(User_Model_Calcs!B854))^2))*SIN(RADIANS(User_Model_Calcs!B854))</f>
        <v>-1791.0399119746053</v>
      </c>
      <c r="L854">
        <f t="shared" si="85"/>
        <v>-16.312958055446078</v>
      </c>
      <c r="M854">
        <f t="shared" si="86"/>
        <v>6376.4449585907496</v>
      </c>
      <c r="N854">
        <f>SQRT(User_Model_Calcs!M854^2+Sat_Data!$B$3^2-2*User_Model_Calcs!M854*Sat_Data!$B$3*COS(RADIANS(L854))*COS(RADIANS(I854)))</f>
        <v>37027.657049321824</v>
      </c>
      <c r="O854">
        <f>DEGREES(ACOS(((Earth_Data!$B$1+Sat_Data!$B$2)/User_Model_Calcs!N854)*SQRT(1-COS(RADIANS(User_Model_Calcs!I854))^2*COS(RADIANS(User_Model_Calcs!B854))^2)))</f>
        <v>50.777059389488223</v>
      </c>
      <c r="P854">
        <f t="shared" si="83"/>
        <v>63.815720199725767</v>
      </c>
    </row>
    <row r="855" spans="1:16" x14ac:dyDescent="0.25">
      <c r="A855">
        <v>118.18392676022148</v>
      </c>
      <c r="B855">
        <v>-18.349161227862602</v>
      </c>
      <c r="C855">
        <v>2500</v>
      </c>
      <c r="D855">
        <f t="shared" ca="1" si="82"/>
        <v>0.75</v>
      </c>
      <c r="E855" s="1">
        <v>0.65</v>
      </c>
      <c r="F855">
        <v>19.899999999999999</v>
      </c>
      <c r="G855">
        <f t="shared" ca="1" si="84"/>
        <v>42.007420362456692</v>
      </c>
      <c r="H855">
        <f t="shared" ca="1" si="81"/>
        <v>22.248007032901302</v>
      </c>
      <c r="I855">
        <f>User_Model_Calcs!A855-Sat_Data!$B$5</f>
        <v>8.1839267602214818</v>
      </c>
      <c r="J855">
        <f>(Earth_Data!$B$1/SQRT(1-Earth_Data!$B$2^2*SIN(RADIANS(User_Model_Calcs!B855))^2))*COS(RADIANS(User_Model_Calcs!B855))</f>
        <v>6055.8572402158934</v>
      </c>
      <c r="K855">
        <f>((Earth_Data!$B$1*(1-Earth_Data!$B$2^2))/SQRT(1-Earth_Data!$B$2^2*SIN(RADIANS(User_Model_Calcs!B855))^2))*SIN(RADIANS(User_Model_Calcs!B855))</f>
        <v>-1995.1030735890674</v>
      </c>
      <c r="L855">
        <f t="shared" si="85"/>
        <v>-18.234475060709755</v>
      </c>
      <c r="M855">
        <f t="shared" si="86"/>
        <v>6376.036636353324</v>
      </c>
      <c r="N855">
        <f>SQRT(User_Model_Calcs!M855^2+Sat_Data!$B$3^2-2*User_Model_Calcs!M855*Sat_Data!$B$3*COS(RADIANS(L855))*COS(RADIANS(I855)))</f>
        <v>36235.192581755167</v>
      </c>
      <c r="O855">
        <f>DEGREES(ACOS(((Earth_Data!$B$1+Sat_Data!$B$2)/User_Model_Calcs!N855)*SQRT(1-COS(RADIANS(User_Model_Calcs!I855))^2*COS(RADIANS(User_Model_Calcs!B855))^2)))</f>
        <v>66.507377985451868</v>
      </c>
      <c r="P855">
        <f t="shared" si="83"/>
        <v>24.552732364251664</v>
      </c>
    </row>
    <row r="856" spans="1:16" x14ac:dyDescent="0.25">
      <c r="A856" s="5">
        <v>162.214</v>
      </c>
      <c r="B856">
        <v>-19.373000000000001</v>
      </c>
      <c r="C856">
        <v>950</v>
      </c>
      <c r="D856">
        <f t="shared" ca="1" si="82"/>
        <v>3</v>
      </c>
      <c r="E856" s="1">
        <v>0.65</v>
      </c>
      <c r="F856">
        <v>19.899999999999999</v>
      </c>
      <c r="G856">
        <f t="shared" ca="1" si="84"/>
        <v>54.048620189015942</v>
      </c>
      <c r="H856">
        <f t="shared" ca="1" si="81"/>
        <v>16.793011802093332</v>
      </c>
      <c r="I856">
        <f>User_Model_Calcs!A856-Sat_Data!$B$5</f>
        <v>52.213999999999999</v>
      </c>
      <c r="J856">
        <f>(Earth_Data!$B$1/SQRT(1-Earth_Data!$B$2^2*SIN(RADIANS(User_Model_Calcs!B856))^2))*COS(RADIANS(User_Model_Calcs!B856))</f>
        <v>6019.2212465076136</v>
      </c>
      <c r="K856">
        <f>((Earth_Data!$B$1*(1-Earth_Data!$B$2^2))/SQRT(1-Earth_Data!$B$2^2*SIN(RADIANS(User_Model_Calcs!B856))^2))*SIN(RADIANS(User_Model_Calcs!B856))</f>
        <v>-2102.3456515480252</v>
      </c>
      <c r="L856">
        <f t="shared" si="85"/>
        <v>-19.252880243287326</v>
      </c>
      <c r="M856">
        <f t="shared" si="86"/>
        <v>6375.8043926230648</v>
      </c>
      <c r="N856">
        <f>SQRT(User_Model_Calcs!M856^2+Sat_Data!$B$3^2-2*User_Model_Calcs!M856*Sat_Data!$B$3*COS(RADIANS(L856))*COS(RADIANS(I856)))</f>
        <v>38825.993232261506</v>
      </c>
      <c r="O856">
        <f>DEGREES(ACOS(((Earth_Data!$B$1+Sat_Data!$B$2)/User_Model_Calcs!N856)*SQRT(1-COS(RADIANS(User_Model_Calcs!I856))^2*COS(RADIANS(User_Model_Calcs!B856))^2)))</f>
        <v>27.602831544556288</v>
      </c>
      <c r="P856">
        <f t="shared" si="83"/>
        <v>75.577446686942238</v>
      </c>
    </row>
    <row r="857" spans="1:16" x14ac:dyDescent="0.25">
      <c r="A857">
        <v>112.73530050258323</v>
      </c>
      <c r="B857">
        <v>-14.766357335495339</v>
      </c>
      <c r="C857">
        <v>6250</v>
      </c>
      <c r="D857">
        <f t="shared" ca="1" si="82"/>
        <v>1.2</v>
      </c>
      <c r="E857" s="1">
        <v>0.65</v>
      </c>
      <c r="F857">
        <v>19.899999999999999</v>
      </c>
      <c r="G857">
        <f t="shared" ca="1" si="84"/>
        <v>46.089820015575185</v>
      </c>
      <c r="H857">
        <f t="shared" ca="1" si="81"/>
        <v>18.111733716685919</v>
      </c>
      <c r="I857">
        <f>User_Model_Calcs!A857-Sat_Data!$B$5</f>
        <v>2.7353005025832289</v>
      </c>
      <c r="J857">
        <f>(Earth_Data!$B$1/SQRT(1-Earth_Data!$B$2^2*SIN(RADIANS(User_Model_Calcs!B857))^2))*COS(RADIANS(User_Model_Calcs!B857))</f>
        <v>6168.8320718783252</v>
      </c>
      <c r="K857">
        <f>((Earth_Data!$B$1*(1-Earth_Data!$B$2^2))/SQRT(1-Earth_Data!$B$2^2*SIN(RADIANS(User_Model_Calcs!B857))^2))*SIN(RADIANS(User_Model_Calcs!B857))</f>
        <v>-1615.1160110386361</v>
      </c>
      <c r="L857">
        <f t="shared" si="85"/>
        <v>-14.671782209520224</v>
      </c>
      <c r="M857">
        <f t="shared" si="86"/>
        <v>6376.7616279854765</v>
      </c>
      <c r="N857">
        <f>SQRT(User_Model_Calcs!M857^2+Sat_Data!$B$3^2-2*User_Model_Calcs!M857*Sat_Data!$B$3*COS(RADIANS(L857))*COS(RADIANS(I857)))</f>
        <v>36039.748665133746</v>
      </c>
      <c r="O857">
        <f>DEGREES(ACOS(((Earth_Data!$B$1+Sat_Data!$B$2)/User_Model_Calcs!N857)*SQRT(1-COS(RADIANS(User_Model_Calcs!I857))^2*COS(RADIANS(User_Model_Calcs!B857))^2)))</f>
        <v>72.359813326874814</v>
      </c>
      <c r="P857">
        <f t="shared" si="83"/>
        <v>10.616761019435545</v>
      </c>
    </row>
    <row r="858" spans="1:16" x14ac:dyDescent="0.25">
      <c r="A858">
        <v>111.2826020993916</v>
      </c>
      <c r="B858">
        <v>-15.416992986131007</v>
      </c>
      <c r="C858">
        <v>400</v>
      </c>
      <c r="D858">
        <f t="shared" ca="1" si="82"/>
        <v>0.75</v>
      </c>
      <c r="E858" s="1">
        <v>0.65</v>
      </c>
      <c r="F858">
        <v>19.899999999999999</v>
      </c>
      <c r="G858">
        <f t="shared" ca="1" si="84"/>
        <v>42.007420362456692</v>
      </c>
      <c r="H858">
        <f t="shared" ca="1" si="81"/>
        <v>18.41326500756324</v>
      </c>
      <c r="I858">
        <f>User_Model_Calcs!A858-Sat_Data!$B$5</f>
        <v>1.2826020993915961</v>
      </c>
      <c r="J858">
        <f>(Earth_Data!$B$1/SQRT(1-Earth_Data!$B$2^2*SIN(RADIANS(User_Model_Calcs!B858))^2))*COS(RADIANS(User_Model_Calcs!B858))</f>
        <v>6150.0878715544231</v>
      </c>
      <c r="K858">
        <f>((Earth_Data!$B$1*(1-Earth_Data!$B$2^2))/SQRT(1-Earth_Data!$B$2^2*SIN(RADIANS(User_Model_Calcs!B858))^2))*SIN(RADIANS(User_Model_Calcs!B858))</f>
        <v>-1684.62524432236</v>
      </c>
      <c r="L858">
        <f t="shared" si="85"/>
        <v>-15.318647404934264</v>
      </c>
      <c r="M858">
        <f t="shared" si="86"/>
        <v>6376.6404196605745</v>
      </c>
      <c r="N858">
        <f>SQRT(User_Model_Calcs!M858^2+Sat_Data!$B$3^2-2*User_Model_Calcs!M858*Sat_Data!$B$3*COS(RADIANS(L858))*COS(RADIANS(I858)))</f>
        <v>36055.233373001473</v>
      </c>
      <c r="O858">
        <f>DEGREES(ACOS(((Earth_Data!$B$1+Sat_Data!$B$2)/User_Model_Calcs!N858)*SQRT(1-COS(RADIANS(User_Model_Calcs!I858))^2*COS(RADIANS(User_Model_Calcs!B858))^2)))</f>
        <v>71.825830473931944</v>
      </c>
      <c r="P858">
        <f t="shared" si="83"/>
        <v>4.814122612696405</v>
      </c>
    </row>
    <row r="859" spans="1:16" x14ac:dyDescent="0.25">
      <c r="A859">
        <v>112.29701724917689</v>
      </c>
      <c r="B859">
        <v>-14.784498893091278</v>
      </c>
      <c r="C859">
        <v>2500</v>
      </c>
      <c r="D859">
        <f t="shared" ca="1" si="82"/>
        <v>3</v>
      </c>
      <c r="E859" s="1">
        <v>0.65</v>
      </c>
      <c r="F859">
        <v>19.899999999999999</v>
      </c>
      <c r="G859">
        <f t="shared" ca="1" si="84"/>
        <v>54.048620189015942</v>
      </c>
      <c r="H859">
        <f t="shared" ca="1" si="81"/>
        <v>20.088514124828869</v>
      </c>
      <c r="I859">
        <f>User_Model_Calcs!A859-Sat_Data!$B$5</f>
        <v>2.2970172491768892</v>
      </c>
      <c r="J859">
        <f>(Earth_Data!$B$1/SQRT(1-Earth_Data!$B$2^2*SIN(RADIANS(User_Model_Calcs!B859))^2))*COS(RADIANS(User_Model_Calcs!B859))</f>
        <v>6168.32014765647</v>
      </c>
      <c r="K859">
        <f>((Earth_Data!$B$1*(1-Earth_Data!$B$2^2))/SQRT(1-Earth_Data!$B$2^2*SIN(RADIANS(User_Model_Calcs!B859))^2))*SIN(RADIANS(User_Model_Calcs!B859))</f>
        <v>-1617.056936449048</v>
      </c>
      <c r="L859">
        <f t="shared" si="85"/>
        <v>-14.689817971813264</v>
      </c>
      <c r="M859">
        <f t="shared" si="86"/>
        <v>6376.7583127873613</v>
      </c>
      <c r="N859">
        <f>SQRT(User_Model_Calcs!M859^2+Sat_Data!$B$3^2-2*User_Model_Calcs!M859*Sat_Data!$B$3*COS(RADIANS(L859))*COS(RADIANS(I859)))</f>
        <v>36037.922810151656</v>
      </c>
      <c r="O859">
        <f>DEGREES(ACOS(((Earth_Data!$B$1+Sat_Data!$B$2)/User_Model_Calcs!N859)*SQRT(1-COS(RADIANS(User_Model_Calcs!I859))^2*COS(RADIANS(User_Model_Calcs!B859))^2)))</f>
        <v>72.42301397121787</v>
      </c>
      <c r="P859">
        <f t="shared" si="83"/>
        <v>8.9331395638252751</v>
      </c>
    </row>
    <row r="860" spans="1:16" x14ac:dyDescent="0.25">
      <c r="A860">
        <v>140.48024893340053</v>
      </c>
      <c r="B860">
        <v>-18.2</v>
      </c>
      <c r="C860">
        <v>2500</v>
      </c>
      <c r="D860">
        <f t="shared" ca="1" si="82"/>
        <v>1.2</v>
      </c>
      <c r="E860" s="1">
        <v>0.65</v>
      </c>
      <c r="F860">
        <v>19.899999999999999</v>
      </c>
      <c r="G860">
        <f t="shared" ca="1" si="84"/>
        <v>46.089820015575185</v>
      </c>
      <c r="H860">
        <f t="shared" ca="1" si="81"/>
        <v>15.342842928979872</v>
      </c>
      <c r="I860">
        <f>User_Model_Calcs!A860-Sat_Data!$B$5</f>
        <v>30.480248933400532</v>
      </c>
      <c r="J860">
        <f>(Earth_Data!$B$1/SQRT(1-Earth_Data!$B$2^2*SIN(RADIANS(User_Model_Calcs!B860))^2))*COS(RADIANS(User_Model_Calcs!B860))</f>
        <v>6061.0342051038187</v>
      </c>
      <c r="K860">
        <f>((Earth_Data!$B$1*(1-Earth_Data!$B$2^2))/SQRT(1-Earth_Data!$B$2^2*SIN(RADIANS(User_Model_Calcs!B860))^2))*SIN(RADIANS(User_Model_Calcs!B860))</f>
        <v>-1979.4260508757725</v>
      </c>
      <c r="L860">
        <f t="shared" si="85"/>
        <v>-18.086117734773531</v>
      </c>
      <c r="M860">
        <f t="shared" si="86"/>
        <v>6376.0695672431411</v>
      </c>
      <c r="N860">
        <f>SQRT(User_Model_Calcs!M860^2+Sat_Data!$B$3^2-2*User_Model_Calcs!M860*Sat_Data!$B$3*COS(RADIANS(L860))*COS(RADIANS(I860)))</f>
        <v>37121.242015203228</v>
      </c>
      <c r="O860">
        <f>DEGREES(ACOS(((Earth_Data!$B$1+Sat_Data!$B$2)/User_Model_Calcs!N860)*SQRT(1-COS(RADIANS(User_Model_Calcs!I860))^2*COS(RADIANS(User_Model_Calcs!B860))^2)))</f>
        <v>49.288869449582329</v>
      </c>
      <c r="P860">
        <f t="shared" si="83"/>
        <v>62.046999143022674</v>
      </c>
    </row>
    <row r="861" spans="1:16" x14ac:dyDescent="0.25">
      <c r="A861">
        <v>117.80470611660341</v>
      </c>
      <c r="B861">
        <v>-15.412951704548814</v>
      </c>
      <c r="C861">
        <v>950</v>
      </c>
      <c r="D861">
        <f t="shared" ca="1" si="82"/>
        <v>1.2</v>
      </c>
      <c r="E861" s="1">
        <v>0.65</v>
      </c>
      <c r="F861">
        <v>19.899999999999999</v>
      </c>
      <c r="G861">
        <f t="shared" ca="1" si="84"/>
        <v>46.089820015575185</v>
      </c>
      <c r="H861">
        <f t="shared" ca="1" si="81"/>
        <v>21.451104782626885</v>
      </c>
      <c r="I861">
        <f>User_Model_Calcs!A861-Sat_Data!$B$5</f>
        <v>7.8047061166034126</v>
      </c>
      <c r="J861">
        <f>(Earth_Data!$B$1/SQRT(1-Earth_Data!$B$2^2*SIN(RADIANS(User_Model_Calcs!B861))^2))*COS(RADIANS(User_Model_Calcs!B861))</f>
        <v>6150.2067353734246</v>
      </c>
      <c r="K861">
        <f>((Earth_Data!$B$1*(1-Earth_Data!$B$2^2))/SQRT(1-Earth_Data!$B$2^2*SIN(RADIANS(User_Model_Calcs!B861))^2))*SIN(RADIANS(User_Model_Calcs!B861))</f>
        <v>-1684.194151989341</v>
      </c>
      <c r="L861">
        <f t="shared" si="85"/>
        <v>-15.314629389494121</v>
      </c>
      <c r="M861">
        <f t="shared" si="86"/>
        <v>6376.6411871319624</v>
      </c>
      <c r="N861">
        <f>SQRT(User_Model_Calcs!M861^2+Sat_Data!$B$3^2-2*User_Model_Calcs!M861*Sat_Data!$B$3*COS(RADIANS(L861))*COS(RADIANS(I861)))</f>
        <v>36119.858645337939</v>
      </c>
      <c r="O861">
        <f>DEGREES(ACOS(((Earth_Data!$B$1+Sat_Data!$B$2)/User_Model_Calcs!N861)*SQRT(1-COS(RADIANS(User_Model_Calcs!I861))^2*COS(RADIANS(User_Model_Calcs!B861))^2)))</f>
        <v>69.766670843850747</v>
      </c>
      <c r="P861">
        <f t="shared" si="83"/>
        <v>27.281344067960848</v>
      </c>
    </row>
    <row r="862" spans="1:16" x14ac:dyDescent="0.25">
      <c r="A862">
        <v>117.32</v>
      </c>
      <c r="B862">
        <v>-19.001999999999999</v>
      </c>
      <c r="C862">
        <v>950</v>
      </c>
      <c r="D862">
        <f t="shared" ca="1" si="82"/>
        <v>3</v>
      </c>
      <c r="E862" s="1">
        <v>0.65</v>
      </c>
      <c r="F862">
        <v>19.899999999999999</v>
      </c>
      <c r="G862">
        <f t="shared" ca="1" si="84"/>
        <v>54.048620189015942</v>
      </c>
      <c r="H862">
        <f t="shared" ca="1" si="81"/>
        <v>20.184331343240814</v>
      </c>
      <c r="I862">
        <f>User_Model_Calcs!A862-Sat_Data!$B$5</f>
        <v>7.3199999999999932</v>
      </c>
      <c r="J862">
        <f>(Earth_Data!$B$1/SQRT(1-Earth_Data!$B$2^2*SIN(RADIANS(User_Model_Calcs!B862))^2))*COS(RADIANS(User_Model_Calcs!B862))</f>
        <v>6032.7185290647994</v>
      </c>
      <c r="K862">
        <f>((Earth_Data!$B$1*(1-Earth_Data!$B$2^2))/SQRT(1-Earth_Data!$B$2^2*SIN(RADIANS(User_Model_Calcs!B862))^2))*SIN(RADIANS(User_Model_Calcs!B862))</f>
        <v>-2063.5594946439387</v>
      </c>
      <c r="L862">
        <f t="shared" si="85"/>
        <v>-18.883831943176133</v>
      </c>
      <c r="M862">
        <f t="shared" si="86"/>
        <v>6375.8897919315468</v>
      </c>
      <c r="N862">
        <f>SQRT(User_Model_Calcs!M862^2+Sat_Data!$B$3^2-2*User_Model_Calcs!M862*Sat_Data!$B$3*COS(RADIANS(L862))*COS(RADIANS(I862)))</f>
        <v>36247.538129696091</v>
      </c>
      <c r="O862">
        <f>DEGREES(ACOS(((Earth_Data!$B$1+Sat_Data!$B$2)/User_Model_Calcs!N862)*SQRT(1-COS(RADIANS(User_Model_Calcs!I862))^2*COS(RADIANS(User_Model_Calcs!B862))^2)))</f>
        <v>66.181515332675403</v>
      </c>
      <c r="P862">
        <f t="shared" si="83"/>
        <v>21.530468798209824</v>
      </c>
    </row>
    <row r="863" spans="1:16" x14ac:dyDescent="0.25">
      <c r="A863">
        <v>131.21700000000001</v>
      </c>
      <c r="B863">
        <v>-15.89</v>
      </c>
      <c r="C863">
        <v>375</v>
      </c>
      <c r="D863">
        <f t="shared" ca="1" si="82"/>
        <v>1.2</v>
      </c>
      <c r="E863" s="1">
        <v>0.65</v>
      </c>
      <c r="F863">
        <v>19.899999999999999</v>
      </c>
      <c r="G863">
        <f t="shared" ca="1" si="84"/>
        <v>46.089820015575185</v>
      </c>
      <c r="H863">
        <f t="shared" ca="1" si="81"/>
        <v>15.810667127848239</v>
      </c>
      <c r="I863">
        <f>User_Model_Calcs!A863-Sat_Data!$B$5</f>
        <v>21.217000000000013</v>
      </c>
      <c r="J863">
        <f>(Earth_Data!$B$1/SQRT(1-Earth_Data!$B$2^2*SIN(RADIANS(User_Model_Calcs!B863))^2))*COS(RADIANS(User_Model_Calcs!B863))</f>
        <v>6135.9653981706069</v>
      </c>
      <c r="K863">
        <f>((Earth_Data!$B$1*(1-Earth_Data!$B$2^2))/SQRT(1-Earth_Data!$B$2^2*SIN(RADIANS(User_Model_Calcs!B863))^2))*SIN(RADIANS(User_Model_Calcs!B863))</f>
        <v>-1735.0245280308193</v>
      </c>
      <c r="L863">
        <f t="shared" si="85"/>
        <v>-15.788944786774264</v>
      </c>
      <c r="M863">
        <f t="shared" si="86"/>
        <v>6376.5493396048887</v>
      </c>
      <c r="N863">
        <f>SQRT(User_Model_Calcs!M863^2+Sat_Data!$B$3^2-2*User_Model_Calcs!M863*Sat_Data!$B$3*COS(RADIANS(L863))*COS(RADIANS(I863)))</f>
        <v>36552.883290724654</v>
      </c>
      <c r="O863">
        <f>DEGREES(ACOS(((Earth_Data!$B$1+Sat_Data!$B$2)/User_Model_Calcs!N863)*SQRT(1-COS(RADIANS(User_Model_Calcs!I863))^2*COS(RADIANS(User_Model_Calcs!B863))^2)))</f>
        <v>59.280711317793141</v>
      </c>
      <c r="P863">
        <f t="shared" si="83"/>
        <v>54.806384218332354</v>
      </c>
    </row>
    <row r="864" spans="1:16" x14ac:dyDescent="0.25">
      <c r="A864">
        <v>145.54</v>
      </c>
      <c r="B864">
        <v>-20.841999999999999</v>
      </c>
      <c r="C864">
        <v>950</v>
      </c>
      <c r="D864">
        <f t="shared" ca="1" si="82"/>
        <v>3</v>
      </c>
      <c r="E864" s="1">
        <v>0.65</v>
      </c>
      <c r="F864">
        <v>19.899999999999999</v>
      </c>
      <c r="G864">
        <f t="shared" ca="1" si="84"/>
        <v>54.048620189015942</v>
      </c>
      <c r="H864">
        <f t="shared" ca="1" si="81"/>
        <v>23.410988610699828</v>
      </c>
      <c r="I864">
        <f>User_Model_Calcs!A864-Sat_Data!$B$5</f>
        <v>35.539999999999992</v>
      </c>
      <c r="J864">
        <f>(Earth_Data!$B$1/SQRT(1-Earth_Data!$B$2^2*SIN(RADIANS(User_Model_Calcs!B864))^2))*COS(RADIANS(User_Model_Calcs!B864))</f>
        <v>5963.3144900496864</v>
      </c>
      <c r="K864">
        <f>((Earth_Data!$B$1*(1-Earth_Data!$B$2^2))/SQRT(1-Earth_Data!$B$2^2*SIN(RADIANS(User_Model_Calcs!B864))^2))*SIN(RADIANS(User_Model_Calcs!B864))</f>
        <v>-2255.0559328730678</v>
      </c>
      <c r="L864">
        <f t="shared" si="85"/>
        <v>-20.71435172045328</v>
      </c>
      <c r="M864">
        <f t="shared" si="86"/>
        <v>6375.4526872703382</v>
      </c>
      <c r="N864">
        <f>SQRT(User_Model_Calcs!M864^2+Sat_Data!$B$3^2-2*User_Model_Calcs!M864*Sat_Data!$B$3*COS(RADIANS(L864))*COS(RADIANS(I864)))</f>
        <v>37540.190047399556</v>
      </c>
      <c r="O864">
        <f>DEGREES(ACOS(((Earth_Data!$B$1+Sat_Data!$B$2)/User_Model_Calcs!N864)*SQRT(1-COS(RADIANS(User_Model_Calcs!I864))^2*COS(RADIANS(User_Model_Calcs!B864))^2)))</f>
        <v>43.166796136580047</v>
      </c>
      <c r="P864">
        <f t="shared" si="83"/>
        <v>63.523651631282895</v>
      </c>
    </row>
    <row r="865" spans="1:16" x14ac:dyDescent="0.25">
      <c r="A865">
        <v>153.33699999999999</v>
      </c>
      <c r="B865">
        <v>-17.818999999999999</v>
      </c>
      <c r="C865">
        <v>950</v>
      </c>
      <c r="D865">
        <f t="shared" ca="1" si="82"/>
        <v>0.75</v>
      </c>
      <c r="E865" s="1">
        <v>0.65</v>
      </c>
      <c r="F865">
        <v>19.899999999999999</v>
      </c>
      <c r="G865">
        <f t="shared" ca="1" si="84"/>
        <v>42.007420362456692</v>
      </c>
      <c r="H865">
        <f t="shared" ca="1" si="81"/>
        <v>19.254711365975982</v>
      </c>
      <c r="I865">
        <f>User_Model_Calcs!A865-Sat_Data!$B$5</f>
        <v>43.336999999999989</v>
      </c>
      <c r="J865">
        <f>(Earth_Data!$B$1/SQRT(1-Earth_Data!$B$2^2*SIN(RADIANS(User_Model_Calcs!B865))^2))*COS(RADIANS(User_Model_Calcs!B865))</f>
        <v>6074.0718574013836</v>
      </c>
      <c r="K865">
        <f>((Earth_Data!$B$1*(1-Earth_Data!$B$2^2))/SQRT(1-Earth_Data!$B$2^2*SIN(RADIANS(User_Model_Calcs!B865))^2))*SIN(RADIANS(User_Model_Calcs!B865))</f>
        <v>-1939.3229123339411</v>
      </c>
      <c r="L865">
        <f t="shared" si="85"/>
        <v>-17.707184977635812</v>
      </c>
      <c r="M865">
        <f t="shared" si="86"/>
        <v>6376.1526242067712</v>
      </c>
      <c r="N865">
        <f>SQRT(User_Model_Calcs!M865^2+Sat_Data!$B$3^2-2*User_Model_Calcs!M865*Sat_Data!$B$3*COS(RADIANS(L865))*COS(RADIANS(I865)))</f>
        <v>38025.255803480271</v>
      </c>
      <c r="O865">
        <f>DEGREES(ACOS(((Earth_Data!$B$1+Sat_Data!$B$2)/User_Model_Calcs!N865)*SQRT(1-COS(RADIANS(User_Model_Calcs!I865))^2*COS(RADIANS(User_Model_Calcs!B865))^2)))</f>
        <v>36.869246892522952</v>
      </c>
      <c r="P865">
        <f t="shared" si="83"/>
        <v>72.031542903334994</v>
      </c>
    </row>
    <row r="866" spans="1:16" x14ac:dyDescent="0.25">
      <c r="A866">
        <v>141.33000000000001</v>
      </c>
      <c r="B866">
        <v>-13.702999999999999</v>
      </c>
      <c r="C866">
        <v>2500</v>
      </c>
      <c r="D866">
        <f t="shared" ca="1" si="82"/>
        <v>1.2</v>
      </c>
      <c r="E866" s="1">
        <v>0.65</v>
      </c>
      <c r="F866">
        <v>19.899999999999999</v>
      </c>
      <c r="G866">
        <f t="shared" ca="1" si="84"/>
        <v>46.089820015575185</v>
      </c>
      <c r="H866">
        <f t="shared" ca="1" si="81"/>
        <v>18.208566672690019</v>
      </c>
      <c r="I866">
        <f>User_Model_Calcs!A866-Sat_Data!$B$5</f>
        <v>31.330000000000013</v>
      </c>
      <c r="J866">
        <f>(Earth_Data!$B$1/SQRT(1-Earth_Data!$B$2^2*SIN(RADIANS(User_Model_Calcs!B866))^2))*COS(RADIANS(User_Model_Calcs!B866))</f>
        <v>6197.7614735877496</v>
      </c>
      <c r="K866">
        <f>((Earth_Data!$B$1*(1-Earth_Data!$B$2^2))/SQRT(1-Earth_Data!$B$2^2*SIN(RADIANS(User_Model_Calcs!B866))^2))*SIN(RADIANS(User_Model_Calcs!B866))</f>
        <v>-1501.0784766451052</v>
      </c>
      <c r="L866">
        <f t="shared" si="85"/>
        <v>-13.614690268490666</v>
      </c>
      <c r="M866">
        <f t="shared" si="86"/>
        <v>6376.9494177495071</v>
      </c>
      <c r="N866">
        <f>SQRT(User_Model_Calcs!M866^2+Sat_Data!$B$3^2-2*User_Model_Calcs!M866*Sat_Data!$B$3*COS(RADIANS(L866))*COS(RADIANS(I866)))</f>
        <v>37041.091299899228</v>
      </c>
      <c r="O866">
        <f>DEGREES(ACOS(((Earth_Data!$B$1+Sat_Data!$B$2)/User_Model_Calcs!N866)*SQRT(1-COS(RADIANS(User_Model_Calcs!I866))^2*COS(RADIANS(User_Model_Calcs!B866))^2)))</f>
        <v>50.571122588193489</v>
      </c>
      <c r="P866">
        <f t="shared" si="83"/>
        <v>68.736260453296595</v>
      </c>
    </row>
    <row r="867" spans="1:16" x14ac:dyDescent="0.25">
      <c r="A867">
        <v>114.18615191867839</v>
      </c>
      <c r="B867">
        <v>-11.851355261358592</v>
      </c>
      <c r="C867">
        <v>6250</v>
      </c>
      <c r="D867">
        <f t="shared" ca="1" si="82"/>
        <v>3</v>
      </c>
      <c r="E867" s="1">
        <v>0.65</v>
      </c>
      <c r="F867">
        <v>19.899999999999999</v>
      </c>
      <c r="G867">
        <f t="shared" ca="1" si="84"/>
        <v>54.048620189015942</v>
      </c>
      <c r="H867">
        <f t="shared" ca="1" si="81"/>
        <v>19.551830361708053</v>
      </c>
      <c r="I867">
        <f>User_Model_Calcs!A867-Sat_Data!$B$5</f>
        <v>4.1861519186783909</v>
      </c>
      <c r="J867">
        <f>(Earth_Data!$B$1/SQRT(1-Earth_Data!$B$2^2*SIN(RADIANS(User_Model_Calcs!B867))^2))*COS(RADIANS(User_Model_Calcs!B867))</f>
        <v>6243.0631329950884</v>
      </c>
      <c r="K867">
        <f>((Earth_Data!$B$1*(1-Earth_Data!$B$2^2))/SQRT(1-Earth_Data!$B$2^2*SIN(RADIANS(User_Model_Calcs!B867))^2))*SIN(RADIANS(User_Model_Calcs!B867))</f>
        <v>-1301.3145485280043</v>
      </c>
      <c r="L867">
        <f t="shared" si="85"/>
        <v>-11.774238212389427</v>
      </c>
      <c r="M867">
        <f t="shared" si="86"/>
        <v>6377.2452388765078</v>
      </c>
      <c r="N867">
        <f>SQRT(User_Model_Calcs!M867^2+Sat_Data!$B$3^2-2*User_Model_Calcs!M867*Sat_Data!$B$3*COS(RADIANS(L867))*COS(RADIANS(I867)))</f>
        <v>35964.172693919871</v>
      </c>
      <c r="O867">
        <f>DEGREES(ACOS(((Earth_Data!$B$1+Sat_Data!$B$2)/User_Model_Calcs!N867)*SQRT(1-COS(RADIANS(User_Model_Calcs!I867))^2*COS(RADIANS(User_Model_Calcs!B867))^2)))</f>
        <v>75.230550365018587</v>
      </c>
      <c r="P867">
        <f t="shared" si="83"/>
        <v>19.615412678136124</v>
      </c>
    </row>
    <row r="868" spans="1:16" x14ac:dyDescent="0.25">
      <c r="A868">
        <v>115.85881700122179</v>
      </c>
      <c r="B868">
        <v>-10.375475393851179</v>
      </c>
      <c r="C868">
        <v>400</v>
      </c>
      <c r="D868">
        <f t="shared" ca="1" si="82"/>
        <v>0.75</v>
      </c>
      <c r="E868" s="1">
        <v>0.65</v>
      </c>
      <c r="F868">
        <v>19.899999999999999</v>
      </c>
      <c r="G868">
        <f t="shared" ca="1" si="84"/>
        <v>42.007420362456692</v>
      </c>
      <c r="H868">
        <f t="shared" ca="1" si="81"/>
        <v>23.104084457458171</v>
      </c>
      <c r="I868">
        <f>User_Model_Calcs!A868-Sat_Data!$B$5</f>
        <v>5.8588170012217944</v>
      </c>
      <c r="J868">
        <f>(Earth_Data!$B$1/SQRT(1-Earth_Data!$B$2^2*SIN(RADIANS(User_Model_Calcs!B868))^2))*COS(RADIANS(User_Model_Calcs!B868))</f>
        <v>6274.5300544827305</v>
      </c>
      <c r="K868">
        <f>((Earth_Data!$B$1*(1-Earth_Data!$B$2^2))/SQRT(1-Earth_Data!$B$2^2*SIN(RADIANS(User_Model_Calcs!B868))^2))*SIN(RADIANS(User_Model_Calcs!B868))</f>
        <v>-1141.1250301664181</v>
      </c>
      <c r="L868">
        <f t="shared" si="85"/>
        <v>-10.307510462248739</v>
      </c>
      <c r="M868">
        <f t="shared" si="86"/>
        <v>6377.4519785788561</v>
      </c>
      <c r="N868">
        <f>SQRT(User_Model_Calcs!M868^2+Sat_Data!$B$3^2-2*User_Model_Calcs!M868*Sat_Data!$B$3*COS(RADIANS(L868))*COS(RADIANS(I868)))</f>
        <v>35946.212003019573</v>
      </c>
      <c r="O868">
        <f>DEGREES(ACOS(((Earth_Data!$B$1+Sat_Data!$B$2)/User_Model_Calcs!N868)*SQRT(1-COS(RADIANS(User_Model_Calcs!I868))^2*COS(RADIANS(User_Model_Calcs!B868))^2)))</f>
        <v>76.003380797166912</v>
      </c>
      <c r="P868">
        <f t="shared" si="83"/>
        <v>29.67296155882206</v>
      </c>
    </row>
    <row r="869" spans="1:16" x14ac:dyDescent="0.25">
      <c r="A869">
        <v>113.71000966111404</v>
      </c>
      <c r="B869">
        <v>-9.5714990940512337</v>
      </c>
      <c r="C869">
        <v>950</v>
      </c>
      <c r="D869">
        <f t="shared" ca="1" si="82"/>
        <v>1.2</v>
      </c>
      <c r="E869" s="1">
        <v>0.65</v>
      </c>
      <c r="F869">
        <v>19.899999999999999</v>
      </c>
      <c r="G869">
        <f t="shared" ca="1" si="84"/>
        <v>46.089820015575185</v>
      </c>
      <c r="H869">
        <f t="shared" ca="1" si="81"/>
        <v>15.99302006756842</v>
      </c>
      <c r="I869">
        <f>User_Model_Calcs!A869-Sat_Data!$B$5</f>
        <v>3.710009661114043</v>
      </c>
      <c r="J869">
        <f>(Earth_Data!$B$1/SQRT(1-Earth_Data!$B$2^2*SIN(RADIANS(User_Model_Calcs!B869))^2))*COS(RADIANS(User_Model_Calcs!B869))</f>
        <v>6289.9312322163514</v>
      </c>
      <c r="K869">
        <f>((Earth_Data!$B$1*(1-Earth_Data!$B$2^2))/SQRT(1-Earth_Data!$B$2^2*SIN(RADIANS(User_Model_Calcs!B869))^2))*SIN(RADIANS(User_Model_Calcs!B869))</f>
        <v>-1053.5436732458197</v>
      </c>
      <c r="L869">
        <f t="shared" si="85"/>
        <v>-9.5085964474332965</v>
      </c>
      <c r="M869">
        <f t="shared" si="86"/>
        <v>6377.5535417154288</v>
      </c>
      <c r="N869">
        <f>SQRT(User_Model_Calcs!M869^2+Sat_Data!$B$3^2-2*User_Model_Calcs!M869*Sat_Data!$B$3*COS(RADIANS(L869))*COS(RADIANS(I869)))</f>
        <v>35905.158303435084</v>
      </c>
      <c r="O869">
        <f>DEGREES(ACOS(((Earth_Data!$B$1+Sat_Data!$B$2)/User_Model_Calcs!N869)*SQRT(1-COS(RADIANS(User_Model_Calcs!I869))^2*COS(RADIANS(User_Model_Calcs!B869))^2)))</f>
        <v>77.927661294583757</v>
      </c>
      <c r="P869">
        <f t="shared" si="83"/>
        <v>21.303992917553824</v>
      </c>
    </row>
    <row r="870" spans="1:16" x14ac:dyDescent="0.25">
      <c r="A870">
        <v>155.71</v>
      </c>
      <c r="B870">
        <v>-12.632999999999999</v>
      </c>
      <c r="C870">
        <v>375</v>
      </c>
      <c r="D870">
        <f t="shared" ca="1" si="82"/>
        <v>1.2</v>
      </c>
      <c r="E870" s="1">
        <v>0.65</v>
      </c>
      <c r="F870">
        <v>19.899999999999999</v>
      </c>
      <c r="G870">
        <f t="shared" ca="1" si="84"/>
        <v>46.089820015575185</v>
      </c>
      <c r="H870">
        <f t="shared" ca="1" si="81"/>
        <v>15.55816548493622</v>
      </c>
      <c r="I870">
        <f>User_Model_Calcs!A870-Sat_Data!$B$5</f>
        <v>45.710000000000008</v>
      </c>
      <c r="J870">
        <f>(Earth_Data!$B$1/SQRT(1-Earth_Data!$B$2^2*SIN(RADIANS(User_Model_Calcs!B870))^2))*COS(RADIANS(User_Model_Calcs!B870))</f>
        <v>6224.7280405635793</v>
      </c>
      <c r="K870">
        <f>((Earth_Data!$B$1*(1-Earth_Data!$B$2^2))/SQRT(1-Earth_Data!$B$2^2*SIN(RADIANS(User_Model_Calcs!B870))^2))*SIN(RADIANS(User_Model_Calcs!B870))</f>
        <v>-1385.8164759287381</v>
      </c>
      <c r="L870">
        <f t="shared" si="85"/>
        <v>-12.551116488468237</v>
      </c>
      <c r="M870">
        <f t="shared" si="86"/>
        <v>6377.1252523322801</v>
      </c>
      <c r="N870">
        <f>SQRT(User_Model_Calcs!M870^2+Sat_Data!$B$3^2-2*User_Model_Calcs!M870*Sat_Data!$B$3*COS(RADIANS(L870))*COS(RADIANS(I870)))</f>
        <v>38104.270440580571</v>
      </c>
      <c r="O870">
        <f>DEGREES(ACOS(((Earth_Data!$B$1+Sat_Data!$B$2)/User_Model_Calcs!N870)*SQRT(1-COS(RADIANS(User_Model_Calcs!I870))^2*COS(RADIANS(User_Model_Calcs!B870))^2)))</f>
        <v>35.912989416224825</v>
      </c>
      <c r="P870">
        <f t="shared" si="83"/>
        <v>77.956454133272331</v>
      </c>
    </row>
    <row r="871" spans="1:16" x14ac:dyDescent="0.25">
      <c r="A871">
        <v>106.03024491190733</v>
      </c>
      <c r="B871">
        <v>-19.559981503633814</v>
      </c>
      <c r="C871">
        <v>6250</v>
      </c>
      <c r="D871">
        <f t="shared" ca="1" si="82"/>
        <v>3</v>
      </c>
      <c r="E871" s="1">
        <v>0.65</v>
      </c>
      <c r="F871">
        <v>19.899999999999999</v>
      </c>
      <c r="G871">
        <f t="shared" ca="1" si="84"/>
        <v>54.048620189015942</v>
      </c>
      <c r="H871">
        <f t="shared" ca="1" si="81"/>
        <v>19.724882447828971</v>
      </c>
      <c r="I871">
        <f>User_Model_Calcs!A871-Sat_Data!$B$5</f>
        <v>-3.9697550880926684</v>
      </c>
      <c r="J871">
        <f>(Earth_Data!$B$1/SQRT(1-Earth_Data!$B$2^2*SIN(RADIANS(User_Model_Calcs!B871))^2))*COS(RADIANS(User_Model_Calcs!B871))</f>
        <v>6012.3233835542887</v>
      </c>
      <c r="K871">
        <f>((Earth_Data!$B$1*(1-Earth_Data!$B$2^2))/SQRT(1-Earth_Data!$B$2^2*SIN(RADIANS(User_Model_Calcs!B871))^2))*SIN(RADIANS(User_Model_Calcs!B871))</f>
        <v>-2121.8608799698573</v>
      </c>
      <c r="L871">
        <f t="shared" si="85"/>
        <v>-19.438885658209482</v>
      </c>
      <c r="M871">
        <f t="shared" si="86"/>
        <v>6375.7608222376211</v>
      </c>
      <c r="N871">
        <f>SQRT(User_Model_Calcs!M871^2+Sat_Data!$B$3^2-2*User_Model_Calcs!M871*Sat_Data!$B$3*COS(RADIANS(L871))*COS(RADIANS(I871)))</f>
        <v>36230.823721369343</v>
      </c>
      <c r="O871">
        <f>DEGREES(ACOS(((Earth_Data!$B$1+Sat_Data!$B$2)/User_Model_Calcs!N871)*SQRT(1-COS(RADIANS(User_Model_Calcs!I871))^2*COS(RADIANS(User_Model_Calcs!B871))^2)))</f>
        <v>66.612469094966428</v>
      </c>
      <c r="P871">
        <f t="shared" si="83"/>
        <v>11.710497975000372</v>
      </c>
    </row>
    <row r="872" spans="1:16" x14ac:dyDescent="0.25">
      <c r="A872">
        <v>109.78389427340235</v>
      </c>
      <c r="B872">
        <v>-18.16181936613475</v>
      </c>
      <c r="C872">
        <v>950</v>
      </c>
      <c r="D872">
        <f t="shared" ca="1" si="82"/>
        <v>0.75</v>
      </c>
      <c r="E872" s="1">
        <v>0.65</v>
      </c>
      <c r="F872">
        <v>19.899999999999999</v>
      </c>
      <c r="G872">
        <f t="shared" ca="1" si="84"/>
        <v>42.007420362456692</v>
      </c>
      <c r="H872">
        <f t="shared" ca="1" si="81"/>
        <v>15.936275021264768</v>
      </c>
      <c r="I872">
        <f>User_Model_Calcs!A872-Sat_Data!$B$5</f>
        <v>-0.21610572659764671</v>
      </c>
      <c r="J872">
        <f>(Earth_Data!$B$1/SQRT(1-Earth_Data!$B$2^2*SIN(RADIANS(User_Model_Calcs!B872))^2))*COS(RADIANS(User_Model_Calcs!B872))</f>
        <v>6062.3527723081352</v>
      </c>
      <c r="K872">
        <f>((Earth_Data!$B$1*(1-Earth_Data!$B$2^2))/SQRT(1-Earth_Data!$B$2^2*SIN(RADIANS(User_Model_Calcs!B872))^2))*SIN(RADIANS(User_Model_Calcs!B872))</f>
        <v>-1975.4110978586555</v>
      </c>
      <c r="L872">
        <f t="shared" si="85"/>
        <v>-18.048143367917199</v>
      </c>
      <c r="M872">
        <f t="shared" si="86"/>
        <v>6376.077959173278</v>
      </c>
      <c r="N872">
        <f>SQRT(User_Model_Calcs!M872^2+Sat_Data!$B$3^2-2*User_Model_Calcs!M872*Sat_Data!$B$3*COS(RADIANS(L872))*COS(RADIANS(I872)))</f>
        <v>36155.842217206147</v>
      </c>
      <c r="O872">
        <f>DEGREES(ACOS(((Earth_Data!$B$1+Sat_Data!$B$2)/User_Model_Calcs!N872)*SQRT(1-COS(RADIANS(User_Model_Calcs!I872))^2*COS(RADIANS(User_Model_Calcs!B872))^2)))</f>
        <v>68.683239974943433</v>
      </c>
      <c r="P872">
        <f t="shared" si="83"/>
        <v>0.69327863476206419</v>
      </c>
    </row>
    <row r="873" spans="1:16" x14ac:dyDescent="0.25">
      <c r="A873">
        <v>111.09375341885659</v>
      </c>
      <c r="B873">
        <v>-19.843156153014949</v>
      </c>
      <c r="C873">
        <v>400</v>
      </c>
      <c r="D873">
        <f t="shared" ca="1" si="82"/>
        <v>3</v>
      </c>
      <c r="E873" s="1">
        <v>0.65</v>
      </c>
      <c r="F873">
        <v>19.899999999999999</v>
      </c>
      <c r="G873">
        <f t="shared" ca="1" si="84"/>
        <v>54.048620189015942</v>
      </c>
      <c r="H873">
        <f t="shared" ca="1" si="81"/>
        <v>20.017090966482659</v>
      </c>
      <c r="I873">
        <f>User_Model_Calcs!A873-Sat_Data!$B$5</f>
        <v>1.0937534188565934</v>
      </c>
      <c r="J873">
        <f>(Earth_Data!$B$1/SQRT(1-Earth_Data!$B$2^2*SIN(RADIANS(User_Model_Calcs!B873))^2))*COS(RADIANS(User_Model_Calcs!B873))</f>
        <v>6001.7554546043502</v>
      </c>
      <c r="K873">
        <f>((Earth_Data!$B$1*(1-Earth_Data!$B$2^2))/SQRT(1-Earth_Data!$B$2^2*SIN(RADIANS(User_Model_Calcs!B873))^2))*SIN(RADIANS(User_Model_Calcs!B873))</f>
        <v>-2151.3734134019796</v>
      </c>
      <c r="L873">
        <f t="shared" si="85"/>
        <v>-19.720591826492999</v>
      </c>
      <c r="M873">
        <f t="shared" si="86"/>
        <v>6375.6941661881774</v>
      </c>
      <c r="N873">
        <f>SQRT(User_Model_Calcs!M873^2+Sat_Data!$B$3^2-2*User_Model_Calcs!M873*Sat_Data!$B$3*COS(RADIANS(L873))*COS(RADIANS(I873)))</f>
        <v>36227.595540562703</v>
      </c>
      <c r="O873">
        <f>DEGREES(ACOS(((Earth_Data!$B$1+Sat_Data!$B$2)/User_Model_Calcs!N873)*SQRT(1-COS(RADIANS(User_Model_Calcs!I873))^2*COS(RADIANS(User_Model_Calcs!B873))^2)))</f>
        <v>66.695150528705113</v>
      </c>
      <c r="P873">
        <f t="shared" si="83"/>
        <v>3.2191670036826139</v>
      </c>
    </row>
    <row r="874" spans="1:16" x14ac:dyDescent="0.25">
      <c r="A874">
        <v>152.18899999999999</v>
      </c>
      <c r="B874">
        <v>-16.437000000000001</v>
      </c>
      <c r="C874">
        <v>950</v>
      </c>
      <c r="D874">
        <f t="shared" ca="1" si="82"/>
        <v>3</v>
      </c>
      <c r="E874" s="1">
        <v>0.65</v>
      </c>
      <c r="F874">
        <v>19.899999999999999</v>
      </c>
      <c r="G874">
        <f t="shared" ca="1" si="84"/>
        <v>54.048620189015942</v>
      </c>
      <c r="H874">
        <f t="shared" ca="1" si="81"/>
        <v>17.400951864784449</v>
      </c>
      <c r="I874">
        <f>User_Model_Calcs!A874-Sat_Data!$B$5</f>
        <v>42.188999999999993</v>
      </c>
      <c r="J874">
        <f>(Earth_Data!$B$1/SQRT(1-Earth_Data!$B$2^2*SIN(RADIANS(User_Model_Calcs!B874))^2))*COS(RADIANS(User_Model_Calcs!B874))</f>
        <v>6119.114812372989</v>
      </c>
      <c r="K874">
        <f>((Earth_Data!$B$1*(1-Earth_Data!$B$2^2))/SQRT(1-Earth_Data!$B$2^2*SIN(RADIANS(User_Model_Calcs!B874))^2))*SIN(RADIANS(User_Model_Calcs!B874))</f>
        <v>-1793.1628317728814</v>
      </c>
      <c r="L874">
        <f t="shared" si="85"/>
        <v>-16.332845388268797</v>
      </c>
      <c r="M874">
        <f t="shared" si="86"/>
        <v>6376.4409374081297</v>
      </c>
      <c r="N874">
        <f>SQRT(User_Model_Calcs!M874^2+Sat_Data!$B$3^2-2*User_Model_Calcs!M874*Sat_Data!$B$3*COS(RADIANS(L874))*COS(RADIANS(I874)))</f>
        <v>37896.455015877342</v>
      </c>
      <c r="O874">
        <f>DEGREES(ACOS(((Earth_Data!$B$1+Sat_Data!$B$2)/User_Model_Calcs!N874)*SQRT(1-COS(RADIANS(User_Model_Calcs!I874))^2*COS(RADIANS(User_Model_Calcs!B874))^2)))</f>
        <v>38.484910414026309</v>
      </c>
      <c r="P874">
        <f t="shared" si="83"/>
        <v>72.662533475934822</v>
      </c>
    </row>
    <row r="875" spans="1:16" x14ac:dyDescent="0.25">
      <c r="A875">
        <v>135.036</v>
      </c>
      <c r="B875">
        <v>-22.402999999999999</v>
      </c>
      <c r="C875">
        <v>5000</v>
      </c>
      <c r="D875">
        <f t="shared" ca="1" si="82"/>
        <v>1.2</v>
      </c>
      <c r="E875" s="1">
        <v>0.65</v>
      </c>
      <c r="F875">
        <v>19.899999999999999</v>
      </c>
      <c r="G875">
        <f t="shared" ca="1" si="84"/>
        <v>46.089820015575185</v>
      </c>
      <c r="H875">
        <f t="shared" ca="1" si="81"/>
        <v>17.491254721378915</v>
      </c>
      <c r="I875">
        <f>User_Model_Calcs!A875-Sat_Data!$B$5</f>
        <v>25.036000000000001</v>
      </c>
      <c r="J875">
        <f>(Earth_Data!$B$1/SQRT(1-Earth_Data!$B$2^2*SIN(RADIANS(User_Model_Calcs!B875))^2))*COS(RADIANS(User_Model_Calcs!B875))</f>
        <v>5899.6258297735048</v>
      </c>
      <c r="K875">
        <f>((Earth_Data!$B$1*(1-Earth_Data!$B$2^2))/SQRT(1-Earth_Data!$B$2^2*SIN(RADIANS(User_Model_Calcs!B875))^2))*SIN(RADIANS(User_Model_Calcs!B875))</f>
        <v>-2415.7305518964517</v>
      </c>
      <c r="L875">
        <f t="shared" si="85"/>
        <v>-22.267717130782156</v>
      </c>
      <c r="M875">
        <f t="shared" si="86"/>
        <v>6375.0560021616011</v>
      </c>
      <c r="N875">
        <f>SQRT(User_Model_Calcs!M875^2+Sat_Data!$B$3^2-2*User_Model_Calcs!M875*Sat_Data!$B$3*COS(RADIANS(L875))*COS(RADIANS(I875)))</f>
        <v>36982.364858272304</v>
      </c>
      <c r="O875">
        <f>DEGREES(ACOS(((Earth_Data!$B$1+Sat_Data!$B$2)/User_Model_Calcs!N875)*SQRT(1-COS(RADIANS(User_Model_Calcs!I875))^2*COS(RADIANS(User_Model_Calcs!B875))^2)))</f>
        <v>51.484786263137487</v>
      </c>
      <c r="P875">
        <f t="shared" si="83"/>
        <v>50.786485637033763</v>
      </c>
    </row>
    <row r="876" spans="1:16" x14ac:dyDescent="0.25">
      <c r="A876">
        <v>139.435</v>
      </c>
      <c r="B876">
        <v>-16.329000000000001</v>
      </c>
      <c r="C876">
        <v>375</v>
      </c>
      <c r="D876">
        <f t="shared" ca="1" si="82"/>
        <v>1.2</v>
      </c>
      <c r="E876" s="1">
        <v>0.65</v>
      </c>
      <c r="F876">
        <v>19.899999999999999</v>
      </c>
      <c r="G876">
        <f t="shared" ca="1" si="84"/>
        <v>46.089820015575185</v>
      </c>
      <c r="H876">
        <f t="shared" ca="1" si="81"/>
        <v>18.77468411785124</v>
      </c>
      <c r="I876">
        <f>User_Model_Calcs!A876-Sat_Data!$B$5</f>
        <v>29.435000000000002</v>
      </c>
      <c r="J876">
        <f>(Earth_Data!$B$1/SQRT(1-Earth_Data!$B$2^2*SIN(RADIANS(User_Model_Calcs!B876))^2))*COS(RADIANS(User_Model_Calcs!B876))</f>
        <v>6122.4858343048118</v>
      </c>
      <c r="K876">
        <f>((Earth_Data!$B$1*(1-Earth_Data!$B$2^2))/SQRT(1-Earth_Data!$B$2^2*SIN(RADIANS(User_Model_Calcs!B876))^2))*SIN(RADIANS(User_Model_Calcs!B876))</f>
        <v>-1781.6965222659435</v>
      </c>
      <c r="L876">
        <f t="shared" si="85"/>
        <v>-16.225454387628858</v>
      </c>
      <c r="M876">
        <f t="shared" si="86"/>
        <v>6376.462599962274</v>
      </c>
      <c r="N876">
        <f>SQRT(User_Model_Calcs!M876^2+Sat_Data!$B$3^2-2*User_Model_Calcs!M876*Sat_Data!$B$3*COS(RADIANS(L876))*COS(RADIANS(I876)))</f>
        <v>36997.598961043048</v>
      </c>
      <c r="O876">
        <f>DEGREES(ACOS(((Earth_Data!$B$1+Sat_Data!$B$2)/User_Model_Calcs!N876)*SQRT(1-COS(RADIANS(User_Model_Calcs!I876))^2*COS(RADIANS(User_Model_Calcs!B876))^2)))</f>
        <v>51.264056821098237</v>
      </c>
      <c r="P876">
        <f t="shared" si="83"/>
        <v>63.515065267230646</v>
      </c>
    </row>
    <row r="877" spans="1:16" x14ac:dyDescent="0.25">
      <c r="A877">
        <v>145.214</v>
      </c>
      <c r="B877">
        <v>-19.233000000000001</v>
      </c>
      <c r="C877">
        <v>6250</v>
      </c>
      <c r="D877">
        <f t="shared" ca="1" si="82"/>
        <v>1.2</v>
      </c>
      <c r="E877" s="1">
        <v>0.65</v>
      </c>
      <c r="F877">
        <v>19.899999999999999</v>
      </c>
      <c r="G877">
        <f t="shared" ca="1" si="84"/>
        <v>46.089820015575185</v>
      </c>
      <c r="H877">
        <f t="shared" ca="1" si="81"/>
        <v>22.705004671850403</v>
      </c>
      <c r="I877">
        <f>User_Model_Calcs!A877-Sat_Data!$B$5</f>
        <v>35.213999999999999</v>
      </c>
      <c r="J877">
        <f>(Earth_Data!$B$1/SQRT(1-Earth_Data!$B$2^2*SIN(RADIANS(User_Model_Calcs!B877))^2))*COS(RADIANS(User_Model_Calcs!B877))</f>
        <v>6024.3441268141514</v>
      </c>
      <c r="K877">
        <f>((Earth_Data!$B$1*(1-Earth_Data!$B$2^2))/SQRT(1-Earth_Data!$B$2^2*SIN(RADIANS(User_Model_Calcs!B877))^2))*SIN(RADIANS(User_Model_Calcs!B877))</f>
        <v>-2087.7194569728003</v>
      </c>
      <c r="L877">
        <f t="shared" si="85"/>
        <v>-19.113614403240721</v>
      </c>
      <c r="M877">
        <f t="shared" si="86"/>
        <v>6375.8367834585415</v>
      </c>
      <c r="N877">
        <f>SQRT(User_Model_Calcs!M877^2+Sat_Data!$B$3^2-2*User_Model_Calcs!M877*Sat_Data!$B$3*COS(RADIANS(L877))*COS(RADIANS(I877)))</f>
        <v>37462.107593595822</v>
      </c>
      <c r="O877">
        <f>DEGREES(ACOS(((Earth_Data!$B$1+Sat_Data!$B$2)/User_Model_Calcs!N877)*SQRT(1-COS(RADIANS(User_Model_Calcs!I877))^2*COS(RADIANS(User_Model_Calcs!B877))^2)))</f>
        <v>44.257083356418079</v>
      </c>
      <c r="P877">
        <f t="shared" si="83"/>
        <v>64.980267240732687</v>
      </c>
    </row>
    <row r="878" spans="1:16" x14ac:dyDescent="0.25">
      <c r="A878">
        <v>108.63</v>
      </c>
      <c r="B878">
        <v>-22.192</v>
      </c>
      <c r="C878">
        <v>2500</v>
      </c>
      <c r="D878">
        <f t="shared" ca="1" si="82"/>
        <v>0.75</v>
      </c>
      <c r="E878" s="1">
        <v>0.65</v>
      </c>
      <c r="F878">
        <v>19.899999999999999</v>
      </c>
      <c r="G878">
        <f t="shared" ca="1" si="84"/>
        <v>42.007420362456692</v>
      </c>
      <c r="H878">
        <f t="shared" ca="1" si="81"/>
        <v>17.558602639851649</v>
      </c>
      <c r="I878">
        <f>User_Model_Calcs!A878-Sat_Data!$B$5</f>
        <v>-1.3700000000000045</v>
      </c>
      <c r="J878">
        <f>(Earth_Data!$B$1/SQRT(1-Earth_Data!$B$2^2*SIN(RADIANS(User_Model_Calcs!B878))^2))*COS(RADIANS(User_Model_Calcs!B878))</f>
        <v>5908.4908550957853</v>
      </c>
      <c r="K878">
        <f>((Earth_Data!$B$1*(1-Earth_Data!$B$2^2))/SQRT(1-Earth_Data!$B$2^2*SIN(RADIANS(User_Model_Calcs!B878))^2))*SIN(RADIANS(User_Model_Calcs!B878))</f>
        <v>-2394.11270046048</v>
      </c>
      <c r="L878">
        <f t="shared" si="85"/>
        <v>-22.057726281686694</v>
      </c>
      <c r="M878">
        <f t="shared" si="86"/>
        <v>6375.1109643093032</v>
      </c>
      <c r="N878">
        <f>SQRT(User_Model_Calcs!M878^2+Sat_Data!$B$3^2-2*User_Model_Calcs!M878*Sat_Data!$B$3*COS(RADIANS(L878))*COS(RADIANS(I878)))</f>
        <v>36336.569711723991</v>
      </c>
      <c r="O878">
        <f>DEGREES(ACOS(((Earth_Data!$B$1+Sat_Data!$B$2)/User_Model_Calcs!N878)*SQRT(1-COS(RADIANS(User_Model_Calcs!I878))^2*COS(RADIANS(User_Model_Calcs!B878))^2)))</f>
        <v>63.957348357502525</v>
      </c>
      <c r="P878">
        <f t="shared" si="83"/>
        <v>3.6229618960522969</v>
      </c>
    </row>
    <row r="879" spans="1:16" x14ac:dyDescent="0.25">
      <c r="A879">
        <v>116.47627528876053</v>
      </c>
      <c r="B879">
        <v>-16.710425478846631</v>
      </c>
      <c r="C879">
        <v>950</v>
      </c>
      <c r="D879">
        <f t="shared" ca="1" si="82"/>
        <v>0.75</v>
      </c>
      <c r="E879" s="1">
        <v>0.65</v>
      </c>
      <c r="F879">
        <v>19.899999999999999</v>
      </c>
      <c r="G879">
        <f t="shared" ca="1" si="84"/>
        <v>42.007420362456692</v>
      </c>
      <c r="H879">
        <f t="shared" ca="1" si="81"/>
        <v>19.689834713748404</v>
      </c>
      <c r="I879">
        <f>User_Model_Calcs!A879-Sat_Data!$B$5</f>
        <v>6.476275288760533</v>
      </c>
      <c r="J879">
        <f>(Earth_Data!$B$1/SQRT(1-Earth_Data!$B$2^2*SIN(RADIANS(User_Model_Calcs!B879))^2))*COS(RADIANS(User_Model_Calcs!B879))</f>
        <v>6110.4836080388868</v>
      </c>
      <c r="K879">
        <f>((Earth_Data!$B$1*(1-Earth_Data!$B$2^2))/SQRT(1-Earth_Data!$B$2^2*SIN(RADIANS(User_Model_Calcs!B879))^2))*SIN(RADIANS(User_Model_Calcs!B879))</f>
        <v>-1822.1642234170235</v>
      </c>
      <c r="L879">
        <f t="shared" si="85"/>
        <v>-16.604735634417146</v>
      </c>
      <c r="M879">
        <f t="shared" si="86"/>
        <v>6376.3855263944715</v>
      </c>
      <c r="N879">
        <f>SQRT(User_Model_Calcs!M879^2+Sat_Data!$B$3^2-2*User_Model_Calcs!M879*Sat_Data!$B$3*COS(RADIANS(L879))*COS(RADIANS(I879)))</f>
        <v>36145.188451740258</v>
      </c>
      <c r="O879">
        <f>DEGREES(ACOS(((Earth_Data!$B$1+Sat_Data!$B$2)/User_Model_Calcs!N879)*SQRT(1-COS(RADIANS(User_Model_Calcs!I879))^2*COS(RADIANS(User_Model_Calcs!B879))^2)))</f>
        <v>69.003729137815924</v>
      </c>
      <c r="P879">
        <f t="shared" si="83"/>
        <v>21.543665306359546</v>
      </c>
    </row>
    <row r="880" spans="1:16" x14ac:dyDescent="0.25">
      <c r="A880" s="5">
        <v>155.01</v>
      </c>
      <c r="B880">
        <v>-14.024000000000001</v>
      </c>
      <c r="C880">
        <v>950</v>
      </c>
      <c r="D880">
        <f t="shared" ca="1" si="82"/>
        <v>1.2</v>
      </c>
      <c r="E880" s="1">
        <v>0.65</v>
      </c>
      <c r="F880">
        <v>19.899999999999999</v>
      </c>
      <c r="G880">
        <f t="shared" ca="1" si="84"/>
        <v>46.089820015575185</v>
      </c>
      <c r="H880">
        <f t="shared" ca="1" si="81"/>
        <v>21.212504003928778</v>
      </c>
      <c r="I880">
        <f>User_Model_Calcs!A880-Sat_Data!$B$5</f>
        <v>45.009999999999991</v>
      </c>
      <c r="J880">
        <f>(Earth_Data!$B$1/SQRT(1-Earth_Data!$B$2^2*SIN(RADIANS(User_Model_Calcs!B880))^2))*COS(RADIANS(User_Model_Calcs!B880))</f>
        <v>6189.2517903021762</v>
      </c>
      <c r="K880">
        <f>((Earth_Data!$B$1*(1-Earth_Data!$B$2^2))/SQRT(1-Earth_Data!$B$2^2*SIN(RADIANS(User_Model_Calcs!B880))^2))*SIN(RADIANS(User_Model_Calcs!B880))</f>
        <v>-1535.5586889378105</v>
      </c>
      <c r="L880">
        <f t="shared" si="85"/>
        <v>-13.93378580788298</v>
      </c>
      <c r="M880">
        <f t="shared" si="86"/>
        <v>6376.894088106772</v>
      </c>
      <c r="N880">
        <f>SQRT(User_Model_Calcs!M880^2+Sat_Data!$B$3^2-2*User_Model_Calcs!M880*Sat_Data!$B$3*COS(RADIANS(L880))*COS(RADIANS(I880)))</f>
        <v>38072.094680133188</v>
      </c>
      <c r="O880">
        <f>DEGREES(ACOS(((Earth_Data!$B$1+Sat_Data!$B$2)/User_Model_Calcs!N880)*SQRT(1-COS(RADIANS(User_Model_Calcs!I880))^2*COS(RADIANS(User_Model_Calcs!B880))^2)))</f>
        <v>36.30293876055643</v>
      </c>
      <c r="P880">
        <f t="shared" si="83"/>
        <v>76.382773668519022</v>
      </c>
    </row>
    <row r="881" spans="1:16" x14ac:dyDescent="0.25">
      <c r="A881">
        <v>118.36496169876717</v>
      </c>
      <c r="B881">
        <v>-8.280770231186537</v>
      </c>
      <c r="C881">
        <v>6250</v>
      </c>
      <c r="D881">
        <f t="shared" ca="1" si="82"/>
        <v>3</v>
      </c>
      <c r="E881" s="1">
        <v>0.65</v>
      </c>
      <c r="F881">
        <v>19.899999999999999</v>
      </c>
      <c r="G881">
        <f t="shared" ca="1" si="84"/>
        <v>54.048620189015942</v>
      </c>
      <c r="H881">
        <f t="shared" ca="1" si="81"/>
        <v>16.471912723369186</v>
      </c>
      <c r="I881">
        <f>User_Model_Calcs!A881-Sat_Data!$B$5</f>
        <v>8.3649616987671749</v>
      </c>
      <c r="J881">
        <f>(Earth_Data!$B$1/SQRT(1-Earth_Data!$B$2^2*SIN(RADIANS(User_Model_Calcs!B881))^2))*COS(RADIANS(User_Model_Calcs!B881))</f>
        <v>6312.0809519404493</v>
      </c>
      <c r="K881">
        <f>((Earth_Data!$B$1*(1-Earth_Data!$B$2^2))/SQRT(1-Earth_Data!$B$2^2*SIN(RADIANS(User_Model_Calcs!B881))^2))*SIN(RADIANS(User_Model_Calcs!B881))</f>
        <v>-912.51952296462912</v>
      </c>
      <c r="L881">
        <f t="shared" si="85"/>
        <v>-8.2260956776418013</v>
      </c>
      <c r="M881">
        <f t="shared" si="86"/>
        <v>6377.7000418364805</v>
      </c>
      <c r="N881">
        <f>SQRT(User_Model_Calcs!M881^2+Sat_Data!$B$3^2-2*User_Model_Calcs!M881*Sat_Data!$B$3*COS(RADIANS(L881))*COS(RADIANS(I881)))</f>
        <v>35942.531541213597</v>
      </c>
      <c r="O881">
        <f>DEGREES(ACOS(((Earth_Data!$B$1+Sat_Data!$B$2)/User_Model_Calcs!N881)*SQRT(1-COS(RADIANS(User_Model_Calcs!I881))^2*COS(RADIANS(User_Model_Calcs!B881))^2)))</f>
        <v>76.179220647719021</v>
      </c>
      <c r="P881">
        <f t="shared" si="83"/>
        <v>45.594115479394567</v>
      </c>
    </row>
    <row r="882" spans="1:16" x14ac:dyDescent="0.25">
      <c r="A882">
        <v>112.057</v>
      </c>
      <c r="B882">
        <v>-15.946999999999999</v>
      </c>
      <c r="C882">
        <v>2500</v>
      </c>
      <c r="D882">
        <f t="shared" ca="1" si="82"/>
        <v>0.75</v>
      </c>
      <c r="E882" s="1">
        <v>0.65</v>
      </c>
      <c r="F882">
        <v>19.899999999999999</v>
      </c>
      <c r="G882">
        <f t="shared" ca="1" si="84"/>
        <v>42.007420362456692</v>
      </c>
      <c r="H882">
        <f t="shared" ca="1" si="81"/>
        <v>15.519998270280018</v>
      </c>
      <c r="I882">
        <f>User_Model_Calcs!A882-Sat_Data!$B$5</f>
        <v>2.0570000000000022</v>
      </c>
      <c r="J882">
        <f>(Earth_Data!$B$1/SQRT(1-Earth_Data!$B$2^2*SIN(RADIANS(User_Model_Calcs!B882))^2))*COS(RADIANS(User_Model_Calcs!B882))</f>
        <v>6134.2354419229678</v>
      </c>
      <c r="K882">
        <f>((Earth_Data!$B$1*(1-Earth_Data!$B$2^2))/SQRT(1-Earth_Data!$B$2^2*SIN(RADIANS(User_Model_Calcs!B882))^2))*SIN(RADIANS(User_Model_Calcs!B882))</f>
        <v>-1741.0901526501789</v>
      </c>
      <c r="L882">
        <f t="shared" si="85"/>
        <v>-15.845620090474181</v>
      </c>
      <c r="M882">
        <f t="shared" si="86"/>
        <v>6376.5381969058481</v>
      </c>
      <c r="N882">
        <f>SQRT(User_Model_Calcs!M882^2+Sat_Data!$B$3^2-2*User_Model_Calcs!M882*Sat_Data!$B$3*COS(RADIANS(L882))*COS(RADIANS(I882)))</f>
        <v>36076.567907094628</v>
      </c>
      <c r="O882">
        <f>DEGREES(ACOS(((Earth_Data!$B$1+Sat_Data!$B$2)/User_Model_Calcs!N882)*SQRT(1-COS(RADIANS(User_Model_Calcs!I882))^2*COS(RADIANS(User_Model_Calcs!B882))^2)))</f>
        <v>71.117247545524194</v>
      </c>
      <c r="P882">
        <f t="shared" si="83"/>
        <v>7.44784287859685</v>
      </c>
    </row>
    <row r="883" spans="1:16" x14ac:dyDescent="0.25">
      <c r="A883">
        <v>109.3344175390977</v>
      </c>
      <c r="B883">
        <v>-18.695223214474368</v>
      </c>
      <c r="C883">
        <v>6250</v>
      </c>
      <c r="D883">
        <f t="shared" ca="1" si="82"/>
        <v>0.75</v>
      </c>
      <c r="E883" s="1">
        <v>0.65</v>
      </c>
      <c r="F883">
        <v>19.899999999999999</v>
      </c>
      <c r="G883">
        <f t="shared" ca="1" si="84"/>
        <v>42.007420362456692</v>
      </c>
      <c r="H883">
        <f t="shared" ca="1" si="81"/>
        <v>23.560769518431943</v>
      </c>
      <c r="I883">
        <f>User_Model_Calcs!A883-Sat_Data!$B$5</f>
        <v>-0.6655824609023</v>
      </c>
      <c r="J883">
        <f>(Earth_Data!$B$1/SQRT(1-Earth_Data!$B$2^2*SIN(RADIANS(User_Model_Calcs!B883))^2))*COS(RADIANS(User_Model_Calcs!B883))</f>
        <v>6043.6890320222919</v>
      </c>
      <c r="K883">
        <f>((Earth_Data!$B$1*(1-Earth_Data!$B$2^2))/SQRT(1-Earth_Data!$B$2^2*SIN(RADIANS(User_Model_Calcs!B883))^2))*SIN(RADIANS(User_Model_Calcs!B883))</f>
        <v>-2031.4232549186504</v>
      </c>
      <c r="L883">
        <f t="shared" si="85"/>
        <v>-18.578683866579052</v>
      </c>
      <c r="M883">
        <f t="shared" si="86"/>
        <v>6375.9593440054832</v>
      </c>
      <c r="N883">
        <f>SQRT(User_Model_Calcs!M883^2+Sat_Data!$B$3^2-2*User_Model_Calcs!M883*Sat_Data!$B$3*COS(RADIANS(L883))*COS(RADIANS(I883)))</f>
        <v>36178.005002204314</v>
      </c>
      <c r="O883">
        <f>DEGREES(ACOS(((Earth_Data!$B$1+Sat_Data!$B$2)/User_Model_Calcs!N883)*SQRT(1-COS(RADIANS(User_Model_Calcs!I883))^2*COS(RADIANS(User_Model_Calcs!B883))^2)))</f>
        <v>68.050408768657576</v>
      </c>
      <c r="P883">
        <f t="shared" si="83"/>
        <v>2.0756648265945077</v>
      </c>
    </row>
    <row r="884" spans="1:16" x14ac:dyDescent="0.25">
      <c r="A884">
        <v>104.938</v>
      </c>
      <c r="B884">
        <v>-13.922000000000001</v>
      </c>
      <c r="C884">
        <v>400</v>
      </c>
      <c r="D884">
        <f t="shared" ca="1" si="82"/>
        <v>0.75</v>
      </c>
      <c r="E884" s="1">
        <v>0.65</v>
      </c>
      <c r="F884">
        <v>19.899999999999999</v>
      </c>
      <c r="G884">
        <f t="shared" ca="1" si="84"/>
        <v>42.007420362456692</v>
      </c>
      <c r="H884">
        <f t="shared" ca="1" si="81"/>
        <v>22.888936676695181</v>
      </c>
      <c r="I884">
        <f>User_Model_Calcs!A884-Sat_Data!$B$5</f>
        <v>-5.0619999999999976</v>
      </c>
      <c r="J884">
        <f>(Earth_Data!$B$1/SQRT(1-Earth_Data!$B$2^2*SIN(RADIANS(User_Model_Calcs!B884))^2))*COS(RADIANS(User_Model_Calcs!B884))</f>
        <v>6191.9767633478068</v>
      </c>
      <c r="K884">
        <f>((Earth_Data!$B$1*(1-Earth_Data!$B$2^2))/SQRT(1-Earth_Data!$B$2^2*SIN(RADIANS(User_Model_Calcs!B884))^2))*SIN(RADIANS(User_Model_Calcs!B884))</f>
        <v>-1524.6074366842081</v>
      </c>
      <c r="L884">
        <f t="shared" si="85"/>
        <v>-13.832389758025029</v>
      </c>
      <c r="M884">
        <f t="shared" si="86"/>
        <v>6376.9117975578101</v>
      </c>
      <c r="N884">
        <f>SQRT(User_Model_Calcs!M884^2+Sat_Data!$B$3^2-2*User_Model_Calcs!M884*Sat_Data!$B$3*COS(RADIANS(L884))*COS(RADIANS(I884)))</f>
        <v>36032.727867990849</v>
      </c>
      <c r="O884">
        <f>DEGREES(ACOS(((Earth_Data!$B$1+Sat_Data!$B$2)/User_Model_Calcs!N884)*SQRT(1-COS(RADIANS(User_Model_Calcs!I884))^2*COS(RADIANS(User_Model_Calcs!B884))^2)))</f>
        <v>72.611703491898638</v>
      </c>
      <c r="P884">
        <f t="shared" si="83"/>
        <v>20.211600753459333</v>
      </c>
    </row>
    <row r="885" spans="1:16" x14ac:dyDescent="0.25">
      <c r="A885">
        <v>153.78700000000001</v>
      </c>
      <c r="B885">
        <v>-20.916</v>
      </c>
      <c r="C885">
        <v>2500</v>
      </c>
      <c r="D885">
        <f t="shared" ca="1" si="82"/>
        <v>1.2</v>
      </c>
      <c r="E885" s="1">
        <v>0.65</v>
      </c>
      <c r="F885">
        <v>19.899999999999999</v>
      </c>
      <c r="G885">
        <f t="shared" ca="1" si="84"/>
        <v>46.089820015575185</v>
      </c>
      <c r="H885">
        <f t="shared" ca="1" si="81"/>
        <v>23.107273767406163</v>
      </c>
      <c r="I885">
        <f>User_Model_Calcs!A885-Sat_Data!$B$5</f>
        <v>43.787000000000006</v>
      </c>
      <c r="J885">
        <f>(Earth_Data!$B$1/SQRT(1-Earth_Data!$B$2^2*SIN(RADIANS(User_Model_Calcs!B885))^2))*COS(RADIANS(User_Model_Calcs!B885))</f>
        <v>5960.3945602441781</v>
      </c>
      <c r="K885">
        <f>((Earth_Data!$B$1*(1-Earth_Data!$B$2^2))/SQRT(1-Earth_Data!$B$2^2*SIN(RADIANS(User_Model_Calcs!B885))^2))*SIN(RADIANS(User_Model_Calcs!B885))</f>
        <v>-2262.7108907362717</v>
      </c>
      <c r="L885">
        <f t="shared" si="85"/>
        <v>-20.787981124946768</v>
      </c>
      <c r="M885">
        <f t="shared" si="86"/>
        <v>6375.4344078537051</v>
      </c>
      <c r="N885">
        <f>SQRT(User_Model_Calcs!M885^2+Sat_Data!$B$3^2-2*User_Model_Calcs!M885*Sat_Data!$B$3*COS(RADIANS(L885))*COS(RADIANS(I885)))</f>
        <v>38152.375109400869</v>
      </c>
      <c r="O885">
        <f>DEGREES(ACOS(((Earth_Data!$B$1+Sat_Data!$B$2)/User_Model_Calcs!N885)*SQRT(1-COS(RADIANS(User_Model_Calcs!I885))^2*COS(RADIANS(User_Model_Calcs!B885))^2)))</f>
        <v>35.307658299009276</v>
      </c>
      <c r="P885">
        <f t="shared" si="83"/>
        <v>69.572450540874414</v>
      </c>
    </row>
    <row r="886" spans="1:16" x14ac:dyDescent="0.25">
      <c r="A886">
        <v>130.23275591678379</v>
      </c>
      <c r="B886">
        <v>-18.84</v>
      </c>
      <c r="C886">
        <v>2500</v>
      </c>
      <c r="D886">
        <f t="shared" ca="1" si="82"/>
        <v>0.75</v>
      </c>
      <c r="E886" s="1">
        <v>0.65</v>
      </c>
      <c r="F886">
        <v>19.899999999999999</v>
      </c>
      <c r="G886">
        <f t="shared" ca="1" si="84"/>
        <v>42.007420362456692</v>
      </c>
      <c r="H886">
        <f t="shared" ca="1" si="81"/>
        <v>14.621866754753862</v>
      </c>
      <c r="I886">
        <f>User_Model_Calcs!A886-Sat_Data!$B$5</f>
        <v>20.232755916783788</v>
      </c>
      <c r="J886">
        <f>(Earth_Data!$B$1/SQRT(1-Earth_Data!$B$2^2*SIN(RADIANS(User_Model_Calcs!B886))^2))*COS(RADIANS(User_Model_Calcs!B886))</f>
        <v>6038.533222037624</v>
      </c>
      <c r="K886">
        <f>((Earth_Data!$B$1*(1-Earth_Data!$B$2^2))/SQRT(1-Earth_Data!$B$2^2*SIN(RADIANS(User_Model_Calcs!B886))^2))*SIN(RADIANS(User_Model_Calcs!B886))</f>
        <v>-2046.5964568519694</v>
      </c>
      <c r="L886">
        <f t="shared" si="85"/>
        <v>-18.72269035420312</v>
      </c>
      <c r="M886">
        <f t="shared" si="86"/>
        <v>6375.926640955895</v>
      </c>
      <c r="N886">
        <f>SQRT(User_Model_Calcs!M886^2+Sat_Data!$B$3^2-2*User_Model_Calcs!M886*Sat_Data!$B$3*COS(RADIANS(L886))*COS(RADIANS(I886)))</f>
        <v>36615.149217679704</v>
      </c>
      <c r="O886">
        <f>DEGREES(ACOS(((Earth_Data!$B$1+Sat_Data!$B$2)/User_Model_Calcs!N886)*SQRT(1-COS(RADIANS(User_Model_Calcs!I886))^2*COS(RADIANS(User_Model_Calcs!B886))^2)))</f>
        <v>58.029954658086481</v>
      </c>
      <c r="P886">
        <f t="shared" si="83"/>
        <v>48.777019662938223</v>
      </c>
    </row>
    <row r="887" spans="1:16" x14ac:dyDescent="0.25">
      <c r="A887">
        <v>111.62517968859868</v>
      </c>
      <c r="B887">
        <v>-18.707299434608608</v>
      </c>
      <c r="C887">
        <v>6250</v>
      </c>
      <c r="D887">
        <f t="shared" ca="1" si="82"/>
        <v>0.75</v>
      </c>
      <c r="E887" s="1">
        <v>0.65</v>
      </c>
      <c r="F887">
        <v>19.899999999999999</v>
      </c>
      <c r="G887">
        <f t="shared" ca="1" si="84"/>
        <v>42.007420362456692</v>
      </c>
      <c r="H887">
        <f t="shared" ref="H887:H950" ca="1" si="87">RAND()*(24-14)+14</f>
        <v>18.335199163180395</v>
      </c>
      <c r="I887">
        <f>User_Model_Calcs!A887-Sat_Data!$B$5</f>
        <v>1.6251796885986778</v>
      </c>
      <c r="J887">
        <f>(Earth_Data!$B$1/SQRT(1-Earth_Data!$B$2^2*SIN(RADIANS(User_Model_Calcs!B887))^2))*COS(RADIANS(User_Model_Calcs!B887))</f>
        <v>6043.2604409398255</v>
      </c>
      <c r="K887">
        <f>((Earth_Data!$B$1*(1-Earth_Data!$B$2^2))/SQRT(1-Earth_Data!$B$2^2*SIN(RADIANS(User_Model_Calcs!B887))^2))*SIN(RADIANS(User_Model_Calcs!B887))</f>
        <v>-2032.6893809450301</v>
      </c>
      <c r="L887">
        <f t="shared" si="85"/>
        <v>-18.590695720956862</v>
      </c>
      <c r="M887">
        <f t="shared" si="86"/>
        <v>6375.9566244160496</v>
      </c>
      <c r="N887">
        <f>SQRT(User_Model_Calcs!M887^2+Sat_Data!$B$3^2-2*User_Model_Calcs!M887*Sat_Data!$B$3*COS(RADIANS(L887))*COS(RADIANS(I887)))</f>
        <v>36180.861806867477</v>
      </c>
      <c r="O887">
        <f>DEGREES(ACOS(((Earth_Data!$B$1+Sat_Data!$B$2)/User_Model_Calcs!N887)*SQRT(1-COS(RADIANS(User_Model_Calcs!I887))^2*COS(RADIANS(User_Model_Calcs!B887))^2)))</f>
        <v>67.97058920133594</v>
      </c>
      <c r="P887">
        <f t="shared" si="83"/>
        <v>5.0552697050037736</v>
      </c>
    </row>
    <row r="888" spans="1:16" x14ac:dyDescent="0.25">
      <c r="A888" s="5">
        <v>103.224</v>
      </c>
      <c r="B888">
        <v>-20.707000000000001</v>
      </c>
      <c r="C888">
        <v>4700</v>
      </c>
      <c r="D888">
        <f t="shared" ca="1" si="82"/>
        <v>0.75</v>
      </c>
      <c r="E888" s="1">
        <v>0.65</v>
      </c>
      <c r="F888">
        <v>19.899999999999999</v>
      </c>
      <c r="G888">
        <f t="shared" ca="1" si="84"/>
        <v>42.007420362456692</v>
      </c>
      <c r="H888">
        <f t="shared" ca="1" si="87"/>
        <v>17.956793320829501</v>
      </c>
      <c r="I888">
        <f>User_Model_Calcs!A888-Sat_Data!$B$5</f>
        <v>-6.7759999999999962</v>
      </c>
      <c r="J888">
        <f>(Earth_Data!$B$1/SQRT(1-Earth_Data!$B$2^2*SIN(RADIANS(User_Model_Calcs!B888))^2))*COS(RADIANS(User_Model_Calcs!B888))</f>
        <v>5968.6158442117694</v>
      </c>
      <c r="K888">
        <f>((Earth_Data!$B$1*(1-Earth_Data!$B$2^2))/SQRT(1-Earth_Data!$B$2^2*SIN(RADIANS(User_Model_Calcs!B888))^2))*SIN(RADIANS(User_Model_Calcs!B888))</f>
        <v>-2241.081287198158</v>
      </c>
      <c r="L888">
        <f t="shared" si="85"/>
        <v>-20.580029982844923</v>
      </c>
      <c r="M888">
        <f t="shared" si="86"/>
        <v>6375.4858976869773</v>
      </c>
      <c r="N888">
        <f>SQRT(User_Model_Calcs!M888^2+Sat_Data!$B$3^2-2*User_Model_Calcs!M888*Sat_Data!$B$3*COS(RADIANS(L888))*COS(RADIANS(I888)))</f>
        <v>36313.277422086241</v>
      </c>
      <c r="O888">
        <f>DEGREES(ACOS(((Earth_Data!$B$1+Sat_Data!$B$2)/User_Model_Calcs!N888)*SQRT(1-COS(RADIANS(User_Model_Calcs!I888))^2*COS(RADIANS(User_Model_Calcs!B888))^2)))</f>
        <v>64.526418791744931</v>
      </c>
      <c r="P888">
        <f t="shared" si="83"/>
        <v>18.574098656787505</v>
      </c>
    </row>
    <row r="889" spans="1:16" x14ac:dyDescent="0.25">
      <c r="A889">
        <v>134.14099999999999</v>
      </c>
      <c r="B889">
        <v>-11.577000000000002</v>
      </c>
      <c r="C889">
        <v>625</v>
      </c>
      <c r="D889">
        <f t="shared" ca="1" si="82"/>
        <v>1.2</v>
      </c>
      <c r="E889" s="1">
        <v>0.65</v>
      </c>
      <c r="F889">
        <v>19.899999999999999</v>
      </c>
      <c r="G889">
        <f t="shared" ca="1" si="84"/>
        <v>46.089820015575185</v>
      </c>
      <c r="H889">
        <f t="shared" ca="1" si="87"/>
        <v>18.50747700528072</v>
      </c>
      <c r="I889">
        <f>User_Model_Calcs!A889-Sat_Data!$B$5</f>
        <v>24.140999999999991</v>
      </c>
      <c r="J889">
        <f>(Earth_Data!$B$1/SQRT(1-Earth_Data!$B$2^2*SIN(RADIANS(User_Model_Calcs!B889))^2))*COS(RADIANS(User_Model_Calcs!B889))</f>
        <v>6249.2249144652696</v>
      </c>
      <c r="K889">
        <f>((Earth_Data!$B$1*(1-Earth_Data!$B$2^2))/SQRT(1-Earth_Data!$B$2^2*SIN(RADIANS(User_Model_Calcs!B889))^2))*SIN(RADIANS(User_Model_Calcs!B889))</f>
        <v>-1271.5974652425957</v>
      </c>
      <c r="L889">
        <f t="shared" si="85"/>
        <v>-11.501569634760552</v>
      </c>
      <c r="M889">
        <f t="shared" si="86"/>
        <v>6377.2856408651523</v>
      </c>
      <c r="N889">
        <f>SQRT(User_Model_Calcs!M889^2+Sat_Data!$B$3^2-2*User_Model_Calcs!M889*Sat_Data!$B$3*COS(RADIANS(L889))*COS(RADIANS(I889)))</f>
        <v>36573.041900579643</v>
      </c>
      <c r="O889">
        <f>DEGREES(ACOS(((Earth_Data!$B$1+Sat_Data!$B$2)/User_Model_Calcs!N889)*SQRT(1-COS(RADIANS(User_Model_Calcs!I889))^2*COS(RADIANS(User_Model_Calcs!B889))^2)))</f>
        <v>58.894316476004583</v>
      </c>
      <c r="P889">
        <f t="shared" si="83"/>
        <v>65.87829602459847</v>
      </c>
    </row>
    <row r="890" spans="1:16" x14ac:dyDescent="0.25">
      <c r="A890">
        <v>122.55800000000001</v>
      </c>
      <c r="B890">
        <v>-11.553999999999998</v>
      </c>
      <c r="C890">
        <v>950</v>
      </c>
      <c r="D890">
        <f t="shared" ca="1" si="82"/>
        <v>0.75</v>
      </c>
      <c r="E890" s="1">
        <v>0.65</v>
      </c>
      <c r="F890">
        <v>19.899999999999999</v>
      </c>
      <c r="G890">
        <f t="shared" ca="1" si="84"/>
        <v>42.007420362456692</v>
      </c>
      <c r="H890">
        <f t="shared" ca="1" si="87"/>
        <v>16.523580531068973</v>
      </c>
      <c r="I890">
        <f>User_Model_Calcs!A890-Sat_Data!$B$5</f>
        <v>12.558000000000007</v>
      </c>
      <c r="J890">
        <f>(Earth_Data!$B$1/SQRT(1-Earth_Data!$B$2^2*SIN(RADIANS(User_Model_Calcs!B890))^2))*COS(RADIANS(User_Model_Calcs!B890))</f>
        <v>6249.7350033770554</v>
      </c>
      <c r="K890">
        <f>((Earth_Data!$B$1*(1-Earth_Data!$B$2^2))/SQRT(1-Earth_Data!$B$2^2*SIN(RADIANS(User_Model_Calcs!B890))^2))*SIN(RADIANS(User_Model_Calcs!B890))</f>
        <v>-1269.1048869788465</v>
      </c>
      <c r="L890">
        <f t="shared" si="85"/>
        <v>-11.478711347893189</v>
      </c>
      <c r="M890">
        <f t="shared" si="86"/>
        <v>6377.2889872256837</v>
      </c>
      <c r="N890">
        <f>SQRT(User_Model_Calcs!M890^2+Sat_Data!$B$3^2-2*User_Model_Calcs!M890*Sat_Data!$B$3*COS(RADIANS(L890))*COS(RADIANS(I890)))</f>
        <v>36111.820092346643</v>
      </c>
      <c r="O890">
        <f>DEGREES(ACOS(((Earth_Data!$B$1+Sat_Data!$B$2)/User_Model_Calcs!N890)*SQRT(1-COS(RADIANS(User_Model_Calcs!I890))^2*COS(RADIANS(User_Model_Calcs!B890))^2)))</f>
        <v>70.037775150899066</v>
      </c>
      <c r="P890">
        <f t="shared" si="83"/>
        <v>48.039777428219075</v>
      </c>
    </row>
    <row r="891" spans="1:16" x14ac:dyDescent="0.25">
      <c r="A891">
        <v>110.54735022669317</v>
      </c>
      <c r="B891">
        <v>-18.759116730116155</v>
      </c>
      <c r="C891">
        <v>2500</v>
      </c>
      <c r="D891">
        <f t="shared" ca="1" si="82"/>
        <v>3</v>
      </c>
      <c r="E891" s="1">
        <v>0.65</v>
      </c>
      <c r="F891">
        <v>19.899999999999999</v>
      </c>
      <c r="G891">
        <f t="shared" ca="1" si="84"/>
        <v>54.048620189015942</v>
      </c>
      <c r="H891">
        <f t="shared" ca="1" si="87"/>
        <v>14.18268664331787</v>
      </c>
      <c r="I891">
        <f>User_Model_Calcs!A891-Sat_Data!$B$5</f>
        <v>0.54735022669316891</v>
      </c>
      <c r="J891">
        <f>(Earth_Data!$B$1/SQRT(1-Earth_Data!$B$2^2*SIN(RADIANS(User_Model_Calcs!B891))^2))*COS(RADIANS(User_Model_Calcs!B891))</f>
        <v>6041.4183841394097</v>
      </c>
      <c r="K891">
        <f>((Earth_Data!$B$1*(1-Earth_Data!$B$2^2))/SQRT(1-Earth_Data!$B$2^2*SIN(RADIANS(User_Model_Calcs!B891))^2))*SIN(RADIANS(User_Model_Calcs!B891))</f>
        <v>-2038.1211347514786</v>
      </c>
      <c r="L891">
        <f t="shared" si="85"/>
        <v>-18.642237065872195</v>
      </c>
      <c r="M891">
        <f t="shared" si="86"/>
        <v>6375.9449379788639</v>
      </c>
      <c r="N891">
        <f>SQRT(User_Model_Calcs!M891^2+Sat_Data!$B$3^2-2*User_Model_Calcs!M891*Sat_Data!$B$3*COS(RADIANS(L891))*COS(RADIANS(I891)))</f>
        <v>36180.494766535849</v>
      </c>
      <c r="O891">
        <f>DEGREES(ACOS(((Earth_Data!$B$1+Sat_Data!$B$2)/User_Model_Calcs!N891)*SQRT(1-COS(RADIANS(User_Model_Calcs!I891))^2*COS(RADIANS(User_Model_Calcs!B891))^2)))</f>
        <v>67.980387192117362</v>
      </c>
      <c r="P891">
        <f t="shared" si="83"/>
        <v>1.7015632367477878</v>
      </c>
    </row>
    <row r="892" spans="1:16" x14ac:dyDescent="0.25">
      <c r="A892">
        <v>116.26316647294222</v>
      </c>
      <c r="B892">
        <v>-11.176253461305153</v>
      </c>
      <c r="C892">
        <v>400</v>
      </c>
      <c r="D892">
        <f t="shared" ca="1" si="82"/>
        <v>3</v>
      </c>
      <c r="E892" s="1">
        <v>0.65</v>
      </c>
      <c r="F892">
        <v>19.899999999999999</v>
      </c>
      <c r="G892">
        <f t="shared" ca="1" si="84"/>
        <v>54.048620189015942</v>
      </c>
      <c r="H892">
        <f t="shared" ca="1" si="87"/>
        <v>15.378679380836301</v>
      </c>
      <c r="I892">
        <f>User_Model_Calcs!A892-Sat_Data!$B$5</f>
        <v>6.263166472942217</v>
      </c>
      <c r="J892">
        <f>(Earth_Data!$B$1/SQRT(1-Earth_Data!$B$2^2*SIN(RADIANS(User_Model_Calcs!B892))^2))*COS(RADIANS(User_Model_Calcs!B892))</f>
        <v>6257.9692393243622</v>
      </c>
      <c r="K892">
        <f>((Earth_Data!$B$1*(1-Earth_Data!$B$2^2))/SQRT(1-Earth_Data!$B$2^2*SIN(RADIANS(User_Model_Calcs!B892))^2))*SIN(RADIANS(User_Model_Calcs!B892))</f>
        <v>-1228.138959313397</v>
      </c>
      <c r="L892">
        <f t="shared" si="85"/>
        <v>-11.103299084800133</v>
      </c>
      <c r="M892">
        <f t="shared" si="86"/>
        <v>6377.343044224086</v>
      </c>
      <c r="N892">
        <f>SQRT(User_Model_Calcs!M892^2+Sat_Data!$B$3^2-2*User_Model_Calcs!M892*Sat_Data!$B$3*COS(RADIANS(L892))*COS(RADIANS(I892)))</f>
        <v>35970.977910142399</v>
      </c>
      <c r="O892">
        <f>DEGREES(ACOS(((Earth_Data!$B$1+Sat_Data!$B$2)/User_Model_Calcs!N892)*SQRT(1-COS(RADIANS(User_Model_Calcs!I892))^2*COS(RADIANS(User_Model_Calcs!B892))^2)))</f>
        <v>74.957570884971119</v>
      </c>
      <c r="P892">
        <f t="shared" si="83"/>
        <v>29.519677896083991</v>
      </c>
    </row>
    <row r="893" spans="1:16" x14ac:dyDescent="0.25">
      <c r="A893">
        <v>111.56100000000001</v>
      </c>
      <c r="B893">
        <v>-18.452999999999999</v>
      </c>
      <c r="C893">
        <v>3750</v>
      </c>
      <c r="D893">
        <f t="shared" ca="1" si="82"/>
        <v>3</v>
      </c>
      <c r="E893" s="1">
        <v>0.65</v>
      </c>
      <c r="F893">
        <v>19.899999999999999</v>
      </c>
      <c r="G893">
        <f t="shared" ca="1" si="84"/>
        <v>54.048620189015942</v>
      </c>
      <c r="H893">
        <f t="shared" ca="1" si="87"/>
        <v>20.430135687566356</v>
      </c>
      <c r="I893">
        <f>User_Model_Calcs!A893-Sat_Data!$B$5</f>
        <v>1.561000000000007</v>
      </c>
      <c r="J893">
        <f>(Earth_Data!$B$1/SQRT(1-Earth_Data!$B$2^2*SIN(RADIANS(User_Model_Calcs!B893))^2))*COS(RADIANS(User_Model_Calcs!B893))</f>
        <v>6052.2291545209837</v>
      </c>
      <c r="K893">
        <f>((Earth_Data!$B$1*(1-Earth_Data!$B$2^2))/SQRT(1-Earth_Data!$B$2^2*SIN(RADIANS(User_Model_Calcs!B893))^2))*SIN(RADIANS(User_Model_Calcs!B893))</f>
        <v>-2006.00881475605</v>
      </c>
      <c r="L893">
        <f t="shared" si="85"/>
        <v>-18.337756015042498</v>
      </c>
      <c r="M893">
        <f t="shared" si="86"/>
        <v>6376.0135746179803</v>
      </c>
      <c r="N893">
        <f>SQRT(User_Model_Calcs!M893^2+Sat_Data!$B$3^2-2*User_Model_Calcs!M893*Sat_Data!$B$3*COS(RADIANS(L893))*COS(RADIANS(I893)))</f>
        <v>36170.202952797204</v>
      </c>
      <c r="O893">
        <f>DEGREES(ACOS(((Earth_Data!$B$1+Sat_Data!$B$2)/User_Model_Calcs!N893)*SQRT(1-COS(RADIANS(User_Model_Calcs!I893))^2*COS(RADIANS(User_Model_Calcs!B893))^2)))</f>
        <v>68.271596657247784</v>
      </c>
      <c r="P893">
        <f t="shared" si="83"/>
        <v>4.9207409285065076</v>
      </c>
    </row>
    <row r="894" spans="1:16" x14ac:dyDescent="0.25">
      <c r="A894">
        <v>116.0392228608999</v>
      </c>
      <c r="B894">
        <v>-20.470854594127751</v>
      </c>
      <c r="C894">
        <v>950</v>
      </c>
      <c r="D894">
        <f t="shared" ca="1" si="82"/>
        <v>3</v>
      </c>
      <c r="E894" s="1">
        <v>0.65</v>
      </c>
      <c r="F894">
        <v>19.899999999999999</v>
      </c>
      <c r="G894">
        <f t="shared" ca="1" si="84"/>
        <v>54.048620189015942</v>
      </c>
      <c r="H894">
        <f t="shared" ca="1" si="87"/>
        <v>18.684241535818504</v>
      </c>
      <c r="I894">
        <f>User_Model_Calcs!A894-Sat_Data!$B$5</f>
        <v>6.0392228608998977</v>
      </c>
      <c r="J894">
        <f>(Earth_Data!$B$1/SQRT(1-Earth_Data!$B$2^2*SIN(RADIANS(User_Model_Calcs!B894))^2))*COS(RADIANS(User_Model_Calcs!B894))</f>
        <v>5977.8096830655177</v>
      </c>
      <c r="K894">
        <f>((Earth_Data!$B$1*(1-Earth_Data!$B$2^2))/SQRT(1-Earth_Data!$B$2^2*SIN(RADIANS(User_Model_Calcs!B894))^2))*SIN(RADIANS(User_Model_Calcs!B894))</f>
        <v>-2216.6071159445869</v>
      </c>
      <c r="L894">
        <f t="shared" si="85"/>
        <v>-20.345077730166999</v>
      </c>
      <c r="M894">
        <f t="shared" si="86"/>
        <v>6375.5435621920142</v>
      </c>
      <c r="N894">
        <f>SQRT(User_Model_Calcs!M894^2+Sat_Data!$B$3^2-2*User_Model_Calcs!M894*Sat_Data!$B$3*COS(RADIANS(L894))*COS(RADIANS(I894)))</f>
        <v>36292.720232884523</v>
      </c>
      <c r="O894">
        <f>DEGREES(ACOS(((Earth_Data!$B$1+Sat_Data!$B$2)/User_Model_Calcs!N894)*SQRT(1-COS(RADIANS(User_Model_Calcs!I894))^2*COS(RADIANS(User_Model_Calcs!B894))^2)))</f>
        <v>65.030337814136914</v>
      </c>
      <c r="P894">
        <f t="shared" si="83"/>
        <v>16.830990520455735</v>
      </c>
    </row>
    <row r="895" spans="1:16" x14ac:dyDescent="0.25">
      <c r="A895">
        <v>134.89099999999999</v>
      </c>
      <c r="B895">
        <v>-16.417999999999999</v>
      </c>
      <c r="C895">
        <v>375</v>
      </c>
      <c r="D895">
        <f t="shared" ca="1" si="82"/>
        <v>0.75</v>
      </c>
      <c r="E895" s="1">
        <v>0.65</v>
      </c>
      <c r="F895">
        <v>19.899999999999999</v>
      </c>
      <c r="G895">
        <f t="shared" ca="1" si="84"/>
        <v>42.007420362456692</v>
      </c>
      <c r="H895">
        <f t="shared" ca="1" si="87"/>
        <v>19.786659459457265</v>
      </c>
      <c r="I895">
        <f>User_Model_Calcs!A895-Sat_Data!$B$5</f>
        <v>24.890999999999991</v>
      </c>
      <c r="J895">
        <f>(Earth_Data!$B$1/SQRT(1-Earth_Data!$B$2^2*SIN(RADIANS(User_Model_Calcs!B895))^2))*COS(RADIANS(User_Model_Calcs!B895))</f>
        <v>6119.7094316617722</v>
      </c>
      <c r="K895">
        <f>((Earth_Data!$B$1*(1-Earth_Data!$B$2^2))/SQRT(1-Earth_Data!$B$2^2*SIN(RADIANS(User_Model_Calcs!B895))^2))*SIN(RADIANS(User_Model_Calcs!B895))</f>
        <v>-1791.1460630565598</v>
      </c>
      <c r="L895">
        <f t="shared" si="85"/>
        <v>-16.313952420892583</v>
      </c>
      <c r="M895">
        <f t="shared" si="86"/>
        <v>6376.4447576351713</v>
      </c>
      <c r="N895">
        <f>SQRT(User_Model_Calcs!M895^2+Sat_Data!$B$3^2-2*User_Model_Calcs!M895*Sat_Data!$B$3*COS(RADIANS(L895))*COS(RADIANS(I895)))</f>
        <v>36747.059002090435</v>
      </c>
      <c r="O895">
        <f>DEGREES(ACOS(((Earth_Data!$B$1+Sat_Data!$B$2)/User_Model_Calcs!N895)*SQRT(1-COS(RADIANS(User_Model_Calcs!I895))^2*COS(RADIANS(User_Model_Calcs!B895))^2)))</f>
        <v>55.563942081249635</v>
      </c>
      <c r="P895">
        <f t="shared" si="83"/>
        <v>58.652217529333498</v>
      </c>
    </row>
    <row r="896" spans="1:16" x14ac:dyDescent="0.25">
      <c r="A896">
        <v>112.16882778456178</v>
      </c>
      <c r="B896">
        <v>-17.419231975487243</v>
      </c>
      <c r="C896">
        <v>6250</v>
      </c>
      <c r="D896">
        <f t="shared" ca="1" si="82"/>
        <v>3</v>
      </c>
      <c r="E896" s="1">
        <v>0.65</v>
      </c>
      <c r="F896">
        <v>19.899999999999999</v>
      </c>
      <c r="G896">
        <f t="shared" ca="1" si="84"/>
        <v>54.048620189015942</v>
      </c>
      <c r="H896">
        <f t="shared" ca="1" si="87"/>
        <v>17.583820483642722</v>
      </c>
      <c r="I896">
        <f>User_Model_Calcs!A896-Sat_Data!$B$5</f>
        <v>2.1688277845617847</v>
      </c>
      <c r="J896">
        <f>(Earth_Data!$B$1/SQRT(1-Earth_Data!$B$2^2*SIN(RADIANS(User_Model_Calcs!B896))^2))*COS(RADIANS(User_Model_Calcs!B896))</f>
        <v>6087.4641893667331</v>
      </c>
      <c r="K896">
        <f>((Earth_Data!$B$1*(1-Earth_Data!$B$2^2))/SQRT(1-Earth_Data!$B$2^2*SIN(RADIANS(User_Model_Calcs!B896))^2))*SIN(RADIANS(User_Model_Calcs!B896))</f>
        <v>-1897.1537561518471</v>
      </c>
      <c r="L896">
        <f t="shared" si="85"/>
        <v>-17.309607110397717</v>
      </c>
      <c r="M896">
        <f t="shared" si="86"/>
        <v>6376.2381253607082</v>
      </c>
      <c r="N896">
        <f>SQRT(User_Model_Calcs!M896^2+Sat_Data!$B$3^2-2*User_Model_Calcs!M896*Sat_Data!$B$3*COS(RADIANS(L896))*COS(RADIANS(I896)))</f>
        <v>36131.613069220344</v>
      </c>
      <c r="O896">
        <f>DEGREES(ACOS(((Earth_Data!$B$1+Sat_Data!$B$2)/User_Model_Calcs!N896)*SQRT(1-COS(RADIANS(User_Model_Calcs!I896))^2*COS(RADIANS(User_Model_Calcs!B896))^2)))</f>
        <v>69.397992591658252</v>
      </c>
      <c r="P896">
        <f t="shared" si="83"/>
        <v>7.2100176035846744</v>
      </c>
    </row>
    <row r="897" spans="1:16" x14ac:dyDescent="0.25">
      <c r="A897">
        <v>113.09399999999999</v>
      </c>
      <c r="B897">
        <v>-15.239999999999998</v>
      </c>
      <c r="C897">
        <v>400</v>
      </c>
      <c r="D897">
        <f t="shared" ca="1" si="82"/>
        <v>3</v>
      </c>
      <c r="E897" s="1">
        <v>0.65</v>
      </c>
      <c r="F897">
        <v>19.899999999999999</v>
      </c>
      <c r="G897">
        <f t="shared" ca="1" si="84"/>
        <v>54.048620189015942</v>
      </c>
      <c r="H897">
        <f t="shared" ca="1" si="87"/>
        <v>20.454450359518844</v>
      </c>
      <c r="I897">
        <f>User_Model_Calcs!A897-Sat_Data!$B$5</f>
        <v>3.0939999999999941</v>
      </c>
      <c r="J897">
        <f>(Earth_Data!$B$1/SQRT(1-Earth_Data!$B$2^2*SIN(RADIANS(User_Model_Calcs!B897))^2))*COS(RADIANS(User_Model_Calcs!B897))</f>
        <v>6155.265117609506</v>
      </c>
      <c r="K897">
        <f>((Earth_Data!$B$1*(1-Earth_Data!$B$2^2))/SQRT(1-Earth_Data!$B$2^2*SIN(RADIANS(User_Model_Calcs!B897))^2))*SIN(RADIANS(User_Model_Calcs!B897))</f>
        <v>-1665.7373341901632</v>
      </c>
      <c r="L897">
        <f t="shared" si="85"/>
        <v>-15.142675200456299</v>
      </c>
      <c r="M897">
        <f t="shared" si="86"/>
        <v>6376.6738613932039</v>
      </c>
      <c r="N897">
        <f>SQRT(User_Model_Calcs!M897^2+Sat_Data!$B$3^2-2*User_Model_Calcs!M897*Sat_Data!$B$3*COS(RADIANS(L897))*COS(RADIANS(I897)))</f>
        <v>36057.875348698966</v>
      </c>
      <c r="O897">
        <f>DEGREES(ACOS(((Earth_Data!$B$1+Sat_Data!$B$2)/User_Model_Calcs!N897)*SQRT(1-COS(RADIANS(User_Model_Calcs!I897))^2*COS(RADIANS(User_Model_Calcs!B897))^2)))</f>
        <v>71.738670056681471</v>
      </c>
      <c r="P897">
        <f t="shared" si="83"/>
        <v>11.619878651262157</v>
      </c>
    </row>
    <row r="898" spans="1:16" x14ac:dyDescent="0.25">
      <c r="A898">
        <v>113.15079203189048</v>
      </c>
      <c r="B898">
        <v>-14.830451389563123</v>
      </c>
      <c r="C898">
        <v>2500</v>
      </c>
      <c r="D898">
        <f t="shared" ref="D898:D961" ca="1" si="88">CHOOSE(RANDBETWEEN(1,3),0.75,1.2,3)</f>
        <v>3</v>
      </c>
      <c r="E898" s="1">
        <v>0.65</v>
      </c>
      <c r="F898">
        <v>19.899999999999999</v>
      </c>
      <c r="G898">
        <f t="shared" ca="1" si="84"/>
        <v>54.048620189015942</v>
      </c>
      <c r="H898">
        <f t="shared" ca="1" si="87"/>
        <v>22.500851233715114</v>
      </c>
      <c r="I898">
        <f>User_Model_Calcs!A898-Sat_Data!$B$5</f>
        <v>3.1507920318904752</v>
      </c>
      <c r="J898">
        <f>(Earth_Data!$B$1/SQRT(1-Earth_Data!$B$2^2*SIN(RADIANS(User_Model_Calcs!B898))^2))*COS(RADIANS(User_Model_Calcs!B898))</f>
        <v>6167.020692326505</v>
      </c>
      <c r="K898">
        <f>((Earth_Data!$B$1*(1-Earth_Data!$B$2^2))/SQRT(1-Earth_Data!$B$2^2*SIN(RADIANS(User_Model_Calcs!B898))^2))*SIN(RADIANS(User_Model_Calcs!B898))</f>
        <v>-1621.9725806184001</v>
      </c>
      <c r="L898">
        <f t="shared" si="85"/>
        <v>-14.7355026576908</v>
      </c>
      <c r="M898">
        <f t="shared" si="86"/>
        <v>6376.7498988012067</v>
      </c>
      <c r="N898">
        <f>SQRT(User_Model_Calcs!M898^2+Sat_Data!$B$3^2-2*User_Model_Calcs!M898*Sat_Data!$B$3*COS(RADIANS(L898))*COS(RADIANS(I898)))</f>
        <v>36044.549378214157</v>
      </c>
      <c r="O898">
        <f>DEGREES(ACOS(((Earth_Data!$B$1+Sat_Data!$B$2)/User_Model_Calcs!N898)*SQRT(1-COS(RADIANS(User_Model_Calcs!I898))^2*COS(RADIANS(User_Model_Calcs!B898))^2)))</f>
        <v>72.193758403235776</v>
      </c>
      <c r="P898">
        <f t="shared" ref="P898:P961" si="89">DEGREES(ASIN(SIN(RADIANS(ABS(I898)))/(SIN(ACOS(COS(RADIANS(I898))*COS(RADIANS(B898)))))))</f>
        <v>12.137279604394013</v>
      </c>
    </row>
    <row r="899" spans="1:16" x14ac:dyDescent="0.25">
      <c r="A899">
        <v>112.45600602522673</v>
      </c>
      <c r="B899">
        <v>-15.41916197339253</v>
      </c>
      <c r="C899">
        <v>950</v>
      </c>
      <c r="D899">
        <f t="shared" ca="1" si="88"/>
        <v>3</v>
      </c>
      <c r="E899" s="1">
        <v>0.65</v>
      </c>
      <c r="F899">
        <v>19.899999999999999</v>
      </c>
      <c r="G899">
        <f t="shared" ref="G899:G962" ca="1" si="90">20.4+20*LOG(F899)+20*LOG(D899)+10*LOG(E899)</f>
        <v>54.048620189015942</v>
      </c>
      <c r="H899">
        <f t="shared" ca="1" si="87"/>
        <v>19.703931989369902</v>
      </c>
      <c r="I899">
        <f>User_Model_Calcs!A899-Sat_Data!$B$5</f>
        <v>2.4560060252267277</v>
      </c>
      <c r="J899">
        <f>(Earth_Data!$B$1/SQRT(1-Earth_Data!$B$2^2*SIN(RADIANS(User_Model_Calcs!B899))^2))*COS(RADIANS(User_Model_Calcs!B899))</f>
        <v>6150.0240638613359</v>
      </c>
      <c r="K899">
        <f>((Earth_Data!$B$1*(1-Earth_Data!$B$2^2))/SQRT(1-Earth_Data!$B$2^2*SIN(RADIANS(User_Model_Calcs!B899))^2))*SIN(RADIANS(User_Model_Calcs!B899))</f>
        <v>-1684.8566115377707</v>
      </c>
      <c r="L899">
        <f t="shared" ref="L899:L962" si="91">DEGREES(ATAN((K899/J899)))</f>
        <v>-15.320803905876449</v>
      </c>
      <c r="M899">
        <f t="shared" ref="M899:M962" si="92">SQRT(J899^2+K899^2)</f>
        <v>6376.6400076777145</v>
      </c>
      <c r="N899">
        <f>SQRT(User_Model_Calcs!M899^2+Sat_Data!$B$3^2-2*User_Model_Calcs!M899*Sat_Data!$B$3*COS(RADIANS(L899))*COS(RADIANS(I899)))</f>
        <v>36060.112082698783</v>
      </c>
      <c r="O899">
        <f>DEGREES(ACOS(((Earth_Data!$B$1+Sat_Data!$B$2)/User_Model_Calcs!N899)*SQRT(1-COS(RADIANS(User_Model_Calcs!I899))^2*COS(RADIANS(User_Model_Calcs!B899))^2)))</f>
        <v>71.662438376474839</v>
      </c>
      <c r="P899">
        <f t="shared" si="89"/>
        <v>9.1640337148322981</v>
      </c>
    </row>
    <row r="900" spans="1:16" x14ac:dyDescent="0.25">
      <c r="A900">
        <v>115.54898443692238</v>
      </c>
      <c r="B900">
        <v>-16.979411751594885</v>
      </c>
      <c r="C900">
        <v>2500</v>
      </c>
      <c r="D900">
        <f t="shared" ca="1" si="88"/>
        <v>3</v>
      </c>
      <c r="E900" s="1">
        <v>0.65</v>
      </c>
      <c r="F900">
        <v>19.899999999999999</v>
      </c>
      <c r="G900">
        <f t="shared" ca="1" si="90"/>
        <v>54.048620189015942</v>
      </c>
      <c r="H900">
        <f t="shared" ca="1" si="87"/>
        <v>17.951033701110532</v>
      </c>
      <c r="I900">
        <f>User_Model_Calcs!A900-Sat_Data!$B$5</f>
        <v>5.5489844369223817</v>
      </c>
      <c r="J900">
        <f>(Earth_Data!$B$1/SQRT(1-Earth_Data!$B$2^2*SIN(RADIANS(User_Model_Calcs!B900))^2))*COS(RADIANS(User_Model_Calcs!B900))</f>
        <v>6101.8573578020969</v>
      </c>
      <c r="K900">
        <f>((Earth_Data!$B$1*(1-Earth_Data!$B$2^2))/SQRT(1-Earth_Data!$B$2^2*SIN(RADIANS(User_Model_Calcs!B900))^2))*SIN(RADIANS(User_Model_Calcs!B900))</f>
        <v>-1850.6549979395431</v>
      </c>
      <c r="L900">
        <f t="shared" si="91"/>
        <v>-16.872220914831118</v>
      </c>
      <c r="M900">
        <f t="shared" si="92"/>
        <v>6376.3302248520813</v>
      </c>
      <c r="N900">
        <f>SQRT(User_Model_Calcs!M900^2+Sat_Data!$B$3^2-2*User_Model_Calcs!M900*Sat_Data!$B$3*COS(RADIANS(L900))*COS(RADIANS(I900)))</f>
        <v>36143.110447725448</v>
      </c>
      <c r="O900">
        <f>DEGREES(ACOS(((Earth_Data!$B$1+Sat_Data!$B$2)/User_Model_Calcs!N900)*SQRT(1-COS(RADIANS(User_Model_Calcs!I900))^2*COS(RADIANS(User_Model_Calcs!B900))^2)))</f>
        <v>69.062344146456965</v>
      </c>
      <c r="P900">
        <f t="shared" si="89"/>
        <v>18.401268679737623</v>
      </c>
    </row>
    <row r="901" spans="1:16" x14ac:dyDescent="0.25">
      <c r="A901">
        <v>109.48885022922441</v>
      </c>
      <c r="B901">
        <v>-15.253877933572277</v>
      </c>
      <c r="C901">
        <v>6250</v>
      </c>
      <c r="D901">
        <f t="shared" ca="1" si="88"/>
        <v>0.75</v>
      </c>
      <c r="E901" s="1">
        <v>0.65</v>
      </c>
      <c r="F901">
        <v>19.899999999999999</v>
      </c>
      <c r="G901">
        <f t="shared" ca="1" si="90"/>
        <v>42.007420362456692</v>
      </c>
      <c r="H901">
        <f t="shared" ca="1" si="87"/>
        <v>14.030711512029034</v>
      </c>
      <c r="I901">
        <f>User_Model_Calcs!A901-Sat_Data!$B$5</f>
        <v>-0.51114977077558876</v>
      </c>
      <c r="J901">
        <f>(Earth_Data!$B$1/SQRT(1-Earth_Data!$B$2^2*SIN(RADIANS(User_Model_Calcs!B901))^2))*COS(RADIANS(User_Model_Calcs!B901))</f>
        <v>6154.8612835869189</v>
      </c>
      <c r="K901">
        <f>((Earth_Data!$B$1*(1-Earth_Data!$B$2^2))/SQRT(1-Earth_Data!$B$2^2*SIN(RADIANS(User_Model_Calcs!B901))^2))*SIN(RADIANS(User_Model_Calcs!B901))</f>
        <v>-1667.2188921367328</v>
      </c>
      <c r="L901">
        <f t="shared" si="91"/>
        <v>-15.156472961472076</v>
      </c>
      <c r="M901">
        <f t="shared" si="92"/>
        <v>6376.671251875453</v>
      </c>
      <c r="N901">
        <f>SQRT(User_Model_Calcs!M901^2+Sat_Data!$B$3^2-2*User_Model_Calcs!M901*Sat_Data!$B$3*COS(RADIANS(L901))*COS(RADIANS(I901)))</f>
        <v>36048.140406601218</v>
      </c>
      <c r="O901">
        <f>DEGREES(ACOS(((Earth_Data!$B$1+Sat_Data!$B$2)/User_Model_Calcs!N901)*SQRT(1-COS(RADIANS(User_Model_Calcs!I901))^2*COS(RADIANS(User_Model_Calcs!B901))^2)))</f>
        <v>72.067363178067012</v>
      </c>
      <c r="P901">
        <f t="shared" si="89"/>
        <v>1.9421296726901893</v>
      </c>
    </row>
    <row r="902" spans="1:16" x14ac:dyDescent="0.25">
      <c r="A902">
        <v>109.9819233319062</v>
      </c>
      <c r="B902">
        <v>-14.378758810345758</v>
      </c>
      <c r="C902">
        <v>950</v>
      </c>
      <c r="D902">
        <f t="shared" ca="1" si="88"/>
        <v>1.2</v>
      </c>
      <c r="E902" s="1">
        <v>0.65</v>
      </c>
      <c r="F902">
        <v>19.899999999999999</v>
      </c>
      <c r="G902">
        <f t="shared" ca="1" si="90"/>
        <v>46.089820015575185</v>
      </c>
      <c r="H902">
        <f t="shared" ca="1" si="87"/>
        <v>17.326560019504605</v>
      </c>
      <c r="I902">
        <f>User_Model_Calcs!A902-Sat_Data!$B$5</f>
        <v>-1.8076668093797821E-2</v>
      </c>
      <c r="J902">
        <f>(Earth_Data!$B$1/SQRT(1-Earth_Data!$B$2^2*SIN(RADIANS(User_Model_Calcs!B902))^2))*COS(RADIANS(User_Model_Calcs!B902))</f>
        <v>6179.6223451938149</v>
      </c>
      <c r="K902">
        <f>((Earth_Data!$B$1*(1-Earth_Data!$B$2^2))/SQRT(1-Earth_Data!$B$2^2*SIN(RADIANS(User_Model_Calcs!B902))^2))*SIN(RADIANS(User_Model_Calcs!B902))</f>
        <v>-1573.6100308436439</v>
      </c>
      <c r="L902">
        <f t="shared" si="91"/>
        <v>-14.286452938873234</v>
      </c>
      <c r="M902">
        <f t="shared" si="92"/>
        <v>6376.8315689212341</v>
      </c>
      <c r="N902">
        <f>SQRT(User_Model_Calcs!M902^2+Sat_Data!$B$3^2-2*User_Model_Calcs!M902*Sat_Data!$B$3*COS(RADIANS(L902))*COS(RADIANS(I902)))</f>
        <v>36018.908719086037</v>
      </c>
      <c r="O902">
        <f>DEGREES(ACOS(((Earth_Data!$B$1+Sat_Data!$B$2)/User_Model_Calcs!N902)*SQRT(1-COS(RADIANS(User_Model_Calcs!I902))^2*COS(RADIANS(User_Model_Calcs!B902))^2)))</f>
        <v>73.10018904973488</v>
      </c>
      <c r="P902">
        <f t="shared" si="89"/>
        <v>7.2792661257061075E-2</v>
      </c>
    </row>
    <row r="903" spans="1:16" x14ac:dyDescent="0.25">
      <c r="A903">
        <v>151.459</v>
      </c>
      <c r="B903">
        <v>-12.65</v>
      </c>
      <c r="C903">
        <v>1250</v>
      </c>
      <c r="D903">
        <f t="shared" ca="1" si="88"/>
        <v>3</v>
      </c>
      <c r="E903" s="1">
        <v>0.65</v>
      </c>
      <c r="F903">
        <v>19.899999999999999</v>
      </c>
      <c r="G903">
        <f t="shared" ca="1" si="90"/>
        <v>54.048620189015942</v>
      </c>
      <c r="H903">
        <f t="shared" ca="1" si="87"/>
        <v>14.463947069122758</v>
      </c>
      <c r="I903">
        <f>User_Model_Calcs!A903-Sat_Data!$B$5</f>
        <v>41.459000000000003</v>
      </c>
      <c r="J903">
        <f>(Earth_Data!$B$1/SQRT(1-Earth_Data!$B$2^2*SIN(RADIANS(User_Model_Calcs!B903))^2))*COS(RADIANS(User_Model_Calcs!B903))</f>
        <v>6224.316456326942</v>
      </c>
      <c r="K903">
        <f>((Earth_Data!$B$1*(1-Earth_Data!$B$2^2))/SQRT(1-Earth_Data!$B$2^2*SIN(RADIANS(User_Model_Calcs!B903))^2))*SIN(RADIANS(User_Model_Calcs!B903))</f>
        <v>-1387.6515534834393</v>
      </c>
      <c r="L903">
        <f t="shared" si="91"/>
        <v>-12.568013481057164</v>
      </c>
      <c r="M903">
        <f t="shared" si="92"/>
        <v>6377.1225629109076</v>
      </c>
      <c r="N903">
        <f>SQRT(User_Model_Calcs!M903^2+Sat_Data!$B$3^2-2*User_Model_Calcs!M903*Sat_Data!$B$3*COS(RADIANS(L903))*COS(RADIANS(I903)))</f>
        <v>37750.726034345476</v>
      </c>
      <c r="O903">
        <f>DEGREES(ACOS(((Earth_Data!$B$1+Sat_Data!$B$2)/User_Model_Calcs!N903)*SQRT(1-COS(RADIANS(User_Model_Calcs!I903))^2*COS(RADIANS(User_Model_Calcs!B903))^2)))</f>
        <v>40.370769407294098</v>
      </c>
      <c r="P903">
        <f t="shared" si="89"/>
        <v>76.07782201688903</v>
      </c>
    </row>
    <row r="904" spans="1:16" x14ac:dyDescent="0.25">
      <c r="A904">
        <v>113.66199780407118</v>
      </c>
      <c r="B904">
        <v>-14.97265764491803</v>
      </c>
      <c r="C904">
        <v>6250</v>
      </c>
      <c r="D904">
        <f t="shared" ca="1" si="88"/>
        <v>3</v>
      </c>
      <c r="E904" s="1">
        <v>0.65</v>
      </c>
      <c r="F904">
        <v>19.899999999999999</v>
      </c>
      <c r="G904">
        <f t="shared" ca="1" si="90"/>
        <v>54.048620189015942</v>
      </c>
      <c r="H904">
        <f t="shared" ca="1" si="87"/>
        <v>21.321713732978303</v>
      </c>
      <c r="I904">
        <f>User_Model_Calcs!A904-Sat_Data!$B$5</f>
        <v>3.6619978040711771</v>
      </c>
      <c r="J904">
        <f>(Earth_Data!$B$1/SQRT(1-Earth_Data!$B$2^2*SIN(RADIANS(User_Model_Calcs!B904))^2))*COS(RADIANS(User_Model_Calcs!B904))</f>
        <v>6162.9743459190977</v>
      </c>
      <c r="K904">
        <f>((Earth_Data!$B$1*(1-Earth_Data!$B$2^2))/SQRT(1-Earth_Data!$B$2^2*SIN(RADIANS(User_Model_Calcs!B904))^2))*SIN(RADIANS(User_Model_Calcs!B904))</f>
        <v>-1637.1782079541415</v>
      </c>
      <c r="L904">
        <f t="shared" si="91"/>
        <v>-14.876881674044428</v>
      </c>
      <c r="M904">
        <f t="shared" si="92"/>
        <v>6376.7237099514405</v>
      </c>
      <c r="N904">
        <f>SQRT(User_Model_Calcs!M904^2+Sat_Data!$B$3^2-2*User_Model_Calcs!M904*Sat_Data!$B$3*COS(RADIANS(L904))*COS(RADIANS(I904)))</f>
        <v>36053.091831853024</v>
      </c>
      <c r="O904">
        <f>DEGREES(ACOS(((Earth_Data!$B$1+Sat_Data!$B$2)/User_Model_Calcs!N904)*SQRT(1-COS(RADIANS(User_Model_Calcs!I904))^2*COS(RADIANS(User_Model_Calcs!B904))^2)))</f>
        <v>71.901747789519845</v>
      </c>
      <c r="P904">
        <f t="shared" si="89"/>
        <v>13.913359583533682</v>
      </c>
    </row>
    <row r="905" spans="1:16" x14ac:dyDescent="0.25">
      <c r="A905">
        <v>129.38200000000001</v>
      </c>
      <c r="B905">
        <v>-20.523</v>
      </c>
      <c r="C905">
        <v>400</v>
      </c>
      <c r="D905">
        <f t="shared" ca="1" si="88"/>
        <v>3</v>
      </c>
      <c r="E905" s="1">
        <v>0.65</v>
      </c>
      <c r="F905">
        <v>19.899999999999999</v>
      </c>
      <c r="G905">
        <f t="shared" ca="1" si="90"/>
        <v>54.048620189015942</v>
      </c>
      <c r="H905">
        <f t="shared" ca="1" si="87"/>
        <v>19.635683161247982</v>
      </c>
      <c r="I905">
        <f>User_Model_Calcs!A905-Sat_Data!$B$5</f>
        <v>19.382000000000005</v>
      </c>
      <c r="J905">
        <f>(Earth_Data!$B$1/SQRT(1-Earth_Data!$B$2^2*SIN(RADIANS(User_Model_Calcs!B905))^2))*COS(RADIANS(User_Model_Calcs!B905))</f>
        <v>5975.7882088002361</v>
      </c>
      <c r="K905">
        <f>((Earth_Data!$B$1*(1-Earth_Data!$B$2^2))/SQRT(1-Earth_Data!$B$2^2*SIN(RADIANS(User_Model_Calcs!B905))^2))*SIN(RADIANS(User_Model_Calcs!B905))</f>
        <v>-2222.0146785085394</v>
      </c>
      <c r="L905">
        <f t="shared" si="91"/>
        <v>-20.396958932596146</v>
      </c>
      <c r="M905">
        <f t="shared" si="92"/>
        <v>6375.5308757736666</v>
      </c>
      <c r="N905">
        <f>SQRT(User_Model_Calcs!M905^2+Sat_Data!$B$3^2-2*User_Model_Calcs!M905*Sat_Data!$B$3*COS(RADIANS(L905))*COS(RADIANS(I905)))</f>
        <v>36648.23708596771</v>
      </c>
      <c r="O905">
        <f>DEGREES(ACOS(((Earth_Data!$B$1+Sat_Data!$B$2)/User_Model_Calcs!N905)*SQRT(1-COS(RADIANS(User_Model_Calcs!I905))^2*COS(RADIANS(User_Model_Calcs!B905))^2)))</f>
        <v>57.382293682455732</v>
      </c>
      <c r="P905">
        <f t="shared" si="89"/>
        <v>45.099449943956579</v>
      </c>
    </row>
    <row r="906" spans="1:16" x14ac:dyDescent="0.25">
      <c r="A906">
        <v>143.56988612988252</v>
      </c>
      <c r="B906">
        <v>-15.043001641983723</v>
      </c>
      <c r="C906">
        <v>4700</v>
      </c>
      <c r="D906">
        <f t="shared" ca="1" si="88"/>
        <v>3</v>
      </c>
      <c r="E906" s="1">
        <v>0.65</v>
      </c>
      <c r="F906">
        <v>19.899999999999999</v>
      </c>
      <c r="G906">
        <f t="shared" ca="1" si="90"/>
        <v>54.048620189015942</v>
      </c>
      <c r="H906">
        <f t="shared" ca="1" si="87"/>
        <v>23.129370775106651</v>
      </c>
      <c r="I906">
        <f>User_Model_Calcs!A906-Sat_Data!$B$5</f>
        <v>33.569886129882519</v>
      </c>
      <c r="J906">
        <f>(Earth_Data!$B$1/SQRT(1-Earth_Data!$B$2^2*SIN(RADIANS(User_Model_Calcs!B906))^2))*COS(RADIANS(User_Model_Calcs!B906))</f>
        <v>6160.9588058984573</v>
      </c>
      <c r="K906">
        <f>((Earth_Data!$B$1*(1-Earth_Data!$B$2^2))/SQRT(1-Earth_Data!$B$2^2*SIN(RADIANS(User_Model_Calcs!B906))^2))*SIN(RADIANS(User_Model_Calcs!B906))</f>
        <v>-1644.6961961220966</v>
      </c>
      <c r="L906">
        <f t="shared" si="91"/>
        <v>-14.946817331187841</v>
      </c>
      <c r="M906">
        <f t="shared" si="92"/>
        <v>6376.7106713035237</v>
      </c>
      <c r="N906">
        <f>SQRT(User_Model_Calcs!M906^2+Sat_Data!$B$3^2-2*User_Model_Calcs!M906*Sat_Data!$B$3*COS(RADIANS(L906))*COS(RADIANS(I906)))</f>
        <v>37223.482366853605</v>
      </c>
      <c r="O906">
        <f>DEGREES(ACOS(((Earth_Data!$B$1+Sat_Data!$B$2)/User_Model_Calcs!N906)*SQRT(1-COS(RADIANS(User_Model_Calcs!I906))^2*COS(RADIANS(User_Model_Calcs!B906))^2)))</f>
        <v>47.736291681919958</v>
      </c>
      <c r="P906">
        <f t="shared" si="89"/>
        <v>68.639989408704992</v>
      </c>
    </row>
    <row r="907" spans="1:16" x14ac:dyDescent="0.25">
      <c r="A907">
        <v>113.62695311280474</v>
      </c>
      <c r="B907">
        <v>-14.010902035371181</v>
      </c>
      <c r="C907">
        <v>950</v>
      </c>
      <c r="D907">
        <f t="shared" ca="1" si="88"/>
        <v>0.75</v>
      </c>
      <c r="E907" s="1">
        <v>0.65</v>
      </c>
      <c r="F907">
        <v>19.899999999999999</v>
      </c>
      <c r="G907">
        <f t="shared" ca="1" si="90"/>
        <v>42.007420362456692</v>
      </c>
      <c r="H907">
        <f t="shared" ca="1" si="87"/>
        <v>15.860703452232583</v>
      </c>
      <c r="I907">
        <f>User_Model_Calcs!A907-Sat_Data!$B$5</f>
        <v>3.6269531128047419</v>
      </c>
      <c r="J907">
        <f>(Earth_Data!$B$1/SQRT(1-Earth_Data!$B$2^2*SIN(RADIANS(User_Model_Calcs!B907))^2))*COS(RADIANS(User_Model_Calcs!B907))</f>
        <v>6189.6028001807217</v>
      </c>
      <c r="K907">
        <f>((Earth_Data!$B$1*(1-Earth_Data!$B$2^2))/SQRT(1-Earth_Data!$B$2^2*SIN(RADIANS(User_Model_Calcs!B907))^2))*SIN(RADIANS(User_Model_Calcs!B907))</f>
        <v>-1534.1526896803821</v>
      </c>
      <c r="L907">
        <f t="shared" si="91"/>
        <v>-13.920765334075744</v>
      </c>
      <c r="M907">
        <f t="shared" si="92"/>
        <v>6376.8963688661734</v>
      </c>
      <c r="N907">
        <f>SQRT(User_Model_Calcs!M907^2+Sat_Data!$B$3^2-2*User_Model_Calcs!M907*Sat_Data!$B$3*COS(RADIANS(L907))*COS(RADIANS(I907)))</f>
        <v>36021.748880727275</v>
      </c>
      <c r="O907">
        <f>DEGREES(ACOS(((Earth_Data!$B$1+Sat_Data!$B$2)/User_Model_Calcs!N907)*SQRT(1-COS(RADIANS(User_Model_Calcs!I907))^2*COS(RADIANS(User_Model_Calcs!B907))^2)))</f>
        <v>73.000983052870239</v>
      </c>
      <c r="P907">
        <f t="shared" si="89"/>
        <v>14.671546187508937</v>
      </c>
    </row>
    <row r="908" spans="1:16" x14ac:dyDescent="0.25">
      <c r="A908">
        <v>111.82447813209761</v>
      </c>
      <c r="B908">
        <v>-13.238358532122774</v>
      </c>
      <c r="C908">
        <v>400</v>
      </c>
      <c r="D908">
        <f t="shared" ca="1" si="88"/>
        <v>1.2</v>
      </c>
      <c r="E908" s="1">
        <v>0.65</v>
      </c>
      <c r="F908">
        <v>19.899999999999999</v>
      </c>
      <c r="G908">
        <f t="shared" ca="1" si="90"/>
        <v>46.089820015575185</v>
      </c>
      <c r="H908">
        <f t="shared" ca="1" si="87"/>
        <v>16.412824583530782</v>
      </c>
      <c r="I908">
        <f>User_Model_Calcs!A908-Sat_Data!$B$5</f>
        <v>1.8244781320976102</v>
      </c>
      <c r="J908">
        <f>(Earth_Data!$B$1/SQRT(1-Earth_Data!$B$2^2*SIN(RADIANS(User_Model_Calcs!B908))^2))*COS(RADIANS(User_Model_Calcs!B908))</f>
        <v>6209.7362185011752</v>
      </c>
      <c r="K908">
        <f>((Earth_Data!$B$1*(1-Earth_Data!$B$2^2))/SQRT(1-Earth_Data!$B$2^2*SIN(RADIANS(User_Model_Calcs!B908))^2))*SIN(RADIANS(User_Model_Calcs!B908))</f>
        <v>-1451.0873926799243</v>
      </c>
      <c r="L908">
        <f t="shared" si="91"/>
        <v>-13.152824873098405</v>
      </c>
      <c r="M908">
        <f t="shared" si="92"/>
        <v>6377.0274050344096</v>
      </c>
      <c r="N908">
        <f>SQRT(User_Model_Calcs!M908^2+Sat_Data!$B$3^2-2*User_Model_Calcs!M908*Sat_Data!$B$3*COS(RADIANS(L908))*COS(RADIANS(I908)))</f>
        <v>35987.362693722142</v>
      </c>
      <c r="O908">
        <f>DEGREES(ACOS(((Earth_Data!$B$1+Sat_Data!$B$2)/User_Model_Calcs!N908)*SQRT(1-COS(RADIANS(User_Model_Calcs!I908))^2*COS(RADIANS(User_Model_Calcs!B908))^2)))</f>
        <v>74.2908652358457</v>
      </c>
      <c r="P908">
        <f t="shared" si="89"/>
        <v>7.9189443624634537</v>
      </c>
    </row>
    <row r="909" spans="1:16" x14ac:dyDescent="0.25">
      <c r="A909">
        <v>148.14150381418938</v>
      </c>
      <c r="B909">
        <v>-10.614057317591577</v>
      </c>
      <c r="C909">
        <v>4700</v>
      </c>
      <c r="D909">
        <f t="shared" ca="1" si="88"/>
        <v>0.75</v>
      </c>
      <c r="E909" s="1">
        <v>0.65</v>
      </c>
      <c r="F909">
        <v>19.899999999999999</v>
      </c>
      <c r="G909">
        <f t="shared" ca="1" si="90"/>
        <v>42.007420362456692</v>
      </c>
      <c r="H909">
        <f t="shared" ca="1" si="87"/>
        <v>14.164062948627134</v>
      </c>
      <c r="I909">
        <f>User_Model_Calcs!A909-Sat_Data!$B$5</f>
        <v>38.141503814189377</v>
      </c>
      <c r="J909">
        <f>(Earth_Data!$B$1/SQRT(1-Earth_Data!$B$2^2*SIN(RADIANS(User_Model_Calcs!B909))^2))*COS(RADIANS(User_Model_Calcs!B909))</f>
        <v>6269.7232645662934</v>
      </c>
      <c r="K909">
        <f>((Earth_Data!$B$1*(1-Earth_Data!$B$2^2))/SQRT(1-Earth_Data!$B$2^2*SIN(RADIANS(User_Model_Calcs!B909))^2))*SIN(RADIANS(User_Model_Calcs!B909))</f>
        <v>-1167.0733746723774</v>
      </c>
      <c r="L909">
        <f t="shared" si="91"/>
        <v>-10.54460016534971</v>
      </c>
      <c r="M909">
        <f t="shared" si="92"/>
        <v>6377.4203308322867</v>
      </c>
      <c r="N909">
        <f>SQRT(User_Model_Calcs!M909^2+Sat_Data!$B$3^2-2*User_Model_Calcs!M909*Sat_Data!$B$3*COS(RADIANS(L909))*COS(RADIANS(I909)))</f>
        <v>37452.079860685444</v>
      </c>
      <c r="O909">
        <f>DEGREES(ACOS(((Earth_Data!$B$1+Sat_Data!$B$2)/User_Model_Calcs!N909)*SQRT(1-COS(RADIANS(User_Model_Calcs!I909))^2*COS(RADIANS(User_Model_Calcs!B909))^2)))</f>
        <v>44.423841281766691</v>
      </c>
      <c r="P909">
        <f t="shared" si="89"/>
        <v>76.799380471206661</v>
      </c>
    </row>
    <row r="910" spans="1:16" x14ac:dyDescent="0.25">
      <c r="A910">
        <v>111.09699999999999</v>
      </c>
      <c r="B910">
        <v>-12.257999999999999</v>
      </c>
      <c r="C910">
        <v>625</v>
      </c>
      <c r="D910">
        <f t="shared" ca="1" si="88"/>
        <v>0.75</v>
      </c>
      <c r="E910" s="1">
        <v>0.65</v>
      </c>
      <c r="F910">
        <v>19.899999999999999</v>
      </c>
      <c r="G910">
        <f t="shared" ca="1" si="90"/>
        <v>42.007420362456692</v>
      </c>
      <c r="H910">
        <f t="shared" ca="1" si="87"/>
        <v>14.609032490519127</v>
      </c>
      <c r="I910">
        <f>User_Model_Calcs!A910-Sat_Data!$B$5</f>
        <v>1.0969999999999942</v>
      </c>
      <c r="J910">
        <f>(Earth_Data!$B$1/SQRT(1-Earth_Data!$B$2^2*SIN(RADIANS(User_Model_Calcs!B910))^2))*COS(RADIANS(User_Model_Calcs!B910))</f>
        <v>6233.6684318457301</v>
      </c>
      <c r="K910">
        <f>((Earth_Data!$B$1*(1-Earth_Data!$B$2^2))/SQRT(1-Earth_Data!$B$2^2*SIN(RADIANS(User_Model_Calcs!B910))^2))*SIN(RADIANS(User_Model_Calcs!B910))</f>
        <v>-1345.3066640033205</v>
      </c>
      <c r="L910">
        <f t="shared" si="91"/>
        <v>-12.178395913132167</v>
      </c>
      <c r="M910">
        <f t="shared" si="92"/>
        <v>6377.1837152775952</v>
      </c>
      <c r="N910">
        <f>SQRT(User_Model_Calcs!M910^2+Sat_Data!$B$3^2-2*User_Model_Calcs!M910*Sat_Data!$B$3*COS(RADIANS(L910))*COS(RADIANS(I910)))</f>
        <v>35956.98798426304</v>
      </c>
      <c r="O910">
        <f>DEGREES(ACOS(((Earth_Data!$B$1+Sat_Data!$B$2)/User_Model_Calcs!N910)*SQRT(1-COS(RADIANS(User_Model_Calcs!I910))^2*COS(RADIANS(User_Model_Calcs!B910))^2)))</f>
        <v>75.526630059263695</v>
      </c>
      <c r="P910">
        <f t="shared" si="89"/>
        <v>5.1535608384814893</v>
      </c>
    </row>
    <row r="911" spans="1:16" x14ac:dyDescent="0.25">
      <c r="A911">
        <v>118.09</v>
      </c>
      <c r="B911">
        <v>-15.243</v>
      </c>
      <c r="C911">
        <v>375</v>
      </c>
      <c r="D911">
        <f t="shared" ca="1" si="88"/>
        <v>1.2</v>
      </c>
      <c r="E911" s="1">
        <v>0.65</v>
      </c>
      <c r="F911">
        <v>19.899999999999999</v>
      </c>
      <c r="G911">
        <f t="shared" ca="1" si="90"/>
        <v>46.089820015575185</v>
      </c>
      <c r="H911">
        <f t="shared" ca="1" si="87"/>
        <v>21.452028774732788</v>
      </c>
      <c r="I911">
        <f>User_Model_Calcs!A911-Sat_Data!$B$5</f>
        <v>8.0900000000000034</v>
      </c>
      <c r="J911">
        <f>(Earth_Data!$B$1/SQRT(1-Earth_Data!$B$2^2*SIN(RADIANS(User_Model_Calcs!B911))^2))*COS(RADIANS(User_Model_Calcs!B911))</f>
        <v>6155.1778510471459</v>
      </c>
      <c r="K911">
        <f>((Earth_Data!$B$1*(1-Earth_Data!$B$2^2))/SQRT(1-Earth_Data!$B$2^2*SIN(RADIANS(User_Model_Calcs!B911))^2))*SIN(RADIANS(User_Model_Calcs!B911))</f>
        <v>-1666.0576114606504</v>
      </c>
      <c r="L911">
        <f t="shared" si="91"/>
        <v>-15.145657867594863</v>
      </c>
      <c r="M911">
        <f t="shared" si="92"/>
        <v>6376.6732974747365</v>
      </c>
      <c r="N911">
        <f>SQRT(User_Model_Calcs!M911^2+Sat_Data!$B$3^2-2*User_Model_Calcs!M911*Sat_Data!$B$3*COS(RADIANS(L911))*COS(RADIANS(I911)))</f>
        <v>36119.061757125528</v>
      </c>
      <c r="O911">
        <f>DEGREES(ACOS(((Earth_Data!$B$1+Sat_Data!$B$2)/User_Model_Calcs!N911)*SQRT(1-COS(RADIANS(User_Model_Calcs!I911))^2*COS(RADIANS(User_Model_Calcs!B911))^2)))</f>
        <v>69.792096929488281</v>
      </c>
      <c r="P911">
        <f t="shared" si="89"/>
        <v>28.397689507687954</v>
      </c>
    </row>
    <row r="912" spans="1:16" x14ac:dyDescent="0.25">
      <c r="A912">
        <v>122.556</v>
      </c>
      <c r="B912">
        <v>-18.221</v>
      </c>
      <c r="C912">
        <v>950</v>
      </c>
      <c r="D912">
        <f t="shared" ca="1" si="88"/>
        <v>0.75</v>
      </c>
      <c r="E912" s="1">
        <v>0.65</v>
      </c>
      <c r="F912">
        <v>19.899999999999999</v>
      </c>
      <c r="G912">
        <f t="shared" ca="1" si="90"/>
        <v>42.007420362456692</v>
      </c>
      <c r="H912">
        <f t="shared" ca="1" si="87"/>
        <v>15.90004332523251</v>
      </c>
      <c r="I912">
        <f>User_Model_Calcs!A912-Sat_Data!$B$5</f>
        <v>12.555999999999997</v>
      </c>
      <c r="J912">
        <f>(Earth_Data!$B$1/SQRT(1-Earth_Data!$B$2^2*SIN(RADIANS(User_Model_Calcs!B912))^2))*COS(RADIANS(User_Model_Calcs!B912))</f>
        <v>6060.3078280283771</v>
      </c>
      <c r="K912">
        <f>((Earth_Data!$B$1*(1-Earth_Data!$B$2^2))/SQRT(1-Earth_Data!$B$2^2*SIN(RADIANS(User_Model_Calcs!B912))^2))*SIN(RADIANS(User_Model_Calcs!B912))</f>
        <v>-1981.6339755169847</v>
      </c>
      <c r="L912">
        <f t="shared" si="91"/>
        <v>-18.107004369905557</v>
      </c>
      <c r="M912">
        <f t="shared" si="92"/>
        <v>6376.0649450413594</v>
      </c>
      <c r="N912">
        <f>SQRT(User_Model_Calcs!M912^2+Sat_Data!$B$3^2-2*User_Model_Calcs!M912*Sat_Data!$B$3*COS(RADIANS(L912))*COS(RADIANS(I912)))</f>
        <v>36326.794134501361</v>
      </c>
      <c r="O912">
        <f>DEGREES(ACOS(((Earth_Data!$B$1+Sat_Data!$B$2)/User_Model_Calcs!N912)*SQRT(1-COS(RADIANS(User_Model_Calcs!I912))^2*COS(RADIANS(User_Model_Calcs!B912))^2)))</f>
        <v>64.219416742414481</v>
      </c>
      <c r="P912">
        <f t="shared" si="89"/>
        <v>35.461802591923799</v>
      </c>
    </row>
    <row r="913" spans="1:16" x14ac:dyDescent="0.25">
      <c r="A913">
        <v>147.32479198385735</v>
      </c>
      <c r="B913">
        <v>-15.656319542327962</v>
      </c>
      <c r="C913">
        <v>4700</v>
      </c>
      <c r="D913">
        <f t="shared" ca="1" si="88"/>
        <v>0.75</v>
      </c>
      <c r="E913" s="1">
        <v>0.65</v>
      </c>
      <c r="F913">
        <v>19.899999999999999</v>
      </c>
      <c r="G913">
        <f t="shared" ca="1" si="90"/>
        <v>42.007420362456692</v>
      </c>
      <c r="H913">
        <f t="shared" ca="1" si="87"/>
        <v>14.117981862989641</v>
      </c>
      <c r="I913">
        <f>User_Model_Calcs!A913-Sat_Data!$B$5</f>
        <v>37.324791983857352</v>
      </c>
      <c r="J913">
        <f>(Earth_Data!$B$1/SQRT(1-Earth_Data!$B$2^2*SIN(RADIANS(User_Model_Calcs!B913))^2))*COS(RADIANS(User_Model_Calcs!B913))</f>
        <v>6142.9944252667065</v>
      </c>
      <c r="K913">
        <f>((Earth_Data!$B$1*(1-Earth_Data!$B$2^2))/SQRT(1-Earth_Data!$B$2^2*SIN(RADIANS(User_Model_Calcs!B913))^2))*SIN(RADIANS(User_Model_Calcs!B913))</f>
        <v>-1710.1399852568914</v>
      </c>
      <c r="L913">
        <f t="shared" si="91"/>
        <v>-15.556599605069158</v>
      </c>
      <c r="M913">
        <f t="shared" si="92"/>
        <v>6376.5946458930785</v>
      </c>
      <c r="N913">
        <f>SQRT(User_Model_Calcs!M913^2+Sat_Data!$B$3^2-2*User_Model_Calcs!M913*Sat_Data!$B$3*COS(RADIANS(L913))*COS(RADIANS(I913)))</f>
        <v>37503.784799976936</v>
      </c>
      <c r="O913">
        <f>DEGREES(ACOS(((Earth_Data!$B$1+Sat_Data!$B$2)/User_Model_Calcs!N913)*SQRT(1-COS(RADIANS(User_Model_Calcs!I913))^2*COS(RADIANS(User_Model_Calcs!B913))^2)))</f>
        <v>43.687779774345564</v>
      </c>
      <c r="P913">
        <f t="shared" si="89"/>
        <v>70.509471948991802</v>
      </c>
    </row>
    <row r="914" spans="1:16" x14ac:dyDescent="0.25">
      <c r="A914">
        <v>117.56952672568445</v>
      </c>
      <c r="B914">
        <v>-20.754033445484765</v>
      </c>
      <c r="C914">
        <v>6250</v>
      </c>
      <c r="D914">
        <f t="shared" ca="1" si="88"/>
        <v>0.75</v>
      </c>
      <c r="E914" s="1">
        <v>0.65</v>
      </c>
      <c r="F914">
        <v>19.899999999999999</v>
      </c>
      <c r="G914">
        <f t="shared" ca="1" si="90"/>
        <v>42.007420362456692</v>
      </c>
      <c r="H914">
        <f t="shared" ca="1" si="87"/>
        <v>20.200364770757997</v>
      </c>
      <c r="I914">
        <f>User_Model_Calcs!A914-Sat_Data!$B$5</f>
        <v>7.5695267256844545</v>
      </c>
      <c r="J914">
        <f>(Earth_Data!$B$1/SQRT(1-Earth_Data!$B$2^2*SIN(RADIANS(User_Model_Calcs!B914))^2))*COS(RADIANS(User_Model_Calcs!B914))</f>
        <v>5966.7726212882162</v>
      </c>
      <c r="K914">
        <f>((Earth_Data!$B$1*(1-Earth_Data!$B$2^2))/SQRT(1-Earth_Data!$B$2^2*SIN(RADIANS(User_Model_Calcs!B914))^2))*SIN(RADIANS(User_Model_Calcs!B914))</f>
        <v>-2245.951388828109</v>
      </c>
      <c r="L914">
        <f t="shared" si="91"/>
        <v>-20.626826806098485</v>
      </c>
      <c r="M914">
        <f t="shared" si="92"/>
        <v>6375.4743474610232</v>
      </c>
      <c r="N914">
        <f>SQRT(User_Model_Calcs!M914^2+Sat_Data!$B$3^2-2*User_Model_Calcs!M914*Sat_Data!$B$3*COS(RADIANS(L914))*COS(RADIANS(I914)))</f>
        <v>36327.378598023221</v>
      </c>
      <c r="O914">
        <f>DEGREES(ACOS(((Earth_Data!$B$1+Sat_Data!$B$2)/User_Model_Calcs!N914)*SQRT(1-COS(RADIANS(User_Model_Calcs!I914))^2*COS(RADIANS(User_Model_Calcs!B914))^2)))</f>
        <v>64.187127318189084</v>
      </c>
      <c r="P914">
        <f t="shared" si="89"/>
        <v>20.556523308716354</v>
      </c>
    </row>
    <row r="915" spans="1:16" x14ac:dyDescent="0.25">
      <c r="A915">
        <v>124.977</v>
      </c>
      <c r="B915">
        <v>-13.86</v>
      </c>
      <c r="C915">
        <v>625</v>
      </c>
      <c r="D915">
        <f t="shared" ca="1" si="88"/>
        <v>3</v>
      </c>
      <c r="E915" s="1">
        <v>0.65</v>
      </c>
      <c r="F915">
        <v>19.899999999999999</v>
      </c>
      <c r="G915">
        <f t="shared" ca="1" si="90"/>
        <v>54.048620189015942</v>
      </c>
      <c r="H915">
        <f t="shared" ca="1" si="87"/>
        <v>21.740094183746951</v>
      </c>
      <c r="I915">
        <f>User_Model_Calcs!A915-Sat_Data!$B$5</f>
        <v>14.977000000000004</v>
      </c>
      <c r="J915">
        <f>(Earth_Data!$B$1/SQRT(1-Earth_Data!$B$2^2*SIN(RADIANS(User_Model_Calcs!B915))^2))*COS(RADIANS(User_Model_Calcs!B915))</f>
        <v>6193.6235800949862</v>
      </c>
      <c r="K915">
        <f>((Earth_Data!$B$1*(1-Earth_Data!$B$2^2))/SQRT(1-Earth_Data!$B$2^2*SIN(RADIANS(User_Model_Calcs!B915))^2))*SIN(RADIANS(User_Model_Calcs!B915))</f>
        <v>-1517.9484736472584</v>
      </c>
      <c r="L915">
        <f t="shared" si="91"/>
        <v>-13.770757415643942</v>
      </c>
      <c r="M915">
        <f t="shared" si="92"/>
        <v>6376.9225038851364</v>
      </c>
      <c r="N915">
        <f>SQRT(User_Model_Calcs!M915^2+Sat_Data!$B$3^2-2*User_Model_Calcs!M915*Sat_Data!$B$3*COS(RADIANS(L915))*COS(RADIANS(I915)))</f>
        <v>36248.101394757439</v>
      </c>
      <c r="O915">
        <f>DEGREES(ACOS(((Earth_Data!$B$1+Sat_Data!$B$2)/User_Model_Calcs!N915)*SQRT(1-COS(RADIANS(User_Model_Calcs!I915))^2*COS(RADIANS(User_Model_Calcs!B915))^2)))</f>
        <v>66.201856541783158</v>
      </c>
      <c r="P915">
        <f t="shared" si="89"/>
        <v>48.157095323896144</v>
      </c>
    </row>
    <row r="916" spans="1:16" x14ac:dyDescent="0.25">
      <c r="A916">
        <v>154.69999999999999</v>
      </c>
      <c r="B916">
        <v>-10.754</v>
      </c>
      <c r="C916">
        <v>375</v>
      </c>
      <c r="D916">
        <f t="shared" ca="1" si="88"/>
        <v>1.2</v>
      </c>
      <c r="E916" s="1">
        <v>0.65</v>
      </c>
      <c r="F916">
        <v>19.899999999999999</v>
      </c>
      <c r="G916">
        <f t="shared" ca="1" si="90"/>
        <v>46.089820015575185</v>
      </c>
      <c r="H916">
        <f t="shared" ca="1" si="87"/>
        <v>22.736293732760906</v>
      </c>
      <c r="I916">
        <f>User_Model_Calcs!A916-Sat_Data!$B$5</f>
        <v>44.699999999999989</v>
      </c>
      <c r="J916">
        <f>(Earth_Data!$B$1/SQRT(1-Earth_Data!$B$2^2*SIN(RADIANS(User_Model_Calcs!B916))^2))*COS(RADIANS(User_Model_Calcs!B916))</f>
        <v>6266.8534959137314</v>
      </c>
      <c r="K916">
        <f>((Earth_Data!$B$1*(1-Earth_Data!$B$2^2))/SQRT(1-Earth_Data!$B$2^2*SIN(RADIANS(User_Model_Calcs!B916))^2))*SIN(RADIANS(User_Model_Calcs!B916))</f>
        <v>-1182.2844361202422</v>
      </c>
      <c r="L916">
        <f t="shared" si="91"/>
        <v>-10.683669784390148</v>
      </c>
      <c r="M916">
        <f t="shared" si="92"/>
        <v>6377.4014478577647</v>
      </c>
      <c r="N916">
        <f>SQRT(User_Model_Calcs!M916^2+Sat_Data!$B$3^2-2*User_Model_Calcs!M916*Sat_Data!$B$3*COS(RADIANS(L916))*COS(RADIANS(I916)))</f>
        <v>37984.834311086408</v>
      </c>
      <c r="O916">
        <f>DEGREES(ACOS(((Earth_Data!$B$1+Sat_Data!$B$2)/User_Model_Calcs!N916)*SQRT(1-COS(RADIANS(User_Model_Calcs!I916))^2*COS(RADIANS(User_Model_Calcs!B916))^2)))</f>
        <v>37.387713034225953</v>
      </c>
      <c r="P916">
        <f t="shared" si="89"/>
        <v>79.321855546543688</v>
      </c>
    </row>
    <row r="917" spans="1:16" x14ac:dyDescent="0.25">
      <c r="A917">
        <v>112.79300000000001</v>
      </c>
      <c r="B917">
        <v>-10.750999999999999</v>
      </c>
      <c r="C917">
        <v>2500</v>
      </c>
      <c r="D917">
        <f t="shared" ca="1" si="88"/>
        <v>0.75</v>
      </c>
      <c r="E917" s="1">
        <v>0.65</v>
      </c>
      <c r="F917">
        <v>19.899999999999999</v>
      </c>
      <c r="G917">
        <f t="shared" ca="1" si="90"/>
        <v>42.007420362456692</v>
      </c>
      <c r="H917">
        <f t="shared" ca="1" si="87"/>
        <v>16.439388073257458</v>
      </c>
      <c r="I917">
        <f>User_Model_Calcs!A917-Sat_Data!$B$5</f>
        <v>2.7930000000000064</v>
      </c>
      <c r="J917">
        <f>(Earth_Data!$B$1/SQRT(1-Earth_Data!$B$2^2*SIN(RADIANS(User_Model_Calcs!B917))^2))*COS(RADIANS(User_Model_Calcs!B917))</f>
        <v>6266.9154060732089</v>
      </c>
      <c r="K917">
        <f>((Earth_Data!$B$1*(1-Earth_Data!$B$2^2))/SQRT(1-Earth_Data!$B$2^2*SIN(RADIANS(User_Model_Calcs!B917))^2))*SIN(RADIANS(User_Model_Calcs!B917))</f>
        <v>-1181.9584235435261</v>
      </c>
      <c r="L917">
        <f t="shared" si="91"/>
        <v>-10.680688483188501</v>
      </c>
      <c r="M917">
        <f t="shared" si="92"/>
        <v>6377.4018551337367</v>
      </c>
      <c r="N917">
        <f>SQRT(User_Model_Calcs!M917^2+Sat_Data!$B$3^2-2*User_Model_Calcs!M917*Sat_Data!$B$3*COS(RADIANS(L917))*COS(RADIANS(I917)))</f>
        <v>35925.416345012862</v>
      </c>
      <c r="O917">
        <f>DEGREES(ACOS(((Earth_Data!$B$1+Sat_Data!$B$2)/User_Model_Calcs!N917)*SQRT(1-COS(RADIANS(User_Model_Calcs!I917))^2*COS(RADIANS(User_Model_Calcs!B917))^2)))</f>
        <v>76.93654204199791</v>
      </c>
      <c r="P917">
        <f t="shared" si="89"/>
        <v>14.656176393360111</v>
      </c>
    </row>
    <row r="918" spans="1:16" x14ac:dyDescent="0.25">
      <c r="A918">
        <v>116.92149574419945</v>
      </c>
      <c r="B918">
        <v>-19.891854195916817</v>
      </c>
      <c r="C918">
        <v>6250</v>
      </c>
      <c r="D918">
        <f t="shared" ca="1" si="88"/>
        <v>3</v>
      </c>
      <c r="E918" s="1">
        <v>0.65</v>
      </c>
      <c r="F918">
        <v>19.899999999999999</v>
      </c>
      <c r="G918">
        <f t="shared" ca="1" si="90"/>
        <v>54.048620189015942</v>
      </c>
      <c r="H918">
        <f t="shared" ca="1" si="87"/>
        <v>16.472815072698879</v>
      </c>
      <c r="I918">
        <f>User_Model_Calcs!A918-Sat_Data!$B$5</f>
        <v>6.9214957441994471</v>
      </c>
      <c r="J918">
        <f>(Earth_Data!$B$1/SQRT(1-Earth_Data!$B$2^2*SIN(RADIANS(User_Model_Calcs!B918))^2))*COS(RADIANS(User_Model_Calcs!B918))</f>
        <v>5999.9233423975111</v>
      </c>
      <c r="K918">
        <f>((Earth_Data!$B$1*(1-Earth_Data!$B$2^2))/SQRT(1-Earth_Data!$B$2^2*SIN(RADIANS(User_Model_Calcs!B918))^2))*SIN(RADIANS(User_Model_Calcs!B918))</f>
        <v>-2156.4435500040754</v>
      </c>
      <c r="L918">
        <f t="shared" si="91"/>
        <v>-19.769038525601612</v>
      </c>
      <c r="M918">
        <f t="shared" si="92"/>
        <v>6375.6826221982465</v>
      </c>
      <c r="N918">
        <f>SQRT(User_Model_Calcs!M918^2+Sat_Data!$B$3^2-2*User_Model_Calcs!M918*Sat_Data!$B$3*COS(RADIANS(L918))*COS(RADIANS(I918)))</f>
        <v>36279.307792351006</v>
      </c>
      <c r="O918">
        <f>DEGREES(ACOS(((Earth_Data!$B$1+Sat_Data!$B$2)/User_Model_Calcs!N918)*SQRT(1-COS(RADIANS(User_Model_Calcs!I918))^2*COS(RADIANS(User_Model_Calcs!B918))^2)))</f>
        <v>65.367798285934583</v>
      </c>
      <c r="P918">
        <f t="shared" si="89"/>
        <v>19.635541924880147</v>
      </c>
    </row>
    <row r="919" spans="1:16" x14ac:dyDescent="0.25">
      <c r="A919">
        <v>105.93186167443403</v>
      </c>
      <c r="B919">
        <v>-17.043471189072601</v>
      </c>
      <c r="C919">
        <v>400</v>
      </c>
      <c r="D919">
        <f t="shared" ca="1" si="88"/>
        <v>3</v>
      </c>
      <c r="E919" s="1">
        <v>0.65</v>
      </c>
      <c r="F919">
        <v>19.899999999999999</v>
      </c>
      <c r="G919">
        <f t="shared" ca="1" si="90"/>
        <v>54.048620189015942</v>
      </c>
      <c r="H919">
        <f t="shared" ca="1" si="87"/>
        <v>20.03761253157926</v>
      </c>
      <c r="I919">
        <f>User_Model_Calcs!A919-Sat_Data!$B$5</f>
        <v>-4.0681383255659682</v>
      </c>
      <c r="J919">
        <f>(Earth_Data!$B$1/SQRT(1-Earth_Data!$B$2^2*SIN(RADIANS(User_Model_Calcs!B919))^2))*COS(RADIANS(User_Model_Calcs!B919))</f>
        <v>6099.7832580612076</v>
      </c>
      <c r="K919">
        <f>((Earth_Data!$B$1*(1-Earth_Data!$B$2^2))/SQRT(1-Earth_Data!$B$2^2*SIN(RADIANS(User_Model_Calcs!B919))^2))*SIN(RADIANS(User_Model_Calcs!B919))</f>
        <v>-1857.4342303844328</v>
      </c>
      <c r="L919">
        <f t="shared" si="91"/>
        <v>-16.935924265718501</v>
      </c>
      <c r="M919">
        <f t="shared" si="92"/>
        <v>6376.3169397017591</v>
      </c>
      <c r="N919">
        <f>SQRT(User_Model_Calcs!M919^2+Sat_Data!$B$3^2-2*User_Model_Calcs!M919*Sat_Data!$B$3*COS(RADIANS(L919))*COS(RADIANS(I919)))</f>
        <v>36130.09739694438</v>
      </c>
      <c r="O919">
        <f>DEGREES(ACOS(((Earth_Data!$B$1+Sat_Data!$B$2)/User_Model_Calcs!N919)*SQRT(1-COS(RADIANS(User_Model_Calcs!I919))^2*COS(RADIANS(User_Model_Calcs!B919))^2)))</f>
        <v>69.44622401198356</v>
      </c>
      <c r="P919">
        <f t="shared" si="89"/>
        <v>13.639568150491975</v>
      </c>
    </row>
    <row r="920" spans="1:16" x14ac:dyDescent="0.25">
      <c r="A920">
        <v>149.36199999999999</v>
      </c>
      <c r="B920">
        <v>-12.494999999999999</v>
      </c>
      <c r="C920">
        <v>950</v>
      </c>
      <c r="D920">
        <f t="shared" ca="1" si="88"/>
        <v>3</v>
      </c>
      <c r="E920" s="1">
        <v>0.65</v>
      </c>
      <c r="F920">
        <v>19.899999999999999</v>
      </c>
      <c r="G920">
        <f t="shared" ca="1" si="90"/>
        <v>54.048620189015942</v>
      </c>
      <c r="H920">
        <f t="shared" ca="1" si="87"/>
        <v>22.048336640848163</v>
      </c>
      <c r="I920">
        <f>User_Model_Calcs!A920-Sat_Data!$B$5</f>
        <v>39.361999999999995</v>
      </c>
      <c r="J920">
        <f>(Earth_Data!$B$1/SQRT(1-Earth_Data!$B$2^2*SIN(RADIANS(User_Model_Calcs!B920))^2))*COS(RADIANS(User_Model_Calcs!B920))</f>
        <v>6228.0489636480461</v>
      </c>
      <c r="K920">
        <f>((Earth_Data!$B$1*(1-Earth_Data!$B$2^2))/SQRT(1-Earth_Data!$B$2^2*SIN(RADIANS(User_Model_Calcs!B920))^2))*SIN(RADIANS(User_Model_Calcs!B920))</f>
        <v>-1370.9155480868872</v>
      </c>
      <c r="L920">
        <f t="shared" si="91"/>
        <v>-12.413953720499547</v>
      </c>
      <c r="M920">
        <f t="shared" si="92"/>
        <v>6377.1469587570173</v>
      </c>
      <c r="N920">
        <f>SQRT(User_Model_Calcs!M920^2+Sat_Data!$B$3^2-2*User_Model_Calcs!M920*Sat_Data!$B$3*COS(RADIANS(L920))*COS(RADIANS(I920)))</f>
        <v>37582.196860464886</v>
      </c>
      <c r="O920">
        <f>DEGREES(ACOS(((Earth_Data!$B$1+Sat_Data!$B$2)/User_Model_Calcs!N920)*SQRT(1-COS(RADIANS(User_Model_Calcs!I920))^2*COS(RADIANS(User_Model_Calcs!B920))^2)))</f>
        <v>42.618941610314629</v>
      </c>
      <c r="P920">
        <f t="shared" si="89"/>
        <v>75.224680344745082</v>
      </c>
    </row>
    <row r="921" spans="1:16" x14ac:dyDescent="0.25">
      <c r="A921">
        <v>150.83455290813785</v>
      </c>
      <c r="B921">
        <v>-8.560205375791746</v>
      </c>
      <c r="C921">
        <v>4700</v>
      </c>
      <c r="D921">
        <f t="shared" ca="1" si="88"/>
        <v>1.2</v>
      </c>
      <c r="E921" s="1">
        <v>0.65</v>
      </c>
      <c r="F921">
        <v>19.899999999999999</v>
      </c>
      <c r="G921">
        <f t="shared" ca="1" si="90"/>
        <v>46.089820015575185</v>
      </c>
      <c r="H921">
        <f t="shared" ca="1" si="87"/>
        <v>22.006800366445841</v>
      </c>
      <c r="I921">
        <f>User_Model_Calcs!A921-Sat_Data!$B$5</f>
        <v>40.834552908137852</v>
      </c>
      <c r="J921">
        <f>(Earth_Data!$B$1/SQRT(1-Earth_Data!$B$2^2*SIN(RADIANS(User_Model_Calcs!B921))^2))*COS(RADIANS(User_Model_Calcs!B921))</f>
        <v>6307.5553274516133</v>
      </c>
      <c r="K921">
        <f>((Earth_Data!$B$1*(1-Earth_Data!$B$2^2))/SQRT(1-Earth_Data!$B$2^2*SIN(RADIANS(User_Model_Calcs!B921))^2))*SIN(RADIANS(User_Model_Calcs!B921))</f>
        <v>-943.09134210837101</v>
      </c>
      <c r="L921">
        <f t="shared" si="91"/>
        <v>-8.5037395949226777</v>
      </c>
      <c r="M921">
        <f t="shared" si="92"/>
        <v>6377.6700673853456</v>
      </c>
      <c r="N921">
        <f>SQRT(User_Model_Calcs!M921^2+Sat_Data!$B$3^2-2*User_Model_Calcs!M921*Sat_Data!$B$3*COS(RADIANS(L921))*COS(RADIANS(I921)))</f>
        <v>37630.431483612869</v>
      </c>
      <c r="O921">
        <f>DEGREES(ACOS(((Earth_Data!$B$1+Sat_Data!$B$2)/User_Model_Calcs!N921)*SQRT(1-COS(RADIANS(User_Model_Calcs!I921))^2*COS(RADIANS(User_Model_Calcs!B921))^2)))</f>
        <v>41.974430367326583</v>
      </c>
      <c r="P921">
        <f t="shared" si="89"/>
        <v>80.227673424245154</v>
      </c>
    </row>
    <row r="922" spans="1:16" x14ac:dyDescent="0.25">
      <c r="A922">
        <v>131.88800000000001</v>
      </c>
      <c r="B922">
        <v>-17.417000000000002</v>
      </c>
      <c r="C922">
        <v>375</v>
      </c>
      <c r="D922">
        <f t="shared" ca="1" si="88"/>
        <v>0.75</v>
      </c>
      <c r="E922" s="1">
        <v>0.65</v>
      </c>
      <c r="F922">
        <v>19.899999999999999</v>
      </c>
      <c r="G922">
        <f t="shared" ca="1" si="90"/>
        <v>42.007420362456692</v>
      </c>
      <c r="H922">
        <f t="shared" ca="1" si="87"/>
        <v>15.099454296848211</v>
      </c>
      <c r="I922">
        <f>User_Model_Calcs!A922-Sat_Data!$B$5</f>
        <v>21.888000000000005</v>
      </c>
      <c r="J922">
        <f>(Earth_Data!$B$1/SQRT(1-Earth_Data!$B$2^2*SIN(RADIANS(User_Model_Calcs!B922))^2))*COS(RADIANS(User_Model_Calcs!B922))</f>
        <v>6087.5381333663072</v>
      </c>
      <c r="K922">
        <f>((Earth_Data!$B$1*(1-Earth_Data!$B$2^2))/SQRT(1-Earth_Data!$B$2^2*SIN(RADIANS(User_Model_Calcs!B922))^2))*SIN(RADIANS(User_Model_Calcs!B922))</f>
        <v>-1896.9180617444281</v>
      </c>
      <c r="L922">
        <f t="shared" si="91"/>
        <v>-17.307387422772791</v>
      </c>
      <c r="M922">
        <f t="shared" si="92"/>
        <v>6376.2385979636292</v>
      </c>
      <c r="N922">
        <f>SQRT(User_Model_Calcs!M922^2+Sat_Data!$B$3^2-2*User_Model_Calcs!M922*Sat_Data!$B$3*COS(RADIANS(L922))*COS(RADIANS(I922)))</f>
        <v>36635.021285778879</v>
      </c>
      <c r="O922">
        <f>DEGREES(ACOS(((Earth_Data!$B$1+Sat_Data!$B$2)/User_Model_Calcs!N922)*SQRT(1-COS(RADIANS(User_Model_Calcs!I922))^2*COS(RADIANS(User_Model_Calcs!B922))^2)))</f>
        <v>57.652845933470466</v>
      </c>
      <c r="P922">
        <f t="shared" si="89"/>
        <v>53.31232469714174</v>
      </c>
    </row>
    <row r="923" spans="1:16" x14ac:dyDescent="0.25">
      <c r="A923">
        <v>106.07008859214569</v>
      </c>
      <c r="B923">
        <v>-18.638205335716574</v>
      </c>
      <c r="C923">
        <v>400</v>
      </c>
      <c r="D923">
        <f t="shared" ca="1" si="88"/>
        <v>0.75</v>
      </c>
      <c r="E923" s="1">
        <v>0.65</v>
      </c>
      <c r="F923">
        <v>19.899999999999999</v>
      </c>
      <c r="G923">
        <f t="shared" ca="1" si="90"/>
        <v>42.007420362456692</v>
      </c>
      <c r="H923">
        <f t="shared" ca="1" si="87"/>
        <v>23.254493007667257</v>
      </c>
      <c r="I923">
        <f>User_Model_Calcs!A923-Sat_Data!$B$5</f>
        <v>-3.9299114078543056</v>
      </c>
      <c r="J923">
        <f>(Earth_Data!$B$1/SQRT(1-Earth_Data!$B$2^2*SIN(RADIANS(User_Model_Calcs!B923))^2))*COS(RADIANS(User_Model_Calcs!B923))</f>
        <v>6045.7090126360363</v>
      </c>
      <c r="K923">
        <f>((Earth_Data!$B$1*(1-Earth_Data!$B$2^2))/SQRT(1-Earth_Data!$B$2^2*SIN(RADIANS(User_Model_Calcs!B923))^2))*SIN(RADIANS(User_Model_Calcs!B923))</f>
        <v>-2025.4440434818202</v>
      </c>
      <c r="L923">
        <f t="shared" si="91"/>
        <v>-18.521970168056459</v>
      </c>
      <c r="M923">
        <f t="shared" si="92"/>
        <v>6375.9721642071636</v>
      </c>
      <c r="N923">
        <f>SQRT(User_Model_Calcs!M923^2+Sat_Data!$B$3^2-2*User_Model_Calcs!M923*Sat_Data!$B$3*COS(RADIANS(L923))*COS(RADIANS(I923)))</f>
        <v>36191.743026208685</v>
      </c>
      <c r="O923">
        <f>DEGREES(ACOS(((Earth_Data!$B$1+Sat_Data!$B$2)/User_Model_Calcs!N923)*SQRT(1-COS(RADIANS(User_Model_Calcs!I923))^2*COS(RADIANS(User_Model_Calcs!B923))^2)))</f>
        <v>67.670050616538958</v>
      </c>
      <c r="P923">
        <f t="shared" si="89"/>
        <v>12.131403384838567</v>
      </c>
    </row>
    <row r="924" spans="1:16" x14ac:dyDescent="0.25">
      <c r="A924">
        <v>153.291</v>
      </c>
      <c r="B924">
        <v>-12.359</v>
      </c>
      <c r="C924">
        <v>3750</v>
      </c>
      <c r="D924">
        <f t="shared" ca="1" si="88"/>
        <v>3</v>
      </c>
      <c r="E924" s="1">
        <v>0.65</v>
      </c>
      <c r="F924">
        <v>19.899999999999999</v>
      </c>
      <c r="G924">
        <f t="shared" ca="1" si="90"/>
        <v>54.048620189015942</v>
      </c>
      <c r="H924">
        <f t="shared" ca="1" si="87"/>
        <v>18.654581195715021</v>
      </c>
      <c r="I924">
        <f>User_Model_Calcs!A924-Sat_Data!$B$5</f>
        <v>43.290999999999997</v>
      </c>
      <c r="J924">
        <f>(Earth_Data!$B$1/SQRT(1-Earth_Data!$B$2^2*SIN(RADIANS(User_Model_Calcs!B924))^2))*COS(RADIANS(User_Model_Calcs!B924))</f>
        <v>6231.2866020046868</v>
      </c>
      <c r="K924">
        <f>((Earth_Data!$B$1*(1-Earth_Data!$B$2^2))/SQRT(1-Earth_Data!$B$2^2*SIN(RADIANS(User_Model_Calcs!B924))^2))*SIN(RADIANS(User_Model_Calcs!B924))</f>
        <v>-1356.2229411161245</v>
      </c>
      <c r="L924">
        <f t="shared" si="91"/>
        <v>-12.278780642048801</v>
      </c>
      <c r="M924">
        <f t="shared" si="92"/>
        <v>6377.1681318852479</v>
      </c>
      <c r="N924">
        <f>SQRT(User_Model_Calcs!M924^2+Sat_Data!$B$3^2-2*User_Model_Calcs!M924*Sat_Data!$B$3*COS(RADIANS(L924))*COS(RADIANS(I924)))</f>
        <v>37894.603067200784</v>
      </c>
      <c r="O924">
        <f>DEGREES(ACOS(((Earth_Data!$B$1+Sat_Data!$B$2)/User_Model_Calcs!N924)*SQRT(1-COS(RADIANS(User_Model_Calcs!I924))^2*COS(RADIANS(User_Model_Calcs!B924))^2)))</f>
        <v>38.518614711568304</v>
      </c>
      <c r="P924">
        <f t="shared" si="89"/>
        <v>77.199620995336218</v>
      </c>
    </row>
    <row r="925" spans="1:16" x14ac:dyDescent="0.25">
      <c r="A925">
        <v>111.48399999999999</v>
      </c>
      <c r="B925">
        <v>-17.350999999999999</v>
      </c>
      <c r="C925">
        <v>375</v>
      </c>
      <c r="D925">
        <f t="shared" ca="1" si="88"/>
        <v>3</v>
      </c>
      <c r="E925" s="1">
        <v>0.65</v>
      </c>
      <c r="F925">
        <v>19.899999999999999</v>
      </c>
      <c r="G925">
        <f t="shared" ca="1" si="90"/>
        <v>54.048620189015942</v>
      </c>
      <c r="H925">
        <f t="shared" ca="1" si="87"/>
        <v>16.409671978569076</v>
      </c>
      <c r="I925">
        <f>User_Model_Calcs!A925-Sat_Data!$B$5</f>
        <v>1.4839999999999947</v>
      </c>
      <c r="J925">
        <f>(Earth_Data!$B$1/SQRT(1-Earth_Data!$B$2^2*SIN(RADIANS(User_Model_Calcs!B925))^2))*COS(RADIANS(User_Model_Calcs!B925))</f>
        <v>6089.7205156285436</v>
      </c>
      <c r="K925">
        <f>((Earth_Data!$B$1*(1-Earth_Data!$B$2^2))/SQRT(1-Earth_Data!$B$2^2*SIN(RADIANS(User_Model_Calcs!B925))^2))*SIN(RADIANS(User_Model_Calcs!B925))</f>
        <v>-1889.9472503912941</v>
      </c>
      <c r="L925">
        <f t="shared" si="91"/>
        <v>-17.241751075462535</v>
      </c>
      <c r="M925">
        <f t="shared" si="92"/>
        <v>6376.2525489294094</v>
      </c>
      <c r="N925">
        <f>SQRT(User_Model_Calcs!M925^2+Sat_Data!$B$3^2-2*User_Model_Calcs!M925*Sat_Data!$B$3*COS(RADIANS(L925))*COS(RADIANS(I925)))</f>
        <v>36126.276913999267</v>
      </c>
      <c r="O925">
        <f>DEGREES(ACOS(((Earth_Data!$B$1+Sat_Data!$B$2)/User_Model_Calcs!N925)*SQRT(1-COS(RADIANS(User_Model_Calcs!I925))^2*COS(RADIANS(User_Model_Calcs!B925))^2)))</f>
        <v>69.55786783259498</v>
      </c>
      <c r="P925">
        <f t="shared" si="89"/>
        <v>4.9647648710972563</v>
      </c>
    </row>
    <row r="926" spans="1:16" x14ac:dyDescent="0.25">
      <c r="A926">
        <v>143.12156818733902</v>
      </c>
      <c r="B926">
        <v>-17.923013376288356</v>
      </c>
      <c r="C926">
        <v>4700</v>
      </c>
      <c r="D926">
        <f t="shared" ca="1" si="88"/>
        <v>3</v>
      </c>
      <c r="E926" s="1">
        <v>0.65</v>
      </c>
      <c r="F926">
        <v>19.899999999999999</v>
      </c>
      <c r="G926">
        <f t="shared" ca="1" si="90"/>
        <v>54.048620189015942</v>
      </c>
      <c r="H926">
        <f t="shared" ca="1" si="87"/>
        <v>20.878760439365163</v>
      </c>
      <c r="I926">
        <f>User_Model_Calcs!A926-Sat_Data!$B$5</f>
        <v>33.121568187339022</v>
      </c>
      <c r="J926">
        <f>(Earth_Data!$B$1/SQRT(1-Earth_Data!$B$2^2*SIN(RADIANS(User_Model_Calcs!B926))^2))*COS(RADIANS(User_Model_Calcs!B926))</f>
        <v>6070.539083994302</v>
      </c>
      <c r="K926">
        <f>((Earth_Data!$B$1*(1-Earth_Data!$B$2^2))/SQRT(1-Earth_Data!$B$2^2*SIN(RADIANS(User_Model_Calcs!B926))^2))*SIN(RADIANS(User_Model_Calcs!B926))</f>
        <v>-1950.2795426438086</v>
      </c>
      <c r="L926">
        <f t="shared" si="91"/>
        <v>-17.810632032623307</v>
      </c>
      <c r="M926">
        <f t="shared" si="92"/>
        <v>6376.1301009905155</v>
      </c>
      <c r="N926">
        <f>SQRT(User_Model_Calcs!M926^2+Sat_Data!$B$3^2-2*User_Model_Calcs!M926*Sat_Data!$B$3*COS(RADIANS(L926))*COS(RADIANS(I926)))</f>
        <v>37279.104246500487</v>
      </c>
      <c r="O926">
        <f>DEGREES(ACOS(((Earth_Data!$B$1+Sat_Data!$B$2)/User_Model_Calcs!N926)*SQRT(1-COS(RADIANS(User_Model_Calcs!I926))^2*COS(RADIANS(User_Model_Calcs!B926))^2)))</f>
        <v>46.896413755976539</v>
      </c>
      <c r="P926">
        <f t="shared" si="89"/>
        <v>64.747584149548672</v>
      </c>
    </row>
    <row r="927" spans="1:16" x14ac:dyDescent="0.25">
      <c r="A927">
        <v>106.750614230134</v>
      </c>
      <c r="B927">
        <v>-15.859758803501773</v>
      </c>
      <c r="C927">
        <v>400</v>
      </c>
      <c r="D927">
        <f t="shared" ca="1" si="88"/>
        <v>3</v>
      </c>
      <c r="E927" s="1">
        <v>0.65</v>
      </c>
      <c r="F927">
        <v>19.899999999999999</v>
      </c>
      <c r="G927">
        <f t="shared" ca="1" si="90"/>
        <v>54.048620189015942</v>
      </c>
      <c r="H927">
        <f t="shared" ca="1" si="87"/>
        <v>20.395057258098547</v>
      </c>
      <c r="I927">
        <f>User_Model_Calcs!A927-Sat_Data!$B$5</f>
        <v>-3.2493857698659951</v>
      </c>
      <c r="J927">
        <f>(Earth_Data!$B$1/SQRT(1-Earth_Data!$B$2^2*SIN(RADIANS(User_Model_Calcs!B927))^2))*COS(RADIANS(User_Model_Calcs!B927))</f>
        <v>6136.8807678557068</v>
      </c>
      <c r="K927">
        <f>((Earth_Data!$B$1*(1-Earth_Data!$B$2^2))/SQRT(1-Earth_Data!$B$2^2*SIN(RADIANS(User_Model_Calcs!B927))^2))*SIN(RADIANS(User_Model_Calcs!B927))</f>
        <v>-1731.8057422734978</v>
      </c>
      <c r="L927">
        <f t="shared" si="91"/>
        <v>-15.758876018148106</v>
      </c>
      <c r="M927">
        <f t="shared" si="92"/>
        <v>6376.5552367911559</v>
      </c>
      <c r="N927">
        <f>SQRT(User_Model_Calcs!M927^2+Sat_Data!$B$3^2-2*User_Model_Calcs!M927*Sat_Data!$B$3*COS(RADIANS(L927))*COS(RADIANS(I927)))</f>
        <v>36080.390451925115</v>
      </c>
      <c r="O927">
        <f>DEGREES(ACOS(((Earth_Data!$B$1+Sat_Data!$B$2)/User_Model_Calcs!N927)*SQRT(1-COS(RADIANS(User_Model_Calcs!I927))^2*COS(RADIANS(User_Model_Calcs!B927))^2)))</f>
        <v>70.994544858647913</v>
      </c>
      <c r="P927">
        <f t="shared" si="89"/>
        <v>11.735986775732245</v>
      </c>
    </row>
    <row r="928" spans="1:16" x14ac:dyDescent="0.25">
      <c r="A928">
        <v>116.09</v>
      </c>
      <c r="B928">
        <v>-9.2430000000000003</v>
      </c>
      <c r="C928">
        <v>375</v>
      </c>
      <c r="D928">
        <f t="shared" ca="1" si="88"/>
        <v>3</v>
      </c>
      <c r="E928" s="1">
        <v>0.65</v>
      </c>
      <c r="F928">
        <v>19.899999999999999</v>
      </c>
      <c r="G928">
        <f t="shared" ca="1" si="90"/>
        <v>54.048620189015942</v>
      </c>
      <c r="H928">
        <f t="shared" ca="1" si="87"/>
        <v>21.962313723294201</v>
      </c>
      <c r="I928">
        <f>User_Model_Calcs!A928-Sat_Data!$B$5</f>
        <v>6.0900000000000034</v>
      </c>
      <c r="J928">
        <f>(Earth_Data!$B$1/SQRT(1-Earth_Data!$B$2^2*SIN(RADIANS(User_Model_Calcs!B928))^2))*COS(RADIANS(User_Model_Calcs!B928))</f>
        <v>6295.869932571607</v>
      </c>
      <c r="K928">
        <f>((Earth_Data!$B$1*(1-Earth_Data!$B$2^2))/SQRT(1-Earth_Data!$B$2^2*SIN(RADIANS(User_Model_Calcs!B928))^2))*SIN(RADIANS(User_Model_Calcs!B928))</f>
        <v>-1017.6990417352415</v>
      </c>
      <c r="L928">
        <f t="shared" si="91"/>
        <v>-9.1821801139431951</v>
      </c>
      <c r="M928">
        <f t="shared" si="92"/>
        <v>6377.5927705842141</v>
      </c>
      <c r="N928">
        <f>SQRT(User_Model_Calcs!M928^2+Sat_Data!$B$3^2-2*User_Model_Calcs!M928*Sat_Data!$B$3*COS(RADIANS(L928))*COS(RADIANS(I928)))</f>
        <v>35924.431356642439</v>
      </c>
      <c r="O928">
        <f>DEGREES(ACOS(((Earth_Data!$B$1+Sat_Data!$B$2)/User_Model_Calcs!N928)*SQRT(1-COS(RADIANS(User_Model_Calcs!I928))^2*COS(RADIANS(User_Model_Calcs!B928))^2)))</f>
        <v>76.994573596186598</v>
      </c>
      <c r="P928">
        <f t="shared" si="89"/>
        <v>33.593975913378614</v>
      </c>
    </row>
    <row r="929" spans="1:16" x14ac:dyDescent="0.25">
      <c r="A929">
        <v>122.069</v>
      </c>
      <c r="B929">
        <v>-13.201000000000001</v>
      </c>
      <c r="C929">
        <v>625</v>
      </c>
      <c r="D929">
        <f t="shared" ca="1" si="88"/>
        <v>0.75</v>
      </c>
      <c r="E929" s="1">
        <v>0.65</v>
      </c>
      <c r="F929">
        <v>19.899999999999999</v>
      </c>
      <c r="G929">
        <f t="shared" ca="1" si="90"/>
        <v>42.007420362456692</v>
      </c>
      <c r="H929">
        <f t="shared" ca="1" si="87"/>
        <v>17.26028587699755</v>
      </c>
      <c r="I929">
        <f>User_Model_Calcs!A929-Sat_Data!$B$5</f>
        <v>12.069000000000003</v>
      </c>
      <c r="J929">
        <f>(Earth_Data!$B$1/SQRT(1-Earth_Data!$B$2^2*SIN(RADIANS(User_Model_Calcs!B929))^2))*COS(RADIANS(User_Model_Calcs!B929))</f>
        <v>6210.6813893346716</v>
      </c>
      <c r="K929">
        <f>((Earth_Data!$B$1*(1-Earth_Data!$B$2^2))/SQRT(1-Earth_Data!$B$2^2*SIN(RADIANS(User_Model_Calcs!B929))^2))*SIN(RADIANS(User_Model_Calcs!B929))</f>
        <v>-1447.0638529107609</v>
      </c>
      <c r="L929">
        <f t="shared" si="91"/>
        <v>-13.115690523490633</v>
      </c>
      <c r="M929">
        <f t="shared" si="92"/>
        <v>6377.0335669674023</v>
      </c>
      <c r="N929">
        <f>SQRT(User_Model_Calcs!M929^2+Sat_Data!$B$3^2-2*User_Model_Calcs!M929*Sat_Data!$B$3*COS(RADIANS(L929))*COS(RADIANS(I929)))</f>
        <v>36143.070926507215</v>
      </c>
      <c r="O929">
        <f>DEGREES(ACOS(((Earth_Data!$B$1+Sat_Data!$B$2)/User_Model_Calcs!N929)*SQRT(1-COS(RADIANS(User_Model_Calcs!I929))^2*COS(RADIANS(User_Model_Calcs!B929))^2)))</f>
        <v>69.090715562076767</v>
      </c>
      <c r="P929">
        <f t="shared" si="89"/>
        <v>43.115071786390651</v>
      </c>
    </row>
    <row r="930" spans="1:16" x14ac:dyDescent="0.25">
      <c r="A930">
        <v>126.233</v>
      </c>
      <c r="B930">
        <v>-18.067999999999998</v>
      </c>
      <c r="C930">
        <v>950</v>
      </c>
      <c r="D930">
        <f t="shared" ca="1" si="88"/>
        <v>0.75</v>
      </c>
      <c r="E930" s="1">
        <v>0.65</v>
      </c>
      <c r="F930">
        <v>19.899999999999999</v>
      </c>
      <c r="G930">
        <f t="shared" ca="1" si="90"/>
        <v>42.007420362456692</v>
      </c>
      <c r="H930">
        <f t="shared" ca="1" si="87"/>
        <v>22.374706941610192</v>
      </c>
      <c r="I930">
        <f>User_Model_Calcs!A930-Sat_Data!$B$5</f>
        <v>16.233000000000004</v>
      </c>
      <c r="J930">
        <f>(Earth_Data!$B$1/SQRT(1-Earth_Data!$B$2^2*SIN(RADIANS(User_Model_Calcs!B930))^2))*COS(RADIANS(User_Model_Calcs!B930))</f>
        <v>6065.5814326189975</v>
      </c>
      <c r="K930">
        <f>((Earth_Data!$B$1*(1-Earth_Data!$B$2^2))/SQRT(1-Earth_Data!$B$2^2*SIN(RADIANS(User_Model_Calcs!B930))^2))*SIN(RADIANS(User_Model_Calcs!B930))</f>
        <v>-1965.5416969909063</v>
      </c>
      <c r="L930">
        <f t="shared" si="91"/>
        <v>-17.95483170138489</v>
      </c>
      <c r="M930">
        <f t="shared" si="92"/>
        <v>6376.0985154200853</v>
      </c>
      <c r="N930">
        <f>SQRT(User_Model_Calcs!M930^2+Sat_Data!$B$3^2-2*User_Model_Calcs!M930*Sat_Data!$B$3*COS(RADIANS(L930))*COS(RADIANS(I930)))</f>
        <v>36432.97050190968</v>
      </c>
      <c r="O930">
        <f>DEGREES(ACOS(((Earth_Data!$B$1+Sat_Data!$B$2)/User_Model_Calcs!N930)*SQRT(1-COS(RADIANS(User_Model_Calcs!I930))^2*COS(RADIANS(User_Model_Calcs!B930))^2)))</f>
        <v>61.791357049484347</v>
      </c>
      <c r="P930">
        <f t="shared" si="89"/>
        <v>43.190722747651286</v>
      </c>
    </row>
    <row r="931" spans="1:16" x14ac:dyDescent="0.25">
      <c r="A931">
        <v>109.94808320348351</v>
      </c>
      <c r="B931">
        <v>-12.709172649042952</v>
      </c>
      <c r="C931">
        <v>2500</v>
      </c>
      <c r="D931">
        <f t="shared" ca="1" si="88"/>
        <v>3</v>
      </c>
      <c r="E931" s="1">
        <v>0.65</v>
      </c>
      <c r="F931">
        <v>19.899999999999999</v>
      </c>
      <c r="G931">
        <f t="shared" ca="1" si="90"/>
        <v>54.048620189015942</v>
      </c>
      <c r="H931">
        <f t="shared" ca="1" si="87"/>
        <v>20.080609771343557</v>
      </c>
      <c r="I931">
        <f>User_Model_Calcs!A931-Sat_Data!$B$5</f>
        <v>-5.1916796516493946E-2</v>
      </c>
      <c r="J931">
        <f>(Earth_Data!$B$1/SQRT(1-Earth_Data!$B$2^2*SIN(RADIANS(User_Model_Calcs!B931))^2))*COS(RADIANS(User_Model_Calcs!B931))</f>
        <v>6222.8795872771125</v>
      </c>
      <c r="K931">
        <f>((Earth_Data!$B$1*(1-Earth_Data!$B$2^2))/SQRT(1-Earth_Data!$B$2^2*SIN(RADIANS(User_Model_Calcs!B931))^2))*SIN(RADIANS(User_Model_Calcs!B931))</f>
        <v>-1394.0380530476355</v>
      </c>
      <c r="L931">
        <f t="shared" si="91"/>
        <v>-12.626827810993415</v>
      </c>
      <c r="M931">
        <f t="shared" si="92"/>
        <v>6377.1131753399995</v>
      </c>
      <c r="N931">
        <f>SQRT(User_Model_Calcs!M931^2+Sat_Data!$B$3^2-2*User_Model_Calcs!M931*Sat_Data!$B$3*COS(RADIANS(L931))*COS(RADIANS(I931)))</f>
        <v>35968.288221403884</v>
      </c>
      <c r="O931">
        <f>DEGREES(ACOS(((Earth_Data!$B$1+Sat_Data!$B$2)/User_Model_Calcs!N931)*SQRT(1-COS(RADIANS(User_Model_Calcs!I931))^2*COS(RADIANS(User_Model_Calcs!B931))^2)))</f>
        <v>75.054401853511706</v>
      </c>
      <c r="P931">
        <f t="shared" si="89"/>
        <v>0.23598161848726665</v>
      </c>
    </row>
    <row r="932" spans="1:16" x14ac:dyDescent="0.25">
      <c r="A932">
        <v>104.94344214440356</v>
      </c>
      <c r="B932">
        <v>-20.355603035054543</v>
      </c>
      <c r="C932">
        <v>950</v>
      </c>
      <c r="D932">
        <f t="shared" ca="1" si="88"/>
        <v>1.2</v>
      </c>
      <c r="E932" s="1">
        <v>0.65</v>
      </c>
      <c r="F932">
        <v>19.899999999999999</v>
      </c>
      <c r="G932">
        <f t="shared" ca="1" si="90"/>
        <v>46.089820015575185</v>
      </c>
      <c r="H932">
        <f t="shared" ca="1" si="87"/>
        <v>20.901550474793954</v>
      </c>
      <c r="I932">
        <f>User_Model_Calcs!A932-Sat_Data!$B$5</f>
        <v>-5.0565578555964379</v>
      </c>
      <c r="J932">
        <f>(Earth_Data!$B$1/SQRT(1-Earth_Data!$B$2^2*SIN(RADIANS(User_Model_Calcs!B932))^2))*COS(RADIANS(User_Model_Calcs!B932))</f>
        <v>5982.2600296427872</v>
      </c>
      <c r="K932">
        <f>((Earth_Data!$B$1*(1-Earth_Data!$B$2^2))/SQRT(1-Earth_Data!$B$2^2*SIN(RADIANS(User_Model_Calcs!B932))^2))*SIN(RADIANS(User_Model_Calcs!B932))</f>
        <v>-2204.6489462749851</v>
      </c>
      <c r="L932">
        <f t="shared" si="91"/>
        <v>-20.23041157832759</v>
      </c>
      <c r="M932">
        <f t="shared" si="92"/>
        <v>6375.5715068198497</v>
      </c>
      <c r="N932">
        <f>SQRT(User_Model_Calcs!M932^2+Sat_Data!$B$3^2-2*User_Model_Calcs!M932*Sat_Data!$B$3*COS(RADIANS(L932))*COS(RADIANS(I932)))</f>
        <v>36276.055963176746</v>
      </c>
      <c r="O932">
        <f>DEGREES(ACOS(((Earth_Data!$B$1+Sat_Data!$B$2)/User_Model_Calcs!N932)*SQRT(1-COS(RADIANS(User_Model_Calcs!I932))^2*COS(RADIANS(User_Model_Calcs!B932))^2)))</f>
        <v>65.445558098838362</v>
      </c>
      <c r="P932">
        <f t="shared" si="89"/>
        <v>14.271951856780394</v>
      </c>
    </row>
    <row r="933" spans="1:16" x14ac:dyDescent="0.25">
      <c r="A933">
        <v>154.346</v>
      </c>
      <c r="B933">
        <v>-11.762</v>
      </c>
      <c r="C933">
        <v>2500</v>
      </c>
      <c r="D933">
        <f t="shared" ca="1" si="88"/>
        <v>3</v>
      </c>
      <c r="E933" s="1">
        <v>0.65</v>
      </c>
      <c r="F933">
        <v>19.899999999999999</v>
      </c>
      <c r="G933">
        <f t="shared" ca="1" si="90"/>
        <v>54.048620189015942</v>
      </c>
      <c r="H933">
        <f t="shared" ca="1" si="87"/>
        <v>21.300788440653022</v>
      </c>
      <c r="I933">
        <f>User_Model_Calcs!A933-Sat_Data!$B$5</f>
        <v>44.346000000000004</v>
      </c>
      <c r="J933">
        <f>(Earth_Data!$B$1/SQRT(1-Earth_Data!$B$2^2*SIN(RADIANS(User_Model_Calcs!B933))^2))*COS(RADIANS(User_Model_Calcs!B933))</f>
        <v>6245.0856122793284</v>
      </c>
      <c r="K933">
        <f>((Earth_Data!$B$1*(1-Earth_Data!$B$2^2))/SQRT(1-Earth_Data!$B$2^2*SIN(RADIANS(User_Model_Calcs!B933))^2))*SIN(RADIANS(User_Model_Calcs!B933))</f>
        <v>-1291.6391196935376</v>
      </c>
      <c r="L933">
        <f t="shared" si="91"/>
        <v>-11.685431528028429</v>
      </c>
      <c r="M933">
        <f t="shared" si="92"/>
        <v>6377.2584956406599</v>
      </c>
      <c r="N933">
        <f>SQRT(User_Model_Calcs!M933^2+Sat_Data!$B$3^2-2*User_Model_Calcs!M933*Sat_Data!$B$3*COS(RADIANS(L933))*COS(RADIANS(I933)))</f>
        <v>37971.950678136564</v>
      </c>
      <c r="O933">
        <f>DEGREES(ACOS(((Earth_Data!$B$1+Sat_Data!$B$2)/User_Model_Calcs!N933)*SQRT(1-COS(RADIANS(User_Model_Calcs!I933))^2*COS(RADIANS(User_Model_Calcs!B933))^2)))</f>
        <v>37.546451522030068</v>
      </c>
      <c r="P933">
        <f t="shared" si="89"/>
        <v>78.219575843564812</v>
      </c>
    </row>
    <row r="934" spans="1:16" x14ac:dyDescent="0.25">
      <c r="A934">
        <v>155.63800000000001</v>
      </c>
      <c r="B934">
        <v>-17.756</v>
      </c>
      <c r="C934">
        <v>950</v>
      </c>
      <c r="D934">
        <f t="shared" ca="1" si="88"/>
        <v>1.2</v>
      </c>
      <c r="E934" s="1">
        <v>0.65</v>
      </c>
      <c r="F934">
        <v>19.899999999999999</v>
      </c>
      <c r="G934">
        <f t="shared" ca="1" si="90"/>
        <v>46.089820015575185</v>
      </c>
      <c r="H934">
        <f t="shared" ca="1" si="87"/>
        <v>19.742934847545399</v>
      </c>
      <c r="I934">
        <f>User_Model_Calcs!A934-Sat_Data!$B$5</f>
        <v>45.638000000000005</v>
      </c>
      <c r="J934">
        <f>(Earth_Data!$B$1/SQRT(1-Earth_Data!$B$2^2*SIN(RADIANS(User_Model_Calcs!B934))^2))*COS(RADIANS(User_Model_Calcs!B934))</f>
        <v>6076.2019351001782</v>
      </c>
      <c r="K934">
        <f>((Earth_Data!$B$1*(1-Earth_Data!$B$2^2))/SQRT(1-Earth_Data!$B$2^2*SIN(RADIANS(User_Model_Calcs!B934))^2))*SIN(RADIANS(User_Model_Calcs!B934))</f>
        <v>-1932.6835208904552</v>
      </c>
      <c r="L934">
        <f t="shared" si="91"/>
        <v>-17.644528704926778</v>
      </c>
      <c r="M934">
        <f t="shared" si="92"/>
        <v>6376.1662108226656</v>
      </c>
      <c r="N934">
        <f>SQRT(User_Model_Calcs!M934^2+Sat_Data!$B$3^2-2*User_Model_Calcs!M934*Sat_Data!$B$3*COS(RADIANS(L934))*COS(RADIANS(I934)))</f>
        <v>38212.676173818545</v>
      </c>
      <c r="O934">
        <f>DEGREES(ACOS(((Earth_Data!$B$1+Sat_Data!$B$2)/User_Model_Calcs!N934)*SQRT(1-COS(RADIANS(User_Model_Calcs!I934))^2*COS(RADIANS(User_Model_Calcs!B934))^2)))</f>
        <v>34.593168812245906</v>
      </c>
      <c r="P934">
        <f t="shared" si="89"/>
        <v>73.392952819354065</v>
      </c>
    </row>
    <row r="935" spans="1:16" x14ac:dyDescent="0.25">
      <c r="A935">
        <v>109.834</v>
      </c>
      <c r="B935">
        <v>-15.743</v>
      </c>
      <c r="C935">
        <v>2500</v>
      </c>
      <c r="D935">
        <f t="shared" ca="1" si="88"/>
        <v>3</v>
      </c>
      <c r="E935" s="1">
        <v>0.65</v>
      </c>
      <c r="F935">
        <v>19.899999999999999</v>
      </c>
      <c r="G935">
        <f t="shared" ca="1" si="90"/>
        <v>54.048620189015942</v>
      </c>
      <c r="H935">
        <f t="shared" ca="1" si="87"/>
        <v>14.100291173500297</v>
      </c>
      <c r="I935">
        <f>User_Model_Calcs!A935-Sat_Data!$B$5</f>
        <v>-0.16599999999999682</v>
      </c>
      <c r="J935">
        <f>(Earth_Data!$B$1/SQRT(1-Earth_Data!$B$2^2*SIN(RADIANS(User_Model_Calcs!B935))^2))*COS(RADIANS(User_Model_Calcs!B935))</f>
        <v>6140.398966442378</v>
      </c>
      <c r="K935">
        <f>((Earth_Data!$B$1*(1-Earth_Data!$B$2^2))/SQRT(1-Earth_Data!$B$2^2*SIN(RADIANS(User_Model_Calcs!B935))^2))*SIN(RADIANS(User_Model_Calcs!B935))</f>
        <v>-1719.3738345444772</v>
      </c>
      <c r="L935">
        <f t="shared" si="91"/>
        <v>-15.642783988830999</v>
      </c>
      <c r="M935">
        <f t="shared" si="92"/>
        <v>6376.5779106039945</v>
      </c>
      <c r="N935">
        <f>SQRT(User_Model_Calcs!M935^2+Sat_Data!$B$3^2-2*User_Model_Calcs!M935*Sat_Data!$B$3*COS(RADIANS(L935))*COS(RADIANS(I935)))</f>
        <v>36064.779739928003</v>
      </c>
      <c r="O935">
        <f>DEGREES(ACOS(((Earth_Data!$B$1+Sat_Data!$B$2)/User_Model_Calcs!N935)*SQRT(1-COS(RADIANS(User_Model_Calcs!I935))^2*COS(RADIANS(User_Model_Calcs!B935))^2)))</f>
        <v>71.504729571706108</v>
      </c>
      <c r="P935">
        <f t="shared" si="89"/>
        <v>0.61179568291647179</v>
      </c>
    </row>
    <row r="936" spans="1:16" x14ac:dyDescent="0.25">
      <c r="A936">
        <v>114.16083089971774</v>
      </c>
      <c r="B936">
        <v>-7.924356578822735</v>
      </c>
      <c r="C936">
        <v>400</v>
      </c>
      <c r="D936">
        <f t="shared" ca="1" si="88"/>
        <v>0.75</v>
      </c>
      <c r="E936" s="1">
        <v>0.65</v>
      </c>
      <c r="F936">
        <v>19.899999999999999</v>
      </c>
      <c r="G936">
        <f t="shared" ca="1" si="90"/>
        <v>42.007420362456692</v>
      </c>
      <c r="H936">
        <f t="shared" ca="1" si="87"/>
        <v>23.918066691882451</v>
      </c>
      <c r="I936">
        <f>User_Model_Calcs!A936-Sat_Data!$B$5</f>
        <v>4.1608308997177375</v>
      </c>
      <c r="J936">
        <f>(Earth_Data!$B$1/SQRT(1-Earth_Data!$B$2^2*SIN(RADIANS(User_Model_Calcs!B936))^2))*COS(RADIANS(User_Model_Calcs!B936))</f>
        <v>6317.6367423833972</v>
      </c>
      <c r="K936">
        <f>((Earth_Data!$B$1*(1-Earth_Data!$B$2^2))/SQRT(1-Earth_Data!$B$2^2*SIN(RADIANS(User_Model_Calcs!B936))^2))*SIN(RADIANS(User_Model_Calcs!B936))</f>
        <v>-873.49502340233903</v>
      </c>
      <c r="L936">
        <f t="shared" si="91"/>
        <v>-7.8719741517258921</v>
      </c>
      <c r="M936">
        <f t="shared" si="92"/>
        <v>6377.7368685624961</v>
      </c>
      <c r="N936">
        <f>SQRT(User_Model_Calcs!M936^2+Sat_Data!$B$3^2-2*User_Model_Calcs!M936*Sat_Data!$B$3*COS(RADIANS(L936))*COS(RADIANS(I936)))</f>
        <v>35876.719003873244</v>
      </c>
      <c r="O936">
        <f>DEGREES(ACOS(((Earth_Data!$B$1+Sat_Data!$B$2)/User_Model_Calcs!N936)*SQRT(1-COS(RADIANS(User_Model_Calcs!I936))^2*COS(RADIANS(User_Model_Calcs!B936))^2)))</f>
        <v>79.471905436149413</v>
      </c>
      <c r="P936">
        <f t="shared" si="89"/>
        <v>27.81945666093042</v>
      </c>
    </row>
    <row r="937" spans="1:16" x14ac:dyDescent="0.25">
      <c r="A937">
        <v>143.06043761684498</v>
      </c>
      <c r="B937">
        <v>-11.602694197460838</v>
      </c>
      <c r="C937">
        <v>4700</v>
      </c>
      <c r="D937">
        <f t="shared" ca="1" si="88"/>
        <v>1.2</v>
      </c>
      <c r="E937" s="1">
        <v>0.65</v>
      </c>
      <c r="F937">
        <v>19.899999999999999</v>
      </c>
      <c r="G937">
        <f t="shared" ca="1" si="90"/>
        <v>46.089820015575185</v>
      </c>
      <c r="H937">
        <f t="shared" ca="1" si="87"/>
        <v>22.232280918912682</v>
      </c>
      <c r="I937">
        <f>User_Model_Calcs!A937-Sat_Data!$B$5</f>
        <v>33.060437616844979</v>
      </c>
      <c r="J937">
        <f>(Earth_Data!$B$1/SQRT(1-Earth_Data!$B$2^2*SIN(RADIANS(User_Model_Calcs!B937))^2))*COS(RADIANS(User_Model_Calcs!B937))</f>
        <v>6248.653890071043</v>
      </c>
      <c r="K937">
        <f>((Earth_Data!$B$1*(1-Earth_Data!$B$2^2))/SQRT(1-Earth_Data!$B$2^2*SIN(RADIANS(User_Model_Calcs!B937))^2))*SIN(RADIANS(User_Model_Calcs!B937))</f>
        <v>-1274.3817839525261</v>
      </c>
      <c r="L937">
        <f t="shared" si="91"/>
        <v>-11.527105575922006</v>
      </c>
      <c r="M937">
        <f t="shared" si="92"/>
        <v>6377.2818950686196</v>
      </c>
      <c r="N937">
        <f>SQRT(User_Model_Calcs!M937^2+Sat_Data!$B$3^2-2*User_Model_Calcs!M937*Sat_Data!$B$3*COS(RADIANS(L937))*COS(RADIANS(I937)))</f>
        <v>37106.061658638617</v>
      </c>
      <c r="O937">
        <f>DEGREES(ACOS(((Earth_Data!$B$1+Sat_Data!$B$2)/User_Model_Calcs!N937)*SQRT(1-COS(RADIANS(User_Model_Calcs!I937))^2*COS(RADIANS(User_Model_Calcs!B937))^2)))</f>
        <v>49.548577202701559</v>
      </c>
      <c r="P937">
        <f t="shared" si="89"/>
        <v>72.829388192347864</v>
      </c>
    </row>
    <row r="938" spans="1:16" x14ac:dyDescent="0.25">
      <c r="A938">
        <v>112.25963992102143</v>
      </c>
      <c r="B938">
        <v>-17.430958224242296</v>
      </c>
      <c r="C938">
        <v>625</v>
      </c>
      <c r="D938">
        <f t="shared" ca="1" si="88"/>
        <v>1.2</v>
      </c>
      <c r="E938" s="1">
        <v>0.65</v>
      </c>
      <c r="F938">
        <v>19.899999999999999</v>
      </c>
      <c r="G938">
        <f t="shared" ca="1" si="90"/>
        <v>46.089820015575185</v>
      </c>
      <c r="H938">
        <f t="shared" ca="1" si="87"/>
        <v>22.173924297501152</v>
      </c>
      <c r="I938">
        <f>User_Model_Calcs!A938-Sat_Data!$B$5</f>
        <v>2.2596399210214315</v>
      </c>
      <c r="J938">
        <f>(Earth_Data!$B$1/SQRT(1-Earth_Data!$B$2^2*SIN(RADIANS(User_Model_Calcs!B938))^2))*COS(RADIANS(User_Model_Calcs!B938))</f>
        <v>6087.0755547279068</v>
      </c>
      <c r="K938">
        <f>((Earth_Data!$B$1*(1-Earth_Data!$B$2^2))/SQRT(1-Earth_Data!$B$2^2*SIN(RADIANS(User_Model_Calcs!B938))^2))*SIN(RADIANS(User_Model_Calcs!B938))</f>
        <v>-1898.391989974943</v>
      </c>
      <c r="L938">
        <f t="shared" si="91"/>
        <v>-17.321268812597836</v>
      </c>
      <c r="M938">
        <f t="shared" si="92"/>
        <v>6376.2356415495715</v>
      </c>
      <c r="N938">
        <f>SQRT(User_Model_Calcs!M938^2+Sat_Data!$B$3^2-2*User_Model_Calcs!M938*Sat_Data!$B$3*COS(RADIANS(L938))*COS(RADIANS(I938)))</f>
        <v>36132.500805388569</v>
      </c>
      <c r="O938">
        <f>DEGREES(ACOS(((Earth_Data!$B$1+Sat_Data!$B$2)/User_Model_Calcs!N938)*SQRT(1-COS(RADIANS(User_Model_Calcs!I938))^2*COS(RADIANS(User_Model_Calcs!B938))^2)))</f>
        <v>69.3715097295985</v>
      </c>
      <c r="P938">
        <f t="shared" si="89"/>
        <v>7.5039998831626988</v>
      </c>
    </row>
    <row r="939" spans="1:16" x14ac:dyDescent="0.25">
      <c r="A939">
        <v>137.566</v>
      </c>
      <c r="B939">
        <v>-13.433</v>
      </c>
      <c r="C939">
        <v>375</v>
      </c>
      <c r="D939">
        <f t="shared" ca="1" si="88"/>
        <v>3</v>
      </c>
      <c r="E939" s="1">
        <v>0.65</v>
      </c>
      <c r="F939">
        <v>19.899999999999999</v>
      </c>
      <c r="G939">
        <f t="shared" ca="1" si="90"/>
        <v>54.048620189015942</v>
      </c>
      <c r="H939">
        <f t="shared" ca="1" si="87"/>
        <v>23.2603307912571</v>
      </c>
      <c r="I939">
        <f>User_Model_Calcs!A939-Sat_Data!$B$5</f>
        <v>27.566000000000003</v>
      </c>
      <c r="J939">
        <f>(Earth_Data!$B$1/SQRT(1-Earth_Data!$B$2^2*SIN(RADIANS(User_Model_Calcs!B939))^2))*COS(RADIANS(User_Model_Calcs!B939))</f>
        <v>6204.7693152961183</v>
      </c>
      <c r="K939">
        <f>((Earth_Data!$B$1*(1-Earth_Data!$B$2^2))/SQRT(1-Earth_Data!$B$2^2*SIN(RADIANS(User_Model_Calcs!B939))^2))*SIN(RADIANS(User_Model_Calcs!B939))</f>
        <v>-1472.0405815931206</v>
      </c>
      <c r="L939">
        <f t="shared" si="91"/>
        <v>-13.34630066955846</v>
      </c>
      <c r="M939">
        <f t="shared" si="92"/>
        <v>6376.9950391934035</v>
      </c>
      <c r="N939">
        <f>SQRT(User_Model_Calcs!M939^2+Sat_Data!$B$3^2-2*User_Model_Calcs!M939*Sat_Data!$B$3*COS(RADIANS(L939))*COS(RADIANS(I939)))</f>
        <v>36805.461976979066</v>
      </c>
      <c r="O939">
        <f>DEGREES(ACOS(((Earth_Data!$B$1+Sat_Data!$B$2)/User_Model_Calcs!N939)*SQRT(1-COS(RADIANS(User_Model_Calcs!I939))^2*COS(RADIANS(User_Model_Calcs!B939))^2)))</f>
        <v>54.530439943559827</v>
      </c>
      <c r="P939">
        <f t="shared" si="89"/>
        <v>66.010578566757331</v>
      </c>
    </row>
    <row r="940" spans="1:16" x14ac:dyDescent="0.25">
      <c r="A940">
        <v>112.91699533401118</v>
      </c>
      <c r="B940">
        <v>-13.854595510635166</v>
      </c>
      <c r="C940">
        <v>2500</v>
      </c>
      <c r="D940">
        <f t="shared" ca="1" si="88"/>
        <v>0.75</v>
      </c>
      <c r="E940" s="1">
        <v>0.65</v>
      </c>
      <c r="F940">
        <v>19.899999999999999</v>
      </c>
      <c r="G940">
        <f t="shared" ca="1" si="90"/>
        <v>42.007420362456692</v>
      </c>
      <c r="H940">
        <f t="shared" ca="1" si="87"/>
        <v>18.98280565486062</v>
      </c>
      <c r="I940">
        <f>User_Model_Calcs!A940-Sat_Data!$B$5</f>
        <v>2.9169953340111761</v>
      </c>
      <c r="J940">
        <f>(Earth_Data!$B$1/SQRT(1-Earth_Data!$B$2^2*SIN(RADIANS(User_Model_Calcs!B940))^2))*COS(RADIANS(User_Model_Calcs!B940))</f>
        <v>6193.7667899204062</v>
      </c>
      <c r="K940">
        <f>((Earth_Data!$B$1*(1-Earth_Data!$B$2^2))/SQRT(1-Earth_Data!$B$2^2*SIN(RADIANS(User_Model_Calcs!B940))^2))*SIN(RADIANS(User_Model_Calcs!B940))</f>
        <v>-1517.367934508319</v>
      </c>
      <c r="L940">
        <f t="shared" si="91"/>
        <v>-13.765384994348413</v>
      </c>
      <c r="M940">
        <f t="shared" si="92"/>
        <v>6376.9234350582401</v>
      </c>
      <c r="N940">
        <f>SQRT(User_Model_Calcs!M940^2+Sat_Data!$B$3^2-2*User_Model_Calcs!M940*Sat_Data!$B$3*COS(RADIANS(L940))*COS(RADIANS(I940)))</f>
        <v>36011.760687202994</v>
      </c>
      <c r="O940">
        <f>DEGREES(ACOS(((Earth_Data!$B$1+Sat_Data!$B$2)/User_Model_Calcs!N940)*SQRT(1-COS(RADIANS(User_Model_Calcs!I940))^2*COS(RADIANS(User_Model_Calcs!B940))^2)))</f>
        <v>73.364940714481236</v>
      </c>
      <c r="P940">
        <f t="shared" si="89"/>
        <v>12.012975913014104</v>
      </c>
    </row>
    <row r="941" spans="1:16" x14ac:dyDescent="0.25">
      <c r="A941">
        <v>152.76900000000001</v>
      </c>
      <c r="B941">
        <v>-10.259</v>
      </c>
      <c r="C941">
        <v>6250</v>
      </c>
      <c r="D941">
        <f t="shared" ca="1" si="88"/>
        <v>1.2</v>
      </c>
      <c r="E941" s="1">
        <v>0.65</v>
      </c>
      <c r="F941">
        <v>19.899999999999999</v>
      </c>
      <c r="G941">
        <f t="shared" ca="1" si="90"/>
        <v>46.089820015575185</v>
      </c>
      <c r="H941">
        <f t="shared" ca="1" si="87"/>
        <v>22.57091676024034</v>
      </c>
      <c r="I941">
        <f>User_Model_Calcs!A941-Sat_Data!$B$5</f>
        <v>42.769000000000005</v>
      </c>
      <c r="J941">
        <f>(Earth_Data!$B$1/SQRT(1-Earth_Data!$B$2^2*SIN(RADIANS(User_Model_Calcs!B941))^2))*COS(RADIANS(User_Model_Calcs!B941))</f>
        <v>6276.8374366009375</v>
      </c>
      <c r="K941">
        <f>((Earth_Data!$B$1*(1-Earth_Data!$B$2^2))/SQRT(1-Earth_Data!$B$2^2*SIN(RADIANS(User_Model_Calcs!B941))^2))*SIN(RADIANS(User_Model_Calcs!B941))</f>
        <v>-1128.4500042115862</v>
      </c>
      <c r="L941">
        <f t="shared" si="91"/>
        <v>-10.191765271326595</v>
      </c>
      <c r="M941">
        <f t="shared" si="92"/>
        <v>6377.4671788665564</v>
      </c>
      <c r="N941">
        <f>SQRT(User_Model_Calcs!M941^2+Sat_Data!$B$3^2-2*User_Model_Calcs!M941*Sat_Data!$B$3*COS(RADIANS(L941))*COS(RADIANS(I941)))</f>
        <v>37814.258023647722</v>
      </c>
      <c r="O941">
        <f>DEGREES(ACOS(((Earth_Data!$B$1+Sat_Data!$B$2)/User_Model_Calcs!N941)*SQRT(1-COS(RADIANS(User_Model_Calcs!I941))^2*COS(RADIANS(User_Model_Calcs!B941))^2)))</f>
        <v>39.550555010517598</v>
      </c>
      <c r="P941">
        <f t="shared" si="89"/>
        <v>79.101785627862114</v>
      </c>
    </row>
    <row r="942" spans="1:16" x14ac:dyDescent="0.25">
      <c r="A942">
        <v>118.08499999999999</v>
      </c>
      <c r="B942">
        <v>-13.243</v>
      </c>
      <c r="C942">
        <v>3750</v>
      </c>
      <c r="D942">
        <f t="shared" ca="1" si="88"/>
        <v>3</v>
      </c>
      <c r="E942" s="1">
        <v>0.65</v>
      </c>
      <c r="F942">
        <v>19.899999999999999</v>
      </c>
      <c r="G942">
        <f t="shared" ca="1" si="90"/>
        <v>54.048620189015942</v>
      </c>
      <c r="H942">
        <f t="shared" ca="1" si="87"/>
        <v>18.112324114538364</v>
      </c>
      <c r="I942">
        <f>User_Model_Calcs!A942-Sat_Data!$B$5</f>
        <v>8.0849999999999937</v>
      </c>
      <c r="J942">
        <f>(Earth_Data!$B$1/SQRT(1-Earth_Data!$B$2^2*SIN(RADIANS(User_Model_Calcs!B942))^2))*COS(RADIANS(User_Model_Calcs!B942))</f>
        <v>6209.6186059615202</v>
      </c>
      <c r="K942">
        <f>((Earth_Data!$B$1*(1-Earth_Data!$B$2^2))/SQRT(1-Earth_Data!$B$2^2*SIN(RADIANS(User_Model_Calcs!B942))^2))*SIN(RADIANS(User_Model_Calcs!B942))</f>
        <v>-1451.5872397381106</v>
      </c>
      <c r="L942">
        <f t="shared" si="91"/>
        <v>-13.157438498336338</v>
      </c>
      <c r="M942">
        <f t="shared" si="92"/>
        <v>6377.0266383381213</v>
      </c>
      <c r="N942">
        <f>SQRT(User_Model_Calcs!M942^2+Sat_Data!$B$3^2-2*User_Model_Calcs!M942*Sat_Data!$B$3*COS(RADIANS(L942))*COS(RADIANS(I942)))</f>
        <v>36056.060406615703</v>
      </c>
      <c r="O942">
        <f>DEGREES(ACOS(((Earth_Data!$B$1+Sat_Data!$B$2)/User_Model_Calcs!N942)*SQRT(1-COS(RADIANS(User_Model_Calcs!I942))^2*COS(RADIANS(User_Model_Calcs!B942))^2)))</f>
        <v>71.815310997411174</v>
      </c>
      <c r="P942">
        <f t="shared" si="89"/>
        <v>31.803153344659421</v>
      </c>
    </row>
    <row r="943" spans="1:16" x14ac:dyDescent="0.25">
      <c r="A943">
        <v>146.58627377846688</v>
      </c>
      <c r="B943">
        <v>-11.446708092693124</v>
      </c>
      <c r="C943">
        <v>4700</v>
      </c>
      <c r="D943">
        <f t="shared" ca="1" si="88"/>
        <v>0.75</v>
      </c>
      <c r="E943" s="1">
        <v>0.65</v>
      </c>
      <c r="F943">
        <v>19.899999999999999</v>
      </c>
      <c r="G943">
        <f t="shared" ca="1" si="90"/>
        <v>42.007420362456692</v>
      </c>
      <c r="H943">
        <f t="shared" ca="1" si="87"/>
        <v>21.962228427893848</v>
      </c>
      <c r="I943">
        <f>User_Model_Calcs!A943-Sat_Data!$B$5</f>
        <v>36.586273778466875</v>
      </c>
      <c r="J943">
        <f>(Earth_Data!$B$1/SQRT(1-Earth_Data!$B$2^2*SIN(RADIANS(User_Model_Calcs!B943))^2))*COS(RADIANS(User_Model_Calcs!B943))</f>
        <v>6252.1012664792315</v>
      </c>
      <c r="K943">
        <f>((Earth_Data!$B$1*(1-Earth_Data!$B$2^2))/SQRT(1-Earth_Data!$B$2^2*SIN(RADIANS(User_Model_Calcs!B943))^2))*SIN(RADIANS(User_Model_Calcs!B943))</f>
        <v>-1257.4747001781325</v>
      </c>
      <c r="L943">
        <f t="shared" si="91"/>
        <v>-11.372081147123531</v>
      </c>
      <c r="M943">
        <f t="shared" si="92"/>
        <v>6377.3045142833889</v>
      </c>
      <c r="N943">
        <f>SQRT(User_Model_Calcs!M943^2+Sat_Data!$B$3^2-2*User_Model_Calcs!M943*Sat_Data!$B$3*COS(RADIANS(L943))*COS(RADIANS(I943)))</f>
        <v>37351.583743110838</v>
      </c>
      <c r="O943">
        <f>DEGREES(ACOS(((Earth_Data!$B$1+Sat_Data!$B$2)/User_Model_Calcs!N943)*SQRT(1-COS(RADIANS(User_Model_Calcs!I943))^2*COS(RADIANS(User_Model_Calcs!B943))^2)))</f>
        <v>45.856345672470766</v>
      </c>
      <c r="P943">
        <f t="shared" si="89"/>
        <v>75.031739025318032</v>
      </c>
    </row>
    <row r="944" spans="1:16" x14ac:dyDescent="0.25">
      <c r="A944">
        <v>143.64699999999999</v>
      </c>
      <c r="B944">
        <v>-16.045999999999999</v>
      </c>
      <c r="C944">
        <v>2500</v>
      </c>
      <c r="D944">
        <f t="shared" ca="1" si="88"/>
        <v>1.2</v>
      </c>
      <c r="E944" s="1">
        <v>0.65</v>
      </c>
      <c r="F944">
        <v>19.899999999999999</v>
      </c>
      <c r="G944">
        <f t="shared" ca="1" si="90"/>
        <v>46.089820015575185</v>
      </c>
      <c r="H944">
        <f t="shared" ca="1" si="87"/>
        <v>22.572247200226048</v>
      </c>
      <c r="I944">
        <f>User_Model_Calcs!A944-Sat_Data!$B$5</f>
        <v>33.646999999999991</v>
      </c>
      <c r="J944">
        <f>(Earth_Data!$B$1/SQRT(1-Earth_Data!$B$2^2*SIN(RADIANS(User_Model_Calcs!B944))^2))*COS(RADIANS(User_Model_Calcs!B944))</f>
        <v>6131.2164203304983</v>
      </c>
      <c r="K944">
        <f>((Earth_Data!$B$1*(1-Earth_Data!$B$2^2))/SQRT(1-Earth_Data!$B$2^2*SIN(RADIANS(User_Model_Calcs!B944))^2))*SIN(RADIANS(User_Model_Calcs!B944))</f>
        <v>-1751.6211599898118</v>
      </c>
      <c r="L944">
        <f t="shared" si="91"/>
        <v>-15.944057090770766</v>
      </c>
      <c r="M944">
        <f t="shared" si="92"/>
        <v>6376.5187587785222</v>
      </c>
      <c r="N944">
        <f>SQRT(User_Model_Calcs!M944^2+Sat_Data!$B$3^2-2*User_Model_Calcs!M944*Sat_Data!$B$3*COS(RADIANS(L944))*COS(RADIANS(I944)))</f>
        <v>37256.679489305207</v>
      </c>
      <c r="O944">
        <f>DEGREES(ACOS(((Earth_Data!$B$1+Sat_Data!$B$2)/User_Model_Calcs!N944)*SQRT(1-COS(RADIANS(User_Model_Calcs!I944))^2*COS(RADIANS(User_Model_Calcs!B944))^2)))</f>
        <v>47.235964731760049</v>
      </c>
      <c r="P944">
        <f t="shared" si="89"/>
        <v>67.447399550800441</v>
      </c>
    </row>
    <row r="945" spans="1:16" x14ac:dyDescent="0.25">
      <c r="A945">
        <v>107.89868144003127</v>
      </c>
      <c r="B945">
        <v>-11.3848890965712</v>
      </c>
      <c r="C945">
        <v>400</v>
      </c>
      <c r="D945">
        <f t="shared" ca="1" si="88"/>
        <v>3</v>
      </c>
      <c r="E945" s="1">
        <v>0.65</v>
      </c>
      <c r="F945">
        <v>19.899999999999999</v>
      </c>
      <c r="G945">
        <f t="shared" ca="1" si="90"/>
        <v>54.048620189015942</v>
      </c>
      <c r="H945">
        <f t="shared" ca="1" si="87"/>
        <v>23.362264985127357</v>
      </c>
      <c r="I945">
        <f>User_Model_Calcs!A945-Sat_Data!$B$5</f>
        <v>-2.1013185599687318</v>
      </c>
      <c r="J945">
        <f>(Earth_Data!$B$1/SQRT(1-Earth_Data!$B$2^2*SIN(RADIANS(User_Model_Calcs!B945))^2))*COS(RADIANS(User_Model_Calcs!B945))</f>
        <v>6253.4547515607146</v>
      </c>
      <c r="K945">
        <f>((Earth_Data!$B$1*(1-Earth_Data!$B$2^2))/SQRT(1-Earth_Data!$B$2^2*SIN(RADIANS(User_Model_Calcs!B945))^2))*SIN(RADIANS(User_Model_Calcs!B945))</f>
        <v>-1250.771701773722</v>
      </c>
      <c r="L945">
        <f t="shared" si="91"/>
        <v>-11.310643881774334</v>
      </c>
      <c r="M945">
        <f t="shared" si="92"/>
        <v>6377.313398271659</v>
      </c>
      <c r="N945">
        <f>SQRT(User_Model_Calcs!M945^2+Sat_Data!$B$3^2-2*User_Model_Calcs!M945*Sat_Data!$B$3*COS(RADIANS(L945))*COS(RADIANS(I945)))</f>
        <v>35937.394961242637</v>
      </c>
      <c r="O945">
        <f>DEGREES(ACOS(((Earth_Data!$B$1+Sat_Data!$B$2)/User_Model_Calcs!N945)*SQRT(1-COS(RADIANS(User_Model_Calcs!I945))^2*COS(RADIANS(User_Model_Calcs!B945))^2)))</f>
        <v>76.384217124446877</v>
      </c>
      <c r="P945">
        <f t="shared" si="89"/>
        <v>10.52965088107741</v>
      </c>
    </row>
    <row r="946" spans="1:16" x14ac:dyDescent="0.25">
      <c r="A946">
        <v>132.47900000000001</v>
      </c>
      <c r="B946">
        <v>-7.9700000000000006</v>
      </c>
      <c r="C946">
        <v>625</v>
      </c>
      <c r="D946">
        <f t="shared" ca="1" si="88"/>
        <v>3</v>
      </c>
      <c r="E946" s="1">
        <v>0.65</v>
      </c>
      <c r="F946">
        <v>19.899999999999999</v>
      </c>
      <c r="G946">
        <f t="shared" ca="1" si="90"/>
        <v>54.048620189015942</v>
      </c>
      <c r="H946">
        <f t="shared" ca="1" si="87"/>
        <v>23.902670673636308</v>
      </c>
      <c r="I946">
        <f>User_Model_Calcs!A946-Sat_Data!$B$5</f>
        <v>22.479000000000013</v>
      </c>
      <c r="J946">
        <f>(Earth_Data!$B$1/SQRT(1-Earth_Data!$B$2^2*SIN(RADIANS(User_Model_Calcs!B946))^2))*COS(RADIANS(User_Model_Calcs!B946))</f>
        <v>6316.9388110920136</v>
      </c>
      <c r="K946">
        <f>((Earth_Data!$B$1*(1-Earth_Data!$B$2^2))/SQRT(1-Earth_Data!$B$2^2*SIN(RADIANS(User_Model_Calcs!B946))^2))*SIN(RADIANS(User_Model_Calcs!B946))</f>
        <v>-878.49450134366919</v>
      </c>
      <c r="L946">
        <f t="shared" si="91"/>
        <v>-7.9173235804874311</v>
      </c>
      <c r="M946">
        <f t="shared" si="92"/>
        <v>6377.7322405359446</v>
      </c>
      <c r="N946">
        <f>SQRT(User_Model_Calcs!M946^2+Sat_Data!$B$3^2-2*User_Model_Calcs!M946*Sat_Data!$B$3*COS(RADIANS(L946))*COS(RADIANS(I946)))</f>
        <v>36417.962811490834</v>
      </c>
      <c r="O946">
        <f>DEGREES(ACOS(((Earth_Data!$B$1+Sat_Data!$B$2)/User_Model_Calcs!N946)*SQRT(1-COS(RADIANS(User_Model_Calcs!I946))^2*COS(RADIANS(User_Model_Calcs!B946))^2)))</f>
        <v>62.169050686929324</v>
      </c>
      <c r="P946">
        <f t="shared" si="89"/>
        <v>71.474561238707892</v>
      </c>
    </row>
    <row r="947" spans="1:16" x14ac:dyDescent="0.25">
      <c r="A947">
        <v>145.90899999999999</v>
      </c>
      <c r="B947">
        <v>-17.960999999999999</v>
      </c>
      <c r="C947">
        <v>375</v>
      </c>
      <c r="D947">
        <f t="shared" ca="1" si="88"/>
        <v>3</v>
      </c>
      <c r="E947" s="1">
        <v>0.65</v>
      </c>
      <c r="F947">
        <v>19.899999999999999</v>
      </c>
      <c r="G947">
        <f t="shared" ca="1" si="90"/>
        <v>54.048620189015942</v>
      </c>
      <c r="H947">
        <f t="shared" ca="1" si="87"/>
        <v>18.296675278237636</v>
      </c>
      <c r="I947">
        <f>User_Model_Calcs!A947-Sat_Data!$B$5</f>
        <v>35.908999999999992</v>
      </c>
      <c r="J947">
        <f>(Earth_Data!$B$1/SQRT(1-Earth_Data!$B$2^2*SIN(RADIANS(User_Model_Calcs!B947))^2))*COS(RADIANS(User_Model_Calcs!B947))</f>
        <v>6069.2439161285929</v>
      </c>
      <c r="K947">
        <f>((Earth_Data!$B$1*(1-Earth_Data!$B$2^2))/SQRT(1-Earth_Data!$B$2^2*SIN(RADIANS(User_Model_Calcs!B947))^2))*SIN(RADIANS(User_Model_Calcs!B947))</f>
        <v>-1954.2794306583714</v>
      </c>
      <c r="L947">
        <f t="shared" si="91"/>
        <v>-17.848412196602453</v>
      </c>
      <c r="M947">
        <f t="shared" si="92"/>
        <v>6376.1218469033629</v>
      </c>
      <c r="N947">
        <f>SQRT(User_Model_Calcs!M947^2+Sat_Data!$B$3^2-2*User_Model_Calcs!M947*Sat_Data!$B$3*COS(RADIANS(L947))*COS(RADIANS(I947)))</f>
        <v>37469.05732587642</v>
      </c>
      <c r="O947">
        <f>DEGREES(ACOS(((Earth_Data!$B$1+Sat_Data!$B$2)/User_Model_Calcs!N947)*SQRT(1-COS(RADIANS(User_Model_Calcs!I947))^2*COS(RADIANS(User_Model_Calcs!B947))^2)))</f>
        <v>44.164306841436144</v>
      </c>
      <c r="P947">
        <f t="shared" si="89"/>
        <v>66.933028048413263</v>
      </c>
    </row>
    <row r="948" spans="1:16" x14ac:dyDescent="0.25">
      <c r="A948">
        <v>149.76900000000001</v>
      </c>
      <c r="B948">
        <v>-11.949</v>
      </c>
      <c r="C948">
        <v>2500</v>
      </c>
      <c r="D948">
        <f t="shared" ca="1" si="88"/>
        <v>3</v>
      </c>
      <c r="E948" s="1">
        <v>0.65</v>
      </c>
      <c r="F948">
        <v>19.899999999999999</v>
      </c>
      <c r="G948">
        <f t="shared" ca="1" si="90"/>
        <v>54.048620189015942</v>
      </c>
      <c r="H948">
        <f t="shared" ca="1" si="87"/>
        <v>19.785869437675675</v>
      </c>
      <c r="I948">
        <f>User_Model_Calcs!A948-Sat_Data!$B$5</f>
        <v>39.769000000000005</v>
      </c>
      <c r="J948">
        <f>(Earth_Data!$B$1/SQRT(1-Earth_Data!$B$2^2*SIN(RADIANS(User_Model_Calcs!B948))^2))*COS(RADIANS(User_Model_Calcs!B948))</f>
        <v>6240.8357629281445</v>
      </c>
      <c r="K948">
        <f>((Earth_Data!$B$1*(1-Earth_Data!$B$2^2))/SQRT(1-Earth_Data!$B$2^2*SIN(RADIANS(User_Model_Calcs!B948))^2))*SIN(RADIANS(User_Model_Calcs!B948))</f>
        <v>-1311.8840145224788</v>
      </c>
      <c r="L948">
        <f t="shared" si="91"/>
        <v>-11.871284332794923</v>
      </c>
      <c r="M948">
        <f t="shared" si="92"/>
        <v>6377.2306440493849</v>
      </c>
      <c r="N948">
        <f>SQRT(User_Model_Calcs!M948^2+Sat_Data!$B$3^2-2*User_Model_Calcs!M948*Sat_Data!$B$3*COS(RADIANS(L948))*COS(RADIANS(I948)))</f>
        <v>37602.794064592628</v>
      </c>
      <c r="O948">
        <f>DEGREES(ACOS(((Earth_Data!$B$1+Sat_Data!$B$2)/User_Model_Calcs!N948)*SQRT(1-COS(RADIANS(User_Model_Calcs!I948))^2*COS(RADIANS(User_Model_Calcs!B948))^2)))</f>
        <v>42.340649630044467</v>
      </c>
      <c r="P948">
        <f t="shared" si="89"/>
        <v>76.03000543307725</v>
      </c>
    </row>
    <row r="949" spans="1:16" x14ac:dyDescent="0.25">
      <c r="A949">
        <v>114.4708781119987</v>
      </c>
      <c r="B949">
        <v>-10.441663158359146</v>
      </c>
      <c r="C949">
        <v>2500</v>
      </c>
      <c r="D949">
        <f t="shared" ca="1" si="88"/>
        <v>0.75</v>
      </c>
      <c r="E949" s="1">
        <v>0.65</v>
      </c>
      <c r="F949">
        <v>19.899999999999999</v>
      </c>
      <c r="G949">
        <f t="shared" ca="1" si="90"/>
        <v>42.007420362456692</v>
      </c>
      <c r="H949">
        <f t="shared" ca="1" si="87"/>
        <v>19.171420212074956</v>
      </c>
      <c r="I949">
        <f>User_Model_Calcs!A949-Sat_Data!$B$5</f>
        <v>4.4708781119987009</v>
      </c>
      <c r="J949">
        <f>(Earth_Data!$B$1/SQRT(1-Earth_Data!$B$2^2*SIN(RADIANS(User_Model_Calcs!B949))^2))*COS(RADIANS(User_Model_Calcs!B949))</f>
        <v>6273.2073850134084</v>
      </c>
      <c r="K949">
        <f>((Earth_Data!$B$1*(1-Earth_Data!$B$2^2))/SQRT(1-Earth_Data!$B$2^2*SIN(RADIANS(User_Model_Calcs!B949))^2))*SIN(RADIANS(User_Model_Calcs!B949))</f>
        <v>-1148.3256237478233</v>
      </c>
      <c r="L949">
        <f t="shared" si="91"/>
        <v>-10.373283780190063</v>
      </c>
      <c r="M949">
        <f t="shared" si="92"/>
        <v>6377.4432677635468</v>
      </c>
      <c r="N949">
        <f>SQRT(User_Model_Calcs!M949^2+Sat_Data!$B$3^2-2*User_Model_Calcs!M949*Sat_Data!$B$3*COS(RADIANS(L949))*COS(RADIANS(I949)))</f>
        <v>35931.70501435543</v>
      </c>
      <c r="O949">
        <f>DEGREES(ACOS(((Earth_Data!$B$1+Sat_Data!$B$2)/User_Model_Calcs!N949)*SQRT(1-COS(RADIANS(User_Model_Calcs!I949))^2*COS(RADIANS(User_Model_Calcs!B949))^2)))</f>
        <v>76.649146953967346</v>
      </c>
      <c r="P949">
        <f t="shared" si="89"/>
        <v>23.336919787735081</v>
      </c>
    </row>
    <row r="950" spans="1:16" x14ac:dyDescent="0.25">
      <c r="A950">
        <v>151.13399999999999</v>
      </c>
      <c r="B950">
        <v>-7.8089999999999993</v>
      </c>
      <c r="C950">
        <v>950</v>
      </c>
      <c r="D950">
        <f t="shared" ca="1" si="88"/>
        <v>3</v>
      </c>
      <c r="E950" s="1">
        <v>0.65</v>
      </c>
      <c r="F950">
        <v>19.899999999999999</v>
      </c>
      <c r="G950">
        <f t="shared" ca="1" si="90"/>
        <v>54.048620189015942</v>
      </c>
      <c r="H950">
        <f t="shared" ca="1" si="87"/>
        <v>14.42276757136807</v>
      </c>
      <c r="I950">
        <f>User_Model_Calcs!A950-Sat_Data!$B$5</f>
        <v>41.133999999999986</v>
      </c>
      <c r="J950">
        <f>(Earth_Data!$B$1/SQRT(1-Earth_Data!$B$2^2*SIN(RADIANS(User_Model_Calcs!B950))^2))*COS(RADIANS(User_Model_Calcs!B950))</f>
        <v>6319.3828928253333</v>
      </c>
      <c r="K950">
        <f>((Earth_Data!$B$1*(1-Earth_Data!$B$2^2))/SQRT(1-Earth_Data!$B$2^2*SIN(RADIANS(User_Model_Calcs!B950))^2))*SIN(RADIANS(User_Model_Calcs!B950))</f>
        <v>-860.85721261917786</v>
      </c>
      <c r="L950">
        <f t="shared" si="91"/>
        <v>-7.7573611778732126</v>
      </c>
      <c r="M950">
        <f t="shared" si="92"/>
        <v>6377.7484496216957</v>
      </c>
      <c r="N950">
        <f>SQRT(User_Model_Calcs!M950^2+Sat_Data!$B$3^2-2*User_Model_Calcs!M950*Sat_Data!$B$3*COS(RADIANS(L950))*COS(RADIANS(I950)))</f>
        <v>37644.685831872077</v>
      </c>
      <c r="O950">
        <f>DEGREES(ACOS(((Earth_Data!$B$1+Sat_Data!$B$2)/User_Model_Calcs!N950)*SQRT(1-COS(RADIANS(User_Model_Calcs!I950))^2*COS(RADIANS(User_Model_Calcs!B950))^2)))</f>
        <v>41.784203749626087</v>
      </c>
      <c r="P950">
        <f t="shared" si="89"/>
        <v>81.157621983179411</v>
      </c>
    </row>
    <row r="951" spans="1:16" x14ac:dyDescent="0.25">
      <c r="A951">
        <v>104.20436944136667</v>
      </c>
      <c r="B951">
        <v>-13.080930299372501</v>
      </c>
      <c r="C951">
        <v>2500</v>
      </c>
      <c r="D951">
        <f t="shared" ca="1" si="88"/>
        <v>3</v>
      </c>
      <c r="E951" s="1">
        <v>0.65</v>
      </c>
      <c r="F951">
        <v>19.899999999999999</v>
      </c>
      <c r="G951">
        <f t="shared" ca="1" si="90"/>
        <v>54.048620189015942</v>
      </c>
      <c r="H951">
        <f t="shared" ref="H951:H1001" ca="1" si="93">RAND()*(24-14)+14</f>
        <v>22.850693311236981</v>
      </c>
      <c r="I951">
        <f>User_Model_Calcs!A951-Sat_Data!$B$5</f>
        <v>-5.7956305586333343</v>
      </c>
      <c r="J951">
        <f>(Earth_Data!$B$1/SQRT(1-Earth_Data!$B$2^2*SIN(RADIANS(User_Model_Calcs!B951))^2))*COS(RADIANS(User_Model_Calcs!B951))</f>
        <v>6213.7013651458092</v>
      </c>
      <c r="K951">
        <f>((Earth_Data!$B$1*(1-Earth_Data!$B$2^2))/SQRT(1-Earth_Data!$B$2^2*SIN(RADIANS(User_Model_Calcs!B951))^2))*SIN(RADIANS(User_Model_Calcs!B951))</f>
        <v>-1434.1281832734128</v>
      </c>
      <c r="L951">
        <f t="shared" si="91"/>
        <v>-12.99634231343664</v>
      </c>
      <c r="M951">
        <f t="shared" si="92"/>
        <v>6377.0532615992779</v>
      </c>
      <c r="N951">
        <f>SQRT(User_Model_Calcs!M951^2+Sat_Data!$B$3^2-2*User_Model_Calcs!M951*Sat_Data!$B$3*COS(RADIANS(L951))*COS(RADIANS(I951)))</f>
        <v>36016.235036305421</v>
      </c>
      <c r="O951">
        <f>DEGREES(ACOS(((Earth_Data!$B$1+Sat_Data!$B$2)/User_Model_Calcs!N951)*SQRT(1-COS(RADIANS(User_Model_Calcs!I951))^2*COS(RADIANS(User_Model_Calcs!B951))^2)))</f>
        <v>73.207834591527202</v>
      </c>
      <c r="P951">
        <f t="shared" si="89"/>
        <v>24.154449605707327</v>
      </c>
    </row>
    <row r="952" spans="1:16" x14ac:dyDescent="0.25">
      <c r="A952">
        <v>116.11985967833159</v>
      </c>
      <c r="B952">
        <v>-20.040230506138769</v>
      </c>
      <c r="C952">
        <v>2500</v>
      </c>
      <c r="D952">
        <f t="shared" ca="1" si="88"/>
        <v>0.75</v>
      </c>
      <c r="E952" s="1">
        <v>0.65</v>
      </c>
      <c r="F952">
        <v>19.899999999999999</v>
      </c>
      <c r="G952">
        <f t="shared" ca="1" si="90"/>
        <v>42.007420362456692</v>
      </c>
      <c r="H952">
        <f t="shared" ca="1" si="93"/>
        <v>17.277480511432586</v>
      </c>
      <c r="I952">
        <f>User_Model_Calcs!A952-Sat_Data!$B$5</f>
        <v>6.1198596783315935</v>
      </c>
      <c r="J952">
        <f>(Earth_Data!$B$1/SQRT(1-Earth_Data!$B$2^2*SIN(RADIANS(User_Model_Calcs!B952))^2))*COS(RADIANS(User_Model_Calcs!B952))</f>
        <v>5994.3145258354871</v>
      </c>
      <c r="K952">
        <f>((Earth_Data!$B$1*(1-Earth_Data!$B$2^2))/SQRT(1-Earth_Data!$B$2^2*SIN(RADIANS(User_Model_Calcs!B952))^2))*SIN(RADIANS(User_Model_Calcs!B952))</f>
        <v>-2171.8821103393939</v>
      </c>
      <c r="L952">
        <f t="shared" si="91"/>
        <v>-19.916651199562825</v>
      </c>
      <c r="M952">
        <f t="shared" si="92"/>
        <v>6375.6473032825943</v>
      </c>
      <c r="N952">
        <f>SQRT(User_Model_Calcs!M952^2+Sat_Data!$B$3^2-2*User_Model_Calcs!M952*Sat_Data!$B$3*COS(RADIANS(L952))*COS(RADIANS(I952)))</f>
        <v>36274.703438425975</v>
      </c>
      <c r="O952">
        <f>DEGREES(ACOS(((Earth_Data!$B$1+Sat_Data!$B$2)/User_Model_Calcs!N952)*SQRT(1-COS(RADIANS(User_Model_Calcs!I952))^2*COS(RADIANS(User_Model_Calcs!B952))^2)))</f>
        <v>65.481964848405241</v>
      </c>
      <c r="P952">
        <f t="shared" si="89"/>
        <v>17.374174870074054</v>
      </c>
    </row>
    <row r="953" spans="1:16" x14ac:dyDescent="0.25">
      <c r="A953">
        <v>149.02824150975857</v>
      </c>
      <c r="B953">
        <v>-15.711441313321233</v>
      </c>
      <c r="C953">
        <v>4700</v>
      </c>
      <c r="D953">
        <f t="shared" ca="1" si="88"/>
        <v>3</v>
      </c>
      <c r="E953" s="1">
        <v>0.65</v>
      </c>
      <c r="F953">
        <v>19.899999999999999</v>
      </c>
      <c r="G953">
        <f t="shared" ca="1" si="90"/>
        <v>54.048620189015942</v>
      </c>
      <c r="H953">
        <f t="shared" ca="1" si="93"/>
        <v>17.188830131623263</v>
      </c>
      <c r="I953">
        <f>User_Model_Calcs!A953-Sat_Data!$B$5</f>
        <v>39.028241509758573</v>
      </c>
      <c r="J953">
        <f>(Earth_Data!$B$1/SQRT(1-Earth_Data!$B$2^2*SIN(RADIANS(User_Model_Calcs!B953))^2))*COS(RADIANS(User_Model_Calcs!B953))</f>
        <v>6141.3455425594966</v>
      </c>
      <c r="K953">
        <f>((Earth_Data!$B$1*(1-Earth_Data!$B$2^2))/SQRT(1-Earth_Data!$B$2^2*SIN(RADIANS(User_Model_Calcs!B953))^2))*SIN(RADIANS(User_Model_Calcs!B953))</f>
        <v>-1716.0124138977371</v>
      </c>
      <c r="L953">
        <f t="shared" si="91"/>
        <v>-15.611405808054274</v>
      </c>
      <c r="M953">
        <f t="shared" si="92"/>
        <v>6376.5840132289122</v>
      </c>
      <c r="N953">
        <f>SQRT(User_Model_Calcs!M953^2+Sat_Data!$B$3^2-2*User_Model_Calcs!M953*Sat_Data!$B$3*COS(RADIANS(L953))*COS(RADIANS(I953)))</f>
        <v>37631.911914887372</v>
      </c>
      <c r="O953">
        <f>DEGREES(ACOS(((Earth_Data!$B$1+Sat_Data!$B$2)/User_Model_Calcs!N953)*SQRT(1-COS(RADIANS(User_Model_Calcs!I953))^2*COS(RADIANS(User_Model_Calcs!B953))^2)))</f>
        <v>41.937867236970213</v>
      </c>
      <c r="P953">
        <f t="shared" si="89"/>
        <v>71.527366673867277</v>
      </c>
    </row>
    <row r="954" spans="1:16" x14ac:dyDescent="0.25">
      <c r="A954">
        <v>126.12299999999999</v>
      </c>
      <c r="B954">
        <v>-11.647</v>
      </c>
      <c r="C954">
        <v>5000</v>
      </c>
      <c r="D954">
        <f t="shared" ca="1" si="88"/>
        <v>1.2</v>
      </c>
      <c r="E954" s="1">
        <v>0.65</v>
      </c>
      <c r="F954">
        <v>19.899999999999999</v>
      </c>
      <c r="G954">
        <f t="shared" ca="1" si="90"/>
        <v>46.089820015575185</v>
      </c>
      <c r="H954">
        <f t="shared" ca="1" si="93"/>
        <v>18.349954155577215</v>
      </c>
      <c r="I954">
        <f>User_Model_Calcs!A954-Sat_Data!$B$5</f>
        <v>16.12299999999999</v>
      </c>
      <c r="J954">
        <f>(Earth_Data!$B$1/SQRT(1-Earth_Data!$B$2^2*SIN(RADIANS(User_Model_Calcs!B954))^2))*COS(RADIANS(User_Model_Calcs!B954))</f>
        <v>6247.6663088250161</v>
      </c>
      <c r="K954">
        <f>((Earth_Data!$B$1*(1-Earth_Data!$B$2^2))/SQRT(1-Earth_Data!$B$2^2*SIN(RADIANS(User_Model_Calcs!B954))^2))*SIN(RADIANS(User_Model_Calcs!B954))</f>
        <v>-1279.1823344954105</v>
      </c>
      <c r="L954">
        <f t="shared" si="91"/>
        <v>-11.571138630709029</v>
      </c>
      <c r="M954">
        <f t="shared" si="92"/>
        <v>6377.2754175519449</v>
      </c>
      <c r="N954">
        <f>SQRT(User_Model_Calcs!M954^2+Sat_Data!$B$3^2-2*User_Model_Calcs!M954*Sat_Data!$B$3*COS(RADIANS(L954))*COS(RADIANS(I954)))</f>
        <v>36226.396145730221</v>
      </c>
      <c r="O954">
        <f>DEGREES(ACOS(((Earth_Data!$B$1+Sat_Data!$B$2)/User_Model_Calcs!N954)*SQRT(1-COS(RADIANS(User_Model_Calcs!I954))^2*COS(RADIANS(User_Model_Calcs!B954))^2)))</f>
        <v>66.781587648170785</v>
      </c>
      <c r="P954">
        <f t="shared" si="89"/>
        <v>55.070237268193495</v>
      </c>
    </row>
    <row r="955" spans="1:16" x14ac:dyDescent="0.25">
      <c r="A955">
        <v>143.548</v>
      </c>
      <c r="B955">
        <v>-12.632999999999999</v>
      </c>
      <c r="C955">
        <v>400</v>
      </c>
      <c r="D955">
        <f t="shared" ca="1" si="88"/>
        <v>0.75</v>
      </c>
      <c r="E955" s="1">
        <v>0.65</v>
      </c>
      <c r="F955">
        <v>19.899999999999999</v>
      </c>
      <c r="G955">
        <f t="shared" ca="1" si="90"/>
        <v>42.007420362456692</v>
      </c>
      <c r="H955">
        <f t="shared" ca="1" si="93"/>
        <v>17.163040800233226</v>
      </c>
      <c r="I955">
        <f>User_Model_Calcs!A955-Sat_Data!$B$5</f>
        <v>33.548000000000002</v>
      </c>
      <c r="J955">
        <f>(Earth_Data!$B$1/SQRT(1-Earth_Data!$B$2^2*SIN(RADIANS(User_Model_Calcs!B955))^2))*COS(RADIANS(User_Model_Calcs!B955))</f>
        <v>6224.7280405635793</v>
      </c>
      <c r="K955">
        <f>((Earth_Data!$B$1*(1-Earth_Data!$B$2^2))/SQRT(1-Earth_Data!$B$2^2*SIN(RADIANS(User_Model_Calcs!B955))^2))*SIN(RADIANS(User_Model_Calcs!B955))</f>
        <v>-1385.8164759287381</v>
      </c>
      <c r="L955">
        <f t="shared" si="91"/>
        <v>-12.551116488468237</v>
      </c>
      <c r="M955">
        <f t="shared" si="92"/>
        <v>6377.1252523322801</v>
      </c>
      <c r="N955">
        <f>SQRT(User_Model_Calcs!M955^2+Sat_Data!$B$3^2-2*User_Model_Calcs!M955*Sat_Data!$B$3*COS(RADIANS(L955))*COS(RADIANS(I955)))</f>
        <v>37161.827810176364</v>
      </c>
      <c r="O955">
        <f>DEGREES(ACOS(((Earth_Data!$B$1+Sat_Data!$B$2)/User_Model_Calcs!N955)*SQRT(1-COS(RADIANS(User_Model_Calcs!I955))^2*COS(RADIANS(User_Model_Calcs!B955))^2)))</f>
        <v>48.681024017224068</v>
      </c>
      <c r="P955">
        <f t="shared" si="89"/>
        <v>71.746051090807939</v>
      </c>
    </row>
    <row r="956" spans="1:16" x14ac:dyDescent="0.25">
      <c r="A956">
        <v>149.797</v>
      </c>
      <c r="B956">
        <v>-17.493000000000002</v>
      </c>
      <c r="C956">
        <v>1250</v>
      </c>
      <c r="D956">
        <f t="shared" ca="1" si="88"/>
        <v>1.2</v>
      </c>
      <c r="E956" s="1">
        <v>0.65</v>
      </c>
      <c r="F956">
        <v>19.899999999999999</v>
      </c>
      <c r="G956">
        <f t="shared" ca="1" si="90"/>
        <v>46.089820015575185</v>
      </c>
      <c r="H956">
        <f t="shared" ca="1" si="93"/>
        <v>16.950465180902825</v>
      </c>
      <c r="I956">
        <f>User_Model_Calcs!A956-Sat_Data!$B$5</f>
        <v>39.796999999999997</v>
      </c>
      <c r="J956">
        <f>(Earth_Data!$B$1/SQRT(1-Earth_Data!$B$2^2*SIN(RADIANS(User_Model_Calcs!B956))^2))*COS(RADIANS(User_Model_Calcs!B956))</f>
        <v>6085.0151242322654</v>
      </c>
      <c r="K956">
        <f>((Earth_Data!$B$1*(1-Earth_Data!$B$2^2))/SQRT(1-Earth_Data!$B$2^2*SIN(RADIANS(User_Model_Calcs!B956))^2))*SIN(RADIANS(User_Model_Calcs!B956))</f>
        <v>-1904.9419932784128</v>
      </c>
      <c r="L956">
        <f t="shared" si="91"/>
        <v>-17.38296938605821</v>
      </c>
      <c r="M956">
        <f t="shared" si="92"/>
        <v>6376.2224757211025</v>
      </c>
      <c r="N956">
        <f>SQRT(User_Model_Calcs!M956^2+Sat_Data!$B$3^2-2*User_Model_Calcs!M956*Sat_Data!$B$3*COS(RADIANS(L956))*COS(RADIANS(I956)))</f>
        <v>37738.807430879198</v>
      </c>
      <c r="O956">
        <f>DEGREES(ACOS(((Earth_Data!$B$1+Sat_Data!$B$2)/User_Model_Calcs!N956)*SQRT(1-COS(RADIANS(User_Model_Calcs!I956))^2*COS(RADIANS(User_Model_Calcs!B956))^2)))</f>
        <v>40.513562869113713</v>
      </c>
      <c r="P956">
        <f t="shared" si="89"/>
        <v>70.159700907076541</v>
      </c>
    </row>
    <row r="957" spans="1:16" x14ac:dyDescent="0.25">
      <c r="A957">
        <v>140.88900000000001</v>
      </c>
      <c r="B957">
        <v>-8.4169999999999998</v>
      </c>
      <c r="C957">
        <v>625</v>
      </c>
      <c r="D957">
        <f t="shared" ca="1" si="88"/>
        <v>3</v>
      </c>
      <c r="E957" s="1">
        <v>0.65</v>
      </c>
      <c r="F957">
        <v>19.899999999999999</v>
      </c>
      <c r="G957">
        <f t="shared" ca="1" si="90"/>
        <v>54.048620189015942</v>
      </c>
      <c r="H957">
        <f t="shared" ca="1" si="93"/>
        <v>14.263640453413887</v>
      </c>
      <c r="I957">
        <f>User_Model_Calcs!A957-Sat_Data!$B$5</f>
        <v>30.88900000000001</v>
      </c>
      <c r="J957">
        <f>(Earth_Data!$B$1/SQRT(1-Earth_Data!$B$2^2*SIN(RADIANS(User_Model_Calcs!B957))^2))*COS(RADIANS(User_Model_Calcs!B957))</f>
        <v>6309.8932608821442</v>
      </c>
      <c r="K957">
        <f>((Earth_Data!$B$1*(1-Earth_Data!$B$2^2))/SQRT(1-Earth_Data!$B$2^2*SIN(RADIANS(User_Model_Calcs!B957))^2))*SIN(RADIANS(User_Model_Calcs!B957))</f>
        <v>-927.42654937052316</v>
      </c>
      <c r="L957">
        <f t="shared" si="91"/>
        <v>-8.3614515361543091</v>
      </c>
      <c r="M957">
        <f t="shared" si="92"/>
        <v>6377.6855494923248</v>
      </c>
      <c r="N957">
        <f>SQRT(User_Model_Calcs!M957^2+Sat_Data!$B$3^2-2*User_Model_Calcs!M957*Sat_Data!$B$3*COS(RADIANS(L957))*COS(RADIANS(I957)))</f>
        <v>36903.369587985988</v>
      </c>
      <c r="O957">
        <f>DEGREES(ACOS(((Earth_Data!$B$1+Sat_Data!$B$2)/User_Model_Calcs!N957)*SQRT(1-COS(RADIANS(User_Model_Calcs!I957))^2*COS(RADIANS(User_Model_Calcs!B957))^2)))</f>
        <v>52.8528170955802</v>
      </c>
      <c r="P957">
        <f t="shared" si="89"/>
        <v>76.250781968356634</v>
      </c>
    </row>
    <row r="958" spans="1:16" x14ac:dyDescent="0.25">
      <c r="A958">
        <v>135.88800000000001</v>
      </c>
      <c r="B958">
        <v>-10.417</v>
      </c>
      <c r="C958">
        <v>375</v>
      </c>
      <c r="D958">
        <f t="shared" ca="1" si="88"/>
        <v>0.75</v>
      </c>
      <c r="E958" s="1">
        <v>0.65</v>
      </c>
      <c r="F958">
        <v>19.899999999999999</v>
      </c>
      <c r="G958">
        <f t="shared" ca="1" si="90"/>
        <v>42.007420362456692</v>
      </c>
      <c r="H958">
        <f t="shared" ca="1" si="93"/>
        <v>23.106117589991271</v>
      </c>
      <c r="I958">
        <f>User_Model_Calcs!A958-Sat_Data!$B$5</f>
        <v>25.888000000000005</v>
      </c>
      <c r="J958">
        <f>(Earth_Data!$B$1/SQRT(1-Earth_Data!$B$2^2*SIN(RADIANS(User_Model_Calcs!B958))^2))*COS(RADIANS(User_Model_Calcs!B958))</f>
        <v>6273.7012164886501</v>
      </c>
      <c r="K958">
        <f>((Earth_Data!$B$1*(1-Earth_Data!$B$2^2))/SQRT(1-Earth_Data!$B$2^2*SIN(RADIANS(User_Model_Calcs!B958))^2))*SIN(RADIANS(User_Model_Calcs!B958))</f>
        <v>-1145.6426839818403</v>
      </c>
      <c r="L958">
        <f t="shared" si="91"/>
        <v>-10.348775012476237</v>
      </c>
      <c r="M958">
        <f t="shared" si="92"/>
        <v>6377.4465198174958</v>
      </c>
      <c r="N958">
        <f>SQRT(User_Model_Calcs!M958^2+Sat_Data!$B$3^2-2*User_Model_Calcs!M958*Sat_Data!$B$3*COS(RADIANS(L958))*COS(RADIANS(I958)))</f>
        <v>36640.506338950698</v>
      </c>
      <c r="O958">
        <f>DEGREES(ACOS(((Earth_Data!$B$1+Sat_Data!$B$2)/User_Model_Calcs!N958)*SQRT(1-COS(RADIANS(User_Model_Calcs!I958))^2*COS(RADIANS(User_Model_Calcs!B958))^2)))</f>
        <v>57.576640723843013</v>
      </c>
      <c r="P958">
        <f t="shared" si="89"/>
        <v>69.566414688878027</v>
      </c>
    </row>
    <row r="959" spans="1:16" x14ac:dyDescent="0.25">
      <c r="A959">
        <v>131.244</v>
      </c>
      <c r="B959">
        <v>-12.353</v>
      </c>
      <c r="C959">
        <v>375</v>
      </c>
      <c r="D959">
        <f t="shared" ca="1" si="88"/>
        <v>1.2</v>
      </c>
      <c r="E959" s="1">
        <v>0.65</v>
      </c>
      <c r="F959">
        <v>19.899999999999999</v>
      </c>
      <c r="G959">
        <f t="shared" ca="1" si="90"/>
        <v>46.089820015575185</v>
      </c>
      <c r="H959">
        <f t="shared" ca="1" si="93"/>
        <v>20.850440739994639</v>
      </c>
      <c r="I959">
        <f>User_Model_Calcs!A959-Sat_Data!$B$5</f>
        <v>21.244</v>
      </c>
      <c r="J959">
        <f>(Earth_Data!$B$1/SQRT(1-Earth_Data!$B$2^2*SIN(RADIANS(User_Model_Calcs!B959))^2))*COS(RADIANS(User_Model_Calcs!B959))</f>
        <v>6231.4286349288968</v>
      </c>
      <c r="K959">
        <f>((Earth_Data!$B$1*(1-Earth_Data!$B$2^2))/SQRT(1-Earth_Data!$B$2^2*SIN(RADIANS(User_Model_Calcs!B959))^2))*SIN(RADIANS(User_Model_Calcs!B959))</f>
        <v>-1355.5745645975178</v>
      </c>
      <c r="L959">
        <f t="shared" si="91"/>
        <v>-12.272817165277635</v>
      </c>
      <c r="M959">
        <f t="shared" si="92"/>
        <v>6377.1690609858824</v>
      </c>
      <c r="N959">
        <f>SQRT(User_Model_Calcs!M959^2+Sat_Data!$B$3^2-2*User_Model_Calcs!M959*Sat_Data!$B$3*COS(RADIANS(L959))*COS(RADIANS(I959)))</f>
        <v>36451.423514377137</v>
      </c>
      <c r="O959">
        <f>DEGREES(ACOS(((Earth_Data!$B$1+Sat_Data!$B$2)/User_Model_Calcs!N959)*SQRT(1-COS(RADIANS(User_Model_Calcs!I959))^2*COS(RADIANS(User_Model_Calcs!B959))^2)))</f>
        <v>61.419152788771179</v>
      </c>
      <c r="P959">
        <f t="shared" si="89"/>
        <v>61.175959243476917</v>
      </c>
    </row>
    <row r="960" spans="1:16" x14ac:dyDescent="0.25">
      <c r="A960">
        <v>120.047</v>
      </c>
      <c r="B960">
        <v>-11.247999999999999</v>
      </c>
      <c r="C960">
        <v>625</v>
      </c>
      <c r="D960">
        <f t="shared" ca="1" si="88"/>
        <v>0.75</v>
      </c>
      <c r="E960" s="1">
        <v>0.65</v>
      </c>
      <c r="F960">
        <v>19.899999999999999</v>
      </c>
      <c r="G960">
        <f t="shared" ca="1" si="90"/>
        <v>42.007420362456692</v>
      </c>
      <c r="H960">
        <f t="shared" ca="1" si="93"/>
        <v>14.371690909629779</v>
      </c>
      <c r="I960">
        <f>User_Model_Calcs!A960-Sat_Data!$B$5</f>
        <v>10.046999999999997</v>
      </c>
      <c r="J960">
        <f>(Earth_Data!$B$1/SQRT(1-Earth_Data!$B$2^2*SIN(RADIANS(User_Model_Calcs!B960))^2))*COS(RADIANS(User_Model_Calcs!B960))</f>
        <v>6256.426082416051</v>
      </c>
      <c r="K960">
        <f>((Earth_Data!$B$1*(1-Earth_Data!$B$2^2))/SQRT(1-Earth_Data!$B$2^2*SIN(RADIANS(User_Model_Calcs!B960))^2))*SIN(RADIANS(User_Model_Calcs!B960))</f>
        <v>-1235.9238231888571</v>
      </c>
      <c r="L960">
        <f t="shared" si="91"/>
        <v>-11.17460128844435</v>
      </c>
      <c r="M960">
        <f t="shared" si="92"/>
        <v>6377.3329081569527</v>
      </c>
      <c r="N960">
        <f>SQRT(User_Model_Calcs!M960^2+Sat_Data!$B$3^2-2*User_Model_Calcs!M960*Sat_Data!$B$3*COS(RADIANS(L960))*COS(RADIANS(I960)))</f>
        <v>36041.394078319048</v>
      </c>
      <c r="O960">
        <f>DEGREES(ACOS(((Earth_Data!$B$1+Sat_Data!$B$2)/User_Model_Calcs!N960)*SQRT(1-COS(RADIANS(User_Model_Calcs!I960))^2*COS(RADIANS(User_Model_Calcs!B960))^2)))</f>
        <v>72.329228452940811</v>
      </c>
      <c r="P960">
        <f t="shared" si="89"/>
        <v>42.249426741065342</v>
      </c>
    </row>
    <row r="961" spans="1:16" x14ac:dyDescent="0.25">
      <c r="A961">
        <v>103.593</v>
      </c>
      <c r="B961">
        <v>-16.225999999999999</v>
      </c>
      <c r="C961">
        <v>2500</v>
      </c>
      <c r="D961">
        <f t="shared" ca="1" si="88"/>
        <v>0.75</v>
      </c>
      <c r="E961" s="1">
        <v>0.65</v>
      </c>
      <c r="F961">
        <v>19.899999999999999</v>
      </c>
      <c r="G961">
        <f t="shared" ca="1" si="90"/>
        <v>42.007420362456692</v>
      </c>
      <c r="H961">
        <f t="shared" ca="1" si="93"/>
        <v>19.162065680967622</v>
      </c>
      <c r="I961">
        <f>User_Model_Calcs!A961-Sat_Data!$B$5</f>
        <v>-6.4069999999999965</v>
      </c>
      <c r="J961">
        <f>(Earth_Data!$B$1/SQRT(1-Earth_Data!$B$2^2*SIN(RADIANS(User_Model_Calcs!B961))^2))*COS(RADIANS(User_Model_Calcs!B961))</f>
        <v>6125.6806174018984</v>
      </c>
      <c r="K961">
        <f>((Earth_Data!$B$1*(1-Earth_Data!$B$2^2))/SQRT(1-Earth_Data!$B$2^2*SIN(RADIANS(User_Model_Calcs!B961))^2))*SIN(RADIANS(User_Model_Calcs!B961))</f>
        <v>-1770.7552682820888</v>
      </c>
      <c r="L961">
        <f t="shared" si="91"/>
        <v>-16.123036552105422</v>
      </c>
      <c r="M961">
        <f t="shared" si="92"/>
        <v>6376.4831409298085</v>
      </c>
      <c r="N961">
        <f>SQRT(User_Model_Calcs!M961^2+Sat_Data!$B$3^2-2*User_Model_Calcs!M961*Sat_Data!$B$3*COS(RADIANS(L961))*COS(RADIANS(I961)))</f>
        <v>36126.617082523597</v>
      </c>
      <c r="O961">
        <f>DEGREES(ACOS(((Earth_Data!$B$1+Sat_Data!$B$2)/User_Model_Calcs!N961)*SQRT(1-COS(RADIANS(User_Model_Calcs!I961))^2*COS(RADIANS(User_Model_Calcs!B961))^2)))</f>
        <v>69.556813390687523</v>
      </c>
      <c r="P961">
        <f t="shared" si="89"/>
        <v>21.893435326653133</v>
      </c>
    </row>
    <row r="962" spans="1:16" x14ac:dyDescent="0.25">
      <c r="A962">
        <v>113.91499894495288</v>
      </c>
      <c r="B962">
        <v>-10.838687169640831</v>
      </c>
      <c r="C962">
        <v>400</v>
      </c>
      <c r="D962">
        <f t="shared" ref="D962:D1025" ca="1" si="94">CHOOSE(RANDBETWEEN(1,3),0.75,1.2,3)</f>
        <v>3</v>
      </c>
      <c r="E962" s="1">
        <v>0.65</v>
      </c>
      <c r="F962">
        <v>19.899999999999999</v>
      </c>
      <c r="G962">
        <f t="shared" ca="1" si="90"/>
        <v>54.048620189015942</v>
      </c>
      <c r="H962">
        <f t="shared" ca="1" si="93"/>
        <v>23.122858928785607</v>
      </c>
      <c r="I962">
        <f>User_Model_Calcs!A962-Sat_Data!$B$5</f>
        <v>3.9149989449528846</v>
      </c>
      <c r="J962">
        <f>(Earth_Data!$B$1/SQRT(1-Earth_Data!$B$2^2*SIN(RADIANS(User_Model_Calcs!B962))^2))*COS(RADIANS(User_Model_Calcs!B962))</f>
        <v>6265.0987839363261</v>
      </c>
      <c r="K962">
        <f>((Earth_Data!$B$1*(1-Earth_Data!$B$2^2))/SQRT(1-Earth_Data!$B$2^2*SIN(RADIANS(User_Model_Calcs!B962))^2))*SIN(RADIANS(User_Model_Calcs!B962))</f>
        <v>-1191.4861487036615</v>
      </c>
      <c r="L962">
        <f t="shared" si="91"/>
        <v>-10.767829420573545</v>
      </c>
      <c r="M962">
        <f t="shared" si="92"/>
        <v>6377.3899061475859</v>
      </c>
      <c r="N962">
        <f>SQRT(User_Model_Calcs!M962^2+Sat_Data!$B$3^2-2*User_Model_Calcs!M962*Sat_Data!$B$3*COS(RADIANS(L962))*COS(RADIANS(I962)))</f>
        <v>35935.966354265234</v>
      </c>
      <c r="O962">
        <f>DEGREES(ACOS(((Earth_Data!$B$1+Sat_Data!$B$2)/User_Model_Calcs!N962)*SQRT(1-COS(RADIANS(User_Model_Calcs!I962))^2*COS(RADIANS(User_Model_Calcs!B962))^2)))</f>
        <v>76.452907741588177</v>
      </c>
      <c r="P962">
        <f t="shared" ref="P962:P1025" si="95">DEGREES(ASIN(SIN(RADIANS(ABS(I962)))/(SIN(ACOS(COS(RADIANS(I962))*COS(RADIANS(B962)))))))</f>
        <v>19.998264945149064</v>
      </c>
    </row>
    <row r="963" spans="1:16" x14ac:dyDescent="0.25">
      <c r="A963">
        <v>125.223</v>
      </c>
      <c r="B963">
        <v>-7.1229999999999993</v>
      </c>
      <c r="C963">
        <v>5000</v>
      </c>
      <c r="D963">
        <f t="shared" ca="1" si="94"/>
        <v>0.75</v>
      </c>
      <c r="E963" s="1">
        <v>0.65</v>
      </c>
      <c r="F963">
        <v>19.899999999999999</v>
      </c>
      <c r="G963">
        <f t="shared" ref="G963:G1026" ca="1" si="96">20.4+20*LOG(F963)+20*LOG(D963)+10*LOG(E963)</f>
        <v>42.007420362456692</v>
      </c>
      <c r="H963">
        <f t="shared" ca="1" si="93"/>
        <v>16.391381642988442</v>
      </c>
      <c r="I963">
        <f>User_Model_Calcs!A963-Sat_Data!$B$5</f>
        <v>15.222999999999999</v>
      </c>
      <c r="J963">
        <f>(Earth_Data!$B$1/SQRT(1-Earth_Data!$B$2^2*SIN(RADIANS(User_Model_Calcs!B963))^2))*COS(RADIANS(User_Model_Calcs!B963))</f>
        <v>6329.2408104285878</v>
      </c>
      <c r="K963">
        <f>((Earth_Data!$B$1*(1-Earth_Data!$B$2^2))/SQRT(1-Earth_Data!$B$2^2*SIN(RADIANS(User_Model_Calcs!B963))^2))*SIN(RADIANS(User_Model_Calcs!B963))</f>
        <v>-785.6340006123155</v>
      </c>
      <c r="L963">
        <f t="shared" ref="L963:L1026" si="97">DEGREES(ATAN((K963/J963)))</f>
        <v>-7.0757999515473147</v>
      </c>
      <c r="M963">
        <f t="shared" ref="M963:M1026" si="98">SQRT(J963^2+K963^2)</f>
        <v>6377.8138903007221</v>
      </c>
      <c r="N963">
        <f>SQRT(User_Model_Calcs!M963^2+Sat_Data!$B$3^2-2*User_Model_Calcs!M963*Sat_Data!$B$3*COS(RADIANS(L963))*COS(RADIANS(I963)))</f>
        <v>36103.813143027095</v>
      </c>
      <c r="O963">
        <f>DEGREES(ACOS(((Earth_Data!$B$1+Sat_Data!$B$2)/User_Model_Calcs!N963)*SQRT(1-COS(RADIANS(User_Model_Calcs!I963))^2*COS(RADIANS(User_Model_Calcs!B963))^2)))</f>
        <v>70.306533183896349</v>
      </c>
      <c r="P963">
        <f t="shared" si="95"/>
        <v>65.502568930049307</v>
      </c>
    </row>
    <row r="964" spans="1:16" x14ac:dyDescent="0.25">
      <c r="A964">
        <v>132.58699999999999</v>
      </c>
      <c r="B964">
        <v>-15.81</v>
      </c>
      <c r="C964">
        <v>400</v>
      </c>
      <c r="D964">
        <f t="shared" ca="1" si="94"/>
        <v>1.2</v>
      </c>
      <c r="E964" s="1">
        <v>0.65</v>
      </c>
      <c r="F964">
        <v>19.899999999999999</v>
      </c>
      <c r="G964">
        <f t="shared" ca="1" si="96"/>
        <v>46.089820015575185</v>
      </c>
      <c r="H964">
        <f t="shared" ca="1" si="93"/>
        <v>18.055869052542722</v>
      </c>
      <c r="I964">
        <f>User_Model_Calcs!A964-Sat_Data!$B$5</f>
        <v>22.586999999999989</v>
      </c>
      <c r="J964">
        <f>(Earth_Data!$B$1/SQRT(1-Earth_Data!$B$2^2*SIN(RADIANS(User_Model_Calcs!B964))^2))*COS(RADIANS(User_Model_Calcs!B964))</f>
        <v>6138.3832119150529</v>
      </c>
      <c r="K964">
        <f>((Earth_Data!$B$1*(1-Earth_Data!$B$2^2))/SQRT(1-Earth_Data!$B$2^2*SIN(RADIANS(User_Model_Calcs!B964))^2))*SIN(RADIANS(User_Model_Calcs!B964))</f>
        <v>-1726.5085281381489</v>
      </c>
      <c r="L964">
        <f t="shared" si="97"/>
        <v>-15.709401169598813</v>
      </c>
      <c r="M964">
        <f t="shared" si="98"/>
        <v>6376.5649180459477</v>
      </c>
      <c r="N964">
        <f>SQRT(User_Model_Calcs!M964^2+Sat_Data!$B$3^2-2*User_Model_Calcs!M964*Sat_Data!$B$3*COS(RADIANS(L964))*COS(RADIANS(I964)))</f>
        <v>36613.38922470143</v>
      </c>
      <c r="O964">
        <f>DEGREES(ACOS(((Earth_Data!$B$1+Sat_Data!$B$2)/User_Model_Calcs!N964)*SQRT(1-COS(RADIANS(User_Model_Calcs!I964))^2*COS(RADIANS(User_Model_Calcs!B964))^2)))</f>
        <v>58.079957046023935</v>
      </c>
      <c r="P964">
        <f t="shared" si="95"/>
        <v>56.77786663733356</v>
      </c>
    </row>
    <row r="965" spans="1:16" x14ac:dyDescent="0.25">
      <c r="A965">
        <v>135.33000000000001</v>
      </c>
      <c r="B965">
        <v>-14.786</v>
      </c>
      <c r="C965">
        <v>375</v>
      </c>
      <c r="D965">
        <f t="shared" ca="1" si="94"/>
        <v>3</v>
      </c>
      <c r="E965" s="1">
        <v>0.65</v>
      </c>
      <c r="F965">
        <v>19.899999999999999</v>
      </c>
      <c r="G965">
        <f t="shared" ca="1" si="96"/>
        <v>54.048620189015942</v>
      </c>
      <c r="H965">
        <f t="shared" ca="1" si="93"/>
        <v>16.195062085505327</v>
      </c>
      <c r="I965">
        <f>User_Model_Calcs!A965-Sat_Data!$B$5</f>
        <v>25.330000000000013</v>
      </c>
      <c r="J965">
        <f>(Earth_Data!$B$1/SQRT(1-Earth_Data!$B$2^2*SIN(RADIANS(User_Model_Calcs!B965))^2))*COS(RADIANS(User_Model_Calcs!B965))</f>
        <v>6168.2777613812141</v>
      </c>
      <c r="K965">
        <f>((Earth_Data!$B$1*(1-Earth_Data!$B$2^2))/SQRT(1-Earth_Data!$B$2^2*SIN(RADIANS(User_Model_Calcs!B965))^2))*SIN(RADIANS(User_Model_Calcs!B965))</f>
        <v>-1617.2175294547847</v>
      </c>
      <c r="L965">
        <f t="shared" si="97"/>
        <v>-14.69131032646996</v>
      </c>
      <c r="M965">
        <f t="shared" si="98"/>
        <v>6376.7580383080149</v>
      </c>
      <c r="N965">
        <f>SQRT(User_Model_Calcs!M965^2+Sat_Data!$B$3^2-2*User_Model_Calcs!M965*Sat_Data!$B$3*COS(RADIANS(L965))*COS(RADIANS(I965)))</f>
        <v>36719.564183321752</v>
      </c>
      <c r="O965">
        <f>DEGREES(ACOS(((Earth_Data!$B$1+Sat_Data!$B$2)/User_Model_Calcs!N965)*SQRT(1-COS(RADIANS(User_Model_Calcs!I965))^2*COS(RADIANS(User_Model_Calcs!B965))^2)))</f>
        <v>56.073781974631693</v>
      </c>
      <c r="P965">
        <f t="shared" si="95"/>
        <v>61.667828201990964</v>
      </c>
    </row>
    <row r="966" spans="1:16" x14ac:dyDescent="0.25">
      <c r="A966">
        <v>145.62570002227102</v>
      </c>
      <c r="B966">
        <v>-9.5004189074954049</v>
      </c>
      <c r="C966">
        <v>4700</v>
      </c>
      <c r="D966">
        <f t="shared" ca="1" si="94"/>
        <v>0.75</v>
      </c>
      <c r="E966" s="1">
        <v>0.65</v>
      </c>
      <c r="F966">
        <v>19.899999999999999</v>
      </c>
      <c r="G966">
        <f t="shared" ca="1" si="96"/>
        <v>42.007420362456692</v>
      </c>
      <c r="H966">
        <f t="shared" ca="1" si="93"/>
        <v>20.248494330133177</v>
      </c>
      <c r="I966">
        <f>User_Model_Calcs!A966-Sat_Data!$B$5</f>
        <v>35.625700022271019</v>
      </c>
      <c r="J966">
        <f>(Earth_Data!$B$1/SQRT(1-Earth_Data!$B$2^2*SIN(RADIANS(User_Model_Calcs!B966))^2))*COS(RADIANS(User_Model_Calcs!B966))</f>
        <v>6291.2336711313137</v>
      </c>
      <c r="K966">
        <f>((Earth_Data!$B$1*(1-Earth_Data!$B$2^2))/SQRT(1-Earth_Data!$B$2^2*SIN(RADIANS(User_Model_Calcs!B966))^2))*SIN(RADIANS(User_Model_Calcs!B966))</f>
        <v>-1045.7905001870322</v>
      </c>
      <c r="L966">
        <f t="shared" si="97"/>
        <v>-9.4379662405373423</v>
      </c>
      <c r="M966">
        <f t="shared" si="98"/>
        <v>6377.5621419989184</v>
      </c>
      <c r="N966">
        <f>SQRT(User_Model_Calcs!M966^2+Sat_Data!$B$3^2-2*User_Model_Calcs!M966*Sat_Data!$B$3*COS(RADIANS(L966))*COS(RADIANS(I966)))</f>
        <v>37245.846843508094</v>
      </c>
      <c r="O966">
        <f>DEGREES(ACOS(((Earth_Data!$B$1+Sat_Data!$B$2)/User_Model_Calcs!N966)*SQRT(1-COS(RADIANS(User_Model_Calcs!I966))^2*COS(RADIANS(User_Model_Calcs!B966))^2)))</f>
        <v>47.416047515757242</v>
      </c>
      <c r="P966">
        <f t="shared" si="95"/>
        <v>77.029399563351461</v>
      </c>
    </row>
    <row r="967" spans="1:16" x14ac:dyDescent="0.25">
      <c r="A967">
        <v>151.273</v>
      </c>
      <c r="B967">
        <v>-9.6319999999999997</v>
      </c>
      <c r="C967">
        <v>1250</v>
      </c>
      <c r="D967">
        <f t="shared" ca="1" si="94"/>
        <v>0.75</v>
      </c>
      <c r="E967" s="1">
        <v>0.65</v>
      </c>
      <c r="F967">
        <v>19.899999999999999</v>
      </c>
      <c r="G967">
        <f t="shared" ca="1" si="96"/>
        <v>42.007420362456692</v>
      </c>
      <c r="H967">
        <f t="shared" ca="1" si="93"/>
        <v>15.057123471447582</v>
      </c>
      <c r="I967">
        <f>User_Model_Calcs!A967-Sat_Data!$B$5</f>
        <v>41.272999999999996</v>
      </c>
      <c r="J967">
        <f>(Earth_Data!$B$1/SQRT(1-Earth_Data!$B$2^2*SIN(RADIANS(User_Model_Calcs!B967))^2))*COS(RADIANS(User_Model_Calcs!B967))</f>
        <v>6288.8150617750425</v>
      </c>
      <c r="K967">
        <f>((Earth_Data!$B$1*(1-Earth_Data!$B$2^2))/SQRT(1-Earth_Data!$B$2^2*SIN(RADIANS(User_Model_Calcs!B967))^2))*SIN(RADIANS(User_Model_Calcs!B967))</f>
        <v>-1060.1416438939848</v>
      </c>
      <c r="L967">
        <f t="shared" si="97"/>
        <v>-9.5687146489110102</v>
      </c>
      <c r="M967">
        <f t="shared" si="98"/>
        <v>6377.5461728102655</v>
      </c>
      <c r="N967">
        <f>SQRT(User_Model_Calcs!M967^2+Sat_Data!$B$3^2-2*User_Model_Calcs!M967*Sat_Data!$B$3*COS(RADIANS(L967))*COS(RADIANS(I967)))</f>
        <v>37681.676991924294</v>
      </c>
      <c r="O967">
        <f>DEGREES(ACOS(((Earth_Data!$B$1+Sat_Data!$B$2)/User_Model_Calcs!N967)*SQRT(1-COS(RADIANS(User_Model_Calcs!I967))^2*COS(RADIANS(User_Model_Calcs!B967))^2)))</f>
        <v>41.287387986763584</v>
      </c>
      <c r="P967">
        <f t="shared" si="95"/>
        <v>79.206823059007888</v>
      </c>
    </row>
    <row r="968" spans="1:16" x14ac:dyDescent="0.25">
      <c r="A968">
        <v>150.70928201127151</v>
      </c>
      <c r="B968">
        <v>-16.651108807922924</v>
      </c>
      <c r="C968">
        <v>4700</v>
      </c>
      <c r="D968">
        <f t="shared" ca="1" si="94"/>
        <v>3</v>
      </c>
      <c r="E968" s="1">
        <v>0.65</v>
      </c>
      <c r="F968">
        <v>19.899999999999999</v>
      </c>
      <c r="G968">
        <f t="shared" ca="1" si="96"/>
        <v>54.048620189015942</v>
      </c>
      <c r="H968">
        <f t="shared" ca="1" si="93"/>
        <v>22.379348466800046</v>
      </c>
      <c r="I968">
        <f>User_Model_Calcs!A968-Sat_Data!$B$5</f>
        <v>40.709282011271512</v>
      </c>
      <c r="J968">
        <f>(Earth_Data!$B$1/SQRT(1-Earth_Data!$B$2^2*SIN(RADIANS(User_Model_Calcs!B968))^2))*COS(RADIANS(User_Model_Calcs!B968))</f>
        <v>6112.3678267019141</v>
      </c>
      <c r="K968">
        <f>((Earth_Data!$B$1*(1-Earth_Data!$B$2^2))/SQRT(1-Earth_Data!$B$2^2*SIN(RADIANS(User_Model_Calcs!B968))^2))*SIN(RADIANS(User_Model_Calcs!B968))</f>
        <v>-1815.8761275059467</v>
      </c>
      <c r="L968">
        <f t="shared" si="97"/>
        <v>-16.545751209331637</v>
      </c>
      <c r="M968">
        <f t="shared" si="98"/>
        <v>6376.3976161580977</v>
      </c>
      <c r="N968">
        <f>SQRT(User_Model_Calcs!M968^2+Sat_Data!$B$3^2-2*User_Model_Calcs!M968*Sat_Data!$B$3*COS(RADIANS(L968))*COS(RADIANS(I968)))</f>
        <v>37785.58852180856</v>
      </c>
      <c r="O968">
        <f>DEGREES(ACOS(((Earth_Data!$B$1+Sat_Data!$B$2)/User_Model_Calcs!N968)*SQRT(1-COS(RADIANS(User_Model_Calcs!I968))^2*COS(RADIANS(User_Model_Calcs!B968))^2)))</f>
        <v>39.9059826193633</v>
      </c>
      <c r="P968">
        <f t="shared" si="95"/>
        <v>71.580800822386166</v>
      </c>
    </row>
    <row r="969" spans="1:16" x14ac:dyDescent="0.25">
      <c r="A969">
        <v>128.55799999999999</v>
      </c>
      <c r="B969">
        <v>-9.5540000000000003</v>
      </c>
      <c r="C969">
        <v>950</v>
      </c>
      <c r="D969">
        <f t="shared" ca="1" si="94"/>
        <v>1.2</v>
      </c>
      <c r="E969" s="1">
        <v>0.65</v>
      </c>
      <c r="F969">
        <v>19.899999999999999</v>
      </c>
      <c r="G969">
        <f t="shared" ca="1" si="96"/>
        <v>46.089820015575185</v>
      </c>
      <c r="H969">
        <f t="shared" ca="1" si="93"/>
        <v>16.803213173001389</v>
      </c>
      <c r="I969">
        <f>User_Model_Calcs!A969-Sat_Data!$B$5</f>
        <v>18.557999999999993</v>
      </c>
      <c r="J969">
        <f>(Earth_Data!$B$1/SQRT(1-Earth_Data!$B$2^2*SIN(RADIANS(User_Model_Calcs!B969))^2))*COS(RADIANS(User_Model_Calcs!B969))</f>
        <v>6290.2527701125664</v>
      </c>
      <c r="K969">
        <f>((Earth_Data!$B$1*(1-Earth_Data!$B$2^2))/SQRT(1-Earth_Data!$B$2^2*SIN(RADIANS(User_Model_Calcs!B969))^2))*SIN(RADIANS(User_Model_Calcs!B969))</f>
        <v>-1051.6350816135498</v>
      </c>
      <c r="L969">
        <f t="shared" si="97"/>
        <v>-9.4912080975209907</v>
      </c>
      <c r="M969">
        <f t="shared" si="98"/>
        <v>6377.5556647346593</v>
      </c>
      <c r="N969">
        <f>SQRT(User_Model_Calcs!M969^2+Sat_Data!$B$3^2-2*User_Model_Calcs!M969*Sat_Data!$B$3*COS(RADIANS(L969))*COS(RADIANS(I969)))</f>
        <v>36271.529901270071</v>
      </c>
      <c r="O969">
        <f>DEGREES(ACOS(((Earth_Data!$B$1+Sat_Data!$B$2)/User_Model_Calcs!N969)*SQRT(1-COS(RADIANS(User_Model_Calcs!I969))^2*COS(RADIANS(User_Model_Calcs!B969))^2)))</f>
        <v>65.624562188528671</v>
      </c>
      <c r="P969">
        <f t="shared" si="95"/>
        <v>63.692693533061572</v>
      </c>
    </row>
    <row r="970" spans="1:16" x14ac:dyDescent="0.25">
      <c r="A970">
        <v>125.82499999999999</v>
      </c>
      <c r="B970">
        <v>-7.4589999999999996</v>
      </c>
      <c r="C970">
        <v>400</v>
      </c>
      <c r="D970">
        <f t="shared" ca="1" si="94"/>
        <v>3</v>
      </c>
      <c r="E970" s="1">
        <v>0.65</v>
      </c>
      <c r="F970">
        <v>19.899999999999999</v>
      </c>
      <c r="G970">
        <f t="shared" ca="1" si="96"/>
        <v>54.048620189015942</v>
      </c>
      <c r="H970">
        <f t="shared" ca="1" si="93"/>
        <v>16.18304363725785</v>
      </c>
      <c r="I970">
        <f>User_Model_Calcs!A970-Sat_Data!$B$5</f>
        <v>15.824999999999989</v>
      </c>
      <c r="J970">
        <f>(Earth_Data!$B$1/SQRT(1-Earth_Data!$B$2^2*SIN(RADIANS(User_Model_Calcs!B970))^2))*COS(RADIANS(User_Model_Calcs!B970))</f>
        <v>6324.5250153555335</v>
      </c>
      <c r="K970">
        <f>((Earth_Data!$B$1*(1-Earth_Data!$B$2^2))/SQRT(1-Earth_Data!$B$2^2*SIN(RADIANS(User_Model_Calcs!B970))^2))*SIN(RADIANS(User_Model_Calcs!B970))</f>
        <v>-822.49247456636454</v>
      </c>
      <c r="L970">
        <f t="shared" si="97"/>
        <v>-7.4096223527679435</v>
      </c>
      <c r="M970">
        <f t="shared" si="98"/>
        <v>6377.7825723817377</v>
      </c>
      <c r="N970">
        <f>SQRT(User_Model_Calcs!M970^2+Sat_Data!$B$3^2-2*User_Model_Calcs!M970*Sat_Data!$B$3*COS(RADIANS(L970))*COS(RADIANS(I970)))</f>
        <v>36129.882700734444</v>
      </c>
      <c r="O970">
        <f>DEGREES(ACOS(((Earth_Data!$B$1+Sat_Data!$B$2)/User_Model_Calcs!N970)*SQRT(1-COS(RADIANS(User_Model_Calcs!I970))^2*COS(RADIANS(User_Model_Calcs!B970))^2)))</f>
        <v>69.510507908535104</v>
      </c>
      <c r="P970">
        <f t="shared" si="95"/>
        <v>65.392238543975324</v>
      </c>
    </row>
    <row r="971" spans="1:16" x14ac:dyDescent="0.25">
      <c r="A971">
        <v>131.10499999999999</v>
      </c>
      <c r="B971">
        <v>-10.454000000000001</v>
      </c>
      <c r="C971">
        <v>375</v>
      </c>
      <c r="D971">
        <f t="shared" ca="1" si="94"/>
        <v>3</v>
      </c>
      <c r="E971" s="1">
        <v>0.65</v>
      </c>
      <c r="F971">
        <v>19.899999999999999</v>
      </c>
      <c r="G971">
        <f t="shared" ca="1" si="96"/>
        <v>54.048620189015942</v>
      </c>
      <c r="H971">
        <f t="shared" ca="1" si="93"/>
        <v>17.771415493825362</v>
      </c>
      <c r="I971">
        <f>User_Model_Calcs!A971-Sat_Data!$B$5</f>
        <v>21.10499999999999</v>
      </c>
      <c r="J971">
        <f>(Earth_Data!$B$1/SQRT(1-Earth_Data!$B$2^2*SIN(RADIANS(User_Model_Calcs!B971))^2))*COS(RADIANS(User_Model_Calcs!B971))</f>
        <v>6272.9599303042796</v>
      </c>
      <c r="K971">
        <f>((Earth_Data!$B$1*(1-Earth_Data!$B$2^2))/SQRT(1-Earth_Data!$B$2^2*SIN(RADIANS(User_Model_Calcs!B971))^2))*SIN(RADIANS(User_Model_Calcs!B971))</f>
        <v>-1149.6675878276885</v>
      </c>
      <c r="L971">
        <f t="shared" si="97"/>
        <v>-10.385543412396002</v>
      </c>
      <c r="M971">
        <f t="shared" si="98"/>
        <v>6377.4416382829104</v>
      </c>
      <c r="N971">
        <f>SQRT(User_Model_Calcs!M971^2+Sat_Data!$B$3^2-2*User_Model_Calcs!M971*Sat_Data!$B$3*COS(RADIANS(L971))*COS(RADIANS(I971)))</f>
        <v>36400.301276051512</v>
      </c>
      <c r="O971">
        <f>DEGREES(ACOS(((Earth_Data!$B$1+Sat_Data!$B$2)/User_Model_Calcs!N971)*SQRT(1-COS(RADIANS(User_Model_Calcs!I971))^2*COS(RADIANS(User_Model_Calcs!B971))^2)))</f>
        <v>62.55574489453624</v>
      </c>
      <c r="P971">
        <f t="shared" si="95"/>
        <v>64.821487030174595</v>
      </c>
    </row>
    <row r="972" spans="1:16" x14ac:dyDescent="0.25">
      <c r="A972">
        <v>131.88800000000001</v>
      </c>
      <c r="B972">
        <v>-9.4169999999999998</v>
      </c>
      <c r="C972">
        <v>375</v>
      </c>
      <c r="D972">
        <f t="shared" ca="1" si="94"/>
        <v>3</v>
      </c>
      <c r="E972" s="1">
        <v>0.65</v>
      </c>
      <c r="F972">
        <v>19.899999999999999</v>
      </c>
      <c r="G972">
        <f t="shared" ca="1" si="96"/>
        <v>54.048620189015942</v>
      </c>
      <c r="H972">
        <f t="shared" ca="1" si="93"/>
        <v>22.718213759140603</v>
      </c>
      <c r="I972">
        <f>User_Model_Calcs!A972-Sat_Data!$B$5</f>
        <v>21.888000000000005</v>
      </c>
      <c r="J972">
        <f>(Earth_Data!$B$1/SQRT(1-Earth_Data!$B$2^2*SIN(RADIANS(User_Model_Calcs!B972))^2))*COS(RADIANS(User_Model_Calcs!B972))</f>
        <v>6292.7499228326933</v>
      </c>
      <c r="K972">
        <f>((Earth_Data!$B$1*(1-Earth_Data!$B$2^2))/SQRT(1-Earth_Data!$B$2^2*SIN(RADIANS(User_Model_Calcs!B972))^2))*SIN(RADIANS(User_Model_Calcs!B972))</f>
        <v>-1036.6894512343938</v>
      </c>
      <c r="L972">
        <f t="shared" si="97"/>
        <v>-9.3550759096307754</v>
      </c>
      <c r="M972">
        <f t="shared" si="98"/>
        <v>6377.5721563626021</v>
      </c>
      <c r="N972">
        <f>SQRT(User_Model_Calcs!M972^2+Sat_Data!$B$3^2-2*User_Model_Calcs!M972*Sat_Data!$B$3*COS(RADIANS(L972))*COS(RADIANS(I972)))</f>
        <v>36415.437506561015</v>
      </c>
      <c r="O972">
        <f>DEGREES(ACOS(((Earth_Data!$B$1+Sat_Data!$B$2)/User_Model_Calcs!N972)*SQRT(1-COS(RADIANS(User_Model_Calcs!I972))^2*COS(RADIANS(User_Model_Calcs!B972))^2)))</f>
        <v>62.220627245388023</v>
      </c>
      <c r="P972">
        <f t="shared" si="95"/>
        <v>67.840863998757484</v>
      </c>
    </row>
    <row r="973" spans="1:16" x14ac:dyDescent="0.25">
      <c r="A973">
        <v>151.214</v>
      </c>
      <c r="B973">
        <v>-9.2330000000000005</v>
      </c>
      <c r="C973">
        <v>6250</v>
      </c>
      <c r="D973">
        <f t="shared" ca="1" si="94"/>
        <v>0.75</v>
      </c>
      <c r="E973" s="1">
        <v>0.65</v>
      </c>
      <c r="F973">
        <v>19.899999999999999</v>
      </c>
      <c r="G973">
        <f t="shared" ca="1" si="96"/>
        <v>42.007420362456692</v>
      </c>
      <c r="H973">
        <f t="shared" ca="1" si="93"/>
        <v>16.776810518514626</v>
      </c>
      <c r="I973">
        <f>User_Model_Calcs!A973-Sat_Data!$B$5</f>
        <v>41.213999999999999</v>
      </c>
      <c r="J973">
        <f>(Earth_Data!$B$1/SQRT(1-Earth_Data!$B$2^2*SIN(RADIANS(User_Model_Calcs!B973))^2))*COS(RADIANS(User_Model_Calcs!B973))</f>
        <v>6296.0474899292258</v>
      </c>
      <c r="K973">
        <f>((Earth_Data!$B$1*(1-Earth_Data!$B$2^2))/SQRT(1-Earth_Data!$B$2^2*SIN(RADIANS(User_Model_Calcs!B973))^2))*SIN(RADIANS(User_Model_Calcs!B973))</f>
        <v>-1016.6073575730472</v>
      </c>
      <c r="L973">
        <f t="shared" si="97"/>
        <v>-9.1722436418773121</v>
      </c>
      <c r="M973">
        <f t="shared" si="98"/>
        <v>6377.5939440290294</v>
      </c>
      <c r="N973">
        <f>SQRT(User_Model_Calcs!M973^2+Sat_Data!$B$3^2-2*User_Model_Calcs!M973*Sat_Data!$B$3*COS(RADIANS(L973))*COS(RADIANS(I973)))</f>
        <v>37670.81855180952</v>
      </c>
      <c r="O973">
        <f>DEGREES(ACOS(((Earth_Data!$B$1+Sat_Data!$B$2)/User_Model_Calcs!N973)*SQRT(1-COS(RADIANS(User_Model_Calcs!I973))^2*COS(RADIANS(User_Model_Calcs!B973))^2)))</f>
        <v>41.432595135974765</v>
      </c>
      <c r="P973">
        <f t="shared" si="95"/>
        <v>79.619093717145759</v>
      </c>
    </row>
    <row r="974" spans="1:16" x14ac:dyDescent="0.25">
      <c r="A974">
        <v>136.001</v>
      </c>
      <c r="B974">
        <v>-12.112</v>
      </c>
      <c r="C974">
        <v>2500</v>
      </c>
      <c r="D974">
        <f t="shared" ca="1" si="94"/>
        <v>0.75</v>
      </c>
      <c r="E974" s="1">
        <v>0.65</v>
      </c>
      <c r="F974">
        <v>19.899999999999999</v>
      </c>
      <c r="G974">
        <f t="shared" ca="1" si="96"/>
        <v>42.007420362456692</v>
      </c>
      <c r="H974">
        <f t="shared" ca="1" si="93"/>
        <v>14.47745588364856</v>
      </c>
      <c r="I974">
        <f>User_Model_Calcs!A974-Sat_Data!$B$5</f>
        <v>26.001000000000005</v>
      </c>
      <c r="J974">
        <f>(Earth_Data!$B$1/SQRT(1-Earth_Data!$B$2^2*SIN(RADIANS(User_Model_Calcs!B974))^2))*COS(RADIANS(User_Model_Calcs!B974))</f>
        <v>6237.0774205510888</v>
      </c>
      <c r="K974">
        <f>((Earth_Data!$B$1*(1-Earth_Data!$B$2^2))/SQRT(1-Earth_Data!$B$2^2*SIN(RADIANS(User_Model_Calcs!B974))^2))*SIN(RADIANS(User_Model_Calcs!B974))</f>
        <v>-1329.5194582231491</v>
      </c>
      <c r="L974">
        <f t="shared" si="97"/>
        <v>-12.033287045858403</v>
      </c>
      <c r="M974">
        <f t="shared" si="98"/>
        <v>6377.2060292687902</v>
      </c>
      <c r="N974">
        <f>SQRT(User_Model_Calcs!M974^2+Sat_Data!$B$3^2-2*User_Model_Calcs!M974*Sat_Data!$B$3*COS(RADIANS(L974))*COS(RADIANS(I974)))</f>
        <v>36684.546593071056</v>
      </c>
      <c r="O974">
        <f>DEGREES(ACOS(((Earth_Data!$B$1+Sat_Data!$B$2)/User_Model_Calcs!N974)*SQRT(1-COS(RADIANS(User_Model_Calcs!I974))^2*COS(RADIANS(User_Model_Calcs!B974))^2)))</f>
        <v>56.73491634364327</v>
      </c>
      <c r="P974">
        <f t="shared" si="95"/>
        <v>66.723468395526808</v>
      </c>
    </row>
    <row r="975" spans="1:16" x14ac:dyDescent="0.25">
      <c r="A975">
        <v>148.255</v>
      </c>
      <c r="B975">
        <v>-9.8320000000000007</v>
      </c>
      <c r="C975">
        <v>2500</v>
      </c>
      <c r="D975">
        <f t="shared" ca="1" si="94"/>
        <v>1.2</v>
      </c>
      <c r="E975" s="1">
        <v>0.65</v>
      </c>
      <c r="F975">
        <v>19.899999999999999</v>
      </c>
      <c r="G975">
        <f t="shared" ca="1" si="96"/>
        <v>46.089820015575185</v>
      </c>
      <c r="H975">
        <f t="shared" ca="1" si="93"/>
        <v>17.853497050857818</v>
      </c>
      <c r="I975">
        <f>User_Model_Calcs!A975-Sat_Data!$B$5</f>
        <v>38.254999999999995</v>
      </c>
      <c r="J975">
        <f>(Earth_Data!$B$1/SQRT(1-Earth_Data!$B$2^2*SIN(RADIANS(User_Model_Calcs!B975))^2))*COS(RADIANS(User_Model_Calcs!B975))</f>
        <v>6285.0756970582906</v>
      </c>
      <c r="K975">
        <f>((Earth_Data!$B$1*(1-Earth_Data!$B$2^2))/SQRT(1-Earth_Data!$B$2^2*SIN(RADIANS(User_Model_Calcs!B975))^2))*SIN(RADIANS(User_Model_Calcs!B975))</f>
        <v>-1081.944501144555</v>
      </c>
      <c r="L975">
        <f t="shared" si="97"/>
        <v>-9.7674515281010805</v>
      </c>
      <c r="M975">
        <f t="shared" si="98"/>
        <v>6377.5214951664175</v>
      </c>
      <c r="N975">
        <f>SQRT(User_Model_Calcs!M975^2+Sat_Data!$B$3^2-2*User_Model_Calcs!M975*Sat_Data!$B$3*COS(RADIANS(L975))*COS(RADIANS(I975)))</f>
        <v>37447.170623272425</v>
      </c>
      <c r="O975">
        <f>DEGREES(ACOS(((Earth_Data!$B$1+Sat_Data!$B$2)/User_Model_Calcs!N975)*SQRT(1-COS(RADIANS(User_Model_Calcs!I975))^2*COS(RADIANS(User_Model_Calcs!B975))^2)))</f>
        <v>44.494649616876814</v>
      </c>
      <c r="P975">
        <f t="shared" si="95"/>
        <v>77.780225999582214</v>
      </c>
    </row>
    <row r="976" spans="1:16" x14ac:dyDescent="0.25">
      <c r="A976">
        <v>113.377</v>
      </c>
      <c r="B976">
        <v>-5.5830000000000002</v>
      </c>
      <c r="C976">
        <v>6250</v>
      </c>
      <c r="D976">
        <f t="shared" ca="1" si="94"/>
        <v>3</v>
      </c>
      <c r="E976" s="1">
        <v>0.65</v>
      </c>
      <c r="F976">
        <v>19.899999999999999</v>
      </c>
      <c r="G976">
        <f t="shared" ca="1" si="96"/>
        <v>54.048620189015942</v>
      </c>
      <c r="H976">
        <f t="shared" ca="1" si="93"/>
        <v>14.740778262156962</v>
      </c>
      <c r="I976">
        <f>User_Model_Calcs!A976-Sat_Data!$B$5</f>
        <v>3.3769999999999953</v>
      </c>
      <c r="J976">
        <f>(Earth_Data!$B$1/SQRT(1-Earth_Data!$B$2^2*SIN(RADIANS(User_Model_Calcs!B976))^2))*COS(RADIANS(User_Model_Calcs!B976))</f>
        <v>6348.0851977702305</v>
      </c>
      <c r="K976">
        <f>((Earth_Data!$B$1*(1-Earth_Data!$B$2^2))/SQRT(1-Earth_Data!$B$2^2*SIN(RADIANS(User_Model_Calcs!B976))^2))*SIN(RADIANS(User_Model_Calcs!B976))</f>
        <v>-616.37945808971801</v>
      </c>
      <c r="L976">
        <f t="shared" si="97"/>
        <v>-5.5458583241799406</v>
      </c>
      <c r="M976">
        <f t="shared" si="98"/>
        <v>6377.9392686434767</v>
      </c>
      <c r="N976">
        <f>SQRT(User_Model_Calcs!M976^2+Sat_Data!$B$3^2-2*User_Model_Calcs!M976*Sat_Data!$B$3*COS(RADIANS(L976))*COS(RADIANS(I976)))</f>
        <v>35834.330809697152</v>
      </c>
      <c r="O976">
        <f>DEGREES(ACOS(((Earth_Data!$B$1+Sat_Data!$B$2)/User_Model_Calcs!N976)*SQRT(1-COS(RADIANS(User_Model_Calcs!I976))^2*COS(RADIANS(User_Model_Calcs!B976))^2)))</f>
        <v>82.319400893346653</v>
      </c>
      <c r="P976">
        <f t="shared" si="95"/>
        <v>31.238181244466485</v>
      </c>
    </row>
    <row r="977" spans="1:16" x14ac:dyDescent="0.25">
      <c r="A977">
        <v>131.00200000000001</v>
      </c>
      <c r="B977">
        <v>-7.5440000000000005</v>
      </c>
      <c r="C977">
        <v>5000</v>
      </c>
      <c r="D977">
        <f t="shared" ca="1" si="94"/>
        <v>3</v>
      </c>
      <c r="E977" s="1">
        <v>0.65</v>
      </c>
      <c r="F977">
        <v>19.899999999999999</v>
      </c>
      <c r="G977">
        <f t="shared" ca="1" si="96"/>
        <v>54.048620189015942</v>
      </c>
      <c r="H977">
        <f t="shared" ca="1" si="93"/>
        <v>17.325886692178059</v>
      </c>
      <c r="I977">
        <f>User_Model_Calcs!A977-Sat_Data!$B$5</f>
        <v>21.00200000000001</v>
      </c>
      <c r="J977">
        <f>(Earth_Data!$B$1/SQRT(1-Earth_Data!$B$2^2*SIN(RADIANS(User_Model_Calcs!B977))^2))*COS(RADIANS(User_Model_Calcs!B977))</f>
        <v>6323.2977697248989</v>
      </c>
      <c r="K977">
        <f>((Earth_Data!$B$1*(1-Earth_Data!$B$2^2))/SQRT(1-Earth_Data!$B$2^2*SIN(RADIANS(User_Model_Calcs!B977))^2))*SIN(RADIANS(User_Model_Calcs!B977))</f>
        <v>-831.81244511344357</v>
      </c>
      <c r="L977">
        <f t="shared" si="97"/>
        <v>-7.4940725264963852</v>
      </c>
      <c r="M977">
        <f t="shared" si="98"/>
        <v>6377.7744259618876</v>
      </c>
      <c r="N977">
        <f>SQRT(User_Model_Calcs!M977^2+Sat_Data!$B$3^2-2*User_Model_Calcs!M977*Sat_Data!$B$3*COS(RADIANS(L977))*COS(RADIANS(I977)))</f>
        <v>36341.183954986154</v>
      </c>
      <c r="O977">
        <f>DEGREES(ACOS(((Earth_Data!$B$1+Sat_Data!$B$2)/User_Model_Calcs!N977)*SQRT(1-COS(RADIANS(User_Model_Calcs!I977))^2*COS(RADIANS(User_Model_Calcs!B977))^2)))</f>
        <v>63.929896172662325</v>
      </c>
      <c r="P977">
        <f t="shared" si="95"/>
        <v>71.120336701341984</v>
      </c>
    </row>
    <row r="978" spans="1:16" x14ac:dyDescent="0.25">
      <c r="A978">
        <v>151.76900000000001</v>
      </c>
      <c r="B978">
        <v>-6.2590000000000003</v>
      </c>
      <c r="C978">
        <v>6250</v>
      </c>
      <c r="D978">
        <f t="shared" ca="1" si="94"/>
        <v>0.75</v>
      </c>
      <c r="E978" s="1">
        <v>0.65</v>
      </c>
      <c r="F978">
        <v>19.899999999999999</v>
      </c>
      <c r="G978">
        <f t="shared" ca="1" si="96"/>
        <v>42.007420362456692</v>
      </c>
      <c r="H978">
        <f t="shared" ca="1" si="93"/>
        <v>20.765507770329148</v>
      </c>
      <c r="I978">
        <f>User_Model_Calcs!A978-Sat_Data!$B$5</f>
        <v>41.769000000000005</v>
      </c>
      <c r="J978">
        <f>(Earth_Data!$B$1/SQRT(1-Earth_Data!$B$2^2*SIN(RADIANS(User_Model_Calcs!B978))^2))*COS(RADIANS(User_Model_Calcs!B978))</f>
        <v>6340.3736040230624</v>
      </c>
      <c r="K978">
        <f>((Earth_Data!$B$1*(1-Earth_Data!$B$2^2))/SQRT(1-Earth_Data!$B$2^2*SIN(RADIANS(User_Model_Calcs!B978))^2))*SIN(RADIANS(User_Model_Calcs!B978))</f>
        <v>-690.7364400833801</v>
      </c>
      <c r="L978">
        <f t="shared" si="97"/>
        <v>-6.2174282991461336</v>
      </c>
      <c r="M978">
        <f t="shared" si="98"/>
        <v>6377.8879159367061</v>
      </c>
      <c r="N978">
        <f>SQRT(User_Model_Calcs!M978^2+Sat_Data!$B$3^2-2*User_Model_Calcs!M978*Sat_Data!$B$3*COS(RADIANS(L978))*COS(RADIANS(I978)))</f>
        <v>37679.087776157816</v>
      </c>
      <c r="O978">
        <f>DEGREES(ACOS(((Earth_Data!$B$1+Sat_Data!$B$2)/User_Model_Calcs!N978)*SQRT(1-COS(RADIANS(User_Model_Calcs!I978))^2*COS(RADIANS(User_Model_Calcs!B978))^2)))</f>
        <v>41.326965222451413</v>
      </c>
      <c r="P978">
        <f t="shared" si="95"/>
        <v>83.040423306597987</v>
      </c>
    </row>
    <row r="979" spans="1:16" x14ac:dyDescent="0.25">
      <c r="A979">
        <v>143.76599999999999</v>
      </c>
      <c r="B979">
        <v>-6.2560000000000002</v>
      </c>
      <c r="C979">
        <v>1250</v>
      </c>
      <c r="D979">
        <f t="shared" ca="1" si="94"/>
        <v>3</v>
      </c>
      <c r="E979" s="1">
        <v>0.65</v>
      </c>
      <c r="F979">
        <v>19.899999999999999</v>
      </c>
      <c r="G979">
        <f t="shared" ca="1" si="96"/>
        <v>54.048620189015942</v>
      </c>
      <c r="H979">
        <f t="shared" ca="1" si="93"/>
        <v>21.986336846975128</v>
      </c>
      <c r="I979">
        <f>User_Model_Calcs!A979-Sat_Data!$B$5</f>
        <v>33.765999999999991</v>
      </c>
      <c r="J979">
        <f>(Earth_Data!$B$1/SQRT(1-Earth_Data!$B$2^2*SIN(RADIANS(User_Model_Calcs!B979))^2))*COS(RADIANS(User_Model_Calcs!B979))</f>
        <v>6340.4097651407301</v>
      </c>
      <c r="K979">
        <f>((Earth_Data!$B$1*(1-Earth_Data!$B$2^2))/SQRT(1-Earth_Data!$B$2^2*SIN(RADIANS(User_Model_Calcs!B979))^2))*SIN(RADIANS(User_Model_Calcs!B979))</f>
        <v>-690.40665418061894</v>
      </c>
      <c r="L979">
        <f t="shared" si="97"/>
        <v>-6.2144479101909411</v>
      </c>
      <c r="M979">
        <f t="shared" si="98"/>
        <v>6377.888156594533</v>
      </c>
      <c r="N979">
        <f>SQRT(User_Model_Calcs!M979^2+Sat_Data!$B$3^2-2*User_Model_Calcs!M979*Sat_Data!$B$3*COS(RADIANS(L979))*COS(RADIANS(I979)))</f>
        <v>37067.619385621212</v>
      </c>
      <c r="O979">
        <f>DEGREES(ACOS(((Earth_Data!$B$1+Sat_Data!$B$2)/User_Model_Calcs!N979)*SQRT(1-COS(RADIANS(User_Model_Calcs!I979))^2*COS(RADIANS(User_Model_Calcs!B979))^2)))</f>
        <v>50.166145595073132</v>
      </c>
      <c r="P979">
        <f t="shared" si="95"/>
        <v>80.742872855606379</v>
      </c>
    </row>
    <row r="980" spans="1:16" x14ac:dyDescent="0.25">
      <c r="A980">
        <v>144.76400000000001</v>
      </c>
      <c r="B980">
        <v>-8.2460000000000004</v>
      </c>
      <c r="C980">
        <v>6250</v>
      </c>
      <c r="D980">
        <f t="shared" ca="1" si="94"/>
        <v>0.75</v>
      </c>
      <c r="E980" s="1">
        <v>0.65</v>
      </c>
      <c r="F980">
        <v>19.899999999999999</v>
      </c>
      <c r="G980">
        <f t="shared" ca="1" si="96"/>
        <v>42.007420362456692</v>
      </c>
      <c r="H980">
        <f t="shared" ca="1" si="93"/>
        <v>23.559258304022563</v>
      </c>
      <c r="I980">
        <f>User_Model_Calcs!A980-Sat_Data!$B$5</f>
        <v>34.76400000000001</v>
      </c>
      <c r="J980">
        <f>(Earth_Data!$B$1/SQRT(1-Earth_Data!$B$2^2*SIN(RADIANS(User_Model_Calcs!B980))^2))*COS(RADIANS(User_Model_Calcs!B980))</f>
        <v>6312.6336407219596</v>
      </c>
      <c r="K980">
        <f>((Earth_Data!$B$1*(1-Earth_Data!$B$2^2))/SQRT(1-Earth_Data!$B$2^2*SIN(RADIANS(User_Model_Calcs!B980))^2))*SIN(RADIANS(User_Model_Calcs!B980))</f>
        <v>-908.71395547882025</v>
      </c>
      <c r="L980">
        <f t="shared" si="97"/>
        <v>-8.191548693478433</v>
      </c>
      <c r="M980">
        <f t="shared" si="98"/>
        <v>6377.7037039091538</v>
      </c>
      <c r="N980">
        <f>SQRT(User_Model_Calcs!M980^2+Sat_Data!$B$3^2-2*User_Model_Calcs!M980*Sat_Data!$B$3*COS(RADIANS(L980))*COS(RADIANS(I980)))</f>
        <v>37164.145897302515</v>
      </c>
      <c r="O980">
        <f>DEGREES(ACOS(((Earth_Data!$B$1+Sat_Data!$B$2)/User_Model_Calcs!N980)*SQRT(1-COS(RADIANS(User_Model_Calcs!I980))^2*COS(RADIANS(User_Model_Calcs!B980))^2)))</f>
        <v>48.656066411234022</v>
      </c>
      <c r="P980">
        <f t="shared" si="95"/>
        <v>78.324928684384886</v>
      </c>
    </row>
    <row r="981" spans="1:16" x14ac:dyDescent="0.25">
      <c r="A981">
        <v>124.339</v>
      </c>
      <c r="B981">
        <v>-13.208</v>
      </c>
      <c r="C981">
        <v>950</v>
      </c>
      <c r="D981">
        <f t="shared" ca="1" si="94"/>
        <v>3</v>
      </c>
      <c r="E981" s="1">
        <v>0.65</v>
      </c>
      <c r="F981">
        <v>19.899999999999999</v>
      </c>
      <c r="G981">
        <f t="shared" ca="1" si="96"/>
        <v>54.048620189015942</v>
      </c>
      <c r="H981">
        <f t="shared" ca="1" si="93"/>
        <v>14.982048900234251</v>
      </c>
      <c r="I981">
        <f>User_Model_Calcs!A981-Sat_Data!$B$5</f>
        <v>14.338999999999999</v>
      </c>
      <c r="J981">
        <f>(Earth_Data!$B$1/SQRT(1-Earth_Data!$B$2^2*SIN(RADIANS(User_Model_Calcs!B981))^2))*COS(RADIANS(User_Model_Calcs!B981))</f>
        <v>6210.5044892836386</v>
      </c>
      <c r="K981">
        <f>((Earth_Data!$B$1*(1-Earth_Data!$B$2^2))/SQRT(1-Earth_Data!$B$2^2*SIN(RADIANS(User_Model_Calcs!B981))^2))*SIN(RADIANS(User_Model_Calcs!B981))</f>
        <v>-1447.8178037682485</v>
      </c>
      <c r="L981">
        <f t="shared" si="97"/>
        <v>-13.122648506664625</v>
      </c>
      <c r="M981">
        <f t="shared" si="98"/>
        <v>6377.0324136168965</v>
      </c>
      <c r="N981">
        <f>SQRT(User_Model_Calcs!M981^2+Sat_Data!$B$3^2-2*User_Model_Calcs!M981*Sat_Data!$B$3*COS(RADIANS(L981))*COS(RADIANS(I981)))</f>
        <v>36208.774753356229</v>
      </c>
      <c r="O981">
        <f>DEGREES(ACOS(((Earth_Data!$B$1+Sat_Data!$B$2)/User_Model_Calcs!N981)*SQRT(1-COS(RADIANS(User_Model_Calcs!I981))^2*COS(RADIANS(User_Model_Calcs!B981))^2)))</f>
        <v>67.244063265140269</v>
      </c>
      <c r="P981">
        <f t="shared" si="95"/>
        <v>48.20815894912468</v>
      </c>
    </row>
    <row r="982" spans="1:16" x14ac:dyDescent="0.25">
      <c r="A982">
        <v>136.44499999999999</v>
      </c>
      <c r="B982">
        <v>-8.1110000000000007</v>
      </c>
      <c r="C982">
        <v>5000</v>
      </c>
      <c r="D982">
        <f t="shared" ca="1" si="94"/>
        <v>1.2</v>
      </c>
      <c r="E982" s="1">
        <v>0.65</v>
      </c>
      <c r="F982">
        <v>19.899999999999999</v>
      </c>
      <c r="G982">
        <f t="shared" ca="1" si="96"/>
        <v>46.089820015575185</v>
      </c>
      <c r="H982">
        <f t="shared" ca="1" si="93"/>
        <v>20.586468264138574</v>
      </c>
      <c r="I982">
        <f>User_Model_Calcs!A982-Sat_Data!$B$5</f>
        <v>26.444999999999993</v>
      </c>
      <c r="J982">
        <f>(Earth_Data!$B$1/SQRT(1-Earth_Data!$B$2^2*SIN(RADIANS(User_Model_Calcs!B982))^2))*COS(RADIANS(User_Model_Calcs!B982))</f>
        <v>6314.7576255104723</v>
      </c>
      <c r="K982">
        <f>((Earth_Data!$B$1*(1-Earth_Data!$B$2^2))/SQRT(1-Earth_Data!$B$2^2*SIN(RADIANS(User_Model_Calcs!B982))^2))*SIN(RADIANS(User_Model_Calcs!B982))</f>
        <v>-893.93524112601244</v>
      </c>
      <c r="L982">
        <f t="shared" si="97"/>
        <v>-8.0574162294632465</v>
      </c>
      <c r="M982">
        <f t="shared" si="98"/>
        <v>6377.7177802306114</v>
      </c>
      <c r="N982">
        <f>SQRT(User_Model_Calcs!M982^2+Sat_Data!$B$3^2-2*User_Model_Calcs!M982*Sat_Data!$B$3*COS(RADIANS(L982))*COS(RADIANS(I982)))</f>
        <v>36629.199452430337</v>
      </c>
      <c r="O982">
        <f>DEGREES(ACOS(((Earth_Data!$B$1+Sat_Data!$B$2)/User_Model_Calcs!N982)*SQRT(1-COS(RADIANS(User_Model_Calcs!I982))^2*COS(RADIANS(User_Model_Calcs!B982))^2)))</f>
        <v>57.801208820878557</v>
      </c>
      <c r="P982">
        <f t="shared" si="95"/>
        <v>74.163112828952677</v>
      </c>
    </row>
    <row r="983" spans="1:16" x14ac:dyDescent="0.25">
      <c r="A983">
        <v>142.06</v>
      </c>
      <c r="B983">
        <v>-5.0229999999999997</v>
      </c>
      <c r="C983">
        <v>2500</v>
      </c>
      <c r="D983">
        <f t="shared" ca="1" si="94"/>
        <v>3</v>
      </c>
      <c r="E983" s="1">
        <v>0.65</v>
      </c>
      <c r="F983">
        <v>19.899999999999999</v>
      </c>
      <c r="G983">
        <f t="shared" ca="1" si="96"/>
        <v>54.048620189015942</v>
      </c>
      <c r="H983">
        <f t="shared" ca="1" si="93"/>
        <v>18.963519477910936</v>
      </c>
      <c r="I983">
        <f>User_Model_Calcs!A983-Sat_Data!$B$5</f>
        <v>32.06</v>
      </c>
      <c r="J983">
        <f>(Earth_Data!$B$1/SQRT(1-Earth_Data!$B$2^2*SIN(RADIANS(User_Model_Calcs!B983))^2))*COS(RADIANS(User_Model_Calcs!B983))</f>
        <v>6353.8086315991159</v>
      </c>
      <c r="K983">
        <f>((Earth_Data!$B$1*(1-Earth_Data!$B$2^2))/SQRT(1-Earth_Data!$B$2^2*SIN(RADIANS(User_Model_Calcs!B983))^2))*SIN(RADIANS(User_Model_Calcs!B983))</f>
        <v>-554.71782753777416</v>
      </c>
      <c r="L983">
        <f t="shared" si="97"/>
        <v>-4.9895437811129879</v>
      </c>
      <c r="M983">
        <f t="shared" si="98"/>
        <v>6377.9774219709852</v>
      </c>
      <c r="N983">
        <f>SQRT(User_Model_Calcs!M983^2+Sat_Data!$B$3^2-2*User_Model_Calcs!M983*Sat_Data!$B$3*COS(RADIANS(L983))*COS(RADIANS(I983)))</f>
        <v>36937.810340591954</v>
      </c>
      <c r="O983">
        <f>DEGREES(ACOS(((Earth_Data!$B$1+Sat_Data!$B$2)/User_Model_Calcs!N983)*SQRT(1-COS(RADIANS(User_Model_Calcs!I983))^2*COS(RADIANS(User_Model_Calcs!B983))^2)))</f>
        <v>52.280042811610272</v>
      </c>
      <c r="P983">
        <f t="shared" si="95"/>
        <v>82.04205911038018</v>
      </c>
    </row>
    <row r="984" spans="1:16" x14ac:dyDescent="0.25">
      <c r="A984">
        <v>129.99600000000001</v>
      </c>
      <c r="B984">
        <v>-15.010999999999999</v>
      </c>
      <c r="C984">
        <v>5000</v>
      </c>
      <c r="D984">
        <f t="shared" ca="1" si="94"/>
        <v>1.2</v>
      </c>
      <c r="E984" s="1">
        <v>0.65</v>
      </c>
      <c r="F984">
        <v>19.899999999999999</v>
      </c>
      <c r="G984">
        <f t="shared" ca="1" si="96"/>
        <v>46.089820015575185</v>
      </c>
      <c r="H984">
        <f t="shared" ca="1" si="93"/>
        <v>16.880535383172539</v>
      </c>
      <c r="I984">
        <f>User_Model_Calcs!A984-Sat_Data!$B$5</f>
        <v>19.996000000000009</v>
      </c>
      <c r="J984">
        <f>(Earth_Data!$B$1/SQRT(1-Earth_Data!$B$2^2*SIN(RADIANS(User_Model_Calcs!B984))^2))*COS(RADIANS(User_Model_Calcs!B984))</f>
        <v>6161.8768828019474</v>
      </c>
      <c r="K984">
        <f>((Earth_Data!$B$1*(1-Earth_Data!$B$2^2))/SQRT(1-Earth_Data!$B$2^2*SIN(RADIANS(User_Model_Calcs!B984))^2))*SIN(RADIANS(User_Model_Calcs!B984))</f>
        <v>-1641.2763337740685</v>
      </c>
      <c r="L984">
        <f t="shared" si="97"/>
        <v>-14.915001384429754</v>
      </c>
      <c r="M984">
        <f t="shared" si="98"/>
        <v>6376.7166098718772</v>
      </c>
      <c r="N984">
        <f>SQRT(User_Model_Calcs!M984^2+Sat_Data!$B$3^2-2*User_Model_Calcs!M984*Sat_Data!$B$3*COS(RADIANS(L984))*COS(RADIANS(I984)))</f>
        <v>36471.650371085198</v>
      </c>
      <c r="O984">
        <f>DEGREES(ACOS(((Earth_Data!$B$1+Sat_Data!$B$2)/User_Model_Calcs!N984)*SQRT(1-COS(RADIANS(User_Model_Calcs!I984))^2*COS(RADIANS(User_Model_Calcs!B984))^2)))</f>
        <v>60.971827347206911</v>
      </c>
      <c r="P984">
        <f t="shared" si="95"/>
        <v>54.558123942968479</v>
      </c>
    </row>
    <row r="985" spans="1:16" x14ac:dyDescent="0.25">
      <c r="A985">
        <v>146.26900000000001</v>
      </c>
      <c r="B985">
        <v>-13.493</v>
      </c>
      <c r="C985">
        <v>5000</v>
      </c>
      <c r="D985">
        <f t="shared" ca="1" si="94"/>
        <v>3</v>
      </c>
      <c r="E985" s="1">
        <v>0.65</v>
      </c>
      <c r="F985">
        <v>19.899999999999999</v>
      </c>
      <c r="G985">
        <f t="shared" ca="1" si="96"/>
        <v>54.048620189015942</v>
      </c>
      <c r="H985">
        <f t="shared" ca="1" si="93"/>
        <v>19.135425552116782</v>
      </c>
      <c r="I985">
        <f>User_Model_Calcs!A985-Sat_Data!$B$5</f>
        <v>36.269000000000005</v>
      </c>
      <c r="J985">
        <f>(Earth_Data!$B$1/SQRT(1-Earth_Data!$B$2^2*SIN(RADIANS(User_Model_Calcs!B985))^2))*COS(RADIANS(User_Model_Calcs!B985))</f>
        <v>6203.2238568880321</v>
      </c>
      <c r="K985">
        <f>((Earth_Data!$B$1*(1-Earth_Data!$B$2^2))/SQRT(1-Earth_Data!$B$2^2*SIN(RADIANS(User_Model_Calcs!B985))^2))*SIN(RADIANS(User_Model_Calcs!B985))</f>
        <v>-1478.4962417985532</v>
      </c>
      <c r="L985">
        <f t="shared" si="97"/>
        <v>-13.405942138066793</v>
      </c>
      <c r="M985">
        <f t="shared" si="98"/>
        <v>6376.9849737691302</v>
      </c>
      <c r="N985">
        <f>SQRT(User_Model_Calcs!M985^2+Sat_Data!$B$3^2-2*User_Model_Calcs!M985*Sat_Data!$B$3*COS(RADIANS(L985))*COS(RADIANS(I985)))</f>
        <v>37372.801056445991</v>
      </c>
      <c r="O985">
        <f>DEGREES(ACOS(((Earth_Data!$B$1+Sat_Data!$B$2)/User_Model_Calcs!N985)*SQRT(1-COS(RADIANS(User_Model_Calcs!I985))^2*COS(RADIANS(User_Model_Calcs!B985))^2)))</f>
        <v>45.544727375121148</v>
      </c>
      <c r="P985">
        <f t="shared" si="95"/>
        <v>72.359539428945652</v>
      </c>
    </row>
    <row r="986" spans="1:16" x14ac:dyDescent="0.25">
      <c r="A986">
        <v>158.07670207270402</v>
      </c>
      <c r="B986">
        <v>-13.141999999999999</v>
      </c>
      <c r="C986">
        <v>950</v>
      </c>
      <c r="D986">
        <f t="shared" ca="1" si="94"/>
        <v>1.2</v>
      </c>
      <c r="E986" s="1">
        <v>0.65</v>
      </c>
      <c r="F986">
        <v>19.899999999999999</v>
      </c>
      <c r="G986">
        <f t="shared" ca="1" si="96"/>
        <v>46.089820015575185</v>
      </c>
      <c r="H986">
        <f t="shared" ca="1" si="93"/>
        <v>15.079381480135376</v>
      </c>
      <c r="I986">
        <f>User_Model_Calcs!A986-Sat_Data!$B$5</f>
        <v>48.076702072704023</v>
      </c>
      <c r="J986">
        <f>(Earth_Data!$B$1/SQRT(1-Earth_Data!$B$2^2*SIN(RADIANS(User_Model_Calcs!B986))^2))*COS(RADIANS(User_Model_Calcs!B986))</f>
        <v>6212.1687398583081</v>
      </c>
      <c r="K986">
        <f>((Earth_Data!$B$1*(1-Earth_Data!$B$2^2))/SQRT(1-Earth_Data!$B$2^2*SIN(RADIANS(User_Model_Calcs!B986))^2))*SIN(RADIANS(User_Model_Calcs!B986))</f>
        <v>-1440.708283154446</v>
      </c>
      <c r="L986">
        <f t="shared" si="97"/>
        <v>-13.057044865630939</v>
      </c>
      <c r="M986">
        <f t="shared" si="98"/>
        <v>6377.0432654657907</v>
      </c>
      <c r="N986">
        <f>SQRT(User_Model_Calcs!M986^2+Sat_Data!$B$3^2-2*User_Model_Calcs!M986*Sat_Data!$B$3*COS(RADIANS(L986))*COS(RADIANS(I986)))</f>
        <v>38320.635358420688</v>
      </c>
      <c r="O986">
        <f>DEGREES(ACOS(((Earth_Data!$B$1+Sat_Data!$B$2)/User_Model_Calcs!N986)*SQRT(1-COS(RADIANS(User_Model_Calcs!I986))^2*COS(RADIANS(User_Model_Calcs!B986))^2)))</f>
        <v>33.326319599817261</v>
      </c>
      <c r="P986">
        <f t="shared" si="95"/>
        <v>78.460514581950164</v>
      </c>
    </row>
    <row r="987" spans="1:16" x14ac:dyDescent="0.25">
      <c r="A987">
        <v>140.9</v>
      </c>
      <c r="B987">
        <v>-4.0299999999999994</v>
      </c>
      <c r="C987">
        <v>4700</v>
      </c>
      <c r="D987">
        <f t="shared" ca="1" si="94"/>
        <v>3</v>
      </c>
      <c r="E987" s="1">
        <v>0.65</v>
      </c>
      <c r="F987">
        <v>19.899999999999999</v>
      </c>
      <c r="G987">
        <f t="shared" ca="1" si="96"/>
        <v>54.048620189015942</v>
      </c>
      <c r="H987">
        <f t="shared" ca="1" si="93"/>
        <v>16.62325456244265</v>
      </c>
      <c r="I987">
        <f>User_Model_Calcs!A987-Sat_Data!$B$5</f>
        <v>30.900000000000006</v>
      </c>
      <c r="J987">
        <f>(Earth_Data!$B$1/SQRT(1-Earth_Data!$B$2^2*SIN(RADIANS(User_Model_Calcs!B987))^2))*COS(RADIANS(User_Model_Calcs!B987))</f>
        <v>6362.4745298230164</v>
      </c>
      <c r="K987">
        <f>((Earth_Data!$B$1*(1-Earth_Data!$B$2^2))/SQRT(1-Earth_Data!$B$2^2*SIN(RADIANS(User_Model_Calcs!B987))^2))*SIN(RADIANS(User_Model_Calcs!B987))</f>
        <v>-445.25450531954266</v>
      </c>
      <c r="L987">
        <f t="shared" si="97"/>
        <v>-4.0031091209145275</v>
      </c>
      <c r="M987">
        <f t="shared" si="98"/>
        <v>6378.0352552454551</v>
      </c>
      <c r="N987">
        <f>SQRT(User_Model_Calcs!M987^2+Sat_Data!$B$3^2-2*User_Model_Calcs!M987*Sat_Data!$B$3*COS(RADIANS(L987))*COS(RADIANS(I987)))</f>
        <v>36852.555752598892</v>
      </c>
      <c r="O987">
        <f>DEGREES(ACOS(((Earth_Data!$B$1+Sat_Data!$B$2)/User_Model_Calcs!N987)*SQRT(1-COS(RADIANS(User_Model_Calcs!I987))^2*COS(RADIANS(User_Model_Calcs!B987))^2)))</f>
        <v>53.729694902797483</v>
      </c>
      <c r="P987">
        <f t="shared" si="95"/>
        <v>83.302583034901275</v>
      </c>
    </row>
    <row r="988" spans="1:16" x14ac:dyDescent="0.25">
      <c r="A988">
        <v>132.80199999999999</v>
      </c>
      <c r="B988">
        <v>-9.5109999999999992</v>
      </c>
      <c r="C988">
        <v>375</v>
      </c>
      <c r="D988">
        <f t="shared" ca="1" si="94"/>
        <v>0.75</v>
      </c>
      <c r="E988" s="1">
        <v>0.65</v>
      </c>
      <c r="F988">
        <v>19.899999999999999</v>
      </c>
      <c r="G988">
        <f t="shared" ca="1" si="96"/>
        <v>42.007420362456692</v>
      </c>
      <c r="H988">
        <f t="shared" ca="1" si="93"/>
        <v>23.548791919669483</v>
      </c>
      <c r="I988">
        <f>User_Model_Calcs!A988-Sat_Data!$B$5</f>
        <v>22.801999999999992</v>
      </c>
      <c r="J988">
        <f>(Earth_Data!$B$1/SQRT(1-Earth_Data!$B$2^2*SIN(RADIANS(User_Model_Calcs!B988))^2))*COS(RADIANS(User_Model_Calcs!B988))</f>
        <v>6291.040398003699</v>
      </c>
      <c r="K988">
        <f>((Earth_Data!$B$1*(1-Earth_Data!$B$2^2))/SQRT(1-Earth_Data!$B$2^2*SIN(RADIANS(User_Model_Calcs!B988))^2))*SIN(RADIANS(User_Model_Calcs!B988))</f>
        <v>-1046.9447482673202</v>
      </c>
      <c r="L988">
        <f t="shared" si="97"/>
        <v>-9.448480324270168</v>
      </c>
      <c r="M988">
        <f t="shared" si="98"/>
        <v>6377.5608656632248</v>
      </c>
      <c r="N988">
        <f>SQRT(User_Model_Calcs!M988^2+Sat_Data!$B$3^2-2*User_Model_Calcs!M988*Sat_Data!$B$3*COS(RADIANS(L988))*COS(RADIANS(I988)))</f>
        <v>36461.419729507943</v>
      </c>
      <c r="O988">
        <f>DEGREES(ACOS(((Earth_Data!$B$1+Sat_Data!$B$2)/User_Model_Calcs!N988)*SQRT(1-COS(RADIANS(User_Model_Calcs!I988))^2*COS(RADIANS(User_Model_Calcs!B988))^2)))</f>
        <v>61.214220817283326</v>
      </c>
      <c r="P988">
        <f t="shared" si="95"/>
        <v>68.542950893135426</v>
      </c>
    </row>
    <row r="989" spans="1:16" x14ac:dyDescent="0.25">
      <c r="A989">
        <v>128.88399999999999</v>
      </c>
      <c r="B989">
        <v>-5.4109999999999996</v>
      </c>
      <c r="C989">
        <v>400</v>
      </c>
      <c r="D989">
        <f t="shared" ca="1" si="94"/>
        <v>1.2</v>
      </c>
      <c r="E989" s="1">
        <v>0.65</v>
      </c>
      <c r="F989">
        <v>19.899999999999999</v>
      </c>
      <c r="G989">
        <f t="shared" ca="1" si="96"/>
        <v>46.089820015575185</v>
      </c>
      <c r="H989">
        <f t="shared" ca="1" si="93"/>
        <v>19.72136194912202</v>
      </c>
      <c r="I989">
        <f>User_Model_Calcs!A989-Sat_Data!$B$5</f>
        <v>18.883999999999986</v>
      </c>
      <c r="J989">
        <f>(Earth_Data!$B$1/SQRT(1-Earth_Data!$B$2^2*SIN(RADIANS(User_Model_Calcs!B989))^2))*COS(RADIANS(User_Model_Calcs!B989))</f>
        <v>6349.9072432407529</v>
      </c>
      <c r="K989">
        <f>((Earth_Data!$B$1*(1-Earth_Data!$B$2^2))/SQRT(1-Earth_Data!$B$2^2*SIN(RADIANS(User_Model_Calcs!B989))^2))*SIN(RADIANS(User_Model_Calcs!B989))</f>
        <v>-597.44640188190283</v>
      </c>
      <c r="L989">
        <f t="shared" si="97"/>
        <v>-5.3749888553120293</v>
      </c>
      <c r="M989">
        <f t="shared" si="98"/>
        <v>6377.9514109848005</v>
      </c>
      <c r="N989">
        <f>SQRT(User_Model_Calcs!M989^2+Sat_Data!$B$3^2-2*User_Model_Calcs!M989*Sat_Data!$B$3*COS(RADIANS(L989))*COS(RADIANS(I989)))</f>
        <v>36219.301906861991</v>
      </c>
      <c r="O989">
        <f>DEGREES(ACOS(((Earth_Data!$B$1+Sat_Data!$B$2)/User_Model_Calcs!N989)*SQRT(1-COS(RADIANS(User_Model_Calcs!I989))^2*COS(RADIANS(User_Model_Calcs!B989))^2)))</f>
        <v>66.993793883712243</v>
      </c>
      <c r="P989">
        <f t="shared" si="95"/>
        <v>74.587675552421643</v>
      </c>
    </row>
    <row r="990" spans="1:16" x14ac:dyDescent="0.25">
      <c r="A990">
        <v>135.916</v>
      </c>
      <c r="B990">
        <v>-2.92</v>
      </c>
      <c r="C990">
        <v>950</v>
      </c>
      <c r="D990">
        <f t="shared" ca="1" si="94"/>
        <v>3</v>
      </c>
      <c r="E990" s="1">
        <v>0.65</v>
      </c>
      <c r="F990">
        <v>19.899999999999999</v>
      </c>
      <c r="G990">
        <f t="shared" ca="1" si="96"/>
        <v>54.048620189015942</v>
      </c>
      <c r="H990">
        <f t="shared" ca="1" si="93"/>
        <v>23.950403215098198</v>
      </c>
      <c r="I990">
        <f>User_Model_Calcs!A990-Sat_Data!$B$5</f>
        <v>25.915999999999997</v>
      </c>
      <c r="J990">
        <f>(Earth_Data!$B$1/SQRT(1-Earth_Data!$B$2^2*SIN(RADIANS(User_Model_Calcs!B990))^2))*COS(RADIANS(User_Model_Calcs!B990))</f>
        <v>6369.9141841324335</v>
      </c>
      <c r="K990">
        <f>((Earth_Data!$B$1*(1-Earth_Data!$B$2^2))/SQRT(1-Earth_Data!$B$2^2*SIN(RADIANS(User_Model_Calcs!B990))^2))*SIN(RADIANS(User_Model_Calcs!B990))</f>
        <v>-322.74004826583359</v>
      </c>
      <c r="L990">
        <f t="shared" si="97"/>
        <v>-2.9004855157938625</v>
      </c>
      <c r="M990">
        <f t="shared" si="98"/>
        <v>6378.0849674464362</v>
      </c>
      <c r="N990">
        <f>SQRT(User_Model_Calcs!M990^2+Sat_Data!$B$3^2-2*User_Model_Calcs!M990*Sat_Data!$B$3*COS(RADIANS(L990))*COS(RADIANS(I990)))</f>
        <v>36542.444360312038</v>
      </c>
      <c r="O990">
        <f>DEGREES(ACOS(((Earth_Data!$B$1+Sat_Data!$B$2)/User_Model_Calcs!N990)*SQRT(1-COS(RADIANS(User_Model_Calcs!I990))^2*COS(RADIANS(User_Model_Calcs!B990))^2)))</f>
        <v>59.532276888514453</v>
      </c>
      <c r="P990">
        <f t="shared" si="95"/>
        <v>84.015230873775977</v>
      </c>
    </row>
    <row r="991" spans="1:16" x14ac:dyDescent="0.25">
      <c r="A991">
        <v>134.97800000000001</v>
      </c>
      <c r="B991">
        <v>-1.7880000000000003</v>
      </c>
      <c r="C991">
        <v>400</v>
      </c>
      <c r="D991">
        <f t="shared" ca="1" si="94"/>
        <v>3</v>
      </c>
      <c r="E991" s="1">
        <v>0.65</v>
      </c>
      <c r="F991">
        <v>19.899999999999999</v>
      </c>
      <c r="G991">
        <f t="shared" ca="1" si="96"/>
        <v>54.048620189015942</v>
      </c>
      <c r="H991">
        <f t="shared" ca="1" si="93"/>
        <v>23.885455883591028</v>
      </c>
      <c r="I991">
        <f>User_Model_Calcs!A991-Sat_Data!$B$5</f>
        <v>24.978000000000009</v>
      </c>
      <c r="J991">
        <f>(Earth_Data!$B$1/SQRT(1-Earth_Data!$B$2^2*SIN(RADIANS(User_Model_Calcs!B991))^2))*COS(RADIANS(User_Model_Calcs!B991))</f>
        <v>6375.0553667966687</v>
      </c>
      <c r="K991">
        <f>((Earth_Data!$B$1*(1-Earth_Data!$B$2^2))/SQRT(1-Earth_Data!$B$2^2*SIN(RADIANS(User_Model_Calcs!B991))^2))*SIN(RADIANS(User_Model_Calcs!B991))</f>
        <v>-197.67542822297577</v>
      </c>
      <c r="L991">
        <f t="shared" si="97"/>
        <v>-1.7760379036728278</v>
      </c>
      <c r="M991">
        <f t="shared" si="98"/>
        <v>6378.1193548448236</v>
      </c>
      <c r="N991">
        <f>SQRT(User_Model_Calcs!M991^2+Sat_Data!$B$3^2-2*User_Model_Calcs!M991*Sat_Data!$B$3*COS(RADIANS(L991))*COS(RADIANS(I991)))</f>
        <v>36485.327839590871</v>
      </c>
      <c r="O991">
        <f>DEGREES(ACOS(((Earth_Data!$B$1+Sat_Data!$B$2)/User_Model_Calcs!N991)*SQRT(1-COS(RADIANS(User_Model_Calcs!I991))^2*COS(RADIANS(User_Model_Calcs!B991))^2)))</f>
        <v>60.71931188037027</v>
      </c>
      <c r="P991">
        <f t="shared" si="95"/>
        <v>86.168120811103947</v>
      </c>
    </row>
    <row r="992" spans="1:16" x14ac:dyDescent="0.25">
      <c r="A992">
        <v>133.036</v>
      </c>
      <c r="B992">
        <v>-1.4029999999999996</v>
      </c>
      <c r="C992">
        <v>5000</v>
      </c>
      <c r="D992">
        <f t="shared" ca="1" si="94"/>
        <v>3</v>
      </c>
      <c r="E992" s="1">
        <v>0.65</v>
      </c>
      <c r="F992">
        <v>19.899999999999999</v>
      </c>
      <c r="G992">
        <f t="shared" ca="1" si="96"/>
        <v>54.048620189015942</v>
      </c>
      <c r="H992">
        <f t="shared" ca="1" si="93"/>
        <v>18.476797755002231</v>
      </c>
      <c r="I992">
        <f>User_Model_Calcs!A992-Sat_Data!$B$5</f>
        <v>23.036000000000001</v>
      </c>
      <c r="J992">
        <f>(Earth_Data!$B$1/SQRT(1-Earth_Data!$B$2^2*SIN(RADIANS(User_Model_Calcs!B992))^2))*COS(RADIANS(User_Model_Calcs!B992))</f>
        <v>6376.2406868696544</v>
      </c>
      <c r="K992">
        <f>((Earth_Data!$B$1*(1-Earth_Data!$B$2^2))/SQRT(1-Earth_Data!$B$2^2*SIN(RADIANS(User_Model_Calcs!B992))^2))*SIN(RADIANS(User_Model_Calcs!B992))</f>
        <v>-155.12056946961471</v>
      </c>
      <c r="L992">
        <f t="shared" si="97"/>
        <v>-1.3936113155857424</v>
      </c>
      <c r="M992">
        <f t="shared" si="98"/>
        <v>6378.1272869051918</v>
      </c>
      <c r="N992">
        <f>SQRT(User_Model_Calcs!M992^2+Sat_Data!$B$3^2-2*User_Model_Calcs!M992*Sat_Data!$B$3*COS(RADIANS(L992))*COS(RADIANS(I992)))</f>
        <v>36382.334152563693</v>
      </c>
      <c r="O992">
        <f>DEGREES(ACOS(((Earth_Data!$B$1+Sat_Data!$B$2)/User_Model_Calcs!N992)*SQRT(1-COS(RADIANS(User_Model_Calcs!I992))^2*COS(RADIANS(User_Model_Calcs!B992))^2)))</f>
        <v>62.983524229353542</v>
      </c>
      <c r="P992">
        <f t="shared" si="95"/>
        <v>86.704473394598224</v>
      </c>
    </row>
    <row r="993" spans="1:16" x14ac:dyDescent="0.25">
      <c r="A993">
        <v>107.43</v>
      </c>
      <c r="B993">
        <v>-2.2309999999999999</v>
      </c>
      <c r="C993">
        <v>2500</v>
      </c>
      <c r="D993">
        <f t="shared" ca="1" si="94"/>
        <v>3</v>
      </c>
      <c r="E993" s="1">
        <v>0.65</v>
      </c>
      <c r="F993">
        <v>19.899999999999999</v>
      </c>
      <c r="G993">
        <f t="shared" ca="1" si="96"/>
        <v>54.048620189015942</v>
      </c>
      <c r="H993">
        <f t="shared" ca="1" si="93"/>
        <v>16.245596772930554</v>
      </c>
      <c r="I993">
        <f>User_Model_Calcs!A993-Sat_Data!$B$5</f>
        <v>-2.5699999999999932</v>
      </c>
      <c r="J993">
        <f>(Earth_Data!$B$1/SQRT(1-Earth_Data!$B$2^2*SIN(RADIANS(User_Model_Calcs!B993))^2))*COS(RADIANS(User_Model_Calcs!B993))</f>
        <v>6373.3377010276972</v>
      </c>
      <c r="K993">
        <f>((Earth_Data!$B$1*(1-Earth_Data!$B$2^2))/SQRT(1-Earth_Data!$B$2^2*SIN(RADIANS(User_Model_Calcs!B993))^2))*SIN(RADIANS(User_Model_Calcs!B993))</f>
        <v>-246.63020975658117</v>
      </c>
      <c r="L993">
        <f t="shared" si="97"/>
        <v>-2.2160794838957134</v>
      </c>
      <c r="M993">
        <f t="shared" si="98"/>
        <v>6378.1078629720259</v>
      </c>
      <c r="N993">
        <f>SQRT(User_Model_Calcs!M993^2+Sat_Data!$B$3^2-2*User_Model_Calcs!M993*Sat_Data!$B$3*COS(RADIANS(L993))*COS(RADIANS(I993)))</f>
        <v>35799.202974841828</v>
      </c>
      <c r="O993">
        <f>DEGREES(ACOS(((Earth_Data!$B$1+Sat_Data!$B$2)/User_Model_Calcs!N993)*SQRT(1-COS(RADIANS(User_Model_Calcs!I993))^2*COS(RADIANS(User_Model_Calcs!B993))^2)))</f>
        <v>85.99130514533384</v>
      </c>
      <c r="P993">
        <f t="shared" si="95"/>
        <v>49.065165252961009</v>
      </c>
    </row>
    <row r="994" spans="1:16" x14ac:dyDescent="0.25">
      <c r="A994">
        <v>122.339</v>
      </c>
      <c r="B994">
        <v>-1.2080000000000002</v>
      </c>
      <c r="C994">
        <v>950</v>
      </c>
      <c r="D994">
        <f t="shared" ca="1" si="94"/>
        <v>3</v>
      </c>
      <c r="E994" s="1">
        <v>0.65</v>
      </c>
      <c r="F994">
        <v>19.899999999999999</v>
      </c>
      <c r="G994">
        <f t="shared" ca="1" si="96"/>
        <v>54.048620189015942</v>
      </c>
      <c r="H994">
        <f t="shared" ca="1" si="93"/>
        <v>18.399682468718058</v>
      </c>
      <c r="I994">
        <f>User_Model_Calcs!A994-Sat_Data!$B$5</f>
        <v>12.338999999999999</v>
      </c>
      <c r="J994">
        <f>(Earth_Data!$B$1/SQRT(1-Earth_Data!$B$2^2*SIN(RADIANS(User_Model_Calcs!B994))^2))*COS(RADIANS(User_Model_Calcs!B994))</f>
        <v>6376.7319425585465</v>
      </c>
      <c r="K994">
        <f>((Earth_Data!$B$1*(1-Earth_Data!$B$2^2))/SQRT(1-Earth_Data!$B$2^2*SIN(RADIANS(User_Model_Calcs!B994))^2))*SIN(RADIANS(User_Model_Calcs!B994))</f>
        <v>-133.56407316266433</v>
      </c>
      <c r="L994">
        <f t="shared" si="97"/>
        <v>-1.1999154013385918</v>
      </c>
      <c r="M994">
        <f t="shared" si="98"/>
        <v>6378.1305747755196</v>
      </c>
      <c r="N994">
        <f>SQRT(User_Model_Calcs!M994^2+Sat_Data!$B$3^2-2*User_Model_Calcs!M994*Sat_Data!$B$3*COS(RADIANS(L994))*COS(RADIANS(I994)))</f>
        <v>35960.784162189564</v>
      </c>
      <c r="O994">
        <f>DEGREES(ACOS(((Earth_Data!$B$1+Sat_Data!$B$2)/User_Model_Calcs!N994)*SQRT(1-COS(RADIANS(User_Model_Calcs!I994))^2*COS(RADIANS(User_Model_Calcs!B994))^2)))</f>
        <v>75.420713346061007</v>
      </c>
      <c r="P994">
        <f t="shared" si="95"/>
        <v>84.495084796967618</v>
      </c>
    </row>
    <row r="995" spans="1:16" x14ac:dyDescent="0.25">
      <c r="A995">
        <v>127.70400000000001</v>
      </c>
      <c r="B995">
        <v>-3.12</v>
      </c>
      <c r="C995">
        <v>375</v>
      </c>
      <c r="D995">
        <f t="shared" ca="1" si="94"/>
        <v>3</v>
      </c>
      <c r="E995" s="1">
        <v>0.65</v>
      </c>
      <c r="F995">
        <v>19.899999999999999</v>
      </c>
      <c r="G995">
        <f t="shared" ca="1" si="96"/>
        <v>54.048620189015942</v>
      </c>
      <c r="H995">
        <f t="shared" ca="1" si="93"/>
        <v>16.847748216174587</v>
      </c>
      <c r="I995">
        <f>User_Model_Calcs!A995-Sat_Data!$B$5</f>
        <v>17.704000000000008</v>
      </c>
      <c r="J995">
        <f>(Earth_Data!$B$1/SQRT(1-Earth_Data!$B$2^2*SIN(RADIANS(User_Model_Calcs!B995))^2))*COS(RADIANS(User_Model_Calcs!B995))</f>
        <v>6368.7490408374933</v>
      </c>
      <c r="K995">
        <f>((Earth_Data!$B$1*(1-Earth_Data!$B$2^2))/SQRT(1-Earth_Data!$B$2^2*SIN(RADIANS(User_Model_Calcs!B995))^2))*SIN(RADIANS(User_Model_Calcs!B995))</f>
        <v>-344.82480244438545</v>
      </c>
      <c r="L995">
        <f t="shared" si="97"/>
        <v>-3.0991539744714425</v>
      </c>
      <c r="M995">
        <f t="shared" si="98"/>
        <v>6378.0771780803425</v>
      </c>
      <c r="N995">
        <f>SQRT(User_Model_Calcs!M995^2+Sat_Data!$B$3^2-2*User_Model_Calcs!M995*Sat_Data!$B$3*COS(RADIANS(L995))*COS(RADIANS(I995)))</f>
        <v>36150.576914572193</v>
      </c>
      <c r="O995">
        <f>DEGREES(ACOS(((Earth_Data!$B$1+Sat_Data!$B$2)/User_Model_Calcs!N995)*SQRT(1-COS(RADIANS(User_Model_Calcs!I995))^2*COS(RADIANS(User_Model_Calcs!B995))^2)))</f>
        <v>68.911814396317212</v>
      </c>
      <c r="P995">
        <f t="shared" si="95"/>
        <v>80.323981556225249</v>
      </c>
    </row>
    <row r="996" spans="1:16" x14ac:dyDescent="0.25">
      <c r="A996">
        <v>132.601</v>
      </c>
      <c r="B996">
        <v>-10.922000000000001</v>
      </c>
      <c r="C996">
        <v>375</v>
      </c>
      <c r="D996">
        <f t="shared" ca="1" si="94"/>
        <v>1.2</v>
      </c>
      <c r="E996" s="1">
        <v>0.65</v>
      </c>
      <c r="F996">
        <v>19.899999999999999</v>
      </c>
      <c r="G996">
        <f t="shared" ca="1" si="96"/>
        <v>46.089820015575185</v>
      </c>
      <c r="H996">
        <f t="shared" ca="1" si="93"/>
        <v>14.664042885119455</v>
      </c>
      <c r="I996">
        <f>User_Model_Calcs!A996-Sat_Data!$B$5</f>
        <v>22.600999999999999</v>
      </c>
      <c r="J996">
        <f>(Earth_Data!$B$1/SQRT(1-Earth_Data!$B$2^2*SIN(RADIANS(User_Model_Calcs!B996))^2))*COS(RADIANS(User_Model_Calcs!B996))</f>
        <v>6263.3592690751748</v>
      </c>
      <c r="K996">
        <f>((Earth_Data!$B$1*(1-Earth_Data!$B$2^2))/SQRT(1-Earth_Data!$B$2^2*SIN(RADIANS(User_Model_Calcs!B996))^2))*SIN(RADIANS(User_Model_Calcs!B996))</f>
        <v>-1200.5360407233832</v>
      </c>
      <c r="L996">
        <f t="shared" si="97"/>
        <v>-10.850623877074302</v>
      </c>
      <c r="M996">
        <f t="shared" si="98"/>
        <v>6377.3784675668794</v>
      </c>
      <c r="N996">
        <f>SQRT(User_Model_Calcs!M996^2+Sat_Data!$B$3^2-2*User_Model_Calcs!M996*Sat_Data!$B$3*COS(RADIANS(L996))*COS(RADIANS(I996)))</f>
        <v>36481.085299487735</v>
      </c>
      <c r="O996">
        <f>DEGREES(ACOS(((Earth_Data!$B$1+Sat_Data!$B$2)/User_Model_Calcs!N996)*SQRT(1-COS(RADIANS(User_Model_Calcs!I996))^2*COS(RADIANS(User_Model_Calcs!B996))^2)))</f>
        <v>60.789116918659758</v>
      </c>
      <c r="P996">
        <f t="shared" si="95"/>
        <v>65.527060557645868</v>
      </c>
    </row>
    <row r="997" spans="1:16" x14ac:dyDescent="0.25">
      <c r="A997">
        <v>132.42400000000001</v>
      </c>
      <c r="B997">
        <v>-8.7729999999999997</v>
      </c>
      <c r="C997">
        <v>950</v>
      </c>
      <c r="D997">
        <f t="shared" ca="1" si="94"/>
        <v>3</v>
      </c>
      <c r="E997" s="1">
        <v>0.65</v>
      </c>
      <c r="F997">
        <v>19.899999999999999</v>
      </c>
      <c r="G997">
        <f t="shared" ca="1" si="96"/>
        <v>54.048620189015942</v>
      </c>
      <c r="H997">
        <f t="shared" ca="1" si="93"/>
        <v>17.006213204550015</v>
      </c>
      <c r="I997">
        <f>User_Model_Calcs!A997-Sat_Data!$B$5</f>
        <v>22.424000000000007</v>
      </c>
      <c r="J997">
        <f>(Earth_Data!$B$1/SQRT(1-Earth_Data!$B$2^2*SIN(RADIANS(User_Model_Calcs!B997))^2))*COS(RADIANS(User_Model_Calcs!B997))</f>
        <v>6304.0089693225073</v>
      </c>
      <c r="K997">
        <f>((Earth_Data!$B$1*(1-Earth_Data!$B$2^2))/SQRT(1-Earth_Data!$B$2^2*SIN(RADIANS(User_Model_Calcs!B997))^2))*SIN(RADIANS(User_Model_Calcs!B997))</f>
        <v>-966.35758921326988</v>
      </c>
      <c r="L997">
        <f t="shared" si="97"/>
        <v>-8.7151737287484092</v>
      </c>
      <c r="M997">
        <f t="shared" si="98"/>
        <v>6377.6465938094052</v>
      </c>
      <c r="N997">
        <f>SQRT(User_Model_Calcs!M997^2+Sat_Data!$B$3^2-2*User_Model_Calcs!M997*Sat_Data!$B$3*COS(RADIANS(L997))*COS(RADIANS(I997)))</f>
        <v>36429.102964144862</v>
      </c>
      <c r="O997">
        <f>DEGREES(ACOS(((Earth_Data!$B$1+Sat_Data!$B$2)/User_Model_Calcs!N997)*SQRT(1-COS(RADIANS(User_Model_Calcs!I997))^2*COS(RADIANS(User_Model_Calcs!B997))^2)))</f>
        <v>61.92013057089904</v>
      </c>
      <c r="P997">
        <f t="shared" si="95"/>
        <v>69.715583608832347</v>
      </c>
    </row>
    <row r="998" spans="1:16" x14ac:dyDescent="0.25">
      <c r="A998">
        <v>131.01600000000002</v>
      </c>
      <c r="B998">
        <v>-9.5599999999999987</v>
      </c>
      <c r="C998">
        <v>400</v>
      </c>
      <c r="D998">
        <f t="shared" ca="1" si="94"/>
        <v>0.75</v>
      </c>
      <c r="E998" s="1">
        <v>0.65</v>
      </c>
      <c r="F998">
        <v>19.899999999999999</v>
      </c>
      <c r="G998">
        <f t="shared" ca="1" si="96"/>
        <v>42.007420362456692</v>
      </c>
      <c r="H998">
        <f t="shared" ca="1" si="93"/>
        <v>23.006115096116293</v>
      </c>
      <c r="I998">
        <f>User_Model_Calcs!A998-Sat_Data!$B$5</f>
        <v>21.01600000000002</v>
      </c>
      <c r="J998">
        <f>(Earth_Data!$B$1/SQRT(1-Earth_Data!$B$2^2*SIN(RADIANS(User_Model_Calcs!B998))^2))*COS(RADIANS(User_Model_Calcs!B998))</f>
        <v>6290.1425885462795</v>
      </c>
      <c r="K998">
        <f>((Earth_Data!$B$1*(1-Earth_Data!$B$2^2))/SQRT(1-Earth_Data!$B$2^2*SIN(RADIANS(User_Model_Calcs!B998))^2))*SIN(RADIANS(User_Model_Calcs!B998))</f>
        <v>-1052.2895006112242</v>
      </c>
      <c r="L998">
        <f t="shared" si="97"/>
        <v>-9.4971701235197568</v>
      </c>
      <c r="M998">
        <f t="shared" si="98"/>
        <v>6377.5549372263595</v>
      </c>
      <c r="N998">
        <f>SQRT(User_Model_Calcs!M998^2+Sat_Data!$B$3^2-2*User_Model_Calcs!M998*Sat_Data!$B$3*COS(RADIANS(L998))*COS(RADIANS(I998)))</f>
        <v>36377.67858718909</v>
      </c>
      <c r="O998">
        <f>DEGREES(ACOS(((Earth_Data!$B$1+Sat_Data!$B$2)/User_Model_Calcs!N998)*SQRT(1-COS(RADIANS(User_Model_Calcs!I998))^2*COS(RADIANS(User_Model_Calcs!B998))^2)))</f>
        <v>63.073194701417918</v>
      </c>
      <c r="P998">
        <f t="shared" si="95"/>
        <v>66.621497833555821</v>
      </c>
    </row>
    <row r="999" spans="1:16" x14ac:dyDescent="0.25">
      <c r="A999">
        <v>140.89099999999999</v>
      </c>
      <c r="B999">
        <v>-5.0999999999999996</v>
      </c>
      <c r="C999">
        <v>375</v>
      </c>
      <c r="D999">
        <f t="shared" ca="1" si="94"/>
        <v>3</v>
      </c>
      <c r="E999" s="1">
        <v>0.65</v>
      </c>
      <c r="F999">
        <v>19.899999999999999</v>
      </c>
      <c r="G999">
        <f t="shared" ca="1" si="96"/>
        <v>54.048620189015942</v>
      </c>
      <c r="H999">
        <f t="shared" ca="1" si="93"/>
        <v>14.54609230697238</v>
      </c>
      <c r="I999">
        <f>User_Model_Calcs!A999-Sat_Data!$B$5</f>
        <v>30.890999999999991</v>
      </c>
      <c r="J999">
        <f>(Earth_Data!$B$1/SQRT(1-Earth_Data!$B$2^2*SIN(RADIANS(User_Model_Calcs!B999))^2))*COS(RADIANS(User_Model_Calcs!B999))</f>
        <v>6353.0574058157208</v>
      </c>
      <c r="K999">
        <f>((Earth_Data!$B$1*(1-Earth_Data!$B$2^2))/SQRT(1-Earth_Data!$B$2^2*SIN(RADIANS(User_Model_Calcs!B999))^2))*SIN(RADIANS(User_Model_Calcs!B999))</f>
        <v>-563.1995113675697</v>
      </c>
      <c r="L999">
        <f t="shared" si="97"/>
        <v>-5.0660362488236164</v>
      </c>
      <c r="M999">
        <f t="shared" si="98"/>
        <v>6377.9724122321695</v>
      </c>
      <c r="N999">
        <f>SQRT(User_Model_Calcs!M999^2+Sat_Data!$B$3^2-2*User_Model_Calcs!M999*Sat_Data!$B$3*COS(RADIANS(L999))*COS(RADIANS(I999)))</f>
        <v>36861.202745604664</v>
      </c>
      <c r="O999">
        <f>DEGREES(ACOS(((Earth_Data!$B$1+Sat_Data!$B$2)/User_Model_Calcs!N999)*SQRT(1-COS(RADIANS(User_Model_Calcs!I999))^2*COS(RADIANS(User_Model_Calcs!B999))^2)))</f>
        <v>53.579022010562568</v>
      </c>
      <c r="P999">
        <f t="shared" si="95"/>
        <v>81.548567906964806</v>
      </c>
    </row>
    <row r="1000" spans="1:16" x14ac:dyDescent="0.25">
      <c r="A1000">
        <v>131.86099999999999</v>
      </c>
      <c r="B1000">
        <v>-7.89</v>
      </c>
      <c r="C1000">
        <v>400</v>
      </c>
      <c r="D1000">
        <f t="shared" ca="1" si="94"/>
        <v>1.2</v>
      </c>
      <c r="E1000" s="1">
        <v>0.65</v>
      </c>
      <c r="F1000">
        <v>19.899999999999999</v>
      </c>
      <c r="G1000">
        <f t="shared" ca="1" si="96"/>
        <v>46.089820015575185</v>
      </c>
      <c r="H1000">
        <f t="shared" ca="1" si="93"/>
        <v>20.541136586629399</v>
      </c>
      <c r="I1000">
        <f>User_Model_Calcs!A1000-Sat_Data!$B$5</f>
        <v>21.86099999999999</v>
      </c>
      <c r="J1000">
        <f>(Earth_Data!$B$1/SQRT(1-Earth_Data!$B$2^2*SIN(RADIANS(User_Model_Calcs!B1000))^2))*COS(RADIANS(User_Model_Calcs!B1000))</f>
        <v>6318.1594588005964</v>
      </c>
      <c r="K1000">
        <f>((Earth_Data!$B$1*(1-Earth_Data!$B$2^2))/SQRT(1-Earth_Data!$B$2^2*SIN(RADIANS(User_Model_Calcs!B1000))^2))*SIN(RADIANS(User_Model_Calcs!B1000))</f>
        <v>-869.731472714446</v>
      </c>
      <c r="L1000">
        <f t="shared" si="97"/>
        <v>-7.8378389528995021</v>
      </c>
      <c r="M1000">
        <f t="shared" si="98"/>
        <v>6377.7403350608029</v>
      </c>
      <c r="N1000">
        <f>SQRT(User_Model_Calcs!M1000^2+Sat_Data!$B$3^2-2*User_Model_Calcs!M1000*Sat_Data!$B$3*COS(RADIANS(L1000))*COS(RADIANS(I1000)))</f>
        <v>36386.871367892738</v>
      </c>
      <c r="O1000">
        <f>DEGREES(ACOS(((Earth_Data!$B$1+Sat_Data!$B$2)/User_Model_Calcs!N1000)*SQRT(1-COS(RADIANS(User_Model_Calcs!I1000))^2*COS(RADIANS(User_Model_Calcs!B1000))^2)))</f>
        <v>62.868588696277662</v>
      </c>
      <c r="P1000">
        <f t="shared" si="95"/>
        <v>71.111783466738657</v>
      </c>
    </row>
    <row r="1001" spans="1:16" x14ac:dyDescent="0.25">
      <c r="A1001">
        <v>133</v>
      </c>
      <c r="B1001">
        <v>-8.1</v>
      </c>
      <c r="C1001">
        <v>375</v>
      </c>
      <c r="D1001">
        <f t="shared" ca="1" si="94"/>
        <v>0.75</v>
      </c>
      <c r="E1001" s="1">
        <v>0.65</v>
      </c>
      <c r="F1001">
        <v>19.899999999999999</v>
      </c>
      <c r="G1001">
        <f t="shared" ca="1" si="96"/>
        <v>42.007420362456692</v>
      </c>
      <c r="H1001">
        <f t="shared" ca="1" si="93"/>
        <v>23.160542557827696</v>
      </c>
      <c r="I1001">
        <f>User_Model_Calcs!A1001-Sat_Data!$B$5</f>
        <v>23</v>
      </c>
      <c r="J1001">
        <f>(Earth_Data!$B$1/SQRT(1-Earth_Data!$B$2^2*SIN(RADIANS(User_Model_Calcs!B1001))^2))*COS(RADIANS(User_Model_Calcs!B1001))</f>
        <v>6314.9291559704516</v>
      </c>
      <c r="K1001">
        <f>((Earth_Data!$B$1*(1-Earth_Data!$B$2^2))/SQRT(1-Earth_Data!$B$2^2*SIN(RADIANS(User_Model_Calcs!B1001))^2))*SIN(RADIANS(User_Model_Calcs!B1001))</f>
        <v>-892.73083411231141</v>
      </c>
      <c r="L1001">
        <f t="shared" si="97"/>
        <v>-8.0464869697616326</v>
      </c>
      <c r="M1001">
        <f t="shared" si="98"/>
        <v>6377.7189172227199</v>
      </c>
      <c r="N1001">
        <f>SQRT(User_Model_Calcs!M1001^2+Sat_Data!$B$3^2-2*User_Model_Calcs!M1001*Sat_Data!$B$3*COS(RADIANS(L1001))*COS(RADIANS(I1001)))</f>
        <v>36445.7982139698</v>
      </c>
      <c r="O1001">
        <f>DEGREES(ACOS(((Earth_Data!$B$1+Sat_Data!$B$2)/User_Model_Calcs!N1001)*SQRT(1-COS(RADIANS(User_Model_Calcs!I1001))^2*COS(RADIANS(User_Model_Calcs!B1001))^2)))</f>
        <v>61.556612963110098</v>
      </c>
      <c r="P1001">
        <f t="shared" si="95"/>
        <v>71.636801037876452</v>
      </c>
    </row>
    <row r="1002" spans="1:16" x14ac:dyDescent="0.25">
      <c r="A1002">
        <v>138.245</v>
      </c>
      <c r="B1002">
        <v>-49.972999999999999</v>
      </c>
      <c r="C1002">
        <v>375</v>
      </c>
      <c r="D1002">
        <f t="shared" ca="1" si="94"/>
        <v>3</v>
      </c>
      <c r="E1002" s="1">
        <v>0.65</v>
      </c>
      <c r="F1002">
        <v>19.899999999999999</v>
      </c>
      <c r="G1002">
        <f t="shared" ca="1" si="96"/>
        <v>54.048620189015942</v>
      </c>
      <c r="H1002">
        <f ca="1">RAND()*(24-14)+14</f>
        <v>23.990127906585954</v>
      </c>
      <c r="I1002">
        <f>User_Model_Calcs!A1002-Sat_Data!$B$5</f>
        <v>28.245000000000005</v>
      </c>
      <c r="J1002">
        <f>(Earth_Data!$B$1/SQRT(1-Earth_Data!$B$2^2*SIN(RADIANS(User_Model_Calcs!B1002))^2))*COS(RADIANS(User_Model_Calcs!B1002))</f>
        <v>4110.1662973001048</v>
      </c>
      <c r="K1002">
        <f>((Earth_Data!$B$1*(1-Earth_Data!$B$2^2))/SQRT(1-Earth_Data!$B$2^2*SIN(RADIANS(User_Model_Calcs!B1002))^2))*SIN(RADIANS(User_Model_Calcs!B1002))</f>
        <v>-4860.8599181190439</v>
      </c>
      <c r="L1002">
        <f t="shared" si="97"/>
        <v>-49.78335492627324</v>
      </c>
      <c r="M1002">
        <f t="shared" si="98"/>
        <v>6365.644204244998</v>
      </c>
      <c r="N1002">
        <f>SQRT(User_Model_Calcs!M1002^2+Sat_Data!$B$3^2-2*User_Model_Calcs!M1002*Sat_Data!$B$3*COS(RADIANS(L1002))*COS(RADIANS(I1002)))</f>
        <v>38897.329165519703</v>
      </c>
      <c r="O1002">
        <f>DEGREES(ACOS(((Earth_Data!$B$1+Sat_Data!$B$2)/User_Model_Calcs!N1002)*SQRT(1-COS(RADIANS(User_Model_Calcs!I1002))^2*COS(RADIANS(User_Model_Calcs!B1002))^2)))</f>
        <v>26.719465846010589</v>
      </c>
      <c r="P1002">
        <f t="shared" si="95"/>
        <v>35.051630480926832</v>
      </c>
    </row>
    <row r="1003" spans="1:16" x14ac:dyDescent="0.25">
      <c r="A1003">
        <v>135.61500000000001</v>
      </c>
      <c r="B1003">
        <v>-48.709000000000003</v>
      </c>
      <c r="C1003">
        <v>375</v>
      </c>
      <c r="D1003">
        <f t="shared" ca="1" si="94"/>
        <v>1.2</v>
      </c>
      <c r="E1003" s="1">
        <v>0.65</v>
      </c>
      <c r="F1003">
        <v>19.899999999999999</v>
      </c>
      <c r="G1003">
        <f t="shared" ca="1" si="96"/>
        <v>46.089820015575185</v>
      </c>
      <c r="H1003">
        <f t="shared" ref="H1003:H1066" ca="1" si="99">RAND()*(24-14)+14</f>
        <v>23.116467984898531</v>
      </c>
      <c r="I1003">
        <f>User_Model_Calcs!A1003-Sat_Data!$B$5</f>
        <v>25.615000000000009</v>
      </c>
      <c r="J1003">
        <f>(Earth_Data!$B$1/SQRT(1-Earth_Data!$B$2^2*SIN(RADIANS(User_Model_Calcs!B1003))^2))*COS(RADIANS(User_Model_Calcs!B1003))</f>
        <v>4216.8063783692451</v>
      </c>
      <c r="K1003">
        <f>((Earth_Data!$B$1*(1-Earth_Data!$B$2^2))/SQRT(1-Earth_Data!$B$2^2*SIN(RADIANS(User_Model_Calcs!B1003))^2))*SIN(RADIANS(User_Model_Calcs!B1003))</f>
        <v>-4769.2677379268316</v>
      </c>
      <c r="L1003">
        <f t="shared" si="97"/>
        <v>-48.518100667814188</v>
      </c>
      <c r="M1003">
        <f t="shared" si="98"/>
        <v>6366.1111197249193</v>
      </c>
      <c r="N1003">
        <f>SQRT(User_Model_Calcs!M1003^2+Sat_Data!$B$3^2-2*User_Model_Calcs!M1003*Sat_Data!$B$3*COS(RADIANS(L1003))*COS(RADIANS(I1003)))</f>
        <v>38700.054825133346</v>
      </c>
      <c r="O1003">
        <f>DEGREES(ACOS(((Earth_Data!$B$1+Sat_Data!$B$2)/User_Model_Calcs!N1003)*SQRT(1-COS(RADIANS(User_Model_Calcs!I1003))^2*COS(RADIANS(User_Model_Calcs!B1003))^2)))</f>
        <v>28.878716652199831</v>
      </c>
      <c r="P1003">
        <f t="shared" si="95"/>
        <v>32.541615122205776</v>
      </c>
    </row>
    <row r="1004" spans="1:16" x14ac:dyDescent="0.25">
      <c r="A1004">
        <v>144.61500000000001</v>
      </c>
      <c r="B1004">
        <v>-45.709000000000003</v>
      </c>
      <c r="C1004">
        <v>1250</v>
      </c>
      <c r="D1004">
        <f t="shared" ca="1" si="94"/>
        <v>3</v>
      </c>
      <c r="E1004" s="1">
        <v>0.65</v>
      </c>
      <c r="F1004">
        <v>19.899999999999999</v>
      </c>
      <c r="G1004">
        <f t="shared" ca="1" si="96"/>
        <v>54.048620189015942</v>
      </c>
      <c r="H1004">
        <f t="shared" ca="1" si="99"/>
        <v>16.285863948292711</v>
      </c>
      <c r="I1004">
        <f>User_Model_Calcs!A1004-Sat_Data!$B$5</f>
        <v>34.615000000000009</v>
      </c>
      <c r="J1004">
        <f>(Earth_Data!$B$1/SQRT(1-Earth_Data!$B$2^2*SIN(RADIANS(User_Model_Calcs!B1004))^2))*COS(RADIANS(User_Model_Calcs!B1004))</f>
        <v>4461.5316747770557</v>
      </c>
      <c r="K1004">
        <f>((Earth_Data!$B$1*(1-Earth_Data!$B$2^2))/SQRT(1-Earth_Data!$B$2^2*SIN(RADIANS(User_Model_Calcs!B1004))^2))*SIN(RADIANS(User_Model_Calcs!B1004))</f>
        <v>-4542.7220659362192</v>
      </c>
      <c r="L1004">
        <f t="shared" si="97"/>
        <v>-45.516615903793181</v>
      </c>
      <c r="M1004">
        <f t="shared" si="98"/>
        <v>6367.227705476128</v>
      </c>
      <c r="N1004">
        <f>SQRT(User_Model_Calcs!M1004^2+Sat_Data!$B$3^2-2*User_Model_Calcs!M1004*Sat_Data!$B$3*COS(RADIANS(L1004))*COS(RADIANS(I1004)))</f>
        <v>38842.25697011064</v>
      </c>
      <c r="O1004">
        <f>DEGREES(ACOS(((Earth_Data!$B$1+Sat_Data!$B$2)/User_Model_Calcs!N1004)*SQRT(1-COS(RADIANS(User_Model_Calcs!I1004))^2*COS(RADIANS(User_Model_Calcs!B1004))^2)))</f>
        <v>27.332526665383099</v>
      </c>
      <c r="P1004">
        <f t="shared" si="95"/>
        <v>43.958464232827922</v>
      </c>
    </row>
    <row r="1005" spans="1:16" x14ac:dyDescent="0.25">
      <c r="A1005">
        <v>158.934</v>
      </c>
      <c r="B1005">
        <v>-44.113</v>
      </c>
      <c r="C1005">
        <v>3750</v>
      </c>
      <c r="D1005">
        <f t="shared" ca="1" si="94"/>
        <v>3</v>
      </c>
      <c r="E1005" s="1">
        <v>0.65</v>
      </c>
      <c r="F1005">
        <v>19.899999999999999</v>
      </c>
      <c r="G1005">
        <f t="shared" ca="1" si="96"/>
        <v>54.048620189015942</v>
      </c>
      <c r="H1005">
        <f t="shared" ca="1" si="99"/>
        <v>15.080882717957612</v>
      </c>
      <c r="I1005">
        <f>User_Model_Calcs!A1005-Sat_Data!$B$5</f>
        <v>48.933999999999997</v>
      </c>
      <c r="J1005">
        <f>(Earth_Data!$B$1/SQRT(1-Earth_Data!$B$2^2*SIN(RADIANS(User_Model_Calcs!B1005))^2))*COS(RADIANS(User_Model_Calcs!B1005))</f>
        <v>4586.7477626749996</v>
      </c>
      <c r="K1005">
        <f>((Earth_Data!$B$1*(1-Earth_Data!$B$2^2))/SQRT(1-Earth_Data!$B$2^2*SIN(RADIANS(User_Model_Calcs!B1005))^2))*SIN(RADIANS(User_Model_Calcs!B1005))</f>
        <v>-4417.1165290955878</v>
      </c>
      <c r="L1005">
        <f t="shared" si="97"/>
        <v>-43.920685187462681</v>
      </c>
      <c r="M1005">
        <f t="shared" si="98"/>
        <v>6367.8232913620932</v>
      </c>
      <c r="N1005">
        <f>SQRT(User_Model_Calcs!M1005^2+Sat_Data!$B$3^2-2*User_Model_Calcs!M1005*Sat_Data!$B$3*COS(RADIANS(L1005))*COS(RADIANS(I1005)))</f>
        <v>39550.841156360446</v>
      </c>
      <c r="O1005">
        <f>DEGREES(ACOS(((Earth_Data!$B$1+Sat_Data!$B$2)/User_Model_Calcs!N1005)*SQRT(1-COS(RADIANS(User_Model_Calcs!I1005))^2*COS(RADIANS(User_Model_Calcs!B1005))^2)))</f>
        <v>19.940492600939248</v>
      </c>
      <c r="P1005">
        <f t="shared" si="95"/>
        <v>58.763250178861632</v>
      </c>
    </row>
    <row r="1006" spans="1:16" x14ac:dyDescent="0.25">
      <c r="A1006">
        <v>146.61500000000001</v>
      </c>
      <c r="B1006">
        <v>-43.709000000000003</v>
      </c>
      <c r="C1006">
        <v>375</v>
      </c>
      <c r="D1006">
        <f t="shared" ca="1" si="94"/>
        <v>1.2</v>
      </c>
      <c r="E1006" s="1">
        <v>0.65</v>
      </c>
      <c r="F1006">
        <v>19.899999999999999</v>
      </c>
      <c r="G1006">
        <f t="shared" ca="1" si="96"/>
        <v>46.089820015575185</v>
      </c>
      <c r="H1006">
        <f t="shared" ca="1" si="99"/>
        <v>20.184411518753222</v>
      </c>
      <c r="I1006">
        <f>User_Model_Calcs!A1006-Sat_Data!$B$5</f>
        <v>36.615000000000009</v>
      </c>
      <c r="J1006">
        <f>(Earth_Data!$B$1/SQRT(1-Earth_Data!$B$2^2*SIN(RADIANS(User_Model_Calcs!B1006))^2))*COS(RADIANS(User_Model_Calcs!B1006))</f>
        <v>4617.8797898915618</v>
      </c>
      <c r="K1006">
        <f>((Earth_Data!$B$1*(1-Earth_Data!$B$2^2))/SQRT(1-Earth_Data!$B$2^2*SIN(RADIANS(User_Model_Calcs!B1006))^2))*SIN(RADIANS(User_Model_Calcs!B1006))</f>
        <v>-4384.7779974587957</v>
      </c>
      <c r="L1006">
        <f t="shared" si="97"/>
        <v>-43.516797400731861</v>
      </c>
      <c r="M1006">
        <f t="shared" si="98"/>
        <v>6367.9739196142827</v>
      </c>
      <c r="N1006">
        <f>SQRT(User_Model_Calcs!M1006^2+Sat_Data!$B$3^2-2*User_Model_Calcs!M1006*Sat_Data!$B$3*COS(RADIANS(L1006))*COS(RADIANS(I1006)))</f>
        <v>38804.576097856705</v>
      </c>
      <c r="O1006">
        <f>DEGREES(ACOS(((Earth_Data!$B$1+Sat_Data!$B$2)/User_Model_Calcs!N1006)*SQRT(1-COS(RADIANS(User_Model_Calcs!I1006))^2*COS(RADIANS(User_Model_Calcs!B1006))^2)))</f>
        <v>27.750930285137521</v>
      </c>
      <c r="P1006">
        <f t="shared" si="95"/>
        <v>47.079689665339806</v>
      </c>
    </row>
    <row r="1007" spans="1:16" x14ac:dyDescent="0.25">
      <c r="A1007">
        <v>137.38900000000001</v>
      </c>
      <c r="B1007">
        <v>-39.287999999999997</v>
      </c>
      <c r="C1007">
        <v>1250</v>
      </c>
      <c r="D1007">
        <f t="shared" ca="1" si="94"/>
        <v>0.75</v>
      </c>
      <c r="E1007" s="1">
        <v>0.65</v>
      </c>
      <c r="F1007">
        <v>19.899999999999999</v>
      </c>
      <c r="G1007">
        <f t="shared" ca="1" si="96"/>
        <v>42.007420362456692</v>
      </c>
      <c r="H1007">
        <f t="shared" ca="1" si="99"/>
        <v>23.905830014287076</v>
      </c>
      <c r="I1007">
        <f>User_Model_Calcs!A1007-Sat_Data!$B$5</f>
        <v>27.38900000000001</v>
      </c>
      <c r="J1007">
        <f>(Earth_Data!$B$1/SQRT(1-Earth_Data!$B$2^2*SIN(RADIANS(User_Model_Calcs!B1007))^2))*COS(RADIANS(User_Model_Calcs!B1007))</f>
        <v>4943.1460115213449</v>
      </c>
      <c r="K1007">
        <f>((Earth_Data!$B$1*(1-Earth_Data!$B$2^2))/SQRT(1-Earth_Data!$B$2^2*SIN(RADIANS(User_Model_Calcs!B1007))^2))*SIN(RADIANS(User_Model_Calcs!B1007))</f>
        <v>-4017.1156905717667</v>
      </c>
      <c r="L1007">
        <f t="shared" si="97"/>
        <v>-39.099510629524993</v>
      </c>
      <c r="M1007">
        <f t="shared" si="98"/>
        <v>6369.6083837750384</v>
      </c>
      <c r="N1007">
        <f>SQRT(User_Model_Calcs!M1007^2+Sat_Data!$B$3^2-2*User_Model_Calcs!M1007*Sat_Data!$B$3*COS(RADIANS(L1007))*COS(RADIANS(I1007)))</f>
        <v>38056.098194205944</v>
      </c>
      <c r="O1007">
        <f>DEGREES(ACOS(((Earth_Data!$B$1+Sat_Data!$B$2)/User_Model_Calcs!N1007)*SQRT(1-COS(RADIANS(User_Model_Calcs!I1007))^2*COS(RADIANS(User_Model_Calcs!B1007))^2)))</f>
        <v>36.401878683860524</v>
      </c>
      <c r="P1007">
        <f t="shared" si="95"/>
        <v>39.290443261097124</v>
      </c>
    </row>
    <row r="1008" spans="1:16" x14ac:dyDescent="0.25">
      <c r="A1008">
        <v>155.12899999999999</v>
      </c>
      <c r="B1008">
        <v>-41.198</v>
      </c>
      <c r="C1008">
        <v>375</v>
      </c>
      <c r="D1008">
        <f t="shared" ca="1" si="94"/>
        <v>3</v>
      </c>
      <c r="E1008" s="1">
        <v>0.65</v>
      </c>
      <c r="F1008">
        <v>19.899999999999999</v>
      </c>
      <c r="G1008">
        <f t="shared" ca="1" si="96"/>
        <v>54.048620189015942</v>
      </c>
      <c r="H1008">
        <f t="shared" ca="1" si="99"/>
        <v>21.730521274981491</v>
      </c>
      <c r="I1008">
        <f>User_Model_Calcs!A1008-Sat_Data!$B$5</f>
        <v>45.128999999999991</v>
      </c>
      <c r="J1008">
        <f>(Earth_Data!$B$1/SQRT(1-Earth_Data!$B$2^2*SIN(RADIANS(User_Model_Calcs!B1008))^2))*COS(RADIANS(User_Model_Calcs!B1008))</f>
        <v>4806.1386518879972</v>
      </c>
      <c r="K1008">
        <f>((Earth_Data!$B$1*(1-Earth_Data!$B$2^2))/SQRT(1-Earth_Data!$B$2^2*SIN(RADIANS(User_Model_Calcs!B1008))^2))*SIN(RADIANS(User_Model_Calcs!B1008))</f>
        <v>-4178.99511871907</v>
      </c>
      <c r="L1008">
        <f t="shared" si="97"/>
        <v>-41.007349824664047</v>
      </c>
      <c r="M1008">
        <f t="shared" si="98"/>
        <v>6368.906416603214</v>
      </c>
      <c r="N1008">
        <f>SQRT(User_Model_Calcs!M1008^2+Sat_Data!$B$3^2-2*User_Model_Calcs!M1008*Sat_Data!$B$3*COS(RADIANS(L1008))*COS(RADIANS(I1008)))</f>
        <v>39146.365367504914</v>
      </c>
      <c r="O1008">
        <f>DEGREES(ACOS(((Earth_Data!$B$1+Sat_Data!$B$2)/User_Model_Calcs!N1008)*SQRT(1-COS(RADIANS(User_Model_Calcs!I1008))^2*COS(RADIANS(User_Model_Calcs!B1008))^2)))</f>
        <v>24.105725616372393</v>
      </c>
      <c r="P1008">
        <f t="shared" si="95"/>
        <v>56.746986868456275</v>
      </c>
    </row>
    <row r="1009" spans="1:16" x14ac:dyDescent="0.25">
      <c r="A1009">
        <v>150.42099999999999</v>
      </c>
      <c r="B1009">
        <v>-37.151000000000003</v>
      </c>
      <c r="C1009">
        <v>375</v>
      </c>
      <c r="D1009">
        <f t="shared" ca="1" si="94"/>
        <v>0.75</v>
      </c>
      <c r="E1009" s="1">
        <v>0.65</v>
      </c>
      <c r="F1009">
        <v>19.899999999999999</v>
      </c>
      <c r="G1009">
        <f t="shared" ca="1" si="96"/>
        <v>42.007420362456692</v>
      </c>
      <c r="H1009">
        <f t="shared" ca="1" si="99"/>
        <v>18.72836900629899</v>
      </c>
      <c r="I1009">
        <f>User_Model_Calcs!A1009-Sat_Data!$B$5</f>
        <v>40.420999999999992</v>
      </c>
      <c r="J1009">
        <f>(Earth_Data!$B$1/SQRT(1-Earth_Data!$B$2^2*SIN(RADIANS(User_Model_Calcs!B1009))^2))*COS(RADIANS(User_Model_Calcs!B1009))</f>
        <v>5089.8928921373144</v>
      </c>
      <c r="K1009">
        <f>((Earth_Data!$B$1*(1-Earth_Data!$B$2^2))/SQRT(1-Earth_Data!$B$2^2*SIN(RADIANS(User_Model_Calcs!B1009))^2))*SIN(RADIANS(User_Model_Calcs!B1009))</f>
        <v>-3830.7646436092186</v>
      </c>
      <c r="L1009">
        <f t="shared" si="97"/>
        <v>-36.965918395537479</v>
      </c>
      <c r="M1009">
        <f t="shared" si="98"/>
        <v>6370.3820456983913</v>
      </c>
      <c r="N1009">
        <f>SQRT(User_Model_Calcs!M1009^2+Sat_Data!$B$3^2-2*User_Model_Calcs!M1009*Sat_Data!$B$3*COS(RADIANS(L1009))*COS(RADIANS(I1009)))</f>
        <v>38621.619892115712</v>
      </c>
      <c r="O1009">
        <f>DEGREES(ACOS(((Earth_Data!$B$1+Sat_Data!$B$2)/User_Model_Calcs!N1009)*SQRT(1-COS(RADIANS(User_Model_Calcs!I1009))^2*COS(RADIANS(User_Model_Calcs!B1009))^2)))</f>
        <v>29.799695546058906</v>
      </c>
      <c r="P1009">
        <f t="shared" si="95"/>
        <v>54.660531204231184</v>
      </c>
    </row>
    <row r="1010" spans="1:16" x14ac:dyDescent="0.25">
      <c r="A1010">
        <v>151.99138811036923</v>
      </c>
      <c r="B1010">
        <v>-36.179543866494946</v>
      </c>
      <c r="C1010">
        <v>2500</v>
      </c>
      <c r="D1010">
        <f t="shared" ca="1" si="94"/>
        <v>1.2</v>
      </c>
      <c r="E1010" s="1">
        <v>0.65</v>
      </c>
      <c r="F1010">
        <v>19.899999999999999</v>
      </c>
      <c r="G1010">
        <f t="shared" ca="1" si="96"/>
        <v>46.089820015575185</v>
      </c>
      <c r="H1010">
        <f t="shared" ca="1" si="99"/>
        <v>22.190969405368481</v>
      </c>
      <c r="I1010">
        <f>User_Model_Calcs!A1010-Sat_Data!$B$5</f>
        <v>41.991388110369229</v>
      </c>
      <c r="J1010">
        <f>(Earth_Data!$B$1/SQRT(1-Earth_Data!$B$2^2*SIN(RADIANS(User_Model_Calcs!B1010))^2))*COS(RADIANS(User_Model_Calcs!B1010))</f>
        <v>5154.2660487272606</v>
      </c>
      <c r="K1010">
        <f>((Earth_Data!$B$1*(1-Earth_Data!$B$2^2))/SQRT(1-Earth_Data!$B$2^2*SIN(RADIANS(User_Model_Calcs!B1010))^2))*SIN(RADIANS(User_Model_Calcs!B1010))</f>
        <v>-3744.2921354485056</v>
      </c>
      <c r="L1010">
        <f t="shared" si="97"/>
        <v>-35.996352192974093</v>
      </c>
      <c r="M1010">
        <f t="shared" si="98"/>
        <v>6370.7285373530131</v>
      </c>
      <c r="N1010">
        <f>SQRT(User_Model_Calcs!M1010^2+Sat_Data!$B$3^2-2*User_Model_Calcs!M1010*Sat_Data!$B$3*COS(RADIANS(L1010))*COS(RADIANS(I1010)))</f>
        <v>38669.74249237289</v>
      </c>
      <c r="O1010">
        <f>DEGREES(ACOS(((Earth_Data!$B$1+Sat_Data!$B$2)/User_Model_Calcs!N1010)*SQRT(1-COS(RADIANS(User_Model_Calcs!I1010))^2*COS(RADIANS(User_Model_Calcs!B1010))^2)))</f>
        <v>29.266827836659676</v>
      </c>
      <c r="P1010">
        <f t="shared" si="95"/>
        <v>56.742647387956694</v>
      </c>
    </row>
    <row r="1011" spans="1:16" x14ac:dyDescent="0.25">
      <c r="A1011">
        <v>149.828</v>
      </c>
      <c r="B1011">
        <v>-37.790999999999997</v>
      </c>
      <c r="C1011">
        <v>375</v>
      </c>
      <c r="D1011">
        <f t="shared" ca="1" si="94"/>
        <v>1.2</v>
      </c>
      <c r="E1011" s="1">
        <v>0.65</v>
      </c>
      <c r="F1011">
        <v>19.899999999999999</v>
      </c>
      <c r="G1011">
        <f t="shared" ca="1" si="96"/>
        <v>46.089820015575185</v>
      </c>
      <c r="H1011">
        <f t="shared" ca="1" si="99"/>
        <v>22.303580761108417</v>
      </c>
      <c r="I1011">
        <f>User_Model_Calcs!A1011-Sat_Data!$B$5</f>
        <v>39.828000000000003</v>
      </c>
      <c r="J1011">
        <f>(Earth_Data!$B$1/SQRT(1-Earth_Data!$B$2^2*SIN(RADIANS(User_Model_Calcs!B1011))^2))*COS(RADIANS(User_Model_Calcs!B1011))</f>
        <v>5046.6804719124029</v>
      </c>
      <c r="K1011">
        <f>((Earth_Data!$B$1*(1-Earth_Data!$B$2^2))/SQRT(1-Earth_Data!$B$2^2*SIN(RADIANS(User_Model_Calcs!B1011))^2))*SIN(RADIANS(User_Model_Calcs!B1011))</f>
        <v>-3887.1392119360203</v>
      </c>
      <c r="L1011">
        <f t="shared" si="97"/>
        <v>-37.604789131228962</v>
      </c>
      <c r="M1011">
        <f t="shared" si="98"/>
        <v>6370.1518850458015</v>
      </c>
      <c r="N1011">
        <f>SQRT(User_Model_Calcs!M1011^2+Sat_Data!$B$3^2-2*User_Model_Calcs!M1011*Sat_Data!$B$3*COS(RADIANS(L1011))*COS(RADIANS(I1011)))</f>
        <v>38620.748667476721</v>
      </c>
      <c r="O1011">
        <f>DEGREES(ACOS(((Earth_Data!$B$1+Sat_Data!$B$2)/User_Model_Calcs!N1011)*SQRT(1-COS(RADIANS(User_Model_Calcs!I1011))^2*COS(RADIANS(User_Model_Calcs!B1011))^2)))</f>
        <v>29.806812687201603</v>
      </c>
      <c r="P1011">
        <f t="shared" si="95"/>
        <v>53.693247719880652</v>
      </c>
    </row>
    <row r="1012" spans="1:16" x14ac:dyDescent="0.25">
      <c r="A1012">
        <v>144.61500000000001</v>
      </c>
      <c r="B1012">
        <v>-45.709000000000003</v>
      </c>
      <c r="C1012">
        <v>950</v>
      </c>
      <c r="D1012">
        <f t="shared" ca="1" si="94"/>
        <v>0.75</v>
      </c>
      <c r="E1012" s="1">
        <v>0.65</v>
      </c>
      <c r="F1012">
        <v>19.899999999999999</v>
      </c>
      <c r="G1012">
        <f t="shared" ca="1" si="96"/>
        <v>42.007420362456692</v>
      </c>
      <c r="H1012">
        <f t="shared" ca="1" si="99"/>
        <v>16.530495447317733</v>
      </c>
      <c r="I1012">
        <f>User_Model_Calcs!A1012-Sat_Data!$B$5</f>
        <v>34.615000000000009</v>
      </c>
      <c r="J1012">
        <f>(Earth_Data!$B$1/SQRT(1-Earth_Data!$B$2^2*SIN(RADIANS(User_Model_Calcs!B1012))^2))*COS(RADIANS(User_Model_Calcs!B1012))</f>
        <v>4461.5316747770557</v>
      </c>
      <c r="K1012">
        <f>((Earth_Data!$B$1*(1-Earth_Data!$B$2^2))/SQRT(1-Earth_Data!$B$2^2*SIN(RADIANS(User_Model_Calcs!B1012))^2))*SIN(RADIANS(User_Model_Calcs!B1012))</f>
        <v>-4542.7220659362192</v>
      </c>
      <c r="L1012">
        <f t="shared" si="97"/>
        <v>-45.516615903793181</v>
      </c>
      <c r="M1012">
        <f t="shared" si="98"/>
        <v>6367.227705476128</v>
      </c>
      <c r="N1012">
        <f>SQRT(User_Model_Calcs!M1012^2+Sat_Data!$B$3^2-2*User_Model_Calcs!M1012*Sat_Data!$B$3*COS(RADIANS(L1012))*COS(RADIANS(I1012)))</f>
        <v>38842.25697011064</v>
      </c>
      <c r="O1012">
        <f>DEGREES(ACOS(((Earth_Data!$B$1+Sat_Data!$B$2)/User_Model_Calcs!N1012)*SQRT(1-COS(RADIANS(User_Model_Calcs!I1012))^2*COS(RADIANS(User_Model_Calcs!B1012))^2)))</f>
        <v>27.332526665383099</v>
      </c>
      <c r="P1012">
        <f t="shared" si="95"/>
        <v>43.958464232827922</v>
      </c>
    </row>
    <row r="1013" spans="1:16" x14ac:dyDescent="0.25">
      <c r="A1013">
        <v>148.61500000000001</v>
      </c>
      <c r="B1013">
        <v>-40.709000000000003</v>
      </c>
      <c r="C1013">
        <v>375</v>
      </c>
      <c r="D1013">
        <f t="shared" ca="1" si="94"/>
        <v>3</v>
      </c>
      <c r="E1013" s="1">
        <v>0.65</v>
      </c>
      <c r="F1013">
        <v>19.899999999999999</v>
      </c>
      <c r="G1013">
        <f t="shared" ca="1" si="96"/>
        <v>54.048620189015942</v>
      </c>
      <c r="H1013">
        <f t="shared" ca="1" si="99"/>
        <v>19.925131508039406</v>
      </c>
      <c r="I1013">
        <f>User_Model_Calcs!A1013-Sat_Data!$B$5</f>
        <v>38.615000000000009</v>
      </c>
      <c r="J1013">
        <f>(Earth_Data!$B$1/SQRT(1-Earth_Data!$B$2^2*SIN(RADIANS(User_Model_Calcs!B1013))^2))*COS(RADIANS(User_Model_Calcs!B1013))</f>
        <v>4841.7325219581862</v>
      </c>
      <c r="K1013">
        <f>((Earth_Data!$B$1*(1-Earth_Data!$B$2^2))/SQRT(1-Earth_Data!$B$2^2*SIN(RADIANS(User_Model_Calcs!B1013))^2))*SIN(RADIANS(User_Model_Calcs!B1013))</f>
        <v>-4137.9818823650676</v>
      </c>
      <c r="L1013">
        <f t="shared" si="97"/>
        <v>-40.518822805740562</v>
      </c>
      <c r="M1013">
        <f t="shared" si="98"/>
        <v>6369.0868947572953</v>
      </c>
      <c r="N1013">
        <f>SQRT(User_Model_Calcs!M1013^2+Sat_Data!$B$3^2-2*User_Model_Calcs!M1013*Sat_Data!$B$3*COS(RADIANS(L1013))*COS(RADIANS(I1013)))</f>
        <v>38721.515798373388</v>
      </c>
      <c r="O1013">
        <f>DEGREES(ACOS(((Earth_Data!$B$1+Sat_Data!$B$2)/User_Model_Calcs!N1013)*SQRT(1-COS(RADIANS(User_Model_Calcs!I1013))^2*COS(RADIANS(User_Model_Calcs!B1013))^2)))</f>
        <v>28.674862683355759</v>
      </c>
      <c r="P1013">
        <f t="shared" si="95"/>
        <v>50.765605648058411</v>
      </c>
    </row>
    <row r="1014" spans="1:16" x14ac:dyDescent="0.25">
      <c r="A1014">
        <v>143.55564149520305</v>
      </c>
      <c r="B1014">
        <v>-42.22125914535593</v>
      </c>
      <c r="C1014">
        <v>2500</v>
      </c>
      <c r="D1014">
        <f t="shared" ca="1" si="94"/>
        <v>0.75</v>
      </c>
      <c r="E1014" s="1">
        <v>0.65</v>
      </c>
      <c r="F1014">
        <v>19.899999999999999</v>
      </c>
      <c r="G1014">
        <f t="shared" ca="1" si="96"/>
        <v>42.007420362456692</v>
      </c>
      <c r="H1014">
        <f t="shared" ca="1" si="99"/>
        <v>14.398892804352025</v>
      </c>
      <c r="I1014">
        <f>User_Model_Calcs!A1014-Sat_Data!$B$5</f>
        <v>33.555641495203048</v>
      </c>
      <c r="J1014">
        <f>(Earth_Data!$B$1/SQRT(1-Earth_Data!$B$2^2*SIN(RADIANS(User_Model_Calcs!B1014))^2))*COS(RADIANS(User_Model_Calcs!B1014))</f>
        <v>4730.5212526720616</v>
      </c>
      <c r="K1014">
        <f>((Earth_Data!$B$1*(1-Earth_Data!$B$2^2))/SQRT(1-Earth_Data!$B$2^2*SIN(RADIANS(User_Model_Calcs!B1014))^2))*SIN(RADIANS(User_Model_Calcs!B1014))</f>
        <v>-4263.837468533794</v>
      </c>
      <c r="L1014">
        <f t="shared" si="97"/>
        <v>-42.029798871604058</v>
      </c>
      <c r="M1014">
        <f t="shared" si="98"/>
        <v>6368.5274027874548</v>
      </c>
      <c r="N1014">
        <f>SQRT(User_Model_Calcs!M1014^2+Sat_Data!$B$3^2-2*User_Model_Calcs!M1014*Sat_Data!$B$3*COS(RADIANS(L1014))*COS(RADIANS(I1014)))</f>
        <v>38547.838100509543</v>
      </c>
      <c r="O1014">
        <f>DEGREES(ACOS(((Earth_Data!$B$1+Sat_Data!$B$2)/User_Model_Calcs!N1014)*SQRT(1-COS(RADIANS(User_Model_Calcs!I1014))^2*COS(RADIANS(User_Model_Calcs!B1014))^2)))</f>
        <v>30.608154924574798</v>
      </c>
      <c r="P1014">
        <f t="shared" si="95"/>
        <v>44.626163639142121</v>
      </c>
    </row>
    <row r="1015" spans="1:16" x14ac:dyDescent="0.25">
      <c r="A1015">
        <v>148.61360148423105</v>
      </c>
      <c r="B1015">
        <v>-40.347030133947932</v>
      </c>
      <c r="C1015">
        <v>2500</v>
      </c>
      <c r="D1015">
        <f t="shared" ca="1" si="94"/>
        <v>0.75</v>
      </c>
      <c r="E1015" s="1">
        <v>0.65</v>
      </c>
      <c r="F1015">
        <v>19.899999999999999</v>
      </c>
      <c r="G1015">
        <f t="shared" ca="1" si="96"/>
        <v>42.007420362456692</v>
      </c>
      <c r="H1015">
        <f t="shared" ca="1" si="99"/>
        <v>19.251456686154331</v>
      </c>
      <c r="I1015">
        <f>User_Model_Calcs!A1015-Sat_Data!$B$5</f>
        <v>38.613601484231054</v>
      </c>
      <c r="J1015">
        <f>(Earth_Data!$B$1/SQRT(1-Earth_Data!$B$2^2*SIN(RADIANS(User_Model_Calcs!B1015))^2))*COS(RADIANS(User_Model_Calcs!B1015))</f>
        <v>4867.8519120821147</v>
      </c>
      <c r="K1015">
        <f>((Earth_Data!$B$1*(1-Earth_Data!$B$2^2))/SQRT(1-Earth_Data!$B$2^2*SIN(RADIANS(User_Model_Calcs!B1015))^2))*SIN(RADIANS(User_Model_Calcs!B1015))</f>
        <v>-4107.430269614485</v>
      </c>
      <c r="L1015">
        <f t="shared" si="97"/>
        <v>-40.157238693864933</v>
      </c>
      <c r="M1015">
        <f t="shared" si="98"/>
        <v>6369.2201765763148</v>
      </c>
      <c r="N1015">
        <f>SQRT(User_Model_Calcs!M1015^2+Sat_Data!$B$3^2-2*User_Model_Calcs!M1015*Sat_Data!$B$3*COS(RADIANS(L1015))*COS(RADIANS(I1015)))</f>
        <v>38699.227521285757</v>
      </c>
      <c r="O1015">
        <f>DEGREES(ACOS(((Earth_Data!$B$1+Sat_Data!$B$2)/User_Model_Calcs!N1015)*SQRT(1-COS(RADIANS(User_Model_Calcs!I1015))^2*COS(RADIANS(User_Model_Calcs!B1015))^2)))</f>
        <v>28.922719112621937</v>
      </c>
      <c r="P1015">
        <f t="shared" si="95"/>
        <v>50.971472949384065</v>
      </c>
    </row>
    <row r="1016" spans="1:16" x14ac:dyDescent="0.25">
      <c r="A1016">
        <v>144.09626904977418</v>
      </c>
      <c r="B1016">
        <v>-40.145452680522212</v>
      </c>
      <c r="C1016">
        <v>2500</v>
      </c>
      <c r="D1016">
        <f t="shared" ca="1" si="94"/>
        <v>1.2</v>
      </c>
      <c r="E1016" s="1">
        <v>0.65</v>
      </c>
      <c r="F1016">
        <v>19.899999999999999</v>
      </c>
      <c r="G1016">
        <f t="shared" ca="1" si="96"/>
        <v>46.089820015575185</v>
      </c>
      <c r="H1016">
        <f t="shared" ca="1" si="99"/>
        <v>15.047083709397958</v>
      </c>
      <c r="I1016">
        <f>User_Model_Calcs!A1016-Sat_Data!$B$5</f>
        <v>34.096269049774179</v>
      </c>
      <c r="J1016">
        <f>(Earth_Data!$B$1/SQRT(1-Earth_Data!$B$2^2*SIN(RADIANS(User_Model_Calcs!B1016))^2))*COS(RADIANS(User_Model_Calcs!B1016))</f>
        <v>4882.3130046244924</v>
      </c>
      <c r="K1016">
        <f>((Earth_Data!$B$1*(1-Earth_Data!$B$2^2))/SQRT(1-Earth_Data!$B$2^2*SIN(RADIANS(User_Model_Calcs!B1016))^2))*SIN(RADIANS(User_Model_Calcs!B1016))</f>
        <v>-4090.3458650448561</v>
      </c>
      <c r="L1016">
        <f t="shared" si="97"/>
        <v>-39.955889180688821</v>
      </c>
      <c r="M1016">
        <f t="shared" si="98"/>
        <v>6369.2942757274914</v>
      </c>
      <c r="N1016">
        <f>SQRT(User_Model_Calcs!M1016^2+Sat_Data!$B$3^2-2*User_Model_Calcs!M1016*Sat_Data!$B$3*COS(RADIANS(L1016))*COS(RADIANS(I1016)))</f>
        <v>38437.494931895577</v>
      </c>
      <c r="O1016">
        <f>DEGREES(ACOS(((Earth_Data!$B$1+Sat_Data!$B$2)/User_Model_Calcs!N1016)*SQRT(1-COS(RADIANS(User_Model_Calcs!I1016))^2*COS(RADIANS(User_Model_Calcs!B1016))^2)))</f>
        <v>31.874872458761672</v>
      </c>
      <c r="P1016">
        <f t="shared" si="95"/>
        <v>46.396723965747057</v>
      </c>
    </row>
    <row r="1017" spans="1:16" x14ac:dyDescent="0.25">
      <c r="A1017">
        <v>142.07400000000001</v>
      </c>
      <c r="B1017">
        <v>-46.405999999999999</v>
      </c>
      <c r="C1017">
        <v>950</v>
      </c>
      <c r="D1017">
        <f t="shared" ca="1" si="94"/>
        <v>1.2</v>
      </c>
      <c r="E1017" s="1">
        <v>0.65</v>
      </c>
      <c r="F1017">
        <v>19.899999999999999</v>
      </c>
      <c r="G1017">
        <f t="shared" ca="1" si="96"/>
        <v>46.089820015575185</v>
      </c>
      <c r="H1017">
        <f t="shared" ca="1" si="99"/>
        <v>15.990600284678019</v>
      </c>
      <c r="I1017">
        <f>User_Model_Calcs!A1017-Sat_Data!$B$5</f>
        <v>32.074000000000012</v>
      </c>
      <c r="J1017">
        <f>(Earth_Data!$B$1/SQRT(1-Earth_Data!$B$2^2*SIN(RADIANS(User_Model_Calcs!B1017))^2))*COS(RADIANS(User_Model_Calcs!B1017))</f>
        <v>4405.7484129296699</v>
      </c>
      <c r="K1017">
        <f>((Earth_Data!$B$1*(1-Earth_Data!$B$2^2))/SQRT(1-Earth_Data!$B$2^2*SIN(RADIANS(User_Model_Calcs!B1017))^2))*SIN(RADIANS(User_Model_Calcs!B1017))</f>
        <v>-4596.4832386142625</v>
      </c>
      <c r="L1017">
        <f t="shared" si="97"/>
        <v>-46.213772996007037</v>
      </c>
      <c r="M1017">
        <f t="shared" si="98"/>
        <v>6366.9676645082909</v>
      </c>
      <c r="N1017">
        <f>SQRT(User_Model_Calcs!M1017^2+Sat_Data!$B$3^2-2*User_Model_Calcs!M1017*Sat_Data!$B$3*COS(RADIANS(L1017))*COS(RADIANS(I1017)))</f>
        <v>38775.41621899102</v>
      </c>
      <c r="O1017">
        <f>DEGREES(ACOS(((Earth_Data!$B$1+Sat_Data!$B$2)/User_Model_Calcs!N1017)*SQRT(1-COS(RADIANS(User_Model_Calcs!I1017))^2*COS(RADIANS(User_Model_Calcs!B1017))^2)))</f>
        <v>28.058741571219244</v>
      </c>
      <c r="P1017">
        <f t="shared" si="95"/>
        <v>40.868652025917683</v>
      </c>
    </row>
    <row r="1018" spans="1:16" x14ac:dyDescent="0.25">
      <c r="A1018">
        <v>156.51900000000001</v>
      </c>
      <c r="B1018">
        <v>-39.398000000000003</v>
      </c>
      <c r="C1018">
        <v>3750</v>
      </c>
      <c r="D1018">
        <f t="shared" ca="1" si="94"/>
        <v>3</v>
      </c>
      <c r="E1018" s="1">
        <v>0.65</v>
      </c>
      <c r="F1018">
        <v>19.899999999999999</v>
      </c>
      <c r="G1018">
        <f t="shared" ca="1" si="96"/>
        <v>54.048620189015942</v>
      </c>
      <c r="H1018">
        <f t="shared" ca="1" si="99"/>
        <v>23.766464026544586</v>
      </c>
      <c r="I1018">
        <f>User_Model_Calcs!A1018-Sat_Data!$B$5</f>
        <v>46.519000000000005</v>
      </c>
      <c r="J1018">
        <f>(Earth_Data!$B$1/SQRT(1-Earth_Data!$B$2^2*SIN(RADIANS(User_Model_Calcs!B1018))^2))*COS(RADIANS(User_Model_Calcs!B1018))</f>
        <v>4935.4038034817777</v>
      </c>
      <c r="K1018">
        <f>((Earth_Data!$B$1*(1-Earth_Data!$B$2^2))/SQRT(1-Earth_Data!$B$2^2*SIN(RADIANS(User_Model_Calcs!B1018))^2))*SIN(RADIANS(User_Model_Calcs!B1018))</f>
        <v>-4026.5603498467626</v>
      </c>
      <c r="L1018">
        <f t="shared" si="97"/>
        <v>-39.209363388145199</v>
      </c>
      <c r="M1018">
        <f t="shared" si="98"/>
        <v>6369.5681921446203</v>
      </c>
      <c r="N1018">
        <f>SQRT(User_Model_Calcs!M1018^2+Sat_Data!$B$3^2-2*User_Model_Calcs!M1018*Sat_Data!$B$3*COS(RADIANS(L1018))*COS(RADIANS(I1018)))</f>
        <v>39140.734621130388</v>
      </c>
      <c r="O1018">
        <f>DEGREES(ACOS(((Earth_Data!$B$1+Sat_Data!$B$2)/User_Model_Calcs!N1018)*SQRT(1-COS(RADIANS(User_Model_Calcs!I1018))^2*COS(RADIANS(User_Model_Calcs!B1018))^2)))</f>
        <v>24.171506493010046</v>
      </c>
      <c r="P1018">
        <f t="shared" si="95"/>
        <v>58.95579061320511</v>
      </c>
    </row>
    <row r="1019" spans="1:16" x14ac:dyDescent="0.25">
      <c r="A1019">
        <v>120.70099999999999</v>
      </c>
      <c r="B1019">
        <v>-37.237000000000002</v>
      </c>
      <c r="C1019">
        <v>2500</v>
      </c>
      <c r="D1019">
        <f t="shared" ca="1" si="94"/>
        <v>3</v>
      </c>
      <c r="E1019" s="1">
        <v>0.65</v>
      </c>
      <c r="F1019">
        <v>19.899999999999999</v>
      </c>
      <c r="G1019">
        <f t="shared" ca="1" si="96"/>
        <v>54.048620189015942</v>
      </c>
      <c r="H1019">
        <f t="shared" ca="1" si="99"/>
        <v>17.624058871648781</v>
      </c>
      <c r="I1019">
        <f>User_Model_Calcs!A1019-Sat_Data!$B$5</f>
        <v>10.700999999999993</v>
      </c>
      <c r="J1019">
        <f>(Earth_Data!$B$1/SQRT(1-Earth_Data!$B$2^2*SIN(RADIANS(User_Model_Calcs!B1019))^2))*COS(RADIANS(User_Model_Calcs!B1019))</f>
        <v>5084.1231565653252</v>
      </c>
      <c r="K1019">
        <f>((Earth_Data!$B$1*(1-Earth_Data!$B$2^2))/SQRT(1-Earth_Data!$B$2^2*SIN(RADIANS(User_Model_Calcs!B1019))^2))*SIN(RADIANS(User_Model_Calcs!B1019))</f>
        <v>-3838.3676426185261</v>
      </c>
      <c r="L1019">
        <f t="shared" si="97"/>
        <v>-37.051761280119138</v>
      </c>
      <c r="M1019">
        <f t="shared" si="98"/>
        <v>6370.3512015449096</v>
      </c>
      <c r="N1019">
        <f>SQRT(User_Model_Calcs!M1019^2+Sat_Data!$B$3^2-2*User_Model_Calcs!M1019*Sat_Data!$B$3*COS(RADIANS(L1019))*COS(RADIANS(I1019)))</f>
        <v>37378.023136599099</v>
      </c>
      <c r="O1019">
        <f>DEGREES(ACOS(((Earth_Data!$B$1+Sat_Data!$B$2)/User_Model_Calcs!N1019)*SQRT(1-COS(RADIANS(User_Model_Calcs!I1019))^2*COS(RADIANS(User_Model_Calcs!B1019))^2)))</f>
        <v>45.358349533947973</v>
      </c>
      <c r="P1019">
        <f t="shared" si="95"/>
        <v>17.342992046015699</v>
      </c>
    </row>
    <row r="1020" spans="1:16" x14ac:dyDescent="0.25">
      <c r="A1020">
        <v>150.72670789982303</v>
      </c>
      <c r="B1020">
        <v>-42.583078852327006</v>
      </c>
      <c r="C1020">
        <v>2500</v>
      </c>
      <c r="D1020">
        <f t="shared" ca="1" si="94"/>
        <v>3</v>
      </c>
      <c r="E1020" s="1">
        <v>0.65</v>
      </c>
      <c r="F1020">
        <v>19.899999999999999</v>
      </c>
      <c r="G1020">
        <f t="shared" ca="1" si="96"/>
        <v>54.048620189015942</v>
      </c>
      <c r="H1020">
        <f t="shared" ca="1" si="99"/>
        <v>18.375719015529903</v>
      </c>
      <c r="I1020">
        <f>User_Model_Calcs!A1020-Sat_Data!$B$5</f>
        <v>40.726707899823026</v>
      </c>
      <c r="J1020">
        <f>(Earth_Data!$B$1/SQRT(1-Earth_Data!$B$2^2*SIN(RADIANS(User_Model_Calcs!B1020))^2))*COS(RADIANS(User_Model_Calcs!B1020))</f>
        <v>4703.4190512809082</v>
      </c>
      <c r="K1020">
        <f>((Earth_Data!$B$1*(1-Earth_Data!$B$2^2))/SQRT(1-Earth_Data!$B$2^2*SIN(RADIANS(User_Model_Calcs!B1020))^2))*SIN(RADIANS(User_Model_Calcs!B1020))</f>
        <v>-4293.5159079115929</v>
      </c>
      <c r="L1020">
        <f t="shared" si="97"/>
        <v>-42.391390474407473</v>
      </c>
      <c r="M1020">
        <f t="shared" si="98"/>
        <v>6368.3930173507752</v>
      </c>
      <c r="N1020">
        <f>SQRT(User_Model_Calcs!M1020^2+Sat_Data!$B$3^2-2*User_Model_Calcs!M1020*Sat_Data!$B$3*COS(RADIANS(L1020))*COS(RADIANS(I1020)))</f>
        <v>38958.849664930131</v>
      </c>
      <c r="O1020">
        <f>DEGREES(ACOS(((Earth_Data!$B$1+Sat_Data!$B$2)/User_Model_Calcs!N1020)*SQRT(1-COS(RADIANS(User_Model_Calcs!I1020))^2*COS(RADIANS(User_Model_Calcs!B1020))^2)))</f>
        <v>26.087477713792641</v>
      </c>
      <c r="P1020">
        <f t="shared" si="95"/>
        <v>51.834537845197183</v>
      </c>
    </row>
    <row r="1021" spans="1:16" x14ac:dyDescent="0.25">
      <c r="A1021">
        <v>162.339</v>
      </c>
      <c r="B1021">
        <v>-39.018000000000001</v>
      </c>
      <c r="C1021">
        <v>2500</v>
      </c>
      <c r="D1021">
        <f t="shared" ca="1" si="94"/>
        <v>3</v>
      </c>
      <c r="E1021" s="1">
        <v>0.65</v>
      </c>
      <c r="F1021">
        <v>19.899999999999999</v>
      </c>
      <c r="G1021">
        <f t="shared" ca="1" si="96"/>
        <v>54.048620189015942</v>
      </c>
      <c r="H1021">
        <f t="shared" ca="1" si="99"/>
        <v>19.800438618565025</v>
      </c>
      <c r="I1021">
        <f>User_Model_Calcs!A1021-Sat_Data!$B$5</f>
        <v>52.338999999999999</v>
      </c>
      <c r="J1021">
        <f>(Earth_Data!$B$1/SQRT(1-Earth_Data!$B$2^2*SIN(RADIANS(User_Model_Calcs!B1021))^2))*COS(RADIANS(User_Model_Calcs!B1021))</f>
        <v>4962.0719997286869</v>
      </c>
      <c r="K1021">
        <f>((Earth_Data!$B$1*(1-Earth_Data!$B$2^2))/SQRT(1-Earth_Data!$B$2^2*SIN(RADIANS(User_Model_Calcs!B1021))^2))*SIN(RADIANS(User_Model_Calcs!B1021))</f>
        <v>-3993.8712330131902</v>
      </c>
      <c r="L1021">
        <f t="shared" si="97"/>
        <v>-38.829883793580152</v>
      </c>
      <c r="M1021">
        <f t="shared" si="98"/>
        <v>6369.7068972113429</v>
      </c>
      <c r="N1021">
        <f>SQRT(User_Model_Calcs!M1021^2+Sat_Data!$B$3^2-2*User_Model_Calcs!M1021*Sat_Data!$B$3*COS(RADIANS(L1021))*COS(RADIANS(I1021)))</f>
        <v>39531.305064024898</v>
      </c>
      <c r="O1021">
        <f>DEGREES(ACOS(((Earth_Data!$B$1+Sat_Data!$B$2)/User_Model_Calcs!N1021)*SQRT(1-COS(RADIANS(User_Model_Calcs!I1021))^2*COS(RADIANS(User_Model_Calcs!B1021))^2)))</f>
        <v>20.15515600949665</v>
      </c>
      <c r="P1021">
        <f t="shared" si="95"/>
        <v>64.084948471845692</v>
      </c>
    </row>
    <row r="1022" spans="1:16" x14ac:dyDescent="0.25">
      <c r="A1022">
        <v>138.4</v>
      </c>
      <c r="B1022">
        <v>-44.999000000000002</v>
      </c>
      <c r="C1022">
        <v>1250</v>
      </c>
      <c r="D1022">
        <f t="shared" ca="1" si="94"/>
        <v>1.2</v>
      </c>
      <c r="E1022" s="1">
        <v>0.65</v>
      </c>
      <c r="F1022">
        <v>19.899999999999999</v>
      </c>
      <c r="G1022">
        <f t="shared" ca="1" si="96"/>
        <v>46.089820015575185</v>
      </c>
      <c r="H1022">
        <f t="shared" ca="1" si="99"/>
        <v>16.809275972212845</v>
      </c>
      <c r="I1022">
        <f>User_Model_Calcs!A1022-Sat_Data!$B$5</f>
        <v>28.400000000000006</v>
      </c>
      <c r="J1022">
        <f>(Earth_Data!$B$1/SQRT(1-Earth_Data!$B$2^2*SIN(RADIANS(User_Model_Calcs!B1022))^2))*COS(RADIANS(User_Model_Calcs!B1022))</f>
        <v>4517.6717351492052</v>
      </c>
      <c r="K1022">
        <f>((Earth_Data!$B$1*(1-Earth_Data!$B$2^2))/SQRT(1-Earth_Data!$B$2^2*SIN(RADIANS(User_Model_Calcs!B1022))^2))*SIN(RADIANS(User_Model_Calcs!B1022))</f>
        <v>-4487.2714876414739</v>
      </c>
      <c r="L1022">
        <f t="shared" si="97"/>
        <v>-44.806572987952208</v>
      </c>
      <c r="M1022">
        <f t="shared" si="98"/>
        <v>6367.4927020269251</v>
      </c>
      <c r="N1022">
        <f>SQRT(User_Model_Calcs!M1022^2+Sat_Data!$B$3^2-2*User_Model_Calcs!M1022*Sat_Data!$B$3*COS(RADIANS(L1022))*COS(RADIANS(I1022)))</f>
        <v>38512.883026016985</v>
      </c>
      <c r="O1022">
        <f>DEGREES(ACOS(((Earth_Data!$B$1+Sat_Data!$B$2)/User_Model_Calcs!N1022)*SQRT(1-COS(RADIANS(User_Model_Calcs!I1022))^2*COS(RADIANS(User_Model_Calcs!B1022))^2)))</f>
        <v>30.992148836296284</v>
      </c>
      <c r="P1022">
        <f t="shared" si="95"/>
        <v>37.404267824483078</v>
      </c>
    </row>
    <row r="1023" spans="1:16" x14ac:dyDescent="0.25">
      <c r="A1023">
        <v>151.41758789291424</v>
      </c>
      <c r="B1023">
        <v>-41.757491500401827</v>
      </c>
      <c r="C1023">
        <v>2500</v>
      </c>
      <c r="D1023">
        <f t="shared" ca="1" si="94"/>
        <v>3</v>
      </c>
      <c r="E1023" s="1">
        <v>0.65</v>
      </c>
      <c r="F1023">
        <v>19.899999999999999</v>
      </c>
      <c r="G1023">
        <f t="shared" ca="1" si="96"/>
        <v>54.048620189015942</v>
      </c>
      <c r="H1023">
        <f t="shared" ca="1" si="99"/>
        <v>20.891662313355852</v>
      </c>
      <c r="I1023">
        <f>User_Model_Calcs!A1023-Sat_Data!$B$5</f>
        <v>41.417587892914241</v>
      </c>
      <c r="J1023">
        <f>(Earth_Data!$B$1/SQRT(1-Earth_Data!$B$2^2*SIN(RADIANS(User_Model_Calcs!B1023))^2))*COS(RADIANS(User_Model_Calcs!B1023))</f>
        <v>4764.982398702401</v>
      </c>
      <c r="K1023">
        <f>((Earth_Data!$B$1*(1-Earth_Data!$B$2^2))/SQRT(1-Earth_Data!$B$2^2*SIN(RADIANS(User_Model_Calcs!B1023))^2))*SIN(RADIANS(User_Model_Calcs!B1023))</f>
        <v>-4225.5502172155429</v>
      </c>
      <c r="L1023">
        <f t="shared" si="97"/>
        <v>-41.566368211763368</v>
      </c>
      <c r="M1023">
        <f t="shared" si="98"/>
        <v>6368.6993882702618</v>
      </c>
      <c r="N1023">
        <f>SQRT(User_Model_Calcs!M1023^2+Sat_Data!$B$3^2-2*User_Model_Calcs!M1023*Sat_Data!$B$3*COS(RADIANS(L1023))*COS(RADIANS(I1023)))</f>
        <v>38949.260719454869</v>
      </c>
      <c r="O1023">
        <f>DEGREES(ACOS(((Earth_Data!$B$1+Sat_Data!$B$2)/User_Model_Calcs!N1023)*SQRT(1-COS(RADIANS(User_Model_Calcs!I1023))^2*COS(RADIANS(User_Model_Calcs!B1023))^2)))</f>
        <v>26.193485275970904</v>
      </c>
      <c r="P1023">
        <f t="shared" si="95"/>
        <v>52.949463987960065</v>
      </c>
    </row>
    <row r="1024" spans="1:16" x14ac:dyDescent="0.25">
      <c r="A1024">
        <v>150.84550420258861</v>
      </c>
      <c r="B1024">
        <v>-41.276555875207229</v>
      </c>
      <c r="C1024">
        <v>2500</v>
      </c>
      <c r="D1024">
        <f t="shared" ca="1" si="94"/>
        <v>3</v>
      </c>
      <c r="E1024" s="1">
        <v>0.65</v>
      </c>
      <c r="F1024">
        <v>19.899999999999999</v>
      </c>
      <c r="G1024">
        <f t="shared" ca="1" si="96"/>
        <v>54.048620189015942</v>
      </c>
      <c r="H1024">
        <f t="shared" ca="1" si="99"/>
        <v>17.999597421556977</v>
      </c>
      <c r="I1024">
        <f>User_Model_Calcs!A1024-Sat_Data!$B$5</f>
        <v>40.845504202588614</v>
      </c>
      <c r="J1024">
        <f>(Earth_Data!$B$1/SQRT(1-Earth_Data!$B$2^2*SIN(RADIANS(User_Model_Calcs!B1024))^2))*COS(RADIANS(User_Model_Calcs!B1024))</f>
        <v>4800.3877774605207</v>
      </c>
      <c r="K1024">
        <f>((Earth_Data!$B$1*(1-Earth_Data!$B$2^2))/SQRT(1-Earth_Data!$B$2^2*SIN(RADIANS(User_Model_Calcs!B1024))^2))*SIN(RADIANS(User_Model_Calcs!B1024))</f>
        <v>-4185.5556721793437</v>
      </c>
      <c r="L1024">
        <f t="shared" si="97"/>
        <v>-41.085834885148479</v>
      </c>
      <c r="M1024">
        <f t="shared" si="98"/>
        <v>6368.8773813683238</v>
      </c>
      <c r="N1024">
        <f>SQRT(User_Model_Calcs!M1024^2+Sat_Data!$B$3^2-2*User_Model_Calcs!M1024*Sat_Data!$B$3*COS(RADIANS(L1024))*COS(RADIANS(I1024)))</f>
        <v>38886.366249663872</v>
      </c>
      <c r="O1024">
        <f>DEGREES(ACOS(((Earth_Data!$B$1+Sat_Data!$B$2)/User_Model_Calcs!N1024)*SQRT(1-COS(RADIANS(User_Model_Calcs!I1024))^2*COS(RADIANS(User_Model_Calcs!B1024))^2)))</f>
        <v>26.87243940240829</v>
      </c>
      <c r="P1024">
        <f t="shared" si="95"/>
        <v>52.655024497527222</v>
      </c>
    </row>
    <row r="1025" spans="1:16" x14ac:dyDescent="0.25">
      <c r="A1025">
        <v>144.27200614504287</v>
      </c>
      <c r="B1025">
        <v>-45.673991991146792</v>
      </c>
      <c r="C1025">
        <v>2500</v>
      </c>
      <c r="D1025">
        <f t="shared" ca="1" si="94"/>
        <v>0.75</v>
      </c>
      <c r="E1025" s="1">
        <v>0.65</v>
      </c>
      <c r="F1025">
        <v>19.899999999999999</v>
      </c>
      <c r="G1025">
        <f t="shared" ca="1" si="96"/>
        <v>42.007420362456692</v>
      </c>
      <c r="H1025">
        <f t="shared" ca="1" si="99"/>
        <v>21.497170564424621</v>
      </c>
      <c r="I1025">
        <f>User_Model_Calcs!A1025-Sat_Data!$B$5</f>
        <v>34.272006145042866</v>
      </c>
      <c r="J1025">
        <f>(Earth_Data!$B$1/SQRT(1-Earth_Data!$B$2^2*SIN(RADIANS(User_Model_Calcs!B1025))^2))*COS(RADIANS(User_Model_Calcs!B1025))</f>
        <v>4464.3160153520648</v>
      </c>
      <c r="K1025">
        <f>((Earth_Data!$B$1*(1-Earth_Data!$B$2^2))/SQRT(1-Earth_Data!$B$2^2*SIN(RADIANS(User_Model_Calcs!B1025))^2))*SIN(RADIANS(User_Model_Calcs!B1025))</f>
        <v>-4540.0041348540635</v>
      </c>
      <c r="L1025">
        <f t="shared" si="97"/>
        <v>-45.48160300853786</v>
      </c>
      <c r="M1025">
        <f t="shared" si="98"/>
        <v>6367.2407704924217</v>
      </c>
      <c r="N1025">
        <f>SQRT(User_Model_Calcs!M1025^2+Sat_Data!$B$3^2-2*User_Model_Calcs!M1025*Sat_Data!$B$3*COS(RADIANS(L1025))*COS(RADIANS(I1025)))</f>
        <v>38823.358859569395</v>
      </c>
      <c r="O1025">
        <f>DEGREES(ACOS(((Earth_Data!$B$1+Sat_Data!$B$2)/User_Model_Calcs!N1025)*SQRT(1-COS(RADIANS(User_Model_Calcs!I1025))^2*COS(RADIANS(User_Model_Calcs!B1025))^2)))</f>
        <v>27.538175974645057</v>
      </c>
      <c r="P1025">
        <f t="shared" si="95"/>
        <v>43.608191015424296</v>
      </c>
    </row>
    <row r="1026" spans="1:16" x14ac:dyDescent="0.25">
      <c r="A1026">
        <v>142.79715097045533</v>
      </c>
      <c r="B1026">
        <v>-47.11357458190728</v>
      </c>
      <c r="C1026">
        <v>2500</v>
      </c>
      <c r="D1026">
        <f t="shared" ref="D1026:D1089" ca="1" si="100">CHOOSE(RANDBETWEEN(1,3),0.75,1.2,3)</f>
        <v>1.2</v>
      </c>
      <c r="E1026" s="1">
        <v>0.65</v>
      </c>
      <c r="F1026">
        <v>19.899999999999999</v>
      </c>
      <c r="G1026">
        <f t="shared" ca="1" si="96"/>
        <v>46.089820015575185</v>
      </c>
      <c r="H1026">
        <f t="shared" ca="1" si="99"/>
        <v>23.757844105325255</v>
      </c>
      <c r="I1026">
        <f>User_Model_Calcs!A1026-Sat_Data!$B$5</f>
        <v>32.797150970455334</v>
      </c>
      <c r="J1026">
        <f>(Earth_Data!$B$1/SQRT(1-Earth_Data!$B$2^2*SIN(RADIANS(User_Model_Calcs!B1026))^2))*COS(RADIANS(User_Model_Calcs!B1026))</f>
        <v>4348.4470842073215</v>
      </c>
      <c r="K1026">
        <f>((Earth_Data!$B$1*(1-Earth_Data!$B$2^2))/SQRT(1-Earth_Data!$B$2^2*SIN(RADIANS(User_Model_Calcs!B1026))^2))*SIN(RADIANS(User_Model_Calcs!B1026))</f>
        <v>-4650.3684852218466</v>
      </c>
      <c r="L1026">
        <f t="shared" si="97"/>
        <v>-46.921623491292038</v>
      </c>
      <c r="M1026">
        <f t="shared" si="98"/>
        <v>6366.7039425825114</v>
      </c>
      <c r="N1026">
        <f>SQRT(User_Model_Calcs!M1026^2+Sat_Data!$B$3^2-2*User_Model_Calcs!M1026*Sat_Data!$B$3*COS(RADIANS(L1026))*COS(RADIANS(I1026)))</f>
        <v>38860.087994177076</v>
      </c>
      <c r="O1026">
        <f>DEGREES(ACOS(((Earth_Data!$B$1+Sat_Data!$B$2)/User_Model_Calcs!N1026)*SQRT(1-COS(RADIANS(User_Model_Calcs!I1026))^2*COS(RADIANS(User_Model_Calcs!B1026))^2)))</f>
        <v>27.133419457299848</v>
      </c>
      <c r="P1026">
        <f t="shared" ref="P1026:P1089" si="101">DEGREES(ASIN(SIN(RADIANS(ABS(I1026)))/(SIN(ACOS(COS(RADIANS(I1026))*COS(RADIANS(B1026)))))))</f>
        <v>41.33040865903326</v>
      </c>
    </row>
    <row r="1027" spans="1:16" x14ac:dyDescent="0.25">
      <c r="A1027">
        <v>149.934</v>
      </c>
      <c r="B1027">
        <v>-40.113</v>
      </c>
      <c r="C1027">
        <v>3750</v>
      </c>
      <c r="D1027">
        <f t="shared" ca="1" si="100"/>
        <v>3</v>
      </c>
      <c r="E1027" s="1">
        <v>0.65</v>
      </c>
      <c r="F1027">
        <v>19.899999999999999</v>
      </c>
      <c r="G1027">
        <f t="shared" ref="G1027:G1090" ca="1" si="102">20.4+20*LOG(F1027)+20*LOG(D1027)+10*LOG(E1027)</f>
        <v>54.048620189015942</v>
      </c>
      <c r="H1027">
        <f t="shared" ca="1" si="99"/>
        <v>14.258320842701043</v>
      </c>
      <c r="I1027">
        <f>User_Model_Calcs!A1027-Sat_Data!$B$5</f>
        <v>39.933999999999997</v>
      </c>
      <c r="J1027">
        <f>(Earth_Data!$B$1/SQRT(1-Earth_Data!$B$2^2*SIN(RADIANS(User_Model_Calcs!B1027))^2))*COS(RADIANS(User_Model_Calcs!B1027))</f>
        <v>4884.6354799095107</v>
      </c>
      <c r="K1027">
        <f>((Earth_Data!$B$1*(1-Earth_Data!$B$2^2))/SQRT(1-Earth_Data!$B$2^2*SIN(RADIANS(User_Model_Calcs!B1027))^2))*SIN(RADIANS(User_Model_Calcs!B1027))</f>
        <v>-4087.5906906358096</v>
      </c>
      <c r="L1027">
        <f t="shared" ref="L1027:L1090" si="103">DEGREES(ATAN((K1027/J1027)))</f>
        <v>-39.923474073014233</v>
      </c>
      <c r="M1027">
        <f t="shared" ref="M1027:M1090" si="104">SQRT(J1027^2+K1027^2)</f>
        <v>6369.3061965777206</v>
      </c>
      <c r="N1027">
        <f>SQRT(User_Model_Calcs!M1027^2+Sat_Data!$B$3^2-2*User_Model_Calcs!M1027*Sat_Data!$B$3*COS(RADIANS(L1027))*COS(RADIANS(I1027)))</f>
        <v>38762.538386643857</v>
      </c>
      <c r="O1027">
        <f>DEGREES(ACOS(((Earth_Data!$B$1+Sat_Data!$B$2)/User_Model_Calcs!N1027)*SQRT(1-COS(RADIANS(User_Model_Calcs!I1027))^2*COS(RADIANS(User_Model_Calcs!B1027))^2)))</f>
        <v>28.22574408389638</v>
      </c>
      <c r="P1027">
        <f t="shared" si="101"/>
        <v>52.416600634966862</v>
      </c>
    </row>
    <row r="1028" spans="1:16" x14ac:dyDescent="0.25">
      <c r="A1028">
        <v>149.61500000000001</v>
      </c>
      <c r="B1028">
        <v>-35.709000000000003</v>
      </c>
      <c r="C1028">
        <v>950</v>
      </c>
      <c r="D1028">
        <f t="shared" ca="1" si="100"/>
        <v>3</v>
      </c>
      <c r="E1028" s="1">
        <v>0.65</v>
      </c>
      <c r="F1028">
        <v>19.899999999999999</v>
      </c>
      <c r="G1028">
        <f t="shared" ca="1" si="102"/>
        <v>54.048620189015942</v>
      </c>
      <c r="H1028">
        <f t="shared" ca="1" si="99"/>
        <v>21.154415794201423</v>
      </c>
      <c r="I1028">
        <f>User_Model_Calcs!A1028-Sat_Data!$B$5</f>
        <v>39.615000000000009</v>
      </c>
      <c r="J1028">
        <f>(Earth_Data!$B$1/SQRT(1-Earth_Data!$B$2^2*SIN(RADIANS(User_Model_Calcs!B1028))^2))*COS(RADIANS(User_Model_Calcs!B1028))</f>
        <v>5184.91349538535</v>
      </c>
      <c r="K1028">
        <f>((Earth_Data!$B$1*(1-Earth_Data!$B$2^2))/SQRT(1-Earth_Data!$B$2^2*SIN(RADIANS(User_Model_Calcs!B1028))^2))*SIN(RADIANS(User_Model_Calcs!B1028))</f>
        <v>-3702.0231534258414</v>
      </c>
      <c r="L1028">
        <f t="shared" si="103"/>
        <v>-35.526799386835606</v>
      </c>
      <c r="M1028">
        <f t="shared" si="104"/>
        <v>6370.8950221401501</v>
      </c>
      <c r="N1028">
        <f>SQRT(User_Model_Calcs!M1028^2+Sat_Data!$B$3^2-2*User_Model_Calcs!M1028*Sat_Data!$B$3*COS(RADIANS(L1028))*COS(RADIANS(I1028)))</f>
        <v>38491.30745082927</v>
      </c>
      <c r="O1028">
        <f>DEGREES(ACOS(((Earth_Data!$B$1+Sat_Data!$B$2)/User_Model_Calcs!N1028)*SQRT(1-COS(RADIANS(User_Model_Calcs!I1028))^2*COS(RADIANS(User_Model_Calcs!B1028))^2)))</f>
        <v>31.277821817960266</v>
      </c>
      <c r="P1028">
        <f t="shared" si="101"/>
        <v>54.810102133900877</v>
      </c>
    </row>
    <row r="1029" spans="1:16" x14ac:dyDescent="0.25">
      <c r="A1029">
        <v>154.79300000000001</v>
      </c>
      <c r="B1029">
        <v>-36.606999999999999</v>
      </c>
      <c r="C1029">
        <v>375</v>
      </c>
      <c r="D1029">
        <f t="shared" ca="1" si="100"/>
        <v>1.2</v>
      </c>
      <c r="E1029" s="1">
        <v>0.65</v>
      </c>
      <c r="F1029">
        <v>19.899999999999999</v>
      </c>
      <c r="G1029">
        <f t="shared" ca="1" si="102"/>
        <v>46.089820015575185</v>
      </c>
      <c r="H1029">
        <f t="shared" ca="1" si="99"/>
        <v>18.982118256356124</v>
      </c>
      <c r="I1029">
        <f>User_Model_Calcs!A1029-Sat_Data!$B$5</f>
        <v>44.793000000000006</v>
      </c>
      <c r="J1029">
        <f>(Earth_Data!$B$1/SQRT(1-Earth_Data!$B$2^2*SIN(RADIANS(User_Model_Calcs!B1029))^2))*COS(RADIANS(User_Model_Calcs!B1029))</f>
        <v>5126.1228100628796</v>
      </c>
      <c r="K1029">
        <f>((Earth_Data!$B$1*(1-Earth_Data!$B$2^2))/SQRT(1-Earth_Data!$B$2^2*SIN(RADIANS(User_Model_Calcs!B1029))^2))*SIN(RADIANS(User_Model_Calcs!B1029))</f>
        <v>-3782.4740783591706</v>
      </c>
      <c r="L1029">
        <f t="shared" si="103"/>
        <v>-36.422950718756823</v>
      </c>
      <c r="M1029">
        <f t="shared" si="104"/>
        <v>6370.5765215799747</v>
      </c>
      <c r="N1029">
        <f>SQRT(User_Model_Calcs!M1029^2+Sat_Data!$B$3^2-2*User_Model_Calcs!M1029*Sat_Data!$B$3*COS(RADIANS(L1029))*COS(RADIANS(I1029)))</f>
        <v>38879.693179093243</v>
      </c>
      <c r="O1029">
        <f>DEGREES(ACOS(((Earth_Data!$B$1+Sat_Data!$B$2)/User_Model_Calcs!N1029)*SQRT(1-COS(RADIANS(User_Model_Calcs!I1029))^2*COS(RADIANS(User_Model_Calcs!B1029))^2)))</f>
        <v>26.962852671035954</v>
      </c>
      <c r="P1029">
        <f t="shared" si="101"/>
        <v>59.008975756997799</v>
      </c>
    </row>
    <row r="1030" spans="1:16" x14ac:dyDescent="0.25">
      <c r="A1030">
        <v>140.37799999999999</v>
      </c>
      <c r="B1030">
        <v>-35.966000000000001</v>
      </c>
      <c r="C1030">
        <v>375</v>
      </c>
      <c r="D1030">
        <f t="shared" ca="1" si="100"/>
        <v>3</v>
      </c>
      <c r="E1030" s="1">
        <v>0.65</v>
      </c>
      <c r="F1030">
        <v>19.899999999999999</v>
      </c>
      <c r="G1030">
        <f t="shared" ca="1" si="102"/>
        <v>54.048620189015942</v>
      </c>
      <c r="H1030">
        <f t="shared" ca="1" si="99"/>
        <v>14.817270337756568</v>
      </c>
      <c r="I1030">
        <f>User_Model_Calcs!A1030-Sat_Data!$B$5</f>
        <v>30.377999999999986</v>
      </c>
      <c r="J1030">
        <f>(Earth_Data!$B$1/SQRT(1-Earth_Data!$B$2^2*SIN(RADIANS(User_Model_Calcs!B1030))^2))*COS(RADIANS(User_Model_Calcs!B1030))</f>
        <v>5168.2178968918652</v>
      </c>
      <c r="K1030">
        <f>((Earth_Data!$B$1*(1-Earth_Data!$B$2^2))/SQRT(1-Earth_Data!$B$2^2*SIN(RADIANS(User_Model_Calcs!B1030))^2))*SIN(RADIANS(User_Model_Calcs!B1030))</f>
        <v>-3725.1402651928734</v>
      </c>
      <c r="L1030">
        <f t="shared" si="103"/>
        <v>-35.783252003037511</v>
      </c>
      <c r="M1030">
        <f t="shared" si="104"/>
        <v>6370.8042055233973</v>
      </c>
      <c r="N1030">
        <f>SQRT(User_Model_Calcs!M1030^2+Sat_Data!$B$3^2-2*User_Model_Calcs!M1030*Sat_Data!$B$3*COS(RADIANS(L1030))*COS(RADIANS(I1030)))</f>
        <v>37979.079930734231</v>
      </c>
      <c r="O1030">
        <f>DEGREES(ACOS(((Earth_Data!$B$1+Sat_Data!$B$2)/User_Model_Calcs!N1030)*SQRT(1-COS(RADIANS(User_Model_Calcs!I1030))^2*COS(RADIANS(User_Model_Calcs!B1030))^2)))</f>
        <v>37.369214651151232</v>
      </c>
      <c r="P1030">
        <f t="shared" si="101"/>
        <v>44.945092181723879</v>
      </c>
    </row>
    <row r="1031" spans="1:16" x14ac:dyDescent="0.25">
      <c r="A1031">
        <v>142.61314553694132</v>
      </c>
      <c r="B1031">
        <v>-42.370850412460292</v>
      </c>
      <c r="C1031">
        <v>4700</v>
      </c>
      <c r="D1031">
        <f t="shared" ca="1" si="100"/>
        <v>3</v>
      </c>
      <c r="E1031" s="1">
        <v>0.65</v>
      </c>
      <c r="F1031">
        <v>19.899999999999999</v>
      </c>
      <c r="G1031">
        <f t="shared" ca="1" si="102"/>
        <v>54.048620189015942</v>
      </c>
      <c r="H1031">
        <f t="shared" ca="1" si="99"/>
        <v>20.686125919191333</v>
      </c>
      <c r="I1031">
        <f>User_Model_Calcs!A1031-Sat_Data!$B$5</f>
        <v>32.613145536941317</v>
      </c>
      <c r="J1031">
        <f>(Earth_Data!$B$1/SQRT(1-Earth_Data!$B$2^2*SIN(RADIANS(User_Model_Calcs!B1031))^2))*COS(RADIANS(User_Model_Calcs!B1031))</f>
        <v>4719.3390160096169</v>
      </c>
      <c r="K1031">
        <f>((Earth_Data!$B$1*(1-Earth_Data!$B$2^2))/SQRT(1-Earth_Data!$B$2^2*SIN(RADIANS(User_Model_Calcs!B1031))^2))*SIN(RADIANS(User_Model_Calcs!B1031))</f>
        <v>-4276.1282860850288</v>
      </c>
      <c r="L1031">
        <f t="shared" si="103"/>
        <v>-42.179292129185512</v>
      </c>
      <c r="M1031">
        <f t="shared" si="104"/>
        <v>6368.4718627852244</v>
      </c>
      <c r="N1031">
        <f>SQRT(User_Model_Calcs!M1031^2+Sat_Data!$B$3^2-2*User_Model_Calcs!M1031*Sat_Data!$B$3*COS(RADIANS(L1031))*COS(RADIANS(I1031)))</f>
        <v>38511.652859900882</v>
      </c>
      <c r="O1031">
        <f>DEGREES(ACOS(((Earth_Data!$B$1+Sat_Data!$B$2)/User_Model_Calcs!N1031)*SQRT(1-COS(RADIANS(User_Model_Calcs!I1031))^2*COS(RADIANS(User_Model_Calcs!B1031))^2)))</f>
        <v>31.017626746773814</v>
      </c>
      <c r="P1031">
        <f t="shared" si="101"/>
        <v>43.514200827340026</v>
      </c>
    </row>
    <row r="1032" spans="1:16" x14ac:dyDescent="0.25">
      <c r="A1032">
        <v>147.61500000000001</v>
      </c>
      <c r="B1032">
        <v>-40.709000000000003</v>
      </c>
      <c r="C1032">
        <v>950</v>
      </c>
      <c r="D1032">
        <f t="shared" ca="1" si="100"/>
        <v>1.2</v>
      </c>
      <c r="E1032" s="1">
        <v>0.65</v>
      </c>
      <c r="F1032">
        <v>19.899999999999999</v>
      </c>
      <c r="G1032">
        <f t="shared" ca="1" si="102"/>
        <v>46.089820015575185</v>
      </c>
      <c r="H1032">
        <f t="shared" ca="1" si="99"/>
        <v>18.506491492792186</v>
      </c>
      <c r="I1032">
        <f>User_Model_Calcs!A1032-Sat_Data!$B$5</f>
        <v>37.615000000000009</v>
      </c>
      <c r="J1032">
        <f>(Earth_Data!$B$1/SQRT(1-Earth_Data!$B$2^2*SIN(RADIANS(User_Model_Calcs!B1032))^2))*COS(RADIANS(User_Model_Calcs!B1032))</f>
        <v>4841.7325219581862</v>
      </c>
      <c r="K1032">
        <f>((Earth_Data!$B$1*(1-Earth_Data!$B$2^2))/SQRT(1-Earth_Data!$B$2^2*SIN(RADIANS(User_Model_Calcs!B1032))^2))*SIN(RADIANS(User_Model_Calcs!B1032))</f>
        <v>-4137.9818823650676</v>
      </c>
      <c r="L1032">
        <f t="shared" si="103"/>
        <v>-40.518822805740562</v>
      </c>
      <c r="M1032">
        <f t="shared" si="104"/>
        <v>6369.0868947572953</v>
      </c>
      <c r="N1032">
        <f>SQRT(User_Model_Calcs!M1032^2+Sat_Data!$B$3^2-2*User_Model_Calcs!M1032*Sat_Data!$B$3*COS(RADIANS(L1032))*COS(RADIANS(I1032)))</f>
        <v>38664.6779295413</v>
      </c>
      <c r="O1032">
        <f>DEGREES(ACOS(((Earth_Data!$B$1+Sat_Data!$B$2)/User_Model_Calcs!N1032)*SQRT(1-COS(RADIANS(User_Model_Calcs!I1032))^2*COS(RADIANS(User_Model_Calcs!B1032))^2)))</f>
        <v>29.304577649029397</v>
      </c>
      <c r="P1032">
        <f t="shared" si="101"/>
        <v>49.753315554094854</v>
      </c>
    </row>
    <row r="1033" spans="1:16" x14ac:dyDescent="0.25">
      <c r="A1033">
        <v>143.61500000000001</v>
      </c>
      <c r="B1033">
        <v>-35.709000000000003</v>
      </c>
      <c r="C1033">
        <v>375</v>
      </c>
      <c r="D1033">
        <f t="shared" ca="1" si="100"/>
        <v>0.75</v>
      </c>
      <c r="E1033" s="1">
        <v>0.65</v>
      </c>
      <c r="F1033">
        <v>19.899999999999999</v>
      </c>
      <c r="G1033">
        <f t="shared" ca="1" si="102"/>
        <v>42.007420362456692</v>
      </c>
      <c r="H1033">
        <f t="shared" ca="1" si="99"/>
        <v>17.702448004696887</v>
      </c>
      <c r="I1033">
        <f>User_Model_Calcs!A1033-Sat_Data!$B$5</f>
        <v>33.615000000000009</v>
      </c>
      <c r="J1033">
        <f>(Earth_Data!$B$1/SQRT(1-Earth_Data!$B$2^2*SIN(RADIANS(User_Model_Calcs!B1033))^2))*COS(RADIANS(User_Model_Calcs!B1033))</f>
        <v>5184.91349538535</v>
      </c>
      <c r="K1033">
        <f>((Earth_Data!$B$1*(1-Earth_Data!$B$2^2))/SQRT(1-Earth_Data!$B$2^2*SIN(RADIANS(User_Model_Calcs!B1033))^2))*SIN(RADIANS(User_Model_Calcs!B1033))</f>
        <v>-3702.0231534258414</v>
      </c>
      <c r="L1033">
        <f t="shared" si="103"/>
        <v>-35.526799386835606</v>
      </c>
      <c r="M1033">
        <f t="shared" si="104"/>
        <v>6370.8950221401501</v>
      </c>
      <c r="N1033">
        <f>SQRT(User_Model_Calcs!M1033^2+Sat_Data!$B$3^2-2*User_Model_Calcs!M1033*Sat_Data!$B$3*COS(RADIANS(L1033))*COS(RADIANS(I1033)))</f>
        <v>38135.078082975117</v>
      </c>
      <c r="O1033">
        <f>DEGREES(ACOS(((Earth_Data!$B$1+Sat_Data!$B$2)/User_Model_Calcs!N1033)*SQRT(1-COS(RADIANS(User_Model_Calcs!I1033))^2*COS(RADIANS(User_Model_Calcs!B1033))^2)))</f>
        <v>35.457463253345615</v>
      </c>
      <c r="P1033">
        <f t="shared" si="101"/>
        <v>48.717082585371607</v>
      </c>
    </row>
    <row r="1034" spans="1:16" x14ac:dyDescent="0.25">
      <c r="A1034">
        <v>141.41402438595208</v>
      </c>
      <c r="B1034">
        <v>-42.351618158015349</v>
      </c>
      <c r="C1034">
        <v>5000</v>
      </c>
      <c r="D1034">
        <f t="shared" ca="1" si="100"/>
        <v>0.75</v>
      </c>
      <c r="E1034" s="1">
        <v>0.65</v>
      </c>
      <c r="F1034">
        <v>19.899999999999999</v>
      </c>
      <c r="G1034">
        <f t="shared" ca="1" si="102"/>
        <v>42.007420362456692</v>
      </c>
      <c r="H1034">
        <f t="shared" ca="1" si="99"/>
        <v>21.085880815141032</v>
      </c>
      <c r="I1034">
        <f>User_Model_Calcs!A1034-Sat_Data!$B$5</f>
        <v>31.414024385952075</v>
      </c>
      <c r="J1034">
        <f>(Earth_Data!$B$1/SQRT(1-Earth_Data!$B$2^2*SIN(RADIANS(User_Model_Calcs!B1034))^2))*COS(RADIANS(User_Model_Calcs!B1034))</f>
        <v>4720.7784777263314</v>
      </c>
      <c r="K1034">
        <f>((Earth_Data!$B$1*(1-Earth_Data!$B$2^2))/SQRT(1-Earth_Data!$B$2^2*SIN(RADIANS(User_Model_Calcs!B1034))^2))*SIN(RADIANS(User_Model_Calcs!B1034))</f>
        <v>-4274.5497307858623</v>
      </c>
      <c r="L1034">
        <f t="shared" si="103"/>
        <v>-42.160072183121478</v>
      </c>
      <c r="M1034">
        <f t="shared" si="104"/>
        <v>6368.4790049685826</v>
      </c>
      <c r="N1034">
        <f>SQRT(User_Model_Calcs!M1034^2+Sat_Data!$B$3^2-2*User_Model_Calcs!M1034*Sat_Data!$B$3*COS(RADIANS(L1034))*COS(RADIANS(I1034)))</f>
        <v>38452.939944851089</v>
      </c>
      <c r="O1034">
        <f>DEGREES(ACOS(((Earth_Data!$B$1+Sat_Data!$B$2)/User_Model_Calcs!N1034)*SQRT(1-COS(RADIANS(User_Model_Calcs!I1034))^2*COS(RADIANS(User_Model_Calcs!B1034))^2)))</f>
        <v>31.687835666900224</v>
      </c>
      <c r="P1034">
        <f t="shared" si="101"/>
        <v>42.194594431591717</v>
      </c>
    </row>
    <row r="1035" spans="1:16" x14ac:dyDescent="0.25">
      <c r="A1035">
        <v>142.21549916423319</v>
      </c>
      <c r="B1035">
        <v>-42.204512029680345</v>
      </c>
      <c r="C1035">
        <v>3750</v>
      </c>
      <c r="D1035">
        <f t="shared" ca="1" si="100"/>
        <v>0.75</v>
      </c>
      <c r="E1035" s="1">
        <v>0.65</v>
      </c>
      <c r="F1035">
        <v>19.899999999999999</v>
      </c>
      <c r="G1035">
        <f t="shared" ca="1" si="102"/>
        <v>42.007420362456692</v>
      </c>
      <c r="H1035">
        <f t="shared" ca="1" si="99"/>
        <v>19.439276320830061</v>
      </c>
      <c r="I1035">
        <f>User_Model_Calcs!A1035-Sat_Data!$B$5</f>
        <v>32.215499164233194</v>
      </c>
      <c r="J1035">
        <f>(Earth_Data!$B$1/SQRT(1-Earth_Data!$B$2^2*SIN(RADIANS(User_Model_Calcs!B1035))^2))*COS(RADIANS(User_Model_Calcs!B1035))</f>
        <v>4731.7711154558292</v>
      </c>
      <c r="K1035">
        <f>((Earth_Data!$B$1*(1-Earth_Data!$B$2^2))/SQRT(1-Earth_Data!$B$2^2*SIN(RADIANS(User_Model_Calcs!B1035))^2))*SIN(RADIANS(User_Model_Calcs!B1035))</f>
        <v>-4262.4596847468947</v>
      </c>
      <c r="L1035">
        <f t="shared" si="103"/>
        <v>-42.013063053002014</v>
      </c>
      <c r="M1035">
        <f t="shared" si="104"/>
        <v>6368.5336187504499</v>
      </c>
      <c r="N1035">
        <f>SQRT(User_Model_Calcs!M1035^2+Sat_Data!$B$3^2-2*User_Model_Calcs!M1035*Sat_Data!$B$3*COS(RADIANS(L1035))*COS(RADIANS(I1035)))</f>
        <v>38480.912966909418</v>
      </c>
      <c r="O1035">
        <f>DEGREES(ACOS(((Earth_Data!$B$1+Sat_Data!$B$2)/User_Model_Calcs!N1035)*SQRT(1-COS(RADIANS(User_Model_Calcs!I1035))^2*COS(RADIANS(User_Model_Calcs!B1035))^2)))</f>
        <v>31.368477420811956</v>
      </c>
      <c r="P1035">
        <f t="shared" si="101"/>
        <v>43.16685390728324</v>
      </c>
    </row>
    <row r="1036" spans="1:16" x14ac:dyDescent="0.25">
      <c r="A1036">
        <v>140.99102056890868</v>
      </c>
      <c r="B1036">
        <v>-37.276283537664504</v>
      </c>
      <c r="C1036">
        <v>3750</v>
      </c>
      <c r="D1036">
        <f t="shared" ca="1" si="100"/>
        <v>1.2</v>
      </c>
      <c r="E1036" s="1">
        <v>0.65</v>
      </c>
      <c r="F1036">
        <v>19.899999999999999</v>
      </c>
      <c r="G1036">
        <f t="shared" ca="1" si="102"/>
        <v>46.089820015575185</v>
      </c>
      <c r="H1036">
        <f t="shared" ca="1" si="99"/>
        <v>15.356107506427509</v>
      </c>
      <c r="I1036">
        <f>User_Model_Calcs!A1036-Sat_Data!$B$5</f>
        <v>30.991020568908681</v>
      </c>
      <c r="J1036">
        <f>(Earth_Data!$B$1/SQRT(1-Earth_Data!$B$2^2*SIN(RADIANS(User_Model_Calcs!B1036))^2))*COS(RADIANS(User_Model_Calcs!B1036))</f>
        <v>5081.483802466154</v>
      </c>
      <c r="K1036">
        <f>((Earth_Data!$B$1*(1-Earth_Data!$B$2^2))/SQRT(1-Earth_Data!$B$2^2*SIN(RADIANS(User_Model_Calcs!B1036))^2))*SIN(RADIANS(User_Model_Calcs!B1036))</f>
        <v>-3841.8377345055478</v>
      </c>
      <c r="L1036">
        <f t="shared" si="103"/>
        <v>-37.090973603587209</v>
      </c>
      <c r="M1036">
        <f t="shared" si="104"/>
        <v>6370.3371035602668</v>
      </c>
      <c r="N1036">
        <f>SQRT(User_Model_Calcs!M1036^2+Sat_Data!$B$3^2-2*User_Model_Calcs!M1036*Sat_Data!$B$3*COS(RADIANS(L1036))*COS(RADIANS(I1036)))</f>
        <v>38092.704844493099</v>
      </c>
      <c r="O1036">
        <f>DEGREES(ACOS(((Earth_Data!$B$1+Sat_Data!$B$2)/User_Model_Calcs!N1036)*SQRT(1-COS(RADIANS(User_Model_Calcs!I1036))^2*COS(RADIANS(User_Model_Calcs!B1036))^2)))</f>
        <v>35.964265881002937</v>
      </c>
      <c r="P1036">
        <f t="shared" si="101"/>
        <v>44.761959372435221</v>
      </c>
    </row>
    <row r="1037" spans="1:16" x14ac:dyDescent="0.25">
      <c r="A1037">
        <v>114.968</v>
      </c>
      <c r="B1037">
        <v>-35.476999999999997</v>
      </c>
      <c r="C1037">
        <v>2500</v>
      </c>
      <c r="D1037">
        <f t="shared" ca="1" si="100"/>
        <v>0.75</v>
      </c>
      <c r="E1037" s="1">
        <v>0.65</v>
      </c>
      <c r="F1037">
        <v>19.899999999999999</v>
      </c>
      <c r="G1037">
        <f t="shared" ca="1" si="102"/>
        <v>42.007420362456692</v>
      </c>
      <c r="H1037">
        <f t="shared" ca="1" si="99"/>
        <v>14.763731135962477</v>
      </c>
      <c r="I1037">
        <f>User_Model_Calcs!A1037-Sat_Data!$B$5</f>
        <v>4.9680000000000035</v>
      </c>
      <c r="J1037">
        <f>(Earth_Data!$B$1/SQRT(1-Earth_Data!$B$2^2*SIN(RADIANS(User_Model_Calcs!B1037))^2))*COS(RADIANS(User_Model_Calcs!B1037))</f>
        <v>5199.8952115432912</v>
      </c>
      <c r="K1037">
        <f>((Earth_Data!$B$1*(1-Earth_Data!$B$2^2))/SQRT(1-Earth_Data!$B$2^2*SIN(RADIANS(User_Model_Calcs!B1037))^2))*SIN(RADIANS(User_Model_Calcs!B1037))</f>
        <v>-3681.0915119627198</v>
      </c>
      <c r="L1037">
        <f t="shared" si="103"/>
        <v>-35.295306076745639</v>
      </c>
      <c r="M1037">
        <f t="shared" si="104"/>
        <v>6370.9767642391253</v>
      </c>
      <c r="N1037">
        <f>SQRT(User_Model_Calcs!M1037^2+Sat_Data!$B$3^2-2*User_Model_Calcs!M1037*Sat_Data!$B$3*COS(RADIANS(L1037))*COS(RADIANS(I1037)))</f>
        <v>37169.250315098943</v>
      </c>
      <c r="O1037">
        <f>DEGREES(ACOS(((Earth_Data!$B$1+Sat_Data!$B$2)/User_Model_Calcs!N1037)*SQRT(1-COS(RADIANS(User_Model_Calcs!I1037))^2*COS(RADIANS(User_Model_Calcs!B1037))^2)))</f>
        <v>48.454779767655118</v>
      </c>
      <c r="P1037">
        <f t="shared" si="101"/>
        <v>8.518165042906352</v>
      </c>
    </row>
    <row r="1038" spans="1:16" x14ac:dyDescent="0.25">
      <c r="A1038">
        <v>140.27951583986726</v>
      </c>
      <c r="B1038">
        <v>-36.801892343797007</v>
      </c>
      <c r="C1038">
        <v>4700</v>
      </c>
      <c r="D1038">
        <f t="shared" ca="1" si="100"/>
        <v>3</v>
      </c>
      <c r="E1038" s="1">
        <v>0.65</v>
      </c>
      <c r="F1038">
        <v>19.899999999999999</v>
      </c>
      <c r="G1038">
        <f t="shared" ca="1" si="102"/>
        <v>54.048620189015942</v>
      </c>
      <c r="H1038">
        <f t="shared" ca="1" si="99"/>
        <v>17.011085109158028</v>
      </c>
      <c r="I1038">
        <f>User_Model_Calcs!A1038-Sat_Data!$B$5</f>
        <v>30.279515839867258</v>
      </c>
      <c r="J1038">
        <f>(Earth_Data!$B$1/SQRT(1-Earth_Data!$B$2^2*SIN(RADIANS(User_Model_Calcs!B1038))^2))*COS(RADIANS(User_Model_Calcs!B1038))</f>
        <v>5113.1962586874361</v>
      </c>
      <c r="K1038">
        <f>((Earth_Data!$B$1*(1-Earth_Data!$B$2^2))/SQRT(1-Earth_Data!$B$2^2*SIN(RADIANS(User_Model_Calcs!B1038))^2))*SIN(RADIANS(User_Model_Calcs!B1038))</f>
        <v>-3799.8135688375251</v>
      </c>
      <c r="L1038">
        <f t="shared" si="103"/>
        <v>-36.617465597564703</v>
      </c>
      <c r="M1038">
        <f t="shared" si="104"/>
        <v>6370.5069765111284</v>
      </c>
      <c r="N1038">
        <f>SQRT(User_Model_Calcs!M1038^2+Sat_Data!$B$3^2-2*User_Model_Calcs!M1038*Sat_Data!$B$3*COS(RADIANS(L1038))*COS(RADIANS(I1038)))</f>
        <v>38026.771253243336</v>
      </c>
      <c r="O1038">
        <f>DEGREES(ACOS(((Earth_Data!$B$1+Sat_Data!$B$2)/User_Model_Calcs!N1038)*SQRT(1-COS(RADIANS(User_Model_Calcs!I1038))^2*COS(RADIANS(User_Model_Calcs!B1038))^2)))</f>
        <v>36.774451560138658</v>
      </c>
      <c r="P1038">
        <f t="shared" si="101"/>
        <v>44.264944438608424</v>
      </c>
    </row>
    <row r="1039" spans="1:16" x14ac:dyDescent="0.25">
      <c r="A1039">
        <v>148.8548960494885</v>
      </c>
      <c r="B1039">
        <v>-38.671372374642992</v>
      </c>
      <c r="C1039">
        <v>4700</v>
      </c>
      <c r="D1039">
        <f t="shared" ca="1" si="100"/>
        <v>3</v>
      </c>
      <c r="E1039" s="1">
        <v>0.65</v>
      </c>
      <c r="F1039">
        <v>19.899999999999999</v>
      </c>
      <c r="G1039">
        <f t="shared" ca="1" si="102"/>
        <v>54.048620189015942</v>
      </c>
      <c r="H1039">
        <f t="shared" ca="1" si="99"/>
        <v>21.011257938645443</v>
      </c>
      <c r="I1039">
        <f>User_Model_Calcs!A1039-Sat_Data!$B$5</f>
        <v>38.854896049488502</v>
      </c>
      <c r="J1039">
        <f>(Earth_Data!$B$1/SQRT(1-Earth_Data!$B$2^2*SIN(RADIANS(User_Model_Calcs!B1039))^2))*COS(RADIANS(User_Model_Calcs!B1039))</f>
        <v>4986.2070740443251</v>
      </c>
      <c r="K1039">
        <f>((Earth_Data!$B$1*(1-Earth_Data!$B$2^2))/SQRT(1-Earth_Data!$B$2^2*SIN(RADIANS(User_Model_Calcs!B1039))^2))*SIN(RADIANS(User_Model_Calcs!B1039))</f>
        <v>-3963.9011516424989</v>
      </c>
      <c r="L1039">
        <f t="shared" si="103"/>
        <v>-38.483759677635973</v>
      </c>
      <c r="M1039">
        <f t="shared" si="104"/>
        <v>6369.8330688678489</v>
      </c>
      <c r="N1039">
        <f>SQRT(User_Model_Calcs!M1039^2+Sat_Data!$B$3^2-2*User_Model_Calcs!M1039*Sat_Data!$B$3*COS(RADIANS(L1039))*COS(RADIANS(I1039)))</f>
        <v>38612.787874998932</v>
      </c>
      <c r="O1039">
        <f>DEGREES(ACOS(((Earth_Data!$B$1+Sat_Data!$B$2)/User_Model_Calcs!N1039)*SQRT(1-COS(RADIANS(User_Model_Calcs!I1039))^2*COS(RADIANS(User_Model_Calcs!B1039))^2)))</f>
        <v>29.892307954691514</v>
      </c>
      <c r="P1039">
        <f t="shared" si="101"/>
        <v>52.201521808202607</v>
      </c>
    </row>
    <row r="1040" spans="1:16" x14ac:dyDescent="0.25">
      <c r="A1040">
        <v>143.43303239215675</v>
      </c>
      <c r="B1040">
        <v>-32.50608617048691</v>
      </c>
      <c r="C1040">
        <v>5000</v>
      </c>
      <c r="D1040">
        <f t="shared" ca="1" si="100"/>
        <v>1.2</v>
      </c>
      <c r="E1040" s="1">
        <v>0.65</v>
      </c>
      <c r="F1040">
        <v>19.899999999999999</v>
      </c>
      <c r="G1040">
        <f t="shared" ca="1" si="102"/>
        <v>46.089820015575185</v>
      </c>
      <c r="H1040">
        <f t="shared" ca="1" si="99"/>
        <v>17.896968244890459</v>
      </c>
      <c r="I1040">
        <f>User_Model_Calcs!A1040-Sat_Data!$B$5</f>
        <v>33.433032392156747</v>
      </c>
      <c r="J1040">
        <f>(Earth_Data!$B$1/SQRT(1-Earth_Data!$B$2^2*SIN(RADIANS(User_Model_Calcs!B1040))^2))*COS(RADIANS(User_Model_Calcs!B1040))</f>
        <v>5384.1117003381923</v>
      </c>
      <c r="K1040">
        <f>((Earth_Data!$B$1*(1-Earth_Data!$B$2^2))/SQRT(1-Earth_Data!$B$2^2*SIN(RADIANS(User_Model_Calcs!B1040))^2))*SIN(RADIANS(User_Model_Calcs!B1040))</f>
        <v>-3407.8935935374302</v>
      </c>
      <c r="L1040">
        <f t="shared" si="103"/>
        <v>-32.331917754470759</v>
      </c>
      <c r="M1040">
        <f t="shared" si="104"/>
        <v>6372.0010629779472</v>
      </c>
      <c r="N1040">
        <f>SQRT(User_Model_Calcs!M1040^2+Sat_Data!$B$3^2-2*User_Model_Calcs!M1040*Sat_Data!$B$3*COS(RADIANS(L1040))*COS(RADIANS(I1040)))</f>
        <v>37940.912981651585</v>
      </c>
      <c r="O1040">
        <f>DEGREES(ACOS(((Earth_Data!$B$1+Sat_Data!$B$2)/User_Model_Calcs!N1040)*SQRT(1-COS(RADIANS(User_Model_Calcs!I1040))^2*COS(RADIANS(User_Model_Calcs!B1040))^2)))</f>
        <v>37.862486827681771</v>
      </c>
      <c r="P1040">
        <f t="shared" si="101"/>
        <v>50.855376280975101</v>
      </c>
    </row>
    <row r="1041" spans="1:16" x14ac:dyDescent="0.25">
      <c r="A1041">
        <v>140.22082270053374</v>
      </c>
      <c r="B1041">
        <v>-32.946103051906732</v>
      </c>
      <c r="C1041">
        <v>3750</v>
      </c>
      <c r="D1041">
        <f t="shared" ca="1" si="100"/>
        <v>0.75</v>
      </c>
      <c r="E1041" s="1">
        <v>0.65</v>
      </c>
      <c r="F1041">
        <v>19.899999999999999</v>
      </c>
      <c r="G1041">
        <f t="shared" ca="1" si="102"/>
        <v>42.007420362456692</v>
      </c>
      <c r="H1041">
        <f t="shared" ca="1" si="99"/>
        <v>19.018119569064503</v>
      </c>
      <c r="I1041">
        <f>User_Model_Calcs!A1041-Sat_Data!$B$5</f>
        <v>30.220822700533745</v>
      </c>
      <c r="J1041">
        <f>(Earth_Data!$B$1/SQRT(1-Earth_Data!$B$2^2*SIN(RADIANS(User_Model_Calcs!B1041))^2))*COS(RADIANS(User_Model_Calcs!B1041))</f>
        <v>5357.730571440391</v>
      </c>
      <c r="K1041">
        <f>((Earth_Data!$B$1*(1-Earth_Data!$B$2^2))/SQRT(1-Earth_Data!$B$2^2*SIN(RADIANS(User_Model_Calcs!B1041))^2))*SIN(RADIANS(User_Model_Calcs!B1041))</f>
        <v>-3448.9452832178167</v>
      </c>
      <c r="L1041">
        <f t="shared" si="103"/>
        <v>-32.770700272746538</v>
      </c>
      <c r="M1041">
        <f t="shared" si="104"/>
        <v>6371.8521987548811</v>
      </c>
      <c r="N1041">
        <f>SQRT(User_Model_Calcs!M1041^2+Sat_Data!$B$3^2-2*User_Model_Calcs!M1041*Sat_Data!$B$3*COS(RADIANS(L1041))*COS(RADIANS(I1041)))</f>
        <v>37789.037792860552</v>
      </c>
      <c r="O1041">
        <f>DEGREES(ACOS(((Earth_Data!$B$1+Sat_Data!$B$2)/User_Model_Calcs!N1041)*SQRT(1-COS(RADIANS(User_Model_Calcs!I1041))^2*COS(RADIANS(User_Model_Calcs!B1041))^2)))</f>
        <v>39.795263292244719</v>
      </c>
      <c r="P1041">
        <f t="shared" si="101"/>
        <v>46.965330665150368</v>
      </c>
    </row>
    <row r="1042" spans="1:16" x14ac:dyDescent="0.25">
      <c r="A1042">
        <v>137.96600000000001</v>
      </c>
      <c r="B1042">
        <v>-40.331000000000003</v>
      </c>
      <c r="C1042">
        <v>2500</v>
      </c>
      <c r="D1042">
        <f t="shared" ca="1" si="100"/>
        <v>3</v>
      </c>
      <c r="E1042" s="1">
        <v>0.65</v>
      </c>
      <c r="F1042">
        <v>19.899999999999999</v>
      </c>
      <c r="G1042">
        <f t="shared" ca="1" si="102"/>
        <v>54.048620189015942</v>
      </c>
      <c r="H1042">
        <f t="shared" ca="1" si="99"/>
        <v>15.103311891930398</v>
      </c>
      <c r="I1042">
        <f>User_Model_Calcs!A1042-Sat_Data!$B$5</f>
        <v>27.966000000000008</v>
      </c>
      <c r="J1042">
        <f>(Earth_Data!$B$1/SQRT(1-Earth_Data!$B$2^2*SIN(RADIANS(User_Model_Calcs!B1042))^2))*COS(RADIANS(User_Model_Calcs!B1042))</f>
        <v>4869.0041254800053</v>
      </c>
      <c r="K1042">
        <f>((Earth_Data!$B$1*(1-Earth_Data!$B$2^2))/SQRT(1-Earth_Data!$B$2^2*SIN(RADIANS(User_Model_Calcs!B1042))^2))*SIN(RADIANS(User_Model_Calcs!B1042))</f>
        <v>-4106.0735002032716</v>
      </c>
      <c r="L1042">
        <f t="shared" si="103"/>
        <v>-40.141226343320106</v>
      </c>
      <c r="M1042">
        <f t="shared" si="104"/>
        <v>6369.226072531329</v>
      </c>
      <c r="N1042">
        <f>SQRT(User_Model_Calcs!M1042^2+Sat_Data!$B$3^2-2*User_Model_Calcs!M1042*Sat_Data!$B$3*COS(RADIANS(L1042))*COS(RADIANS(I1042)))</f>
        <v>38154.079451286074</v>
      </c>
      <c r="O1042">
        <f>DEGREES(ACOS(((Earth_Data!$B$1+Sat_Data!$B$2)/User_Model_Calcs!N1042)*SQRT(1-COS(RADIANS(User_Model_Calcs!I1042))^2*COS(RADIANS(User_Model_Calcs!B1042))^2)))</f>
        <v>35.206541172981524</v>
      </c>
      <c r="P1042">
        <f t="shared" si="101"/>
        <v>39.364591449611474</v>
      </c>
    </row>
    <row r="1043" spans="1:16" x14ac:dyDescent="0.25">
      <c r="A1043">
        <v>148.19399999999999</v>
      </c>
      <c r="B1043">
        <v>-37.290999999999997</v>
      </c>
      <c r="C1043">
        <v>375</v>
      </c>
      <c r="D1043">
        <f t="shared" ca="1" si="100"/>
        <v>3</v>
      </c>
      <c r="E1043" s="1">
        <v>0.65</v>
      </c>
      <c r="F1043">
        <v>19.899999999999999</v>
      </c>
      <c r="G1043">
        <f t="shared" ca="1" si="102"/>
        <v>54.048620189015942</v>
      </c>
      <c r="H1043">
        <f t="shared" ca="1" si="99"/>
        <v>22.932201325993947</v>
      </c>
      <c r="I1043">
        <f>User_Model_Calcs!A1043-Sat_Data!$B$5</f>
        <v>38.193999999999988</v>
      </c>
      <c r="J1043">
        <f>(Earth_Data!$B$1/SQRT(1-Earth_Data!$B$2^2*SIN(RADIANS(User_Model_Calcs!B1043))^2))*COS(RADIANS(User_Model_Calcs!B1043))</f>
        <v>5080.4944263431762</v>
      </c>
      <c r="K1043">
        <f>((Earth_Data!$B$1*(1-Earth_Data!$B$2^2))/SQRT(1-Earth_Data!$B$2^2*SIN(RADIANS(User_Model_Calcs!B1043))^2))*SIN(RADIANS(User_Model_Calcs!B1043))</f>
        <v>-3843.1372458110545</v>
      </c>
      <c r="L1043">
        <f t="shared" si="103"/>
        <v>-37.105663477013294</v>
      </c>
      <c r="M1043">
        <f t="shared" si="104"/>
        <v>6370.3318207330658</v>
      </c>
      <c r="N1043">
        <f>SQRT(User_Model_Calcs!M1043^2+Sat_Data!$B$3^2-2*User_Model_Calcs!M1043*Sat_Data!$B$3*COS(RADIANS(L1043))*COS(RADIANS(I1043)))</f>
        <v>38492.64765284703</v>
      </c>
      <c r="O1043">
        <f>DEGREES(ACOS(((Earth_Data!$B$1+Sat_Data!$B$2)/User_Model_Calcs!N1043)*SQRT(1-COS(RADIANS(User_Model_Calcs!I1043))^2*COS(RADIANS(User_Model_Calcs!B1043))^2)))</f>
        <v>31.255878608371908</v>
      </c>
      <c r="P1043">
        <f t="shared" si="101"/>
        <v>52.400814607278782</v>
      </c>
    </row>
    <row r="1044" spans="1:16" x14ac:dyDescent="0.25">
      <c r="A1044">
        <v>147.75312173593341</v>
      </c>
      <c r="B1044">
        <v>-36.577314866215339</v>
      </c>
      <c r="C1044">
        <v>5000</v>
      </c>
      <c r="D1044">
        <f t="shared" ca="1" si="100"/>
        <v>3</v>
      </c>
      <c r="E1044" s="1">
        <v>0.65</v>
      </c>
      <c r="F1044">
        <v>19.899999999999999</v>
      </c>
      <c r="G1044">
        <f t="shared" ca="1" si="102"/>
        <v>54.048620189015942</v>
      </c>
      <c r="H1044">
        <f t="shared" ca="1" si="99"/>
        <v>19.428391877617315</v>
      </c>
      <c r="I1044">
        <f>User_Model_Calcs!A1044-Sat_Data!$B$5</f>
        <v>37.753121735933405</v>
      </c>
      <c r="J1044">
        <f>(Earth_Data!$B$1/SQRT(1-Earth_Data!$B$2^2*SIN(RADIANS(User_Model_Calcs!B1044))^2))*COS(RADIANS(User_Model_Calcs!B1044))</f>
        <v>5128.0865088107103</v>
      </c>
      <c r="K1044">
        <f>((Earth_Data!$B$1*(1-Earth_Data!$B$2^2))/SQRT(1-Earth_Data!$B$2^2*SIN(RADIANS(User_Model_Calcs!B1044))^2))*SIN(RADIANS(User_Model_Calcs!B1044))</f>
        <v>-3779.8291994947181</v>
      </c>
      <c r="L1044">
        <f t="shared" si="103"/>
        <v>-36.393323824536246</v>
      </c>
      <c r="M1044">
        <f t="shared" si="104"/>
        <v>6370.5871016099682</v>
      </c>
      <c r="N1044">
        <f>SQRT(User_Model_Calcs!M1044^2+Sat_Data!$B$3^2-2*User_Model_Calcs!M1044*Sat_Data!$B$3*COS(RADIANS(L1044))*COS(RADIANS(I1044)))</f>
        <v>38425.06423183962</v>
      </c>
      <c r="O1044">
        <f>DEGREES(ACOS(((Earth_Data!$B$1+Sat_Data!$B$2)/User_Model_Calcs!N1044)*SQRT(1-COS(RADIANS(User_Model_Calcs!I1044))^2*COS(RADIANS(User_Model_Calcs!B1044))^2)))</f>
        <v>32.033430803281725</v>
      </c>
      <c r="P1044">
        <f t="shared" si="101"/>
        <v>52.42035420253589</v>
      </c>
    </row>
    <row r="1045" spans="1:16" x14ac:dyDescent="0.25">
      <c r="A1045">
        <v>144.39310277651148</v>
      </c>
      <c r="B1045">
        <v>-39.966978118377639</v>
      </c>
      <c r="C1045">
        <v>4700</v>
      </c>
      <c r="D1045">
        <f t="shared" ca="1" si="100"/>
        <v>3</v>
      </c>
      <c r="E1045" s="1">
        <v>0.65</v>
      </c>
      <c r="F1045">
        <v>19.899999999999999</v>
      </c>
      <c r="G1045">
        <f t="shared" ca="1" si="102"/>
        <v>54.048620189015942</v>
      </c>
      <c r="H1045">
        <f t="shared" ca="1" si="99"/>
        <v>17.25564742415353</v>
      </c>
      <c r="I1045">
        <f>User_Model_Calcs!A1045-Sat_Data!$B$5</f>
        <v>34.393102776511483</v>
      </c>
      <c r="J1045">
        <f>(Earth_Data!$B$1/SQRT(1-Earth_Data!$B$2^2*SIN(RADIANS(User_Model_Calcs!B1045))^2))*COS(RADIANS(User_Model_Calcs!B1045))</f>
        <v>4895.066047692756</v>
      </c>
      <c r="K1045">
        <f>((Earth_Data!$B$1*(1-Earth_Data!$B$2^2))/SQRT(1-Earth_Data!$B$2^2*SIN(RADIANS(User_Model_Calcs!B1045))^2))*SIN(RADIANS(User_Model_Calcs!B1045))</f>
        <v>-4075.1776289183563</v>
      </c>
      <c r="L1045">
        <f t="shared" si="103"/>
        <v>-39.777624254835182</v>
      </c>
      <c r="M1045">
        <f t="shared" si="104"/>
        <v>6369.359804447462</v>
      </c>
      <c r="N1045">
        <f>SQRT(User_Model_Calcs!M1045^2+Sat_Data!$B$3^2-2*User_Model_Calcs!M1045*Sat_Data!$B$3*COS(RADIANS(L1045))*COS(RADIANS(I1045)))</f>
        <v>38441.575287759231</v>
      </c>
      <c r="O1045">
        <f>DEGREES(ACOS(((Earth_Data!$B$1+Sat_Data!$B$2)/User_Model_Calcs!N1045)*SQRT(1-COS(RADIANS(User_Model_Calcs!I1045))^2*COS(RADIANS(User_Model_Calcs!B1045))^2)))</f>
        <v>31.828774354862759</v>
      </c>
      <c r="P1045">
        <f t="shared" si="101"/>
        <v>46.821245005534827</v>
      </c>
    </row>
    <row r="1046" spans="1:16" x14ac:dyDescent="0.25">
      <c r="A1046">
        <v>139.37583754346437</v>
      </c>
      <c r="B1046">
        <v>-42.35213412243926</v>
      </c>
      <c r="C1046">
        <v>5000</v>
      </c>
      <c r="D1046">
        <f t="shared" ca="1" si="100"/>
        <v>0.75</v>
      </c>
      <c r="E1046" s="1">
        <v>0.65</v>
      </c>
      <c r="F1046">
        <v>19.899999999999999</v>
      </c>
      <c r="G1046">
        <f t="shared" ca="1" si="102"/>
        <v>42.007420362456692</v>
      </c>
      <c r="H1046">
        <f t="shared" ca="1" si="99"/>
        <v>16.453117386372188</v>
      </c>
      <c r="I1046">
        <f>User_Model_Calcs!A1046-Sat_Data!$B$5</f>
        <v>29.375837543464371</v>
      </c>
      <c r="J1046">
        <f>(Earth_Data!$B$1/SQRT(1-Earth_Data!$B$2^2*SIN(RADIANS(User_Model_Calcs!B1046))^2))*COS(RADIANS(User_Model_Calcs!B1046))</f>
        <v>4720.7398667155694</v>
      </c>
      <c r="K1046">
        <f>((Earth_Data!$B$1*(1-Earth_Data!$B$2^2))/SQRT(1-Earth_Data!$B$2^2*SIN(RADIANS(User_Model_Calcs!B1046))^2))*SIN(RADIANS(User_Model_Calcs!B1046))</f>
        <v>-4274.5920866284287</v>
      </c>
      <c r="L1046">
        <f t="shared" si="103"/>
        <v>-42.160587816209308</v>
      </c>
      <c r="M1046">
        <f t="shared" si="104"/>
        <v>6368.4788133638413</v>
      </c>
      <c r="N1046">
        <f>SQRT(User_Model_Calcs!M1046^2+Sat_Data!$B$3^2-2*User_Model_Calcs!M1046*Sat_Data!$B$3*COS(RADIANS(L1046))*COS(RADIANS(I1046)))</f>
        <v>38359.701558029927</v>
      </c>
      <c r="O1046">
        <f>DEGREES(ACOS(((Earth_Data!$B$1+Sat_Data!$B$2)/User_Model_Calcs!N1046)*SQRT(1-COS(RADIANS(User_Model_Calcs!I1046))^2*COS(RADIANS(User_Model_Calcs!B1046))^2)))</f>
        <v>32.764412276857286</v>
      </c>
      <c r="P1046">
        <f t="shared" si="101"/>
        <v>39.881338432293276</v>
      </c>
    </row>
    <row r="1047" spans="1:16" x14ac:dyDescent="0.25">
      <c r="A1047">
        <v>148.9038214369171</v>
      </c>
      <c r="B1047">
        <v>-39.861092944627522</v>
      </c>
      <c r="C1047">
        <v>5000</v>
      </c>
      <c r="D1047">
        <f t="shared" ca="1" si="100"/>
        <v>3</v>
      </c>
      <c r="E1047" s="1">
        <v>0.65</v>
      </c>
      <c r="F1047">
        <v>19.899999999999999</v>
      </c>
      <c r="G1047">
        <f t="shared" ca="1" si="102"/>
        <v>54.048620189015942</v>
      </c>
      <c r="H1047">
        <f t="shared" ca="1" si="99"/>
        <v>19.863496842307427</v>
      </c>
      <c r="I1047">
        <f>User_Model_Calcs!A1047-Sat_Data!$B$5</f>
        <v>38.903821436917099</v>
      </c>
      <c r="J1047">
        <f>(Earth_Data!$B$1/SQRT(1-Earth_Data!$B$2^2*SIN(RADIANS(User_Model_Calcs!B1047))^2))*COS(RADIANS(User_Model_Calcs!B1047))</f>
        <v>4902.6096197274228</v>
      </c>
      <c r="K1047">
        <f>((Earth_Data!$B$1*(1-Earth_Data!$B$2^2))/SQRT(1-Earth_Data!$B$2^2*SIN(RADIANS(User_Model_Calcs!B1047))^2))*SIN(RADIANS(User_Model_Calcs!B1047))</f>
        <v>-4066.1601078837343</v>
      </c>
      <c r="L1047">
        <f t="shared" si="103"/>
        <v>-39.671866921648856</v>
      </c>
      <c r="M1047">
        <f t="shared" si="104"/>
        <v>6369.3986455856984</v>
      </c>
      <c r="N1047">
        <f>SQRT(User_Model_Calcs!M1047^2+Sat_Data!$B$3^2-2*User_Model_Calcs!M1047*Sat_Data!$B$3*COS(RADIANS(L1047))*COS(RADIANS(I1047)))</f>
        <v>38686.603022990457</v>
      </c>
      <c r="O1047">
        <f>DEGREES(ACOS(((Earth_Data!$B$1+Sat_Data!$B$2)/User_Model_Calcs!N1047)*SQRT(1-COS(RADIANS(User_Model_Calcs!I1047))^2*COS(RADIANS(User_Model_Calcs!B1047))^2)))</f>
        <v>29.064602820965209</v>
      </c>
      <c r="P1047">
        <f t="shared" si="101"/>
        <v>51.543290206993568</v>
      </c>
    </row>
    <row r="1048" spans="1:16" x14ac:dyDescent="0.25">
      <c r="A1048">
        <v>143.2022570092023</v>
      </c>
      <c r="B1048">
        <v>-37.566574484974737</v>
      </c>
      <c r="C1048">
        <v>5000</v>
      </c>
      <c r="D1048">
        <f t="shared" ca="1" si="100"/>
        <v>3</v>
      </c>
      <c r="E1048" s="1">
        <v>0.65</v>
      </c>
      <c r="F1048">
        <v>19.899999999999999</v>
      </c>
      <c r="G1048">
        <f t="shared" ca="1" si="102"/>
        <v>54.048620189015942</v>
      </c>
      <c r="H1048">
        <f t="shared" ca="1" si="99"/>
        <v>18.670945166407812</v>
      </c>
      <c r="I1048">
        <f>User_Model_Calcs!A1048-Sat_Data!$B$5</f>
        <v>33.202257009202299</v>
      </c>
      <c r="J1048">
        <f>(Earth_Data!$B$1/SQRT(1-Earth_Data!$B$2^2*SIN(RADIANS(User_Model_Calcs!B1048))^2))*COS(RADIANS(User_Model_Calcs!B1048))</f>
        <v>5061.9057464446932</v>
      </c>
      <c r="K1048">
        <f>((Earth_Data!$B$1*(1-Earth_Data!$B$2^2))/SQRT(1-Earth_Data!$B$2^2*SIN(RADIANS(User_Model_Calcs!B1048))^2))*SIN(RADIANS(User_Model_Calcs!B1048))</f>
        <v>-3867.4249285914098</v>
      </c>
      <c r="L1048">
        <f t="shared" si="103"/>
        <v>-37.380749085021684</v>
      </c>
      <c r="M1048">
        <f t="shared" si="104"/>
        <v>6370.2327558873449</v>
      </c>
      <c r="N1048">
        <f>SQRT(User_Model_Calcs!M1048^2+Sat_Data!$B$3^2-2*User_Model_Calcs!M1048*Sat_Data!$B$3*COS(RADIANS(L1048))*COS(RADIANS(I1048)))</f>
        <v>38225.921173692906</v>
      </c>
      <c r="O1048">
        <f>DEGREES(ACOS(((Earth_Data!$B$1+Sat_Data!$B$2)/User_Model_Calcs!N1048)*SQRT(1-COS(RADIANS(User_Model_Calcs!I1048))^2*COS(RADIANS(User_Model_Calcs!B1048))^2)))</f>
        <v>34.359674441635789</v>
      </c>
      <c r="P1048">
        <f t="shared" si="101"/>
        <v>47.027659385605034</v>
      </c>
    </row>
    <row r="1049" spans="1:16" x14ac:dyDescent="0.25">
      <c r="A1049">
        <v>152.55099999999999</v>
      </c>
      <c r="B1049">
        <v>-37.976999999999997</v>
      </c>
      <c r="C1049">
        <v>3750</v>
      </c>
      <c r="D1049">
        <f t="shared" ca="1" si="100"/>
        <v>1.2</v>
      </c>
      <c r="E1049" s="1">
        <v>0.65</v>
      </c>
      <c r="F1049">
        <v>19.899999999999999</v>
      </c>
      <c r="G1049">
        <f t="shared" ca="1" si="102"/>
        <v>46.089820015575185</v>
      </c>
      <c r="H1049">
        <f t="shared" ca="1" si="99"/>
        <v>20.050221908252617</v>
      </c>
      <c r="I1049">
        <f>User_Model_Calcs!A1049-Sat_Data!$B$5</f>
        <v>42.550999999999988</v>
      </c>
      <c r="J1049">
        <f>(Earth_Data!$B$1/SQRT(1-Earth_Data!$B$2^2*SIN(RADIANS(User_Model_Calcs!B1049))^2))*COS(RADIANS(User_Model_Calcs!B1049))</f>
        <v>5034.0031427734821</v>
      </c>
      <c r="K1049">
        <f>((Earth_Data!$B$1*(1-Earth_Data!$B$2^2))/SQRT(1-Earth_Data!$B$2^2*SIN(RADIANS(User_Model_Calcs!B1049))^2))*SIN(RADIANS(User_Model_Calcs!B1049))</f>
        <v>-3903.4333431259911</v>
      </c>
      <c r="L1049">
        <f t="shared" si="103"/>
        <v>-37.790478298675829</v>
      </c>
      <c r="M1049">
        <f t="shared" si="104"/>
        <v>6370.0847330063862</v>
      </c>
      <c r="N1049">
        <f>SQRT(User_Model_Calcs!M1049^2+Sat_Data!$B$3^2-2*User_Model_Calcs!M1049*Sat_Data!$B$3*COS(RADIANS(L1049))*COS(RADIANS(I1049)))</f>
        <v>38802.929641936491</v>
      </c>
      <c r="O1049">
        <f>DEGREES(ACOS(((Earth_Data!$B$1+Sat_Data!$B$2)/User_Model_Calcs!N1049)*SQRT(1-COS(RADIANS(User_Model_Calcs!I1049))^2*COS(RADIANS(User_Model_Calcs!B1049))^2)))</f>
        <v>27.792003233623493</v>
      </c>
      <c r="P1049">
        <f t="shared" si="101"/>
        <v>56.164770289432674</v>
      </c>
    </row>
    <row r="1050" spans="1:16" x14ac:dyDescent="0.25">
      <c r="A1050">
        <v>146.84529664668349</v>
      </c>
      <c r="B1050">
        <v>-41.32974673401219</v>
      </c>
      <c r="C1050">
        <v>5000</v>
      </c>
      <c r="D1050">
        <f t="shared" ca="1" si="100"/>
        <v>0.75</v>
      </c>
      <c r="E1050" s="1">
        <v>0.65</v>
      </c>
      <c r="F1050">
        <v>19.899999999999999</v>
      </c>
      <c r="G1050">
        <f t="shared" ca="1" si="102"/>
        <v>42.007420362456692</v>
      </c>
      <c r="H1050">
        <f t="shared" ca="1" si="99"/>
        <v>15.034348805881169</v>
      </c>
      <c r="I1050">
        <f>User_Model_Calcs!A1050-Sat_Data!$B$5</f>
        <v>36.845296646683494</v>
      </c>
      <c r="J1050">
        <f>(Earth_Data!$B$1/SQRT(1-Earth_Data!$B$2^2*SIN(RADIANS(User_Model_Calcs!B1050))^2))*COS(RADIANS(User_Model_Calcs!B1050))</f>
        <v>4796.4886613306762</v>
      </c>
      <c r="K1050">
        <f>((Earth_Data!$B$1*(1-Earth_Data!$B$2^2))/SQRT(1-Earth_Data!$B$2^2*SIN(RADIANS(User_Model_Calcs!B1050))^2))*SIN(RADIANS(User_Model_Calcs!B1050))</f>
        <v>-4189.993450642176</v>
      </c>
      <c r="L1050">
        <f t="shared" si="103"/>
        <v>-41.138978607828342</v>
      </c>
      <c r="M1050">
        <f t="shared" si="104"/>
        <v>6368.8577150614747</v>
      </c>
      <c r="N1050">
        <f>SQRT(User_Model_Calcs!M1050^2+Sat_Data!$B$3^2-2*User_Model_Calcs!M1050*Sat_Data!$B$3*COS(RADIANS(L1050))*COS(RADIANS(I1050)))</f>
        <v>38661.210105372578</v>
      </c>
      <c r="O1050">
        <f>DEGREES(ACOS(((Earth_Data!$B$1+Sat_Data!$B$2)/User_Model_Calcs!N1050)*SQRT(1-COS(RADIANS(User_Model_Calcs!I1050))^2*COS(RADIANS(User_Model_Calcs!B1050))^2)))</f>
        <v>29.340560427571884</v>
      </c>
      <c r="P1050">
        <f t="shared" si="101"/>
        <v>48.60994190730716</v>
      </c>
    </row>
    <row r="1051" spans="1:16" x14ac:dyDescent="0.25">
      <c r="A1051">
        <v>149.488</v>
      </c>
      <c r="B1051">
        <v>-38.796999999999997</v>
      </c>
      <c r="C1051">
        <v>375</v>
      </c>
      <c r="D1051">
        <f t="shared" ca="1" si="100"/>
        <v>1.2</v>
      </c>
      <c r="E1051" s="1">
        <v>0.65</v>
      </c>
      <c r="F1051">
        <v>19.899999999999999</v>
      </c>
      <c r="G1051">
        <f t="shared" ca="1" si="102"/>
        <v>46.089820015575185</v>
      </c>
      <c r="H1051">
        <f t="shared" ca="1" si="99"/>
        <v>15.675247213976125</v>
      </c>
      <c r="I1051">
        <f>User_Model_Calcs!A1051-Sat_Data!$B$5</f>
        <v>39.488</v>
      </c>
      <c r="J1051">
        <f>(Earth_Data!$B$1/SQRT(1-Earth_Data!$B$2^2*SIN(RADIANS(User_Model_Calcs!B1051))^2))*COS(RADIANS(User_Model_Calcs!B1051))</f>
        <v>4977.4809614117812</v>
      </c>
      <c r="K1051">
        <f>((Earth_Data!$B$1*(1-Earth_Data!$B$2^2))/SQRT(1-Earth_Data!$B$2^2*SIN(RADIANS(User_Model_Calcs!B1051))^2))*SIN(RADIANS(User_Model_Calcs!B1051))</f>
        <v>-3974.7798120866987</v>
      </c>
      <c r="L1051">
        <f t="shared" si="103"/>
        <v>-38.609201646597569</v>
      </c>
      <c r="M1051">
        <f t="shared" si="104"/>
        <v>6369.7873807364031</v>
      </c>
      <c r="N1051">
        <f>SQRT(User_Model_Calcs!M1051^2+Sat_Data!$B$3^2-2*User_Model_Calcs!M1051*Sat_Data!$B$3*COS(RADIANS(L1051))*COS(RADIANS(I1051)))</f>
        <v>38658.109387410601</v>
      </c>
      <c r="O1051">
        <f>DEGREES(ACOS(((Earth_Data!$B$1+Sat_Data!$B$2)/User_Model_Calcs!N1051)*SQRT(1-COS(RADIANS(User_Model_Calcs!I1051))^2*COS(RADIANS(User_Model_Calcs!B1051))^2)))</f>
        <v>29.385603647034216</v>
      </c>
      <c r="P1051">
        <f t="shared" si="101"/>
        <v>52.750419040867342</v>
      </c>
    </row>
    <row r="1052" spans="1:16" x14ac:dyDescent="0.25">
      <c r="A1052">
        <v>144.18926509596562</v>
      </c>
      <c r="B1052">
        <v>-37.876697125115115</v>
      </c>
      <c r="C1052">
        <v>4700</v>
      </c>
      <c r="D1052">
        <f t="shared" ca="1" si="100"/>
        <v>3</v>
      </c>
      <c r="E1052" s="1">
        <v>0.65</v>
      </c>
      <c r="F1052">
        <v>19.899999999999999</v>
      </c>
      <c r="G1052">
        <f t="shared" ca="1" si="102"/>
        <v>54.048620189015942</v>
      </c>
      <c r="H1052">
        <f t="shared" ca="1" si="99"/>
        <v>20.922562306453912</v>
      </c>
      <c r="I1052">
        <f>User_Model_Calcs!A1052-Sat_Data!$B$5</f>
        <v>34.189265095965624</v>
      </c>
      <c r="J1052">
        <f>(Earth_Data!$B$1/SQRT(1-Earth_Data!$B$2^2*SIN(RADIANS(User_Model_Calcs!B1052))^2))*COS(RADIANS(User_Model_Calcs!B1052))</f>
        <v>5040.8461756890147</v>
      </c>
      <c r="K1052">
        <f>((Earth_Data!$B$1*(1-Earth_Data!$B$2^2))/SQRT(1-Earth_Data!$B$2^2*SIN(RADIANS(User_Model_Calcs!B1052))^2))*SIN(RADIANS(User_Model_Calcs!B1052))</f>
        <v>-3894.6515730311953</v>
      </c>
      <c r="L1052">
        <f t="shared" si="103"/>
        <v>-37.690342070714131</v>
      </c>
      <c r="M1052">
        <f t="shared" si="104"/>
        <v>6370.1209597834895</v>
      </c>
      <c r="N1052">
        <f>SQRT(User_Model_Calcs!M1052^2+Sat_Data!$B$3^2-2*User_Model_Calcs!M1052*Sat_Data!$B$3*COS(RADIANS(L1052))*COS(RADIANS(I1052)))</f>
        <v>38298.408616062909</v>
      </c>
      <c r="O1052">
        <f>DEGREES(ACOS(((Earth_Data!$B$1+Sat_Data!$B$2)/User_Model_Calcs!N1052)*SQRT(1-COS(RADIANS(User_Model_Calcs!I1052))^2*COS(RADIANS(User_Model_Calcs!B1052))^2)))</f>
        <v>33.501242490535923</v>
      </c>
      <c r="P1052">
        <f t="shared" si="101"/>
        <v>47.893194569738455</v>
      </c>
    </row>
    <row r="1053" spans="1:16" x14ac:dyDescent="0.25">
      <c r="A1053">
        <v>131.61500000000001</v>
      </c>
      <c r="B1053">
        <v>-32.709000000000003</v>
      </c>
      <c r="C1053">
        <v>1250</v>
      </c>
      <c r="D1053">
        <f t="shared" ca="1" si="100"/>
        <v>3</v>
      </c>
      <c r="E1053" s="1">
        <v>0.65</v>
      </c>
      <c r="F1053">
        <v>19.899999999999999</v>
      </c>
      <c r="G1053">
        <f t="shared" ca="1" si="102"/>
        <v>54.048620189015942</v>
      </c>
      <c r="H1053">
        <f t="shared" ca="1" si="99"/>
        <v>21.750561741204002</v>
      </c>
      <c r="I1053">
        <f>User_Model_Calcs!A1053-Sat_Data!$B$5</f>
        <v>21.615000000000009</v>
      </c>
      <c r="J1053">
        <f>(Earth_Data!$B$1/SQRT(1-Earth_Data!$B$2^2*SIN(RADIANS(User_Model_Calcs!B1053))^2))*COS(RADIANS(User_Model_Calcs!B1053))</f>
        <v>5371.9854432926741</v>
      </c>
      <c r="K1053">
        <f>((Earth_Data!$B$1*(1-Earth_Data!$B$2^2))/SQRT(1-Earth_Data!$B$2^2*SIN(RADIANS(User_Model_Calcs!B1053))^2))*SIN(RADIANS(User_Model_Calcs!B1053))</f>
        <v>-3426.8493941762572</v>
      </c>
      <c r="L1053">
        <f t="shared" si="103"/>
        <v>-32.534257255992863</v>
      </c>
      <c r="M1053">
        <f t="shared" si="104"/>
        <v>6371.9325461993531</v>
      </c>
      <c r="N1053">
        <f>SQRT(User_Model_Calcs!M1053^2+Sat_Data!$B$3^2-2*User_Model_Calcs!M1053*Sat_Data!$B$3*COS(RADIANS(L1053))*COS(RADIANS(I1053)))</f>
        <v>37379.962300323423</v>
      </c>
      <c r="O1053">
        <f>DEGREES(ACOS(((Earth_Data!$B$1+Sat_Data!$B$2)/User_Model_Calcs!N1053)*SQRT(1-COS(RADIANS(User_Model_Calcs!I1053))^2*COS(RADIANS(User_Model_Calcs!B1053))^2)))</f>
        <v>45.357042157920766</v>
      </c>
      <c r="P1053">
        <f t="shared" si="101"/>
        <v>36.250921983472757</v>
      </c>
    </row>
    <row r="1054" spans="1:16" x14ac:dyDescent="0.25">
      <c r="A1054">
        <v>147.86394860781661</v>
      </c>
      <c r="B1054">
        <v>-40.103232952208344</v>
      </c>
      <c r="C1054">
        <v>4700</v>
      </c>
      <c r="D1054">
        <f t="shared" ca="1" si="100"/>
        <v>1.2</v>
      </c>
      <c r="E1054" s="1">
        <v>0.65</v>
      </c>
      <c r="F1054">
        <v>19.899999999999999</v>
      </c>
      <c r="G1054">
        <f t="shared" ca="1" si="102"/>
        <v>46.089820015575185</v>
      </c>
      <c r="H1054">
        <f t="shared" ca="1" si="99"/>
        <v>23.158352038757126</v>
      </c>
      <c r="I1054">
        <f>User_Model_Calcs!A1054-Sat_Data!$B$5</f>
        <v>37.86394860781661</v>
      </c>
      <c r="J1054">
        <f>(Earth_Data!$B$1/SQRT(1-Earth_Data!$B$2^2*SIN(RADIANS(User_Model_Calcs!B1054))^2))*COS(RADIANS(User_Model_Calcs!B1054))</f>
        <v>4885.3341503417896</v>
      </c>
      <c r="K1054">
        <f>((Earth_Data!$B$1*(1-Earth_Data!$B$2^2))/SQRT(1-Earth_Data!$B$2^2*SIN(RADIANS(User_Model_Calcs!B1054))^2))*SIN(RADIANS(User_Model_Calcs!B1054))</f>
        <v>-4086.7612313340487</v>
      </c>
      <c r="L1054">
        <f t="shared" si="103"/>
        <v>-39.913718380783209</v>
      </c>
      <c r="M1054">
        <f t="shared" si="104"/>
        <v>6369.3097838329959</v>
      </c>
      <c r="N1054">
        <f>SQRT(User_Model_Calcs!M1054^2+Sat_Data!$B$3^2-2*User_Model_Calcs!M1054*Sat_Data!$B$3*COS(RADIANS(L1054))*COS(RADIANS(I1054)))</f>
        <v>38641.211518276075</v>
      </c>
      <c r="O1054">
        <f>DEGREES(ACOS(((Earth_Data!$B$1+Sat_Data!$B$2)/User_Model_Calcs!N1054)*SQRT(1-COS(RADIANS(User_Model_Calcs!I1054))^2*COS(RADIANS(User_Model_Calcs!B1054))^2)))</f>
        <v>29.568523079452767</v>
      </c>
      <c r="P1054">
        <f t="shared" si="101"/>
        <v>50.35676780995361</v>
      </c>
    </row>
    <row r="1055" spans="1:16" x14ac:dyDescent="0.25">
      <c r="A1055">
        <v>146.53999344418324</v>
      </c>
      <c r="B1055">
        <v>-36.13955848406782</v>
      </c>
      <c r="C1055">
        <v>4700</v>
      </c>
      <c r="D1055">
        <f t="shared" ca="1" si="100"/>
        <v>0.75</v>
      </c>
      <c r="E1055" s="1">
        <v>0.65</v>
      </c>
      <c r="F1055">
        <v>19.899999999999999</v>
      </c>
      <c r="G1055">
        <f t="shared" ca="1" si="102"/>
        <v>42.007420362456692</v>
      </c>
      <c r="H1055">
        <f t="shared" ca="1" si="99"/>
        <v>21.126348550865846</v>
      </c>
      <c r="I1055">
        <f>User_Model_Calcs!A1055-Sat_Data!$B$5</f>
        <v>36.539993444183239</v>
      </c>
      <c r="J1055">
        <f>(Earth_Data!$B$1/SQRT(1-Earth_Data!$B$2^2*SIN(RADIANS(User_Model_Calcs!B1055))^2))*COS(RADIANS(User_Model_Calcs!B1055))</f>
        <v>5156.8839540378403</v>
      </c>
      <c r="K1055">
        <f>((Earth_Data!$B$1*(1-Earth_Data!$B$2^2))/SQRT(1-Earth_Data!$B$2^2*SIN(RADIANS(User_Model_Calcs!B1055))^2))*SIN(RADIANS(User_Model_Calcs!B1055))</f>
        <v>-3740.709917959035</v>
      </c>
      <c r="L1055">
        <f t="shared" si="103"/>
        <v>-35.956449116125462</v>
      </c>
      <c r="M1055">
        <f t="shared" si="104"/>
        <v>6370.7427201017972</v>
      </c>
      <c r="N1055">
        <f>SQRT(User_Model_Calcs!M1055^2+Sat_Data!$B$3^2-2*User_Model_Calcs!M1055*Sat_Data!$B$3*COS(RADIANS(L1055))*COS(RADIANS(I1055)))</f>
        <v>38327.634237962811</v>
      </c>
      <c r="O1055">
        <f>DEGREES(ACOS(((Earth_Data!$B$1+Sat_Data!$B$2)/User_Model_Calcs!N1055)*SQRT(1-COS(RADIANS(User_Model_Calcs!I1055))^2*COS(RADIANS(User_Model_Calcs!B1055))^2)))</f>
        <v>33.166281276750418</v>
      </c>
      <c r="P1055">
        <f t="shared" si="101"/>
        <v>51.485664857879463</v>
      </c>
    </row>
    <row r="1056" spans="1:16" x14ac:dyDescent="0.25">
      <c r="A1056">
        <v>146.34783833498571</v>
      </c>
      <c r="B1056">
        <v>-42.677911157346379</v>
      </c>
      <c r="C1056">
        <v>950</v>
      </c>
      <c r="D1056">
        <f t="shared" ca="1" si="100"/>
        <v>3</v>
      </c>
      <c r="E1056" s="1">
        <v>0.65</v>
      </c>
      <c r="F1056">
        <v>19.899999999999999</v>
      </c>
      <c r="G1056">
        <f t="shared" ca="1" si="102"/>
        <v>54.048620189015942</v>
      </c>
      <c r="H1056">
        <f t="shared" ca="1" si="99"/>
        <v>20.348331909986264</v>
      </c>
      <c r="I1056">
        <f>User_Model_Calcs!A1056-Sat_Data!$B$5</f>
        <v>36.34783833498571</v>
      </c>
      <c r="J1056">
        <f>(Earth_Data!$B$1/SQRT(1-Earth_Data!$B$2^2*SIN(RADIANS(User_Model_Calcs!B1056))^2))*COS(RADIANS(User_Model_Calcs!B1056))</f>
        <v>4696.2843743544445</v>
      </c>
      <c r="K1056">
        <f>((Earth_Data!$B$1*(1-Earth_Data!$B$2^2))/SQRT(1-Earth_Data!$B$2^2*SIN(RADIANS(User_Model_Calcs!B1056))^2))*SIN(RADIANS(User_Model_Calcs!B1056))</f>
        <v>-4301.2665273010089</v>
      </c>
      <c r="L1056">
        <f t="shared" si="103"/>
        <v>-42.486168045034539</v>
      </c>
      <c r="M1056">
        <f t="shared" si="104"/>
        <v>6368.3577681915613</v>
      </c>
      <c r="N1056">
        <f>SQRT(User_Model_Calcs!M1056^2+Sat_Data!$B$3^2-2*User_Model_Calcs!M1056*Sat_Data!$B$3*COS(RADIANS(L1056))*COS(RADIANS(I1056)))</f>
        <v>38722.023533630047</v>
      </c>
      <c r="O1056">
        <f>DEGREES(ACOS(((Earth_Data!$B$1+Sat_Data!$B$2)/User_Model_Calcs!N1056)*SQRT(1-COS(RADIANS(User_Model_Calcs!I1056))^2*COS(RADIANS(User_Model_Calcs!B1056))^2)))</f>
        <v>28.661125974486936</v>
      </c>
      <c r="P1056">
        <f t="shared" si="101"/>
        <v>47.348614387626206</v>
      </c>
    </row>
    <row r="1057" spans="1:16" x14ac:dyDescent="0.25">
      <c r="A1057">
        <v>142.57089830118903</v>
      </c>
      <c r="B1057">
        <v>-32.211575742752217</v>
      </c>
      <c r="C1057">
        <v>5000</v>
      </c>
      <c r="D1057">
        <f t="shared" ca="1" si="100"/>
        <v>0.75</v>
      </c>
      <c r="E1057" s="1">
        <v>0.65</v>
      </c>
      <c r="F1057">
        <v>19.899999999999999</v>
      </c>
      <c r="G1057">
        <f t="shared" ca="1" si="102"/>
        <v>42.007420362456692</v>
      </c>
      <c r="H1057">
        <f t="shared" ca="1" si="99"/>
        <v>14.481787796554853</v>
      </c>
      <c r="I1057">
        <f>User_Model_Calcs!A1057-Sat_Data!$B$5</f>
        <v>32.570898301189033</v>
      </c>
      <c r="J1057">
        <f>(Earth_Data!$B$1/SQRT(1-Earth_Data!$B$2^2*SIN(RADIANS(User_Model_Calcs!B1057))^2))*COS(RADIANS(User_Model_Calcs!B1057))</f>
        <v>5401.5915325362021</v>
      </c>
      <c r="K1057">
        <f>((Earth_Data!$B$1*(1-Earth_Data!$B$2^2))/SQRT(1-Earth_Data!$B$2^2*SIN(RADIANS(User_Model_Calcs!B1057))^2))*SIN(RADIANS(User_Model_Calcs!B1057))</f>
        <v>-3380.3059911684431</v>
      </c>
      <c r="L1057">
        <f t="shared" si="103"/>
        <v>-32.038256380348841</v>
      </c>
      <c r="M1057">
        <f t="shared" si="104"/>
        <v>6372.1000995194718</v>
      </c>
      <c r="N1057">
        <f>SQRT(User_Model_Calcs!M1057^2+Sat_Data!$B$3^2-2*User_Model_Calcs!M1057*Sat_Data!$B$3*COS(RADIANS(L1057))*COS(RADIANS(I1057)))</f>
        <v>37875.46516039571</v>
      </c>
      <c r="O1057">
        <f>DEGREES(ACOS(((Earth_Data!$B$1+Sat_Data!$B$2)/User_Model_Calcs!N1057)*SQRT(1-COS(RADIANS(User_Model_Calcs!I1057))^2*COS(RADIANS(User_Model_Calcs!B1057))^2)))</f>
        <v>38.690239464978305</v>
      </c>
      <c r="P1057">
        <f t="shared" si="101"/>
        <v>50.157157492862353</v>
      </c>
    </row>
    <row r="1058" spans="1:16" x14ac:dyDescent="0.25">
      <c r="A1058">
        <v>147.15299999999999</v>
      </c>
      <c r="B1058">
        <v>-40.567</v>
      </c>
      <c r="C1058">
        <v>375</v>
      </c>
      <c r="D1058">
        <f t="shared" ca="1" si="100"/>
        <v>0.75</v>
      </c>
      <c r="E1058" s="1">
        <v>0.65</v>
      </c>
      <c r="F1058">
        <v>19.899999999999999</v>
      </c>
      <c r="G1058">
        <f t="shared" ca="1" si="102"/>
        <v>42.007420362456692</v>
      </c>
      <c r="H1058">
        <f t="shared" ca="1" si="99"/>
        <v>15.721233140654393</v>
      </c>
      <c r="I1058">
        <f>User_Model_Calcs!A1058-Sat_Data!$B$5</f>
        <v>37.152999999999992</v>
      </c>
      <c r="J1058">
        <f>(Earth_Data!$B$1/SQRT(1-Earth_Data!$B$2^2*SIN(RADIANS(User_Model_Calcs!B1058))^2))*COS(RADIANS(User_Model_Calcs!B1058))</f>
        <v>4852.002300907091</v>
      </c>
      <c r="K1058">
        <f>((Earth_Data!$B$1*(1-Earth_Data!$B$2^2))/SQRT(1-Earth_Data!$B$2^2*SIN(RADIANS(User_Model_Calcs!B1058))^2))*SIN(RADIANS(User_Model_Calcs!B1058))</f>
        <v>-4126.015996151692</v>
      </c>
      <c r="L1058">
        <f t="shared" si="103"/>
        <v>-40.376970526319155</v>
      </c>
      <c r="M1058">
        <f t="shared" si="104"/>
        <v>6369.1392140937969</v>
      </c>
      <c r="N1058">
        <f>SQRT(User_Model_Calcs!M1058^2+Sat_Data!$B$3^2-2*User_Model_Calcs!M1058*Sat_Data!$B$3*COS(RADIANS(L1058))*COS(RADIANS(I1058)))</f>
        <v>38629.895620465373</v>
      </c>
      <c r="O1058">
        <f>DEGREES(ACOS(((Earth_Data!$B$1+Sat_Data!$B$2)/User_Model_Calcs!N1058)*SQRT(1-COS(RADIANS(User_Model_Calcs!I1058))^2*COS(RADIANS(User_Model_Calcs!B1058))^2)))</f>
        <v>29.692942078526919</v>
      </c>
      <c r="P1058">
        <f t="shared" si="101"/>
        <v>49.362220285605318</v>
      </c>
    </row>
    <row r="1059" spans="1:16" x14ac:dyDescent="0.25">
      <c r="A1059">
        <v>142.9298430533949</v>
      </c>
      <c r="B1059">
        <v>-34.486791045296684</v>
      </c>
      <c r="C1059">
        <v>950</v>
      </c>
      <c r="D1059">
        <f t="shared" ca="1" si="100"/>
        <v>1.2</v>
      </c>
      <c r="E1059" s="1">
        <v>0.65</v>
      </c>
      <c r="F1059">
        <v>19.899999999999999</v>
      </c>
      <c r="G1059">
        <f t="shared" ca="1" si="102"/>
        <v>46.089820015575185</v>
      </c>
      <c r="H1059">
        <f t="shared" ca="1" si="99"/>
        <v>14.897109523857672</v>
      </c>
      <c r="I1059">
        <f>User_Model_Calcs!A1059-Sat_Data!$B$5</f>
        <v>32.929843053394904</v>
      </c>
      <c r="J1059">
        <f>(Earth_Data!$B$1/SQRT(1-Earth_Data!$B$2^2*SIN(RADIANS(User_Model_Calcs!B1059))^2))*COS(RADIANS(User_Model_Calcs!B1059))</f>
        <v>5262.8757207693179</v>
      </c>
      <c r="K1059">
        <f>((Earth_Data!$B$1*(1-Earth_Data!$B$2^2))/SQRT(1-Earth_Data!$B$2^2*SIN(RADIANS(User_Model_Calcs!B1059))^2))*SIN(RADIANS(User_Model_Calcs!B1059))</f>
        <v>-3591.0855505613322</v>
      </c>
      <c r="L1059">
        <f t="shared" si="103"/>
        <v>-34.307392837857101</v>
      </c>
      <c r="M1059">
        <f t="shared" si="104"/>
        <v>6371.3229618120558</v>
      </c>
      <c r="N1059">
        <f>SQRT(User_Model_Calcs!M1059^2+Sat_Data!$B$3^2-2*User_Model_Calcs!M1059*Sat_Data!$B$3*COS(RADIANS(L1059))*COS(RADIANS(I1059)))</f>
        <v>38025.031251082401</v>
      </c>
      <c r="O1059">
        <f>DEGREES(ACOS(((Earth_Data!$B$1+Sat_Data!$B$2)/User_Model_Calcs!N1059)*SQRT(1-COS(RADIANS(User_Model_Calcs!I1059))^2*COS(RADIANS(User_Model_Calcs!B1059))^2)))</f>
        <v>36.806892244670983</v>
      </c>
      <c r="P1059">
        <f t="shared" si="101"/>
        <v>48.83880384406504</v>
      </c>
    </row>
    <row r="1060" spans="1:16" x14ac:dyDescent="0.25">
      <c r="A1060">
        <v>143.08743297761507</v>
      </c>
      <c r="B1060">
        <v>-37.640734720761472</v>
      </c>
      <c r="C1060">
        <v>4700</v>
      </c>
      <c r="D1060">
        <f t="shared" ca="1" si="100"/>
        <v>0.75</v>
      </c>
      <c r="E1060" s="1">
        <v>0.65</v>
      </c>
      <c r="F1060">
        <v>19.899999999999999</v>
      </c>
      <c r="G1060">
        <f t="shared" ca="1" si="102"/>
        <v>42.007420362456692</v>
      </c>
      <c r="H1060">
        <f t="shared" ca="1" si="99"/>
        <v>23.916637396113895</v>
      </c>
      <c r="I1060">
        <f>User_Model_Calcs!A1060-Sat_Data!$B$5</f>
        <v>33.087432977615066</v>
      </c>
      <c r="J1060">
        <f>(Earth_Data!$B$1/SQRT(1-Earth_Data!$B$2^2*SIN(RADIANS(User_Model_Calcs!B1060))^2))*COS(RADIANS(User_Model_Calcs!B1060))</f>
        <v>5056.883242427336</v>
      </c>
      <c r="K1060">
        <f>((Earth_Data!$B$1*(1-Earth_Data!$B$2^2))/SQRT(1-Earth_Data!$B$2^2*SIN(RADIANS(User_Model_Calcs!B1060))^2))*SIN(RADIANS(User_Model_Calcs!B1060))</f>
        <v>-3873.9459224950065</v>
      </c>
      <c r="L1060">
        <f t="shared" si="103"/>
        <v>-37.454780685146993</v>
      </c>
      <c r="M1060">
        <f t="shared" si="104"/>
        <v>6370.2060514521891</v>
      </c>
      <c r="N1060">
        <f>SQRT(User_Model_Calcs!M1060^2+Sat_Data!$B$3^2-2*User_Model_Calcs!M1060*Sat_Data!$B$3*COS(RADIANS(L1060))*COS(RADIANS(I1060)))</f>
        <v>38224.44035018079</v>
      </c>
      <c r="O1060">
        <f>DEGREES(ACOS(((Earth_Data!$B$1+Sat_Data!$B$2)/User_Model_Calcs!N1060)*SQRT(1-COS(RADIANS(User_Model_Calcs!I1060))^2*COS(RADIANS(User_Model_Calcs!B1060))^2)))</f>
        <v>34.376952563192809</v>
      </c>
      <c r="P1060">
        <f t="shared" si="101"/>
        <v>46.854504744724764</v>
      </c>
    </row>
    <row r="1061" spans="1:16" x14ac:dyDescent="0.25">
      <c r="A1061">
        <v>140.4677150452292</v>
      </c>
      <c r="B1061">
        <v>-40.197329409019794</v>
      </c>
      <c r="C1061">
        <v>5000</v>
      </c>
      <c r="D1061">
        <f t="shared" ca="1" si="100"/>
        <v>0.75</v>
      </c>
      <c r="E1061" s="1">
        <v>0.65</v>
      </c>
      <c r="F1061">
        <v>19.899999999999999</v>
      </c>
      <c r="G1061">
        <f t="shared" ca="1" si="102"/>
        <v>42.007420362456692</v>
      </c>
      <c r="H1061">
        <f t="shared" ca="1" si="99"/>
        <v>19.818690032998965</v>
      </c>
      <c r="I1061">
        <f>User_Model_Calcs!A1061-Sat_Data!$B$5</f>
        <v>30.467715045229198</v>
      </c>
      <c r="J1061">
        <f>(Earth_Data!$B$1/SQRT(1-Earth_Data!$B$2^2*SIN(RADIANS(User_Model_Calcs!B1061))^2))*COS(RADIANS(User_Model_Calcs!B1061))</f>
        <v>4878.5971806232137</v>
      </c>
      <c r="K1061">
        <f>((Earth_Data!$B$1*(1-Earth_Data!$B$2^2))/SQRT(1-Earth_Data!$B$2^2*SIN(RADIANS(User_Model_Calcs!B1061))^2))*SIN(RADIANS(User_Model_Calcs!B1061))</f>
        <v>-4094.7474050594906</v>
      </c>
      <c r="L1061">
        <f t="shared" si="103"/>
        <v>-40.007706352075047</v>
      </c>
      <c r="M1061">
        <f t="shared" si="104"/>
        <v>6369.2752148126083</v>
      </c>
      <c r="N1061">
        <f>SQRT(User_Model_Calcs!M1061^2+Sat_Data!$B$3^2-2*User_Model_Calcs!M1061*Sat_Data!$B$3*COS(RADIANS(L1061))*COS(RADIANS(I1061)))</f>
        <v>38259.473812361473</v>
      </c>
      <c r="O1061">
        <f>DEGREES(ACOS(((Earth_Data!$B$1+Sat_Data!$B$2)/User_Model_Calcs!N1061)*SQRT(1-COS(RADIANS(User_Model_Calcs!I1061))^2*COS(RADIANS(User_Model_Calcs!B1061))^2)))</f>
        <v>33.949638329677903</v>
      </c>
      <c r="P1061">
        <f t="shared" si="101"/>
        <v>42.348398239857381</v>
      </c>
    </row>
    <row r="1062" spans="1:16" x14ac:dyDescent="0.25">
      <c r="A1062">
        <v>150.51900000000001</v>
      </c>
      <c r="B1062">
        <v>-33.398000000000003</v>
      </c>
      <c r="C1062">
        <v>3750</v>
      </c>
      <c r="D1062">
        <f t="shared" ca="1" si="100"/>
        <v>1.2</v>
      </c>
      <c r="E1062" s="1">
        <v>0.65</v>
      </c>
      <c r="F1062">
        <v>19.899999999999999</v>
      </c>
      <c r="G1062">
        <f t="shared" ca="1" si="102"/>
        <v>46.089820015575185</v>
      </c>
      <c r="H1062">
        <f t="shared" ca="1" si="99"/>
        <v>17.663960584272282</v>
      </c>
      <c r="I1062">
        <f>User_Model_Calcs!A1062-Sat_Data!$B$5</f>
        <v>40.519000000000005</v>
      </c>
      <c r="J1062">
        <f>(Earth_Data!$B$1/SQRT(1-Earth_Data!$B$2^2*SIN(RADIANS(User_Model_Calcs!B1062))^2))*COS(RADIANS(User_Model_Calcs!B1062))</f>
        <v>5330.3078934457417</v>
      </c>
      <c r="K1062">
        <f>((Earth_Data!$B$1*(1-Earth_Data!$B$2^2))/SQRT(1-Earth_Data!$B$2^2*SIN(RADIANS(User_Model_Calcs!B1062))^2))*SIN(RADIANS(User_Model_Calcs!B1062))</f>
        <v>-3490.8961712093642</v>
      </c>
      <c r="L1062">
        <f t="shared" si="103"/>
        <v>-33.221372425790669</v>
      </c>
      <c r="M1062">
        <f t="shared" si="104"/>
        <v>6371.6982286588382</v>
      </c>
      <c r="N1062">
        <f>SQRT(User_Model_Calcs!M1062^2+Sat_Data!$B$3^2-2*User_Model_Calcs!M1062*Sat_Data!$B$3*COS(RADIANS(L1062))*COS(RADIANS(I1062)))</f>
        <v>38427.995727044392</v>
      </c>
      <c r="O1062">
        <f>DEGREES(ACOS(((Earth_Data!$B$1+Sat_Data!$B$2)/User_Model_Calcs!N1062)*SQRT(1-COS(RADIANS(User_Model_Calcs!I1062))^2*COS(RADIANS(User_Model_Calcs!B1062))^2)))</f>
        <v>32.013033965163338</v>
      </c>
      <c r="P1062">
        <f t="shared" si="101"/>
        <v>57.215896834881029</v>
      </c>
    </row>
    <row r="1063" spans="1:16" x14ac:dyDescent="0.25">
      <c r="A1063">
        <v>146.00565450374211</v>
      </c>
      <c r="B1063">
        <v>-43.195833261017071</v>
      </c>
      <c r="C1063">
        <v>3750</v>
      </c>
      <c r="D1063">
        <f t="shared" ca="1" si="100"/>
        <v>0.75</v>
      </c>
      <c r="E1063" s="1">
        <v>0.65</v>
      </c>
      <c r="F1063">
        <v>19.899999999999999</v>
      </c>
      <c r="G1063">
        <f t="shared" ca="1" si="102"/>
        <v>42.007420362456692</v>
      </c>
      <c r="H1063">
        <f t="shared" ca="1" si="99"/>
        <v>17.196215980474154</v>
      </c>
      <c r="I1063">
        <f>User_Model_Calcs!A1063-Sat_Data!$B$5</f>
        <v>36.005654503742107</v>
      </c>
      <c r="J1063">
        <f>(Earth_Data!$B$1/SQRT(1-Earth_Data!$B$2^2*SIN(RADIANS(User_Model_Calcs!B1063))^2))*COS(RADIANS(User_Model_Calcs!B1063))</f>
        <v>4657.0909077053602</v>
      </c>
      <c r="K1063">
        <f>((Earth_Data!$B$1*(1-Earth_Data!$B$2^2))/SQRT(1-Earth_Data!$B$2^2*SIN(RADIANS(User_Model_Calcs!B1063))^2))*SIN(RADIANS(User_Model_Calcs!B1063))</f>
        <v>-4343.3893207615156</v>
      </c>
      <c r="L1063">
        <f t="shared" si="103"/>
        <v>-43.003828277298553</v>
      </c>
      <c r="M1063">
        <f t="shared" si="104"/>
        <v>6368.1650822145866</v>
      </c>
      <c r="N1063">
        <f>SQRT(User_Model_Calcs!M1063^2+Sat_Data!$B$3^2-2*User_Model_Calcs!M1063*Sat_Data!$B$3*COS(RADIANS(L1063))*COS(RADIANS(I1063)))</f>
        <v>38738.485310601645</v>
      </c>
      <c r="O1063">
        <f>DEGREES(ACOS(((Earth_Data!$B$1+Sat_Data!$B$2)/User_Model_Calcs!N1063)*SQRT(1-COS(RADIANS(User_Model_Calcs!I1063))^2*COS(RADIANS(User_Model_Calcs!B1063))^2)))</f>
        <v>28.477539749264245</v>
      </c>
      <c r="P1063">
        <f t="shared" si="101"/>
        <v>46.712825368624891</v>
      </c>
    </row>
    <row r="1064" spans="1:16" x14ac:dyDescent="0.25">
      <c r="A1064">
        <v>143.84568081564032</v>
      </c>
      <c r="B1064">
        <v>-42.871822182412238</v>
      </c>
      <c r="C1064">
        <v>4700</v>
      </c>
      <c r="D1064">
        <f t="shared" ca="1" si="100"/>
        <v>0.75</v>
      </c>
      <c r="E1064" s="1">
        <v>0.65</v>
      </c>
      <c r="F1064">
        <v>19.899999999999999</v>
      </c>
      <c r="G1064">
        <f t="shared" ca="1" si="102"/>
        <v>42.007420362456692</v>
      </c>
      <c r="H1064">
        <f t="shared" ca="1" si="99"/>
        <v>22.434186442752665</v>
      </c>
      <c r="I1064">
        <f>User_Model_Calcs!A1064-Sat_Data!$B$5</f>
        <v>33.845680815640321</v>
      </c>
      <c r="J1064">
        <f>(Earth_Data!$B$1/SQRT(1-Earth_Data!$B$2^2*SIN(RADIANS(User_Model_Calcs!B1064))^2))*COS(RADIANS(User_Model_Calcs!B1064))</f>
        <v>4681.6552904005384</v>
      </c>
      <c r="K1064">
        <f>((Earth_Data!$B$1*(1-Earth_Data!$B$2^2))/SQRT(1-Earth_Data!$B$2^2*SIN(RADIANS(User_Model_Calcs!B1064))^2))*SIN(RADIANS(User_Model_Calcs!B1064))</f>
        <v>-4317.0784080129079</v>
      </c>
      <c r="L1064">
        <f t="shared" si="103"/>
        <v>-42.679973686197407</v>
      </c>
      <c r="M1064">
        <f t="shared" si="104"/>
        <v>6368.285659348724</v>
      </c>
      <c r="N1064">
        <f>SQRT(User_Model_Calcs!M1064^2+Sat_Data!$B$3^2-2*User_Model_Calcs!M1064*Sat_Data!$B$3*COS(RADIANS(L1064))*COS(RADIANS(I1064)))</f>
        <v>38606.679171145282</v>
      </c>
      <c r="O1064">
        <f>DEGREES(ACOS(((Earth_Data!$B$1+Sat_Data!$B$2)/User_Model_Calcs!N1064)*SQRT(1-COS(RADIANS(User_Model_Calcs!I1064))^2*COS(RADIANS(User_Model_Calcs!B1064))^2)))</f>
        <v>29.94302051577478</v>
      </c>
      <c r="P1064">
        <f t="shared" si="101"/>
        <v>44.585917706868926</v>
      </c>
    </row>
    <row r="1065" spans="1:16" x14ac:dyDescent="0.25">
      <c r="A1065">
        <v>113.96899999999999</v>
      </c>
      <c r="B1065">
        <v>-41.927</v>
      </c>
      <c r="C1065">
        <v>375</v>
      </c>
      <c r="D1065">
        <f t="shared" ca="1" si="100"/>
        <v>1.2</v>
      </c>
      <c r="E1065" s="1">
        <v>0.65</v>
      </c>
      <c r="F1065">
        <v>19.899999999999999</v>
      </c>
      <c r="G1065">
        <f t="shared" ca="1" si="102"/>
        <v>46.089820015575185</v>
      </c>
      <c r="H1065">
        <f t="shared" ca="1" si="99"/>
        <v>15.495008093942449</v>
      </c>
      <c r="I1065">
        <f>User_Model_Calcs!A1065-Sat_Data!$B$5</f>
        <v>3.9689999999999941</v>
      </c>
      <c r="J1065">
        <f>(Earth_Data!$B$1/SQRT(1-Earth_Data!$B$2^2*SIN(RADIANS(User_Model_Calcs!B1065))^2))*COS(RADIANS(User_Model_Calcs!B1065))</f>
        <v>4752.423014787536</v>
      </c>
      <c r="K1065">
        <f>((Earth_Data!$B$1*(1-Earth_Data!$B$2^2))/SQRT(1-Earth_Data!$B$2^2*SIN(RADIANS(User_Model_Calcs!B1065))^2))*SIN(RADIANS(User_Model_Calcs!B1065))</f>
        <v>-4239.5762964245587</v>
      </c>
      <c r="L1065">
        <f t="shared" si="103"/>
        <v>-41.735747735895302</v>
      </c>
      <c r="M1065">
        <f t="shared" si="104"/>
        <v>6368.6365640290096</v>
      </c>
      <c r="N1065">
        <f>SQRT(User_Model_Calcs!M1065^2+Sat_Data!$B$3^2-2*User_Model_Calcs!M1065*Sat_Data!$B$3*COS(RADIANS(L1065))*COS(RADIANS(I1065)))</f>
        <v>37663.931659167843</v>
      </c>
      <c r="O1065">
        <f>DEGREES(ACOS(((Earth_Data!$B$1+Sat_Data!$B$2)/User_Model_Calcs!N1065)*SQRT(1-COS(RADIANS(User_Model_Calcs!I1065))^2*COS(RADIANS(User_Model_Calcs!B1065))^2)))</f>
        <v>41.388985625789779</v>
      </c>
      <c r="P1065">
        <f t="shared" si="101"/>
        <v>5.9282608825000205</v>
      </c>
    </row>
    <row r="1066" spans="1:16" x14ac:dyDescent="0.25">
      <c r="A1066">
        <v>139.29548213741074</v>
      </c>
      <c r="B1066">
        <v>-42.480153638399514</v>
      </c>
      <c r="C1066">
        <v>4700</v>
      </c>
      <c r="D1066">
        <f t="shared" ca="1" si="100"/>
        <v>1.2</v>
      </c>
      <c r="E1066" s="1">
        <v>0.65</v>
      </c>
      <c r="F1066">
        <v>19.899999999999999</v>
      </c>
      <c r="G1066">
        <f t="shared" ca="1" si="102"/>
        <v>46.089820015575185</v>
      </c>
      <c r="H1066">
        <f t="shared" ca="1" si="99"/>
        <v>20.298158858549698</v>
      </c>
      <c r="I1066">
        <f>User_Model_Calcs!A1066-Sat_Data!$B$5</f>
        <v>29.295482137410744</v>
      </c>
      <c r="J1066">
        <f>(Earth_Data!$B$1/SQRT(1-Earth_Data!$B$2^2*SIN(RADIANS(User_Model_Calcs!B1066))^2))*COS(RADIANS(User_Model_Calcs!B1066))</f>
        <v>4711.1479327870557</v>
      </c>
      <c r="K1066">
        <f>((Earth_Data!$B$1*(1-Earth_Data!$B$2^2))/SQRT(1-Earth_Data!$B$2^2*SIN(RADIANS(User_Model_Calcs!B1066))^2))*SIN(RADIANS(User_Model_Calcs!B1066))</f>
        <v>-4285.0906523462254</v>
      </c>
      <c r="L1066">
        <f t="shared" si="103"/>
        <v>-42.288527040780231</v>
      </c>
      <c r="M1066">
        <f t="shared" si="104"/>
        <v>6368.4312623619289</v>
      </c>
      <c r="N1066">
        <f>SQRT(User_Model_Calcs!M1066^2+Sat_Data!$B$3^2-2*User_Model_Calcs!M1066*Sat_Data!$B$3*COS(RADIANS(L1066))*COS(RADIANS(I1066)))</f>
        <v>38365.322762519601</v>
      </c>
      <c r="O1066">
        <f>DEGREES(ACOS(((Earth_Data!$B$1+Sat_Data!$B$2)/User_Model_Calcs!N1066)*SQRT(1-COS(RADIANS(User_Model_Calcs!I1066))^2*COS(RADIANS(User_Model_Calcs!B1066))^2)))</f>
        <v>32.698481506924615</v>
      </c>
      <c r="P1066">
        <f t="shared" si="101"/>
        <v>39.719903261788552</v>
      </c>
    </row>
    <row r="1067" spans="1:16" x14ac:dyDescent="0.25">
      <c r="A1067">
        <v>140.63063697741552</v>
      </c>
      <c r="B1067">
        <v>-34.483030134132065</v>
      </c>
      <c r="C1067">
        <v>5000</v>
      </c>
      <c r="D1067">
        <f t="shared" ca="1" si="100"/>
        <v>0.75</v>
      </c>
      <c r="E1067" s="1">
        <v>0.65</v>
      </c>
      <c r="F1067">
        <v>19.899999999999999</v>
      </c>
      <c r="G1067">
        <f t="shared" ca="1" si="102"/>
        <v>42.007420362456692</v>
      </c>
      <c r="H1067">
        <f t="shared" ref="H1067:H1130" ca="1" si="105">RAND()*(24-14)+14</f>
        <v>20.014996856424997</v>
      </c>
      <c r="I1067">
        <f>User_Model_Calcs!A1067-Sat_Data!$B$5</f>
        <v>30.63063697741552</v>
      </c>
      <c r="J1067">
        <f>(Earth_Data!$B$1/SQRT(1-Earth_Data!$B$2^2*SIN(RADIANS(User_Model_Calcs!B1067))^2))*COS(RADIANS(User_Model_Calcs!B1067))</f>
        <v>5263.1119362865484</v>
      </c>
      <c r="K1067">
        <f>((Earth_Data!$B$1*(1-Earth_Data!$B$2^2))/SQRT(1-Earth_Data!$B$2^2*SIN(RADIANS(User_Model_Calcs!B1067))^2))*SIN(RADIANS(User_Model_Calcs!B1067))</f>
        <v>-3590.7416608659119</v>
      </c>
      <c r="L1067">
        <f t="shared" si="103"/>
        <v>-34.303641054949715</v>
      </c>
      <c r="M1067">
        <f t="shared" si="104"/>
        <v>6371.324268074889</v>
      </c>
      <c r="N1067">
        <f>SQRT(User_Model_Calcs!M1067^2+Sat_Data!$B$3^2-2*User_Model_Calcs!M1067*Sat_Data!$B$3*COS(RADIANS(L1067))*COS(RADIANS(I1067)))</f>
        <v>37901.278488132288</v>
      </c>
      <c r="O1067">
        <f>DEGREES(ACOS(((Earth_Data!$B$1+Sat_Data!$B$2)/User_Model_Calcs!N1067)*SQRT(1-COS(RADIANS(User_Model_Calcs!I1067))^2*COS(RADIANS(User_Model_Calcs!B1067))^2)))</f>
        <v>38.352143669369873</v>
      </c>
      <c r="P1067">
        <f t="shared" si="101"/>
        <v>46.283837043406209</v>
      </c>
    </row>
    <row r="1068" spans="1:16" x14ac:dyDescent="0.25">
      <c r="A1068" s="5">
        <v>153.55000000000001</v>
      </c>
      <c r="B1068">
        <v>-40.651000000000003</v>
      </c>
      <c r="C1068">
        <v>5000</v>
      </c>
      <c r="D1068">
        <f t="shared" ca="1" si="100"/>
        <v>1.2</v>
      </c>
      <c r="E1068" s="1">
        <v>0.65</v>
      </c>
      <c r="F1068">
        <v>19.899999999999999</v>
      </c>
      <c r="G1068">
        <f t="shared" ca="1" si="102"/>
        <v>46.089820015575185</v>
      </c>
      <c r="H1068">
        <f t="shared" ca="1" si="105"/>
        <v>19.696845987604359</v>
      </c>
      <c r="I1068">
        <f>User_Model_Calcs!A1068-Sat_Data!$B$5</f>
        <v>43.550000000000011</v>
      </c>
      <c r="J1068">
        <f>(Earth_Data!$B$1/SQRT(1-Earth_Data!$B$2^2*SIN(RADIANS(User_Model_Calcs!B1068))^2))*COS(RADIANS(User_Model_Calcs!B1068))</f>
        <v>4845.9308334890256</v>
      </c>
      <c r="K1068">
        <f>((Earth_Data!$B$1*(1-Earth_Data!$B$2^2))/SQRT(1-Earth_Data!$B$2^2*SIN(RADIANS(User_Model_Calcs!B1068))^2))*SIN(RADIANS(User_Model_Calcs!B1068))</f>
        <v>-4133.0974472024654</v>
      </c>
      <c r="L1068">
        <f t="shared" si="103"/>
        <v>-40.460882578914187</v>
      </c>
      <c r="M1068">
        <f t="shared" si="104"/>
        <v>6369.1082696898147</v>
      </c>
      <c r="N1068">
        <f>SQRT(User_Model_Calcs!M1068^2+Sat_Data!$B$3^2-2*User_Model_Calcs!M1068*Sat_Data!$B$3*COS(RADIANS(L1068))*COS(RADIANS(I1068)))</f>
        <v>39015.411202618161</v>
      </c>
      <c r="O1068">
        <f>DEGREES(ACOS(((Earth_Data!$B$1+Sat_Data!$B$2)/User_Model_Calcs!N1068)*SQRT(1-COS(RADIANS(User_Model_Calcs!I1068))^2*COS(RADIANS(User_Model_Calcs!B1068))^2)))</f>
        <v>25.491107608235442</v>
      </c>
      <c r="P1068">
        <f t="shared" si="101"/>
        <v>55.577698335637322</v>
      </c>
    </row>
    <row r="1069" spans="1:16" x14ac:dyDescent="0.25">
      <c r="A1069">
        <v>113.91</v>
      </c>
      <c r="B1069">
        <v>-35.567</v>
      </c>
      <c r="C1069">
        <v>2500</v>
      </c>
      <c r="D1069">
        <f t="shared" ca="1" si="100"/>
        <v>0.75</v>
      </c>
      <c r="E1069" s="1">
        <v>0.65</v>
      </c>
      <c r="F1069">
        <v>19.899999999999999</v>
      </c>
      <c r="G1069">
        <f t="shared" ca="1" si="102"/>
        <v>42.007420362456692</v>
      </c>
      <c r="H1069">
        <f t="shared" ca="1" si="105"/>
        <v>19.181865393986573</v>
      </c>
      <c r="I1069">
        <f>User_Model_Calcs!A1069-Sat_Data!$B$5</f>
        <v>3.9099999999999966</v>
      </c>
      <c r="J1069">
        <f>(Earth_Data!$B$1/SQRT(1-Earth_Data!$B$2^2*SIN(RADIANS(User_Model_Calcs!B1069))^2))*COS(RADIANS(User_Model_Calcs!B1069))</f>
        <v>5194.0934707778633</v>
      </c>
      <c r="K1069">
        <f>((Earth_Data!$B$1*(1-Earth_Data!$B$2^2))/SQRT(1-Earth_Data!$B$2^2*SIN(RADIANS(User_Model_Calcs!B1069))^2))*SIN(RADIANS(User_Model_Calcs!B1069))</f>
        <v>-3689.2186498757414</v>
      </c>
      <c r="L1069">
        <f t="shared" si="103"/>
        <v>-35.385108104133643</v>
      </c>
      <c r="M1069">
        <f t="shared" si="104"/>
        <v>6370.9450813649473</v>
      </c>
      <c r="N1069">
        <f>SQRT(User_Model_Calcs!M1069^2+Sat_Data!$B$3^2-2*User_Model_Calcs!M1069*Sat_Data!$B$3*COS(RADIANS(L1069))*COS(RADIANS(I1069)))</f>
        <v>37167.380691648148</v>
      </c>
      <c r="O1069">
        <f>DEGREES(ACOS(((Earth_Data!$B$1+Sat_Data!$B$2)/User_Model_Calcs!N1069)*SQRT(1-COS(RADIANS(User_Model_Calcs!I1069))^2*COS(RADIANS(User_Model_Calcs!B1069))^2)))</f>
        <v>48.482761203650725</v>
      </c>
      <c r="P1069">
        <f t="shared" si="101"/>
        <v>6.7019238180605232</v>
      </c>
    </row>
    <row r="1070" spans="1:16" x14ac:dyDescent="0.25">
      <c r="A1070">
        <v>122.62</v>
      </c>
      <c r="B1070">
        <v>-33.338999999999999</v>
      </c>
      <c r="C1070">
        <v>5000</v>
      </c>
      <c r="D1070">
        <f t="shared" ca="1" si="100"/>
        <v>0.75</v>
      </c>
      <c r="E1070" s="1">
        <v>0.65</v>
      </c>
      <c r="F1070">
        <v>19.899999999999999</v>
      </c>
      <c r="G1070">
        <f t="shared" ca="1" si="102"/>
        <v>42.007420362456692</v>
      </c>
      <c r="H1070">
        <f t="shared" ca="1" si="105"/>
        <v>19.847535135550658</v>
      </c>
      <c r="I1070">
        <f>User_Model_Calcs!A1070-Sat_Data!$B$5</f>
        <v>12.620000000000005</v>
      </c>
      <c r="J1070">
        <f>(Earth_Data!$B$1/SQRT(1-Earth_Data!$B$2^2*SIN(RADIANS(User_Model_Calcs!B1070))^2))*COS(RADIANS(User_Model_Calcs!B1070))</f>
        <v>5333.907099558458</v>
      </c>
      <c r="K1070">
        <f>((Earth_Data!$B$1*(1-Earth_Data!$B$2^2))/SQRT(1-Earth_Data!$B$2^2*SIN(RADIANS(User_Model_Calcs!B1070))^2))*SIN(RADIANS(User_Model_Calcs!B1070))</f>
        <v>-3485.4311532272909</v>
      </c>
      <c r="L1070">
        <f t="shared" si="103"/>
        <v>-33.162529858008924</v>
      </c>
      <c r="M1070">
        <f t="shared" si="104"/>
        <v>6371.7183922869226</v>
      </c>
      <c r="N1070">
        <f>SQRT(User_Model_Calcs!M1070^2+Sat_Data!$B$3^2-2*User_Model_Calcs!M1070*Sat_Data!$B$3*COS(RADIANS(L1070))*COS(RADIANS(I1070)))</f>
        <v>37141.36756536844</v>
      </c>
      <c r="O1070">
        <f>DEGREES(ACOS(((Earth_Data!$B$1+Sat_Data!$B$2)/User_Model_Calcs!N1070)*SQRT(1-COS(RADIANS(User_Model_Calcs!I1070))^2*COS(RADIANS(User_Model_Calcs!B1070))^2)))</f>
        <v>48.896246452275399</v>
      </c>
      <c r="P1070">
        <f t="shared" si="101"/>
        <v>22.165033833644298</v>
      </c>
    </row>
    <row r="1071" spans="1:16" x14ac:dyDescent="0.25">
      <c r="A1071">
        <v>147.66900000000001</v>
      </c>
      <c r="B1071">
        <v>-32.28</v>
      </c>
      <c r="C1071">
        <v>950</v>
      </c>
      <c r="D1071">
        <f t="shared" ca="1" si="100"/>
        <v>0.75</v>
      </c>
      <c r="E1071" s="1">
        <v>0.65</v>
      </c>
      <c r="F1071">
        <v>19.899999999999999</v>
      </c>
      <c r="G1071">
        <f t="shared" ca="1" si="102"/>
        <v>42.007420362456692</v>
      </c>
      <c r="H1071">
        <f t="shared" ca="1" si="105"/>
        <v>15.405943926012878</v>
      </c>
      <c r="I1071">
        <f>User_Model_Calcs!A1071-Sat_Data!$B$5</f>
        <v>37.669000000000011</v>
      </c>
      <c r="J1071">
        <f>(Earth_Data!$B$1/SQRT(1-Earth_Data!$B$2^2*SIN(RADIANS(User_Model_Calcs!B1071))^2))*COS(RADIANS(User_Model_Calcs!B1071))</f>
        <v>5397.5431267571275</v>
      </c>
      <c r="K1071">
        <f>((Earth_Data!$B$1*(1-Earth_Data!$B$2^2))/SQRT(1-Earth_Data!$B$2^2*SIN(RADIANS(User_Model_Calcs!B1071))^2))*SIN(RADIANS(User_Model_Calcs!B1071))</f>
        <v>-3386.7233713187275</v>
      </c>
      <c r="L1071">
        <f t="shared" si="103"/>
        <v>-32.106481745386162</v>
      </c>
      <c r="M1071">
        <f t="shared" si="104"/>
        <v>6372.0771337955093</v>
      </c>
      <c r="N1071">
        <f>SQRT(User_Model_Calcs!M1071^2+Sat_Data!$B$3^2-2*User_Model_Calcs!M1071*Sat_Data!$B$3*COS(RADIANS(L1071))*COS(RADIANS(I1071)))</f>
        <v>38185.466407158114</v>
      </c>
      <c r="O1071">
        <f>DEGREES(ACOS(((Earth_Data!$B$1+Sat_Data!$B$2)/User_Model_Calcs!N1071)*SQRT(1-COS(RADIANS(User_Model_Calcs!I1071))^2*COS(RADIANS(User_Model_Calcs!B1071))^2)))</f>
        <v>34.866277093066103</v>
      </c>
      <c r="P1071">
        <f t="shared" si="101"/>
        <v>55.32596549055333</v>
      </c>
    </row>
    <row r="1072" spans="1:16" x14ac:dyDescent="0.25">
      <c r="A1072">
        <v>152.828</v>
      </c>
      <c r="B1072">
        <v>-30.790999999999997</v>
      </c>
      <c r="C1072">
        <v>375</v>
      </c>
      <c r="D1072">
        <f t="shared" ca="1" si="100"/>
        <v>0.75</v>
      </c>
      <c r="E1072" s="1">
        <v>0.65</v>
      </c>
      <c r="F1072">
        <v>19.899999999999999</v>
      </c>
      <c r="G1072">
        <f t="shared" ca="1" si="102"/>
        <v>42.007420362456692</v>
      </c>
      <c r="H1072">
        <f t="shared" ca="1" si="105"/>
        <v>16.529255168025522</v>
      </c>
      <c r="I1072">
        <f>User_Model_Calcs!A1072-Sat_Data!$B$5</f>
        <v>42.828000000000003</v>
      </c>
      <c r="J1072">
        <f>(Earth_Data!$B$1/SQRT(1-Earth_Data!$B$2^2*SIN(RADIANS(User_Model_Calcs!B1072))^2))*COS(RADIANS(User_Model_Calcs!B1072))</f>
        <v>5483.8917066918602</v>
      </c>
      <c r="K1072">
        <f>((Earth_Data!$B$1*(1-Earth_Data!$B$2^2))/SQRT(1-Earth_Data!$B$2^2*SIN(RADIANS(User_Model_Calcs!B1072))^2))*SIN(RADIANS(User_Model_Calcs!B1072))</f>
        <v>-3246.0112273945333</v>
      </c>
      <c r="L1072">
        <f t="shared" si="103"/>
        <v>-30.622030514762727</v>
      </c>
      <c r="M1072">
        <f t="shared" si="104"/>
        <v>6372.5706852960939</v>
      </c>
      <c r="N1072">
        <f>SQRT(User_Model_Calcs!M1072^2+Sat_Data!$B$3^2-2*User_Model_Calcs!M1072*Sat_Data!$B$3*COS(RADIANS(L1072))*COS(RADIANS(I1072)))</f>
        <v>38461.235820493188</v>
      </c>
      <c r="O1072">
        <f>DEGREES(ACOS(((Earth_Data!$B$1+Sat_Data!$B$2)/User_Model_Calcs!N1072)*SQRT(1-COS(RADIANS(User_Model_Calcs!I1072))^2*COS(RADIANS(User_Model_Calcs!B1072))^2)))</f>
        <v>31.641563307214458</v>
      </c>
      <c r="P1072">
        <f t="shared" si="101"/>
        <v>61.089505509964951</v>
      </c>
    </row>
    <row r="1073" spans="1:16" x14ac:dyDescent="0.25">
      <c r="A1073">
        <v>136.61500000000001</v>
      </c>
      <c r="B1073">
        <v>-31.709000000000003</v>
      </c>
      <c r="C1073">
        <v>1250</v>
      </c>
      <c r="D1073">
        <f t="shared" ca="1" si="100"/>
        <v>3</v>
      </c>
      <c r="E1073" s="1">
        <v>0.65</v>
      </c>
      <c r="F1073">
        <v>19.899999999999999</v>
      </c>
      <c r="G1073">
        <f t="shared" ca="1" si="102"/>
        <v>54.048620189015942</v>
      </c>
      <c r="H1073">
        <f t="shared" ca="1" si="105"/>
        <v>20.559876825102805</v>
      </c>
      <c r="I1073">
        <f>User_Model_Calcs!A1073-Sat_Data!$B$5</f>
        <v>26.615000000000009</v>
      </c>
      <c r="J1073">
        <f>(Earth_Data!$B$1/SQRT(1-Earth_Data!$B$2^2*SIN(RADIANS(User_Model_Calcs!B1073))^2))*COS(RADIANS(User_Model_Calcs!B1073))</f>
        <v>5431.0903859579194</v>
      </c>
      <c r="K1073">
        <f>((Earth_Data!$B$1*(1-Earth_Data!$B$2^2))/SQRT(1-Earth_Data!$B$2^2*SIN(RADIANS(User_Model_Calcs!B1073))^2))*SIN(RADIANS(User_Model_Calcs!B1073))</f>
        <v>-3333.0250735095542</v>
      </c>
      <c r="L1073">
        <f t="shared" si="103"/>
        <v>-31.537171593831488</v>
      </c>
      <c r="M1073">
        <f t="shared" si="104"/>
        <v>6372.267957414213</v>
      </c>
      <c r="N1073">
        <f>SQRT(User_Model_Calcs!M1073^2+Sat_Data!$B$3^2-2*User_Model_Calcs!M1073*Sat_Data!$B$3*COS(RADIANS(L1073))*COS(RADIANS(I1073)))</f>
        <v>37536.068922484432</v>
      </c>
      <c r="O1073">
        <f>DEGREES(ACOS(((Earth_Data!$B$1+Sat_Data!$B$2)/User_Model_Calcs!N1073)*SQRT(1-COS(RADIANS(User_Model_Calcs!I1073))^2*COS(RADIANS(User_Model_Calcs!B1073))^2)))</f>
        <v>43.173079810531156</v>
      </c>
      <c r="P1073">
        <f t="shared" si="101"/>
        <v>43.632169969629963</v>
      </c>
    </row>
    <row r="1074" spans="1:16" x14ac:dyDescent="0.25">
      <c r="A1074">
        <v>135.61500000000001</v>
      </c>
      <c r="B1074">
        <v>-40.709000000000003</v>
      </c>
      <c r="C1074">
        <v>375</v>
      </c>
      <c r="D1074">
        <f t="shared" ca="1" si="100"/>
        <v>3</v>
      </c>
      <c r="E1074" s="1">
        <v>0.65</v>
      </c>
      <c r="F1074">
        <v>19.899999999999999</v>
      </c>
      <c r="G1074">
        <f t="shared" ca="1" si="102"/>
        <v>54.048620189015942</v>
      </c>
      <c r="H1074">
        <f t="shared" ca="1" si="105"/>
        <v>16.274300384676238</v>
      </c>
      <c r="I1074">
        <f>User_Model_Calcs!A1074-Sat_Data!$B$5</f>
        <v>25.615000000000009</v>
      </c>
      <c r="J1074">
        <f>(Earth_Data!$B$1/SQRT(1-Earth_Data!$B$2^2*SIN(RADIANS(User_Model_Calcs!B1074))^2))*COS(RADIANS(User_Model_Calcs!B1074))</f>
        <v>4841.7325219581862</v>
      </c>
      <c r="K1074">
        <f>((Earth_Data!$B$1*(1-Earth_Data!$B$2^2))/SQRT(1-Earth_Data!$B$2^2*SIN(RADIANS(User_Model_Calcs!B1074))^2))*SIN(RADIANS(User_Model_Calcs!B1074))</f>
        <v>-4137.9818823650676</v>
      </c>
      <c r="L1074">
        <f t="shared" si="103"/>
        <v>-40.518822805740562</v>
      </c>
      <c r="M1074">
        <f t="shared" si="104"/>
        <v>6369.0868947572953</v>
      </c>
      <c r="N1074">
        <f>SQRT(User_Model_Calcs!M1074^2+Sat_Data!$B$3^2-2*User_Model_Calcs!M1074*Sat_Data!$B$3*COS(RADIANS(L1074))*COS(RADIANS(I1074)))</f>
        <v>38081.655414764551</v>
      </c>
      <c r="O1074">
        <f>DEGREES(ACOS(((Earth_Data!$B$1+Sat_Data!$B$2)/User_Model_Calcs!N1074)*SQRT(1-COS(RADIANS(User_Model_Calcs!I1074))^2*COS(RADIANS(User_Model_Calcs!B1074))^2)))</f>
        <v>36.082433099882195</v>
      </c>
      <c r="P1074">
        <f t="shared" si="101"/>
        <v>36.319411551489317</v>
      </c>
    </row>
    <row r="1075" spans="1:16" x14ac:dyDescent="0.25">
      <c r="A1075">
        <v>147.12100000000001</v>
      </c>
      <c r="B1075">
        <v>-32.347999999999999</v>
      </c>
      <c r="C1075">
        <v>4700</v>
      </c>
      <c r="D1075">
        <f t="shared" ca="1" si="100"/>
        <v>1.2</v>
      </c>
      <c r="E1075" s="1">
        <v>0.65</v>
      </c>
      <c r="F1075">
        <v>19.899999999999999</v>
      </c>
      <c r="G1075">
        <f t="shared" ca="1" si="102"/>
        <v>46.089820015575185</v>
      </c>
      <c r="H1075">
        <f t="shared" ca="1" si="105"/>
        <v>18.884082149985325</v>
      </c>
      <c r="I1075">
        <f>User_Model_Calcs!A1075-Sat_Data!$B$5</f>
        <v>37.121000000000009</v>
      </c>
      <c r="J1075">
        <f>(Earth_Data!$B$1/SQRT(1-Earth_Data!$B$2^2*SIN(RADIANS(User_Model_Calcs!B1075))^2))*COS(RADIANS(User_Model_Calcs!B1075))</f>
        <v>5393.5121892447287</v>
      </c>
      <c r="K1075">
        <f>((Earth_Data!$B$1*(1-Earth_Data!$B$2^2))/SQRT(1-Earth_Data!$B$2^2*SIN(RADIANS(User_Model_Calcs!B1075))^2))*SIN(RADIANS(User_Model_Calcs!B1075))</f>
        <v>-3393.0962357618641</v>
      </c>
      <c r="L1075">
        <f t="shared" si="103"/>
        <v>-32.174285062811414</v>
      </c>
      <c r="M1075">
        <f t="shared" si="104"/>
        <v>6372.0542841906799</v>
      </c>
      <c r="N1075">
        <f>SQRT(User_Model_Calcs!M1075^2+Sat_Data!$B$3^2-2*User_Model_Calcs!M1075*Sat_Data!$B$3*COS(RADIANS(L1075))*COS(RADIANS(I1075)))</f>
        <v>38154.380671578205</v>
      </c>
      <c r="O1075">
        <f>DEGREES(ACOS(((Earth_Data!$B$1+Sat_Data!$B$2)/User_Model_Calcs!N1075)*SQRT(1-COS(RADIANS(User_Model_Calcs!I1075))^2*COS(RADIANS(User_Model_Calcs!B1075))^2)))</f>
        <v>35.239567819157088</v>
      </c>
      <c r="P1075">
        <f t="shared" si="101"/>
        <v>54.742065195970603</v>
      </c>
    </row>
    <row r="1076" spans="1:16" x14ac:dyDescent="0.25">
      <c r="A1076">
        <v>153.15299999999999</v>
      </c>
      <c r="B1076">
        <v>-33.28</v>
      </c>
      <c r="C1076">
        <v>4700</v>
      </c>
      <c r="D1076">
        <f t="shared" ca="1" si="100"/>
        <v>1.2</v>
      </c>
      <c r="E1076" s="1">
        <v>0.65</v>
      </c>
      <c r="F1076">
        <v>19.899999999999999</v>
      </c>
      <c r="G1076">
        <f t="shared" ca="1" si="102"/>
        <v>46.089820015575185</v>
      </c>
      <c r="H1076">
        <f t="shared" ca="1" si="105"/>
        <v>20.234490217334763</v>
      </c>
      <c r="I1076">
        <f>User_Model_Calcs!A1076-Sat_Data!$B$5</f>
        <v>43.152999999999992</v>
      </c>
      <c r="J1076">
        <f>(Earth_Data!$B$1/SQRT(1-Earth_Data!$B$2^2*SIN(RADIANS(User_Model_Calcs!B1076))^2))*COS(RADIANS(User_Model_Calcs!B1076))</f>
        <v>5337.5006420009577</v>
      </c>
      <c r="K1076">
        <f>((Earth_Data!$B$1*(1-Earth_Data!$B$2^2))/SQRT(1-Earth_Data!$B$2^2*SIN(RADIANS(User_Model_Calcs!B1076))^2))*SIN(RADIANS(User_Model_Calcs!B1076))</f>
        <v>-3479.962483915157</v>
      </c>
      <c r="L1076">
        <f t="shared" si="103"/>
        <v>-33.103688035725874</v>
      </c>
      <c r="M1076">
        <f t="shared" si="104"/>
        <v>6371.7385377004903</v>
      </c>
      <c r="N1076">
        <f>SQRT(User_Model_Calcs!M1076^2+Sat_Data!$B$3^2-2*User_Model_Calcs!M1076*Sat_Data!$B$3*COS(RADIANS(L1076))*COS(RADIANS(I1076)))</f>
        <v>38601.174810993005</v>
      </c>
      <c r="O1076">
        <f>DEGREES(ACOS(((Earth_Data!$B$1+Sat_Data!$B$2)/User_Model_Calcs!N1076)*SQRT(1-COS(RADIANS(User_Model_Calcs!I1076))^2*COS(RADIANS(User_Model_Calcs!B1076))^2)))</f>
        <v>30.044446612177556</v>
      </c>
      <c r="P1076">
        <f t="shared" si="101"/>
        <v>59.65953549102413</v>
      </c>
    </row>
    <row r="1077" spans="1:16" x14ac:dyDescent="0.25">
      <c r="A1077">
        <v>153.76900000000001</v>
      </c>
      <c r="B1077">
        <v>-39.173000000000002</v>
      </c>
      <c r="C1077">
        <v>375</v>
      </c>
      <c r="D1077">
        <f t="shared" ca="1" si="100"/>
        <v>0.75</v>
      </c>
      <c r="E1077" s="1">
        <v>0.65</v>
      </c>
      <c r="F1077">
        <v>19.899999999999999</v>
      </c>
      <c r="G1077">
        <f t="shared" ca="1" si="102"/>
        <v>42.007420362456692</v>
      </c>
      <c r="H1077">
        <f t="shared" ca="1" si="105"/>
        <v>16.27645380305696</v>
      </c>
      <c r="I1077">
        <f>User_Model_Calcs!A1077-Sat_Data!$B$5</f>
        <v>43.769000000000005</v>
      </c>
      <c r="J1077">
        <f>(Earth_Data!$B$1/SQRT(1-Earth_Data!$B$2^2*SIN(RADIANS(User_Model_Calcs!B1077))^2))*COS(RADIANS(User_Model_Calcs!B1077))</f>
        <v>4951.2205784551279</v>
      </c>
      <c r="K1077">
        <f>((Earth_Data!$B$1*(1-Earth_Data!$B$2^2))/SQRT(1-Earth_Data!$B$2^2*SIN(RADIANS(User_Model_Calcs!B1077))^2))*SIN(RADIANS(User_Model_Calcs!B1077))</f>
        <v>-4007.2260466537091</v>
      </c>
      <c r="L1077">
        <f t="shared" si="103"/>
        <v>-38.98466752898242</v>
      </c>
      <c r="M1077">
        <f t="shared" si="104"/>
        <v>6369.650367602404</v>
      </c>
      <c r="N1077">
        <f>SQRT(User_Model_Calcs!M1077^2+Sat_Data!$B$3^2-2*User_Model_Calcs!M1077*Sat_Data!$B$3*COS(RADIANS(L1077))*COS(RADIANS(I1077)))</f>
        <v>38947.089626083551</v>
      </c>
      <c r="O1077">
        <f>DEGREES(ACOS(((Earth_Data!$B$1+Sat_Data!$B$2)/User_Model_Calcs!N1077)*SQRT(1-COS(RADIANS(User_Model_Calcs!I1077))^2*COS(RADIANS(User_Model_Calcs!B1077))^2)))</f>
        <v>26.226838915164116</v>
      </c>
      <c r="P1077">
        <f t="shared" si="101"/>
        <v>56.598863005002464</v>
      </c>
    </row>
    <row r="1078" spans="1:16" x14ac:dyDescent="0.25">
      <c r="A1078" s="5">
        <v>149.08976713806905</v>
      </c>
      <c r="B1078">
        <v>-35.923249003378999</v>
      </c>
      <c r="C1078">
        <v>400</v>
      </c>
      <c r="D1078">
        <f t="shared" ca="1" si="100"/>
        <v>3</v>
      </c>
      <c r="E1078" s="1">
        <v>0.65</v>
      </c>
      <c r="F1078">
        <v>19.899999999999999</v>
      </c>
      <c r="G1078">
        <f t="shared" ca="1" si="102"/>
        <v>54.048620189015942</v>
      </c>
      <c r="H1078">
        <f t="shared" ca="1" si="105"/>
        <v>18.699865511730053</v>
      </c>
      <c r="I1078">
        <f>User_Model_Calcs!A1078-Sat_Data!$B$5</f>
        <v>39.08976713806905</v>
      </c>
      <c r="J1078">
        <f>(Earth_Data!$B$1/SQRT(1-Earth_Data!$B$2^2*SIN(RADIANS(User_Model_Calcs!B1078))^2))*COS(RADIANS(User_Model_Calcs!B1078))</f>
        <v>5171.0023846100039</v>
      </c>
      <c r="K1078">
        <f>((Earth_Data!$B$1*(1-Earth_Data!$B$2^2))/SQRT(1-Earth_Data!$B$2^2*SIN(RADIANS(User_Model_Calcs!B1078))^2))*SIN(RADIANS(User_Model_Calcs!B1078))</f>
        <v>-3721.2999468842895</v>
      </c>
      <c r="L1078">
        <f t="shared" si="103"/>
        <v>-35.740591046328916</v>
      </c>
      <c r="M1078">
        <f t="shared" si="104"/>
        <v>6370.8193316341476</v>
      </c>
      <c r="N1078">
        <f>SQRT(User_Model_Calcs!M1078^2+Sat_Data!$B$3^2-2*User_Model_Calcs!M1078*Sat_Data!$B$3*COS(RADIANS(L1078))*COS(RADIANS(I1078)))</f>
        <v>38470.102487778066</v>
      </c>
      <c r="O1078">
        <f>DEGREES(ACOS(((Earth_Data!$B$1+Sat_Data!$B$2)/User_Model_Calcs!N1078)*SQRT(1-COS(RADIANS(User_Model_Calcs!I1078))^2*COS(RADIANS(User_Model_Calcs!B1078))^2)))</f>
        <v>31.519157875351773</v>
      </c>
      <c r="P1078">
        <f t="shared" si="101"/>
        <v>54.16322467080348</v>
      </c>
    </row>
    <row r="1079" spans="1:16" x14ac:dyDescent="0.25">
      <c r="A1079" s="5">
        <v>135.12110222013305</v>
      </c>
      <c r="B1079">
        <v>-30.941707094484713</v>
      </c>
      <c r="C1079">
        <v>950</v>
      </c>
      <c r="D1079">
        <f t="shared" ca="1" si="100"/>
        <v>0.75</v>
      </c>
      <c r="E1079" s="1">
        <v>0.65</v>
      </c>
      <c r="F1079">
        <v>19.899999999999999</v>
      </c>
      <c r="G1079">
        <f t="shared" ca="1" si="102"/>
        <v>42.007420362456692</v>
      </c>
      <c r="H1079">
        <f t="shared" ca="1" si="105"/>
        <v>16.430701654406306</v>
      </c>
      <c r="I1079">
        <f>User_Model_Calcs!A1079-Sat_Data!$B$5</f>
        <v>25.121102220133054</v>
      </c>
      <c r="J1079">
        <f>(Earth_Data!$B$1/SQRT(1-Earth_Data!$B$2^2*SIN(RADIANS(User_Model_Calcs!B1079))^2))*COS(RADIANS(User_Model_Calcs!B1079))</f>
        <v>5475.3196383200884</v>
      </c>
      <c r="K1079">
        <f>((Earth_Data!$B$1*(1-Earth_Data!$B$2^2))/SQRT(1-Earth_Data!$B$2^2*SIN(RADIANS(User_Model_Calcs!B1079))^2))*SIN(RADIANS(User_Model_Calcs!B1079))</f>
        <v>-3260.3532161429603</v>
      </c>
      <c r="L1079">
        <f t="shared" si="103"/>
        <v>-30.772256336286429</v>
      </c>
      <c r="M1079">
        <f t="shared" si="104"/>
        <v>6372.5213405517416</v>
      </c>
      <c r="N1079">
        <f>SQRT(User_Model_Calcs!M1079^2+Sat_Data!$B$3^2-2*User_Model_Calcs!M1079*Sat_Data!$B$3*COS(RADIANS(L1079))*COS(RADIANS(I1079)))</f>
        <v>37421.555112265523</v>
      </c>
      <c r="O1079">
        <f>DEGREES(ACOS(((Earth_Data!$B$1+Sat_Data!$B$2)/User_Model_Calcs!N1079)*SQRT(1-COS(RADIANS(User_Model_Calcs!I1079))^2*COS(RADIANS(User_Model_Calcs!B1079))^2)))</f>
        <v>44.774388063880266</v>
      </c>
      <c r="P1079">
        <f t="shared" si="101"/>
        <v>42.362642752435185</v>
      </c>
    </row>
    <row r="1080" spans="1:16" x14ac:dyDescent="0.25">
      <c r="A1080" s="5">
        <v>152.28434475355624</v>
      </c>
      <c r="B1080">
        <v>-33.868386291002885</v>
      </c>
      <c r="C1080">
        <v>400</v>
      </c>
      <c r="D1080">
        <f t="shared" ca="1" si="100"/>
        <v>1.2</v>
      </c>
      <c r="E1080" s="1">
        <v>0.65</v>
      </c>
      <c r="F1080">
        <v>19.899999999999999</v>
      </c>
      <c r="G1080">
        <f t="shared" ca="1" si="102"/>
        <v>46.089820015575185</v>
      </c>
      <c r="H1080">
        <f t="shared" ca="1" si="105"/>
        <v>18.635266318042149</v>
      </c>
      <c r="I1080">
        <f>User_Model_Calcs!A1080-Sat_Data!$B$5</f>
        <v>42.28434475355624</v>
      </c>
      <c r="J1080">
        <f>(Earth_Data!$B$1/SQRT(1-Earth_Data!$B$2^2*SIN(RADIANS(User_Model_Calcs!B1080))^2))*COS(RADIANS(User_Model_Calcs!B1080))</f>
        <v>5301.410547524958</v>
      </c>
      <c r="K1080">
        <f>((Earth_Data!$B$1*(1-Earth_Data!$B$2^2))/SQRT(1-Earth_Data!$B$2^2*SIN(RADIANS(User_Model_Calcs!B1080))^2))*SIN(RADIANS(User_Model_Calcs!B1080))</f>
        <v>-3534.335549866074</v>
      </c>
      <c r="L1080">
        <f t="shared" si="103"/>
        <v>-33.690530310008711</v>
      </c>
      <c r="M1080">
        <f t="shared" si="104"/>
        <v>6371.5368297182431</v>
      </c>
      <c r="N1080">
        <f>SQRT(User_Model_Calcs!M1080^2+Sat_Data!$B$3^2-2*User_Model_Calcs!M1080*Sat_Data!$B$3*COS(RADIANS(L1080))*COS(RADIANS(I1080)))</f>
        <v>38570.330197774325</v>
      </c>
      <c r="O1080">
        <f>DEGREES(ACOS(((Earth_Data!$B$1+Sat_Data!$B$2)/User_Model_Calcs!N1080)*SQRT(1-COS(RADIANS(User_Model_Calcs!I1080))^2*COS(RADIANS(User_Model_Calcs!B1080))^2)))</f>
        <v>30.389182891048605</v>
      </c>
      <c r="P1080">
        <f t="shared" si="101"/>
        <v>58.500584543800407</v>
      </c>
    </row>
    <row r="1081" spans="1:16" x14ac:dyDescent="0.25">
      <c r="A1081" s="5">
        <v>131.05746574893436</v>
      </c>
      <c r="B1081">
        <v>-33.608325147614053</v>
      </c>
      <c r="C1081">
        <v>950</v>
      </c>
      <c r="D1081">
        <f t="shared" ca="1" si="100"/>
        <v>0.75</v>
      </c>
      <c r="E1081" s="1">
        <v>0.65</v>
      </c>
      <c r="F1081">
        <v>19.899999999999999</v>
      </c>
      <c r="G1081">
        <f t="shared" ca="1" si="102"/>
        <v>42.007420362456692</v>
      </c>
      <c r="H1081">
        <f t="shared" ca="1" si="105"/>
        <v>22.175098920339344</v>
      </c>
      <c r="I1081">
        <f>User_Model_Calcs!A1081-Sat_Data!$B$5</f>
        <v>21.057465748934362</v>
      </c>
      <c r="J1081">
        <f>(Earth_Data!$B$1/SQRT(1-Earth_Data!$B$2^2*SIN(RADIANS(User_Model_Calcs!B1081))^2))*COS(RADIANS(User_Model_Calcs!B1081))</f>
        <v>5317.4312981834792</v>
      </c>
      <c r="K1081">
        <f>((Earth_Data!$B$1*(1-Earth_Data!$B$2^2))/SQRT(1-Earth_Data!$B$2^2*SIN(RADIANS(User_Model_Calcs!B1081))^2))*SIN(RADIANS(User_Model_Calcs!B1081))</f>
        <v>-3510.3482511243064</v>
      </c>
      <c r="L1081">
        <f t="shared" si="103"/>
        <v>-33.431142429758332</v>
      </c>
      <c r="M1081">
        <f t="shared" si="104"/>
        <v>6371.6262017692716</v>
      </c>
      <c r="N1081">
        <f>SQRT(User_Model_Calcs!M1081^2+Sat_Data!$B$3^2-2*User_Model_Calcs!M1081*Sat_Data!$B$3*COS(RADIANS(L1081))*COS(RADIANS(I1081)))</f>
        <v>37415.866420187238</v>
      </c>
      <c r="O1081">
        <f>DEGREES(ACOS(((Earth_Data!$B$1+Sat_Data!$B$2)/User_Model_Calcs!N1081)*SQRT(1-COS(RADIANS(User_Model_Calcs!I1081))^2*COS(RADIANS(User_Model_Calcs!B1081))^2)))</f>
        <v>44.840239305944905</v>
      </c>
      <c r="P1081">
        <f t="shared" si="101"/>
        <v>34.821908995445497</v>
      </c>
    </row>
    <row r="1082" spans="1:16" x14ac:dyDescent="0.25">
      <c r="A1082" s="5">
        <v>153.13823072218821</v>
      </c>
      <c r="B1082">
        <v>-32.77837313044207</v>
      </c>
      <c r="C1082">
        <v>400</v>
      </c>
      <c r="D1082">
        <f t="shared" ca="1" si="100"/>
        <v>1.2</v>
      </c>
      <c r="E1082" s="1">
        <v>0.65</v>
      </c>
      <c r="F1082">
        <v>19.899999999999999</v>
      </c>
      <c r="G1082">
        <f t="shared" ca="1" si="102"/>
        <v>46.089820015575185</v>
      </c>
      <c r="H1082">
        <f t="shared" ca="1" si="105"/>
        <v>16.170530138807603</v>
      </c>
      <c r="I1082">
        <f>User_Model_Calcs!A1082-Sat_Data!$B$5</f>
        <v>43.138230722188212</v>
      </c>
      <c r="J1082">
        <f>(Earth_Data!$B$1/SQRT(1-Earth_Data!$B$2^2*SIN(RADIANS(User_Model_Calcs!B1082))^2))*COS(RADIANS(User_Model_Calcs!B1082))</f>
        <v>5367.8241820636131</v>
      </c>
      <c r="K1082">
        <f>((Earth_Data!$B$1*(1-Earth_Data!$B$2^2))/SQRT(1-Earth_Data!$B$2^2*SIN(RADIANS(User_Model_Calcs!B1082))^2))*SIN(RADIANS(User_Model_Calcs!B1082))</f>
        <v>-3433.3203663927225</v>
      </c>
      <c r="L1082">
        <f t="shared" si="103"/>
        <v>-32.603436033518378</v>
      </c>
      <c r="M1082">
        <f t="shared" si="104"/>
        <v>6371.9090693318867</v>
      </c>
      <c r="N1082">
        <f>SQRT(User_Model_Calcs!M1082^2+Sat_Data!$B$3^2-2*User_Model_Calcs!M1082*Sat_Data!$B$3*COS(RADIANS(L1082))*COS(RADIANS(I1082)))</f>
        <v>38575.997347544886</v>
      </c>
      <c r="O1082">
        <f>DEGREES(ACOS(((Earth_Data!$B$1+Sat_Data!$B$2)/User_Model_Calcs!N1082)*SQRT(1-COS(RADIANS(User_Model_Calcs!I1082))^2*COS(RADIANS(User_Model_Calcs!B1082))^2)))</f>
        <v>30.329614309630784</v>
      </c>
      <c r="P1082">
        <f t="shared" si="101"/>
        <v>59.981979365269297</v>
      </c>
    </row>
    <row r="1083" spans="1:16" x14ac:dyDescent="0.25">
      <c r="A1083" s="5">
        <v>152.17859627971444</v>
      </c>
      <c r="B1083">
        <v>-30.997156447297613</v>
      </c>
      <c r="C1083">
        <v>400</v>
      </c>
      <c r="D1083">
        <f t="shared" ca="1" si="100"/>
        <v>3</v>
      </c>
      <c r="E1083" s="1">
        <v>0.65</v>
      </c>
      <c r="F1083">
        <v>19.899999999999999</v>
      </c>
      <c r="G1083">
        <f t="shared" ca="1" si="102"/>
        <v>54.048620189015942</v>
      </c>
      <c r="H1083">
        <f t="shared" ca="1" si="105"/>
        <v>19.331077897693973</v>
      </c>
      <c r="I1083">
        <f>User_Model_Calcs!A1083-Sat_Data!$B$5</f>
        <v>42.178596279714441</v>
      </c>
      <c r="J1083">
        <f>(Earth_Data!$B$1/SQRT(1-Earth_Data!$B$2^2*SIN(RADIANS(User_Model_Calcs!B1083))^2))*COS(RADIANS(User_Model_Calcs!B1083))</f>
        <v>5472.1561953449682</v>
      </c>
      <c r="K1083">
        <f>((Earth_Data!$B$1*(1-Earth_Data!$B$2^2))/SQRT(1-Earth_Data!$B$2^2*SIN(RADIANS(User_Model_Calcs!B1083))^2))*SIN(RADIANS(User_Model_Calcs!B1083))</f>
        <v>-3265.6244375442284</v>
      </c>
      <c r="L1083">
        <f t="shared" si="103"/>
        <v>-30.827529789102446</v>
      </c>
      <c r="M1083">
        <f t="shared" si="104"/>
        <v>6372.5031497315385</v>
      </c>
      <c r="N1083">
        <f>SQRT(User_Model_Calcs!M1083^2+Sat_Data!$B$3^2-2*User_Model_Calcs!M1083*Sat_Data!$B$3*COS(RADIANS(L1083))*COS(RADIANS(I1083)))</f>
        <v>38424.703983749765</v>
      </c>
      <c r="O1083">
        <f>DEGREES(ACOS(((Earth_Data!$B$1+Sat_Data!$B$2)/User_Model_Calcs!N1083)*SQRT(1-COS(RADIANS(User_Model_Calcs!I1083))^2*COS(RADIANS(User_Model_Calcs!B1083))^2)))</f>
        <v>32.060652467272917</v>
      </c>
      <c r="P1083">
        <f t="shared" si="101"/>
        <v>60.386641630628176</v>
      </c>
    </row>
    <row r="1084" spans="1:16" x14ac:dyDescent="0.25">
      <c r="A1084" s="5">
        <v>126.83989544274016</v>
      </c>
      <c r="B1084">
        <v>-36.424519642025537</v>
      </c>
      <c r="C1084">
        <v>950</v>
      </c>
      <c r="D1084">
        <f t="shared" ca="1" si="100"/>
        <v>3</v>
      </c>
      <c r="E1084" s="1">
        <v>0.65</v>
      </c>
      <c r="F1084">
        <v>19.899999999999999</v>
      </c>
      <c r="G1084">
        <f t="shared" ca="1" si="102"/>
        <v>54.048620189015942</v>
      </c>
      <c r="H1084">
        <f t="shared" ca="1" si="105"/>
        <v>17.089694683079454</v>
      </c>
      <c r="I1084">
        <f>User_Model_Calcs!A1084-Sat_Data!$B$5</f>
        <v>16.839895442740158</v>
      </c>
      <c r="J1084">
        <f>(Earth_Data!$B$1/SQRT(1-Earth_Data!$B$2^2*SIN(RADIANS(User_Model_Calcs!B1084))^2))*COS(RADIANS(User_Model_Calcs!B1084))</f>
        <v>5138.1722033192227</v>
      </c>
      <c r="K1084">
        <f>((Earth_Data!$B$1*(1-Earth_Data!$B$2^2))/SQRT(1-Earth_Data!$B$2^2*SIN(RADIANS(User_Model_Calcs!B1084))^2))*SIN(RADIANS(User_Model_Calcs!B1084))</f>
        <v>-3766.1996221359641</v>
      </c>
      <c r="L1084">
        <f t="shared" si="103"/>
        <v>-36.240831485642303</v>
      </c>
      <c r="M1084">
        <f t="shared" si="104"/>
        <v>6370.6415049615998</v>
      </c>
      <c r="N1084">
        <f>SQRT(User_Model_Calcs!M1084^2+Sat_Data!$B$3^2-2*User_Model_Calcs!M1084*Sat_Data!$B$3*COS(RADIANS(L1084))*COS(RADIANS(I1084)))</f>
        <v>37465.811432540322</v>
      </c>
      <c r="O1084">
        <f>DEGREES(ACOS(((Earth_Data!$B$1+Sat_Data!$B$2)/User_Model_Calcs!N1084)*SQRT(1-COS(RADIANS(User_Model_Calcs!I1084))^2*COS(RADIANS(User_Model_Calcs!B1084))^2)))</f>
        <v>44.120860713586133</v>
      </c>
      <c r="P1084">
        <f t="shared" si="101"/>
        <v>27.010741915934414</v>
      </c>
    </row>
    <row r="1085" spans="1:16" x14ac:dyDescent="0.25">
      <c r="A1085" s="5">
        <v>124.66338883192532</v>
      </c>
      <c r="B1085">
        <v>-39.406824880466694</v>
      </c>
      <c r="C1085">
        <v>950</v>
      </c>
      <c r="D1085">
        <f t="shared" ca="1" si="100"/>
        <v>1.2</v>
      </c>
      <c r="E1085" s="1">
        <v>0.65</v>
      </c>
      <c r="F1085">
        <v>19.899999999999999</v>
      </c>
      <c r="G1085">
        <f t="shared" ca="1" si="102"/>
        <v>46.089820015575185</v>
      </c>
      <c r="H1085">
        <f t="shared" ca="1" si="105"/>
        <v>23.789530385695429</v>
      </c>
      <c r="I1085">
        <f>User_Model_Calcs!A1085-Sat_Data!$B$5</f>
        <v>14.663388831925317</v>
      </c>
      <c r="J1085">
        <f>(Earth_Data!$B$1/SQRT(1-Earth_Data!$B$2^2*SIN(RADIANS(User_Model_Calcs!B1085))^2))*COS(RADIANS(User_Model_Calcs!B1085))</f>
        <v>4934.7818838316389</v>
      </c>
      <c r="K1085">
        <f>((Earth_Data!$B$1*(1-Earth_Data!$B$2^2))/SQRT(1-Earth_Data!$B$2^2*SIN(RADIANS(User_Model_Calcs!B1085))^2))*SIN(RADIANS(User_Model_Calcs!B1085))</f>
        <v>-4027.317422227195</v>
      </c>
      <c r="L1085">
        <f t="shared" si="103"/>
        <v>-39.218176576239443</v>
      </c>
      <c r="M1085">
        <f t="shared" si="104"/>
        <v>6369.5649663354279</v>
      </c>
      <c r="N1085">
        <f>SQRT(User_Model_Calcs!M1085^2+Sat_Data!$B$3^2-2*User_Model_Calcs!M1085*Sat_Data!$B$3*COS(RADIANS(L1085))*COS(RADIANS(I1085)))</f>
        <v>37627.094614491783</v>
      </c>
      <c r="O1085">
        <f>DEGREES(ACOS(((Earth_Data!$B$1+Sat_Data!$B$2)/User_Model_Calcs!N1085)*SQRT(1-COS(RADIANS(User_Model_Calcs!I1085))^2*COS(RADIANS(User_Model_Calcs!B1085))^2)))</f>
        <v>41.895179479341635</v>
      </c>
      <c r="P1085">
        <f t="shared" si="101"/>
        <v>22.400560433372227</v>
      </c>
    </row>
    <row r="1086" spans="1:16" x14ac:dyDescent="0.25">
      <c r="A1086" s="5">
        <v>129.02579421935656</v>
      </c>
      <c r="B1086">
        <v>-33.751818494076986</v>
      </c>
      <c r="C1086">
        <v>950</v>
      </c>
      <c r="D1086">
        <f t="shared" ca="1" si="100"/>
        <v>3</v>
      </c>
      <c r="E1086" s="1">
        <v>0.65</v>
      </c>
      <c r="F1086">
        <v>19.899999999999999</v>
      </c>
      <c r="G1086">
        <f t="shared" ca="1" si="102"/>
        <v>54.048620189015942</v>
      </c>
      <c r="H1086">
        <f t="shared" ca="1" si="105"/>
        <v>23.730838212976792</v>
      </c>
      <c r="I1086">
        <f>User_Model_Calcs!A1086-Sat_Data!$B$5</f>
        <v>19.025794219356555</v>
      </c>
      <c r="J1086">
        <f>(Earth_Data!$B$1/SQRT(1-Earth_Data!$B$2^2*SIN(RADIANS(User_Model_Calcs!B1086))^2))*COS(RADIANS(User_Model_Calcs!B1086))</f>
        <v>5308.6051115608107</v>
      </c>
      <c r="K1086">
        <f>((Earth_Data!$B$1*(1-Earth_Data!$B$2^2))/SQRT(1-Earth_Data!$B$2^2*SIN(RADIANS(User_Model_Calcs!B1086))^2))*SIN(RADIANS(User_Model_Calcs!B1086))</f>
        <v>-3523.5925365742878</v>
      </c>
      <c r="L1086">
        <f t="shared" si="103"/>
        <v>-33.574262489216338</v>
      </c>
      <c r="M1086">
        <f t="shared" si="104"/>
        <v>6371.576931521081</v>
      </c>
      <c r="N1086">
        <f>SQRT(User_Model_Calcs!M1086^2+Sat_Data!$B$3^2-2*User_Model_Calcs!M1086*Sat_Data!$B$3*COS(RADIANS(L1086))*COS(RADIANS(I1086)))</f>
        <v>37352.393084911462</v>
      </c>
      <c r="O1086">
        <f>DEGREES(ACOS(((Earth_Data!$B$1+Sat_Data!$B$2)/User_Model_Calcs!N1086)*SQRT(1-COS(RADIANS(User_Model_Calcs!I1086))^2*COS(RADIANS(User_Model_Calcs!B1086))^2)))</f>
        <v>45.747506169533764</v>
      </c>
      <c r="P1086">
        <f t="shared" si="101"/>
        <v>31.825822546586252</v>
      </c>
    </row>
    <row r="1087" spans="1:16" x14ac:dyDescent="0.25">
      <c r="A1087" s="5">
        <v>131.90616159238465</v>
      </c>
      <c r="B1087">
        <v>-29.783546317402347</v>
      </c>
      <c r="C1087">
        <v>950</v>
      </c>
      <c r="D1087">
        <f t="shared" ca="1" si="100"/>
        <v>1.2</v>
      </c>
      <c r="E1087" s="1">
        <v>0.65</v>
      </c>
      <c r="F1087">
        <v>19.899999999999999</v>
      </c>
      <c r="G1087">
        <f t="shared" ca="1" si="102"/>
        <v>46.089820015575185</v>
      </c>
      <c r="H1087">
        <f t="shared" ca="1" si="105"/>
        <v>15.893836041404185</v>
      </c>
      <c r="I1087">
        <f>User_Model_Calcs!A1087-Sat_Data!$B$5</f>
        <v>21.906161592384649</v>
      </c>
      <c r="J1087">
        <f>(Earth_Data!$B$1/SQRT(1-Earth_Data!$B$2^2*SIN(RADIANS(User_Model_Calcs!B1087))^2))*COS(RADIANS(User_Model_Calcs!B1087))</f>
        <v>5540.2170695543591</v>
      </c>
      <c r="K1087">
        <f>((Earth_Data!$B$1*(1-Earth_Data!$B$2^2))/SQRT(1-Earth_Data!$B$2^2*SIN(RADIANS(User_Model_Calcs!B1087))^2))*SIN(RADIANS(User_Model_Calcs!B1087))</f>
        <v>-3149.5728013925068</v>
      </c>
      <c r="L1087">
        <f t="shared" si="103"/>
        <v>-29.617912933341675</v>
      </c>
      <c r="M1087">
        <f t="shared" si="104"/>
        <v>6372.8968302533294</v>
      </c>
      <c r="N1087">
        <f>SQRT(User_Model_Calcs!M1087^2+Sat_Data!$B$3^2-2*User_Model_Calcs!M1087*Sat_Data!$B$3*COS(RADIANS(L1087))*COS(RADIANS(I1087)))</f>
        <v>37215.117438086221</v>
      </c>
      <c r="O1087">
        <f>DEGREES(ACOS(((Earth_Data!$B$1+Sat_Data!$B$2)/User_Model_Calcs!N1087)*SQRT(1-COS(RADIANS(User_Model_Calcs!I1087))^2*COS(RADIANS(User_Model_Calcs!B1087))^2)))</f>
        <v>47.793928998934078</v>
      </c>
      <c r="P1087">
        <f t="shared" si="101"/>
        <v>38.991819071830406</v>
      </c>
    </row>
    <row r="1088" spans="1:16" x14ac:dyDescent="0.25">
      <c r="A1088">
        <v>151.315</v>
      </c>
      <c r="B1088">
        <v>-33.584000000000003</v>
      </c>
      <c r="C1088">
        <v>375</v>
      </c>
      <c r="D1088">
        <f t="shared" ca="1" si="100"/>
        <v>1.2</v>
      </c>
      <c r="E1088" s="1">
        <v>0.65</v>
      </c>
      <c r="F1088">
        <v>19.899999999999999</v>
      </c>
      <c r="G1088">
        <f t="shared" ca="1" si="102"/>
        <v>46.089820015575185</v>
      </c>
      <c r="H1088">
        <f t="shared" ca="1" si="105"/>
        <v>16.317603592979172</v>
      </c>
      <c r="I1088">
        <f>User_Model_Calcs!A1088-Sat_Data!$B$5</f>
        <v>41.314999999999998</v>
      </c>
      <c r="J1088">
        <f>(Earth_Data!$B$1/SQRT(1-Earth_Data!$B$2^2*SIN(RADIANS(User_Model_Calcs!B1088))^2))*COS(RADIANS(User_Model_Calcs!B1088))</f>
        <v>5318.924213317443</v>
      </c>
      <c r="K1088">
        <f>((Earth_Data!$B$1*(1-Earth_Data!$B$2^2))/SQRT(1-Earth_Data!$B$2^2*SIN(RADIANS(User_Model_Calcs!B1088))^2))*SIN(RADIANS(User_Model_Calcs!B1088))</f>
        <v>-3508.1009066729457</v>
      </c>
      <c r="L1088">
        <f t="shared" si="103"/>
        <v>-33.406881001355238</v>
      </c>
      <c r="M1088">
        <f t="shared" si="104"/>
        <v>6371.6345436955289</v>
      </c>
      <c r="N1088">
        <f>SQRT(User_Model_Calcs!M1088^2+Sat_Data!$B$3^2-2*User_Model_Calcs!M1088*Sat_Data!$B$3*COS(RADIANS(L1088))*COS(RADIANS(I1088)))</f>
        <v>38490.533057330431</v>
      </c>
      <c r="O1088">
        <f>DEGREES(ACOS(((Earth_Data!$B$1+Sat_Data!$B$2)/User_Model_Calcs!N1088)*SQRT(1-COS(RADIANS(User_Model_Calcs!I1088))^2*COS(RADIANS(User_Model_Calcs!B1088))^2)))</f>
        <v>31.295406551348812</v>
      </c>
      <c r="P1088">
        <f t="shared" si="101"/>
        <v>57.817167044955355</v>
      </c>
    </row>
    <row r="1089" spans="1:16" x14ac:dyDescent="0.25">
      <c r="A1089" s="5">
        <v>126.75529215729347</v>
      </c>
      <c r="B1089">
        <v>-39.680201012483607</v>
      </c>
      <c r="C1089">
        <v>950</v>
      </c>
      <c r="D1089">
        <f t="shared" ca="1" si="100"/>
        <v>3</v>
      </c>
      <c r="E1089" s="1">
        <v>0.65</v>
      </c>
      <c r="F1089">
        <v>19.899999999999999</v>
      </c>
      <c r="G1089">
        <f t="shared" ca="1" si="102"/>
        <v>54.048620189015942</v>
      </c>
      <c r="H1089">
        <f t="shared" ca="1" si="105"/>
        <v>18.806074017595165</v>
      </c>
      <c r="I1089">
        <f>User_Model_Calcs!A1089-Sat_Data!$B$5</f>
        <v>16.755292157293468</v>
      </c>
      <c r="J1089">
        <f>(Earth_Data!$B$1/SQRT(1-Earth_Data!$B$2^2*SIN(RADIANS(User_Model_Calcs!B1089))^2))*COS(RADIANS(User_Model_Calcs!B1089))</f>
        <v>4915.457978718985</v>
      </c>
      <c r="K1089">
        <f>((Earth_Data!$B$1*(1-Earth_Data!$B$2^2))/SQRT(1-Earth_Data!$B$2^2*SIN(RADIANS(User_Model_Calcs!B1089))^2))*SIN(RADIANS(User_Model_Calcs!B1089))</f>
        <v>-4050.7229542614141</v>
      </c>
      <c r="L1089">
        <f t="shared" si="103"/>
        <v>-39.49119935799331</v>
      </c>
      <c r="M1089">
        <f t="shared" si="104"/>
        <v>6369.4649377112082</v>
      </c>
      <c r="N1089">
        <f>SQRT(User_Model_Calcs!M1089^2+Sat_Data!$B$3^2-2*User_Model_Calcs!M1089*Sat_Data!$B$3*COS(RADIANS(L1089))*COS(RADIANS(I1089)))</f>
        <v>37702.39898972935</v>
      </c>
      <c r="O1089">
        <f>DEGREES(ACOS(((Earth_Data!$B$1+Sat_Data!$B$2)/User_Model_Calcs!N1089)*SQRT(1-COS(RADIANS(User_Model_Calcs!I1089))^2*COS(RADIANS(User_Model_Calcs!B1089))^2)))</f>
        <v>40.892018697302646</v>
      </c>
      <c r="P1089">
        <f t="shared" si="101"/>
        <v>25.244826402294766</v>
      </c>
    </row>
    <row r="1090" spans="1:16" x14ac:dyDescent="0.25">
      <c r="A1090" s="5">
        <v>135.38502455517136</v>
      </c>
      <c r="B1090">
        <v>-35.674341913919328</v>
      </c>
      <c r="C1090">
        <v>950</v>
      </c>
      <c r="D1090">
        <f t="shared" ref="D1090:D1153" ca="1" si="106">CHOOSE(RANDBETWEEN(1,3),0.75,1.2,3)</f>
        <v>1.2</v>
      </c>
      <c r="E1090" s="1">
        <v>0.65</v>
      </c>
      <c r="F1090">
        <v>19.899999999999999</v>
      </c>
      <c r="G1090">
        <f t="shared" ca="1" si="102"/>
        <v>46.089820015575185</v>
      </c>
      <c r="H1090">
        <f t="shared" ca="1" si="105"/>
        <v>21.193491752852012</v>
      </c>
      <c r="I1090">
        <f>User_Model_Calcs!A1090-Sat_Data!$B$5</f>
        <v>25.385024555171356</v>
      </c>
      <c r="J1090">
        <f>(Earth_Data!$B$1/SQRT(1-Earth_Data!$B$2^2*SIN(RADIANS(User_Model_Calcs!B1090))^2))*COS(RADIANS(User_Model_Calcs!B1090))</f>
        <v>5187.1570084920895</v>
      </c>
      <c r="K1090">
        <f>((Earth_Data!$B$1*(1-Earth_Data!$B$2^2))/SQRT(1-Earth_Data!$B$2^2*SIN(RADIANS(User_Model_Calcs!B1090))^2))*SIN(RADIANS(User_Model_Calcs!B1090))</f>
        <v>-3698.9000166070678</v>
      </c>
      <c r="L1090">
        <f t="shared" si="103"/>
        <v>-35.492216238373899</v>
      </c>
      <c r="M1090">
        <f t="shared" si="104"/>
        <v>6370.9072480773393</v>
      </c>
      <c r="N1090">
        <f>SQRT(User_Model_Calcs!M1090^2+Sat_Data!$B$3^2-2*User_Model_Calcs!M1090*Sat_Data!$B$3*COS(RADIANS(L1090))*COS(RADIANS(I1090)))</f>
        <v>37725.502932425545</v>
      </c>
      <c r="O1090">
        <f>DEGREES(ACOS(((Earth_Data!$B$1+Sat_Data!$B$2)/User_Model_Calcs!N1090)*SQRT(1-COS(RADIANS(User_Model_Calcs!I1090))^2*COS(RADIANS(User_Model_Calcs!B1090))^2)))</f>
        <v>40.609501936882545</v>
      </c>
      <c r="P1090">
        <f t="shared" ref="P1090:P1153" si="107">DEGREES(ASIN(SIN(RADIANS(ABS(I1090)))/(SIN(ACOS(COS(RADIANS(I1090))*COS(RADIANS(B1090)))))))</f>
        <v>39.134251975481298</v>
      </c>
    </row>
    <row r="1091" spans="1:16" x14ac:dyDescent="0.25">
      <c r="A1091" s="5">
        <v>130.73600194968913</v>
      </c>
      <c r="B1091">
        <v>-37.590465794422975</v>
      </c>
      <c r="C1091">
        <v>950</v>
      </c>
      <c r="D1091">
        <f t="shared" ca="1" si="106"/>
        <v>3</v>
      </c>
      <c r="E1091" s="1">
        <v>0.65</v>
      </c>
      <c r="F1091">
        <v>19.899999999999999</v>
      </c>
      <c r="G1091">
        <f t="shared" ref="G1091:G1154" ca="1" si="108">20.4+20*LOG(F1091)+20*LOG(D1091)+10*LOG(E1091)</f>
        <v>54.048620189015942</v>
      </c>
      <c r="H1091">
        <f t="shared" ca="1" si="105"/>
        <v>15.757033447964716</v>
      </c>
      <c r="I1091">
        <f>User_Model_Calcs!A1091-Sat_Data!$B$5</f>
        <v>20.736001949689125</v>
      </c>
      <c r="J1091">
        <f>(Earth_Data!$B$1/SQRT(1-Earth_Data!$B$2^2*SIN(RADIANS(User_Model_Calcs!B1091))^2))*COS(RADIANS(User_Model_Calcs!B1091))</f>
        <v>5060.2886353865179</v>
      </c>
      <c r="K1091">
        <f>((Earth_Data!$B$1*(1-Earth_Data!$B$2^2))/SQRT(1-Earth_Data!$B$2^2*SIN(RADIANS(User_Model_Calcs!B1091))^2))*SIN(RADIANS(User_Model_Calcs!B1091))</f>
        <v>-3869.5264193709227</v>
      </c>
      <c r="L1091">
        <f t="shared" ref="L1091:L1154" si="109">DEGREES(ATAN((K1091/J1091)))</f>
        <v>-37.404598817815213</v>
      </c>
      <c r="M1091">
        <f t="shared" ref="M1091:M1154" si="110">SQRT(J1091^2+K1091^2)</f>
        <v>6370.2241548968668</v>
      </c>
      <c r="N1091">
        <f>SQRT(User_Model_Calcs!M1091^2+Sat_Data!$B$3^2-2*User_Model_Calcs!M1091*Sat_Data!$B$3*COS(RADIANS(L1091))*COS(RADIANS(I1091)))</f>
        <v>37673.75150387358</v>
      </c>
      <c r="O1091">
        <f>DEGREES(ACOS(((Earth_Data!$B$1+Sat_Data!$B$2)/User_Model_Calcs!N1091)*SQRT(1-COS(RADIANS(User_Model_Calcs!I1091))^2*COS(RADIANS(User_Model_Calcs!B1091))^2)))</f>
        <v>41.282404386416317</v>
      </c>
      <c r="P1091">
        <f t="shared" si="107"/>
        <v>31.824585129159775</v>
      </c>
    </row>
    <row r="1092" spans="1:16" x14ac:dyDescent="0.25">
      <c r="A1092" s="5">
        <v>123.33049309466264</v>
      </c>
      <c r="B1092">
        <v>-36.754440667452137</v>
      </c>
      <c r="C1092">
        <v>950</v>
      </c>
      <c r="D1092">
        <f t="shared" ca="1" si="106"/>
        <v>1.2</v>
      </c>
      <c r="E1092" s="1">
        <v>0.65</v>
      </c>
      <c r="F1092">
        <v>19.899999999999999</v>
      </c>
      <c r="G1092">
        <f t="shared" ca="1" si="108"/>
        <v>46.089820015575185</v>
      </c>
      <c r="H1092">
        <f t="shared" ca="1" si="105"/>
        <v>18.290714032167308</v>
      </c>
      <c r="I1092">
        <f>User_Model_Calcs!A1092-Sat_Data!$B$5</f>
        <v>13.330493094662643</v>
      </c>
      <c r="J1092">
        <f>(Earth_Data!$B$1/SQRT(1-Earth_Data!$B$2^2*SIN(RADIANS(User_Model_Calcs!B1092))^2))*COS(RADIANS(User_Model_Calcs!B1092))</f>
        <v>5116.3490381239417</v>
      </c>
      <c r="K1092">
        <f>((Earth_Data!$B$1*(1-Earth_Data!$B$2^2))/SQRT(1-Earth_Data!$B$2^2*SIN(RADIANS(User_Model_Calcs!B1092))^2))*SIN(RADIANS(User_Model_Calcs!B1092))</f>
        <v>-3795.595811718134</v>
      </c>
      <c r="L1092">
        <f t="shared" si="109"/>
        <v>-36.570105041854461</v>
      </c>
      <c r="M1092">
        <f t="shared" si="110"/>
        <v>6370.523922397907</v>
      </c>
      <c r="N1092">
        <f>SQRT(User_Model_Calcs!M1092^2+Sat_Data!$B$3^2-2*User_Model_Calcs!M1092*Sat_Data!$B$3*COS(RADIANS(L1092))*COS(RADIANS(I1092)))</f>
        <v>37397.463818004282</v>
      </c>
      <c r="O1092">
        <f>DEGREES(ACOS(((Earth_Data!$B$1+Sat_Data!$B$2)/User_Model_Calcs!N1092)*SQRT(1-COS(RADIANS(User_Model_Calcs!I1092))^2*COS(RADIANS(User_Model_Calcs!B1092))^2)))</f>
        <v>45.083537988988567</v>
      </c>
      <c r="P1092">
        <f t="shared" si="107"/>
        <v>21.602809652436559</v>
      </c>
    </row>
    <row r="1093" spans="1:16" x14ac:dyDescent="0.25">
      <c r="A1093" s="5">
        <v>125.21857089754911</v>
      </c>
      <c r="B1093">
        <v>-30.249355333738087</v>
      </c>
      <c r="C1093">
        <v>950</v>
      </c>
      <c r="D1093">
        <f t="shared" ca="1" si="106"/>
        <v>1.2</v>
      </c>
      <c r="E1093" s="1">
        <v>0.65</v>
      </c>
      <c r="F1093">
        <v>19.899999999999999</v>
      </c>
      <c r="G1093">
        <f t="shared" ca="1" si="108"/>
        <v>46.089820015575185</v>
      </c>
      <c r="H1093">
        <f t="shared" ca="1" si="105"/>
        <v>14.409245763141136</v>
      </c>
      <c r="I1093">
        <f>User_Model_Calcs!A1093-Sat_Data!$B$5</f>
        <v>15.218570897549114</v>
      </c>
      <c r="J1093">
        <f>(Earth_Data!$B$1/SQRT(1-Earth_Data!$B$2^2*SIN(RADIANS(User_Model_Calcs!B1093))^2))*COS(RADIANS(User_Model_Calcs!B1093))</f>
        <v>5514.3861911580352</v>
      </c>
      <c r="K1093">
        <f>((Earth_Data!$B$1*(1-Earth_Data!$B$2^2))/SQRT(1-Earth_Data!$B$2^2*SIN(RADIANS(User_Model_Calcs!B1093))^2))*SIN(RADIANS(User_Model_Calcs!B1093))</f>
        <v>-3194.2835386122574</v>
      </c>
      <c r="L1093">
        <f t="shared" si="109"/>
        <v>-30.082153875436337</v>
      </c>
      <c r="M1093">
        <f t="shared" si="110"/>
        <v>6372.7468481247288</v>
      </c>
      <c r="N1093">
        <f>SQRT(User_Model_Calcs!M1093^2+Sat_Data!$B$3^2-2*User_Model_Calcs!M1093*Sat_Data!$B$3*COS(RADIANS(L1093))*COS(RADIANS(I1093)))</f>
        <v>37009.666677069748</v>
      </c>
      <c r="O1093">
        <f>DEGREES(ACOS(((Earth_Data!$B$1+Sat_Data!$B$2)/User_Model_Calcs!N1093)*SQRT(1-COS(RADIANS(User_Model_Calcs!I1093))^2*COS(RADIANS(User_Model_Calcs!B1093))^2)))</f>
        <v>50.994926924689977</v>
      </c>
      <c r="P1093">
        <f t="shared" si="107"/>
        <v>28.369871180168484</v>
      </c>
    </row>
    <row r="1094" spans="1:16" x14ac:dyDescent="0.25">
      <c r="A1094" s="5">
        <v>134.65328525467856</v>
      </c>
      <c r="B1094">
        <v>-33.50987237496323</v>
      </c>
      <c r="C1094">
        <v>950</v>
      </c>
      <c r="D1094">
        <f t="shared" ca="1" si="106"/>
        <v>3</v>
      </c>
      <c r="E1094" s="1">
        <v>0.65</v>
      </c>
      <c r="F1094">
        <v>19.899999999999999</v>
      </c>
      <c r="G1094">
        <f t="shared" ca="1" si="108"/>
        <v>54.048620189015942</v>
      </c>
      <c r="H1094">
        <f t="shared" ca="1" si="105"/>
        <v>20.337566585619129</v>
      </c>
      <c r="I1094">
        <f>User_Model_Calcs!A1094-Sat_Data!$B$5</f>
        <v>24.653285254678565</v>
      </c>
      <c r="J1094">
        <f>(Earth_Data!$B$1/SQRT(1-Earth_Data!$B$2^2*SIN(RADIANS(User_Model_Calcs!B1094))^2))*COS(RADIANS(User_Model_Calcs!B1094))</f>
        <v>5323.4677498643041</v>
      </c>
      <c r="K1094">
        <f>((Earth_Data!$B$1*(1-Earth_Data!$B$2^2))/SQRT(1-Earth_Data!$B$2^2*SIN(RADIANS(User_Model_Calcs!B1094))^2))*SIN(RADIANS(User_Model_Calcs!B1094))</f>
        <v>-3501.2485746758439</v>
      </c>
      <c r="L1094">
        <f t="shared" si="109"/>
        <v>-33.332948336292091</v>
      </c>
      <c r="M1094">
        <f t="shared" si="110"/>
        <v>6371.6599458473102</v>
      </c>
      <c r="N1094">
        <f>SQRT(User_Model_Calcs!M1094^2+Sat_Data!$B$3^2-2*User_Model_Calcs!M1094*Sat_Data!$B$3*COS(RADIANS(L1094))*COS(RADIANS(I1094)))</f>
        <v>37555.471900166325</v>
      </c>
      <c r="O1094">
        <f>DEGREES(ACOS(((Earth_Data!$B$1+Sat_Data!$B$2)/User_Model_Calcs!N1094)*SQRT(1-COS(RADIANS(User_Model_Calcs!I1094))^2*COS(RADIANS(User_Model_Calcs!B1094))^2)))</f>
        <v>42.897603400271137</v>
      </c>
      <c r="P1094">
        <f t="shared" si="107"/>
        <v>39.737761017511865</v>
      </c>
    </row>
    <row r="1095" spans="1:16" x14ac:dyDescent="0.25">
      <c r="A1095" s="5">
        <v>136.3082875484744</v>
      </c>
      <c r="B1095">
        <v>-31.221402373352227</v>
      </c>
      <c r="C1095">
        <v>950</v>
      </c>
      <c r="D1095">
        <f t="shared" ca="1" si="106"/>
        <v>0.75</v>
      </c>
      <c r="E1095" s="1">
        <v>0.65</v>
      </c>
      <c r="F1095">
        <v>19.899999999999999</v>
      </c>
      <c r="G1095">
        <f t="shared" ca="1" si="108"/>
        <v>42.007420362456692</v>
      </c>
      <c r="H1095">
        <f t="shared" ca="1" si="105"/>
        <v>20.288334642349643</v>
      </c>
      <c r="I1095">
        <f>User_Model_Calcs!A1095-Sat_Data!$B$5</f>
        <v>26.308287548474397</v>
      </c>
      <c r="J1095">
        <f>(Earth_Data!$B$1/SQRT(1-Earth_Data!$B$2^2*SIN(RADIANS(User_Model_Calcs!B1095))^2))*COS(RADIANS(User_Model_Calcs!B1095))</f>
        <v>5459.3104678488062</v>
      </c>
      <c r="K1095">
        <f>((Earth_Data!$B$1*(1-Earth_Data!$B$2^2))/SQRT(1-Earth_Data!$B$2^2*SIN(RADIANS(User_Model_Calcs!B1095))^2))*SIN(RADIANS(User_Model_Calcs!B1095))</f>
        <v>-3286.911247335021</v>
      </c>
      <c r="L1095">
        <f t="shared" si="109"/>
        <v>-31.051070805653936</v>
      </c>
      <c r="M1095">
        <f t="shared" si="110"/>
        <v>6372.4293901322289</v>
      </c>
      <c r="N1095">
        <f>SQRT(User_Model_Calcs!M1095^2+Sat_Data!$B$3^2-2*User_Model_Calcs!M1095*Sat_Data!$B$3*COS(RADIANS(L1095))*COS(RADIANS(I1095)))</f>
        <v>37493.103212777423</v>
      </c>
      <c r="O1095">
        <f>DEGREES(ACOS(((Earth_Data!$B$1+Sat_Data!$B$2)/User_Model_Calcs!N1095)*SQRT(1-COS(RADIANS(User_Model_Calcs!I1095))^2*COS(RADIANS(User_Model_Calcs!B1095))^2)))</f>
        <v>43.769276129010215</v>
      </c>
      <c r="P1095">
        <f t="shared" si="107"/>
        <v>43.646111733397476</v>
      </c>
    </row>
    <row r="1096" spans="1:16" x14ac:dyDescent="0.25">
      <c r="A1096">
        <v>141.34</v>
      </c>
      <c r="B1096">
        <v>-37.380000000000003</v>
      </c>
      <c r="C1096">
        <v>950</v>
      </c>
      <c r="D1096">
        <f t="shared" ca="1" si="106"/>
        <v>3</v>
      </c>
      <c r="E1096" s="1">
        <v>0.65</v>
      </c>
      <c r="F1096">
        <v>19.899999999999999</v>
      </c>
      <c r="G1096">
        <f t="shared" ca="1" si="108"/>
        <v>54.048620189015942</v>
      </c>
      <c r="H1096">
        <f t="shared" ca="1" si="105"/>
        <v>20.878549774317953</v>
      </c>
      <c r="I1096">
        <f>User_Model_Calcs!A1096-Sat_Data!$B$5</f>
        <v>31.340000000000003</v>
      </c>
      <c r="J1096">
        <f>(Earth_Data!$B$1/SQRT(1-Earth_Data!$B$2^2*SIN(RADIANS(User_Model_Calcs!B1096))^2))*COS(RADIANS(User_Model_Calcs!B1096))</f>
        <v>5074.5038639844606</v>
      </c>
      <c r="K1096">
        <f>((Earth_Data!$B$1*(1-Earth_Data!$B$2^2))/SQRT(1-Earth_Data!$B$2^2*SIN(RADIANS(User_Model_Calcs!B1096))^2))*SIN(RADIANS(User_Model_Calcs!B1096))</f>
        <v>-3850.990883613737</v>
      </c>
      <c r="L1096">
        <f t="shared" si="109"/>
        <v>-37.194503716339177</v>
      </c>
      <c r="M1096">
        <f t="shared" si="110"/>
        <v>6370.2998556794273</v>
      </c>
      <c r="N1096">
        <f>SQRT(User_Model_Calcs!M1096^2+Sat_Data!$B$3^2-2*User_Model_Calcs!M1096*Sat_Data!$B$3*COS(RADIANS(L1096))*COS(RADIANS(I1096)))</f>
        <v>38117.018767850932</v>
      </c>
      <c r="O1096">
        <f>DEGREES(ACOS(((Earth_Data!$B$1+Sat_Data!$B$2)/User_Model_Calcs!N1096)*SQRT(1-COS(RADIANS(User_Model_Calcs!I1096))^2*COS(RADIANS(User_Model_Calcs!B1096))^2)))</f>
        <v>35.66832005360812</v>
      </c>
      <c r="P1096">
        <f t="shared" si="107"/>
        <v>45.087995663245373</v>
      </c>
    </row>
    <row r="1097" spans="1:16" x14ac:dyDescent="0.25">
      <c r="A1097" s="5">
        <v>126.21167193416099</v>
      </c>
      <c r="B1097">
        <v>-34.22233890376792</v>
      </c>
      <c r="C1097">
        <v>950</v>
      </c>
      <c r="D1097">
        <f t="shared" ca="1" si="106"/>
        <v>3</v>
      </c>
      <c r="E1097" s="1">
        <v>0.65</v>
      </c>
      <c r="F1097">
        <v>19.899999999999999</v>
      </c>
      <c r="G1097">
        <f t="shared" ca="1" si="108"/>
        <v>54.048620189015942</v>
      </c>
      <c r="H1097">
        <f t="shared" ca="1" si="105"/>
        <v>23.631113340022132</v>
      </c>
      <c r="I1097">
        <f>User_Model_Calcs!A1097-Sat_Data!$B$5</f>
        <v>16.211671934160989</v>
      </c>
      <c r="J1097">
        <f>(Earth_Data!$B$1/SQRT(1-Earth_Data!$B$2^2*SIN(RADIANS(User_Model_Calcs!B1097))^2))*COS(RADIANS(User_Model_Calcs!B1097))</f>
        <v>5279.4300243324196</v>
      </c>
      <c r="K1097">
        <f>((Earth_Data!$B$1*(1-Earth_Data!$B$2^2))/SQRT(1-Earth_Data!$B$2^2*SIN(RADIANS(User_Model_Calcs!B1097))^2))*SIN(RADIANS(User_Model_Calcs!B1097))</f>
        <v>-3566.8674255907158</v>
      </c>
      <c r="L1097">
        <f t="shared" si="109"/>
        <v>-34.043590056797541</v>
      </c>
      <c r="M1097">
        <f t="shared" si="110"/>
        <v>6371.4146477499607</v>
      </c>
      <c r="N1097">
        <f>SQRT(User_Model_Calcs!M1097^2+Sat_Data!$B$3^2-2*User_Model_Calcs!M1097*Sat_Data!$B$3*COS(RADIANS(L1097))*COS(RADIANS(I1097)))</f>
        <v>37294.867538980048</v>
      </c>
      <c r="O1097">
        <f>DEGREES(ACOS(((Earth_Data!$B$1+Sat_Data!$B$2)/User_Model_Calcs!N1097)*SQRT(1-COS(RADIANS(User_Model_Calcs!I1097))^2*COS(RADIANS(User_Model_Calcs!B1097))^2)))</f>
        <v>46.582146230244291</v>
      </c>
      <c r="P1097">
        <f t="shared" si="107"/>
        <v>27.337675753172938</v>
      </c>
    </row>
    <row r="1098" spans="1:16" x14ac:dyDescent="0.25">
      <c r="A1098" s="5">
        <v>136.47321519575752</v>
      </c>
      <c r="B1098">
        <v>-33.122461111814268</v>
      </c>
      <c r="C1098">
        <v>950</v>
      </c>
      <c r="D1098">
        <f t="shared" ca="1" si="106"/>
        <v>1.2</v>
      </c>
      <c r="E1098" s="1">
        <v>0.65</v>
      </c>
      <c r="F1098">
        <v>19.899999999999999</v>
      </c>
      <c r="G1098">
        <f t="shared" ca="1" si="108"/>
        <v>46.089820015575185</v>
      </c>
      <c r="H1098">
        <f t="shared" ca="1" si="105"/>
        <v>21.55048126612748</v>
      </c>
      <c r="I1098">
        <f>User_Model_Calcs!A1098-Sat_Data!$B$5</f>
        <v>26.473215195757518</v>
      </c>
      <c r="J1098">
        <f>(Earth_Data!$B$1/SQRT(1-Earth_Data!$B$2^2*SIN(RADIANS(User_Model_Calcs!B1098))^2))*COS(RADIANS(User_Model_Calcs!B1098))</f>
        <v>5347.0681621127733</v>
      </c>
      <c r="K1098">
        <f>((Earth_Data!$B$1*(1-Earth_Data!$B$2^2))/SQRT(1-Earth_Data!$B$2^2*SIN(RADIANS(User_Model_Calcs!B1098))^2))*SIN(RADIANS(User_Model_Calcs!B1098))</f>
        <v>-3465.3424661797726</v>
      </c>
      <c r="L1098">
        <f t="shared" si="109"/>
        <v>-32.946575153548032</v>
      </c>
      <c r="M1098">
        <f t="shared" si="110"/>
        <v>6371.7922390948197</v>
      </c>
      <c r="N1098">
        <f>SQRT(User_Model_Calcs!M1098^2+Sat_Data!$B$3^2-2*User_Model_Calcs!M1098*Sat_Data!$B$3*COS(RADIANS(L1098))*COS(RADIANS(I1098)))</f>
        <v>37613.646652698349</v>
      </c>
      <c r="O1098">
        <f>DEGREES(ACOS(((Earth_Data!$B$1+Sat_Data!$B$2)/User_Model_Calcs!N1098)*SQRT(1-COS(RADIANS(User_Model_Calcs!I1098))^2*COS(RADIANS(User_Model_Calcs!B1098))^2)))</f>
        <v>42.110145886860465</v>
      </c>
      <c r="P1098">
        <f t="shared" si="107"/>
        <v>42.344980086852615</v>
      </c>
    </row>
    <row r="1099" spans="1:16" x14ac:dyDescent="0.25">
      <c r="A1099" s="5">
        <v>126.87594165743383</v>
      </c>
      <c r="B1099">
        <v>-38.516363469902807</v>
      </c>
      <c r="C1099">
        <v>950</v>
      </c>
      <c r="D1099">
        <f t="shared" ca="1" si="106"/>
        <v>1.2</v>
      </c>
      <c r="E1099" s="1">
        <v>0.65</v>
      </c>
      <c r="F1099">
        <v>19.899999999999999</v>
      </c>
      <c r="G1099">
        <f t="shared" ca="1" si="108"/>
        <v>46.089820015575185</v>
      </c>
      <c r="H1099">
        <f t="shared" ca="1" si="105"/>
        <v>14.942093811657616</v>
      </c>
      <c r="I1099">
        <f>User_Model_Calcs!A1099-Sat_Data!$B$5</f>
        <v>16.875941657433827</v>
      </c>
      <c r="J1099">
        <f>(Earth_Data!$B$1/SQRT(1-Earth_Data!$B$2^2*SIN(RADIANS(User_Model_Calcs!B1099))^2))*COS(RADIANS(User_Model_Calcs!B1099))</f>
        <v>4996.9408500007157</v>
      </c>
      <c r="K1099">
        <f>((Earth_Data!$B$1*(1-Earth_Data!$B$2^2))/SQRT(1-Earth_Data!$B$2^2*SIN(RADIANS(User_Model_Calcs!B1099))^2))*SIN(RADIANS(User_Model_Calcs!B1099))</f>
        <v>-3950.4522310556558</v>
      </c>
      <c r="L1099">
        <f t="shared" si="109"/>
        <v>-38.328984810527906</v>
      </c>
      <c r="M1099">
        <f t="shared" si="110"/>
        <v>6369.8893780236467</v>
      </c>
      <c r="N1099">
        <f>SQRT(User_Model_Calcs!M1099^2+Sat_Data!$B$3^2-2*User_Model_Calcs!M1099*Sat_Data!$B$3*COS(RADIANS(L1099))*COS(RADIANS(I1099)))</f>
        <v>37618.524755653081</v>
      </c>
      <c r="O1099">
        <f>DEGREES(ACOS(((Earth_Data!$B$1+Sat_Data!$B$2)/User_Model_Calcs!N1099)*SQRT(1-COS(RADIANS(User_Model_Calcs!I1099))^2*COS(RADIANS(User_Model_Calcs!B1099))^2)))</f>
        <v>42.015275140918554</v>
      </c>
      <c r="P1099">
        <f t="shared" si="107"/>
        <v>25.972861609953107</v>
      </c>
    </row>
    <row r="1100" spans="1:16" x14ac:dyDescent="0.25">
      <c r="A1100" s="5">
        <v>124.87421392196337</v>
      </c>
      <c r="B1100">
        <v>-36.184886643326834</v>
      </c>
      <c r="C1100">
        <v>950</v>
      </c>
      <c r="D1100">
        <f t="shared" ca="1" si="106"/>
        <v>0.75</v>
      </c>
      <c r="E1100" s="1">
        <v>0.65</v>
      </c>
      <c r="F1100">
        <v>19.899999999999999</v>
      </c>
      <c r="G1100">
        <f t="shared" ca="1" si="108"/>
        <v>42.007420362456692</v>
      </c>
      <c r="H1100">
        <f t="shared" ca="1" si="105"/>
        <v>16.471634766923358</v>
      </c>
      <c r="I1100">
        <f>User_Model_Calcs!A1100-Sat_Data!$B$5</f>
        <v>14.874213921963374</v>
      </c>
      <c r="J1100">
        <f>(Earth_Data!$B$1/SQRT(1-Earth_Data!$B$2^2*SIN(RADIANS(User_Model_Calcs!B1100))^2))*COS(RADIANS(User_Model_Calcs!B1100))</f>
        <v>5153.9160581573979</v>
      </c>
      <c r="K1100">
        <f>((Earth_Data!$B$1*(1-Earth_Data!$B$2^2))/SQRT(1-Earth_Data!$B$2^2*SIN(RADIANS(User_Model_Calcs!B1100))^2))*SIN(RADIANS(User_Model_Calcs!B1100))</f>
        <v>-3744.7706485008653</v>
      </c>
      <c r="L1100">
        <f t="shared" si="109"/>
        <v>-36.001683999220624</v>
      </c>
      <c r="M1100">
        <f t="shared" si="110"/>
        <v>6370.7266417894816</v>
      </c>
      <c r="N1100">
        <f>SQRT(User_Model_Calcs!M1100^2+Sat_Data!$B$3^2-2*User_Model_Calcs!M1100*Sat_Data!$B$3*COS(RADIANS(L1100))*COS(RADIANS(I1100)))</f>
        <v>37394.429908268088</v>
      </c>
      <c r="O1100">
        <f>DEGREES(ACOS(((Earth_Data!$B$1+Sat_Data!$B$2)/User_Model_Calcs!N1100)*SQRT(1-COS(RADIANS(User_Model_Calcs!I1100))^2*COS(RADIANS(User_Model_Calcs!B1100))^2)))</f>
        <v>45.130148172834168</v>
      </c>
      <c r="P1100">
        <f t="shared" si="107"/>
        <v>24.22135439165767</v>
      </c>
    </row>
    <row r="1101" spans="1:16" x14ac:dyDescent="0.25">
      <c r="A1101" s="5">
        <v>126.24151321134718</v>
      </c>
      <c r="B1101">
        <v>-32.47221073456015</v>
      </c>
      <c r="C1101">
        <v>950</v>
      </c>
      <c r="D1101">
        <f t="shared" ca="1" si="106"/>
        <v>0.75</v>
      </c>
      <c r="E1101" s="1">
        <v>0.65</v>
      </c>
      <c r="F1101">
        <v>19.899999999999999</v>
      </c>
      <c r="G1101">
        <f t="shared" ca="1" si="108"/>
        <v>42.007420362456692</v>
      </c>
      <c r="H1101">
        <f t="shared" ca="1" si="105"/>
        <v>22.866849181277161</v>
      </c>
      <c r="I1101">
        <f>User_Model_Calcs!A1101-Sat_Data!$B$5</f>
        <v>16.241513211347183</v>
      </c>
      <c r="J1101">
        <f>(Earth_Data!$B$1/SQRT(1-Earth_Data!$B$2^2*SIN(RADIANS(User_Model_Calcs!B1101))^2))*COS(RADIANS(User_Model_Calcs!B1101))</f>
        <v>5386.1295369396175</v>
      </c>
      <c r="K1101">
        <f>((Earth_Data!$B$1*(1-Earth_Data!$B$2^2))/SQRT(1-Earth_Data!$B$2^2*SIN(RADIANS(User_Model_Calcs!B1101))^2))*SIN(RADIANS(User_Model_Calcs!B1101))</f>
        <v>-3404.7249003365441</v>
      </c>
      <c r="L1101">
        <f t="shared" si="109"/>
        <v>-32.298139047991917</v>
      </c>
      <c r="M1101">
        <f t="shared" si="110"/>
        <v>6372.0124792458673</v>
      </c>
      <c r="N1101">
        <f>SQRT(User_Model_Calcs!M1101^2+Sat_Data!$B$3^2-2*User_Model_Calcs!M1101*Sat_Data!$B$3*COS(RADIANS(L1101))*COS(RADIANS(I1101)))</f>
        <v>37179.844827389781</v>
      </c>
      <c r="O1101">
        <f>DEGREES(ACOS(((Earth_Data!$B$1+Sat_Data!$B$2)/User_Model_Calcs!N1101)*SQRT(1-COS(RADIANS(User_Model_Calcs!I1101))^2*COS(RADIANS(User_Model_Calcs!B1101))^2)))</f>
        <v>48.312079916708043</v>
      </c>
      <c r="P1101">
        <f t="shared" si="107"/>
        <v>28.483923079174527</v>
      </c>
    </row>
    <row r="1102" spans="1:16" x14ac:dyDescent="0.25">
      <c r="A1102" s="5">
        <v>121.02759435903756</v>
      </c>
      <c r="B1102">
        <v>-36.475529813004492</v>
      </c>
      <c r="C1102">
        <v>950</v>
      </c>
      <c r="D1102">
        <f t="shared" ca="1" si="106"/>
        <v>0.75</v>
      </c>
      <c r="E1102" s="1">
        <v>0.65</v>
      </c>
      <c r="F1102">
        <v>19.899999999999999</v>
      </c>
      <c r="G1102">
        <f t="shared" ca="1" si="108"/>
        <v>42.007420362456692</v>
      </c>
      <c r="H1102">
        <f t="shared" ca="1" si="105"/>
        <v>21.659041168259797</v>
      </c>
      <c r="I1102">
        <f>User_Model_Calcs!A1102-Sat_Data!$B$5</f>
        <v>11.027594359037565</v>
      </c>
      <c r="J1102">
        <f>(Earth_Data!$B$1/SQRT(1-Earth_Data!$B$2^2*SIN(RADIANS(User_Model_Calcs!B1102))^2))*COS(RADIANS(User_Model_Calcs!B1102))</f>
        <v>5134.8091990625626</v>
      </c>
      <c r="K1102">
        <f>((Earth_Data!$B$1*(1-Earth_Data!$B$2^2))/SQRT(1-Earth_Data!$B$2^2*SIN(RADIANS(User_Model_Calcs!B1102))^2))*SIN(RADIANS(User_Model_Calcs!B1102))</f>
        <v>-3770.7527619045368</v>
      </c>
      <c r="L1102">
        <f t="shared" si="109"/>
        <v>-36.29173995964431</v>
      </c>
      <c r="M1102">
        <f t="shared" si="110"/>
        <v>6370.6233527173936</v>
      </c>
      <c r="N1102">
        <f>SQRT(User_Model_Calcs!M1102^2+Sat_Data!$B$3^2-2*User_Model_Calcs!M1102*Sat_Data!$B$3*COS(RADIANS(L1102))*COS(RADIANS(I1102)))</f>
        <v>37328.077415725551</v>
      </c>
      <c r="O1102">
        <f>DEGREES(ACOS(((Earth_Data!$B$1+Sat_Data!$B$2)/User_Model_Calcs!N1102)*SQRT(1-COS(RADIANS(User_Model_Calcs!I1102))^2*COS(RADIANS(User_Model_Calcs!B1102))^2)))</f>
        <v>46.083481318576204</v>
      </c>
      <c r="P1102">
        <f t="shared" si="107"/>
        <v>18.149997739891102</v>
      </c>
    </row>
    <row r="1103" spans="1:16" x14ac:dyDescent="0.25">
      <c r="A1103">
        <v>151.745</v>
      </c>
      <c r="B1103">
        <v>-33.112000000000002</v>
      </c>
      <c r="C1103">
        <v>375</v>
      </c>
      <c r="D1103">
        <f t="shared" ca="1" si="106"/>
        <v>0.75</v>
      </c>
      <c r="E1103" s="1">
        <v>0.65</v>
      </c>
      <c r="F1103">
        <v>19.899999999999999</v>
      </c>
      <c r="G1103">
        <f t="shared" ca="1" si="108"/>
        <v>42.007420362456692</v>
      </c>
      <c r="H1103">
        <f t="shared" ca="1" si="105"/>
        <v>14.490930905167557</v>
      </c>
      <c r="I1103">
        <f>User_Model_Calcs!A1103-Sat_Data!$B$5</f>
        <v>41.745000000000005</v>
      </c>
      <c r="J1103">
        <f>(Earth_Data!$B$1/SQRT(1-Earth_Data!$B$2^2*SIN(RADIANS(User_Model_Calcs!B1103))^2))*COS(RADIANS(User_Model_Calcs!B1103))</f>
        <v>5347.7020452656552</v>
      </c>
      <c r="K1103">
        <f>((Earth_Data!$B$1*(1-Earth_Data!$B$2^2))/SQRT(1-Earth_Data!$B$2^2*SIN(RADIANS(User_Model_Calcs!B1103))^2))*SIN(RADIANS(User_Model_Calcs!B1103))</f>
        <v>-3464.3707302944626</v>
      </c>
      <c r="L1103">
        <f t="shared" si="109"/>
        <v>-32.936142517665175</v>
      </c>
      <c r="M1103">
        <f t="shared" si="110"/>
        <v>6371.7958003893582</v>
      </c>
      <c r="N1103">
        <f>SQRT(User_Model_Calcs!M1103^2+Sat_Data!$B$3^2-2*User_Model_Calcs!M1103*Sat_Data!$B$3*COS(RADIANS(L1103))*COS(RADIANS(I1103)))</f>
        <v>38496.03056663154</v>
      </c>
      <c r="O1103">
        <f>DEGREES(ACOS(((Earth_Data!$B$1+Sat_Data!$B$2)/User_Model_Calcs!N1103)*SQRT(1-COS(RADIANS(User_Model_Calcs!I1103))^2*COS(RADIANS(User_Model_Calcs!B1103))^2)))</f>
        <v>31.23461697027253</v>
      </c>
      <c r="P1103">
        <f t="shared" si="107"/>
        <v>58.526713775902714</v>
      </c>
    </row>
    <row r="1104" spans="1:16" x14ac:dyDescent="0.25">
      <c r="A1104">
        <v>157.11500000000001</v>
      </c>
      <c r="B1104">
        <v>-34.101999999999997</v>
      </c>
      <c r="C1104">
        <v>375</v>
      </c>
      <c r="D1104">
        <f t="shared" ca="1" si="106"/>
        <v>3</v>
      </c>
      <c r="E1104" s="1">
        <v>0.65</v>
      </c>
      <c r="F1104">
        <v>19.899999999999999</v>
      </c>
      <c r="G1104">
        <f t="shared" ca="1" si="108"/>
        <v>54.048620189015942</v>
      </c>
      <c r="H1104">
        <f t="shared" ca="1" si="105"/>
        <v>16.766449614773336</v>
      </c>
      <c r="I1104">
        <f>User_Model_Calcs!A1104-Sat_Data!$B$5</f>
        <v>47.115000000000009</v>
      </c>
      <c r="J1104">
        <f>(Earth_Data!$B$1/SQRT(1-Earth_Data!$B$2^2*SIN(RADIANS(User_Model_Calcs!B1104))^2))*COS(RADIANS(User_Model_Calcs!B1104))</f>
        <v>5286.9257784844012</v>
      </c>
      <c r="K1104">
        <f>((Earth_Data!$B$1*(1-Earth_Data!$B$2^2))/SQRT(1-Earth_Data!$B$2^2*SIN(RADIANS(User_Model_Calcs!B1104))^2))*SIN(RADIANS(User_Model_Calcs!B1104))</f>
        <v>-3555.8220780183296</v>
      </c>
      <c r="L1104">
        <f t="shared" si="109"/>
        <v>-33.923551671704466</v>
      </c>
      <c r="M1104">
        <f t="shared" si="110"/>
        <v>6371.4562572245195</v>
      </c>
      <c r="N1104">
        <f>SQRT(User_Model_Calcs!M1104^2+Sat_Data!$B$3^2-2*User_Model_Calcs!M1104*Sat_Data!$B$3*COS(RADIANS(L1104))*COS(RADIANS(I1104)))</f>
        <v>38923.063551194187</v>
      </c>
      <c r="O1104">
        <f>DEGREES(ACOS(((Earth_Data!$B$1+Sat_Data!$B$2)/User_Model_Calcs!N1104)*SQRT(1-COS(RADIANS(User_Model_Calcs!I1104))^2*COS(RADIANS(User_Model_Calcs!B1104))^2)))</f>
        <v>26.504224866072459</v>
      </c>
      <c r="P1104">
        <f t="shared" si="107"/>
        <v>62.492596303267561</v>
      </c>
    </row>
    <row r="1105" spans="1:16" x14ac:dyDescent="0.25">
      <c r="A1105" s="5">
        <v>117.07928395463095</v>
      </c>
      <c r="B1105">
        <v>-39.104772946551741</v>
      </c>
      <c r="C1105">
        <v>950</v>
      </c>
      <c r="D1105">
        <f t="shared" ca="1" si="106"/>
        <v>3</v>
      </c>
      <c r="E1105" s="1">
        <v>0.65</v>
      </c>
      <c r="F1105">
        <v>19.899999999999999</v>
      </c>
      <c r="G1105">
        <f t="shared" ca="1" si="108"/>
        <v>54.048620189015942</v>
      </c>
      <c r="H1105">
        <f t="shared" ca="1" si="105"/>
        <v>16.797468117416241</v>
      </c>
      <c r="I1105">
        <f>User_Model_Calcs!A1105-Sat_Data!$B$5</f>
        <v>7.0792839546309523</v>
      </c>
      <c r="J1105">
        <f>(Earth_Data!$B$1/SQRT(1-Earth_Data!$B$2^2*SIN(RADIANS(User_Model_Calcs!B1105))^2))*COS(RADIANS(User_Model_Calcs!B1105))</f>
        <v>4956.0015846407805</v>
      </c>
      <c r="K1105">
        <f>((Earth_Data!$B$1*(1-Earth_Data!$B$2^2))/SQRT(1-Earth_Data!$B$2^2*SIN(RADIANS(User_Model_Calcs!B1105))^2))*SIN(RADIANS(User_Model_Calcs!B1105))</f>
        <v>-4001.3511710537414</v>
      </c>
      <c r="L1105">
        <f t="shared" si="109"/>
        <v>-38.916534992209861</v>
      </c>
      <c r="M1105">
        <f t="shared" si="110"/>
        <v>6369.6752586811735</v>
      </c>
      <c r="N1105">
        <f>SQRT(User_Model_Calcs!M1105^2+Sat_Data!$B$3^2-2*User_Model_Calcs!M1105*Sat_Data!$B$3*COS(RADIANS(L1105))*COS(RADIANS(I1105)))</f>
        <v>37465.216494204673</v>
      </c>
      <c r="O1105">
        <f>DEGREES(ACOS(((Earth_Data!$B$1+Sat_Data!$B$2)/User_Model_Calcs!N1105)*SQRT(1-COS(RADIANS(User_Model_Calcs!I1105))^2*COS(RADIANS(User_Model_Calcs!B1105))^2)))</f>
        <v>44.113538331122086</v>
      </c>
      <c r="P1105">
        <f t="shared" si="107"/>
        <v>11.138751180500655</v>
      </c>
    </row>
    <row r="1106" spans="1:16" x14ac:dyDescent="0.25">
      <c r="A1106" s="5">
        <v>128.90869962055416</v>
      </c>
      <c r="B1106">
        <v>-37.990222008709608</v>
      </c>
      <c r="C1106">
        <v>950</v>
      </c>
      <c r="D1106">
        <f t="shared" ca="1" si="106"/>
        <v>3</v>
      </c>
      <c r="E1106" s="1">
        <v>0.65</v>
      </c>
      <c r="F1106">
        <v>19.899999999999999</v>
      </c>
      <c r="G1106">
        <f t="shared" ca="1" si="108"/>
        <v>54.048620189015942</v>
      </c>
      <c r="H1106">
        <f t="shared" ca="1" si="105"/>
        <v>19.72296064482606</v>
      </c>
      <c r="I1106">
        <f>User_Model_Calcs!A1106-Sat_Data!$B$5</f>
        <v>18.90869962055416</v>
      </c>
      <c r="J1106">
        <f>(Earth_Data!$B$1/SQRT(1-Earth_Data!$B$2^2*SIN(RADIANS(User_Model_Calcs!B1106))^2))*COS(RADIANS(User_Model_Calcs!B1106))</f>
        <v>5033.0999332125621</v>
      </c>
      <c r="K1106">
        <f>((Earth_Data!$B$1*(1-Earth_Data!$B$2^2))/SQRT(1-Earth_Data!$B$2^2*SIN(RADIANS(User_Model_Calcs!B1106))^2))*SIN(RADIANS(User_Model_Calcs!B1106))</f>
        <v>-3904.5900805025294</v>
      </c>
      <c r="L1106">
        <f t="shared" si="109"/>
        <v>-37.803678509952007</v>
      </c>
      <c r="M1106">
        <f t="shared" si="110"/>
        <v>6370.0799551075525</v>
      </c>
      <c r="N1106">
        <f>SQRT(User_Model_Calcs!M1106^2+Sat_Data!$B$3^2-2*User_Model_Calcs!M1106*Sat_Data!$B$3*COS(RADIANS(L1106))*COS(RADIANS(I1106)))</f>
        <v>37641.253619954397</v>
      </c>
      <c r="O1106">
        <f>DEGREES(ACOS(((Earth_Data!$B$1+Sat_Data!$B$2)/User_Model_Calcs!N1106)*SQRT(1-COS(RADIANS(User_Model_Calcs!I1106))^2*COS(RADIANS(User_Model_Calcs!B1106))^2)))</f>
        <v>41.713314920727299</v>
      </c>
      <c r="P1106">
        <f t="shared" si="107"/>
        <v>29.096321747603884</v>
      </c>
    </row>
    <row r="1107" spans="1:16" x14ac:dyDescent="0.25">
      <c r="A1107" s="5">
        <v>119.45993783679324</v>
      </c>
      <c r="B1107">
        <v>-32.518604944838422</v>
      </c>
      <c r="C1107">
        <v>950</v>
      </c>
      <c r="D1107">
        <f t="shared" ca="1" si="106"/>
        <v>0.75</v>
      </c>
      <c r="E1107" s="1">
        <v>0.65</v>
      </c>
      <c r="F1107">
        <v>19.899999999999999</v>
      </c>
      <c r="G1107">
        <f t="shared" ca="1" si="108"/>
        <v>42.007420362456692</v>
      </c>
      <c r="H1107">
        <f t="shared" ca="1" si="105"/>
        <v>19.949307414640881</v>
      </c>
      <c r="I1107">
        <f>User_Model_Calcs!A1107-Sat_Data!$B$5</f>
        <v>9.4599378367932445</v>
      </c>
      <c r="J1107">
        <f>(Earth_Data!$B$1/SQRT(1-Earth_Data!$B$2^2*SIN(RADIANS(User_Model_Calcs!B1107))^2))*COS(RADIANS(User_Model_Calcs!B1107))</f>
        <v>5383.3655256474349</v>
      </c>
      <c r="K1107">
        <f>((Earth_Data!$B$1*(1-Earth_Data!$B$2^2))/SQRT(1-Earth_Data!$B$2^2*SIN(RADIANS(User_Model_Calcs!B1107))^2))*SIN(RADIANS(User_Model_Calcs!B1107))</f>
        <v>-3409.0642964522158</v>
      </c>
      <c r="L1107">
        <f t="shared" si="109"/>
        <v>-32.344400843506989</v>
      </c>
      <c r="M1107">
        <f t="shared" si="110"/>
        <v>6371.9968424407216</v>
      </c>
      <c r="N1107">
        <f>SQRT(User_Model_Calcs!M1107^2+Sat_Data!$B$3^2-2*User_Model_Calcs!M1107*Sat_Data!$B$3*COS(RADIANS(L1107))*COS(RADIANS(I1107)))</f>
        <v>37021.89534127857</v>
      </c>
      <c r="O1107">
        <f>DEGREES(ACOS(((Earth_Data!$B$1+Sat_Data!$B$2)/User_Model_Calcs!N1107)*SQRT(1-COS(RADIANS(User_Model_Calcs!I1107))^2*COS(RADIANS(User_Model_Calcs!B1107))^2)))</f>
        <v>50.78297004562765</v>
      </c>
      <c r="P1107">
        <f t="shared" si="107"/>
        <v>17.221114924609985</v>
      </c>
    </row>
    <row r="1108" spans="1:16" x14ac:dyDescent="0.25">
      <c r="A1108" s="5">
        <v>136.0461734758573</v>
      </c>
      <c r="B1108">
        <v>-29.364574475249853</v>
      </c>
      <c r="C1108">
        <v>950</v>
      </c>
      <c r="D1108">
        <f t="shared" ca="1" si="106"/>
        <v>0.75</v>
      </c>
      <c r="E1108" s="1">
        <v>0.65</v>
      </c>
      <c r="F1108">
        <v>19.899999999999999</v>
      </c>
      <c r="G1108">
        <f t="shared" ca="1" si="108"/>
        <v>42.007420362456692</v>
      </c>
      <c r="H1108">
        <f t="shared" ca="1" si="105"/>
        <v>20.196082120396561</v>
      </c>
      <c r="I1108">
        <f>User_Model_Calcs!A1108-Sat_Data!$B$5</f>
        <v>26.046173475857302</v>
      </c>
      <c r="J1108">
        <f>(Earth_Data!$B$1/SQRT(1-Earth_Data!$B$2^2*SIN(RADIANS(User_Model_Calcs!B1108))^2))*COS(RADIANS(User_Model_Calcs!B1108))</f>
        <v>5563.1379283464839</v>
      </c>
      <c r="K1108">
        <f>((Earth_Data!$B$1*(1-Earth_Data!$B$2^2))/SQRT(1-Earth_Data!$B$2^2*SIN(RADIANS(User_Model_Calcs!B1108))^2))*SIN(RADIANS(User_Model_Calcs!B1108))</f>
        <v>-3109.1822304513926</v>
      </c>
      <c r="L1108">
        <f t="shared" si="109"/>
        <v>-29.20038872254824</v>
      </c>
      <c r="M1108">
        <f t="shared" si="110"/>
        <v>6373.0304998455722</v>
      </c>
      <c r="N1108">
        <f>SQRT(User_Model_Calcs!M1108^2+Sat_Data!$B$3^2-2*User_Model_Calcs!M1108*Sat_Data!$B$3*COS(RADIANS(L1108))*COS(RADIANS(I1108)))</f>
        <v>37375.727007362875</v>
      </c>
      <c r="O1108">
        <f>DEGREES(ACOS(((Earth_Data!$B$1+Sat_Data!$B$2)/User_Model_Calcs!N1108)*SQRT(1-COS(RADIANS(User_Model_Calcs!I1108))^2*COS(RADIANS(User_Model_Calcs!B1108))^2)))</f>
        <v>45.436169533470569</v>
      </c>
      <c r="P1108">
        <f t="shared" si="107"/>
        <v>44.904354735075835</v>
      </c>
    </row>
    <row r="1109" spans="1:16" x14ac:dyDescent="0.25">
      <c r="A1109" s="5">
        <v>148.00200000000001</v>
      </c>
      <c r="B1109">
        <v>-34.000999999999998</v>
      </c>
      <c r="C1109">
        <v>400</v>
      </c>
      <c r="D1109">
        <f t="shared" ca="1" si="106"/>
        <v>0.75</v>
      </c>
      <c r="E1109" s="1">
        <v>0.65</v>
      </c>
      <c r="F1109">
        <v>19.899999999999999</v>
      </c>
      <c r="G1109">
        <f t="shared" ca="1" si="108"/>
        <v>42.007420362456692</v>
      </c>
      <c r="H1109">
        <f t="shared" ca="1" si="105"/>
        <v>23.216588148736633</v>
      </c>
      <c r="I1109">
        <f>User_Model_Calcs!A1109-Sat_Data!$B$5</f>
        <v>38.00200000000001</v>
      </c>
      <c r="J1109">
        <f>(Earth_Data!$B$1/SQRT(1-Earth_Data!$B$2^2*SIN(RADIANS(User_Model_Calcs!B1109))^2))*COS(RADIANS(User_Model_Calcs!B1109))</f>
        <v>5293.1989067461082</v>
      </c>
      <c r="K1109">
        <f>((Earth_Data!$B$1*(1-Earth_Data!$B$2^2))/SQRT(1-Earth_Data!$B$2^2*SIN(RADIANS(User_Model_Calcs!B1109))^2))*SIN(RADIANS(User_Model_Calcs!B1109))</f>
        <v>-3546.5397910277457</v>
      </c>
      <c r="L1109">
        <f t="shared" si="109"/>
        <v>-33.822806317402275</v>
      </c>
      <c r="M1109">
        <f t="shared" si="110"/>
        <v>6371.4911249817587</v>
      </c>
      <c r="N1109">
        <f>SQRT(User_Model_Calcs!M1109^2+Sat_Data!$B$3^2-2*User_Model_Calcs!M1109*Sat_Data!$B$3*COS(RADIANS(L1109))*COS(RADIANS(I1109)))</f>
        <v>38297.241449886853</v>
      </c>
      <c r="O1109">
        <f>DEGREES(ACOS(((Earth_Data!$B$1+Sat_Data!$B$2)/User_Model_Calcs!N1109)*SQRT(1-COS(RADIANS(User_Model_Calcs!I1109))^2*COS(RADIANS(User_Model_Calcs!B1109))^2)))</f>
        <v>33.53202483888667</v>
      </c>
      <c r="P1109">
        <f t="shared" si="107"/>
        <v>54.408652071921125</v>
      </c>
    </row>
    <row r="1110" spans="1:16" x14ac:dyDescent="0.25">
      <c r="A1110" s="5">
        <v>120.61923912242315</v>
      </c>
      <c r="B1110">
        <v>-29.280399333842475</v>
      </c>
      <c r="C1110">
        <v>950</v>
      </c>
      <c r="D1110">
        <f t="shared" ca="1" si="106"/>
        <v>3</v>
      </c>
      <c r="E1110" s="1">
        <v>0.65</v>
      </c>
      <c r="F1110">
        <v>19.899999999999999</v>
      </c>
      <c r="G1110">
        <f t="shared" ca="1" si="108"/>
        <v>54.048620189015942</v>
      </c>
      <c r="H1110">
        <f t="shared" ca="1" si="105"/>
        <v>19.252248463864401</v>
      </c>
      <c r="I1110">
        <f>User_Model_Calcs!A1110-Sat_Data!$B$5</f>
        <v>10.619239122423153</v>
      </c>
      <c r="J1110">
        <f>(Earth_Data!$B$1/SQRT(1-Earth_Data!$B$2^2*SIN(RADIANS(User_Model_Calcs!B1110))^2))*COS(RADIANS(User_Model_Calcs!B1110))</f>
        <v>5567.707093069459</v>
      </c>
      <c r="K1110">
        <f>((Earth_Data!$B$1*(1-Earth_Data!$B$2^2))/SQRT(1-Earth_Data!$B$2^2*SIN(RADIANS(User_Model_Calcs!B1110))^2))*SIN(RADIANS(User_Model_Calcs!B1110))</f>
        <v>-3101.0475571499173</v>
      </c>
      <c r="L1110">
        <f t="shared" si="109"/>
        <v>-29.116508647389804</v>
      </c>
      <c r="M1110">
        <f t="shared" si="110"/>
        <v>6373.057211882021</v>
      </c>
      <c r="N1110">
        <f>SQRT(User_Model_Calcs!M1110^2+Sat_Data!$B$3^2-2*User_Model_Calcs!M1110*Sat_Data!$B$3*COS(RADIANS(L1110))*COS(RADIANS(I1110)))</f>
        <v>36836.890978358919</v>
      </c>
      <c r="O1110">
        <f>DEGREES(ACOS(((Earth_Data!$B$1+Sat_Data!$B$2)/User_Model_Calcs!N1110)*SQRT(1-COS(RADIANS(User_Model_Calcs!I1110))^2*COS(RADIANS(User_Model_Calcs!B1110))^2)))</f>
        <v>53.894647594962962</v>
      </c>
      <c r="P1110">
        <f t="shared" si="107"/>
        <v>20.974539973881939</v>
      </c>
    </row>
    <row r="1111" spans="1:16" x14ac:dyDescent="0.25">
      <c r="A1111">
        <v>146.1807</v>
      </c>
      <c r="B1111">
        <v>-33.93</v>
      </c>
      <c r="C1111">
        <v>950</v>
      </c>
      <c r="D1111">
        <f t="shared" ca="1" si="106"/>
        <v>0.75</v>
      </c>
      <c r="E1111" s="1">
        <v>0.65</v>
      </c>
      <c r="F1111">
        <v>19.899999999999999</v>
      </c>
      <c r="G1111">
        <f t="shared" ca="1" si="108"/>
        <v>42.007420362456692</v>
      </c>
      <c r="H1111">
        <f t="shared" ca="1" si="105"/>
        <v>16.977782058585046</v>
      </c>
      <c r="I1111">
        <f>User_Model_Calcs!A1111-Sat_Data!$B$5</f>
        <v>36.180700000000002</v>
      </c>
      <c r="J1111">
        <f>(Earth_Data!$B$1/SQRT(1-Earth_Data!$B$2^2*SIN(RADIANS(User_Model_Calcs!B1111))^2))*COS(RADIANS(User_Model_Calcs!B1111))</f>
        <v>5297.5988690979957</v>
      </c>
      <c r="K1111">
        <f>((Earth_Data!$B$1*(1-Earth_Data!$B$2^2))/SQRT(1-Earth_Data!$B$2^2*SIN(RADIANS(User_Model_Calcs!B1111))^2))*SIN(RADIANS(User_Model_Calcs!B1111))</f>
        <v>-3540.0080983216185</v>
      </c>
      <c r="L1111">
        <f t="shared" si="109"/>
        <v>-33.751986646684642</v>
      </c>
      <c r="M1111">
        <f t="shared" si="110"/>
        <v>6371.5156057292215</v>
      </c>
      <c r="N1111">
        <f>SQRT(User_Model_Calcs!M1111^2+Sat_Data!$B$3^2-2*User_Model_Calcs!M1111*Sat_Data!$B$3*COS(RADIANS(L1111))*COS(RADIANS(I1111)))</f>
        <v>38181.444513309551</v>
      </c>
      <c r="O1111">
        <f>DEGREES(ACOS(((Earth_Data!$B$1+Sat_Data!$B$2)/User_Model_Calcs!N1111)*SQRT(1-COS(RADIANS(User_Model_Calcs!I1111))^2*COS(RADIANS(User_Model_Calcs!B1111))^2)))</f>
        <v>34.907270670639278</v>
      </c>
      <c r="P1111">
        <f t="shared" si="107"/>
        <v>52.64930662845633</v>
      </c>
    </row>
    <row r="1112" spans="1:16" x14ac:dyDescent="0.25">
      <c r="A1112" s="5">
        <v>149.22999999999999</v>
      </c>
      <c r="B1112">
        <v>-33.920999999999999</v>
      </c>
      <c r="C1112">
        <v>400</v>
      </c>
      <c r="D1112">
        <f t="shared" ca="1" si="106"/>
        <v>3</v>
      </c>
      <c r="E1112" s="1">
        <v>0.65</v>
      </c>
      <c r="F1112">
        <v>19.899999999999999</v>
      </c>
      <c r="G1112">
        <f t="shared" ca="1" si="108"/>
        <v>54.048620189015942</v>
      </c>
      <c r="H1112">
        <f t="shared" ca="1" si="105"/>
        <v>17.498806508741179</v>
      </c>
      <c r="I1112">
        <f>User_Model_Calcs!A1112-Sat_Data!$B$5</f>
        <v>39.22999999999999</v>
      </c>
      <c r="J1112">
        <f>(Earth_Data!$B$1/SQRT(1-Earth_Data!$B$2^2*SIN(RADIANS(User_Model_Calcs!B1112))^2))*COS(RADIANS(User_Model_Calcs!B1112))</f>
        <v>5298.1560290503503</v>
      </c>
      <c r="K1112">
        <f>((Earth_Data!$B$1*(1-Earth_Data!$B$2^2))/SQRT(1-Earth_Data!$B$2^2*SIN(RADIANS(User_Model_Calcs!B1112))^2))*SIN(RADIANS(User_Model_Calcs!B1112))</f>
        <v>-3539.179753437963</v>
      </c>
      <c r="L1112">
        <f t="shared" si="109"/>
        <v>-33.743009583137074</v>
      </c>
      <c r="M1112">
        <f t="shared" si="110"/>
        <v>6371.5187071300179</v>
      </c>
      <c r="N1112">
        <f>SQRT(User_Model_Calcs!M1112^2+Sat_Data!$B$3^2-2*User_Model_Calcs!M1112*Sat_Data!$B$3*COS(RADIANS(L1112))*COS(RADIANS(I1112)))</f>
        <v>38370.897271355883</v>
      </c>
      <c r="O1112">
        <f>DEGREES(ACOS(((Earth_Data!$B$1+Sat_Data!$B$2)/User_Model_Calcs!N1112)*SQRT(1-COS(RADIANS(User_Model_Calcs!I1112))^2*COS(RADIANS(User_Model_Calcs!B1112))^2)))</f>
        <v>32.671408357501342</v>
      </c>
      <c r="P1112">
        <f t="shared" si="107"/>
        <v>55.647197167366912</v>
      </c>
    </row>
    <row r="1113" spans="1:16" x14ac:dyDescent="0.25">
      <c r="A1113">
        <v>138.67686587260431</v>
      </c>
      <c r="B1113">
        <v>-28.672271579361087</v>
      </c>
      <c r="C1113">
        <v>2500</v>
      </c>
      <c r="D1113">
        <f t="shared" ca="1" si="106"/>
        <v>3</v>
      </c>
      <c r="E1113" s="1">
        <v>0.65</v>
      </c>
      <c r="F1113">
        <v>19.899999999999999</v>
      </c>
      <c r="G1113">
        <f t="shared" ca="1" si="108"/>
        <v>54.048620189015942</v>
      </c>
      <c r="H1113">
        <f t="shared" ca="1" si="105"/>
        <v>20.930139207415639</v>
      </c>
      <c r="I1113">
        <f>User_Model_Calcs!A1113-Sat_Data!$B$5</f>
        <v>28.67686587260431</v>
      </c>
      <c r="J1113">
        <f>(Earth_Data!$B$1/SQRT(1-Earth_Data!$B$2^2*SIN(RADIANS(User_Model_Calcs!B1113))^2))*COS(RADIANS(User_Model_Calcs!B1113))</f>
        <v>5600.3597782944144</v>
      </c>
      <c r="K1113">
        <f>((Earth_Data!$B$1*(1-Earth_Data!$B$2^2))/SQRT(1-Earth_Data!$B$2^2*SIN(RADIANS(User_Model_Calcs!B1113))^2))*SIN(RADIANS(User_Model_Calcs!B1113))</f>
        <v>-3042.0831431484762</v>
      </c>
      <c r="L1113">
        <f t="shared" si="109"/>
        <v>-28.510554270142173</v>
      </c>
      <c r="M1113">
        <f t="shared" si="110"/>
        <v>6373.2487395492399</v>
      </c>
      <c r="N1113">
        <f>SQRT(User_Model_Calcs!M1113^2+Sat_Data!$B$3^2-2*User_Model_Calcs!M1113*Sat_Data!$B$3*COS(RADIANS(L1113))*COS(RADIANS(I1113)))</f>
        <v>37471.226002351701</v>
      </c>
      <c r="O1113">
        <f>DEGREES(ACOS(((Earth_Data!$B$1+Sat_Data!$B$2)/User_Model_Calcs!N1113)*SQRT(1-COS(RADIANS(User_Model_Calcs!I1113))^2*COS(RADIANS(User_Model_Calcs!B1113))^2)))</f>
        <v>44.087372627325657</v>
      </c>
      <c r="P1113">
        <f t="shared" si="107"/>
        <v>48.74239298912417</v>
      </c>
    </row>
    <row r="1114" spans="1:16" x14ac:dyDescent="0.25">
      <c r="A1114" s="5">
        <v>147.09800000000001</v>
      </c>
      <c r="B1114">
        <v>-33.893999999999998</v>
      </c>
      <c r="C1114">
        <v>400</v>
      </c>
      <c r="D1114">
        <f t="shared" ca="1" si="106"/>
        <v>1.2</v>
      </c>
      <c r="E1114" s="1">
        <v>0.65</v>
      </c>
      <c r="F1114">
        <v>19.899999999999999</v>
      </c>
      <c r="G1114">
        <f t="shared" ca="1" si="108"/>
        <v>46.089820015575185</v>
      </c>
      <c r="H1114">
        <f t="shared" ca="1" si="105"/>
        <v>15.566201324913068</v>
      </c>
      <c r="I1114">
        <f>User_Model_Calcs!A1114-Sat_Data!$B$5</f>
        <v>37.098000000000013</v>
      </c>
      <c r="J1114">
        <f>(Earth_Data!$B$1/SQRT(1-Earth_Data!$B$2^2*SIN(RADIANS(User_Model_Calcs!B1114))^2))*COS(RADIANS(User_Model_Calcs!B1114))</f>
        <v>5299.8267232238168</v>
      </c>
      <c r="K1114">
        <f>((Earth_Data!$B$1*(1-Earth_Data!$B$2^2))/SQRT(1-Earth_Data!$B$2^2*SIN(RADIANS(User_Model_Calcs!B1114))^2))*SIN(RADIANS(User_Model_Calcs!B1114))</f>
        <v>-3536.6942010961193</v>
      </c>
      <c r="L1114">
        <f t="shared" si="109"/>
        <v>-33.716078497484446</v>
      </c>
      <c r="M1114">
        <f t="shared" si="110"/>
        <v>6371.5280089052594</v>
      </c>
      <c r="N1114">
        <f>SQRT(User_Model_Calcs!M1114^2+Sat_Data!$B$3^2-2*User_Model_Calcs!M1114*Sat_Data!$B$3*COS(RADIANS(L1114))*COS(RADIANS(I1114)))</f>
        <v>38235.340284480517</v>
      </c>
      <c r="O1114">
        <f>DEGREES(ACOS(((Earth_Data!$B$1+Sat_Data!$B$2)/User_Model_Calcs!N1114)*SQRT(1-COS(RADIANS(User_Model_Calcs!I1114))^2*COS(RADIANS(User_Model_Calcs!B1114))^2)))</f>
        <v>34.264129263771103</v>
      </c>
      <c r="P1114">
        <f t="shared" si="107"/>
        <v>53.594573073305085</v>
      </c>
    </row>
    <row r="1115" spans="1:16" x14ac:dyDescent="0.25">
      <c r="A1115">
        <v>151.34800000000001</v>
      </c>
      <c r="B1115">
        <v>-31.866999999999997</v>
      </c>
      <c r="C1115">
        <v>375</v>
      </c>
      <c r="D1115">
        <f t="shared" ca="1" si="106"/>
        <v>0.75</v>
      </c>
      <c r="E1115" s="1">
        <v>0.65</v>
      </c>
      <c r="F1115">
        <v>19.899999999999999</v>
      </c>
      <c r="G1115">
        <f t="shared" ca="1" si="108"/>
        <v>42.007420362456692</v>
      </c>
      <c r="H1115">
        <f t="shared" ca="1" si="105"/>
        <v>17.060287172665081</v>
      </c>
      <c r="I1115">
        <f>User_Model_Calcs!A1115-Sat_Data!$B$5</f>
        <v>41.348000000000013</v>
      </c>
      <c r="J1115">
        <f>(Earth_Data!$B$1/SQRT(1-Earth_Data!$B$2^2*SIN(RADIANS(User_Model_Calcs!B1115))^2))*COS(RADIANS(User_Model_Calcs!B1115))</f>
        <v>5421.8614855647666</v>
      </c>
      <c r="K1115">
        <f>((Earth_Data!$B$1*(1-Earth_Data!$B$2^2))/SQRT(1-Earth_Data!$B$2^2*SIN(RADIANS(User_Model_Calcs!B1115))^2))*SIN(RADIANS(User_Model_Calcs!B1115))</f>
        <v>-3347.9167290481964</v>
      </c>
      <c r="L1115">
        <f t="shared" si="109"/>
        <v>-31.694697170632516</v>
      </c>
      <c r="M1115">
        <f t="shared" si="110"/>
        <v>6372.2153442340095</v>
      </c>
      <c r="N1115">
        <f>SQRT(User_Model_Calcs!M1115^2+Sat_Data!$B$3^2-2*User_Model_Calcs!M1115*Sat_Data!$B$3*COS(RADIANS(L1115))*COS(RADIANS(I1115)))</f>
        <v>38408.105695796359</v>
      </c>
      <c r="O1115">
        <f>DEGREES(ACOS(((Earth_Data!$B$1+Sat_Data!$B$2)/User_Model_Calcs!N1115)*SQRT(1-COS(RADIANS(User_Model_Calcs!I1115))^2*COS(RADIANS(User_Model_Calcs!B1115))^2)))</f>
        <v>32.248729423950614</v>
      </c>
      <c r="P1115">
        <f t="shared" si="107"/>
        <v>59.038870138975518</v>
      </c>
    </row>
    <row r="1116" spans="1:16" x14ac:dyDescent="0.25">
      <c r="A1116" s="5">
        <v>123.69168725550905</v>
      </c>
      <c r="B1116">
        <v>-38.226609881621158</v>
      </c>
      <c r="C1116">
        <v>950</v>
      </c>
      <c r="D1116">
        <f t="shared" ca="1" si="106"/>
        <v>3</v>
      </c>
      <c r="E1116" s="1">
        <v>0.65</v>
      </c>
      <c r="F1116">
        <v>19.899999999999999</v>
      </c>
      <c r="G1116">
        <f t="shared" ca="1" si="108"/>
        <v>54.048620189015942</v>
      </c>
      <c r="H1116">
        <f t="shared" ca="1" si="105"/>
        <v>16.986691107477977</v>
      </c>
      <c r="I1116">
        <f>User_Model_Calcs!A1116-Sat_Data!$B$5</f>
        <v>13.691687255509052</v>
      </c>
      <c r="J1116">
        <f>(Earth_Data!$B$1/SQRT(1-Earth_Data!$B$2^2*SIN(RADIANS(User_Model_Calcs!B1116))^2))*COS(RADIANS(User_Model_Calcs!B1116))</f>
        <v>5016.9066818653391</v>
      </c>
      <c r="K1116">
        <f>((Earth_Data!$B$1*(1-Earth_Data!$B$2^2))/SQRT(1-Earth_Data!$B$2^2*SIN(RADIANS(User_Model_Calcs!B1116))^2))*SIN(RADIANS(User_Model_Calcs!B1116))</f>
        <v>-3925.2358527463484</v>
      </c>
      <c r="L1116">
        <f t="shared" si="109"/>
        <v>-38.03968337424503</v>
      </c>
      <c r="M1116">
        <f t="shared" si="110"/>
        <v>6369.9944391051422</v>
      </c>
      <c r="N1116">
        <f>SQRT(User_Model_Calcs!M1116^2+Sat_Data!$B$3^2-2*User_Model_Calcs!M1116*Sat_Data!$B$3*COS(RADIANS(L1116))*COS(RADIANS(I1116)))</f>
        <v>37514.617396046931</v>
      </c>
      <c r="O1116">
        <f>DEGREES(ACOS(((Earth_Data!$B$1+Sat_Data!$B$2)/User_Model_Calcs!N1116)*SQRT(1-COS(RADIANS(User_Model_Calcs!I1116))^2*COS(RADIANS(User_Model_Calcs!B1116))^2)))</f>
        <v>43.432454272165053</v>
      </c>
      <c r="P1116">
        <f t="shared" si="107"/>
        <v>21.490279020363808</v>
      </c>
    </row>
    <row r="1117" spans="1:16" x14ac:dyDescent="0.25">
      <c r="A1117" s="5">
        <v>120.46391220395881</v>
      </c>
      <c r="B1117">
        <v>-35.881881727857014</v>
      </c>
      <c r="C1117">
        <v>950</v>
      </c>
      <c r="D1117">
        <f t="shared" ca="1" si="106"/>
        <v>3</v>
      </c>
      <c r="E1117" s="1">
        <v>0.65</v>
      </c>
      <c r="F1117">
        <v>19.899999999999999</v>
      </c>
      <c r="G1117">
        <f t="shared" ca="1" si="108"/>
        <v>54.048620189015942</v>
      </c>
      <c r="H1117">
        <f t="shared" ca="1" si="105"/>
        <v>22.923672342728686</v>
      </c>
      <c r="I1117">
        <f>User_Model_Calcs!A1117-Sat_Data!$B$5</f>
        <v>10.463912203958813</v>
      </c>
      <c r="J1117">
        <f>(Earth_Data!$B$1/SQRT(1-Earth_Data!$B$2^2*SIN(RADIANS(User_Model_Calcs!B1117))^2))*COS(RADIANS(User_Model_Calcs!B1117))</f>
        <v>5173.6939994025524</v>
      </c>
      <c r="K1117">
        <f>((Earth_Data!$B$1*(1-Earth_Data!$B$2^2))/SQRT(1-Earth_Data!$B$2^2*SIN(RADIANS(User_Model_Calcs!B1117))^2))*SIN(RADIANS(User_Model_Calcs!B1117))</f>
        <v>-3717.581977368668</v>
      </c>
      <c r="L1117">
        <f t="shared" si="109"/>
        <v>-35.699311282407876</v>
      </c>
      <c r="M1117">
        <f t="shared" si="110"/>
        <v>6370.8339609434424</v>
      </c>
      <c r="N1117">
        <f>SQRT(User_Model_Calcs!M1117^2+Sat_Data!$B$3^2-2*User_Model_Calcs!M1117*Sat_Data!$B$3*COS(RADIANS(L1117))*COS(RADIANS(I1117)))</f>
        <v>37274.243296337736</v>
      </c>
      <c r="O1117">
        <f>DEGREES(ACOS(((Earth_Data!$B$1+Sat_Data!$B$2)/User_Model_Calcs!N1117)*SQRT(1-COS(RADIANS(User_Model_Calcs!I1117))^2*COS(RADIANS(User_Model_Calcs!B1117))^2)))</f>
        <v>46.875748087356612</v>
      </c>
      <c r="P1117">
        <f t="shared" si="107"/>
        <v>17.489855475195235</v>
      </c>
    </row>
    <row r="1118" spans="1:16" x14ac:dyDescent="0.25">
      <c r="A1118" s="5">
        <v>152.11099999999999</v>
      </c>
      <c r="B1118">
        <v>-33.799999999999997</v>
      </c>
      <c r="C1118">
        <v>400</v>
      </c>
      <c r="D1118">
        <f t="shared" ca="1" si="106"/>
        <v>3</v>
      </c>
      <c r="E1118" s="1">
        <v>0.65</v>
      </c>
      <c r="F1118">
        <v>19.899999999999999</v>
      </c>
      <c r="G1118">
        <f t="shared" ca="1" si="108"/>
        <v>54.048620189015942</v>
      </c>
      <c r="H1118">
        <f t="shared" ca="1" si="105"/>
        <v>14.708533504639542</v>
      </c>
      <c r="I1118">
        <f>User_Model_Calcs!A1118-Sat_Data!$B$5</f>
        <v>42.11099999999999</v>
      </c>
      <c r="J1118">
        <f>(Earth_Data!$B$1/SQRT(1-Earth_Data!$B$2^2*SIN(RADIANS(User_Model_Calcs!B1118))^2))*COS(RADIANS(User_Model_Calcs!B1118))</f>
        <v>5305.6340157809118</v>
      </c>
      <c r="K1118">
        <f>((Earth_Data!$B$1*(1-Earth_Data!$B$2^2))/SQRT(1-Earth_Data!$B$2^2*SIN(RADIANS(User_Model_Calcs!B1118))^2))*SIN(RADIANS(User_Model_Calcs!B1118))</f>
        <v>-3528.034745756539</v>
      </c>
      <c r="L1118">
        <f t="shared" si="109"/>
        <v>-33.622319649283092</v>
      </c>
      <c r="M1118">
        <f t="shared" si="110"/>
        <v>6371.5603643594941</v>
      </c>
      <c r="N1118">
        <f>SQRT(User_Model_Calcs!M1118^2+Sat_Data!$B$3^2-2*User_Model_Calcs!M1118*Sat_Data!$B$3*COS(RADIANS(L1118))*COS(RADIANS(I1118)))</f>
        <v>38555.128885839738</v>
      </c>
      <c r="O1118">
        <f>DEGREES(ACOS(((Earth_Data!$B$1+Sat_Data!$B$2)/User_Model_Calcs!N1118)*SQRT(1-COS(RADIANS(User_Model_Calcs!I1118))^2*COS(RADIANS(User_Model_Calcs!B1118))^2)))</f>
        <v>30.561062556563709</v>
      </c>
      <c r="P1118">
        <f t="shared" si="107"/>
        <v>58.390736683563581</v>
      </c>
    </row>
    <row r="1119" spans="1:16" x14ac:dyDescent="0.25">
      <c r="A1119">
        <v>162.55157305482169</v>
      </c>
      <c r="B1119">
        <v>-33.789000000000001</v>
      </c>
      <c r="C1119">
        <v>950</v>
      </c>
      <c r="D1119">
        <f t="shared" ca="1" si="106"/>
        <v>1.2</v>
      </c>
      <c r="E1119" s="1">
        <v>0.65</v>
      </c>
      <c r="F1119">
        <v>19.899999999999999</v>
      </c>
      <c r="G1119">
        <f t="shared" ca="1" si="108"/>
        <v>46.089820015575185</v>
      </c>
      <c r="H1119">
        <f t="shared" ca="1" si="105"/>
        <v>20.022306116245058</v>
      </c>
      <c r="I1119">
        <f>User_Model_Calcs!A1119-Sat_Data!$B$5</f>
        <v>52.551573054821688</v>
      </c>
      <c r="J1119">
        <f>(Earth_Data!$B$1/SQRT(1-Earth_Data!$B$2^2*SIN(RADIANS(User_Model_Calcs!B1119))^2))*COS(RADIANS(User_Model_Calcs!B1119))</f>
        <v>5306.3126580480557</v>
      </c>
      <c r="K1119">
        <f>((Earth_Data!$B$1*(1-Earth_Data!$B$2^2))/SQRT(1-Earth_Data!$B$2^2*SIN(RADIANS(User_Model_Calcs!B1119))^2))*SIN(RADIANS(User_Model_Calcs!B1119))</f>
        <v>-3527.020791502357</v>
      </c>
      <c r="L1119">
        <f t="shared" si="109"/>
        <v>-33.611347993770856</v>
      </c>
      <c r="M1119">
        <f t="shared" si="110"/>
        <v>6371.56414773099</v>
      </c>
      <c r="N1119">
        <f>SQRT(User_Model_Calcs!M1119^2+Sat_Data!$B$3^2-2*User_Model_Calcs!M1119*Sat_Data!$B$3*COS(RADIANS(L1119))*COS(RADIANS(I1119)))</f>
        <v>39323.369130583422</v>
      </c>
      <c r="O1119">
        <f>DEGREES(ACOS(((Earth_Data!$B$1+Sat_Data!$B$2)/User_Model_Calcs!N1119)*SQRT(1-COS(RADIANS(User_Model_Calcs!I1119))^2*COS(RADIANS(User_Model_Calcs!B1119))^2)))</f>
        <v>22.292834625068302</v>
      </c>
      <c r="P1119">
        <f t="shared" si="107"/>
        <v>66.92873878405716</v>
      </c>
    </row>
    <row r="1120" spans="1:16" x14ac:dyDescent="0.25">
      <c r="A1120" s="5">
        <v>155.39527072141516</v>
      </c>
      <c r="B1120">
        <v>-34.787999999999997</v>
      </c>
      <c r="C1120">
        <v>400</v>
      </c>
      <c r="D1120">
        <f t="shared" ca="1" si="106"/>
        <v>3</v>
      </c>
      <c r="E1120" s="1">
        <v>0.65</v>
      </c>
      <c r="F1120">
        <v>19.899999999999999</v>
      </c>
      <c r="G1120">
        <f t="shared" ca="1" si="108"/>
        <v>54.048620189015942</v>
      </c>
      <c r="H1120">
        <f t="shared" ca="1" si="105"/>
        <v>23.149081357661814</v>
      </c>
      <c r="I1120">
        <f>User_Model_Calcs!A1120-Sat_Data!$B$5</f>
        <v>45.395270721415159</v>
      </c>
      <c r="J1120">
        <f>(Earth_Data!$B$1/SQRT(1-Earth_Data!$B$2^2*SIN(RADIANS(User_Model_Calcs!B1120))^2))*COS(RADIANS(User_Model_Calcs!B1120))</f>
        <v>5243.8836859274597</v>
      </c>
      <c r="K1120">
        <f>((Earth_Data!$B$1*(1-Earth_Data!$B$2^2))/SQRT(1-Earth_Data!$B$2^2*SIN(RADIANS(User_Model_Calcs!B1120))^2))*SIN(RADIANS(User_Model_Calcs!B1120))</f>
        <v>-3618.5776649722793</v>
      </c>
      <c r="L1120">
        <f t="shared" si="109"/>
        <v>-34.607880733340266</v>
      </c>
      <c r="M1120">
        <f t="shared" si="110"/>
        <v>6371.2181275618241</v>
      </c>
      <c r="N1120">
        <f>SQRT(User_Model_Calcs!M1120^2+Sat_Data!$B$3^2-2*User_Model_Calcs!M1120*Sat_Data!$B$3*COS(RADIANS(L1120))*COS(RADIANS(I1120)))</f>
        <v>38831.477609173227</v>
      </c>
      <c r="O1120">
        <f>DEGREES(ACOS(((Earth_Data!$B$1+Sat_Data!$B$2)/User_Model_Calcs!N1120)*SQRT(1-COS(RADIANS(User_Model_Calcs!I1120))^2*COS(RADIANS(User_Model_Calcs!B1120))^2)))</f>
        <v>27.493068619281988</v>
      </c>
      <c r="P1120">
        <f t="shared" si="107"/>
        <v>60.632527952943505</v>
      </c>
    </row>
    <row r="1121" spans="1:16" x14ac:dyDescent="0.25">
      <c r="A1121">
        <v>134.73509243259863</v>
      </c>
      <c r="B1121">
        <v>-36.496914677015624</v>
      </c>
      <c r="C1121">
        <v>6250</v>
      </c>
      <c r="D1121">
        <f t="shared" ca="1" si="106"/>
        <v>1.2</v>
      </c>
      <c r="E1121" s="1">
        <v>0.65</v>
      </c>
      <c r="F1121">
        <v>19.899999999999999</v>
      </c>
      <c r="G1121">
        <f t="shared" ca="1" si="108"/>
        <v>46.089820015575185</v>
      </c>
      <c r="H1121">
        <f t="shared" ca="1" si="105"/>
        <v>23.519169063549551</v>
      </c>
      <c r="I1121">
        <f>User_Model_Calcs!A1121-Sat_Data!$B$5</f>
        <v>24.735092432598634</v>
      </c>
      <c r="J1121">
        <f>(Earth_Data!$B$1/SQRT(1-Earth_Data!$B$2^2*SIN(RADIANS(User_Model_Calcs!B1121))^2))*COS(RADIANS(User_Model_Calcs!B1121))</f>
        <v>5133.398121107316</v>
      </c>
      <c r="K1121">
        <f>((Earth_Data!$B$1*(1-Earth_Data!$B$2^2))/SQRT(1-Earth_Data!$B$2^2*SIN(RADIANS(User_Model_Calcs!B1121))^2))*SIN(RADIANS(User_Model_Calcs!B1121))</f>
        <v>-3772.6606836550527</v>
      </c>
      <c r="L1121">
        <f t="shared" si="109"/>
        <v>-36.313082362304954</v>
      </c>
      <c r="M1121">
        <f t="shared" si="110"/>
        <v>6370.6157397683892</v>
      </c>
      <c r="N1121">
        <f>SQRT(User_Model_Calcs!M1121^2+Sat_Data!$B$3^2-2*User_Model_Calcs!M1121*Sat_Data!$B$3*COS(RADIANS(L1121))*COS(RADIANS(I1121)))</f>
        <v>37752.160616710949</v>
      </c>
      <c r="O1121">
        <f>DEGREES(ACOS(((Earth_Data!$B$1+Sat_Data!$B$2)/User_Model_Calcs!N1121)*SQRT(1-COS(RADIANS(User_Model_Calcs!I1121))^2*COS(RADIANS(User_Model_Calcs!B1121))^2)))</f>
        <v>40.256431976666498</v>
      </c>
      <c r="P1121">
        <f t="shared" si="107"/>
        <v>37.759838093607065</v>
      </c>
    </row>
    <row r="1122" spans="1:16" x14ac:dyDescent="0.25">
      <c r="A1122" s="5">
        <v>123.75676441138793</v>
      </c>
      <c r="B1122">
        <v>-32.38966935791678</v>
      </c>
      <c r="C1122">
        <v>950</v>
      </c>
      <c r="D1122">
        <f t="shared" ca="1" si="106"/>
        <v>1.2</v>
      </c>
      <c r="E1122" s="1">
        <v>0.65</v>
      </c>
      <c r="F1122">
        <v>19.899999999999999</v>
      </c>
      <c r="G1122">
        <f t="shared" ca="1" si="108"/>
        <v>46.089820015575185</v>
      </c>
      <c r="H1122">
        <f t="shared" ca="1" si="105"/>
        <v>20.458635819051075</v>
      </c>
      <c r="I1122">
        <f>User_Model_Calcs!A1122-Sat_Data!$B$5</f>
        <v>13.756764411387934</v>
      </c>
      <c r="J1122">
        <f>(Earth_Data!$B$1/SQRT(1-Earth_Data!$B$2^2*SIN(RADIANS(User_Model_Calcs!B1122))^2))*COS(RADIANS(User_Model_Calcs!B1122))</f>
        <v>5391.0383345734954</v>
      </c>
      <c r="K1122">
        <f>((Earth_Data!$B$1*(1-Earth_Data!$B$2^2))/SQRT(1-Earth_Data!$B$2^2*SIN(RADIANS(User_Model_Calcs!B1122))^2))*SIN(RADIANS(User_Model_Calcs!B1122))</f>
        <v>-3396.9990977605721</v>
      </c>
      <c r="L1122">
        <f t="shared" si="109"/>
        <v>-32.215834378141153</v>
      </c>
      <c r="M1122">
        <f t="shared" si="110"/>
        <v>6372.0402694134873</v>
      </c>
      <c r="N1122">
        <f>SQRT(User_Model_Calcs!M1122^2+Sat_Data!$B$3^2-2*User_Model_Calcs!M1122*Sat_Data!$B$3*COS(RADIANS(L1122))*COS(RADIANS(I1122)))</f>
        <v>37105.818293648423</v>
      </c>
      <c r="O1122">
        <f>DEGREES(ACOS(((Earth_Data!$B$1+Sat_Data!$B$2)/User_Model_Calcs!N1122)*SQRT(1-COS(RADIANS(User_Model_Calcs!I1122))^2*COS(RADIANS(User_Model_Calcs!B1122))^2)))</f>
        <v>49.453794653795683</v>
      </c>
      <c r="P1122">
        <f t="shared" si="107"/>
        <v>24.562197496999552</v>
      </c>
    </row>
    <row r="1123" spans="1:16" x14ac:dyDescent="0.25">
      <c r="A1123" s="5">
        <v>121.01996428559924</v>
      </c>
      <c r="B1123">
        <v>-29.541701394551446</v>
      </c>
      <c r="C1123">
        <v>950</v>
      </c>
      <c r="D1123">
        <f t="shared" ca="1" si="106"/>
        <v>1.2</v>
      </c>
      <c r="E1123" s="1">
        <v>0.65</v>
      </c>
      <c r="F1123">
        <v>19.899999999999999</v>
      </c>
      <c r="G1123">
        <f t="shared" ca="1" si="108"/>
        <v>46.089820015575185</v>
      </c>
      <c r="H1123">
        <f t="shared" ca="1" si="105"/>
        <v>21.786613416038747</v>
      </c>
      <c r="I1123">
        <f>User_Model_Calcs!A1123-Sat_Data!$B$5</f>
        <v>11.019964285599244</v>
      </c>
      <c r="J1123">
        <f>(Earth_Data!$B$1/SQRT(1-Earth_Data!$B$2^2*SIN(RADIANS(User_Model_Calcs!B1123))^2))*COS(RADIANS(User_Model_Calcs!B1123))</f>
        <v>5553.4839943045845</v>
      </c>
      <c r="K1123">
        <f>((Earth_Data!$B$1*(1-Earth_Data!$B$2^2))/SQRT(1-Earth_Data!$B$2^2*SIN(RADIANS(User_Model_Calcs!B1123))^2))*SIN(RADIANS(User_Model_Calcs!B1123))</f>
        <v>-3126.278111058894</v>
      </c>
      <c r="L1123">
        <f t="shared" si="109"/>
        <v>-29.376899352336352</v>
      </c>
      <c r="M1123">
        <f t="shared" si="110"/>
        <v>6372.9741332193689</v>
      </c>
      <c r="N1123">
        <f>SQRT(User_Model_Calcs!M1123^2+Sat_Data!$B$3^2-2*User_Model_Calcs!M1123*Sat_Data!$B$3*COS(RADIANS(L1123))*COS(RADIANS(I1123)))</f>
        <v>36861.215277716743</v>
      </c>
      <c r="O1123">
        <f>DEGREES(ACOS(((Earth_Data!$B$1+Sat_Data!$B$2)/User_Model_Calcs!N1123)*SQRT(1-COS(RADIANS(User_Model_Calcs!I1123))^2*COS(RADIANS(User_Model_Calcs!B1123))^2)))</f>
        <v>53.472739073195498</v>
      </c>
      <c r="P1123">
        <f t="shared" si="107"/>
        <v>21.552458508104298</v>
      </c>
    </row>
    <row r="1124" spans="1:16" x14ac:dyDescent="0.25">
      <c r="A1124" s="5">
        <v>121.22745712895698</v>
      </c>
      <c r="B1124">
        <v>-36.120116653168601</v>
      </c>
      <c r="C1124">
        <v>950</v>
      </c>
      <c r="D1124">
        <f t="shared" ca="1" si="106"/>
        <v>0.75</v>
      </c>
      <c r="E1124" s="1">
        <v>0.65</v>
      </c>
      <c r="F1124">
        <v>19.899999999999999</v>
      </c>
      <c r="G1124">
        <f t="shared" ca="1" si="108"/>
        <v>42.007420362456692</v>
      </c>
      <c r="H1124">
        <f t="shared" ca="1" si="105"/>
        <v>18.254060077097243</v>
      </c>
      <c r="I1124">
        <f>User_Model_Calcs!A1124-Sat_Data!$B$5</f>
        <v>11.227457128956985</v>
      </c>
      <c r="J1124">
        <f>(Earth_Data!$B$1/SQRT(1-Earth_Data!$B$2^2*SIN(RADIANS(User_Model_Calcs!B1124))^2))*COS(RADIANS(User_Model_Calcs!B1124))</f>
        <v>5158.155931256606</v>
      </c>
      <c r="K1124">
        <f>((Earth_Data!$B$1*(1-Earth_Data!$B$2^2))/SQRT(1-Earth_Data!$B$2^2*SIN(RADIANS(User_Model_Calcs!B1124))^2))*SIN(RADIANS(User_Model_Calcs!B1124))</f>
        <v>-3738.9675085367885</v>
      </c>
      <c r="L1124">
        <f t="shared" si="109"/>
        <v>-35.93704743263087</v>
      </c>
      <c r="M1124">
        <f t="shared" si="110"/>
        <v>6370.749613746525</v>
      </c>
      <c r="N1124">
        <f>SQRT(User_Model_Calcs!M1124^2+Sat_Data!$B$3^2-2*User_Model_Calcs!M1124*Sat_Data!$B$3*COS(RADIANS(L1124))*COS(RADIANS(I1124)))</f>
        <v>37306.130438605098</v>
      </c>
      <c r="O1124">
        <f>DEGREES(ACOS(((Earth_Data!$B$1+Sat_Data!$B$2)/User_Model_Calcs!N1124)*SQRT(1-COS(RADIANS(User_Model_Calcs!I1124))^2*COS(RADIANS(User_Model_Calcs!B1124))^2)))</f>
        <v>46.405617772956326</v>
      </c>
      <c r="P1124">
        <f t="shared" si="107"/>
        <v>18.610602518915105</v>
      </c>
    </row>
    <row r="1125" spans="1:16" x14ac:dyDescent="0.25">
      <c r="A1125">
        <v>150.71</v>
      </c>
      <c r="B1125">
        <v>-30.633000000000003</v>
      </c>
      <c r="C1125">
        <v>375</v>
      </c>
      <c r="D1125">
        <f t="shared" ca="1" si="106"/>
        <v>3</v>
      </c>
      <c r="E1125" s="1">
        <v>0.65</v>
      </c>
      <c r="F1125">
        <v>19.899999999999999</v>
      </c>
      <c r="G1125">
        <f t="shared" ca="1" si="108"/>
        <v>54.048620189015942</v>
      </c>
      <c r="H1125">
        <f t="shared" ca="1" si="105"/>
        <v>22.523270532564773</v>
      </c>
      <c r="I1125">
        <f>User_Model_Calcs!A1125-Sat_Data!$B$5</f>
        <v>40.710000000000008</v>
      </c>
      <c r="J1125">
        <f>(Earth_Data!$B$1/SQRT(1-Earth_Data!$B$2^2*SIN(RADIANS(User_Model_Calcs!B1125))^2))*COS(RADIANS(User_Model_Calcs!B1125))</f>
        <v>5492.8378354978086</v>
      </c>
      <c r="K1125">
        <f>((Earth_Data!$B$1*(1-Earth_Data!$B$2^2))/SQRT(1-Earth_Data!$B$2^2*SIN(RADIANS(User_Model_Calcs!B1125))^2))*SIN(RADIANS(User_Model_Calcs!B1125))</f>
        <v>-3230.951415299262</v>
      </c>
      <c r="L1125">
        <f t="shared" si="109"/>
        <v>-30.464540073827507</v>
      </c>
      <c r="M1125">
        <f t="shared" si="110"/>
        <v>6372.6222652139477</v>
      </c>
      <c r="N1125">
        <f>SQRT(User_Model_Calcs!M1125^2+Sat_Data!$B$3^2-2*User_Model_Calcs!M1125*Sat_Data!$B$3*COS(RADIANS(L1125))*COS(RADIANS(I1125)))</f>
        <v>38305.46602645822</v>
      </c>
      <c r="O1125">
        <f>DEGREES(ACOS(((Earth_Data!$B$1+Sat_Data!$B$2)/User_Model_Calcs!N1125)*SQRT(1-COS(RADIANS(User_Model_Calcs!I1125))^2*COS(RADIANS(User_Model_Calcs!B1125))^2)))</f>
        <v>33.449445493756691</v>
      </c>
      <c r="P1125">
        <f t="shared" si="107"/>
        <v>59.366728517432037</v>
      </c>
    </row>
    <row r="1126" spans="1:16" x14ac:dyDescent="0.25">
      <c r="A1126">
        <v>152.18100000000001</v>
      </c>
      <c r="B1126">
        <v>-36.613999999999997</v>
      </c>
      <c r="C1126">
        <v>375</v>
      </c>
      <c r="D1126">
        <f t="shared" ca="1" si="106"/>
        <v>0.75</v>
      </c>
      <c r="E1126" s="1">
        <v>0.65</v>
      </c>
      <c r="F1126">
        <v>19.899999999999999</v>
      </c>
      <c r="G1126">
        <f t="shared" ca="1" si="108"/>
        <v>42.007420362456692</v>
      </c>
      <c r="H1126">
        <f t="shared" ca="1" si="105"/>
        <v>16.275607197941184</v>
      </c>
      <c r="I1126">
        <f>User_Model_Calcs!A1126-Sat_Data!$B$5</f>
        <v>42.181000000000012</v>
      </c>
      <c r="J1126">
        <f>(Earth_Data!$B$1/SQRT(1-Earth_Data!$B$2^2*SIN(RADIANS(User_Model_Calcs!B1126))^2))*COS(RADIANS(User_Model_Calcs!B1126))</f>
        <v>5125.6595525858802</v>
      </c>
      <c r="K1126">
        <f>((Earth_Data!$B$1*(1-Earth_Data!$B$2^2))/SQRT(1-Earth_Data!$B$2^2*SIN(RADIANS(User_Model_Calcs!B1126))^2))*SIN(RADIANS(User_Model_Calcs!B1126))</f>
        <v>-3783.0976163209862</v>
      </c>
      <c r="L1126">
        <f t="shared" si="109"/>
        <v>-36.429937014093554</v>
      </c>
      <c r="M1126">
        <f t="shared" si="110"/>
        <v>6370.5740262262407</v>
      </c>
      <c r="N1126">
        <f>SQRT(User_Model_Calcs!M1126^2+Sat_Data!$B$3^2-2*User_Model_Calcs!M1126*Sat_Data!$B$3*COS(RADIANS(L1126))*COS(RADIANS(I1126)))</f>
        <v>38705.280188553072</v>
      </c>
      <c r="O1126">
        <f>DEGREES(ACOS(((Earth_Data!$B$1+Sat_Data!$B$2)/User_Model_Calcs!N1126)*SQRT(1-COS(RADIANS(User_Model_Calcs!I1126))^2*COS(RADIANS(User_Model_Calcs!B1126))^2)))</f>
        <v>28.870914220161186</v>
      </c>
      <c r="P1126">
        <f t="shared" si="107"/>
        <v>56.647117889483035</v>
      </c>
    </row>
    <row r="1127" spans="1:16" x14ac:dyDescent="0.25">
      <c r="A1127" s="5">
        <v>128.33090539946102</v>
      </c>
      <c r="B1127">
        <v>-35.721334188325834</v>
      </c>
      <c r="C1127">
        <v>950</v>
      </c>
      <c r="D1127">
        <f t="shared" ca="1" si="106"/>
        <v>3</v>
      </c>
      <c r="E1127" s="1">
        <v>0.65</v>
      </c>
      <c r="F1127">
        <v>19.899999999999999</v>
      </c>
      <c r="G1127">
        <f t="shared" ca="1" si="108"/>
        <v>54.048620189015942</v>
      </c>
      <c r="H1127">
        <f t="shared" ca="1" si="105"/>
        <v>23.298781412507534</v>
      </c>
      <c r="I1127">
        <f>User_Model_Calcs!A1127-Sat_Data!$B$5</f>
        <v>18.330905399461017</v>
      </c>
      <c r="J1127">
        <f>(Earth_Data!$B$1/SQRT(1-Earth_Data!$B$2^2*SIN(RADIANS(User_Model_Calcs!B1127))^2))*COS(RADIANS(User_Model_Calcs!B1127))</f>
        <v>5184.114610632234</v>
      </c>
      <c r="K1127">
        <f>((Earth_Data!$B$1*(1-Earth_Data!$B$2^2))/SQRT(1-Earth_Data!$B$2^2*SIN(RADIANS(User_Model_Calcs!B1127))^2))*SIN(RADIANS(User_Model_Calcs!B1127))</f>
        <v>-3703.134298389039</v>
      </c>
      <c r="L1127">
        <f t="shared" si="109"/>
        <v>-35.539106970338004</v>
      </c>
      <c r="M1127">
        <f t="shared" si="110"/>
        <v>6370.8906699201707</v>
      </c>
      <c r="N1127">
        <f>SQRT(User_Model_Calcs!M1127^2+Sat_Data!$B$3^2-2*User_Model_Calcs!M1127*Sat_Data!$B$3*COS(RADIANS(L1127))*COS(RADIANS(I1127)))</f>
        <v>37462.235915964477</v>
      </c>
      <c r="O1127">
        <f>DEGREES(ACOS(((Earth_Data!$B$1+Sat_Data!$B$2)/User_Model_Calcs!N1127)*SQRT(1-COS(RADIANS(User_Model_Calcs!I1127))^2*COS(RADIANS(User_Model_Calcs!B1127))^2)))</f>
        <v>44.174923206502619</v>
      </c>
      <c r="P1127">
        <f t="shared" si="107"/>
        <v>29.573846710276957</v>
      </c>
    </row>
    <row r="1128" spans="1:16" x14ac:dyDescent="0.25">
      <c r="A1128" s="5">
        <v>130.92794688967425</v>
      </c>
      <c r="B1128">
        <v>-38.303031642926349</v>
      </c>
      <c r="C1128">
        <v>950</v>
      </c>
      <c r="D1128">
        <f t="shared" ca="1" si="106"/>
        <v>0.75</v>
      </c>
      <c r="E1128" s="1">
        <v>0.65</v>
      </c>
      <c r="F1128">
        <v>19.899999999999999</v>
      </c>
      <c r="G1128">
        <f t="shared" ca="1" si="108"/>
        <v>42.007420362456692</v>
      </c>
      <c r="H1128">
        <f t="shared" ca="1" si="105"/>
        <v>22.666333950203228</v>
      </c>
      <c r="I1128">
        <f>User_Model_Calcs!A1128-Sat_Data!$B$5</f>
        <v>20.927946889674246</v>
      </c>
      <c r="J1128">
        <f>(Earth_Data!$B$1/SQRT(1-Earth_Data!$B$2^2*SIN(RADIANS(User_Model_Calcs!B1128))^2))*COS(RADIANS(User_Model_Calcs!B1128))</f>
        <v>5011.6532266077584</v>
      </c>
      <c r="K1128">
        <f>((Earth_Data!$B$1*(1-Earth_Data!$B$2^2))/SQRT(1-Earth_Data!$B$2^2*SIN(RADIANS(User_Model_Calcs!B1128))^2))*SIN(RADIANS(User_Model_Calcs!B1128))</f>
        <v>-3931.8962845955434</v>
      </c>
      <c r="L1128">
        <f t="shared" si="109"/>
        <v>-38.115984027429739</v>
      </c>
      <c r="M1128">
        <f t="shared" si="110"/>
        <v>6369.9667547471699</v>
      </c>
      <c r="N1128">
        <f>SQRT(User_Model_Calcs!M1128^2+Sat_Data!$B$3^2-2*User_Model_Calcs!M1128*Sat_Data!$B$3*COS(RADIANS(L1128))*COS(RADIANS(I1128)))</f>
        <v>37731.252852928759</v>
      </c>
      <c r="O1128">
        <f>DEGREES(ACOS(((Earth_Data!$B$1+Sat_Data!$B$2)/User_Model_Calcs!N1128)*SQRT(1-COS(RADIANS(User_Model_Calcs!I1128))^2*COS(RADIANS(User_Model_Calcs!B1128))^2)))</f>
        <v>40.520215565053967</v>
      </c>
      <c r="P1128">
        <f t="shared" si="107"/>
        <v>31.674089018819483</v>
      </c>
    </row>
    <row r="1129" spans="1:16" x14ac:dyDescent="0.25">
      <c r="A1129">
        <v>142.67012870565802</v>
      </c>
      <c r="B1129">
        <v>-31.346676268399797</v>
      </c>
      <c r="C1129">
        <v>4700</v>
      </c>
      <c r="D1129">
        <f t="shared" ca="1" si="106"/>
        <v>1.2</v>
      </c>
      <c r="E1129" s="1">
        <v>0.65</v>
      </c>
      <c r="F1129">
        <v>19.899999999999999</v>
      </c>
      <c r="G1129">
        <f t="shared" ca="1" si="108"/>
        <v>46.089820015575185</v>
      </c>
      <c r="H1129">
        <f t="shared" ca="1" si="105"/>
        <v>17.766594354446962</v>
      </c>
      <c r="I1129">
        <f>User_Model_Calcs!A1129-Sat_Data!$B$5</f>
        <v>32.670128705658016</v>
      </c>
      <c r="J1129">
        <f>(Earth_Data!$B$1/SQRT(1-Earth_Data!$B$2^2*SIN(RADIANS(User_Model_Calcs!B1129))^2))*COS(RADIANS(User_Model_Calcs!B1129))</f>
        <v>5452.0978274704676</v>
      </c>
      <c r="K1129">
        <f>((Earth_Data!$B$1*(1-Earth_Data!$B$2^2))/SQRT(1-Earth_Data!$B$2^2*SIN(RADIANS(User_Model_Calcs!B1129))^2))*SIN(RADIANS(User_Model_Calcs!B1129))</f>
        <v>-3298.7814043003991</v>
      </c>
      <c r="L1129">
        <f t="shared" si="109"/>
        <v>-31.175955426138025</v>
      </c>
      <c r="M1129">
        <f t="shared" si="110"/>
        <v>6372.3880510893487</v>
      </c>
      <c r="N1129">
        <f>SQRT(User_Model_Calcs!M1129^2+Sat_Data!$B$3^2-2*User_Model_Calcs!M1129*Sat_Data!$B$3*COS(RADIANS(L1129))*COS(RADIANS(I1129)))</f>
        <v>37833.774792704979</v>
      </c>
      <c r="O1129">
        <f>DEGREES(ACOS(((Earth_Data!$B$1+Sat_Data!$B$2)/User_Model_Calcs!N1129)*SQRT(1-COS(RADIANS(User_Model_Calcs!I1129))^2*COS(RADIANS(User_Model_Calcs!B1129))^2)))</f>
        <v>39.226590294145716</v>
      </c>
      <c r="P1129">
        <f t="shared" si="107"/>
        <v>50.949369875195892</v>
      </c>
    </row>
    <row r="1130" spans="1:16" x14ac:dyDescent="0.25">
      <c r="A1130" s="5">
        <v>131.4130295282024</v>
      </c>
      <c r="B1130">
        <v>-38.710606334832555</v>
      </c>
      <c r="C1130">
        <v>950</v>
      </c>
      <c r="D1130">
        <f t="shared" ca="1" si="106"/>
        <v>3</v>
      </c>
      <c r="E1130" s="1">
        <v>0.65</v>
      </c>
      <c r="F1130">
        <v>19.899999999999999</v>
      </c>
      <c r="G1130">
        <f t="shared" ca="1" si="108"/>
        <v>54.048620189015942</v>
      </c>
      <c r="H1130">
        <f t="shared" ca="1" si="105"/>
        <v>21.209355521401079</v>
      </c>
      <c r="I1130">
        <f>User_Model_Calcs!A1130-Sat_Data!$B$5</f>
        <v>21.413029528202401</v>
      </c>
      <c r="J1130">
        <f>(Earth_Data!$B$1/SQRT(1-Earth_Data!$B$2^2*SIN(RADIANS(User_Model_Calcs!B1130))^2))*COS(RADIANS(User_Model_Calcs!B1130))</f>
        <v>4983.4844595106451</v>
      </c>
      <c r="K1130">
        <f>((Earth_Data!$B$1*(1-Earth_Data!$B$2^2))/SQRT(1-Earth_Data!$B$2^2*SIN(RADIANS(User_Model_Calcs!B1130))^2))*SIN(RADIANS(User_Model_Calcs!B1130))</f>
        <v>-3967.3006255778405</v>
      </c>
      <c r="L1130">
        <f t="shared" si="109"/>
        <v>-38.52293526992608</v>
      </c>
      <c r="M1130">
        <f t="shared" si="110"/>
        <v>6369.8188052639634</v>
      </c>
      <c r="N1130">
        <f>SQRT(User_Model_Calcs!M1130^2+Sat_Data!$B$3^2-2*User_Model_Calcs!M1130*Sat_Data!$B$3*COS(RADIANS(L1130))*COS(RADIANS(I1130)))</f>
        <v>37777.628342909302</v>
      </c>
      <c r="O1130">
        <f>DEGREES(ACOS(((Earth_Data!$B$1+Sat_Data!$B$2)/User_Model_Calcs!N1130)*SQRT(1-COS(RADIANS(User_Model_Calcs!I1130))^2*COS(RADIANS(User_Model_Calcs!B1130))^2)))</f>
        <v>39.913582399980655</v>
      </c>
      <c r="P1130">
        <f t="shared" si="107"/>
        <v>32.090365579498325</v>
      </c>
    </row>
    <row r="1131" spans="1:16" x14ac:dyDescent="0.25">
      <c r="A1131" s="5">
        <v>133.9892479611438</v>
      </c>
      <c r="B1131">
        <v>-32.313044936957731</v>
      </c>
      <c r="C1131">
        <v>950</v>
      </c>
      <c r="D1131">
        <f t="shared" ca="1" si="106"/>
        <v>0.75</v>
      </c>
      <c r="E1131" s="1">
        <v>0.65</v>
      </c>
      <c r="F1131">
        <v>19.899999999999999</v>
      </c>
      <c r="G1131">
        <f t="shared" ca="1" si="108"/>
        <v>42.007420362456692</v>
      </c>
      <c r="H1131">
        <f t="shared" ref="H1131:H1194" ca="1" si="111">RAND()*(24-14)+14</f>
        <v>22.445026888079891</v>
      </c>
      <c r="I1131">
        <f>User_Model_Calcs!A1131-Sat_Data!$B$5</f>
        <v>23.989247961143803</v>
      </c>
      <c r="J1131">
        <f>(Earth_Data!$B$1/SQRT(1-Earth_Data!$B$2^2*SIN(RADIANS(User_Model_Calcs!B1131))^2))*COS(RADIANS(User_Model_Calcs!B1131))</f>
        <v>5395.5852228212188</v>
      </c>
      <c r="K1131">
        <f>((Earth_Data!$B$1*(1-Earth_Data!$B$2^2))/SQRT(1-Earth_Data!$B$2^2*SIN(RADIANS(User_Model_Calcs!B1131))^2))*SIN(RADIANS(User_Model_Calcs!B1131))</f>
        <v>-3389.8208853108363</v>
      </c>
      <c r="L1131">
        <f t="shared" si="109"/>
        <v>-32.139430981824432</v>
      </c>
      <c r="M1131">
        <f t="shared" si="110"/>
        <v>6372.0660331807803</v>
      </c>
      <c r="N1131">
        <f>SQRT(User_Model_Calcs!M1131^2+Sat_Data!$B$3^2-2*User_Model_Calcs!M1131*Sat_Data!$B$3*COS(RADIANS(L1131))*COS(RADIANS(I1131)))</f>
        <v>37452.89891960955</v>
      </c>
      <c r="O1131">
        <f>DEGREES(ACOS(((Earth_Data!$B$1+Sat_Data!$B$2)/User_Model_Calcs!N1131)*SQRT(1-COS(RADIANS(User_Model_Calcs!I1131))^2*COS(RADIANS(User_Model_Calcs!B1131))^2)))</f>
        <v>44.324924495276981</v>
      </c>
      <c r="P1131">
        <f t="shared" si="107"/>
        <v>39.777084688533549</v>
      </c>
    </row>
    <row r="1132" spans="1:16" x14ac:dyDescent="0.25">
      <c r="A1132" s="5">
        <v>135.96701031775396</v>
      </c>
      <c r="B1132">
        <v>-37.964159062146599</v>
      </c>
      <c r="C1132">
        <v>950</v>
      </c>
      <c r="D1132">
        <f t="shared" ca="1" si="106"/>
        <v>1.2</v>
      </c>
      <c r="E1132" s="1">
        <v>0.65</v>
      </c>
      <c r="F1132">
        <v>19.899999999999999</v>
      </c>
      <c r="G1132">
        <f t="shared" ca="1" si="108"/>
        <v>46.089820015575185</v>
      </c>
      <c r="H1132">
        <f t="shared" ca="1" si="111"/>
        <v>15.73580407807682</v>
      </c>
      <c r="I1132">
        <f>User_Model_Calcs!A1132-Sat_Data!$B$5</f>
        <v>25.96701031775396</v>
      </c>
      <c r="J1132">
        <f>(Earth_Data!$B$1/SQRT(1-Earth_Data!$B$2^2*SIN(RADIANS(User_Model_Calcs!B1132))^2))*COS(RADIANS(User_Model_Calcs!B1132))</f>
        <v>5034.8800634977888</v>
      </c>
      <c r="K1132">
        <f>((Earth_Data!$B$1*(1-Earth_Data!$B$2^2))/SQRT(1-Earth_Data!$B$2^2*SIN(RADIANS(User_Model_Calcs!B1132))^2))*SIN(RADIANS(User_Model_Calcs!B1132))</f>
        <v>-3902.3097470373791</v>
      </c>
      <c r="L1132">
        <f t="shared" si="109"/>
        <v>-37.777658567969929</v>
      </c>
      <c r="M1132">
        <f t="shared" si="110"/>
        <v>6370.0893726564336</v>
      </c>
      <c r="N1132">
        <f>SQRT(User_Model_Calcs!M1132^2+Sat_Data!$B$3^2-2*User_Model_Calcs!M1132*Sat_Data!$B$3*COS(RADIANS(L1132))*COS(RADIANS(I1132)))</f>
        <v>37903.471689386715</v>
      </c>
      <c r="O1132">
        <f>DEGREES(ACOS(((Earth_Data!$B$1+Sat_Data!$B$2)/User_Model_Calcs!N1132)*SQRT(1-COS(RADIANS(User_Model_Calcs!I1132))^2*COS(RADIANS(User_Model_Calcs!B1132))^2)))</f>
        <v>38.307181015987396</v>
      </c>
      <c r="P1132">
        <f t="shared" si="107"/>
        <v>38.368155769455463</v>
      </c>
    </row>
    <row r="1133" spans="1:16" x14ac:dyDescent="0.25">
      <c r="A1133">
        <v>134.86920947356222</v>
      </c>
      <c r="B1133">
        <v>-31.441043443971161</v>
      </c>
      <c r="C1133">
        <v>6250</v>
      </c>
      <c r="D1133">
        <f t="shared" ca="1" si="106"/>
        <v>3</v>
      </c>
      <c r="E1133" s="1">
        <v>0.65</v>
      </c>
      <c r="F1133">
        <v>19.899999999999999</v>
      </c>
      <c r="G1133">
        <f t="shared" ca="1" si="108"/>
        <v>54.048620189015942</v>
      </c>
      <c r="H1133">
        <f t="shared" ca="1" si="111"/>
        <v>18.929808457152099</v>
      </c>
      <c r="I1133">
        <f>User_Model_Calcs!A1133-Sat_Data!$B$5</f>
        <v>24.869209473562222</v>
      </c>
      <c r="J1133">
        <f>(Earth_Data!$B$1/SQRT(1-Earth_Data!$B$2^2*SIN(RADIANS(User_Model_Calcs!B1133))^2))*COS(RADIANS(User_Model_Calcs!B1133))</f>
        <v>5446.6474179203187</v>
      </c>
      <c r="K1133">
        <f>((Earth_Data!$B$1*(1-Earth_Data!$B$2^2))/SQRT(1-Earth_Data!$B$2^2*SIN(RADIANS(User_Model_Calcs!B1133))^2))*SIN(RADIANS(User_Model_Calcs!B1133))</f>
        <v>-3307.7127606425315</v>
      </c>
      <c r="L1133">
        <f t="shared" si="109"/>
        <v>-31.270031511693205</v>
      </c>
      <c r="M1133">
        <f t="shared" si="110"/>
        <v>6372.3568482984001</v>
      </c>
      <c r="N1133">
        <f>SQRT(User_Model_Calcs!M1133^2+Sat_Data!$B$3^2-2*User_Model_Calcs!M1133*Sat_Data!$B$3*COS(RADIANS(L1133))*COS(RADIANS(I1133)))</f>
        <v>37439.372875219633</v>
      </c>
      <c r="O1133">
        <f>DEGREES(ACOS(((Earth_Data!$B$1+Sat_Data!$B$2)/User_Model_Calcs!N1133)*SQRT(1-COS(RADIANS(User_Model_Calcs!I1133))^2*COS(RADIANS(User_Model_Calcs!B1133))^2)))</f>
        <v>44.519946200094139</v>
      </c>
      <c r="P1133">
        <f t="shared" si="107"/>
        <v>41.625467589066957</v>
      </c>
    </row>
    <row r="1134" spans="1:16" x14ac:dyDescent="0.25">
      <c r="A1134" s="5">
        <v>151.36099999999999</v>
      </c>
      <c r="B1134">
        <v>-35.488999999999997</v>
      </c>
      <c r="C1134">
        <v>4700</v>
      </c>
      <c r="D1134">
        <f t="shared" ca="1" si="106"/>
        <v>1.2</v>
      </c>
      <c r="E1134" s="1">
        <v>0.65</v>
      </c>
      <c r="F1134">
        <v>19.899999999999999</v>
      </c>
      <c r="G1134">
        <f t="shared" ca="1" si="108"/>
        <v>46.089820015575185</v>
      </c>
      <c r="H1134">
        <f t="shared" ca="1" si="111"/>
        <v>19.81140448421953</v>
      </c>
      <c r="I1134">
        <f>User_Model_Calcs!A1134-Sat_Data!$B$5</f>
        <v>41.36099999999999</v>
      </c>
      <c r="J1134">
        <f>(Earth_Data!$B$1/SQRT(1-Earth_Data!$B$2^2*SIN(RADIANS(User_Model_Calcs!B1134))^2))*COS(RADIANS(User_Model_Calcs!B1134))</f>
        <v>5199.12238881334</v>
      </c>
      <c r="K1134">
        <f>((Earth_Data!$B$1*(1-Earth_Data!$B$2^2))/SQRT(1-Earth_Data!$B$2^2*SIN(RADIANS(User_Model_Calcs!B1134))^2))*SIN(RADIANS(User_Model_Calcs!B1134))</f>
        <v>-3682.1756497368906</v>
      </c>
      <c r="L1134">
        <f t="shared" si="109"/>
        <v>-35.307279577086575</v>
      </c>
      <c r="M1134">
        <f t="shared" si="110"/>
        <v>6370.9725418789412</v>
      </c>
      <c r="N1134">
        <f>SQRT(User_Model_Calcs!M1134^2+Sat_Data!$B$3^2-2*User_Model_Calcs!M1134*Sat_Data!$B$3*COS(RADIANS(L1134))*COS(RADIANS(I1134)))</f>
        <v>38591.880359648829</v>
      </c>
      <c r="O1134">
        <f>DEGREES(ACOS(((Earth_Data!$B$1+Sat_Data!$B$2)/User_Model_Calcs!N1134)*SQRT(1-COS(RADIANS(User_Model_Calcs!I1134))^2*COS(RADIANS(User_Model_Calcs!B1134))^2)))</f>
        <v>30.140036503800051</v>
      </c>
      <c r="P1134">
        <f t="shared" si="107"/>
        <v>56.598934631439015</v>
      </c>
    </row>
    <row r="1135" spans="1:16" x14ac:dyDescent="0.25">
      <c r="A1135" s="5">
        <v>120.6091324392243</v>
      </c>
      <c r="B1135">
        <v>-35.57376697553719</v>
      </c>
      <c r="C1135">
        <v>950</v>
      </c>
      <c r="D1135">
        <f t="shared" ca="1" si="106"/>
        <v>1.2</v>
      </c>
      <c r="E1135" s="1">
        <v>0.65</v>
      </c>
      <c r="F1135">
        <v>19.899999999999999</v>
      </c>
      <c r="G1135">
        <f t="shared" ca="1" si="108"/>
        <v>46.089820015575185</v>
      </c>
      <c r="H1135">
        <f t="shared" ca="1" si="111"/>
        <v>22.041699167606954</v>
      </c>
      <c r="I1135">
        <f>User_Model_Calcs!A1135-Sat_Data!$B$5</f>
        <v>10.609132439224297</v>
      </c>
      <c r="J1135">
        <f>(Earth_Data!$B$1/SQRT(1-Earth_Data!$B$2^2*SIN(RADIANS(User_Model_Calcs!B1135))^2))*COS(RADIANS(User_Model_Calcs!B1135))</f>
        <v>5193.6567264965925</v>
      </c>
      <c r="K1135">
        <f>((Earth_Data!$B$1*(1-Earth_Data!$B$2^2))/SQRT(1-Earth_Data!$B$2^2*SIN(RADIANS(User_Model_Calcs!B1135))^2))*SIN(RADIANS(User_Model_Calcs!B1135))</f>
        <v>-3689.8293545209781</v>
      </c>
      <c r="L1135">
        <f t="shared" si="109"/>
        <v>-35.391860266684866</v>
      </c>
      <c r="M1135">
        <f t="shared" si="110"/>
        <v>6370.9426977620824</v>
      </c>
      <c r="N1135">
        <f>SQRT(User_Model_Calcs!M1135^2+Sat_Data!$B$3^2-2*User_Model_Calcs!M1135*Sat_Data!$B$3*COS(RADIANS(L1135))*COS(RADIANS(I1135)))</f>
        <v>37254.773689765745</v>
      </c>
      <c r="O1135">
        <f>DEGREES(ACOS(((Earth_Data!$B$1+Sat_Data!$B$2)/User_Model_Calcs!N1135)*SQRT(1-COS(RADIANS(User_Model_Calcs!I1135))^2*COS(RADIANS(User_Model_Calcs!B1135))^2)))</f>
        <v>47.166067183036652</v>
      </c>
      <c r="P1135">
        <f t="shared" si="107"/>
        <v>17.847326116473401</v>
      </c>
    </row>
    <row r="1136" spans="1:16" x14ac:dyDescent="0.25">
      <c r="A1136" s="5">
        <v>135.87446625361096</v>
      </c>
      <c r="B1136">
        <v>-32.610836541962158</v>
      </c>
      <c r="C1136">
        <v>950</v>
      </c>
      <c r="D1136">
        <f t="shared" ca="1" si="106"/>
        <v>0.75</v>
      </c>
      <c r="E1136" s="1">
        <v>0.65</v>
      </c>
      <c r="F1136">
        <v>19.899999999999999</v>
      </c>
      <c r="G1136">
        <f t="shared" ca="1" si="108"/>
        <v>42.007420362456692</v>
      </c>
      <c r="H1136">
        <f t="shared" ca="1" si="111"/>
        <v>16.922669221426602</v>
      </c>
      <c r="I1136">
        <f>User_Model_Calcs!A1136-Sat_Data!$B$5</f>
        <v>25.874466253610962</v>
      </c>
      <c r="J1136">
        <f>(Earth_Data!$B$1/SQRT(1-Earth_Data!$B$2^2*SIN(RADIANS(User_Model_Calcs!B1136))^2))*COS(RADIANS(User_Model_Calcs!B1136))</f>
        <v>5377.8601843621327</v>
      </c>
      <c r="K1136">
        <f>((Earth_Data!$B$1*(1-Earth_Data!$B$2^2))/SQRT(1-Earth_Data!$B$2^2*SIN(RADIANS(User_Model_Calcs!B1136))^2))*SIN(RADIANS(User_Model_Calcs!B1136))</f>
        <v>-3417.6844480379373</v>
      </c>
      <c r="L1136">
        <f t="shared" si="109"/>
        <v>-32.436370551859859</v>
      </c>
      <c r="M1136">
        <f t="shared" si="110"/>
        <v>6371.9657209457655</v>
      </c>
      <c r="N1136">
        <f>SQRT(User_Model_Calcs!M1136^2+Sat_Data!$B$3^2-2*User_Model_Calcs!M1136*Sat_Data!$B$3*COS(RADIANS(L1136))*COS(RADIANS(I1136)))</f>
        <v>37554.94415577675</v>
      </c>
      <c r="O1136">
        <f>DEGREES(ACOS(((Earth_Data!$B$1+Sat_Data!$B$2)/User_Model_Calcs!N1136)*SQRT(1-COS(RADIANS(User_Model_Calcs!I1136))^2*COS(RADIANS(User_Model_Calcs!B1136))^2)))</f>
        <v>42.909615244775623</v>
      </c>
      <c r="P1136">
        <f t="shared" si="107"/>
        <v>41.986402251255591</v>
      </c>
    </row>
    <row r="1137" spans="1:16" x14ac:dyDescent="0.25">
      <c r="A1137">
        <v>120.43</v>
      </c>
      <c r="B1137">
        <v>-38.450000000000003</v>
      </c>
      <c r="C1137">
        <v>4700</v>
      </c>
      <c r="D1137">
        <f t="shared" ca="1" si="106"/>
        <v>3</v>
      </c>
      <c r="E1137" s="1">
        <v>0.65</v>
      </c>
      <c r="F1137">
        <v>19.899999999999999</v>
      </c>
      <c r="G1137">
        <f t="shared" ca="1" si="108"/>
        <v>54.048620189015942</v>
      </c>
      <c r="H1137">
        <f t="shared" ca="1" si="111"/>
        <v>14.725598946815492</v>
      </c>
      <c r="I1137">
        <f>User_Model_Calcs!A1137-Sat_Data!$B$5</f>
        <v>10.430000000000007</v>
      </c>
      <c r="J1137">
        <f>(Earth_Data!$B$1/SQRT(1-Earth_Data!$B$2^2*SIN(RADIANS(User_Model_Calcs!B1137))^2))*COS(RADIANS(User_Model_Calcs!B1137))</f>
        <v>5001.5250498116429</v>
      </c>
      <c r="K1137">
        <f>((Earth_Data!$B$1*(1-Earth_Data!$B$2^2))/SQRT(1-Earth_Data!$B$2^2*SIN(RADIANS(User_Model_Calcs!B1137))^2))*SIN(RADIANS(User_Model_Calcs!B1137))</f>
        <v>-3944.6856284259125</v>
      </c>
      <c r="L1137">
        <f t="shared" si="109"/>
        <v>-38.262723212089028</v>
      </c>
      <c r="M1137">
        <f t="shared" si="110"/>
        <v>6369.9134633842004</v>
      </c>
      <c r="N1137">
        <f>SQRT(User_Model_Calcs!M1137^2+Sat_Data!$B$3^2-2*User_Model_Calcs!M1137*Sat_Data!$B$3*COS(RADIANS(L1137))*COS(RADIANS(I1137)))</f>
        <v>37464.509577394587</v>
      </c>
      <c r="O1137">
        <f>DEGREES(ACOS(((Earth_Data!$B$1+Sat_Data!$B$2)/User_Model_Calcs!N1137)*SQRT(1-COS(RADIANS(User_Model_Calcs!I1137))^2*COS(RADIANS(User_Model_Calcs!B1137))^2)))</f>
        <v>44.127278165673935</v>
      </c>
      <c r="P1137">
        <f t="shared" si="107"/>
        <v>16.489899505642551</v>
      </c>
    </row>
    <row r="1138" spans="1:16" x14ac:dyDescent="0.25">
      <c r="A1138">
        <v>118.422</v>
      </c>
      <c r="B1138">
        <v>-32.400199999999998</v>
      </c>
      <c r="C1138">
        <v>950</v>
      </c>
      <c r="D1138">
        <f t="shared" ca="1" si="106"/>
        <v>0.75</v>
      </c>
      <c r="E1138" s="1">
        <v>0.65</v>
      </c>
      <c r="F1138">
        <v>19.899999999999999</v>
      </c>
      <c r="G1138">
        <f t="shared" ca="1" si="108"/>
        <v>42.007420362456692</v>
      </c>
      <c r="H1138">
        <f t="shared" ca="1" si="111"/>
        <v>14.749551899877902</v>
      </c>
      <c r="I1138">
        <f>User_Model_Calcs!A1138-Sat_Data!$B$5</f>
        <v>8.421999999999997</v>
      </c>
      <c r="J1138">
        <f>(Earth_Data!$B$1/SQRT(1-Earth_Data!$B$2^2*SIN(RADIANS(User_Model_Calcs!B1138))^2))*COS(RADIANS(User_Model_Calcs!B1138))</f>
        <v>5390.4126924358725</v>
      </c>
      <c r="K1138">
        <f>((Earth_Data!$B$1*(1-Earth_Data!$B$2^2))/SQRT(1-Earth_Data!$B$2^2*SIN(RADIANS(User_Model_Calcs!B1138))^2))*SIN(RADIANS(User_Model_Calcs!B1138))</f>
        <v>-3397.9851446934808</v>
      </c>
      <c r="L1138">
        <f t="shared" si="109"/>
        <v>-32.226334741127133</v>
      </c>
      <c r="M1138">
        <f t="shared" si="110"/>
        <v>6372.0367260657977</v>
      </c>
      <c r="N1138">
        <f>SQRT(User_Model_Calcs!M1138^2+Sat_Data!$B$3^2-2*User_Model_Calcs!M1138*Sat_Data!$B$3*COS(RADIANS(L1138))*COS(RADIANS(I1138)))</f>
        <v>36996.692654219216</v>
      </c>
      <c r="O1138">
        <f>DEGREES(ACOS(((Earth_Data!$B$1+Sat_Data!$B$2)/User_Model_Calcs!N1138)*SQRT(1-COS(RADIANS(User_Model_Calcs!I1138))^2*COS(RADIANS(User_Model_Calcs!B1138))^2)))</f>
        <v>51.191253182263644</v>
      </c>
      <c r="P1138">
        <f t="shared" si="107"/>
        <v>15.446445694287563</v>
      </c>
    </row>
    <row r="1139" spans="1:16" x14ac:dyDescent="0.25">
      <c r="A1139">
        <v>141.55123860904362</v>
      </c>
      <c r="B1139">
        <v>-29.432792795251359</v>
      </c>
      <c r="C1139">
        <v>950</v>
      </c>
      <c r="D1139">
        <f t="shared" ca="1" si="106"/>
        <v>3</v>
      </c>
      <c r="E1139" s="1">
        <v>0.65</v>
      </c>
      <c r="F1139">
        <v>19.899999999999999</v>
      </c>
      <c r="G1139">
        <f t="shared" ca="1" si="108"/>
        <v>54.048620189015942</v>
      </c>
      <c r="H1139">
        <f t="shared" ca="1" si="111"/>
        <v>17.005728863322478</v>
      </c>
      <c r="I1139">
        <f>User_Model_Calcs!A1139-Sat_Data!$B$5</f>
        <v>31.551238609043622</v>
      </c>
      <c r="J1139">
        <f>(Earth_Data!$B$1/SQRT(1-Earth_Data!$B$2^2*SIN(RADIANS(User_Model_Calcs!B1139))^2))*COS(RADIANS(User_Model_Calcs!B1139))</f>
        <v>5559.4261193904149</v>
      </c>
      <c r="K1139">
        <f>((Earth_Data!$B$1*(1-Earth_Data!$B$2^2))/SQRT(1-Earth_Data!$B$2^2*SIN(RADIANS(User_Model_Calcs!B1139))^2))*SIN(RADIANS(User_Model_Calcs!B1139))</f>
        <v>-3115.7699839969105</v>
      </c>
      <c r="L1139">
        <f t="shared" si="109"/>
        <v>-29.26836894542301</v>
      </c>
      <c r="M1139">
        <f t="shared" si="110"/>
        <v>6373.0088161037784</v>
      </c>
      <c r="N1139">
        <f>SQRT(User_Model_Calcs!M1139^2+Sat_Data!$B$3^2-2*User_Model_Calcs!M1139*Sat_Data!$B$3*COS(RADIANS(L1139))*COS(RADIANS(I1139)))</f>
        <v>37668.515944975348</v>
      </c>
      <c r="O1139">
        <f>DEGREES(ACOS(((Earth_Data!$B$1+Sat_Data!$B$2)/User_Model_Calcs!N1139)*SQRT(1-COS(RADIANS(User_Model_Calcs!I1139))^2*COS(RADIANS(User_Model_Calcs!B1139))^2)))</f>
        <v>41.393950600400558</v>
      </c>
      <c r="P1139">
        <f t="shared" si="107"/>
        <v>51.330119626776813</v>
      </c>
    </row>
    <row r="1140" spans="1:16" x14ac:dyDescent="0.25">
      <c r="A1140">
        <v>142.58199999999999</v>
      </c>
      <c r="B1140">
        <v>-34.308</v>
      </c>
      <c r="C1140">
        <v>375</v>
      </c>
      <c r="D1140">
        <f t="shared" ca="1" si="106"/>
        <v>3</v>
      </c>
      <c r="E1140" s="1">
        <v>0.65</v>
      </c>
      <c r="F1140">
        <v>19.899999999999999</v>
      </c>
      <c r="G1140">
        <f t="shared" ca="1" si="108"/>
        <v>54.048620189015942</v>
      </c>
      <c r="H1140">
        <f t="shared" ca="1" si="111"/>
        <v>18.457726295606861</v>
      </c>
      <c r="I1140">
        <f>User_Model_Calcs!A1140-Sat_Data!$B$5</f>
        <v>32.581999999999994</v>
      </c>
      <c r="J1140">
        <f>(Earth_Data!$B$1/SQRT(1-Earth_Data!$B$2^2*SIN(RADIANS(User_Model_Calcs!B1140))^2))*COS(RADIANS(User_Model_Calcs!B1140))</f>
        <v>5274.0800897596</v>
      </c>
      <c r="K1140">
        <f>((Earth_Data!$B$1*(1-Earth_Data!$B$2^2))/SQRT(1-Earth_Data!$B$2^2*SIN(RADIANS(User_Model_Calcs!B1140))^2))*SIN(RADIANS(User_Model_Calcs!B1140))</f>
        <v>-3574.7203868629299</v>
      </c>
      <c r="L1140">
        <f t="shared" si="109"/>
        <v>-34.129039148390554</v>
      </c>
      <c r="M1140">
        <f t="shared" si="110"/>
        <v>6371.3849858136873</v>
      </c>
      <c r="N1140">
        <f>SQRT(User_Model_Calcs!M1140^2+Sat_Data!$B$3^2-2*User_Model_Calcs!M1140*Sat_Data!$B$3*COS(RADIANS(L1140))*COS(RADIANS(I1140)))</f>
        <v>37995.392198123416</v>
      </c>
      <c r="O1140">
        <f>DEGREES(ACOS(((Earth_Data!$B$1+Sat_Data!$B$2)/User_Model_Calcs!N1140)*SQRT(1-COS(RADIANS(User_Model_Calcs!I1140))^2*COS(RADIANS(User_Model_Calcs!B1140))^2)))</f>
        <v>37.174428515348417</v>
      </c>
      <c r="P1140">
        <f t="shared" si="107"/>
        <v>48.589259798106788</v>
      </c>
    </row>
    <row r="1141" spans="1:16" x14ac:dyDescent="0.25">
      <c r="A1141" s="5">
        <v>128.96907873998839</v>
      </c>
      <c r="B1141">
        <v>-38.064081691490749</v>
      </c>
      <c r="C1141">
        <v>950</v>
      </c>
      <c r="D1141">
        <f t="shared" ca="1" si="106"/>
        <v>1.2</v>
      </c>
      <c r="E1141" s="1">
        <v>0.65</v>
      </c>
      <c r="F1141">
        <v>19.899999999999999</v>
      </c>
      <c r="G1141">
        <f t="shared" ca="1" si="108"/>
        <v>46.089820015575185</v>
      </c>
      <c r="H1141">
        <f t="shared" ca="1" si="111"/>
        <v>16.498939175512422</v>
      </c>
      <c r="I1141">
        <f>User_Model_Calcs!A1141-Sat_Data!$B$5</f>
        <v>18.96907873998839</v>
      </c>
      <c r="J1141">
        <f>(Earth_Data!$B$1/SQRT(1-Earth_Data!$B$2^2*SIN(RADIANS(User_Model_Calcs!B1141))^2))*COS(RADIANS(User_Model_Calcs!B1141))</f>
        <v>5028.049553130706</v>
      </c>
      <c r="K1141">
        <f>((Earth_Data!$B$1*(1-Earth_Data!$B$2^2))/SQRT(1-Earth_Data!$B$2^2*SIN(RADIANS(User_Model_Calcs!B1141))^2))*SIN(RADIANS(User_Model_Calcs!B1141))</f>
        <v>-3911.047961857596</v>
      </c>
      <c r="L1141">
        <f t="shared" si="109"/>
        <v>-37.877417159029406</v>
      </c>
      <c r="M1141">
        <f t="shared" si="110"/>
        <v>6370.0532547764733</v>
      </c>
      <c r="N1141">
        <f>SQRT(User_Model_Calcs!M1141^2+Sat_Data!$B$3^2-2*User_Model_Calcs!M1141*Sat_Data!$B$3*COS(RADIANS(L1141))*COS(RADIANS(I1141)))</f>
        <v>37648.526694192173</v>
      </c>
      <c r="O1141">
        <f>DEGREES(ACOS(((Earth_Data!$B$1+Sat_Data!$B$2)/User_Model_Calcs!N1141)*SQRT(1-COS(RADIANS(User_Model_Calcs!I1141))^2*COS(RADIANS(User_Model_Calcs!B1141))^2)))</f>
        <v>41.615698343783848</v>
      </c>
      <c r="P1141">
        <f t="shared" si="107"/>
        <v>29.139784231786745</v>
      </c>
    </row>
    <row r="1142" spans="1:16" x14ac:dyDescent="0.25">
      <c r="A1142">
        <v>155.071</v>
      </c>
      <c r="B1142">
        <v>-31.186999999999998</v>
      </c>
      <c r="C1142">
        <v>375</v>
      </c>
      <c r="D1142">
        <f t="shared" ca="1" si="106"/>
        <v>0.75</v>
      </c>
      <c r="E1142" s="1">
        <v>0.65</v>
      </c>
      <c r="F1142">
        <v>19.899999999999999</v>
      </c>
      <c r="G1142">
        <f t="shared" ca="1" si="108"/>
        <v>42.007420362456692</v>
      </c>
      <c r="H1142">
        <f t="shared" ca="1" si="111"/>
        <v>14.407849941753199</v>
      </c>
      <c r="I1142">
        <f>User_Model_Calcs!A1142-Sat_Data!$B$5</f>
        <v>45.070999999999998</v>
      </c>
      <c r="J1142">
        <f>(Earth_Data!$B$1/SQRT(1-Earth_Data!$B$2^2*SIN(RADIANS(User_Model_Calcs!B1142))^2))*COS(RADIANS(User_Model_Calcs!B1142))</f>
        <v>5461.2866149596566</v>
      </c>
      <c r="K1142">
        <f>((Earth_Data!$B$1*(1-Earth_Data!$B$2^2))/SQRT(1-Earth_Data!$B$2^2*SIN(RADIANS(User_Model_Calcs!B1142))^2))*SIN(RADIANS(User_Model_Calcs!B1142))</f>
        <v>-3283.6487805168667</v>
      </c>
      <c r="L1142">
        <f t="shared" si="109"/>
        <v>-31.016775901514478</v>
      </c>
      <c r="M1142">
        <f t="shared" si="110"/>
        <v>6372.4407258543733</v>
      </c>
      <c r="N1142">
        <f>SQRT(User_Model_Calcs!M1142^2+Sat_Data!$B$3^2-2*User_Model_Calcs!M1142*Sat_Data!$B$3*COS(RADIANS(L1142))*COS(RADIANS(I1142)))</f>
        <v>38641.621299011946</v>
      </c>
      <c r="O1142">
        <f>DEGREES(ACOS(((Earth_Data!$B$1+Sat_Data!$B$2)/User_Model_Calcs!N1142)*SQRT(1-COS(RADIANS(User_Model_Calcs!I1142))^2*COS(RADIANS(User_Model_Calcs!B1142))^2)))</f>
        <v>29.599608989268564</v>
      </c>
      <c r="P1142">
        <f t="shared" si="107"/>
        <v>62.681334042516639</v>
      </c>
    </row>
    <row r="1143" spans="1:16" x14ac:dyDescent="0.25">
      <c r="A1143">
        <v>144.22800000000001</v>
      </c>
      <c r="B1143">
        <v>-28.18</v>
      </c>
      <c r="C1143">
        <v>5000</v>
      </c>
      <c r="D1143">
        <f t="shared" ca="1" si="106"/>
        <v>0.75</v>
      </c>
      <c r="E1143" s="1">
        <v>0.65</v>
      </c>
      <c r="F1143">
        <v>19.899999999999999</v>
      </c>
      <c r="G1143">
        <f t="shared" ca="1" si="108"/>
        <v>42.007420362456692</v>
      </c>
      <c r="H1143">
        <f t="shared" ca="1" si="111"/>
        <v>21.651984619354629</v>
      </c>
      <c r="I1143">
        <f>User_Model_Calcs!A1143-Sat_Data!$B$5</f>
        <v>34.228000000000009</v>
      </c>
      <c r="J1143">
        <f>(Earth_Data!$B$1/SQRT(1-Earth_Data!$B$2^2*SIN(RADIANS(User_Model_Calcs!B1143))^2))*COS(RADIANS(User_Model_Calcs!B1143))</f>
        <v>5626.3300712216351</v>
      </c>
      <c r="K1143">
        <f>((Earth_Data!$B$1*(1-Earth_Data!$B$2^2))/SQRT(1-Earth_Data!$B$2^2*SIN(RADIANS(User_Model_Calcs!B1143))^2))*SIN(RADIANS(User_Model_Calcs!B1143))</f>
        <v>-2994.1044204748287</v>
      </c>
      <c r="L1143">
        <f t="shared" si="109"/>
        <v>-28.020095136139783</v>
      </c>
      <c r="M1143">
        <f t="shared" si="110"/>
        <v>6373.4018664320674</v>
      </c>
      <c r="N1143">
        <f>SQRT(User_Model_Calcs!M1143^2+Sat_Data!$B$3^2-2*User_Model_Calcs!M1143*Sat_Data!$B$3*COS(RADIANS(L1143))*COS(RADIANS(I1143)))</f>
        <v>37764.397546133368</v>
      </c>
      <c r="O1143">
        <f>DEGREES(ACOS(((Earth_Data!$B$1+Sat_Data!$B$2)/User_Model_Calcs!N1143)*SQRT(1-COS(RADIANS(User_Model_Calcs!I1143))^2*COS(RADIANS(User_Model_Calcs!B1143))^2)))</f>
        <v>40.13773581268368</v>
      </c>
      <c r="P1143">
        <f t="shared" si="107"/>
        <v>55.233370700626708</v>
      </c>
    </row>
    <row r="1144" spans="1:16" x14ac:dyDescent="0.25">
      <c r="A1144" s="5">
        <v>119.4962935099158</v>
      </c>
      <c r="B1144">
        <v>-36.305829245661613</v>
      </c>
      <c r="C1144">
        <v>950</v>
      </c>
      <c r="D1144">
        <f t="shared" ca="1" si="106"/>
        <v>1.2</v>
      </c>
      <c r="E1144" s="1">
        <v>0.65</v>
      </c>
      <c r="F1144">
        <v>19.899999999999999</v>
      </c>
      <c r="G1144">
        <f t="shared" ca="1" si="108"/>
        <v>46.089820015575185</v>
      </c>
      <c r="H1144">
        <f t="shared" ca="1" si="111"/>
        <v>16.725144682264549</v>
      </c>
      <c r="I1144">
        <f>User_Model_Calcs!A1144-Sat_Data!$B$5</f>
        <v>9.4962935099158017</v>
      </c>
      <c r="J1144">
        <f>(Earth_Data!$B$1/SQRT(1-Earth_Data!$B$2^2*SIN(RADIANS(User_Model_Calcs!B1144))^2))*COS(RADIANS(User_Model_Calcs!B1144))</f>
        <v>5145.9814269699737</v>
      </c>
      <c r="K1144">
        <f>((Earth_Data!$B$1*(1-Earth_Data!$B$2^2))/SQRT(1-Earth_Data!$B$2^2*SIN(RADIANS(User_Model_Calcs!B1144))^2))*SIN(RADIANS(User_Model_Calcs!B1144))</f>
        <v>-3755.5939587123885</v>
      </c>
      <c r="L1144">
        <f t="shared" si="109"/>
        <v>-36.122379964403123</v>
      </c>
      <c r="M1144">
        <f t="shared" si="110"/>
        <v>6370.6837018829392</v>
      </c>
      <c r="N1144">
        <f>SQRT(User_Model_Calcs!M1144^2+Sat_Data!$B$3^2-2*User_Model_Calcs!M1144*Sat_Data!$B$3*COS(RADIANS(L1144))*COS(RADIANS(I1144)))</f>
        <v>37288.004842010399</v>
      </c>
      <c r="O1144">
        <f>DEGREES(ACOS(((Earth_Data!$B$1+Sat_Data!$B$2)/User_Model_Calcs!N1144)*SQRT(1-COS(RADIANS(User_Model_Calcs!I1144))^2*COS(RADIANS(User_Model_Calcs!B1144))^2)))</f>
        <v>46.670321393053982</v>
      </c>
      <c r="P1144">
        <f t="shared" si="107"/>
        <v>15.775812400764091</v>
      </c>
    </row>
    <row r="1145" spans="1:16" x14ac:dyDescent="0.25">
      <c r="A1145" s="5">
        <v>127.45584910107767</v>
      </c>
      <c r="B1145">
        <v>-39.49012312305512</v>
      </c>
      <c r="C1145">
        <v>950</v>
      </c>
      <c r="D1145">
        <f t="shared" ca="1" si="106"/>
        <v>1.2</v>
      </c>
      <c r="E1145" s="1">
        <v>0.65</v>
      </c>
      <c r="F1145">
        <v>19.899999999999999</v>
      </c>
      <c r="G1145">
        <f t="shared" ca="1" si="108"/>
        <v>46.089820015575185</v>
      </c>
      <c r="H1145">
        <f t="shared" ca="1" si="111"/>
        <v>14.158514667822319</v>
      </c>
      <c r="I1145">
        <f>User_Model_Calcs!A1145-Sat_Data!$B$5</f>
        <v>17.455849101077675</v>
      </c>
      <c r="J1145">
        <f>(Earth_Data!$B$1/SQRT(1-Earth_Data!$B$2^2*SIN(RADIANS(User_Model_Calcs!B1145))^2))*COS(RADIANS(User_Model_Calcs!B1145))</f>
        <v>4928.905781305345</v>
      </c>
      <c r="K1145">
        <f>((Earth_Data!$B$1*(1-Earth_Data!$B$2^2))/SQRT(1-Earth_Data!$B$2^2*SIN(RADIANS(User_Model_Calcs!B1145))^2))*SIN(RADIANS(User_Model_Calcs!B1145))</f>
        <v>-4034.4587797095955</v>
      </c>
      <c r="L1145">
        <f t="shared" si="109"/>
        <v>-39.30136533462386</v>
      </c>
      <c r="M1145">
        <f t="shared" si="110"/>
        <v>6369.5345078083292</v>
      </c>
      <c r="N1145">
        <f>SQRT(User_Model_Calcs!M1145^2+Sat_Data!$B$3^2-2*User_Model_Calcs!M1145*Sat_Data!$B$3*COS(RADIANS(L1145))*COS(RADIANS(I1145)))</f>
        <v>37707.833420805408</v>
      </c>
      <c r="O1145">
        <f>DEGREES(ACOS(((Earth_Data!$B$1+Sat_Data!$B$2)/User_Model_Calcs!N1145)*SQRT(1-COS(RADIANS(User_Model_Calcs!I1145))^2*COS(RADIANS(User_Model_Calcs!B1145))^2)))</f>
        <v>40.821442290206484</v>
      </c>
      <c r="P1145">
        <f t="shared" si="107"/>
        <v>26.310724043631748</v>
      </c>
    </row>
    <row r="1146" spans="1:16" x14ac:dyDescent="0.25">
      <c r="A1146">
        <v>147.37200000000001</v>
      </c>
      <c r="B1146">
        <v>-34.134999999999998</v>
      </c>
      <c r="C1146">
        <v>950</v>
      </c>
      <c r="D1146">
        <f t="shared" ca="1" si="106"/>
        <v>3</v>
      </c>
      <c r="E1146" s="1">
        <v>0.65</v>
      </c>
      <c r="F1146">
        <v>19.899999999999999</v>
      </c>
      <c r="G1146">
        <f t="shared" ca="1" si="108"/>
        <v>54.048620189015942</v>
      </c>
      <c r="H1146">
        <f t="shared" ca="1" si="111"/>
        <v>19.660368483006046</v>
      </c>
      <c r="I1146">
        <f>User_Model_Calcs!A1146-Sat_Data!$B$5</f>
        <v>37.372000000000014</v>
      </c>
      <c r="J1146">
        <f>(Earth_Data!$B$1/SQRT(1-Earth_Data!$B$2^2*SIN(RADIANS(User_Model_Calcs!B1146))^2))*COS(RADIANS(User_Model_Calcs!B1146))</f>
        <v>5284.8725747647222</v>
      </c>
      <c r="K1146">
        <f>((Earth_Data!$B$1*(1-Earth_Data!$B$2^2))/SQRT(1-Earth_Data!$B$2^2*SIN(RADIANS(User_Model_Calcs!B1146))^2))*SIN(RADIANS(User_Model_Calcs!B1146))</f>
        <v>-3558.8525390589202</v>
      </c>
      <c r="L1146">
        <f t="shared" si="109"/>
        <v>-33.956468949417385</v>
      </c>
      <c r="M1146">
        <f t="shared" si="110"/>
        <v>6371.4448538982451</v>
      </c>
      <c r="N1146">
        <f>SQRT(User_Model_Calcs!M1146^2+Sat_Data!$B$3^2-2*User_Model_Calcs!M1146*Sat_Data!$B$3*COS(RADIANS(L1146))*COS(RADIANS(I1146)))</f>
        <v>38265.331621747151</v>
      </c>
      <c r="O1146">
        <f>DEGREES(ACOS(((Earth_Data!$B$1+Sat_Data!$B$2)/User_Model_Calcs!N1146)*SQRT(1-COS(RADIANS(User_Model_Calcs!I1146))^2*COS(RADIANS(User_Model_Calcs!B1146))^2)))</f>
        <v>33.907655502826486</v>
      </c>
      <c r="P1146">
        <f t="shared" si="107"/>
        <v>53.695622639788525</v>
      </c>
    </row>
    <row r="1147" spans="1:16" x14ac:dyDescent="0.25">
      <c r="A1147" s="5">
        <v>119.28882399119937</v>
      </c>
      <c r="B1147">
        <v>-33.447620411268396</v>
      </c>
      <c r="C1147">
        <v>950</v>
      </c>
      <c r="D1147">
        <f t="shared" ca="1" si="106"/>
        <v>0.75</v>
      </c>
      <c r="E1147" s="1">
        <v>0.65</v>
      </c>
      <c r="F1147">
        <v>19.899999999999999</v>
      </c>
      <c r="G1147">
        <f t="shared" ca="1" si="108"/>
        <v>42.007420362456692</v>
      </c>
      <c r="H1147">
        <f t="shared" ca="1" si="111"/>
        <v>16.621747638060306</v>
      </c>
      <c r="I1147">
        <f>User_Model_Calcs!A1147-Sat_Data!$B$5</f>
        <v>9.2888239911993651</v>
      </c>
      <c r="J1147">
        <f>(Earth_Data!$B$1/SQRT(1-Earth_Data!$B$2^2*SIN(RADIANS(User_Model_Calcs!B1147))^2))*COS(RADIANS(User_Model_Calcs!B1147))</f>
        <v>5327.2764930511803</v>
      </c>
      <c r="K1147">
        <f>((Earth_Data!$B$1*(1-Earth_Data!$B$2^2))/SQRT(1-Earth_Data!$B$2^2*SIN(RADIANS(User_Model_Calcs!B1147))^2))*SIN(RADIANS(User_Model_Calcs!B1147))</f>
        <v>-3495.4895510288229</v>
      </c>
      <c r="L1147">
        <f t="shared" si="109"/>
        <v>-33.270861010440477</v>
      </c>
      <c r="M1147">
        <f t="shared" si="110"/>
        <v>6371.6812565262053</v>
      </c>
      <c r="N1147">
        <f>SQRT(User_Model_Calcs!M1147^2+Sat_Data!$B$3^2-2*User_Model_Calcs!M1147*Sat_Data!$B$3*COS(RADIANS(L1147))*COS(RADIANS(I1147)))</f>
        <v>37081.85198253877</v>
      </c>
      <c r="O1147">
        <f>DEGREES(ACOS(((Earth_Data!$B$1+Sat_Data!$B$2)/User_Model_Calcs!N1147)*SQRT(1-COS(RADIANS(User_Model_Calcs!I1147))^2*COS(RADIANS(User_Model_Calcs!B1147))^2)))</f>
        <v>49.822724542836937</v>
      </c>
      <c r="P1147">
        <f t="shared" si="107"/>
        <v>16.527776973207295</v>
      </c>
    </row>
    <row r="1148" spans="1:16" x14ac:dyDescent="0.25">
      <c r="A1148">
        <v>148.86758088889783</v>
      </c>
      <c r="B1148">
        <v>-31.442140120463208</v>
      </c>
      <c r="C1148">
        <v>950</v>
      </c>
      <c r="D1148">
        <f t="shared" ca="1" si="106"/>
        <v>1.2</v>
      </c>
      <c r="E1148" s="1">
        <v>0.65</v>
      </c>
      <c r="F1148">
        <v>19.899999999999999</v>
      </c>
      <c r="G1148">
        <f t="shared" ca="1" si="108"/>
        <v>46.089820015575185</v>
      </c>
      <c r="H1148">
        <f t="shared" ca="1" si="111"/>
        <v>15.774497594342224</v>
      </c>
      <c r="I1148">
        <f>User_Model_Calcs!A1148-Sat_Data!$B$5</f>
        <v>38.867580888897834</v>
      </c>
      <c r="J1148">
        <f>(Earth_Data!$B$1/SQRT(1-Earth_Data!$B$2^2*SIN(RADIANS(User_Model_Calcs!B1148))^2))*COS(RADIANS(User_Model_Calcs!B1148))</f>
        <v>5446.5839897309397</v>
      </c>
      <c r="K1148">
        <f>((Earth_Data!$B$1*(1-Earth_Data!$B$2^2))/SQRT(1-Earth_Data!$B$2^2*SIN(RADIANS(User_Model_Calcs!B1148))^2))*SIN(RADIANS(User_Model_Calcs!B1148))</f>
        <v>-3307.8165032796896</v>
      </c>
      <c r="L1148">
        <f t="shared" si="109"/>
        <v>-31.271124816169714</v>
      </c>
      <c r="M1148">
        <f t="shared" si="110"/>
        <v>6372.3564853641765</v>
      </c>
      <c r="N1148">
        <f>SQRT(User_Model_Calcs!M1148^2+Sat_Data!$B$3^2-2*User_Model_Calcs!M1148*Sat_Data!$B$3*COS(RADIANS(L1148))*COS(RADIANS(I1148)))</f>
        <v>38220.551896974903</v>
      </c>
      <c r="O1148">
        <f>DEGREES(ACOS(((Earth_Data!$B$1+Sat_Data!$B$2)/User_Model_Calcs!N1148)*SQRT(1-COS(RADIANS(User_Model_Calcs!I1148))^2*COS(RADIANS(User_Model_Calcs!B1148))^2)))</f>
        <v>34.450598506411083</v>
      </c>
      <c r="P1148">
        <f t="shared" si="107"/>
        <v>57.088201732904352</v>
      </c>
    </row>
    <row r="1149" spans="1:16" x14ac:dyDescent="0.25">
      <c r="A1149">
        <v>146.08425050835061</v>
      </c>
      <c r="B1149">
        <v>-35.843938918867863</v>
      </c>
      <c r="C1149">
        <v>5000</v>
      </c>
      <c r="D1149">
        <f t="shared" ca="1" si="106"/>
        <v>3</v>
      </c>
      <c r="E1149" s="1">
        <v>0.65</v>
      </c>
      <c r="F1149">
        <v>19.899999999999999</v>
      </c>
      <c r="G1149">
        <f t="shared" ca="1" si="108"/>
        <v>54.048620189015942</v>
      </c>
      <c r="H1149">
        <f t="shared" ca="1" si="111"/>
        <v>20.453676064120739</v>
      </c>
      <c r="I1149">
        <f>User_Model_Calcs!A1149-Sat_Data!$B$5</f>
        <v>36.084250508350607</v>
      </c>
      <c r="J1149">
        <f>(Earth_Data!$B$1/SQRT(1-Earth_Data!$B$2^2*SIN(RADIANS(User_Model_Calcs!B1149))^2))*COS(RADIANS(User_Model_Calcs!B1149))</f>
        <v>5176.1604197613105</v>
      </c>
      <c r="K1149">
        <f>((Earth_Data!$B$1*(1-Earth_Data!$B$2^2))/SQRT(1-Earth_Data!$B$2^2*SIN(RADIANS(User_Model_Calcs!B1149))^2))*SIN(RADIANS(User_Model_Calcs!B1149))</f>
        <v>-3714.1701035679971</v>
      </c>
      <c r="L1149">
        <f t="shared" si="109"/>
        <v>-35.661449074288143</v>
      </c>
      <c r="M1149">
        <f t="shared" si="110"/>
        <v>6370.8473729435627</v>
      </c>
      <c r="N1149">
        <f>SQRT(User_Model_Calcs!M1149^2+Sat_Data!$B$3^2-2*User_Model_Calcs!M1149*Sat_Data!$B$3*COS(RADIANS(L1149))*COS(RADIANS(I1149)))</f>
        <v>38283.766729110641</v>
      </c>
      <c r="O1149">
        <f>DEGREES(ACOS(((Earth_Data!$B$1+Sat_Data!$B$2)/User_Model_Calcs!N1149)*SQRT(1-COS(RADIANS(User_Model_Calcs!I1149))^2*COS(RADIANS(User_Model_Calcs!B1149))^2)))</f>
        <v>33.682598552036289</v>
      </c>
      <c r="P1149">
        <f t="shared" si="107"/>
        <v>51.218339777405241</v>
      </c>
    </row>
    <row r="1150" spans="1:16" x14ac:dyDescent="0.25">
      <c r="A1150">
        <v>164.13887354231898</v>
      </c>
      <c r="B1150">
        <v>-29.993000000000002</v>
      </c>
      <c r="C1150">
        <v>950</v>
      </c>
      <c r="D1150">
        <f t="shared" ca="1" si="106"/>
        <v>3</v>
      </c>
      <c r="E1150" s="1">
        <v>0.65</v>
      </c>
      <c r="F1150">
        <v>19.899999999999999</v>
      </c>
      <c r="G1150">
        <f t="shared" ca="1" si="108"/>
        <v>54.048620189015942</v>
      </c>
      <c r="H1150">
        <f t="shared" ca="1" si="111"/>
        <v>20.409880370394681</v>
      </c>
      <c r="I1150">
        <f>User_Model_Calcs!A1150-Sat_Data!$B$5</f>
        <v>54.138873542318976</v>
      </c>
      <c r="J1150">
        <f>(Earth_Data!$B$1/SQRT(1-Earth_Data!$B$2^2*SIN(RADIANS(User_Model_Calcs!B1150))^2))*COS(RADIANS(User_Model_Calcs!B1150))</f>
        <v>5528.647273639559</v>
      </c>
      <c r="K1150">
        <f>((Earth_Data!$B$1*(1-Earth_Data!$B$2^2))/SQRT(1-Earth_Data!$B$2^2*SIN(RADIANS(User_Model_Calcs!B1150))^2))*SIN(RADIANS(User_Model_Calcs!B1150))</f>
        <v>-3169.7028257137576</v>
      </c>
      <c r="L1150">
        <f t="shared" si="109"/>
        <v>-29.826656106625173</v>
      </c>
      <c r="M1150">
        <f t="shared" si="110"/>
        <v>6372.8295661864295</v>
      </c>
      <c r="N1150">
        <f>SQRT(User_Model_Calcs!M1150^2+Sat_Data!$B$3^2-2*User_Model_Calcs!M1150*Sat_Data!$B$3*COS(RADIANS(L1150))*COS(RADIANS(I1150)))</f>
        <v>39310.363273284929</v>
      </c>
      <c r="O1150">
        <f>DEGREES(ACOS(((Earth_Data!$B$1+Sat_Data!$B$2)/User_Model_Calcs!N1150)*SQRT(1-COS(RADIANS(User_Model_Calcs!I1150))^2*COS(RADIANS(User_Model_Calcs!B1150))^2)))</f>
        <v>22.439299092312488</v>
      </c>
      <c r="P1150">
        <f t="shared" si="107"/>
        <v>70.132859955206868</v>
      </c>
    </row>
    <row r="1151" spans="1:16" x14ac:dyDescent="0.25">
      <c r="A1151">
        <v>153.29</v>
      </c>
      <c r="B1151">
        <v>-33.991999999999997</v>
      </c>
      <c r="C1151">
        <v>2500</v>
      </c>
      <c r="D1151">
        <f t="shared" ca="1" si="106"/>
        <v>3</v>
      </c>
      <c r="E1151" s="1">
        <v>0.65</v>
      </c>
      <c r="F1151">
        <v>19.899999999999999</v>
      </c>
      <c r="G1151">
        <f t="shared" ca="1" si="108"/>
        <v>54.048620189015942</v>
      </c>
      <c r="H1151">
        <f t="shared" ca="1" si="111"/>
        <v>20.449052087181133</v>
      </c>
      <c r="I1151">
        <f>User_Model_Calcs!A1151-Sat_Data!$B$5</f>
        <v>43.289999999999992</v>
      </c>
      <c r="J1151">
        <f>(Earth_Data!$B$1/SQRT(1-Earth_Data!$B$2^2*SIN(RADIANS(User_Model_Calcs!B1151))^2))*COS(RADIANS(User_Model_Calcs!B1151))</f>
        <v>5293.7570991919865</v>
      </c>
      <c r="K1151">
        <f>((Earth_Data!$B$1*(1-Earth_Data!$B$2^2))/SQRT(1-Earth_Data!$B$2^2*SIN(RADIANS(User_Model_Calcs!B1151))^2))*SIN(RADIANS(User_Model_Calcs!B1151))</f>
        <v>-3545.712127639647</v>
      </c>
      <c r="L1151">
        <f t="shared" si="109"/>
        <v>-33.813829115719344</v>
      </c>
      <c r="M1151">
        <f t="shared" si="110"/>
        <v>6371.4942295615738</v>
      </c>
      <c r="N1151">
        <f>SQRT(User_Model_Calcs!M1151^2+Sat_Data!$B$3^2-2*User_Model_Calcs!M1151*Sat_Data!$B$3*COS(RADIANS(L1151))*COS(RADIANS(I1151)))</f>
        <v>38645.435399180831</v>
      </c>
      <c r="O1151">
        <f>DEGREES(ACOS(((Earth_Data!$B$1+Sat_Data!$B$2)/User_Model_Calcs!N1151)*SQRT(1-COS(RADIANS(User_Model_Calcs!I1151))^2*COS(RADIANS(User_Model_Calcs!B1151))^2)))</f>
        <v>29.546254011498178</v>
      </c>
      <c r="P1151">
        <f t="shared" si="107"/>
        <v>59.311472854914008</v>
      </c>
    </row>
    <row r="1152" spans="1:16" x14ac:dyDescent="0.25">
      <c r="A1152">
        <v>144.69606744219894</v>
      </c>
      <c r="B1152">
        <v>-31.14632651224067</v>
      </c>
      <c r="C1152">
        <v>3750</v>
      </c>
      <c r="D1152">
        <f t="shared" ca="1" si="106"/>
        <v>3</v>
      </c>
      <c r="E1152" s="1">
        <v>0.65</v>
      </c>
      <c r="F1152">
        <v>19.899999999999999</v>
      </c>
      <c r="G1152">
        <f t="shared" ca="1" si="108"/>
        <v>54.048620189015942</v>
      </c>
      <c r="H1152">
        <f t="shared" ca="1" si="111"/>
        <v>16.572530989594437</v>
      </c>
      <c r="I1152">
        <f>User_Model_Calcs!A1152-Sat_Data!$B$5</f>
        <v>34.696067442198938</v>
      </c>
      <c r="J1152">
        <f>(Earth_Data!$B$1/SQRT(1-Earth_Data!$B$2^2*SIN(RADIANS(User_Model_Calcs!B1152))^2))*COS(RADIANS(User_Model_Calcs!B1152))</f>
        <v>5463.620447304711</v>
      </c>
      <c r="K1152">
        <f>((Earth_Data!$B$1*(1-Earth_Data!$B$2^2))/SQRT(1-Earth_Data!$B$2^2*SIN(RADIANS(User_Model_Calcs!B1152))^2))*SIN(RADIANS(User_Model_Calcs!B1152))</f>
        <v>-3279.7901002418339</v>
      </c>
      <c r="L1152">
        <f t="shared" si="109"/>
        <v>-30.97622978841861</v>
      </c>
      <c r="M1152">
        <f t="shared" si="110"/>
        <v>6372.4541186147799</v>
      </c>
      <c r="N1152">
        <f>SQRT(User_Model_Calcs!M1152^2+Sat_Data!$B$3^2-2*User_Model_Calcs!M1152*Sat_Data!$B$3*COS(RADIANS(L1152))*COS(RADIANS(I1152)))</f>
        <v>37942.220613576777</v>
      </c>
      <c r="O1152">
        <f>DEGREES(ACOS(((Earth_Data!$B$1+Sat_Data!$B$2)/User_Model_Calcs!N1152)*SQRT(1-COS(RADIANS(User_Model_Calcs!I1152))^2*COS(RADIANS(User_Model_Calcs!B1152))^2)))</f>
        <v>37.852345347066247</v>
      </c>
      <c r="P1152">
        <f t="shared" si="107"/>
        <v>53.237399318109787</v>
      </c>
    </row>
    <row r="1153" spans="1:16" x14ac:dyDescent="0.25">
      <c r="A1153">
        <v>134.78998922947252</v>
      </c>
      <c r="B1153">
        <v>-33.461575063421883</v>
      </c>
      <c r="C1153">
        <v>2500</v>
      </c>
      <c r="D1153">
        <f t="shared" ca="1" si="106"/>
        <v>0.75</v>
      </c>
      <c r="E1153" s="1">
        <v>0.65</v>
      </c>
      <c r="F1153">
        <v>19.899999999999999</v>
      </c>
      <c r="G1153">
        <f t="shared" ca="1" si="108"/>
        <v>42.007420362456692</v>
      </c>
      <c r="H1153">
        <f t="shared" ca="1" si="111"/>
        <v>16.961359893270341</v>
      </c>
      <c r="I1153">
        <f>User_Model_Calcs!A1153-Sat_Data!$B$5</f>
        <v>24.789989229472525</v>
      </c>
      <c r="J1153">
        <f>(Earth_Data!$B$1/SQRT(1-Earth_Data!$B$2^2*SIN(RADIANS(User_Model_Calcs!B1153))^2))*COS(RADIANS(User_Model_Calcs!B1153))</f>
        <v>5326.4232572367991</v>
      </c>
      <c r="K1153">
        <f>((Earth_Data!$B$1*(1-Earth_Data!$B$2^2))/SQRT(1-Earth_Data!$B$2^2*SIN(RADIANS(User_Model_Calcs!B1153))^2))*SIN(RADIANS(User_Model_Calcs!B1153))</f>
        <v>-3496.7808718341771</v>
      </c>
      <c r="L1153">
        <f t="shared" si="109"/>
        <v>-33.284778684389991</v>
      </c>
      <c r="M1153">
        <f t="shared" si="110"/>
        <v>6371.6764811828343</v>
      </c>
      <c r="N1153">
        <f>SQRT(User_Model_Calcs!M1153^2+Sat_Data!$B$3^2-2*User_Model_Calcs!M1153*Sat_Data!$B$3*COS(RADIANS(L1153))*COS(RADIANS(I1153)))</f>
        <v>37558.425887416714</v>
      </c>
      <c r="O1153">
        <f>DEGREES(ACOS(((Earth_Data!$B$1+Sat_Data!$B$2)/User_Model_Calcs!N1153)*SQRT(1-COS(RADIANS(User_Model_Calcs!I1153))^2*COS(RADIANS(User_Model_Calcs!B1153))^2)))</f>
        <v>42.857499065588939</v>
      </c>
      <c r="P1153">
        <f t="shared" si="107"/>
        <v>39.950699539321505</v>
      </c>
    </row>
    <row r="1154" spans="1:16" x14ac:dyDescent="0.25">
      <c r="A1154">
        <v>155.202</v>
      </c>
      <c r="B1154">
        <v>-36.915999999999997</v>
      </c>
      <c r="C1154">
        <v>375</v>
      </c>
      <c r="D1154">
        <f t="shared" ref="D1154:D1217" ca="1" si="112">CHOOSE(RANDBETWEEN(1,3),0.75,1.2,3)</f>
        <v>1.2</v>
      </c>
      <c r="E1154" s="1">
        <v>0.65</v>
      </c>
      <c r="F1154">
        <v>19.899999999999999</v>
      </c>
      <c r="G1154">
        <f t="shared" ca="1" si="108"/>
        <v>46.089820015575185</v>
      </c>
      <c r="H1154">
        <f t="shared" ca="1" si="111"/>
        <v>17.412523011746195</v>
      </c>
      <c r="I1154">
        <f>User_Model_Calcs!A1154-Sat_Data!$B$5</f>
        <v>45.201999999999998</v>
      </c>
      <c r="J1154">
        <f>(Earth_Data!$B$1/SQRT(1-Earth_Data!$B$2^2*SIN(RADIANS(User_Model_Calcs!B1154))^2))*COS(RADIANS(User_Model_Calcs!B1154))</f>
        <v>5105.6003349427456</v>
      </c>
      <c r="K1154">
        <f>((Earth_Data!$B$1*(1-Earth_Data!$B$2^2))/SQRT(1-Earth_Data!$B$2^2*SIN(RADIANS(User_Model_Calcs!B1154))^2))*SIN(RADIANS(User_Model_Calcs!B1154))</f>
        <v>-3809.9455011227756</v>
      </c>
      <c r="L1154">
        <f t="shared" si="109"/>
        <v>-36.731356200716476</v>
      </c>
      <c r="M1154">
        <f t="shared" si="110"/>
        <v>6370.466191864858</v>
      </c>
      <c r="N1154">
        <f>SQRT(User_Model_Calcs!M1154^2+Sat_Data!$B$3^2-2*User_Model_Calcs!M1154*Sat_Data!$B$3*COS(RADIANS(L1154))*COS(RADIANS(I1154)))</f>
        <v>38923.391638126646</v>
      </c>
      <c r="O1154">
        <f>DEGREES(ACOS(((Earth_Data!$B$1+Sat_Data!$B$2)/User_Model_Calcs!N1154)*SQRT(1-COS(RADIANS(User_Model_Calcs!I1154))^2*COS(RADIANS(User_Model_Calcs!B1154))^2)))</f>
        <v>26.490145732851943</v>
      </c>
      <c r="P1154">
        <f t="shared" ref="P1154:P1217" si="113">DEGREES(ASIN(SIN(RADIANS(ABS(I1154)))/(SIN(ACOS(COS(RADIANS(I1154))*COS(RADIANS(B1154)))))))</f>
        <v>59.187170785359534</v>
      </c>
    </row>
    <row r="1155" spans="1:16" x14ac:dyDescent="0.25">
      <c r="A1155">
        <v>158.84800000000001</v>
      </c>
      <c r="B1155">
        <v>-27.805</v>
      </c>
      <c r="C1155">
        <v>375</v>
      </c>
      <c r="D1155">
        <f t="shared" ca="1" si="112"/>
        <v>0.75</v>
      </c>
      <c r="E1155" s="1">
        <v>0.65</v>
      </c>
      <c r="F1155">
        <v>19.899999999999999</v>
      </c>
      <c r="G1155">
        <f t="shared" ref="G1155:G1218" ca="1" si="114">20.4+20*LOG(F1155)+20*LOG(D1155)+10*LOG(E1155)</f>
        <v>42.007420362456692</v>
      </c>
      <c r="H1155">
        <f t="shared" ca="1" si="111"/>
        <v>18.150738113523218</v>
      </c>
      <c r="I1155">
        <f>User_Model_Calcs!A1155-Sat_Data!$B$5</f>
        <v>48.848000000000013</v>
      </c>
      <c r="J1155">
        <f>(Earth_Data!$B$1/SQRT(1-Earth_Data!$B$2^2*SIN(RADIANS(User_Model_Calcs!B1155))^2))*COS(RADIANS(User_Model_Calcs!B1155))</f>
        <v>5645.8351885426164</v>
      </c>
      <c r="K1155">
        <f>((Earth_Data!$B$1*(1-Earth_Data!$B$2^2))/SQRT(1-Earth_Data!$B$2^2*SIN(RADIANS(User_Model_Calcs!B1155))^2))*SIN(RADIANS(User_Model_Calcs!B1155))</f>
        <v>-2957.4090456330673</v>
      </c>
      <c r="L1155">
        <f t="shared" ref="L1155:L1218" si="115">DEGREES(ATAN((K1155/J1155)))</f>
        <v>-27.646507346018193</v>
      </c>
      <c r="M1155">
        <f t="shared" ref="M1155:M1218" si="116">SQRT(J1155^2+K1155^2)</f>
        <v>6373.5173365558776</v>
      </c>
      <c r="N1155">
        <f>SQRT(User_Model_Calcs!M1155^2+Sat_Data!$B$3^2-2*User_Model_Calcs!M1155*Sat_Data!$B$3*COS(RADIANS(L1155))*COS(RADIANS(I1155)))</f>
        <v>38796.033807741245</v>
      </c>
      <c r="O1155">
        <f>DEGREES(ACOS(((Earth_Data!$B$1+Sat_Data!$B$2)/User_Model_Calcs!N1155)*SQRT(1-COS(RADIANS(User_Model_Calcs!I1155))^2*COS(RADIANS(User_Model_Calcs!B1155))^2)))</f>
        <v>27.905041281309227</v>
      </c>
      <c r="P1155">
        <f t="shared" si="113"/>
        <v>67.820827944373207</v>
      </c>
    </row>
    <row r="1156" spans="1:16" x14ac:dyDescent="0.25">
      <c r="A1156">
        <v>134.68888291839556</v>
      </c>
      <c r="B1156">
        <v>-30.109589756692372</v>
      </c>
      <c r="C1156">
        <v>4700</v>
      </c>
      <c r="D1156">
        <f t="shared" ca="1" si="112"/>
        <v>3</v>
      </c>
      <c r="E1156" s="1">
        <v>0.65</v>
      </c>
      <c r="F1156">
        <v>19.899999999999999</v>
      </c>
      <c r="G1156">
        <f t="shared" ca="1" si="114"/>
        <v>54.048620189015942</v>
      </c>
      <c r="H1156">
        <f t="shared" ca="1" si="111"/>
        <v>18.062938031563689</v>
      </c>
      <c r="I1156">
        <f>User_Model_Calcs!A1156-Sat_Data!$B$5</f>
        <v>24.688882918395564</v>
      </c>
      <c r="J1156">
        <f>(Earth_Data!$B$1/SQRT(1-Earth_Data!$B$2^2*SIN(RADIANS(User_Model_Calcs!B1156))^2))*COS(RADIANS(User_Model_Calcs!B1156))</f>
        <v>5522.1750741885871</v>
      </c>
      <c r="K1156">
        <f>((Earth_Data!$B$1*(1-Earth_Data!$B$2^2))/SQRT(1-Earth_Data!$B$2^2*SIN(RADIANS(User_Model_Calcs!B1156))^2))*SIN(RADIANS(User_Model_Calcs!B1156))</f>
        <v>-3180.8898624778039</v>
      </c>
      <c r="L1156">
        <f t="shared" si="115"/>
        <v>-29.942854197713409</v>
      </c>
      <c r="M1156">
        <f t="shared" si="116"/>
        <v>6372.7919993676078</v>
      </c>
      <c r="N1156">
        <f>SQRT(User_Model_Calcs!M1156^2+Sat_Data!$B$3^2-2*User_Model_Calcs!M1156*Sat_Data!$B$3*COS(RADIANS(L1156))*COS(RADIANS(I1156)))</f>
        <v>37353.974462194354</v>
      </c>
      <c r="O1156">
        <f>DEGREES(ACOS(((Earth_Data!$B$1+Sat_Data!$B$2)/User_Model_Calcs!N1156)*SQRT(1-COS(RADIANS(User_Model_Calcs!I1156))^2*COS(RADIANS(User_Model_Calcs!B1156))^2)))</f>
        <v>45.745236783563442</v>
      </c>
      <c r="P1156">
        <f t="shared" si="113"/>
        <v>42.501921481419977</v>
      </c>
    </row>
    <row r="1157" spans="1:16" x14ac:dyDescent="0.25">
      <c r="A1157">
        <v>150.25423166629795</v>
      </c>
      <c r="B1157">
        <v>-30.022895435807449</v>
      </c>
      <c r="C1157">
        <v>950</v>
      </c>
      <c r="D1157">
        <f t="shared" ca="1" si="112"/>
        <v>0.75</v>
      </c>
      <c r="E1157" s="1">
        <v>0.65</v>
      </c>
      <c r="F1157">
        <v>19.899999999999999</v>
      </c>
      <c r="G1157">
        <f t="shared" ca="1" si="114"/>
        <v>42.007420362456692</v>
      </c>
      <c r="H1157">
        <f t="shared" ca="1" si="111"/>
        <v>23.140003803474809</v>
      </c>
      <c r="I1157">
        <f>User_Model_Calcs!A1157-Sat_Data!$B$5</f>
        <v>40.254231666297954</v>
      </c>
      <c r="J1157">
        <f>(Earth_Data!$B$1/SQRT(1-Earth_Data!$B$2^2*SIN(RADIANS(User_Model_Calcs!B1157))^2))*COS(RADIANS(User_Model_Calcs!B1157))</f>
        <v>5526.9898818825504</v>
      </c>
      <c r="K1157">
        <f>((Earth_Data!$B$1*(1-Earth_Data!$B$2^2))/SQRT(1-Earth_Data!$B$2^2*SIN(RADIANS(User_Model_Calcs!B1157))^2))*SIN(RADIANS(User_Model_Calcs!B1157))</f>
        <v>-3172.5725930517847</v>
      </c>
      <c r="L1157">
        <f t="shared" si="115"/>
        <v>-29.856450851658391</v>
      </c>
      <c r="M1157">
        <f t="shared" si="116"/>
        <v>6372.8199419578314</v>
      </c>
      <c r="N1157">
        <f>SQRT(User_Model_Calcs!M1157^2+Sat_Data!$B$3^2-2*User_Model_Calcs!M1157*Sat_Data!$B$3*COS(RADIANS(L1157))*COS(RADIANS(I1157)))</f>
        <v>38245.53837745182</v>
      </c>
      <c r="O1157">
        <f>DEGREES(ACOS(((Earth_Data!$B$1+Sat_Data!$B$2)/User_Model_Calcs!N1157)*SQRT(1-COS(RADIANS(User_Model_Calcs!I1157))^2*COS(RADIANS(User_Model_Calcs!B1157))^2)))</f>
        <v>34.159404539544553</v>
      </c>
      <c r="P1157">
        <f t="shared" si="113"/>
        <v>59.419287046968329</v>
      </c>
    </row>
    <row r="1158" spans="1:16" x14ac:dyDescent="0.25">
      <c r="A1158">
        <v>137.61500000000001</v>
      </c>
      <c r="B1158">
        <v>-33.709000000000003</v>
      </c>
      <c r="C1158">
        <v>950</v>
      </c>
      <c r="D1158">
        <f t="shared" ca="1" si="112"/>
        <v>3</v>
      </c>
      <c r="E1158" s="1">
        <v>0.65</v>
      </c>
      <c r="F1158">
        <v>19.899999999999999</v>
      </c>
      <c r="G1158">
        <f t="shared" ca="1" si="114"/>
        <v>54.048620189015942</v>
      </c>
      <c r="H1158">
        <f t="shared" ca="1" si="111"/>
        <v>15.908299923732091</v>
      </c>
      <c r="I1158">
        <f>User_Model_Calcs!A1158-Sat_Data!$B$5</f>
        <v>27.615000000000009</v>
      </c>
      <c r="J1158">
        <f>(Earth_Data!$B$1/SQRT(1-Earth_Data!$B$2^2*SIN(RADIANS(User_Model_Calcs!B1158))^2))*COS(RADIANS(User_Model_Calcs!B1158))</f>
        <v>5311.2423437870993</v>
      </c>
      <c r="K1158">
        <f>((Earth_Data!$B$1*(1-Earth_Data!$B$2^2))/SQRT(1-Earth_Data!$B$2^2*SIN(RADIANS(User_Model_Calcs!B1158))^2))*SIN(RADIANS(User_Model_Calcs!B1158))</f>
        <v>-3519.6427166815852</v>
      </c>
      <c r="L1158">
        <f t="shared" si="115"/>
        <v>-33.531554920117379</v>
      </c>
      <c r="M1158">
        <f t="shared" si="116"/>
        <v>6371.591644756184</v>
      </c>
      <c r="N1158">
        <f>SQRT(User_Model_Calcs!M1158^2+Sat_Data!$B$3^2-2*User_Model_Calcs!M1158*Sat_Data!$B$3*COS(RADIANS(L1158))*COS(RADIANS(I1158)))</f>
        <v>37703.399478430118</v>
      </c>
      <c r="O1158">
        <f>DEGREES(ACOS(((Earth_Data!$B$1+Sat_Data!$B$2)/User_Model_Calcs!N1158)*SQRT(1-COS(RADIANS(User_Model_Calcs!I1158))^2*COS(RADIANS(User_Model_Calcs!B1158))^2)))</f>
        <v>40.910500704940787</v>
      </c>
      <c r="P1158">
        <f t="shared" si="113"/>
        <v>43.307582370288131</v>
      </c>
    </row>
    <row r="1159" spans="1:16" x14ac:dyDescent="0.25">
      <c r="A1159">
        <v>151.97900000000001</v>
      </c>
      <c r="B1159">
        <v>-30.667000000000002</v>
      </c>
      <c r="C1159">
        <v>2500</v>
      </c>
      <c r="D1159">
        <f t="shared" ca="1" si="112"/>
        <v>1.2</v>
      </c>
      <c r="E1159" s="1">
        <v>0.65</v>
      </c>
      <c r="F1159">
        <v>19.899999999999999</v>
      </c>
      <c r="G1159">
        <f t="shared" ca="1" si="114"/>
        <v>46.089820015575185</v>
      </c>
      <c r="H1159">
        <f t="shared" ca="1" si="111"/>
        <v>15.334734113977291</v>
      </c>
      <c r="I1159">
        <f>User_Model_Calcs!A1159-Sat_Data!$B$5</f>
        <v>41.979000000000013</v>
      </c>
      <c r="J1159">
        <f>(Earth_Data!$B$1/SQRT(1-Earth_Data!$B$2^2*SIN(RADIANS(User_Model_Calcs!B1159))^2))*COS(RADIANS(User_Model_Calcs!B1159))</f>
        <v>5490.9162448948427</v>
      </c>
      <c r="K1159">
        <f>((Earth_Data!$B$1*(1-Earth_Data!$B$2^2))/SQRT(1-Earth_Data!$B$2^2*SIN(RADIANS(User_Model_Calcs!B1159))^2))*SIN(RADIANS(User_Model_Calcs!B1159))</f>
        <v>-3234.1941856367407</v>
      </c>
      <c r="L1159">
        <f t="shared" si="115"/>
        <v>-30.498429990744615</v>
      </c>
      <c r="M1159">
        <f t="shared" si="116"/>
        <v>6372.6111790110481</v>
      </c>
      <c r="N1159">
        <f>SQRT(User_Model_Calcs!M1159^2+Sat_Data!$B$3^2-2*User_Model_Calcs!M1159*Sat_Data!$B$3*COS(RADIANS(L1159))*COS(RADIANS(I1159)))</f>
        <v>38395.389216068041</v>
      </c>
      <c r="O1159">
        <f>DEGREES(ACOS(((Earth_Data!$B$1+Sat_Data!$B$2)/User_Model_Calcs!N1159)*SQRT(1-COS(RADIANS(User_Model_Calcs!I1159))^2*COS(RADIANS(User_Model_Calcs!B1159))^2)))</f>
        <v>32.40061764283201</v>
      </c>
      <c r="P1159">
        <f t="shared" si="113"/>
        <v>60.451839013503594</v>
      </c>
    </row>
    <row r="1160" spans="1:16" x14ac:dyDescent="0.25">
      <c r="A1160">
        <v>156.71</v>
      </c>
      <c r="B1160">
        <v>-37.633000000000003</v>
      </c>
      <c r="C1160">
        <v>375</v>
      </c>
      <c r="D1160">
        <f t="shared" ca="1" si="112"/>
        <v>3</v>
      </c>
      <c r="E1160" s="1">
        <v>0.65</v>
      </c>
      <c r="F1160">
        <v>19.899999999999999</v>
      </c>
      <c r="G1160">
        <f t="shared" ca="1" si="114"/>
        <v>54.048620189015942</v>
      </c>
      <c r="H1160">
        <f t="shared" ca="1" si="111"/>
        <v>17.079981914920673</v>
      </c>
      <c r="I1160">
        <f>User_Model_Calcs!A1160-Sat_Data!$B$5</f>
        <v>46.710000000000008</v>
      </c>
      <c r="J1160">
        <f>(Earth_Data!$B$1/SQRT(1-Earth_Data!$B$2^2*SIN(RADIANS(User_Model_Calcs!B1160))^2))*COS(RADIANS(User_Model_Calcs!B1160))</f>
        <v>5057.4074737579585</v>
      </c>
      <c r="K1160">
        <f>((Earth_Data!$B$1*(1-Earth_Data!$B$2^2))/SQRT(1-Earth_Data!$B$2^2*SIN(RADIANS(User_Model_Calcs!B1160))^2))*SIN(RADIANS(User_Model_Calcs!B1160))</f>
        <v>-3873.2660995814449</v>
      </c>
      <c r="L1160">
        <f t="shared" si="115"/>
        <v>-37.447059322711688</v>
      </c>
      <c r="M1160">
        <f t="shared" si="116"/>
        <v>6370.2088375334852</v>
      </c>
      <c r="N1160">
        <f>SQRT(User_Model_Calcs!M1160^2+Sat_Data!$B$3^2-2*User_Model_Calcs!M1160*Sat_Data!$B$3*COS(RADIANS(L1160))*COS(RADIANS(I1160)))</f>
        <v>39063.524308753476</v>
      </c>
      <c r="O1160">
        <f>DEGREES(ACOS(((Earth_Data!$B$1+Sat_Data!$B$2)/User_Model_Calcs!N1160)*SQRT(1-COS(RADIANS(User_Model_Calcs!I1160))^2*COS(RADIANS(User_Model_Calcs!B1160))^2)))</f>
        <v>24.991853682162375</v>
      </c>
      <c r="P1160">
        <f t="shared" si="113"/>
        <v>60.092466964503778</v>
      </c>
    </row>
    <row r="1161" spans="1:16" x14ac:dyDescent="0.25">
      <c r="A1161">
        <v>154.71</v>
      </c>
      <c r="B1161">
        <v>-30.633000000000003</v>
      </c>
      <c r="C1161">
        <v>375</v>
      </c>
      <c r="D1161">
        <f t="shared" ca="1" si="112"/>
        <v>1.2</v>
      </c>
      <c r="E1161" s="1">
        <v>0.65</v>
      </c>
      <c r="F1161">
        <v>19.899999999999999</v>
      </c>
      <c r="G1161">
        <f t="shared" ca="1" si="114"/>
        <v>46.089820015575185</v>
      </c>
      <c r="H1161">
        <f t="shared" ca="1" si="111"/>
        <v>18.242787104348846</v>
      </c>
      <c r="I1161">
        <f>User_Model_Calcs!A1161-Sat_Data!$B$5</f>
        <v>44.710000000000008</v>
      </c>
      <c r="J1161">
        <f>(Earth_Data!$B$1/SQRT(1-Earth_Data!$B$2^2*SIN(RADIANS(User_Model_Calcs!B1161))^2))*COS(RADIANS(User_Model_Calcs!B1161))</f>
        <v>5492.8378354978086</v>
      </c>
      <c r="K1161">
        <f>((Earth_Data!$B$1*(1-Earth_Data!$B$2^2))/SQRT(1-Earth_Data!$B$2^2*SIN(RADIANS(User_Model_Calcs!B1161))^2))*SIN(RADIANS(User_Model_Calcs!B1161))</f>
        <v>-3230.951415299262</v>
      </c>
      <c r="L1161">
        <f t="shared" si="115"/>
        <v>-30.464540073827507</v>
      </c>
      <c r="M1161">
        <f t="shared" si="116"/>
        <v>6372.6222652139477</v>
      </c>
      <c r="N1161">
        <f>SQRT(User_Model_Calcs!M1161^2+Sat_Data!$B$3^2-2*User_Model_Calcs!M1161*Sat_Data!$B$3*COS(RADIANS(L1161))*COS(RADIANS(I1161)))</f>
        <v>38590.652450641042</v>
      </c>
      <c r="O1161">
        <f>DEGREES(ACOS(((Earth_Data!$B$1+Sat_Data!$B$2)/User_Model_Calcs!N1161)*SQRT(1-COS(RADIANS(User_Model_Calcs!I1161))^2*COS(RADIANS(User_Model_Calcs!B1161))^2)))</f>
        <v>30.172878245494129</v>
      </c>
      <c r="P1161">
        <f t="shared" si="113"/>
        <v>62.764151993351035</v>
      </c>
    </row>
    <row r="1162" spans="1:16" x14ac:dyDescent="0.25">
      <c r="A1162">
        <v>138.33553285910051</v>
      </c>
      <c r="B1162">
        <v>-27.319532375595173</v>
      </c>
      <c r="C1162">
        <v>950</v>
      </c>
      <c r="D1162">
        <f t="shared" ca="1" si="112"/>
        <v>1.2</v>
      </c>
      <c r="E1162" s="1">
        <v>0.65</v>
      </c>
      <c r="F1162">
        <v>19.899999999999999</v>
      </c>
      <c r="G1162">
        <f t="shared" ca="1" si="114"/>
        <v>46.089820015575185</v>
      </c>
      <c r="H1162">
        <f t="shared" ca="1" si="111"/>
        <v>20.473926801102536</v>
      </c>
      <c r="I1162">
        <f>User_Model_Calcs!A1162-Sat_Data!$B$5</f>
        <v>28.33553285910051</v>
      </c>
      <c r="J1162">
        <f>(Earth_Data!$B$1/SQRT(1-Earth_Data!$B$2^2*SIN(RADIANS(User_Model_Calcs!B1162))^2))*COS(RADIANS(User_Model_Calcs!B1162))</f>
        <v>5670.7271266718517</v>
      </c>
      <c r="K1162">
        <f>((Earth_Data!$B$1*(1-Earth_Data!$B$2^2))/SQRT(1-Earth_Data!$B$2^2*SIN(RADIANS(User_Model_Calcs!B1162))^2))*SIN(RADIANS(User_Model_Calcs!B1162))</f>
        <v>-2909.7186941747614</v>
      </c>
      <c r="L1162">
        <f t="shared" si="115"/>
        <v>-27.162908010094672</v>
      </c>
      <c r="M1162">
        <f t="shared" si="116"/>
        <v>6373.6652739536048</v>
      </c>
      <c r="N1162">
        <f>SQRT(User_Model_Calcs!M1162^2+Sat_Data!$B$3^2-2*User_Model_Calcs!M1162*Sat_Data!$B$3*COS(RADIANS(L1162))*COS(RADIANS(I1162)))</f>
        <v>37383.584270380779</v>
      </c>
      <c r="O1162">
        <f>DEGREES(ACOS(((Earth_Data!$B$1+Sat_Data!$B$2)/User_Model_Calcs!N1162)*SQRT(1-COS(RADIANS(User_Model_Calcs!I1162))^2*COS(RADIANS(User_Model_Calcs!B1162))^2)))</f>
        <v>45.334173755371829</v>
      </c>
      <c r="P1162">
        <f t="shared" si="113"/>
        <v>49.598816834548749</v>
      </c>
    </row>
    <row r="1163" spans="1:16" x14ac:dyDescent="0.25">
      <c r="A1163">
        <v>150.80001233611966</v>
      </c>
      <c r="B1163">
        <v>-32.858414801100253</v>
      </c>
      <c r="C1163">
        <v>3750</v>
      </c>
      <c r="D1163">
        <f t="shared" ca="1" si="112"/>
        <v>3</v>
      </c>
      <c r="E1163" s="1">
        <v>0.65</v>
      </c>
      <c r="F1163">
        <v>19.899999999999999</v>
      </c>
      <c r="G1163">
        <f t="shared" ca="1" si="114"/>
        <v>54.048620189015942</v>
      </c>
      <c r="H1163">
        <f t="shared" ca="1" si="111"/>
        <v>21.740382189838254</v>
      </c>
      <c r="I1163">
        <f>User_Model_Calcs!A1163-Sat_Data!$B$5</f>
        <v>40.800012336119664</v>
      </c>
      <c r="J1163">
        <f>(Earth_Data!$B$1/SQRT(1-Earth_Data!$B$2^2*SIN(RADIANS(User_Model_Calcs!B1163))^2))*COS(RADIANS(User_Model_Calcs!B1163))</f>
        <v>5363.0131934050278</v>
      </c>
      <c r="K1163">
        <f>((Earth_Data!$B$1*(1-Earth_Data!$B$2^2))/SQRT(1-Earth_Data!$B$2^2*SIN(RADIANS(User_Model_Calcs!B1163))^2))*SIN(RADIANS(User_Model_Calcs!B1163))</f>
        <v>-3440.7802988163526</v>
      </c>
      <c r="L1163">
        <f t="shared" si="115"/>
        <v>-32.68325473206216</v>
      </c>
      <c r="M1163">
        <f t="shared" si="116"/>
        <v>6371.8819494211548</v>
      </c>
      <c r="N1163">
        <f>SQRT(User_Model_Calcs!M1163^2+Sat_Data!$B$3^2-2*User_Model_Calcs!M1163*Sat_Data!$B$3*COS(RADIANS(L1163))*COS(RADIANS(I1163)))</f>
        <v>38419.550320529685</v>
      </c>
      <c r="O1163">
        <f>DEGREES(ACOS(((Earth_Data!$B$1+Sat_Data!$B$2)/User_Model_Calcs!N1163)*SQRT(1-COS(RADIANS(User_Model_Calcs!I1163))^2*COS(RADIANS(User_Model_Calcs!B1163))^2)))</f>
        <v>32.112584756116078</v>
      </c>
      <c r="P1163">
        <f t="shared" si="113"/>
        <v>57.847877424069807</v>
      </c>
    </row>
    <row r="1164" spans="1:16" x14ac:dyDescent="0.25">
      <c r="A1164">
        <v>145.44490151788301</v>
      </c>
      <c r="B1164">
        <v>-27.354914145123544</v>
      </c>
      <c r="C1164">
        <v>3750</v>
      </c>
      <c r="D1164">
        <f t="shared" ca="1" si="112"/>
        <v>3</v>
      </c>
      <c r="E1164" s="1">
        <v>0.65</v>
      </c>
      <c r="F1164">
        <v>19.899999999999999</v>
      </c>
      <c r="G1164">
        <f t="shared" ca="1" si="114"/>
        <v>54.048620189015942</v>
      </c>
      <c r="H1164">
        <f t="shared" ca="1" si="111"/>
        <v>15.875155816915882</v>
      </c>
      <c r="I1164">
        <f>User_Model_Calcs!A1164-Sat_Data!$B$5</f>
        <v>35.444901517883011</v>
      </c>
      <c r="J1164">
        <f>(Earth_Data!$B$1/SQRT(1-Earth_Data!$B$2^2*SIN(RADIANS(User_Model_Calcs!B1164))^2))*COS(RADIANS(User_Model_Calcs!B1164))</f>
        <v>5668.9266755339349</v>
      </c>
      <c r="K1164">
        <f>((Earth_Data!$B$1*(1-Earth_Data!$B$2^2))/SQRT(1-Earth_Data!$B$2^2*SIN(RADIANS(User_Model_Calcs!B1164))^2))*SIN(RADIANS(User_Model_Calcs!B1164))</f>
        <v>-2913.2014508713637</v>
      </c>
      <c r="L1164">
        <f t="shared" si="115"/>
        <v>-27.19815209807637</v>
      </c>
      <c r="M1164">
        <f t="shared" si="116"/>
        <v>6373.6545518202702</v>
      </c>
      <c r="N1164">
        <f>SQRT(User_Model_Calcs!M1164^2+Sat_Data!$B$3^2-2*User_Model_Calcs!M1164*Sat_Data!$B$3*COS(RADIANS(L1164))*COS(RADIANS(I1164)))</f>
        <v>37801.888719947339</v>
      </c>
      <c r="O1164">
        <f>DEGREES(ACOS(((Earth_Data!$B$1+Sat_Data!$B$2)/User_Model_Calcs!N1164)*SQRT(1-COS(RADIANS(User_Model_Calcs!I1164))^2*COS(RADIANS(User_Model_Calcs!B1164))^2)))</f>
        <v>39.655171084938324</v>
      </c>
      <c r="P1164">
        <f t="shared" si="113"/>
        <v>57.157400613494083</v>
      </c>
    </row>
    <row r="1165" spans="1:16" x14ac:dyDescent="0.25">
      <c r="A1165">
        <v>147.47263051335074</v>
      </c>
      <c r="B1165">
        <v>-35.61287143061115</v>
      </c>
      <c r="C1165">
        <v>950</v>
      </c>
      <c r="D1165">
        <f t="shared" ca="1" si="112"/>
        <v>1.2</v>
      </c>
      <c r="E1165" s="1">
        <v>0.65</v>
      </c>
      <c r="F1165">
        <v>19.899999999999999</v>
      </c>
      <c r="G1165">
        <f t="shared" ca="1" si="114"/>
        <v>46.089820015575185</v>
      </c>
      <c r="H1165">
        <f t="shared" ca="1" si="111"/>
        <v>22.082737463545634</v>
      </c>
      <c r="I1165">
        <f>User_Model_Calcs!A1165-Sat_Data!$B$5</f>
        <v>37.472630513350737</v>
      </c>
      <c r="J1165">
        <f>(Earth_Data!$B$1/SQRT(1-Earth_Data!$B$2^2*SIN(RADIANS(User_Model_Calcs!B1165))^2))*COS(RADIANS(User_Model_Calcs!B1165))</f>
        <v>5191.1314816106606</v>
      </c>
      <c r="K1165">
        <f>((Earth_Data!$B$1*(1-Earth_Data!$B$2^2))/SQRT(1-Earth_Data!$B$2^2*SIN(RADIANS(User_Model_Calcs!B1165))^2))*SIN(RADIANS(User_Model_Calcs!B1165))</f>
        <v>-3693.3574483135326</v>
      </c>
      <c r="L1165">
        <f t="shared" si="115"/>
        <v>-35.430879319833011</v>
      </c>
      <c r="M1165">
        <f t="shared" si="116"/>
        <v>6370.928919740224</v>
      </c>
      <c r="N1165">
        <f>SQRT(User_Model_Calcs!M1165^2+Sat_Data!$B$3^2-2*User_Model_Calcs!M1165*Sat_Data!$B$3*COS(RADIANS(L1165))*COS(RADIANS(I1165)))</f>
        <v>38353.337045643835</v>
      </c>
      <c r="O1165">
        <f>DEGREES(ACOS(((Earth_Data!$B$1+Sat_Data!$B$2)/User_Model_Calcs!N1165)*SQRT(1-COS(RADIANS(User_Model_Calcs!I1165))^2*COS(RADIANS(User_Model_Calcs!B1165))^2)))</f>
        <v>32.868508861965537</v>
      </c>
      <c r="P1165">
        <f t="shared" si="113"/>
        <v>52.778732998043694</v>
      </c>
    </row>
    <row r="1166" spans="1:16" x14ac:dyDescent="0.25">
      <c r="A1166">
        <v>148.11459977162755</v>
      </c>
      <c r="B1166">
        <v>-36.717461608243461</v>
      </c>
      <c r="C1166">
        <v>950</v>
      </c>
      <c r="D1166">
        <f t="shared" ca="1" si="112"/>
        <v>0.75</v>
      </c>
      <c r="E1166" s="1">
        <v>0.65</v>
      </c>
      <c r="F1166">
        <v>19.899999999999999</v>
      </c>
      <c r="G1166">
        <f t="shared" ca="1" si="114"/>
        <v>42.007420362456692</v>
      </c>
      <c r="H1166">
        <f t="shared" ca="1" si="111"/>
        <v>21.540194830131554</v>
      </c>
      <c r="I1166">
        <f>User_Model_Calcs!A1166-Sat_Data!$B$5</f>
        <v>38.114599771627553</v>
      </c>
      <c r="J1166">
        <f>(Earth_Data!$B$1/SQRT(1-Earth_Data!$B$2^2*SIN(RADIANS(User_Model_Calcs!B1166))^2))*COS(RADIANS(User_Model_Calcs!B1166))</f>
        <v>5118.803557130771</v>
      </c>
      <c r="K1166">
        <f>((Earth_Data!$B$1*(1-Earth_Data!$B$2^2))/SQRT(1-Earth_Data!$B$2^2*SIN(RADIANS(User_Model_Calcs!B1166))^2))*SIN(RADIANS(User_Model_Calcs!B1166))</f>
        <v>-3792.3071304169093</v>
      </c>
      <c r="L1166">
        <f t="shared" si="115"/>
        <v>-36.533197342527863</v>
      </c>
      <c r="M1166">
        <f t="shared" si="116"/>
        <v>6370.5371224022838</v>
      </c>
      <c r="N1166">
        <f>SQRT(User_Model_Calcs!M1166^2+Sat_Data!$B$3^2-2*User_Model_Calcs!M1166*Sat_Data!$B$3*COS(RADIANS(L1166))*COS(RADIANS(I1166)))</f>
        <v>38454.883087065187</v>
      </c>
      <c r="O1166">
        <f>DEGREES(ACOS(((Earth_Data!$B$1+Sat_Data!$B$2)/User_Model_Calcs!N1166)*SQRT(1-COS(RADIANS(User_Model_Calcs!I1166))^2*COS(RADIANS(User_Model_Calcs!B1166))^2)))</f>
        <v>31.690120894502524</v>
      </c>
      <c r="P1166">
        <f t="shared" si="113"/>
        <v>52.689293896563214</v>
      </c>
    </row>
    <row r="1167" spans="1:16" x14ac:dyDescent="0.25">
      <c r="A1167">
        <v>148.42759922171689</v>
      </c>
      <c r="B1167">
        <v>-37.588254384075135</v>
      </c>
      <c r="C1167">
        <v>3750</v>
      </c>
      <c r="D1167">
        <f t="shared" ca="1" si="112"/>
        <v>1.2</v>
      </c>
      <c r="E1167" s="1">
        <v>0.65</v>
      </c>
      <c r="F1167">
        <v>19.899999999999999</v>
      </c>
      <c r="G1167">
        <f t="shared" ca="1" si="114"/>
        <v>46.089820015575185</v>
      </c>
      <c r="H1167">
        <f t="shared" ca="1" si="111"/>
        <v>21.851629543339111</v>
      </c>
      <c r="I1167">
        <f>User_Model_Calcs!A1167-Sat_Data!$B$5</f>
        <v>38.427599221716889</v>
      </c>
      <c r="J1167">
        <f>(Earth_Data!$B$1/SQRT(1-Earth_Data!$B$2^2*SIN(RADIANS(User_Model_Calcs!B1167))^2))*COS(RADIANS(User_Model_Calcs!B1167))</f>
        <v>5060.4383543422673</v>
      </c>
      <c r="K1167">
        <f>((Earth_Data!$B$1*(1-Earth_Data!$B$2^2))/SQRT(1-Earth_Data!$B$2^2*SIN(RADIANS(User_Model_Calcs!B1167))^2))*SIN(RADIANS(User_Model_Calcs!B1167))</f>
        <v>-3869.3319306427293</v>
      </c>
      <c r="L1167">
        <f t="shared" si="115"/>
        <v>-37.402391250441688</v>
      </c>
      <c r="M1167">
        <f t="shared" si="116"/>
        <v>6370.2249510978545</v>
      </c>
      <c r="N1167">
        <f>SQRT(User_Model_Calcs!M1167^2+Sat_Data!$B$3^2-2*User_Model_Calcs!M1167*Sat_Data!$B$3*COS(RADIANS(L1167))*COS(RADIANS(I1167)))</f>
        <v>38523.893382707924</v>
      </c>
      <c r="O1167">
        <f>DEGREES(ACOS(((Earth_Data!$B$1+Sat_Data!$B$2)/User_Model_Calcs!N1167)*SQRT(1-COS(RADIANS(User_Model_Calcs!I1167))^2*COS(RADIANS(User_Model_Calcs!B1167))^2)))</f>
        <v>30.899199241772994</v>
      </c>
      <c r="P1167">
        <f t="shared" si="113"/>
        <v>52.445275962364853</v>
      </c>
    </row>
    <row r="1168" spans="1:16" x14ac:dyDescent="0.25">
      <c r="A1168">
        <v>152.16</v>
      </c>
      <c r="B1168">
        <v>-37.35</v>
      </c>
      <c r="C1168">
        <v>2500</v>
      </c>
      <c r="D1168">
        <f t="shared" ca="1" si="112"/>
        <v>0.75</v>
      </c>
      <c r="E1168" s="1">
        <v>0.65</v>
      </c>
      <c r="F1168">
        <v>19.899999999999999</v>
      </c>
      <c r="G1168">
        <f t="shared" ca="1" si="114"/>
        <v>42.007420362456692</v>
      </c>
      <c r="H1168">
        <f t="shared" ca="1" si="111"/>
        <v>22.842060376698782</v>
      </c>
      <c r="I1168">
        <f>User_Model_Calcs!A1168-Sat_Data!$B$5</f>
        <v>42.16</v>
      </c>
      <c r="J1168">
        <f>(Earth_Data!$B$1/SQRT(1-Earth_Data!$B$2^2*SIN(RADIANS(User_Model_Calcs!B1168))^2))*COS(RADIANS(User_Model_Calcs!B1168))</f>
        <v>5076.5245276935793</v>
      </c>
      <c r="K1168">
        <f>((Earth_Data!$B$1*(1-Earth_Data!$B$2^2))/SQRT(1-Earth_Data!$B$2^2*SIN(RADIANS(User_Model_Calcs!B1168))^2))*SIN(RADIANS(User_Model_Calcs!B1168))</f>
        <v>-3848.3446165322234</v>
      </c>
      <c r="L1168">
        <f t="shared" si="115"/>
        <v>-37.164557368836327</v>
      </c>
      <c r="M1168">
        <f t="shared" si="116"/>
        <v>6370.3106335458288</v>
      </c>
      <c r="N1168">
        <f>SQRT(User_Model_Calcs!M1168^2+Sat_Data!$B$3^2-2*User_Model_Calcs!M1168*Sat_Data!$B$3*COS(RADIANS(L1168))*COS(RADIANS(I1168)))</f>
        <v>38743.521371354662</v>
      </c>
      <c r="O1168">
        <f>DEGREES(ACOS(((Earth_Data!$B$1+Sat_Data!$B$2)/User_Model_Calcs!N1168)*SQRT(1-COS(RADIANS(User_Model_Calcs!I1168))^2*COS(RADIANS(User_Model_Calcs!B1168))^2)))</f>
        <v>28.445928139107593</v>
      </c>
      <c r="P1168">
        <f t="shared" si="113"/>
        <v>56.177249468468936</v>
      </c>
    </row>
    <row r="1169" spans="1:16" x14ac:dyDescent="0.25">
      <c r="A1169">
        <v>135.95522297234291</v>
      </c>
      <c r="B1169">
        <v>-31.608161270346336</v>
      </c>
      <c r="C1169">
        <v>2500</v>
      </c>
      <c r="D1169">
        <f t="shared" ca="1" si="112"/>
        <v>3</v>
      </c>
      <c r="E1169" s="1">
        <v>0.65</v>
      </c>
      <c r="F1169">
        <v>19.899999999999999</v>
      </c>
      <c r="G1169">
        <f t="shared" ca="1" si="114"/>
        <v>54.048620189015942</v>
      </c>
      <c r="H1169">
        <f t="shared" ca="1" si="111"/>
        <v>21.947102544366714</v>
      </c>
      <c r="I1169">
        <f>User_Model_Calcs!A1169-Sat_Data!$B$5</f>
        <v>25.955222972342909</v>
      </c>
      <c r="J1169">
        <f>(Earth_Data!$B$1/SQRT(1-Earth_Data!$B$2^2*SIN(RADIANS(User_Model_Calcs!B1169))^2))*COS(RADIANS(User_Model_Calcs!B1169))</f>
        <v>5436.9588518387445</v>
      </c>
      <c r="K1169">
        <f>((Earth_Data!$B$1*(1-Earth_Data!$B$2^2))/SQRT(1-Earth_Data!$B$2^2*SIN(RADIANS(User_Model_Calcs!B1169))^2))*SIN(RADIANS(User_Model_Calcs!B1169))</f>
        <v>-3323.5078354515699</v>
      </c>
      <c r="L1169">
        <f t="shared" si="115"/>
        <v>-31.436638371378859</v>
      </c>
      <c r="M1169">
        <f t="shared" si="116"/>
        <v>6372.3014593548269</v>
      </c>
      <c r="N1169">
        <f>SQRT(User_Model_Calcs!M1169^2+Sat_Data!$B$3^2-2*User_Model_Calcs!M1169*Sat_Data!$B$3*COS(RADIANS(L1169))*COS(RADIANS(I1169)))</f>
        <v>37499.019283826805</v>
      </c>
      <c r="O1169">
        <f>DEGREES(ACOS(((Earth_Data!$B$1+Sat_Data!$B$2)/User_Model_Calcs!N1169)*SQRT(1-COS(RADIANS(User_Model_Calcs!I1169))^2*COS(RADIANS(User_Model_Calcs!B1169))^2)))</f>
        <v>43.685093882134666</v>
      </c>
      <c r="P1169">
        <f t="shared" si="113"/>
        <v>42.884453648052919</v>
      </c>
    </row>
    <row r="1170" spans="1:16" x14ac:dyDescent="0.25">
      <c r="A1170">
        <v>150.6126116561615</v>
      </c>
      <c r="B1170">
        <v>-27.792434501350172</v>
      </c>
      <c r="C1170">
        <v>3750</v>
      </c>
      <c r="D1170">
        <f t="shared" ca="1" si="112"/>
        <v>0.75</v>
      </c>
      <c r="E1170" s="1">
        <v>0.65</v>
      </c>
      <c r="F1170">
        <v>19.899999999999999</v>
      </c>
      <c r="G1170">
        <f t="shared" ca="1" si="114"/>
        <v>42.007420362456692</v>
      </c>
      <c r="H1170">
        <f t="shared" ca="1" si="111"/>
        <v>16.910530220260121</v>
      </c>
      <c r="I1170">
        <f>User_Model_Calcs!A1170-Sat_Data!$B$5</f>
        <v>40.612611656161505</v>
      </c>
      <c r="J1170">
        <f>(Earth_Data!$B$1/SQRT(1-Earth_Data!$B$2^2*SIN(RADIANS(User_Model_Calcs!B1170))^2))*COS(RADIANS(User_Model_Calcs!B1170))</f>
        <v>5646.484586405797</v>
      </c>
      <c r="K1170">
        <f>((Earth_Data!$B$1*(1-Earth_Data!$B$2^2))/SQRT(1-Earth_Data!$B$2^2*SIN(RADIANS(User_Model_Calcs!B1170))^2))*SIN(RADIANS(User_Model_Calcs!B1170))</f>
        <v>-2956.1772861440827</v>
      </c>
      <c r="L1170">
        <f t="shared" si="115"/>
        <v>-27.633989636618811</v>
      </c>
      <c r="M1170">
        <f t="shared" si="116"/>
        <v>6373.5211878232931</v>
      </c>
      <c r="N1170">
        <f>SQRT(User_Model_Calcs!M1170^2+Sat_Data!$B$3^2-2*User_Model_Calcs!M1170*Sat_Data!$B$3*COS(RADIANS(L1170))*COS(RADIANS(I1170)))</f>
        <v>38170.293818942431</v>
      </c>
      <c r="O1170">
        <f>DEGREES(ACOS(((Earth_Data!$B$1+Sat_Data!$B$2)/User_Model_Calcs!N1170)*SQRT(1-COS(RADIANS(User_Model_Calcs!I1170))^2*COS(RADIANS(User_Model_Calcs!B1170))^2)))</f>
        <v>35.067021563570862</v>
      </c>
      <c r="P1170">
        <f t="shared" si="113"/>
        <v>61.464241169449195</v>
      </c>
    </row>
    <row r="1171" spans="1:16" x14ac:dyDescent="0.25">
      <c r="A1171">
        <v>154.95516727434432</v>
      </c>
      <c r="B1171">
        <v>-27.789430676087385</v>
      </c>
      <c r="C1171">
        <v>3750</v>
      </c>
      <c r="D1171">
        <f t="shared" ca="1" si="112"/>
        <v>3</v>
      </c>
      <c r="E1171" s="1">
        <v>0.65</v>
      </c>
      <c r="F1171">
        <v>19.899999999999999</v>
      </c>
      <c r="G1171">
        <f t="shared" ca="1" si="114"/>
        <v>54.048620189015942</v>
      </c>
      <c r="H1171">
        <f t="shared" ca="1" si="111"/>
        <v>18.391292187637468</v>
      </c>
      <c r="I1171">
        <f>User_Model_Calcs!A1171-Sat_Data!$B$5</f>
        <v>44.955167274344319</v>
      </c>
      <c r="J1171">
        <f>(Earth_Data!$B$1/SQRT(1-Earth_Data!$B$2^2*SIN(RADIANS(User_Model_Calcs!B1171))^2))*COS(RADIANS(User_Model_Calcs!B1171))</f>
        <v>5646.6397869941975</v>
      </c>
      <c r="K1171">
        <f>((Earth_Data!$B$1*(1-Earth_Data!$B$2^2))/SQRT(1-Earth_Data!$B$2^2*SIN(RADIANS(User_Model_Calcs!B1171))^2))*SIN(RADIANS(User_Model_Calcs!B1171))</f>
        <v>-2955.8828090835082</v>
      </c>
      <c r="L1171">
        <f t="shared" si="115"/>
        <v>-27.630997240028261</v>
      </c>
      <c r="M1171">
        <f t="shared" si="116"/>
        <v>6373.522108308819</v>
      </c>
      <c r="N1171">
        <f>SQRT(User_Model_Calcs!M1171^2+Sat_Data!$B$3^2-2*User_Model_Calcs!M1171*Sat_Data!$B$3*COS(RADIANS(L1171))*COS(RADIANS(I1171)))</f>
        <v>38489.856905020068</v>
      </c>
      <c r="O1171">
        <f>DEGREES(ACOS(((Earth_Data!$B$1+Sat_Data!$B$2)/User_Model_Calcs!N1171)*SQRT(1-COS(RADIANS(User_Model_Calcs!I1171))^2*COS(RADIANS(User_Model_Calcs!B1171))^2)))</f>
        <v>31.325480558885555</v>
      </c>
      <c r="P1171">
        <f t="shared" si="113"/>
        <v>64.96960580836037</v>
      </c>
    </row>
    <row r="1172" spans="1:16" x14ac:dyDescent="0.25">
      <c r="A1172">
        <v>152.50697239123224</v>
      </c>
      <c r="B1172">
        <v>-37.684844135260107</v>
      </c>
      <c r="C1172">
        <v>5000</v>
      </c>
      <c r="D1172">
        <f t="shared" ca="1" si="112"/>
        <v>1.2</v>
      </c>
      <c r="E1172" s="1">
        <v>0.65</v>
      </c>
      <c r="F1172">
        <v>19.899999999999999</v>
      </c>
      <c r="G1172">
        <f t="shared" ca="1" si="114"/>
        <v>46.089820015575185</v>
      </c>
      <c r="H1172">
        <f t="shared" ca="1" si="111"/>
        <v>14.518407895584337</v>
      </c>
      <c r="I1172">
        <f>User_Model_Calcs!A1172-Sat_Data!$B$5</f>
        <v>42.506972391232239</v>
      </c>
      <c r="J1172">
        <f>(Earth_Data!$B$1/SQRT(1-Earth_Data!$B$2^2*SIN(RADIANS(User_Model_Calcs!B1172))^2))*COS(RADIANS(User_Model_Calcs!B1172))</f>
        <v>5053.8918994311571</v>
      </c>
      <c r="K1172">
        <f>((Earth_Data!$B$1*(1-Earth_Data!$B$2^2))/SQRT(1-Earth_Data!$B$2^2*SIN(RADIANS(User_Model_Calcs!B1172))^2))*SIN(RADIANS(User_Model_Calcs!B1172))</f>
        <v>-3877.8214673522079</v>
      </c>
      <c r="L1172">
        <f t="shared" si="115"/>
        <v>-37.498814178477147</v>
      </c>
      <c r="M1172">
        <f t="shared" si="116"/>
        <v>6370.1901591548667</v>
      </c>
      <c r="N1172">
        <f>SQRT(User_Model_Calcs!M1172^2+Sat_Data!$B$3^2-2*User_Model_Calcs!M1172*Sat_Data!$B$3*COS(RADIANS(L1172))*COS(RADIANS(I1172)))</f>
        <v>38784.169164838713</v>
      </c>
      <c r="O1172">
        <f>DEGREES(ACOS(((Earth_Data!$B$1+Sat_Data!$B$2)/User_Model_Calcs!N1172)*SQRT(1-COS(RADIANS(User_Model_Calcs!I1172))^2*COS(RADIANS(User_Model_Calcs!B1172))^2)))</f>
        <v>27.998331644721009</v>
      </c>
      <c r="P1172">
        <f t="shared" si="113"/>
        <v>56.297772694498654</v>
      </c>
    </row>
    <row r="1173" spans="1:16" x14ac:dyDescent="0.25">
      <c r="A1173">
        <v>117.983</v>
      </c>
      <c r="B1173">
        <v>-37.114060000000002</v>
      </c>
      <c r="C1173">
        <v>950</v>
      </c>
      <c r="D1173">
        <f t="shared" ca="1" si="112"/>
        <v>3</v>
      </c>
      <c r="E1173" s="1">
        <v>0.65</v>
      </c>
      <c r="F1173">
        <v>19.899999999999999</v>
      </c>
      <c r="G1173">
        <f t="shared" ca="1" si="114"/>
        <v>54.048620189015942</v>
      </c>
      <c r="H1173">
        <f t="shared" ca="1" si="111"/>
        <v>17.365854913747114</v>
      </c>
      <c r="I1173">
        <f>User_Model_Calcs!A1173-Sat_Data!$B$5</f>
        <v>7.9830000000000041</v>
      </c>
      <c r="J1173">
        <f>(Earth_Data!$B$1/SQRT(1-Earth_Data!$B$2^2*SIN(RADIANS(User_Model_Calcs!B1173))^2))*COS(RADIANS(User_Model_Calcs!B1173))</f>
        <v>5092.3676641839147</v>
      </c>
      <c r="K1173">
        <f>((Earth_Data!$B$1*(1-Earth_Data!$B$2^2))/SQRT(1-Earth_Data!$B$2^2*SIN(RADIANS(User_Model_Calcs!B1173))^2))*SIN(RADIANS(User_Model_Calcs!B1173))</f>
        <v>-3827.4962670699138</v>
      </c>
      <c r="L1173">
        <f t="shared" si="115"/>
        <v>-36.929046392848065</v>
      </c>
      <c r="M1173">
        <f t="shared" si="116"/>
        <v>6370.3952861388489</v>
      </c>
      <c r="N1173">
        <f>SQRT(User_Model_Calcs!M1173^2+Sat_Data!$B$3^2-2*User_Model_Calcs!M1173*Sat_Data!$B$3*COS(RADIANS(L1173))*COS(RADIANS(I1173)))</f>
        <v>37324.623333174459</v>
      </c>
      <c r="O1173">
        <f>DEGREES(ACOS(((Earth_Data!$B$1+Sat_Data!$B$2)/User_Model_Calcs!N1173)*SQRT(1-COS(RADIANS(User_Model_Calcs!I1173))^2*COS(RADIANS(User_Model_Calcs!B1173))^2)))</f>
        <v>46.129803279458478</v>
      </c>
      <c r="P1173">
        <f t="shared" si="113"/>
        <v>13.083951241306249</v>
      </c>
    </row>
    <row r="1174" spans="1:16" x14ac:dyDescent="0.25">
      <c r="A1174">
        <v>124.40684954292928</v>
      </c>
      <c r="B1174">
        <v>-36.986504731310724</v>
      </c>
      <c r="C1174">
        <v>2500</v>
      </c>
      <c r="D1174">
        <f t="shared" ca="1" si="112"/>
        <v>1.2</v>
      </c>
      <c r="E1174" s="1">
        <v>0.65</v>
      </c>
      <c r="F1174">
        <v>19.899999999999999</v>
      </c>
      <c r="G1174">
        <f t="shared" ca="1" si="114"/>
        <v>46.089820015575185</v>
      </c>
      <c r="H1174">
        <f t="shared" ca="1" si="111"/>
        <v>19.900957902182505</v>
      </c>
      <c r="I1174">
        <f>User_Model_Calcs!A1174-Sat_Data!$B$5</f>
        <v>14.40684954292928</v>
      </c>
      <c r="J1174">
        <f>(Earth_Data!$B$1/SQRT(1-Earth_Data!$B$2^2*SIN(RADIANS(User_Model_Calcs!B1174))^2))*COS(RADIANS(User_Model_Calcs!B1174))</f>
        <v>5100.8968194493855</v>
      </c>
      <c r="K1174">
        <f>((Earth_Data!$B$1*(1-Earth_Data!$B$2^2))/SQRT(1-Earth_Data!$B$2^2*SIN(RADIANS(User_Model_Calcs!B1174))^2))*SIN(RADIANS(User_Model_Calcs!B1174))</f>
        <v>-3816.1983385913109</v>
      </c>
      <c r="L1174">
        <f t="shared" si="115"/>
        <v>-36.801728279318084</v>
      </c>
      <c r="M1174">
        <f t="shared" si="116"/>
        <v>6370.4409676360656</v>
      </c>
      <c r="N1174">
        <f>SQRT(User_Model_Calcs!M1174^2+Sat_Data!$B$3^2-2*User_Model_Calcs!M1174*Sat_Data!$B$3*COS(RADIANS(L1174))*COS(RADIANS(I1174)))</f>
        <v>37440.273835926659</v>
      </c>
      <c r="O1174">
        <f>DEGREES(ACOS(((Earth_Data!$B$1+Sat_Data!$B$2)/User_Model_Calcs!N1174)*SQRT(1-COS(RADIANS(User_Model_Calcs!I1174))^2*COS(RADIANS(User_Model_Calcs!B1174))^2)))</f>
        <v>44.475914134134534</v>
      </c>
      <c r="P1174">
        <f t="shared" si="113"/>
        <v>23.121604729849643</v>
      </c>
    </row>
    <row r="1175" spans="1:16" x14ac:dyDescent="0.25">
      <c r="A1175">
        <v>105.538</v>
      </c>
      <c r="B1175">
        <v>-37.322013201594743</v>
      </c>
      <c r="C1175">
        <v>400</v>
      </c>
      <c r="D1175">
        <f t="shared" ca="1" si="112"/>
        <v>3</v>
      </c>
      <c r="E1175" s="1">
        <v>0.65</v>
      </c>
      <c r="F1175">
        <v>19.899999999999999</v>
      </c>
      <c r="G1175">
        <f t="shared" ca="1" si="114"/>
        <v>54.048620189015942</v>
      </c>
      <c r="H1175">
        <f t="shared" ca="1" si="111"/>
        <v>21.994257537733798</v>
      </c>
      <c r="I1175">
        <f>User_Model_Calcs!A1175-Sat_Data!$B$5</f>
        <v>-4.4620000000000033</v>
      </c>
      <c r="J1175">
        <f>(Earth_Data!$B$1/SQRT(1-Earth_Data!$B$2^2*SIN(RADIANS(User_Model_Calcs!B1175))^2))*COS(RADIANS(User_Model_Calcs!B1175))</f>
        <v>5078.4083325654328</v>
      </c>
      <c r="K1175">
        <f>((Earth_Data!$B$1*(1-Earth_Data!$B$2^2))/SQRT(1-Earth_Data!$B$2^2*SIN(RADIANS(User_Model_Calcs!B1175))^2))*SIN(RADIANS(User_Model_Calcs!B1175))</f>
        <v>-3845.8749903019598</v>
      </c>
      <c r="L1175">
        <f t="shared" si="115"/>
        <v>-37.13662080534268</v>
      </c>
      <c r="M1175">
        <f t="shared" si="116"/>
        <v>6370.3206852795192</v>
      </c>
      <c r="N1175">
        <f>SQRT(User_Model_Calcs!M1175^2+Sat_Data!$B$3^2-2*User_Model_Calcs!M1175*Sat_Data!$B$3*COS(RADIANS(L1175))*COS(RADIANS(I1175)))</f>
        <v>37302.013611425027</v>
      </c>
      <c r="O1175">
        <f>DEGREES(ACOS(((Earth_Data!$B$1+Sat_Data!$B$2)/User_Model_Calcs!N1175)*SQRT(1-COS(RADIANS(User_Model_Calcs!I1175))^2*COS(RADIANS(User_Model_Calcs!B1175))^2)))</f>
        <v>46.458475712850316</v>
      </c>
      <c r="P1175">
        <f t="shared" si="113"/>
        <v>7.3340599067466519</v>
      </c>
    </row>
    <row r="1176" spans="1:16" x14ac:dyDescent="0.25">
      <c r="A1176">
        <v>135.76910064948135</v>
      </c>
      <c r="B1176">
        <v>-32.646876693068201</v>
      </c>
      <c r="C1176">
        <v>2500</v>
      </c>
      <c r="D1176">
        <f t="shared" ca="1" si="112"/>
        <v>1.2</v>
      </c>
      <c r="E1176" s="1">
        <v>0.65</v>
      </c>
      <c r="F1176">
        <v>19.899999999999999</v>
      </c>
      <c r="G1176">
        <f t="shared" ca="1" si="114"/>
        <v>46.089820015575185</v>
      </c>
      <c r="H1176">
        <f t="shared" ca="1" si="111"/>
        <v>22.750978737723862</v>
      </c>
      <c r="I1176">
        <f>User_Model_Calcs!A1176-Sat_Data!$B$5</f>
        <v>25.769100649481345</v>
      </c>
      <c r="J1176">
        <f>(Earth_Data!$B$1/SQRT(1-Earth_Data!$B$2^2*SIN(RADIANS(User_Model_Calcs!B1176))^2))*COS(RADIANS(User_Model_Calcs!B1176))</f>
        <v>5375.7051418024257</v>
      </c>
      <c r="K1176">
        <f>((Earth_Data!$B$1*(1-Earth_Data!$B$2^2))/SQRT(1-Earth_Data!$B$2^2*SIN(RADIANS(User_Model_Calcs!B1176))^2))*SIN(RADIANS(User_Model_Calcs!B1176))</f>
        <v>-3421.0504579820654</v>
      </c>
      <c r="L1176">
        <f t="shared" si="115"/>
        <v>-32.472308857211168</v>
      </c>
      <c r="M1176">
        <f t="shared" si="116"/>
        <v>6371.9535471988756</v>
      </c>
      <c r="N1176">
        <f>SQRT(User_Model_Calcs!M1176^2+Sat_Data!$B$3^2-2*User_Model_Calcs!M1176*Sat_Data!$B$3*COS(RADIANS(L1176))*COS(RADIANS(I1176)))</f>
        <v>37552.284506749813</v>
      </c>
      <c r="O1176">
        <f>DEGREES(ACOS(((Earth_Data!$B$1+Sat_Data!$B$2)/User_Model_Calcs!N1176)*SQRT(1-COS(RADIANS(User_Model_Calcs!I1176))^2*COS(RADIANS(User_Model_Calcs!B1176))^2)))</f>
        <v>42.945800590899296</v>
      </c>
      <c r="P1176">
        <f t="shared" si="113"/>
        <v>41.824836902296688</v>
      </c>
    </row>
    <row r="1177" spans="1:16" x14ac:dyDescent="0.25">
      <c r="A1177">
        <v>105.547</v>
      </c>
      <c r="B1177">
        <v>-36.869964566884612</v>
      </c>
      <c r="C1177">
        <v>400</v>
      </c>
      <c r="D1177">
        <f t="shared" ca="1" si="112"/>
        <v>1.2</v>
      </c>
      <c r="E1177" s="1">
        <v>0.65</v>
      </c>
      <c r="F1177">
        <v>19.899999999999999</v>
      </c>
      <c r="G1177">
        <f t="shared" ca="1" si="114"/>
        <v>46.089820015575185</v>
      </c>
      <c r="H1177">
        <f t="shared" ca="1" si="111"/>
        <v>20.108716789570487</v>
      </c>
      <c r="I1177">
        <f>User_Model_Calcs!A1177-Sat_Data!$B$5</f>
        <v>-4.453000000000003</v>
      </c>
      <c r="J1177">
        <f>(Earth_Data!$B$1/SQRT(1-Earth_Data!$B$2^2*SIN(RADIANS(User_Model_Calcs!B1177))^2))*COS(RADIANS(User_Model_Calcs!B1177))</f>
        <v>5108.6672694783665</v>
      </c>
      <c r="K1177">
        <f>((Earth_Data!$B$1*(1-Earth_Data!$B$2^2))/SQRT(1-Earth_Data!$B$2^2*SIN(RADIANS(User_Model_Calcs!B1177))^2))*SIN(RADIANS(User_Model_Calcs!B1177))</f>
        <v>-3805.8596856728509</v>
      </c>
      <c r="L1177">
        <f t="shared" si="115"/>
        <v>-36.68540798385829</v>
      </c>
      <c r="M1177">
        <f t="shared" si="116"/>
        <v>6370.4826518301898</v>
      </c>
      <c r="N1177">
        <f>SQRT(User_Model_Calcs!M1177^2+Sat_Data!$B$3^2-2*User_Model_Calcs!M1177*Sat_Data!$B$3*COS(RADIANS(L1177))*COS(RADIANS(I1177)))</f>
        <v>37267.85576574783</v>
      </c>
      <c r="O1177">
        <f>DEGREES(ACOS(((Earth_Data!$B$1+Sat_Data!$B$2)/User_Model_Calcs!N1177)*SQRT(1-COS(RADIANS(User_Model_Calcs!I1177))^2*COS(RADIANS(User_Model_Calcs!B1177))^2)))</f>
        <v>46.964034720159077</v>
      </c>
      <c r="P1177">
        <f t="shared" si="113"/>
        <v>7.3952912384349689</v>
      </c>
    </row>
    <row r="1178" spans="1:16" x14ac:dyDescent="0.25">
      <c r="A1178">
        <v>122.101</v>
      </c>
      <c r="B1178">
        <v>-28.821000000000002</v>
      </c>
      <c r="C1178">
        <v>2500</v>
      </c>
      <c r="D1178">
        <f t="shared" ca="1" si="112"/>
        <v>1.2</v>
      </c>
      <c r="E1178" s="1">
        <v>0.65</v>
      </c>
      <c r="F1178">
        <v>19.899999999999999</v>
      </c>
      <c r="G1178">
        <f t="shared" ca="1" si="114"/>
        <v>46.089820015575185</v>
      </c>
      <c r="H1178">
        <f t="shared" ca="1" si="111"/>
        <v>16.536252821244311</v>
      </c>
      <c r="I1178">
        <f>User_Model_Calcs!A1178-Sat_Data!$B$5</f>
        <v>12.100999999999999</v>
      </c>
      <c r="J1178">
        <f>(Earth_Data!$B$1/SQRT(1-Earth_Data!$B$2^2*SIN(RADIANS(User_Model_Calcs!B1178))^2))*COS(RADIANS(User_Model_Calcs!B1178))</f>
        <v>5592.4320993326583</v>
      </c>
      <c r="K1178">
        <f>((Earth_Data!$B$1*(1-Earth_Data!$B$2^2))/SQRT(1-Earth_Data!$B$2^2*SIN(RADIANS(User_Model_Calcs!B1178))^2))*SIN(RADIANS(User_Model_Calcs!B1178))</f>
        <v>-3056.5354058612697</v>
      </c>
      <c r="L1178">
        <f t="shared" si="115"/>
        <v>-28.658744419645934</v>
      </c>
      <c r="M1178">
        <f t="shared" si="116"/>
        <v>6373.2021365189566</v>
      </c>
      <c r="N1178">
        <f>SQRT(User_Model_Calcs!M1178^2+Sat_Data!$B$3^2-2*User_Model_Calcs!M1178*Sat_Data!$B$3*COS(RADIANS(L1178))*COS(RADIANS(I1178)))</f>
        <v>36841.7071053611</v>
      </c>
      <c r="O1178">
        <f>DEGREES(ACOS(((Earth_Data!$B$1+Sat_Data!$B$2)/User_Model_Calcs!N1178)*SQRT(1-COS(RADIANS(User_Model_Calcs!I1178))^2*COS(RADIANS(User_Model_Calcs!B1178))^2)))</f>
        <v>53.814201017619041</v>
      </c>
      <c r="P1178">
        <f t="shared" si="113"/>
        <v>23.976799137431737</v>
      </c>
    </row>
    <row r="1179" spans="1:16" x14ac:dyDescent="0.25">
      <c r="A1179">
        <v>116.634</v>
      </c>
      <c r="B1179">
        <v>-35.808</v>
      </c>
      <c r="C1179">
        <v>2500</v>
      </c>
      <c r="D1179">
        <f t="shared" ca="1" si="112"/>
        <v>1.2</v>
      </c>
      <c r="E1179" s="1">
        <v>0.65</v>
      </c>
      <c r="F1179">
        <v>19.899999999999999</v>
      </c>
      <c r="G1179">
        <f t="shared" ca="1" si="114"/>
        <v>46.089820015575185</v>
      </c>
      <c r="H1179">
        <f t="shared" ca="1" si="111"/>
        <v>23.957473441742014</v>
      </c>
      <c r="I1179">
        <f>User_Model_Calcs!A1179-Sat_Data!$B$5</f>
        <v>6.6340000000000003</v>
      </c>
      <c r="J1179">
        <f>(Earth_Data!$B$1/SQRT(1-Earth_Data!$B$2^2*SIN(RADIANS(User_Model_Calcs!B1179))^2))*COS(RADIANS(User_Model_Calcs!B1179))</f>
        <v>5178.4944815322515</v>
      </c>
      <c r="K1179">
        <f>((Earth_Data!$B$1*(1-Earth_Data!$B$2^2))/SQRT(1-Earth_Data!$B$2^2*SIN(RADIANS(User_Model_Calcs!B1179))^2))*SIN(RADIANS(User_Model_Calcs!B1179))</f>
        <v>-3710.9369369154242</v>
      </c>
      <c r="L1179">
        <f t="shared" si="115"/>
        <v>-35.625586793748489</v>
      </c>
      <c r="M1179">
        <f t="shared" si="116"/>
        <v>6370.860071059732</v>
      </c>
      <c r="N1179">
        <f>SQRT(User_Model_Calcs!M1179^2+Sat_Data!$B$3^2-2*User_Model_Calcs!M1179*Sat_Data!$B$3*COS(RADIANS(L1179))*COS(RADIANS(I1179)))</f>
        <v>37210.656522860372</v>
      </c>
      <c r="O1179">
        <f>DEGREES(ACOS(((Earth_Data!$B$1+Sat_Data!$B$2)/User_Model_Calcs!N1179)*SQRT(1-COS(RADIANS(User_Model_Calcs!I1179))^2*COS(RADIANS(User_Model_Calcs!B1179))^2)))</f>
        <v>47.824646181962322</v>
      </c>
      <c r="P1179">
        <f t="shared" si="113"/>
        <v>11.243170578962767</v>
      </c>
    </row>
    <row r="1180" spans="1:16" x14ac:dyDescent="0.25">
      <c r="A1180">
        <v>161.66499999999999</v>
      </c>
      <c r="B1180">
        <v>-33.742000000000004</v>
      </c>
      <c r="C1180">
        <v>2500</v>
      </c>
      <c r="D1180">
        <f t="shared" ca="1" si="112"/>
        <v>1.2</v>
      </c>
      <c r="E1180" s="1">
        <v>0.65</v>
      </c>
      <c r="F1180">
        <v>19.899999999999999</v>
      </c>
      <c r="G1180">
        <f t="shared" ca="1" si="114"/>
        <v>46.089820015575185</v>
      </c>
      <c r="H1180">
        <f t="shared" ca="1" si="111"/>
        <v>23.214607682506589</v>
      </c>
      <c r="I1180">
        <f>User_Model_Calcs!A1180-Sat_Data!$B$5</f>
        <v>51.664999999999992</v>
      </c>
      <c r="J1180">
        <f>(Earth_Data!$B$1/SQRT(1-Earth_Data!$B$2^2*SIN(RADIANS(User_Model_Calcs!B1180))^2))*COS(RADIANS(User_Model_Calcs!B1180))</f>
        <v>5309.2101044868405</v>
      </c>
      <c r="K1180">
        <f>((Earth_Data!$B$1*(1-Earth_Data!$B$2^2))/SQRT(1-Earth_Data!$B$2^2*SIN(RADIANS(User_Model_Calcs!B1180))^2))*SIN(RADIANS(User_Model_Calcs!B1180))</f>
        <v>-3522.6869949324832</v>
      </c>
      <c r="L1180">
        <f t="shared" si="115"/>
        <v>-33.564469395885205</v>
      </c>
      <c r="M1180">
        <f t="shared" si="116"/>
        <v>6371.5803061604438</v>
      </c>
      <c r="N1180">
        <f>SQRT(User_Model_Calcs!M1180^2+Sat_Data!$B$3^2-2*User_Model_Calcs!M1180*Sat_Data!$B$3*COS(RADIANS(L1180))*COS(RADIANS(I1180)))</f>
        <v>39251.902164784777</v>
      </c>
      <c r="O1180">
        <f>DEGREES(ACOS(((Earth_Data!$B$1+Sat_Data!$B$2)/User_Model_Calcs!N1180)*SQRT(1-COS(RADIANS(User_Model_Calcs!I1180))^2*COS(RADIANS(User_Model_Calcs!B1180))^2)))</f>
        <v>23.03176407152754</v>
      </c>
      <c r="P1180">
        <f t="shared" si="113"/>
        <v>66.287840836323213</v>
      </c>
    </row>
    <row r="1181" spans="1:16" x14ac:dyDescent="0.25">
      <c r="A1181">
        <v>152.65</v>
      </c>
      <c r="B1181">
        <v>-33.742000000000004</v>
      </c>
      <c r="C1181">
        <v>3750</v>
      </c>
      <c r="D1181">
        <f t="shared" ca="1" si="112"/>
        <v>1.2</v>
      </c>
      <c r="E1181" s="1">
        <v>0.65</v>
      </c>
      <c r="F1181">
        <v>19.899999999999999</v>
      </c>
      <c r="G1181">
        <f t="shared" ca="1" si="114"/>
        <v>46.089820015575185</v>
      </c>
      <c r="H1181">
        <f t="shared" ca="1" si="111"/>
        <v>19.430229095474328</v>
      </c>
      <c r="I1181">
        <f>User_Model_Calcs!A1181-Sat_Data!$B$5</f>
        <v>42.650000000000006</v>
      </c>
      <c r="J1181">
        <f>(Earth_Data!$B$1/SQRT(1-Earth_Data!$B$2^2*SIN(RADIANS(User_Model_Calcs!B1181))^2))*COS(RADIANS(User_Model_Calcs!B1181))</f>
        <v>5309.2101044868405</v>
      </c>
      <c r="K1181">
        <f>((Earth_Data!$B$1*(1-Earth_Data!$B$2^2))/SQRT(1-Earth_Data!$B$2^2*SIN(RADIANS(User_Model_Calcs!B1181))^2))*SIN(RADIANS(User_Model_Calcs!B1181))</f>
        <v>-3522.6869949324832</v>
      </c>
      <c r="L1181">
        <f t="shared" si="115"/>
        <v>-33.564469395885205</v>
      </c>
      <c r="M1181">
        <f t="shared" si="116"/>
        <v>6371.5803061604438</v>
      </c>
      <c r="N1181">
        <f>SQRT(User_Model_Calcs!M1181^2+Sat_Data!$B$3^2-2*User_Model_Calcs!M1181*Sat_Data!$B$3*COS(RADIANS(L1181))*COS(RADIANS(I1181)))</f>
        <v>38589.033025467397</v>
      </c>
      <c r="O1181">
        <f>DEGREES(ACOS(((Earth_Data!$B$1+Sat_Data!$B$2)/User_Model_Calcs!N1181)*SQRT(1-COS(RADIANS(User_Model_Calcs!I1181))^2*COS(RADIANS(User_Model_Calcs!B1181))^2)))</f>
        <v>30.179062620486764</v>
      </c>
      <c r="P1181">
        <f t="shared" si="113"/>
        <v>58.910239194390151</v>
      </c>
    </row>
    <row r="1182" spans="1:16" x14ac:dyDescent="0.25">
      <c r="A1182">
        <v>136.61500000000001</v>
      </c>
      <c r="B1182">
        <v>-34.709000000000003</v>
      </c>
      <c r="C1182">
        <v>375</v>
      </c>
      <c r="D1182">
        <f t="shared" ca="1" si="112"/>
        <v>0.75</v>
      </c>
      <c r="E1182" s="1">
        <v>0.65</v>
      </c>
      <c r="F1182">
        <v>19.899999999999999</v>
      </c>
      <c r="G1182">
        <f t="shared" ca="1" si="114"/>
        <v>42.007420362456692</v>
      </c>
      <c r="H1182">
        <f t="shared" ca="1" si="111"/>
        <v>23.356929184897179</v>
      </c>
      <c r="I1182">
        <f>User_Model_Calcs!A1182-Sat_Data!$B$5</f>
        <v>26.615000000000009</v>
      </c>
      <c r="J1182">
        <f>(Earth_Data!$B$1/SQRT(1-Earth_Data!$B$2^2*SIN(RADIANS(User_Model_Calcs!B1182))^2))*COS(RADIANS(User_Model_Calcs!B1182))</f>
        <v>5248.8789176975597</v>
      </c>
      <c r="K1182">
        <f>((Earth_Data!$B$1*(1-Earth_Data!$B$2^2))/SQRT(1-Earth_Data!$B$2^2*SIN(RADIANS(User_Model_Calcs!B1182))^2))*SIN(RADIANS(User_Model_Calcs!B1182))</f>
        <v>-3611.376665626296</v>
      </c>
      <c r="L1182">
        <f t="shared" si="115"/>
        <v>-34.529067933915755</v>
      </c>
      <c r="M1182">
        <f t="shared" si="116"/>
        <v>6371.2456642072757</v>
      </c>
      <c r="N1182">
        <f>SQRT(User_Model_Calcs!M1182^2+Sat_Data!$B$3^2-2*User_Model_Calcs!M1182*Sat_Data!$B$3*COS(RADIANS(L1182))*COS(RADIANS(I1182)))</f>
        <v>37718.441631096692</v>
      </c>
      <c r="O1182">
        <f>DEGREES(ACOS(((Earth_Data!$B$1+Sat_Data!$B$2)/User_Model_Calcs!N1182)*SQRT(1-COS(RADIANS(User_Model_Calcs!I1182))^2*COS(RADIANS(User_Model_Calcs!B1182))^2)))</f>
        <v>40.707261205095477</v>
      </c>
      <c r="P1182">
        <f t="shared" si="113"/>
        <v>41.348376637008677</v>
      </c>
    </row>
    <row r="1183" spans="1:16" x14ac:dyDescent="0.25">
      <c r="A1183">
        <v>161.71</v>
      </c>
      <c r="B1183">
        <v>-26.632999999999999</v>
      </c>
      <c r="C1183">
        <v>375</v>
      </c>
      <c r="D1183">
        <f t="shared" ca="1" si="112"/>
        <v>3</v>
      </c>
      <c r="E1183" s="1">
        <v>0.65</v>
      </c>
      <c r="F1183">
        <v>19.899999999999999</v>
      </c>
      <c r="G1183">
        <f t="shared" ca="1" si="114"/>
        <v>54.048620189015942</v>
      </c>
      <c r="H1183">
        <f t="shared" ca="1" si="111"/>
        <v>17.233276476853977</v>
      </c>
      <c r="I1183">
        <f>User_Model_Calcs!A1183-Sat_Data!$B$5</f>
        <v>51.710000000000008</v>
      </c>
      <c r="J1183">
        <f>(Earth_Data!$B$1/SQRT(1-Earth_Data!$B$2^2*SIN(RADIANS(User_Model_Calcs!B1183))^2))*COS(RADIANS(User_Model_Calcs!B1183))</f>
        <v>5705.2338967366577</v>
      </c>
      <c r="K1183">
        <f>((Earth_Data!$B$1*(1-Earth_Data!$B$2^2))/SQRT(1-Earth_Data!$B$2^2*SIN(RADIANS(User_Model_Calcs!B1183))^2))*SIN(RADIANS(User_Model_Calcs!B1183))</f>
        <v>-2841.9259531490688</v>
      </c>
      <c r="L1183">
        <f t="shared" si="115"/>
        <v>-26.479093904750162</v>
      </c>
      <c r="M1183">
        <f t="shared" si="116"/>
        <v>6373.871424782209</v>
      </c>
      <c r="N1183">
        <f>SQRT(User_Model_Calcs!M1183^2+Sat_Data!$B$3^2-2*User_Model_Calcs!M1183*Sat_Data!$B$3*COS(RADIANS(L1183))*COS(RADIANS(I1183)))</f>
        <v>38991.324208366437</v>
      </c>
      <c r="O1183">
        <f>DEGREES(ACOS(((Earth_Data!$B$1+Sat_Data!$B$2)/User_Model_Calcs!N1183)*SQRT(1-COS(RADIANS(User_Model_Calcs!I1183))^2*COS(RADIANS(User_Model_Calcs!B1183))^2)))</f>
        <v>25.797788664489861</v>
      </c>
      <c r="P1183">
        <f t="shared" si="113"/>
        <v>70.51120697134003</v>
      </c>
    </row>
    <row r="1184" spans="1:16" x14ac:dyDescent="0.25">
      <c r="A1184">
        <v>129.47635603982098</v>
      </c>
      <c r="B1184">
        <v>-30.304588318724868</v>
      </c>
      <c r="C1184">
        <v>2500</v>
      </c>
      <c r="D1184">
        <f t="shared" ca="1" si="112"/>
        <v>1.2</v>
      </c>
      <c r="E1184" s="1">
        <v>0.65</v>
      </c>
      <c r="F1184">
        <v>19.899999999999999</v>
      </c>
      <c r="G1184">
        <f t="shared" ca="1" si="114"/>
        <v>46.089820015575185</v>
      </c>
      <c r="H1184">
        <f t="shared" ca="1" si="111"/>
        <v>15.714487067129516</v>
      </c>
      <c r="I1184">
        <f>User_Model_Calcs!A1184-Sat_Data!$B$5</f>
        <v>19.476356039820985</v>
      </c>
      <c r="J1184">
        <f>(Earth_Data!$B$1/SQRT(1-Earth_Data!$B$2^2*SIN(RADIANS(User_Model_Calcs!B1184))^2))*COS(RADIANS(User_Model_Calcs!B1184))</f>
        <v>5511.299107657891</v>
      </c>
      <c r="K1184">
        <f>((Earth_Data!$B$1*(1-Earth_Data!$B$2^2))/SQRT(1-Earth_Data!$B$2^2*SIN(RADIANS(User_Model_Calcs!B1184))^2))*SIN(RADIANS(User_Model_Calcs!B1184))</f>
        <v>-3199.5713265499812</v>
      </c>
      <c r="L1184">
        <f t="shared" si="115"/>
        <v>-30.13720383596101</v>
      </c>
      <c r="M1184">
        <f t="shared" si="116"/>
        <v>6372.7289702098169</v>
      </c>
      <c r="N1184">
        <f>SQRT(User_Model_Calcs!M1184^2+Sat_Data!$B$3^2-2*User_Model_Calcs!M1184*Sat_Data!$B$3*COS(RADIANS(L1184))*COS(RADIANS(I1184)))</f>
        <v>37151.875674887284</v>
      </c>
      <c r="O1184">
        <f>DEGREES(ACOS(((Earth_Data!$B$1+Sat_Data!$B$2)/User_Model_Calcs!N1184)*SQRT(1-COS(RADIANS(User_Model_Calcs!I1184))^2*COS(RADIANS(User_Model_Calcs!B1184))^2)))</f>
        <v>48.753083386940361</v>
      </c>
      <c r="P1184">
        <f t="shared" si="113"/>
        <v>35.025270234098805</v>
      </c>
    </row>
    <row r="1185" spans="1:16" x14ac:dyDescent="0.25">
      <c r="A1185">
        <v>130.08662436879985</v>
      </c>
      <c r="B1185">
        <v>-33.606999999999999</v>
      </c>
      <c r="C1185">
        <v>2500</v>
      </c>
      <c r="D1185">
        <f t="shared" ca="1" si="112"/>
        <v>0.75</v>
      </c>
      <c r="E1185" s="1">
        <v>0.65</v>
      </c>
      <c r="F1185">
        <v>19.899999999999999</v>
      </c>
      <c r="G1185">
        <f t="shared" ca="1" si="114"/>
        <v>42.007420362456692</v>
      </c>
      <c r="H1185">
        <f t="shared" ca="1" si="111"/>
        <v>23.939355177311509</v>
      </c>
      <c r="I1185">
        <f>User_Model_Calcs!A1185-Sat_Data!$B$5</f>
        <v>20.086624368799846</v>
      </c>
      <c r="J1185">
        <f>(Earth_Data!$B$1/SQRT(1-Earth_Data!$B$2^2*SIN(RADIANS(User_Model_Calcs!B1185))^2))*COS(RADIANS(User_Model_Calcs!B1185))</f>
        <v>5317.5126516187693</v>
      </c>
      <c r="K1185">
        <f>((Earth_Data!$B$1*(1-Earth_Data!$B$2^2))/SQRT(1-Earth_Data!$B$2^2*SIN(RADIANS(User_Model_Calcs!B1185))^2))*SIN(RADIANS(User_Model_Calcs!B1185))</f>
        <v>-3510.225839880824</v>
      </c>
      <c r="L1185">
        <f t="shared" si="115"/>
        <v>-33.42982075006379</v>
      </c>
      <c r="M1185">
        <f t="shared" si="116"/>
        <v>6371.6266562858746</v>
      </c>
      <c r="N1185">
        <f>SQRT(User_Model_Calcs!M1185^2+Sat_Data!$B$3^2-2*User_Model_Calcs!M1185*Sat_Data!$B$3*COS(RADIANS(L1185))*COS(RADIANS(I1185)))</f>
        <v>37380.085914847303</v>
      </c>
      <c r="O1185">
        <f>DEGREES(ACOS(((Earth_Data!$B$1+Sat_Data!$B$2)/User_Model_Calcs!N1185)*SQRT(1-COS(RADIANS(User_Model_Calcs!I1185))^2*COS(RADIANS(User_Model_Calcs!B1185))^2)))</f>
        <v>45.350150944540815</v>
      </c>
      <c r="P1185">
        <f t="shared" si="113"/>
        <v>33.452041906481703</v>
      </c>
    </row>
    <row r="1186" spans="1:16" x14ac:dyDescent="0.25">
      <c r="A1186">
        <v>133.6157910151951</v>
      </c>
      <c r="B1186">
        <v>-35.219611173853885</v>
      </c>
      <c r="C1186">
        <v>2500</v>
      </c>
      <c r="D1186">
        <f t="shared" ca="1" si="112"/>
        <v>3</v>
      </c>
      <c r="E1186" s="1">
        <v>0.65</v>
      </c>
      <c r="F1186">
        <v>19.899999999999999</v>
      </c>
      <c r="G1186">
        <f t="shared" ca="1" si="114"/>
        <v>54.048620189015942</v>
      </c>
      <c r="H1186">
        <f t="shared" ca="1" si="111"/>
        <v>22.891179013111191</v>
      </c>
      <c r="I1186">
        <f>User_Model_Calcs!A1186-Sat_Data!$B$5</f>
        <v>23.6157910151951</v>
      </c>
      <c r="J1186">
        <f>(Earth_Data!$B$1/SQRT(1-Earth_Data!$B$2^2*SIN(RADIANS(User_Model_Calcs!B1186))^2))*COS(RADIANS(User_Model_Calcs!B1186))</f>
        <v>5216.416444785069</v>
      </c>
      <c r="K1186">
        <f>((Earth_Data!$B$1*(1-Earth_Data!$B$2^2))/SQRT(1-Earth_Data!$B$2^2*SIN(RADIANS(User_Model_Calcs!B1186))^2))*SIN(RADIANS(User_Model_Calcs!B1186))</f>
        <v>-3657.7994020714636</v>
      </c>
      <c r="L1186">
        <f t="shared" si="115"/>
        <v>-35.0384932856335</v>
      </c>
      <c r="M1186">
        <f t="shared" si="116"/>
        <v>6371.0671783633279</v>
      </c>
      <c r="N1186">
        <f>SQRT(User_Model_Calcs!M1186^2+Sat_Data!$B$3^2-2*User_Model_Calcs!M1186*Sat_Data!$B$3*COS(RADIANS(L1186))*COS(RADIANS(I1186)))</f>
        <v>37621.186089164505</v>
      </c>
      <c r="O1186">
        <f>DEGREES(ACOS(((Earth_Data!$B$1+Sat_Data!$B$2)/User_Model_Calcs!N1186)*SQRT(1-COS(RADIANS(User_Model_Calcs!I1186))^2*COS(RADIANS(User_Model_Calcs!B1186))^2)))</f>
        <v>41.997530541253226</v>
      </c>
      <c r="P1186">
        <f t="shared" si="113"/>
        <v>37.166533151132043</v>
      </c>
    </row>
    <row r="1187" spans="1:16" x14ac:dyDescent="0.25">
      <c r="A1187">
        <v>149.37700000000001</v>
      </c>
      <c r="B1187">
        <v>-30.52</v>
      </c>
      <c r="C1187">
        <v>950</v>
      </c>
      <c r="D1187">
        <f t="shared" ca="1" si="112"/>
        <v>1.2</v>
      </c>
      <c r="E1187" s="1">
        <v>0.65</v>
      </c>
      <c r="F1187">
        <v>19.899999999999999</v>
      </c>
      <c r="G1187">
        <f t="shared" ca="1" si="114"/>
        <v>46.089820015575185</v>
      </c>
      <c r="H1187">
        <f t="shared" ca="1" si="111"/>
        <v>14.2420640830896</v>
      </c>
      <c r="I1187">
        <f>User_Model_Calcs!A1187-Sat_Data!$B$5</f>
        <v>39.37700000000001</v>
      </c>
      <c r="J1187">
        <f>(Earth_Data!$B$1/SQRT(1-Earth_Data!$B$2^2*SIN(RADIANS(User_Model_Calcs!B1187))^2))*COS(RADIANS(User_Model_Calcs!B1187))</f>
        <v>5499.2103946648831</v>
      </c>
      <c r="K1187">
        <f>((Earth_Data!$B$1*(1-Earth_Data!$B$2^2))/SQRT(1-Earth_Data!$B$2^2*SIN(RADIANS(User_Model_Calcs!B1187))^2))*SIN(RADIANS(User_Model_Calcs!B1187))</f>
        <v>-3220.1659124986713</v>
      </c>
      <c r="L1187">
        <f t="shared" si="115"/>
        <v>-30.351907633855976</v>
      </c>
      <c r="M1187">
        <f t="shared" si="116"/>
        <v>6372.6590579450185</v>
      </c>
      <c r="N1187">
        <f>SQRT(User_Model_Calcs!M1187^2+Sat_Data!$B$3^2-2*User_Model_Calcs!M1187*Sat_Data!$B$3*COS(RADIANS(L1187))*COS(RADIANS(I1187)))</f>
        <v>38209.432027553514</v>
      </c>
      <c r="O1187">
        <f>DEGREES(ACOS(((Earth_Data!$B$1+Sat_Data!$B$2)/User_Model_Calcs!N1187)*SQRT(1-COS(RADIANS(User_Model_Calcs!I1187))^2*COS(RADIANS(User_Model_Calcs!B1187))^2)))</f>
        <v>34.587071482420328</v>
      </c>
      <c r="P1187">
        <f t="shared" si="113"/>
        <v>58.252448247541729</v>
      </c>
    </row>
    <row r="1188" spans="1:16" x14ac:dyDescent="0.25">
      <c r="A1188">
        <v>111.566</v>
      </c>
      <c r="B1188">
        <v>-30.512</v>
      </c>
      <c r="C1188">
        <v>3750</v>
      </c>
      <c r="D1188">
        <f t="shared" ca="1" si="112"/>
        <v>1.2</v>
      </c>
      <c r="E1188" s="1">
        <v>0.65</v>
      </c>
      <c r="F1188">
        <v>19.899999999999999</v>
      </c>
      <c r="G1188">
        <f t="shared" ca="1" si="114"/>
        <v>46.089820015575185</v>
      </c>
      <c r="H1188">
        <f t="shared" ca="1" si="111"/>
        <v>16.947269478354741</v>
      </c>
      <c r="I1188">
        <f>User_Model_Calcs!A1188-Sat_Data!$B$5</f>
        <v>1.5660000000000025</v>
      </c>
      <c r="J1188">
        <f>(Earth_Data!$B$1/SQRT(1-Earth_Data!$B$2^2*SIN(RADIANS(User_Model_Calcs!B1188))^2))*COS(RADIANS(User_Model_Calcs!B1188))</f>
        <v>5499.6607386493561</v>
      </c>
      <c r="K1188">
        <f>((Earth_Data!$B$1*(1-Earth_Data!$B$2^2))/SQRT(1-Earth_Data!$B$2^2*SIN(RADIANS(User_Model_Calcs!B1188))^2))*SIN(RADIANS(User_Model_Calcs!B1188))</f>
        <v>-3219.4018681008815</v>
      </c>
      <c r="L1188">
        <f t="shared" si="115"/>
        <v>-30.343933754519</v>
      </c>
      <c r="M1188">
        <f t="shared" si="116"/>
        <v>6372.6616596656559</v>
      </c>
      <c r="N1188">
        <f>SQRT(User_Model_Calcs!M1188^2+Sat_Data!$B$3^2-2*User_Model_Calcs!M1188*Sat_Data!$B$3*COS(RADIANS(L1188))*COS(RADIANS(I1188)))</f>
        <v>36807.904108137147</v>
      </c>
      <c r="O1188">
        <f>DEGREES(ACOS(((Earth_Data!$B$1+Sat_Data!$B$2)/User_Model_Calcs!N1188)*SQRT(1-COS(RADIANS(User_Model_Calcs!I1188))^2*COS(RADIANS(User_Model_Calcs!B1188))^2)))</f>
        <v>54.392714407525915</v>
      </c>
      <c r="P1188">
        <f t="shared" si="113"/>
        <v>3.0821761908971008</v>
      </c>
    </row>
    <row r="1189" spans="1:16" x14ac:dyDescent="0.25">
      <c r="A1189">
        <v>152.55112792139056</v>
      </c>
      <c r="B1189">
        <v>-34.335000000000001</v>
      </c>
      <c r="C1189">
        <v>950</v>
      </c>
      <c r="D1189">
        <f t="shared" ca="1" si="112"/>
        <v>0.75</v>
      </c>
      <c r="E1189" s="1">
        <v>0.65</v>
      </c>
      <c r="F1189">
        <v>19.899999999999999</v>
      </c>
      <c r="G1189">
        <f t="shared" ca="1" si="114"/>
        <v>42.007420362456692</v>
      </c>
      <c r="H1189">
        <f t="shared" ca="1" si="111"/>
        <v>22.5405926164918</v>
      </c>
      <c r="I1189">
        <f>User_Model_Calcs!A1189-Sat_Data!$B$5</f>
        <v>42.55112792139056</v>
      </c>
      <c r="J1189">
        <f>(Earth_Data!$B$1/SQRT(1-Earth_Data!$B$2^2*SIN(RADIANS(User_Model_Calcs!B1189))^2))*COS(RADIANS(User_Model_Calcs!B1189))</f>
        <v>5272.3913655652486</v>
      </c>
      <c r="K1189">
        <f>((Earth_Data!$B$1*(1-Earth_Data!$B$2^2))/SQRT(1-Earth_Data!$B$2^2*SIN(RADIANS(User_Model_Calcs!B1189))^2))*SIN(RADIANS(User_Model_Calcs!B1189))</f>
        <v>-3577.1939695735805</v>
      </c>
      <c r="L1189">
        <f t="shared" si="115"/>
        <v>-34.155972655797243</v>
      </c>
      <c r="M1189">
        <f t="shared" si="116"/>
        <v>6371.3756291432528</v>
      </c>
      <c r="N1189">
        <f>SQRT(User_Model_Calcs!M1189^2+Sat_Data!$B$3^2-2*User_Model_Calcs!M1189*Sat_Data!$B$3*COS(RADIANS(L1189))*COS(RADIANS(I1189)))</f>
        <v>38611.8527558844</v>
      </c>
      <c r="O1189">
        <f>DEGREES(ACOS(((Earth_Data!$B$1+Sat_Data!$B$2)/User_Model_Calcs!N1189)*SQRT(1-COS(RADIANS(User_Model_Calcs!I1189))^2*COS(RADIANS(User_Model_Calcs!B1189))^2)))</f>
        <v>29.920481471714911</v>
      </c>
      <c r="P1189">
        <f t="shared" si="113"/>
        <v>58.432198850026552</v>
      </c>
    </row>
    <row r="1190" spans="1:16" x14ac:dyDescent="0.25">
      <c r="A1190">
        <v>129.43847608250576</v>
      </c>
      <c r="B1190">
        <v>-37.493098188138582</v>
      </c>
      <c r="C1190">
        <v>2500</v>
      </c>
      <c r="D1190">
        <f t="shared" ca="1" si="112"/>
        <v>1.2</v>
      </c>
      <c r="E1190" s="1">
        <v>0.65</v>
      </c>
      <c r="F1190">
        <v>19.899999999999999</v>
      </c>
      <c r="G1190">
        <f t="shared" ca="1" si="114"/>
        <v>46.089820015575185</v>
      </c>
      <c r="H1190">
        <f t="shared" ca="1" si="111"/>
        <v>22.591313304672081</v>
      </c>
      <c r="I1190">
        <f>User_Model_Calcs!A1190-Sat_Data!$B$5</f>
        <v>19.438476082505758</v>
      </c>
      <c r="J1190">
        <f>(Earth_Data!$B$1/SQRT(1-Earth_Data!$B$2^2*SIN(RADIANS(User_Model_Calcs!B1190))^2))*COS(RADIANS(User_Model_Calcs!B1190))</f>
        <v>5066.8735402987422</v>
      </c>
      <c r="K1190">
        <f>((Earth_Data!$B$1*(1-Earth_Data!$B$2^2))/SQRT(1-Earth_Data!$B$2^2*SIN(RADIANS(User_Model_Calcs!B1190))^2))*SIN(RADIANS(User_Model_Calcs!B1190))</f>
        <v>-3860.9577494688297</v>
      </c>
      <c r="L1190">
        <f t="shared" si="115"/>
        <v>-37.307401462400669</v>
      </c>
      <c r="M1190">
        <f t="shared" si="116"/>
        <v>6370.2591953987967</v>
      </c>
      <c r="N1190">
        <f>SQRT(User_Model_Calcs!M1190^2+Sat_Data!$B$3^2-2*User_Model_Calcs!M1190*Sat_Data!$B$3*COS(RADIANS(L1190))*COS(RADIANS(I1190)))</f>
        <v>37622.725004988504</v>
      </c>
      <c r="O1190">
        <f>DEGREES(ACOS(((Earth_Data!$B$1+Sat_Data!$B$2)/User_Model_Calcs!N1190)*SQRT(1-COS(RADIANS(User_Model_Calcs!I1190))^2*COS(RADIANS(User_Model_Calcs!B1190))^2)))</f>
        <v>41.964471851464985</v>
      </c>
      <c r="P1190">
        <f t="shared" si="113"/>
        <v>30.105588795115274</v>
      </c>
    </row>
    <row r="1191" spans="1:16" x14ac:dyDescent="0.25">
      <c r="A1191" s="5">
        <v>160.91200000000001</v>
      </c>
      <c r="B1191">
        <v>-29.306000000000001</v>
      </c>
      <c r="C1191">
        <v>5000</v>
      </c>
      <c r="D1191">
        <f t="shared" ca="1" si="112"/>
        <v>3</v>
      </c>
      <c r="E1191" s="1">
        <v>0.65</v>
      </c>
      <c r="F1191">
        <v>19.899999999999999</v>
      </c>
      <c r="G1191">
        <f t="shared" ca="1" si="114"/>
        <v>54.048620189015942</v>
      </c>
      <c r="H1191">
        <f t="shared" ca="1" si="111"/>
        <v>18.142891469379919</v>
      </c>
      <c r="I1191">
        <f>User_Model_Calcs!A1191-Sat_Data!$B$5</f>
        <v>50.912000000000006</v>
      </c>
      <c r="J1191">
        <f>(Earth_Data!$B$1/SQRT(1-Earth_Data!$B$2^2*SIN(RADIANS(User_Model_Calcs!B1191))^2))*COS(RADIANS(User_Model_Calcs!B1191))</f>
        <v>5566.3187177212194</v>
      </c>
      <c r="K1191">
        <f>((Earth_Data!$B$1*(1-Earth_Data!$B$2^2))/SQRT(1-Earth_Data!$B$2^2*SIN(RADIANS(User_Model_Calcs!B1191))^2))*SIN(RADIANS(User_Model_Calcs!B1191))</f>
        <v>-3103.5223011136309</v>
      </c>
      <c r="L1191">
        <f t="shared" si="115"/>
        <v>-29.142019424308042</v>
      </c>
      <c r="M1191">
        <f t="shared" si="116"/>
        <v>6373.049092919593</v>
      </c>
      <c r="N1191">
        <f>SQRT(User_Model_Calcs!M1191^2+Sat_Data!$B$3^2-2*User_Model_Calcs!M1191*Sat_Data!$B$3*COS(RADIANS(L1191))*COS(RADIANS(I1191)))</f>
        <v>39018.825474805621</v>
      </c>
      <c r="O1191">
        <f>DEGREES(ACOS(((Earth_Data!$B$1+Sat_Data!$B$2)/User_Model_Calcs!N1191)*SQRT(1-COS(RADIANS(User_Model_Calcs!I1191))^2*COS(RADIANS(User_Model_Calcs!B1191))^2)))</f>
        <v>25.495877484562314</v>
      </c>
      <c r="P1191">
        <f t="shared" si="113"/>
        <v>68.31652144746235</v>
      </c>
    </row>
    <row r="1192" spans="1:16" x14ac:dyDescent="0.25">
      <c r="A1192">
        <v>114.684</v>
      </c>
      <c r="B1192">
        <v>-27.274999999999999</v>
      </c>
      <c r="C1192">
        <v>4700</v>
      </c>
      <c r="D1192">
        <f t="shared" ca="1" si="112"/>
        <v>0.75</v>
      </c>
      <c r="E1192" s="1">
        <v>0.65</v>
      </c>
      <c r="F1192">
        <v>19.899999999999999</v>
      </c>
      <c r="G1192">
        <f t="shared" ca="1" si="114"/>
        <v>42.007420362456692</v>
      </c>
      <c r="H1192">
        <f t="shared" ca="1" si="111"/>
        <v>17.142313788552126</v>
      </c>
      <c r="I1192">
        <f>User_Model_Calcs!A1192-Sat_Data!$B$5</f>
        <v>4.6839999999999975</v>
      </c>
      <c r="J1192">
        <f>(Earth_Data!$B$1/SQRT(1-Earth_Data!$B$2^2*SIN(RADIANS(User_Model_Calcs!B1192))^2))*COS(RADIANS(User_Model_Calcs!B1192))</f>
        <v>5672.9901488000187</v>
      </c>
      <c r="K1192">
        <f>((Earth_Data!$B$1*(1-Earth_Data!$B$2^2))/SQRT(1-Earth_Data!$B$2^2*SIN(RADIANS(User_Model_Calcs!B1192))^2))*SIN(RADIANS(User_Model_Calcs!B1192))</f>
        <v>-2905.3336557794682</v>
      </c>
      <c r="L1192">
        <f t="shared" si="115"/>
        <v>-27.118549261495065</v>
      </c>
      <c r="M1192">
        <f t="shared" si="116"/>
        <v>6373.6787556157042</v>
      </c>
      <c r="N1192">
        <f>SQRT(User_Model_Calcs!M1192^2+Sat_Data!$B$3^2-2*User_Model_Calcs!M1192*Sat_Data!$B$3*COS(RADIANS(L1192))*COS(RADIANS(I1192)))</f>
        <v>36628.441211927988</v>
      </c>
      <c r="O1192">
        <f>DEGREES(ACOS(((Earth_Data!$B$1+Sat_Data!$B$2)/User_Model_Calcs!N1192)*SQRT(1-COS(RADIANS(User_Model_Calcs!I1192))^2*COS(RADIANS(User_Model_Calcs!B1192))^2)))</f>
        <v>57.717448777503314</v>
      </c>
      <c r="P1192">
        <f t="shared" si="113"/>
        <v>10.136953849176933</v>
      </c>
    </row>
    <row r="1193" spans="1:16" x14ac:dyDescent="0.25">
      <c r="A1193">
        <v>119.086</v>
      </c>
      <c r="B1193">
        <v>-28.221</v>
      </c>
      <c r="C1193">
        <v>950</v>
      </c>
      <c r="D1193">
        <f t="shared" ca="1" si="112"/>
        <v>0.75</v>
      </c>
      <c r="E1193" s="1">
        <v>0.65</v>
      </c>
      <c r="F1193">
        <v>19.899999999999999</v>
      </c>
      <c r="G1193">
        <f t="shared" ca="1" si="114"/>
        <v>42.007420362456692</v>
      </c>
      <c r="H1193">
        <f t="shared" ca="1" si="111"/>
        <v>21.202543804331352</v>
      </c>
      <c r="I1193">
        <f>User_Model_Calcs!A1193-Sat_Data!$B$5</f>
        <v>9.0859999999999985</v>
      </c>
      <c r="J1193">
        <f>(Earth_Data!$B$1/SQRT(1-Earth_Data!$B$2^2*SIN(RADIANS(User_Model_Calcs!B1193))^2))*COS(RADIANS(User_Model_Calcs!B1193))</f>
        <v>5624.1828922484265</v>
      </c>
      <c r="K1193">
        <f>((Earth_Data!$B$1*(1-Earth_Data!$B$2^2))/SQRT(1-Earth_Data!$B$2^2*SIN(RADIANS(User_Model_Calcs!B1193))^2))*SIN(RADIANS(User_Model_Calcs!B1193))</f>
        <v>-2998.1088084238122</v>
      </c>
      <c r="L1193">
        <f t="shared" si="115"/>
        <v>-28.060942382470319</v>
      </c>
      <c r="M1193">
        <f t="shared" si="116"/>
        <v>6373.3891794404271</v>
      </c>
      <c r="N1193">
        <f>SQRT(User_Model_Calcs!M1193^2+Sat_Data!$B$3^2-2*User_Model_Calcs!M1193*Sat_Data!$B$3*COS(RADIANS(L1193))*COS(RADIANS(I1193)))</f>
        <v>36743.817951361001</v>
      </c>
      <c r="O1193">
        <f>DEGREES(ACOS(((Earth_Data!$B$1+Sat_Data!$B$2)/User_Model_Calcs!N1193)*SQRT(1-COS(RADIANS(User_Model_Calcs!I1193))^2*COS(RADIANS(User_Model_Calcs!B1193))^2)))</f>
        <v>55.553610890168557</v>
      </c>
      <c r="P1193">
        <f t="shared" si="113"/>
        <v>18.68526963833801</v>
      </c>
    </row>
    <row r="1194" spans="1:16" x14ac:dyDescent="0.25">
      <c r="A1194">
        <v>142.53700000000001</v>
      </c>
      <c r="B1194">
        <v>-26.071999999999999</v>
      </c>
      <c r="C1194">
        <v>1250</v>
      </c>
      <c r="D1194">
        <f t="shared" ca="1" si="112"/>
        <v>0.75</v>
      </c>
      <c r="E1194" s="1">
        <v>0.65</v>
      </c>
      <c r="F1194">
        <v>19.899999999999999</v>
      </c>
      <c r="G1194">
        <f t="shared" ca="1" si="114"/>
        <v>42.007420362456692</v>
      </c>
      <c r="H1194">
        <f t="shared" ca="1" si="111"/>
        <v>19.725819668554966</v>
      </c>
      <c r="I1194">
        <f>User_Model_Calcs!A1194-Sat_Data!$B$5</f>
        <v>32.537000000000006</v>
      </c>
      <c r="J1194">
        <f>(Earth_Data!$B$1/SQRT(1-Earth_Data!$B$2^2*SIN(RADIANS(User_Model_Calcs!B1194))^2))*COS(RADIANS(User_Model_Calcs!B1194))</f>
        <v>5732.8239852070219</v>
      </c>
      <c r="K1194">
        <f>((Earth_Data!$B$1*(1-Earth_Data!$B$2^2))/SQRT(1-Earth_Data!$B$2^2*SIN(RADIANS(User_Model_Calcs!B1194))^2))*SIN(RADIANS(User_Model_Calcs!B1194))</f>
        <v>-2786.2302002209585</v>
      </c>
      <c r="L1194">
        <f t="shared" si="115"/>
        <v>-25.920380436571428</v>
      </c>
      <c r="M1194">
        <f t="shared" si="116"/>
        <v>6374.0371487769225</v>
      </c>
      <c r="N1194">
        <f>SQRT(User_Model_Calcs!M1194^2+Sat_Data!$B$3^2-2*User_Model_Calcs!M1194*Sat_Data!$B$3*COS(RADIANS(L1194))*COS(RADIANS(I1194)))</f>
        <v>37561.714585631416</v>
      </c>
      <c r="O1194">
        <f>DEGREES(ACOS(((Earth_Data!$B$1+Sat_Data!$B$2)/User_Model_Calcs!N1194)*SQRT(1-COS(RADIANS(User_Model_Calcs!I1194))^2*COS(RADIANS(User_Model_Calcs!B1194))^2)))</f>
        <v>42.849575436676041</v>
      </c>
      <c r="P1194">
        <f t="shared" si="113"/>
        <v>55.437234206552262</v>
      </c>
    </row>
    <row r="1195" spans="1:16" x14ac:dyDescent="0.25">
      <c r="A1195">
        <v>117.233</v>
      </c>
      <c r="B1195">
        <v>-27.068000000000001</v>
      </c>
      <c r="C1195">
        <v>950</v>
      </c>
      <c r="D1195">
        <f t="shared" ca="1" si="112"/>
        <v>0.75</v>
      </c>
      <c r="E1195" s="1">
        <v>0.65</v>
      </c>
      <c r="F1195">
        <v>19.899999999999999</v>
      </c>
      <c r="G1195">
        <f t="shared" ca="1" si="114"/>
        <v>42.007420362456692</v>
      </c>
      <c r="H1195">
        <f t="shared" ref="H1195:H1258" ca="1" si="117">RAND()*(24-14)+14</f>
        <v>19.346725899692149</v>
      </c>
      <c r="I1195">
        <f>User_Model_Calcs!A1195-Sat_Data!$B$5</f>
        <v>7.2330000000000041</v>
      </c>
      <c r="J1195">
        <f>(Earth_Data!$B$1/SQRT(1-Earth_Data!$B$2^2*SIN(RADIANS(User_Model_Calcs!B1195))^2))*COS(RADIANS(User_Model_Calcs!B1195))</f>
        <v>5683.4644026059532</v>
      </c>
      <c r="K1195">
        <f>((Earth_Data!$B$1*(1-Earth_Data!$B$2^2))/SQRT(1-Earth_Data!$B$2^2*SIN(RADIANS(User_Model_Calcs!B1195))^2))*SIN(RADIANS(User_Model_Calcs!B1195))</f>
        <v>-2884.9280023842402</v>
      </c>
      <c r="L1195">
        <f t="shared" si="115"/>
        <v>-26.912361259509471</v>
      </c>
      <c r="M1195">
        <f t="shared" si="116"/>
        <v>6373.7412243226318</v>
      </c>
      <c r="N1195">
        <f>SQRT(User_Model_Calcs!M1195^2+Sat_Data!$B$3^2-2*User_Model_Calcs!M1195*Sat_Data!$B$3*COS(RADIANS(L1195))*COS(RADIANS(I1195)))</f>
        <v>36646.642662991195</v>
      </c>
      <c r="O1195">
        <f>DEGREES(ACOS(((Earth_Data!$B$1+Sat_Data!$B$2)/User_Model_Calcs!N1195)*SQRT(1-COS(RADIANS(User_Model_Calcs!I1195))^2*COS(RADIANS(User_Model_Calcs!B1195))^2)))</f>
        <v>57.369722342710887</v>
      </c>
      <c r="P1195">
        <f t="shared" si="113"/>
        <v>15.583994638755028</v>
      </c>
    </row>
    <row r="1196" spans="1:16" x14ac:dyDescent="0.25">
      <c r="A1196">
        <v>149.292</v>
      </c>
      <c r="B1196">
        <v>-34.015000000000001</v>
      </c>
      <c r="C1196">
        <v>2500</v>
      </c>
      <c r="D1196">
        <f t="shared" ca="1" si="112"/>
        <v>3</v>
      </c>
      <c r="E1196" s="1">
        <v>0.65</v>
      </c>
      <c r="F1196">
        <v>19.899999999999999</v>
      </c>
      <c r="G1196">
        <f t="shared" ca="1" si="114"/>
        <v>54.048620189015942</v>
      </c>
      <c r="H1196">
        <f t="shared" ca="1" si="117"/>
        <v>14.189067955585138</v>
      </c>
      <c r="I1196">
        <f>User_Model_Calcs!A1196-Sat_Data!$B$5</f>
        <v>39.292000000000002</v>
      </c>
      <c r="J1196">
        <f>(Earth_Data!$B$1/SQRT(1-Earth_Data!$B$2^2*SIN(RADIANS(User_Model_Calcs!B1196))^2))*COS(RADIANS(User_Model_Calcs!B1196))</f>
        <v>5292.3303473649175</v>
      </c>
      <c r="K1196">
        <f>((Earth_Data!$B$1*(1-Earth_Data!$B$2^2))/SQRT(1-Earth_Data!$B$2^2*SIN(RADIANS(User_Model_Calcs!B1196))^2))*SIN(RADIANS(User_Model_Calcs!B1196))</f>
        <v>-3547.827095513333</v>
      </c>
      <c r="L1196">
        <f t="shared" si="115"/>
        <v>-33.836770888178691</v>
      </c>
      <c r="M1196">
        <f t="shared" si="116"/>
        <v>6371.4862948371974</v>
      </c>
      <c r="N1196">
        <f>SQRT(User_Model_Calcs!M1196^2+Sat_Data!$B$3^2-2*User_Model_Calcs!M1196*Sat_Data!$B$3*COS(RADIANS(L1196))*COS(RADIANS(I1196)))</f>
        <v>38379.832154830467</v>
      </c>
      <c r="O1196">
        <f>DEGREES(ACOS(((Earth_Data!$B$1+Sat_Data!$B$2)/User_Model_Calcs!N1196)*SQRT(1-COS(RADIANS(User_Model_Calcs!I1196))^2*COS(RADIANS(User_Model_Calcs!B1196))^2)))</f>
        <v>32.567261913381088</v>
      </c>
      <c r="P1196">
        <f t="shared" si="113"/>
        <v>55.641141450052096</v>
      </c>
    </row>
    <row r="1197" spans="1:16" x14ac:dyDescent="0.25">
      <c r="A1197">
        <v>113.96899999999999</v>
      </c>
      <c r="B1197">
        <v>-26.927</v>
      </c>
      <c r="C1197">
        <v>375</v>
      </c>
      <c r="D1197">
        <f t="shared" ca="1" si="112"/>
        <v>3</v>
      </c>
      <c r="E1197" s="1">
        <v>0.65</v>
      </c>
      <c r="F1197">
        <v>19.899999999999999</v>
      </c>
      <c r="G1197">
        <f t="shared" ca="1" si="114"/>
        <v>54.048620189015942</v>
      </c>
      <c r="H1197">
        <f t="shared" ca="1" si="117"/>
        <v>23.577885256202165</v>
      </c>
      <c r="I1197">
        <f>User_Model_Calcs!A1197-Sat_Data!$B$5</f>
        <v>3.9689999999999941</v>
      </c>
      <c r="J1197">
        <f>(Earth_Data!$B$1/SQRT(1-Earth_Data!$B$2^2*SIN(RADIANS(User_Model_Calcs!B1197))^2))*COS(RADIANS(User_Model_Calcs!B1197))</f>
        <v>5690.5566217789155</v>
      </c>
      <c r="K1197">
        <f>((Earth_Data!$B$1*(1-Earth_Data!$B$2^2))/SQRT(1-Earth_Data!$B$2^2*SIN(RADIANS(User_Model_Calcs!B1197))^2))*SIN(RADIANS(User_Model_Calcs!B1197))</f>
        <v>-2871.0072371076103</v>
      </c>
      <c r="L1197">
        <f t="shared" si="115"/>
        <v>-26.771918987386211</v>
      </c>
      <c r="M1197">
        <f t="shared" si="116"/>
        <v>6373.7835875715245</v>
      </c>
      <c r="N1197">
        <f>SQRT(User_Model_Calcs!M1197^2+Sat_Data!$B$3^2-2*User_Model_Calcs!M1197*Sat_Data!$B$3*COS(RADIANS(L1197))*COS(RADIANS(I1197)))</f>
        <v>36602.129401337268</v>
      </c>
      <c r="O1197">
        <f>DEGREES(ACOS(((Earth_Data!$B$1+Sat_Data!$B$2)/User_Model_Calcs!N1197)*SQRT(1-COS(RADIANS(User_Model_Calcs!I1197))^2*COS(RADIANS(User_Model_Calcs!B1197))^2)))</f>
        <v>58.231278654784816</v>
      </c>
      <c r="P1197">
        <f t="shared" si="113"/>
        <v>8.7107052541569843</v>
      </c>
    </row>
    <row r="1198" spans="1:16" x14ac:dyDescent="0.25">
      <c r="A1198">
        <v>148.65299999999999</v>
      </c>
      <c r="B1198">
        <v>-26.733000000000001</v>
      </c>
      <c r="C1198">
        <v>400</v>
      </c>
      <c r="D1198">
        <f t="shared" ca="1" si="112"/>
        <v>1.2</v>
      </c>
      <c r="E1198" s="1">
        <v>0.65</v>
      </c>
      <c r="F1198">
        <v>19.899999999999999</v>
      </c>
      <c r="G1198">
        <f t="shared" ca="1" si="114"/>
        <v>46.089820015575185</v>
      </c>
      <c r="H1198">
        <f t="shared" ca="1" si="117"/>
        <v>17.030306238224881</v>
      </c>
      <c r="I1198">
        <f>User_Model_Calcs!A1198-Sat_Data!$B$5</f>
        <v>38.652999999999992</v>
      </c>
      <c r="J1198">
        <f>(Earth_Data!$B$1/SQRT(1-Earth_Data!$B$2^2*SIN(RADIANS(User_Model_Calcs!B1198))^2))*COS(RADIANS(User_Model_Calcs!B1198))</f>
        <v>5700.258443094167</v>
      </c>
      <c r="K1198">
        <f>((Earth_Data!$B$1*(1-Earth_Data!$B$2^2))/SQRT(1-Earth_Data!$B$2^2*SIN(RADIANS(User_Model_Calcs!B1198))^2))*SIN(RADIANS(User_Model_Calcs!B1198))</f>
        <v>-2851.8258580700713</v>
      </c>
      <c r="L1198">
        <f t="shared" si="115"/>
        <v>-26.578692458661305</v>
      </c>
      <c r="M1198">
        <f t="shared" si="116"/>
        <v>6373.8416236068679</v>
      </c>
      <c r="N1198">
        <f>SQRT(User_Model_Calcs!M1198^2+Sat_Data!$B$3^2-2*User_Model_Calcs!M1198*Sat_Data!$B$3*COS(RADIANS(L1198))*COS(RADIANS(I1198)))</f>
        <v>37987.454729068559</v>
      </c>
      <c r="O1198">
        <f>DEGREES(ACOS(((Earth_Data!$B$1+Sat_Data!$B$2)/User_Model_Calcs!N1198)*SQRT(1-COS(RADIANS(User_Model_Calcs!I1198))^2*COS(RADIANS(User_Model_Calcs!B1198))^2)))</f>
        <v>37.306466894716863</v>
      </c>
      <c r="P1198">
        <f t="shared" si="113"/>
        <v>60.64534428259509</v>
      </c>
    </row>
    <row r="1199" spans="1:16" x14ac:dyDescent="0.25">
      <c r="A1199">
        <v>142.61500000000001</v>
      </c>
      <c r="B1199">
        <v>-32.709000000000003</v>
      </c>
      <c r="C1199">
        <v>375</v>
      </c>
      <c r="D1199">
        <f t="shared" ca="1" si="112"/>
        <v>1.2</v>
      </c>
      <c r="E1199" s="1">
        <v>0.65</v>
      </c>
      <c r="F1199">
        <v>19.899999999999999</v>
      </c>
      <c r="G1199">
        <f t="shared" ca="1" si="114"/>
        <v>46.089820015575185</v>
      </c>
      <c r="H1199">
        <f t="shared" ca="1" si="117"/>
        <v>15.023977929037205</v>
      </c>
      <c r="I1199">
        <f>User_Model_Calcs!A1199-Sat_Data!$B$5</f>
        <v>32.615000000000009</v>
      </c>
      <c r="J1199">
        <f>(Earth_Data!$B$1/SQRT(1-Earth_Data!$B$2^2*SIN(RADIANS(User_Model_Calcs!B1199))^2))*COS(RADIANS(User_Model_Calcs!B1199))</f>
        <v>5371.9854432926741</v>
      </c>
      <c r="K1199">
        <f>((Earth_Data!$B$1*(1-Earth_Data!$B$2^2))/SQRT(1-Earth_Data!$B$2^2*SIN(RADIANS(User_Model_Calcs!B1199))^2))*SIN(RADIANS(User_Model_Calcs!B1199))</f>
        <v>-3426.8493941762572</v>
      </c>
      <c r="L1199">
        <f t="shared" si="115"/>
        <v>-32.534257255992863</v>
      </c>
      <c r="M1199">
        <f t="shared" si="116"/>
        <v>6371.9325461993531</v>
      </c>
      <c r="N1199">
        <f>SQRT(User_Model_Calcs!M1199^2+Sat_Data!$B$3^2-2*User_Model_Calcs!M1199*Sat_Data!$B$3*COS(RADIANS(L1199))*COS(RADIANS(I1199)))</f>
        <v>37905.679383767994</v>
      </c>
      <c r="O1199">
        <f>DEGREES(ACOS(((Earth_Data!$B$1+Sat_Data!$B$2)/User_Model_Calcs!N1199)*SQRT(1-COS(RADIANS(User_Model_Calcs!I1199))^2*COS(RADIANS(User_Model_Calcs!B1199))^2)))</f>
        <v>38.305032610242741</v>
      </c>
      <c r="P1199">
        <f t="shared" si="113"/>
        <v>49.819919357067512</v>
      </c>
    </row>
    <row r="1200" spans="1:16" x14ac:dyDescent="0.25">
      <c r="A1200">
        <v>135.06800000000001</v>
      </c>
      <c r="B1200">
        <v>-29.597000000000001</v>
      </c>
      <c r="C1200">
        <v>950</v>
      </c>
      <c r="D1200">
        <f t="shared" ca="1" si="112"/>
        <v>1.2</v>
      </c>
      <c r="E1200" s="1">
        <v>0.65</v>
      </c>
      <c r="F1200">
        <v>19.899999999999999</v>
      </c>
      <c r="G1200">
        <f t="shared" ca="1" si="114"/>
        <v>46.089820015575185</v>
      </c>
      <c r="H1200">
        <f t="shared" ca="1" si="117"/>
        <v>20.053074032840385</v>
      </c>
      <c r="I1200">
        <f>User_Model_Calcs!A1200-Sat_Data!$B$5</f>
        <v>25.068000000000012</v>
      </c>
      <c r="J1200">
        <f>(Earth_Data!$B$1/SQRT(1-Earth_Data!$B$2^2*SIN(RADIANS(User_Model_Calcs!B1200))^2))*COS(RADIANS(User_Model_Calcs!B1200))</f>
        <v>5550.4591855705457</v>
      </c>
      <c r="K1200">
        <f>((Earth_Data!$B$1*(1-Earth_Data!$B$2^2))/SQRT(1-Earth_Data!$B$2^2*SIN(RADIANS(User_Model_Calcs!B1200))^2))*SIN(RADIANS(User_Model_Calcs!B1200))</f>
        <v>-3131.6093756044206</v>
      </c>
      <c r="L1200">
        <f t="shared" si="115"/>
        <v>-29.432006836314706</v>
      </c>
      <c r="M1200">
        <f t="shared" si="116"/>
        <v>6372.9564922458048</v>
      </c>
      <c r="N1200">
        <f>SQRT(User_Model_Calcs!M1200^2+Sat_Data!$B$3^2-2*User_Model_Calcs!M1200*Sat_Data!$B$3*COS(RADIANS(L1200))*COS(RADIANS(I1200)))</f>
        <v>37342.433050624757</v>
      </c>
      <c r="O1200">
        <f>DEGREES(ACOS(((Earth_Data!$B$1+Sat_Data!$B$2)/User_Model_Calcs!N1200)*SQRT(1-COS(RADIANS(User_Model_Calcs!I1200))^2*COS(RADIANS(User_Model_Calcs!B1200))^2)))</f>
        <v>45.914938339489943</v>
      </c>
      <c r="P1200">
        <f t="shared" si="113"/>
        <v>43.442765413989271</v>
      </c>
    </row>
    <row r="1201" spans="1:16" x14ac:dyDescent="0.25">
      <c r="A1201">
        <v>132.71214390600215</v>
      </c>
      <c r="B1201">
        <v>-35.564</v>
      </c>
      <c r="C1201">
        <v>2500</v>
      </c>
      <c r="D1201">
        <f t="shared" ca="1" si="112"/>
        <v>3</v>
      </c>
      <c r="E1201" s="1">
        <v>0.65</v>
      </c>
      <c r="F1201">
        <v>19.899999999999999</v>
      </c>
      <c r="G1201">
        <f t="shared" ca="1" si="114"/>
        <v>54.048620189015942</v>
      </c>
      <c r="H1201">
        <f t="shared" ca="1" si="117"/>
        <v>19.607610268628807</v>
      </c>
      <c r="I1201">
        <f>User_Model_Calcs!A1201-Sat_Data!$B$5</f>
        <v>22.712143906002154</v>
      </c>
      <c r="J1201">
        <f>(Earth_Data!$B$1/SQRT(1-Earth_Data!$B$2^2*SIN(RADIANS(User_Model_Calcs!B1201))^2))*COS(RADIANS(User_Model_Calcs!B1201))</f>
        <v>5194.2870691753351</v>
      </c>
      <c r="K1201">
        <f>((Earth_Data!$B$1*(1-Earth_Data!$B$2^2))/SQRT(1-Earth_Data!$B$2^2*SIN(RADIANS(User_Model_Calcs!B1201))^2))*SIN(RADIANS(User_Model_Calcs!B1201))</f>
        <v>-3688.9478901977241</v>
      </c>
      <c r="L1201">
        <f t="shared" si="115"/>
        <v>-35.38211467440393</v>
      </c>
      <c r="M1201">
        <f t="shared" si="116"/>
        <v>6370.9461380234834</v>
      </c>
      <c r="N1201">
        <f>SQRT(User_Model_Calcs!M1201^2+Sat_Data!$B$3^2-2*User_Model_Calcs!M1201*Sat_Data!$B$3*COS(RADIANS(L1201))*COS(RADIANS(I1201)))</f>
        <v>37607.771470940781</v>
      </c>
      <c r="O1201">
        <f>DEGREES(ACOS(((Earth_Data!$B$1+Sat_Data!$B$2)/User_Model_Calcs!N1201)*SQRT(1-COS(RADIANS(User_Model_Calcs!I1201))^2*COS(RADIANS(User_Model_Calcs!B1201))^2)))</f>
        <v>42.176345727109229</v>
      </c>
      <c r="P1201">
        <f t="shared" si="113"/>
        <v>35.740747424273529</v>
      </c>
    </row>
    <row r="1202" spans="1:16" x14ac:dyDescent="0.25">
      <c r="A1202">
        <v>148.58000000000001</v>
      </c>
      <c r="B1202">
        <v>-29.901011206128459</v>
      </c>
      <c r="C1202">
        <v>4700</v>
      </c>
      <c r="D1202">
        <f t="shared" ca="1" si="112"/>
        <v>1.2</v>
      </c>
      <c r="E1202" s="1">
        <v>0.65</v>
      </c>
      <c r="F1202">
        <v>19.899999999999999</v>
      </c>
      <c r="G1202">
        <f t="shared" ca="1" si="114"/>
        <v>46.089820015575185</v>
      </c>
      <c r="H1202">
        <f t="shared" ca="1" si="117"/>
        <v>19.300579391982033</v>
      </c>
      <c r="I1202">
        <f>User_Model_Calcs!A1202-Sat_Data!$B$5</f>
        <v>38.580000000000013</v>
      </c>
      <c r="J1202">
        <f>(Earth_Data!$B$1/SQRT(1-Earth_Data!$B$2^2*SIN(RADIANS(User_Model_Calcs!B1202))^2))*COS(RADIANS(User_Model_Calcs!B1202))</f>
        <v>5533.737655108599</v>
      </c>
      <c r="K1202">
        <f>((Earth_Data!$B$1*(1-Earth_Data!$B$2^2))/SQRT(1-Earth_Data!$B$2^2*SIN(RADIANS(User_Model_Calcs!B1202))^2))*SIN(RADIANS(User_Model_Calcs!B1202))</f>
        <v>-3160.8671632739679</v>
      </c>
      <c r="L1202">
        <f t="shared" si="115"/>
        <v>-29.734978270109902</v>
      </c>
      <c r="M1202">
        <f t="shared" si="116"/>
        <v>6372.8591432284484</v>
      </c>
      <c r="N1202">
        <f>SQRT(User_Model_Calcs!M1202^2+Sat_Data!$B$3^2-2*User_Model_Calcs!M1202*Sat_Data!$B$3*COS(RADIANS(L1202))*COS(RADIANS(I1202)))</f>
        <v>38126.492789852084</v>
      </c>
      <c r="O1202">
        <f>DEGREES(ACOS(((Earth_Data!$B$1+Sat_Data!$B$2)/User_Model_Calcs!N1202)*SQRT(1-COS(RADIANS(User_Model_Calcs!I1202))^2*COS(RADIANS(User_Model_Calcs!B1202))^2)))</f>
        <v>35.58700079509876</v>
      </c>
      <c r="P1202">
        <f t="shared" si="113"/>
        <v>57.998274168819833</v>
      </c>
    </row>
    <row r="1203" spans="1:16" x14ac:dyDescent="0.25">
      <c r="A1203">
        <v>143.35300000000001</v>
      </c>
      <c r="B1203">
        <v>-28.388999999999999</v>
      </c>
      <c r="C1203">
        <v>375</v>
      </c>
      <c r="D1203">
        <f t="shared" ca="1" si="112"/>
        <v>3</v>
      </c>
      <c r="E1203" s="1">
        <v>0.65</v>
      </c>
      <c r="F1203">
        <v>19.899999999999999</v>
      </c>
      <c r="G1203">
        <f t="shared" ca="1" si="114"/>
        <v>54.048620189015942</v>
      </c>
      <c r="H1203">
        <f t="shared" ca="1" si="117"/>
        <v>20.042768664908564</v>
      </c>
      <c r="I1203">
        <f>User_Model_Calcs!A1203-Sat_Data!$B$5</f>
        <v>33.353000000000009</v>
      </c>
      <c r="J1203">
        <f>(Earth_Data!$B$1/SQRT(1-Earth_Data!$B$2^2*SIN(RADIANS(User_Model_Calcs!B1203))^2))*COS(RADIANS(User_Model_Calcs!B1203))</f>
        <v>5615.3546514871869</v>
      </c>
      <c r="K1203">
        <f>((Earth_Data!$B$1*(1-Earth_Data!$B$2^2))/SQRT(1-Earth_Data!$B$2^2*SIN(RADIANS(User_Model_Calcs!B1203))^2))*SIN(RADIANS(User_Model_Calcs!B1203))</f>
        <v>-3014.5012034061656</v>
      </c>
      <c r="L1203">
        <f t="shared" si="115"/>
        <v>-28.228319873164875</v>
      </c>
      <c r="M1203">
        <f t="shared" si="116"/>
        <v>6373.3370668211173</v>
      </c>
      <c r="N1203">
        <f>SQRT(User_Model_Calcs!M1203^2+Sat_Data!$B$3^2-2*User_Model_Calcs!M1203*Sat_Data!$B$3*COS(RADIANS(L1203))*COS(RADIANS(I1203)))</f>
        <v>37721.244029001391</v>
      </c>
      <c r="O1203">
        <f>DEGREES(ACOS(((Earth_Data!$B$1+Sat_Data!$B$2)/User_Model_Calcs!N1203)*SQRT(1-COS(RADIANS(User_Model_Calcs!I1203))^2*COS(RADIANS(User_Model_Calcs!B1203))^2)))</f>
        <v>40.701433072634195</v>
      </c>
      <c r="P1203">
        <f t="shared" si="113"/>
        <v>54.157366075716645</v>
      </c>
    </row>
    <row r="1204" spans="1:16" x14ac:dyDescent="0.25">
      <c r="A1204">
        <v>113.09</v>
      </c>
      <c r="B1204">
        <v>-29.242999999999999</v>
      </c>
      <c r="C1204">
        <v>375</v>
      </c>
      <c r="D1204">
        <f t="shared" ca="1" si="112"/>
        <v>3</v>
      </c>
      <c r="E1204" s="1">
        <v>0.65</v>
      </c>
      <c r="F1204">
        <v>19.899999999999999</v>
      </c>
      <c r="G1204">
        <f t="shared" ca="1" si="114"/>
        <v>54.048620189015942</v>
      </c>
      <c r="H1204">
        <f t="shared" ca="1" si="117"/>
        <v>19.864850889938996</v>
      </c>
      <c r="I1204">
        <f>User_Model_Calcs!A1204-Sat_Data!$B$5</f>
        <v>3.0900000000000034</v>
      </c>
      <c r="J1204">
        <f>(Earth_Data!$B$1/SQRT(1-Earth_Data!$B$2^2*SIN(RADIANS(User_Model_Calcs!B1204))^2))*COS(RADIANS(User_Model_Calcs!B1204))</f>
        <v>5569.7333362814461</v>
      </c>
      <c r="K1204">
        <f>((Earth_Data!$B$1*(1-Earth_Data!$B$2^2))/SQRT(1-Earth_Data!$B$2^2*SIN(RADIANS(User_Model_Calcs!B1204))^2))*SIN(RADIANS(User_Model_Calcs!B1204))</f>
        <v>-3097.4311719212724</v>
      </c>
      <c r="L1204">
        <f t="shared" si="115"/>
        <v>-29.079240864351256</v>
      </c>
      <c r="M1204">
        <f t="shared" si="116"/>
        <v>6373.0690645931672</v>
      </c>
      <c r="N1204">
        <f>SQRT(User_Model_Calcs!M1204^2+Sat_Data!$B$3^2-2*User_Model_Calcs!M1204*Sat_Data!$B$3*COS(RADIANS(L1204))*COS(RADIANS(I1204)))</f>
        <v>36734.555372820367</v>
      </c>
      <c r="O1204">
        <f>DEGREES(ACOS(((Earth_Data!$B$1+Sat_Data!$B$2)/User_Model_Calcs!N1204)*SQRT(1-COS(RADIANS(User_Model_Calcs!I1204))^2*COS(RADIANS(User_Model_Calcs!B1204))^2)))</f>
        <v>55.714778572877776</v>
      </c>
      <c r="P1204">
        <f t="shared" si="113"/>
        <v>6.3058518034482702</v>
      </c>
    </row>
    <row r="1205" spans="1:16" x14ac:dyDescent="0.25">
      <c r="A1205">
        <v>116.22</v>
      </c>
      <c r="B1205">
        <v>-32.231999999999999</v>
      </c>
      <c r="C1205">
        <v>625</v>
      </c>
      <c r="D1205">
        <f t="shared" ca="1" si="112"/>
        <v>3</v>
      </c>
      <c r="E1205" s="1">
        <v>0.65</v>
      </c>
      <c r="F1205">
        <v>19.899999999999999</v>
      </c>
      <c r="G1205">
        <f t="shared" ca="1" si="114"/>
        <v>54.048620189015942</v>
      </c>
      <c r="H1205">
        <f t="shared" ca="1" si="117"/>
        <v>14.302869000811665</v>
      </c>
      <c r="I1205">
        <f>User_Model_Calcs!A1205-Sat_Data!$B$5</f>
        <v>6.2199999999999989</v>
      </c>
      <c r="J1205">
        <f>(Earth_Data!$B$1/SQRT(1-Earth_Data!$B$2^2*SIN(RADIANS(User_Model_Calcs!B1205))^2))*COS(RADIANS(User_Model_Calcs!B1205))</f>
        <v>5400.3839131237182</v>
      </c>
      <c r="K1205">
        <f>((Earth_Data!$B$1*(1-Earth_Data!$B$2^2))/SQRT(1-Earth_Data!$B$2^2*SIN(RADIANS(User_Model_Calcs!B1205))^2))*SIN(RADIANS(User_Model_Calcs!B1205))</f>
        <v>-3382.222042005887</v>
      </c>
      <c r="L1205">
        <f t="shared" si="115"/>
        <v>-32.058621166267343</v>
      </c>
      <c r="M1205">
        <f t="shared" si="116"/>
        <v>6372.0932471642245</v>
      </c>
      <c r="N1205">
        <f>SQRT(User_Model_Calcs!M1205^2+Sat_Data!$B$3^2-2*User_Model_Calcs!M1205*Sat_Data!$B$3*COS(RADIANS(L1205))*COS(RADIANS(I1205)))</f>
        <v>36955.298187991531</v>
      </c>
      <c r="O1205">
        <f>DEGREES(ACOS(((Earth_Data!$B$1+Sat_Data!$B$2)/User_Model_Calcs!N1205)*SQRT(1-COS(RADIANS(User_Model_Calcs!I1205))^2*COS(RADIANS(User_Model_Calcs!B1205))^2)))</f>
        <v>51.87033691573906</v>
      </c>
      <c r="P1205">
        <f t="shared" si="113"/>
        <v>11.549189230748381</v>
      </c>
    </row>
    <row r="1206" spans="1:16" x14ac:dyDescent="0.25">
      <c r="A1206">
        <v>156.80099999999999</v>
      </c>
      <c r="B1206">
        <v>-33.128</v>
      </c>
      <c r="C1206">
        <v>2500</v>
      </c>
      <c r="D1206">
        <f t="shared" ca="1" si="112"/>
        <v>1.2</v>
      </c>
      <c r="E1206" s="1">
        <v>0.65</v>
      </c>
      <c r="F1206">
        <v>19.899999999999999</v>
      </c>
      <c r="G1206">
        <f t="shared" ca="1" si="114"/>
        <v>46.089820015575185</v>
      </c>
      <c r="H1206">
        <f t="shared" ca="1" si="117"/>
        <v>22.162658821302994</v>
      </c>
      <c r="I1206">
        <f>User_Model_Calcs!A1206-Sat_Data!$B$5</f>
        <v>46.800999999999988</v>
      </c>
      <c r="J1206">
        <f>(Earth_Data!$B$1/SQRT(1-Earth_Data!$B$2^2*SIN(RADIANS(User_Model_Calcs!B1206))^2))*COS(RADIANS(User_Model_Calcs!B1206))</f>
        <v>5346.7324651075533</v>
      </c>
      <c r="K1206">
        <f>((Earth_Data!$B$1*(1-Earth_Data!$B$2^2))/SQRT(1-Earth_Data!$B$2^2*SIN(RADIANS(User_Model_Calcs!B1206))^2))*SIN(RADIANS(User_Model_Calcs!B1206))</f>
        <v>-3465.8569289973334</v>
      </c>
      <c r="L1206">
        <f t="shared" si="115"/>
        <v>-32.952098973921899</v>
      </c>
      <c r="M1206">
        <f t="shared" si="116"/>
        <v>6371.7903532456185</v>
      </c>
      <c r="N1206">
        <f>SQRT(User_Model_Calcs!M1206^2+Sat_Data!$B$3^2-2*User_Model_Calcs!M1206*Sat_Data!$B$3*COS(RADIANS(L1206))*COS(RADIANS(I1206)))</f>
        <v>38855.77224336248</v>
      </c>
      <c r="O1206">
        <f>DEGREES(ACOS(((Earth_Data!$B$1+Sat_Data!$B$2)/User_Model_Calcs!N1206)*SQRT(1-COS(RADIANS(User_Model_Calcs!I1206))^2*COS(RADIANS(User_Model_Calcs!B1206))^2)))</f>
        <v>27.235184110791174</v>
      </c>
      <c r="P1206">
        <f t="shared" si="113"/>
        <v>62.83354506943293</v>
      </c>
    </row>
    <row r="1207" spans="1:16" x14ac:dyDescent="0.25">
      <c r="A1207">
        <v>145.852</v>
      </c>
      <c r="B1207">
        <v>-35.076999999999998</v>
      </c>
      <c r="C1207">
        <v>950</v>
      </c>
      <c r="D1207">
        <f t="shared" ca="1" si="112"/>
        <v>3</v>
      </c>
      <c r="E1207" s="1">
        <v>0.65</v>
      </c>
      <c r="F1207">
        <v>19.899999999999999</v>
      </c>
      <c r="G1207">
        <f t="shared" ca="1" si="114"/>
        <v>54.048620189015942</v>
      </c>
      <c r="H1207">
        <f t="shared" ca="1" si="117"/>
        <v>14.481981297520017</v>
      </c>
      <c r="I1207">
        <f>User_Model_Calcs!A1207-Sat_Data!$B$5</f>
        <v>35.852000000000004</v>
      </c>
      <c r="J1207">
        <f>(Earth_Data!$B$1/SQRT(1-Earth_Data!$B$2^2*SIN(RADIANS(User_Model_Calcs!B1207))^2))*COS(RADIANS(User_Model_Calcs!B1207))</f>
        <v>5225.5249475924948</v>
      </c>
      <c r="K1207">
        <f>((Earth_Data!$B$1*(1-Earth_Data!$B$2^2))/SQRT(1-Earth_Data!$B$2^2*SIN(RADIANS(User_Model_Calcs!B1207))^2))*SIN(RADIANS(User_Model_Calcs!B1207))</f>
        <v>-3644.8625120037746</v>
      </c>
      <c r="L1207">
        <f t="shared" si="115"/>
        <v>-34.896207551111345</v>
      </c>
      <c r="M1207">
        <f t="shared" si="116"/>
        <v>6371.1171476690033</v>
      </c>
      <c r="N1207">
        <f>SQRT(User_Model_Calcs!M1207^2+Sat_Data!$B$3^2-2*User_Model_Calcs!M1207*Sat_Data!$B$3*COS(RADIANS(L1207))*COS(RADIANS(I1207)))</f>
        <v>38226.128797582402</v>
      </c>
      <c r="O1207">
        <f>DEGREES(ACOS(((Earth_Data!$B$1+Sat_Data!$B$2)/User_Model_Calcs!N1207)*SQRT(1-COS(RADIANS(User_Model_Calcs!I1207))^2*COS(RADIANS(User_Model_Calcs!B1207))^2)))</f>
        <v>34.368436819330931</v>
      </c>
      <c r="P1207">
        <f t="shared" si="113"/>
        <v>51.505237661744616</v>
      </c>
    </row>
    <row r="1208" spans="1:16" x14ac:dyDescent="0.25">
      <c r="A1208">
        <v>149.82090758243027</v>
      </c>
      <c r="B1208">
        <v>-27.810177116236034</v>
      </c>
      <c r="C1208">
        <v>4700</v>
      </c>
      <c r="D1208">
        <f t="shared" ca="1" si="112"/>
        <v>1.2</v>
      </c>
      <c r="E1208" s="1">
        <v>0.65</v>
      </c>
      <c r="F1208">
        <v>19.899999999999999</v>
      </c>
      <c r="G1208">
        <f t="shared" ca="1" si="114"/>
        <v>46.089820015575185</v>
      </c>
      <c r="H1208">
        <f t="shared" ca="1" si="117"/>
        <v>14.690535559154119</v>
      </c>
      <c r="I1208">
        <f>User_Model_Calcs!A1208-Sat_Data!$B$5</f>
        <v>39.820907582430266</v>
      </c>
      <c r="J1208">
        <f>(Earth_Data!$B$1/SQRT(1-Earth_Data!$B$2^2*SIN(RADIANS(User_Model_Calcs!B1208))^2))*COS(RADIANS(User_Model_Calcs!B1208))</f>
        <v>5645.5675509447492</v>
      </c>
      <c r="K1208">
        <f>((Earth_Data!$B$1*(1-Earth_Data!$B$2^2))/SQRT(1-Earth_Data!$B$2^2*SIN(RADIANS(User_Model_Calcs!B1208))^2))*SIN(RADIANS(User_Model_Calcs!B1208))</f>
        <v>-2957.9165025834354</v>
      </c>
      <c r="L1208">
        <f t="shared" si="115"/>
        <v>-27.651664781404097</v>
      </c>
      <c r="M1208">
        <f t="shared" si="116"/>
        <v>6373.5157494538062</v>
      </c>
      <c r="N1208">
        <f>SQRT(User_Model_Calcs!M1208^2+Sat_Data!$B$3^2-2*User_Model_Calcs!M1208*Sat_Data!$B$3*COS(RADIANS(L1208))*COS(RADIANS(I1208)))</f>
        <v>38115.383287701065</v>
      </c>
      <c r="O1208">
        <f>DEGREES(ACOS(((Earth_Data!$B$1+Sat_Data!$B$2)/User_Model_Calcs!N1208)*SQRT(1-COS(RADIANS(User_Model_Calcs!I1208))^2*COS(RADIANS(User_Model_Calcs!B1208))^2)))</f>
        <v>35.730334558665781</v>
      </c>
      <c r="P1208">
        <f t="shared" si="113"/>
        <v>60.770897061331091</v>
      </c>
    </row>
    <row r="1209" spans="1:16" x14ac:dyDescent="0.25">
      <c r="A1209">
        <v>138.00700000000001</v>
      </c>
      <c r="B1209">
        <v>-27.981000000000002</v>
      </c>
      <c r="C1209">
        <v>2500</v>
      </c>
      <c r="D1209">
        <f t="shared" ca="1" si="112"/>
        <v>0.75</v>
      </c>
      <c r="E1209" s="1">
        <v>0.65</v>
      </c>
      <c r="F1209">
        <v>19.899999999999999</v>
      </c>
      <c r="G1209">
        <f t="shared" ca="1" si="114"/>
        <v>42.007420362456692</v>
      </c>
      <c r="H1209">
        <f t="shared" ca="1" si="117"/>
        <v>17.951052559923966</v>
      </c>
      <c r="I1209">
        <f>User_Model_Calcs!A1209-Sat_Data!$B$5</f>
        <v>28.007000000000005</v>
      </c>
      <c r="J1209">
        <f>(Earth_Data!$B$1/SQRT(1-Earth_Data!$B$2^2*SIN(RADIANS(User_Model_Calcs!B1209))^2))*COS(RADIANS(User_Model_Calcs!B1209))</f>
        <v>5636.7108287772808</v>
      </c>
      <c r="K1209">
        <f>((Earth_Data!$B$1*(1-Earth_Data!$B$2^2))/SQRT(1-Earth_Data!$B$2^2*SIN(RADIANS(User_Model_Calcs!B1209))^2))*SIN(RADIANS(User_Model_Calcs!B1209))</f>
        <v>-2974.6470544906588</v>
      </c>
      <c r="L1209">
        <f t="shared" si="115"/>
        <v>-27.82184117129696</v>
      </c>
      <c r="M1209">
        <f t="shared" si="116"/>
        <v>6373.4632709418684</v>
      </c>
      <c r="N1209">
        <f>SQRT(User_Model_Calcs!M1209^2+Sat_Data!$B$3^2-2*User_Model_Calcs!M1209*Sat_Data!$B$3*COS(RADIANS(L1209))*COS(RADIANS(I1209)))</f>
        <v>37400.105316992383</v>
      </c>
      <c r="O1209">
        <f>DEGREES(ACOS(((Earth_Data!$B$1+Sat_Data!$B$2)/User_Model_Calcs!N1209)*SQRT(1-COS(RADIANS(User_Model_Calcs!I1209))^2*COS(RADIANS(User_Model_Calcs!B1209))^2)))</f>
        <v>45.094756637451596</v>
      </c>
      <c r="P1209">
        <f t="shared" si="113"/>
        <v>48.583296131986181</v>
      </c>
    </row>
    <row r="1210" spans="1:16" x14ac:dyDescent="0.25">
      <c r="A1210">
        <v>163.55099999999999</v>
      </c>
      <c r="B1210">
        <v>-24.977</v>
      </c>
      <c r="C1210">
        <v>3750</v>
      </c>
      <c r="D1210">
        <f t="shared" ca="1" si="112"/>
        <v>0.75</v>
      </c>
      <c r="E1210" s="1">
        <v>0.65</v>
      </c>
      <c r="F1210">
        <v>19.899999999999999</v>
      </c>
      <c r="G1210">
        <f t="shared" ca="1" si="114"/>
        <v>42.007420362456692</v>
      </c>
      <c r="H1210">
        <f t="shared" ca="1" si="117"/>
        <v>23.354400492139312</v>
      </c>
      <c r="I1210">
        <f>User_Model_Calcs!A1210-Sat_Data!$B$5</f>
        <v>53.550999999999988</v>
      </c>
      <c r="J1210">
        <f>(Earth_Data!$B$1/SQRT(1-Earth_Data!$B$2^2*SIN(RADIANS(User_Model_Calcs!B1210))^2))*COS(RADIANS(User_Model_Calcs!B1210))</f>
        <v>5785.0931758258757</v>
      </c>
      <c r="K1210">
        <f>((Earth_Data!$B$1*(1-Earth_Data!$B$2^2))/SQRT(1-Earth_Data!$B$2^2*SIN(RADIANS(User_Model_Calcs!B1210))^2))*SIN(RADIANS(User_Model_Calcs!B1210))</f>
        <v>-2676.7661147512063</v>
      </c>
      <c r="L1210">
        <f t="shared" si="115"/>
        <v>-24.830009088255306</v>
      </c>
      <c r="M1210">
        <f t="shared" si="116"/>
        <v>6374.3532915949509</v>
      </c>
      <c r="N1210">
        <f>SQRT(User_Model_Calcs!M1210^2+Sat_Data!$B$3^2-2*User_Model_Calcs!M1210*Sat_Data!$B$3*COS(RADIANS(L1210))*COS(RADIANS(I1210)))</f>
        <v>39097.490687192592</v>
      </c>
      <c r="O1210">
        <f>DEGREES(ACOS(((Earth_Data!$B$1+Sat_Data!$B$2)/User_Model_Calcs!N1210)*SQRT(1-COS(RADIANS(User_Model_Calcs!I1210))^2*COS(RADIANS(User_Model_Calcs!B1210))^2)))</f>
        <v>24.675478395106285</v>
      </c>
      <c r="P1210">
        <f t="shared" si="113"/>
        <v>72.678837033053654</v>
      </c>
    </row>
    <row r="1211" spans="1:16" x14ac:dyDescent="0.25">
      <c r="A1211">
        <v>120.96899999999999</v>
      </c>
      <c r="B1211">
        <v>-29.927</v>
      </c>
      <c r="C1211">
        <v>375</v>
      </c>
      <c r="D1211">
        <f t="shared" ca="1" si="112"/>
        <v>3</v>
      </c>
      <c r="E1211" s="1">
        <v>0.65</v>
      </c>
      <c r="F1211">
        <v>19.899999999999999</v>
      </c>
      <c r="G1211">
        <f t="shared" ca="1" si="114"/>
        <v>54.048620189015942</v>
      </c>
      <c r="H1211">
        <f t="shared" ca="1" si="117"/>
        <v>21.026146525703023</v>
      </c>
      <c r="I1211">
        <f>User_Model_Calcs!A1211-Sat_Data!$B$5</f>
        <v>10.968999999999994</v>
      </c>
      <c r="J1211">
        <f>(Earth_Data!$B$1/SQRT(1-Earth_Data!$B$2^2*SIN(RADIANS(User_Model_Calcs!B1211))^2))*COS(RADIANS(User_Model_Calcs!B1211))</f>
        <v>5532.3009589495268</v>
      </c>
      <c r="K1211">
        <f>((Earth_Data!$B$1*(1-Earth_Data!$B$2^2))/SQRT(1-Earth_Data!$B$2^2*SIN(RADIANS(User_Model_Calcs!B1211))^2))*SIN(RADIANS(User_Model_Calcs!B1211))</f>
        <v>-3163.364241767888</v>
      </c>
      <c r="L1211">
        <f t="shared" si="115"/>
        <v>-29.760879039140505</v>
      </c>
      <c r="M1211">
        <f t="shared" si="116"/>
        <v>6372.8507927370765</v>
      </c>
      <c r="N1211">
        <f>SQRT(User_Model_Calcs!M1211^2+Sat_Data!$B$3^2-2*User_Model_Calcs!M1211*Sat_Data!$B$3*COS(RADIANS(L1211))*COS(RADIANS(I1211)))</f>
        <v>36883.897137353473</v>
      </c>
      <c r="O1211">
        <f>DEGREES(ACOS(((Earth_Data!$B$1+Sat_Data!$B$2)/User_Model_Calcs!N1211)*SQRT(1-COS(RADIANS(User_Model_Calcs!I1211))^2*COS(RADIANS(User_Model_Calcs!B1211))^2)))</f>
        <v>53.08239075125023</v>
      </c>
      <c r="P1211">
        <f t="shared" si="113"/>
        <v>21.230918800545997</v>
      </c>
    </row>
    <row r="1212" spans="1:16" x14ac:dyDescent="0.25">
      <c r="A1212">
        <v>146</v>
      </c>
      <c r="B1212">
        <v>-27.692787544332969</v>
      </c>
      <c r="C1212">
        <v>4700</v>
      </c>
      <c r="D1212">
        <f t="shared" ca="1" si="112"/>
        <v>1.2</v>
      </c>
      <c r="E1212" s="1">
        <v>0.65</v>
      </c>
      <c r="F1212">
        <v>19.899999999999999</v>
      </c>
      <c r="G1212">
        <f t="shared" ca="1" si="114"/>
        <v>46.089820015575185</v>
      </c>
      <c r="H1212">
        <f t="shared" ca="1" si="117"/>
        <v>21.944120172222952</v>
      </c>
      <c r="I1212">
        <f>User_Model_Calcs!A1212-Sat_Data!$B$5</f>
        <v>36</v>
      </c>
      <c r="J1212">
        <f>(Earth_Data!$B$1/SQRT(1-Earth_Data!$B$2^2*SIN(RADIANS(User_Model_Calcs!B1212))^2))*COS(RADIANS(User_Model_Calcs!B1212))</f>
        <v>5651.6248332715877</v>
      </c>
      <c r="K1212">
        <f>((Earth_Data!$B$1*(1-Earth_Data!$B$2^2))/SQRT(1-Earth_Data!$B$2^2*SIN(RADIANS(User_Model_Calcs!B1212))^2))*SIN(RADIANS(User_Model_Calcs!B1212))</f>
        <v>-2946.4042254698934</v>
      </c>
      <c r="L1212">
        <f t="shared" si="115"/>
        <v>-27.534722730523423</v>
      </c>
      <c r="M1212">
        <f t="shared" si="116"/>
        <v>6373.5516877106247</v>
      </c>
      <c r="N1212">
        <f>SQRT(User_Model_Calcs!M1212^2+Sat_Data!$B$3^2-2*User_Model_Calcs!M1212*Sat_Data!$B$3*COS(RADIANS(L1212))*COS(RADIANS(I1212)))</f>
        <v>37853.21645972941</v>
      </c>
      <c r="O1212">
        <f>DEGREES(ACOS(((Earth_Data!$B$1+Sat_Data!$B$2)/User_Model_Calcs!N1212)*SQRT(1-COS(RADIANS(User_Model_Calcs!I1212))^2*COS(RADIANS(User_Model_Calcs!B1212))^2)))</f>
        <v>38.99432111112111</v>
      </c>
      <c r="P1212">
        <f t="shared" si="113"/>
        <v>57.395116554348689</v>
      </c>
    </row>
    <row r="1213" spans="1:16" x14ac:dyDescent="0.25">
      <c r="A1213">
        <v>148.06965875995303</v>
      </c>
      <c r="B1213">
        <v>-29.562254000446693</v>
      </c>
      <c r="C1213">
        <v>4700</v>
      </c>
      <c r="D1213">
        <f t="shared" ca="1" si="112"/>
        <v>1.2</v>
      </c>
      <c r="E1213" s="1">
        <v>0.65</v>
      </c>
      <c r="F1213">
        <v>19.899999999999999</v>
      </c>
      <c r="G1213">
        <f t="shared" ca="1" si="114"/>
        <v>46.089820015575185</v>
      </c>
      <c r="H1213">
        <f t="shared" ca="1" si="117"/>
        <v>14.645618018253657</v>
      </c>
      <c r="I1213">
        <f>User_Model_Calcs!A1213-Sat_Data!$B$5</f>
        <v>38.069658759953029</v>
      </c>
      <c r="J1213">
        <f>(Earth_Data!$B$1/SQRT(1-Earth_Data!$B$2^2*SIN(RADIANS(User_Model_Calcs!B1213))^2))*COS(RADIANS(User_Model_Calcs!B1213))</f>
        <v>5552.3603798117083</v>
      </c>
      <c r="K1213">
        <f>((Earth_Data!$B$1*(1-Earth_Data!$B$2^2))/SQRT(1-Earth_Data!$B$2^2*SIN(RADIANS(User_Model_Calcs!B1213))^2))*SIN(RADIANS(User_Model_Calcs!B1213))</f>
        <v>-3128.2598959566703</v>
      </c>
      <c r="L1213">
        <f t="shared" si="115"/>
        <v>-29.397380853531917</v>
      </c>
      <c r="M1213">
        <f t="shared" si="116"/>
        <v>6372.9675790759875</v>
      </c>
      <c r="N1213">
        <f>SQRT(User_Model_Calcs!M1213^2+Sat_Data!$B$3^2-2*User_Model_Calcs!M1213*Sat_Data!$B$3*COS(RADIANS(L1213))*COS(RADIANS(I1213)))</f>
        <v>38076.462187240766</v>
      </c>
      <c r="O1213">
        <f>DEGREES(ACOS(((Earth_Data!$B$1+Sat_Data!$B$2)/User_Model_Calcs!N1213)*SQRT(1-COS(RADIANS(User_Model_Calcs!I1213))^2*COS(RADIANS(User_Model_Calcs!B1213))^2)))</f>
        <v>36.197265236578822</v>
      </c>
      <c r="P1213">
        <f t="shared" si="113"/>
        <v>57.793033876933947</v>
      </c>
    </row>
    <row r="1214" spans="1:16" x14ac:dyDescent="0.25">
      <c r="A1214">
        <v>118.765</v>
      </c>
      <c r="B1214">
        <v>-33.731999999999999</v>
      </c>
      <c r="C1214">
        <v>3750</v>
      </c>
      <c r="D1214">
        <f t="shared" ca="1" si="112"/>
        <v>1.2</v>
      </c>
      <c r="E1214" s="1">
        <v>0.65</v>
      </c>
      <c r="F1214">
        <v>19.899999999999999</v>
      </c>
      <c r="G1214">
        <f t="shared" ca="1" si="114"/>
        <v>46.089820015575185</v>
      </c>
      <c r="H1214">
        <f t="shared" ca="1" si="117"/>
        <v>17.316328056456779</v>
      </c>
      <c r="I1214">
        <f>User_Model_Calcs!A1214-Sat_Data!$B$5</f>
        <v>8.7650000000000006</v>
      </c>
      <c r="J1214">
        <f>(Earth_Data!$B$1/SQRT(1-Earth_Data!$B$2^2*SIN(RADIANS(User_Model_Calcs!B1214))^2))*COS(RADIANS(User_Model_Calcs!B1214))</f>
        <v>5309.8261208813528</v>
      </c>
      <c r="K1214">
        <f>((Earth_Data!$B$1*(1-Earth_Data!$B$2^2))/SQRT(1-Earth_Data!$B$2^2*SIN(RADIANS(User_Model_Calcs!B1214))^2))*SIN(RADIANS(User_Model_Calcs!B1214))</f>
        <v>-3521.7646082629244</v>
      </c>
      <c r="L1214">
        <f t="shared" si="115"/>
        <v>-33.554495287544597</v>
      </c>
      <c r="M1214">
        <f t="shared" si="116"/>
        <v>6371.5837426818161</v>
      </c>
      <c r="N1214">
        <f>SQRT(User_Model_Calcs!M1214^2+Sat_Data!$B$3^2-2*User_Model_Calcs!M1214*Sat_Data!$B$3*COS(RADIANS(L1214))*COS(RADIANS(I1214)))</f>
        <v>37092.755012412774</v>
      </c>
      <c r="O1214">
        <f>DEGREES(ACOS(((Earth_Data!$B$1+Sat_Data!$B$2)/User_Model_Calcs!N1214)*SQRT(1-COS(RADIANS(User_Model_Calcs!I1214))^2*COS(RADIANS(User_Model_Calcs!B1214))^2)))</f>
        <v>49.64958930306436</v>
      </c>
      <c r="P1214">
        <f t="shared" si="113"/>
        <v>15.51742823479146</v>
      </c>
    </row>
    <row r="1215" spans="1:16" x14ac:dyDescent="0.25">
      <c r="A1215">
        <v>140.61500000000001</v>
      </c>
      <c r="B1215">
        <v>-30.709</v>
      </c>
      <c r="C1215">
        <v>950</v>
      </c>
      <c r="D1215">
        <f t="shared" ca="1" si="112"/>
        <v>3</v>
      </c>
      <c r="E1215" s="1">
        <v>0.65</v>
      </c>
      <c r="F1215">
        <v>19.899999999999999</v>
      </c>
      <c r="G1215">
        <f t="shared" ca="1" si="114"/>
        <v>54.048620189015942</v>
      </c>
      <c r="H1215">
        <f t="shared" ca="1" si="117"/>
        <v>23.752035774068709</v>
      </c>
      <c r="I1215">
        <f>User_Model_Calcs!A1215-Sat_Data!$B$5</f>
        <v>30.615000000000009</v>
      </c>
      <c r="J1215">
        <f>(Earth_Data!$B$1/SQRT(1-Earth_Data!$B$2^2*SIN(RADIANS(User_Model_Calcs!B1215))^2))*COS(RADIANS(User_Model_Calcs!B1215))</f>
        <v>5488.5398452241088</v>
      </c>
      <c r="K1215">
        <f>((Earth_Data!$B$1*(1-Earth_Data!$B$2^2))/SQRT(1-Earth_Data!$B$2^2*SIN(RADIANS(User_Model_Calcs!B1215))^2))*SIN(RADIANS(User_Model_Calcs!B1215))</f>
        <v>-3238.1984089715552</v>
      </c>
      <c r="L1215">
        <f t="shared" si="115"/>
        <v>-30.540294332003409</v>
      </c>
      <c r="M1215">
        <f t="shared" si="116"/>
        <v>6372.5974742234102</v>
      </c>
      <c r="N1215">
        <f>SQRT(User_Model_Calcs!M1215^2+Sat_Data!$B$3^2-2*User_Model_Calcs!M1215*Sat_Data!$B$3*COS(RADIANS(L1215))*COS(RADIANS(I1215)))</f>
        <v>37684.231565854112</v>
      </c>
      <c r="O1215">
        <f>DEGREES(ACOS(((Earth_Data!$B$1+Sat_Data!$B$2)/User_Model_Calcs!N1215)*SQRT(1-COS(RADIANS(User_Model_Calcs!I1215))^2*COS(RADIANS(User_Model_Calcs!B1215))^2)))</f>
        <v>41.179030949914285</v>
      </c>
      <c r="P1215">
        <f t="shared" si="113"/>
        <v>49.206017772350847</v>
      </c>
    </row>
    <row r="1216" spans="1:16" x14ac:dyDescent="0.25">
      <c r="A1216">
        <v>136.61500000000001</v>
      </c>
      <c r="B1216">
        <v>-29.709</v>
      </c>
      <c r="C1216">
        <v>1250</v>
      </c>
      <c r="D1216">
        <f t="shared" ca="1" si="112"/>
        <v>1.2</v>
      </c>
      <c r="E1216" s="1">
        <v>0.65</v>
      </c>
      <c r="F1216">
        <v>19.899999999999999</v>
      </c>
      <c r="G1216">
        <f t="shared" ca="1" si="114"/>
        <v>46.089820015575185</v>
      </c>
      <c r="H1216">
        <f t="shared" ca="1" si="117"/>
        <v>19.068801034484448</v>
      </c>
      <c r="I1216">
        <f>User_Model_Calcs!A1216-Sat_Data!$B$5</f>
        <v>26.615000000000009</v>
      </c>
      <c r="J1216">
        <f>(Earth_Data!$B$1/SQRT(1-Earth_Data!$B$2^2*SIN(RADIANS(User_Model_Calcs!B1216))^2))*COS(RADIANS(User_Model_Calcs!B1216))</f>
        <v>5544.3170016582935</v>
      </c>
      <c r="K1216">
        <f>((Earth_Data!$B$1*(1-Earth_Data!$B$2^2))/SQRT(1-Earth_Data!$B$2^2*SIN(RADIANS(User_Model_Calcs!B1216))^2))*SIN(RADIANS(User_Model_Calcs!B1216))</f>
        <v>-3142.398324830207</v>
      </c>
      <c r="L1216">
        <f t="shared" si="115"/>
        <v>-29.543621619591605</v>
      </c>
      <c r="M1216">
        <f t="shared" si="116"/>
        <v>6372.9206998653999</v>
      </c>
      <c r="N1216">
        <f>SQRT(User_Model_Calcs!M1216^2+Sat_Data!$B$3^2-2*User_Model_Calcs!M1216*Sat_Data!$B$3*COS(RADIANS(L1216))*COS(RADIANS(I1216)))</f>
        <v>37422.297369536609</v>
      </c>
      <c r="O1216">
        <f>DEGREES(ACOS(((Earth_Data!$B$1+Sat_Data!$B$2)/User_Model_Calcs!N1216)*SQRT(1-COS(RADIANS(User_Model_Calcs!I1216))^2*COS(RADIANS(User_Model_Calcs!B1216))^2)))</f>
        <v>44.770459164877749</v>
      </c>
      <c r="P1216">
        <f t="shared" si="113"/>
        <v>45.315888958340111</v>
      </c>
    </row>
    <row r="1217" spans="1:16" x14ac:dyDescent="0.25">
      <c r="A1217">
        <v>146.97499999999999</v>
      </c>
      <c r="B1217">
        <v>-30.594999999999999</v>
      </c>
      <c r="C1217">
        <v>375</v>
      </c>
      <c r="D1217">
        <f t="shared" ca="1" si="112"/>
        <v>0.75</v>
      </c>
      <c r="E1217" s="1">
        <v>0.65</v>
      </c>
      <c r="F1217">
        <v>19.899999999999999</v>
      </c>
      <c r="G1217">
        <f t="shared" ca="1" si="114"/>
        <v>42.007420362456692</v>
      </c>
      <c r="H1217">
        <f t="shared" ca="1" si="117"/>
        <v>23.429295528866117</v>
      </c>
      <c r="I1217">
        <f>User_Model_Calcs!A1217-Sat_Data!$B$5</f>
        <v>36.974999999999994</v>
      </c>
      <c r="J1217">
        <f>(Earth_Data!$B$1/SQRT(1-Earth_Data!$B$2^2*SIN(RADIANS(User_Model_Calcs!B1217))^2))*COS(RADIANS(User_Model_Calcs!B1217))</f>
        <v>5494.9832060647323</v>
      </c>
      <c r="K1217">
        <f>((Earth_Data!$B$1*(1-Earth_Data!$B$2^2))/SQRT(1-Earth_Data!$B$2^2*SIN(RADIANS(User_Model_Calcs!B1217))^2))*SIN(RADIANS(User_Model_Calcs!B1217))</f>
        <v>-3227.3258139764639</v>
      </c>
      <c r="L1217">
        <f t="shared" si="115"/>
        <v>-30.426663387291278</v>
      </c>
      <c r="M1217">
        <f t="shared" si="116"/>
        <v>6372.6346470272629</v>
      </c>
      <c r="N1217">
        <f>SQRT(User_Model_Calcs!M1217^2+Sat_Data!$B$3^2-2*User_Model_Calcs!M1217*Sat_Data!$B$3*COS(RADIANS(L1217))*COS(RADIANS(I1217)))</f>
        <v>38055.614882870017</v>
      </c>
      <c r="O1217">
        <f>DEGREES(ACOS(((Earth_Data!$B$1+Sat_Data!$B$2)/User_Model_Calcs!N1217)*SQRT(1-COS(RADIANS(User_Model_Calcs!I1217))^2*COS(RADIANS(User_Model_Calcs!B1217))^2)))</f>
        <v>36.448176175777967</v>
      </c>
      <c r="P1217">
        <f t="shared" si="113"/>
        <v>55.939945322342325</v>
      </c>
    </row>
    <row r="1218" spans="1:16" x14ac:dyDescent="0.25">
      <c r="A1218">
        <v>155.17500000000001</v>
      </c>
      <c r="B1218">
        <v>-24.396999999999998</v>
      </c>
      <c r="C1218">
        <v>950</v>
      </c>
      <c r="D1218">
        <f t="shared" ref="D1218:D1281" ca="1" si="118">CHOOSE(RANDBETWEEN(1,3),0.75,1.2,3)</f>
        <v>1.2</v>
      </c>
      <c r="E1218" s="1">
        <v>0.65</v>
      </c>
      <c r="F1218">
        <v>19.899999999999999</v>
      </c>
      <c r="G1218">
        <f t="shared" ca="1" si="114"/>
        <v>46.089820015575185</v>
      </c>
      <c r="H1218">
        <f t="shared" ca="1" si="117"/>
        <v>16.260654857786658</v>
      </c>
      <c r="I1218">
        <f>User_Model_Calcs!A1218-Sat_Data!$B$5</f>
        <v>45.175000000000011</v>
      </c>
      <c r="J1218">
        <f>(Earth_Data!$B$1/SQRT(1-Earth_Data!$B$2^2*SIN(RADIANS(User_Model_Calcs!B1218))^2))*COS(RADIANS(User_Model_Calcs!B1218))</f>
        <v>5811.9259466015874</v>
      </c>
      <c r="K1218">
        <f>((Earth_Data!$B$1*(1-Earth_Data!$B$2^2))/SQRT(1-Earth_Data!$B$2^2*SIN(RADIANS(User_Model_Calcs!B1218))^2))*SIN(RADIANS(User_Model_Calcs!B1218))</f>
        <v>-2618.3926131690455</v>
      </c>
      <c r="L1218">
        <f t="shared" si="115"/>
        <v>-24.252547663332248</v>
      </c>
      <c r="M1218">
        <f t="shared" si="116"/>
        <v>6374.516694266239</v>
      </c>
      <c r="N1218">
        <f>SQRT(User_Model_Calcs!M1218^2+Sat_Data!$B$3^2-2*User_Model_Calcs!M1218*Sat_Data!$B$3*COS(RADIANS(L1218))*COS(RADIANS(I1218)))</f>
        <v>38379.022673392901</v>
      </c>
      <c r="O1218">
        <f>DEGREES(ACOS(((Earth_Data!$B$1+Sat_Data!$B$2)/User_Model_Calcs!N1218)*SQRT(1-COS(RADIANS(User_Model_Calcs!I1218))^2*COS(RADIANS(User_Model_Calcs!B1218))^2)))</f>
        <v>32.613621828326444</v>
      </c>
      <c r="P1218">
        <f t="shared" ref="P1218:P1281" si="119">DEGREES(ASIN(SIN(RADIANS(ABS(I1218)))/(SIN(ACOS(COS(RADIANS(I1218))*COS(RADIANS(B1218)))))))</f>
        <v>67.679829736936625</v>
      </c>
    </row>
    <row r="1219" spans="1:16" x14ac:dyDescent="0.25">
      <c r="A1219">
        <v>115.62</v>
      </c>
      <c r="B1219">
        <v>-33.338999999999999</v>
      </c>
      <c r="C1219">
        <v>5000</v>
      </c>
      <c r="D1219">
        <f t="shared" ca="1" si="118"/>
        <v>1.2</v>
      </c>
      <c r="E1219" s="1">
        <v>0.65</v>
      </c>
      <c r="F1219">
        <v>19.899999999999999</v>
      </c>
      <c r="G1219">
        <f t="shared" ref="G1219:G1282" ca="1" si="120">20.4+20*LOG(F1219)+20*LOG(D1219)+10*LOG(E1219)</f>
        <v>46.089820015575185</v>
      </c>
      <c r="H1219">
        <f t="shared" ca="1" si="117"/>
        <v>16.673077976735126</v>
      </c>
      <c r="I1219">
        <f>User_Model_Calcs!A1219-Sat_Data!$B$5</f>
        <v>5.6200000000000045</v>
      </c>
      <c r="J1219">
        <f>(Earth_Data!$B$1/SQRT(1-Earth_Data!$B$2^2*SIN(RADIANS(User_Model_Calcs!B1219))^2))*COS(RADIANS(User_Model_Calcs!B1219))</f>
        <v>5333.907099558458</v>
      </c>
      <c r="K1219">
        <f>((Earth_Data!$B$1*(1-Earth_Data!$B$2^2))/SQRT(1-Earth_Data!$B$2^2*SIN(RADIANS(User_Model_Calcs!B1219))^2))*SIN(RADIANS(User_Model_Calcs!B1219))</f>
        <v>-3485.4311532272909</v>
      </c>
      <c r="L1219">
        <f t="shared" ref="L1219:L1282" si="121">DEGREES(ATAN((K1219/J1219)))</f>
        <v>-33.162529858008924</v>
      </c>
      <c r="M1219">
        <f t="shared" ref="M1219:M1282" si="122">SQRT(J1219^2+K1219^2)</f>
        <v>6371.7183922869226</v>
      </c>
      <c r="N1219">
        <f>SQRT(User_Model_Calcs!M1219^2+Sat_Data!$B$3^2-2*User_Model_Calcs!M1219*Sat_Data!$B$3*COS(RADIANS(L1219))*COS(RADIANS(I1219)))</f>
        <v>37023.996897524979</v>
      </c>
      <c r="O1219">
        <f>DEGREES(ACOS(((Earth_Data!$B$1+Sat_Data!$B$2)/User_Model_Calcs!N1219)*SQRT(1-COS(RADIANS(User_Model_Calcs!I1219))^2*COS(RADIANS(User_Model_Calcs!B1219))^2)))</f>
        <v>50.743739718491916</v>
      </c>
      <c r="P1219">
        <f t="shared" si="119"/>
        <v>10.151132521629021</v>
      </c>
    </row>
    <row r="1220" spans="1:16" x14ac:dyDescent="0.25">
      <c r="A1220">
        <v>150.76499999999999</v>
      </c>
      <c r="B1220">
        <v>-30.257000000000001</v>
      </c>
      <c r="C1220">
        <v>1250</v>
      </c>
      <c r="D1220">
        <f t="shared" ca="1" si="118"/>
        <v>0.75</v>
      </c>
      <c r="E1220" s="1">
        <v>0.65</v>
      </c>
      <c r="F1220">
        <v>19.899999999999999</v>
      </c>
      <c r="G1220">
        <f t="shared" ca="1" si="120"/>
        <v>42.007420362456692</v>
      </c>
      <c r="H1220">
        <f t="shared" ca="1" si="117"/>
        <v>15.152300374936722</v>
      </c>
      <c r="I1220">
        <f>User_Model_Calcs!A1220-Sat_Data!$B$5</f>
        <v>40.764999999999986</v>
      </c>
      <c r="J1220">
        <f>(Earth_Data!$B$1/SQRT(1-Earth_Data!$B$2^2*SIN(RADIANS(User_Model_Calcs!B1220))^2))*COS(RADIANS(User_Model_Calcs!B1220))</f>
        <v>5513.9592207730975</v>
      </c>
      <c r="K1220">
        <f>((Earth_Data!$B$1*(1-Earth_Data!$B$2^2))/SQRT(1-Earth_Data!$B$2^2*SIN(RADIANS(User_Model_Calcs!B1220))^2))*SIN(RADIANS(User_Model_Calcs!B1220))</f>
        <v>-3195.0155835253372</v>
      </c>
      <c r="L1220">
        <f t="shared" si="121"/>
        <v>-30.089773172827663</v>
      </c>
      <c r="M1220">
        <f t="shared" si="122"/>
        <v>6372.7443748606784</v>
      </c>
      <c r="N1220">
        <f>SQRT(User_Model_Calcs!M1220^2+Sat_Data!$B$3^2-2*User_Model_Calcs!M1220*Sat_Data!$B$3*COS(RADIANS(L1220))*COS(RADIANS(I1220)))</f>
        <v>38291.662762253036</v>
      </c>
      <c r="O1220">
        <f>DEGREES(ACOS(((Earth_Data!$B$1+Sat_Data!$B$2)/User_Model_Calcs!N1220)*SQRT(1-COS(RADIANS(User_Model_Calcs!I1220))^2*COS(RADIANS(User_Model_Calcs!B1220))^2)))</f>
        <v>33.613298549866471</v>
      </c>
      <c r="P1220">
        <f t="shared" si="119"/>
        <v>59.694932898768187</v>
      </c>
    </row>
    <row r="1221" spans="1:16" x14ac:dyDescent="0.25">
      <c r="A1221">
        <v>135.13499999999999</v>
      </c>
      <c r="B1221">
        <v>-24.178000000000001</v>
      </c>
      <c r="C1221">
        <v>950</v>
      </c>
      <c r="D1221">
        <f t="shared" ca="1" si="118"/>
        <v>0.75</v>
      </c>
      <c r="E1221" s="1">
        <v>0.65</v>
      </c>
      <c r="F1221">
        <v>19.899999999999999</v>
      </c>
      <c r="G1221">
        <f t="shared" ca="1" si="120"/>
        <v>42.007420362456692</v>
      </c>
      <c r="H1221">
        <f t="shared" ca="1" si="117"/>
        <v>19.425225688713446</v>
      </c>
      <c r="I1221">
        <f>User_Model_Calcs!A1221-Sat_Data!$B$5</f>
        <v>25.134999999999991</v>
      </c>
      <c r="J1221">
        <f>(Earth_Data!$B$1/SQRT(1-Earth_Data!$B$2^2*SIN(RADIANS(User_Model_Calcs!B1221))^2))*COS(RADIANS(User_Model_Calcs!B1221))</f>
        <v>5821.9032098058224</v>
      </c>
      <c r="K1221">
        <f>((Earth_Data!$B$1*(1-Earth_Data!$B$2^2))/SQRT(1-Earth_Data!$B$2^2*SIN(RADIANS(User_Model_Calcs!B1221))^2))*SIN(RADIANS(User_Model_Calcs!B1221))</f>
        <v>-2596.2825652192601</v>
      </c>
      <c r="L1221">
        <f t="shared" si="121"/>
        <v>-24.034521547962058</v>
      </c>
      <c r="M1221">
        <f t="shared" si="122"/>
        <v>6374.5776442685865</v>
      </c>
      <c r="N1221">
        <f>SQRT(User_Model_Calcs!M1221^2+Sat_Data!$B$3^2-2*User_Model_Calcs!M1221*Sat_Data!$B$3*COS(RADIANS(L1221))*COS(RADIANS(I1221)))</f>
        <v>37067.334150336559</v>
      </c>
      <c r="O1221">
        <f>DEGREES(ACOS(((Earth_Data!$B$1+Sat_Data!$B$2)/User_Model_Calcs!N1221)*SQRT(1-COS(RADIANS(User_Model_Calcs!I1221))^2*COS(RADIANS(User_Model_Calcs!B1221))^2)))</f>
        <v>50.107211839708469</v>
      </c>
      <c r="P1221">
        <f t="shared" si="119"/>
        <v>48.880482023783728</v>
      </c>
    </row>
    <row r="1222" spans="1:16" x14ac:dyDescent="0.25">
      <c r="A1222">
        <v>116.309</v>
      </c>
      <c r="B1222">
        <v>-30.158000000000001</v>
      </c>
      <c r="C1222">
        <v>375</v>
      </c>
      <c r="D1222">
        <f t="shared" ca="1" si="118"/>
        <v>1.2</v>
      </c>
      <c r="E1222" s="1">
        <v>0.65</v>
      </c>
      <c r="F1222">
        <v>19.899999999999999</v>
      </c>
      <c r="G1222">
        <f t="shared" ca="1" si="120"/>
        <v>46.089820015575185</v>
      </c>
      <c r="H1222">
        <f t="shared" ca="1" si="117"/>
        <v>20.574891848710941</v>
      </c>
      <c r="I1222">
        <f>User_Model_Calcs!A1222-Sat_Data!$B$5</f>
        <v>6.3089999999999975</v>
      </c>
      <c r="J1222">
        <f>(Earth_Data!$B$1/SQRT(1-Earth_Data!$B$2^2*SIN(RADIANS(User_Model_Calcs!B1222))^2))*COS(RADIANS(User_Model_Calcs!B1222))</f>
        <v>5519.4809763113963</v>
      </c>
      <c r="K1222">
        <f>((Earth_Data!$B$1*(1-Earth_Data!$B$2^2))/SQRT(1-Earth_Data!$B$2^2*SIN(RADIANS(User_Model_Calcs!B1222))^2))*SIN(RADIANS(User_Model_Calcs!B1222))</f>
        <v>-3185.5311135911761</v>
      </c>
      <c r="L1222">
        <f t="shared" si="121"/>
        <v>-29.991102621107306</v>
      </c>
      <c r="M1222">
        <f t="shared" si="122"/>
        <v>6372.7763748244643</v>
      </c>
      <c r="N1222">
        <f>SQRT(User_Model_Calcs!M1222^2+Sat_Data!$B$3^2-2*User_Model_Calcs!M1222*Sat_Data!$B$3*COS(RADIANS(L1222))*COS(RADIANS(I1222)))</f>
        <v>36821.156083590824</v>
      </c>
      <c r="O1222">
        <f>DEGREES(ACOS(((Earth_Data!$B$1+Sat_Data!$B$2)/User_Model_Calcs!N1222)*SQRT(1-COS(RADIANS(User_Model_Calcs!I1222))^2*COS(RADIANS(User_Model_Calcs!B1222))^2)))</f>
        <v>54.162790668800625</v>
      </c>
      <c r="P1222">
        <f t="shared" si="119"/>
        <v>12.411230901742835</v>
      </c>
    </row>
    <row r="1223" spans="1:16" x14ac:dyDescent="0.25">
      <c r="A1223">
        <v>137.673</v>
      </c>
      <c r="B1223">
        <v>-26.140999999999998</v>
      </c>
      <c r="C1223">
        <v>375</v>
      </c>
      <c r="D1223">
        <f t="shared" ca="1" si="118"/>
        <v>0.75</v>
      </c>
      <c r="E1223" s="1">
        <v>0.65</v>
      </c>
      <c r="F1223">
        <v>19.899999999999999</v>
      </c>
      <c r="G1223">
        <f t="shared" ca="1" si="120"/>
        <v>42.007420362456692</v>
      </c>
      <c r="H1223">
        <f t="shared" ca="1" si="117"/>
        <v>16.378431010263387</v>
      </c>
      <c r="I1223">
        <f>User_Model_Calcs!A1223-Sat_Data!$B$5</f>
        <v>27.673000000000002</v>
      </c>
      <c r="J1223">
        <f>(Earth_Data!$B$1/SQRT(1-Earth_Data!$B$2^2*SIN(RADIANS(User_Model_Calcs!B1223))^2))*COS(RADIANS(User_Model_Calcs!B1223))</f>
        <v>5729.4600973084553</v>
      </c>
      <c r="K1223">
        <f>((Earth_Data!$B$1*(1-Earth_Data!$B$2^2))/SQRT(1-Earth_Data!$B$2^2*SIN(RADIANS(User_Model_Calcs!B1223))^2))*SIN(RADIANS(User_Model_Calcs!B1223))</f>
        <v>-2793.094778450788</v>
      </c>
      <c r="L1223">
        <f t="shared" si="121"/>
        <v>-25.989096071037558</v>
      </c>
      <c r="M1223">
        <f t="shared" si="122"/>
        <v>6374.0169005156295</v>
      </c>
      <c r="N1223">
        <f>SQRT(User_Model_Calcs!M1223^2+Sat_Data!$B$3^2-2*User_Model_Calcs!M1223*Sat_Data!$B$3*COS(RADIANS(L1223))*COS(RADIANS(I1223)))</f>
        <v>37290.135308815035</v>
      </c>
      <c r="O1223">
        <f>DEGREES(ACOS(((Earth_Data!$B$1+Sat_Data!$B$2)/User_Model_Calcs!N1223)*SQRT(1-COS(RADIANS(User_Model_Calcs!I1223))^2*COS(RADIANS(User_Model_Calcs!B1223))^2)))</f>
        <v>46.696841578630483</v>
      </c>
      <c r="P1223">
        <f t="shared" si="119"/>
        <v>49.964831856777629</v>
      </c>
    </row>
    <row r="1224" spans="1:16" x14ac:dyDescent="0.25">
      <c r="A1224">
        <v>116.863</v>
      </c>
      <c r="B1224">
        <v>-31.111999999999998</v>
      </c>
      <c r="C1224">
        <v>5000</v>
      </c>
      <c r="D1224">
        <f t="shared" ca="1" si="118"/>
        <v>0.75</v>
      </c>
      <c r="E1224" s="1">
        <v>0.65</v>
      </c>
      <c r="F1224">
        <v>19.899999999999999</v>
      </c>
      <c r="G1224">
        <f t="shared" ca="1" si="120"/>
        <v>42.007420362456692</v>
      </c>
      <c r="H1224">
        <f t="shared" ca="1" si="117"/>
        <v>14.318716462120127</v>
      </c>
      <c r="I1224">
        <f>User_Model_Calcs!A1224-Sat_Data!$B$5</f>
        <v>6.8629999999999995</v>
      </c>
      <c r="J1224">
        <f>(Earth_Data!$B$1/SQRT(1-Earth_Data!$B$2^2*SIN(RADIANS(User_Model_Calcs!B1224))^2))*COS(RADIANS(User_Model_Calcs!B1224))</f>
        <v>5465.5879488436694</v>
      </c>
      <c r="K1224">
        <f>((Earth_Data!$B$1*(1-Earth_Data!$B$2^2))/SQRT(1-Earth_Data!$B$2^2*SIN(RADIANS(User_Model_Calcs!B1224))^2))*SIN(RADIANS(User_Model_Calcs!B1224))</f>
        <v>-3276.5322859654893</v>
      </c>
      <c r="L1224">
        <f t="shared" si="121"/>
        <v>-30.942011039956942</v>
      </c>
      <c r="M1224">
        <f t="shared" si="122"/>
        <v>6372.4654135993069</v>
      </c>
      <c r="N1224">
        <f>SQRT(User_Model_Calcs!M1224^2+Sat_Data!$B$3^2-2*User_Model_Calcs!M1224*Sat_Data!$B$3*COS(RADIANS(L1224))*COS(RADIANS(I1224)))</f>
        <v>36889.319483103158</v>
      </c>
      <c r="O1224">
        <f>DEGREES(ACOS(((Earth_Data!$B$1+Sat_Data!$B$2)/User_Model_Calcs!N1224)*SQRT(1-COS(RADIANS(User_Model_Calcs!I1224))^2*COS(RADIANS(User_Model_Calcs!B1224))^2)))</f>
        <v>52.98221938417484</v>
      </c>
      <c r="P1224">
        <f t="shared" si="119"/>
        <v>13.11212959000861</v>
      </c>
    </row>
    <row r="1225" spans="1:16" x14ac:dyDescent="0.25">
      <c r="A1225">
        <v>114.922</v>
      </c>
      <c r="B1225">
        <v>-29.059000000000001</v>
      </c>
      <c r="C1225">
        <v>400</v>
      </c>
      <c r="D1225">
        <f t="shared" ca="1" si="118"/>
        <v>3</v>
      </c>
      <c r="E1225" s="1">
        <v>0.65</v>
      </c>
      <c r="F1225">
        <v>19.899999999999999</v>
      </c>
      <c r="G1225">
        <f t="shared" ca="1" si="120"/>
        <v>54.048620189015942</v>
      </c>
      <c r="H1225">
        <f t="shared" ca="1" si="117"/>
        <v>23.982429841703592</v>
      </c>
      <c r="I1225">
        <f>User_Model_Calcs!A1225-Sat_Data!$B$5</f>
        <v>4.921999999999997</v>
      </c>
      <c r="J1225">
        <f>(Earth_Data!$B$1/SQRT(1-Earth_Data!$B$2^2*SIN(RADIANS(User_Model_Calcs!B1225))^2))*COS(RADIANS(User_Model_Calcs!B1225))</f>
        <v>5579.6676343088511</v>
      </c>
      <c r="K1225">
        <f>((Earth_Data!$B$1*(1-Earth_Data!$B$2^2))/SQRT(1-Earth_Data!$B$2^2*SIN(RADIANS(User_Model_Calcs!B1225))^2))*SIN(RADIANS(User_Model_Calcs!B1225))</f>
        <v>-3079.6200880577644</v>
      </c>
      <c r="L1225">
        <f t="shared" si="121"/>
        <v>-28.895892116233835</v>
      </c>
      <c r="M1225">
        <f t="shared" si="122"/>
        <v>6373.1272383440328</v>
      </c>
      <c r="N1225">
        <f>SQRT(User_Model_Calcs!M1225^2+Sat_Data!$B$3^2-2*User_Model_Calcs!M1225*Sat_Data!$B$3*COS(RADIANS(L1225))*COS(RADIANS(I1225)))</f>
        <v>36737.484533796625</v>
      </c>
      <c r="O1225">
        <f>DEGREES(ACOS(((Earth_Data!$B$1+Sat_Data!$B$2)/User_Model_Calcs!N1225)*SQRT(1-COS(RADIANS(User_Model_Calcs!I1225))^2*COS(RADIANS(User_Model_Calcs!B1225))^2)))</f>
        <v>55.662759152084071</v>
      </c>
      <c r="P1225">
        <f t="shared" si="119"/>
        <v>10.054136042801389</v>
      </c>
    </row>
    <row r="1226" spans="1:16" x14ac:dyDescent="0.25">
      <c r="A1226">
        <v>152.27199999999999</v>
      </c>
      <c r="B1226">
        <v>-31.048999999999999</v>
      </c>
      <c r="C1226">
        <v>3750</v>
      </c>
      <c r="D1226">
        <f t="shared" ca="1" si="118"/>
        <v>1.2</v>
      </c>
      <c r="E1226" s="1">
        <v>0.65</v>
      </c>
      <c r="F1226">
        <v>19.899999999999999</v>
      </c>
      <c r="G1226">
        <f t="shared" ca="1" si="120"/>
        <v>46.089820015575185</v>
      </c>
      <c r="H1226">
        <f t="shared" ca="1" si="117"/>
        <v>15.664303860222521</v>
      </c>
      <c r="I1226">
        <f>User_Model_Calcs!A1226-Sat_Data!$B$5</f>
        <v>42.271999999999991</v>
      </c>
      <c r="J1226">
        <f>(Earth_Data!$B$1/SQRT(1-Earth_Data!$B$2^2*SIN(RADIANS(User_Model_Calcs!B1226))^2))*COS(RADIANS(User_Model_Calcs!B1226))</f>
        <v>5469.1938291127635</v>
      </c>
      <c r="K1226">
        <f>((Earth_Data!$B$1*(1-Earth_Data!$B$2^2))/SQRT(1-Earth_Data!$B$2^2*SIN(RADIANS(User_Model_Calcs!B1226))^2))*SIN(RADIANS(User_Model_Calcs!B1226))</f>
        <v>-3270.5501476790896</v>
      </c>
      <c r="L1226">
        <f t="shared" si="121"/>
        <v>-30.879209452456355</v>
      </c>
      <c r="M1226">
        <f t="shared" si="122"/>
        <v>6372.4861246525161</v>
      </c>
      <c r="N1226">
        <f>SQRT(User_Model_Calcs!M1226^2+Sat_Data!$B$3^2-2*User_Model_Calcs!M1226*Sat_Data!$B$3*COS(RADIANS(L1226))*COS(RADIANS(I1226)))</f>
        <v>38433.684057282931</v>
      </c>
      <c r="O1226">
        <f>DEGREES(ACOS(((Earth_Data!$B$1+Sat_Data!$B$2)/User_Model_Calcs!N1226)*SQRT(1-COS(RADIANS(User_Model_Calcs!I1226))^2*COS(RADIANS(User_Model_Calcs!B1226))^2)))</f>
        <v>31.957013839246034</v>
      </c>
      <c r="P1226">
        <f t="shared" si="119"/>
        <v>60.430219175325149</v>
      </c>
    </row>
    <row r="1227" spans="1:16" x14ac:dyDescent="0.25">
      <c r="A1227">
        <v>109.5</v>
      </c>
      <c r="B1227">
        <v>-27.9</v>
      </c>
      <c r="C1227">
        <v>625</v>
      </c>
      <c r="D1227">
        <f t="shared" ca="1" si="118"/>
        <v>3</v>
      </c>
      <c r="E1227" s="1">
        <v>0.65</v>
      </c>
      <c r="F1227">
        <v>19.899999999999999</v>
      </c>
      <c r="G1227">
        <f t="shared" ca="1" si="120"/>
        <v>54.048620189015942</v>
      </c>
      <c r="H1227">
        <f t="shared" ca="1" si="117"/>
        <v>17.69176622566447</v>
      </c>
      <c r="I1227">
        <f>User_Model_Calcs!A1227-Sat_Data!$B$5</f>
        <v>-0.5</v>
      </c>
      <c r="J1227">
        <f>(Earth_Data!$B$1/SQRT(1-Earth_Data!$B$2^2*SIN(RADIANS(User_Model_Calcs!B1227))^2))*COS(RADIANS(User_Model_Calcs!B1227))</f>
        <v>5640.9167138435396</v>
      </c>
      <c r="K1227">
        <f>((Earth_Data!$B$1*(1-Earth_Data!$B$2^2))/SQRT(1-Earth_Data!$B$2^2*SIN(RADIANS(User_Model_Calcs!B1227))^2))*SIN(RADIANS(User_Model_Calcs!B1227))</f>
        <v>-2966.7170795933348</v>
      </c>
      <c r="L1227">
        <f t="shared" si="121"/>
        <v>-27.741147022662812</v>
      </c>
      <c r="M1227">
        <f t="shared" si="122"/>
        <v>6373.4881817471196</v>
      </c>
      <c r="N1227">
        <f>SQRT(User_Model_Calcs!M1227^2+Sat_Data!$B$3^2-2*User_Model_Calcs!M1227*Sat_Data!$B$3*COS(RADIANS(L1227))*COS(RADIANS(I1227)))</f>
        <v>36643.762937406696</v>
      </c>
      <c r="O1227">
        <f>DEGREES(ACOS(((Earth_Data!$B$1+Sat_Data!$B$2)/User_Model_Calcs!N1227)*SQRT(1-COS(RADIANS(User_Model_Calcs!I1227))^2*COS(RADIANS(User_Model_Calcs!B1227))^2)))</f>
        <v>57.418653015721134</v>
      </c>
      <c r="P1227">
        <f t="shared" si="119"/>
        <v>1.0684395780271951</v>
      </c>
    </row>
    <row r="1228" spans="1:16" x14ac:dyDescent="0.25">
      <c r="A1228">
        <v>113.863</v>
      </c>
      <c r="B1228">
        <v>-26.888999999999999</v>
      </c>
      <c r="C1228">
        <v>950</v>
      </c>
      <c r="D1228">
        <f t="shared" ca="1" si="118"/>
        <v>0.75</v>
      </c>
      <c r="E1228" s="1">
        <v>0.65</v>
      </c>
      <c r="F1228">
        <v>19.899999999999999</v>
      </c>
      <c r="G1228">
        <f t="shared" ca="1" si="120"/>
        <v>42.007420362456692</v>
      </c>
      <c r="H1228">
        <f t="shared" ca="1" si="117"/>
        <v>18.622721200396988</v>
      </c>
      <c r="I1228">
        <f>User_Model_Calcs!A1228-Sat_Data!$B$5</f>
        <v>3.8629999999999995</v>
      </c>
      <c r="J1228">
        <f>(Earth_Data!$B$1/SQRT(1-Earth_Data!$B$2^2*SIN(RADIANS(User_Model_Calcs!B1228))^2))*COS(RADIANS(User_Model_Calcs!B1228))</f>
        <v>5692.4621134970648</v>
      </c>
      <c r="K1228">
        <f>((Earth_Data!$B$1*(1-Earth_Data!$B$2^2))/SQRT(1-Earth_Data!$B$2^2*SIN(RADIANS(User_Model_Calcs!B1228))^2))*SIN(RADIANS(User_Model_Calcs!B1228))</f>
        <v>-2867.2526071538196</v>
      </c>
      <c r="L1228">
        <f t="shared" si="121"/>
        <v>-26.734069936432128</v>
      </c>
      <c r="M1228">
        <f t="shared" si="122"/>
        <v>6373.7949784119855</v>
      </c>
      <c r="N1228">
        <f>SQRT(User_Model_Calcs!M1228^2+Sat_Data!$B$3^2-2*User_Model_Calcs!M1228*Sat_Data!$B$3*COS(RADIANS(L1228))*COS(RADIANS(I1228)))</f>
        <v>36599.112959150203</v>
      </c>
      <c r="O1228">
        <f>DEGREES(ACOS(((Earth_Data!$B$1+Sat_Data!$B$2)/User_Model_Calcs!N1228)*SQRT(1-COS(RADIANS(User_Model_Calcs!I1228))^2*COS(RADIANS(User_Model_Calcs!B1228))^2)))</f>
        <v>58.290672937243407</v>
      </c>
      <c r="P1228">
        <f t="shared" si="119"/>
        <v>8.4917201651144723</v>
      </c>
    </row>
    <row r="1229" spans="1:16" x14ac:dyDescent="0.25">
      <c r="A1229">
        <v>115.863</v>
      </c>
      <c r="B1229">
        <v>-33.888999999999996</v>
      </c>
      <c r="C1229">
        <v>950</v>
      </c>
      <c r="D1229">
        <f t="shared" ca="1" si="118"/>
        <v>3</v>
      </c>
      <c r="E1229" s="1">
        <v>0.65</v>
      </c>
      <c r="F1229">
        <v>19.899999999999999</v>
      </c>
      <c r="G1229">
        <f t="shared" ca="1" si="120"/>
        <v>54.048620189015942</v>
      </c>
      <c r="H1229">
        <f t="shared" ca="1" si="117"/>
        <v>16.274955429530383</v>
      </c>
      <c r="I1229">
        <f>User_Model_Calcs!A1229-Sat_Data!$B$5</f>
        <v>5.8629999999999995</v>
      </c>
      <c r="J1229">
        <f>(Earth_Data!$B$1/SQRT(1-Earth_Data!$B$2^2*SIN(RADIANS(User_Model_Calcs!B1229))^2))*COS(RADIANS(User_Model_Calcs!B1229))</f>
        <v>5300.1359816832091</v>
      </c>
      <c r="K1229">
        <f>((Earth_Data!$B$1*(1-Earth_Data!$B$2^2))/SQRT(1-Earth_Data!$B$2^2*SIN(RADIANS(User_Model_Calcs!B1229))^2))*SIN(RADIANS(User_Model_Calcs!B1229))</f>
        <v>-3536.2338284396078</v>
      </c>
      <c r="L1229">
        <f t="shared" si="121"/>
        <v>-33.711091276679461</v>
      </c>
      <c r="M1229">
        <f t="shared" si="122"/>
        <v>6371.5297310562464</v>
      </c>
      <c r="N1229">
        <f>SQRT(User_Model_Calcs!M1229^2+Sat_Data!$B$3^2-2*User_Model_Calcs!M1229*Sat_Data!$B$3*COS(RADIANS(L1229))*COS(RADIANS(I1229)))</f>
        <v>37064.777738926794</v>
      </c>
      <c r="O1229">
        <f>DEGREES(ACOS(((Earth_Data!$B$1+Sat_Data!$B$2)/User_Model_Calcs!N1229)*SQRT(1-COS(RADIANS(User_Model_Calcs!I1229))^2*COS(RADIANS(User_Model_Calcs!B1229))^2)))</f>
        <v>50.089418124228111</v>
      </c>
      <c r="P1229">
        <f t="shared" si="119"/>
        <v>10.434907104049351</v>
      </c>
    </row>
    <row r="1230" spans="1:16" x14ac:dyDescent="0.25">
      <c r="A1230">
        <v>146.05600000000001</v>
      </c>
      <c r="B1230">
        <v>-26.856000000000002</v>
      </c>
      <c r="C1230">
        <v>2500</v>
      </c>
      <c r="D1230">
        <f t="shared" ca="1" si="118"/>
        <v>0.75</v>
      </c>
      <c r="E1230" s="1">
        <v>0.65</v>
      </c>
      <c r="F1230">
        <v>19.899999999999999</v>
      </c>
      <c r="G1230">
        <f t="shared" ca="1" si="120"/>
        <v>42.007420362456692</v>
      </c>
      <c r="H1230">
        <f t="shared" ca="1" si="117"/>
        <v>21.998174562651105</v>
      </c>
      <c r="I1230">
        <f>User_Model_Calcs!A1230-Sat_Data!$B$5</f>
        <v>36.056000000000012</v>
      </c>
      <c r="J1230">
        <f>(Earth_Data!$B$1/SQRT(1-Earth_Data!$B$2^2*SIN(RADIANS(User_Model_Calcs!B1230))^2))*COS(RADIANS(User_Model_Calcs!B1230))</f>
        <v>5694.1148537619147</v>
      </c>
      <c r="K1230">
        <f>((Earth_Data!$B$1*(1-Earth_Data!$B$2^2))/SQRT(1-Earth_Data!$B$2^2*SIN(RADIANS(User_Model_Calcs!B1230))^2))*SIN(RADIANS(User_Model_Calcs!B1230))</f>
        <v>-2863.9909991809845</v>
      </c>
      <c r="L1230">
        <f t="shared" si="121"/>
        <v>-26.701201243607258</v>
      </c>
      <c r="M1230">
        <f t="shared" si="122"/>
        <v>6373.804861401215</v>
      </c>
      <c r="N1230">
        <f>SQRT(User_Model_Calcs!M1230^2+Sat_Data!$B$3^2-2*User_Model_Calcs!M1230*Sat_Data!$B$3*COS(RADIANS(L1230))*COS(RADIANS(I1230)))</f>
        <v>37818.59950726245</v>
      </c>
      <c r="O1230">
        <f>DEGREES(ACOS(((Earth_Data!$B$1+Sat_Data!$B$2)/User_Model_Calcs!N1230)*SQRT(1-COS(RADIANS(User_Model_Calcs!I1230))^2*COS(RADIANS(User_Model_Calcs!B1230))^2)))</f>
        <v>39.441862570757088</v>
      </c>
      <c r="P1230">
        <f t="shared" si="119"/>
        <v>58.180237750093099</v>
      </c>
    </row>
    <row r="1231" spans="1:16" x14ac:dyDescent="0.25">
      <c r="A1231">
        <v>148.44900000000001</v>
      </c>
      <c r="B1231">
        <v>-32.826000000000001</v>
      </c>
      <c r="C1231">
        <v>6250</v>
      </c>
      <c r="D1231">
        <f t="shared" ca="1" si="118"/>
        <v>1.2</v>
      </c>
      <c r="E1231" s="1">
        <v>0.65</v>
      </c>
      <c r="F1231">
        <v>19.899999999999999</v>
      </c>
      <c r="G1231">
        <f t="shared" ca="1" si="120"/>
        <v>46.089820015575185</v>
      </c>
      <c r="H1231">
        <f t="shared" ca="1" si="117"/>
        <v>17.209704202875084</v>
      </c>
      <c r="I1231">
        <f>User_Model_Calcs!A1231-Sat_Data!$B$5</f>
        <v>38.449000000000012</v>
      </c>
      <c r="J1231">
        <f>(Earth_Data!$B$1/SQRT(1-Earth_Data!$B$2^2*SIN(RADIANS(User_Model_Calcs!B1231))^2))*COS(RADIANS(User_Model_Calcs!B1231))</f>
        <v>5364.9627820777114</v>
      </c>
      <c r="K1231">
        <f>((Earth_Data!$B$1*(1-Earth_Data!$B$2^2))/SQRT(1-Earth_Data!$B$2^2*SIN(RADIANS(User_Model_Calcs!B1231))^2))*SIN(RADIANS(User_Model_Calcs!B1231))</f>
        <v>-3437.7600179400492</v>
      </c>
      <c r="L1231">
        <f t="shared" si="121"/>
        <v>-32.650930064925134</v>
      </c>
      <c r="M1231">
        <f t="shared" si="122"/>
        <v>6371.8929364849018</v>
      </c>
      <c r="N1231">
        <f>SQRT(User_Model_Calcs!M1231^2+Sat_Data!$B$3^2-2*User_Model_Calcs!M1231*Sat_Data!$B$3*COS(RADIANS(L1231))*COS(RADIANS(I1231)))</f>
        <v>38263.547786456002</v>
      </c>
      <c r="O1231">
        <f>DEGREES(ACOS(((Earth_Data!$B$1+Sat_Data!$B$2)/User_Model_Calcs!N1231)*SQRT(1-COS(RADIANS(User_Model_Calcs!I1231))^2*COS(RADIANS(User_Model_Calcs!B1231))^2)))</f>
        <v>33.934380741986466</v>
      </c>
      <c r="P1231">
        <f t="shared" si="119"/>
        <v>55.676827122287875</v>
      </c>
    </row>
    <row r="1232" spans="1:16" x14ac:dyDescent="0.25">
      <c r="A1232">
        <v>120.101</v>
      </c>
      <c r="B1232">
        <v>-27.821000000000002</v>
      </c>
      <c r="C1232">
        <v>2500</v>
      </c>
      <c r="D1232">
        <f t="shared" ca="1" si="118"/>
        <v>1.2</v>
      </c>
      <c r="E1232" s="1">
        <v>0.65</v>
      </c>
      <c r="F1232">
        <v>19.899999999999999</v>
      </c>
      <c r="G1232">
        <f t="shared" ca="1" si="120"/>
        <v>46.089820015575185</v>
      </c>
      <c r="H1232">
        <f t="shared" ca="1" si="117"/>
        <v>14.278040345464373</v>
      </c>
      <c r="I1232">
        <f>User_Model_Calcs!A1232-Sat_Data!$B$5</f>
        <v>10.100999999999999</v>
      </c>
      <c r="J1232">
        <f>(Earth_Data!$B$1/SQRT(1-Earth_Data!$B$2^2*SIN(RADIANS(User_Model_Calcs!B1232))^2))*COS(RADIANS(User_Model_Calcs!B1232))</f>
        <v>5645.0078994601563</v>
      </c>
      <c r="K1232">
        <f>((Earth_Data!$B$1*(1-Earth_Data!$B$2^2))/SQRT(1-Earth_Data!$B$2^2*SIN(RADIANS(User_Model_Calcs!B1232))^2))*SIN(RADIANS(User_Model_Calcs!B1232))</f>
        <v>-2958.9772764196964</v>
      </c>
      <c r="L1232">
        <f t="shared" si="121"/>
        <v>-27.662446538514494</v>
      </c>
      <c r="M1232">
        <f t="shared" si="122"/>
        <v>6373.5124309391358</v>
      </c>
      <c r="N1232">
        <f>SQRT(User_Model_Calcs!M1232^2+Sat_Data!$B$3^2-2*User_Model_Calcs!M1232*Sat_Data!$B$3*COS(RADIANS(L1232))*COS(RADIANS(I1232)))</f>
        <v>36739.366124214765</v>
      </c>
      <c r="O1232">
        <f>DEGREES(ACOS(((Earth_Data!$B$1+Sat_Data!$B$2)/User_Model_Calcs!N1232)*SQRT(1-COS(RADIANS(User_Model_Calcs!I1232))^2*COS(RADIANS(User_Model_Calcs!B1232))^2)))</f>
        <v>55.637269001379622</v>
      </c>
      <c r="P1232">
        <f t="shared" si="119"/>
        <v>20.892028602713605</v>
      </c>
    </row>
    <row r="1233" spans="1:16" x14ac:dyDescent="0.25">
      <c r="A1233">
        <v>138.70500000000001</v>
      </c>
      <c r="B1233">
        <v>-33.82</v>
      </c>
      <c r="C1233">
        <v>1250</v>
      </c>
      <c r="D1233">
        <f t="shared" ca="1" si="118"/>
        <v>1.2</v>
      </c>
      <c r="E1233" s="1">
        <v>0.65</v>
      </c>
      <c r="F1233">
        <v>19.899999999999999</v>
      </c>
      <c r="G1233">
        <f t="shared" ca="1" si="120"/>
        <v>46.089820015575185</v>
      </c>
      <c r="H1233">
        <f t="shared" ca="1" si="117"/>
        <v>19.23315567378765</v>
      </c>
      <c r="I1233">
        <f>User_Model_Calcs!A1233-Sat_Data!$B$5</f>
        <v>28.705000000000013</v>
      </c>
      <c r="J1233">
        <f>(Earth_Data!$B$1/SQRT(1-Earth_Data!$B$2^2*SIN(RADIANS(User_Model_Calcs!B1233))^2))*COS(RADIANS(User_Model_Calcs!B1233))</f>
        <v>5304.3996189631525</v>
      </c>
      <c r="K1233">
        <f>((Earth_Data!$B$1*(1-Earth_Data!$B$2^2))/SQRT(1-Earth_Data!$B$2^2*SIN(RADIANS(User_Model_Calcs!B1233))^2))*SIN(RADIANS(User_Model_Calcs!B1233))</f>
        <v>-3529.8779697103896</v>
      </c>
      <c r="L1233">
        <f t="shared" si="121"/>
        <v>-33.642268180709365</v>
      </c>
      <c r="M1233">
        <f t="shared" si="122"/>
        <v>6371.553483939625</v>
      </c>
      <c r="N1233">
        <f>SQRT(User_Model_Calcs!M1233^2+Sat_Data!$B$3^2-2*User_Model_Calcs!M1233*Sat_Data!$B$3*COS(RADIANS(L1233))*COS(RADIANS(I1233)))</f>
        <v>37763.383140265069</v>
      </c>
      <c r="O1233">
        <f>DEGREES(ACOS(((Earth_Data!$B$1+Sat_Data!$B$2)/User_Model_Calcs!N1233)*SQRT(1-COS(RADIANS(User_Model_Calcs!I1233))^2*COS(RADIANS(User_Model_Calcs!B1233))^2)))</f>
        <v>40.123923102024442</v>
      </c>
      <c r="P1233">
        <f t="shared" si="119"/>
        <v>44.533614229005586</v>
      </c>
    </row>
    <row r="1234" spans="1:16" x14ac:dyDescent="0.25">
      <c r="A1234">
        <v>117.003</v>
      </c>
      <c r="B1234">
        <v>-30.812000000000001</v>
      </c>
      <c r="C1234">
        <v>2500</v>
      </c>
      <c r="D1234">
        <f t="shared" ca="1" si="118"/>
        <v>3</v>
      </c>
      <c r="E1234" s="1">
        <v>0.65</v>
      </c>
      <c r="F1234">
        <v>19.899999999999999</v>
      </c>
      <c r="G1234">
        <f t="shared" ca="1" si="120"/>
        <v>54.048620189015942</v>
      </c>
      <c r="H1234">
        <f t="shared" ca="1" si="117"/>
        <v>18.536040825451927</v>
      </c>
      <c r="I1234">
        <f>User_Model_Calcs!A1234-Sat_Data!$B$5</f>
        <v>7.0030000000000001</v>
      </c>
      <c r="J1234">
        <f>(Earth_Data!$B$1/SQRT(1-Earth_Data!$B$2^2*SIN(RADIANS(User_Model_Calcs!B1234))^2))*COS(RADIANS(User_Model_Calcs!B1234))</f>
        <v>5482.6995222151099</v>
      </c>
      <c r="K1234">
        <f>((Earth_Data!$B$1*(1-Earth_Data!$B$2^2))/SQRT(1-Earth_Data!$B$2^2*SIN(RADIANS(User_Model_Calcs!B1234))^2))*SIN(RADIANS(User_Model_Calcs!B1234))</f>
        <v>-3248.011016422894</v>
      </c>
      <c r="L1234">
        <f t="shared" si="121"/>
        <v>-30.642963173317554</v>
      </c>
      <c r="M1234">
        <f t="shared" si="122"/>
        <v>6372.5638179387643</v>
      </c>
      <c r="N1234">
        <f>SQRT(User_Model_Calcs!M1234^2+Sat_Data!$B$3^2-2*User_Model_Calcs!M1234*Sat_Data!$B$3*COS(RADIANS(L1234))*COS(RADIANS(I1234)))</f>
        <v>36871.762414869096</v>
      </c>
      <c r="O1234">
        <f>DEGREES(ACOS(((Earth_Data!$B$1+Sat_Data!$B$2)/User_Model_Calcs!N1234)*SQRT(1-COS(RADIANS(User_Model_Calcs!I1234))^2*COS(RADIANS(User_Model_Calcs!B1234))^2)))</f>
        <v>53.283319549590274</v>
      </c>
      <c r="P1234">
        <f t="shared" si="119"/>
        <v>13.485605801579796</v>
      </c>
    </row>
    <row r="1235" spans="1:16" x14ac:dyDescent="0.25">
      <c r="A1235">
        <v>145.61500000000001</v>
      </c>
      <c r="B1235">
        <v>-33.709000000000003</v>
      </c>
      <c r="C1235">
        <v>950</v>
      </c>
      <c r="D1235">
        <f t="shared" ca="1" si="118"/>
        <v>3</v>
      </c>
      <c r="E1235" s="1">
        <v>0.65</v>
      </c>
      <c r="F1235">
        <v>19.899999999999999</v>
      </c>
      <c r="G1235">
        <f t="shared" ca="1" si="120"/>
        <v>54.048620189015942</v>
      </c>
      <c r="H1235">
        <f t="shared" ca="1" si="117"/>
        <v>18.858039930113321</v>
      </c>
      <c r="I1235">
        <f>User_Model_Calcs!A1235-Sat_Data!$B$5</f>
        <v>35.615000000000009</v>
      </c>
      <c r="J1235">
        <f>(Earth_Data!$B$1/SQRT(1-Earth_Data!$B$2^2*SIN(RADIANS(User_Model_Calcs!B1235))^2))*COS(RADIANS(User_Model_Calcs!B1235))</f>
        <v>5311.2423437870993</v>
      </c>
      <c r="K1235">
        <f>((Earth_Data!$B$1*(1-Earth_Data!$B$2^2))/SQRT(1-Earth_Data!$B$2^2*SIN(RADIANS(User_Model_Calcs!B1235))^2))*SIN(RADIANS(User_Model_Calcs!B1235))</f>
        <v>-3519.6427166815852</v>
      </c>
      <c r="L1235">
        <f t="shared" si="121"/>
        <v>-33.531554920117379</v>
      </c>
      <c r="M1235">
        <f t="shared" si="122"/>
        <v>6371.591644756184</v>
      </c>
      <c r="N1235">
        <f>SQRT(User_Model_Calcs!M1235^2+Sat_Data!$B$3^2-2*User_Model_Calcs!M1235*Sat_Data!$B$3*COS(RADIANS(L1235))*COS(RADIANS(I1235)))</f>
        <v>38135.313482346224</v>
      </c>
      <c r="O1235">
        <f>DEGREES(ACOS(((Earth_Data!$B$1+Sat_Data!$B$2)/User_Model_Calcs!N1235)*SQRT(1-COS(RADIANS(User_Model_Calcs!I1235))^2*COS(RADIANS(User_Model_Calcs!B1235))^2)))</f>
        <v>35.463698935349761</v>
      </c>
      <c r="P1235">
        <f t="shared" si="119"/>
        <v>52.233179076747376</v>
      </c>
    </row>
    <row r="1236" spans="1:16" x14ac:dyDescent="0.25">
      <c r="A1236">
        <v>141.61500000000001</v>
      </c>
      <c r="B1236">
        <v>-26.709</v>
      </c>
      <c r="C1236">
        <v>375</v>
      </c>
      <c r="D1236">
        <f t="shared" ca="1" si="118"/>
        <v>3</v>
      </c>
      <c r="E1236" s="1">
        <v>0.65</v>
      </c>
      <c r="F1236">
        <v>19.899999999999999</v>
      </c>
      <c r="G1236">
        <f t="shared" ca="1" si="120"/>
        <v>54.048620189015942</v>
      </c>
      <c r="H1236">
        <f t="shared" ca="1" si="117"/>
        <v>19.792483360396222</v>
      </c>
      <c r="I1236">
        <f>User_Model_Calcs!A1236-Sat_Data!$B$5</f>
        <v>31.615000000000009</v>
      </c>
      <c r="J1236">
        <f>(Earth_Data!$B$1/SQRT(1-Earth_Data!$B$2^2*SIN(RADIANS(User_Model_Calcs!B1236))^2))*COS(RADIANS(User_Model_Calcs!B1236))</f>
        <v>5701.4541340520691</v>
      </c>
      <c r="K1236">
        <f>((Earth_Data!$B$1*(1-Earth_Data!$B$2^2))/SQRT(1-Earth_Data!$B$2^2*SIN(RADIANS(User_Model_Calcs!B1236))^2))*SIN(RADIANS(User_Model_Calcs!B1236))</f>
        <v>-2849.4506603742088</v>
      </c>
      <c r="L1236">
        <f t="shared" si="121"/>
        <v>-26.554788635462675</v>
      </c>
      <c r="M1236">
        <f t="shared" si="122"/>
        <v>6373.8487830043823</v>
      </c>
      <c r="N1236">
        <f>SQRT(User_Model_Calcs!M1236^2+Sat_Data!$B$3^2-2*User_Model_Calcs!M1236*Sat_Data!$B$3*COS(RADIANS(L1236))*COS(RADIANS(I1236)))</f>
        <v>37536.669703011401</v>
      </c>
      <c r="O1236">
        <f>DEGREES(ACOS(((Earth_Data!$B$1+Sat_Data!$B$2)/User_Model_Calcs!N1236)*SQRT(1-COS(RADIANS(User_Model_Calcs!I1236))^2*COS(RADIANS(User_Model_Calcs!B1236))^2)))</f>
        <v>43.189814896443352</v>
      </c>
      <c r="P1236">
        <f t="shared" si="119"/>
        <v>53.864676180244949</v>
      </c>
    </row>
    <row r="1237" spans="1:16" x14ac:dyDescent="0.25">
      <c r="A1237">
        <v>160.92599999999999</v>
      </c>
      <c r="B1237">
        <v>-33.658999999999999</v>
      </c>
      <c r="C1237">
        <v>950</v>
      </c>
      <c r="D1237">
        <f t="shared" ca="1" si="118"/>
        <v>3</v>
      </c>
      <c r="E1237" s="1">
        <v>0.65</v>
      </c>
      <c r="F1237">
        <v>19.899999999999999</v>
      </c>
      <c r="G1237">
        <f t="shared" ca="1" si="120"/>
        <v>54.048620189015942</v>
      </c>
      <c r="H1237">
        <f t="shared" ca="1" si="117"/>
        <v>22.95924861385069</v>
      </c>
      <c r="I1237">
        <f>User_Model_Calcs!A1237-Sat_Data!$B$5</f>
        <v>50.925999999999988</v>
      </c>
      <c r="J1237">
        <f>(Earth_Data!$B$1/SQRT(1-Earth_Data!$B$2^2*SIN(RADIANS(User_Model_Calcs!B1237))^2))*COS(RADIANS(User_Model_Calcs!B1237))</f>
        <v>5314.3181317654553</v>
      </c>
      <c r="K1237">
        <f>((Earth_Data!$B$1*(1-Earth_Data!$B$2^2))/SQRT(1-Earth_Data!$B$2^2*SIN(RADIANS(User_Model_Calcs!B1237))^2))*SIN(RADIANS(User_Model_Calcs!B1237))</f>
        <v>-3515.0279759593673</v>
      </c>
      <c r="L1237">
        <f t="shared" si="121"/>
        <v>-33.481684949144658</v>
      </c>
      <c r="M1237">
        <f t="shared" si="122"/>
        <v>6371.6088139015637</v>
      </c>
      <c r="N1237">
        <f>SQRT(User_Model_Calcs!M1237^2+Sat_Data!$B$3^2-2*User_Model_Calcs!M1237*Sat_Data!$B$3*COS(RADIANS(L1237))*COS(RADIANS(I1237)))</f>
        <v>39190.997485671585</v>
      </c>
      <c r="O1237">
        <f>DEGREES(ACOS(((Earth_Data!$B$1+Sat_Data!$B$2)/User_Model_Calcs!N1237)*SQRT(1-COS(RADIANS(User_Model_Calcs!I1237))^2*COS(RADIANS(User_Model_Calcs!B1237))^2)))</f>
        <v>23.665966597993904</v>
      </c>
      <c r="P1237">
        <f t="shared" si="119"/>
        <v>65.771852553924049</v>
      </c>
    </row>
    <row r="1238" spans="1:16" x14ac:dyDescent="0.25">
      <c r="A1238">
        <v>160.71600000000001</v>
      </c>
      <c r="B1238">
        <v>-27.646999999999998</v>
      </c>
      <c r="C1238">
        <v>375</v>
      </c>
      <c r="D1238">
        <f t="shared" ca="1" si="118"/>
        <v>0.75</v>
      </c>
      <c r="E1238" s="1">
        <v>0.65</v>
      </c>
      <c r="F1238">
        <v>19.899999999999999</v>
      </c>
      <c r="G1238">
        <f t="shared" ca="1" si="120"/>
        <v>42.007420362456692</v>
      </c>
      <c r="H1238">
        <f t="shared" ca="1" si="117"/>
        <v>20.61741118303501</v>
      </c>
      <c r="I1238">
        <f>User_Model_Calcs!A1238-Sat_Data!$B$5</f>
        <v>50.716000000000008</v>
      </c>
      <c r="J1238">
        <f>(Earth_Data!$B$1/SQRT(1-Earth_Data!$B$2^2*SIN(RADIANS(User_Model_Calcs!B1238))^2))*COS(RADIANS(User_Model_Calcs!B1238))</f>
        <v>5653.9810388886981</v>
      </c>
      <c r="K1238">
        <f>((Earth_Data!$B$1*(1-Earth_Data!$B$2^2))/SQRT(1-Earth_Data!$B$2^2*SIN(RADIANS(User_Model_Calcs!B1238))^2))*SIN(RADIANS(User_Model_Calcs!B1238))</f>
        <v>-2941.9105796149424</v>
      </c>
      <c r="L1238">
        <f t="shared" si="121"/>
        <v>-27.489110456571666</v>
      </c>
      <c r="M1238">
        <f t="shared" si="122"/>
        <v>6373.5656775907819</v>
      </c>
      <c r="N1238">
        <f>SQRT(User_Model_Calcs!M1238^2+Sat_Data!$B$3^2-2*User_Model_Calcs!M1238*Sat_Data!$B$3*COS(RADIANS(L1238))*COS(RADIANS(I1238)))</f>
        <v>38942.908283965546</v>
      </c>
      <c r="O1238">
        <f>DEGREES(ACOS(((Earth_Data!$B$1+Sat_Data!$B$2)/User_Model_Calcs!N1238)*SQRT(1-COS(RADIANS(User_Model_Calcs!I1238))^2*COS(RADIANS(User_Model_Calcs!B1238))^2)))</f>
        <v>26.313253041871192</v>
      </c>
      <c r="P1238">
        <f t="shared" si="119"/>
        <v>69.214141993325271</v>
      </c>
    </row>
    <row r="1239" spans="1:16" x14ac:dyDescent="0.25">
      <c r="A1239">
        <v>158.51857910958867</v>
      </c>
      <c r="B1239">
        <v>-31.782190758761814</v>
      </c>
      <c r="C1239">
        <v>4700</v>
      </c>
      <c r="D1239">
        <f t="shared" ca="1" si="118"/>
        <v>3</v>
      </c>
      <c r="E1239" s="1">
        <v>0.65</v>
      </c>
      <c r="F1239">
        <v>19.899999999999999</v>
      </c>
      <c r="G1239">
        <f t="shared" ca="1" si="120"/>
        <v>54.048620189015942</v>
      </c>
      <c r="H1239">
        <f t="shared" ca="1" si="117"/>
        <v>23.579874271431208</v>
      </c>
      <c r="I1239">
        <f>User_Model_Calcs!A1239-Sat_Data!$B$5</f>
        <v>48.518579109588671</v>
      </c>
      <c r="J1239">
        <f>(Earth_Data!$B$1/SQRT(1-Earth_Data!$B$2^2*SIN(RADIANS(User_Model_Calcs!B1239))^2))*COS(RADIANS(User_Model_Calcs!B1239))</f>
        <v>5426.8203920125279</v>
      </c>
      <c r="K1239">
        <f>((Earth_Data!$B$1*(1-Earth_Data!$B$2^2))/SQRT(1-Earth_Data!$B$2^2*SIN(RADIANS(User_Model_Calcs!B1239))^2))*SIN(RADIANS(User_Model_Calcs!B1239))</f>
        <v>-3339.926492427443</v>
      </c>
      <c r="L1239">
        <f t="shared" si="121"/>
        <v>-31.61014193652737</v>
      </c>
      <c r="M1239">
        <f t="shared" si="122"/>
        <v>6372.2436034713619</v>
      </c>
      <c r="N1239">
        <f>SQRT(User_Model_Calcs!M1239^2+Sat_Data!$B$3^2-2*User_Model_Calcs!M1239*Sat_Data!$B$3*COS(RADIANS(L1239))*COS(RADIANS(I1239)))</f>
        <v>38926.772283087768</v>
      </c>
      <c r="O1239">
        <f>DEGREES(ACOS(((Earth_Data!$B$1+Sat_Data!$B$2)/User_Model_Calcs!N1239)*SQRT(1-COS(RADIANS(User_Model_Calcs!I1239))^2*COS(RADIANS(User_Model_Calcs!B1239))^2)))</f>
        <v>26.472696525671818</v>
      </c>
      <c r="P1239">
        <f t="shared" si="119"/>
        <v>65.029876765739516</v>
      </c>
    </row>
    <row r="1240" spans="1:16" x14ac:dyDescent="0.25">
      <c r="A1240">
        <v>155.79300000000001</v>
      </c>
      <c r="B1240">
        <v>-27.606999999999999</v>
      </c>
      <c r="C1240">
        <v>375</v>
      </c>
      <c r="D1240">
        <f t="shared" ca="1" si="118"/>
        <v>1.2</v>
      </c>
      <c r="E1240" s="1">
        <v>0.65</v>
      </c>
      <c r="F1240">
        <v>19.899999999999999</v>
      </c>
      <c r="G1240">
        <f t="shared" ca="1" si="120"/>
        <v>46.089820015575185</v>
      </c>
      <c r="H1240">
        <f t="shared" ca="1" si="117"/>
        <v>22.448183699828022</v>
      </c>
      <c r="I1240">
        <f>User_Model_Calcs!A1240-Sat_Data!$B$5</f>
        <v>45.793000000000006</v>
      </c>
      <c r="J1240">
        <f>(Earth_Data!$B$1/SQRT(1-Earth_Data!$B$2^2*SIN(RADIANS(User_Model_Calcs!B1240))^2))*COS(RADIANS(User_Model_Calcs!B1240))</f>
        <v>5656.0364680070188</v>
      </c>
      <c r="K1240">
        <f>((Earth_Data!$B$1*(1-Earth_Data!$B$2^2))/SQRT(1-Earth_Data!$B$2^2*SIN(RADIANS(User_Model_Calcs!B1240))^2))*SIN(RADIANS(User_Model_Calcs!B1240))</f>
        <v>-2937.9834148717446</v>
      </c>
      <c r="L1240">
        <f t="shared" si="121"/>
        <v>-27.449263900985216</v>
      </c>
      <c r="M1240">
        <f t="shared" si="122"/>
        <v>6373.5778863591795</v>
      </c>
      <c r="N1240">
        <f>SQRT(User_Model_Calcs!M1240^2+Sat_Data!$B$3^2-2*User_Model_Calcs!M1240*Sat_Data!$B$3*COS(RADIANS(L1240))*COS(RADIANS(I1240)))</f>
        <v>38547.021779993469</v>
      </c>
      <c r="O1240">
        <f>DEGREES(ACOS(((Earth_Data!$B$1+Sat_Data!$B$2)/User_Model_Calcs!N1240)*SQRT(1-COS(RADIANS(User_Model_Calcs!I1240))^2*COS(RADIANS(User_Model_Calcs!B1240))^2)))</f>
        <v>30.676288186653338</v>
      </c>
      <c r="P1240">
        <f t="shared" si="119"/>
        <v>65.736474017362184</v>
      </c>
    </row>
    <row r="1241" spans="1:16" x14ac:dyDescent="0.25">
      <c r="A1241">
        <v>152.79300000000001</v>
      </c>
      <c r="B1241">
        <v>-28.606999999999999</v>
      </c>
      <c r="C1241">
        <v>375</v>
      </c>
      <c r="D1241">
        <f t="shared" ca="1" si="118"/>
        <v>0.75</v>
      </c>
      <c r="E1241" s="1">
        <v>0.65</v>
      </c>
      <c r="F1241">
        <v>19.899999999999999</v>
      </c>
      <c r="G1241">
        <f t="shared" ca="1" si="120"/>
        <v>42.007420362456692</v>
      </c>
      <c r="H1241">
        <f t="shared" ca="1" si="117"/>
        <v>21.755068324600792</v>
      </c>
      <c r="I1241">
        <f>User_Model_Calcs!A1241-Sat_Data!$B$5</f>
        <v>42.793000000000006</v>
      </c>
      <c r="J1241">
        <f>(Earth_Data!$B$1/SQRT(1-Earth_Data!$B$2^2*SIN(RADIANS(User_Model_Calcs!B1241))^2))*COS(RADIANS(User_Model_Calcs!B1241))</f>
        <v>5603.8270478353406</v>
      </c>
      <c r="K1241">
        <f>((Earth_Data!$B$1*(1-Earth_Data!$B$2^2))/SQRT(1-Earth_Data!$B$2^2*SIN(RADIANS(User_Model_Calcs!B1241))^2))*SIN(RADIANS(User_Model_Calcs!B1241))</f>
        <v>-3035.7341751382605</v>
      </c>
      <c r="L1241">
        <f t="shared" si="121"/>
        <v>-28.445520288280736</v>
      </c>
      <c r="M1241">
        <f t="shared" si="122"/>
        <v>6373.2691426106685</v>
      </c>
      <c r="N1241">
        <f>SQRT(User_Model_Calcs!M1241^2+Sat_Data!$B$3^2-2*User_Model_Calcs!M1241*Sat_Data!$B$3*COS(RADIANS(L1241))*COS(RADIANS(I1241)))</f>
        <v>38362.245083791313</v>
      </c>
      <c r="O1241">
        <f>DEGREES(ACOS(((Earth_Data!$B$1+Sat_Data!$B$2)/User_Model_Calcs!N1241)*SQRT(1-COS(RADIANS(User_Model_Calcs!I1241))^2*COS(RADIANS(User_Model_Calcs!B1241))^2)))</f>
        <v>32.79345800578951</v>
      </c>
      <c r="P1241">
        <f t="shared" si="119"/>
        <v>62.652774631956497</v>
      </c>
    </row>
    <row r="1242" spans="1:16" x14ac:dyDescent="0.25">
      <c r="A1242">
        <v>135.92860458316989</v>
      </c>
      <c r="B1242">
        <v>-23.564</v>
      </c>
      <c r="C1242">
        <v>2500</v>
      </c>
      <c r="D1242">
        <f t="shared" ca="1" si="118"/>
        <v>3</v>
      </c>
      <c r="E1242" s="1">
        <v>0.65</v>
      </c>
      <c r="F1242">
        <v>19.899999999999999</v>
      </c>
      <c r="G1242">
        <f t="shared" ca="1" si="120"/>
        <v>54.048620189015942</v>
      </c>
      <c r="H1242">
        <f t="shared" ca="1" si="117"/>
        <v>19.24040317309062</v>
      </c>
      <c r="I1242">
        <f>User_Model_Calcs!A1242-Sat_Data!$B$5</f>
        <v>25.928604583169886</v>
      </c>
      <c r="J1242">
        <f>(Earth_Data!$B$1/SQRT(1-Earth_Data!$B$2^2*SIN(RADIANS(User_Model_Calcs!B1242))^2))*COS(RADIANS(User_Model_Calcs!B1242))</f>
        <v>5849.4230348103656</v>
      </c>
      <c r="K1242">
        <f>((Earth_Data!$B$1*(1-Earth_Data!$B$2^2))/SQRT(1-Earth_Data!$B$2^2*SIN(RADIANS(User_Model_Calcs!B1242))^2))*SIN(RADIANS(User_Model_Calcs!B1242))</f>
        <v>-2534.0956043912047</v>
      </c>
      <c r="L1242">
        <f t="shared" si="121"/>
        <v>-23.423296206683236</v>
      </c>
      <c r="M1242">
        <f t="shared" si="122"/>
        <v>6374.7462986667106</v>
      </c>
      <c r="N1242">
        <f>SQRT(User_Model_Calcs!M1242^2+Sat_Data!$B$3^2-2*User_Model_Calcs!M1242*Sat_Data!$B$3*COS(RADIANS(L1242))*COS(RADIANS(I1242)))</f>
        <v>37078.743853403881</v>
      </c>
      <c r="O1242">
        <f>DEGREES(ACOS(((Earth_Data!$B$1+Sat_Data!$B$2)/User_Model_Calcs!N1242)*SQRT(1-COS(RADIANS(User_Model_Calcs!I1242))^2*COS(RADIANS(User_Model_Calcs!B1242))^2)))</f>
        <v>49.929966134610559</v>
      </c>
      <c r="P1242">
        <f t="shared" si="119"/>
        <v>50.571063870604156</v>
      </c>
    </row>
    <row r="1243" spans="1:16" x14ac:dyDescent="0.25">
      <c r="A1243">
        <v>152.01913977233409</v>
      </c>
      <c r="B1243">
        <v>-23.617975327385086</v>
      </c>
      <c r="C1243">
        <v>4700</v>
      </c>
      <c r="D1243">
        <f t="shared" ca="1" si="118"/>
        <v>3</v>
      </c>
      <c r="E1243" s="1">
        <v>0.65</v>
      </c>
      <c r="F1243">
        <v>19.899999999999999</v>
      </c>
      <c r="G1243">
        <f t="shared" ca="1" si="120"/>
        <v>54.048620189015942</v>
      </c>
      <c r="H1243">
        <f t="shared" ca="1" si="117"/>
        <v>18.606745495501116</v>
      </c>
      <c r="I1243">
        <f>User_Model_Calcs!A1243-Sat_Data!$B$5</f>
        <v>42.019139772334086</v>
      </c>
      <c r="J1243">
        <f>(Earth_Data!$B$1/SQRT(1-Earth_Data!$B$2^2*SIN(RADIANS(User_Model_Calcs!B1243))^2))*COS(RADIANS(User_Model_Calcs!B1243))</f>
        <v>5847.0306514537078</v>
      </c>
      <c r="K1243">
        <f>((Earth_Data!$B$1*(1-Earth_Data!$B$2^2))/SQRT(1-Earth_Data!$B$2^2*SIN(RADIANS(User_Model_Calcs!B1243))^2))*SIN(RADIANS(User_Model_Calcs!B1243))</f>
        <v>-2539.5739022116272</v>
      </c>
      <c r="L1243">
        <f t="shared" si="121"/>
        <v>-23.477025028128836</v>
      </c>
      <c r="M1243">
        <f t="shared" si="122"/>
        <v>6374.7316056312175</v>
      </c>
      <c r="N1243">
        <f>SQRT(User_Model_Calcs!M1243^2+Sat_Data!$B$3^2-2*User_Model_Calcs!M1243*Sat_Data!$B$3*COS(RADIANS(L1243))*COS(RADIANS(I1243)))</f>
        <v>38106.95069587227</v>
      </c>
      <c r="O1243">
        <f>DEGREES(ACOS(((Earth_Data!$B$1+Sat_Data!$B$2)/User_Model_Calcs!N1243)*SQRT(1-COS(RADIANS(User_Model_Calcs!I1243))^2*COS(RADIANS(User_Model_Calcs!B1243))^2)))</f>
        <v>35.848799964996658</v>
      </c>
      <c r="P1243">
        <f t="shared" si="119"/>
        <v>66.02752809986049</v>
      </c>
    </row>
    <row r="1244" spans="1:16" x14ac:dyDescent="0.25">
      <c r="A1244">
        <v>159.19399999999999</v>
      </c>
      <c r="B1244">
        <v>-26.291</v>
      </c>
      <c r="C1244">
        <v>375</v>
      </c>
      <c r="D1244">
        <f t="shared" ca="1" si="118"/>
        <v>0.75</v>
      </c>
      <c r="E1244" s="1">
        <v>0.65</v>
      </c>
      <c r="F1244">
        <v>19.899999999999999</v>
      </c>
      <c r="G1244">
        <f t="shared" ca="1" si="120"/>
        <v>42.007420362456692</v>
      </c>
      <c r="H1244">
        <f t="shared" ca="1" si="117"/>
        <v>14.725731986844774</v>
      </c>
      <c r="I1244">
        <f>User_Model_Calcs!A1244-Sat_Data!$B$5</f>
        <v>49.193999999999988</v>
      </c>
      <c r="J1244">
        <f>(Earth_Data!$B$1/SQRT(1-Earth_Data!$B$2^2*SIN(RADIANS(User_Model_Calcs!B1244))^2))*COS(RADIANS(User_Model_Calcs!B1244))</f>
        <v>5722.118680957803</v>
      </c>
      <c r="K1244">
        <f>((Earth_Data!$B$1*(1-Earth_Data!$B$2^2))/SQRT(1-Earth_Data!$B$2^2*SIN(RADIANS(User_Model_Calcs!B1244))^2))*SIN(RADIANS(User_Model_Calcs!B1244))</f>
        <v>-2808.0039950164023</v>
      </c>
      <c r="L1244">
        <f t="shared" si="121"/>
        <v>-26.138480908698654</v>
      </c>
      <c r="M1244">
        <f t="shared" si="122"/>
        <v>6373.9727513532989</v>
      </c>
      <c r="N1244">
        <f>SQRT(User_Model_Calcs!M1244^2+Sat_Data!$B$3^2-2*User_Model_Calcs!M1244*Sat_Data!$B$3*COS(RADIANS(L1244))*COS(RADIANS(I1244)))</f>
        <v>38769.894730053529</v>
      </c>
      <c r="O1244">
        <f>DEGREES(ACOS(((Earth_Data!$B$1+Sat_Data!$B$2)/User_Model_Calcs!N1244)*SQRT(1-COS(RADIANS(User_Model_Calcs!I1244))^2*COS(RADIANS(User_Model_Calcs!B1244))^2)))</f>
        <v>28.196564517981436</v>
      </c>
      <c r="P1244">
        <f t="shared" si="119"/>
        <v>69.072736749845021</v>
      </c>
    </row>
    <row r="1245" spans="1:16" x14ac:dyDescent="0.25">
      <c r="A1245">
        <v>138.58000000000001</v>
      </c>
      <c r="B1245">
        <v>-29.271000000000001</v>
      </c>
      <c r="C1245">
        <v>950</v>
      </c>
      <c r="D1245">
        <f t="shared" ca="1" si="118"/>
        <v>3</v>
      </c>
      <c r="E1245" s="1">
        <v>0.65</v>
      </c>
      <c r="F1245">
        <v>19.899999999999999</v>
      </c>
      <c r="G1245">
        <f t="shared" ca="1" si="120"/>
        <v>54.048620189015942</v>
      </c>
      <c r="H1245">
        <f t="shared" ca="1" si="117"/>
        <v>15.284266233285194</v>
      </c>
      <c r="I1245">
        <f>User_Model_Calcs!A1245-Sat_Data!$B$5</f>
        <v>28.580000000000013</v>
      </c>
      <c r="J1245">
        <f>(Earth_Data!$B$1/SQRT(1-Earth_Data!$B$2^2*SIN(RADIANS(User_Model_Calcs!B1245))^2))*COS(RADIANS(User_Model_Calcs!B1245))</f>
        <v>5568.2165588762718</v>
      </c>
      <c r="K1245">
        <f>((Earth_Data!$B$1*(1-Earth_Data!$B$2^2))/SQRT(1-Earth_Data!$B$2^2*SIN(RADIANS(User_Model_Calcs!B1245))^2))*SIN(RADIANS(User_Model_Calcs!B1245))</f>
        <v>-3100.1387968668323</v>
      </c>
      <c r="L1245">
        <f t="shared" si="121"/>
        <v>-29.107142349233147</v>
      </c>
      <c r="M1245">
        <f t="shared" si="122"/>
        <v>6373.0601916491296</v>
      </c>
      <c r="N1245">
        <f>SQRT(User_Model_Calcs!M1245^2+Sat_Data!$B$3^2-2*User_Model_Calcs!M1245*Sat_Data!$B$3*COS(RADIANS(L1245))*COS(RADIANS(I1245)))</f>
        <v>37497.841573434896</v>
      </c>
      <c r="O1245">
        <f>DEGREES(ACOS(((Earth_Data!$B$1+Sat_Data!$B$2)/User_Model_Calcs!N1245)*SQRT(1-COS(RADIANS(User_Model_Calcs!I1245))^2*COS(RADIANS(User_Model_Calcs!B1245))^2)))</f>
        <v>43.713593243199554</v>
      </c>
      <c r="P1245">
        <f t="shared" si="119"/>
        <v>48.091182172781579</v>
      </c>
    </row>
    <row r="1246" spans="1:16" x14ac:dyDescent="0.25">
      <c r="A1246">
        <v>149.76499999999999</v>
      </c>
      <c r="B1246">
        <v>-23.257999999999999</v>
      </c>
      <c r="C1246">
        <v>1250</v>
      </c>
      <c r="D1246">
        <f t="shared" ca="1" si="118"/>
        <v>1.2</v>
      </c>
      <c r="E1246" s="1">
        <v>0.65</v>
      </c>
      <c r="F1246">
        <v>19.899999999999999</v>
      </c>
      <c r="G1246">
        <f t="shared" ca="1" si="120"/>
        <v>46.089820015575185</v>
      </c>
      <c r="H1246">
        <f t="shared" ca="1" si="117"/>
        <v>18.368294236998508</v>
      </c>
      <c r="I1246">
        <f>User_Model_Calcs!A1246-Sat_Data!$B$5</f>
        <v>39.764999999999986</v>
      </c>
      <c r="J1246">
        <f>(Earth_Data!$B$1/SQRT(1-Earth_Data!$B$2^2*SIN(RADIANS(User_Model_Calcs!B1246))^2))*COS(RADIANS(User_Model_Calcs!B1246))</f>
        <v>5862.8881137543667</v>
      </c>
      <c r="K1246">
        <f>((Earth_Data!$B$1*(1-Earth_Data!$B$2^2))/SQRT(1-Earth_Data!$B$2^2*SIN(RADIANS(User_Model_Calcs!B1246))^2))*SIN(RADIANS(User_Model_Calcs!B1246))</f>
        <v>-2502.9960269105609</v>
      </c>
      <c r="L1246">
        <f t="shared" si="121"/>
        <v>-23.118703064138213</v>
      </c>
      <c r="M1246">
        <f t="shared" si="122"/>
        <v>6374.8291071316016</v>
      </c>
      <c r="N1246">
        <f>SQRT(User_Model_Calcs!M1246^2+Sat_Data!$B$3^2-2*User_Model_Calcs!M1246*Sat_Data!$B$3*COS(RADIANS(L1246))*COS(RADIANS(I1246)))</f>
        <v>37926.441114551031</v>
      </c>
      <c r="O1246">
        <f>DEGREES(ACOS(((Earth_Data!$B$1+Sat_Data!$B$2)/User_Model_Calcs!N1246)*SQRT(1-COS(RADIANS(User_Model_Calcs!I1246))^2*COS(RADIANS(User_Model_Calcs!B1246))^2)))</f>
        <v>38.083557613380549</v>
      </c>
      <c r="P1246">
        <f t="shared" si="119"/>
        <v>64.614285923388238</v>
      </c>
    </row>
    <row r="1247" spans="1:16" x14ac:dyDescent="0.25">
      <c r="A1247">
        <v>115.09</v>
      </c>
      <c r="B1247">
        <v>-27.242999999999999</v>
      </c>
      <c r="C1247">
        <v>375</v>
      </c>
      <c r="D1247">
        <f t="shared" ca="1" si="118"/>
        <v>3</v>
      </c>
      <c r="E1247" s="1">
        <v>0.65</v>
      </c>
      <c r="F1247">
        <v>19.899999999999999</v>
      </c>
      <c r="G1247">
        <f t="shared" ca="1" si="120"/>
        <v>54.048620189015942</v>
      </c>
      <c r="H1247">
        <f t="shared" ca="1" si="117"/>
        <v>15.429974381301957</v>
      </c>
      <c r="I1247">
        <f>User_Model_Calcs!A1247-Sat_Data!$B$5</f>
        <v>5.0900000000000034</v>
      </c>
      <c r="J1247">
        <f>(Earth_Data!$B$1/SQRT(1-Earth_Data!$B$2^2*SIN(RADIANS(User_Model_Calcs!B1247))^2))*COS(RADIANS(User_Model_Calcs!B1247))</f>
        <v>5674.6141937705879</v>
      </c>
      <c r="K1247">
        <f>((Earth_Data!$B$1*(1-Earth_Data!$B$2^2))/SQRT(1-Earth_Data!$B$2^2*SIN(RADIANS(User_Model_Calcs!B1247))^2))*SIN(RADIANS(User_Model_Calcs!B1247))</f>
        <v>-2902.1815940677507</v>
      </c>
      <c r="L1247">
        <f t="shared" si="121"/>
        <v>-27.086674258181834</v>
      </c>
      <c r="M1247">
        <f t="shared" si="122"/>
        <v>6373.6884339515882</v>
      </c>
      <c r="N1247">
        <f>SQRT(User_Model_Calcs!M1247^2+Sat_Data!$B$3^2-2*User_Model_Calcs!M1247*Sat_Data!$B$3*COS(RADIANS(L1247))*COS(RADIANS(I1247)))</f>
        <v>36630.522862847982</v>
      </c>
      <c r="O1247">
        <f>DEGREES(ACOS(((Earth_Data!$B$1+Sat_Data!$B$2)/User_Model_Calcs!N1247)*SQRT(1-COS(RADIANS(User_Model_Calcs!I1247))^2*COS(RADIANS(User_Model_Calcs!B1247))^2)))</f>
        <v>57.677563420434794</v>
      </c>
      <c r="P1247">
        <f t="shared" si="119"/>
        <v>11.010991952229231</v>
      </c>
    </row>
    <row r="1248" spans="1:16" x14ac:dyDescent="0.25">
      <c r="A1248">
        <v>153.18700000000001</v>
      </c>
      <c r="B1248">
        <v>-33.079000000000001</v>
      </c>
      <c r="C1248">
        <v>2500</v>
      </c>
      <c r="D1248">
        <f t="shared" ca="1" si="118"/>
        <v>0.75</v>
      </c>
      <c r="E1248" s="1">
        <v>0.65</v>
      </c>
      <c r="F1248">
        <v>19.899999999999999</v>
      </c>
      <c r="G1248">
        <f t="shared" ca="1" si="120"/>
        <v>42.007420362456692</v>
      </c>
      <c r="H1248">
        <f t="shared" ca="1" si="117"/>
        <v>22.309660610641473</v>
      </c>
      <c r="I1248">
        <f>User_Model_Calcs!A1248-Sat_Data!$B$5</f>
        <v>43.187000000000012</v>
      </c>
      <c r="J1248">
        <f>(Earth_Data!$B$1/SQRT(1-Earth_Data!$B$2^2*SIN(RADIANS(User_Model_Calcs!B1248))^2))*COS(RADIANS(User_Model_Calcs!B1248))</f>
        <v>5349.7004855373771</v>
      </c>
      <c r="K1248">
        <f>((Earth_Data!$B$1*(1-Earth_Data!$B$2^2))/SQRT(1-Earth_Data!$B$2^2*SIN(RADIANS(User_Model_Calcs!B1248))^2))*SIN(RADIANS(User_Model_Calcs!B1248))</f>
        <v>-3461.3046027459327</v>
      </c>
      <c r="L1248">
        <f t="shared" si="121"/>
        <v>-32.90323249915668</v>
      </c>
      <c r="M1248">
        <f t="shared" si="122"/>
        <v>6371.8070308154356</v>
      </c>
      <c r="N1248">
        <f>SQRT(User_Model_Calcs!M1248^2+Sat_Data!$B$3^2-2*User_Model_Calcs!M1248*Sat_Data!$B$3*COS(RADIANS(L1248))*COS(RADIANS(I1248)))</f>
        <v>38593.836175668483</v>
      </c>
      <c r="O1248">
        <f>DEGREES(ACOS(((Earth_Data!$B$1+Sat_Data!$B$2)/User_Model_Calcs!N1248)*SQRT(1-COS(RADIANS(User_Model_Calcs!I1248))^2*COS(RADIANS(User_Model_Calcs!B1248))^2)))</f>
        <v>30.127675887095201</v>
      </c>
      <c r="P1248">
        <f t="shared" si="119"/>
        <v>59.822990103913824</v>
      </c>
    </row>
    <row r="1249" spans="1:16" x14ac:dyDescent="0.25">
      <c r="A1249">
        <v>112.63500000000001</v>
      </c>
      <c r="B1249">
        <v>-29.056000000000001</v>
      </c>
      <c r="C1249">
        <v>2500</v>
      </c>
      <c r="D1249">
        <f t="shared" ca="1" si="118"/>
        <v>1.2</v>
      </c>
      <c r="E1249" s="1">
        <v>0.65</v>
      </c>
      <c r="F1249">
        <v>19.899999999999999</v>
      </c>
      <c r="G1249">
        <f t="shared" ca="1" si="120"/>
        <v>46.089820015575185</v>
      </c>
      <c r="H1249">
        <f t="shared" ca="1" si="117"/>
        <v>14.185001482733613</v>
      </c>
      <c r="I1249">
        <f>User_Model_Calcs!A1249-Sat_Data!$B$5</f>
        <v>2.6350000000000051</v>
      </c>
      <c r="J1249">
        <f>(Earth_Data!$B$1/SQRT(1-Earth_Data!$B$2^2*SIN(RADIANS(User_Model_Calcs!B1249))^2))*COS(RADIANS(User_Model_Calcs!B1249))</f>
        <v>5579.8291302616763</v>
      </c>
      <c r="K1249">
        <f>((Earth_Data!$B$1*(1-Earth_Data!$B$2^2))/SQRT(1-Earth_Data!$B$2^2*SIN(RADIANS(User_Model_Calcs!B1249))^2))*SIN(RADIANS(User_Model_Calcs!B1249))</f>
        <v>-3079.3294299484937</v>
      </c>
      <c r="L1249">
        <f t="shared" si="121"/>
        <v>-28.892902789994977</v>
      </c>
      <c r="M1249">
        <f t="shared" si="122"/>
        <v>6373.1281848919134</v>
      </c>
      <c r="N1249">
        <f>SQRT(User_Model_Calcs!M1249^2+Sat_Data!$B$3^2-2*User_Model_Calcs!M1249*Sat_Data!$B$3*COS(RADIANS(L1249))*COS(RADIANS(I1249)))</f>
        <v>36720.451843182047</v>
      </c>
      <c r="O1249">
        <f>DEGREES(ACOS(((Earth_Data!$B$1+Sat_Data!$B$2)/User_Model_Calcs!N1249)*SQRT(1-COS(RADIANS(User_Model_Calcs!I1249))^2*COS(RADIANS(User_Model_Calcs!B1249))^2)))</f>
        <v>55.974052010819562</v>
      </c>
      <c r="P1249">
        <f t="shared" si="119"/>
        <v>5.4132232425858762</v>
      </c>
    </row>
    <row r="1250" spans="1:16" x14ac:dyDescent="0.25">
      <c r="A1250" s="5">
        <v>156.66</v>
      </c>
      <c r="B1250">
        <v>-28.942</v>
      </c>
      <c r="C1250">
        <v>950</v>
      </c>
      <c r="D1250">
        <f t="shared" ca="1" si="118"/>
        <v>0.75</v>
      </c>
      <c r="E1250" s="1">
        <v>0.65</v>
      </c>
      <c r="F1250">
        <v>19.899999999999999</v>
      </c>
      <c r="G1250">
        <f t="shared" ca="1" si="120"/>
        <v>42.007420362456692</v>
      </c>
      <c r="H1250">
        <f t="shared" ca="1" si="117"/>
        <v>20.816450452606347</v>
      </c>
      <c r="I1250">
        <f>User_Model_Calcs!A1250-Sat_Data!$B$5</f>
        <v>46.66</v>
      </c>
      <c r="J1250">
        <f>(Earth_Data!$B$1/SQRT(1-Earth_Data!$B$2^2*SIN(RADIANS(User_Model_Calcs!B1250))^2))*COS(RADIANS(User_Model_Calcs!B1250))</f>
        <v>5585.9546417788379</v>
      </c>
      <c r="K1250">
        <f>((Earth_Data!$B$1*(1-Earth_Data!$B$2^2))/SQRT(1-Earth_Data!$B$2^2*SIN(RADIANS(User_Model_Calcs!B1250))^2))*SIN(RADIANS(User_Model_Calcs!B1250))</f>
        <v>-3068.2782598455797</v>
      </c>
      <c r="L1250">
        <f t="shared" si="121"/>
        <v>-28.779309710100129</v>
      </c>
      <c r="M1250">
        <f t="shared" si="122"/>
        <v>6373.1641073999945</v>
      </c>
      <c r="N1250">
        <f>SQRT(User_Model_Calcs!M1250^2+Sat_Data!$B$3^2-2*User_Model_Calcs!M1250*Sat_Data!$B$3*COS(RADIANS(L1250))*COS(RADIANS(I1250)))</f>
        <v>38666.978490906185</v>
      </c>
      <c r="O1250">
        <f>DEGREES(ACOS(((Earth_Data!$B$1+Sat_Data!$B$2)/User_Model_Calcs!N1250)*SQRT(1-COS(RADIANS(User_Model_Calcs!I1250))^2*COS(RADIANS(User_Model_Calcs!B1250))^2)))</f>
        <v>29.32514807430648</v>
      </c>
      <c r="P1250">
        <f t="shared" si="119"/>
        <v>65.4554704406778</v>
      </c>
    </row>
    <row r="1251" spans="1:16" x14ac:dyDescent="0.25">
      <c r="A1251">
        <v>137.91800000000001</v>
      </c>
      <c r="B1251">
        <v>-23.847000000000001</v>
      </c>
      <c r="C1251">
        <v>375</v>
      </c>
      <c r="D1251">
        <f t="shared" ca="1" si="118"/>
        <v>1.2</v>
      </c>
      <c r="E1251" s="1">
        <v>0.65</v>
      </c>
      <c r="F1251">
        <v>19.899999999999999</v>
      </c>
      <c r="G1251">
        <f t="shared" ca="1" si="120"/>
        <v>46.089820015575185</v>
      </c>
      <c r="H1251">
        <f t="shared" ca="1" si="117"/>
        <v>22.219904040989451</v>
      </c>
      <c r="I1251">
        <f>User_Model_Calcs!A1251-Sat_Data!$B$5</f>
        <v>27.918000000000006</v>
      </c>
      <c r="J1251">
        <f>(Earth_Data!$B$1/SQRT(1-Earth_Data!$B$2^2*SIN(RADIANS(User_Model_Calcs!B1251))^2))*COS(RADIANS(User_Model_Calcs!B1251))</f>
        <v>5836.8218863060893</v>
      </c>
      <c r="K1251">
        <f>((Earth_Data!$B$1*(1-Earth_Data!$B$2^2))/SQRT(1-Earth_Data!$B$2^2*SIN(RADIANS(User_Model_Calcs!B1251))^2))*SIN(RADIANS(User_Model_Calcs!B1251))</f>
        <v>-2562.7943353468813</v>
      </c>
      <c r="L1251">
        <f t="shared" si="121"/>
        <v>-23.705009280610742</v>
      </c>
      <c r="M1251">
        <f t="shared" si="122"/>
        <v>6374.6689747584414</v>
      </c>
      <c r="N1251">
        <f>SQRT(User_Model_Calcs!M1251^2+Sat_Data!$B$3^2-2*User_Model_Calcs!M1251*Sat_Data!$B$3*COS(RADIANS(L1251))*COS(RADIANS(I1251)))</f>
        <v>37195.778725704156</v>
      </c>
      <c r="O1251">
        <f>DEGREES(ACOS(((Earth_Data!$B$1+Sat_Data!$B$2)/User_Model_Calcs!N1251)*SQRT(1-COS(RADIANS(User_Model_Calcs!I1251))^2*COS(RADIANS(User_Model_Calcs!B1251))^2)))</f>
        <v>48.118086311336761</v>
      </c>
      <c r="P1251">
        <f t="shared" si="119"/>
        <v>52.656296788631082</v>
      </c>
    </row>
    <row r="1252" spans="1:16" x14ac:dyDescent="0.25">
      <c r="A1252">
        <v>151.66999999999999</v>
      </c>
      <c r="B1252">
        <v>-25.771999999999998</v>
      </c>
      <c r="C1252">
        <v>375</v>
      </c>
      <c r="D1252">
        <f t="shared" ca="1" si="118"/>
        <v>3</v>
      </c>
      <c r="E1252" s="1">
        <v>0.65</v>
      </c>
      <c r="F1252">
        <v>19.899999999999999</v>
      </c>
      <c r="G1252">
        <f t="shared" ca="1" si="120"/>
        <v>54.048620189015942</v>
      </c>
      <c r="H1252">
        <f t="shared" ca="1" si="117"/>
        <v>14.657794998135776</v>
      </c>
      <c r="I1252">
        <f>User_Model_Calcs!A1252-Sat_Data!$B$5</f>
        <v>41.669999999999987</v>
      </c>
      <c r="J1252">
        <f>(Earth_Data!$B$1/SQRT(1-Earth_Data!$B$2^2*SIN(RADIANS(User_Model_Calcs!B1252))^2))*COS(RADIANS(User_Model_Calcs!B1252))</f>
        <v>5747.3530152046933</v>
      </c>
      <c r="K1252">
        <f>((Earth_Data!$B$1*(1-Earth_Data!$B$2^2))/SQRT(1-Earth_Data!$B$2^2*SIN(RADIANS(User_Model_Calcs!B1252))^2))*SIN(RADIANS(User_Model_Calcs!B1252))</f>
        <v>-2756.338061522617</v>
      </c>
      <c r="L1252">
        <f t="shared" si="121"/>
        <v>-25.621626949236923</v>
      </c>
      <c r="M1252">
        <f t="shared" si="122"/>
        <v>6374.1247391920988</v>
      </c>
      <c r="N1252">
        <f>SQRT(User_Model_Calcs!M1252^2+Sat_Data!$B$3^2-2*User_Model_Calcs!M1252*Sat_Data!$B$3*COS(RADIANS(L1252))*COS(RADIANS(I1252)))</f>
        <v>38162.893758839884</v>
      </c>
      <c r="O1252">
        <f>DEGREES(ACOS(((Earth_Data!$B$1+Sat_Data!$B$2)/User_Model_Calcs!N1252)*SQRT(1-COS(RADIANS(User_Model_Calcs!I1252))^2*COS(RADIANS(User_Model_Calcs!B1252))^2)))</f>
        <v>35.163864904595265</v>
      </c>
      <c r="P1252">
        <f t="shared" si="119"/>
        <v>63.963864531379969</v>
      </c>
    </row>
    <row r="1253" spans="1:16" x14ac:dyDescent="0.25">
      <c r="A1253">
        <v>150.345</v>
      </c>
      <c r="B1253">
        <v>-24.76</v>
      </c>
      <c r="C1253">
        <v>950</v>
      </c>
      <c r="D1253">
        <f t="shared" ca="1" si="118"/>
        <v>3</v>
      </c>
      <c r="E1253" s="1">
        <v>0.65</v>
      </c>
      <c r="F1253">
        <v>19.899999999999999</v>
      </c>
      <c r="G1253">
        <f t="shared" ca="1" si="120"/>
        <v>54.048620189015942</v>
      </c>
      <c r="H1253">
        <f t="shared" ca="1" si="117"/>
        <v>21.303472465326145</v>
      </c>
      <c r="I1253">
        <f>User_Model_Calcs!A1253-Sat_Data!$B$5</f>
        <v>40.344999999999999</v>
      </c>
      <c r="J1253">
        <f>(Earth_Data!$B$1/SQRT(1-Earth_Data!$B$2^2*SIN(RADIANS(User_Model_Calcs!B1253))^2))*COS(RADIANS(User_Model_Calcs!B1253))</f>
        <v>5795.2017464206947</v>
      </c>
      <c r="K1253">
        <f>((Earth_Data!$B$1*(1-Earth_Data!$B$2^2))/SQRT(1-Earth_Data!$B$2^2*SIN(RADIANS(User_Model_Calcs!B1253))^2))*SIN(RADIANS(User_Model_Calcs!B1253))</f>
        <v>-2654.9576767818157</v>
      </c>
      <c r="L1253">
        <f t="shared" si="121"/>
        <v>-24.613951912712405</v>
      </c>
      <c r="M1253">
        <f t="shared" si="122"/>
        <v>6374.4147611541694</v>
      </c>
      <c r="N1253">
        <f>SQRT(User_Model_Calcs!M1253^2+Sat_Data!$B$3^2-2*User_Model_Calcs!M1253*Sat_Data!$B$3*COS(RADIANS(L1253))*COS(RADIANS(I1253)))</f>
        <v>38026.052673024096</v>
      </c>
      <c r="O1253">
        <f>DEGREES(ACOS(((Earth_Data!$B$1+Sat_Data!$B$2)/User_Model_Calcs!N1253)*SQRT(1-COS(RADIANS(User_Model_Calcs!I1253))^2*COS(RADIANS(User_Model_Calcs!B1253))^2)))</f>
        <v>36.835949444467474</v>
      </c>
      <c r="P1253">
        <f t="shared" si="119"/>
        <v>63.753571549169862</v>
      </c>
    </row>
    <row r="1254" spans="1:16" x14ac:dyDescent="0.25">
      <c r="A1254">
        <v>159.69292685720112</v>
      </c>
      <c r="B1254">
        <v>-29.731999999999999</v>
      </c>
      <c r="C1254">
        <v>950</v>
      </c>
      <c r="D1254">
        <f t="shared" ca="1" si="118"/>
        <v>0.75</v>
      </c>
      <c r="E1254" s="1">
        <v>0.65</v>
      </c>
      <c r="F1254">
        <v>19.899999999999999</v>
      </c>
      <c r="G1254">
        <f t="shared" ca="1" si="120"/>
        <v>42.007420362456692</v>
      </c>
      <c r="H1254">
        <f t="shared" ca="1" si="117"/>
        <v>21.995152825905219</v>
      </c>
      <c r="I1254">
        <f>User_Model_Calcs!A1254-Sat_Data!$B$5</f>
        <v>49.692926857201115</v>
      </c>
      <c r="J1254">
        <f>(Earth_Data!$B$1/SQRT(1-Earth_Data!$B$2^2*SIN(RADIANS(User_Model_Calcs!B1254))^2))*COS(RADIANS(User_Model_Calcs!B1254))</f>
        <v>5543.0530379441361</v>
      </c>
      <c r="K1254">
        <f>((Earth_Data!$B$1*(1-Earth_Data!$B$2^2))/SQRT(1-Earth_Data!$B$2^2*SIN(RADIANS(User_Model_Calcs!B1254))^2))*SIN(RADIANS(User_Model_Calcs!B1254))</f>
        <v>-3144.6124480117915</v>
      </c>
      <c r="L1254">
        <f t="shared" si="121"/>
        <v>-29.56654282362744</v>
      </c>
      <c r="M1254">
        <f t="shared" si="122"/>
        <v>6372.913339254852</v>
      </c>
      <c r="N1254">
        <f>SQRT(User_Model_Calcs!M1254^2+Sat_Data!$B$3^2-2*User_Model_Calcs!M1254*Sat_Data!$B$3*COS(RADIANS(L1254))*COS(RADIANS(I1254)))</f>
        <v>38936.509967627091</v>
      </c>
      <c r="O1254">
        <f>DEGREES(ACOS(((Earth_Data!$B$1+Sat_Data!$B$2)/User_Model_Calcs!N1254)*SQRT(1-COS(RADIANS(User_Model_Calcs!I1254))^2*COS(RADIANS(User_Model_Calcs!B1254))^2)))</f>
        <v>26.375085014202199</v>
      </c>
      <c r="P1254">
        <f t="shared" si="119"/>
        <v>67.183697940090667</v>
      </c>
    </row>
    <row r="1255" spans="1:16" x14ac:dyDescent="0.25">
      <c r="A1255">
        <v>156.09899999999999</v>
      </c>
      <c r="B1255">
        <v>-29.884</v>
      </c>
      <c r="C1255">
        <v>400</v>
      </c>
      <c r="D1255">
        <f t="shared" ca="1" si="118"/>
        <v>3</v>
      </c>
      <c r="E1255" s="1">
        <v>0.65</v>
      </c>
      <c r="F1255">
        <v>19.899999999999999</v>
      </c>
      <c r="G1255">
        <f t="shared" ca="1" si="120"/>
        <v>54.048620189015942</v>
      </c>
      <c r="H1255">
        <f t="shared" ca="1" si="117"/>
        <v>19.449333266837282</v>
      </c>
      <c r="I1255">
        <f>User_Model_Calcs!A1255-Sat_Data!$B$5</f>
        <v>46.09899999999999</v>
      </c>
      <c r="J1255">
        <f>(Earth_Data!$B$1/SQRT(1-Earth_Data!$B$2^2*SIN(RADIANS(User_Model_Calcs!B1255))^2))*COS(RADIANS(User_Model_Calcs!B1255))</f>
        <v>5534.6774414462125</v>
      </c>
      <c r="K1255">
        <f>((Earth_Data!$B$1*(1-Earth_Data!$B$2^2))/SQRT(1-Earth_Data!$B$2^2*SIN(RADIANS(User_Model_Calcs!B1255))^2))*SIN(RADIANS(User_Model_Calcs!B1255))</f>
        <v>-3159.2323299384848</v>
      </c>
      <c r="L1255">
        <f t="shared" si="121"/>
        <v>-29.718024755078286</v>
      </c>
      <c r="M1255">
        <f t="shared" si="122"/>
        <v>6372.8646067041263</v>
      </c>
      <c r="N1255">
        <f>SQRT(User_Model_Calcs!M1255^2+Sat_Data!$B$3^2-2*User_Model_Calcs!M1255*Sat_Data!$B$3*COS(RADIANS(L1255))*COS(RADIANS(I1255)))</f>
        <v>38662.526029232016</v>
      </c>
      <c r="O1255">
        <f>DEGREES(ACOS(((Earth_Data!$B$1+Sat_Data!$B$2)/User_Model_Calcs!N1255)*SQRT(1-COS(RADIANS(User_Model_Calcs!I1255))^2*COS(RADIANS(User_Model_Calcs!B1255))^2)))</f>
        <v>29.371319931036435</v>
      </c>
      <c r="P1255">
        <f t="shared" si="119"/>
        <v>64.382783398271798</v>
      </c>
    </row>
    <row r="1256" spans="1:16" x14ac:dyDescent="0.25">
      <c r="A1256">
        <v>147.58699999999999</v>
      </c>
      <c r="B1256">
        <v>-25.460999999999999</v>
      </c>
      <c r="C1256">
        <v>375</v>
      </c>
      <c r="D1256">
        <f t="shared" ca="1" si="118"/>
        <v>3</v>
      </c>
      <c r="E1256" s="1">
        <v>0.65</v>
      </c>
      <c r="F1256">
        <v>19.899999999999999</v>
      </c>
      <c r="G1256">
        <f t="shared" ca="1" si="120"/>
        <v>54.048620189015942</v>
      </c>
      <c r="H1256">
        <f t="shared" ca="1" si="117"/>
        <v>15.693943392271308</v>
      </c>
      <c r="I1256">
        <f>User_Model_Calcs!A1256-Sat_Data!$B$5</f>
        <v>37.586999999999989</v>
      </c>
      <c r="J1256">
        <f>(Earth_Data!$B$1/SQRT(1-Earth_Data!$B$2^2*SIN(RADIANS(User_Model_Calcs!B1256))^2))*COS(RADIANS(User_Model_Calcs!B1256))</f>
        <v>5762.2487080584024</v>
      </c>
      <c r="K1256">
        <f>((Earth_Data!$B$1*(1-Earth_Data!$B$2^2))/SQRT(1-Earth_Data!$B$2^2*SIN(RADIANS(User_Model_Calcs!B1256))^2))*SIN(RADIANS(User_Model_Calcs!B1256))</f>
        <v>-2725.2713163727462</v>
      </c>
      <c r="L1256">
        <f t="shared" si="121"/>
        <v>-25.311936464702846</v>
      </c>
      <c r="M1256">
        <f t="shared" si="122"/>
        <v>6374.2147690021211</v>
      </c>
      <c r="N1256">
        <f>SQRT(User_Model_Calcs!M1256^2+Sat_Data!$B$3^2-2*User_Model_Calcs!M1256*Sat_Data!$B$3*COS(RADIANS(L1256))*COS(RADIANS(I1256)))</f>
        <v>37860.114350983509</v>
      </c>
      <c r="O1256">
        <f>DEGREES(ACOS(((Earth_Data!$B$1+Sat_Data!$B$2)/User_Model_Calcs!N1256)*SQRT(1-COS(RADIANS(User_Model_Calcs!I1256))^2*COS(RADIANS(User_Model_Calcs!B1256))^2)))</f>
        <v>38.915660437708688</v>
      </c>
      <c r="P1256">
        <f t="shared" si="119"/>
        <v>60.816893330939884</v>
      </c>
    </row>
    <row r="1257" spans="1:16" x14ac:dyDescent="0.25">
      <c r="A1257">
        <v>148.09700000000001</v>
      </c>
      <c r="B1257">
        <v>-33.881999999999998</v>
      </c>
      <c r="C1257">
        <v>950</v>
      </c>
      <c r="D1257">
        <f t="shared" ca="1" si="118"/>
        <v>3</v>
      </c>
      <c r="E1257" s="1">
        <v>0.65</v>
      </c>
      <c r="F1257">
        <v>19.899999999999999</v>
      </c>
      <c r="G1257">
        <f t="shared" ca="1" si="120"/>
        <v>54.048620189015942</v>
      </c>
      <c r="H1257">
        <f t="shared" ca="1" si="117"/>
        <v>21.165786104483875</v>
      </c>
      <c r="I1257">
        <f>User_Model_Calcs!A1257-Sat_Data!$B$5</f>
        <v>38.097000000000008</v>
      </c>
      <c r="J1257">
        <f>(Earth_Data!$B$1/SQRT(1-Earth_Data!$B$2^2*SIN(RADIANS(User_Model_Calcs!B1257))^2))*COS(RADIANS(User_Model_Calcs!B1257))</f>
        <v>5300.5688756074142</v>
      </c>
      <c r="K1257">
        <f>((Earth_Data!$B$1*(1-Earth_Data!$B$2^2))/SQRT(1-Earth_Data!$B$2^2*SIN(RADIANS(User_Model_Calcs!B1257))^2))*SIN(RADIANS(User_Model_Calcs!B1257))</f>
        <v>-3535.5892620133345</v>
      </c>
      <c r="L1257">
        <f t="shared" si="121"/>
        <v>-33.704109176622183</v>
      </c>
      <c r="M1257">
        <f t="shared" si="122"/>
        <v>6371.5321418574076</v>
      </c>
      <c r="N1257">
        <f>SQRT(User_Model_Calcs!M1257^2+Sat_Data!$B$3^2-2*User_Model_Calcs!M1257*Sat_Data!$B$3*COS(RADIANS(L1257))*COS(RADIANS(I1257)))</f>
        <v>38296.818203242896</v>
      </c>
      <c r="O1257">
        <f>DEGREES(ACOS(((Earth_Data!$B$1+Sat_Data!$B$2)/User_Model_Calcs!N1257)*SQRT(1-COS(RADIANS(User_Model_Calcs!I1257))^2*COS(RADIANS(User_Model_Calcs!B1257))^2)))</f>
        <v>33.537513013502256</v>
      </c>
      <c r="P1257">
        <f t="shared" si="119"/>
        <v>54.584783619670368</v>
      </c>
    </row>
    <row r="1258" spans="1:16" x14ac:dyDescent="0.25">
      <c r="A1258">
        <v>154.54826679945637</v>
      </c>
      <c r="B1258">
        <v>-30.303999999999998</v>
      </c>
      <c r="C1258">
        <v>950</v>
      </c>
      <c r="D1258">
        <f t="shared" ca="1" si="118"/>
        <v>0.75</v>
      </c>
      <c r="E1258" s="1">
        <v>0.65</v>
      </c>
      <c r="F1258">
        <v>19.899999999999999</v>
      </c>
      <c r="G1258">
        <f t="shared" ca="1" si="120"/>
        <v>42.007420362456692</v>
      </c>
      <c r="H1258">
        <f t="shared" ca="1" si="117"/>
        <v>19.356052273316013</v>
      </c>
      <c r="I1258">
        <f>User_Model_Calcs!A1258-Sat_Data!$B$5</f>
        <v>44.548266799456371</v>
      </c>
      <c r="J1258">
        <f>(Earth_Data!$B$1/SQRT(1-Earth_Data!$B$2^2*SIN(RADIANS(User_Model_Calcs!B1258))^2))*COS(RADIANS(User_Model_Calcs!B1258))</f>
        <v>5511.3320169776562</v>
      </c>
      <c r="K1258">
        <f>((Earth_Data!$B$1*(1-Earth_Data!$B$2^2))/SQRT(1-Earth_Data!$B$2^2*SIN(RADIANS(User_Model_Calcs!B1258))^2))*SIN(RADIANS(User_Model_Calcs!B1258))</f>
        <v>-3199.5150186871629</v>
      </c>
      <c r="L1258">
        <f t="shared" si="121"/>
        <v>-30.136617463475471</v>
      </c>
      <c r="M1258">
        <f t="shared" si="122"/>
        <v>6372.7291607417083</v>
      </c>
      <c r="N1258">
        <f>SQRT(User_Model_Calcs!M1258^2+Sat_Data!$B$3^2-2*User_Model_Calcs!M1258*Sat_Data!$B$3*COS(RADIANS(L1258))*COS(RADIANS(I1258)))</f>
        <v>38564.359439088366</v>
      </c>
      <c r="O1258">
        <f>DEGREES(ACOS(((Earth_Data!$B$1+Sat_Data!$B$2)/User_Model_Calcs!N1258)*SQRT(1-COS(RADIANS(User_Model_Calcs!I1258))^2*COS(RADIANS(User_Model_Calcs!B1258))^2)))</f>
        <v>30.470395284658267</v>
      </c>
      <c r="P1258">
        <f t="shared" si="119"/>
        <v>62.859965652506347</v>
      </c>
    </row>
    <row r="1259" spans="1:16" x14ac:dyDescent="0.25">
      <c r="A1259">
        <v>119.06699999999999</v>
      </c>
      <c r="B1259">
        <v>-27.242000000000001</v>
      </c>
      <c r="C1259">
        <v>625</v>
      </c>
      <c r="D1259">
        <f t="shared" ca="1" si="118"/>
        <v>1.2</v>
      </c>
      <c r="E1259" s="1">
        <v>0.65</v>
      </c>
      <c r="F1259">
        <v>19.899999999999999</v>
      </c>
      <c r="G1259">
        <f t="shared" ca="1" si="120"/>
        <v>46.089820015575185</v>
      </c>
      <c r="H1259">
        <f t="shared" ref="H1259:H1322" ca="1" si="123">RAND()*(24-14)+14</f>
        <v>21.812142580601375</v>
      </c>
      <c r="I1259">
        <f>User_Model_Calcs!A1259-Sat_Data!$B$5</f>
        <v>9.0669999999999931</v>
      </c>
      <c r="J1259">
        <f>(Earth_Data!$B$1/SQRT(1-Earth_Data!$B$2^2*SIN(RADIANS(User_Model_Calcs!B1259))^2))*COS(RADIANS(User_Model_Calcs!B1259))</f>
        <v>5674.6649166883399</v>
      </c>
      <c r="K1259">
        <f>((Earth_Data!$B$1*(1-Earth_Data!$B$2^2))/SQRT(1-Earth_Data!$B$2^2*SIN(RADIANS(User_Model_Calcs!B1259))^2))*SIN(RADIANS(User_Model_Calcs!B1259))</f>
        <v>-2902.0830777589795</v>
      </c>
      <c r="L1259">
        <f t="shared" si="121"/>
        <v>-27.085678167453604</v>
      </c>
      <c r="M1259">
        <f t="shared" si="122"/>
        <v>6373.6887362741927</v>
      </c>
      <c r="N1259">
        <f>SQRT(User_Model_Calcs!M1259^2+Sat_Data!$B$3^2-2*User_Model_Calcs!M1259*Sat_Data!$B$3*COS(RADIANS(L1259))*COS(RADIANS(I1259)))</f>
        <v>36686.282124327816</v>
      </c>
      <c r="O1259">
        <f>DEGREES(ACOS(((Earth_Data!$B$1+Sat_Data!$B$2)/User_Model_Calcs!N1259)*SQRT(1-COS(RADIANS(User_Model_Calcs!I1259))^2*COS(RADIANS(User_Model_Calcs!B1259))^2)))</f>
        <v>56.619816242074371</v>
      </c>
      <c r="P1259">
        <f t="shared" si="119"/>
        <v>19.219871152865451</v>
      </c>
    </row>
    <row r="1260" spans="1:16" x14ac:dyDescent="0.25">
      <c r="A1260">
        <v>145.375</v>
      </c>
      <c r="B1260">
        <v>-30.111999999999998</v>
      </c>
      <c r="C1260">
        <v>2500</v>
      </c>
      <c r="D1260">
        <f t="shared" ca="1" si="118"/>
        <v>3</v>
      </c>
      <c r="E1260" s="1">
        <v>0.65</v>
      </c>
      <c r="F1260">
        <v>19.899999999999999</v>
      </c>
      <c r="G1260">
        <f t="shared" ca="1" si="120"/>
        <v>54.048620189015942</v>
      </c>
      <c r="H1260">
        <f t="shared" ca="1" si="123"/>
        <v>17.786490637621981</v>
      </c>
      <c r="I1260">
        <f>User_Model_Calcs!A1260-Sat_Data!$B$5</f>
        <v>35.375</v>
      </c>
      <c r="J1260">
        <f>(Earth_Data!$B$1/SQRT(1-Earth_Data!$B$2^2*SIN(RADIANS(User_Model_Calcs!B1260))^2))*COS(RADIANS(User_Model_Calcs!B1260))</f>
        <v>5522.0410340085846</v>
      </c>
      <c r="K1260">
        <f>((Earth_Data!$B$1*(1-Earth_Data!$B$2^2))/SQRT(1-Earth_Data!$B$2^2*SIN(RADIANS(User_Model_Calcs!B1260))^2))*SIN(RADIANS(User_Model_Calcs!B1260))</f>
        <v>-3181.1209935465322</v>
      </c>
      <c r="L1260">
        <f t="shared" si="121"/>
        <v>-29.94525637314101</v>
      </c>
      <c r="M1260">
        <f t="shared" si="122"/>
        <v>6372.7912218161573</v>
      </c>
      <c r="N1260">
        <f>SQRT(User_Model_Calcs!M1260^2+Sat_Data!$B$3^2-2*User_Model_Calcs!M1260*Sat_Data!$B$3*COS(RADIANS(L1260))*COS(RADIANS(I1260)))</f>
        <v>37930.642677661861</v>
      </c>
      <c r="O1260">
        <f>DEGREES(ACOS(((Earth_Data!$B$1+Sat_Data!$B$2)/User_Model_Calcs!N1260)*SQRT(1-COS(RADIANS(User_Model_Calcs!I1260))^2*COS(RADIANS(User_Model_Calcs!B1260))^2)))</f>
        <v>38.002395420925247</v>
      </c>
      <c r="P1260">
        <f t="shared" si="119"/>
        <v>54.754901514677904</v>
      </c>
    </row>
    <row r="1261" spans="1:16" x14ac:dyDescent="0.25">
      <c r="A1261">
        <v>152.37299999999999</v>
      </c>
      <c r="B1261">
        <v>-30.105</v>
      </c>
      <c r="C1261">
        <v>2500</v>
      </c>
      <c r="D1261">
        <f t="shared" ca="1" si="118"/>
        <v>1.2</v>
      </c>
      <c r="E1261" s="1">
        <v>0.65</v>
      </c>
      <c r="F1261">
        <v>19.899999999999999</v>
      </c>
      <c r="G1261">
        <f t="shared" ca="1" si="120"/>
        <v>46.089820015575185</v>
      </c>
      <c r="H1261">
        <f t="shared" ca="1" si="123"/>
        <v>19.420046025837131</v>
      </c>
      <c r="I1261">
        <f>User_Model_Calcs!A1261-Sat_Data!$B$5</f>
        <v>42.37299999999999</v>
      </c>
      <c r="J1261">
        <f>(Earth_Data!$B$1/SQRT(1-Earth_Data!$B$2^2*SIN(RADIANS(User_Model_Calcs!B1261))^2))*COS(RADIANS(User_Model_Calcs!B1261))</f>
        <v>5522.4302960075656</v>
      </c>
      <c r="K1261">
        <f>((Earth_Data!$B$1*(1-Earth_Data!$B$2^2))/SQRT(1-Earth_Data!$B$2^2*SIN(RADIANS(User_Model_Calcs!B1261))^2))*SIN(RADIANS(User_Model_Calcs!B1261))</f>
        <v>-3180.4497109049885</v>
      </c>
      <c r="L1261">
        <f t="shared" si="121"/>
        <v>-29.938279807699065</v>
      </c>
      <c r="M1261">
        <f t="shared" si="122"/>
        <v>6372.7934799315308</v>
      </c>
      <c r="N1261">
        <f>SQRT(User_Model_Calcs!M1261^2+Sat_Data!$B$3^2-2*User_Model_Calcs!M1261*Sat_Data!$B$3*COS(RADIANS(L1261))*COS(RADIANS(I1261)))</f>
        <v>38397.692452968171</v>
      </c>
      <c r="O1261">
        <f>DEGREES(ACOS(((Earth_Data!$B$1+Sat_Data!$B$2)/User_Model_Calcs!N1261)*SQRT(1-COS(RADIANS(User_Model_Calcs!I1261))^2*COS(RADIANS(User_Model_Calcs!B1261))^2)))</f>
        <v>32.376165584764387</v>
      </c>
      <c r="P1261">
        <f t="shared" si="119"/>
        <v>61.19681099071574</v>
      </c>
    </row>
    <row r="1262" spans="1:16" x14ac:dyDescent="0.25">
      <c r="A1262">
        <v>154.27199999999999</v>
      </c>
      <c r="B1262">
        <v>-24.048999999999999</v>
      </c>
      <c r="C1262">
        <v>3750</v>
      </c>
      <c r="D1262">
        <f t="shared" ca="1" si="118"/>
        <v>1.2</v>
      </c>
      <c r="E1262" s="1">
        <v>0.65</v>
      </c>
      <c r="F1262">
        <v>19.899999999999999</v>
      </c>
      <c r="G1262">
        <f t="shared" ca="1" si="120"/>
        <v>46.089820015575185</v>
      </c>
      <c r="H1262">
        <f t="shared" ca="1" si="123"/>
        <v>14.464767366260165</v>
      </c>
      <c r="I1262">
        <f>User_Model_Calcs!A1262-Sat_Data!$B$5</f>
        <v>44.271999999999991</v>
      </c>
      <c r="J1262">
        <f>(Earth_Data!$B$1/SQRT(1-Earth_Data!$B$2^2*SIN(RADIANS(User_Model_Calcs!B1262))^2))*COS(RADIANS(User_Model_Calcs!B1262))</f>
        <v>5827.7405183553519</v>
      </c>
      <c r="K1262">
        <f>((Earth_Data!$B$1*(1-Earth_Data!$B$2^2))/SQRT(1-Earth_Data!$B$2^2*SIN(RADIANS(User_Model_Calcs!B1262))^2))*SIN(RADIANS(User_Model_Calcs!B1262))</f>
        <v>-2583.24134326282</v>
      </c>
      <c r="L1262">
        <f t="shared" si="121"/>
        <v>-23.906099107550396</v>
      </c>
      <c r="M1262">
        <f t="shared" si="122"/>
        <v>6374.6133519471596</v>
      </c>
      <c r="N1262">
        <f>SQRT(User_Model_Calcs!M1262^2+Sat_Data!$B$3^2-2*User_Model_Calcs!M1262*Sat_Data!$B$3*COS(RADIANS(L1262))*COS(RADIANS(I1262)))</f>
        <v>38295.695338344667</v>
      </c>
      <c r="O1262">
        <f>DEGREES(ACOS(((Earth_Data!$B$1+Sat_Data!$B$2)/User_Model_Calcs!N1262)*SQRT(1-COS(RADIANS(User_Model_Calcs!I1262))^2*COS(RADIANS(User_Model_Calcs!B1262))^2)))</f>
        <v>33.589162839583437</v>
      </c>
      <c r="P1262">
        <f t="shared" si="119"/>
        <v>67.31470888314108</v>
      </c>
    </row>
    <row r="1263" spans="1:16" x14ac:dyDescent="0.25">
      <c r="A1263">
        <v>152.01300000000001</v>
      </c>
      <c r="B1263">
        <v>-24.943999999999999</v>
      </c>
      <c r="C1263">
        <v>2500</v>
      </c>
      <c r="D1263">
        <f t="shared" ca="1" si="118"/>
        <v>1.2</v>
      </c>
      <c r="E1263" s="1">
        <v>0.65</v>
      </c>
      <c r="F1263">
        <v>19.899999999999999</v>
      </c>
      <c r="G1263">
        <f t="shared" ca="1" si="120"/>
        <v>46.089820015575185</v>
      </c>
      <c r="H1263">
        <f t="shared" ca="1" si="123"/>
        <v>20.308983216778788</v>
      </c>
      <c r="I1263">
        <f>User_Model_Calcs!A1263-Sat_Data!$B$5</f>
        <v>42.013000000000005</v>
      </c>
      <c r="J1263">
        <f>(Earth_Data!$B$1/SQRT(1-Earth_Data!$B$2^2*SIN(RADIANS(User_Model_Calcs!B1263))^2))*COS(RADIANS(User_Model_Calcs!B1263))</f>
        <v>5786.6357670907973</v>
      </c>
      <c r="K1263">
        <f>((Earth_Data!$B$1*(1-Earth_Data!$B$2^2))/SQRT(1-Earth_Data!$B$2^2*SIN(RADIANS(User_Model_Calcs!B1263))^2))*SIN(RADIANS(User_Model_Calcs!B1263))</f>
        <v>-2673.4520540189774</v>
      </c>
      <c r="L1263">
        <f t="shared" si="121"/>
        <v>-24.797151928191784</v>
      </c>
      <c r="M1263">
        <f t="shared" si="122"/>
        <v>6374.3626650915303</v>
      </c>
      <c r="N1263">
        <f>SQRT(User_Model_Calcs!M1263^2+Sat_Data!$B$3^2-2*User_Model_Calcs!M1263*Sat_Data!$B$3*COS(RADIANS(L1263))*COS(RADIANS(I1263)))</f>
        <v>38156.043854726573</v>
      </c>
      <c r="O1263">
        <f>DEGREES(ACOS(((Earth_Data!$B$1+Sat_Data!$B$2)/User_Model_Calcs!N1263)*SQRT(1-COS(RADIANS(User_Model_Calcs!I1263))^2*COS(RADIANS(User_Model_Calcs!B1263))^2)))</f>
        <v>35.249479018532753</v>
      </c>
      <c r="P1263">
        <f t="shared" si="119"/>
        <v>64.912536010626752</v>
      </c>
    </row>
    <row r="1264" spans="1:16" x14ac:dyDescent="0.25">
      <c r="A1264">
        <v>155.62899999999999</v>
      </c>
      <c r="B1264">
        <v>-23.855</v>
      </c>
      <c r="C1264">
        <v>1250</v>
      </c>
      <c r="D1264">
        <f t="shared" ca="1" si="118"/>
        <v>0.75</v>
      </c>
      <c r="E1264" s="1">
        <v>0.65</v>
      </c>
      <c r="F1264">
        <v>19.899999999999999</v>
      </c>
      <c r="G1264">
        <f t="shared" ca="1" si="120"/>
        <v>42.007420362456692</v>
      </c>
      <c r="H1264">
        <f t="shared" ca="1" si="123"/>
        <v>21.106323858404373</v>
      </c>
      <c r="I1264">
        <f>User_Model_Calcs!A1264-Sat_Data!$B$5</f>
        <v>45.628999999999991</v>
      </c>
      <c r="J1264">
        <f>(Earth_Data!$B$1/SQRT(1-Earth_Data!$B$2^2*SIN(RADIANS(User_Model_Calcs!B1264))^2))*COS(RADIANS(User_Model_Calcs!B1264))</f>
        <v>5836.4636039617653</v>
      </c>
      <c r="K1264">
        <f>((Earth_Data!$B$1*(1-Earth_Data!$B$2^2))/SQRT(1-Earth_Data!$B$2^2*SIN(RADIANS(User_Model_Calcs!B1264))^2))*SIN(RADIANS(User_Model_Calcs!B1264))</f>
        <v>-2563.6047157671255</v>
      </c>
      <c r="L1264">
        <f t="shared" si="121"/>
        <v>-23.712973100506122</v>
      </c>
      <c r="M1264">
        <f t="shared" si="122"/>
        <v>6374.6667786695962</v>
      </c>
      <c r="N1264">
        <f>SQRT(User_Model_Calcs!M1264^2+Sat_Data!$B$3^2-2*User_Model_Calcs!M1264*Sat_Data!$B$3*COS(RADIANS(L1264))*COS(RADIANS(I1264)))</f>
        <v>38396.217894955902</v>
      </c>
      <c r="O1264">
        <f>DEGREES(ACOS(((Earth_Data!$B$1+Sat_Data!$B$2)/User_Model_Calcs!N1264)*SQRT(1-COS(RADIANS(User_Model_Calcs!I1264))^2*COS(RADIANS(User_Model_Calcs!B1264))^2)))</f>
        <v>32.415993131668692</v>
      </c>
      <c r="P1264">
        <f t="shared" si="119"/>
        <v>68.414273582525396</v>
      </c>
    </row>
    <row r="1265" spans="1:16" x14ac:dyDescent="0.25">
      <c r="A1265">
        <v>149.6</v>
      </c>
      <c r="B1265">
        <v>-23.763999999999999</v>
      </c>
      <c r="C1265">
        <v>2500</v>
      </c>
      <c r="D1265">
        <f t="shared" ca="1" si="118"/>
        <v>0.75</v>
      </c>
      <c r="E1265" s="1">
        <v>0.65</v>
      </c>
      <c r="F1265">
        <v>19.899999999999999</v>
      </c>
      <c r="G1265">
        <f t="shared" ca="1" si="120"/>
        <v>42.007420362456692</v>
      </c>
      <c r="H1265">
        <f t="shared" ca="1" si="123"/>
        <v>18.24990891265417</v>
      </c>
      <c r="I1265">
        <f>User_Model_Calcs!A1265-Sat_Data!$B$5</f>
        <v>39.599999999999994</v>
      </c>
      <c r="J1265">
        <f>(Earth_Data!$B$1/SQRT(1-Earth_Data!$B$2^2*SIN(RADIANS(User_Model_Calcs!B1265))^2))*COS(RADIANS(User_Model_Calcs!B1265))</f>
        <v>5840.5323654964459</v>
      </c>
      <c r="K1265">
        <f>((Earth_Data!$B$1*(1-Earth_Data!$B$2^2))/SQRT(1-Earth_Data!$B$2^2*SIN(RADIANS(User_Model_Calcs!B1265))^2))*SIN(RADIANS(User_Model_Calcs!B1265))</f>
        <v>-2554.3837395841829</v>
      </c>
      <c r="L1265">
        <f t="shared" si="121"/>
        <v>-23.622385297627204</v>
      </c>
      <c r="M1265">
        <f t="shared" si="122"/>
        <v>6374.6917259945667</v>
      </c>
      <c r="N1265">
        <f>SQRT(User_Model_Calcs!M1265^2+Sat_Data!$B$3^2-2*User_Model_Calcs!M1265*Sat_Data!$B$3*COS(RADIANS(L1265))*COS(RADIANS(I1265)))</f>
        <v>37933.581898950048</v>
      </c>
      <c r="O1265">
        <f>DEGREES(ACOS(((Earth_Data!$B$1+Sat_Data!$B$2)/User_Model_Calcs!N1265)*SQRT(1-COS(RADIANS(User_Model_Calcs!I1265))^2*COS(RADIANS(User_Model_Calcs!B1265))^2)))</f>
        <v>37.991802404114992</v>
      </c>
      <c r="P1265">
        <f t="shared" si="119"/>
        <v>64.028941703788206</v>
      </c>
    </row>
    <row r="1266" spans="1:16" x14ac:dyDescent="0.25">
      <c r="A1266">
        <v>117.759</v>
      </c>
      <c r="B1266">
        <v>-25.617000000000001</v>
      </c>
      <c r="C1266">
        <v>625</v>
      </c>
      <c r="D1266">
        <f t="shared" ca="1" si="118"/>
        <v>3</v>
      </c>
      <c r="E1266" s="1">
        <v>0.65</v>
      </c>
      <c r="F1266">
        <v>19.899999999999999</v>
      </c>
      <c r="G1266">
        <f t="shared" ca="1" si="120"/>
        <v>54.048620189015942</v>
      </c>
      <c r="H1266">
        <f t="shared" ca="1" si="123"/>
        <v>21.145209628899579</v>
      </c>
      <c r="I1266">
        <f>User_Model_Calcs!A1266-Sat_Data!$B$5</f>
        <v>7.7590000000000003</v>
      </c>
      <c r="J1266">
        <f>(Earth_Data!$B$1/SQRT(1-Earth_Data!$B$2^2*SIN(RADIANS(User_Model_Calcs!B1266))^2))*COS(RADIANS(User_Model_Calcs!B1266))</f>
        <v>5754.7980712539866</v>
      </c>
      <c r="K1266">
        <f>((Earth_Data!$B$1*(1-Earth_Data!$B$2^2))/SQRT(1-Earth_Data!$B$2^2*SIN(RADIANS(User_Model_Calcs!B1266))^2))*SIN(RADIANS(User_Model_Calcs!B1266))</f>
        <v>-2740.8645768835349</v>
      </c>
      <c r="L1266">
        <f t="shared" si="121"/>
        <v>-25.467277409963216</v>
      </c>
      <c r="M1266">
        <f t="shared" si="122"/>
        <v>6374.1697082618975</v>
      </c>
      <c r="N1266">
        <f>SQRT(User_Model_Calcs!M1266^2+Sat_Data!$B$3^2-2*User_Model_Calcs!M1266*Sat_Data!$B$3*COS(RADIANS(L1266))*COS(RADIANS(I1266)))</f>
        <v>36573.152897047796</v>
      </c>
      <c r="O1266">
        <f>DEGREES(ACOS(((Earth_Data!$B$1+Sat_Data!$B$2)/User_Model_Calcs!N1266)*SQRT(1-COS(RADIANS(User_Model_Calcs!I1266))^2*COS(RADIANS(User_Model_Calcs!B1266))^2)))</f>
        <v>58.813245486605631</v>
      </c>
      <c r="P1266">
        <f t="shared" si="119"/>
        <v>17.491989296185469</v>
      </c>
    </row>
    <row r="1267" spans="1:16" x14ac:dyDescent="0.25">
      <c r="A1267">
        <v>143.28</v>
      </c>
      <c r="B1267">
        <v>-29.521000000000001</v>
      </c>
      <c r="C1267">
        <v>375</v>
      </c>
      <c r="D1267">
        <f t="shared" ca="1" si="118"/>
        <v>0.75</v>
      </c>
      <c r="E1267" s="1">
        <v>0.65</v>
      </c>
      <c r="F1267">
        <v>19.899999999999999</v>
      </c>
      <c r="G1267">
        <f t="shared" ca="1" si="120"/>
        <v>42.007420362456692</v>
      </c>
      <c r="H1267">
        <f t="shared" ca="1" si="123"/>
        <v>18.500402388466</v>
      </c>
      <c r="I1267">
        <f>User_Model_Calcs!A1267-Sat_Data!$B$5</f>
        <v>33.28</v>
      </c>
      <c r="J1267">
        <f>(Earth_Data!$B$1/SQRT(1-Earth_Data!$B$2^2*SIN(RADIANS(User_Model_Calcs!B1267))^2))*COS(RADIANS(User_Model_Calcs!B1267))</f>
        <v>5554.61502088629</v>
      </c>
      <c r="K1267">
        <f>((Earth_Data!$B$1*(1-Earth_Data!$B$2^2))/SQRT(1-Earth_Data!$B$2^2*SIN(RADIANS(User_Model_Calcs!B1267))^2))*SIN(RADIANS(User_Model_Calcs!B1267))</f>
        <v>-3124.2815781078425</v>
      </c>
      <c r="L1267">
        <f t="shared" si="121"/>
        <v>-29.356269662541617</v>
      </c>
      <c r="M1267">
        <f t="shared" si="122"/>
        <v>6372.9807319306738</v>
      </c>
      <c r="N1267">
        <f>SQRT(User_Model_Calcs!M1267^2+Sat_Data!$B$3^2-2*User_Model_Calcs!M1267*Sat_Data!$B$3*COS(RADIANS(L1267))*COS(RADIANS(I1267)))</f>
        <v>37773.514123647445</v>
      </c>
      <c r="O1267">
        <f>DEGREES(ACOS(((Earth_Data!$B$1+Sat_Data!$B$2)/User_Model_Calcs!N1267)*SQRT(1-COS(RADIANS(User_Model_Calcs!I1267))^2*COS(RADIANS(User_Model_Calcs!B1267))^2)))</f>
        <v>40.012997802012869</v>
      </c>
      <c r="P1267">
        <f t="shared" si="119"/>
        <v>53.104452261247005</v>
      </c>
    </row>
    <row r="1268" spans="1:16" x14ac:dyDescent="0.25">
      <c r="A1268">
        <v>149.76499999999999</v>
      </c>
      <c r="B1268">
        <v>-24.257000000000001</v>
      </c>
      <c r="C1268">
        <v>1250</v>
      </c>
      <c r="D1268">
        <f t="shared" ca="1" si="118"/>
        <v>0.75</v>
      </c>
      <c r="E1268" s="1">
        <v>0.65</v>
      </c>
      <c r="F1268">
        <v>19.899999999999999</v>
      </c>
      <c r="G1268">
        <f t="shared" ca="1" si="120"/>
        <v>42.007420362456692</v>
      </c>
      <c r="H1268">
        <f t="shared" ca="1" si="123"/>
        <v>17.757827367395144</v>
      </c>
      <c r="I1268">
        <f>User_Model_Calcs!A1268-Sat_Data!$B$5</f>
        <v>39.764999999999986</v>
      </c>
      <c r="J1268">
        <f>(Earth_Data!$B$1/SQRT(1-Earth_Data!$B$2^2*SIN(RADIANS(User_Model_Calcs!B1268))^2))*COS(RADIANS(User_Model_Calcs!B1268))</f>
        <v>5818.3138838621899</v>
      </c>
      <c r="K1268">
        <f>((Earth_Data!$B$1*(1-Earth_Data!$B$2^2))/SQRT(1-Earth_Data!$B$2^2*SIN(RADIANS(User_Model_Calcs!B1268))^2))*SIN(RADIANS(User_Model_Calcs!B1268))</f>
        <v>-2604.2626579067814</v>
      </c>
      <c r="L1268">
        <f t="shared" si="121"/>
        <v>-24.113169274681386</v>
      </c>
      <c r="M1268">
        <f t="shared" si="122"/>
        <v>6374.5557054991068</v>
      </c>
      <c r="N1268">
        <f>SQRT(User_Model_Calcs!M1268^2+Sat_Data!$B$3^2-2*User_Model_Calcs!M1268*Sat_Data!$B$3*COS(RADIANS(L1268))*COS(RADIANS(I1268)))</f>
        <v>37964.467540426893</v>
      </c>
      <c r="O1268">
        <f>DEGREES(ACOS(((Earth_Data!$B$1+Sat_Data!$B$2)/User_Model_Calcs!N1268)*SQRT(1-COS(RADIANS(User_Model_Calcs!I1268))^2*COS(RADIANS(User_Model_Calcs!B1268))^2)))</f>
        <v>37.602800626069239</v>
      </c>
      <c r="P1268">
        <f t="shared" si="119"/>
        <v>63.724137454442896</v>
      </c>
    </row>
    <row r="1269" spans="1:16" x14ac:dyDescent="0.25">
      <c r="A1269">
        <v>114.70099999999999</v>
      </c>
      <c r="B1269">
        <v>-23.236999999999998</v>
      </c>
      <c r="C1269">
        <v>2500</v>
      </c>
      <c r="D1269">
        <f t="shared" ca="1" si="118"/>
        <v>3</v>
      </c>
      <c r="E1269" s="1">
        <v>0.65</v>
      </c>
      <c r="F1269">
        <v>19.899999999999999</v>
      </c>
      <c r="G1269">
        <f t="shared" ca="1" si="120"/>
        <v>54.048620189015942</v>
      </c>
      <c r="H1269">
        <f t="shared" ca="1" si="123"/>
        <v>20.918271704083612</v>
      </c>
      <c r="I1269">
        <f>User_Model_Calcs!A1269-Sat_Data!$B$5</f>
        <v>4.7009999999999934</v>
      </c>
      <c r="J1269">
        <f>(Earth_Data!$B$1/SQRT(1-Earth_Data!$B$2^2*SIN(RADIANS(User_Model_Calcs!B1269))^2))*COS(RADIANS(User_Model_Calcs!B1269))</f>
        <v>5863.8060755049009</v>
      </c>
      <c r="K1269">
        <f>((Earth_Data!$B$1*(1-Earth_Data!$B$2^2))/SQRT(1-Earth_Data!$B$2^2*SIN(RADIANS(User_Model_Calcs!B1269))^2))*SIN(RADIANS(User_Model_Calcs!B1269))</f>
        <v>-2500.8591559966007</v>
      </c>
      <c r="L1269">
        <f t="shared" si="121"/>
        <v>-23.097800193743662</v>
      </c>
      <c r="M1269">
        <f t="shared" si="122"/>
        <v>6374.8347593690787</v>
      </c>
      <c r="N1269">
        <f>SQRT(User_Model_Calcs!M1269^2+Sat_Data!$B$3^2-2*User_Model_Calcs!M1269*Sat_Data!$B$3*COS(RADIANS(L1269))*COS(RADIANS(I1269)))</f>
        <v>36409.229701948512</v>
      </c>
      <c r="O1269">
        <f>DEGREES(ACOS(((Earth_Data!$B$1+Sat_Data!$B$2)/User_Model_Calcs!N1269)*SQRT(1-COS(RADIANS(User_Model_Calcs!I1269))^2*COS(RADIANS(User_Model_Calcs!B1269))^2)))</f>
        <v>62.280380996684357</v>
      </c>
      <c r="P1269">
        <f t="shared" si="119"/>
        <v>11.773531336342803</v>
      </c>
    </row>
    <row r="1270" spans="1:16" x14ac:dyDescent="0.25">
      <c r="A1270">
        <v>152.78</v>
      </c>
      <c r="B1270">
        <v>-21.22</v>
      </c>
      <c r="C1270">
        <v>375</v>
      </c>
      <c r="D1270">
        <f t="shared" ca="1" si="118"/>
        <v>0.75</v>
      </c>
      <c r="E1270" s="1">
        <v>0.65</v>
      </c>
      <c r="F1270">
        <v>19.899999999999999</v>
      </c>
      <c r="G1270">
        <f t="shared" ca="1" si="120"/>
        <v>42.007420362456692</v>
      </c>
      <c r="H1270">
        <f t="shared" ca="1" si="123"/>
        <v>16.093843824077641</v>
      </c>
      <c r="I1270">
        <f>User_Model_Calcs!A1270-Sat_Data!$B$5</f>
        <v>42.78</v>
      </c>
      <c r="J1270">
        <f>(Earth_Data!$B$1/SQRT(1-Earth_Data!$B$2^2*SIN(RADIANS(User_Model_Calcs!B1270))^2))*COS(RADIANS(User_Model_Calcs!B1270))</f>
        <v>5948.2952482928122</v>
      </c>
      <c r="K1270">
        <f>((Earth_Data!$B$1*(1-Earth_Data!$B$2^2))/SQRT(1-Earth_Data!$B$2^2*SIN(RADIANS(User_Model_Calcs!B1270))^2))*SIN(RADIANS(User_Model_Calcs!B1270))</f>
        <v>-2294.1192070354655</v>
      </c>
      <c r="L1270">
        <f t="shared" si="121"/>
        <v>-21.09046760055605</v>
      </c>
      <c r="M1270">
        <f t="shared" si="122"/>
        <v>6375.3587582936761</v>
      </c>
      <c r="N1270">
        <f>SQRT(User_Model_Calcs!M1270^2+Sat_Data!$B$3^2-2*User_Model_Calcs!M1270*Sat_Data!$B$3*COS(RADIANS(L1270))*COS(RADIANS(I1270)))</f>
        <v>38082.739939379775</v>
      </c>
      <c r="O1270">
        <f>DEGREES(ACOS(((Earth_Data!$B$1+Sat_Data!$B$2)/User_Model_Calcs!N1270)*SQRT(1-COS(RADIANS(User_Model_Calcs!I1270))^2*COS(RADIANS(User_Model_Calcs!B1270))^2)))</f>
        <v>36.152271676301275</v>
      </c>
      <c r="P1270">
        <f t="shared" si="119"/>
        <v>68.63733439763871</v>
      </c>
    </row>
    <row r="1271" spans="1:16" x14ac:dyDescent="0.25">
      <c r="A1271">
        <v>147.78700000000001</v>
      </c>
      <c r="B1271">
        <v>-28.916</v>
      </c>
      <c r="C1271">
        <v>2500</v>
      </c>
      <c r="D1271">
        <f t="shared" ca="1" si="118"/>
        <v>1.2</v>
      </c>
      <c r="E1271" s="1">
        <v>0.65</v>
      </c>
      <c r="F1271">
        <v>19.899999999999999</v>
      </c>
      <c r="G1271">
        <f t="shared" ca="1" si="120"/>
        <v>46.089820015575185</v>
      </c>
      <c r="H1271">
        <f t="shared" ca="1" si="123"/>
        <v>19.81292248673482</v>
      </c>
      <c r="I1271">
        <f>User_Model_Calcs!A1271-Sat_Data!$B$5</f>
        <v>37.787000000000006</v>
      </c>
      <c r="J1271">
        <f>(Earth_Data!$B$1/SQRT(1-Earth_Data!$B$2^2*SIN(RADIANS(User_Model_Calcs!B1271))^2))*COS(RADIANS(User_Model_Calcs!B1271))</f>
        <v>5587.3485936167363</v>
      </c>
      <c r="K1271">
        <f>((Earth_Data!$B$1*(1-Earth_Data!$B$2^2))/SQRT(1-Earth_Data!$B$2^2*SIN(RADIANS(User_Model_Calcs!B1271))^2))*SIN(RADIANS(User_Model_Calcs!B1271))</f>
        <v>-3065.7561384759742</v>
      </c>
      <c r="L1271">
        <f t="shared" si="121"/>
        <v>-28.753402875524191</v>
      </c>
      <c r="M1271">
        <f t="shared" si="122"/>
        <v>6373.1722875812829</v>
      </c>
      <c r="N1271">
        <f>SQRT(User_Model_Calcs!M1271^2+Sat_Data!$B$3^2-2*User_Model_Calcs!M1271*Sat_Data!$B$3*COS(RADIANS(L1271))*COS(RADIANS(I1271)))</f>
        <v>38027.20070776905</v>
      </c>
      <c r="O1271">
        <f>DEGREES(ACOS(((Earth_Data!$B$1+Sat_Data!$B$2)/User_Model_Calcs!N1271)*SQRT(1-COS(RADIANS(User_Model_Calcs!I1271))^2*COS(RADIANS(User_Model_Calcs!B1271))^2)))</f>
        <v>36.805031296362273</v>
      </c>
      <c r="P1271">
        <f t="shared" si="119"/>
        <v>58.050223907799825</v>
      </c>
    </row>
    <row r="1272" spans="1:16" x14ac:dyDescent="0.25">
      <c r="A1272">
        <v>152.71600000000001</v>
      </c>
      <c r="B1272">
        <v>-24.646999999999998</v>
      </c>
      <c r="C1272">
        <v>375</v>
      </c>
      <c r="D1272">
        <f t="shared" ca="1" si="118"/>
        <v>0.75</v>
      </c>
      <c r="E1272" s="1">
        <v>0.65</v>
      </c>
      <c r="F1272">
        <v>19.899999999999999</v>
      </c>
      <c r="G1272">
        <f t="shared" ca="1" si="120"/>
        <v>42.007420362456692</v>
      </c>
      <c r="H1272">
        <f t="shared" ca="1" si="123"/>
        <v>19.725108910275878</v>
      </c>
      <c r="I1272">
        <f>User_Model_Calcs!A1272-Sat_Data!$B$5</f>
        <v>42.716000000000008</v>
      </c>
      <c r="J1272">
        <f>(Earth_Data!$B$1/SQRT(1-Earth_Data!$B$2^2*SIN(RADIANS(User_Model_Calcs!B1272))^2))*COS(RADIANS(User_Model_Calcs!B1272))</f>
        <v>5800.4328172762171</v>
      </c>
      <c r="K1272">
        <f>((Earth_Data!$B$1*(1-Earth_Data!$B$2^2))/SQRT(1-Earth_Data!$B$2^2*SIN(RADIANS(User_Model_Calcs!B1272))^2))*SIN(RADIANS(User_Model_Calcs!B1272))</f>
        <v>-2643.5863429150563</v>
      </c>
      <c r="L1272">
        <f t="shared" si="121"/>
        <v>-24.501446176326784</v>
      </c>
      <c r="M1272">
        <f t="shared" si="122"/>
        <v>6374.446612858399</v>
      </c>
      <c r="N1272">
        <f>SQRT(User_Model_Calcs!M1272^2+Sat_Data!$B$3^2-2*User_Model_Calcs!M1272*Sat_Data!$B$3*COS(RADIANS(L1272))*COS(RADIANS(I1272)))</f>
        <v>38197.701615991537</v>
      </c>
      <c r="O1272">
        <f>DEGREES(ACOS(((Earth_Data!$B$1+Sat_Data!$B$2)/User_Model_Calcs!N1272)*SQRT(1-COS(RADIANS(User_Model_Calcs!I1272))^2*COS(RADIANS(User_Model_Calcs!B1272))^2)))</f>
        <v>34.75017366516731</v>
      </c>
      <c r="P1272">
        <f t="shared" si="119"/>
        <v>65.692536105002048</v>
      </c>
    </row>
    <row r="1273" spans="1:16" x14ac:dyDescent="0.25">
      <c r="A1273">
        <v>148.089</v>
      </c>
      <c r="B1273">
        <v>-28.799999999999997</v>
      </c>
      <c r="C1273">
        <v>3750</v>
      </c>
      <c r="D1273">
        <f t="shared" ca="1" si="118"/>
        <v>3</v>
      </c>
      <c r="E1273" s="1">
        <v>0.65</v>
      </c>
      <c r="F1273">
        <v>19.899999999999999</v>
      </c>
      <c r="G1273">
        <f t="shared" ca="1" si="120"/>
        <v>54.048620189015942</v>
      </c>
      <c r="H1273">
        <f t="shared" ca="1" si="123"/>
        <v>17.753556529848385</v>
      </c>
      <c r="I1273">
        <f>User_Model_Calcs!A1273-Sat_Data!$B$5</f>
        <v>38.088999999999999</v>
      </c>
      <c r="J1273">
        <f>(Earth_Data!$B$1/SQRT(1-Earth_Data!$B$2^2*SIN(RADIANS(User_Model_Calcs!B1273))^2))*COS(RADIANS(User_Model_Calcs!B1273))</f>
        <v>5593.5537482206973</v>
      </c>
      <c r="K1273">
        <f>((Earth_Data!$B$1*(1-Earth_Data!$B$2^2))/SQRT(1-Earth_Data!$B$2^2*SIN(RADIANS(User_Model_Calcs!B1273))^2))*SIN(RADIANS(User_Model_Calcs!B1273))</f>
        <v>-3054.4960194866799</v>
      </c>
      <c r="L1273">
        <f t="shared" si="121"/>
        <v>-28.637820158508745</v>
      </c>
      <c r="M1273">
        <f t="shared" si="122"/>
        <v>6373.2087261672032</v>
      </c>
      <c r="N1273">
        <f>SQRT(User_Model_Calcs!M1273^2+Sat_Data!$B$3^2-2*User_Model_Calcs!M1273*Sat_Data!$B$3*COS(RADIANS(L1273))*COS(RADIANS(I1273)))</f>
        <v>38041.864946255286</v>
      </c>
      <c r="O1273">
        <f>DEGREES(ACOS(((Earth_Data!$B$1+Sat_Data!$B$2)/User_Model_Calcs!N1273)*SQRT(1-COS(RADIANS(User_Model_Calcs!I1273))^2*COS(RADIANS(User_Model_Calcs!B1273))^2)))</f>
        <v>36.624823446181864</v>
      </c>
      <c r="P1273">
        <f t="shared" si="119"/>
        <v>58.423193969090264</v>
      </c>
    </row>
    <row r="1274" spans="1:16" x14ac:dyDescent="0.25">
      <c r="A1274">
        <v>157.18299999999999</v>
      </c>
      <c r="B1274">
        <v>-30.475999999999999</v>
      </c>
      <c r="C1274">
        <v>2500</v>
      </c>
      <c r="D1274">
        <f t="shared" ca="1" si="118"/>
        <v>0.75</v>
      </c>
      <c r="E1274" s="1">
        <v>0.65</v>
      </c>
      <c r="F1274">
        <v>19.899999999999999</v>
      </c>
      <c r="G1274">
        <f t="shared" ca="1" si="120"/>
        <v>42.007420362456692</v>
      </c>
      <c r="H1274">
        <f t="shared" ca="1" si="123"/>
        <v>23.359122601352691</v>
      </c>
      <c r="I1274">
        <f>User_Model_Calcs!A1274-Sat_Data!$B$5</f>
        <v>47.182999999999993</v>
      </c>
      <c r="J1274">
        <f>(Earth_Data!$B$1/SQRT(1-Earth_Data!$B$2^2*SIN(RADIANS(User_Model_Calcs!B1274))^2))*COS(RADIANS(User_Model_Calcs!B1274))</f>
        <v>5501.6859593835916</v>
      </c>
      <c r="K1274">
        <f>((Earth_Data!$B$1*(1-Earth_Data!$B$2^2))/SQRT(1-Earth_Data!$B$2^2*SIN(RADIANS(User_Model_Calcs!B1274))^2))*SIN(RADIANS(User_Model_Calcs!B1274))</f>
        <v>-3215.9629020980524</v>
      </c>
      <c r="L1274">
        <f t="shared" si="121"/>
        <v>-30.308051458868235</v>
      </c>
      <c r="M1274">
        <f t="shared" si="122"/>
        <v>6372.6733623613154</v>
      </c>
      <c r="N1274">
        <f>SQRT(User_Model_Calcs!M1274^2+Sat_Data!$B$3^2-2*User_Model_Calcs!M1274*Sat_Data!$B$3*COS(RADIANS(L1274))*COS(RADIANS(I1274)))</f>
        <v>38769.826402660634</v>
      </c>
      <c r="O1274">
        <f>DEGREES(ACOS(((Earth_Data!$B$1+Sat_Data!$B$2)/User_Model_Calcs!N1274)*SQRT(1-COS(RADIANS(User_Model_Calcs!I1274))^2*COS(RADIANS(User_Model_Calcs!B1274))^2)))</f>
        <v>28.182950124234527</v>
      </c>
      <c r="P1274">
        <f t="shared" si="119"/>
        <v>64.829712763043034</v>
      </c>
    </row>
    <row r="1275" spans="1:16" x14ac:dyDescent="0.25">
      <c r="A1275">
        <v>153.298</v>
      </c>
      <c r="B1275">
        <v>-21.401</v>
      </c>
      <c r="C1275">
        <v>950</v>
      </c>
      <c r="D1275">
        <f t="shared" ca="1" si="118"/>
        <v>1.2</v>
      </c>
      <c r="E1275" s="1">
        <v>0.65</v>
      </c>
      <c r="F1275">
        <v>19.899999999999999</v>
      </c>
      <c r="G1275">
        <f t="shared" ca="1" si="120"/>
        <v>46.089820015575185</v>
      </c>
      <c r="H1275">
        <f t="shared" ca="1" si="123"/>
        <v>17.01611841452609</v>
      </c>
      <c r="I1275">
        <f>User_Model_Calcs!A1275-Sat_Data!$B$5</f>
        <v>43.298000000000002</v>
      </c>
      <c r="J1275">
        <f>(Earth_Data!$B$1/SQRT(1-Earth_Data!$B$2^2*SIN(RADIANS(User_Model_Calcs!B1275))^2))*COS(RADIANS(User_Model_Calcs!B1275))</f>
        <v>5941.0120845532319</v>
      </c>
      <c r="K1275">
        <f>((Earth_Data!$B$1*(1-Earth_Data!$B$2^2))/SQRT(1-Earth_Data!$B$2^2*SIN(RADIANS(User_Model_Calcs!B1275))^2))*SIN(RADIANS(User_Model_Calcs!B1275))</f>
        <v>-2312.7894453349149</v>
      </c>
      <c r="L1275">
        <f t="shared" si="121"/>
        <v>-21.270573321419196</v>
      </c>
      <c r="M1275">
        <f t="shared" si="122"/>
        <v>6375.3132948318798</v>
      </c>
      <c r="N1275">
        <f>SQRT(User_Model_Calcs!M1275^2+Sat_Data!$B$3^2-2*User_Model_Calcs!M1275*Sat_Data!$B$3*COS(RADIANS(L1275))*COS(RADIANS(I1275)))</f>
        <v>38129.208946231964</v>
      </c>
      <c r="O1275">
        <f>DEGREES(ACOS(((Earth_Data!$B$1+Sat_Data!$B$2)/User_Model_Calcs!N1275)*SQRT(1-COS(RADIANS(User_Model_Calcs!I1275))^2*COS(RADIANS(User_Model_Calcs!B1275))^2)))</f>
        <v>35.586211930580411</v>
      </c>
      <c r="P1275">
        <f t="shared" si="119"/>
        <v>68.831495911128684</v>
      </c>
    </row>
    <row r="1276" spans="1:16" x14ac:dyDescent="0.25">
      <c r="A1276">
        <v>145.774</v>
      </c>
      <c r="B1276">
        <v>-24.239000000000001</v>
      </c>
      <c r="C1276">
        <v>375</v>
      </c>
      <c r="D1276">
        <f t="shared" ca="1" si="118"/>
        <v>1.2</v>
      </c>
      <c r="E1276" s="1">
        <v>0.65</v>
      </c>
      <c r="F1276">
        <v>19.899999999999999</v>
      </c>
      <c r="G1276">
        <f t="shared" ca="1" si="120"/>
        <v>46.089820015575185</v>
      </c>
      <c r="H1276">
        <f t="shared" ca="1" si="123"/>
        <v>20.373496419567225</v>
      </c>
      <c r="I1276">
        <f>User_Model_Calcs!A1276-Sat_Data!$B$5</f>
        <v>35.774000000000001</v>
      </c>
      <c r="J1276">
        <f>(Earth_Data!$B$1/SQRT(1-Earth_Data!$B$2^2*SIN(RADIANS(User_Model_Calcs!B1276))^2))*COS(RADIANS(User_Model_Calcs!B1276))</f>
        <v>5819.1326760861211</v>
      </c>
      <c r="K1276">
        <f>((Earth_Data!$B$1*(1-Earth_Data!$B$2^2))/SQRT(1-Earth_Data!$B$2^2*SIN(RADIANS(User_Model_Calcs!B1276))^2))*SIN(RADIANS(User_Model_Calcs!B1276))</f>
        <v>-2602.4448371269277</v>
      </c>
      <c r="L1276">
        <f t="shared" si="121"/>
        <v>-24.09524944400335</v>
      </c>
      <c r="M1276">
        <f t="shared" si="122"/>
        <v>6374.5607089572713</v>
      </c>
      <c r="N1276">
        <f>SQRT(User_Model_Calcs!M1276^2+Sat_Data!$B$3^2-2*User_Model_Calcs!M1276*Sat_Data!$B$3*COS(RADIANS(L1276))*COS(RADIANS(I1276)))</f>
        <v>37687.084521194658</v>
      </c>
      <c r="O1276">
        <f>DEGREES(ACOS(((Earth_Data!$B$1+Sat_Data!$B$2)/User_Model_Calcs!N1276)*SQRT(1-COS(RADIANS(User_Model_Calcs!I1276))^2*COS(RADIANS(User_Model_Calcs!B1276))^2)))</f>
        <v>41.170686835549439</v>
      </c>
      <c r="P1276">
        <f t="shared" si="119"/>
        <v>60.326469285604198</v>
      </c>
    </row>
    <row r="1277" spans="1:16" x14ac:dyDescent="0.25">
      <c r="A1277">
        <v>151.28270000000001</v>
      </c>
      <c r="B1277">
        <v>-28.152999999999999</v>
      </c>
      <c r="C1277">
        <v>375</v>
      </c>
      <c r="D1277">
        <f t="shared" ca="1" si="118"/>
        <v>0.75</v>
      </c>
      <c r="E1277" s="1">
        <v>0.65</v>
      </c>
      <c r="F1277">
        <v>19.899999999999999</v>
      </c>
      <c r="G1277">
        <f t="shared" ca="1" si="120"/>
        <v>42.007420362456692</v>
      </c>
      <c r="H1277">
        <f t="shared" ca="1" si="123"/>
        <v>16.846200853069867</v>
      </c>
      <c r="I1277">
        <f>User_Model_Calcs!A1277-Sat_Data!$B$5</f>
        <v>41.282700000000006</v>
      </c>
      <c r="J1277">
        <f>(Earth_Data!$B$1/SQRT(1-Earth_Data!$B$2^2*SIN(RADIANS(User_Model_Calcs!B1277))^2))*COS(RADIANS(User_Model_Calcs!B1277))</f>
        <v>5627.7424950315553</v>
      </c>
      <c r="K1277">
        <f>((Earth_Data!$B$1*(1-Earth_Data!$B$2^2))/SQRT(1-Earth_Data!$B$2^2*SIN(RADIANS(User_Model_Calcs!B1277))^2))*SIN(RADIANS(User_Model_Calcs!B1277))</f>
        <v>-2991.4665589659967</v>
      </c>
      <c r="L1277">
        <f t="shared" si="121"/>
        <v>-27.993195907902727</v>
      </c>
      <c r="M1277">
        <f t="shared" si="122"/>
        <v>6373.4102146179048</v>
      </c>
      <c r="N1277">
        <f>SQRT(User_Model_Calcs!M1277^2+Sat_Data!$B$3^2-2*User_Model_Calcs!M1277*Sat_Data!$B$3*COS(RADIANS(L1277))*COS(RADIANS(I1277)))</f>
        <v>38233.587166533391</v>
      </c>
      <c r="O1277">
        <f>DEGREES(ACOS(((Earth_Data!$B$1+Sat_Data!$B$2)/User_Model_Calcs!N1277)*SQRT(1-COS(RADIANS(User_Model_Calcs!I1277))^2*COS(RADIANS(User_Model_Calcs!B1277))^2)))</f>
        <v>34.308842841777398</v>
      </c>
      <c r="P1277">
        <f t="shared" si="119"/>
        <v>61.746534605814475</v>
      </c>
    </row>
    <row r="1278" spans="1:16" x14ac:dyDescent="0.25">
      <c r="A1278">
        <v>156.25399999999999</v>
      </c>
      <c r="B1278">
        <v>-27.966000000000001</v>
      </c>
      <c r="C1278">
        <v>375</v>
      </c>
      <c r="D1278">
        <f t="shared" ca="1" si="118"/>
        <v>1.2</v>
      </c>
      <c r="E1278" s="1">
        <v>0.65</v>
      </c>
      <c r="F1278">
        <v>19.899999999999999</v>
      </c>
      <c r="G1278">
        <f t="shared" ca="1" si="120"/>
        <v>46.089820015575185</v>
      </c>
      <c r="H1278">
        <f t="shared" ca="1" si="123"/>
        <v>15.762599451336429</v>
      </c>
      <c r="I1278">
        <f>User_Model_Calcs!A1278-Sat_Data!$B$5</f>
        <v>46.253999999999991</v>
      </c>
      <c r="J1278">
        <f>(Earth_Data!$B$1/SQRT(1-Earth_Data!$B$2^2*SIN(RADIANS(User_Model_Calcs!B1278))^2))*COS(RADIANS(User_Model_Calcs!B1278))</f>
        <v>5637.4905458565418</v>
      </c>
      <c r="K1278">
        <f>((Earth_Data!$B$1*(1-Earth_Data!$B$2^2))/SQRT(1-Earth_Data!$B$2^2*SIN(RADIANS(User_Model_Calcs!B1278))^2))*SIN(RADIANS(User_Model_Calcs!B1278))</f>
        <v>-2973.1789822997034</v>
      </c>
      <c r="L1278">
        <f t="shared" si="121"/>
        <v>-27.80689771505827</v>
      </c>
      <c r="M1278">
        <f t="shared" si="122"/>
        <v>6373.4678876896041</v>
      </c>
      <c r="N1278">
        <f>SQRT(User_Model_Calcs!M1278^2+Sat_Data!$B$3^2-2*User_Model_Calcs!M1278*Sat_Data!$B$3*COS(RADIANS(L1278))*COS(RADIANS(I1278)))</f>
        <v>38596.820409431268</v>
      </c>
      <c r="O1278">
        <f>DEGREES(ACOS(((Earth_Data!$B$1+Sat_Data!$B$2)/User_Model_Calcs!N1278)*SQRT(1-COS(RADIANS(User_Model_Calcs!I1278))^2*COS(RADIANS(User_Model_Calcs!B1278))^2)))</f>
        <v>30.113287566423498</v>
      </c>
      <c r="P1278">
        <f t="shared" si="119"/>
        <v>65.826745413385041</v>
      </c>
    </row>
    <row r="1279" spans="1:16" x14ac:dyDescent="0.25">
      <c r="A1279">
        <v>114.529</v>
      </c>
      <c r="B1279">
        <v>-26.940999999999999</v>
      </c>
      <c r="C1279">
        <v>375</v>
      </c>
      <c r="D1279">
        <f t="shared" ca="1" si="118"/>
        <v>0.75</v>
      </c>
      <c r="E1279" s="1">
        <v>0.65</v>
      </c>
      <c r="F1279">
        <v>19.899999999999999</v>
      </c>
      <c r="G1279">
        <f t="shared" ca="1" si="120"/>
        <v>42.007420362456692</v>
      </c>
      <c r="H1279">
        <f t="shared" ca="1" si="123"/>
        <v>21.799459465980974</v>
      </c>
      <c r="I1279">
        <f>User_Model_Calcs!A1279-Sat_Data!$B$5</f>
        <v>4.5289999999999964</v>
      </c>
      <c r="J1279">
        <f>(Earth_Data!$B$1/SQRT(1-Earth_Data!$B$2^2*SIN(RADIANS(User_Model_Calcs!B1279))^2))*COS(RADIANS(User_Model_Calcs!B1279))</f>
        <v>5689.8539682725959</v>
      </c>
      <c r="K1279">
        <f>((Earth_Data!$B$1*(1-Earth_Data!$B$2^2))/SQRT(1-Earth_Data!$B$2^2*SIN(RADIANS(User_Model_Calcs!B1279))^2))*SIN(RADIANS(User_Model_Calcs!B1279))</f>
        <v>-2872.3902082339091</v>
      </c>
      <c r="L1279">
        <f t="shared" si="121"/>
        <v>-26.785863442938886</v>
      </c>
      <c r="M1279">
        <f t="shared" si="122"/>
        <v>6373.779388135853</v>
      </c>
      <c r="N1279">
        <f>SQRT(User_Model_Calcs!M1279^2+Sat_Data!$B$3^2-2*User_Model_Calcs!M1279*Sat_Data!$B$3*COS(RADIANS(L1279))*COS(RADIANS(I1279)))</f>
        <v>36607.68217142456</v>
      </c>
      <c r="O1279">
        <f>DEGREES(ACOS(((Earth_Data!$B$1+Sat_Data!$B$2)/User_Model_Calcs!N1279)*SQRT(1-COS(RADIANS(User_Model_Calcs!I1279))^2*COS(RADIANS(User_Model_Calcs!B1279))^2)))</f>
        <v>58.122631029292926</v>
      </c>
      <c r="P1279">
        <f t="shared" si="119"/>
        <v>9.9168310419466952</v>
      </c>
    </row>
    <row r="1280" spans="1:16" x14ac:dyDescent="0.25">
      <c r="A1280">
        <v>118.315</v>
      </c>
      <c r="B1280">
        <v>-19.907</v>
      </c>
      <c r="C1280">
        <v>625</v>
      </c>
      <c r="D1280">
        <f t="shared" ca="1" si="118"/>
        <v>3</v>
      </c>
      <c r="E1280" s="1">
        <v>0.65</v>
      </c>
      <c r="F1280">
        <v>19.899999999999999</v>
      </c>
      <c r="G1280">
        <f t="shared" ca="1" si="120"/>
        <v>54.048620189015942</v>
      </c>
      <c r="H1280">
        <f t="shared" ca="1" si="123"/>
        <v>15.396106105921358</v>
      </c>
      <c r="I1280">
        <f>User_Model_Calcs!A1280-Sat_Data!$B$5</f>
        <v>8.3149999999999977</v>
      </c>
      <c r="J1280">
        <f>(Earth_Data!$B$1/SQRT(1-Earth_Data!$B$2^2*SIN(RADIANS(User_Model_Calcs!B1280))^2))*COS(RADIANS(User_Model_Calcs!B1280))</f>
        <v>5999.3526481654908</v>
      </c>
      <c r="K1280">
        <f>((Earth_Data!$B$1*(1-Earth_Data!$B$2^2))/SQRT(1-Earth_Data!$B$2^2*SIN(RADIANS(User_Model_Calcs!B1280))^2))*SIN(RADIANS(User_Model_Calcs!B1280))</f>
        <v>-2158.0201246701008</v>
      </c>
      <c r="L1280">
        <f t="shared" si="121"/>
        <v>-19.784106229845744</v>
      </c>
      <c r="M1280">
        <f t="shared" si="122"/>
        <v>6375.6790270159809</v>
      </c>
      <c r="N1280">
        <f>SQRT(User_Model_Calcs!M1280^2+Sat_Data!$B$3^2-2*User_Model_Calcs!M1280*Sat_Data!$B$3*COS(RADIANS(L1280))*COS(RADIANS(I1280)))</f>
        <v>36302.439219843429</v>
      </c>
      <c r="O1280">
        <f>DEGREES(ACOS(((Earth_Data!$B$1+Sat_Data!$B$2)/User_Model_Calcs!N1280)*SQRT(1-COS(RADIANS(User_Model_Calcs!I1280))^2*COS(RADIANS(User_Model_Calcs!B1280))^2)))</f>
        <v>64.79605496643407</v>
      </c>
      <c r="P1280">
        <f t="shared" si="119"/>
        <v>23.230629069103269</v>
      </c>
    </row>
    <row r="1281" spans="1:16" x14ac:dyDescent="0.25">
      <c r="A1281">
        <v>148.54599999999999</v>
      </c>
      <c r="B1281">
        <v>-19.75</v>
      </c>
      <c r="C1281">
        <v>950</v>
      </c>
      <c r="D1281">
        <f t="shared" ca="1" si="118"/>
        <v>1.2</v>
      </c>
      <c r="E1281" s="1">
        <v>0.65</v>
      </c>
      <c r="F1281">
        <v>19.899999999999999</v>
      </c>
      <c r="G1281">
        <f t="shared" ca="1" si="120"/>
        <v>46.089820015575185</v>
      </c>
      <c r="H1281">
        <f t="shared" ca="1" si="123"/>
        <v>21.473845880664264</v>
      </c>
      <c r="I1281">
        <f>User_Model_Calcs!A1281-Sat_Data!$B$5</f>
        <v>38.545999999999992</v>
      </c>
      <c r="J1281">
        <f>(Earth_Data!$B$1/SQRT(1-Earth_Data!$B$2^2*SIN(RADIANS(User_Model_Calcs!B1281))^2))*COS(RADIANS(User_Model_Calcs!B1281))</f>
        <v>6005.2481277678562</v>
      </c>
      <c r="K1281">
        <f>((Earth_Data!$B$1*(1-Earth_Data!$B$2^2))/SQRT(1-Earth_Data!$B$2^2*SIN(RADIANS(User_Model_Calcs!B1281))^2))*SIN(RADIANS(User_Model_Calcs!B1281))</f>
        <v>-2141.6703222924402</v>
      </c>
      <c r="L1281">
        <f t="shared" si="121"/>
        <v>-19.627917456117036</v>
      </c>
      <c r="M1281">
        <f t="shared" si="122"/>
        <v>6375.7161829434935</v>
      </c>
      <c r="N1281">
        <f>SQRT(User_Model_Calcs!M1281^2+Sat_Data!$B$3^2-2*User_Model_Calcs!M1281*Sat_Data!$B$3*COS(RADIANS(L1281))*COS(RADIANS(I1281)))</f>
        <v>37714.656706729198</v>
      </c>
      <c r="O1281">
        <f>DEGREES(ACOS(((Earth_Data!$B$1+Sat_Data!$B$2)/User_Model_Calcs!N1281)*SQRT(1-COS(RADIANS(User_Model_Calcs!I1281))^2*COS(RADIANS(User_Model_Calcs!B1281))^2)))</f>
        <v>40.823507778213532</v>
      </c>
      <c r="P1281">
        <f t="shared" si="119"/>
        <v>67.017219888276244</v>
      </c>
    </row>
    <row r="1282" spans="1:16" x14ac:dyDescent="0.25">
      <c r="A1282">
        <v>146.65</v>
      </c>
      <c r="B1282">
        <v>-29.742000000000001</v>
      </c>
      <c r="C1282">
        <v>3750</v>
      </c>
      <c r="D1282">
        <f t="shared" ref="D1282:D1345" ca="1" si="124">CHOOSE(RANDBETWEEN(1,3),0.75,1.2,3)</f>
        <v>0.75</v>
      </c>
      <c r="E1282" s="1">
        <v>0.65</v>
      </c>
      <c r="F1282">
        <v>19.899999999999999</v>
      </c>
      <c r="G1282">
        <f t="shared" ca="1" si="120"/>
        <v>42.007420362456692</v>
      </c>
      <c r="H1282">
        <f t="shared" ca="1" si="123"/>
        <v>16.606440321127245</v>
      </c>
      <c r="I1282">
        <f>User_Model_Calcs!A1282-Sat_Data!$B$5</f>
        <v>36.650000000000006</v>
      </c>
      <c r="J1282">
        <f>(Earth_Data!$B$1/SQRT(1-Earth_Data!$B$2^2*SIN(RADIANS(User_Model_Calcs!B1282))^2))*COS(RADIANS(User_Model_Calcs!B1282))</f>
        <v>5542.5032099246382</v>
      </c>
      <c r="K1282">
        <f>((Earth_Data!$B$1*(1-Earth_Data!$B$2^2))/SQRT(1-Earth_Data!$B$2^2*SIN(RADIANS(User_Model_Calcs!B1282))^2))*SIN(RADIANS(User_Model_Calcs!B1282))</f>
        <v>-3145.5749543722559</v>
      </c>
      <c r="L1282">
        <f t="shared" si="121"/>
        <v>-29.576508597603784</v>
      </c>
      <c r="M1282">
        <f t="shared" si="122"/>
        <v>6372.9101378882579</v>
      </c>
      <c r="N1282">
        <f>SQRT(User_Model_Calcs!M1282^2+Sat_Data!$B$3^2-2*User_Model_Calcs!M1282*Sat_Data!$B$3*COS(RADIANS(L1282))*COS(RADIANS(I1282)))</f>
        <v>37992.674875695913</v>
      </c>
      <c r="O1282">
        <f>DEGREES(ACOS(((Earth_Data!$B$1+Sat_Data!$B$2)/User_Model_Calcs!N1282)*SQRT(1-COS(RADIANS(User_Model_Calcs!I1282))^2*COS(RADIANS(User_Model_Calcs!B1282))^2)))</f>
        <v>37.228898140862036</v>
      </c>
      <c r="P1282">
        <f t="shared" ref="P1282:P1345" si="125">DEGREES(ASIN(SIN(RADIANS(ABS(I1282)))/(SIN(ACOS(COS(RADIANS(I1282))*COS(RADIANS(B1282)))))))</f>
        <v>56.305578458381888</v>
      </c>
    </row>
    <row r="1283" spans="1:16" x14ac:dyDescent="0.25">
      <c r="A1283">
        <v>156.892</v>
      </c>
      <c r="B1283">
        <v>-22.728999999999999</v>
      </c>
      <c r="C1283">
        <v>375</v>
      </c>
      <c r="D1283">
        <f t="shared" ca="1" si="124"/>
        <v>0.75</v>
      </c>
      <c r="E1283" s="1">
        <v>0.65</v>
      </c>
      <c r="F1283">
        <v>19.899999999999999</v>
      </c>
      <c r="G1283">
        <f t="shared" ref="G1283:G1346" ca="1" si="126">20.4+20*LOG(F1283)+20*LOG(D1283)+10*LOG(E1283)</f>
        <v>42.007420362456692</v>
      </c>
      <c r="H1283">
        <f t="shared" ca="1" si="123"/>
        <v>16.790523965077071</v>
      </c>
      <c r="I1283">
        <f>User_Model_Calcs!A1283-Sat_Data!$B$5</f>
        <v>46.891999999999996</v>
      </c>
      <c r="J1283">
        <f>(Earth_Data!$B$1/SQRT(1-Earth_Data!$B$2^2*SIN(RADIANS(User_Model_Calcs!B1283))^2))*COS(RADIANS(User_Model_Calcs!B1283))</f>
        <v>5885.7723367441949</v>
      </c>
      <c r="K1283">
        <f>((Earth_Data!$B$1*(1-Earth_Data!$B$2^2))/SQRT(1-Earth_Data!$B$2^2*SIN(RADIANS(User_Model_Calcs!B1283))^2))*SIN(RADIANS(User_Model_Calcs!B1283))</f>
        <v>-2449.0671744213123</v>
      </c>
      <c r="L1283">
        <f t="shared" ref="L1283:L1346" si="127">DEGREES(ATAN((K1283/J1283)))</f>
        <v>-22.59217231357885</v>
      </c>
      <c r="M1283">
        <f t="shared" ref="M1283:M1346" si="128">SQRT(J1283^2+K1283^2)</f>
        <v>6374.9702763864871</v>
      </c>
      <c r="N1283">
        <f>SQRT(User_Model_Calcs!M1283^2+Sat_Data!$B$3^2-2*User_Model_Calcs!M1283*Sat_Data!$B$3*COS(RADIANS(L1283))*COS(RADIANS(I1283)))</f>
        <v>38461.282549855081</v>
      </c>
      <c r="O1283">
        <f>DEGREES(ACOS(((Earth_Data!$B$1+Sat_Data!$B$2)/User_Model_Calcs!N1283)*SQRT(1-COS(RADIANS(User_Model_Calcs!I1283))^2*COS(RADIANS(User_Model_Calcs!B1283))^2)))</f>
        <v>31.669683771501354</v>
      </c>
      <c r="P1283">
        <f t="shared" si="125"/>
        <v>70.116837811684903</v>
      </c>
    </row>
    <row r="1284" spans="1:16" x14ac:dyDescent="0.25">
      <c r="A1284">
        <v>157.71</v>
      </c>
      <c r="B1284">
        <v>-19.632999999999999</v>
      </c>
      <c r="C1284">
        <v>375</v>
      </c>
      <c r="D1284">
        <f t="shared" ca="1" si="124"/>
        <v>0.75</v>
      </c>
      <c r="E1284" s="1">
        <v>0.65</v>
      </c>
      <c r="F1284">
        <v>19.899999999999999</v>
      </c>
      <c r="G1284">
        <f t="shared" ca="1" si="126"/>
        <v>42.007420362456692</v>
      </c>
      <c r="H1284">
        <f t="shared" ca="1" si="123"/>
        <v>18.737566389583225</v>
      </c>
      <c r="I1284">
        <f>User_Model_Calcs!A1284-Sat_Data!$B$5</f>
        <v>47.710000000000008</v>
      </c>
      <c r="J1284">
        <f>(Earth_Data!$B$1/SQRT(1-Earth_Data!$B$2^2*SIN(RADIANS(User_Model_Calcs!B1284))^2))*COS(RADIANS(User_Model_Calcs!B1284))</f>
        <v>6009.6123618931961</v>
      </c>
      <c r="K1284">
        <f>((Earth_Data!$B$1*(1-Earth_Data!$B$2^2))/SQRT(1-Earth_Data!$B$2^2*SIN(RADIANS(User_Model_Calcs!B1284))^2))*SIN(RADIANS(User_Model_Calcs!B1284))</f>
        <v>-2129.4757891161735</v>
      </c>
      <c r="L1284">
        <f t="shared" si="127"/>
        <v>-19.511524367765926</v>
      </c>
      <c r="M1284">
        <f t="shared" si="128"/>
        <v>6375.7437116505453</v>
      </c>
      <c r="N1284">
        <f>SQRT(User_Model_Calcs!M1284^2+Sat_Data!$B$3^2-2*User_Model_Calcs!M1284*Sat_Data!$B$3*COS(RADIANS(L1284))*COS(RADIANS(I1284)))</f>
        <v>38437.751876252936</v>
      </c>
      <c r="O1284">
        <f>DEGREES(ACOS(((Earth_Data!$B$1+Sat_Data!$B$2)/User_Model_Calcs!N1284)*SQRT(1-COS(RADIANS(User_Model_Calcs!I1284))^2*COS(RADIANS(User_Model_Calcs!B1284))^2)))</f>
        <v>31.949357603183021</v>
      </c>
      <c r="P1284">
        <f t="shared" si="125"/>
        <v>73.005593808536162</v>
      </c>
    </row>
    <row r="1285" spans="1:16" x14ac:dyDescent="0.25">
      <c r="A1285">
        <v>153.71</v>
      </c>
      <c r="B1285">
        <v>-26.632999999999999</v>
      </c>
      <c r="C1285">
        <v>375</v>
      </c>
      <c r="D1285">
        <f t="shared" ca="1" si="124"/>
        <v>1.2</v>
      </c>
      <c r="E1285" s="1">
        <v>0.65</v>
      </c>
      <c r="F1285">
        <v>19.899999999999999</v>
      </c>
      <c r="G1285">
        <f t="shared" ca="1" si="126"/>
        <v>46.089820015575185</v>
      </c>
      <c r="H1285">
        <f t="shared" ca="1" si="123"/>
        <v>15.655559631187733</v>
      </c>
      <c r="I1285">
        <f>User_Model_Calcs!A1285-Sat_Data!$B$5</f>
        <v>43.710000000000008</v>
      </c>
      <c r="J1285">
        <f>(Earth_Data!$B$1/SQRT(1-Earth_Data!$B$2^2*SIN(RADIANS(User_Model_Calcs!B1285))^2))*COS(RADIANS(User_Model_Calcs!B1285))</f>
        <v>5705.2338967366577</v>
      </c>
      <c r="K1285">
        <f>((Earth_Data!$B$1*(1-Earth_Data!$B$2^2))/SQRT(1-Earth_Data!$B$2^2*SIN(RADIANS(User_Model_Calcs!B1285))^2))*SIN(RADIANS(User_Model_Calcs!B1285))</f>
        <v>-2841.9259531490688</v>
      </c>
      <c r="L1285">
        <f t="shared" si="127"/>
        <v>-26.479093904750162</v>
      </c>
      <c r="M1285">
        <f t="shared" si="128"/>
        <v>6373.871424782209</v>
      </c>
      <c r="N1285">
        <f>SQRT(User_Model_Calcs!M1285^2+Sat_Data!$B$3^2-2*User_Model_Calcs!M1285*Sat_Data!$B$3*COS(RADIANS(L1285))*COS(RADIANS(I1285)))</f>
        <v>38349.320490786289</v>
      </c>
      <c r="O1285">
        <f>DEGREES(ACOS(((Earth_Data!$B$1+Sat_Data!$B$2)/User_Model_Calcs!N1285)*SQRT(1-COS(RADIANS(User_Model_Calcs!I1285))^2*COS(RADIANS(User_Model_Calcs!B1285))^2)))</f>
        <v>32.951487521567721</v>
      </c>
      <c r="P1285">
        <f t="shared" si="125"/>
        <v>64.876800852798169</v>
      </c>
    </row>
    <row r="1286" spans="1:16" x14ac:dyDescent="0.25">
      <c r="A1286">
        <v>139.83667501731233</v>
      </c>
      <c r="B1286">
        <v>-27.606999999999999</v>
      </c>
      <c r="C1286">
        <v>2500</v>
      </c>
      <c r="D1286">
        <f t="shared" ca="1" si="124"/>
        <v>1.2</v>
      </c>
      <c r="E1286" s="1">
        <v>0.65</v>
      </c>
      <c r="F1286">
        <v>19.899999999999999</v>
      </c>
      <c r="G1286">
        <f t="shared" ca="1" si="126"/>
        <v>46.089820015575185</v>
      </c>
      <c r="H1286">
        <f t="shared" ca="1" si="123"/>
        <v>14.997138866795536</v>
      </c>
      <c r="I1286">
        <f>User_Model_Calcs!A1286-Sat_Data!$B$5</f>
        <v>29.836675017312331</v>
      </c>
      <c r="J1286">
        <f>(Earth_Data!$B$1/SQRT(1-Earth_Data!$B$2^2*SIN(RADIANS(User_Model_Calcs!B1286))^2))*COS(RADIANS(User_Model_Calcs!B1286))</f>
        <v>5656.0364680070188</v>
      </c>
      <c r="K1286">
        <f>((Earth_Data!$B$1*(1-Earth_Data!$B$2^2))/SQRT(1-Earth_Data!$B$2^2*SIN(RADIANS(User_Model_Calcs!B1286))^2))*SIN(RADIANS(User_Model_Calcs!B1286))</f>
        <v>-2937.9834148717446</v>
      </c>
      <c r="L1286">
        <f t="shared" si="127"/>
        <v>-27.449263900985216</v>
      </c>
      <c r="M1286">
        <f t="shared" si="128"/>
        <v>6373.5778863591795</v>
      </c>
      <c r="N1286">
        <f>SQRT(User_Model_Calcs!M1286^2+Sat_Data!$B$3^2-2*User_Model_Calcs!M1286*Sat_Data!$B$3*COS(RADIANS(L1286))*COS(RADIANS(I1286)))</f>
        <v>37479.277989461778</v>
      </c>
      <c r="O1286">
        <f>DEGREES(ACOS(((Earth_Data!$B$1+Sat_Data!$B$2)/User_Model_Calcs!N1286)*SQRT(1-COS(RADIANS(User_Model_Calcs!I1286))^2*COS(RADIANS(User_Model_Calcs!B1286))^2)))</f>
        <v>43.980247517529861</v>
      </c>
      <c r="P1286">
        <f t="shared" si="125"/>
        <v>51.063526502525079</v>
      </c>
    </row>
    <row r="1287" spans="1:16" x14ac:dyDescent="0.25">
      <c r="A1287">
        <v>148.11699999999999</v>
      </c>
      <c r="B1287">
        <v>-20.594000000000001</v>
      </c>
      <c r="C1287">
        <v>2500</v>
      </c>
      <c r="D1287">
        <f t="shared" ca="1" si="124"/>
        <v>3</v>
      </c>
      <c r="E1287" s="1">
        <v>0.65</v>
      </c>
      <c r="F1287">
        <v>19.899999999999999</v>
      </c>
      <c r="G1287">
        <f t="shared" ca="1" si="126"/>
        <v>54.048620189015942</v>
      </c>
      <c r="H1287">
        <f t="shared" ca="1" si="123"/>
        <v>17.829642870166154</v>
      </c>
      <c r="I1287">
        <f>User_Model_Calcs!A1287-Sat_Data!$B$5</f>
        <v>38.11699999999999</v>
      </c>
      <c r="J1287">
        <f>(Earth_Data!$B$1/SQRT(1-Earth_Data!$B$2^2*SIN(RADIANS(User_Model_Calcs!B1287))^2))*COS(RADIANS(User_Model_Calcs!B1287))</f>
        <v>5973.0278850303075</v>
      </c>
      <c r="K1287">
        <f>((Earth_Data!$B$1*(1-Earth_Data!$B$2^2))/SQRT(1-Earth_Data!$B$2^2*SIN(RADIANS(User_Model_Calcs!B1287))^2))*SIN(RADIANS(User_Model_Calcs!B1287))</f>
        <v>-2229.3745827387888</v>
      </c>
      <c r="L1287">
        <f t="shared" si="127"/>
        <v>-20.467599865657874</v>
      </c>
      <c r="M1287">
        <f t="shared" si="128"/>
        <v>6375.5135593543655</v>
      </c>
      <c r="N1287">
        <f>SQRT(User_Model_Calcs!M1287^2+Sat_Data!$B$3^2-2*User_Model_Calcs!M1287*Sat_Data!$B$3*COS(RADIANS(L1287))*COS(RADIANS(I1287)))</f>
        <v>37711.785162050684</v>
      </c>
      <c r="O1287">
        <f>DEGREES(ACOS(((Earth_Data!$B$1+Sat_Data!$B$2)/User_Model_Calcs!N1287)*SQRT(1-COS(RADIANS(User_Model_Calcs!I1287))^2*COS(RADIANS(User_Model_Calcs!B1287))^2)))</f>
        <v>40.858345680561392</v>
      </c>
      <c r="P1287">
        <f t="shared" si="125"/>
        <v>65.852292205891231</v>
      </c>
    </row>
    <row r="1288" spans="1:16" x14ac:dyDescent="0.25">
      <c r="A1288">
        <v>144.43899999999999</v>
      </c>
      <c r="B1288">
        <v>-29.385999999999999</v>
      </c>
      <c r="C1288">
        <v>5000</v>
      </c>
      <c r="D1288">
        <f t="shared" ca="1" si="124"/>
        <v>0.75</v>
      </c>
      <c r="E1288" s="1">
        <v>0.65</v>
      </c>
      <c r="F1288">
        <v>19.899999999999999</v>
      </c>
      <c r="G1288">
        <f t="shared" ca="1" si="126"/>
        <v>42.007420362456692</v>
      </c>
      <c r="H1288">
        <f t="shared" ca="1" si="123"/>
        <v>16.789335333258386</v>
      </c>
      <c r="I1288">
        <f>User_Model_Calcs!A1288-Sat_Data!$B$5</f>
        <v>34.438999999999993</v>
      </c>
      <c r="J1288">
        <f>(Earth_Data!$B$1/SQRT(1-Earth_Data!$B$2^2*SIN(RADIANS(User_Model_Calcs!B1288))^2))*COS(RADIANS(User_Model_Calcs!B1288))</f>
        <v>5561.9729987967949</v>
      </c>
      <c r="K1288">
        <f>((Earth_Data!$B$1*(1-Earth_Data!$B$2^2))/SQRT(1-Earth_Data!$B$2^2*SIN(RADIANS(User_Model_Calcs!B1288))^2))*SIN(RADIANS(User_Model_Calcs!B1288))</f>
        <v>-3111.2517339383412</v>
      </c>
      <c r="L1288">
        <f t="shared" si="127"/>
        <v>-29.221739367623325</v>
      </c>
      <c r="M1288">
        <f t="shared" si="128"/>
        <v>6373.0236929795692</v>
      </c>
      <c r="N1288">
        <f>SQRT(User_Model_Calcs!M1288^2+Sat_Data!$B$3^2-2*User_Model_Calcs!M1288*Sat_Data!$B$3*COS(RADIANS(L1288))*COS(RADIANS(I1288)))</f>
        <v>37836.573258645702</v>
      </c>
      <c r="O1288">
        <f>DEGREES(ACOS(((Earth_Data!$B$1+Sat_Data!$B$2)/User_Model_Calcs!N1288)*SQRT(1-COS(RADIANS(User_Model_Calcs!I1288))^2*COS(RADIANS(User_Model_Calcs!B1288))^2)))</f>
        <v>39.199792167601395</v>
      </c>
      <c r="P1288">
        <f t="shared" si="125"/>
        <v>54.41284834800161</v>
      </c>
    </row>
    <row r="1289" spans="1:16" x14ac:dyDescent="0.25">
      <c r="A1289">
        <v>112.70099999999999</v>
      </c>
      <c r="B1289">
        <v>-28.295000000000002</v>
      </c>
      <c r="C1289">
        <v>2500</v>
      </c>
      <c r="D1289">
        <f t="shared" ca="1" si="124"/>
        <v>3</v>
      </c>
      <c r="E1289" s="1">
        <v>0.65</v>
      </c>
      <c r="F1289">
        <v>19.899999999999999</v>
      </c>
      <c r="G1289">
        <f t="shared" ca="1" si="126"/>
        <v>54.048620189015942</v>
      </c>
      <c r="H1289">
        <f t="shared" ca="1" si="123"/>
        <v>14.610012581597244</v>
      </c>
      <c r="I1289">
        <f>User_Model_Calcs!A1289-Sat_Data!$B$5</f>
        <v>2.7009999999999934</v>
      </c>
      <c r="J1289">
        <f>(Earth_Data!$B$1/SQRT(1-Earth_Data!$B$2^2*SIN(RADIANS(User_Model_Calcs!B1289))^2))*COS(RADIANS(User_Model_Calcs!B1289))</f>
        <v>5620.3002123305669</v>
      </c>
      <c r="K1289">
        <f>((Earth_Data!$B$1*(1-Earth_Data!$B$2^2))/SQRT(1-Earth_Data!$B$2^2*SIN(RADIANS(User_Model_Calcs!B1289))^2))*SIN(RADIANS(User_Model_Calcs!B1289))</f>
        <v>-3005.3324079017325</v>
      </c>
      <c r="L1289">
        <f t="shared" si="127"/>
        <v>-28.134667506146965</v>
      </c>
      <c r="M1289">
        <f t="shared" si="128"/>
        <v>6373.3662501622675</v>
      </c>
      <c r="N1289">
        <f>SQRT(User_Model_Calcs!M1289^2+Sat_Data!$B$3^2-2*User_Model_Calcs!M1289*Sat_Data!$B$3*COS(RADIANS(L1289))*COS(RADIANS(I1289)))</f>
        <v>36674.388653179158</v>
      </c>
      <c r="O1289">
        <f>DEGREES(ACOS(((Earth_Data!$B$1+Sat_Data!$B$2)/User_Model_Calcs!N1289)*SQRT(1-COS(RADIANS(User_Model_Calcs!I1289))^2*COS(RADIANS(User_Model_Calcs!B1289))^2)))</f>
        <v>56.835161396638348</v>
      </c>
      <c r="P1289">
        <f t="shared" si="125"/>
        <v>5.6836833346627023</v>
      </c>
    </row>
    <row r="1290" spans="1:16" x14ac:dyDescent="0.25">
      <c r="A1290">
        <v>160.87299999999999</v>
      </c>
      <c r="B1290">
        <v>-19.274999999999999</v>
      </c>
      <c r="C1290">
        <v>4700</v>
      </c>
      <c r="D1290">
        <f t="shared" ca="1" si="124"/>
        <v>3</v>
      </c>
      <c r="E1290" s="1">
        <v>0.65</v>
      </c>
      <c r="F1290">
        <v>19.899999999999999</v>
      </c>
      <c r="G1290">
        <f t="shared" ca="1" si="126"/>
        <v>54.048620189015942</v>
      </c>
      <c r="H1290">
        <f t="shared" ca="1" si="123"/>
        <v>14.789164649431056</v>
      </c>
      <c r="I1290">
        <f>User_Model_Calcs!A1290-Sat_Data!$B$5</f>
        <v>50.87299999999999</v>
      </c>
      <c r="J1290">
        <f>(Earth_Data!$B$1/SQRT(1-Earth_Data!$B$2^2*SIN(RADIANS(User_Model_Calcs!B1290))^2))*COS(RADIANS(User_Model_Calcs!B1290))</f>
        <v>6022.8110237131423</v>
      </c>
      <c r="K1290">
        <f>((Earth_Data!$B$1*(1-Earth_Data!$B$2^2))/SQRT(1-Earth_Data!$B$2^2*SIN(RADIANS(User_Model_Calcs!B1290))^2))*SIN(RADIANS(User_Model_Calcs!B1290))</f>
        <v>-2092.1086055553274</v>
      </c>
      <c r="L1290">
        <f t="shared" si="127"/>
        <v>-19.155393857440821</v>
      </c>
      <c r="M1290">
        <f t="shared" si="128"/>
        <v>6375.8270871157738</v>
      </c>
      <c r="N1290">
        <f>SQRT(User_Model_Calcs!M1290^2+Sat_Data!$B$3^2-2*User_Model_Calcs!M1290*Sat_Data!$B$3*COS(RADIANS(L1290))*COS(RADIANS(I1290)))</f>
        <v>38703.541915376314</v>
      </c>
      <c r="O1290">
        <f>DEGREES(ACOS(((Earth_Data!$B$1+Sat_Data!$B$2)/User_Model_Calcs!N1290)*SQRT(1-COS(RADIANS(User_Model_Calcs!I1290))^2*COS(RADIANS(User_Model_Calcs!B1290))^2)))</f>
        <v>28.949152404839726</v>
      </c>
      <c r="P1290">
        <f t="shared" si="125"/>
        <v>74.969198565272734</v>
      </c>
    </row>
    <row r="1291" spans="1:16" x14ac:dyDescent="0.25">
      <c r="A1291">
        <v>151.33600000000001</v>
      </c>
      <c r="B1291">
        <v>-26.266999999999999</v>
      </c>
      <c r="C1291">
        <v>400</v>
      </c>
      <c r="D1291">
        <f t="shared" ca="1" si="124"/>
        <v>0.75</v>
      </c>
      <c r="E1291" s="1">
        <v>0.65</v>
      </c>
      <c r="F1291">
        <v>19.899999999999999</v>
      </c>
      <c r="G1291">
        <f t="shared" ca="1" si="126"/>
        <v>42.007420362456692</v>
      </c>
      <c r="H1291">
        <f t="shared" ca="1" si="123"/>
        <v>15.397804336247727</v>
      </c>
      <c r="I1291">
        <f>User_Model_Calcs!A1291-Sat_Data!$B$5</f>
        <v>41.336000000000013</v>
      </c>
      <c r="J1291">
        <f>(Earth_Data!$B$1/SQRT(1-Earth_Data!$B$2^2*SIN(RADIANS(User_Model_Calcs!B1291))^2))*COS(RADIANS(User_Model_Calcs!B1291))</f>
        <v>5723.2959404679932</v>
      </c>
      <c r="K1291">
        <f>((Earth_Data!$B$1*(1-Earth_Data!$B$2^2))/SQRT(1-Earth_Data!$B$2^2*SIN(RADIANS(User_Model_Calcs!B1291))^2))*SIN(RADIANS(User_Model_Calcs!B1291))</f>
        <v>-2805.6197918056014</v>
      </c>
      <c r="L1291">
        <f t="shared" si="127"/>
        <v>-26.114579055841983</v>
      </c>
      <c r="M1291">
        <f t="shared" si="128"/>
        <v>6373.9798272624548</v>
      </c>
      <c r="N1291">
        <f>SQRT(User_Model_Calcs!M1291^2+Sat_Data!$B$3^2-2*User_Model_Calcs!M1291*Sat_Data!$B$3*COS(RADIANS(L1291))*COS(RADIANS(I1291)))</f>
        <v>38158.297187484568</v>
      </c>
      <c r="O1291">
        <f>DEGREES(ACOS(((Earth_Data!$B$1+Sat_Data!$B$2)/User_Model_Calcs!N1291)*SQRT(1-COS(RADIANS(User_Model_Calcs!I1291))^2*COS(RADIANS(User_Model_Calcs!B1291))^2)))</f>
        <v>35.217351605669556</v>
      </c>
      <c r="P1291">
        <f t="shared" si="125"/>
        <v>63.292499249768859</v>
      </c>
    </row>
    <row r="1292" spans="1:16" x14ac:dyDescent="0.25">
      <c r="A1292">
        <v>154.71100000000001</v>
      </c>
      <c r="B1292">
        <v>-19.257999999999999</v>
      </c>
      <c r="C1292">
        <v>950</v>
      </c>
      <c r="D1292">
        <f t="shared" ca="1" si="124"/>
        <v>0.75</v>
      </c>
      <c r="E1292" s="1">
        <v>0.65</v>
      </c>
      <c r="F1292">
        <v>19.899999999999999</v>
      </c>
      <c r="G1292">
        <f t="shared" ca="1" si="126"/>
        <v>42.007420362456692</v>
      </c>
      <c r="H1292">
        <f t="shared" ca="1" si="123"/>
        <v>22.204739969396506</v>
      </c>
      <c r="I1292">
        <f>User_Model_Calcs!A1292-Sat_Data!$B$5</f>
        <v>44.711000000000013</v>
      </c>
      <c r="J1292">
        <f>(Earth_Data!$B$1/SQRT(1-Earth_Data!$B$2^2*SIN(RADIANS(User_Model_Calcs!B1292))^2))*COS(RADIANS(User_Model_Calcs!B1292))</f>
        <v>6023.43195387387</v>
      </c>
      <c r="K1292">
        <f>((Earth_Data!$B$1*(1-Earth_Data!$B$2^2))/SQRT(1-Earth_Data!$B$2^2*SIN(RADIANS(User_Model_Calcs!B1292))^2))*SIN(RADIANS(User_Model_Calcs!B1292))</f>
        <v>-2090.3321783798592</v>
      </c>
      <c r="L1292">
        <f t="shared" si="127"/>
        <v>-19.138483095279849</v>
      </c>
      <c r="M1292">
        <f t="shared" si="128"/>
        <v>6375.8310139870455</v>
      </c>
      <c r="N1292">
        <f>SQRT(User_Model_Calcs!M1292^2+Sat_Data!$B$3^2-2*User_Model_Calcs!M1292*Sat_Data!$B$3*COS(RADIANS(L1292))*COS(RADIANS(I1292)))</f>
        <v>38177.048320324415</v>
      </c>
      <c r="O1292">
        <f>DEGREES(ACOS(((Earth_Data!$B$1+Sat_Data!$B$2)/User_Model_Calcs!N1292)*SQRT(1-COS(RADIANS(User_Model_Calcs!I1292))^2*COS(RADIANS(User_Model_Calcs!B1292))^2)))</f>
        <v>35.015682653880546</v>
      </c>
      <c r="P1292">
        <f t="shared" si="125"/>
        <v>71.573648999638635</v>
      </c>
    </row>
    <row r="1293" spans="1:16" x14ac:dyDescent="0.25">
      <c r="A1293">
        <v>147.143</v>
      </c>
      <c r="B1293">
        <v>-27.257999999999999</v>
      </c>
      <c r="C1293">
        <v>950</v>
      </c>
      <c r="D1293">
        <f t="shared" ca="1" si="124"/>
        <v>1.2</v>
      </c>
      <c r="E1293" s="1">
        <v>0.65</v>
      </c>
      <c r="F1293">
        <v>19.899999999999999</v>
      </c>
      <c r="G1293">
        <f t="shared" ca="1" si="126"/>
        <v>46.089820015575185</v>
      </c>
      <c r="H1293">
        <f t="shared" ca="1" si="123"/>
        <v>21.690011739992322</v>
      </c>
      <c r="I1293">
        <f>User_Model_Calcs!A1293-Sat_Data!$B$5</f>
        <v>37.143000000000001</v>
      </c>
      <c r="J1293">
        <f>(Earth_Data!$B$1/SQRT(1-Earth_Data!$B$2^2*SIN(RADIANS(User_Model_Calcs!B1293))^2))*COS(RADIANS(User_Model_Calcs!B1293))</f>
        <v>5673.8531428118749</v>
      </c>
      <c r="K1293">
        <f>((Earth_Data!$B$1*(1-Earth_Data!$B$2^2))/SQRT(1-Earth_Data!$B$2^2*SIN(RADIANS(User_Model_Calcs!B1293))^2))*SIN(RADIANS(User_Model_Calcs!B1293))</f>
        <v>-2903.6592341358037</v>
      </c>
      <c r="L1293">
        <f t="shared" si="127"/>
        <v>-27.101615641831543</v>
      </c>
      <c r="M1293">
        <f t="shared" si="128"/>
        <v>6373.6838982003419</v>
      </c>
      <c r="N1293">
        <f>SQRT(User_Model_Calcs!M1293^2+Sat_Data!$B$3^2-2*User_Model_Calcs!M1293*Sat_Data!$B$3*COS(RADIANS(L1293))*COS(RADIANS(I1293)))</f>
        <v>37908.287300860997</v>
      </c>
      <c r="O1293">
        <f>DEGREES(ACOS(((Earth_Data!$B$1+Sat_Data!$B$2)/User_Model_Calcs!N1293)*SQRT(1-COS(RADIANS(User_Model_Calcs!I1293))^2*COS(RADIANS(User_Model_Calcs!B1293))^2)))</f>
        <v>38.296554181861502</v>
      </c>
      <c r="P1293">
        <f t="shared" si="125"/>
        <v>58.841237728829277</v>
      </c>
    </row>
    <row r="1294" spans="1:16" x14ac:dyDescent="0.25">
      <c r="A1294">
        <v>145.76599999999999</v>
      </c>
      <c r="B1294">
        <v>-25.256</v>
      </c>
      <c r="C1294">
        <v>375</v>
      </c>
      <c r="D1294">
        <f t="shared" ca="1" si="124"/>
        <v>3</v>
      </c>
      <c r="E1294" s="1">
        <v>0.65</v>
      </c>
      <c r="F1294">
        <v>19.899999999999999</v>
      </c>
      <c r="G1294">
        <f t="shared" ca="1" si="126"/>
        <v>54.048620189015942</v>
      </c>
      <c r="H1294">
        <f t="shared" ca="1" si="123"/>
        <v>14.051249548308927</v>
      </c>
      <c r="I1294">
        <f>User_Model_Calcs!A1294-Sat_Data!$B$5</f>
        <v>35.765999999999991</v>
      </c>
      <c r="J1294">
        <f>(Earth_Data!$B$1/SQRT(1-Earth_Data!$B$2^2*SIN(RADIANS(User_Model_Calcs!B1294))^2))*COS(RADIANS(User_Model_Calcs!B1294))</f>
        <v>5771.9747657148937</v>
      </c>
      <c r="K1294">
        <f>((Earth_Data!$B$1*(1-Earth_Data!$B$2^2))/SQRT(1-Earth_Data!$B$2^2*SIN(RADIANS(User_Model_Calcs!B1294))^2))*SIN(RADIANS(User_Model_Calcs!B1294))</f>
        <v>-2704.7499390153239</v>
      </c>
      <c r="L1294">
        <f t="shared" si="127"/>
        <v>-25.107809205157373</v>
      </c>
      <c r="M1294">
        <f t="shared" si="128"/>
        <v>6374.2736785184316</v>
      </c>
      <c r="N1294">
        <f>SQRT(User_Model_Calcs!M1294^2+Sat_Data!$B$3^2-2*User_Model_Calcs!M1294*Sat_Data!$B$3*COS(RADIANS(L1294))*COS(RADIANS(I1294)))</f>
        <v>37729.291063120487</v>
      </c>
      <c r="O1294">
        <f>DEGREES(ACOS(((Earth_Data!$B$1+Sat_Data!$B$2)/User_Model_Calcs!N1294)*SQRT(1-COS(RADIANS(User_Model_Calcs!I1294))^2*COS(RADIANS(User_Model_Calcs!B1294))^2)))</f>
        <v>40.609587659936821</v>
      </c>
      <c r="P1294">
        <f t="shared" si="125"/>
        <v>59.360722592118982</v>
      </c>
    </row>
    <row r="1295" spans="1:16" x14ac:dyDescent="0.25">
      <c r="A1295">
        <v>151.76400000000001</v>
      </c>
      <c r="B1295">
        <v>-21.245999999999999</v>
      </c>
      <c r="C1295">
        <v>6250</v>
      </c>
      <c r="D1295">
        <f t="shared" ca="1" si="124"/>
        <v>1.2</v>
      </c>
      <c r="E1295" s="1">
        <v>0.65</v>
      </c>
      <c r="F1295">
        <v>19.899999999999999</v>
      </c>
      <c r="G1295">
        <f t="shared" ca="1" si="126"/>
        <v>46.089820015575185</v>
      </c>
      <c r="H1295">
        <f t="shared" ca="1" si="123"/>
        <v>16.250300376792694</v>
      </c>
      <c r="I1295">
        <f>User_Model_Calcs!A1295-Sat_Data!$B$5</f>
        <v>41.76400000000001</v>
      </c>
      <c r="J1295">
        <f>(Earth_Data!$B$1/SQRT(1-Earth_Data!$B$2^2*SIN(RADIANS(User_Model_Calcs!B1295))^2))*COS(RADIANS(User_Model_Calcs!B1295))</f>
        <v>5947.2526857486037</v>
      </c>
      <c r="K1295">
        <f>((Earth_Data!$B$1*(1-Earth_Data!$B$2^2))/SQRT(1-Earth_Data!$B$2^2*SIN(RADIANS(User_Model_Calcs!B1295))^2))*SIN(RADIANS(User_Model_Calcs!B1295))</f>
        <v>-2296.8025088045979</v>
      </c>
      <c r="L1295">
        <f t="shared" si="127"/>
        <v>-21.116338824061621</v>
      </c>
      <c r="M1295">
        <f t="shared" si="128"/>
        <v>6375.3522469425225</v>
      </c>
      <c r="N1295">
        <f>SQRT(User_Model_Calcs!M1295^2+Sat_Data!$B$3^2-2*User_Model_Calcs!M1295*Sat_Data!$B$3*COS(RADIANS(L1295))*COS(RADIANS(I1295)))</f>
        <v>38004.967425134644</v>
      </c>
      <c r="O1295">
        <f>DEGREES(ACOS(((Earth_Data!$B$1+Sat_Data!$B$2)/User_Model_Calcs!N1295)*SQRT(1-COS(RADIANS(User_Model_Calcs!I1295))^2*COS(RADIANS(User_Model_Calcs!B1295))^2)))</f>
        <v>37.109542584385437</v>
      </c>
      <c r="P1295">
        <f t="shared" si="125"/>
        <v>67.912441216654273</v>
      </c>
    </row>
    <row r="1296" spans="1:16" x14ac:dyDescent="0.25">
      <c r="A1296">
        <v>123.416</v>
      </c>
      <c r="B1296">
        <v>-26.994</v>
      </c>
      <c r="C1296">
        <v>2500</v>
      </c>
      <c r="D1296">
        <f t="shared" ca="1" si="124"/>
        <v>3</v>
      </c>
      <c r="E1296" s="1">
        <v>0.65</v>
      </c>
      <c r="F1296">
        <v>19.899999999999999</v>
      </c>
      <c r="G1296">
        <f t="shared" ca="1" si="126"/>
        <v>54.048620189015942</v>
      </c>
      <c r="H1296">
        <f t="shared" ca="1" si="123"/>
        <v>22.586856548799929</v>
      </c>
      <c r="I1296">
        <f>User_Model_Calcs!A1296-Sat_Data!$B$5</f>
        <v>13.415999999999997</v>
      </c>
      <c r="J1296">
        <f>(Earth_Data!$B$1/SQRT(1-Earth_Data!$B$2^2*SIN(RADIANS(User_Model_Calcs!B1296))^2))*COS(RADIANS(User_Model_Calcs!B1296))</f>
        <v>5687.1908496043507</v>
      </c>
      <c r="K1296">
        <f>((Earth_Data!$B$1*(1-Earth_Data!$B$2^2))/SQRT(1-Earth_Data!$B$2^2*SIN(RADIANS(User_Model_Calcs!B1296))^2))*SIN(RADIANS(User_Model_Calcs!B1296))</f>
        <v>-2877.6242102906049</v>
      </c>
      <c r="L1296">
        <f t="shared" si="127"/>
        <v>-26.838653501271295</v>
      </c>
      <c r="M1296">
        <f t="shared" si="128"/>
        <v>6373.7634765869752</v>
      </c>
      <c r="N1296">
        <f>SQRT(User_Model_Calcs!M1296^2+Sat_Data!$B$3^2-2*User_Model_Calcs!M1296*Sat_Data!$B$3*COS(RADIANS(L1296))*COS(RADIANS(I1296)))</f>
        <v>36768.682874547412</v>
      </c>
      <c r="O1296">
        <f>DEGREES(ACOS(((Earth_Data!$B$1+Sat_Data!$B$2)/User_Model_Calcs!N1296)*SQRT(1-COS(RADIANS(User_Model_Calcs!I1296))^2*COS(RADIANS(User_Model_Calcs!B1296))^2)))</f>
        <v>55.113530018502836</v>
      </c>
      <c r="P1296">
        <f t="shared" si="125"/>
        <v>27.72249502050877</v>
      </c>
    </row>
    <row r="1297" spans="1:16" x14ac:dyDescent="0.25">
      <c r="A1297">
        <v>161.51900000000001</v>
      </c>
      <c r="B1297">
        <v>-28.826000000000001</v>
      </c>
      <c r="C1297">
        <v>950</v>
      </c>
      <c r="D1297">
        <f t="shared" ca="1" si="124"/>
        <v>3</v>
      </c>
      <c r="E1297" s="1">
        <v>0.65</v>
      </c>
      <c r="F1297">
        <v>19.899999999999999</v>
      </c>
      <c r="G1297">
        <f t="shared" ca="1" si="126"/>
        <v>54.048620189015942</v>
      </c>
      <c r="H1297">
        <f t="shared" ca="1" si="123"/>
        <v>22.757627895359661</v>
      </c>
      <c r="I1297">
        <f>User_Model_Calcs!A1297-Sat_Data!$B$5</f>
        <v>51.519000000000005</v>
      </c>
      <c r="J1297">
        <f>(Earth_Data!$B$1/SQRT(1-Earth_Data!$B$2^2*SIN(RADIANS(User_Model_Calcs!B1297))^2))*COS(RADIANS(User_Model_Calcs!B1297))</f>
        <v>5592.1649293922437</v>
      </c>
      <c r="K1297">
        <f>((Earth_Data!$B$1*(1-Earth_Data!$B$2^2))/SQRT(1-Earth_Data!$B$2^2*SIN(RADIANS(User_Model_Calcs!B1297))^2))*SIN(RADIANS(User_Model_Calcs!B1297))</f>
        <v>-3057.0209143777211</v>
      </c>
      <c r="L1297">
        <f t="shared" si="127"/>
        <v>-28.663726399363178</v>
      </c>
      <c r="M1297">
        <f t="shared" si="128"/>
        <v>6373.2005670987128</v>
      </c>
      <c r="N1297">
        <f>SQRT(User_Model_Calcs!M1297^2+Sat_Data!$B$3^2-2*User_Model_Calcs!M1297*Sat_Data!$B$3*COS(RADIANS(L1297))*COS(RADIANS(I1297)))</f>
        <v>39051.130575564683</v>
      </c>
      <c r="O1297">
        <f>DEGREES(ACOS(((Earth_Data!$B$1+Sat_Data!$B$2)/User_Model_Calcs!N1297)*SQRT(1-COS(RADIANS(User_Model_Calcs!I1297))^2*COS(RADIANS(User_Model_Calcs!B1297))^2)))</f>
        <v>25.154136809635048</v>
      </c>
      <c r="P1297">
        <f t="shared" si="125"/>
        <v>69.030196874635138</v>
      </c>
    </row>
    <row r="1298" spans="1:16" x14ac:dyDescent="0.25">
      <c r="A1298">
        <v>145.482</v>
      </c>
      <c r="B1298">
        <v>-22.449000000000002</v>
      </c>
      <c r="C1298">
        <v>5000</v>
      </c>
      <c r="D1298">
        <f t="shared" ca="1" si="124"/>
        <v>1.2</v>
      </c>
      <c r="E1298" s="1">
        <v>0.65</v>
      </c>
      <c r="F1298">
        <v>19.899999999999999</v>
      </c>
      <c r="G1298">
        <f t="shared" ca="1" si="126"/>
        <v>46.089820015575185</v>
      </c>
      <c r="H1298">
        <f t="shared" ca="1" si="123"/>
        <v>16.072686218013441</v>
      </c>
      <c r="I1298">
        <f>User_Model_Calcs!A1298-Sat_Data!$B$5</f>
        <v>35.481999999999999</v>
      </c>
      <c r="J1298">
        <f>(Earth_Data!$B$1/SQRT(1-Earth_Data!$B$2^2*SIN(RADIANS(User_Model_Calcs!B1298))^2))*COS(RADIANS(User_Model_Calcs!B1298))</f>
        <v>5897.6825734332715</v>
      </c>
      <c r="K1298">
        <f>((Earth_Data!$B$1*(1-Earth_Data!$B$2^2))/SQRT(1-Earth_Data!$B$2^2*SIN(RADIANS(User_Model_Calcs!B1298))^2))*SIN(RADIANS(User_Model_Calcs!B1298))</f>
        <v>-2420.4391793061641</v>
      </c>
      <c r="L1298">
        <f t="shared" si="127"/>
        <v>-22.313498091834425</v>
      </c>
      <c r="M1298">
        <f t="shared" si="128"/>
        <v>6375.0439651581064</v>
      </c>
      <c r="N1298">
        <f>SQRT(User_Model_Calcs!M1298^2+Sat_Data!$B$3^2-2*User_Model_Calcs!M1298*Sat_Data!$B$3*COS(RADIANS(L1298))*COS(RADIANS(I1298)))</f>
        <v>37596.167383307671</v>
      </c>
      <c r="O1298">
        <f>DEGREES(ACOS(((Earth_Data!$B$1+Sat_Data!$B$2)/User_Model_Calcs!N1298)*SQRT(1-COS(RADIANS(User_Model_Calcs!I1298))^2*COS(RADIANS(User_Model_Calcs!B1298))^2)))</f>
        <v>42.396527163915756</v>
      </c>
      <c r="P1298">
        <f t="shared" si="125"/>
        <v>61.821815590818019</v>
      </c>
    </row>
    <row r="1299" spans="1:16" x14ac:dyDescent="0.25">
      <c r="A1299" s="5">
        <v>152.899</v>
      </c>
      <c r="B1299">
        <v>-22.417999999999999</v>
      </c>
      <c r="C1299">
        <v>950</v>
      </c>
      <c r="D1299">
        <f t="shared" ca="1" si="124"/>
        <v>3</v>
      </c>
      <c r="E1299" s="1">
        <v>0.65</v>
      </c>
      <c r="F1299">
        <v>19.899999999999999</v>
      </c>
      <c r="G1299">
        <f t="shared" ca="1" si="126"/>
        <v>54.048620189015942</v>
      </c>
      <c r="H1299">
        <f t="shared" ca="1" si="123"/>
        <v>16.114639349564648</v>
      </c>
      <c r="I1299">
        <f>User_Model_Calcs!A1299-Sat_Data!$B$5</f>
        <v>42.899000000000001</v>
      </c>
      <c r="J1299">
        <f>(Earth_Data!$B$1/SQRT(1-Earth_Data!$B$2^2*SIN(RADIANS(User_Model_Calcs!B1299))^2))*COS(RADIANS(User_Model_Calcs!B1299))</f>
        <v>5898.9925758222435</v>
      </c>
      <c r="K1299">
        <f>((Earth_Data!$B$1*(1-Earth_Data!$B$2^2))/SQRT(1-Earth_Data!$B$2^2*SIN(RADIANS(User_Model_Calcs!B1299))^2))*SIN(RADIANS(User_Model_Calcs!B1299))</f>
        <v>-2417.2661423384634</v>
      </c>
      <c r="L1299">
        <f t="shared" si="127"/>
        <v>-22.282645666959489</v>
      </c>
      <c r="M1299">
        <f t="shared" si="128"/>
        <v>6375.052079199183</v>
      </c>
      <c r="N1299">
        <f>SQRT(User_Model_Calcs!M1299^2+Sat_Data!$B$3^2-2*User_Model_Calcs!M1299*Sat_Data!$B$3*COS(RADIANS(L1299))*COS(RADIANS(I1299)))</f>
        <v>38131.944951152829</v>
      </c>
      <c r="O1299">
        <f>DEGREES(ACOS(((Earth_Data!$B$1+Sat_Data!$B$2)/User_Model_Calcs!N1299)*SQRT(1-COS(RADIANS(User_Model_Calcs!I1299))^2*COS(RADIANS(User_Model_Calcs!B1299))^2)))</f>
        <v>35.549650157354094</v>
      </c>
      <c r="P1299">
        <f t="shared" si="125"/>
        <v>67.686386889943691</v>
      </c>
    </row>
    <row r="1300" spans="1:16" x14ac:dyDescent="0.25">
      <c r="A1300">
        <v>148.24100000000001</v>
      </c>
      <c r="B1300">
        <v>-20.309000000000001</v>
      </c>
      <c r="C1300">
        <v>400</v>
      </c>
      <c r="D1300">
        <f t="shared" ca="1" si="124"/>
        <v>1.2</v>
      </c>
      <c r="E1300" s="1">
        <v>0.65</v>
      </c>
      <c r="F1300">
        <v>19.899999999999999</v>
      </c>
      <c r="G1300">
        <f t="shared" ca="1" si="126"/>
        <v>46.089820015575185</v>
      </c>
      <c r="H1300">
        <f t="shared" ca="1" si="123"/>
        <v>15.719335013907987</v>
      </c>
      <c r="I1300">
        <f>User_Model_Calcs!A1300-Sat_Data!$B$5</f>
        <v>38.241000000000014</v>
      </c>
      <c r="J1300">
        <f>(Earth_Data!$B$1/SQRT(1-Earth_Data!$B$2^2*SIN(RADIANS(User_Model_Calcs!B1300))^2))*COS(RADIANS(User_Model_Calcs!B1300))</f>
        <v>5984.0527205806247</v>
      </c>
      <c r="K1300">
        <f>((Earth_Data!$B$1*(1-Earth_Data!$B$2^2))/SQRT(1-Earth_Data!$B$2^2*SIN(RADIANS(User_Model_Calcs!B1300))^2))*SIN(RADIANS(User_Model_Calcs!B1300))</f>
        <v>-2199.8110568633251</v>
      </c>
      <c r="L1300">
        <f t="shared" si="127"/>
        <v>-20.184045829565047</v>
      </c>
      <c r="M1300">
        <f t="shared" si="128"/>
        <v>6375.5827693307001</v>
      </c>
      <c r="N1300">
        <f>SQRT(User_Model_Calcs!M1300^2+Sat_Data!$B$3^2-2*User_Model_Calcs!M1300*Sat_Data!$B$3*COS(RADIANS(L1300))*COS(RADIANS(I1300)))</f>
        <v>37711.049208516211</v>
      </c>
      <c r="O1300">
        <f>DEGREES(ACOS(((Earth_Data!$B$1+Sat_Data!$B$2)/User_Model_Calcs!N1300)*SQRT(1-COS(RADIANS(User_Model_Calcs!I1300))^2*COS(RADIANS(User_Model_Calcs!B1300))^2)))</f>
        <v>40.869083428594763</v>
      </c>
      <c r="P1300">
        <f t="shared" si="125"/>
        <v>66.230591186158662</v>
      </c>
    </row>
    <row r="1301" spans="1:16" x14ac:dyDescent="0.25">
      <c r="A1301">
        <v>116.07899999999999</v>
      </c>
      <c r="B1301">
        <v>-28.222000000000001</v>
      </c>
      <c r="C1301">
        <v>6250</v>
      </c>
      <c r="D1301">
        <f t="shared" ca="1" si="124"/>
        <v>0.75</v>
      </c>
      <c r="E1301" s="1">
        <v>0.65</v>
      </c>
      <c r="F1301">
        <v>19.899999999999999</v>
      </c>
      <c r="G1301">
        <f t="shared" ca="1" si="126"/>
        <v>42.007420362456692</v>
      </c>
      <c r="H1301">
        <f t="shared" ca="1" si="123"/>
        <v>15.623781803621423</v>
      </c>
      <c r="I1301">
        <f>User_Model_Calcs!A1301-Sat_Data!$B$5</f>
        <v>6.0789999999999935</v>
      </c>
      <c r="J1301">
        <f>(Earth_Data!$B$1/SQRT(1-Earth_Data!$B$2^2*SIN(RADIANS(User_Model_Calcs!B1301))^2))*COS(RADIANS(User_Model_Calcs!B1301))</f>
        <v>5624.1304860738892</v>
      </c>
      <c r="K1301">
        <f>((Earth_Data!$B$1*(1-Earth_Data!$B$2^2))/SQRT(1-Earth_Data!$B$2^2*SIN(RADIANS(User_Model_Calcs!B1301))^2))*SIN(RADIANS(User_Model_Calcs!B1301))</f>
        <v>-2998.2064575232725</v>
      </c>
      <c r="L1301">
        <f t="shared" si="127"/>
        <v>-28.061938660842493</v>
      </c>
      <c r="M1301">
        <f t="shared" si="128"/>
        <v>6373.3888698493811</v>
      </c>
      <c r="N1301">
        <f>SQRT(User_Model_Calcs!M1301^2+Sat_Data!$B$3^2-2*User_Model_Calcs!M1301*Sat_Data!$B$3*COS(RADIANS(L1301))*COS(RADIANS(I1301)))</f>
        <v>36699.16155238697</v>
      </c>
      <c r="O1301">
        <f>DEGREES(ACOS(((Earth_Data!$B$1+Sat_Data!$B$2)/User_Model_Calcs!N1301)*SQRT(1-COS(RADIANS(User_Model_Calcs!I1301))^2*COS(RADIANS(User_Model_Calcs!B1301))^2)))</f>
        <v>56.372977166790683</v>
      </c>
      <c r="P1301">
        <f t="shared" si="125"/>
        <v>12.691733813356022</v>
      </c>
    </row>
    <row r="1302" spans="1:16" x14ac:dyDescent="0.25">
      <c r="A1302">
        <v>120.086</v>
      </c>
      <c r="B1302">
        <v>-24.221</v>
      </c>
      <c r="C1302">
        <v>950</v>
      </c>
      <c r="D1302">
        <f t="shared" ca="1" si="124"/>
        <v>1.2</v>
      </c>
      <c r="E1302" s="1">
        <v>0.65</v>
      </c>
      <c r="F1302">
        <v>19.899999999999999</v>
      </c>
      <c r="G1302">
        <f t="shared" ca="1" si="126"/>
        <v>46.089820015575185</v>
      </c>
      <c r="H1302">
        <f t="shared" ca="1" si="123"/>
        <v>20.51476418663027</v>
      </c>
      <c r="I1302">
        <f>User_Model_Calcs!A1302-Sat_Data!$B$5</f>
        <v>10.085999999999999</v>
      </c>
      <c r="J1302">
        <f>(Earth_Data!$B$1/SQRT(1-Earth_Data!$B$2^2*SIN(RADIANS(User_Model_Calcs!B1302))^2))*COS(RADIANS(User_Model_Calcs!B1302))</f>
        <v>5819.9508952496444</v>
      </c>
      <c r="K1302">
        <f>((Earth_Data!$B$1*(1-Earth_Data!$B$2^2))/SQRT(1-Earth_Data!$B$2^2*SIN(RADIANS(User_Model_Calcs!B1302))^2))*SIN(RADIANS(User_Model_Calcs!B1302))</f>
        <v>-2600.6267635046547</v>
      </c>
      <c r="L1302">
        <f t="shared" si="127"/>
        <v>-24.077329669697178</v>
      </c>
      <c r="M1302">
        <f t="shared" si="128"/>
        <v>6374.5657096129953</v>
      </c>
      <c r="N1302">
        <f>SQRT(User_Model_Calcs!M1302^2+Sat_Data!$B$3^2-2*User_Model_Calcs!M1302*Sat_Data!$B$3*COS(RADIANS(L1302))*COS(RADIANS(I1302)))</f>
        <v>36541.044794181442</v>
      </c>
      <c r="O1302">
        <f>DEGREES(ACOS(((Earth_Data!$B$1+Sat_Data!$B$2)/User_Model_Calcs!N1302)*SQRT(1-COS(RADIANS(User_Model_Calcs!I1302))^2*COS(RADIANS(User_Model_Calcs!B1302))^2)))</f>
        <v>59.469613762533186</v>
      </c>
      <c r="P1302">
        <f t="shared" si="125"/>
        <v>23.440081968985687</v>
      </c>
    </row>
    <row r="1303" spans="1:16" x14ac:dyDescent="0.25">
      <c r="A1303">
        <v>123.014</v>
      </c>
      <c r="B1303">
        <v>-20.888000000000002</v>
      </c>
      <c r="C1303">
        <v>3750</v>
      </c>
      <c r="D1303">
        <f t="shared" ca="1" si="124"/>
        <v>0.75</v>
      </c>
      <c r="E1303" s="1">
        <v>0.65</v>
      </c>
      <c r="F1303">
        <v>19.899999999999999</v>
      </c>
      <c r="G1303">
        <f t="shared" ca="1" si="126"/>
        <v>42.007420362456692</v>
      </c>
      <c r="H1303">
        <f t="shared" ca="1" si="123"/>
        <v>20.970782422109863</v>
      </c>
      <c r="I1303">
        <f>User_Model_Calcs!A1303-Sat_Data!$B$5</f>
        <v>13.013999999999996</v>
      </c>
      <c r="J1303">
        <f>(Earth_Data!$B$1/SQRT(1-Earth_Data!$B$2^2*SIN(RADIANS(User_Model_Calcs!B1303))^2))*COS(RADIANS(User_Model_Calcs!B1303))</f>
        <v>5961.500564213321</v>
      </c>
      <c r="K1303">
        <f>((Earth_Data!$B$1*(1-Earth_Data!$B$2^2))/SQRT(1-Earth_Data!$B$2^2*SIN(RADIANS(User_Model_Calcs!B1303))^2))*SIN(RADIANS(User_Model_Calcs!B1303))</f>
        <v>-2259.81485598175</v>
      </c>
      <c r="L1303">
        <f t="shared" si="127"/>
        <v>-20.760121250703531</v>
      </c>
      <c r="M1303">
        <f t="shared" si="128"/>
        <v>6375.4413306399083</v>
      </c>
      <c r="N1303">
        <f>SQRT(User_Model_Calcs!M1303^2+Sat_Data!$B$3^2-2*User_Model_Calcs!M1303*Sat_Data!$B$3*COS(RADIANS(L1303))*COS(RADIANS(I1303)))</f>
        <v>36450.65531308519</v>
      </c>
      <c r="O1303">
        <f>DEGREES(ACOS(((Earth_Data!$B$1+Sat_Data!$B$2)/User_Model_Calcs!N1303)*SQRT(1-COS(RADIANS(User_Model_Calcs!I1303))^2*COS(RADIANS(User_Model_Calcs!B1303))^2)))</f>
        <v>61.387785542108773</v>
      </c>
      <c r="P1303">
        <f t="shared" si="125"/>
        <v>32.952985804269346</v>
      </c>
    </row>
    <row r="1304" spans="1:16" x14ac:dyDescent="0.25">
      <c r="A1304">
        <v>130.310271728743</v>
      </c>
      <c r="B1304">
        <v>-23.84</v>
      </c>
      <c r="C1304">
        <v>2500</v>
      </c>
      <c r="D1304">
        <f t="shared" ca="1" si="124"/>
        <v>3</v>
      </c>
      <c r="E1304" s="1">
        <v>0.65</v>
      </c>
      <c r="F1304">
        <v>19.899999999999999</v>
      </c>
      <c r="G1304">
        <f t="shared" ca="1" si="126"/>
        <v>54.048620189015942</v>
      </c>
      <c r="H1304">
        <f t="shared" ca="1" si="123"/>
        <v>15.42958412287854</v>
      </c>
      <c r="I1304">
        <f>User_Model_Calcs!A1304-Sat_Data!$B$5</f>
        <v>20.310271728743004</v>
      </c>
      <c r="J1304">
        <f>(Earth_Data!$B$1/SQRT(1-Earth_Data!$B$2^2*SIN(RADIANS(User_Model_Calcs!B1304))^2))*COS(RADIANS(User_Model_Calcs!B1304))</f>
        <v>5837.13529023101</v>
      </c>
      <c r="K1304">
        <f>((Earth_Data!$B$1*(1-Earth_Data!$B$2^2))/SQRT(1-Earth_Data!$B$2^2*SIN(RADIANS(User_Model_Calcs!B1304))^2))*SIN(RADIANS(User_Model_Calcs!B1304))</f>
        <v>-2562.0852121385587</v>
      </c>
      <c r="L1304">
        <f t="shared" si="127"/>
        <v>-23.698040947223955</v>
      </c>
      <c r="M1304">
        <f t="shared" si="128"/>
        <v>6374.6708958752797</v>
      </c>
      <c r="N1304">
        <f>SQRT(User_Model_Calcs!M1304^2+Sat_Data!$B$3^2-2*User_Model_Calcs!M1304*Sat_Data!$B$3*COS(RADIANS(L1304))*COS(RADIANS(I1304)))</f>
        <v>36835.030216959582</v>
      </c>
      <c r="O1304">
        <f>DEGREES(ACOS(((Earth_Data!$B$1+Sat_Data!$B$2)/User_Model_Calcs!N1304)*SQRT(1-COS(RADIANS(User_Model_Calcs!I1304))^2*COS(RADIANS(User_Model_Calcs!B1304))^2)))</f>
        <v>53.961649018398681</v>
      </c>
      <c r="P1304">
        <f t="shared" si="125"/>
        <v>42.480629069240514</v>
      </c>
    </row>
    <row r="1305" spans="1:16" x14ac:dyDescent="0.25">
      <c r="A1305">
        <v>151.78</v>
      </c>
      <c r="B1305">
        <v>-20.71</v>
      </c>
      <c r="C1305">
        <v>2500</v>
      </c>
      <c r="D1305">
        <f t="shared" ca="1" si="124"/>
        <v>0.75</v>
      </c>
      <c r="E1305" s="1">
        <v>0.65</v>
      </c>
      <c r="F1305">
        <v>19.899999999999999</v>
      </c>
      <c r="G1305">
        <f t="shared" ca="1" si="126"/>
        <v>42.007420362456692</v>
      </c>
      <c r="H1305">
        <f t="shared" ca="1" si="123"/>
        <v>14.717868246324352</v>
      </c>
      <c r="I1305">
        <f>User_Model_Calcs!A1305-Sat_Data!$B$5</f>
        <v>41.78</v>
      </c>
      <c r="J1305">
        <f>(Earth_Data!$B$1/SQRT(1-Earth_Data!$B$2^2*SIN(RADIANS(User_Model_Calcs!B1305))^2))*COS(RADIANS(User_Model_Calcs!B1305))</f>
        <v>5968.4983950197166</v>
      </c>
      <c r="K1305">
        <f>((Earth_Data!$B$1*(1-Earth_Data!$B$2^2))/SQRT(1-Earth_Data!$B$2^2*SIN(RADIANS(User_Model_Calcs!B1305))^2))*SIN(RADIANS(User_Model_Calcs!B1305))</f>
        <v>-2241.3919680672984</v>
      </c>
      <c r="L1305">
        <f t="shared" si="127"/>
        <v>-20.583014879890094</v>
      </c>
      <c r="M1305">
        <f t="shared" si="128"/>
        <v>6375.4851616068818</v>
      </c>
      <c r="N1305">
        <f>SQRT(User_Model_Calcs!M1305^2+Sat_Data!$B$3^2-2*User_Model_Calcs!M1305*Sat_Data!$B$3*COS(RADIANS(L1305))*COS(RADIANS(I1305)))</f>
        <v>37988.636713369895</v>
      </c>
      <c r="O1305">
        <f>DEGREES(ACOS(((Earth_Data!$B$1+Sat_Data!$B$2)/User_Model_Calcs!N1305)*SQRT(1-COS(RADIANS(User_Model_Calcs!I1305))^2*COS(RADIANS(User_Model_Calcs!B1305))^2)))</f>
        <v>37.314189353381906</v>
      </c>
      <c r="P1305">
        <f t="shared" si="125"/>
        <v>68.406307900401302</v>
      </c>
    </row>
    <row r="1306" spans="1:16" x14ac:dyDescent="0.25">
      <c r="A1306">
        <v>127.89099999999999</v>
      </c>
      <c r="B1306">
        <v>-26.417999999999999</v>
      </c>
      <c r="C1306">
        <v>375</v>
      </c>
      <c r="D1306">
        <f t="shared" ca="1" si="124"/>
        <v>0.75</v>
      </c>
      <c r="E1306" s="1">
        <v>0.65</v>
      </c>
      <c r="F1306">
        <v>19.899999999999999</v>
      </c>
      <c r="G1306">
        <f t="shared" ca="1" si="126"/>
        <v>42.007420362456692</v>
      </c>
      <c r="H1306">
        <f t="shared" ca="1" si="123"/>
        <v>23.27446222015017</v>
      </c>
      <c r="I1306">
        <f>User_Model_Calcs!A1306-Sat_Data!$B$5</f>
        <v>17.890999999999991</v>
      </c>
      <c r="J1306">
        <f>(Earth_Data!$B$1/SQRT(1-Earth_Data!$B$2^2*SIN(RADIANS(User_Model_Calcs!B1306))^2))*COS(RADIANS(User_Model_Calcs!B1306))</f>
        <v>5715.8723319253304</v>
      </c>
      <c r="K1306">
        <f>((Earth_Data!$B$1*(1-Earth_Data!$B$2^2))/SQRT(1-Earth_Data!$B$2^2*SIN(RADIANS(User_Model_Calcs!B1306))^2))*SIN(RADIANS(User_Model_Calcs!B1306))</f>
        <v>-2820.6123140386962</v>
      </c>
      <c r="L1306">
        <f t="shared" si="127"/>
        <v>-26.26496331939591</v>
      </c>
      <c r="M1306">
        <f t="shared" si="128"/>
        <v>6373.9352319408017</v>
      </c>
      <c r="N1306">
        <f>SQRT(User_Model_Calcs!M1306^2+Sat_Data!$B$3^2-2*User_Model_Calcs!M1306*Sat_Data!$B$3*COS(RADIANS(L1306))*COS(RADIANS(I1306)))</f>
        <v>36874.66298604005</v>
      </c>
      <c r="O1306">
        <f>DEGREES(ACOS(((Earth_Data!$B$1+Sat_Data!$B$2)/User_Model_Calcs!N1306)*SQRT(1-COS(RADIANS(User_Model_Calcs!I1306))^2*COS(RADIANS(User_Model_Calcs!B1306))^2)))</f>
        <v>53.262589157022255</v>
      </c>
      <c r="P1306">
        <f t="shared" si="125"/>
        <v>35.963482215268307</v>
      </c>
    </row>
    <row r="1307" spans="1:16" x14ac:dyDescent="0.25">
      <c r="A1307">
        <v>158.119</v>
      </c>
      <c r="B1307">
        <v>-25.402000000000001</v>
      </c>
      <c r="C1307">
        <v>375</v>
      </c>
      <c r="D1307">
        <f t="shared" ca="1" si="124"/>
        <v>0.75</v>
      </c>
      <c r="E1307" s="1">
        <v>0.65</v>
      </c>
      <c r="F1307">
        <v>19.899999999999999</v>
      </c>
      <c r="G1307">
        <f t="shared" ca="1" si="126"/>
        <v>42.007420362456692</v>
      </c>
      <c r="H1307">
        <f t="shared" ca="1" si="123"/>
        <v>16.434525999388072</v>
      </c>
      <c r="I1307">
        <f>User_Model_Calcs!A1307-Sat_Data!$B$5</f>
        <v>48.119</v>
      </c>
      <c r="J1307">
        <f>(Earth_Data!$B$1/SQRT(1-Earth_Data!$B$2^2*SIN(RADIANS(User_Model_Calcs!B1307))^2))*COS(RADIANS(User_Model_Calcs!B1307))</f>
        <v>5765.0554667630349</v>
      </c>
      <c r="K1307">
        <f>((Earth_Data!$B$1*(1-Earth_Data!$B$2^2))/SQRT(1-Earth_Data!$B$2^2*SIN(RADIANS(User_Model_Calcs!B1307))^2))*SIN(RADIANS(User_Model_Calcs!B1307))</f>
        <v>-2719.3686736416516</v>
      </c>
      <c r="L1307">
        <f t="shared" si="127"/>
        <v>-25.253186868318384</v>
      </c>
      <c r="M1307">
        <f t="shared" si="128"/>
        <v>6374.2317590465691</v>
      </c>
      <c r="N1307">
        <f>SQRT(User_Model_Calcs!M1307^2+Sat_Data!$B$3^2-2*User_Model_Calcs!M1307*Sat_Data!$B$3*COS(RADIANS(L1307))*COS(RADIANS(I1307)))</f>
        <v>38650.924078485506</v>
      </c>
      <c r="O1307">
        <f>DEGREES(ACOS(((Earth_Data!$B$1+Sat_Data!$B$2)/User_Model_Calcs!N1307)*SQRT(1-COS(RADIANS(User_Model_Calcs!I1307))^2*COS(RADIANS(User_Model_Calcs!B1307))^2)))</f>
        <v>29.516175312434054</v>
      </c>
      <c r="P1307">
        <f t="shared" si="125"/>
        <v>68.961605657192905</v>
      </c>
    </row>
    <row r="1308" spans="1:16" x14ac:dyDescent="0.25">
      <c r="A1308">
        <v>157.29</v>
      </c>
      <c r="B1308">
        <v>-21.36</v>
      </c>
      <c r="C1308">
        <v>3750</v>
      </c>
      <c r="D1308">
        <f t="shared" ca="1" si="124"/>
        <v>3</v>
      </c>
      <c r="E1308" s="1">
        <v>0.65</v>
      </c>
      <c r="F1308">
        <v>19.899999999999999</v>
      </c>
      <c r="G1308">
        <f t="shared" ca="1" si="126"/>
        <v>54.048620189015942</v>
      </c>
      <c r="H1308">
        <f t="shared" ca="1" si="123"/>
        <v>16.314583096772576</v>
      </c>
      <c r="I1308">
        <f>User_Model_Calcs!A1308-Sat_Data!$B$5</f>
        <v>47.289999999999992</v>
      </c>
      <c r="J1308">
        <f>(Earth_Data!$B$1/SQRT(1-Earth_Data!$B$2^2*SIN(RADIANS(User_Model_Calcs!B1308))^2))*COS(RADIANS(User_Model_Calcs!B1308))</f>
        <v>5942.6670420475702</v>
      </c>
      <c r="K1308">
        <f>((Earth_Data!$B$1*(1-Earth_Data!$B$2^2))/SQRT(1-Earth_Data!$B$2^2*SIN(RADIANS(User_Model_Calcs!B1308))^2))*SIN(RADIANS(User_Model_Calcs!B1308))</f>
        <v>-2308.5622572260927</v>
      </c>
      <c r="L1308">
        <f t="shared" si="127"/>
        <v>-21.229775441472743</v>
      </c>
      <c r="M1308">
        <f t="shared" si="128"/>
        <v>6375.3236206585816</v>
      </c>
      <c r="N1308">
        <f>SQRT(User_Model_Calcs!M1308^2+Sat_Data!$B$3^2-2*User_Model_Calcs!M1308*Sat_Data!$B$3*COS(RADIANS(L1308))*COS(RADIANS(I1308)))</f>
        <v>38451.862213351786</v>
      </c>
      <c r="O1308">
        <f>DEGREES(ACOS(((Earth_Data!$B$1+Sat_Data!$B$2)/User_Model_Calcs!N1308)*SQRT(1-COS(RADIANS(User_Model_Calcs!I1308))^2*COS(RADIANS(User_Model_Calcs!B1308))^2)))</f>
        <v>31.782042280950012</v>
      </c>
      <c r="P1308">
        <f t="shared" si="125"/>
        <v>71.416509120502795</v>
      </c>
    </row>
    <row r="1309" spans="1:16" x14ac:dyDescent="0.25">
      <c r="A1309">
        <v>155.25</v>
      </c>
      <c r="B1309">
        <v>-24.234999999999999</v>
      </c>
      <c r="C1309">
        <v>2500</v>
      </c>
      <c r="D1309">
        <f t="shared" ca="1" si="124"/>
        <v>1.2</v>
      </c>
      <c r="E1309" s="1">
        <v>0.65</v>
      </c>
      <c r="F1309">
        <v>19.899999999999999</v>
      </c>
      <c r="G1309">
        <f t="shared" ca="1" si="126"/>
        <v>46.089820015575185</v>
      </c>
      <c r="H1309">
        <f t="shared" ca="1" si="123"/>
        <v>19.025747199241803</v>
      </c>
      <c r="I1309">
        <f>User_Model_Calcs!A1309-Sat_Data!$B$5</f>
        <v>45.25</v>
      </c>
      <c r="J1309">
        <f>(Earth_Data!$B$1/SQRT(1-Earth_Data!$B$2^2*SIN(RADIANS(User_Model_Calcs!B1309))^2))*COS(RADIANS(User_Model_Calcs!B1309))</f>
        <v>5819.314552093354</v>
      </c>
      <c r="K1309">
        <f>((Earth_Data!$B$1*(1-Earth_Data!$B$2^2))/SQRT(1-Earth_Data!$B$2^2*SIN(RADIANS(User_Model_Calcs!B1309))^2))*SIN(RADIANS(User_Model_Calcs!B1309))</f>
        <v>-2602.0408426107265</v>
      </c>
      <c r="L1309">
        <f t="shared" si="127"/>
        <v>-24.091267267064786</v>
      </c>
      <c r="M1309">
        <f t="shared" si="128"/>
        <v>6374.5618204563525</v>
      </c>
      <c r="N1309">
        <f>SQRT(User_Model_Calcs!M1309^2+Sat_Data!$B$3^2-2*User_Model_Calcs!M1309*Sat_Data!$B$3*COS(RADIANS(L1309))*COS(RADIANS(I1309)))</f>
        <v>38379.247420336113</v>
      </c>
      <c r="O1309">
        <f>DEGREES(ACOS(((Earth_Data!$B$1+Sat_Data!$B$2)/User_Model_Calcs!N1309)*SQRT(1-COS(RADIANS(User_Model_Calcs!I1309))^2*COS(RADIANS(User_Model_Calcs!B1309))^2)))</f>
        <v>32.611562378511771</v>
      </c>
      <c r="P1309">
        <f t="shared" si="125"/>
        <v>67.857925595702724</v>
      </c>
    </row>
    <row r="1310" spans="1:16" x14ac:dyDescent="0.25">
      <c r="A1310" s="5">
        <v>108.35</v>
      </c>
      <c r="B1310">
        <v>-24.1</v>
      </c>
      <c r="C1310">
        <v>4700</v>
      </c>
      <c r="D1310">
        <f t="shared" ca="1" si="124"/>
        <v>3</v>
      </c>
      <c r="E1310" s="1">
        <v>0.65</v>
      </c>
      <c r="F1310">
        <v>19.899999999999999</v>
      </c>
      <c r="G1310">
        <f t="shared" ca="1" si="126"/>
        <v>54.048620189015942</v>
      </c>
      <c r="H1310">
        <f t="shared" ca="1" si="123"/>
        <v>18.084988045167229</v>
      </c>
      <c r="I1310">
        <f>User_Model_Calcs!A1310-Sat_Data!$B$5</f>
        <v>-1.6500000000000057</v>
      </c>
      <c r="J1310">
        <f>(Earth_Data!$B$1/SQRT(1-Earth_Data!$B$2^2*SIN(RADIANS(User_Model_Calcs!B1310))^2))*COS(RADIANS(User_Model_Calcs!B1310))</f>
        <v>5825.4362665666195</v>
      </c>
      <c r="K1310">
        <f>((Earth_Data!$B$1*(1-Earth_Data!$B$2^2))/SQRT(1-Earth_Data!$B$2^2*SIN(RADIANS(User_Model_Calcs!B1310))^2))*SIN(RADIANS(User_Model_Calcs!B1310))</f>
        <v>-2588.3987194648889</v>
      </c>
      <c r="L1310">
        <f t="shared" si="127"/>
        <v>-23.956870425387923</v>
      </c>
      <c r="M1310">
        <f t="shared" si="128"/>
        <v>6374.5992522477145</v>
      </c>
      <c r="N1310">
        <f>SQRT(User_Model_Calcs!M1310^2+Sat_Data!$B$3^2-2*User_Model_Calcs!M1310*Sat_Data!$B$3*COS(RADIANS(L1310))*COS(RADIANS(I1310)))</f>
        <v>36433.568099019772</v>
      </c>
      <c r="O1310">
        <f>DEGREES(ACOS(((Earth_Data!$B$1+Sat_Data!$B$2)/User_Model_Calcs!N1310)*SQRT(1-COS(RADIANS(User_Model_Calcs!I1310))^2*COS(RADIANS(User_Model_Calcs!B1310))^2)))</f>
        <v>61.736055856065668</v>
      </c>
      <c r="P1310">
        <f t="shared" si="125"/>
        <v>4.0352769544064531</v>
      </c>
    </row>
    <row r="1311" spans="1:16" x14ac:dyDescent="0.25">
      <c r="A1311">
        <v>122.834</v>
      </c>
      <c r="B1311">
        <v>-20.013000000000002</v>
      </c>
      <c r="C1311">
        <v>400</v>
      </c>
      <c r="D1311">
        <f t="shared" ca="1" si="124"/>
        <v>1.2</v>
      </c>
      <c r="E1311" s="1">
        <v>0.65</v>
      </c>
      <c r="F1311">
        <v>19.899999999999999</v>
      </c>
      <c r="G1311">
        <f t="shared" ca="1" si="126"/>
        <v>46.089820015575185</v>
      </c>
      <c r="H1311">
        <f t="shared" ca="1" si="123"/>
        <v>21.218610991120343</v>
      </c>
      <c r="I1311">
        <f>User_Model_Calcs!A1311-Sat_Data!$B$5</f>
        <v>12.834000000000003</v>
      </c>
      <c r="J1311">
        <f>(Earth_Data!$B$1/SQRT(1-Earth_Data!$B$2^2*SIN(RADIANS(User_Model_Calcs!B1311))^2))*COS(RADIANS(User_Model_Calcs!B1311))</f>
        <v>5995.3468763406081</v>
      </c>
      <c r="K1311">
        <f>((Earth_Data!$B$1*(1-Earth_Data!$B$2^2))/SQRT(1-Earth_Data!$B$2^2*SIN(RADIANS(User_Model_Calcs!B1311))^2))*SIN(RADIANS(User_Model_Calcs!B1311))</f>
        <v>-2169.0498449218962</v>
      </c>
      <c r="L1311">
        <f t="shared" si="127"/>
        <v>-19.889560592595902</v>
      </c>
      <c r="M1311">
        <f t="shared" si="128"/>
        <v>6375.6538015644155</v>
      </c>
      <c r="N1311">
        <f>SQRT(User_Model_Calcs!M1311^2+Sat_Data!$B$3^2-2*User_Model_Calcs!M1311*Sat_Data!$B$3*COS(RADIANS(L1311))*COS(RADIANS(I1311)))</f>
        <v>36407.648237224617</v>
      </c>
      <c r="O1311">
        <f>DEGREES(ACOS(((Earth_Data!$B$1+Sat_Data!$B$2)/User_Model_Calcs!N1311)*SQRT(1-COS(RADIANS(User_Model_Calcs!I1311))^2*COS(RADIANS(User_Model_Calcs!B1311))^2)))</f>
        <v>62.33923059523844</v>
      </c>
      <c r="P1311">
        <f t="shared" si="125"/>
        <v>33.650988825247858</v>
      </c>
    </row>
    <row r="1312" spans="1:16" x14ac:dyDescent="0.25">
      <c r="A1312">
        <v>115.416</v>
      </c>
      <c r="B1312">
        <v>-26.994</v>
      </c>
      <c r="C1312">
        <v>2500</v>
      </c>
      <c r="D1312">
        <f t="shared" ca="1" si="124"/>
        <v>0.75</v>
      </c>
      <c r="E1312" s="1">
        <v>0.65</v>
      </c>
      <c r="F1312">
        <v>19.899999999999999</v>
      </c>
      <c r="G1312">
        <f t="shared" ca="1" si="126"/>
        <v>42.007420362456692</v>
      </c>
      <c r="H1312">
        <f t="shared" ca="1" si="123"/>
        <v>21.858436303923426</v>
      </c>
      <c r="I1312">
        <f>User_Model_Calcs!A1312-Sat_Data!$B$5</f>
        <v>5.4159999999999968</v>
      </c>
      <c r="J1312">
        <f>(Earth_Data!$B$1/SQRT(1-Earth_Data!$B$2^2*SIN(RADIANS(User_Model_Calcs!B1312))^2))*COS(RADIANS(User_Model_Calcs!B1312))</f>
        <v>5687.1908496043507</v>
      </c>
      <c r="K1312">
        <f>((Earth_Data!$B$1*(1-Earth_Data!$B$2^2))/SQRT(1-Earth_Data!$B$2^2*SIN(RADIANS(User_Model_Calcs!B1312))^2))*SIN(RADIANS(User_Model_Calcs!B1312))</f>
        <v>-2877.6242102906049</v>
      </c>
      <c r="L1312">
        <f t="shared" si="127"/>
        <v>-26.838653501271295</v>
      </c>
      <c r="M1312">
        <f t="shared" si="128"/>
        <v>6373.7634765869752</v>
      </c>
      <c r="N1312">
        <f>SQRT(User_Model_Calcs!M1312^2+Sat_Data!$B$3^2-2*User_Model_Calcs!M1312*Sat_Data!$B$3*COS(RADIANS(L1312))*COS(RADIANS(I1312)))</f>
        <v>36619.524909774809</v>
      </c>
      <c r="O1312">
        <f>DEGREES(ACOS(((Earth_Data!$B$1+Sat_Data!$B$2)/User_Model_Calcs!N1312)*SQRT(1-COS(RADIANS(User_Model_Calcs!I1312))^2*COS(RADIANS(User_Model_Calcs!B1312))^2)))</f>
        <v>57.891902514304142</v>
      </c>
      <c r="P1312">
        <f t="shared" si="125"/>
        <v>11.798248960406546</v>
      </c>
    </row>
    <row r="1313" spans="1:16" x14ac:dyDescent="0.25">
      <c r="A1313">
        <v>116.003</v>
      </c>
      <c r="B1313">
        <v>-22.812000000000001</v>
      </c>
      <c r="C1313">
        <v>2500</v>
      </c>
      <c r="D1313">
        <f t="shared" ca="1" si="124"/>
        <v>1.2</v>
      </c>
      <c r="E1313" s="1">
        <v>0.65</v>
      </c>
      <c r="F1313">
        <v>19.899999999999999</v>
      </c>
      <c r="G1313">
        <f t="shared" ca="1" si="126"/>
        <v>46.089820015575185</v>
      </c>
      <c r="H1313">
        <f t="shared" ca="1" si="123"/>
        <v>14.532141428990411</v>
      </c>
      <c r="I1313">
        <f>User_Model_Calcs!A1313-Sat_Data!$B$5</f>
        <v>6.0030000000000001</v>
      </c>
      <c r="J1313">
        <f>(Earth_Data!$B$1/SQRT(1-Earth_Data!$B$2^2*SIN(RADIANS(User_Model_Calcs!B1313))^2))*COS(RADIANS(User_Model_Calcs!B1313))</f>
        <v>5882.2148541730267</v>
      </c>
      <c r="K1313">
        <f>((Earth_Data!$B$1*(1-Earth_Data!$B$2^2))/SQRT(1-Earth_Data!$B$2^2*SIN(RADIANS(User_Model_Calcs!B1313))^2))*SIN(RADIANS(User_Model_Calcs!B1313))</f>
        <v>-2457.5423032676445</v>
      </c>
      <c r="L1313">
        <f t="shared" si="127"/>
        <v>-22.674781803169953</v>
      </c>
      <c r="M1313">
        <f t="shared" si="128"/>
        <v>6374.9482949278763</v>
      </c>
      <c r="N1313">
        <f>SQRT(User_Model_Calcs!M1313^2+Sat_Data!$B$3^2-2*User_Model_Calcs!M1313*Sat_Data!$B$3*COS(RADIANS(L1313))*COS(RADIANS(I1313)))</f>
        <v>36402.440370363824</v>
      </c>
      <c r="O1313">
        <f>DEGREES(ACOS(((Earth_Data!$B$1+Sat_Data!$B$2)/User_Model_Calcs!N1313)*SQRT(1-COS(RADIANS(User_Model_Calcs!I1313))^2*COS(RADIANS(User_Model_Calcs!B1313))^2)))</f>
        <v>62.435449175067149</v>
      </c>
      <c r="P1313">
        <f t="shared" si="125"/>
        <v>15.175096407844284</v>
      </c>
    </row>
    <row r="1314" spans="1:16" x14ac:dyDescent="0.25">
      <c r="A1314">
        <v>149.447</v>
      </c>
      <c r="B1314">
        <v>-19.748999999999999</v>
      </c>
      <c r="C1314">
        <v>4700</v>
      </c>
      <c r="D1314">
        <f t="shared" ca="1" si="124"/>
        <v>0.75</v>
      </c>
      <c r="E1314" s="1">
        <v>0.65</v>
      </c>
      <c r="F1314">
        <v>19.899999999999999</v>
      </c>
      <c r="G1314">
        <f t="shared" ca="1" si="126"/>
        <v>42.007420362456692</v>
      </c>
      <c r="H1314">
        <f t="shared" ca="1" si="123"/>
        <v>17.308797988450138</v>
      </c>
      <c r="I1314">
        <f>User_Model_Calcs!A1314-Sat_Data!$B$5</f>
        <v>39.447000000000003</v>
      </c>
      <c r="J1314">
        <f>(Earth_Data!$B$1/SQRT(1-Earth_Data!$B$2^2*SIN(RADIANS(User_Model_Calcs!B1314))^2))*COS(RADIANS(User_Model_Calcs!B1314))</f>
        <v>6005.2855346508395</v>
      </c>
      <c r="K1314">
        <f>((Earth_Data!$B$1*(1-Earth_Data!$B$2^2))/SQRT(1-Earth_Data!$B$2^2*SIN(RADIANS(User_Model_Calcs!B1314))^2))*SIN(RADIANS(User_Model_Calcs!B1314))</f>
        <v>-2141.5661326349191</v>
      </c>
      <c r="L1314">
        <f t="shared" si="127"/>
        <v>-19.62692263484962</v>
      </c>
      <c r="M1314">
        <f t="shared" si="128"/>
        <v>6375.716418814085</v>
      </c>
      <c r="N1314">
        <f>SQRT(User_Model_Calcs!M1314^2+Sat_Data!$B$3^2-2*User_Model_Calcs!M1314*Sat_Data!$B$3*COS(RADIANS(L1314))*COS(RADIANS(I1314)))</f>
        <v>37781.001683671559</v>
      </c>
      <c r="O1314">
        <f>DEGREES(ACOS(((Earth_Data!$B$1+Sat_Data!$B$2)/User_Model_Calcs!N1314)*SQRT(1-COS(RADIANS(User_Model_Calcs!I1314))^2*COS(RADIANS(User_Model_Calcs!B1314))^2)))</f>
        <v>39.955603697951283</v>
      </c>
      <c r="P1314">
        <f t="shared" si="125"/>
        <v>67.673061846399733</v>
      </c>
    </row>
    <row r="1315" spans="1:16" x14ac:dyDescent="0.25">
      <c r="A1315">
        <v>157.72800000000001</v>
      </c>
      <c r="B1315">
        <v>-17.725999999999999</v>
      </c>
      <c r="C1315">
        <v>950</v>
      </c>
      <c r="D1315">
        <f t="shared" ca="1" si="124"/>
        <v>1.2</v>
      </c>
      <c r="E1315" s="1">
        <v>0.65</v>
      </c>
      <c r="F1315">
        <v>19.899999999999999</v>
      </c>
      <c r="G1315">
        <f t="shared" ca="1" si="126"/>
        <v>46.089820015575185</v>
      </c>
      <c r="H1315">
        <f t="shared" ca="1" si="123"/>
        <v>15.438784400531546</v>
      </c>
      <c r="I1315">
        <f>User_Model_Calcs!A1315-Sat_Data!$B$5</f>
        <v>47.728000000000009</v>
      </c>
      <c r="J1315">
        <f>(Earth_Data!$B$1/SQRT(1-Earth_Data!$B$2^2*SIN(RADIANS(User_Model_Calcs!B1315))^2))*COS(RADIANS(User_Model_Calcs!B1315))</f>
        <v>6077.2136868254729</v>
      </c>
      <c r="K1315">
        <f>((Earth_Data!$B$1*(1-Earth_Data!$B$2^2))/SQRT(1-Earth_Data!$B$2^2*SIN(RADIANS(User_Model_Calcs!B1315))^2))*SIN(RADIANS(User_Model_Calcs!B1315))</f>
        <v>-1929.5210986210461</v>
      </c>
      <c r="L1315">
        <f t="shared" si="127"/>
        <v>-17.614692572616985</v>
      </c>
      <c r="M1315">
        <f t="shared" si="128"/>
        <v>6376.1726658993975</v>
      </c>
      <c r="N1315">
        <f>SQRT(User_Model_Calcs!M1315^2+Sat_Data!$B$3^2-2*User_Model_Calcs!M1315*Sat_Data!$B$3*COS(RADIANS(L1315))*COS(RADIANS(I1315)))</f>
        <v>38389.444480205348</v>
      </c>
      <c r="O1315">
        <f>DEGREES(ACOS(((Earth_Data!$B$1+Sat_Data!$B$2)/User_Model_Calcs!N1315)*SQRT(1-COS(RADIANS(User_Model_Calcs!I1315))^2*COS(RADIANS(User_Model_Calcs!B1315))^2)))</f>
        <v>32.512844131898063</v>
      </c>
      <c r="P1315">
        <f t="shared" si="125"/>
        <v>74.529493516966696</v>
      </c>
    </row>
    <row r="1316" spans="1:16" x14ac:dyDescent="0.25">
      <c r="A1316">
        <v>114.8387</v>
      </c>
      <c r="B1316">
        <v>-22.692</v>
      </c>
      <c r="C1316">
        <v>375</v>
      </c>
      <c r="D1316">
        <f t="shared" ca="1" si="124"/>
        <v>3</v>
      </c>
      <c r="E1316" s="1">
        <v>0.65</v>
      </c>
      <c r="F1316">
        <v>19.899999999999999</v>
      </c>
      <c r="G1316">
        <f t="shared" ca="1" si="126"/>
        <v>54.048620189015942</v>
      </c>
      <c r="H1316">
        <f t="shared" ca="1" si="123"/>
        <v>14.510551242266541</v>
      </c>
      <c r="I1316">
        <f>User_Model_Calcs!A1316-Sat_Data!$B$5</f>
        <v>4.8387000000000029</v>
      </c>
      <c r="J1316">
        <f>(Earth_Data!$B$1/SQRT(1-Earth_Data!$B$2^2*SIN(RADIANS(User_Model_Calcs!B1316))^2))*COS(RADIANS(User_Model_Calcs!B1316))</f>
        <v>5887.3542334474005</v>
      </c>
      <c r="K1316">
        <f>((Earth_Data!$B$1*(1-Earth_Data!$B$2^2))/SQRT(1-Earth_Data!$B$2^2*SIN(RADIANS(User_Model_Calcs!B1316))^2))*SIN(RADIANS(User_Model_Calcs!B1316))</f>
        <v>-2445.2874743983689</v>
      </c>
      <c r="L1316">
        <f t="shared" si="127"/>
        <v>-22.55534676423564</v>
      </c>
      <c r="M1316">
        <f t="shared" si="128"/>
        <v>6374.980055070022</v>
      </c>
      <c r="N1316">
        <f>SQRT(User_Model_Calcs!M1316^2+Sat_Data!$B$3^2-2*User_Model_Calcs!M1316*Sat_Data!$B$3*COS(RADIANS(L1316))*COS(RADIANS(I1316)))</f>
        <v>36383.430037570251</v>
      </c>
      <c r="O1316">
        <f>DEGREES(ACOS(((Earth_Data!$B$1+Sat_Data!$B$2)/User_Model_Calcs!N1316)*SQRT(1-COS(RADIANS(User_Model_Calcs!I1316))^2*COS(RADIANS(User_Model_Calcs!B1316))^2)))</f>
        <v>62.865785094064492</v>
      </c>
      <c r="P1316">
        <f t="shared" si="125"/>
        <v>12.376475457700243</v>
      </c>
    </row>
    <row r="1317" spans="1:16" x14ac:dyDescent="0.25">
      <c r="A1317">
        <v>119.092</v>
      </c>
      <c r="B1317">
        <v>-23.672999999999998</v>
      </c>
      <c r="C1317">
        <v>375</v>
      </c>
      <c r="D1317">
        <f t="shared" ca="1" si="124"/>
        <v>1.2</v>
      </c>
      <c r="E1317" s="1">
        <v>0.65</v>
      </c>
      <c r="F1317">
        <v>19.899999999999999</v>
      </c>
      <c r="G1317">
        <f t="shared" ca="1" si="126"/>
        <v>46.089820015575185</v>
      </c>
      <c r="H1317">
        <f t="shared" ca="1" si="123"/>
        <v>16.939420612998948</v>
      </c>
      <c r="I1317">
        <f>User_Model_Calcs!A1317-Sat_Data!$B$5</f>
        <v>9.0919999999999987</v>
      </c>
      <c r="J1317">
        <f>(Earth_Data!$B$1/SQRT(1-Earth_Data!$B$2^2*SIN(RADIANS(User_Model_Calcs!B1317))^2))*COS(RADIANS(User_Model_Calcs!B1317))</f>
        <v>5844.5864289494712</v>
      </c>
      <c r="K1317">
        <f>((Earth_Data!$B$1*(1-Earth_Data!$B$2^2))/SQRT(1-Earth_Data!$B$2^2*SIN(RADIANS(User_Model_Calcs!B1317))^2))*SIN(RADIANS(User_Model_Calcs!B1317))</f>
        <v>-2545.1564214937616</v>
      </c>
      <c r="L1317">
        <f t="shared" si="127"/>
        <v>-23.531798913952532</v>
      </c>
      <c r="M1317">
        <f t="shared" si="128"/>
        <v>6374.7166003934062</v>
      </c>
      <c r="N1317">
        <f>SQRT(User_Model_Calcs!M1317^2+Sat_Data!$B$3^2-2*User_Model_Calcs!M1317*Sat_Data!$B$3*COS(RADIANS(L1317))*COS(RADIANS(I1317)))</f>
        <v>36493.56373633421</v>
      </c>
      <c r="O1317">
        <f>DEGREES(ACOS(((Earth_Data!$B$1+Sat_Data!$B$2)/User_Model_Calcs!N1317)*SQRT(1-COS(RADIANS(User_Model_Calcs!I1317))^2*COS(RADIANS(User_Model_Calcs!B1317))^2)))</f>
        <v>60.454072640279982</v>
      </c>
      <c r="P1317">
        <f t="shared" si="125"/>
        <v>21.730560217786845</v>
      </c>
    </row>
    <row r="1318" spans="1:16" x14ac:dyDescent="0.25">
      <c r="A1318">
        <v>151.55199999999999</v>
      </c>
      <c r="B1318">
        <v>-22.620999999999999</v>
      </c>
      <c r="C1318">
        <v>375</v>
      </c>
      <c r="D1318">
        <f t="shared" ca="1" si="124"/>
        <v>0.75</v>
      </c>
      <c r="E1318" s="1">
        <v>0.65</v>
      </c>
      <c r="F1318">
        <v>19.899999999999999</v>
      </c>
      <c r="G1318">
        <f t="shared" ca="1" si="126"/>
        <v>42.007420362456692</v>
      </c>
      <c r="H1318">
        <f t="shared" ca="1" si="123"/>
        <v>23.457449866163493</v>
      </c>
      <c r="I1318">
        <f>User_Model_Calcs!A1318-Sat_Data!$B$5</f>
        <v>41.551999999999992</v>
      </c>
      <c r="J1318">
        <f>(Earth_Data!$B$1/SQRT(1-Earth_Data!$B$2^2*SIN(RADIANS(User_Model_Calcs!B1318))^2))*COS(RADIANS(User_Model_Calcs!B1318))</f>
        <v>5890.3829073263896</v>
      </c>
      <c r="K1318">
        <f>((Earth_Data!$B$1*(1-Earth_Data!$B$2^2))/SQRT(1-Earth_Data!$B$2^2*SIN(RADIANS(User_Model_Calcs!B1318))^2))*SIN(RADIANS(User_Model_Calcs!B1318))</f>
        <v>-2438.0317280680133</v>
      </c>
      <c r="L1318">
        <f t="shared" si="127"/>
        <v>-22.484682154532791</v>
      </c>
      <c r="M1318">
        <f t="shared" si="128"/>
        <v>6374.9987844696252</v>
      </c>
      <c r="N1318">
        <f>SQRT(User_Model_Calcs!M1318^2+Sat_Data!$B$3^2-2*User_Model_Calcs!M1318*Sat_Data!$B$3*COS(RADIANS(L1318))*COS(RADIANS(I1318)))</f>
        <v>38035.884493744066</v>
      </c>
      <c r="O1318">
        <f>DEGREES(ACOS(((Earth_Data!$B$1+Sat_Data!$B$2)/User_Model_Calcs!N1318)*SQRT(1-COS(RADIANS(User_Model_Calcs!I1318))^2*COS(RADIANS(User_Model_Calcs!B1318))^2)))</f>
        <v>36.72252383448587</v>
      </c>
      <c r="P1318">
        <f t="shared" si="125"/>
        <v>66.541324447082658</v>
      </c>
    </row>
    <row r="1319" spans="1:16" x14ac:dyDescent="0.25">
      <c r="A1319">
        <v>154.613</v>
      </c>
      <c r="B1319">
        <v>-19.593</v>
      </c>
      <c r="C1319">
        <v>2500</v>
      </c>
      <c r="D1319">
        <f t="shared" ca="1" si="124"/>
        <v>3</v>
      </c>
      <c r="E1319" s="1">
        <v>0.65</v>
      </c>
      <c r="F1319">
        <v>19.899999999999999</v>
      </c>
      <c r="G1319">
        <f t="shared" ca="1" si="126"/>
        <v>54.048620189015942</v>
      </c>
      <c r="H1319">
        <f t="shared" ca="1" si="123"/>
        <v>20.954429848193168</v>
      </c>
      <c r="I1319">
        <f>User_Model_Calcs!A1319-Sat_Data!$B$5</f>
        <v>44.613</v>
      </c>
      <c r="J1319">
        <f>(Earth_Data!$B$1/SQRT(1-Earth_Data!$B$2^2*SIN(RADIANS(User_Model_Calcs!B1319))^2))*COS(RADIANS(User_Model_Calcs!B1319))</f>
        <v>6011.0986816272516</v>
      </c>
      <c r="K1319">
        <f>((Earth_Data!$B$1*(1-Earth_Data!$B$2^2))/SQRT(1-Earth_Data!$B$2^2*SIN(RADIANS(User_Model_Calcs!B1319))^2))*SIN(RADIANS(User_Model_Calcs!B1319))</f>
        <v>-2125.3047133764148</v>
      </c>
      <c r="L1319">
        <f t="shared" si="127"/>
        <v>-19.471732320586153</v>
      </c>
      <c r="M1319">
        <f t="shared" si="128"/>
        <v>6375.7530915932502</v>
      </c>
      <c r="N1319">
        <f>SQRT(User_Model_Calcs!M1319^2+Sat_Data!$B$3^2-2*User_Model_Calcs!M1319*Sat_Data!$B$3*COS(RADIANS(L1319))*COS(RADIANS(I1319)))</f>
        <v>38178.733563128699</v>
      </c>
      <c r="O1319">
        <f>DEGREES(ACOS(((Earth_Data!$B$1+Sat_Data!$B$2)/User_Model_Calcs!N1319)*SQRT(1-COS(RADIANS(User_Model_Calcs!I1319))^2*COS(RADIANS(User_Model_Calcs!B1319))^2)))</f>
        <v>34.994428499299957</v>
      </c>
      <c r="P1319">
        <f t="shared" si="125"/>
        <v>71.227238487363493</v>
      </c>
    </row>
    <row r="1320" spans="1:16" x14ac:dyDescent="0.25">
      <c r="A1320">
        <v>164.119</v>
      </c>
      <c r="B1320">
        <v>-17.402000000000001</v>
      </c>
      <c r="C1320">
        <v>375</v>
      </c>
      <c r="D1320">
        <f t="shared" ca="1" si="124"/>
        <v>3</v>
      </c>
      <c r="E1320" s="1">
        <v>0.65</v>
      </c>
      <c r="F1320">
        <v>19.899999999999999</v>
      </c>
      <c r="G1320">
        <f t="shared" ca="1" si="126"/>
        <v>54.048620189015942</v>
      </c>
      <c r="H1320">
        <f t="shared" ca="1" si="123"/>
        <v>14.036661696148606</v>
      </c>
      <c r="I1320">
        <f>User_Model_Calcs!A1320-Sat_Data!$B$5</f>
        <v>54.119</v>
      </c>
      <c r="J1320">
        <f>(Earth_Data!$B$1/SQRT(1-Earth_Data!$B$2^2*SIN(RADIANS(User_Model_Calcs!B1320))^2))*COS(RADIANS(User_Model_Calcs!B1320))</f>
        <v>6088.0348356738805</v>
      </c>
      <c r="K1320">
        <f>((Earth_Data!$B$1*(1-Earth_Data!$B$2^2))/SQRT(1-Earth_Data!$B$2^2*SIN(RADIANS(User_Model_Calcs!B1320))^2))*SIN(RADIANS(User_Model_Calcs!B1320))</f>
        <v>-1895.3340032171789</v>
      </c>
      <c r="L1320">
        <f t="shared" si="127"/>
        <v>-17.292470020514884</v>
      </c>
      <c r="M1320">
        <f t="shared" si="128"/>
        <v>6376.2417727161155</v>
      </c>
      <c r="N1320">
        <f>SQRT(User_Model_Calcs!M1320^2+Sat_Data!$B$3^2-2*User_Model_Calcs!M1320*Sat_Data!$B$3*COS(RADIANS(L1320))*COS(RADIANS(I1320)))</f>
        <v>38955.992160143382</v>
      </c>
      <c r="O1320">
        <f>DEGREES(ACOS(((Earth_Data!$B$1+Sat_Data!$B$2)/User_Model_Calcs!N1320)*SQRT(1-COS(RADIANS(User_Model_Calcs!I1320))^2*COS(RADIANS(User_Model_Calcs!B1320))^2)))</f>
        <v>26.201148811327919</v>
      </c>
      <c r="P1320">
        <f t="shared" si="125"/>
        <v>77.792622634960225</v>
      </c>
    </row>
    <row r="1321" spans="1:16" x14ac:dyDescent="0.25">
      <c r="A1321">
        <v>111.089</v>
      </c>
      <c r="B1321">
        <v>-16.202000000000002</v>
      </c>
      <c r="C1321">
        <v>950</v>
      </c>
      <c r="D1321">
        <f t="shared" ca="1" si="124"/>
        <v>3</v>
      </c>
      <c r="E1321" s="1">
        <v>0.65</v>
      </c>
      <c r="F1321">
        <v>19.899999999999999</v>
      </c>
      <c r="G1321">
        <f t="shared" ca="1" si="126"/>
        <v>54.048620189015942</v>
      </c>
      <c r="H1321">
        <f t="shared" ca="1" si="123"/>
        <v>19.692125015816281</v>
      </c>
      <c r="I1321">
        <f>User_Model_Calcs!A1321-Sat_Data!$B$5</f>
        <v>1.0889999999999986</v>
      </c>
      <c r="J1321">
        <f>(Earth_Data!$B$1/SQRT(1-Earth_Data!$B$2^2*SIN(RADIANS(User_Model_Calcs!B1321))^2))*COS(RADIANS(User_Model_Calcs!B1321))</f>
        <v>6126.4222025979861</v>
      </c>
      <c r="K1321">
        <f>((Earth_Data!$B$1*(1-Earth_Data!$B$2^2))/SQRT(1-Earth_Data!$B$2^2*SIN(RADIANS(User_Model_Calcs!B1321))^2))*SIN(RADIANS(User_Model_Calcs!B1321))</f>
        <v>-1768.2050413539093</v>
      </c>
      <c r="L1321">
        <f t="shared" si="127"/>
        <v>-16.099172391933848</v>
      </c>
      <c r="M1321">
        <f t="shared" si="128"/>
        <v>6376.4879105001792</v>
      </c>
      <c r="N1321">
        <f>SQRT(User_Model_Calcs!M1321^2+Sat_Data!$B$3^2-2*User_Model_Calcs!M1321*Sat_Data!$B$3*COS(RADIANS(L1321))*COS(RADIANS(I1321)))</f>
        <v>36082.363659852766</v>
      </c>
      <c r="O1321">
        <f>DEGREES(ACOS(((Earth_Data!$B$1+Sat_Data!$B$2)/User_Model_Calcs!N1321)*SQRT(1-COS(RADIANS(User_Model_Calcs!I1321))^2*COS(RADIANS(User_Model_Calcs!B1321))^2)))</f>
        <v>70.928265473337035</v>
      </c>
      <c r="P1321">
        <f t="shared" si="125"/>
        <v>3.897329373728339</v>
      </c>
    </row>
    <row r="1322" spans="1:16" x14ac:dyDescent="0.25">
      <c r="A1322">
        <v>130.13366466375669</v>
      </c>
      <c r="B1322">
        <v>-23.2</v>
      </c>
      <c r="C1322">
        <v>2500</v>
      </c>
      <c r="D1322">
        <f t="shared" ca="1" si="124"/>
        <v>0.75</v>
      </c>
      <c r="E1322" s="1">
        <v>0.65</v>
      </c>
      <c r="F1322">
        <v>19.899999999999999</v>
      </c>
      <c r="G1322">
        <f t="shared" ca="1" si="126"/>
        <v>42.007420362456692</v>
      </c>
      <c r="H1322">
        <f t="shared" ca="1" si="123"/>
        <v>17.171009117336677</v>
      </c>
      <c r="I1322">
        <f>User_Model_Calcs!A1322-Sat_Data!$B$5</f>
        <v>20.13366466375669</v>
      </c>
      <c r="J1322">
        <f>(Earth_Data!$B$1/SQRT(1-Earth_Data!$B$2^2*SIN(RADIANS(User_Model_Calcs!B1322))^2))*COS(RADIANS(User_Model_Calcs!B1322))</f>
        <v>5865.4215248814953</v>
      </c>
      <c r="K1322">
        <f>((Earth_Data!$B$1*(1-Earth_Data!$B$2^2))/SQRT(1-Earth_Data!$B$2^2*SIN(RADIANS(User_Model_Calcs!B1322))^2))*SIN(RADIANS(User_Model_Calcs!B1322))</f>
        <v>-2497.0933887542178</v>
      </c>
      <c r="L1322">
        <f t="shared" si="127"/>
        <v>-23.060971507557223</v>
      </c>
      <c r="M1322">
        <f t="shared" si="128"/>
        <v>6374.8447084382524</v>
      </c>
      <c r="N1322">
        <f>SQRT(User_Model_Calcs!M1322^2+Sat_Data!$B$3^2-2*User_Model_Calcs!M1322*Sat_Data!$B$3*COS(RADIANS(L1322))*COS(RADIANS(I1322)))</f>
        <v>36797.522320608259</v>
      </c>
      <c r="O1322">
        <f>DEGREES(ACOS(((Earth_Data!$B$1+Sat_Data!$B$2)/User_Model_Calcs!N1322)*SQRT(1-COS(RADIANS(User_Model_Calcs!I1322))^2*COS(RADIANS(User_Model_Calcs!B1322))^2)))</f>
        <v>54.623661002982452</v>
      </c>
      <c r="P1322">
        <f t="shared" si="125"/>
        <v>42.942195160558114</v>
      </c>
    </row>
    <row r="1323" spans="1:16" x14ac:dyDescent="0.25">
      <c r="A1323">
        <v>160.27699999999999</v>
      </c>
      <c r="B1323">
        <v>-20.849</v>
      </c>
      <c r="C1323">
        <v>375</v>
      </c>
      <c r="D1323">
        <f t="shared" ca="1" si="124"/>
        <v>3</v>
      </c>
      <c r="E1323" s="1">
        <v>0.65</v>
      </c>
      <c r="F1323">
        <v>19.899999999999999</v>
      </c>
      <c r="G1323">
        <f t="shared" ca="1" si="126"/>
        <v>54.048620189015942</v>
      </c>
      <c r="H1323">
        <f t="shared" ref="H1323:H1386" ca="1" si="129">RAND()*(24-14)+14</f>
        <v>18.774086072810306</v>
      </c>
      <c r="I1323">
        <f>User_Model_Calcs!A1323-Sat_Data!$B$5</f>
        <v>50.276999999999987</v>
      </c>
      <c r="J1323">
        <f>(Earth_Data!$B$1/SQRT(1-Earth_Data!$B$2^2*SIN(RADIANS(User_Model_Calcs!B1323))^2))*COS(RADIANS(User_Model_Calcs!B1323))</f>
        <v>5963.038704962154</v>
      </c>
      <c r="K1323">
        <f>((Earth_Data!$B$1*(1-Earth_Data!$B$2^2))/SQRT(1-Earth_Data!$B$2^2*SIN(RADIANS(User_Model_Calcs!B1323))^2))*SIN(RADIANS(User_Model_Calcs!B1323))</f>
        <v>-2255.7802090974565</v>
      </c>
      <c r="L1323">
        <f t="shared" si="127"/>
        <v>-20.721316627883684</v>
      </c>
      <c r="M1323">
        <f t="shared" si="128"/>
        <v>6375.4509604131135</v>
      </c>
      <c r="N1323">
        <f>SQRT(User_Model_Calcs!M1323^2+Sat_Data!$B$3^2-2*User_Model_Calcs!M1323*Sat_Data!$B$3*COS(RADIANS(L1323))*COS(RADIANS(I1323)))</f>
        <v>38692.37146063098</v>
      </c>
      <c r="O1323">
        <f>DEGREES(ACOS(((Earth_Data!$B$1+Sat_Data!$B$2)/User_Model_Calcs!N1323)*SQRT(1-COS(RADIANS(User_Model_Calcs!I1323))^2*COS(RADIANS(User_Model_Calcs!B1323))^2)))</f>
        <v>29.068793367392395</v>
      </c>
      <c r="P1323">
        <f t="shared" si="125"/>
        <v>73.525969785669062</v>
      </c>
    </row>
    <row r="1324" spans="1:16" x14ac:dyDescent="0.25">
      <c r="A1324">
        <v>144.416</v>
      </c>
      <c r="B1324">
        <v>-24.707000000000001</v>
      </c>
      <c r="C1324">
        <v>400</v>
      </c>
      <c r="D1324">
        <f t="shared" ca="1" si="124"/>
        <v>3</v>
      </c>
      <c r="E1324" s="1">
        <v>0.65</v>
      </c>
      <c r="F1324">
        <v>19.899999999999999</v>
      </c>
      <c r="G1324">
        <f t="shared" ca="1" si="126"/>
        <v>54.048620189015942</v>
      </c>
      <c r="H1324">
        <f t="shared" ca="1" si="129"/>
        <v>17.14025551646062</v>
      </c>
      <c r="I1324">
        <f>User_Model_Calcs!A1324-Sat_Data!$B$5</f>
        <v>34.415999999999997</v>
      </c>
      <c r="J1324">
        <f>(Earth_Data!$B$1/SQRT(1-Earth_Data!$B$2^2*SIN(RADIANS(User_Model_Calcs!B1324))^2))*COS(RADIANS(User_Model_Calcs!B1324))</f>
        <v>5797.6580599042627</v>
      </c>
      <c r="K1324">
        <f>((Earth_Data!$B$1*(1-Earth_Data!$B$2^2))/SQRT(1-Earth_Data!$B$2^2*SIN(RADIANS(User_Model_Calcs!B1324))^2))*SIN(RADIANS(User_Model_Calcs!B1324))</f>
        <v>-2649.62548269745</v>
      </c>
      <c r="L1324">
        <f t="shared" si="127"/>
        <v>-24.561183454839288</v>
      </c>
      <c r="M1324">
        <f t="shared" si="128"/>
        <v>6374.4297139534419</v>
      </c>
      <c r="N1324">
        <f>SQRT(User_Model_Calcs!M1324^2+Sat_Data!$B$3^2-2*User_Model_Calcs!M1324*Sat_Data!$B$3*COS(RADIANS(L1324))*COS(RADIANS(I1324)))</f>
        <v>37618.105039853806</v>
      </c>
      <c r="O1324">
        <f>DEGREES(ACOS(((Earth_Data!$B$1+Sat_Data!$B$2)/User_Model_Calcs!N1324)*SQRT(1-COS(RADIANS(User_Model_Calcs!I1324))^2*COS(RADIANS(User_Model_Calcs!B1324))^2)))</f>
        <v>42.090612604566608</v>
      </c>
      <c r="P1324">
        <f t="shared" si="125"/>
        <v>58.613633984673974</v>
      </c>
    </row>
    <row r="1325" spans="1:16" x14ac:dyDescent="0.25">
      <c r="A1325">
        <v>149.09700000000001</v>
      </c>
      <c r="B1325">
        <v>-15.641999999999999</v>
      </c>
      <c r="C1325">
        <v>2500</v>
      </c>
      <c r="D1325">
        <f t="shared" ca="1" si="124"/>
        <v>0.75</v>
      </c>
      <c r="E1325" s="1">
        <v>0.65</v>
      </c>
      <c r="F1325">
        <v>19.899999999999999</v>
      </c>
      <c r="G1325">
        <f t="shared" ca="1" si="126"/>
        <v>42.007420362456692</v>
      </c>
      <c r="H1325">
        <f t="shared" ca="1" si="129"/>
        <v>20.377012904010506</v>
      </c>
      <c r="I1325">
        <f>User_Model_Calcs!A1325-Sat_Data!$B$5</f>
        <v>39.097000000000008</v>
      </c>
      <c r="J1325">
        <f>(Earth_Data!$B$1/SQRT(1-Earth_Data!$B$2^2*SIN(RADIANS(User_Model_Calcs!B1325))^2))*COS(RADIANS(User_Model_Calcs!B1325))</f>
        <v>6143.4218463962616</v>
      </c>
      <c r="K1325">
        <f>((Earth_Data!$B$1*(1-Earth_Data!$B$2^2))/SQRT(1-Earth_Data!$B$2^2*SIN(RADIANS(User_Model_Calcs!B1325))^2))*SIN(RADIANS(User_Model_Calcs!B1325))</f>
        <v>-1708.6141903047333</v>
      </c>
      <c r="L1325">
        <f t="shared" si="127"/>
        <v>-15.542362100987519</v>
      </c>
      <c r="M1325">
        <f t="shared" si="128"/>
        <v>6376.5974025407595</v>
      </c>
      <c r="N1325">
        <f>SQRT(User_Model_Calcs!M1325^2+Sat_Data!$B$3^2-2*User_Model_Calcs!M1325*Sat_Data!$B$3*COS(RADIANS(L1325))*COS(RADIANS(I1325)))</f>
        <v>37635.312276627745</v>
      </c>
      <c r="O1325">
        <f>DEGREES(ACOS(((Earth_Data!$B$1+Sat_Data!$B$2)/User_Model_Calcs!N1325)*SQRT(1-COS(RADIANS(User_Model_Calcs!I1325))^2*COS(RADIANS(User_Model_Calcs!B1325))^2)))</f>
        <v>41.89238468303855</v>
      </c>
      <c r="P1325">
        <f t="shared" si="125"/>
        <v>71.643642255124036</v>
      </c>
    </row>
    <row r="1326" spans="1:16" x14ac:dyDescent="0.25">
      <c r="A1326">
        <v>133.88900000000001</v>
      </c>
      <c r="B1326">
        <v>-15.417000000000002</v>
      </c>
      <c r="C1326">
        <v>375</v>
      </c>
      <c r="D1326">
        <f t="shared" ca="1" si="124"/>
        <v>0.75</v>
      </c>
      <c r="E1326" s="1">
        <v>0.65</v>
      </c>
      <c r="F1326">
        <v>19.899999999999999</v>
      </c>
      <c r="G1326">
        <f t="shared" ca="1" si="126"/>
        <v>42.007420362456692</v>
      </c>
      <c r="H1326">
        <f t="shared" ca="1" si="129"/>
        <v>21.61918150214958</v>
      </c>
      <c r="I1326">
        <f>User_Model_Calcs!A1326-Sat_Data!$B$5</f>
        <v>23.88900000000001</v>
      </c>
      <c r="J1326">
        <f>(Earth_Data!$B$1/SQRT(1-Earth_Data!$B$2^2*SIN(RADIANS(User_Model_Calcs!B1326))^2))*COS(RADIANS(User_Model_Calcs!B1326))</f>
        <v>6150.0876652331845</v>
      </c>
      <c r="K1326">
        <f>((Earth_Data!$B$1*(1-Earth_Data!$B$2^2))/SQRT(1-Earth_Data!$B$2^2*SIN(RADIANS(User_Model_Calcs!B1326))^2))*SIN(RADIANS(User_Model_Calcs!B1326))</f>
        <v>-1684.6259924999335</v>
      </c>
      <c r="L1326">
        <f t="shared" si="127"/>
        <v>-15.318654378425268</v>
      </c>
      <c r="M1326">
        <f t="shared" si="128"/>
        <v>6376.6404183284276</v>
      </c>
      <c r="N1326">
        <f>SQRT(User_Model_Calcs!M1326^2+Sat_Data!$B$3^2-2*User_Model_Calcs!M1326*Sat_Data!$B$3*COS(RADIANS(L1326))*COS(RADIANS(I1326)))</f>
        <v>36664.420828003473</v>
      </c>
      <c r="O1326">
        <f>DEGREES(ACOS(((Earth_Data!$B$1+Sat_Data!$B$2)/User_Model_Calcs!N1326)*SQRT(1-COS(RADIANS(User_Model_Calcs!I1326))^2*COS(RADIANS(User_Model_Calcs!B1326))^2)))</f>
        <v>57.100944465126091</v>
      </c>
      <c r="P1326">
        <f t="shared" si="125"/>
        <v>59.027059917116041</v>
      </c>
    </row>
    <row r="1327" spans="1:16" x14ac:dyDescent="0.25">
      <c r="A1327">
        <v>122.51300000000001</v>
      </c>
      <c r="B1327">
        <v>-17.367000000000001</v>
      </c>
      <c r="C1327">
        <v>375</v>
      </c>
      <c r="D1327">
        <f t="shared" ca="1" si="124"/>
        <v>3</v>
      </c>
      <c r="E1327" s="1">
        <v>0.65</v>
      </c>
      <c r="F1327">
        <v>19.899999999999999</v>
      </c>
      <c r="G1327">
        <f t="shared" ca="1" si="126"/>
        <v>54.048620189015942</v>
      </c>
      <c r="H1327">
        <f t="shared" ca="1" si="129"/>
        <v>17.682279905097818</v>
      </c>
      <c r="I1327">
        <f>User_Model_Calcs!A1327-Sat_Data!$B$5</f>
        <v>12.513000000000005</v>
      </c>
      <c r="J1327">
        <f>(Earth_Data!$B$1/SQRT(1-Earth_Data!$B$2^2*SIN(RADIANS(User_Model_Calcs!B1327))^2))*COS(RADIANS(User_Model_Calcs!B1327))</f>
        <v>6089.1921919614897</v>
      </c>
      <c r="K1327">
        <f>((Earth_Data!$B$1*(1-Earth_Data!$B$2^2))/SQRT(1-Earth_Data!$B$2^2*SIN(RADIANS(User_Model_Calcs!B1327))^2))*SIN(RADIANS(User_Model_Calcs!B1327))</f>
        <v>-1891.6373706028</v>
      </c>
      <c r="L1327">
        <f t="shared" si="127"/>
        <v>-17.257662864354554</v>
      </c>
      <c r="M1327">
        <f t="shared" si="128"/>
        <v>6376.2491711433177</v>
      </c>
      <c r="N1327">
        <f>SQRT(User_Model_Calcs!M1327^2+Sat_Data!$B$3^2-2*User_Model_Calcs!M1327*Sat_Data!$B$3*COS(RADIANS(L1327))*COS(RADIANS(I1327)))</f>
        <v>36292.935545354747</v>
      </c>
      <c r="O1327">
        <f>DEGREES(ACOS(((Earth_Data!$B$1+Sat_Data!$B$2)/User_Model_Calcs!N1327)*SQRT(1-COS(RADIANS(User_Model_Calcs!I1327))^2*COS(RADIANS(User_Model_Calcs!B1327))^2)))</f>
        <v>65.047696757550995</v>
      </c>
      <c r="P1327">
        <f t="shared" si="125"/>
        <v>36.631365865704147</v>
      </c>
    </row>
    <row r="1328" spans="1:16" x14ac:dyDescent="0.25">
      <c r="A1328">
        <v>154.863</v>
      </c>
      <c r="B1328">
        <v>-15.225000000000001</v>
      </c>
      <c r="C1328">
        <v>375</v>
      </c>
      <c r="D1328">
        <f t="shared" ca="1" si="124"/>
        <v>3</v>
      </c>
      <c r="E1328" s="1">
        <v>0.65</v>
      </c>
      <c r="F1328">
        <v>19.899999999999999</v>
      </c>
      <c r="G1328">
        <f t="shared" ca="1" si="126"/>
        <v>54.048620189015942</v>
      </c>
      <c r="H1328">
        <f t="shared" ca="1" si="129"/>
        <v>20.162323655995635</v>
      </c>
      <c r="I1328">
        <f>User_Model_Calcs!A1328-Sat_Data!$B$5</f>
        <v>44.863</v>
      </c>
      <c r="J1328">
        <f>(Earth_Data!$B$1/SQRT(1-Earth_Data!$B$2^2*SIN(RADIANS(User_Model_Calcs!B1328))^2))*COS(RADIANS(User_Model_Calcs!B1328))</f>
        <v>6155.7011985206082</v>
      </c>
      <c r="K1328">
        <f>((Earth_Data!$B$1*(1-Earth_Data!$B$2^2))/SQRT(1-Earth_Data!$B$2^2*SIN(RADIANS(User_Model_Calcs!B1328))^2))*SIN(RADIANS(User_Model_Calcs!B1328))</f>
        <v>-1664.1358806044934</v>
      </c>
      <c r="L1328">
        <f t="shared" si="127"/>
        <v>-15.127761880630528</v>
      </c>
      <c r="M1328">
        <f t="shared" si="128"/>
        <v>6376.6766794768055</v>
      </c>
      <c r="N1328">
        <f>SQRT(User_Model_Calcs!M1328^2+Sat_Data!$B$3^2-2*User_Model_Calcs!M1328*Sat_Data!$B$3*COS(RADIANS(L1328))*COS(RADIANS(I1328)))</f>
        <v>38085.970759116171</v>
      </c>
      <c r="O1328">
        <f>DEGREES(ACOS(((Earth_Data!$B$1+Sat_Data!$B$2)/User_Model_Calcs!N1328)*SQRT(1-COS(RADIANS(User_Model_Calcs!I1328))^2*COS(RADIANS(User_Model_Calcs!B1328))^2)))</f>
        <v>36.130282728985634</v>
      </c>
      <c r="P1328">
        <f t="shared" si="125"/>
        <v>75.218334545390931</v>
      </c>
    </row>
    <row r="1329" spans="1:16" x14ac:dyDescent="0.25">
      <c r="A1329">
        <v>127.321</v>
      </c>
      <c r="B1329">
        <v>-16.106999999999999</v>
      </c>
      <c r="C1329">
        <v>375</v>
      </c>
      <c r="D1329">
        <f t="shared" ca="1" si="124"/>
        <v>0.75</v>
      </c>
      <c r="E1329" s="1">
        <v>0.65</v>
      </c>
      <c r="F1329">
        <v>19.899999999999999</v>
      </c>
      <c r="G1329">
        <f t="shared" ca="1" si="126"/>
        <v>42.007420362456692</v>
      </c>
      <c r="H1329">
        <f t="shared" ca="1" si="129"/>
        <v>17.982352409939544</v>
      </c>
      <c r="I1329">
        <f>User_Model_Calcs!A1329-Sat_Data!$B$5</f>
        <v>17.320999999999998</v>
      </c>
      <c r="J1329">
        <f>(Earth_Data!$B$1/SQRT(1-Earth_Data!$B$2^2*SIN(RADIANS(User_Model_Calcs!B1329))^2))*COS(RADIANS(User_Model_Calcs!B1329))</f>
        <v>6129.3471427851118</v>
      </c>
      <c r="K1329">
        <f>((Earth_Data!$B$1*(1-Earth_Data!$B$2^2))/SQRT(1-Earth_Data!$B$2^2*SIN(RADIANS(User_Model_Calcs!B1329))^2))*SIN(RADIANS(User_Model_Calcs!B1329))</f>
        <v>-1758.1074076401223</v>
      </c>
      <c r="L1329">
        <f t="shared" si="127"/>
        <v>-16.004710792548696</v>
      </c>
      <c r="M1329">
        <f t="shared" si="128"/>
        <v>6376.5067281049023</v>
      </c>
      <c r="N1329">
        <f>SQRT(User_Model_Calcs!M1329^2+Sat_Data!$B$3^2-2*User_Model_Calcs!M1329*Sat_Data!$B$3*COS(RADIANS(L1329))*COS(RADIANS(I1329)))</f>
        <v>36401.053875892314</v>
      </c>
      <c r="O1329">
        <f>DEGREES(ACOS(((Earth_Data!$B$1+Sat_Data!$B$2)/User_Model_Calcs!N1329)*SQRT(1-COS(RADIANS(User_Model_Calcs!I1329))^2*COS(RADIANS(User_Model_Calcs!B1329))^2)))</f>
        <v>62.511678013963156</v>
      </c>
      <c r="P1329">
        <f t="shared" si="125"/>
        <v>48.344245808614261</v>
      </c>
    </row>
    <row r="1330" spans="1:16" x14ac:dyDescent="0.25">
      <c r="A1330">
        <v>124.116</v>
      </c>
      <c r="B1330">
        <v>-23.96</v>
      </c>
      <c r="C1330">
        <v>5000</v>
      </c>
      <c r="D1330">
        <f t="shared" ca="1" si="124"/>
        <v>0.75</v>
      </c>
      <c r="E1330" s="1">
        <v>0.65</v>
      </c>
      <c r="F1330">
        <v>19.899999999999999</v>
      </c>
      <c r="G1330">
        <f t="shared" ca="1" si="126"/>
        <v>42.007420362456692</v>
      </c>
      <c r="H1330">
        <f t="shared" ca="1" si="129"/>
        <v>22.88231845692324</v>
      </c>
      <c r="I1330">
        <f>User_Model_Calcs!A1330-Sat_Data!$B$5</f>
        <v>14.116</v>
      </c>
      <c r="J1330">
        <f>(Earth_Data!$B$1/SQRT(1-Earth_Data!$B$2^2*SIN(RADIANS(User_Model_Calcs!B1330))^2))*COS(RADIANS(User_Model_Calcs!B1330))</f>
        <v>5831.7506280008402</v>
      </c>
      <c r="K1330">
        <f>((Earth_Data!$B$1*(1-Earth_Data!$B$2^2))/SQRT(1-Earth_Data!$B$2^2*SIN(RADIANS(User_Model_Calcs!B1330))^2))*SIN(RADIANS(User_Model_Calcs!B1330))</f>
        <v>-2574.236393024436</v>
      </c>
      <c r="L1330">
        <f t="shared" si="127"/>
        <v>-23.817499257390864</v>
      </c>
      <c r="M1330">
        <f t="shared" si="128"/>
        <v>6374.6379029996406</v>
      </c>
      <c r="N1330">
        <f>SQRT(User_Model_Calcs!M1330^2+Sat_Data!$B$3^2-2*User_Model_Calcs!M1330*Sat_Data!$B$3*COS(RADIANS(L1330))*COS(RADIANS(I1330)))</f>
        <v>36626.753481029045</v>
      </c>
      <c r="O1330">
        <f>DEGREES(ACOS(((Earth_Data!$B$1+Sat_Data!$B$2)/User_Model_Calcs!N1330)*SQRT(1-COS(RADIANS(User_Model_Calcs!I1330))^2*COS(RADIANS(User_Model_Calcs!B1330))^2)))</f>
        <v>57.773368333417245</v>
      </c>
      <c r="P1330">
        <f t="shared" si="125"/>
        <v>31.768154849729626</v>
      </c>
    </row>
    <row r="1331" spans="1:16" x14ac:dyDescent="0.25">
      <c r="A1331">
        <v>119.474</v>
      </c>
      <c r="B1331">
        <v>-21.777000000000001</v>
      </c>
      <c r="C1331">
        <v>5000</v>
      </c>
      <c r="D1331">
        <f t="shared" ca="1" si="124"/>
        <v>3</v>
      </c>
      <c r="E1331" s="1">
        <v>0.65</v>
      </c>
      <c r="F1331">
        <v>19.899999999999999</v>
      </c>
      <c r="G1331">
        <f t="shared" ca="1" si="126"/>
        <v>54.048620189015942</v>
      </c>
      <c r="H1331">
        <f t="shared" ca="1" si="129"/>
        <v>23.068826415913588</v>
      </c>
      <c r="I1331">
        <f>User_Model_Calcs!A1331-Sat_Data!$B$5</f>
        <v>9.4740000000000038</v>
      </c>
      <c r="J1331">
        <f>(Earth_Data!$B$1/SQRT(1-Earth_Data!$B$2^2*SIN(RADIANS(User_Model_Calcs!B1331))^2))*COS(RADIANS(User_Model_Calcs!B1331))</f>
        <v>5925.6935867176198</v>
      </c>
      <c r="K1331">
        <f>((Earth_Data!$B$1*(1-Earth_Data!$B$2^2))/SQRT(1-Earth_Data!$B$2^2*SIN(RADIANS(User_Model_Calcs!B1331))^2))*SIN(RADIANS(User_Model_Calcs!B1331))</f>
        <v>-2351.5012639643323</v>
      </c>
      <c r="L1331">
        <f t="shared" si="127"/>
        <v>-21.644732151842131</v>
      </c>
      <c r="M1331">
        <f t="shared" si="128"/>
        <v>6375.2178533829083</v>
      </c>
      <c r="N1331">
        <f>SQRT(User_Model_Calcs!M1331^2+Sat_Data!$B$3^2-2*User_Model_Calcs!M1331*Sat_Data!$B$3*COS(RADIANS(L1331))*COS(RADIANS(I1331)))</f>
        <v>36408.382483264882</v>
      </c>
      <c r="O1331">
        <f>DEGREES(ACOS(((Earth_Data!$B$1+Sat_Data!$B$2)/User_Model_Calcs!N1331)*SQRT(1-COS(RADIANS(User_Model_Calcs!I1331))^2*COS(RADIANS(User_Model_Calcs!B1331))^2)))</f>
        <v>62.310289838435679</v>
      </c>
      <c r="P1331">
        <f t="shared" si="125"/>
        <v>24.218544105957292</v>
      </c>
    </row>
    <row r="1332" spans="1:16" x14ac:dyDescent="0.25">
      <c r="A1332">
        <v>107.33942244799887</v>
      </c>
      <c r="B1332">
        <v>-18.570504912666873</v>
      </c>
      <c r="C1332">
        <v>625</v>
      </c>
      <c r="D1332">
        <f t="shared" ca="1" si="124"/>
        <v>3</v>
      </c>
      <c r="E1332" s="1">
        <v>0.65</v>
      </c>
      <c r="F1332">
        <v>19.899999999999999</v>
      </c>
      <c r="G1332">
        <f t="shared" ca="1" si="126"/>
        <v>54.048620189015942</v>
      </c>
      <c r="H1332">
        <f t="shared" ca="1" si="129"/>
        <v>17.802240043661953</v>
      </c>
      <c r="I1332">
        <f>User_Model_Calcs!A1332-Sat_Data!$B$5</f>
        <v>-2.6605775520011292</v>
      </c>
      <c r="J1332">
        <f>(Earth_Data!$B$1/SQRT(1-Earth_Data!$B$2^2*SIN(RADIANS(User_Model_Calcs!B1332))^2))*COS(RADIANS(User_Model_Calcs!B1332))</f>
        <v>6048.099701158033</v>
      </c>
      <c r="K1332">
        <f>((Earth_Data!$B$1*(1-Earth_Data!$B$2^2))/SQRT(1-Earth_Data!$B$2^2*SIN(RADIANS(User_Model_Calcs!B1332))^2))*SIN(RADIANS(User_Model_Calcs!B1332))</f>
        <v>-2018.3420420942434</v>
      </c>
      <c r="L1332">
        <f t="shared" si="127"/>
        <v>-18.454631507758897</v>
      </c>
      <c r="M1332">
        <f t="shared" si="128"/>
        <v>6375.987342681371</v>
      </c>
      <c r="N1332">
        <f>SQRT(User_Model_Calcs!M1332^2+Sat_Data!$B$3^2-2*User_Model_Calcs!M1332*Sat_Data!$B$3*COS(RADIANS(L1332))*COS(RADIANS(I1332)))</f>
        <v>36179.992450725375</v>
      </c>
      <c r="O1332">
        <f>DEGREES(ACOS(((Earth_Data!$B$1+Sat_Data!$B$2)/User_Model_Calcs!N1332)*SQRT(1-COS(RADIANS(User_Model_Calcs!I1332))^2*COS(RADIANS(User_Model_Calcs!B1332))^2)))</f>
        <v>67.995946167087183</v>
      </c>
      <c r="P1332">
        <f t="shared" si="125"/>
        <v>8.3016374342636023</v>
      </c>
    </row>
    <row r="1333" spans="1:16" x14ac:dyDescent="0.25">
      <c r="A1333">
        <v>106.07210730933414</v>
      </c>
      <c r="B1333">
        <v>-8.7147882680597171</v>
      </c>
      <c r="C1333">
        <v>625</v>
      </c>
      <c r="D1333">
        <f t="shared" ca="1" si="124"/>
        <v>0.75</v>
      </c>
      <c r="E1333" s="1">
        <v>0.65</v>
      </c>
      <c r="F1333">
        <v>19.899999999999999</v>
      </c>
      <c r="G1333">
        <f t="shared" ca="1" si="126"/>
        <v>42.007420362456692</v>
      </c>
      <c r="H1333">
        <f t="shared" ca="1" si="129"/>
        <v>18.818750131367569</v>
      </c>
      <c r="I1333">
        <f>User_Model_Calcs!A1333-Sat_Data!$B$5</f>
        <v>-3.9278926906658569</v>
      </c>
      <c r="J1333">
        <f>(Earth_Data!$B$1/SQRT(1-Earth_Data!$B$2^2*SIN(RADIANS(User_Model_Calcs!B1333))^2))*COS(RADIANS(User_Model_Calcs!B1333))</f>
        <v>6304.9876944179759</v>
      </c>
      <c r="K1333">
        <f>((Earth_Data!$B$1*(1-Earth_Data!$B$2^2))/SQRT(1-Earth_Data!$B$2^2*SIN(RADIANS(User_Model_Calcs!B1333))^2))*SIN(RADIANS(User_Model_Calcs!B1333))</f>
        <v>-959.99419998942733</v>
      </c>
      <c r="L1333">
        <f t="shared" si="127"/>
        <v>-8.657333859371553</v>
      </c>
      <c r="M1333">
        <f t="shared" si="128"/>
        <v>6377.6530707443981</v>
      </c>
      <c r="N1333">
        <f>SQRT(User_Model_Calcs!M1333^2+Sat_Data!$B$3^2-2*User_Model_Calcs!M1333*Sat_Data!$B$3*COS(RADIANS(L1333))*COS(RADIANS(I1333)))</f>
        <v>35889.403778236163</v>
      </c>
      <c r="O1333">
        <f>DEGREES(ACOS(((Earth_Data!$B$1+Sat_Data!$B$2)/User_Model_Calcs!N1333)*SQRT(1-COS(RADIANS(User_Model_Calcs!I1333))^2*COS(RADIANS(User_Model_Calcs!B1333))^2)))</f>
        <v>78.756899832895385</v>
      </c>
      <c r="P1333">
        <f t="shared" si="125"/>
        <v>24.378537410195577</v>
      </c>
    </row>
    <row r="1334" spans="1:16" x14ac:dyDescent="0.25">
      <c r="A1334">
        <v>158.392</v>
      </c>
      <c r="B1334">
        <v>-23.526</v>
      </c>
      <c r="C1334">
        <v>2500</v>
      </c>
      <c r="D1334">
        <f t="shared" ca="1" si="124"/>
        <v>3</v>
      </c>
      <c r="E1334" s="1">
        <v>0.65</v>
      </c>
      <c r="F1334">
        <v>19.899999999999999</v>
      </c>
      <c r="G1334">
        <f t="shared" ca="1" si="126"/>
        <v>54.048620189015942</v>
      </c>
      <c r="H1334">
        <f t="shared" ca="1" si="129"/>
        <v>21.427976423452648</v>
      </c>
      <c r="I1334">
        <f>User_Model_Calcs!A1334-Sat_Data!$B$5</f>
        <v>48.391999999999996</v>
      </c>
      <c r="J1334">
        <f>(Earth_Data!$B$1/SQRT(1-Earth_Data!$B$2^2*SIN(RADIANS(User_Model_Calcs!B1334))^2))*COS(RADIANS(User_Model_Calcs!B1334))</f>
        <v>5851.1042272849081</v>
      </c>
      <c r="K1334">
        <f>((Earth_Data!$B$1*(1-Earth_Data!$B$2^2))/SQRT(1-Earth_Data!$B$2^2*SIN(RADIANS(User_Model_Calcs!B1334))^2))*SIN(RADIANS(User_Model_Calcs!B1334))</f>
        <v>-2530.2374158337516</v>
      </c>
      <c r="L1334">
        <f t="shared" si="127"/>
        <v>-23.385470050722827</v>
      </c>
      <c r="M1334">
        <f t="shared" si="128"/>
        <v>6374.7566274357787</v>
      </c>
      <c r="N1334">
        <f>SQRT(User_Model_Calcs!M1334^2+Sat_Data!$B$3^2-2*User_Model_Calcs!M1334*Sat_Data!$B$3*COS(RADIANS(L1334))*COS(RADIANS(I1334)))</f>
        <v>38611.015468517282</v>
      </c>
      <c r="O1334">
        <f>DEGREES(ACOS(((Earth_Data!$B$1+Sat_Data!$B$2)/User_Model_Calcs!N1334)*SQRT(1-COS(RADIANS(User_Model_Calcs!I1334))^2*COS(RADIANS(User_Model_Calcs!B1334))^2)))</f>
        <v>29.968715369487928</v>
      </c>
      <c r="P1334">
        <f t="shared" si="125"/>
        <v>70.480832359009284</v>
      </c>
    </row>
    <row r="1335" spans="1:16" x14ac:dyDescent="0.25">
      <c r="A1335">
        <v>129.84800000000001</v>
      </c>
      <c r="B1335">
        <v>-17.434999999999999</v>
      </c>
      <c r="C1335">
        <v>5000</v>
      </c>
      <c r="D1335">
        <f t="shared" ca="1" si="124"/>
        <v>1.2</v>
      </c>
      <c r="E1335" s="1">
        <v>0.65</v>
      </c>
      <c r="F1335">
        <v>19.899999999999999</v>
      </c>
      <c r="G1335">
        <f t="shared" ca="1" si="126"/>
        <v>46.089820015575185</v>
      </c>
      <c r="H1335">
        <f t="shared" ca="1" si="129"/>
        <v>14.299373558788471</v>
      </c>
      <c r="I1335">
        <f>User_Model_Calcs!A1335-Sat_Data!$B$5</f>
        <v>19.848000000000013</v>
      </c>
      <c r="J1335">
        <f>(Earth_Data!$B$1/SQRT(1-Earth_Data!$B$2^2*SIN(RADIANS(User_Model_Calcs!B1335))^2))*COS(RADIANS(User_Model_Calcs!B1335))</f>
        <v>6086.9415422252387</v>
      </c>
      <c r="K1335">
        <f>((Earth_Data!$B$1*(1-Earth_Data!$B$2^2))/SQRT(1-Earth_Data!$B$2^2*SIN(RADIANS(User_Model_Calcs!B1335))^2))*SIN(RADIANS(User_Model_Calcs!B1335))</f>
        <v>-1898.8187633895541</v>
      </c>
      <c r="L1335">
        <f t="shared" si="127"/>
        <v>-17.325288344824536</v>
      </c>
      <c r="M1335">
        <f t="shared" si="128"/>
        <v>6376.2347850959504</v>
      </c>
      <c r="N1335">
        <f>SQRT(User_Model_Calcs!M1335^2+Sat_Data!$B$3^2-2*User_Model_Calcs!M1335*Sat_Data!$B$3*COS(RADIANS(L1335))*COS(RADIANS(I1335)))</f>
        <v>36546.704015043768</v>
      </c>
      <c r="O1335">
        <f>DEGREES(ACOS(((Earth_Data!$B$1+Sat_Data!$B$2)/User_Model_Calcs!N1335)*SQRT(1-COS(RADIANS(User_Model_Calcs!I1335))^2*COS(RADIANS(User_Model_Calcs!B1335))^2)))</f>
        <v>59.397774521971769</v>
      </c>
      <c r="P1335">
        <f t="shared" si="125"/>
        <v>50.305488759308304</v>
      </c>
    </row>
    <row r="1336" spans="1:16" x14ac:dyDescent="0.25">
      <c r="A1336">
        <v>155.11199999999999</v>
      </c>
      <c r="B1336">
        <v>-23.434999999999999</v>
      </c>
      <c r="C1336">
        <v>375</v>
      </c>
      <c r="D1336">
        <f t="shared" ca="1" si="124"/>
        <v>3</v>
      </c>
      <c r="E1336" s="1">
        <v>0.65</v>
      </c>
      <c r="F1336">
        <v>19.899999999999999</v>
      </c>
      <c r="G1336">
        <f t="shared" ca="1" si="126"/>
        <v>54.048620189015942</v>
      </c>
      <c r="H1336">
        <f t="shared" ca="1" si="129"/>
        <v>21.718658196823711</v>
      </c>
      <c r="I1336">
        <f>User_Model_Calcs!A1336-Sat_Data!$B$5</f>
        <v>45.111999999999995</v>
      </c>
      <c r="J1336">
        <f>(Earth_Data!$B$1/SQRT(1-Earth_Data!$B$2^2*SIN(RADIANS(User_Model_Calcs!B1336))^2))*COS(RADIANS(User_Model_Calcs!B1336))</f>
        <v>5855.1198036361293</v>
      </c>
      <c r="K1336">
        <f>((Earth_Data!$B$1*(1-Earth_Data!$B$2^2))/SQRT(1-Earth_Data!$B$2^2*SIN(RADIANS(User_Model_Calcs!B1336))^2))*SIN(RADIANS(User_Model_Calcs!B1336))</f>
        <v>-2520.9936205058584</v>
      </c>
      <c r="L1336">
        <f t="shared" si="127"/>
        <v>-23.294887359023594</v>
      </c>
      <c r="M1336">
        <f t="shared" si="128"/>
        <v>6374.7813099402256</v>
      </c>
      <c r="N1336">
        <f>SQRT(User_Model_Calcs!M1336^2+Sat_Data!$B$3^2-2*User_Model_Calcs!M1336*Sat_Data!$B$3*COS(RADIANS(L1336))*COS(RADIANS(I1336)))</f>
        <v>38340.581219070198</v>
      </c>
      <c r="O1336">
        <f>DEGREES(ACOS(((Earth_Data!$B$1+Sat_Data!$B$2)/User_Model_Calcs!N1336)*SQRT(1-COS(RADIANS(User_Model_Calcs!I1336))^2*COS(RADIANS(User_Model_Calcs!B1336))^2)))</f>
        <v>33.064751180657289</v>
      </c>
      <c r="P1336">
        <f t="shared" si="125"/>
        <v>68.388677658353458</v>
      </c>
    </row>
    <row r="1337" spans="1:16" x14ac:dyDescent="0.25">
      <c r="A1337">
        <v>115.80024765571542</v>
      </c>
      <c r="B1337">
        <v>-21.89557825047202</v>
      </c>
      <c r="C1337">
        <v>400</v>
      </c>
      <c r="D1337">
        <f t="shared" ca="1" si="124"/>
        <v>1.2</v>
      </c>
      <c r="E1337" s="1">
        <v>0.65</v>
      </c>
      <c r="F1337">
        <v>19.899999999999999</v>
      </c>
      <c r="G1337">
        <f t="shared" ca="1" si="126"/>
        <v>46.089820015575185</v>
      </c>
      <c r="H1337">
        <f t="shared" ca="1" si="129"/>
        <v>19.875479446481705</v>
      </c>
      <c r="I1337">
        <f>User_Model_Calcs!A1337-Sat_Data!$B$5</f>
        <v>5.8002476557154239</v>
      </c>
      <c r="J1337">
        <f>(Earth_Data!$B$1/SQRT(1-Earth_Data!$B$2^2*SIN(RADIANS(User_Model_Calcs!B1337))^2))*COS(RADIANS(User_Model_Calcs!B1337))</f>
        <v>5920.8098276899709</v>
      </c>
      <c r="K1337">
        <f>((Earth_Data!$B$1*(1-Earth_Data!$B$2^2))/SQRT(1-Earth_Data!$B$2^2*SIN(RADIANS(User_Model_Calcs!B1337))^2))*SIN(RADIANS(User_Model_Calcs!B1337))</f>
        <v>-2363.6891395177418</v>
      </c>
      <c r="L1337">
        <f t="shared" si="127"/>
        <v>-21.762734433367665</v>
      </c>
      <c r="M1337">
        <f t="shared" si="128"/>
        <v>6375.1874767683703</v>
      </c>
      <c r="N1337">
        <f>SQRT(User_Model_Calcs!M1337^2+Sat_Data!$B$3^2-2*User_Model_Calcs!M1337*Sat_Data!$B$3*COS(RADIANS(L1337))*COS(RADIANS(I1337)))</f>
        <v>36355.498154522429</v>
      </c>
      <c r="O1337">
        <f>DEGREES(ACOS(((Earth_Data!$B$1+Sat_Data!$B$2)/User_Model_Calcs!N1337)*SQRT(1-COS(RADIANS(User_Model_Calcs!I1337))^2*COS(RADIANS(User_Model_Calcs!B1337))^2)))</f>
        <v>63.515112026390184</v>
      </c>
      <c r="P1337">
        <f t="shared" si="125"/>
        <v>15.23742040266594</v>
      </c>
    </row>
    <row r="1338" spans="1:16" x14ac:dyDescent="0.25">
      <c r="A1338">
        <v>107.20164162350986</v>
      </c>
      <c r="B1338">
        <v>-24.226915995961853</v>
      </c>
      <c r="C1338">
        <v>400</v>
      </c>
      <c r="D1338">
        <f t="shared" ca="1" si="124"/>
        <v>3</v>
      </c>
      <c r="E1338" s="1">
        <v>0.65</v>
      </c>
      <c r="F1338">
        <v>19.899999999999999</v>
      </c>
      <c r="G1338">
        <f t="shared" ca="1" si="126"/>
        <v>54.048620189015942</v>
      </c>
      <c r="H1338">
        <f t="shared" ca="1" si="129"/>
        <v>18.695762518415712</v>
      </c>
      <c r="I1338">
        <f>User_Model_Calcs!A1338-Sat_Data!$B$5</f>
        <v>-2.7983583764901425</v>
      </c>
      <c r="J1338">
        <f>(Earth_Data!$B$1/SQRT(1-Earth_Data!$B$2^2*SIN(RADIANS(User_Model_Calcs!B1338))^2))*COS(RADIANS(User_Model_Calcs!B1338))</f>
        <v>5819.6820372942611</v>
      </c>
      <c r="K1338">
        <f>((Earth_Data!$B$1*(1-Earth_Data!$B$2^2))/SQRT(1-Earth_Data!$B$2^2*SIN(RADIANS(User_Model_Calcs!B1338))^2))*SIN(RADIANS(User_Model_Calcs!B1338))</f>
        <v>-2601.2243311772017</v>
      </c>
      <c r="L1338">
        <f t="shared" si="127"/>
        <v>-24.083219291948531</v>
      </c>
      <c r="M1338">
        <f t="shared" si="128"/>
        <v>6374.5640663745589</v>
      </c>
      <c r="N1338">
        <f>SQRT(User_Model_Calcs!M1338^2+Sat_Data!$B$3^2-2*User_Model_Calcs!M1338*Sat_Data!$B$3*COS(RADIANS(L1338))*COS(RADIANS(I1338)))</f>
        <v>36445.455278867346</v>
      </c>
      <c r="O1338">
        <f>DEGREES(ACOS(((Earth_Data!$B$1+Sat_Data!$B$2)/User_Model_Calcs!N1338)*SQRT(1-COS(RADIANS(User_Model_Calcs!I1338))^2*COS(RADIANS(User_Model_Calcs!B1338))^2)))</f>
        <v>61.476052753362623</v>
      </c>
      <c r="P1338">
        <f t="shared" si="125"/>
        <v>6.7928394627714255</v>
      </c>
    </row>
    <row r="1339" spans="1:16" x14ac:dyDescent="0.25">
      <c r="A1339">
        <v>110.15549141992685</v>
      </c>
      <c r="B1339">
        <v>-10.859871717197089</v>
      </c>
      <c r="C1339">
        <v>6250</v>
      </c>
      <c r="D1339">
        <f t="shared" ca="1" si="124"/>
        <v>0.75</v>
      </c>
      <c r="E1339" s="1">
        <v>0.65</v>
      </c>
      <c r="F1339">
        <v>19.899999999999999</v>
      </c>
      <c r="G1339">
        <f t="shared" ca="1" si="126"/>
        <v>42.007420362456692</v>
      </c>
      <c r="H1339">
        <f t="shared" ca="1" si="129"/>
        <v>14.846709484071383</v>
      </c>
      <c r="I1339">
        <f>User_Model_Calcs!A1339-Sat_Data!$B$5</f>
        <v>0.15549141992684667</v>
      </c>
      <c r="J1339">
        <f>(Earth_Data!$B$1/SQRT(1-Earth_Data!$B$2^2*SIN(RADIANS(User_Model_Calcs!B1339))^2))*COS(RADIANS(User_Model_Calcs!B1339))</f>
        <v>6264.6577136410806</v>
      </c>
      <c r="K1339">
        <f>((Earth_Data!$B$1*(1-Earth_Data!$B$2^2))/SQRT(1-Earth_Data!$B$2^2*SIN(RADIANS(User_Model_Calcs!B1339))^2))*SIN(RADIANS(User_Model_Calcs!B1339))</f>
        <v>-1193.7875643115453</v>
      </c>
      <c r="L1339">
        <f t="shared" si="127"/>
        <v>-10.788882101051502</v>
      </c>
      <c r="M1339">
        <f t="shared" si="128"/>
        <v>6377.3870054895979</v>
      </c>
      <c r="N1339">
        <f>SQRT(User_Model_Calcs!M1339^2+Sat_Data!$B$3^2-2*User_Model_Calcs!M1339*Sat_Data!$B$3*COS(RADIANS(L1339))*COS(RADIANS(I1339)))</f>
        <v>35919.352758267625</v>
      </c>
      <c r="O1339">
        <f>DEGREES(ACOS(((Earth_Data!$B$1+Sat_Data!$B$2)/User_Model_Calcs!N1339)*SQRT(1-COS(RADIANS(User_Model_Calcs!I1339))^2*COS(RADIANS(User_Model_Calcs!B1339))^2)))</f>
        <v>77.221324357230301</v>
      </c>
      <c r="P1339">
        <f t="shared" si="125"/>
        <v>0.8252374025072805</v>
      </c>
    </row>
    <row r="1340" spans="1:16" x14ac:dyDescent="0.25">
      <c r="A1340">
        <v>107.64509803401941</v>
      </c>
      <c r="B1340">
        <v>-8.2572008672404511</v>
      </c>
      <c r="C1340">
        <v>625</v>
      </c>
      <c r="D1340">
        <f t="shared" ca="1" si="124"/>
        <v>0.75</v>
      </c>
      <c r="E1340" s="1">
        <v>0.65</v>
      </c>
      <c r="F1340">
        <v>19.899999999999999</v>
      </c>
      <c r="G1340">
        <f t="shared" ca="1" si="126"/>
        <v>42.007420362456692</v>
      </c>
      <c r="H1340">
        <f t="shared" ca="1" si="129"/>
        <v>17.633565810926868</v>
      </c>
      <c r="I1340">
        <f>User_Model_Calcs!A1340-Sat_Data!$B$5</f>
        <v>-2.3549019659805879</v>
      </c>
      <c r="J1340">
        <f>(Earth_Data!$B$1/SQRT(1-Earth_Data!$B$2^2*SIN(RADIANS(User_Model_Calcs!B1340))^2))*COS(RADIANS(User_Model_Calcs!B1340))</f>
        <v>6312.4558500525791</v>
      </c>
      <c r="K1340">
        <f>((Earth_Data!$B$1*(1-Earth_Data!$B$2^2))/SQRT(1-Earth_Data!$B$2^2*SIN(RADIANS(User_Model_Calcs!B1340))^2))*SIN(RADIANS(User_Model_Calcs!B1340))</f>
        <v>-909.93991523410648</v>
      </c>
      <c r="L1340">
        <f t="shared" si="127"/>
        <v>-8.2026776353301081</v>
      </c>
      <c r="M1340">
        <f t="shared" si="128"/>
        <v>6377.7025258473195</v>
      </c>
      <c r="N1340">
        <f>SQRT(User_Model_Calcs!M1340^2+Sat_Data!$B$3^2-2*User_Model_Calcs!M1340*Sat_Data!$B$3*COS(RADIANS(L1340))*COS(RADIANS(I1340)))</f>
        <v>35869.496790415978</v>
      </c>
      <c r="O1340">
        <f>DEGREES(ACOS(((Earth_Data!$B$1+Sat_Data!$B$2)/User_Model_Calcs!N1340)*SQRT(1-COS(RADIANS(User_Model_Calcs!I1340))^2*COS(RADIANS(User_Model_Calcs!B1340))^2)))</f>
        <v>79.894782486645013</v>
      </c>
      <c r="P1340">
        <f t="shared" si="125"/>
        <v>15.978779029379831</v>
      </c>
    </row>
    <row r="1341" spans="1:16" x14ac:dyDescent="0.25">
      <c r="A1341">
        <v>119.878</v>
      </c>
      <c r="B1341">
        <v>-19.952000000000002</v>
      </c>
      <c r="C1341">
        <v>2500</v>
      </c>
      <c r="D1341">
        <f t="shared" ca="1" si="124"/>
        <v>0.75</v>
      </c>
      <c r="E1341" s="1">
        <v>0.65</v>
      </c>
      <c r="F1341">
        <v>19.899999999999999</v>
      </c>
      <c r="G1341">
        <f t="shared" ca="1" si="126"/>
        <v>42.007420362456692</v>
      </c>
      <c r="H1341">
        <f t="shared" ca="1" si="129"/>
        <v>17.364068557911995</v>
      </c>
      <c r="I1341">
        <f>User_Model_Calcs!A1341-Sat_Data!$B$5</f>
        <v>9.8780000000000001</v>
      </c>
      <c r="J1341">
        <f>(Earth_Data!$B$1/SQRT(1-Earth_Data!$B$2^2*SIN(RADIANS(User_Model_Calcs!B1341))^2))*COS(RADIANS(User_Model_Calcs!B1341))</f>
        <v>5997.6545831087506</v>
      </c>
      <c r="K1341">
        <f>((Earth_Data!$B$1*(1-Earth_Data!$B$2^2))/SQRT(1-Earth_Data!$B$2^2*SIN(RADIANS(User_Model_Calcs!B1341))^2))*SIN(RADIANS(User_Model_Calcs!B1341))</f>
        <v>-2162.703442142737</v>
      </c>
      <c r="L1341">
        <f t="shared" si="127"/>
        <v>-19.828874387023003</v>
      </c>
      <c r="M1341">
        <f t="shared" si="128"/>
        <v>6375.6683317862007</v>
      </c>
      <c r="N1341">
        <f>SQRT(User_Model_Calcs!M1341^2+Sat_Data!$B$3^2-2*User_Model_Calcs!M1341*Sat_Data!$B$3*COS(RADIANS(L1341))*COS(RADIANS(I1341)))</f>
        <v>36334.417369655566</v>
      </c>
      <c r="O1341">
        <f>DEGREES(ACOS(((Earth_Data!$B$1+Sat_Data!$B$2)/User_Model_Calcs!N1341)*SQRT(1-COS(RADIANS(User_Model_Calcs!I1341))^2*COS(RADIANS(User_Model_Calcs!B1341))^2)))</f>
        <v>64.025517433918765</v>
      </c>
      <c r="P1341">
        <f t="shared" si="125"/>
        <v>27.035381265865425</v>
      </c>
    </row>
    <row r="1342" spans="1:16" x14ac:dyDescent="0.25">
      <c r="A1342">
        <v>110.88185674664241</v>
      </c>
      <c r="B1342">
        <v>-20.797219874562494</v>
      </c>
      <c r="C1342">
        <v>2500</v>
      </c>
      <c r="D1342">
        <f t="shared" ca="1" si="124"/>
        <v>0.75</v>
      </c>
      <c r="E1342" s="1">
        <v>0.65</v>
      </c>
      <c r="F1342">
        <v>19.899999999999999</v>
      </c>
      <c r="G1342">
        <f t="shared" ca="1" si="126"/>
        <v>42.007420362456692</v>
      </c>
      <c r="H1342">
        <f t="shared" ca="1" si="129"/>
        <v>16.156988544556235</v>
      </c>
      <c r="I1342">
        <f>User_Model_Calcs!A1342-Sat_Data!$B$5</f>
        <v>0.88185674664241276</v>
      </c>
      <c r="J1342">
        <f>(Earth_Data!$B$1/SQRT(1-Earth_Data!$B$2^2*SIN(RADIANS(User_Model_Calcs!B1342))^2))*COS(RADIANS(User_Model_Calcs!B1342))</f>
        <v>5965.0766324131546</v>
      </c>
      <c r="K1342">
        <f>((Earth_Data!$B$1*(1-Earth_Data!$B$2^2))/SQRT(1-Earth_Data!$B$2^2*SIN(RADIANS(User_Model_Calcs!B1342))^2))*SIN(RADIANS(User_Model_Calcs!B1342))</f>
        <v>-2250.4218387939322</v>
      </c>
      <c r="L1342">
        <f t="shared" si="127"/>
        <v>-20.669796266704651</v>
      </c>
      <c r="M1342">
        <f t="shared" si="128"/>
        <v>6375.4637229837736</v>
      </c>
      <c r="N1342">
        <f>SQRT(User_Model_Calcs!M1342^2+Sat_Data!$B$3^2-2*User_Model_Calcs!M1342*Sat_Data!$B$3*COS(RADIANS(L1342))*COS(RADIANS(I1342)))</f>
        <v>36269.769330436829</v>
      </c>
      <c r="O1342">
        <f>DEGREES(ACOS(((Earth_Data!$B$1+Sat_Data!$B$2)/User_Model_Calcs!N1342)*SQRT(1-COS(RADIANS(User_Model_Calcs!I1342))^2*COS(RADIANS(User_Model_Calcs!B1342))^2)))</f>
        <v>65.60008476623284</v>
      </c>
      <c r="P1342">
        <f t="shared" si="125"/>
        <v>2.4823143843498259</v>
      </c>
    </row>
    <row r="1343" spans="1:16" x14ac:dyDescent="0.25">
      <c r="A1343">
        <v>157.33799999999999</v>
      </c>
      <c r="B1343">
        <v>-15.805</v>
      </c>
      <c r="C1343">
        <v>2500</v>
      </c>
      <c r="D1343">
        <f t="shared" ca="1" si="124"/>
        <v>3</v>
      </c>
      <c r="E1343" s="1">
        <v>0.65</v>
      </c>
      <c r="F1343">
        <v>19.899999999999999</v>
      </c>
      <c r="G1343">
        <f t="shared" ca="1" si="126"/>
        <v>54.048620189015942</v>
      </c>
      <c r="H1343">
        <f t="shared" ca="1" si="129"/>
        <v>15.600084794118754</v>
      </c>
      <c r="I1343">
        <f>User_Model_Calcs!A1343-Sat_Data!$B$5</f>
        <v>47.337999999999994</v>
      </c>
      <c r="J1343">
        <f>(Earth_Data!$B$1/SQRT(1-Earth_Data!$B$2^2*SIN(RADIANS(User_Model_Calcs!B1343))^2))*COS(RADIANS(User_Model_Calcs!B1343))</f>
        <v>6138.533929850194</v>
      </c>
      <c r="K1343">
        <f>((Earth_Data!$B$1*(1-Earth_Data!$B$2^2))/SQRT(1-Earth_Data!$B$2^2*SIN(RADIANS(User_Model_Calcs!B1343))^2))*SIN(RADIANS(User_Model_Calcs!B1343))</f>
        <v>-1725.9761682404553</v>
      </c>
      <c r="L1343">
        <f t="shared" si="127"/>
        <v>-15.704429719386992</v>
      </c>
      <c r="M1343">
        <f t="shared" si="128"/>
        <v>6376.5658893526752</v>
      </c>
      <c r="N1343">
        <f>SQRT(User_Model_Calcs!M1343^2+Sat_Data!$B$3^2-2*User_Model_Calcs!M1343*Sat_Data!$B$3*COS(RADIANS(L1343))*COS(RADIANS(I1343)))</f>
        <v>38310.272350144027</v>
      </c>
      <c r="O1343">
        <f>DEGREES(ACOS(((Earth_Data!$B$1+Sat_Data!$B$2)/User_Model_Calcs!N1343)*SQRT(1-COS(RADIANS(User_Model_Calcs!I1343))^2*COS(RADIANS(User_Model_Calcs!B1343))^2)))</f>
        <v>33.442062753122336</v>
      </c>
      <c r="P1343">
        <f t="shared" si="125"/>
        <v>75.910047855052852</v>
      </c>
    </row>
    <row r="1344" spans="1:16" x14ac:dyDescent="0.25">
      <c r="A1344">
        <v>114.49478794164843</v>
      </c>
      <c r="B1344">
        <v>-13.660297768457216</v>
      </c>
      <c r="C1344">
        <v>400</v>
      </c>
      <c r="D1344">
        <f t="shared" ca="1" si="124"/>
        <v>1.2</v>
      </c>
      <c r="E1344" s="1">
        <v>0.65</v>
      </c>
      <c r="F1344">
        <v>19.899999999999999</v>
      </c>
      <c r="G1344">
        <f t="shared" ca="1" si="126"/>
        <v>46.089820015575185</v>
      </c>
      <c r="H1344">
        <f t="shared" ca="1" si="129"/>
        <v>14.495356351077239</v>
      </c>
      <c r="I1344">
        <f>User_Model_Calcs!A1344-Sat_Data!$B$5</f>
        <v>4.4947879416484255</v>
      </c>
      <c r="J1344">
        <f>(Earth_Data!$B$1/SQRT(1-Earth_Data!$B$2^2*SIN(RADIANS(User_Model_Calcs!B1344))^2))*COS(RADIANS(User_Model_Calcs!B1344))</f>
        <v>6198.878927155487</v>
      </c>
      <c r="K1344">
        <f>((Earth_Data!$B$1*(1-Earth_Data!$B$2^2))/SQRT(1-Earth_Data!$B$2^2*SIN(RADIANS(User_Model_Calcs!B1344))^2))*SIN(RADIANS(User_Model_Calcs!B1344))</f>
        <v>-1496.488108831742</v>
      </c>
      <c r="L1344">
        <f t="shared" si="127"/>
        <v>-13.572242218300799</v>
      </c>
      <c r="M1344">
        <f t="shared" si="128"/>
        <v>6376.9566890019851</v>
      </c>
      <c r="N1344">
        <f>SQRT(User_Model_Calcs!M1344^2+Sat_Data!$B$3^2-2*User_Model_Calcs!M1344*Sat_Data!$B$3*COS(RADIANS(L1344))*COS(RADIANS(I1344)))</f>
        <v>36018.706075516071</v>
      </c>
      <c r="O1344">
        <f>DEGREES(ACOS(((Earth_Data!$B$1+Sat_Data!$B$2)/User_Model_Calcs!N1344)*SQRT(1-COS(RADIANS(User_Model_Calcs!I1344))^2*COS(RADIANS(User_Model_Calcs!B1344))^2)))</f>
        <v>73.113555227285104</v>
      </c>
      <c r="P1344">
        <f t="shared" si="125"/>
        <v>18.410611198073646</v>
      </c>
    </row>
    <row r="1345" spans="1:16" x14ac:dyDescent="0.25">
      <c r="A1345">
        <v>145.40899999999999</v>
      </c>
      <c r="B1345">
        <v>-22.71</v>
      </c>
      <c r="C1345">
        <v>2500</v>
      </c>
      <c r="D1345">
        <f t="shared" ca="1" si="124"/>
        <v>1.2</v>
      </c>
      <c r="E1345" s="1">
        <v>0.65</v>
      </c>
      <c r="F1345">
        <v>19.899999999999999</v>
      </c>
      <c r="G1345">
        <f t="shared" ca="1" si="126"/>
        <v>46.089820015575185</v>
      </c>
      <c r="H1345">
        <f t="shared" ca="1" si="129"/>
        <v>17.637409255548341</v>
      </c>
      <c r="I1345">
        <f>User_Model_Calcs!A1345-Sat_Data!$B$5</f>
        <v>35.408999999999992</v>
      </c>
      <c r="J1345">
        <f>(Earth_Data!$B$1/SQRT(1-Earth_Data!$B$2^2*SIN(RADIANS(User_Model_Calcs!B1345))^2))*COS(RADIANS(User_Model_Calcs!B1345))</f>
        <v>5886.5849678723162</v>
      </c>
      <c r="K1345">
        <f>((Earth_Data!$B$1*(1-Earth_Data!$B$2^2))/SQRT(1-Earth_Data!$B$2^2*SIN(RADIANS(User_Model_Calcs!B1345))^2))*SIN(RADIANS(User_Model_Calcs!B1345))</f>
        <v>-2447.1263727985315</v>
      </c>
      <c r="L1345">
        <f t="shared" si="127"/>
        <v>-22.573261868058829</v>
      </c>
      <c r="M1345">
        <f t="shared" si="128"/>
        <v>6374.9752994365726</v>
      </c>
      <c r="N1345">
        <f>SQRT(User_Model_Calcs!M1345^2+Sat_Data!$B$3^2-2*User_Model_Calcs!M1345*Sat_Data!$B$3*COS(RADIANS(L1345))*COS(RADIANS(I1345)))</f>
        <v>37601.412153572906</v>
      </c>
      <c r="O1345">
        <f>DEGREES(ACOS(((Earth_Data!$B$1+Sat_Data!$B$2)/User_Model_Calcs!N1345)*SQRT(1-COS(RADIANS(User_Model_Calcs!I1345))^2*COS(RADIANS(User_Model_Calcs!B1345))^2)))</f>
        <v>42.324442032785377</v>
      </c>
      <c r="P1345">
        <f t="shared" si="125"/>
        <v>61.495011655322628</v>
      </c>
    </row>
    <row r="1346" spans="1:16" x14ac:dyDescent="0.25">
      <c r="A1346">
        <v>122.717</v>
      </c>
      <c r="B1346">
        <v>-15.655000000000001</v>
      </c>
      <c r="C1346">
        <v>625</v>
      </c>
      <c r="D1346">
        <f t="shared" ref="D1346:D1409" ca="1" si="130">CHOOSE(RANDBETWEEN(1,3),0.75,1.2,3)</f>
        <v>1.2</v>
      </c>
      <c r="E1346" s="1">
        <v>0.65</v>
      </c>
      <c r="F1346">
        <v>19.899999999999999</v>
      </c>
      <c r="G1346">
        <f t="shared" ca="1" si="126"/>
        <v>46.089820015575185</v>
      </c>
      <c r="H1346">
        <f t="shared" ca="1" si="129"/>
        <v>19.731423099387211</v>
      </c>
      <c r="I1346">
        <f>User_Model_Calcs!A1346-Sat_Data!$B$5</f>
        <v>12.716999999999999</v>
      </c>
      <c r="J1346">
        <f>(Earth_Data!$B$1/SQRT(1-Earth_Data!$B$2^2*SIN(RADIANS(User_Model_Calcs!B1346))^2))*COS(RADIANS(User_Model_Calcs!B1346))</f>
        <v>6143.0338279933239</v>
      </c>
      <c r="K1346">
        <f>((Earth_Data!$B$1*(1-Earth_Data!$B$2^2))/SQRT(1-Earth_Data!$B$2^2*SIN(RADIANS(User_Model_Calcs!B1346))^2))*SIN(RADIANS(User_Model_Calcs!B1346))</f>
        <v>-1709.9993880102966</v>
      </c>
      <c r="L1346">
        <f t="shared" si="127"/>
        <v>-15.555287621512647</v>
      </c>
      <c r="M1346">
        <f t="shared" si="128"/>
        <v>6376.5949000125374</v>
      </c>
      <c r="N1346">
        <f>SQRT(User_Model_Calcs!M1346^2+Sat_Data!$B$3^2-2*User_Model_Calcs!M1346*Sat_Data!$B$3*COS(RADIANS(L1346))*COS(RADIANS(I1346)))</f>
        <v>36237.437510979602</v>
      </c>
      <c r="O1346">
        <f>DEGREES(ACOS(((Earth_Data!$B$1+Sat_Data!$B$2)/User_Model_Calcs!N1346)*SQRT(1-COS(RADIANS(User_Model_Calcs!I1346))^2*COS(RADIANS(User_Model_Calcs!B1346))^2)))</f>
        <v>66.467794384211928</v>
      </c>
      <c r="P1346">
        <f t="shared" ref="P1346:P1409" si="131">DEGREES(ASIN(SIN(RADIANS(ABS(I1346)))/(SIN(ACOS(COS(RADIANS(I1346))*COS(RADIANS(B1346)))))))</f>
        <v>39.90583547227547</v>
      </c>
    </row>
    <row r="1347" spans="1:16" x14ac:dyDescent="0.25">
      <c r="A1347">
        <v>152.71600000000001</v>
      </c>
      <c r="B1347">
        <v>-20.646000000000001</v>
      </c>
      <c r="C1347">
        <v>375</v>
      </c>
      <c r="D1347">
        <f t="shared" ca="1" si="130"/>
        <v>0.75</v>
      </c>
      <c r="E1347" s="1">
        <v>0.65</v>
      </c>
      <c r="F1347">
        <v>19.899999999999999</v>
      </c>
      <c r="G1347">
        <f t="shared" ref="G1347:G1410" ca="1" si="132">20.4+20*LOG(F1347)+20*LOG(D1347)+10*LOG(E1347)</f>
        <v>42.007420362456692</v>
      </c>
      <c r="H1347">
        <f t="shared" ca="1" si="129"/>
        <v>19.457852797384504</v>
      </c>
      <c r="I1347">
        <f>User_Model_Calcs!A1347-Sat_Data!$B$5</f>
        <v>42.716000000000008</v>
      </c>
      <c r="J1347">
        <f>(Earth_Data!$B$1/SQRT(1-Earth_Data!$B$2^2*SIN(RADIANS(User_Model_Calcs!B1347))^2))*COS(RADIANS(User_Model_Calcs!B1347))</f>
        <v>5971.000440277955</v>
      </c>
      <c r="K1347">
        <f>((Earth_Data!$B$1*(1-Earth_Data!$B$2^2))/SQRT(1-Earth_Data!$B$2^2*SIN(RADIANS(User_Model_Calcs!B1347))^2))*SIN(RADIANS(User_Model_Calcs!B1347))</f>
        <v>-2234.762800467468</v>
      </c>
      <c r="L1347">
        <f t="shared" ref="L1347:L1410" si="133">DEGREES(ATAN((K1347/J1347)))</f>
        <v>-20.519337375744385</v>
      </c>
      <c r="M1347">
        <f t="shared" ref="M1347:M1410" si="134">SQRT(J1347^2+K1347^2)</f>
        <v>6375.5008455926609</v>
      </c>
      <c r="N1347">
        <f>SQRT(User_Model_Calcs!M1347^2+Sat_Data!$B$3^2-2*User_Model_Calcs!M1347*Sat_Data!$B$3*COS(RADIANS(L1347))*COS(RADIANS(I1347)))</f>
        <v>38059.293245731409</v>
      </c>
      <c r="O1347">
        <f>DEGREES(ACOS(((Earth_Data!$B$1+Sat_Data!$B$2)/User_Model_Calcs!N1347)*SQRT(1-COS(RADIANS(User_Model_Calcs!I1347))^2*COS(RADIANS(User_Model_Calcs!B1347))^2)))</f>
        <v>36.441321867518106</v>
      </c>
      <c r="P1347">
        <f t="shared" si="131"/>
        <v>69.09877329017425</v>
      </c>
    </row>
    <row r="1348" spans="1:16" x14ac:dyDescent="0.25">
      <c r="A1348">
        <v>147.095</v>
      </c>
      <c r="B1348">
        <v>-17.638999999999999</v>
      </c>
      <c r="C1348">
        <v>400</v>
      </c>
      <c r="D1348">
        <f t="shared" ca="1" si="130"/>
        <v>1.2</v>
      </c>
      <c r="E1348" s="1">
        <v>0.65</v>
      </c>
      <c r="F1348">
        <v>19.899999999999999</v>
      </c>
      <c r="G1348">
        <f t="shared" ca="1" si="132"/>
        <v>46.089820015575185</v>
      </c>
      <c r="H1348">
        <f t="shared" ca="1" si="129"/>
        <v>14.839962652022015</v>
      </c>
      <c r="I1348">
        <f>User_Model_Calcs!A1348-Sat_Data!$B$5</f>
        <v>37.094999999999999</v>
      </c>
      <c r="J1348">
        <f>(Earth_Data!$B$1/SQRT(1-Earth_Data!$B$2^2*SIN(RADIANS(User_Model_Calcs!B1348))^2))*COS(RADIANS(User_Model_Calcs!B1348))</f>
        <v>6080.1383838976099</v>
      </c>
      <c r="K1348">
        <f>((Earth_Data!$B$1*(1-Earth_Data!$B$2^2))/SQRT(1-Earth_Data!$B$2^2*SIN(RADIANS(User_Model_Calcs!B1348))^2))*SIN(RADIANS(User_Model_Calcs!B1348))</f>
        <v>-1920.3471383918538</v>
      </c>
      <c r="L1348">
        <f t="shared" si="133"/>
        <v>-17.528168472892517</v>
      </c>
      <c r="M1348">
        <f t="shared" si="134"/>
        <v>6376.1913317649769</v>
      </c>
      <c r="N1348">
        <f>SQRT(User_Model_Calcs!M1348^2+Sat_Data!$B$3^2-2*User_Model_Calcs!M1348*Sat_Data!$B$3*COS(RADIANS(L1348))*COS(RADIANS(I1348)))</f>
        <v>37543.311338323518</v>
      </c>
      <c r="O1348">
        <f>DEGREES(ACOS(((Earth_Data!$B$1+Sat_Data!$B$2)/User_Model_Calcs!N1348)*SQRT(1-COS(RADIANS(User_Model_Calcs!I1348))^2*COS(RADIANS(User_Model_Calcs!B1348))^2)))</f>
        <v>43.135588760945097</v>
      </c>
      <c r="P1348">
        <f t="shared" si="131"/>
        <v>68.162288973331812</v>
      </c>
    </row>
    <row r="1349" spans="1:16" x14ac:dyDescent="0.25">
      <c r="A1349">
        <v>155.23699999999999</v>
      </c>
      <c r="B1349">
        <v>-14.568000000000001</v>
      </c>
      <c r="C1349">
        <v>2500</v>
      </c>
      <c r="D1349">
        <f t="shared" ca="1" si="130"/>
        <v>3</v>
      </c>
      <c r="E1349" s="1">
        <v>0.65</v>
      </c>
      <c r="F1349">
        <v>19.899999999999999</v>
      </c>
      <c r="G1349">
        <f t="shared" ca="1" si="132"/>
        <v>54.048620189015942</v>
      </c>
      <c r="H1349">
        <f t="shared" ca="1" si="129"/>
        <v>18.920719298419375</v>
      </c>
      <c r="I1349">
        <f>User_Model_Calcs!A1349-Sat_Data!$B$5</f>
        <v>45.236999999999995</v>
      </c>
      <c r="J1349">
        <f>(Earth_Data!$B$1/SQRT(1-Earth_Data!$B$2^2*SIN(RADIANS(User_Model_Calcs!B1349))^2))*COS(RADIANS(User_Model_Calcs!B1349))</f>
        <v>6174.3892230507408</v>
      </c>
      <c r="K1349">
        <f>((Earth_Data!$B$1*(1-Earth_Data!$B$2^2))/SQRT(1-Earth_Data!$B$2^2*SIN(RADIANS(User_Model_Calcs!B1349))^2))*SIN(RADIANS(User_Model_Calcs!B1349))</f>
        <v>-1593.883866564287</v>
      </c>
      <c r="L1349">
        <f t="shared" si="133"/>
        <v>-14.47458406919886</v>
      </c>
      <c r="M1349">
        <f t="shared" si="134"/>
        <v>6376.7976334378882</v>
      </c>
      <c r="N1349">
        <f>SQRT(User_Model_Calcs!M1349^2+Sat_Data!$B$3^2-2*User_Model_Calcs!M1349*Sat_Data!$B$3*COS(RADIANS(L1349))*COS(RADIANS(I1349)))</f>
        <v>38102.900866635769</v>
      </c>
      <c r="O1349">
        <f>DEGREES(ACOS(((Earth_Data!$B$1+Sat_Data!$B$2)/User_Model_Calcs!N1349)*SQRT(1-COS(RADIANS(User_Model_Calcs!I1349))^2*COS(RADIANS(User_Model_Calcs!B1349))^2)))</f>
        <v>35.925344792814109</v>
      </c>
      <c r="P1349">
        <f t="shared" si="131"/>
        <v>75.993066316137202</v>
      </c>
    </row>
    <row r="1350" spans="1:16" x14ac:dyDescent="0.25">
      <c r="A1350">
        <v>116.581</v>
      </c>
      <c r="B1350">
        <v>-19.544</v>
      </c>
      <c r="C1350">
        <v>625</v>
      </c>
      <c r="D1350">
        <f t="shared" ca="1" si="130"/>
        <v>1.2</v>
      </c>
      <c r="E1350" s="1">
        <v>0.65</v>
      </c>
      <c r="F1350">
        <v>19.899999999999999</v>
      </c>
      <c r="G1350">
        <f t="shared" ca="1" si="132"/>
        <v>46.089820015575185</v>
      </c>
      <c r="H1350">
        <f t="shared" ca="1" si="129"/>
        <v>21.864090481018952</v>
      </c>
      <c r="I1350">
        <f>User_Model_Calcs!A1350-Sat_Data!$B$5</f>
        <v>6.5810000000000031</v>
      </c>
      <c r="J1350">
        <f>(Earth_Data!$B$1/SQRT(1-Earth_Data!$B$2^2*SIN(RADIANS(User_Model_Calcs!B1350))^2))*COS(RADIANS(User_Model_Calcs!B1350))</f>
        <v>6012.9154453208494</v>
      </c>
      <c r="K1350">
        <f>((Earth_Data!$B$1*(1-Earth_Data!$B$2^2))/SQRT(1-Earth_Data!$B$2^2*SIN(RADIANS(User_Model_Calcs!B1350))^2))*SIN(RADIANS(User_Model_Calcs!B1350))</f>
        <v>-2120.1937582720839</v>
      </c>
      <c r="L1350">
        <f t="shared" si="133"/>
        <v>-19.422987382433234</v>
      </c>
      <c r="M1350">
        <f t="shared" si="134"/>
        <v>6375.764560050342</v>
      </c>
      <c r="N1350">
        <f>SQRT(User_Model_Calcs!M1350^2+Sat_Data!$B$3^2-2*User_Model_Calcs!M1350*Sat_Data!$B$3*COS(RADIANS(L1350))*COS(RADIANS(I1350)))</f>
        <v>36259.445077968208</v>
      </c>
      <c r="O1350">
        <f>DEGREES(ACOS(((Earth_Data!$B$1+Sat_Data!$B$2)/User_Model_Calcs!N1350)*SQRT(1-COS(RADIANS(User_Model_Calcs!I1350))^2*COS(RADIANS(User_Model_Calcs!B1350))^2)))</f>
        <v>65.871834724776178</v>
      </c>
      <c r="P1350">
        <f t="shared" si="131"/>
        <v>19.027520850687583</v>
      </c>
    </row>
    <row r="1351" spans="1:16" x14ac:dyDescent="0.25">
      <c r="A1351">
        <v>113.92004634347002</v>
      </c>
      <c r="B1351">
        <v>-18.849360184100753</v>
      </c>
      <c r="C1351">
        <v>2500</v>
      </c>
      <c r="D1351">
        <f t="shared" ca="1" si="130"/>
        <v>3</v>
      </c>
      <c r="E1351" s="1">
        <v>0.65</v>
      </c>
      <c r="F1351">
        <v>19.899999999999999</v>
      </c>
      <c r="G1351">
        <f t="shared" ca="1" si="132"/>
        <v>54.048620189015942</v>
      </c>
      <c r="H1351">
        <f t="shared" ca="1" si="129"/>
        <v>19.753839167016832</v>
      </c>
      <c r="I1351">
        <f>User_Model_Calcs!A1351-Sat_Data!$B$5</f>
        <v>3.9200463434700197</v>
      </c>
      <c r="J1351">
        <f>(Earth_Data!$B$1/SQRT(1-Earth_Data!$B$2^2*SIN(RADIANS(User_Model_Calcs!B1351))^2))*COS(RADIANS(User_Model_Calcs!B1351))</f>
        <v>6038.1985638610786</v>
      </c>
      <c r="K1351">
        <f>((Earth_Data!$B$1*(1-Earth_Data!$B$2^2))/SQRT(1-Earth_Data!$B$2^2*SIN(RADIANS(User_Model_Calcs!B1351))^2))*SIN(RADIANS(User_Model_Calcs!B1351))</f>
        <v>-2047.577001689933</v>
      </c>
      <c r="L1351">
        <f t="shared" si="133"/>
        <v>-18.732000838685128</v>
      </c>
      <c r="M1351">
        <f t="shared" si="134"/>
        <v>6375.9245191943364</v>
      </c>
      <c r="N1351">
        <f>SQRT(User_Model_Calcs!M1351^2+Sat_Data!$B$3^2-2*User_Model_Calcs!M1351*Sat_Data!$B$3*COS(RADIANS(L1351))*COS(RADIANS(I1351)))</f>
        <v>36200.379950895585</v>
      </c>
      <c r="O1351">
        <f>DEGREES(ACOS(((Earth_Data!$B$1+Sat_Data!$B$2)/User_Model_Calcs!N1351)*SQRT(1-COS(RADIANS(User_Model_Calcs!I1351))^2*COS(RADIANS(User_Model_Calcs!B1351))^2)))</f>
        <v>67.432132313838579</v>
      </c>
      <c r="P1351">
        <f t="shared" si="131"/>
        <v>11.974827880271224</v>
      </c>
    </row>
    <row r="1352" spans="1:16" x14ac:dyDescent="0.25">
      <c r="A1352">
        <v>131.61799999999999</v>
      </c>
      <c r="B1352">
        <v>-16.417999999999999</v>
      </c>
      <c r="C1352">
        <v>5000</v>
      </c>
      <c r="D1352">
        <f t="shared" ca="1" si="130"/>
        <v>0.75</v>
      </c>
      <c r="E1352" s="1">
        <v>0.65</v>
      </c>
      <c r="F1352">
        <v>19.899999999999999</v>
      </c>
      <c r="G1352">
        <f t="shared" ca="1" si="132"/>
        <v>42.007420362456692</v>
      </c>
      <c r="H1352">
        <f t="shared" ca="1" si="129"/>
        <v>18.158295123251452</v>
      </c>
      <c r="I1352">
        <f>User_Model_Calcs!A1352-Sat_Data!$B$5</f>
        <v>21.617999999999995</v>
      </c>
      <c r="J1352">
        <f>(Earth_Data!$B$1/SQRT(1-Earth_Data!$B$2^2*SIN(RADIANS(User_Model_Calcs!B1352))^2))*COS(RADIANS(User_Model_Calcs!B1352))</f>
        <v>6119.7094316617722</v>
      </c>
      <c r="K1352">
        <f>((Earth_Data!$B$1*(1-Earth_Data!$B$2^2))/SQRT(1-Earth_Data!$B$2^2*SIN(RADIANS(User_Model_Calcs!B1352))^2))*SIN(RADIANS(User_Model_Calcs!B1352))</f>
        <v>-1791.1460630565598</v>
      </c>
      <c r="L1352">
        <f t="shared" si="133"/>
        <v>-16.313952420892583</v>
      </c>
      <c r="M1352">
        <f t="shared" si="134"/>
        <v>6376.4447576351713</v>
      </c>
      <c r="N1352">
        <f>SQRT(User_Model_Calcs!M1352^2+Sat_Data!$B$3^2-2*User_Model_Calcs!M1352*Sat_Data!$B$3*COS(RADIANS(L1352))*COS(RADIANS(I1352)))</f>
        <v>36588.369098285541</v>
      </c>
      <c r="O1352">
        <f>DEGREES(ACOS(((Earth_Data!$B$1+Sat_Data!$B$2)/User_Model_Calcs!N1352)*SQRT(1-COS(RADIANS(User_Model_Calcs!I1352))^2*COS(RADIANS(User_Model_Calcs!B1352))^2)))</f>
        <v>58.568368889348129</v>
      </c>
      <c r="P1352">
        <f t="shared" si="131"/>
        <v>54.502791622186116</v>
      </c>
    </row>
    <row r="1353" spans="1:16" x14ac:dyDescent="0.25">
      <c r="A1353">
        <v>125.88800000000001</v>
      </c>
      <c r="B1353">
        <v>-14.417000000000002</v>
      </c>
      <c r="C1353">
        <v>375</v>
      </c>
      <c r="D1353">
        <f t="shared" ca="1" si="130"/>
        <v>0.75</v>
      </c>
      <c r="E1353" s="1">
        <v>0.65</v>
      </c>
      <c r="F1353">
        <v>19.899999999999999</v>
      </c>
      <c r="G1353">
        <f t="shared" ca="1" si="132"/>
        <v>42.007420362456692</v>
      </c>
      <c r="H1353">
        <f t="shared" ca="1" si="129"/>
        <v>22.069562049845732</v>
      </c>
      <c r="I1353">
        <f>User_Model_Calcs!A1353-Sat_Data!$B$5</f>
        <v>15.888000000000005</v>
      </c>
      <c r="J1353">
        <f>(Earth_Data!$B$1/SQRT(1-Earth_Data!$B$2^2*SIN(RADIANS(User_Model_Calcs!B1353))^2))*COS(RADIANS(User_Model_Calcs!B1353))</f>
        <v>6178.5702601410203</v>
      </c>
      <c r="K1353">
        <f>((Earth_Data!$B$1*(1-Earth_Data!$B$2^2))/SQRT(1-Earth_Data!$B$2^2*SIN(RADIANS(User_Model_Calcs!B1353))^2))*SIN(RADIANS(User_Model_Calcs!B1353))</f>
        <v>-1577.7082612806798</v>
      </c>
      <c r="L1353">
        <f t="shared" si="133"/>
        <v>-14.324469488238183</v>
      </c>
      <c r="M1353">
        <f t="shared" si="134"/>
        <v>6376.8247441193162</v>
      </c>
      <c r="N1353">
        <f>SQRT(User_Model_Calcs!M1353^2+Sat_Data!$B$3^2-2*User_Model_Calcs!M1353*Sat_Data!$B$3*COS(RADIANS(L1353))*COS(RADIANS(I1353)))</f>
        <v>36295.376635118184</v>
      </c>
      <c r="O1353">
        <f>DEGREES(ACOS(((Earth_Data!$B$1+Sat_Data!$B$2)/User_Model_Calcs!N1353)*SQRT(1-COS(RADIANS(User_Model_Calcs!I1353))^2*COS(RADIANS(User_Model_Calcs!B1353))^2)))</f>
        <v>65.005982637704989</v>
      </c>
      <c r="P1353">
        <f t="shared" si="131"/>
        <v>48.822618460623666</v>
      </c>
    </row>
    <row r="1354" spans="1:16" x14ac:dyDescent="0.25">
      <c r="A1354">
        <v>134.88900000000001</v>
      </c>
      <c r="B1354">
        <v>-18.417000000000002</v>
      </c>
      <c r="C1354">
        <v>375</v>
      </c>
      <c r="D1354">
        <f t="shared" ca="1" si="130"/>
        <v>1.2</v>
      </c>
      <c r="E1354" s="1">
        <v>0.65</v>
      </c>
      <c r="F1354">
        <v>19.899999999999999</v>
      </c>
      <c r="G1354">
        <f t="shared" ca="1" si="132"/>
        <v>46.089820015575185</v>
      </c>
      <c r="H1354">
        <f t="shared" ca="1" si="129"/>
        <v>18.032175498123625</v>
      </c>
      <c r="I1354">
        <f>User_Model_Calcs!A1354-Sat_Data!$B$5</f>
        <v>24.88900000000001</v>
      </c>
      <c r="J1354">
        <f>(Earth_Data!$B$1/SQRT(1-Earth_Data!$B$2^2*SIN(RADIANS(User_Model_Calcs!B1354))^2))*COS(RADIANS(User_Model_Calcs!B1354))</f>
        <v>6053.4892230493924</v>
      </c>
      <c r="K1354">
        <f>((Earth_Data!$B$1*(1-Earth_Data!$B$2^2))/SQRT(1-Earth_Data!$B$2^2*SIN(RADIANS(User_Model_Calcs!B1354))^2))*SIN(RADIANS(User_Model_Calcs!B1354))</f>
        <v>-2002.2286204283323</v>
      </c>
      <c r="L1354">
        <f t="shared" si="133"/>
        <v>-18.301949235908232</v>
      </c>
      <c r="M1354">
        <f t="shared" si="134"/>
        <v>6376.021582620112</v>
      </c>
      <c r="N1354">
        <f>SQRT(User_Model_Calcs!M1354^2+Sat_Data!$B$3^2-2*User_Model_Calcs!M1354*Sat_Data!$B$3*COS(RADIANS(L1354))*COS(RADIANS(I1354)))</f>
        <v>36815.743459435755</v>
      </c>
      <c r="O1354">
        <f>DEGREES(ACOS(((Earth_Data!$B$1+Sat_Data!$B$2)/User_Model_Calcs!N1354)*SQRT(1-COS(RADIANS(User_Model_Calcs!I1354))^2*COS(RADIANS(User_Model_Calcs!B1354))^2)))</f>
        <v>54.328066188933995</v>
      </c>
      <c r="P1354">
        <f t="shared" si="131"/>
        <v>55.746842424164754</v>
      </c>
    </row>
    <row r="1355" spans="1:16" x14ac:dyDescent="0.25">
      <c r="A1355">
        <v>115.18392676022148</v>
      </c>
      <c r="B1355">
        <v>-16.349161227862602</v>
      </c>
      <c r="C1355">
        <v>2500</v>
      </c>
      <c r="D1355">
        <f t="shared" ca="1" si="130"/>
        <v>1.2</v>
      </c>
      <c r="E1355" s="1">
        <v>0.65</v>
      </c>
      <c r="F1355">
        <v>19.899999999999999</v>
      </c>
      <c r="G1355">
        <f t="shared" ca="1" si="132"/>
        <v>46.089820015575185</v>
      </c>
      <c r="H1355">
        <f t="shared" ca="1" si="129"/>
        <v>20.00924673413326</v>
      </c>
      <c r="I1355">
        <f>User_Model_Calcs!A1355-Sat_Data!$B$5</f>
        <v>5.1839267602214818</v>
      </c>
      <c r="J1355">
        <f>(Earth_Data!$B$1/SQRT(1-Earth_Data!$B$2^2*SIN(RADIANS(User_Model_Calcs!B1355))^2))*COS(RADIANS(User_Model_Calcs!B1355))</f>
        <v>6121.8581820455556</v>
      </c>
      <c r="K1355">
        <f>((Earth_Data!$B$1*(1-Earth_Data!$B$2^2))/SQRT(1-Earth_Data!$B$2^2*SIN(RADIANS(User_Model_Calcs!B1355))^2))*SIN(RADIANS(User_Model_Calcs!B1355))</f>
        <v>-1783.8375035407635</v>
      </c>
      <c r="L1355">
        <f t="shared" si="133"/>
        <v>-16.245501817655459</v>
      </c>
      <c r="M1355">
        <f t="shared" si="134"/>
        <v>6376.4585657021762</v>
      </c>
      <c r="N1355">
        <f>SQRT(User_Model_Calcs!M1355^2+Sat_Data!$B$3^2-2*User_Model_Calcs!M1355*Sat_Data!$B$3*COS(RADIANS(L1355))*COS(RADIANS(I1355)))</f>
        <v>36115.643580704076</v>
      </c>
      <c r="O1355">
        <f>DEGREES(ACOS(((Earth_Data!$B$1+Sat_Data!$B$2)/User_Model_Calcs!N1355)*SQRT(1-COS(RADIANS(User_Model_Calcs!I1355))^2*COS(RADIANS(User_Model_Calcs!B1355))^2)))</f>
        <v>69.887303956667452</v>
      </c>
      <c r="P1355">
        <f t="shared" si="131"/>
        <v>17.86413282441497</v>
      </c>
    </row>
    <row r="1356" spans="1:16" x14ac:dyDescent="0.25">
      <c r="A1356" s="5">
        <v>154.214</v>
      </c>
      <c r="B1356">
        <v>-14.373000000000001</v>
      </c>
      <c r="C1356">
        <v>950</v>
      </c>
      <c r="D1356">
        <f t="shared" ca="1" si="130"/>
        <v>3</v>
      </c>
      <c r="E1356" s="1">
        <v>0.65</v>
      </c>
      <c r="F1356">
        <v>19.899999999999999</v>
      </c>
      <c r="G1356">
        <f t="shared" ca="1" si="132"/>
        <v>54.048620189015942</v>
      </c>
      <c r="H1356">
        <f t="shared" ca="1" si="129"/>
        <v>23.806506564252718</v>
      </c>
      <c r="I1356">
        <f>User_Model_Calcs!A1356-Sat_Data!$B$5</f>
        <v>44.213999999999999</v>
      </c>
      <c r="J1356">
        <f>(Earth_Data!$B$1/SQRT(1-Earth_Data!$B$2^2*SIN(RADIANS(User_Model_Calcs!B1356))^2))*COS(RADIANS(User_Model_Calcs!B1356))</f>
        <v>6179.7805433215035</v>
      </c>
      <c r="K1356">
        <f>((Earth_Data!$B$1*(1-Earth_Data!$B$2^2))/SQRT(1-Earth_Data!$B$2^2*SIN(RADIANS(User_Model_Calcs!B1356))^2))*SIN(RADIANS(User_Model_Calcs!B1356))</f>
        <v>-1572.9928112093635</v>
      </c>
      <c r="L1356">
        <f t="shared" si="133"/>
        <v>-14.280727971651379</v>
      </c>
      <c r="M1356">
        <f t="shared" si="134"/>
        <v>6376.8325952412579</v>
      </c>
      <c r="N1356">
        <f>SQRT(User_Model_Calcs!M1356^2+Sat_Data!$B$3^2-2*User_Model_Calcs!M1356*Sat_Data!$B$3*COS(RADIANS(L1356))*COS(RADIANS(I1356)))</f>
        <v>38012.677715861049</v>
      </c>
      <c r="O1356">
        <f>DEGREES(ACOS(((Earth_Data!$B$1+Sat_Data!$B$2)/User_Model_Calcs!N1356)*SQRT(1-COS(RADIANS(User_Model_Calcs!I1356))^2*COS(RADIANS(User_Model_Calcs!B1356))^2)))</f>
        <v>37.034067729558053</v>
      </c>
      <c r="P1356">
        <f t="shared" si="131"/>
        <v>75.686955997013385</v>
      </c>
    </row>
    <row r="1357" spans="1:16" x14ac:dyDescent="0.25">
      <c r="A1357">
        <v>108.73530050258323</v>
      </c>
      <c r="B1357">
        <v>-14.766357335495339</v>
      </c>
      <c r="C1357">
        <v>6250</v>
      </c>
      <c r="D1357">
        <f t="shared" ca="1" si="130"/>
        <v>0.75</v>
      </c>
      <c r="E1357" s="1">
        <v>0.65</v>
      </c>
      <c r="F1357">
        <v>19.899999999999999</v>
      </c>
      <c r="G1357">
        <f t="shared" ca="1" si="132"/>
        <v>42.007420362456692</v>
      </c>
      <c r="H1357">
        <f t="shared" ca="1" si="129"/>
        <v>22.57112584411307</v>
      </c>
      <c r="I1357">
        <f>User_Model_Calcs!A1357-Sat_Data!$B$5</f>
        <v>-1.2646994974167711</v>
      </c>
      <c r="J1357">
        <f>(Earth_Data!$B$1/SQRT(1-Earth_Data!$B$2^2*SIN(RADIANS(User_Model_Calcs!B1357))^2))*COS(RADIANS(User_Model_Calcs!B1357))</f>
        <v>6168.8320718783252</v>
      </c>
      <c r="K1357">
        <f>((Earth_Data!$B$1*(1-Earth_Data!$B$2^2))/SQRT(1-Earth_Data!$B$2^2*SIN(RADIANS(User_Model_Calcs!B1357))^2))*SIN(RADIANS(User_Model_Calcs!B1357))</f>
        <v>-1615.1160110386361</v>
      </c>
      <c r="L1357">
        <f t="shared" si="133"/>
        <v>-14.671782209520224</v>
      </c>
      <c r="M1357">
        <f t="shared" si="134"/>
        <v>6376.7616279854765</v>
      </c>
      <c r="N1357">
        <f>SQRT(User_Model_Calcs!M1357^2+Sat_Data!$B$3^2-2*User_Model_Calcs!M1357*Sat_Data!$B$3*COS(RADIANS(L1357))*COS(RADIANS(I1357)))</f>
        <v>36033.283451711359</v>
      </c>
      <c r="O1357">
        <f>DEGREES(ACOS(((Earth_Data!$B$1+Sat_Data!$B$2)/User_Model_Calcs!N1357)*SQRT(1-COS(RADIANS(User_Model_Calcs!I1357))^2*COS(RADIANS(User_Model_Calcs!B1357))^2)))</f>
        <v>72.585166772498823</v>
      </c>
      <c r="P1357">
        <f t="shared" si="131"/>
        <v>4.9504299687392539</v>
      </c>
    </row>
    <row r="1358" spans="1:16" x14ac:dyDescent="0.25">
      <c r="A1358">
        <v>116.2826020993916</v>
      </c>
      <c r="B1358">
        <v>-8.4169929861310067</v>
      </c>
      <c r="C1358">
        <v>400</v>
      </c>
      <c r="D1358">
        <f t="shared" ca="1" si="130"/>
        <v>3</v>
      </c>
      <c r="E1358" s="1">
        <v>0.65</v>
      </c>
      <c r="F1358">
        <v>19.899999999999999</v>
      </c>
      <c r="G1358">
        <f t="shared" ca="1" si="132"/>
        <v>54.048620189015942</v>
      </c>
      <c r="H1358">
        <f t="shared" ca="1" si="129"/>
        <v>23.926837760419286</v>
      </c>
      <c r="I1358">
        <f>User_Model_Calcs!A1358-Sat_Data!$B$5</f>
        <v>6.2826020993915961</v>
      </c>
      <c r="J1358">
        <f>(Earth_Data!$B$1/SQRT(1-Earth_Data!$B$2^2*SIN(RADIANS(User_Model_Calcs!B1358))^2))*COS(RADIANS(User_Model_Calcs!B1358))</f>
        <v>6309.8933744294036</v>
      </c>
      <c r="K1358">
        <f>((Earth_Data!$B$1*(1-Earth_Data!$B$2^2))/SQRT(1-Earth_Data!$B$2^2*SIN(RADIANS(User_Model_Calcs!B1358))^2))*SIN(RADIANS(User_Model_Calcs!B1358))</f>
        <v>-927.42578200520461</v>
      </c>
      <c r="L1358">
        <f t="shared" si="133"/>
        <v>-8.3614445672472435</v>
      </c>
      <c r="M1358">
        <f t="shared" si="134"/>
        <v>6377.6855502443868</v>
      </c>
      <c r="N1358">
        <f>SQRT(User_Model_Calcs!M1358^2+Sat_Data!$B$3^2-2*User_Model_Calcs!M1358*Sat_Data!$B$3*COS(RADIANS(L1358))*COS(RADIANS(I1358)))</f>
        <v>35910.761678794413</v>
      </c>
      <c r="O1358">
        <f>DEGREES(ACOS(((Earth_Data!$B$1+Sat_Data!$B$2)/User_Model_Calcs!N1358)*SQRT(1-COS(RADIANS(User_Model_Calcs!I1358))^2*COS(RADIANS(User_Model_Calcs!B1358))^2)))</f>
        <v>77.657187263775938</v>
      </c>
      <c r="P1358">
        <f t="shared" si="131"/>
        <v>36.947820088543992</v>
      </c>
    </row>
    <row r="1359" spans="1:16" x14ac:dyDescent="0.25">
      <c r="A1359">
        <v>105.29701724917689</v>
      </c>
      <c r="B1359">
        <v>-14.784498893091278</v>
      </c>
      <c r="C1359">
        <v>2500</v>
      </c>
      <c r="D1359">
        <f t="shared" ca="1" si="130"/>
        <v>3</v>
      </c>
      <c r="E1359" s="1">
        <v>0.65</v>
      </c>
      <c r="F1359">
        <v>19.899999999999999</v>
      </c>
      <c r="G1359">
        <f t="shared" ca="1" si="132"/>
        <v>54.048620189015942</v>
      </c>
      <c r="H1359">
        <f t="shared" ca="1" si="129"/>
        <v>23.333627814347729</v>
      </c>
      <c r="I1359">
        <f>User_Model_Calcs!A1359-Sat_Data!$B$5</f>
        <v>-4.7029827508231108</v>
      </c>
      <c r="J1359">
        <f>(Earth_Data!$B$1/SQRT(1-Earth_Data!$B$2^2*SIN(RADIANS(User_Model_Calcs!B1359))^2))*COS(RADIANS(User_Model_Calcs!B1359))</f>
        <v>6168.32014765647</v>
      </c>
      <c r="K1359">
        <f>((Earth_Data!$B$1*(1-Earth_Data!$B$2^2))/SQRT(1-Earth_Data!$B$2^2*SIN(RADIANS(User_Model_Calcs!B1359))^2))*SIN(RADIANS(User_Model_Calcs!B1359))</f>
        <v>-1617.056936449048</v>
      </c>
      <c r="L1359">
        <f t="shared" si="133"/>
        <v>-14.689817971813264</v>
      </c>
      <c r="M1359">
        <f t="shared" si="134"/>
        <v>6376.7583127873613</v>
      </c>
      <c r="N1359">
        <f>SQRT(User_Model_Calcs!M1359^2+Sat_Data!$B$3^2-2*User_Model_Calcs!M1359*Sat_Data!$B$3*COS(RADIANS(L1359))*COS(RADIANS(I1359)))</f>
        <v>36056.417587575474</v>
      </c>
      <c r="O1359">
        <f>DEGREES(ACOS(((Earth_Data!$B$1+Sat_Data!$B$2)/User_Model_Calcs!N1359)*SQRT(1-COS(RADIANS(User_Model_Calcs!I1359))^2*COS(RADIANS(User_Model_Calcs!B1359))^2)))</f>
        <v>71.791310290929587</v>
      </c>
      <c r="P1359">
        <f t="shared" si="131"/>
        <v>17.868507324457898</v>
      </c>
    </row>
    <row r="1360" spans="1:16" x14ac:dyDescent="0.25">
      <c r="A1360">
        <v>134.48024893340053</v>
      </c>
      <c r="B1360">
        <v>-14.2</v>
      </c>
      <c r="C1360">
        <v>2500</v>
      </c>
      <c r="D1360">
        <f t="shared" ca="1" si="130"/>
        <v>3</v>
      </c>
      <c r="E1360" s="1">
        <v>0.65</v>
      </c>
      <c r="F1360">
        <v>19.899999999999999</v>
      </c>
      <c r="G1360">
        <f t="shared" ca="1" si="132"/>
        <v>54.048620189015942</v>
      </c>
      <c r="H1360">
        <f t="shared" ca="1" si="129"/>
        <v>14.832154259009641</v>
      </c>
      <c r="I1360">
        <f>User_Model_Calcs!A1360-Sat_Data!$B$5</f>
        <v>24.480248933400532</v>
      </c>
      <c r="J1360">
        <f>(Earth_Data!$B$1/SQRT(1-Earth_Data!$B$2^2*SIN(RADIANS(User_Model_Calcs!B1360))^2))*COS(RADIANS(User_Model_Calcs!B1360))</f>
        <v>6184.5039940903716</v>
      </c>
      <c r="K1360">
        <f>((Earth_Data!$B$1*(1-Earth_Data!$B$2^2))/SQRT(1-Earth_Data!$B$2^2*SIN(RADIANS(User_Model_Calcs!B1360))^2))*SIN(RADIANS(User_Model_Calcs!B1360))</f>
        <v>-1554.4437166789371</v>
      </c>
      <c r="L1360">
        <f t="shared" si="133"/>
        <v>-14.108746367499766</v>
      </c>
      <c r="M1360">
        <f t="shared" si="134"/>
        <v>6376.8632509441804</v>
      </c>
      <c r="N1360">
        <f>SQRT(User_Model_Calcs!M1360^2+Sat_Data!$B$3^2-2*User_Model_Calcs!M1360*Sat_Data!$B$3*COS(RADIANS(L1360))*COS(RADIANS(I1360)))</f>
        <v>36658.338030809085</v>
      </c>
      <c r="O1360">
        <f>DEGREES(ACOS(((Earth_Data!$B$1+Sat_Data!$B$2)/User_Model_Calcs!N1360)*SQRT(1-COS(RADIANS(User_Model_Calcs!I1360))^2*COS(RADIANS(User_Model_Calcs!B1360))^2)))</f>
        <v>57.221740828052752</v>
      </c>
      <c r="P1360">
        <f t="shared" si="131"/>
        <v>61.685543580563838</v>
      </c>
    </row>
    <row r="1361" spans="1:16" x14ac:dyDescent="0.25">
      <c r="A1361">
        <v>115.80470611660341</v>
      </c>
      <c r="B1361">
        <v>-20.412951704548814</v>
      </c>
      <c r="C1361">
        <v>950</v>
      </c>
      <c r="D1361">
        <f t="shared" ca="1" si="130"/>
        <v>3</v>
      </c>
      <c r="E1361" s="1">
        <v>0.65</v>
      </c>
      <c r="F1361">
        <v>19.899999999999999</v>
      </c>
      <c r="G1361">
        <f t="shared" ca="1" si="132"/>
        <v>54.048620189015942</v>
      </c>
      <c r="H1361">
        <f t="shared" ca="1" si="129"/>
        <v>18.390348529242974</v>
      </c>
      <c r="I1361">
        <f>User_Model_Calcs!A1361-Sat_Data!$B$5</f>
        <v>5.8047061166034126</v>
      </c>
      <c r="J1361">
        <f>(Earth_Data!$B$1/SQRT(1-Earth_Data!$B$2^2*SIN(RADIANS(User_Model_Calcs!B1361))^2))*COS(RADIANS(User_Model_Calcs!B1361))</f>
        <v>5980.0485707817406</v>
      </c>
      <c r="K1361">
        <f>((Earth_Data!$B$1*(1-Earth_Data!$B$2^2))/SQRT(1-Earth_Data!$B$2^2*SIN(RADIANS(User_Model_Calcs!B1361))^2))*SIN(RADIANS(User_Model_Calcs!B1361))</f>
        <v>-2210.6003781793579</v>
      </c>
      <c r="L1361">
        <f t="shared" si="133"/>
        <v>-20.287468699823336</v>
      </c>
      <c r="M1361">
        <f t="shared" si="134"/>
        <v>6375.5576180374574</v>
      </c>
      <c r="N1361">
        <f>SQRT(User_Model_Calcs!M1361^2+Sat_Data!$B$3^2-2*User_Model_Calcs!M1361*Sat_Data!$B$3*COS(RADIANS(L1361))*COS(RADIANS(I1361)))</f>
        <v>36287.201699412937</v>
      </c>
      <c r="O1361">
        <f>DEGREES(ACOS(((Earth_Data!$B$1+Sat_Data!$B$2)/User_Model_Calcs!N1361)*SQRT(1-COS(RADIANS(User_Model_Calcs!I1361))^2*COS(RADIANS(User_Model_Calcs!B1361))^2)))</f>
        <v>65.167252390161309</v>
      </c>
      <c r="P1361">
        <f t="shared" si="131"/>
        <v>16.24970353976429</v>
      </c>
    </row>
    <row r="1362" spans="1:16" x14ac:dyDescent="0.25">
      <c r="A1362">
        <v>125.32</v>
      </c>
      <c r="B1362">
        <v>-21.001999999999999</v>
      </c>
      <c r="C1362">
        <v>950</v>
      </c>
      <c r="D1362">
        <f t="shared" ca="1" si="130"/>
        <v>3</v>
      </c>
      <c r="E1362" s="1">
        <v>0.65</v>
      </c>
      <c r="F1362">
        <v>19.899999999999999</v>
      </c>
      <c r="G1362">
        <f t="shared" ca="1" si="132"/>
        <v>54.048620189015942</v>
      </c>
      <c r="H1362">
        <f t="shared" ca="1" si="129"/>
        <v>18.612301643469038</v>
      </c>
      <c r="I1362">
        <f>User_Model_Calcs!A1362-Sat_Data!$B$5</f>
        <v>15.319999999999993</v>
      </c>
      <c r="J1362">
        <f>(Earth_Data!$B$1/SQRT(1-Earth_Data!$B$2^2*SIN(RADIANS(User_Model_Calcs!B1362))^2))*COS(RADIANS(User_Model_Calcs!B1362))</f>
        <v>5956.9886782372632</v>
      </c>
      <c r="K1362">
        <f>((Earth_Data!$B$1*(1-Earth_Data!$B$2^2))/SQRT(1-Earth_Data!$B$2^2*SIN(RADIANS(User_Model_Calcs!B1362))^2))*SIN(RADIANS(User_Model_Calcs!B1362))</f>
        <v>-2271.6025293364255</v>
      </c>
      <c r="L1362">
        <f t="shared" si="133"/>
        <v>-20.873551498192324</v>
      </c>
      <c r="M1362">
        <f t="shared" si="134"/>
        <v>6375.4130975125508</v>
      </c>
      <c r="N1362">
        <f>SQRT(User_Model_Calcs!M1362^2+Sat_Data!$B$3^2-2*User_Model_Calcs!M1362*Sat_Data!$B$3*COS(RADIANS(L1362))*COS(RADIANS(I1362)))</f>
        <v>36523.534927594505</v>
      </c>
      <c r="O1362">
        <f>DEGREES(ACOS(((Earth_Data!$B$1+Sat_Data!$B$2)/User_Model_Calcs!N1362)*SQRT(1-COS(RADIANS(User_Model_Calcs!I1362))^2*COS(RADIANS(User_Model_Calcs!B1362))^2)))</f>
        <v>59.849844883349583</v>
      </c>
      <c r="P1362">
        <f t="shared" si="131"/>
        <v>37.392570444903441</v>
      </c>
    </row>
    <row r="1363" spans="1:16" x14ac:dyDescent="0.25">
      <c r="A1363">
        <v>133.21700000000001</v>
      </c>
      <c r="B1363">
        <v>-19.89</v>
      </c>
      <c r="C1363">
        <v>375</v>
      </c>
      <c r="D1363">
        <f t="shared" ca="1" si="130"/>
        <v>1.2</v>
      </c>
      <c r="E1363" s="1">
        <v>0.65</v>
      </c>
      <c r="F1363">
        <v>19.899999999999999</v>
      </c>
      <c r="G1363">
        <f t="shared" ca="1" si="132"/>
        <v>46.089820015575185</v>
      </c>
      <c r="H1363">
        <f t="shared" ca="1" si="129"/>
        <v>23.403326004364903</v>
      </c>
      <c r="I1363">
        <f>User_Model_Calcs!A1363-Sat_Data!$B$5</f>
        <v>23.217000000000013</v>
      </c>
      <c r="J1363">
        <f>(Earth_Data!$B$1/SQRT(1-Earth_Data!$B$2^2*SIN(RADIANS(User_Model_Calcs!B1363))^2))*COS(RADIANS(User_Model_Calcs!B1363))</f>
        <v>5999.9931798398748</v>
      </c>
      <c r="K1363">
        <f>((Earth_Data!$B$1*(1-Earth_Data!$B$2^2))/SQRT(1-Earth_Data!$B$2^2*SIN(RADIANS(User_Model_Calcs!B1363))^2))*SIN(RADIANS(User_Model_Calcs!B1363))</f>
        <v>-2156.250530705594</v>
      </c>
      <c r="L1363">
        <f t="shared" si="133"/>
        <v>-19.767193893248049</v>
      </c>
      <c r="M1363">
        <f t="shared" si="134"/>
        <v>6375.6830621740573</v>
      </c>
      <c r="N1363">
        <f>SQRT(User_Model_Calcs!M1363^2+Sat_Data!$B$3^2-2*User_Model_Calcs!M1363*Sat_Data!$B$3*COS(RADIANS(L1363))*COS(RADIANS(I1363)))</f>
        <v>36789.524490272117</v>
      </c>
      <c r="O1363">
        <f>DEGREES(ACOS(((Earth_Data!$B$1+Sat_Data!$B$2)/User_Model_Calcs!N1363)*SQRT(1-COS(RADIANS(User_Model_Calcs!I1363))^2*COS(RADIANS(User_Model_Calcs!B1363))^2)))</f>
        <v>54.784006566076293</v>
      </c>
      <c r="P1363">
        <f t="shared" si="131"/>
        <v>51.580937760401568</v>
      </c>
    </row>
    <row r="1364" spans="1:16" x14ac:dyDescent="0.25">
      <c r="A1364">
        <v>146.54</v>
      </c>
      <c r="B1364">
        <v>-21.841999999999999</v>
      </c>
      <c r="C1364">
        <v>950</v>
      </c>
      <c r="D1364">
        <f t="shared" ca="1" si="130"/>
        <v>1.2</v>
      </c>
      <c r="E1364" s="1">
        <v>0.65</v>
      </c>
      <c r="F1364">
        <v>19.899999999999999</v>
      </c>
      <c r="G1364">
        <f t="shared" ca="1" si="132"/>
        <v>46.089820015575185</v>
      </c>
      <c r="H1364">
        <f t="shared" ca="1" si="129"/>
        <v>17.176062566324362</v>
      </c>
      <c r="I1364">
        <f>User_Model_Calcs!A1364-Sat_Data!$B$5</f>
        <v>36.539999999999992</v>
      </c>
      <c r="J1364">
        <f>(Earth_Data!$B$1/SQRT(1-Earth_Data!$B$2^2*SIN(RADIANS(User_Model_Calcs!B1364))^2))*COS(RADIANS(User_Model_Calcs!B1364))</f>
        <v>5923.0196317160026</v>
      </c>
      <c r="K1364">
        <f>((Earth_Data!$B$1*(1-Earth_Data!$B$2^2))/SQRT(1-Earth_Data!$B$2^2*SIN(RADIANS(User_Model_Calcs!B1364))^2))*SIN(RADIANS(User_Model_Calcs!B1364))</f>
        <v>-2358.1834149739529</v>
      </c>
      <c r="L1364">
        <f t="shared" si="133"/>
        <v>-21.709416148773986</v>
      </c>
      <c r="M1364">
        <f t="shared" si="134"/>
        <v>6375.201218499019</v>
      </c>
      <c r="N1364">
        <f>SQRT(User_Model_Calcs!M1364^2+Sat_Data!$B$3^2-2*User_Model_Calcs!M1364*Sat_Data!$B$3*COS(RADIANS(L1364))*COS(RADIANS(I1364)))</f>
        <v>37645.139690433425</v>
      </c>
      <c r="O1364">
        <f>DEGREES(ACOS(((Earth_Data!$B$1+Sat_Data!$B$2)/User_Model_Calcs!N1364)*SQRT(1-COS(RADIANS(User_Model_Calcs!I1364))^2*COS(RADIANS(User_Model_Calcs!B1364))^2)))</f>
        <v>41.739260602060696</v>
      </c>
      <c r="P1364">
        <f t="shared" si="131"/>
        <v>63.340554185463887</v>
      </c>
    </row>
    <row r="1365" spans="1:16" x14ac:dyDescent="0.25">
      <c r="A1365">
        <v>152.33699999999999</v>
      </c>
      <c r="B1365">
        <v>-21.818999999999999</v>
      </c>
      <c r="C1365">
        <v>950</v>
      </c>
      <c r="D1365">
        <f t="shared" ca="1" si="130"/>
        <v>3</v>
      </c>
      <c r="E1365" s="1">
        <v>0.65</v>
      </c>
      <c r="F1365">
        <v>19.899999999999999</v>
      </c>
      <c r="G1365">
        <f t="shared" ca="1" si="132"/>
        <v>54.048620189015942</v>
      </c>
      <c r="H1365">
        <f t="shared" ca="1" si="129"/>
        <v>21.80606895726558</v>
      </c>
      <c r="I1365">
        <f>User_Model_Calcs!A1365-Sat_Data!$B$5</f>
        <v>42.336999999999989</v>
      </c>
      <c r="J1365">
        <f>(Earth_Data!$B$1/SQRT(1-Earth_Data!$B$2^2*SIN(RADIANS(User_Model_Calcs!B1365))^2))*COS(RADIANS(User_Model_Calcs!B1365))</f>
        <v>5923.966669412699</v>
      </c>
      <c r="K1365">
        <f>((Earth_Data!$B$1*(1-Earth_Data!$B$2^2))/SQRT(1-Earth_Data!$B$2^2*SIN(RADIANS(User_Model_Calcs!B1365))^2))*SIN(RADIANS(User_Model_Calcs!B1365))</f>
        <v>-2355.8193023672206</v>
      </c>
      <c r="L1365">
        <f t="shared" si="133"/>
        <v>-21.686527887867058</v>
      </c>
      <c r="M1365">
        <f t="shared" si="134"/>
        <v>6375.2071092411234</v>
      </c>
      <c r="N1365">
        <f>SQRT(User_Model_Calcs!M1365^2+Sat_Data!$B$3^2-2*User_Model_Calcs!M1365*Sat_Data!$B$3*COS(RADIANS(L1365))*COS(RADIANS(I1365)))</f>
        <v>38068.18340026951</v>
      </c>
      <c r="O1365">
        <f>DEGREES(ACOS(((Earth_Data!$B$1+Sat_Data!$B$2)/User_Model_Calcs!N1365)*SQRT(1-COS(RADIANS(User_Model_Calcs!I1365))^2*COS(RADIANS(User_Model_Calcs!B1365))^2)))</f>
        <v>36.328377190307386</v>
      </c>
      <c r="P1365">
        <f t="shared" si="131"/>
        <v>67.807647483270173</v>
      </c>
    </row>
    <row r="1366" spans="1:16" x14ac:dyDescent="0.25">
      <c r="A1366">
        <v>137.33000000000001</v>
      </c>
      <c r="B1366">
        <v>-12.702999999999999</v>
      </c>
      <c r="C1366">
        <v>2500</v>
      </c>
      <c r="D1366">
        <f t="shared" ca="1" si="130"/>
        <v>0.75</v>
      </c>
      <c r="E1366" s="1">
        <v>0.65</v>
      </c>
      <c r="F1366">
        <v>19.899999999999999</v>
      </c>
      <c r="G1366">
        <f t="shared" ca="1" si="132"/>
        <v>42.007420362456692</v>
      </c>
      <c r="H1366">
        <f t="shared" ca="1" si="129"/>
        <v>20.660007546938548</v>
      </c>
      <c r="I1366">
        <f>User_Model_Calcs!A1366-Sat_Data!$B$5</f>
        <v>27.330000000000013</v>
      </c>
      <c r="J1366">
        <f>(Earth_Data!$B$1/SQRT(1-Earth_Data!$B$2^2*SIN(RADIANS(User_Model_Calcs!B1366))^2))*COS(RADIANS(User_Model_Calcs!B1366))</f>
        <v>6223.0297840084186</v>
      </c>
      <c r="K1366">
        <f>((Earth_Data!$B$1*(1-Earth_Data!$B$2^2))/SQRT(1-Earth_Data!$B$2^2*SIN(RADIANS(User_Model_Calcs!B1366))^2))*SIN(RADIANS(User_Model_Calcs!B1366))</f>
        <v>-1393.3719075411525</v>
      </c>
      <c r="L1366">
        <f t="shared" si="133"/>
        <v>-12.620692524098553</v>
      </c>
      <c r="M1366">
        <f t="shared" si="134"/>
        <v>6377.1141565272865</v>
      </c>
      <c r="N1366">
        <f>SQRT(User_Model_Calcs!M1366^2+Sat_Data!$B$3^2-2*User_Model_Calcs!M1366*Sat_Data!$B$3*COS(RADIANS(L1366))*COS(RADIANS(I1366)))</f>
        <v>36773.388965519291</v>
      </c>
      <c r="O1366">
        <f>DEGREES(ACOS(((Earth_Data!$B$1+Sat_Data!$B$2)/User_Model_Calcs!N1366)*SQRT(1-COS(RADIANS(User_Model_Calcs!I1366))^2*COS(RADIANS(User_Model_Calcs!B1366))^2)))</f>
        <v>55.103891833614377</v>
      </c>
      <c r="P1366">
        <f t="shared" si="131"/>
        <v>66.950422170968451</v>
      </c>
    </row>
    <row r="1367" spans="1:16" x14ac:dyDescent="0.25">
      <c r="A1367">
        <v>113.18615191867839</v>
      </c>
      <c r="B1367">
        <v>-15.851355261358592</v>
      </c>
      <c r="C1367">
        <v>6250</v>
      </c>
      <c r="D1367">
        <f t="shared" ca="1" si="130"/>
        <v>0.75</v>
      </c>
      <c r="E1367" s="1">
        <v>0.65</v>
      </c>
      <c r="F1367">
        <v>19.899999999999999</v>
      </c>
      <c r="G1367">
        <f t="shared" ca="1" si="132"/>
        <v>42.007420362456692</v>
      </c>
      <c r="H1367">
        <f t="shared" ca="1" si="129"/>
        <v>15.635110474946549</v>
      </c>
      <c r="I1367">
        <f>User_Model_Calcs!A1367-Sat_Data!$B$5</f>
        <v>3.1861519186783909</v>
      </c>
      <c r="J1367">
        <f>(Earth_Data!$B$1/SQRT(1-Earth_Data!$B$2^2*SIN(RADIANS(User_Model_Calcs!B1367))^2))*COS(RADIANS(User_Model_Calcs!B1367))</f>
        <v>6137.1348322618778</v>
      </c>
      <c r="K1367">
        <f>((Earth_Data!$B$1*(1-Earth_Data!$B$2^2))/SQRT(1-Earth_Data!$B$2^2*SIN(RADIANS(User_Model_Calcs!B1367))^2))*SIN(RADIANS(User_Model_Calcs!B1367))</f>
        <v>-1730.9112093317906</v>
      </c>
      <c r="L1367">
        <f t="shared" si="133"/>
        <v>-15.750520410734925</v>
      </c>
      <c r="M1367">
        <f t="shared" si="134"/>
        <v>6376.5568737330705</v>
      </c>
      <c r="N1367">
        <f>SQRT(User_Model_Calcs!M1367^2+Sat_Data!$B$3^2-2*User_Model_Calcs!M1367*Sat_Data!$B$3*COS(RADIANS(L1367))*COS(RADIANS(I1367)))</f>
        <v>36079.650015046784</v>
      </c>
      <c r="O1367">
        <f>DEGREES(ACOS(((Earth_Data!$B$1+Sat_Data!$B$2)/User_Model_Calcs!N1367)*SQRT(1-COS(RADIANS(User_Model_Calcs!I1367))^2*COS(RADIANS(User_Model_Calcs!B1367))^2)))</f>
        <v>71.018463289089553</v>
      </c>
      <c r="P1367">
        <f t="shared" si="131"/>
        <v>11.519082892619329</v>
      </c>
    </row>
    <row r="1368" spans="1:16" x14ac:dyDescent="0.25">
      <c r="A1368">
        <v>115.85881700122179</v>
      </c>
      <c r="B1368">
        <v>-16.375475393851179</v>
      </c>
      <c r="C1368">
        <v>400</v>
      </c>
      <c r="D1368">
        <f t="shared" ca="1" si="130"/>
        <v>0.75</v>
      </c>
      <c r="E1368" s="1">
        <v>0.65</v>
      </c>
      <c r="F1368">
        <v>19.899999999999999</v>
      </c>
      <c r="G1368">
        <f t="shared" ca="1" si="132"/>
        <v>42.007420362456692</v>
      </c>
      <c r="H1368">
        <f t="shared" ca="1" si="129"/>
        <v>20.85505090284305</v>
      </c>
      <c r="I1368">
        <f>User_Model_Calcs!A1368-Sat_Data!$B$5</f>
        <v>5.8588170012217944</v>
      </c>
      <c r="J1368">
        <f>(Earth_Data!$B$1/SQRT(1-Earth_Data!$B$2^2*SIN(RADIANS(User_Model_Calcs!B1368))^2))*COS(RADIANS(User_Model_Calcs!B1368))</f>
        <v>6121.0378436146839</v>
      </c>
      <c r="K1368">
        <f>((Earth_Data!$B$1*(1-Earth_Data!$B$2^2))/SQRT(1-Earth_Data!$B$2^2*SIN(RADIANS(User_Model_Calcs!B1368))^2))*SIN(RADIANS(User_Model_Calcs!B1368))</f>
        <v>-1786.6315574387177</v>
      </c>
      <c r="L1368">
        <f t="shared" si="133"/>
        <v>-16.271667532814369</v>
      </c>
      <c r="M1368">
        <f t="shared" si="134"/>
        <v>6376.4532935636717</v>
      </c>
      <c r="N1368">
        <f>SQRT(User_Model_Calcs!M1368^2+Sat_Data!$B$3^2-2*User_Model_Calcs!M1368*Sat_Data!$B$3*COS(RADIANS(L1368))*COS(RADIANS(I1368)))</f>
        <v>36124.694352535844</v>
      </c>
      <c r="O1368">
        <f>DEGREES(ACOS(((Earth_Data!$B$1+Sat_Data!$B$2)/User_Model_Calcs!N1368)*SQRT(1-COS(RADIANS(User_Model_Calcs!I1368))^2*COS(RADIANS(User_Model_Calcs!B1368))^2)))</f>
        <v>69.613326293949143</v>
      </c>
      <c r="P1368">
        <f t="shared" si="131"/>
        <v>19.999842629018797</v>
      </c>
    </row>
    <row r="1369" spans="1:16" x14ac:dyDescent="0.25">
      <c r="A1369">
        <v>113.71000966111404</v>
      </c>
      <c r="B1369">
        <v>-13.571499094051234</v>
      </c>
      <c r="C1369">
        <v>950</v>
      </c>
      <c r="D1369">
        <f t="shared" ca="1" si="130"/>
        <v>3</v>
      </c>
      <c r="E1369" s="1">
        <v>0.65</v>
      </c>
      <c r="F1369">
        <v>19.899999999999999</v>
      </c>
      <c r="G1369">
        <f t="shared" ca="1" si="132"/>
        <v>54.048620189015942</v>
      </c>
      <c r="H1369">
        <f t="shared" ca="1" si="129"/>
        <v>15.489319256254783</v>
      </c>
      <c r="I1369">
        <f>User_Model_Calcs!A1369-Sat_Data!$B$5</f>
        <v>3.710009661114043</v>
      </c>
      <c r="J1369">
        <f>(Earth_Data!$B$1/SQRT(1-Earth_Data!$B$2^2*SIN(RADIANS(User_Model_Calcs!B1369))^2))*COS(RADIANS(User_Model_Calcs!B1369))</f>
        <v>6201.1916876337673</v>
      </c>
      <c r="K1369">
        <f>((Earth_Data!$B$1*(1-Earth_Data!$B$2^2))/SQRT(1-Earth_Data!$B$2^2*SIN(RADIANS(User_Model_Calcs!B1369))^2))*SIN(RADIANS(User_Model_Calcs!B1369))</f>
        <v>-1486.9398960577514</v>
      </c>
      <c r="L1369">
        <f t="shared" si="133"/>
        <v>-13.483972730556223</v>
      </c>
      <c r="M1369">
        <f t="shared" si="134"/>
        <v>6376.9717422352096</v>
      </c>
      <c r="N1369">
        <f>SQRT(User_Model_Calcs!M1369^2+Sat_Data!$B$3^2-2*User_Model_Calcs!M1369*Sat_Data!$B$3*COS(RADIANS(L1369))*COS(RADIANS(I1369)))</f>
        <v>36008.895330816085</v>
      </c>
      <c r="O1369">
        <f>DEGREES(ACOS(((Earth_Data!$B$1+Sat_Data!$B$2)/User_Model_Calcs!N1369)*SQRT(1-COS(RADIANS(User_Model_Calcs!I1369))^2*COS(RADIANS(User_Model_Calcs!B1369))^2)))</f>
        <v>73.472811597188638</v>
      </c>
      <c r="P1369">
        <f t="shared" si="131"/>
        <v>15.446919278966494</v>
      </c>
    </row>
    <row r="1370" spans="1:16" x14ac:dyDescent="0.25">
      <c r="A1370">
        <v>161.71</v>
      </c>
      <c r="B1370">
        <v>-13.632999999999999</v>
      </c>
      <c r="C1370">
        <v>375</v>
      </c>
      <c r="D1370">
        <f t="shared" ca="1" si="130"/>
        <v>0.75</v>
      </c>
      <c r="E1370" s="1">
        <v>0.65</v>
      </c>
      <c r="F1370">
        <v>19.899999999999999</v>
      </c>
      <c r="G1370">
        <f t="shared" ca="1" si="132"/>
        <v>42.007420362456692</v>
      </c>
      <c r="H1370">
        <f t="shared" ca="1" si="129"/>
        <v>17.328736518632255</v>
      </c>
      <c r="I1370">
        <f>User_Model_Calcs!A1370-Sat_Data!$B$5</f>
        <v>51.710000000000008</v>
      </c>
      <c r="J1370">
        <f>(Earth_Data!$B$1/SQRT(1-Earth_Data!$B$2^2*SIN(RADIANS(User_Model_Calcs!B1370))^2))*COS(RADIANS(User_Model_Calcs!B1370))</f>
        <v>6199.5914742771429</v>
      </c>
      <c r="K1370">
        <f>((Earth_Data!$B$1*(1-Earth_Data!$B$2^2))/SQRT(1-Earth_Data!$B$2^2*SIN(RADIANS(User_Model_Calcs!B1370))^2))*SIN(RADIANS(User_Model_Calcs!B1370))</f>
        <v>-1493.5532491711213</v>
      </c>
      <c r="L1370">
        <f t="shared" si="133"/>
        <v>-13.545107039089354</v>
      </c>
      <c r="M1370">
        <f t="shared" si="134"/>
        <v>6376.9613262148177</v>
      </c>
      <c r="N1370">
        <f>SQRT(User_Model_Calcs!M1370^2+Sat_Data!$B$3^2-2*User_Model_Calcs!M1370*Sat_Data!$B$3*COS(RADIANS(L1370))*COS(RADIANS(I1370)))</f>
        <v>38659.163513085427</v>
      </c>
      <c r="O1370">
        <f>DEGREES(ACOS(((Earth_Data!$B$1+Sat_Data!$B$2)/User_Model_Calcs!N1370)*SQRT(1-COS(RADIANS(User_Model_Calcs!I1370))^2*COS(RADIANS(User_Model_Calcs!B1370))^2)))</f>
        <v>29.455332578511438</v>
      </c>
      <c r="P1370">
        <f t="shared" si="131"/>
        <v>79.458998031522398</v>
      </c>
    </row>
    <row r="1371" spans="1:16" x14ac:dyDescent="0.25">
      <c r="A1371">
        <v>108.03024491190733</v>
      </c>
      <c r="B1371">
        <v>-15.559981503633814</v>
      </c>
      <c r="C1371">
        <v>6250</v>
      </c>
      <c r="D1371">
        <f t="shared" ca="1" si="130"/>
        <v>3</v>
      </c>
      <c r="E1371" s="1">
        <v>0.65</v>
      </c>
      <c r="F1371">
        <v>19.899999999999999</v>
      </c>
      <c r="G1371">
        <f t="shared" ca="1" si="132"/>
        <v>54.048620189015942</v>
      </c>
      <c r="H1371">
        <f t="shared" ca="1" si="129"/>
        <v>17.796585750723001</v>
      </c>
      <c r="I1371">
        <f>User_Model_Calcs!A1371-Sat_Data!$B$5</f>
        <v>-1.9697550880926684</v>
      </c>
      <c r="J1371">
        <f>(Earth_Data!$B$1/SQRT(1-Earth_Data!$B$2^2*SIN(RADIANS(User_Model_Calcs!B1371))^2))*COS(RADIANS(User_Model_Calcs!B1371))</f>
        <v>6145.8626409580029</v>
      </c>
      <c r="K1371">
        <f>((Earth_Data!$B$1*(1-Earth_Data!$B$2^2))/SQRT(1-Earth_Data!$B$2^2*SIN(RADIANS(User_Model_Calcs!B1371))^2))*SIN(RADIANS(User_Model_Calcs!B1371))</f>
        <v>-1699.8728301281596</v>
      </c>
      <c r="L1371">
        <f t="shared" si="133"/>
        <v>-15.460813972594924</v>
      </c>
      <c r="M1371">
        <f t="shared" si="134"/>
        <v>6376.613148069373</v>
      </c>
      <c r="N1371">
        <f>SQRT(User_Model_Calcs!M1371^2+Sat_Data!$B$3^2-2*User_Model_Calcs!M1371*Sat_Data!$B$3*COS(RADIANS(L1371))*COS(RADIANS(I1371)))</f>
        <v>36062.613770724733</v>
      </c>
      <c r="O1371">
        <f>DEGREES(ACOS(((Earth_Data!$B$1+Sat_Data!$B$2)/User_Model_Calcs!N1371)*SQRT(1-COS(RADIANS(User_Model_Calcs!I1371))^2*COS(RADIANS(User_Model_Calcs!B1371))^2)))</f>
        <v>71.578030666772023</v>
      </c>
      <c r="P1371">
        <f t="shared" si="131"/>
        <v>7.3060993957961218</v>
      </c>
    </row>
    <row r="1372" spans="1:16" x14ac:dyDescent="0.25">
      <c r="A1372">
        <v>114.78389427340235</v>
      </c>
      <c r="B1372">
        <v>-16.16181936613475</v>
      </c>
      <c r="C1372">
        <v>950</v>
      </c>
      <c r="D1372">
        <f t="shared" ca="1" si="130"/>
        <v>0.75</v>
      </c>
      <c r="E1372" s="1">
        <v>0.65</v>
      </c>
      <c r="F1372">
        <v>19.899999999999999</v>
      </c>
      <c r="G1372">
        <f t="shared" ca="1" si="132"/>
        <v>42.007420362456692</v>
      </c>
      <c r="H1372">
        <f t="shared" ca="1" si="129"/>
        <v>18.194965737151275</v>
      </c>
      <c r="I1372">
        <f>User_Model_Calcs!A1372-Sat_Data!$B$5</f>
        <v>4.7838942734023533</v>
      </c>
      <c r="J1372">
        <f>(Earth_Data!$B$1/SQRT(1-Earth_Data!$B$2^2*SIN(RADIANS(User_Model_Calcs!B1372))^2))*COS(RADIANS(User_Model_Calcs!B1372))</f>
        <v>6127.6613641446402</v>
      </c>
      <c r="K1372">
        <f>((Earth_Data!$B$1*(1-Earth_Data!$B$2^2))/SQRT(1-Earth_Data!$B$2^2*SIN(RADIANS(User_Model_Calcs!B1372))^2))*SIN(RADIANS(User_Model_Calcs!B1372))</f>
        <v>-1763.9347873102392</v>
      </c>
      <c r="L1372">
        <f t="shared" si="133"/>
        <v>-16.059219340305173</v>
      </c>
      <c r="M1372">
        <f t="shared" si="134"/>
        <v>6376.4958815570617</v>
      </c>
      <c r="N1372">
        <f>SQRT(User_Model_Calcs!M1372^2+Sat_Data!$B$3^2-2*User_Model_Calcs!M1372*Sat_Data!$B$3*COS(RADIANS(L1372))*COS(RADIANS(I1372)))</f>
        <v>36104.561860716123</v>
      </c>
      <c r="O1372">
        <f>DEGREES(ACOS(((Earth_Data!$B$1+Sat_Data!$B$2)/User_Model_Calcs!N1372)*SQRT(1-COS(RADIANS(User_Model_Calcs!I1372))^2*COS(RADIANS(User_Model_Calcs!B1372))^2)))</f>
        <v>70.229089446901867</v>
      </c>
      <c r="P1372">
        <f t="shared" si="131"/>
        <v>16.733972937651416</v>
      </c>
    </row>
    <row r="1373" spans="1:16" x14ac:dyDescent="0.25">
      <c r="A1373">
        <v>108.09375341885659</v>
      </c>
      <c r="B1373">
        <v>-19.843156153014949</v>
      </c>
      <c r="C1373">
        <v>400</v>
      </c>
      <c r="D1373">
        <f t="shared" ca="1" si="130"/>
        <v>0.75</v>
      </c>
      <c r="E1373" s="1">
        <v>0.65</v>
      </c>
      <c r="F1373">
        <v>19.899999999999999</v>
      </c>
      <c r="G1373">
        <f t="shared" ca="1" si="132"/>
        <v>42.007420362456692</v>
      </c>
      <c r="H1373">
        <f t="shared" ca="1" si="129"/>
        <v>21.39023876689857</v>
      </c>
      <c r="I1373">
        <f>User_Model_Calcs!A1373-Sat_Data!$B$5</f>
        <v>-1.9062465811434066</v>
      </c>
      <c r="J1373">
        <f>(Earth_Data!$B$1/SQRT(1-Earth_Data!$B$2^2*SIN(RADIANS(User_Model_Calcs!B1373))^2))*COS(RADIANS(User_Model_Calcs!B1373))</f>
        <v>6001.7554546043502</v>
      </c>
      <c r="K1373">
        <f>((Earth_Data!$B$1*(1-Earth_Data!$B$2^2))/SQRT(1-Earth_Data!$B$2^2*SIN(RADIANS(User_Model_Calcs!B1373))^2))*SIN(RADIANS(User_Model_Calcs!B1373))</f>
        <v>-2151.3734134019796</v>
      </c>
      <c r="L1373">
        <f t="shared" si="133"/>
        <v>-19.720591826492999</v>
      </c>
      <c r="M1373">
        <f t="shared" si="134"/>
        <v>6375.6941661881774</v>
      </c>
      <c r="N1373">
        <f>SQRT(User_Model_Calcs!M1373^2+Sat_Data!$B$3^2-2*User_Model_Calcs!M1373*Sat_Data!$B$3*COS(RADIANS(L1373))*COS(RADIANS(I1373)))</f>
        <v>36230.188399856714</v>
      </c>
      <c r="O1373">
        <f>DEGREES(ACOS(((Earth_Data!$B$1+Sat_Data!$B$2)/User_Model_Calcs!N1373)*SQRT(1-COS(RADIANS(User_Model_Calcs!I1373))^2*COS(RADIANS(User_Model_Calcs!B1373))^2)))</f>
        <v>66.626874893679201</v>
      </c>
      <c r="P1373">
        <f t="shared" si="131"/>
        <v>5.5999229172872429</v>
      </c>
    </row>
    <row r="1374" spans="1:16" x14ac:dyDescent="0.25">
      <c r="A1374">
        <v>151.18899999999999</v>
      </c>
      <c r="B1374">
        <v>-20.437000000000001</v>
      </c>
      <c r="C1374">
        <v>950</v>
      </c>
      <c r="D1374">
        <f t="shared" ca="1" si="130"/>
        <v>3</v>
      </c>
      <c r="E1374" s="1">
        <v>0.65</v>
      </c>
      <c r="F1374">
        <v>19.899999999999999</v>
      </c>
      <c r="G1374">
        <f t="shared" ca="1" si="132"/>
        <v>54.048620189015942</v>
      </c>
      <c r="H1374">
        <f t="shared" ca="1" si="129"/>
        <v>17.630527300000804</v>
      </c>
      <c r="I1374">
        <f>User_Model_Calcs!A1374-Sat_Data!$B$5</f>
        <v>41.188999999999993</v>
      </c>
      <c r="J1374">
        <f>(Earth_Data!$B$1/SQRT(1-Earth_Data!$B$2^2*SIN(RADIANS(User_Model_Calcs!B1374))^2))*COS(RADIANS(User_Model_Calcs!B1374))</f>
        <v>5979.1194521800708</v>
      </c>
      <c r="K1374">
        <f>((Earth_Data!$B$1*(1-Earth_Data!$B$2^2))/SQRT(1-Earth_Data!$B$2^2*SIN(RADIANS(User_Model_Calcs!B1374))^2))*SIN(RADIANS(User_Model_Calcs!B1374))</f>
        <v>-2213.0953733402671</v>
      </c>
      <c r="L1374">
        <f t="shared" si="133"/>
        <v>-20.311394887479505</v>
      </c>
      <c r="M1374">
        <f t="shared" si="134"/>
        <v>6375.5517843507632</v>
      </c>
      <c r="N1374">
        <f>SQRT(User_Model_Calcs!M1374^2+Sat_Data!$B$3^2-2*User_Model_Calcs!M1374*Sat_Data!$B$3*COS(RADIANS(L1374))*COS(RADIANS(I1374)))</f>
        <v>37934.474355667226</v>
      </c>
      <c r="O1374">
        <f>DEGREES(ACOS(((Earth_Data!$B$1+Sat_Data!$B$2)/User_Model_Calcs!N1374)*SQRT(1-COS(RADIANS(User_Model_Calcs!I1374))^2*COS(RADIANS(User_Model_Calcs!B1374))^2)))</f>
        <v>37.992514277137865</v>
      </c>
      <c r="P1374">
        <f t="shared" si="131"/>
        <v>68.24718506991745</v>
      </c>
    </row>
    <row r="1375" spans="1:16" x14ac:dyDescent="0.25">
      <c r="A1375">
        <v>128.036</v>
      </c>
      <c r="B1375">
        <v>-18.402999999999999</v>
      </c>
      <c r="C1375">
        <v>5000</v>
      </c>
      <c r="D1375">
        <f t="shared" ca="1" si="130"/>
        <v>1.2</v>
      </c>
      <c r="E1375" s="1">
        <v>0.65</v>
      </c>
      <c r="F1375">
        <v>19.899999999999999</v>
      </c>
      <c r="G1375">
        <f t="shared" ca="1" si="132"/>
        <v>46.089820015575185</v>
      </c>
      <c r="H1375">
        <f t="shared" ca="1" si="129"/>
        <v>16.726729870789974</v>
      </c>
      <c r="I1375">
        <f>User_Model_Calcs!A1375-Sat_Data!$B$5</f>
        <v>18.036000000000001</v>
      </c>
      <c r="J1375">
        <f>(Earth_Data!$B$1/SQRT(1-Earth_Data!$B$2^2*SIN(RADIANS(User_Model_Calcs!B1375))^2))*COS(RADIANS(User_Model_Calcs!B1375))</f>
        <v>6053.9786069310312</v>
      </c>
      <c r="K1375">
        <f>((Earth_Data!$B$1*(1-Earth_Data!$B$2^2))/SQRT(1-Earth_Data!$B$2^2*SIN(RADIANS(User_Model_Calcs!B1375))^2))*SIN(RADIANS(User_Model_Calcs!B1375))</f>
        <v>-2000.7583350272744</v>
      </c>
      <c r="L1375">
        <f t="shared" si="133"/>
        <v>-18.288024426043371</v>
      </c>
      <c r="M1375">
        <f t="shared" si="134"/>
        <v>6376.0246932049831</v>
      </c>
      <c r="N1375">
        <f>SQRT(User_Model_Calcs!M1375^2+Sat_Data!$B$3^2-2*User_Model_Calcs!M1375*Sat_Data!$B$3*COS(RADIANS(L1375))*COS(RADIANS(I1375)))</f>
        <v>36510.720545918834</v>
      </c>
      <c r="O1375">
        <f>DEGREES(ACOS(((Earth_Data!$B$1+Sat_Data!$B$2)/User_Model_Calcs!N1375)*SQRT(1-COS(RADIANS(User_Model_Calcs!I1375))^2*COS(RADIANS(User_Model_Calcs!B1375))^2)))</f>
        <v>60.130854936330941</v>
      </c>
      <c r="P1375">
        <f t="shared" si="131"/>
        <v>45.88581760901257</v>
      </c>
    </row>
    <row r="1376" spans="1:16" x14ac:dyDescent="0.25">
      <c r="A1376">
        <v>139.435</v>
      </c>
      <c r="B1376">
        <v>-14.329000000000001</v>
      </c>
      <c r="C1376">
        <v>375</v>
      </c>
      <c r="D1376">
        <f t="shared" ca="1" si="130"/>
        <v>1.2</v>
      </c>
      <c r="E1376" s="1">
        <v>0.65</v>
      </c>
      <c r="F1376">
        <v>19.899999999999999</v>
      </c>
      <c r="G1376">
        <f t="shared" ca="1" si="132"/>
        <v>46.089820015575185</v>
      </c>
      <c r="H1376">
        <f t="shared" ca="1" si="129"/>
        <v>20.86156959993604</v>
      </c>
      <c r="I1376">
        <f>User_Model_Calcs!A1376-Sat_Data!$B$5</f>
        <v>29.435000000000002</v>
      </c>
      <c r="J1376">
        <f>(Earth_Data!$B$1/SQRT(1-Earth_Data!$B$2^2*SIN(RADIANS(User_Model_Calcs!B1376))^2))*COS(RADIANS(User_Model_Calcs!B1376))</f>
        <v>6180.9872004628023</v>
      </c>
      <c r="K1376">
        <f>((Earth_Data!$B$1*(1-Earth_Data!$B$2^2))/SQRT(1-Earth_Data!$B$2^2*SIN(RADIANS(User_Model_Calcs!B1376))^2))*SIN(RADIANS(User_Model_Calcs!B1376))</f>
        <v>-1568.276450596562</v>
      </c>
      <c r="L1376">
        <f t="shared" si="133"/>
        <v>-14.236986670815394</v>
      </c>
      <c r="M1376">
        <f t="shared" si="134"/>
        <v>6376.8404243622672</v>
      </c>
      <c r="N1376">
        <f>SQRT(User_Model_Calcs!M1376^2+Sat_Data!$B$3^2-2*User_Model_Calcs!M1376*Sat_Data!$B$3*COS(RADIANS(L1376))*COS(RADIANS(I1376)))</f>
        <v>36939.554023019933</v>
      </c>
      <c r="O1376">
        <f>DEGREES(ACOS(((Earth_Data!$B$1+Sat_Data!$B$2)/User_Model_Calcs!N1376)*SQRT(1-COS(RADIANS(User_Model_Calcs!I1376))^2*COS(RADIANS(User_Model_Calcs!B1376))^2)))</f>
        <v>52.227744544229374</v>
      </c>
      <c r="P1376">
        <f t="shared" si="131"/>
        <v>66.317919791080925</v>
      </c>
    </row>
    <row r="1377" spans="1:16" x14ac:dyDescent="0.25">
      <c r="A1377">
        <v>144.214</v>
      </c>
      <c r="B1377">
        <v>-22.233000000000001</v>
      </c>
      <c r="C1377">
        <v>6250</v>
      </c>
      <c r="D1377">
        <f t="shared" ca="1" si="130"/>
        <v>3</v>
      </c>
      <c r="E1377" s="1">
        <v>0.65</v>
      </c>
      <c r="F1377">
        <v>19.899999999999999</v>
      </c>
      <c r="G1377">
        <f t="shared" ca="1" si="132"/>
        <v>54.048620189015942</v>
      </c>
      <c r="H1377">
        <f t="shared" ca="1" si="129"/>
        <v>22.369313755303651</v>
      </c>
      <c r="I1377">
        <f>User_Model_Calcs!A1377-Sat_Data!$B$5</f>
        <v>34.213999999999999</v>
      </c>
      <c r="J1377">
        <f>(Earth_Data!$B$1/SQRT(1-Earth_Data!$B$2^2*SIN(RADIANS(User_Model_Calcs!B1377))^2))*COS(RADIANS(User_Model_Calcs!B1377))</f>
        <v>5906.7745179374269</v>
      </c>
      <c r="K1377">
        <f>((Earth_Data!$B$1*(1-Earth_Data!$B$2^2))/SQRT(1-Earth_Data!$B$2^2*SIN(RADIANS(User_Model_Calcs!B1377))^2))*SIN(RADIANS(User_Model_Calcs!B1377))</f>
        <v>-2398.315834836068</v>
      </c>
      <c r="L1377">
        <f t="shared" si="133"/>
        <v>-22.098529622966375</v>
      </c>
      <c r="M1377">
        <f t="shared" si="134"/>
        <v>6375.1003168091675</v>
      </c>
      <c r="N1377">
        <f>SQRT(User_Model_Calcs!M1377^2+Sat_Data!$B$3^2-2*User_Model_Calcs!M1377*Sat_Data!$B$3*COS(RADIANS(L1377))*COS(RADIANS(I1377)))</f>
        <v>37503.992683138284</v>
      </c>
      <c r="O1377">
        <f>DEGREES(ACOS(((Earth_Data!$B$1+Sat_Data!$B$2)/User_Model_Calcs!N1377)*SQRT(1-COS(RADIANS(User_Model_Calcs!I1377))^2*COS(RADIANS(User_Model_Calcs!B1377))^2)))</f>
        <v>43.660940785657829</v>
      </c>
      <c r="P1377">
        <f t="shared" si="131"/>
        <v>60.905467157149396</v>
      </c>
    </row>
    <row r="1378" spans="1:16" x14ac:dyDescent="0.25">
      <c r="A1378">
        <v>103.63</v>
      </c>
      <c r="B1378">
        <v>-15.192</v>
      </c>
      <c r="C1378">
        <v>2500</v>
      </c>
      <c r="D1378">
        <f t="shared" ca="1" si="130"/>
        <v>0.75</v>
      </c>
      <c r="E1378" s="1">
        <v>0.65</v>
      </c>
      <c r="F1378">
        <v>19.899999999999999</v>
      </c>
      <c r="G1378">
        <f t="shared" ca="1" si="132"/>
        <v>42.007420362456692</v>
      </c>
      <c r="H1378">
        <f t="shared" ca="1" si="129"/>
        <v>15.411870690491956</v>
      </c>
      <c r="I1378">
        <f>User_Model_Calcs!A1378-Sat_Data!$B$5</f>
        <v>-6.3700000000000045</v>
      </c>
      <c r="J1378">
        <f>(Earth_Data!$B$1/SQRT(1-Earth_Data!$B$2^2*SIN(RADIANS(User_Model_Calcs!B1378))^2))*COS(RADIANS(User_Model_Calcs!B1378))</f>
        <v>6156.6590985949579</v>
      </c>
      <c r="K1378">
        <f>((Earth_Data!$B$1*(1-Earth_Data!$B$2^2))/SQRT(1-Earth_Data!$B$2^2*SIN(RADIANS(User_Model_Calcs!B1378))^2))*SIN(RADIANS(User_Model_Calcs!B1378))</f>
        <v>-1660.6122887125448</v>
      </c>
      <c r="L1378">
        <f t="shared" si="133"/>
        <v>-15.094952670006206</v>
      </c>
      <c r="M1378">
        <f t="shared" si="134"/>
        <v>6376.6828704064619</v>
      </c>
      <c r="N1378">
        <f>SQRT(User_Model_Calcs!M1378^2+Sat_Data!$B$3^2-2*User_Model_Calcs!M1378*Sat_Data!$B$3*COS(RADIANS(L1378))*COS(RADIANS(I1378)))</f>
        <v>36090.187828159927</v>
      </c>
      <c r="O1378">
        <f>DEGREES(ACOS(((Earth_Data!$B$1+Sat_Data!$B$2)/User_Model_Calcs!N1378)*SQRT(1-COS(RADIANS(User_Model_Calcs!I1378))^2*COS(RADIANS(User_Model_Calcs!B1378))^2)))</f>
        <v>70.68707381531685</v>
      </c>
      <c r="P1378">
        <f t="shared" si="131"/>
        <v>23.074490831079903</v>
      </c>
    </row>
    <row r="1379" spans="1:16" x14ac:dyDescent="0.25">
      <c r="A1379">
        <v>108.47627528876053</v>
      </c>
      <c r="B1379">
        <v>-14.710425478846631</v>
      </c>
      <c r="C1379">
        <v>950</v>
      </c>
      <c r="D1379">
        <f t="shared" ca="1" si="130"/>
        <v>3</v>
      </c>
      <c r="E1379" s="1">
        <v>0.65</v>
      </c>
      <c r="F1379">
        <v>19.899999999999999</v>
      </c>
      <c r="G1379">
        <f t="shared" ca="1" si="132"/>
        <v>54.048620189015942</v>
      </c>
      <c r="H1379">
        <f t="shared" ca="1" si="129"/>
        <v>16.04054990281222</v>
      </c>
      <c r="I1379">
        <f>User_Model_Calcs!A1379-Sat_Data!$B$5</f>
        <v>-1.523724711239467</v>
      </c>
      <c r="J1379">
        <f>(Earth_Data!$B$1/SQRT(1-Earth_Data!$B$2^2*SIN(RADIANS(User_Model_Calcs!B1379))^2))*COS(RADIANS(User_Model_Calcs!B1379))</f>
        <v>6170.4065011671528</v>
      </c>
      <c r="K1379">
        <f>((Earth_Data!$B$1*(1-Earth_Data!$B$2^2))/SQRT(1-Earth_Data!$B$2^2*SIN(RADIANS(User_Model_Calcs!B1379))^2))*SIN(RADIANS(User_Model_Calcs!B1379))</f>
        <v>-1609.1309848877397</v>
      </c>
      <c r="L1379">
        <f t="shared" si="133"/>
        <v>-14.616176764604589</v>
      </c>
      <c r="M1379">
        <f t="shared" si="134"/>
        <v>6376.7718256318103</v>
      </c>
      <c r="N1379">
        <f>SQRT(User_Model_Calcs!M1379^2+Sat_Data!$B$3^2-2*User_Model_Calcs!M1379*Sat_Data!$B$3*COS(RADIANS(L1379))*COS(RADIANS(I1379)))</f>
        <v>36032.237591003788</v>
      </c>
      <c r="O1379">
        <f>DEGREES(ACOS(((Earth_Data!$B$1+Sat_Data!$B$2)/User_Model_Calcs!N1379)*SQRT(1-COS(RADIANS(User_Model_Calcs!I1379))^2*COS(RADIANS(User_Model_Calcs!B1379))^2)))</f>
        <v>72.622370226877891</v>
      </c>
      <c r="P1379">
        <f t="shared" si="131"/>
        <v>5.9800819066073432</v>
      </c>
    </row>
    <row r="1380" spans="1:16" x14ac:dyDescent="0.25">
      <c r="A1380" s="5">
        <v>159.01</v>
      </c>
      <c r="B1380">
        <v>-17.024000000000001</v>
      </c>
      <c r="C1380">
        <v>950</v>
      </c>
      <c r="D1380">
        <f t="shared" ca="1" si="130"/>
        <v>0.75</v>
      </c>
      <c r="E1380" s="1">
        <v>0.65</v>
      </c>
      <c r="F1380">
        <v>19.899999999999999</v>
      </c>
      <c r="G1380">
        <f t="shared" ca="1" si="132"/>
        <v>42.007420362456692</v>
      </c>
      <c r="H1380">
        <f t="shared" ca="1" si="129"/>
        <v>15.672040205855163</v>
      </c>
      <c r="I1380">
        <f>User_Model_Calcs!A1380-Sat_Data!$B$5</f>
        <v>49.009999999999991</v>
      </c>
      <c r="J1380">
        <f>(Earth_Data!$B$1/SQRT(1-Earth_Data!$B$2^2*SIN(RADIANS(User_Model_Calcs!B1380))^2))*COS(RADIANS(User_Model_Calcs!B1380))</f>
        <v>6100.4144942837493</v>
      </c>
      <c r="K1380">
        <f>((Earth_Data!$B$1*(1-Earth_Data!$B$2^2))/SQRT(1-Earth_Data!$B$2^2*SIN(RADIANS(User_Model_Calcs!B1380))^2))*SIN(RADIANS(User_Model_Calcs!B1380))</f>
        <v>-1855.3738893507148</v>
      </c>
      <c r="L1380">
        <f t="shared" si="133"/>
        <v>-16.916561254630533</v>
      </c>
      <c r="M1380">
        <f t="shared" si="134"/>
        <v>6376.3209824593723</v>
      </c>
      <c r="N1380">
        <f>SQRT(User_Model_Calcs!M1380^2+Sat_Data!$B$3^2-2*User_Model_Calcs!M1380*Sat_Data!$B$3*COS(RADIANS(L1380))*COS(RADIANS(I1380)))</f>
        <v>38484.264282767261</v>
      </c>
      <c r="O1380">
        <f>DEGREES(ACOS(((Earth_Data!$B$1+Sat_Data!$B$2)/User_Model_Calcs!N1380)*SQRT(1-COS(RADIANS(User_Model_Calcs!I1380))^2*COS(RADIANS(User_Model_Calcs!B1380))^2)))</f>
        <v>31.422600144802594</v>
      </c>
      <c r="P1380">
        <f t="shared" si="131"/>
        <v>75.726013438554361</v>
      </c>
    </row>
    <row r="1381" spans="1:16" x14ac:dyDescent="0.25">
      <c r="A1381">
        <v>115.36496169876717</v>
      </c>
      <c r="B1381">
        <v>-15.280770231186537</v>
      </c>
      <c r="C1381">
        <v>6250</v>
      </c>
      <c r="D1381">
        <f t="shared" ca="1" si="130"/>
        <v>1.2</v>
      </c>
      <c r="E1381" s="1">
        <v>0.65</v>
      </c>
      <c r="F1381">
        <v>19.899999999999999</v>
      </c>
      <c r="G1381">
        <f t="shared" ca="1" si="132"/>
        <v>46.089820015575185</v>
      </c>
      <c r="H1381">
        <f t="shared" ca="1" si="129"/>
        <v>23.427324422431955</v>
      </c>
      <c r="I1381">
        <f>User_Model_Calcs!A1381-Sat_Data!$B$5</f>
        <v>5.3649616987671749</v>
      </c>
      <c r="J1381">
        <f>(Earth_Data!$B$1/SQRT(1-Earth_Data!$B$2^2*SIN(RADIANS(User_Model_Calcs!B1381))^2))*COS(RADIANS(User_Model_Calcs!B1381))</f>
        <v>6154.0777217473797</v>
      </c>
      <c r="K1381">
        <f>((Earth_Data!$B$1*(1-Earth_Data!$B$2^2))/SQRT(1-Earth_Data!$B$2^2*SIN(RADIANS(User_Model_Calcs!B1381))^2))*SIN(RADIANS(User_Model_Calcs!B1381))</f>
        <v>-1670.0895430648484</v>
      </c>
      <c r="L1381">
        <f t="shared" si="133"/>
        <v>-15.183209967315468</v>
      </c>
      <c r="M1381">
        <f t="shared" si="134"/>
        <v>6376.6661890961459</v>
      </c>
      <c r="N1381">
        <f>SQRT(User_Model_Calcs!M1381^2+Sat_Data!$B$3^2-2*User_Model_Calcs!M1381*Sat_Data!$B$3*COS(RADIANS(L1381))*COS(RADIANS(I1381)))</f>
        <v>36080.288104233994</v>
      </c>
      <c r="O1381">
        <f>DEGREES(ACOS(((Earth_Data!$B$1+Sat_Data!$B$2)/User_Model_Calcs!N1381)*SQRT(1-COS(RADIANS(User_Model_Calcs!I1381))^2*COS(RADIANS(User_Model_Calcs!B1381))^2)))</f>
        <v>71.002584853518513</v>
      </c>
      <c r="P1381">
        <f t="shared" si="131"/>
        <v>19.612574951887243</v>
      </c>
    </row>
    <row r="1382" spans="1:16" x14ac:dyDescent="0.25">
      <c r="A1382">
        <v>117.057</v>
      </c>
      <c r="B1382">
        <v>-12.946999999999999</v>
      </c>
      <c r="C1382">
        <v>2500</v>
      </c>
      <c r="D1382">
        <f t="shared" ca="1" si="130"/>
        <v>0.75</v>
      </c>
      <c r="E1382" s="1">
        <v>0.65</v>
      </c>
      <c r="F1382">
        <v>19.899999999999999</v>
      </c>
      <c r="G1382">
        <f t="shared" ca="1" si="132"/>
        <v>42.007420362456692</v>
      </c>
      <c r="H1382">
        <f t="shared" ca="1" si="129"/>
        <v>23.530932257943125</v>
      </c>
      <c r="I1382">
        <f>User_Model_Calcs!A1382-Sat_Data!$B$5</f>
        <v>7.0570000000000022</v>
      </c>
      <c r="J1382">
        <f>(Earth_Data!$B$1/SQRT(1-Earth_Data!$B$2^2*SIN(RADIANS(User_Model_Calcs!B1382))^2))*COS(RADIANS(User_Model_Calcs!B1382))</f>
        <v>6217.0379368802487</v>
      </c>
      <c r="K1382">
        <f>((Earth_Data!$B$1*(1-Earth_Data!$B$2^2))/SQRT(1-Earth_Data!$B$2^2*SIN(RADIANS(User_Model_Calcs!B1382))^2))*SIN(RADIANS(User_Model_Calcs!B1382))</f>
        <v>-1419.6919576512096</v>
      </c>
      <c r="L1382">
        <f t="shared" si="133"/>
        <v>-12.863218528760028</v>
      </c>
      <c r="M1382">
        <f t="shared" si="134"/>
        <v>6377.0750319584404</v>
      </c>
      <c r="N1382">
        <f>SQRT(User_Model_Calcs!M1382^2+Sat_Data!$B$3^2-2*User_Model_Calcs!M1382*Sat_Data!$B$3*COS(RADIANS(L1382))*COS(RADIANS(I1382)))</f>
        <v>36030.283612504369</v>
      </c>
      <c r="O1382">
        <f>DEGREES(ACOS(((Earth_Data!$B$1+Sat_Data!$B$2)/User_Model_Calcs!N1382)*SQRT(1-COS(RADIANS(User_Model_Calcs!I1382))^2*COS(RADIANS(User_Model_Calcs!B1382))^2)))</f>
        <v>72.705476429111329</v>
      </c>
      <c r="P1382">
        <f t="shared" si="131"/>
        <v>28.922040048845911</v>
      </c>
    </row>
    <row r="1383" spans="1:16" x14ac:dyDescent="0.25">
      <c r="A1383">
        <v>111.3344175390977</v>
      </c>
      <c r="B1383">
        <v>-17.695223214474368</v>
      </c>
      <c r="C1383">
        <v>6250</v>
      </c>
      <c r="D1383">
        <f t="shared" ca="1" si="130"/>
        <v>0.75</v>
      </c>
      <c r="E1383" s="1">
        <v>0.65</v>
      </c>
      <c r="F1383">
        <v>19.899999999999999</v>
      </c>
      <c r="G1383">
        <f t="shared" ca="1" si="132"/>
        <v>42.007420362456692</v>
      </c>
      <c r="H1383">
        <f t="shared" ca="1" si="129"/>
        <v>17.227275084904214</v>
      </c>
      <c r="I1383">
        <f>User_Model_Calcs!A1383-Sat_Data!$B$5</f>
        <v>1.3344175390977</v>
      </c>
      <c r="J1383">
        <f>(Earth_Data!$B$1/SQRT(1-Earth_Data!$B$2^2*SIN(RADIANS(User_Model_Calcs!B1383))^2))*COS(RADIANS(User_Model_Calcs!B1383))</f>
        <v>6078.2499116306408</v>
      </c>
      <c r="K1383">
        <f>((Earth_Data!$B$1*(1-Earth_Data!$B$2^2))/SQRT(1-Earth_Data!$B$2^2*SIN(RADIANS(User_Model_Calcs!B1383))^2))*SIN(RADIANS(User_Model_Calcs!B1383))</f>
        <v>-1926.2762522069602</v>
      </c>
      <c r="L1383">
        <f t="shared" si="133"/>
        <v>-17.58408402358797</v>
      </c>
      <c r="M1383">
        <f t="shared" si="134"/>
        <v>6376.1792782240991</v>
      </c>
      <c r="N1383">
        <f>SQRT(User_Model_Calcs!M1383^2+Sat_Data!$B$3^2-2*User_Model_Calcs!M1383*Sat_Data!$B$3*COS(RADIANS(L1383))*COS(RADIANS(I1383)))</f>
        <v>36139.189418953458</v>
      </c>
      <c r="O1383">
        <f>DEGREES(ACOS(((Earth_Data!$B$1+Sat_Data!$B$2)/User_Model_Calcs!N1383)*SQRT(1-COS(RADIANS(User_Model_Calcs!I1383))^2*COS(RADIANS(User_Model_Calcs!B1383))^2)))</f>
        <v>69.171571949270387</v>
      </c>
      <c r="P1383">
        <f t="shared" si="131"/>
        <v>4.3824285535145089</v>
      </c>
    </row>
    <row r="1384" spans="1:16" x14ac:dyDescent="0.25">
      <c r="A1384">
        <v>110.938</v>
      </c>
      <c r="B1384">
        <v>-14.922000000000001</v>
      </c>
      <c r="C1384">
        <v>400</v>
      </c>
      <c r="D1384">
        <f t="shared" ca="1" si="130"/>
        <v>0.75</v>
      </c>
      <c r="E1384" s="1">
        <v>0.65</v>
      </c>
      <c r="F1384">
        <v>19.899999999999999</v>
      </c>
      <c r="G1384">
        <f t="shared" ca="1" si="132"/>
        <v>42.007420362456692</v>
      </c>
      <c r="H1384">
        <f t="shared" ca="1" si="129"/>
        <v>21.56170140515292</v>
      </c>
      <c r="I1384">
        <f>User_Model_Calcs!A1384-Sat_Data!$B$5</f>
        <v>0.93800000000000239</v>
      </c>
      <c r="J1384">
        <f>(Earth_Data!$B$1/SQRT(1-Earth_Data!$B$2^2*SIN(RADIANS(User_Model_Calcs!B1384))^2))*COS(RADIANS(User_Model_Calcs!B1384))</f>
        <v>6164.4200950218265</v>
      </c>
      <c r="K1384">
        <f>((Earth_Data!$B$1*(1-Earth_Data!$B$2^2))/SQRT(1-Earth_Data!$B$2^2*SIN(RADIANS(User_Model_Calcs!B1384))^2))*SIN(RADIANS(User_Model_Calcs!B1384))</f>
        <v>-1631.7626901257811</v>
      </c>
      <c r="L1384">
        <f t="shared" si="133"/>
        <v>-14.826518446425217</v>
      </c>
      <c r="M1384">
        <f t="shared" si="134"/>
        <v>6376.7330651984666</v>
      </c>
      <c r="N1384">
        <f>SQRT(User_Model_Calcs!M1384^2+Sat_Data!$B$3^2-2*User_Model_Calcs!M1384*Sat_Data!$B$3*COS(RADIANS(L1384))*COS(RADIANS(I1384)))</f>
        <v>36037.648968119945</v>
      </c>
      <c r="O1384">
        <f>DEGREES(ACOS(((Earth_Data!$B$1+Sat_Data!$B$2)/User_Model_Calcs!N1384)*SQRT(1-COS(RADIANS(User_Model_Calcs!I1384))^2*COS(RADIANS(User_Model_Calcs!B1384))^2)))</f>
        <v>72.431364319097852</v>
      </c>
      <c r="P1384">
        <f t="shared" si="131"/>
        <v>3.6380923596745882</v>
      </c>
    </row>
    <row r="1385" spans="1:16" x14ac:dyDescent="0.25">
      <c r="A1385">
        <v>144.78700000000001</v>
      </c>
      <c r="B1385">
        <v>-18.916</v>
      </c>
      <c r="C1385">
        <v>2500</v>
      </c>
      <c r="D1385">
        <f t="shared" ca="1" si="130"/>
        <v>1.2</v>
      </c>
      <c r="E1385" s="1">
        <v>0.65</v>
      </c>
      <c r="F1385">
        <v>19.899999999999999</v>
      </c>
      <c r="G1385">
        <f t="shared" ca="1" si="132"/>
        <v>46.089820015575185</v>
      </c>
      <c r="H1385">
        <f t="shared" ca="1" si="129"/>
        <v>14.984445757367553</v>
      </c>
      <c r="I1385">
        <f>User_Model_Calcs!A1385-Sat_Data!$B$5</f>
        <v>34.787000000000006</v>
      </c>
      <c r="J1385">
        <f>(Earth_Data!$B$1/SQRT(1-Earth_Data!$B$2^2*SIN(RADIANS(User_Model_Calcs!B1385))^2))*COS(RADIANS(User_Model_Calcs!B1385))</f>
        <v>6035.8113264503436</v>
      </c>
      <c r="K1385">
        <f>((Earth_Data!$B$1*(1-Earth_Data!$B$2^2))/SQRT(1-Earth_Data!$B$2^2*SIN(RADIANS(User_Model_Calcs!B1385))^2))*SIN(RADIANS(User_Model_Calcs!B1385))</f>
        <v>-2054.5564354602038</v>
      </c>
      <c r="L1385">
        <f t="shared" si="133"/>
        <v>-18.798287177778526</v>
      </c>
      <c r="M1385">
        <f t="shared" si="134"/>
        <v>6375.9093872950543</v>
      </c>
      <c r="N1385">
        <f>SQRT(User_Model_Calcs!M1385^2+Sat_Data!$B$3^2-2*User_Model_Calcs!M1385*Sat_Data!$B$3*COS(RADIANS(L1385))*COS(RADIANS(I1385)))</f>
        <v>37422.514967042698</v>
      </c>
      <c r="O1385">
        <f>DEGREES(ACOS(((Earth_Data!$B$1+Sat_Data!$B$2)/User_Model_Calcs!N1385)*SQRT(1-COS(RADIANS(User_Model_Calcs!I1385))^2*COS(RADIANS(User_Model_Calcs!B1385))^2)))</f>
        <v>44.816704515412383</v>
      </c>
      <c r="P1385">
        <f t="shared" si="131"/>
        <v>64.983321534496312</v>
      </c>
    </row>
    <row r="1386" spans="1:16" x14ac:dyDescent="0.25">
      <c r="A1386">
        <v>132.23275591678379</v>
      </c>
      <c r="B1386">
        <v>-19.84</v>
      </c>
      <c r="C1386">
        <v>2500</v>
      </c>
      <c r="D1386">
        <f t="shared" ca="1" si="130"/>
        <v>3</v>
      </c>
      <c r="E1386" s="1">
        <v>0.65</v>
      </c>
      <c r="F1386">
        <v>19.899999999999999</v>
      </c>
      <c r="G1386">
        <f t="shared" ca="1" si="132"/>
        <v>54.048620189015942</v>
      </c>
      <c r="H1386">
        <f t="shared" ca="1" si="129"/>
        <v>22.417595531429946</v>
      </c>
      <c r="I1386">
        <f>User_Model_Calcs!A1386-Sat_Data!$B$5</f>
        <v>22.232755916783788</v>
      </c>
      <c r="J1386">
        <f>(Earth_Data!$B$1/SQRT(1-Earth_Data!$B$2^2*SIN(RADIANS(User_Model_Calcs!B1386))^2))*COS(RADIANS(User_Model_Calcs!B1386))</f>
        <v>6001.8740459838091</v>
      </c>
      <c r="K1386">
        <f>((Earth_Data!$B$1*(1-Earth_Data!$B$2^2))/SQRT(1-Earth_Data!$B$2^2*SIN(RADIANS(User_Model_Calcs!B1386))^2))*SIN(RADIANS(User_Model_Calcs!B1386))</f>
        <v>-2151.0447616753413</v>
      </c>
      <c r="L1386">
        <f t="shared" si="133"/>
        <v>-19.717451975372711</v>
      </c>
      <c r="M1386">
        <f t="shared" si="134"/>
        <v>6375.6949135435416</v>
      </c>
      <c r="N1386">
        <f>SQRT(User_Model_Calcs!M1386^2+Sat_Data!$B$3^2-2*User_Model_Calcs!M1386*Sat_Data!$B$3*COS(RADIANS(L1386))*COS(RADIANS(I1386)))</f>
        <v>36741.867532525554</v>
      </c>
      <c r="O1386">
        <f>DEGREES(ACOS(((Earth_Data!$B$1+Sat_Data!$B$2)/User_Model_Calcs!N1386)*SQRT(1-COS(RADIANS(User_Model_Calcs!I1386))^2*COS(RADIANS(User_Model_Calcs!B1386))^2)))</f>
        <v>55.641290349515664</v>
      </c>
      <c r="P1386">
        <f t="shared" si="131"/>
        <v>50.297011574215993</v>
      </c>
    </row>
    <row r="1387" spans="1:16" x14ac:dyDescent="0.25">
      <c r="A1387">
        <v>111.62517968859868</v>
      </c>
      <c r="B1387">
        <v>-17.707299434608608</v>
      </c>
      <c r="C1387">
        <v>6250</v>
      </c>
      <c r="D1387">
        <f t="shared" ca="1" si="130"/>
        <v>3</v>
      </c>
      <c r="E1387" s="1">
        <v>0.65</v>
      </c>
      <c r="F1387">
        <v>19.899999999999999</v>
      </c>
      <c r="G1387">
        <f t="shared" ca="1" si="132"/>
        <v>54.048620189015942</v>
      </c>
      <c r="H1387">
        <f t="shared" ref="H1387:H1450" ca="1" si="135">RAND()*(24-14)+14</f>
        <v>23.706141461037404</v>
      </c>
      <c r="I1387">
        <f>User_Model_Calcs!A1387-Sat_Data!$B$5</f>
        <v>1.6251796885986778</v>
      </c>
      <c r="J1387">
        <f>(Earth_Data!$B$1/SQRT(1-Earth_Data!$B$2^2*SIN(RADIANS(User_Model_Calcs!B1387))^2))*COS(RADIANS(User_Model_Calcs!B1387))</f>
        <v>6077.8435250666262</v>
      </c>
      <c r="K1387">
        <f>((Earth_Data!$B$1*(1-Earth_Data!$B$2^2))/SQRT(1-Earth_Data!$B$2^2*SIN(RADIANS(User_Model_Calcs!B1387))^2))*SIN(RADIANS(User_Model_Calcs!B1387))</f>
        <v>-1927.5495328213526</v>
      </c>
      <c r="L1387">
        <f t="shared" si="133"/>
        <v>-17.596094215772261</v>
      </c>
      <c r="M1387">
        <f t="shared" si="134"/>
        <v>6376.1766848695561</v>
      </c>
      <c r="N1387">
        <f>SQRT(User_Model_Calcs!M1387^2+Sat_Data!$B$3^2-2*User_Model_Calcs!M1387*Sat_Data!$B$3*COS(RADIANS(L1387))*COS(RADIANS(I1387)))</f>
        <v>36140.592253410046</v>
      </c>
      <c r="O1387">
        <f>DEGREES(ACOS(((Earth_Data!$B$1+Sat_Data!$B$2)/User_Model_Calcs!N1387)*SQRT(1-COS(RADIANS(User_Model_Calcs!I1387))^2*COS(RADIANS(User_Model_Calcs!B1387))^2)))</f>
        <v>69.130234015775514</v>
      </c>
      <c r="P1387">
        <f t="shared" si="131"/>
        <v>5.3292828146732676</v>
      </c>
    </row>
    <row r="1388" spans="1:16" x14ac:dyDescent="0.25">
      <c r="A1388" s="5">
        <v>109.224</v>
      </c>
      <c r="B1388">
        <v>-19.707000000000001</v>
      </c>
      <c r="C1388">
        <v>4700</v>
      </c>
      <c r="D1388">
        <f t="shared" ca="1" si="130"/>
        <v>1.2</v>
      </c>
      <c r="E1388" s="1">
        <v>0.65</v>
      </c>
      <c r="F1388">
        <v>19.899999999999999</v>
      </c>
      <c r="G1388">
        <f t="shared" ca="1" si="132"/>
        <v>46.089820015575185</v>
      </c>
      <c r="H1388">
        <f t="shared" ca="1" si="135"/>
        <v>14.271842017409735</v>
      </c>
      <c r="I1388">
        <f>User_Model_Calcs!A1388-Sat_Data!$B$5</f>
        <v>-0.77599999999999625</v>
      </c>
      <c r="J1388">
        <f>(Earth_Data!$B$1/SQRT(1-Earth_Data!$B$2^2*SIN(RADIANS(User_Model_Calcs!B1388))^2))*COS(RADIANS(User_Model_Calcs!B1388))</f>
        <v>6006.8549777667895</v>
      </c>
      <c r="K1388">
        <f>((Earth_Data!$B$1*(1-Earth_Data!$B$2^2))/SQRT(1-Earth_Data!$B$2^2*SIN(RADIANS(User_Model_Calcs!B1388))^2))*SIN(RADIANS(User_Model_Calcs!B1388))</f>
        <v>-2137.1895883722727</v>
      </c>
      <c r="L1388">
        <f t="shared" si="133"/>
        <v>-19.585140274818219</v>
      </c>
      <c r="M1388">
        <f t="shared" si="134"/>
        <v>6375.7263163163225</v>
      </c>
      <c r="N1388">
        <f>SQRT(User_Model_Calcs!M1388^2+Sat_Data!$B$3^2-2*User_Model_Calcs!M1388*Sat_Data!$B$3*COS(RADIANS(L1388))*COS(RADIANS(I1388)))</f>
        <v>36221.033912188155</v>
      </c>
      <c r="O1388">
        <f>DEGREES(ACOS(((Earth_Data!$B$1+Sat_Data!$B$2)/User_Model_Calcs!N1388)*SQRT(1-COS(RADIANS(User_Model_Calcs!I1388))^2*COS(RADIANS(User_Model_Calcs!B1388))^2)))</f>
        <v>66.869927022865298</v>
      </c>
      <c r="P1388">
        <f t="shared" si="131"/>
        <v>2.3001389896138078</v>
      </c>
    </row>
    <row r="1389" spans="1:16" x14ac:dyDescent="0.25">
      <c r="A1389">
        <v>136.14099999999999</v>
      </c>
      <c r="B1389">
        <v>-13.577000000000002</v>
      </c>
      <c r="C1389">
        <v>625</v>
      </c>
      <c r="D1389">
        <f t="shared" ca="1" si="130"/>
        <v>1.2</v>
      </c>
      <c r="E1389" s="1">
        <v>0.65</v>
      </c>
      <c r="F1389">
        <v>19.899999999999999</v>
      </c>
      <c r="G1389">
        <f t="shared" ca="1" si="132"/>
        <v>46.089820015575185</v>
      </c>
      <c r="H1389">
        <f t="shared" ca="1" si="135"/>
        <v>14.998422975086298</v>
      </c>
      <c r="I1389">
        <f>User_Model_Calcs!A1389-Sat_Data!$B$5</f>
        <v>26.140999999999991</v>
      </c>
      <c r="J1389">
        <f>(Earth_Data!$B$1/SQRT(1-Earth_Data!$B$2^2*SIN(RADIANS(User_Model_Calcs!B1389))^2))*COS(RADIANS(User_Model_Calcs!B1389))</f>
        <v>6201.048847063541</v>
      </c>
      <c r="K1389">
        <f>((Earth_Data!$B$1*(1-Earth_Data!$B$2^2))/SQRT(1-Earth_Data!$B$2^2*SIN(RADIANS(User_Model_Calcs!B1389))^2))*SIN(RADIANS(User_Model_Calcs!B1389))</f>
        <v>-1487.5314914249645</v>
      </c>
      <c r="L1389">
        <f t="shared" si="133"/>
        <v>-13.489440830148276</v>
      </c>
      <c r="M1389">
        <f t="shared" si="134"/>
        <v>6376.9708123566834</v>
      </c>
      <c r="N1389">
        <f>SQRT(User_Model_Calcs!M1389^2+Sat_Data!$B$3^2-2*User_Model_Calcs!M1389*Sat_Data!$B$3*COS(RADIANS(L1389))*COS(RADIANS(I1389)))</f>
        <v>36729.351001373805</v>
      </c>
      <c r="O1389">
        <f>DEGREES(ACOS(((Earth_Data!$B$1+Sat_Data!$B$2)/User_Model_Calcs!N1389)*SQRT(1-COS(RADIANS(User_Model_Calcs!I1389))^2*COS(RADIANS(User_Model_Calcs!B1389))^2)))</f>
        <v>55.898907415930687</v>
      </c>
      <c r="P1389">
        <f t="shared" si="131"/>
        <v>64.437201586833154</v>
      </c>
    </row>
    <row r="1390" spans="1:16" x14ac:dyDescent="0.25">
      <c r="A1390">
        <v>130.55799999999999</v>
      </c>
      <c r="B1390">
        <v>-21.553999999999998</v>
      </c>
      <c r="C1390">
        <v>950</v>
      </c>
      <c r="D1390">
        <f t="shared" ca="1" si="130"/>
        <v>1.2</v>
      </c>
      <c r="E1390" s="1">
        <v>0.65</v>
      </c>
      <c r="F1390">
        <v>19.899999999999999</v>
      </c>
      <c r="G1390">
        <f t="shared" ca="1" si="132"/>
        <v>46.089820015575185</v>
      </c>
      <c r="H1390">
        <f t="shared" ca="1" si="135"/>
        <v>22.876786574816023</v>
      </c>
      <c r="I1390">
        <f>User_Model_Calcs!A1390-Sat_Data!$B$5</f>
        <v>20.557999999999993</v>
      </c>
      <c r="J1390">
        <f>(Earth_Data!$B$1/SQRT(1-Earth_Data!$B$2^2*SIN(RADIANS(User_Model_Calcs!B1390))^2))*COS(RADIANS(User_Model_Calcs!B1390))</f>
        <v>5934.809500300883</v>
      </c>
      <c r="K1390">
        <f>((Earth_Data!$B$1*(1-Earth_Data!$B$2^2))/SQRT(1-Earth_Data!$B$2^2*SIN(RADIANS(User_Model_Calcs!B1390))^2))*SIN(RADIANS(User_Model_Calcs!B1390))</f>
        <v>-2328.5537742055681</v>
      </c>
      <c r="L1390">
        <f t="shared" si="133"/>
        <v>-21.422821413003675</v>
      </c>
      <c r="M1390">
        <f t="shared" si="134"/>
        <v>6375.2746202990038</v>
      </c>
      <c r="N1390">
        <f>SQRT(User_Model_Calcs!M1390^2+Sat_Data!$B$3^2-2*User_Model_Calcs!M1390*Sat_Data!$B$3*COS(RADIANS(L1390))*COS(RADIANS(I1390)))</f>
        <v>36740.41410036631</v>
      </c>
      <c r="O1390">
        <f>DEGREES(ACOS(((Earth_Data!$B$1+Sat_Data!$B$2)/User_Model_Calcs!N1390)*SQRT(1-COS(RADIANS(User_Model_Calcs!I1390))^2*COS(RADIANS(User_Model_Calcs!B1390))^2)))</f>
        <v>55.658194703489279</v>
      </c>
      <c r="P1390">
        <f t="shared" si="131"/>
        <v>45.591210625241224</v>
      </c>
    </row>
    <row r="1391" spans="1:16" x14ac:dyDescent="0.25">
      <c r="A1391">
        <v>111.54735022669317</v>
      </c>
      <c r="B1391">
        <v>-10.759116730116155</v>
      </c>
      <c r="C1391">
        <v>2500</v>
      </c>
      <c r="D1391">
        <f t="shared" ca="1" si="130"/>
        <v>1.2</v>
      </c>
      <c r="E1391" s="1">
        <v>0.65</v>
      </c>
      <c r="F1391">
        <v>19.899999999999999</v>
      </c>
      <c r="G1391">
        <f t="shared" ca="1" si="132"/>
        <v>46.089820015575185</v>
      </c>
      <c r="H1391">
        <f t="shared" ca="1" si="135"/>
        <v>19.738245003279889</v>
      </c>
      <c r="I1391">
        <f>User_Model_Calcs!A1391-Sat_Data!$B$5</f>
        <v>1.5473502266931689</v>
      </c>
      <c r="J1391">
        <f>(Earth_Data!$B$1/SQRT(1-Earth_Data!$B$2^2*SIN(RADIANS(User_Model_Calcs!B1391))^2))*COS(RADIANS(User_Model_Calcs!B1391))</f>
        <v>6266.7478639753353</v>
      </c>
      <c r="K1391">
        <f>((Earth_Data!$B$1*(1-Earth_Data!$B$2^2))/SQRT(1-Earth_Data!$B$2^2*SIN(RADIANS(User_Model_Calcs!B1391))^2))*SIN(RADIANS(User_Model_Calcs!B1391))</f>
        <v>-1182.8404682409664</v>
      </c>
      <c r="L1391">
        <f t="shared" si="133"/>
        <v>-10.68875462403444</v>
      </c>
      <c r="M1391">
        <f t="shared" si="134"/>
        <v>6377.4007529673036</v>
      </c>
      <c r="N1391">
        <f>SQRT(User_Model_Calcs!M1391^2+Sat_Data!$B$3^2-2*User_Model_Calcs!M1391*Sat_Data!$B$3*COS(RADIANS(L1391))*COS(RADIANS(I1391)))</f>
        <v>35919.557039091087</v>
      </c>
      <c r="O1391">
        <f>DEGREES(ACOS(((Earth_Data!$B$1+Sat_Data!$B$2)/User_Model_Calcs!N1391)*SQRT(1-COS(RADIANS(User_Model_Calcs!I1391))^2*COS(RADIANS(User_Model_Calcs!B1391))^2)))</f>
        <v>77.212477899853326</v>
      </c>
      <c r="P1391">
        <f t="shared" si="131"/>
        <v>8.2336346603307966</v>
      </c>
    </row>
    <row r="1392" spans="1:16" x14ac:dyDescent="0.25">
      <c r="A1392">
        <v>118.26316647294222</v>
      </c>
      <c r="B1392">
        <v>-9.1762534613051532</v>
      </c>
      <c r="C1392">
        <v>400</v>
      </c>
      <c r="D1392">
        <f t="shared" ca="1" si="130"/>
        <v>1.2</v>
      </c>
      <c r="E1392" s="1">
        <v>0.65</v>
      </c>
      <c r="F1392">
        <v>19.899999999999999</v>
      </c>
      <c r="G1392">
        <f t="shared" ca="1" si="132"/>
        <v>46.089820015575185</v>
      </c>
      <c r="H1392">
        <f t="shared" ca="1" si="135"/>
        <v>22.416711578887213</v>
      </c>
      <c r="I1392">
        <f>User_Model_Calcs!A1392-Sat_Data!$B$5</f>
        <v>8.263166472942217</v>
      </c>
      <c r="J1392">
        <f>(Earth_Data!$B$1/SQRT(1-Earth_Data!$B$2^2*SIN(RADIANS(User_Model_Calcs!B1392))^2))*COS(RADIANS(User_Model_Calcs!B1392))</f>
        <v>6297.0514560274887</v>
      </c>
      <c r="K1392">
        <f>((Earth_Data!$B$1*(1-Earth_Data!$B$2^2))/SQRT(1-Earth_Data!$B$2^2*SIN(RADIANS(User_Model_Calcs!B1392))^2))*SIN(RADIANS(User_Model_Calcs!B1392))</f>
        <v>-1010.4118536890995</v>
      </c>
      <c r="L1392">
        <f t="shared" si="133"/>
        <v>-9.1158577408588073</v>
      </c>
      <c r="M1392">
        <f t="shared" si="134"/>
        <v>6377.6005796798972</v>
      </c>
      <c r="N1392">
        <f>SQRT(User_Model_Calcs!M1392^2+Sat_Data!$B$3^2-2*User_Model_Calcs!M1392*Sat_Data!$B$3*COS(RADIANS(L1392))*COS(RADIANS(I1392)))</f>
        <v>35958.056291002329</v>
      </c>
      <c r="O1392">
        <f>DEGREES(ACOS(((Earth_Data!$B$1+Sat_Data!$B$2)/User_Model_Calcs!N1392)*SQRT(1-COS(RADIANS(User_Model_Calcs!I1392))^2*COS(RADIANS(User_Model_Calcs!B1392))^2)))</f>
        <v>75.505241432009555</v>
      </c>
      <c r="P1392">
        <f t="shared" si="131"/>
        <v>42.323446499226463</v>
      </c>
    </row>
    <row r="1393" spans="1:16" x14ac:dyDescent="0.25">
      <c r="A1393">
        <v>113.56100000000001</v>
      </c>
      <c r="B1393">
        <v>-16.452999999999999</v>
      </c>
      <c r="C1393">
        <v>3750</v>
      </c>
      <c r="D1393">
        <f t="shared" ca="1" si="130"/>
        <v>3</v>
      </c>
      <c r="E1393" s="1">
        <v>0.65</v>
      </c>
      <c r="F1393">
        <v>19.899999999999999</v>
      </c>
      <c r="G1393">
        <f t="shared" ca="1" si="132"/>
        <v>54.048620189015942</v>
      </c>
      <c r="H1393">
        <f t="shared" ca="1" si="135"/>
        <v>22.238644522624224</v>
      </c>
      <c r="I1393">
        <f>User_Model_Calcs!A1393-Sat_Data!$B$5</f>
        <v>3.561000000000007</v>
      </c>
      <c r="J1393">
        <f>(Earth_Data!$B$1/SQRT(1-Earth_Data!$B$2^2*SIN(RADIANS(User_Model_Calcs!B1393))^2))*COS(RADIANS(User_Model_Calcs!B1393))</f>
        <v>6118.613560802316</v>
      </c>
      <c r="K1393">
        <f>((Earth_Data!$B$1*(1-Earth_Data!$B$2^2))/SQRT(1-Earth_Data!$B$2^2*SIN(RADIANS(User_Model_Calcs!B1393))^2))*SIN(RADIANS(User_Model_Calcs!B1393))</f>
        <v>-1794.8610131351065</v>
      </c>
      <c r="L1393">
        <f t="shared" si="133"/>
        <v>-16.348755290766039</v>
      </c>
      <c r="M1393">
        <f t="shared" si="134"/>
        <v>6376.4377173235516</v>
      </c>
      <c r="N1393">
        <f>SQRT(User_Model_Calcs!M1393^2+Sat_Data!$B$3^2-2*User_Model_Calcs!M1393*Sat_Data!$B$3*COS(RADIANS(L1393))*COS(RADIANS(I1393)))</f>
        <v>36103.984850630739</v>
      </c>
      <c r="O1393">
        <f>DEGREES(ACOS(((Earth_Data!$B$1+Sat_Data!$B$2)/User_Model_Calcs!N1393)*SQRT(1-COS(RADIANS(User_Model_Calcs!I1393))^2*COS(RADIANS(User_Model_Calcs!B1393))^2)))</f>
        <v>70.244575684950391</v>
      </c>
      <c r="P1393">
        <f t="shared" si="131"/>
        <v>12.392174927895873</v>
      </c>
    </row>
    <row r="1394" spans="1:16" x14ac:dyDescent="0.25">
      <c r="A1394">
        <v>115.0392228608999</v>
      </c>
      <c r="B1394">
        <v>-15.470854594127751</v>
      </c>
      <c r="C1394">
        <v>950</v>
      </c>
      <c r="D1394">
        <f t="shared" ca="1" si="130"/>
        <v>0.75</v>
      </c>
      <c r="E1394" s="1">
        <v>0.65</v>
      </c>
      <c r="F1394">
        <v>19.899999999999999</v>
      </c>
      <c r="G1394">
        <f t="shared" ca="1" si="132"/>
        <v>42.007420362456692</v>
      </c>
      <c r="H1394">
        <f t="shared" ca="1" si="135"/>
        <v>21.858683093970637</v>
      </c>
      <c r="I1394">
        <f>User_Model_Calcs!A1394-Sat_Data!$B$5</f>
        <v>5.0392228608998977</v>
      </c>
      <c r="J1394">
        <f>(Earth_Data!$B$1/SQRT(1-Earth_Data!$B$2^2*SIN(RADIANS(User_Model_Calcs!B1394))^2))*COS(RADIANS(User_Model_Calcs!B1394))</f>
        <v>6148.5007649312665</v>
      </c>
      <c r="K1394">
        <f>((Earth_Data!$B$1*(1-Earth_Data!$B$2^2))/SQRT(1-Earth_Data!$B$2^2*SIN(RADIANS(User_Model_Calcs!B1394))^2))*SIN(RADIANS(User_Model_Calcs!B1394))</f>
        <v>-1690.3699932124657</v>
      </c>
      <c r="L1394">
        <f t="shared" si="133"/>
        <v>-15.372199110634787</v>
      </c>
      <c r="M1394">
        <f t="shared" si="134"/>
        <v>6376.6301735566785</v>
      </c>
      <c r="N1394">
        <f>SQRT(User_Model_Calcs!M1394^2+Sat_Data!$B$3^2-2*User_Model_Calcs!M1394*Sat_Data!$B$3*COS(RADIANS(L1394))*COS(RADIANS(I1394)))</f>
        <v>36083.066625280146</v>
      </c>
      <c r="O1394">
        <f>DEGREES(ACOS(((Earth_Data!$B$1+Sat_Data!$B$2)/User_Model_Calcs!N1394)*SQRT(1-COS(RADIANS(User_Model_Calcs!I1394))^2*COS(RADIANS(User_Model_Calcs!B1394))^2)))</f>
        <v>70.911782524576793</v>
      </c>
      <c r="P1394">
        <f t="shared" si="131"/>
        <v>18.292253804125984</v>
      </c>
    </row>
    <row r="1395" spans="1:16" x14ac:dyDescent="0.25">
      <c r="A1395">
        <v>132.89099999999999</v>
      </c>
      <c r="B1395">
        <v>-20.417999999999999</v>
      </c>
      <c r="C1395">
        <v>375</v>
      </c>
      <c r="D1395">
        <f t="shared" ca="1" si="130"/>
        <v>0.75</v>
      </c>
      <c r="E1395" s="1">
        <v>0.65</v>
      </c>
      <c r="F1395">
        <v>19.899999999999999</v>
      </c>
      <c r="G1395">
        <f t="shared" ca="1" si="132"/>
        <v>42.007420362456692</v>
      </c>
      <c r="H1395">
        <f t="shared" ca="1" si="135"/>
        <v>23.94277060346802</v>
      </c>
      <c r="I1395">
        <f>User_Model_Calcs!A1395-Sat_Data!$B$5</f>
        <v>22.890999999999991</v>
      </c>
      <c r="J1395">
        <f>(Earth_Data!$B$1/SQRT(1-Earth_Data!$B$2^2*SIN(RADIANS(User_Model_Calcs!B1395))^2))*COS(RADIANS(User_Model_Calcs!B1395))</f>
        <v>5979.853614275602</v>
      </c>
      <c r="K1395">
        <f>((Earth_Data!$B$1*(1-Earth_Data!$B$2^2))/SQRT(1-Earth_Data!$B$2^2*SIN(RADIANS(User_Model_Calcs!B1395))^2))*SIN(RADIANS(User_Model_Calcs!B1395))</f>
        <v>-2211.1241673453596</v>
      </c>
      <c r="L1395">
        <f t="shared" si="133"/>
        <v>-20.292491354733965</v>
      </c>
      <c r="M1395">
        <f t="shared" si="134"/>
        <v>6375.556393883101</v>
      </c>
      <c r="N1395">
        <f>SQRT(User_Model_Calcs!M1395^2+Sat_Data!$B$3^2-2*User_Model_Calcs!M1395*Sat_Data!$B$3*COS(RADIANS(L1395))*COS(RADIANS(I1395)))</f>
        <v>36795.444426028444</v>
      </c>
      <c r="O1395">
        <f>DEGREES(ACOS(((Earth_Data!$B$1+Sat_Data!$B$2)/User_Model_Calcs!N1395)*SQRT(1-COS(RADIANS(User_Model_Calcs!I1395))^2*COS(RADIANS(User_Model_Calcs!B1395))^2)))</f>
        <v>54.676115685850384</v>
      </c>
      <c r="P1395">
        <f t="shared" si="131"/>
        <v>50.434960840735201</v>
      </c>
    </row>
    <row r="1396" spans="1:16" x14ac:dyDescent="0.25">
      <c r="A1396">
        <v>114.16882778456178</v>
      </c>
      <c r="B1396">
        <v>-21.419231975487243</v>
      </c>
      <c r="C1396">
        <v>6250</v>
      </c>
      <c r="D1396">
        <f t="shared" ca="1" si="130"/>
        <v>0.75</v>
      </c>
      <c r="E1396" s="1">
        <v>0.65</v>
      </c>
      <c r="F1396">
        <v>19.899999999999999</v>
      </c>
      <c r="G1396">
        <f t="shared" ca="1" si="132"/>
        <v>42.007420362456692</v>
      </c>
      <c r="H1396">
        <f t="shared" ca="1" si="135"/>
        <v>19.305360816133607</v>
      </c>
      <c r="I1396">
        <f>User_Model_Calcs!A1396-Sat_Data!$B$5</f>
        <v>4.1688277845617847</v>
      </c>
      <c r="J1396">
        <f>(Earth_Data!$B$1/SQRT(1-Earth_Data!$B$2^2*SIN(RADIANS(User_Model_Calcs!B1396))^2))*COS(RADIANS(User_Model_Calcs!B1396))</f>
        <v>5940.2751800468004</v>
      </c>
      <c r="K1396">
        <f>((Earth_Data!$B$1*(1-Earth_Data!$B$2^2))/SQRT(1-Earth_Data!$B$2^2*SIN(RADIANS(User_Model_Calcs!B1396))^2))*SIN(RADIANS(User_Model_Calcs!B1396))</f>
        <v>-2314.668827201725</v>
      </c>
      <c r="L1396">
        <f t="shared" si="133"/>
        <v>-21.288715502843417</v>
      </c>
      <c r="M1396">
        <f t="shared" si="134"/>
        <v>6375.308697961178</v>
      </c>
      <c r="N1396">
        <f>SQRT(User_Model_Calcs!M1396^2+Sat_Data!$B$3^2-2*User_Model_Calcs!M1396*Sat_Data!$B$3*COS(RADIANS(L1396))*COS(RADIANS(I1396)))</f>
        <v>36315.994487430573</v>
      </c>
      <c r="O1396">
        <f>DEGREES(ACOS(((Earth_Data!$B$1+Sat_Data!$B$2)/User_Model_Calcs!N1396)*SQRT(1-COS(RADIANS(User_Model_Calcs!I1396))^2*COS(RADIANS(User_Model_Calcs!B1396))^2)))</f>
        <v>64.455219227010573</v>
      </c>
      <c r="P1396">
        <f t="shared" si="131"/>
        <v>11.287389798334793</v>
      </c>
    </row>
    <row r="1397" spans="1:16" x14ac:dyDescent="0.25">
      <c r="A1397">
        <v>115.09399999999999</v>
      </c>
      <c r="B1397">
        <v>-12.239999999999998</v>
      </c>
      <c r="C1397">
        <v>400</v>
      </c>
      <c r="D1397">
        <f t="shared" ca="1" si="130"/>
        <v>3</v>
      </c>
      <c r="E1397" s="1">
        <v>0.65</v>
      </c>
      <c r="F1397">
        <v>19.899999999999999</v>
      </c>
      <c r="G1397">
        <f t="shared" ca="1" si="132"/>
        <v>54.048620189015942</v>
      </c>
      <c r="H1397">
        <f t="shared" ca="1" si="135"/>
        <v>17.080999855179151</v>
      </c>
      <c r="I1397">
        <f>User_Model_Calcs!A1397-Sat_Data!$B$5</f>
        <v>5.0939999999999941</v>
      </c>
      <c r="J1397">
        <f>(Earth_Data!$B$1/SQRT(1-Earth_Data!$B$2^2*SIN(RADIANS(User_Model_Calcs!B1397))^2))*COS(RADIANS(User_Model_Calcs!B1397))</f>
        <v>6234.0908940424661</v>
      </c>
      <c r="K1397">
        <f>((Earth_Data!$B$1*(1-Earth_Data!$B$2^2))/SQRT(1-Earth_Data!$B$2^2*SIN(RADIANS(User_Model_Calcs!B1397))^2))*SIN(RADIANS(User_Model_Calcs!B1397))</f>
        <v>-1343.3607573047364</v>
      </c>
      <c r="L1397">
        <f t="shared" si="133"/>
        <v>-12.160505668556706</v>
      </c>
      <c r="M1397">
        <f t="shared" si="134"/>
        <v>6377.1864799023679</v>
      </c>
      <c r="N1397">
        <f>SQRT(User_Model_Calcs!M1397^2+Sat_Data!$B$3^2-2*User_Model_Calcs!M1397*Sat_Data!$B$3*COS(RADIANS(L1397))*COS(RADIANS(I1397)))</f>
        <v>35984.016008053615</v>
      </c>
      <c r="O1397">
        <f>DEGREES(ACOS(((Earth_Data!$B$1+Sat_Data!$B$2)/User_Model_Calcs!N1397)*SQRT(1-COS(RADIANS(User_Model_Calcs!I1397))^2*COS(RADIANS(User_Model_Calcs!B1397))^2)))</f>
        <v>74.429713428064503</v>
      </c>
      <c r="P1397">
        <f t="shared" si="131"/>
        <v>22.805164316081466</v>
      </c>
    </row>
    <row r="1398" spans="1:16" x14ac:dyDescent="0.25">
      <c r="A1398">
        <v>112.15079203189048</v>
      </c>
      <c r="B1398">
        <v>-18.830451389563123</v>
      </c>
      <c r="C1398">
        <v>2500</v>
      </c>
      <c r="D1398">
        <f t="shared" ca="1" si="130"/>
        <v>1.2</v>
      </c>
      <c r="E1398" s="1">
        <v>0.65</v>
      </c>
      <c r="F1398">
        <v>19.899999999999999</v>
      </c>
      <c r="G1398">
        <f t="shared" ca="1" si="132"/>
        <v>46.089820015575185</v>
      </c>
      <c r="H1398">
        <f t="shared" ca="1" si="135"/>
        <v>16.874512197658177</v>
      </c>
      <c r="I1398">
        <f>User_Model_Calcs!A1398-Sat_Data!$B$5</f>
        <v>2.1507920318904752</v>
      </c>
      <c r="J1398">
        <f>(Earth_Data!$B$1/SQRT(1-Earth_Data!$B$2^2*SIN(RADIANS(User_Model_Calcs!B1398))^2))*COS(RADIANS(User_Model_Calcs!B1398))</f>
        <v>6038.8744516840043</v>
      </c>
      <c r="K1398">
        <f>((Earth_Data!$B$1*(1-Earth_Data!$B$2^2))/SQRT(1-Earth_Data!$B$2^2*SIN(RADIANS(User_Model_Calcs!B1398))^2))*SIN(RADIANS(User_Model_Calcs!B1398))</f>
        <v>-2045.5961177294969</v>
      </c>
      <c r="L1398">
        <f t="shared" si="133"/>
        <v>-18.713192456670591</v>
      </c>
      <c r="M1398">
        <f t="shared" si="134"/>
        <v>6375.9288045014882</v>
      </c>
      <c r="N1398">
        <f>SQRT(User_Model_Calcs!M1398^2+Sat_Data!$B$3^2-2*User_Model_Calcs!M1398*Sat_Data!$B$3*COS(RADIANS(L1398))*COS(RADIANS(I1398)))</f>
        <v>36188.092391680715</v>
      </c>
      <c r="O1398">
        <f>DEGREES(ACOS(((Earth_Data!$B$1+Sat_Data!$B$2)/User_Model_Calcs!N1398)*SQRT(1-COS(RADIANS(User_Model_Calcs!I1398))^2*COS(RADIANS(User_Model_Calcs!B1398))^2)))</f>
        <v>67.76905455396917</v>
      </c>
      <c r="P1398">
        <f t="shared" si="131"/>
        <v>6.6368567876287035</v>
      </c>
    </row>
    <row r="1399" spans="1:16" x14ac:dyDescent="0.25">
      <c r="A1399">
        <v>109.45600602522673</v>
      </c>
      <c r="B1399">
        <v>-22.41916197339253</v>
      </c>
      <c r="C1399">
        <v>950</v>
      </c>
      <c r="D1399">
        <f t="shared" ca="1" si="130"/>
        <v>3</v>
      </c>
      <c r="E1399" s="1">
        <v>0.65</v>
      </c>
      <c r="F1399">
        <v>19.899999999999999</v>
      </c>
      <c r="G1399">
        <f t="shared" ca="1" si="132"/>
        <v>54.048620189015942</v>
      </c>
      <c r="H1399">
        <f t="shared" ca="1" si="135"/>
        <v>14.255685631643386</v>
      </c>
      <c r="I1399">
        <f>User_Model_Calcs!A1399-Sat_Data!$B$5</f>
        <v>-0.54399397477327227</v>
      </c>
      <c r="J1399">
        <f>(Earth_Data!$B$1/SQRT(1-Earth_Data!$B$2^2*SIN(RADIANS(User_Model_Calcs!B1399))^2))*COS(RADIANS(User_Model_Calcs!B1399))</f>
        <v>5898.9435040467815</v>
      </c>
      <c r="K1399">
        <f>((Earth_Data!$B$1*(1-Earth_Data!$B$2^2))/SQRT(1-Earth_Data!$B$2^2*SIN(RADIANS(User_Model_Calcs!B1399))^2))*SIN(RADIANS(User_Model_Calcs!B1399))</f>
        <v>-2417.385089886825</v>
      </c>
      <c r="L1399">
        <f t="shared" si="133"/>
        <v>-22.283802105951988</v>
      </c>
      <c r="M1399">
        <f t="shared" si="134"/>
        <v>6375.0517752205633</v>
      </c>
      <c r="N1399">
        <f>SQRT(User_Model_Calcs!M1399^2+Sat_Data!$B$3^2-2*User_Model_Calcs!M1399*Sat_Data!$B$3*COS(RADIANS(L1399))*COS(RADIANS(I1399)))</f>
        <v>36345.98531714666</v>
      </c>
      <c r="O1399">
        <f>DEGREES(ACOS(((Earth_Data!$B$1+Sat_Data!$B$2)/User_Model_Calcs!N1399)*SQRT(1-COS(RADIANS(User_Model_Calcs!I1399))^2*COS(RADIANS(User_Model_Calcs!B1399))^2)))</f>
        <v>63.733511051490275</v>
      </c>
      <c r="P1399">
        <f t="shared" si="131"/>
        <v>1.4261329852551021</v>
      </c>
    </row>
    <row r="1400" spans="1:16" x14ac:dyDescent="0.25">
      <c r="A1400">
        <v>108.54898443692238</v>
      </c>
      <c r="B1400">
        <v>-9.9794117515948848</v>
      </c>
      <c r="C1400">
        <v>2500</v>
      </c>
      <c r="D1400">
        <f t="shared" ca="1" si="130"/>
        <v>1.2</v>
      </c>
      <c r="E1400" s="1">
        <v>0.65</v>
      </c>
      <c r="F1400">
        <v>19.899999999999999</v>
      </c>
      <c r="G1400">
        <f t="shared" ca="1" si="132"/>
        <v>46.089820015575185</v>
      </c>
      <c r="H1400">
        <f t="shared" ca="1" si="135"/>
        <v>18.599708634426502</v>
      </c>
      <c r="I1400">
        <f>User_Model_Calcs!A1400-Sat_Data!$B$5</f>
        <v>-1.4510155630776183</v>
      </c>
      <c r="J1400">
        <f>(Earth_Data!$B$1/SQRT(1-Earth_Data!$B$2^2*SIN(RADIANS(User_Model_Calcs!B1400))^2))*COS(RADIANS(User_Model_Calcs!B1400))</f>
        <v>6282.2708289555212</v>
      </c>
      <c r="K1400">
        <f>((Earth_Data!$B$1*(1-Earth_Data!$B$2^2))/SQRT(1-Earth_Data!$B$2^2*SIN(RADIANS(User_Model_Calcs!B1400))^2))*SIN(RADIANS(User_Model_Calcs!B1400))</f>
        <v>-1098.0062263392249</v>
      </c>
      <c r="L1400">
        <f t="shared" si="133"/>
        <v>-9.9139342769418786</v>
      </c>
      <c r="M1400">
        <f t="shared" si="134"/>
        <v>6377.5029942309866</v>
      </c>
      <c r="N1400">
        <f>SQRT(User_Model_Calcs!M1400^2+Sat_Data!$B$3^2-2*User_Model_Calcs!M1400*Sat_Data!$B$3*COS(RADIANS(L1400))*COS(RADIANS(I1400)))</f>
        <v>35901.03104739105</v>
      </c>
      <c r="O1400">
        <f>DEGREES(ACOS(((Earth_Data!$B$1+Sat_Data!$B$2)/User_Model_Calcs!N1400)*SQRT(1-COS(RADIANS(User_Model_Calcs!I1400))^2*COS(RADIANS(User_Model_Calcs!B1400))^2)))</f>
        <v>78.134022202593158</v>
      </c>
      <c r="P1400">
        <f t="shared" si="131"/>
        <v>8.3160279929535577</v>
      </c>
    </row>
    <row r="1401" spans="1:16" x14ac:dyDescent="0.25">
      <c r="A1401">
        <v>113.48885022922441</v>
      </c>
      <c r="B1401">
        <v>-14.253877933572277</v>
      </c>
      <c r="C1401">
        <v>6250</v>
      </c>
      <c r="D1401">
        <f t="shared" ca="1" si="130"/>
        <v>3</v>
      </c>
      <c r="E1401" s="1">
        <v>0.65</v>
      </c>
      <c r="F1401">
        <v>19.899999999999999</v>
      </c>
      <c r="G1401">
        <f t="shared" ca="1" si="132"/>
        <v>54.048620189015942</v>
      </c>
      <c r="H1401">
        <f t="shared" ca="1" si="135"/>
        <v>18.155138888613266</v>
      </c>
      <c r="I1401">
        <f>User_Model_Calcs!A1401-Sat_Data!$B$5</f>
        <v>3.4888502292244112</v>
      </c>
      <c r="J1401">
        <f>(Earth_Data!$B$1/SQRT(1-Earth_Data!$B$2^2*SIN(RADIANS(User_Model_Calcs!B1401))^2))*COS(RADIANS(User_Model_Calcs!B1401))</f>
        <v>6183.0389677939256</v>
      </c>
      <c r="K1401">
        <f>((Earth_Data!$B$1*(1-Earth_Data!$B$2^2))/SQRT(1-Earth_Data!$B$2^2*SIN(RADIANS(User_Model_Calcs!B1401))^2))*SIN(RADIANS(User_Model_Calcs!B1401))</f>
        <v>-1560.2220186934521</v>
      </c>
      <c r="L1401">
        <f t="shared" si="133"/>
        <v>-14.162306783460423</v>
      </c>
      <c r="M1401">
        <f t="shared" si="134"/>
        <v>6376.8537402761594</v>
      </c>
      <c r="N1401">
        <f>SQRT(User_Model_Calcs!M1401^2+Sat_Data!$B$3^2-2*User_Model_Calcs!M1401*Sat_Data!$B$3*COS(RADIANS(L1401))*COS(RADIANS(I1401)))</f>
        <v>36028.325873888702</v>
      </c>
      <c r="O1401">
        <f>DEGREES(ACOS(((Earth_Data!$B$1+Sat_Data!$B$2)/User_Model_Calcs!N1401)*SQRT(1-COS(RADIANS(User_Model_Calcs!I1401))^2*COS(RADIANS(User_Model_Calcs!B1401))^2)))</f>
        <v>72.764290214260242</v>
      </c>
      <c r="P1401">
        <f t="shared" si="131"/>
        <v>13.907516143482177</v>
      </c>
    </row>
    <row r="1402" spans="1:16" x14ac:dyDescent="0.25">
      <c r="A1402">
        <v>104.9819233319062</v>
      </c>
      <c r="B1402">
        <v>-15.378758810345758</v>
      </c>
      <c r="C1402">
        <v>950</v>
      </c>
      <c r="D1402">
        <f t="shared" ca="1" si="130"/>
        <v>3</v>
      </c>
      <c r="E1402" s="1">
        <v>0.65</v>
      </c>
      <c r="F1402">
        <v>19.899999999999999</v>
      </c>
      <c r="G1402">
        <f t="shared" ca="1" si="132"/>
        <v>54.048620189015942</v>
      </c>
      <c r="H1402">
        <f t="shared" ca="1" si="135"/>
        <v>21.678864634691053</v>
      </c>
      <c r="I1402">
        <f>User_Model_Calcs!A1402-Sat_Data!$B$5</f>
        <v>-5.0180766680937978</v>
      </c>
      <c r="J1402">
        <f>(Earth_Data!$B$1/SQRT(1-Earth_Data!$B$2^2*SIN(RADIANS(User_Model_Calcs!B1402))^2))*COS(RADIANS(User_Model_Calcs!B1402))</f>
        <v>6151.2112119147114</v>
      </c>
      <c r="K1402">
        <f>((Earth_Data!$B$1*(1-Earth_Data!$B$2^2))/SQRT(1-Earth_Data!$B$2^2*SIN(RADIANS(User_Model_Calcs!B1402))^2))*SIN(RADIANS(User_Model_Calcs!B1402))</f>
        <v>-1680.5463922455606</v>
      </c>
      <c r="L1402">
        <f t="shared" si="133"/>
        <v>-15.280633425468459</v>
      </c>
      <c r="M1402">
        <f t="shared" si="134"/>
        <v>6376.6476733527334</v>
      </c>
      <c r="N1402">
        <f>SQRT(User_Model_Calcs!M1402^2+Sat_Data!$B$3^2-2*User_Model_Calcs!M1402*Sat_Data!$B$3*COS(RADIANS(L1402))*COS(RADIANS(I1402)))</f>
        <v>36079.682031854165</v>
      </c>
      <c r="O1402">
        <f>DEGREES(ACOS(((Earth_Data!$B$1+Sat_Data!$B$2)/User_Model_Calcs!N1402)*SQRT(1-COS(RADIANS(User_Model_Calcs!I1402))^2*COS(RADIANS(User_Model_Calcs!B1402))^2)))</f>
        <v>71.021318887866443</v>
      </c>
      <c r="P1402">
        <f t="shared" si="131"/>
        <v>18.31957118520867</v>
      </c>
    </row>
    <row r="1403" spans="1:16" x14ac:dyDescent="0.25">
      <c r="A1403">
        <v>159.459</v>
      </c>
      <c r="B1403">
        <v>-11.65</v>
      </c>
      <c r="C1403">
        <v>1250</v>
      </c>
      <c r="D1403">
        <f t="shared" ca="1" si="130"/>
        <v>0.75</v>
      </c>
      <c r="E1403" s="1">
        <v>0.65</v>
      </c>
      <c r="F1403">
        <v>19.899999999999999</v>
      </c>
      <c r="G1403">
        <f t="shared" ca="1" si="132"/>
        <v>42.007420362456692</v>
      </c>
      <c r="H1403">
        <f t="shared" ca="1" si="135"/>
        <v>16.353569096697498</v>
      </c>
      <c r="I1403">
        <f>User_Model_Calcs!A1403-Sat_Data!$B$5</f>
        <v>49.459000000000003</v>
      </c>
      <c r="J1403">
        <f>(Earth_Data!$B$1/SQRT(1-Earth_Data!$B$2^2*SIN(RADIANS(User_Model_Calcs!B1403))^2))*COS(RADIANS(User_Model_Calcs!B1403))</f>
        <v>6247.5993041991442</v>
      </c>
      <c r="K1403">
        <f>((Earth_Data!$B$1*(1-Earth_Data!$B$2^2))/SQRT(1-Earth_Data!$B$2^2*SIN(RADIANS(User_Model_Calcs!B1403))^2))*SIN(RADIANS(User_Model_Calcs!B1403))</f>
        <v>-1279.5073585427822</v>
      </c>
      <c r="L1403">
        <f t="shared" si="133"/>
        <v>-11.574120169116989</v>
      </c>
      <c r="M1403">
        <f t="shared" si="134"/>
        <v>6377.2749781074008</v>
      </c>
      <c r="N1403">
        <f>SQRT(User_Model_Calcs!M1403^2+Sat_Data!$B$3^2-2*User_Model_Calcs!M1403*Sat_Data!$B$3*COS(RADIANS(L1403))*COS(RADIANS(I1403)))</f>
        <v>38419.220406273707</v>
      </c>
      <c r="O1403">
        <f>DEGREES(ACOS(((Earth_Data!$B$1+Sat_Data!$B$2)/User_Model_Calcs!N1403)*SQRT(1-COS(RADIANS(User_Model_Calcs!I1403))^2*COS(RADIANS(User_Model_Calcs!B1403))^2)))</f>
        <v>32.181539459821543</v>
      </c>
      <c r="P1403">
        <f t="shared" si="131"/>
        <v>80.200730370461969</v>
      </c>
    </row>
    <row r="1404" spans="1:16" x14ac:dyDescent="0.25">
      <c r="A1404">
        <v>109.66199780407118</v>
      </c>
      <c r="B1404">
        <v>-14.97265764491803</v>
      </c>
      <c r="C1404">
        <v>6250</v>
      </c>
      <c r="D1404">
        <f t="shared" ca="1" si="130"/>
        <v>0.75</v>
      </c>
      <c r="E1404" s="1">
        <v>0.65</v>
      </c>
      <c r="F1404">
        <v>19.899999999999999</v>
      </c>
      <c r="G1404">
        <f t="shared" ca="1" si="132"/>
        <v>42.007420362456692</v>
      </c>
      <c r="H1404">
        <f t="shared" ca="1" si="135"/>
        <v>16.692135059424526</v>
      </c>
      <c r="I1404">
        <f>User_Model_Calcs!A1404-Sat_Data!$B$5</f>
        <v>-0.33800219592882286</v>
      </c>
      <c r="J1404">
        <f>(Earth_Data!$B$1/SQRT(1-Earth_Data!$B$2^2*SIN(RADIANS(User_Model_Calcs!B1404))^2))*COS(RADIANS(User_Model_Calcs!B1404))</f>
        <v>6162.9743459190977</v>
      </c>
      <c r="K1404">
        <f>((Earth_Data!$B$1*(1-Earth_Data!$B$2^2))/SQRT(1-Earth_Data!$B$2^2*SIN(RADIANS(User_Model_Calcs!B1404))^2))*SIN(RADIANS(User_Model_Calcs!B1404))</f>
        <v>-1637.1782079541415</v>
      </c>
      <c r="L1404">
        <f t="shared" si="133"/>
        <v>-14.876881674044428</v>
      </c>
      <c r="M1404">
        <f t="shared" si="134"/>
        <v>6376.7237099514405</v>
      </c>
      <c r="N1404">
        <f>SQRT(User_Model_Calcs!M1404^2+Sat_Data!$B$3^2-2*User_Model_Calcs!M1404*Sat_Data!$B$3*COS(RADIANS(L1404))*COS(RADIANS(I1404)))</f>
        <v>36038.497807487191</v>
      </c>
      <c r="O1404">
        <f>DEGREES(ACOS(((Earth_Data!$B$1+Sat_Data!$B$2)/User_Model_Calcs!N1404)*SQRT(1-COS(RADIANS(User_Model_Calcs!I1404))^2*COS(RADIANS(User_Model_Calcs!B1404))^2)))</f>
        <v>72.401436515581281</v>
      </c>
      <c r="P1404">
        <f t="shared" si="131"/>
        <v>1.3080582370046911</v>
      </c>
    </row>
    <row r="1405" spans="1:16" x14ac:dyDescent="0.25">
      <c r="A1405">
        <v>129.38200000000001</v>
      </c>
      <c r="B1405">
        <v>-19.523</v>
      </c>
      <c r="C1405">
        <v>400</v>
      </c>
      <c r="D1405">
        <f t="shared" ca="1" si="130"/>
        <v>3</v>
      </c>
      <c r="E1405" s="1">
        <v>0.65</v>
      </c>
      <c r="F1405">
        <v>19.899999999999999</v>
      </c>
      <c r="G1405">
        <f t="shared" ca="1" si="132"/>
        <v>54.048620189015942</v>
      </c>
      <c r="H1405">
        <f t="shared" ca="1" si="135"/>
        <v>20.220033585823124</v>
      </c>
      <c r="I1405">
        <f>User_Model_Calcs!A1405-Sat_Data!$B$5</f>
        <v>19.382000000000005</v>
      </c>
      <c r="J1405">
        <f>(Earth_Data!$B$1/SQRT(1-Earth_Data!$B$2^2*SIN(RADIANS(User_Model_Calcs!B1405))^2))*COS(RADIANS(User_Model_Calcs!B1405))</f>
        <v>6013.6927171512261</v>
      </c>
      <c r="K1405">
        <f>((Earth_Data!$B$1*(1-Earth_Data!$B$2^2))/SQRT(1-Earth_Data!$B$2^2*SIN(RADIANS(User_Model_Calcs!B1405))^2))*SIN(RADIANS(User_Model_Calcs!B1405))</f>
        <v>-2118.0028821513688</v>
      </c>
      <c r="L1405">
        <f t="shared" si="133"/>
        <v>-19.402096802227565</v>
      </c>
      <c r="M1405">
        <f t="shared" si="134"/>
        <v>6375.7694676893079</v>
      </c>
      <c r="N1405">
        <f>SQRT(User_Model_Calcs!M1405^2+Sat_Data!$B$3^2-2*User_Model_Calcs!M1405*Sat_Data!$B$3*COS(RADIANS(L1405))*COS(RADIANS(I1405)))</f>
        <v>36607.117515794991</v>
      </c>
      <c r="O1405">
        <f>DEGREES(ACOS(((Earth_Data!$B$1+Sat_Data!$B$2)/User_Model_Calcs!N1405)*SQRT(1-COS(RADIANS(User_Model_Calcs!I1405))^2*COS(RADIANS(User_Model_Calcs!B1405))^2)))</f>
        <v>58.182791448983217</v>
      </c>
      <c r="P1405">
        <f t="shared" si="131"/>
        <v>46.471125123629754</v>
      </c>
    </row>
    <row r="1406" spans="1:16" x14ac:dyDescent="0.25">
      <c r="A1406">
        <v>146.56988612988252</v>
      </c>
      <c r="B1406">
        <v>-19.043001641983722</v>
      </c>
      <c r="C1406">
        <v>4700</v>
      </c>
      <c r="D1406">
        <f t="shared" ca="1" si="130"/>
        <v>3</v>
      </c>
      <c r="E1406" s="1">
        <v>0.65</v>
      </c>
      <c r="F1406">
        <v>19.899999999999999</v>
      </c>
      <c r="G1406">
        <f t="shared" ca="1" si="132"/>
        <v>54.048620189015942</v>
      </c>
      <c r="H1406">
        <f t="shared" ca="1" si="135"/>
        <v>20.803390834530418</v>
      </c>
      <c r="I1406">
        <f>User_Model_Calcs!A1406-Sat_Data!$B$5</f>
        <v>36.569886129882519</v>
      </c>
      <c r="J1406">
        <f>(Earth_Data!$B$1/SQRT(1-Earth_Data!$B$2^2*SIN(RADIANS(User_Model_Calcs!B1406))^2))*COS(RADIANS(User_Model_Calcs!B1406))</f>
        <v>6031.2392303279694</v>
      </c>
      <c r="K1406">
        <f>((Earth_Data!$B$1*(1-Earth_Data!$B$2^2))/SQRT(1-Earth_Data!$B$2^2*SIN(RADIANS(User_Model_Calcs!B1406))^2))*SIN(RADIANS(User_Model_Calcs!B1406))</f>
        <v>-2067.8502155184005</v>
      </c>
      <c r="L1406">
        <f t="shared" si="133"/>
        <v>-18.924616917682457</v>
      </c>
      <c r="M1406">
        <f t="shared" si="134"/>
        <v>6375.8804229115376</v>
      </c>
      <c r="N1406">
        <f>SQRT(User_Model_Calcs!M1406^2+Sat_Data!$B$3^2-2*User_Model_Calcs!M1406*Sat_Data!$B$3*COS(RADIANS(L1406))*COS(RADIANS(I1406)))</f>
        <v>37549.847214345056</v>
      </c>
      <c r="O1406">
        <f>DEGREES(ACOS(((Earth_Data!$B$1+Sat_Data!$B$2)/User_Model_Calcs!N1406)*SQRT(1-COS(RADIANS(User_Model_Calcs!I1406))^2*COS(RADIANS(User_Model_Calcs!B1406))^2)))</f>
        <v>43.040979277683675</v>
      </c>
      <c r="P1406">
        <f t="shared" si="131"/>
        <v>66.2593369822509</v>
      </c>
    </row>
    <row r="1407" spans="1:16" x14ac:dyDescent="0.25">
      <c r="A1407">
        <v>107.62695311280474</v>
      </c>
      <c r="B1407">
        <v>-17.010902035371181</v>
      </c>
      <c r="C1407">
        <v>950</v>
      </c>
      <c r="D1407">
        <f t="shared" ca="1" si="130"/>
        <v>1.2</v>
      </c>
      <c r="E1407" s="1">
        <v>0.65</v>
      </c>
      <c r="F1407">
        <v>19.899999999999999</v>
      </c>
      <c r="G1407">
        <f t="shared" ca="1" si="132"/>
        <v>46.089820015575185</v>
      </c>
      <c r="H1407">
        <f t="shared" ca="1" si="135"/>
        <v>19.993117026077623</v>
      </c>
      <c r="I1407">
        <f>User_Model_Calcs!A1407-Sat_Data!$B$5</f>
        <v>-2.3730468871952581</v>
      </c>
      <c r="J1407">
        <f>(Earth_Data!$B$1/SQRT(1-Earth_Data!$B$2^2*SIN(RADIANS(User_Model_Calcs!B1407))^2))*COS(RADIANS(User_Model_Calcs!B1407))</f>
        <v>6100.8387224157987</v>
      </c>
      <c r="K1407">
        <f>((Earth_Data!$B$1*(1-Earth_Data!$B$2^2))/SQRT(1-Earth_Data!$B$2^2*SIN(RADIANS(User_Model_Calcs!B1407))^2))*SIN(RADIANS(User_Model_Calcs!B1407))</f>
        <v>-1853.9878117152607</v>
      </c>
      <c r="L1407">
        <f t="shared" si="133"/>
        <v>-16.903536087334924</v>
      </c>
      <c r="M1407">
        <f t="shared" si="134"/>
        <v>6376.3236996655669</v>
      </c>
      <c r="N1407">
        <f>SQRT(User_Model_Calcs!M1407^2+Sat_Data!$B$3^2-2*User_Model_Calcs!M1407*Sat_Data!$B$3*COS(RADIANS(L1407))*COS(RADIANS(I1407)))</f>
        <v>36117.034380775534</v>
      </c>
      <c r="O1407">
        <f>DEGREES(ACOS(((Earth_Data!$B$1+Sat_Data!$B$2)/User_Model_Calcs!N1407)*SQRT(1-COS(RADIANS(User_Model_Calcs!I1407))^2*COS(RADIANS(User_Model_Calcs!B1407))^2)))</f>
        <v>69.839573986255274</v>
      </c>
      <c r="P1407">
        <f t="shared" si="131"/>
        <v>8.0624932221229191</v>
      </c>
    </row>
    <row r="1408" spans="1:16" x14ac:dyDescent="0.25">
      <c r="A1408">
        <v>112.82447813209761</v>
      </c>
      <c r="B1408">
        <v>-17.238358532122774</v>
      </c>
      <c r="C1408">
        <v>400</v>
      </c>
      <c r="D1408">
        <f t="shared" ca="1" si="130"/>
        <v>3</v>
      </c>
      <c r="E1408" s="1">
        <v>0.65</v>
      </c>
      <c r="F1408">
        <v>19.899999999999999</v>
      </c>
      <c r="G1408">
        <f t="shared" ca="1" si="132"/>
        <v>54.048620189015942</v>
      </c>
      <c r="H1408">
        <f t="shared" ca="1" si="135"/>
        <v>16.441448776455353</v>
      </c>
      <c r="I1408">
        <f>User_Model_Calcs!A1408-Sat_Data!$B$5</f>
        <v>2.8244781320976102</v>
      </c>
      <c r="J1408">
        <f>(Earth_Data!$B$1/SQRT(1-Earth_Data!$B$2^2*SIN(RADIANS(User_Model_Calcs!B1408))^2))*COS(RADIANS(User_Model_Calcs!B1408))</f>
        <v>6093.4265785776934</v>
      </c>
      <c r="K1408">
        <f>((Earth_Data!$B$1*(1-Earth_Data!$B$2^2))/SQRT(1-Earth_Data!$B$2^2*SIN(RADIANS(User_Model_Calcs!B1408))^2))*SIN(RADIANS(User_Model_Calcs!B1408))</f>
        <v>-1878.0445592572228</v>
      </c>
      <c r="L1408">
        <f t="shared" si="133"/>
        <v>-17.129731576807508</v>
      </c>
      <c r="M1408">
        <f t="shared" si="134"/>
        <v>6376.2762514709721</v>
      </c>
      <c r="N1408">
        <f>SQRT(User_Model_Calcs!M1408^2+Sat_Data!$B$3^2-2*User_Model_Calcs!M1408*Sat_Data!$B$3*COS(RADIANS(L1408))*COS(RADIANS(I1408)))</f>
        <v>36128.211317441477</v>
      </c>
      <c r="O1408">
        <f>DEGREES(ACOS(((Earth_Data!$B$1+Sat_Data!$B$2)/User_Model_Calcs!N1408)*SQRT(1-COS(RADIANS(User_Model_Calcs!I1408))^2*COS(RADIANS(User_Model_Calcs!B1408))^2)))</f>
        <v>69.500913947116771</v>
      </c>
      <c r="P1408">
        <f t="shared" si="131"/>
        <v>9.4520056990984713</v>
      </c>
    </row>
    <row r="1409" spans="1:16" x14ac:dyDescent="0.25">
      <c r="A1409">
        <v>141.14150381418938</v>
      </c>
      <c r="B1409">
        <v>-13.614057317591577</v>
      </c>
      <c r="C1409">
        <v>4700</v>
      </c>
      <c r="D1409">
        <f t="shared" ca="1" si="130"/>
        <v>1.2</v>
      </c>
      <c r="E1409" s="1">
        <v>0.65</v>
      </c>
      <c r="F1409">
        <v>19.899999999999999</v>
      </c>
      <c r="G1409">
        <f t="shared" ca="1" si="132"/>
        <v>46.089820015575185</v>
      </c>
      <c r="H1409">
        <f t="shared" ca="1" si="135"/>
        <v>18.924258289982443</v>
      </c>
      <c r="I1409">
        <f>User_Model_Calcs!A1409-Sat_Data!$B$5</f>
        <v>31.141503814189377</v>
      </c>
      <c r="J1409">
        <f>(Earth_Data!$B$1/SQRT(1-Earth_Data!$B$2^2*SIN(RADIANS(User_Model_Calcs!B1409))^2))*COS(RADIANS(User_Model_Calcs!B1409))</f>
        <v>6200.0851078216474</v>
      </c>
      <c r="K1409">
        <f>((Earth_Data!$B$1*(1-Earth_Data!$B$2^2))/SQRT(1-Earth_Data!$B$2^2*SIN(RADIANS(User_Model_Calcs!B1409))^2))*SIN(RADIANS(User_Model_Calcs!B1409))</f>
        <v>-1491.516472662601</v>
      </c>
      <c r="L1409">
        <f t="shared" si="133"/>
        <v>-13.526277228384158</v>
      </c>
      <c r="M1409">
        <f t="shared" si="134"/>
        <v>6376.9645390621117</v>
      </c>
      <c r="N1409">
        <f>SQRT(User_Model_Calcs!M1409^2+Sat_Data!$B$3^2-2*User_Model_Calcs!M1409*Sat_Data!$B$3*COS(RADIANS(L1409))*COS(RADIANS(I1409)))</f>
        <v>37026.791535699471</v>
      </c>
      <c r="O1409">
        <f>DEGREES(ACOS(((Earth_Data!$B$1+Sat_Data!$B$2)/User_Model_Calcs!N1409)*SQRT(1-COS(RADIANS(User_Model_Calcs!I1409))^2*COS(RADIANS(User_Model_Calcs!B1409))^2)))</f>
        <v>50.801150910196512</v>
      </c>
      <c r="P1409">
        <f t="shared" si="131"/>
        <v>68.716273412539152</v>
      </c>
    </row>
    <row r="1410" spans="1:16" x14ac:dyDescent="0.25">
      <c r="A1410">
        <v>118.09699999999999</v>
      </c>
      <c r="B1410">
        <v>-19.257999999999999</v>
      </c>
      <c r="C1410">
        <v>625</v>
      </c>
      <c r="D1410">
        <f t="shared" ref="D1410:D1473" ca="1" si="136">CHOOSE(RANDBETWEEN(1,3),0.75,1.2,3)</f>
        <v>0.75</v>
      </c>
      <c r="E1410" s="1">
        <v>0.65</v>
      </c>
      <c r="F1410">
        <v>19.899999999999999</v>
      </c>
      <c r="G1410">
        <f t="shared" ca="1" si="132"/>
        <v>42.007420362456692</v>
      </c>
      <c r="H1410">
        <f t="shared" ca="1" si="135"/>
        <v>17.358843257699615</v>
      </c>
      <c r="I1410">
        <f>User_Model_Calcs!A1410-Sat_Data!$B$5</f>
        <v>8.0969999999999942</v>
      </c>
      <c r="J1410">
        <f>(Earth_Data!$B$1/SQRT(1-Earth_Data!$B$2^2*SIN(RADIANS(User_Model_Calcs!B1410))^2))*COS(RADIANS(User_Model_Calcs!B1410))</f>
        <v>6023.43195387387</v>
      </c>
      <c r="K1410">
        <f>((Earth_Data!$B$1*(1-Earth_Data!$B$2^2))/SQRT(1-Earth_Data!$B$2^2*SIN(RADIANS(User_Model_Calcs!B1410))^2))*SIN(RADIANS(User_Model_Calcs!B1410))</f>
        <v>-2090.3321783798592</v>
      </c>
      <c r="L1410">
        <f t="shared" si="133"/>
        <v>-19.138483095279849</v>
      </c>
      <c r="M1410">
        <f t="shared" si="134"/>
        <v>6375.8310139870455</v>
      </c>
      <c r="N1410">
        <f>SQRT(User_Model_Calcs!M1410^2+Sat_Data!$B$3^2-2*User_Model_Calcs!M1410*Sat_Data!$B$3*COS(RADIANS(L1410))*COS(RADIANS(I1410)))</f>
        <v>36270.979580163912</v>
      </c>
      <c r="O1410">
        <f>DEGREES(ACOS(((Earth_Data!$B$1+Sat_Data!$B$2)/User_Model_Calcs!N1410)*SQRT(1-COS(RADIANS(User_Model_Calcs!I1410))^2*COS(RADIANS(User_Model_Calcs!B1410))^2)))</f>
        <v>65.581656254880798</v>
      </c>
      <c r="P1410">
        <f t="shared" ref="P1410:P1473" si="137">DEGREES(ASIN(SIN(RADIANS(ABS(I1410)))/(SIN(ACOS(COS(RADIANS(I1410))*COS(RADIANS(B1410)))))))</f>
        <v>23.332766980673405</v>
      </c>
    </row>
    <row r="1411" spans="1:16" x14ac:dyDescent="0.25">
      <c r="A1411">
        <v>109.09</v>
      </c>
      <c r="B1411">
        <v>-12.243</v>
      </c>
      <c r="C1411">
        <v>375</v>
      </c>
      <c r="D1411">
        <f t="shared" ca="1" si="136"/>
        <v>1.2</v>
      </c>
      <c r="E1411" s="1">
        <v>0.65</v>
      </c>
      <c r="F1411">
        <v>19.899999999999999</v>
      </c>
      <c r="G1411">
        <f t="shared" ref="G1411:G1474" ca="1" si="138">20.4+20*LOG(F1411)+20*LOG(D1411)+10*LOG(E1411)</f>
        <v>46.089820015575185</v>
      </c>
      <c r="H1411">
        <f t="shared" ca="1" si="135"/>
        <v>17.732036163823512</v>
      </c>
      <c r="I1411">
        <f>User_Model_Calcs!A1411-Sat_Data!$B$5</f>
        <v>-0.90999999999999659</v>
      </c>
      <c r="J1411">
        <f>(Earth_Data!$B$1/SQRT(1-Earth_Data!$B$2^2*SIN(RADIANS(User_Model_Calcs!B1411))^2))*COS(RADIANS(User_Model_Calcs!B1411))</f>
        <v>6234.020526168134</v>
      </c>
      <c r="K1411">
        <f>((Earth_Data!$B$1*(1-Earth_Data!$B$2^2))/SQRT(1-Earth_Data!$B$2^2*SIN(RADIANS(User_Model_Calcs!B1411))^2))*SIN(RADIANS(User_Model_Calcs!B1411))</f>
        <v>-1343.6850841262467</v>
      </c>
      <c r="L1411">
        <f t="shared" ref="L1411:L1474" si="139">DEGREES(ATAN((K1411/J1411)))</f>
        <v>-12.163487373825303</v>
      </c>
      <c r="M1411">
        <f t="shared" ref="M1411:M1474" si="140">SQRT(J1411^2+K1411^2)</f>
        <v>6377.1860193967195</v>
      </c>
      <c r="N1411">
        <f>SQRT(User_Model_Calcs!M1411^2+Sat_Data!$B$3^2-2*User_Model_Calcs!M1411*Sat_Data!$B$3*COS(RADIANS(L1411))*COS(RADIANS(I1411)))</f>
        <v>35956.15773452221</v>
      </c>
      <c r="O1411">
        <f>DEGREES(ACOS(((Earth_Data!$B$1+Sat_Data!$B$2)/User_Model_Calcs!N1411)*SQRT(1-COS(RADIANS(User_Model_Calcs!I1411))^2*COS(RADIANS(User_Model_Calcs!B1411))^2)))</f>
        <v>75.561765151735813</v>
      </c>
      <c r="P1411">
        <f t="shared" si="137"/>
        <v>4.2836348824347699</v>
      </c>
    </row>
    <row r="1412" spans="1:16" x14ac:dyDescent="0.25">
      <c r="A1412">
        <v>125.556</v>
      </c>
      <c r="B1412">
        <v>-12.221</v>
      </c>
      <c r="C1412">
        <v>950</v>
      </c>
      <c r="D1412">
        <f t="shared" ca="1" si="136"/>
        <v>3</v>
      </c>
      <c r="E1412" s="1">
        <v>0.65</v>
      </c>
      <c r="F1412">
        <v>19.899999999999999</v>
      </c>
      <c r="G1412">
        <f t="shared" ca="1" si="138"/>
        <v>54.048620189015942</v>
      </c>
      <c r="H1412">
        <f t="shared" ca="1" si="135"/>
        <v>19.352182987462577</v>
      </c>
      <c r="I1412">
        <f>User_Model_Calcs!A1412-Sat_Data!$B$5</f>
        <v>15.555999999999997</v>
      </c>
      <c r="J1412">
        <f>(Earth_Data!$B$1/SQRT(1-Earth_Data!$B$2^2*SIN(RADIANS(User_Model_Calcs!B1412))^2))*COS(RADIANS(User_Model_Calcs!B1412))</f>
        <v>6234.5361625276637</v>
      </c>
      <c r="K1412">
        <f>((Earth_Data!$B$1*(1-Earth_Data!$B$2^2))/SQRT(1-Earth_Data!$B$2^2*SIN(RADIANS(User_Model_Calcs!B1412))^2))*SIN(RADIANS(User_Model_Calcs!B1412))</f>
        <v>-1341.3066035618472</v>
      </c>
      <c r="L1412">
        <f t="shared" si="139"/>
        <v>-12.141621555239965</v>
      </c>
      <c r="M1412">
        <f t="shared" si="140"/>
        <v>6377.1893939747297</v>
      </c>
      <c r="N1412">
        <f>SQRT(User_Model_Calcs!M1412^2+Sat_Data!$B$3^2-2*User_Model_Calcs!M1412*Sat_Data!$B$3*COS(RADIANS(L1412))*COS(RADIANS(I1412)))</f>
        <v>36221.461949222779</v>
      </c>
      <c r="O1412">
        <f>DEGREES(ACOS(((Earth_Data!$B$1+Sat_Data!$B$2)/User_Model_Calcs!N1412)*SQRT(1-COS(RADIANS(User_Model_Calcs!I1412))^2*COS(RADIANS(User_Model_Calcs!B1412))^2)))</f>
        <v>66.909552980215466</v>
      </c>
      <c r="P1412">
        <f t="shared" si="137"/>
        <v>52.750007511691287</v>
      </c>
    </row>
    <row r="1413" spans="1:16" x14ac:dyDescent="0.25">
      <c r="A1413">
        <v>148.32479198385735</v>
      </c>
      <c r="B1413">
        <v>-17.656319542327964</v>
      </c>
      <c r="C1413">
        <v>4700</v>
      </c>
      <c r="D1413">
        <f t="shared" ca="1" si="136"/>
        <v>3</v>
      </c>
      <c r="E1413" s="1">
        <v>0.65</v>
      </c>
      <c r="F1413">
        <v>19.899999999999999</v>
      </c>
      <c r="G1413">
        <f t="shared" ca="1" si="138"/>
        <v>54.048620189015942</v>
      </c>
      <c r="H1413">
        <f t="shared" ca="1" si="135"/>
        <v>20.082685789749029</v>
      </c>
      <c r="I1413">
        <f>User_Model_Calcs!A1413-Sat_Data!$B$5</f>
        <v>38.324791983857352</v>
      </c>
      <c r="J1413">
        <f>(Earth_Data!$B$1/SQRT(1-Earth_Data!$B$2^2*SIN(RADIANS(User_Model_Calcs!B1413))^2))*COS(RADIANS(User_Model_Calcs!B1413))</f>
        <v>6079.5572618908636</v>
      </c>
      <c r="K1413">
        <f>((Earth_Data!$B$1*(1-Earth_Data!$B$2^2))/SQRT(1-Earth_Data!$B$2^2*SIN(RADIANS(User_Model_Calcs!B1413))^2))*SIN(RADIANS(User_Model_Calcs!B1413))</f>
        <v>-1922.1737937695973</v>
      </c>
      <c r="L1413">
        <f t="shared" si="139"/>
        <v>-17.545393194318677</v>
      </c>
      <c r="M1413">
        <f t="shared" si="140"/>
        <v>6376.1876222445444</v>
      </c>
      <c r="N1413">
        <f>SQRT(User_Model_Calcs!M1413^2+Sat_Data!$B$3^2-2*User_Model_Calcs!M1413*Sat_Data!$B$3*COS(RADIANS(L1413))*COS(RADIANS(I1413)))</f>
        <v>37633.362081739178</v>
      </c>
      <c r="O1413">
        <f>DEGREES(ACOS(((Earth_Data!$B$1+Sat_Data!$B$2)/User_Model_Calcs!N1413)*SQRT(1-COS(RADIANS(User_Model_Calcs!I1413))^2*COS(RADIANS(User_Model_Calcs!B1413))^2)))</f>
        <v>41.912306878569495</v>
      </c>
      <c r="P1413">
        <f t="shared" si="137"/>
        <v>69.007621980730377</v>
      </c>
    </row>
    <row r="1414" spans="1:16" x14ac:dyDescent="0.25">
      <c r="A1414">
        <v>117.56952672568445</v>
      </c>
      <c r="B1414">
        <v>-18.754033445484765</v>
      </c>
      <c r="C1414">
        <v>6250</v>
      </c>
      <c r="D1414">
        <f t="shared" ca="1" si="136"/>
        <v>1.2</v>
      </c>
      <c r="E1414" s="1">
        <v>0.65</v>
      </c>
      <c r="F1414">
        <v>19.899999999999999</v>
      </c>
      <c r="G1414">
        <f t="shared" ca="1" si="138"/>
        <v>46.089820015575185</v>
      </c>
      <c r="H1414">
        <f t="shared" ca="1" si="135"/>
        <v>21.176065394173225</v>
      </c>
      <c r="I1414">
        <f>User_Model_Calcs!A1414-Sat_Data!$B$5</f>
        <v>7.5695267256844545</v>
      </c>
      <c r="J1414">
        <f>(Earth_Data!$B$1/SQRT(1-Earth_Data!$B$2^2*SIN(RADIANS(User_Model_Calcs!B1414))^2))*COS(RADIANS(User_Model_Calcs!B1414))</f>
        <v>6041.5993079511281</v>
      </c>
      <c r="K1414">
        <f>((Earth_Data!$B$1*(1-Earth_Data!$B$2^2))/SQRT(1-Earth_Data!$B$2^2*SIN(RADIANS(User_Model_Calcs!B1414))^2))*SIN(RADIANS(User_Model_Calcs!B1414))</f>
        <v>-2037.5883512657563</v>
      </c>
      <c r="L1414">
        <f t="shared" si="139"/>
        <v>-18.637180835269405</v>
      </c>
      <c r="M1414">
        <f t="shared" si="140"/>
        <v>6375.9460856448159</v>
      </c>
      <c r="N1414">
        <f>SQRT(User_Model_Calcs!M1414^2+Sat_Data!$B$3^2-2*User_Model_Calcs!M1414*Sat_Data!$B$3*COS(RADIANS(L1414))*COS(RADIANS(I1414)))</f>
        <v>36241.266980767788</v>
      </c>
      <c r="O1414">
        <f>DEGREES(ACOS(((Earth_Data!$B$1+Sat_Data!$B$2)/User_Model_Calcs!N1414)*SQRT(1-COS(RADIANS(User_Model_Calcs!I1414))^2*COS(RADIANS(User_Model_Calcs!B1414))^2)))</f>
        <v>66.345874615340264</v>
      </c>
      <c r="P1414">
        <f t="shared" si="137"/>
        <v>22.456634514418681</v>
      </c>
    </row>
    <row r="1415" spans="1:16" x14ac:dyDescent="0.25">
      <c r="A1415">
        <v>123.977</v>
      </c>
      <c r="B1415">
        <v>-14.86</v>
      </c>
      <c r="C1415">
        <v>625</v>
      </c>
      <c r="D1415">
        <f t="shared" ca="1" si="136"/>
        <v>0.75</v>
      </c>
      <c r="E1415" s="1">
        <v>0.65</v>
      </c>
      <c r="F1415">
        <v>19.899999999999999</v>
      </c>
      <c r="G1415">
        <f t="shared" ca="1" si="138"/>
        <v>42.007420362456692</v>
      </c>
      <c r="H1415">
        <f t="shared" ca="1" si="135"/>
        <v>21.963983251371964</v>
      </c>
      <c r="I1415">
        <f>User_Model_Calcs!A1415-Sat_Data!$B$5</f>
        <v>13.977000000000004</v>
      </c>
      <c r="J1415">
        <f>(Earth_Data!$B$1/SQRT(1-Earth_Data!$B$2^2*SIN(RADIANS(User_Model_Calcs!B1415))^2))*COS(RADIANS(User_Model_Calcs!B1415))</f>
        <v>6166.183024692662</v>
      </c>
      <c r="K1415">
        <f>((Earth_Data!$B$1*(1-Earth_Data!$B$2^2))/SQRT(1-Earth_Data!$B$2^2*SIN(RADIANS(User_Model_Calcs!B1415))^2))*SIN(RADIANS(User_Model_Calcs!B1415))</f>
        <v>-1625.1329225650982</v>
      </c>
      <c r="L1415">
        <f t="shared" si="139"/>
        <v>-14.764879187066461</v>
      </c>
      <c r="M1415">
        <f t="shared" si="140"/>
        <v>6376.7444758287847</v>
      </c>
      <c r="N1415">
        <f>SQRT(User_Model_Calcs!M1415^2+Sat_Data!$B$3^2-2*User_Model_Calcs!M1415*Sat_Data!$B$3*COS(RADIANS(L1415))*COS(RADIANS(I1415)))</f>
        <v>36247.610155560855</v>
      </c>
      <c r="O1415">
        <f>DEGREES(ACOS(((Earth_Data!$B$1+Sat_Data!$B$2)/User_Model_Calcs!N1415)*SQRT(1-COS(RADIANS(User_Model_Calcs!I1415))^2*COS(RADIANS(User_Model_Calcs!B1415))^2)))</f>
        <v>66.208533659329547</v>
      </c>
      <c r="P1415">
        <f t="shared" si="137"/>
        <v>44.143346889315033</v>
      </c>
    </row>
    <row r="1416" spans="1:16" x14ac:dyDescent="0.25">
      <c r="A1416">
        <v>162.69999999999999</v>
      </c>
      <c r="B1416">
        <v>-12.754</v>
      </c>
      <c r="C1416">
        <v>375</v>
      </c>
      <c r="D1416">
        <f t="shared" ca="1" si="136"/>
        <v>1.2</v>
      </c>
      <c r="E1416" s="1">
        <v>0.65</v>
      </c>
      <c r="F1416">
        <v>19.899999999999999</v>
      </c>
      <c r="G1416">
        <f t="shared" ca="1" si="138"/>
        <v>46.089820015575185</v>
      </c>
      <c r="H1416">
        <f t="shared" ca="1" si="135"/>
        <v>21.426072160580677</v>
      </c>
      <c r="I1416">
        <f>User_Model_Calcs!A1416-Sat_Data!$B$5</f>
        <v>52.699999999999989</v>
      </c>
      <c r="J1416">
        <f>(Earth_Data!$B$1/SQRT(1-Earth_Data!$B$2^2*SIN(RADIANS(User_Model_Calcs!B1416))^2))*COS(RADIANS(User_Model_Calcs!B1416))</f>
        <v>6221.7866652896437</v>
      </c>
      <c r="K1416">
        <f>((Earth_Data!$B$1*(1-Earth_Data!$B$2^2))/SQRT(1-Earth_Data!$B$2^2*SIN(RADIANS(User_Model_Calcs!B1416))^2))*SIN(RADIANS(User_Model_Calcs!B1416))</f>
        <v>-1398.8752947726648</v>
      </c>
      <c r="L1416">
        <f t="shared" si="139"/>
        <v>-12.671383942267274</v>
      </c>
      <c r="M1416">
        <f t="shared" si="140"/>
        <v>6377.1060363382176</v>
      </c>
      <c r="N1416">
        <f>SQRT(User_Model_Calcs!M1416^2+Sat_Data!$B$3^2-2*User_Model_Calcs!M1416*Sat_Data!$B$3*COS(RADIANS(L1416))*COS(RADIANS(I1416)))</f>
        <v>38736.761521662171</v>
      </c>
      <c r="O1416">
        <f>DEGREES(ACOS(((Earth_Data!$B$1+Sat_Data!$B$2)/User_Model_Calcs!N1416)*SQRT(1-COS(RADIANS(User_Model_Calcs!I1416))^2*COS(RADIANS(User_Model_Calcs!B1416))^2)))</f>
        <v>28.596110726395143</v>
      </c>
      <c r="P1416">
        <f t="shared" si="137"/>
        <v>80.453431186742804</v>
      </c>
    </row>
    <row r="1417" spans="1:16" x14ac:dyDescent="0.25">
      <c r="A1417">
        <v>113.79300000000001</v>
      </c>
      <c r="B1417">
        <v>-14.750999999999999</v>
      </c>
      <c r="C1417">
        <v>2500</v>
      </c>
      <c r="D1417">
        <f t="shared" ca="1" si="136"/>
        <v>3</v>
      </c>
      <c r="E1417" s="1">
        <v>0.65</v>
      </c>
      <c r="F1417">
        <v>19.899999999999999</v>
      </c>
      <c r="G1417">
        <f t="shared" ca="1" si="138"/>
        <v>54.048620189015942</v>
      </c>
      <c r="H1417">
        <f t="shared" ca="1" si="135"/>
        <v>19.147859146496238</v>
      </c>
      <c r="I1417">
        <f>User_Model_Calcs!A1417-Sat_Data!$B$5</f>
        <v>3.7930000000000064</v>
      </c>
      <c r="J1417">
        <f>(Earth_Data!$B$1/SQRT(1-Earth_Data!$B$2^2*SIN(RADIANS(User_Model_Calcs!B1417))^2))*COS(RADIANS(User_Model_Calcs!B1417))</f>
        <v>6169.2649490768281</v>
      </c>
      <c r="K1417">
        <f>((Earth_Data!$B$1*(1-Earth_Data!$B$2^2))/SQRT(1-Earth_Data!$B$2^2*SIN(RADIANS(User_Model_Calcs!B1417))^2))*SIN(RADIANS(User_Model_Calcs!B1417))</f>
        <v>-1613.4728391991277</v>
      </c>
      <c r="L1417">
        <f t="shared" si="139"/>
        <v>-14.656514462090286</v>
      </c>
      <c r="M1417">
        <f t="shared" si="140"/>
        <v>6376.764431491978</v>
      </c>
      <c r="N1417">
        <f>SQRT(User_Model_Calcs!M1417^2+Sat_Data!$B$3^2-2*User_Model_Calcs!M1417*Sat_Data!$B$3*COS(RADIANS(L1417))*COS(RADIANS(I1417)))</f>
        <v>36046.829096219786</v>
      </c>
      <c r="O1417">
        <f>DEGREES(ACOS(((Earth_Data!$B$1+Sat_Data!$B$2)/User_Model_Calcs!N1417)*SQRT(1-COS(RADIANS(User_Model_Calcs!I1417))^2*COS(RADIANS(User_Model_Calcs!B1417))^2)))</f>
        <v>72.116350609335186</v>
      </c>
      <c r="P1417">
        <f t="shared" si="137"/>
        <v>14.594516561293638</v>
      </c>
    </row>
    <row r="1418" spans="1:16" x14ac:dyDescent="0.25">
      <c r="A1418">
        <v>108.92149574419945</v>
      </c>
      <c r="B1418">
        <v>-11.891854195916817</v>
      </c>
      <c r="C1418">
        <v>6250</v>
      </c>
      <c r="D1418">
        <f t="shared" ca="1" si="136"/>
        <v>0.75</v>
      </c>
      <c r="E1418" s="1">
        <v>0.65</v>
      </c>
      <c r="F1418">
        <v>19.899999999999999</v>
      </c>
      <c r="G1418">
        <f t="shared" ca="1" si="138"/>
        <v>42.007420362456692</v>
      </c>
      <c r="H1418">
        <f t="shared" ca="1" si="135"/>
        <v>17.587261849708725</v>
      </c>
      <c r="I1418">
        <f>User_Model_Calcs!A1418-Sat_Data!$B$5</f>
        <v>-1.0785042558005529</v>
      </c>
      <c r="J1418">
        <f>(Earth_Data!$B$1/SQRT(1-Earth_Data!$B$2^2*SIN(RADIANS(User_Model_Calcs!B1418))^2))*COS(RADIANS(User_Model_Calcs!B1418))</f>
        <v>6242.1415015217826</v>
      </c>
      <c r="K1418">
        <f>((Earth_Data!$B$1*(1-Earth_Data!$B$2^2))/SQRT(1-Earth_Data!$B$2^2*SIN(RADIANS(User_Model_Calcs!B1418))^2))*SIN(RADIANS(User_Model_Calcs!B1418))</f>
        <v>-1305.6987706287521</v>
      </c>
      <c r="L1418">
        <f t="shared" si="139"/>
        <v>-11.814488757127215</v>
      </c>
      <c r="M1418">
        <f t="shared" si="140"/>
        <v>6377.2391992649964</v>
      </c>
      <c r="N1418">
        <f>SQRT(User_Model_Calcs!M1418^2+Sat_Data!$B$3^2-2*User_Model_Calcs!M1418*Sat_Data!$B$3*COS(RADIANS(L1418))*COS(RADIANS(I1418)))</f>
        <v>35947.017655655472</v>
      </c>
      <c r="O1418">
        <f>DEGREES(ACOS(((Earth_Data!$B$1+Sat_Data!$B$2)/User_Model_Calcs!N1418)*SQRT(1-COS(RADIANS(User_Model_Calcs!I1418))^2*COS(RADIANS(User_Model_Calcs!B1418))^2)))</f>
        <v>75.95593350728295</v>
      </c>
      <c r="P1418">
        <f t="shared" si="137"/>
        <v>5.2199324938045963</v>
      </c>
    </row>
    <row r="1419" spans="1:16" x14ac:dyDescent="0.25">
      <c r="A1419">
        <v>105.93186167443403</v>
      </c>
      <c r="B1419">
        <v>-15.043471189072601</v>
      </c>
      <c r="C1419">
        <v>400</v>
      </c>
      <c r="D1419">
        <f t="shared" ca="1" si="136"/>
        <v>0.75</v>
      </c>
      <c r="E1419" s="1">
        <v>0.65</v>
      </c>
      <c r="F1419">
        <v>19.899999999999999</v>
      </c>
      <c r="G1419">
        <f t="shared" ca="1" si="138"/>
        <v>42.007420362456692</v>
      </c>
      <c r="H1419">
        <f t="shared" ca="1" si="135"/>
        <v>19.993156923844722</v>
      </c>
      <c r="I1419">
        <f>User_Model_Calcs!A1419-Sat_Data!$B$5</f>
        <v>-4.0681383255659682</v>
      </c>
      <c r="J1419">
        <f>(Earth_Data!$B$1/SQRT(1-Earth_Data!$B$2^2*SIN(RADIANS(User_Model_Calcs!B1419))^2))*COS(RADIANS(User_Model_Calcs!B1419))</f>
        <v>6160.9453210915171</v>
      </c>
      <c r="K1419">
        <f>((Earth_Data!$B$1*(1-Earth_Data!$B$2^2))/SQRT(1-Earth_Data!$B$2^2*SIN(RADIANS(User_Model_Calcs!B1419))^2))*SIN(RADIANS(User_Model_Calcs!B1419))</f>
        <v>-1644.7463706257743</v>
      </c>
      <c r="L1419">
        <f t="shared" si="139"/>
        <v>-14.947284154531253</v>
      </c>
      <c r="M1419">
        <f t="shared" si="140"/>
        <v>6376.7105840837812</v>
      </c>
      <c r="N1419">
        <f>SQRT(User_Model_Calcs!M1419^2+Sat_Data!$B$3^2-2*User_Model_Calcs!M1419*Sat_Data!$B$3*COS(RADIANS(L1419))*COS(RADIANS(I1419)))</f>
        <v>36058.89989831009</v>
      </c>
      <c r="O1419">
        <f>DEGREES(ACOS(((Earth_Data!$B$1+Sat_Data!$B$2)/User_Model_Calcs!N1419)*SQRT(1-COS(RADIANS(User_Model_Calcs!I1419))^2*COS(RADIANS(User_Model_Calcs!B1419))^2)))</f>
        <v>71.706035704163384</v>
      </c>
      <c r="P1419">
        <f t="shared" si="137"/>
        <v>15.323948165144378</v>
      </c>
    </row>
    <row r="1420" spans="1:16" x14ac:dyDescent="0.25">
      <c r="A1420">
        <v>152.36199999999999</v>
      </c>
      <c r="B1420">
        <v>-12.494999999999999</v>
      </c>
      <c r="C1420">
        <v>950</v>
      </c>
      <c r="D1420">
        <f t="shared" ca="1" si="136"/>
        <v>3</v>
      </c>
      <c r="E1420" s="1">
        <v>0.65</v>
      </c>
      <c r="F1420">
        <v>19.899999999999999</v>
      </c>
      <c r="G1420">
        <f t="shared" ca="1" si="138"/>
        <v>54.048620189015942</v>
      </c>
      <c r="H1420">
        <f t="shared" ca="1" si="135"/>
        <v>14.761192322229055</v>
      </c>
      <c r="I1420">
        <f>User_Model_Calcs!A1420-Sat_Data!$B$5</f>
        <v>42.361999999999995</v>
      </c>
      <c r="J1420">
        <f>(Earth_Data!$B$1/SQRT(1-Earth_Data!$B$2^2*SIN(RADIANS(User_Model_Calcs!B1420))^2))*COS(RADIANS(User_Model_Calcs!B1420))</f>
        <v>6228.0489636480461</v>
      </c>
      <c r="K1420">
        <f>((Earth_Data!$B$1*(1-Earth_Data!$B$2^2))/SQRT(1-Earth_Data!$B$2^2*SIN(RADIANS(User_Model_Calcs!B1420))^2))*SIN(RADIANS(User_Model_Calcs!B1420))</f>
        <v>-1370.9155480868872</v>
      </c>
      <c r="L1420">
        <f t="shared" si="139"/>
        <v>-12.413953720499547</v>
      </c>
      <c r="M1420">
        <f t="shared" si="140"/>
        <v>6377.1469587570173</v>
      </c>
      <c r="N1420">
        <f>SQRT(User_Model_Calcs!M1420^2+Sat_Data!$B$3^2-2*User_Model_Calcs!M1420*Sat_Data!$B$3*COS(RADIANS(L1420))*COS(RADIANS(I1420)))</f>
        <v>37820.770528865927</v>
      </c>
      <c r="O1420">
        <f>DEGREES(ACOS(((Earth_Data!$B$1+Sat_Data!$B$2)/User_Model_Calcs!N1420)*SQRT(1-COS(RADIANS(User_Model_Calcs!I1420))^2*COS(RADIANS(User_Model_Calcs!B1420))^2)))</f>
        <v>39.461987796594066</v>
      </c>
      <c r="P1420">
        <f t="shared" si="137"/>
        <v>76.653117262810397</v>
      </c>
    </row>
    <row r="1421" spans="1:16" x14ac:dyDescent="0.25">
      <c r="A1421">
        <v>146.83455290813785</v>
      </c>
      <c r="B1421">
        <v>-9.560205375791746</v>
      </c>
      <c r="C1421">
        <v>4700</v>
      </c>
      <c r="D1421">
        <f t="shared" ca="1" si="136"/>
        <v>3</v>
      </c>
      <c r="E1421" s="1">
        <v>0.65</v>
      </c>
      <c r="F1421">
        <v>19.899999999999999</v>
      </c>
      <c r="G1421">
        <f t="shared" ca="1" si="138"/>
        <v>54.048620189015942</v>
      </c>
      <c r="H1421">
        <f t="shared" ca="1" si="135"/>
        <v>21.315764428868114</v>
      </c>
      <c r="I1421">
        <f>User_Model_Calcs!A1421-Sat_Data!$B$5</f>
        <v>36.834552908137852</v>
      </c>
      <c r="J1421">
        <f>(Earth_Data!$B$1/SQRT(1-Earth_Data!$B$2^2*SIN(RADIANS(User_Model_Calcs!B1421))^2))*COS(RADIANS(User_Model_Calcs!B1421))</f>
        <v>6290.1388158948521</v>
      </c>
      <c r="K1421">
        <f>((Earth_Data!$B$1*(1-Earth_Data!$B$2^2))/SQRT(1-Earth_Data!$B$2^2*SIN(RADIANS(User_Model_Calcs!B1421))^2))*SIN(RADIANS(User_Model_Calcs!B1421))</f>
        <v>-1052.311900714257</v>
      </c>
      <c r="L1421">
        <f t="shared" si="139"/>
        <v>-9.4973741995363881</v>
      </c>
      <c r="M1421">
        <f t="shared" si="140"/>
        <v>6377.554912316471</v>
      </c>
      <c r="N1421">
        <f>SQRT(User_Model_Calcs!M1421^2+Sat_Data!$B$3^2-2*User_Model_Calcs!M1421*Sat_Data!$B$3*COS(RADIANS(L1421))*COS(RADIANS(I1421)))</f>
        <v>37335.537888510313</v>
      </c>
      <c r="O1421">
        <f>DEGREES(ACOS(((Earth_Data!$B$1+Sat_Data!$B$2)/User_Model_Calcs!N1421)*SQRT(1-COS(RADIANS(User_Model_Calcs!I1421))^2*COS(RADIANS(User_Model_Calcs!B1421))^2)))</f>
        <v>46.093474639205581</v>
      </c>
      <c r="P1421">
        <f t="shared" si="137"/>
        <v>77.498069623797591</v>
      </c>
    </row>
    <row r="1422" spans="1:16" x14ac:dyDescent="0.25">
      <c r="A1422">
        <v>135.88800000000001</v>
      </c>
      <c r="B1422">
        <v>-17.417000000000002</v>
      </c>
      <c r="C1422">
        <v>375</v>
      </c>
      <c r="D1422">
        <f t="shared" ca="1" si="136"/>
        <v>1.2</v>
      </c>
      <c r="E1422" s="1">
        <v>0.65</v>
      </c>
      <c r="F1422">
        <v>19.899999999999999</v>
      </c>
      <c r="G1422">
        <f t="shared" ca="1" si="138"/>
        <v>46.089820015575185</v>
      </c>
      <c r="H1422">
        <f t="shared" ca="1" si="135"/>
        <v>14.298624829418884</v>
      </c>
      <c r="I1422">
        <f>User_Model_Calcs!A1422-Sat_Data!$B$5</f>
        <v>25.888000000000005</v>
      </c>
      <c r="J1422">
        <f>(Earth_Data!$B$1/SQRT(1-Earth_Data!$B$2^2*SIN(RADIANS(User_Model_Calcs!B1422))^2))*COS(RADIANS(User_Model_Calcs!B1422))</f>
        <v>6087.5381333663072</v>
      </c>
      <c r="K1422">
        <f>((Earth_Data!$B$1*(1-Earth_Data!$B$2^2))/SQRT(1-Earth_Data!$B$2^2*SIN(RADIANS(User_Model_Calcs!B1422))^2))*SIN(RADIANS(User_Model_Calcs!B1422))</f>
        <v>-1896.9180617444281</v>
      </c>
      <c r="L1422">
        <f t="shared" si="139"/>
        <v>-17.307387422772791</v>
      </c>
      <c r="M1422">
        <f t="shared" si="140"/>
        <v>6376.2385979636292</v>
      </c>
      <c r="N1422">
        <f>SQRT(User_Model_Calcs!M1422^2+Sat_Data!$B$3^2-2*User_Model_Calcs!M1422*Sat_Data!$B$3*COS(RADIANS(L1422))*COS(RADIANS(I1422)))</f>
        <v>36832.522642185359</v>
      </c>
      <c r="O1422">
        <f>DEGREES(ACOS(((Earth_Data!$B$1+Sat_Data!$B$2)/User_Model_Calcs!N1422)*SQRT(1-COS(RADIANS(User_Model_Calcs!I1422))^2*COS(RADIANS(User_Model_Calcs!B1422))^2)))</f>
        <v>54.039091455038609</v>
      </c>
      <c r="P1422">
        <f t="shared" si="137"/>
        <v>58.33529287913391</v>
      </c>
    </row>
    <row r="1423" spans="1:16" x14ac:dyDescent="0.25">
      <c r="A1423">
        <v>115.07008859214569</v>
      </c>
      <c r="B1423">
        <v>-13.638205335716574</v>
      </c>
      <c r="C1423">
        <v>400</v>
      </c>
      <c r="D1423">
        <f t="shared" ca="1" si="136"/>
        <v>0.75</v>
      </c>
      <c r="E1423" s="1">
        <v>0.65</v>
      </c>
      <c r="F1423">
        <v>19.899999999999999</v>
      </c>
      <c r="G1423">
        <f t="shared" ca="1" si="138"/>
        <v>42.007420362456692</v>
      </c>
      <c r="H1423">
        <f t="shared" ca="1" si="135"/>
        <v>16.895045600139969</v>
      </c>
      <c r="I1423">
        <f>User_Model_Calcs!A1423-Sat_Data!$B$5</f>
        <v>5.0700885921456944</v>
      </c>
      <c r="J1423">
        <f>(Earth_Data!$B$1/SQRT(1-Earth_Data!$B$2^2*SIN(RADIANS(User_Model_Calcs!B1423))^2))*COS(RADIANS(User_Model_Calcs!B1423))</f>
        <v>6199.455708660329</v>
      </c>
      <c r="K1423">
        <f>((Earth_Data!$B$1*(1-Earth_Data!$B$2^2))/SQRT(1-Earth_Data!$B$2^2*SIN(RADIANS(User_Model_Calcs!B1423))^2))*SIN(RADIANS(User_Model_Calcs!B1423))</f>
        <v>-1494.1129151089024</v>
      </c>
      <c r="L1423">
        <f t="shared" si="139"/>
        <v>-13.550281365006374</v>
      </c>
      <c r="M1423">
        <f t="shared" si="140"/>
        <v>6376.9604426196938</v>
      </c>
      <c r="N1423">
        <f>SQRT(User_Model_Calcs!M1423^2+Sat_Data!$B$3^2-2*User_Model_Calcs!M1423*Sat_Data!$B$3*COS(RADIANS(L1423))*COS(RADIANS(I1423)))</f>
        <v>36024.108432751644</v>
      </c>
      <c r="O1423">
        <f>DEGREES(ACOS(((Earth_Data!$B$1+Sat_Data!$B$2)/User_Model_Calcs!N1423)*SQRT(1-COS(RADIANS(User_Model_Calcs!I1423))^2*COS(RADIANS(User_Model_Calcs!B1423))^2)))</f>
        <v>72.919484174826835</v>
      </c>
      <c r="P1423">
        <f t="shared" si="137"/>
        <v>20.61995521826595</v>
      </c>
    </row>
    <row r="1424" spans="1:16" x14ac:dyDescent="0.25">
      <c r="A1424">
        <v>147.291</v>
      </c>
      <c r="B1424">
        <v>-18.359000000000002</v>
      </c>
      <c r="C1424">
        <v>3750</v>
      </c>
      <c r="D1424">
        <f t="shared" ca="1" si="136"/>
        <v>0.75</v>
      </c>
      <c r="E1424" s="1">
        <v>0.65</v>
      </c>
      <c r="F1424">
        <v>19.899999999999999</v>
      </c>
      <c r="G1424">
        <f t="shared" ca="1" si="138"/>
        <v>42.007420362456692</v>
      </c>
      <c r="H1424">
        <f t="shared" ca="1" si="135"/>
        <v>16.591062174867684</v>
      </c>
      <c r="I1424">
        <f>User_Model_Calcs!A1424-Sat_Data!$B$5</f>
        <v>37.290999999999997</v>
      </c>
      <c r="J1424">
        <f>(Earth_Data!$B$1/SQRT(1-Earth_Data!$B$2^2*SIN(RADIANS(User_Model_Calcs!B1424))^2))*COS(RADIANS(User_Model_Calcs!B1424))</f>
        <v>6055.5143268060647</v>
      </c>
      <c r="K1424">
        <f>((Earth_Data!$B$1*(1-Earth_Data!$B$2^2))/SQRT(1-Earth_Data!$B$2^2*SIN(RADIANS(User_Model_Calcs!B1424))^2))*SIN(RADIANS(User_Model_Calcs!B1424))</f>
        <v>-1996.1366743388573</v>
      </c>
      <c r="L1424">
        <f t="shared" si="139"/>
        <v>-18.244260915136135</v>
      </c>
      <c r="M1424">
        <f t="shared" si="140"/>
        <v>6376.0344560544918</v>
      </c>
      <c r="N1424">
        <f>SQRT(User_Model_Calcs!M1424^2+Sat_Data!$B$3^2-2*User_Model_Calcs!M1424*Sat_Data!$B$3*COS(RADIANS(L1424))*COS(RADIANS(I1424)))</f>
        <v>37579.389299396338</v>
      </c>
      <c r="O1424">
        <f>DEGREES(ACOS(((Earth_Data!$B$1+Sat_Data!$B$2)/User_Model_Calcs!N1424)*SQRT(1-COS(RADIANS(User_Model_Calcs!I1424))^2*COS(RADIANS(User_Model_Calcs!B1424))^2)))</f>
        <v>42.639795507693222</v>
      </c>
      <c r="P1424">
        <f t="shared" si="137"/>
        <v>67.530408005764869</v>
      </c>
    </row>
    <row r="1425" spans="1:16" x14ac:dyDescent="0.25">
      <c r="A1425">
        <v>117.48399999999999</v>
      </c>
      <c r="B1425">
        <v>-9.3510000000000009</v>
      </c>
      <c r="C1425">
        <v>375</v>
      </c>
      <c r="D1425">
        <f t="shared" ca="1" si="136"/>
        <v>3</v>
      </c>
      <c r="E1425" s="1">
        <v>0.65</v>
      </c>
      <c r="F1425">
        <v>19.899999999999999</v>
      </c>
      <c r="G1425">
        <f t="shared" ca="1" si="138"/>
        <v>54.048620189015942</v>
      </c>
      <c r="H1425">
        <f t="shared" ca="1" si="135"/>
        <v>14.600366375063853</v>
      </c>
      <c r="I1425">
        <f>User_Model_Calcs!A1425-Sat_Data!$B$5</f>
        <v>7.4839999999999947</v>
      </c>
      <c r="J1425">
        <f>(Earth_Data!$B$1/SQRT(1-Earth_Data!$B$2^2*SIN(RADIANS(User_Model_Calcs!B1425))^2))*COS(RADIANS(User_Model_Calcs!B1425))</f>
        <v>6293.9401671711985</v>
      </c>
      <c r="K1425">
        <f>((Earth_Data!$B$1*(1-Earth_Data!$B$2^2))/SQRT(1-Earth_Data!$B$2^2*SIN(RADIANS(User_Model_Calcs!B1425))^2))*SIN(RADIANS(User_Model_Calcs!B1425))</f>
        <v>-1029.4872868349703</v>
      </c>
      <c r="L1425">
        <f t="shared" si="139"/>
        <v>-9.2894944815729072</v>
      </c>
      <c r="M1425">
        <f t="shared" si="140"/>
        <v>6377.5800192303232</v>
      </c>
      <c r="N1425">
        <f>SQRT(User_Model_Calcs!M1425^2+Sat_Data!$B$3^2-2*User_Model_Calcs!M1425*Sat_Data!$B$3*COS(RADIANS(L1425))*COS(RADIANS(I1425)))</f>
        <v>35947.913091539078</v>
      </c>
      <c r="O1425">
        <f>DEGREES(ACOS(((Earth_Data!$B$1+Sat_Data!$B$2)/User_Model_Calcs!N1425)*SQRT(1-COS(RADIANS(User_Model_Calcs!I1425))^2*COS(RADIANS(User_Model_Calcs!B1425))^2)))</f>
        <v>75.936980056942076</v>
      </c>
      <c r="P1425">
        <f t="shared" si="137"/>
        <v>38.955875483446839</v>
      </c>
    </row>
    <row r="1426" spans="1:16" x14ac:dyDescent="0.25">
      <c r="A1426">
        <v>149.12156818733902</v>
      </c>
      <c r="B1426">
        <v>-8.9230133762883561</v>
      </c>
      <c r="C1426">
        <v>4700</v>
      </c>
      <c r="D1426">
        <f t="shared" ca="1" si="136"/>
        <v>0.75</v>
      </c>
      <c r="E1426" s="1">
        <v>0.65</v>
      </c>
      <c r="F1426">
        <v>19.899999999999999</v>
      </c>
      <c r="G1426">
        <f t="shared" ca="1" si="138"/>
        <v>42.007420362456692</v>
      </c>
      <c r="H1426">
        <f t="shared" ca="1" si="135"/>
        <v>23.999857903370781</v>
      </c>
      <c r="I1426">
        <f>User_Model_Calcs!A1426-Sat_Data!$B$5</f>
        <v>39.121568187339022</v>
      </c>
      <c r="J1426">
        <f>(Earth_Data!$B$1/SQRT(1-Earth_Data!$B$2^2*SIN(RADIANS(User_Model_Calcs!B1426))^2))*COS(RADIANS(User_Model_Calcs!B1426))</f>
        <v>6301.4569580423868</v>
      </c>
      <c r="K1426">
        <f>((Earth_Data!$B$1*(1-Earth_Data!$B$2^2))/SQRT(1-Earth_Data!$B$2^2*SIN(RADIANS(User_Model_Calcs!B1426))^2))*SIN(RADIANS(User_Model_Calcs!B1426))</f>
        <v>-982.75171012255066</v>
      </c>
      <c r="L1426">
        <f t="shared" si="139"/>
        <v>-8.8642298976990705</v>
      </c>
      <c r="M1426">
        <f t="shared" si="140"/>
        <v>6377.6297099948979</v>
      </c>
      <c r="N1426">
        <f>SQRT(User_Model_Calcs!M1426^2+Sat_Data!$B$3^2-2*User_Model_Calcs!M1426*Sat_Data!$B$3*COS(RADIANS(L1426))*COS(RADIANS(I1426)))</f>
        <v>37499.746023383428</v>
      </c>
      <c r="O1426">
        <f>DEGREES(ACOS(((Earth_Data!$B$1+Sat_Data!$B$2)/User_Model_Calcs!N1426)*SQRT(1-COS(RADIANS(User_Model_Calcs!I1426))^2*COS(RADIANS(User_Model_Calcs!B1426))^2)))</f>
        <v>43.760499327237227</v>
      </c>
      <c r="P1426">
        <f t="shared" si="137"/>
        <v>79.202629660909295</v>
      </c>
    </row>
    <row r="1427" spans="1:16" x14ac:dyDescent="0.25">
      <c r="A1427">
        <v>115.750614230134</v>
      </c>
      <c r="B1427">
        <v>-16.859758803501773</v>
      </c>
      <c r="C1427">
        <v>400</v>
      </c>
      <c r="D1427">
        <f t="shared" ca="1" si="136"/>
        <v>0.75</v>
      </c>
      <c r="E1427" s="1">
        <v>0.65</v>
      </c>
      <c r="F1427">
        <v>19.899999999999999</v>
      </c>
      <c r="G1427">
        <f t="shared" ca="1" si="138"/>
        <v>42.007420362456692</v>
      </c>
      <c r="H1427">
        <f t="shared" ca="1" si="135"/>
        <v>19.982567922103552</v>
      </c>
      <c r="I1427">
        <f>User_Model_Calcs!A1427-Sat_Data!$B$5</f>
        <v>5.7506142301340049</v>
      </c>
      <c r="J1427">
        <f>(Earth_Data!$B$1/SQRT(1-Earth_Data!$B$2^2*SIN(RADIANS(User_Model_Calcs!B1427))^2))*COS(RADIANS(User_Model_Calcs!B1427))</f>
        <v>6105.7111091261659</v>
      </c>
      <c r="K1427">
        <f>((Earth_Data!$B$1*(1-Earth_Data!$B$2^2))/SQRT(1-Earth_Data!$B$2^2*SIN(RADIANS(User_Model_Calcs!B1427))^2))*SIN(RADIANS(User_Model_Calcs!B1427))</f>
        <v>-1837.9863794772305</v>
      </c>
      <c r="L1427">
        <f t="shared" si="139"/>
        <v>-16.753234502624323</v>
      </c>
      <c r="M1427">
        <f t="shared" si="140"/>
        <v>6376.3549210540732</v>
      </c>
      <c r="N1427">
        <f>SQRT(User_Model_Calcs!M1427^2+Sat_Data!$B$3^2-2*User_Model_Calcs!M1427*Sat_Data!$B$3*COS(RADIANS(L1427))*COS(RADIANS(I1427)))</f>
        <v>36141.10777331845</v>
      </c>
      <c r="O1427">
        <f>DEGREES(ACOS(((Earth_Data!$B$1+Sat_Data!$B$2)/User_Model_Calcs!N1427)*SQRT(1-COS(RADIANS(User_Model_Calcs!I1427))^2*COS(RADIANS(User_Model_Calcs!B1427))^2)))</f>
        <v>69.122009716685454</v>
      </c>
      <c r="P1427">
        <f t="shared" si="137"/>
        <v>19.148249259047102</v>
      </c>
    </row>
    <row r="1428" spans="1:16" x14ac:dyDescent="0.25">
      <c r="A1428">
        <v>116.09</v>
      </c>
      <c r="B1428">
        <v>-14.243</v>
      </c>
      <c r="C1428">
        <v>375</v>
      </c>
      <c r="D1428">
        <f t="shared" ca="1" si="136"/>
        <v>3</v>
      </c>
      <c r="E1428" s="1">
        <v>0.65</v>
      </c>
      <c r="F1428">
        <v>19.899999999999999</v>
      </c>
      <c r="G1428">
        <f t="shared" ca="1" si="138"/>
        <v>54.048620189015942</v>
      </c>
      <c r="H1428">
        <f t="shared" ca="1" si="135"/>
        <v>19.402913167675578</v>
      </c>
      <c r="I1428">
        <f>User_Model_Calcs!A1428-Sat_Data!$B$5</f>
        <v>6.0900000000000034</v>
      </c>
      <c r="J1428">
        <f>(Earth_Data!$B$1/SQRT(1-Earth_Data!$B$2^2*SIN(RADIANS(User_Model_Calcs!B1428))^2))*COS(RADIANS(User_Model_Calcs!B1428))</f>
        <v>6183.3351943233292</v>
      </c>
      <c r="K1428">
        <f>((Earth_Data!$B$1*(1-Earth_Data!$B$2^2))/SQRT(1-Earth_Data!$B$2^2*SIN(RADIANS(User_Model_Calcs!B1428))^2))*SIN(RADIANS(User_Model_Calcs!B1428))</f>
        <v>-1559.0554907303167</v>
      </c>
      <c r="L1428">
        <f t="shared" si="139"/>
        <v>-14.151492930739945</v>
      </c>
      <c r="M1428">
        <f t="shared" si="140"/>
        <v>6376.8556631410338</v>
      </c>
      <c r="N1428">
        <f>SQRT(User_Model_Calcs!M1428^2+Sat_Data!$B$3^2-2*User_Model_Calcs!M1428*Sat_Data!$B$3*COS(RADIANS(L1428))*COS(RADIANS(I1428)))</f>
        <v>36055.397259689496</v>
      </c>
      <c r="O1428">
        <f>DEGREES(ACOS(((Earth_Data!$B$1+Sat_Data!$B$2)/User_Model_Calcs!N1428)*SQRT(1-COS(RADIANS(User_Model_Calcs!I1428))^2*COS(RADIANS(User_Model_Calcs!B1428))^2)))</f>
        <v>71.829957368934842</v>
      </c>
      <c r="P1428">
        <f t="shared" si="137"/>
        <v>23.443892453532694</v>
      </c>
    </row>
    <row r="1429" spans="1:16" x14ac:dyDescent="0.25">
      <c r="A1429">
        <v>117.069</v>
      </c>
      <c r="B1429">
        <v>-13.201000000000001</v>
      </c>
      <c r="C1429">
        <v>625</v>
      </c>
      <c r="D1429">
        <f t="shared" ca="1" si="136"/>
        <v>3</v>
      </c>
      <c r="E1429" s="1">
        <v>0.65</v>
      </c>
      <c r="F1429">
        <v>19.899999999999999</v>
      </c>
      <c r="G1429">
        <f t="shared" ca="1" si="138"/>
        <v>54.048620189015942</v>
      </c>
      <c r="H1429">
        <f t="shared" ca="1" si="135"/>
        <v>20.757064210617131</v>
      </c>
      <c r="I1429">
        <f>User_Model_Calcs!A1429-Sat_Data!$B$5</f>
        <v>7.0690000000000026</v>
      </c>
      <c r="J1429">
        <f>(Earth_Data!$B$1/SQRT(1-Earth_Data!$B$2^2*SIN(RADIANS(User_Model_Calcs!B1429))^2))*COS(RADIANS(User_Model_Calcs!B1429))</f>
        <v>6210.6813893346716</v>
      </c>
      <c r="K1429">
        <f>((Earth_Data!$B$1*(1-Earth_Data!$B$2^2))/SQRT(1-Earth_Data!$B$2^2*SIN(RADIANS(User_Model_Calcs!B1429))^2))*SIN(RADIANS(User_Model_Calcs!B1429))</f>
        <v>-1447.0638529107609</v>
      </c>
      <c r="L1429">
        <f t="shared" si="139"/>
        <v>-13.115690523490633</v>
      </c>
      <c r="M1429">
        <f t="shared" si="140"/>
        <v>6377.0335669674023</v>
      </c>
      <c r="N1429">
        <f>SQRT(User_Model_Calcs!M1429^2+Sat_Data!$B$3^2-2*User_Model_Calcs!M1429*Sat_Data!$B$3*COS(RADIANS(L1429))*COS(RADIANS(I1429)))</f>
        <v>36037.844996043132</v>
      </c>
      <c r="O1429">
        <f>DEGREES(ACOS(((Earth_Data!$B$1+Sat_Data!$B$2)/User_Model_Calcs!N1429)*SQRT(1-COS(RADIANS(User_Model_Calcs!I1429))^2*COS(RADIANS(User_Model_Calcs!B1429))^2)))</f>
        <v>72.43848466007141</v>
      </c>
      <c r="P1429">
        <f t="shared" si="137"/>
        <v>28.502624109591512</v>
      </c>
    </row>
    <row r="1430" spans="1:16" x14ac:dyDescent="0.25">
      <c r="A1430">
        <v>120.233</v>
      </c>
      <c r="B1430">
        <v>-18.067999999999998</v>
      </c>
      <c r="C1430">
        <v>950</v>
      </c>
      <c r="D1430">
        <f t="shared" ca="1" si="136"/>
        <v>0.75</v>
      </c>
      <c r="E1430" s="1">
        <v>0.65</v>
      </c>
      <c r="F1430">
        <v>19.899999999999999</v>
      </c>
      <c r="G1430">
        <f t="shared" ca="1" si="138"/>
        <v>42.007420362456692</v>
      </c>
      <c r="H1430">
        <f t="shared" ca="1" si="135"/>
        <v>22.455575788878686</v>
      </c>
      <c r="I1430">
        <f>User_Model_Calcs!A1430-Sat_Data!$B$5</f>
        <v>10.233000000000004</v>
      </c>
      <c r="J1430">
        <f>(Earth_Data!$B$1/SQRT(1-Earth_Data!$B$2^2*SIN(RADIANS(User_Model_Calcs!B1430))^2))*COS(RADIANS(User_Model_Calcs!B1430))</f>
        <v>6065.5814326189975</v>
      </c>
      <c r="K1430">
        <f>((Earth_Data!$B$1*(1-Earth_Data!$B$2^2))/SQRT(1-Earth_Data!$B$2^2*SIN(RADIANS(User_Model_Calcs!B1430))^2))*SIN(RADIANS(User_Model_Calcs!B1430))</f>
        <v>-1965.5416969909063</v>
      </c>
      <c r="L1430">
        <f t="shared" si="139"/>
        <v>-17.95483170138489</v>
      </c>
      <c r="M1430">
        <f t="shared" si="140"/>
        <v>6376.0985154200853</v>
      </c>
      <c r="N1430">
        <f>SQRT(User_Model_Calcs!M1430^2+Sat_Data!$B$3^2-2*User_Model_Calcs!M1430*Sat_Data!$B$3*COS(RADIANS(L1430))*COS(RADIANS(I1430)))</f>
        <v>36264.383150415699</v>
      </c>
      <c r="O1430">
        <f>DEGREES(ACOS(((Earth_Data!$B$1+Sat_Data!$B$2)/User_Model_Calcs!N1430)*SQRT(1-COS(RADIANS(User_Model_Calcs!I1430))^2*COS(RADIANS(User_Model_Calcs!B1430))^2)))</f>
        <v>65.75731625761847</v>
      </c>
      <c r="P1430">
        <f t="shared" si="137"/>
        <v>30.201941092808703</v>
      </c>
    </row>
    <row r="1431" spans="1:16" x14ac:dyDescent="0.25">
      <c r="A1431">
        <v>112.94808320348351</v>
      </c>
      <c r="B1431">
        <v>-10.709172649042952</v>
      </c>
      <c r="C1431">
        <v>2500</v>
      </c>
      <c r="D1431">
        <f t="shared" ca="1" si="136"/>
        <v>0.75</v>
      </c>
      <c r="E1431" s="1">
        <v>0.65</v>
      </c>
      <c r="F1431">
        <v>19.899999999999999</v>
      </c>
      <c r="G1431">
        <f t="shared" ca="1" si="138"/>
        <v>42.007420362456692</v>
      </c>
      <c r="H1431">
        <f t="shared" ca="1" si="135"/>
        <v>22.79779958609652</v>
      </c>
      <c r="I1431">
        <f>User_Model_Calcs!A1431-Sat_Data!$B$5</f>
        <v>2.9480832034835061</v>
      </c>
      <c r="J1431">
        <f>(Earth_Data!$B$1/SQRT(1-Earth_Data!$B$2^2*SIN(RADIANS(User_Model_Calcs!B1431))^2))*COS(RADIANS(User_Model_Calcs!B1431))</f>
        <v>6267.7768059409191</v>
      </c>
      <c r="K1431">
        <f>((Earth_Data!$B$1*(1-Earth_Data!$B$2^2))/SQRT(1-Earth_Data!$B$2^2*SIN(RADIANS(User_Model_Calcs!B1431))^2))*SIN(RADIANS(User_Model_Calcs!B1431))</f>
        <v>-1177.4126787075984</v>
      </c>
      <c r="L1431">
        <f t="shared" si="139"/>
        <v>-10.639121918776025</v>
      </c>
      <c r="M1431">
        <f t="shared" si="140"/>
        <v>6377.4075222673637</v>
      </c>
      <c r="N1431">
        <f>SQRT(User_Model_Calcs!M1431^2+Sat_Data!$B$3^2-2*User_Model_Calcs!M1431*Sat_Data!$B$3*COS(RADIANS(L1431))*COS(RADIANS(I1431)))</f>
        <v>35925.404704200104</v>
      </c>
      <c r="O1431">
        <f>DEGREES(ACOS(((Earth_Data!$B$1+Sat_Data!$B$2)/User_Model_Calcs!N1431)*SQRT(1-COS(RADIANS(User_Model_Calcs!I1431))^2*COS(RADIANS(User_Model_Calcs!B1431))^2)))</f>
        <v>76.937440578729507</v>
      </c>
      <c r="P1431">
        <f t="shared" si="137"/>
        <v>15.490173212560801</v>
      </c>
    </row>
    <row r="1432" spans="1:16" x14ac:dyDescent="0.25">
      <c r="A1432">
        <v>104.94344214440356</v>
      </c>
      <c r="B1432">
        <v>-15.355603035054544</v>
      </c>
      <c r="C1432">
        <v>950</v>
      </c>
      <c r="D1432">
        <f t="shared" ca="1" si="136"/>
        <v>0.75</v>
      </c>
      <c r="E1432" s="1">
        <v>0.65</v>
      </c>
      <c r="F1432">
        <v>19.899999999999999</v>
      </c>
      <c r="G1432">
        <f t="shared" ca="1" si="138"/>
        <v>42.007420362456692</v>
      </c>
      <c r="H1432">
        <f t="shared" ca="1" si="135"/>
        <v>20.923825308006069</v>
      </c>
      <c r="I1432">
        <f>User_Model_Calcs!A1432-Sat_Data!$B$5</f>
        <v>-5.0565578555964379</v>
      </c>
      <c r="J1432">
        <f>(Earth_Data!$B$1/SQRT(1-Earth_Data!$B$2^2*SIN(RADIANS(User_Model_Calcs!B1432))^2))*COS(RADIANS(User_Model_Calcs!B1432))</f>
        <v>6151.8902155157766</v>
      </c>
      <c r="K1432">
        <f>((Earth_Data!$B$1*(1-Earth_Data!$B$2^2))/SQRT(1-Earth_Data!$B$2^2*SIN(RADIANS(User_Model_Calcs!B1432))^2))*SIN(RADIANS(User_Model_Calcs!B1432))</f>
        <v>-1678.0757585012825</v>
      </c>
      <c r="L1432">
        <f t="shared" si="139"/>
        <v>-15.257611092013077</v>
      </c>
      <c r="M1432">
        <f t="shared" si="140"/>
        <v>6376.6520584887176</v>
      </c>
      <c r="N1432">
        <f>SQRT(User_Model_Calcs!M1432^2+Sat_Data!$B$3^2-2*User_Model_Calcs!M1432*Sat_Data!$B$3*COS(RADIANS(L1432))*COS(RADIANS(I1432)))</f>
        <v>36079.316302966537</v>
      </c>
      <c r="O1432">
        <f>DEGREES(ACOS(((Earth_Data!$B$1+Sat_Data!$B$2)/User_Model_Calcs!N1432)*SQRT(1-COS(RADIANS(User_Model_Calcs!I1432))^2*COS(RADIANS(User_Model_Calcs!B1432))^2)))</f>
        <v>71.033299126523886</v>
      </c>
      <c r="P1432">
        <f t="shared" si="137"/>
        <v>18.476564997446516</v>
      </c>
    </row>
    <row r="1433" spans="1:16" x14ac:dyDescent="0.25">
      <c r="A1433">
        <v>156.346</v>
      </c>
      <c r="B1433">
        <v>-14.762</v>
      </c>
      <c r="C1433">
        <v>2500</v>
      </c>
      <c r="D1433">
        <f t="shared" ca="1" si="136"/>
        <v>3</v>
      </c>
      <c r="E1433" s="1">
        <v>0.65</v>
      </c>
      <c r="F1433">
        <v>19.899999999999999</v>
      </c>
      <c r="G1433">
        <f t="shared" ca="1" si="138"/>
        <v>54.048620189015942</v>
      </c>
      <c r="H1433">
        <f t="shared" ca="1" si="135"/>
        <v>21.695454671733675</v>
      </c>
      <c r="I1433">
        <f>User_Model_Calcs!A1433-Sat_Data!$B$5</f>
        <v>46.346000000000004</v>
      </c>
      <c r="J1433">
        <f>(Earth_Data!$B$1/SQRT(1-Earth_Data!$B$2^2*SIN(RADIANS(User_Model_Calcs!B1433))^2))*COS(RADIANS(User_Model_Calcs!B1433))</f>
        <v>6168.9549369008382</v>
      </c>
      <c r="K1433">
        <f>((Earth_Data!$B$1*(1-Earth_Data!$B$2^2))/SQRT(1-Earth_Data!$B$2^2*SIN(RADIANS(User_Model_Calcs!B1433))^2))*SIN(RADIANS(User_Model_Calcs!B1433))</f>
        <v>-1614.6498056014489</v>
      </c>
      <c r="L1433">
        <f t="shared" si="139"/>
        <v>-14.667450290102604</v>
      </c>
      <c r="M1433">
        <f t="shared" si="140"/>
        <v>6376.7624236944894</v>
      </c>
      <c r="N1433">
        <f>SQRT(User_Model_Calcs!M1433^2+Sat_Data!$B$3^2-2*User_Model_Calcs!M1433*Sat_Data!$B$3*COS(RADIANS(L1433))*COS(RADIANS(I1433)))</f>
        <v>38201.712602991749</v>
      </c>
      <c r="O1433">
        <f>DEGREES(ACOS(((Earth_Data!$B$1+Sat_Data!$B$2)/User_Model_Calcs!N1433)*SQRT(1-COS(RADIANS(User_Model_Calcs!I1433))^2*COS(RADIANS(User_Model_Calcs!B1433))^2)))</f>
        <v>34.731890145219609</v>
      </c>
      <c r="P1433">
        <f t="shared" si="137"/>
        <v>76.336151679654535</v>
      </c>
    </row>
    <row r="1434" spans="1:16" x14ac:dyDescent="0.25">
      <c r="A1434">
        <v>151.63800000000001</v>
      </c>
      <c r="B1434">
        <v>-18.756</v>
      </c>
      <c r="C1434">
        <v>950</v>
      </c>
      <c r="D1434">
        <f t="shared" ca="1" si="136"/>
        <v>1.2</v>
      </c>
      <c r="E1434" s="1">
        <v>0.65</v>
      </c>
      <c r="F1434">
        <v>19.899999999999999</v>
      </c>
      <c r="G1434">
        <f t="shared" ca="1" si="138"/>
        <v>46.089820015575185</v>
      </c>
      <c r="H1434">
        <f t="shared" ca="1" si="135"/>
        <v>16.649560501922554</v>
      </c>
      <c r="I1434">
        <f>User_Model_Calcs!A1434-Sat_Data!$B$5</f>
        <v>41.638000000000005</v>
      </c>
      <c r="J1434">
        <f>(Earth_Data!$B$1/SQRT(1-Earth_Data!$B$2^2*SIN(RADIANS(User_Model_Calcs!B1434))^2))*COS(RADIANS(User_Model_Calcs!B1434))</f>
        <v>6041.5293201365303</v>
      </c>
      <c r="K1434">
        <f>((Earth_Data!$B$1*(1-Earth_Data!$B$2^2))/SQRT(1-Earth_Data!$B$2^2*SIN(RADIANS(User_Model_Calcs!B1434))^2))*SIN(RADIANS(User_Model_Calcs!B1434))</f>
        <v>-2037.7944694252069</v>
      </c>
      <c r="L1434">
        <f t="shared" si="139"/>
        <v>-18.639136923043825</v>
      </c>
      <c r="M1434">
        <f t="shared" si="140"/>
        <v>6375.9456416824414</v>
      </c>
      <c r="N1434">
        <f>SQRT(User_Model_Calcs!M1434^2+Sat_Data!$B$3^2-2*User_Model_Calcs!M1434*Sat_Data!$B$3*COS(RADIANS(L1434))*COS(RADIANS(I1434)))</f>
        <v>37917.143671202422</v>
      </c>
      <c r="O1434">
        <f>DEGREES(ACOS(((Earth_Data!$B$1+Sat_Data!$B$2)/User_Model_Calcs!N1434)*SQRT(1-COS(RADIANS(User_Model_Calcs!I1434))^2*COS(RADIANS(User_Model_Calcs!B1434))^2)))</f>
        <v>38.216312375439834</v>
      </c>
      <c r="P1434">
        <f t="shared" si="137"/>
        <v>70.116247681522026</v>
      </c>
    </row>
    <row r="1435" spans="1:16" x14ac:dyDescent="0.25">
      <c r="A1435">
        <v>109.834</v>
      </c>
      <c r="B1435">
        <v>-11.743</v>
      </c>
      <c r="C1435">
        <v>2500</v>
      </c>
      <c r="D1435">
        <f t="shared" ca="1" si="136"/>
        <v>1.2</v>
      </c>
      <c r="E1435" s="1">
        <v>0.65</v>
      </c>
      <c r="F1435">
        <v>19.899999999999999</v>
      </c>
      <c r="G1435">
        <f t="shared" ca="1" si="138"/>
        <v>46.089820015575185</v>
      </c>
      <c r="H1435">
        <f t="shared" ca="1" si="135"/>
        <v>15.54000841455416</v>
      </c>
      <c r="I1435">
        <f>User_Model_Calcs!A1435-Sat_Data!$B$5</f>
        <v>-0.16599999999999682</v>
      </c>
      <c r="J1435">
        <f>(Earth_Data!$B$1/SQRT(1-Earth_Data!$B$2^2*SIN(RADIANS(User_Model_Calcs!B1435))^2))*COS(RADIANS(User_Model_Calcs!B1435))</f>
        <v>6245.5137137514612</v>
      </c>
      <c r="K1435">
        <f>((Earth_Data!$B$1*(1-Earth_Data!$B$2^2))/SQRT(1-Earth_Data!$B$2^2*SIN(RADIANS(User_Model_Calcs!B1435))^2))*SIN(RADIANS(User_Model_Calcs!B1435))</f>
        <v>-1289.5813928381601</v>
      </c>
      <c r="L1435">
        <f t="shared" si="139"/>
        <v>-11.666548269687627</v>
      </c>
      <c r="M1435">
        <f t="shared" si="140"/>
        <v>6377.2613022685509</v>
      </c>
      <c r="N1435">
        <f>SQRT(User_Model_Calcs!M1435^2+Sat_Data!$B$3^2-2*User_Model_Calcs!M1435*Sat_Data!$B$3*COS(RADIANS(L1435))*COS(RADIANS(I1435)))</f>
        <v>35941.799411224274</v>
      </c>
      <c r="O1435">
        <f>DEGREES(ACOS(((Earth_Data!$B$1+Sat_Data!$B$2)/User_Model_Calcs!N1435)*SQRT(1-COS(RADIANS(User_Model_Calcs!I1435))^2*COS(RADIANS(User_Model_Calcs!B1435))^2)))</f>
        <v>76.185476083242534</v>
      </c>
      <c r="P1435">
        <f t="shared" si="137"/>
        <v>0.81558328320448548</v>
      </c>
    </row>
    <row r="1436" spans="1:16" x14ac:dyDescent="0.25">
      <c r="A1436">
        <v>113.16083089971774</v>
      </c>
      <c r="B1436">
        <v>-8.924356578822735</v>
      </c>
      <c r="C1436">
        <v>400</v>
      </c>
      <c r="D1436">
        <f t="shared" ca="1" si="136"/>
        <v>1.2</v>
      </c>
      <c r="E1436" s="1">
        <v>0.65</v>
      </c>
      <c r="F1436">
        <v>19.899999999999999</v>
      </c>
      <c r="G1436">
        <f t="shared" ca="1" si="138"/>
        <v>46.089820015575185</v>
      </c>
      <c r="H1436">
        <f t="shared" ca="1" si="135"/>
        <v>21.185030240519392</v>
      </c>
      <c r="I1436">
        <f>User_Model_Calcs!A1436-Sat_Data!$B$5</f>
        <v>3.1608308997177375</v>
      </c>
      <c r="J1436">
        <f>(Earth_Data!$B$1/SQRT(1-Earth_Data!$B$2^2*SIN(RADIANS(User_Model_Calcs!B1436))^2))*COS(RADIANS(User_Model_Calcs!B1436))</f>
        <v>6301.4339136602621</v>
      </c>
      <c r="K1436">
        <f>((Earth_Data!$B$1*(1-Earth_Data!$B$2^2))/SQRT(1-Earth_Data!$B$2^2*SIN(RADIANS(User_Model_Calcs!B1436))^2))*SIN(RADIANS(User_Model_Calcs!B1436))</f>
        <v>-982.89847152316315</v>
      </c>
      <c r="L1436">
        <f t="shared" si="139"/>
        <v>-8.8655645366815055</v>
      </c>
      <c r="M1436">
        <f t="shared" si="140"/>
        <v>6377.6295575668437</v>
      </c>
      <c r="N1436">
        <f>SQRT(User_Model_Calcs!M1436^2+Sat_Data!$B$3^2-2*User_Model_Calcs!M1436*Sat_Data!$B$3*COS(RADIANS(L1436))*COS(RADIANS(I1436)))</f>
        <v>35887.437685705423</v>
      </c>
      <c r="O1436">
        <f>DEGREES(ACOS(((Earth_Data!$B$1+Sat_Data!$B$2)/User_Model_Calcs!N1436)*SQRT(1-COS(RADIANS(User_Model_Calcs!I1436))^2*COS(RADIANS(User_Model_Calcs!B1436))^2)))</f>
        <v>78.862037387438207</v>
      </c>
      <c r="P1436">
        <f t="shared" si="137"/>
        <v>19.594592808848176</v>
      </c>
    </row>
    <row r="1437" spans="1:16" x14ac:dyDescent="0.25">
      <c r="A1437">
        <v>145.06043761684498</v>
      </c>
      <c r="B1437">
        <v>-9.6026941974608384</v>
      </c>
      <c r="C1437">
        <v>4700</v>
      </c>
      <c r="D1437">
        <f t="shared" ca="1" si="136"/>
        <v>0.75</v>
      </c>
      <c r="E1437" s="1">
        <v>0.65</v>
      </c>
      <c r="F1437">
        <v>19.899999999999999</v>
      </c>
      <c r="G1437">
        <f t="shared" ca="1" si="138"/>
        <v>42.007420362456692</v>
      </c>
      <c r="H1437">
        <f t="shared" ca="1" si="135"/>
        <v>22.902750217905215</v>
      </c>
      <c r="I1437">
        <f>User_Model_Calcs!A1437-Sat_Data!$B$5</f>
        <v>35.060437616844979</v>
      </c>
      <c r="J1437">
        <f>(Earth_Data!$B$1/SQRT(1-Earth_Data!$B$2^2*SIN(RADIANS(User_Model_Calcs!B1437))^2))*COS(RADIANS(User_Model_Calcs!B1437))</f>
        <v>6289.3565898269017</v>
      </c>
      <c r="K1437">
        <f>((Earth_Data!$B$1*(1-Earth_Data!$B$2^2))/SQRT(1-Earth_Data!$B$2^2*SIN(RADIANS(User_Model_Calcs!B1437))^2))*SIN(RADIANS(User_Model_Calcs!B1437))</f>
        <v>-1056.9458224285079</v>
      </c>
      <c r="L1437">
        <f t="shared" si="139"/>
        <v>-9.5395941883182171</v>
      </c>
      <c r="M1437">
        <f t="shared" si="140"/>
        <v>6377.5497477909294</v>
      </c>
      <c r="N1437">
        <f>SQRT(User_Model_Calcs!M1437^2+Sat_Data!$B$3^2-2*User_Model_Calcs!M1437*Sat_Data!$B$3*COS(RADIANS(L1437))*COS(RADIANS(I1437)))</f>
        <v>37206.918621985045</v>
      </c>
      <c r="O1437">
        <f>DEGREES(ACOS(((Earth_Data!$B$1+Sat_Data!$B$2)/User_Model_Calcs!N1437)*SQRT(1-COS(RADIANS(User_Model_Calcs!I1437))^2*COS(RADIANS(User_Model_Calcs!B1437))^2)))</f>
        <v>48.001338256145864</v>
      </c>
      <c r="P1437">
        <f t="shared" si="137"/>
        <v>76.628792908661225</v>
      </c>
    </row>
    <row r="1438" spans="1:16" x14ac:dyDescent="0.25">
      <c r="A1438">
        <v>116.25963992102143</v>
      </c>
      <c r="B1438">
        <v>-12.430958224242296</v>
      </c>
      <c r="C1438">
        <v>625</v>
      </c>
      <c r="D1438">
        <f t="shared" ca="1" si="136"/>
        <v>1.2</v>
      </c>
      <c r="E1438" s="1">
        <v>0.65</v>
      </c>
      <c r="F1438">
        <v>19.899999999999999</v>
      </c>
      <c r="G1438">
        <f t="shared" ca="1" si="138"/>
        <v>46.089820015575185</v>
      </c>
      <c r="H1438">
        <f t="shared" ca="1" si="135"/>
        <v>21.770985675494778</v>
      </c>
      <c r="I1438">
        <f>User_Model_Calcs!A1438-Sat_Data!$B$5</f>
        <v>6.2596399210214315</v>
      </c>
      <c r="J1438">
        <f>(Earth_Data!$B$1/SQRT(1-Earth_Data!$B$2^2*SIN(RADIANS(User_Model_Calcs!B1438))^2))*COS(RADIANS(User_Model_Calcs!B1438))</f>
        <v>6229.5779013243618</v>
      </c>
      <c r="K1438">
        <f>((Earth_Data!$B$1*(1-Earth_Data!$B$2^2))/SQRT(1-Earth_Data!$B$2^2*SIN(RADIANS(User_Model_Calcs!B1438))^2))*SIN(RADIANS(User_Model_Calcs!B1438))</f>
        <v>-1363.9978060312385</v>
      </c>
      <c r="L1438">
        <f t="shared" si="139"/>
        <v>-12.350301113960079</v>
      </c>
      <c r="M1438">
        <f t="shared" si="140"/>
        <v>6377.1569561621163</v>
      </c>
      <c r="N1438">
        <f>SQRT(User_Model_Calcs!M1438^2+Sat_Data!$B$3^2-2*User_Model_Calcs!M1438*Sat_Data!$B$3*COS(RADIANS(L1438))*COS(RADIANS(I1438)))</f>
        <v>36003.961647603654</v>
      </c>
      <c r="O1438">
        <f>DEGREES(ACOS(((Earth_Data!$B$1+Sat_Data!$B$2)/User_Model_Calcs!N1438)*SQRT(1-COS(RADIANS(User_Model_Calcs!I1438))^2*COS(RADIANS(User_Model_Calcs!B1438))^2)))</f>
        <v>73.665296140195267</v>
      </c>
      <c r="P1438">
        <f t="shared" si="137"/>
        <v>27.001288346703216</v>
      </c>
    </row>
    <row r="1439" spans="1:16" x14ac:dyDescent="0.25">
      <c r="A1439">
        <v>135.566</v>
      </c>
      <c r="B1439">
        <v>-17.433</v>
      </c>
      <c r="C1439">
        <v>375</v>
      </c>
      <c r="D1439">
        <f t="shared" ca="1" si="136"/>
        <v>3</v>
      </c>
      <c r="E1439" s="1">
        <v>0.65</v>
      </c>
      <c r="F1439">
        <v>19.899999999999999</v>
      </c>
      <c r="G1439">
        <f t="shared" ca="1" si="138"/>
        <v>54.048620189015942</v>
      </c>
      <c r="H1439">
        <f t="shared" ca="1" si="135"/>
        <v>14.082219587196734</v>
      </c>
      <c r="I1439">
        <f>User_Model_Calcs!A1439-Sat_Data!$B$5</f>
        <v>25.566000000000003</v>
      </c>
      <c r="J1439">
        <f>(Earth_Data!$B$1/SQRT(1-Earth_Data!$B$2^2*SIN(RADIANS(User_Model_Calcs!B1439))^2))*COS(RADIANS(User_Model_Calcs!B1439))</f>
        <v>6087.0078596701469</v>
      </c>
      <c r="K1439">
        <f>((Earth_Data!$B$1*(1-Earth_Data!$B$2^2))/SQRT(1-Earth_Data!$B$2^2*SIN(RADIANS(User_Model_Calcs!B1439))^2))*SIN(RADIANS(User_Model_Calcs!B1439))</f>
        <v>-1898.6075834052817</v>
      </c>
      <c r="L1439">
        <f t="shared" si="139"/>
        <v>-17.323299351364902</v>
      </c>
      <c r="M1439">
        <f t="shared" si="140"/>
        <v>6376.2352089183623</v>
      </c>
      <c r="N1439">
        <f>SQRT(User_Model_Calcs!M1439^2+Sat_Data!$B$3^2-2*User_Model_Calcs!M1439*Sat_Data!$B$3*COS(RADIANS(L1439))*COS(RADIANS(I1439)))</f>
        <v>36816.065558719893</v>
      </c>
      <c r="O1439">
        <f>DEGREES(ACOS(((Earth_Data!$B$1+Sat_Data!$B$2)/User_Model_Calcs!N1439)*SQRT(1-COS(RADIANS(User_Model_Calcs!I1439))^2*COS(RADIANS(User_Model_Calcs!B1439))^2)))</f>
        <v>54.327057375280667</v>
      </c>
      <c r="P1439">
        <f t="shared" si="137"/>
        <v>57.943279570711695</v>
      </c>
    </row>
    <row r="1440" spans="1:16" x14ac:dyDescent="0.25">
      <c r="A1440">
        <v>105.91699533401118</v>
      </c>
      <c r="B1440">
        <v>-17.854595510635164</v>
      </c>
      <c r="C1440">
        <v>2500</v>
      </c>
      <c r="D1440">
        <f t="shared" ca="1" si="136"/>
        <v>0.75</v>
      </c>
      <c r="E1440" s="1">
        <v>0.65</v>
      </c>
      <c r="F1440">
        <v>19.899999999999999</v>
      </c>
      <c r="G1440">
        <f t="shared" ca="1" si="138"/>
        <v>42.007420362456692</v>
      </c>
      <c r="H1440">
        <f t="shared" ca="1" si="135"/>
        <v>23.968202084527128</v>
      </c>
      <c r="I1440">
        <f>User_Model_Calcs!A1440-Sat_Data!$B$5</f>
        <v>-4.0830046659888239</v>
      </c>
      <c r="J1440">
        <f>(Earth_Data!$B$1/SQRT(1-Earth_Data!$B$2^2*SIN(RADIANS(User_Model_Calcs!B1440))^2))*COS(RADIANS(User_Model_Calcs!B1440))</f>
        <v>6072.8651129088494</v>
      </c>
      <c r="K1440">
        <f>((Earth_Data!$B$1*(1-Earth_Data!$B$2^2))/SQRT(1-Earth_Data!$B$2^2*SIN(RADIANS(User_Model_Calcs!B1440))^2))*SIN(RADIANS(User_Model_Calcs!B1440))</f>
        <v>-1943.0732044269052</v>
      </c>
      <c r="L1440">
        <f t="shared" si="139"/>
        <v>-17.742586516584922</v>
      </c>
      <c r="M1440">
        <f t="shared" si="140"/>
        <v>6376.1449291360414</v>
      </c>
      <c r="N1440">
        <f>SQRT(User_Model_Calcs!M1440^2+Sat_Data!$B$3^2-2*User_Model_Calcs!M1440*Sat_Data!$B$3*COS(RADIANS(L1440))*COS(RADIANS(I1440)))</f>
        <v>36161.518630157021</v>
      </c>
      <c r="O1440">
        <f>DEGREES(ACOS(((Earth_Data!$B$1+Sat_Data!$B$2)/User_Model_Calcs!N1440)*SQRT(1-COS(RADIANS(User_Model_Calcs!I1440))^2*COS(RADIANS(User_Model_Calcs!B1440))^2)))</f>
        <v>68.523085811876911</v>
      </c>
      <c r="P1440">
        <f t="shared" si="137"/>
        <v>13.10605022294758</v>
      </c>
    </row>
    <row r="1441" spans="1:16" x14ac:dyDescent="0.25">
      <c r="A1441">
        <v>145.76900000000001</v>
      </c>
      <c r="B1441">
        <v>-16.259</v>
      </c>
      <c r="C1441">
        <v>6250</v>
      </c>
      <c r="D1441">
        <f t="shared" ca="1" si="136"/>
        <v>0.75</v>
      </c>
      <c r="E1441" s="1">
        <v>0.65</v>
      </c>
      <c r="F1441">
        <v>19.899999999999999</v>
      </c>
      <c r="G1441">
        <f t="shared" ca="1" si="138"/>
        <v>42.007420362456692</v>
      </c>
      <c r="H1441">
        <f t="shared" ca="1" si="135"/>
        <v>16.868524853067143</v>
      </c>
      <c r="I1441">
        <f>User_Model_Calcs!A1441-Sat_Data!$B$5</f>
        <v>35.769000000000005</v>
      </c>
      <c r="J1441">
        <f>(Earth_Data!$B$1/SQRT(1-Earth_Data!$B$2^2*SIN(RADIANS(User_Model_Calcs!B1441))^2))*COS(RADIANS(User_Model_Calcs!B1441))</f>
        <v>6124.6591909203253</v>
      </c>
      <c r="K1441">
        <f>((Earth_Data!$B$1*(1-Earth_Data!$B$2^2))/SQRT(1-Earth_Data!$B$2^2*SIN(RADIANS(User_Model_Calcs!B1441))^2))*SIN(RADIANS(User_Model_Calcs!B1441))</f>
        <v>-1774.2613320474104</v>
      </c>
      <c r="L1441">
        <f t="shared" si="139"/>
        <v>-16.1558498893543</v>
      </c>
      <c r="M1441">
        <f t="shared" si="140"/>
        <v>6376.4765724750732</v>
      </c>
      <c r="N1441">
        <f>SQRT(User_Model_Calcs!M1441^2+Sat_Data!$B$3^2-2*User_Model_Calcs!M1441*Sat_Data!$B$3*COS(RADIANS(L1441))*COS(RADIANS(I1441)))</f>
        <v>37408.701004294606</v>
      </c>
      <c r="O1441">
        <f>DEGREES(ACOS(((Earth_Data!$B$1+Sat_Data!$B$2)/User_Model_Calcs!N1441)*SQRT(1-COS(RADIANS(User_Model_Calcs!I1441))^2*COS(RADIANS(User_Model_Calcs!B1441))^2)))</f>
        <v>45.022398387178235</v>
      </c>
      <c r="P1441">
        <f t="shared" si="137"/>
        <v>68.761652156518394</v>
      </c>
    </row>
    <row r="1442" spans="1:16" x14ac:dyDescent="0.25">
      <c r="A1442">
        <v>116.08499999999999</v>
      </c>
      <c r="B1442">
        <v>-14.243</v>
      </c>
      <c r="C1442">
        <v>3750</v>
      </c>
      <c r="D1442">
        <f t="shared" ca="1" si="136"/>
        <v>0.75</v>
      </c>
      <c r="E1442" s="1">
        <v>0.65</v>
      </c>
      <c r="F1442">
        <v>19.899999999999999</v>
      </c>
      <c r="G1442">
        <f t="shared" ca="1" si="138"/>
        <v>42.007420362456692</v>
      </c>
      <c r="H1442">
        <f t="shared" ca="1" si="135"/>
        <v>14.109388180631173</v>
      </c>
      <c r="I1442">
        <f>User_Model_Calcs!A1442-Sat_Data!$B$5</f>
        <v>6.0849999999999937</v>
      </c>
      <c r="J1442">
        <f>(Earth_Data!$B$1/SQRT(1-Earth_Data!$B$2^2*SIN(RADIANS(User_Model_Calcs!B1442))^2))*COS(RADIANS(User_Model_Calcs!B1442))</f>
        <v>6183.3351943233292</v>
      </c>
      <c r="K1442">
        <f>((Earth_Data!$B$1*(1-Earth_Data!$B$2^2))/SQRT(1-Earth_Data!$B$2^2*SIN(RADIANS(User_Model_Calcs!B1442))^2))*SIN(RADIANS(User_Model_Calcs!B1442))</f>
        <v>-1559.0554907303167</v>
      </c>
      <c r="L1442">
        <f t="shared" si="139"/>
        <v>-14.151492930739945</v>
      </c>
      <c r="M1442">
        <f t="shared" si="140"/>
        <v>6376.8556631410338</v>
      </c>
      <c r="N1442">
        <f>SQRT(User_Model_Calcs!M1442^2+Sat_Data!$B$3^2-2*User_Model_Calcs!M1442*Sat_Data!$B$3*COS(RADIANS(L1442))*COS(RADIANS(I1442)))</f>
        <v>36055.330341762558</v>
      </c>
      <c r="O1442">
        <f>DEGREES(ACOS(((Earth_Data!$B$1+Sat_Data!$B$2)/User_Model_Calcs!N1442)*SQRT(1-COS(RADIANS(User_Model_Calcs!I1442))^2*COS(RADIANS(User_Model_Calcs!B1442))^2)))</f>
        <v>71.832208857256816</v>
      </c>
      <c r="P1442">
        <f t="shared" si="137"/>
        <v>23.426590033631292</v>
      </c>
    </row>
    <row r="1443" spans="1:16" x14ac:dyDescent="0.25">
      <c r="A1443">
        <v>149.58627377846688</v>
      </c>
      <c r="B1443">
        <v>-10.446708092693124</v>
      </c>
      <c r="C1443">
        <v>4700</v>
      </c>
      <c r="D1443">
        <f t="shared" ca="1" si="136"/>
        <v>0.75</v>
      </c>
      <c r="E1443" s="1">
        <v>0.65</v>
      </c>
      <c r="F1443">
        <v>19.899999999999999</v>
      </c>
      <c r="G1443">
        <f t="shared" ca="1" si="138"/>
        <v>42.007420362456692</v>
      </c>
      <c r="H1443">
        <f t="shared" ca="1" si="135"/>
        <v>17.137597976120134</v>
      </c>
      <c r="I1443">
        <f>User_Model_Calcs!A1443-Sat_Data!$B$5</f>
        <v>39.586273778466875</v>
      </c>
      <c r="J1443">
        <f>(Earth_Data!$B$1/SQRT(1-Earth_Data!$B$2^2*SIN(RADIANS(User_Model_Calcs!B1443))^2))*COS(RADIANS(User_Model_Calcs!B1443))</f>
        <v>6273.1062277074871</v>
      </c>
      <c r="K1443">
        <f>((Earth_Data!$B$1*(1-Earth_Data!$B$2^2))/SQRT(1-Earth_Data!$B$2^2*SIN(RADIANS(User_Model_Calcs!B1443))^2))*SIN(RADIANS(User_Model_Calcs!B1443))</f>
        <v>-1148.8744026616314</v>
      </c>
      <c r="L1443">
        <f t="shared" si="139"/>
        <v>-10.378297139565088</v>
      </c>
      <c r="M1443">
        <f t="shared" si="140"/>
        <v>6377.442601638495</v>
      </c>
      <c r="N1443">
        <f>SQRT(User_Model_Calcs!M1443^2+Sat_Data!$B$3^2-2*User_Model_Calcs!M1443*Sat_Data!$B$3*COS(RADIANS(L1443))*COS(RADIANS(I1443)))</f>
        <v>37560.67094149952</v>
      </c>
      <c r="O1443">
        <f>DEGREES(ACOS(((Earth_Data!$B$1+Sat_Data!$B$2)/User_Model_Calcs!N1443)*SQRT(1-COS(RADIANS(User_Model_Calcs!I1443))^2*COS(RADIANS(User_Model_Calcs!B1443))^2)))</f>
        <v>42.917314467953759</v>
      </c>
      <c r="P1443">
        <f t="shared" si="137"/>
        <v>77.631593628521628</v>
      </c>
    </row>
    <row r="1444" spans="1:16" x14ac:dyDescent="0.25">
      <c r="A1444">
        <v>153.64699999999999</v>
      </c>
      <c r="B1444">
        <v>-11.045999999999999</v>
      </c>
      <c r="C1444">
        <v>2500</v>
      </c>
      <c r="D1444">
        <f t="shared" ca="1" si="136"/>
        <v>1.2</v>
      </c>
      <c r="E1444" s="1">
        <v>0.65</v>
      </c>
      <c r="F1444">
        <v>19.899999999999999</v>
      </c>
      <c r="G1444">
        <f t="shared" ca="1" si="138"/>
        <v>46.089820015575185</v>
      </c>
      <c r="H1444">
        <f t="shared" ca="1" si="135"/>
        <v>21.884160562465176</v>
      </c>
      <c r="I1444">
        <f>User_Model_Calcs!A1444-Sat_Data!$B$5</f>
        <v>43.646999999999991</v>
      </c>
      <c r="J1444">
        <f>(Earth_Data!$B$1/SQRT(1-Earth_Data!$B$2^2*SIN(RADIANS(User_Model_Calcs!B1444))^2))*COS(RADIANS(User_Model_Calcs!B1444))</f>
        <v>6260.7458524102367</v>
      </c>
      <c r="K1444">
        <f>((Earth_Data!$B$1*(1-Earth_Data!$B$2^2))/SQRT(1-Earth_Data!$B$2^2*SIN(RADIANS(User_Model_Calcs!B1444))^2))*SIN(RADIANS(User_Model_Calcs!B1444))</f>
        <v>-1214.0009777602979</v>
      </c>
      <c r="L1444">
        <f t="shared" si="139"/>
        <v>-10.973853455708648</v>
      </c>
      <c r="M1444">
        <f t="shared" si="140"/>
        <v>6377.3612883758542</v>
      </c>
      <c r="N1444">
        <f>SQRT(User_Model_Calcs!M1444^2+Sat_Data!$B$3^2-2*User_Model_Calcs!M1444*Sat_Data!$B$3*COS(RADIANS(L1444))*COS(RADIANS(I1444)))</f>
        <v>37900.553505206211</v>
      </c>
      <c r="O1444">
        <f>DEGREES(ACOS(((Earth_Data!$B$1+Sat_Data!$B$2)/User_Model_Calcs!N1444)*SQRT(1-COS(RADIANS(User_Model_Calcs!I1444))^2*COS(RADIANS(User_Model_Calcs!B1444))^2)))</f>
        <v>38.445900697727495</v>
      </c>
      <c r="P1444">
        <f t="shared" si="137"/>
        <v>78.642337558197227</v>
      </c>
    </row>
    <row r="1445" spans="1:16" x14ac:dyDescent="0.25">
      <c r="A1445">
        <v>114.89868144003127</v>
      </c>
      <c r="B1445">
        <v>-8.3848890965712002</v>
      </c>
      <c r="C1445">
        <v>400</v>
      </c>
      <c r="D1445">
        <f t="shared" ca="1" si="136"/>
        <v>1.2</v>
      </c>
      <c r="E1445" s="1">
        <v>0.65</v>
      </c>
      <c r="F1445">
        <v>19.899999999999999</v>
      </c>
      <c r="G1445">
        <f t="shared" ca="1" si="138"/>
        <v>46.089820015575185</v>
      </c>
      <c r="H1445">
        <f t="shared" ca="1" si="135"/>
        <v>18.757663107588851</v>
      </c>
      <c r="I1445">
        <f>User_Model_Calcs!A1445-Sat_Data!$B$5</f>
        <v>4.8986814400312682</v>
      </c>
      <c r="J1445">
        <f>(Earth_Data!$B$1/SQRT(1-Earth_Data!$B$2^2*SIN(RADIANS(User_Model_Calcs!B1445))^2))*COS(RADIANS(User_Model_Calcs!B1445))</f>
        <v>6310.4121183942716</v>
      </c>
      <c r="K1445">
        <f>((Earth_Data!$B$1*(1-Earth_Data!$B$2^2))/SQRT(1-Earth_Data!$B$2^2*SIN(RADIANS(User_Model_Calcs!B1445))^2))*SIN(RADIANS(User_Model_Calcs!B1445))</f>
        <v>-923.91325395408853</v>
      </c>
      <c r="L1445">
        <f t="shared" si="139"/>
        <v>-8.329546511973188</v>
      </c>
      <c r="M1445">
        <f t="shared" si="140"/>
        <v>6377.6889862088219</v>
      </c>
      <c r="N1445">
        <f>SQRT(User_Model_Calcs!M1445^2+Sat_Data!$B$3^2-2*User_Model_Calcs!M1445*Sat_Data!$B$3*COS(RADIANS(L1445))*COS(RADIANS(I1445)))</f>
        <v>35892.718057350474</v>
      </c>
      <c r="O1445">
        <f>DEGREES(ACOS(((Earth_Data!$B$1+Sat_Data!$B$2)/User_Model_Calcs!N1445)*SQRT(1-COS(RADIANS(User_Model_Calcs!I1445))^2*COS(RADIANS(User_Model_Calcs!B1445))^2)))</f>
        <v>78.581576034770322</v>
      </c>
      <c r="P1445">
        <f t="shared" si="137"/>
        <v>30.444915185271658</v>
      </c>
    </row>
    <row r="1446" spans="1:16" x14ac:dyDescent="0.25">
      <c r="A1446">
        <v>125.47900000000001</v>
      </c>
      <c r="B1446">
        <v>-15.97</v>
      </c>
      <c r="C1446">
        <v>625</v>
      </c>
      <c r="D1446">
        <f t="shared" ca="1" si="136"/>
        <v>0.75</v>
      </c>
      <c r="E1446" s="1">
        <v>0.65</v>
      </c>
      <c r="F1446">
        <v>19.899999999999999</v>
      </c>
      <c r="G1446">
        <f t="shared" ca="1" si="138"/>
        <v>42.007420362456692</v>
      </c>
      <c r="H1446">
        <f t="shared" ca="1" si="135"/>
        <v>20.076308898867332</v>
      </c>
      <c r="I1446">
        <f>User_Model_Calcs!A1446-Sat_Data!$B$5</f>
        <v>15.479000000000013</v>
      </c>
      <c r="J1446">
        <f>(Earth_Data!$B$1/SQRT(1-Earth_Data!$B$2^2*SIN(RADIANS(User_Model_Calcs!B1446))^2))*COS(RADIANS(User_Model_Calcs!B1446))</f>
        <v>6133.5356782572171</v>
      </c>
      <c r="K1446">
        <f>((Earth_Data!$B$1*(1-Earth_Data!$B$2^2))/SQRT(1-Earth_Data!$B$2^2*SIN(RADIANS(User_Model_Calcs!B1446))^2))*SIN(RADIANS(User_Model_Calcs!B1446))</f>
        <v>-1743.5372066096897</v>
      </c>
      <c r="L1446">
        <f t="shared" si="139"/>
        <v>-15.86848918527448</v>
      </c>
      <c r="M1446">
        <f t="shared" si="140"/>
        <v>6376.533690594486</v>
      </c>
      <c r="N1446">
        <f>SQRT(User_Model_Calcs!M1446^2+Sat_Data!$B$3^2-2*User_Model_Calcs!M1446*Sat_Data!$B$3*COS(RADIANS(L1446))*COS(RADIANS(I1446)))</f>
        <v>36331.875549698205</v>
      </c>
      <c r="O1446">
        <f>DEGREES(ACOS(((Earth_Data!$B$1+Sat_Data!$B$2)/User_Model_Calcs!N1446)*SQRT(1-COS(RADIANS(User_Model_Calcs!I1446))^2*COS(RADIANS(User_Model_Calcs!B1446))^2)))</f>
        <v>64.112662426217682</v>
      </c>
      <c r="P1446">
        <f t="shared" si="137"/>
        <v>45.186383553475494</v>
      </c>
    </row>
    <row r="1447" spans="1:16" x14ac:dyDescent="0.25">
      <c r="A1447">
        <v>151.90899999999999</v>
      </c>
      <c r="B1447">
        <v>-14.961</v>
      </c>
      <c r="C1447">
        <v>375</v>
      </c>
      <c r="D1447">
        <f t="shared" ca="1" si="136"/>
        <v>1.2</v>
      </c>
      <c r="E1447" s="1">
        <v>0.65</v>
      </c>
      <c r="F1447">
        <v>19.899999999999999</v>
      </c>
      <c r="G1447">
        <f t="shared" ca="1" si="138"/>
        <v>46.089820015575185</v>
      </c>
      <c r="H1447">
        <f t="shared" ca="1" si="135"/>
        <v>23.514413178369892</v>
      </c>
      <c r="I1447">
        <f>User_Model_Calcs!A1447-Sat_Data!$B$5</f>
        <v>41.908999999999992</v>
      </c>
      <c r="J1447">
        <f>(Earth_Data!$B$1/SQRT(1-Earth_Data!$B$2^2*SIN(RADIANS(User_Model_Calcs!B1447))^2))*COS(RADIANS(User_Model_Calcs!B1447))</f>
        <v>6163.3074751902095</v>
      </c>
      <c r="K1447">
        <f>((Earth_Data!$B$1*(1-Earth_Data!$B$2^2))/SQRT(1-Earth_Data!$B$2^2*SIN(RADIANS(User_Model_Calcs!B1447))^2))*SIN(RADIANS(User_Model_Calcs!B1447))</f>
        <v>-1635.9320672421852</v>
      </c>
      <c r="L1447">
        <f t="shared" si="139"/>
        <v>-14.865291755958523</v>
      </c>
      <c r="M1447">
        <f t="shared" si="140"/>
        <v>6376.7258653925837</v>
      </c>
      <c r="N1447">
        <f>SQRT(User_Model_Calcs!M1447^2+Sat_Data!$B$3^2-2*User_Model_Calcs!M1447*Sat_Data!$B$3*COS(RADIANS(L1447))*COS(RADIANS(I1447)))</f>
        <v>37837.58113668023</v>
      </c>
      <c r="O1447">
        <f>DEGREES(ACOS(((Earth_Data!$B$1+Sat_Data!$B$2)/User_Model_Calcs!N1447)*SQRT(1-COS(RADIANS(User_Model_Calcs!I1447))^2*COS(RADIANS(User_Model_Calcs!B1447))^2)))</f>
        <v>39.239807785273022</v>
      </c>
      <c r="P1447">
        <f t="shared" si="137"/>
        <v>73.952923852316914</v>
      </c>
    </row>
    <row r="1448" spans="1:16" x14ac:dyDescent="0.25">
      <c r="A1448">
        <v>152.76900000000001</v>
      </c>
      <c r="B1448">
        <v>-8.9489999999999998</v>
      </c>
      <c r="C1448">
        <v>2500</v>
      </c>
      <c r="D1448">
        <f t="shared" ca="1" si="136"/>
        <v>1.2</v>
      </c>
      <c r="E1448" s="1">
        <v>0.65</v>
      </c>
      <c r="F1448">
        <v>19.899999999999999</v>
      </c>
      <c r="G1448">
        <f t="shared" ca="1" si="138"/>
        <v>46.089820015575185</v>
      </c>
      <c r="H1448">
        <f t="shared" ca="1" si="135"/>
        <v>19.252803608595876</v>
      </c>
      <c r="I1448">
        <f>User_Model_Calcs!A1448-Sat_Data!$B$5</f>
        <v>42.769000000000005</v>
      </c>
      <c r="J1448">
        <f>(Earth_Data!$B$1/SQRT(1-Earth_Data!$B$2^2*SIN(RADIANS(User_Model_Calcs!B1448))^2))*COS(RADIANS(User_Model_Calcs!B1448))</f>
        <v>6301.0105128996638</v>
      </c>
      <c r="K1448">
        <f>((Earth_Data!$B$1*(1-Earth_Data!$B$2^2))/SQRT(1-Earth_Data!$B$2^2*SIN(RADIANS(User_Model_Calcs!B1448))^2))*SIN(RADIANS(User_Model_Calcs!B1448))</f>
        <v>-985.59097435642866</v>
      </c>
      <c r="L1448">
        <f t="shared" si="139"/>
        <v>-8.8900508671222802</v>
      </c>
      <c r="M1448">
        <f t="shared" si="140"/>
        <v>6377.6267570629234</v>
      </c>
      <c r="N1448">
        <f>SQRT(User_Model_Calcs!M1448^2+Sat_Data!$B$3^2-2*User_Model_Calcs!M1448*Sat_Data!$B$3*COS(RADIANS(L1448))*COS(RADIANS(I1448)))</f>
        <v>37794.493077040461</v>
      </c>
      <c r="O1448">
        <f>DEGREES(ACOS(((Earth_Data!$B$1+Sat_Data!$B$2)/User_Model_Calcs!N1448)*SQRT(1-COS(RADIANS(User_Model_Calcs!I1448))^2*COS(RADIANS(User_Model_Calcs!B1448))^2)))</f>
        <v>39.808396033829212</v>
      </c>
      <c r="P1448">
        <f t="shared" si="137"/>
        <v>80.454069702495204</v>
      </c>
    </row>
    <row r="1449" spans="1:16" x14ac:dyDescent="0.25">
      <c r="A1449">
        <v>108.4708781119987</v>
      </c>
      <c r="B1449">
        <v>-10.441663158359146</v>
      </c>
      <c r="C1449">
        <v>2500</v>
      </c>
      <c r="D1449">
        <f t="shared" ca="1" si="136"/>
        <v>0.75</v>
      </c>
      <c r="E1449" s="1">
        <v>0.65</v>
      </c>
      <c r="F1449">
        <v>19.899999999999999</v>
      </c>
      <c r="G1449">
        <f t="shared" ca="1" si="138"/>
        <v>42.007420362456692</v>
      </c>
      <c r="H1449">
        <f t="shared" ca="1" si="135"/>
        <v>19.960469173736175</v>
      </c>
      <c r="I1449">
        <f>User_Model_Calcs!A1449-Sat_Data!$B$5</f>
        <v>-1.5291218880012991</v>
      </c>
      <c r="J1449">
        <f>(Earth_Data!$B$1/SQRT(1-Earth_Data!$B$2^2*SIN(RADIANS(User_Model_Calcs!B1449))^2))*COS(RADIANS(User_Model_Calcs!B1449))</f>
        <v>6273.2073850134084</v>
      </c>
      <c r="K1449">
        <f>((Earth_Data!$B$1*(1-Earth_Data!$B$2^2))/SQRT(1-Earth_Data!$B$2^2*SIN(RADIANS(User_Model_Calcs!B1449))^2))*SIN(RADIANS(User_Model_Calcs!B1449))</f>
        <v>-1148.3256237478233</v>
      </c>
      <c r="L1449">
        <f t="shared" si="139"/>
        <v>-10.373283780190063</v>
      </c>
      <c r="M1449">
        <f t="shared" si="140"/>
        <v>6377.4432677635468</v>
      </c>
      <c r="N1449">
        <f>SQRT(User_Model_Calcs!M1449^2+Sat_Data!$B$3^2-2*User_Model_Calcs!M1449*Sat_Data!$B$3*COS(RADIANS(L1449))*COS(RADIANS(I1449)))</f>
        <v>35911.921148814217</v>
      </c>
      <c r="O1449">
        <f>DEGREES(ACOS(((Earth_Data!$B$1+Sat_Data!$B$2)/User_Model_Calcs!N1449)*SQRT(1-COS(RADIANS(User_Model_Calcs!I1449))^2*COS(RADIANS(User_Model_Calcs!B1449))^2)))</f>
        <v>77.584107660313336</v>
      </c>
      <c r="P1449">
        <f t="shared" si="137"/>
        <v>8.3790203495062965</v>
      </c>
    </row>
    <row r="1450" spans="1:16" x14ac:dyDescent="0.25">
      <c r="A1450">
        <v>152.13399999999999</v>
      </c>
      <c r="B1450">
        <v>-8.8089999999999993</v>
      </c>
      <c r="C1450">
        <v>950</v>
      </c>
      <c r="D1450">
        <f t="shared" ca="1" si="136"/>
        <v>1.2</v>
      </c>
      <c r="E1450" s="1">
        <v>0.65</v>
      </c>
      <c r="F1450">
        <v>19.899999999999999</v>
      </c>
      <c r="G1450">
        <f t="shared" ca="1" si="138"/>
        <v>46.089820015575185</v>
      </c>
      <c r="H1450">
        <f t="shared" ca="1" si="135"/>
        <v>20.160984295810675</v>
      </c>
      <c r="I1450">
        <f>User_Model_Calcs!A1450-Sat_Data!$B$5</f>
        <v>42.133999999999986</v>
      </c>
      <c r="J1450">
        <f>(Earth_Data!$B$1/SQRT(1-Earth_Data!$B$2^2*SIN(RADIANS(User_Model_Calcs!B1450))^2))*COS(RADIANS(User_Model_Calcs!B1450))</f>
        <v>6303.4004576071629</v>
      </c>
      <c r="K1450">
        <f>((Earth_Data!$B$1*(1-Earth_Data!$B$2^2))/SQRT(1-Earth_Data!$B$2^2*SIN(RADIANS(User_Model_Calcs!B1450))^2))*SIN(RADIANS(User_Model_Calcs!B1450))</f>
        <v>-970.2924239107424</v>
      </c>
      <c r="L1450">
        <f t="shared" si="139"/>
        <v>-8.7509438752727018</v>
      </c>
      <c r="M1450">
        <f t="shared" si="140"/>
        <v>6377.6425673489084</v>
      </c>
      <c r="N1450">
        <f>SQRT(User_Model_Calcs!M1450^2+Sat_Data!$B$3^2-2*User_Model_Calcs!M1450*Sat_Data!$B$3*COS(RADIANS(L1450))*COS(RADIANS(I1450)))</f>
        <v>37739.89482752599</v>
      </c>
      <c r="O1450">
        <f>DEGREES(ACOS(((Earth_Data!$B$1+Sat_Data!$B$2)/User_Model_Calcs!N1450)*SQRT(1-COS(RADIANS(User_Model_Calcs!I1450))^2*COS(RADIANS(User_Model_Calcs!B1450))^2)))</f>
        <v>40.520297994722533</v>
      </c>
      <c r="P1450">
        <f t="shared" si="137"/>
        <v>80.391913094027089</v>
      </c>
    </row>
    <row r="1451" spans="1:16" x14ac:dyDescent="0.25">
      <c r="A1451">
        <v>110.20436944136667</v>
      </c>
      <c r="B1451">
        <v>-8.0809302993725005</v>
      </c>
      <c r="C1451">
        <v>2500</v>
      </c>
      <c r="D1451">
        <f t="shared" ca="1" si="136"/>
        <v>1.2</v>
      </c>
      <c r="E1451" s="1">
        <v>0.65</v>
      </c>
      <c r="F1451">
        <v>19.899999999999999</v>
      </c>
      <c r="G1451">
        <f t="shared" ca="1" si="138"/>
        <v>46.089820015575185</v>
      </c>
      <c r="H1451">
        <f t="shared" ref="H1451:H1501" ca="1" si="141">RAND()*(24-14)+14</f>
        <v>20.535155747529561</v>
      </c>
      <c r="I1451">
        <f>User_Model_Calcs!A1451-Sat_Data!$B$5</f>
        <v>0.20436944136666568</v>
      </c>
      <c r="J1451">
        <f>(Earth_Data!$B$1/SQRT(1-Earth_Data!$B$2^2*SIN(RADIANS(User_Model_Calcs!B1451))^2))*COS(RADIANS(User_Model_Calcs!B1451))</f>
        <v>6315.2259746162053</v>
      </c>
      <c r="K1451">
        <f>((Earth_Data!$B$1*(1-Earth_Data!$B$2^2))/SQRT(1-Earth_Data!$B$2^2*SIN(RADIANS(User_Model_Calcs!B1451))^2))*SIN(RADIANS(User_Model_Calcs!B1451))</f>
        <v>-890.64278667724852</v>
      </c>
      <c r="L1451">
        <f t="shared" si="139"/>
        <v>-8.0275399236712364</v>
      </c>
      <c r="M1451">
        <f t="shared" si="140"/>
        <v>6377.7208847618458</v>
      </c>
      <c r="N1451">
        <f>SQRT(User_Model_Calcs!M1451^2+Sat_Data!$B$3^2-2*User_Model_Calcs!M1451*Sat_Data!$B$3*COS(RADIANS(L1451))*COS(RADIANS(I1451)))</f>
        <v>35860.023273518033</v>
      </c>
      <c r="O1451">
        <f>DEGREES(ACOS(((Earth_Data!$B$1+Sat_Data!$B$2)/User_Model_Calcs!N1451)*SQRT(1-COS(RADIANS(User_Model_Calcs!I1451))^2*COS(RADIANS(User_Model_Calcs!B1451))^2)))</f>
        <v>80.483241554631277</v>
      </c>
      <c r="P1451">
        <f t="shared" si="137"/>
        <v>1.453538943153359</v>
      </c>
    </row>
    <row r="1452" spans="1:16" x14ac:dyDescent="0.25">
      <c r="A1452">
        <v>107.11985967833159</v>
      </c>
      <c r="B1452">
        <v>-19.040230506138769</v>
      </c>
      <c r="C1452">
        <v>2500</v>
      </c>
      <c r="D1452">
        <f t="shared" ca="1" si="136"/>
        <v>1.2</v>
      </c>
      <c r="E1452" s="1">
        <v>0.65</v>
      </c>
      <c r="F1452">
        <v>19.899999999999999</v>
      </c>
      <c r="G1452">
        <f t="shared" ca="1" si="138"/>
        <v>46.089820015575185</v>
      </c>
      <c r="H1452">
        <f t="shared" ca="1" si="141"/>
        <v>22.87505846881124</v>
      </c>
      <c r="I1452">
        <f>User_Model_Calcs!A1452-Sat_Data!$B$5</f>
        <v>-2.8801403216684065</v>
      </c>
      <c r="J1452">
        <f>(Earth_Data!$B$1/SQRT(1-Earth_Data!$B$2^2*SIN(RADIANS(User_Model_Calcs!B1452))^2))*COS(RADIANS(User_Model_Calcs!B1452))</f>
        <v>6031.3393071234304</v>
      </c>
      <c r="K1452">
        <f>((Earth_Data!$B$1*(1-Earth_Data!$B$2^2))/SQRT(1-Earth_Data!$B$2^2*SIN(RADIANS(User_Model_Calcs!B1452))^2))*SIN(RADIANS(User_Model_Calcs!B1452))</f>
        <v>-2067.5602557420384</v>
      </c>
      <c r="L1452">
        <f t="shared" si="139"/>
        <v>-18.921860417944075</v>
      </c>
      <c r="M1452">
        <f t="shared" si="140"/>
        <v>6375.8810566678721</v>
      </c>
      <c r="N1452">
        <f>SQRT(User_Model_Calcs!M1452^2+Sat_Data!$B$3^2-2*User_Model_Calcs!M1452*Sat_Data!$B$3*COS(RADIANS(L1452))*COS(RADIANS(I1452)))</f>
        <v>36200.781117674633</v>
      </c>
      <c r="O1452">
        <f>DEGREES(ACOS(((Earth_Data!$B$1+Sat_Data!$B$2)/User_Model_Calcs!N1452)*SQRT(1-COS(RADIANS(User_Model_Calcs!I1452))^2*COS(RADIANS(User_Model_Calcs!B1452))^2)))</f>
        <v>67.419667619166816</v>
      </c>
      <c r="P1452">
        <f t="shared" si="137"/>
        <v>8.7668830976401022</v>
      </c>
    </row>
    <row r="1453" spans="1:16" x14ac:dyDescent="0.25">
      <c r="A1453">
        <v>147.02824150975857</v>
      </c>
      <c r="B1453">
        <v>-9.7114413133212327</v>
      </c>
      <c r="C1453">
        <v>4700</v>
      </c>
      <c r="D1453">
        <f t="shared" ca="1" si="136"/>
        <v>1.2</v>
      </c>
      <c r="E1453" s="1">
        <v>0.65</v>
      </c>
      <c r="F1453">
        <v>19.899999999999999</v>
      </c>
      <c r="G1453">
        <f t="shared" ca="1" si="138"/>
        <v>46.089820015575185</v>
      </c>
      <c r="H1453">
        <f t="shared" ca="1" si="141"/>
        <v>22.169862977648961</v>
      </c>
      <c r="I1453">
        <f>User_Model_Calcs!A1453-Sat_Data!$B$5</f>
        <v>37.028241509758573</v>
      </c>
      <c r="J1453">
        <f>(Earth_Data!$B$1/SQRT(1-Earth_Data!$B$2^2*SIN(RADIANS(User_Model_Calcs!B1453))^2))*COS(RADIANS(User_Model_Calcs!B1453))</f>
        <v>6287.3388781654003</v>
      </c>
      <c r="K1453">
        <f>((Earth_Data!$B$1*(1-Earth_Data!$B$2^2))/SQRT(1-Earth_Data!$B$2^2*SIN(RADIANS(User_Model_Calcs!B1453))^2))*SIN(RADIANS(User_Model_Calcs!B1453))</f>
        <v>-1068.8034130465285</v>
      </c>
      <c r="L1453">
        <f t="shared" si="139"/>
        <v>-9.6476538731806336</v>
      </c>
      <c r="M1453">
        <f t="shared" si="140"/>
        <v>6377.536429110387</v>
      </c>
      <c r="N1453">
        <f>SQRT(User_Model_Calcs!M1453^2+Sat_Data!$B$3^2-2*User_Model_Calcs!M1453*Sat_Data!$B$3*COS(RADIANS(L1453))*COS(RADIANS(I1453)))</f>
        <v>37352.484213969088</v>
      </c>
      <c r="O1453">
        <f>DEGREES(ACOS(((Earth_Data!$B$1+Sat_Data!$B$2)/User_Model_Calcs!N1453)*SQRT(1-COS(RADIANS(User_Model_Calcs!I1453))^2*COS(RADIANS(User_Model_Calcs!B1453))^2)))</f>
        <v>45.847252957691566</v>
      </c>
      <c r="P1453">
        <f t="shared" si="137"/>
        <v>77.394638321413737</v>
      </c>
    </row>
    <row r="1454" spans="1:16" x14ac:dyDescent="0.25">
      <c r="A1454">
        <v>129.12299999999999</v>
      </c>
      <c r="B1454">
        <v>-10.647</v>
      </c>
      <c r="C1454">
        <v>5000</v>
      </c>
      <c r="D1454">
        <f t="shared" ca="1" si="136"/>
        <v>0.75</v>
      </c>
      <c r="E1454" s="1">
        <v>0.65</v>
      </c>
      <c r="F1454">
        <v>19.899999999999999</v>
      </c>
      <c r="G1454">
        <f t="shared" ca="1" si="138"/>
        <v>42.007420362456692</v>
      </c>
      <c r="H1454">
        <f t="shared" ca="1" si="141"/>
        <v>14.492183410455535</v>
      </c>
      <c r="I1454">
        <f>User_Model_Calcs!A1454-Sat_Data!$B$5</f>
        <v>19.12299999999999</v>
      </c>
      <c r="J1454">
        <f>(Earth_Data!$B$1/SQRT(1-Earth_Data!$B$2^2*SIN(RADIANS(User_Model_Calcs!B1454))^2))*COS(RADIANS(User_Model_Calcs!B1454))</f>
        <v>6269.0510633597169</v>
      </c>
      <c r="K1454">
        <f>((Earth_Data!$B$1*(1-Earth_Data!$B$2^2))/SQRT(1-Earth_Data!$B$2^2*SIN(RADIANS(User_Model_Calcs!B1454))^2))*SIN(RADIANS(User_Model_Calcs!B1454))</f>
        <v>-1170.6546954047583</v>
      </c>
      <c r="L1454">
        <f t="shared" si="139"/>
        <v>-10.577337179020319</v>
      </c>
      <c r="M1454">
        <f t="shared" si="140"/>
        <v>6377.4159070022088</v>
      </c>
      <c r="N1454">
        <f>SQRT(User_Model_Calcs!M1454^2+Sat_Data!$B$3^2-2*User_Model_Calcs!M1454*Sat_Data!$B$3*COS(RADIANS(L1454))*COS(RADIANS(I1454)))</f>
        <v>36318.046998649021</v>
      </c>
      <c r="O1454">
        <f>DEGREES(ACOS(((Earth_Data!$B$1+Sat_Data!$B$2)/User_Model_Calcs!N1454)*SQRT(1-COS(RADIANS(User_Model_Calcs!I1454))^2*COS(RADIANS(User_Model_Calcs!B1454))^2)))</f>
        <v>64.471776097362365</v>
      </c>
      <c r="P1454">
        <f t="shared" si="137"/>
        <v>61.948800010372096</v>
      </c>
    </row>
    <row r="1455" spans="1:16" x14ac:dyDescent="0.25">
      <c r="A1455">
        <v>149.548</v>
      </c>
      <c r="B1455">
        <v>-9.6329999999999991</v>
      </c>
      <c r="C1455">
        <v>400</v>
      </c>
      <c r="D1455">
        <f t="shared" ca="1" si="136"/>
        <v>3</v>
      </c>
      <c r="E1455" s="1">
        <v>0.65</v>
      </c>
      <c r="F1455">
        <v>19.899999999999999</v>
      </c>
      <c r="G1455">
        <f t="shared" ca="1" si="138"/>
        <v>54.048620189015942</v>
      </c>
      <c r="H1455">
        <f t="shared" ca="1" si="141"/>
        <v>22.552905161350438</v>
      </c>
      <c r="I1455">
        <f>User_Model_Calcs!A1455-Sat_Data!$B$5</f>
        <v>39.548000000000002</v>
      </c>
      <c r="J1455">
        <f>(Earth_Data!$B$1/SQRT(1-Earth_Data!$B$2^2*SIN(RADIANS(User_Model_Calcs!B1455))^2))*COS(RADIANS(User_Model_Calcs!B1455))</f>
        <v>6288.7965543922364</v>
      </c>
      <c r="K1455">
        <f>((Earth_Data!$B$1*(1-Earth_Data!$B$2^2))/SQRT(1-Earth_Data!$B$2^2*SIN(RADIANS(User_Model_Calcs!B1455))^2))*SIN(RADIANS(User_Model_Calcs!B1455))</f>
        <v>-1060.2506899085172</v>
      </c>
      <c r="L1455">
        <f t="shared" si="139"/>
        <v>-9.5697083256560997</v>
      </c>
      <c r="M1455">
        <f t="shared" si="140"/>
        <v>6377.5460506363379</v>
      </c>
      <c r="N1455">
        <f>SQRT(User_Model_Calcs!M1455^2+Sat_Data!$B$3^2-2*User_Model_Calcs!M1455*Sat_Data!$B$3*COS(RADIANS(L1455))*COS(RADIANS(I1455)))</f>
        <v>37544.106962828126</v>
      </c>
      <c r="O1455">
        <f>DEGREES(ACOS(((Earth_Data!$B$1+Sat_Data!$B$2)/User_Model_Calcs!N1455)*SQRT(1-COS(RADIANS(User_Model_Calcs!I1455))^2*COS(RADIANS(User_Model_Calcs!B1455))^2)))</f>
        <v>43.146080003418618</v>
      </c>
      <c r="P1455">
        <f t="shared" si="137"/>
        <v>78.544180837050291</v>
      </c>
    </row>
    <row r="1456" spans="1:16" x14ac:dyDescent="0.25">
      <c r="A1456">
        <v>148.797</v>
      </c>
      <c r="B1456">
        <v>-13.493</v>
      </c>
      <c r="C1456">
        <v>1250</v>
      </c>
      <c r="D1456">
        <f t="shared" ca="1" si="136"/>
        <v>0.75</v>
      </c>
      <c r="E1456" s="1">
        <v>0.65</v>
      </c>
      <c r="F1456">
        <v>19.899999999999999</v>
      </c>
      <c r="G1456">
        <f t="shared" ca="1" si="138"/>
        <v>42.007420362456692</v>
      </c>
      <c r="H1456">
        <f t="shared" ca="1" si="141"/>
        <v>18.362462157253862</v>
      </c>
      <c r="I1456">
        <f>User_Model_Calcs!A1456-Sat_Data!$B$5</f>
        <v>38.796999999999997</v>
      </c>
      <c r="J1456">
        <f>(Earth_Data!$B$1/SQRT(1-Earth_Data!$B$2^2*SIN(RADIANS(User_Model_Calcs!B1456))^2))*COS(RADIANS(User_Model_Calcs!B1456))</f>
        <v>6203.2238568880321</v>
      </c>
      <c r="K1456">
        <f>((Earth_Data!$B$1*(1-Earth_Data!$B$2^2))/SQRT(1-Earth_Data!$B$2^2*SIN(RADIANS(User_Model_Calcs!B1456))^2))*SIN(RADIANS(User_Model_Calcs!B1456))</f>
        <v>-1478.4962417985532</v>
      </c>
      <c r="L1456">
        <f t="shared" si="139"/>
        <v>-13.405942138066793</v>
      </c>
      <c r="M1456">
        <f t="shared" si="140"/>
        <v>6376.9849737691302</v>
      </c>
      <c r="N1456">
        <f>SQRT(User_Model_Calcs!M1456^2+Sat_Data!$B$3^2-2*User_Model_Calcs!M1456*Sat_Data!$B$3*COS(RADIANS(L1456))*COS(RADIANS(I1456)))</f>
        <v>37560.433675796456</v>
      </c>
      <c r="O1456">
        <f>DEGREES(ACOS(((Earth_Data!$B$1+Sat_Data!$B$2)/User_Model_Calcs!N1456)*SQRT(1-COS(RADIANS(User_Model_Calcs!I1456))^2*COS(RADIANS(User_Model_Calcs!B1456))^2)))</f>
        <v>42.913365944225056</v>
      </c>
      <c r="P1456">
        <f t="shared" si="137"/>
        <v>73.815641783487621</v>
      </c>
    </row>
    <row r="1457" spans="1:16" x14ac:dyDescent="0.25">
      <c r="A1457">
        <v>141.88900000000001</v>
      </c>
      <c r="B1457">
        <v>-14.417</v>
      </c>
      <c r="C1457">
        <v>625</v>
      </c>
      <c r="D1457">
        <f t="shared" ca="1" si="136"/>
        <v>3</v>
      </c>
      <c r="E1457" s="1">
        <v>0.65</v>
      </c>
      <c r="F1457">
        <v>19.899999999999999</v>
      </c>
      <c r="G1457">
        <f t="shared" ca="1" si="138"/>
        <v>54.048620189015942</v>
      </c>
      <c r="H1457">
        <f t="shared" ca="1" si="141"/>
        <v>20.361106577555198</v>
      </c>
      <c r="I1457">
        <f>User_Model_Calcs!A1457-Sat_Data!$B$5</f>
        <v>31.88900000000001</v>
      </c>
      <c r="J1457">
        <f>(Earth_Data!$B$1/SQRT(1-Earth_Data!$B$2^2*SIN(RADIANS(User_Model_Calcs!B1457))^2))*COS(RADIANS(User_Model_Calcs!B1457))</f>
        <v>6178.5702601410203</v>
      </c>
      <c r="K1457">
        <f>((Earth_Data!$B$1*(1-Earth_Data!$B$2^2))/SQRT(1-Earth_Data!$B$2^2*SIN(RADIANS(User_Model_Calcs!B1457))^2))*SIN(RADIANS(User_Model_Calcs!B1457))</f>
        <v>-1577.7082612806798</v>
      </c>
      <c r="L1457">
        <f t="shared" si="139"/>
        <v>-14.324469488238183</v>
      </c>
      <c r="M1457">
        <f t="shared" si="140"/>
        <v>6376.8247441193162</v>
      </c>
      <c r="N1457">
        <f>SQRT(User_Model_Calcs!M1457^2+Sat_Data!$B$3^2-2*User_Model_Calcs!M1457*Sat_Data!$B$3*COS(RADIANS(L1457))*COS(RADIANS(I1457)))</f>
        <v>37095.654076766928</v>
      </c>
      <c r="O1457">
        <f>DEGREES(ACOS(((Earth_Data!$B$1+Sat_Data!$B$2)/User_Model_Calcs!N1457)*SQRT(1-COS(RADIANS(User_Model_Calcs!I1457))^2*COS(RADIANS(User_Model_Calcs!B1457))^2)))</f>
        <v>49.703149982201836</v>
      </c>
      <c r="P1457">
        <f t="shared" si="137"/>
        <v>68.190197927606008</v>
      </c>
    </row>
    <row r="1458" spans="1:16" x14ac:dyDescent="0.25">
      <c r="A1458">
        <v>137.88800000000001</v>
      </c>
      <c r="B1458">
        <v>-11.417</v>
      </c>
      <c r="C1458">
        <v>375</v>
      </c>
      <c r="D1458">
        <f t="shared" ca="1" si="136"/>
        <v>3</v>
      </c>
      <c r="E1458" s="1">
        <v>0.65</v>
      </c>
      <c r="F1458">
        <v>19.899999999999999</v>
      </c>
      <c r="G1458">
        <f t="shared" ca="1" si="138"/>
        <v>54.048620189015942</v>
      </c>
      <c r="H1458">
        <f t="shared" ca="1" si="141"/>
        <v>16.564210424778636</v>
      </c>
      <c r="I1458">
        <f>User_Model_Calcs!A1458-Sat_Data!$B$5</f>
        <v>27.888000000000005</v>
      </c>
      <c r="J1458">
        <f>(Earth_Data!$B$1/SQRT(1-Earth_Data!$B$2^2*SIN(RADIANS(User_Model_Calcs!B1458))^2))*COS(RADIANS(User_Model_Calcs!B1458))</f>
        <v>6252.7526084268302</v>
      </c>
      <c r="K1458">
        <f>((Earth_Data!$B$1*(1-Earth_Data!$B$2^2))/SQRT(1-Earth_Data!$B$2^2*SIN(RADIANS(User_Model_Calcs!B1458))^2))*SIN(RADIANS(User_Model_Calcs!B1458))</f>
        <v>-1254.2536474274157</v>
      </c>
      <c r="L1458">
        <f t="shared" si="139"/>
        <v>-11.342556458305838</v>
      </c>
      <c r="M1458">
        <f t="shared" si="140"/>
        <v>6377.3087893149341</v>
      </c>
      <c r="N1458">
        <f>SQRT(User_Model_Calcs!M1458^2+Sat_Data!$B$3^2-2*User_Model_Calcs!M1458*Sat_Data!$B$3*COS(RADIANS(L1458))*COS(RADIANS(I1458)))</f>
        <v>36775.504621085383</v>
      </c>
      <c r="O1458">
        <f>DEGREES(ACOS(((Earth_Data!$B$1+Sat_Data!$B$2)/User_Model_Calcs!N1458)*SQRT(1-COS(RADIANS(User_Model_Calcs!I1458))^2*COS(RADIANS(User_Model_Calcs!B1458))^2)))</f>
        <v>55.070308688319301</v>
      </c>
      <c r="P1458">
        <f t="shared" si="137"/>
        <v>69.491766403543423</v>
      </c>
    </row>
    <row r="1459" spans="1:16" x14ac:dyDescent="0.25">
      <c r="A1459">
        <v>130.244</v>
      </c>
      <c r="B1459">
        <v>-11.353</v>
      </c>
      <c r="C1459">
        <v>375</v>
      </c>
      <c r="D1459">
        <f t="shared" ca="1" si="136"/>
        <v>0.75</v>
      </c>
      <c r="E1459" s="1">
        <v>0.65</v>
      </c>
      <c r="F1459">
        <v>19.899999999999999</v>
      </c>
      <c r="G1459">
        <f t="shared" ca="1" si="138"/>
        <v>42.007420362456692</v>
      </c>
      <c r="H1459">
        <f t="shared" ca="1" si="141"/>
        <v>21.108599756042185</v>
      </c>
      <c r="I1459">
        <f>User_Model_Calcs!A1459-Sat_Data!$B$5</f>
        <v>20.244</v>
      </c>
      <c r="J1459">
        <f>(Earth_Data!$B$1/SQRT(1-Earth_Data!$B$2^2*SIN(RADIANS(User_Model_Calcs!B1459))^2))*COS(RADIANS(User_Model_Calcs!B1459))</f>
        <v>6254.1501117529351</v>
      </c>
      <c r="K1459">
        <f>((Earth_Data!$B$1*(1-Earth_Data!$B$2^2))/SQRT(1-Earth_Data!$B$2^2*SIN(RADIANS(User_Model_Calcs!B1459))^2))*SIN(RADIANS(User_Model_Calcs!B1459))</f>
        <v>-1247.3134263508919</v>
      </c>
      <c r="L1459">
        <f t="shared" si="139"/>
        <v>-11.278951833615075</v>
      </c>
      <c r="M1459">
        <f t="shared" si="140"/>
        <v>6377.3179632110596</v>
      </c>
      <c r="N1459">
        <f>SQRT(User_Model_Calcs!M1459^2+Sat_Data!$B$3^2-2*User_Model_Calcs!M1459*Sat_Data!$B$3*COS(RADIANS(L1459))*COS(RADIANS(I1459)))</f>
        <v>36382.166610803353</v>
      </c>
      <c r="O1459">
        <f>DEGREES(ACOS(((Earth_Data!$B$1+Sat_Data!$B$2)/User_Model_Calcs!N1459)*SQRT(1-COS(RADIANS(User_Model_Calcs!I1459))^2*COS(RADIANS(User_Model_Calcs!B1459))^2)))</f>
        <v>62.963448608768097</v>
      </c>
      <c r="P1459">
        <f t="shared" si="137"/>
        <v>61.908218778470228</v>
      </c>
    </row>
    <row r="1460" spans="1:16" x14ac:dyDescent="0.25">
      <c r="A1460">
        <v>118.047</v>
      </c>
      <c r="B1460">
        <v>-14.247999999999999</v>
      </c>
      <c r="C1460">
        <v>625</v>
      </c>
      <c r="D1460">
        <f t="shared" ca="1" si="136"/>
        <v>3</v>
      </c>
      <c r="E1460" s="1">
        <v>0.65</v>
      </c>
      <c r="F1460">
        <v>19.899999999999999</v>
      </c>
      <c r="G1460">
        <f t="shared" ca="1" si="138"/>
        <v>54.048620189015942</v>
      </c>
      <c r="H1460">
        <f t="shared" ca="1" si="141"/>
        <v>16.007762765445392</v>
      </c>
      <c r="I1460">
        <f>User_Model_Calcs!A1460-Sat_Data!$B$5</f>
        <v>8.046999999999997</v>
      </c>
      <c r="J1460">
        <f>(Earth_Data!$B$1/SQRT(1-Earth_Data!$B$2^2*SIN(RADIANS(User_Model_Calcs!B1460))^2))*COS(RADIANS(User_Model_Calcs!B1460))</f>
        <v>6183.1990624845339</v>
      </c>
      <c r="K1460">
        <f>((Earth_Data!$B$1*(1-Earth_Data!$B$2^2))/SQRT(1-Earth_Data!$B$2^2*SIN(RADIANS(User_Model_Calcs!B1460))^2))*SIN(RADIANS(User_Model_Calcs!B1460))</f>
        <v>-1559.5916876390743</v>
      </c>
      <c r="L1460">
        <f t="shared" si="139"/>
        <v>-14.156463474600256</v>
      </c>
      <c r="M1460">
        <f t="shared" si="140"/>
        <v>6376.8547794710294</v>
      </c>
      <c r="N1460">
        <f>SQRT(User_Model_Calcs!M1460^2+Sat_Data!$B$3^2-2*User_Model_Calcs!M1460*Sat_Data!$B$3*COS(RADIANS(L1460))*COS(RADIANS(I1460)))</f>
        <v>36085.932820369708</v>
      </c>
      <c r="O1460">
        <f>DEGREES(ACOS(((Earth_Data!$B$1+Sat_Data!$B$2)/User_Model_Calcs!N1460)*SQRT(1-COS(RADIANS(User_Model_Calcs!I1460))^2*COS(RADIANS(User_Model_Calcs!B1460))^2)))</f>
        <v>70.8296470221443</v>
      </c>
      <c r="P1460">
        <f t="shared" si="137"/>
        <v>29.874183416033716</v>
      </c>
    </row>
    <row r="1461" spans="1:16" x14ac:dyDescent="0.25">
      <c r="A1461">
        <v>108.593</v>
      </c>
      <c r="B1461">
        <v>-17.225999999999999</v>
      </c>
      <c r="C1461">
        <v>2500</v>
      </c>
      <c r="D1461">
        <f t="shared" ca="1" si="136"/>
        <v>0.75</v>
      </c>
      <c r="E1461" s="1">
        <v>0.65</v>
      </c>
      <c r="F1461">
        <v>19.899999999999999</v>
      </c>
      <c r="G1461">
        <f t="shared" ca="1" si="138"/>
        <v>42.007420362456692</v>
      </c>
      <c r="H1461">
        <f t="shared" ca="1" si="141"/>
        <v>17.726186837545271</v>
      </c>
      <c r="I1461">
        <f>User_Model_Calcs!A1461-Sat_Data!$B$5</f>
        <v>-1.4069999999999965</v>
      </c>
      <c r="J1461">
        <f>(Earth_Data!$B$1/SQRT(1-Earth_Data!$B$2^2*SIN(RADIANS(User_Model_Calcs!B1461))^2))*COS(RADIANS(User_Model_Calcs!B1461))</f>
        <v>6093.8317644653644</v>
      </c>
      <c r="K1461">
        <f>((Earth_Data!$B$1*(1-Earth_Data!$B$2^2))/SQRT(1-Earth_Data!$B$2^2*SIN(RADIANS(User_Model_Calcs!B1461))^2))*SIN(RADIANS(User_Model_Calcs!B1461))</f>
        <v>-1876.738212876639</v>
      </c>
      <c r="L1461">
        <f t="shared" si="139"/>
        <v>-17.117441386005421</v>
      </c>
      <c r="M1461">
        <f t="shared" si="140"/>
        <v>6376.2788437519303</v>
      </c>
      <c r="N1461">
        <f>SQRT(User_Model_Calcs!M1461^2+Sat_Data!$B$3^2-2*User_Model_Calcs!M1461*Sat_Data!$B$3*COS(RADIANS(L1461))*COS(RADIANS(I1461)))</f>
        <v>36121.24332589221</v>
      </c>
      <c r="O1461">
        <f>DEGREES(ACOS(((Earth_Data!$B$1+Sat_Data!$B$2)/User_Model_Calcs!N1461)*SQRT(1-COS(RADIANS(User_Model_Calcs!I1461))^2*COS(RADIANS(User_Model_Calcs!B1461))^2)))</f>
        <v>69.710315185505621</v>
      </c>
      <c r="P1461">
        <f t="shared" si="137"/>
        <v>4.7412106701127037</v>
      </c>
    </row>
    <row r="1462" spans="1:16" x14ac:dyDescent="0.25">
      <c r="A1462">
        <v>111.91499894495288</v>
      </c>
      <c r="B1462">
        <v>-16.838687169640831</v>
      </c>
      <c r="C1462">
        <v>400</v>
      </c>
      <c r="D1462">
        <f t="shared" ca="1" si="136"/>
        <v>3</v>
      </c>
      <c r="E1462" s="1">
        <v>0.65</v>
      </c>
      <c r="F1462">
        <v>19.899999999999999</v>
      </c>
      <c r="G1462">
        <f t="shared" ca="1" si="138"/>
        <v>54.048620189015942</v>
      </c>
      <c r="H1462">
        <f t="shared" ca="1" si="141"/>
        <v>14.718164344626919</v>
      </c>
      <c r="I1462">
        <f>User_Model_Calcs!A1462-Sat_Data!$B$5</f>
        <v>1.9149989449528846</v>
      </c>
      <c r="J1462">
        <f>(Earth_Data!$B$1/SQRT(1-Earth_Data!$B$2^2*SIN(RADIANS(User_Model_Calcs!B1462))^2))*COS(RADIANS(User_Model_Calcs!B1462))</f>
        <v>6106.3870340302519</v>
      </c>
      <c r="K1462">
        <f>((Earth_Data!$B$1*(1-Earth_Data!$B$2^2))/SQRT(1-Earth_Data!$B$2^2*SIN(RADIANS(User_Model_Calcs!B1462))^2))*SIN(RADIANS(User_Model_Calcs!B1462))</f>
        <v>-1835.7545395479819</v>
      </c>
      <c r="L1462">
        <f t="shared" si="139"/>
        <v>-16.732280441074341</v>
      </c>
      <c r="M1462">
        <f t="shared" si="140"/>
        <v>6376.3592542173938</v>
      </c>
      <c r="N1462">
        <f>SQRT(User_Model_Calcs!M1462^2+Sat_Data!$B$3^2-2*User_Model_Calcs!M1462*Sat_Data!$B$3*COS(RADIANS(L1462))*COS(RADIANS(I1462)))</f>
        <v>36108.43581647455</v>
      </c>
      <c r="O1462">
        <f>DEGREES(ACOS(((Earth_Data!$B$1+Sat_Data!$B$2)/User_Model_Calcs!N1462)*SQRT(1-COS(RADIANS(User_Model_Calcs!I1462))^2*COS(RADIANS(User_Model_Calcs!B1462))^2)))</f>
        <v>70.103914195633863</v>
      </c>
      <c r="P1462">
        <f t="shared" si="137"/>
        <v>6.5841089850634988</v>
      </c>
    </row>
    <row r="1463" spans="1:16" x14ac:dyDescent="0.25">
      <c r="A1463">
        <v>128.22300000000001</v>
      </c>
      <c r="B1463">
        <v>-16.122999999999998</v>
      </c>
      <c r="C1463">
        <v>5000</v>
      </c>
      <c r="D1463">
        <f t="shared" ca="1" si="136"/>
        <v>3</v>
      </c>
      <c r="E1463" s="1">
        <v>0.65</v>
      </c>
      <c r="F1463">
        <v>19.899999999999999</v>
      </c>
      <c r="G1463">
        <f t="shared" ca="1" si="138"/>
        <v>54.048620189015942</v>
      </c>
      <c r="H1463">
        <f t="shared" ca="1" si="141"/>
        <v>19.381125888991129</v>
      </c>
      <c r="I1463">
        <f>User_Model_Calcs!A1463-Sat_Data!$B$5</f>
        <v>18.223000000000013</v>
      </c>
      <c r="J1463">
        <f>(Earth_Data!$B$1/SQRT(1-Earth_Data!$B$2^2*SIN(RADIANS(User_Model_Calcs!B1463))^2))*COS(RADIANS(User_Model_Calcs!B1463))</f>
        <v>6128.8556956020757</v>
      </c>
      <c r="K1463">
        <f>((Earth_Data!$B$1*(1-Earth_Data!$B$2^2))/SQRT(1-Earth_Data!$B$2^2*SIN(RADIANS(User_Model_Calcs!B1463))^2))*SIN(RADIANS(User_Model_Calcs!B1463))</f>
        <v>-1759.8083948472333</v>
      </c>
      <c r="L1463">
        <f t="shared" si="139"/>
        <v>-16.020620036288513</v>
      </c>
      <c r="M1463">
        <f t="shared" si="140"/>
        <v>6376.5035657552016</v>
      </c>
      <c r="N1463">
        <f>SQRT(User_Model_Calcs!M1463^2+Sat_Data!$B$3^2-2*User_Model_Calcs!M1463*Sat_Data!$B$3*COS(RADIANS(L1463))*COS(RADIANS(I1463)))</f>
        <v>36435.69291614282</v>
      </c>
      <c r="O1463">
        <f>DEGREES(ACOS(((Earth_Data!$B$1+Sat_Data!$B$2)/User_Model_Calcs!N1463)*SQRT(1-COS(RADIANS(User_Model_Calcs!I1463))^2*COS(RADIANS(User_Model_Calcs!B1463))^2)))</f>
        <v>61.74310860982294</v>
      </c>
      <c r="P1463">
        <f t="shared" si="137"/>
        <v>49.852737859595806</v>
      </c>
    </row>
    <row r="1464" spans="1:16" x14ac:dyDescent="0.25">
      <c r="A1464">
        <v>136.58699999999999</v>
      </c>
      <c r="B1464">
        <v>-13.81</v>
      </c>
      <c r="C1464">
        <v>400</v>
      </c>
      <c r="D1464">
        <f t="shared" ca="1" si="136"/>
        <v>3</v>
      </c>
      <c r="E1464" s="1">
        <v>0.65</v>
      </c>
      <c r="F1464">
        <v>19.899999999999999</v>
      </c>
      <c r="G1464">
        <f t="shared" ca="1" si="138"/>
        <v>54.048620189015942</v>
      </c>
      <c r="H1464">
        <f t="shared" ca="1" si="141"/>
        <v>19.28011001687128</v>
      </c>
      <c r="I1464">
        <f>User_Model_Calcs!A1464-Sat_Data!$B$5</f>
        <v>26.586999999999989</v>
      </c>
      <c r="J1464">
        <f>(Earth_Data!$B$1/SQRT(1-Earth_Data!$B$2^2*SIN(RADIANS(User_Model_Calcs!B1464))^2))*COS(RADIANS(User_Model_Calcs!B1464))</f>
        <v>6194.9464027794384</v>
      </c>
      <c r="K1464">
        <f>((Earth_Data!$B$1*(1-Earth_Data!$B$2^2))/SQRT(1-Earth_Data!$B$2^2*SIN(RADIANS(User_Model_Calcs!B1464))^2))*SIN(RADIANS(User_Model_Calcs!B1464))</f>
        <v>-1512.5770711345669</v>
      </c>
      <c r="L1464">
        <f t="shared" si="139"/>
        <v>-13.721054215570165</v>
      </c>
      <c r="M1464">
        <f t="shared" si="140"/>
        <v>6376.931105902896</v>
      </c>
      <c r="N1464">
        <f>SQRT(User_Model_Calcs!M1464^2+Sat_Data!$B$3^2-2*User_Model_Calcs!M1464*Sat_Data!$B$3*COS(RADIANS(L1464))*COS(RADIANS(I1464)))</f>
        <v>36760.202855368938</v>
      </c>
      <c r="O1464">
        <f>DEGREES(ACOS(((Earth_Data!$B$1+Sat_Data!$B$2)/User_Model_Calcs!N1464)*SQRT(1-COS(RADIANS(User_Model_Calcs!I1464))^2*COS(RADIANS(User_Model_Calcs!B1464))^2)))</f>
        <v>55.337004561364999</v>
      </c>
      <c r="P1464">
        <f t="shared" si="137"/>
        <v>64.501236741487773</v>
      </c>
    </row>
    <row r="1465" spans="1:16" x14ac:dyDescent="0.25">
      <c r="A1465">
        <v>144.33000000000001</v>
      </c>
      <c r="B1465">
        <v>-6.7859999999999996</v>
      </c>
      <c r="C1465">
        <v>375</v>
      </c>
      <c r="D1465">
        <f t="shared" ca="1" si="136"/>
        <v>0.75</v>
      </c>
      <c r="E1465" s="1">
        <v>0.65</v>
      </c>
      <c r="F1465">
        <v>19.899999999999999</v>
      </c>
      <c r="G1465">
        <f t="shared" ca="1" si="138"/>
        <v>42.007420362456692</v>
      </c>
      <c r="H1465">
        <f t="shared" ca="1" si="141"/>
        <v>15.989323240307231</v>
      </c>
      <c r="I1465">
        <f>User_Model_Calcs!A1465-Sat_Data!$B$5</f>
        <v>34.330000000000013</v>
      </c>
      <c r="J1465">
        <f>(Earth_Data!$B$1/SQRT(1-Earth_Data!$B$2^2*SIN(RADIANS(User_Model_Calcs!B1465))^2))*COS(RADIANS(User_Model_Calcs!B1465))</f>
        <v>6333.753379448327</v>
      </c>
      <c r="K1465">
        <f>((Earth_Data!$B$1*(1-Earth_Data!$B$2^2))/SQRT(1-Earth_Data!$B$2^2*SIN(RADIANS(User_Model_Calcs!B1465))^2))*SIN(RADIANS(User_Model_Calcs!B1465))</f>
        <v>-748.6392253416675</v>
      </c>
      <c r="L1465">
        <f t="shared" si="139"/>
        <v>-6.7409904894198114</v>
      </c>
      <c r="M1465">
        <f t="shared" si="140"/>
        <v>6377.8438802931878</v>
      </c>
      <c r="N1465">
        <f>SQRT(User_Model_Calcs!M1465^2+Sat_Data!$B$3^2-2*User_Model_Calcs!M1465*Sat_Data!$B$3*COS(RADIANS(L1465))*COS(RADIANS(I1465)))</f>
        <v>37113.584448730689</v>
      </c>
      <c r="O1465">
        <f>DEGREES(ACOS(((Earth_Data!$B$1+Sat_Data!$B$2)/User_Model_Calcs!N1465)*SQRT(1-COS(RADIANS(User_Model_Calcs!I1465))^2*COS(RADIANS(User_Model_Calcs!B1465))^2)))</f>
        <v>49.441523447355941</v>
      </c>
      <c r="P1465">
        <f t="shared" si="137"/>
        <v>80.183678686323603</v>
      </c>
    </row>
    <row r="1466" spans="1:16" x14ac:dyDescent="0.25">
      <c r="A1466">
        <v>147.62570002227102</v>
      </c>
      <c r="B1466">
        <v>-9.5004189074954049</v>
      </c>
      <c r="C1466">
        <v>4700</v>
      </c>
      <c r="D1466">
        <f t="shared" ca="1" si="136"/>
        <v>3</v>
      </c>
      <c r="E1466" s="1">
        <v>0.65</v>
      </c>
      <c r="F1466">
        <v>19.899999999999999</v>
      </c>
      <c r="G1466">
        <f t="shared" ca="1" si="138"/>
        <v>54.048620189015942</v>
      </c>
      <c r="H1466">
        <f t="shared" ca="1" si="141"/>
        <v>23.395230312746534</v>
      </c>
      <c r="I1466">
        <f>User_Model_Calcs!A1466-Sat_Data!$B$5</f>
        <v>37.625700022271019</v>
      </c>
      <c r="J1466">
        <f>(Earth_Data!$B$1/SQRT(1-Earth_Data!$B$2^2*SIN(RADIANS(User_Model_Calcs!B1466))^2))*COS(RADIANS(User_Model_Calcs!B1466))</f>
        <v>6291.2336711313137</v>
      </c>
      <c r="K1466">
        <f>((Earth_Data!$B$1*(1-Earth_Data!$B$2^2))/SQRT(1-Earth_Data!$B$2^2*SIN(RADIANS(User_Model_Calcs!B1466))^2))*SIN(RADIANS(User_Model_Calcs!B1466))</f>
        <v>-1045.7905001870322</v>
      </c>
      <c r="L1466">
        <f t="shared" si="139"/>
        <v>-9.4379662405373423</v>
      </c>
      <c r="M1466">
        <f t="shared" si="140"/>
        <v>6377.5621419989184</v>
      </c>
      <c r="N1466">
        <f>SQRT(User_Model_Calcs!M1466^2+Sat_Data!$B$3^2-2*User_Model_Calcs!M1466*Sat_Data!$B$3*COS(RADIANS(L1466))*COS(RADIANS(I1466)))</f>
        <v>37393.858774743065</v>
      </c>
      <c r="O1466">
        <f>DEGREES(ACOS(((Earth_Data!$B$1+Sat_Data!$B$2)/User_Model_Calcs!N1466)*SQRT(1-COS(RADIANS(User_Model_Calcs!I1466))^2*COS(RADIANS(User_Model_Calcs!B1466))^2)))</f>
        <v>45.252325899567978</v>
      </c>
      <c r="P1466">
        <f t="shared" si="137"/>
        <v>77.913812052735508</v>
      </c>
    </row>
    <row r="1467" spans="1:16" x14ac:dyDescent="0.25">
      <c r="A1467">
        <v>153.273</v>
      </c>
      <c r="B1467">
        <v>-15.632</v>
      </c>
      <c r="C1467">
        <v>1250</v>
      </c>
      <c r="D1467">
        <f t="shared" ca="1" si="136"/>
        <v>0.75</v>
      </c>
      <c r="E1467" s="1">
        <v>0.65</v>
      </c>
      <c r="F1467">
        <v>19.899999999999999</v>
      </c>
      <c r="G1467">
        <f t="shared" ca="1" si="138"/>
        <v>42.007420362456692</v>
      </c>
      <c r="H1467">
        <f t="shared" ca="1" si="141"/>
        <v>19.45393140459613</v>
      </c>
      <c r="I1467">
        <f>User_Model_Calcs!A1467-Sat_Data!$B$5</f>
        <v>43.272999999999996</v>
      </c>
      <c r="J1467">
        <f>(Earth_Data!$B$1/SQRT(1-Earth_Data!$B$2^2*SIN(RADIANS(User_Model_Calcs!B1467))^2))*COS(RADIANS(User_Model_Calcs!B1467))</f>
        <v>6143.7201079058132</v>
      </c>
      <c r="K1467">
        <f>((Earth_Data!$B$1*(1-Earth_Data!$B$2^2))/SQRT(1-Earth_Data!$B$2^2*SIN(RADIANS(User_Model_Calcs!B1467))^2))*SIN(RADIANS(User_Model_Calcs!B1467))</f>
        <v>-1707.5485948366395</v>
      </c>
      <c r="L1467">
        <f t="shared" si="139"/>
        <v>-15.532419406733975</v>
      </c>
      <c r="M1467">
        <f t="shared" si="140"/>
        <v>6376.599326287861</v>
      </c>
      <c r="N1467">
        <f>SQRT(User_Model_Calcs!M1467^2+Sat_Data!$B$3^2-2*User_Model_Calcs!M1467*Sat_Data!$B$3*COS(RADIANS(L1467))*COS(RADIANS(I1467)))</f>
        <v>37963.890868083938</v>
      </c>
      <c r="O1467">
        <f>DEGREES(ACOS(((Earth_Data!$B$1+Sat_Data!$B$2)/User_Model_Calcs!N1467)*SQRT(1-COS(RADIANS(User_Model_Calcs!I1467))^2*COS(RADIANS(User_Model_Calcs!B1467))^2)))</f>
        <v>37.638112511052796</v>
      </c>
      <c r="P1467">
        <f t="shared" si="137"/>
        <v>74.028259807945048</v>
      </c>
    </row>
    <row r="1468" spans="1:16" x14ac:dyDescent="0.25">
      <c r="A1468">
        <v>147.70928201127151</v>
      </c>
      <c r="B1468">
        <v>-11.651108807922926</v>
      </c>
      <c r="C1468">
        <v>4700</v>
      </c>
      <c r="D1468">
        <f t="shared" ca="1" si="136"/>
        <v>3</v>
      </c>
      <c r="E1468" s="1">
        <v>0.65</v>
      </c>
      <c r="F1468">
        <v>19.899999999999999</v>
      </c>
      <c r="G1468">
        <f t="shared" ca="1" si="138"/>
        <v>54.048620189015942</v>
      </c>
      <c r="H1468">
        <f t="shared" ca="1" si="141"/>
        <v>18.611701555176783</v>
      </c>
      <c r="I1468">
        <f>User_Model_Calcs!A1468-Sat_Data!$B$5</f>
        <v>37.709282011271512</v>
      </c>
      <c r="J1468">
        <f>(Earth_Data!$B$1/SQRT(1-Earth_Data!$B$2^2*SIN(RADIANS(User_Model_Calcs!B1468))^2))*COS(RADIANS(User_Model_Calcs!B1468))</f>
        <v>6247.5745348015644</v>
      </c>
      <c r="K1468">
        <f>((Earth_Data!$B$1*(1-Earth_Data!$B$2^2))/SQRT(1-Earth_Data!$B$2^2*SIN(RADIANS(User_Model_Calcs!B1468))^2))*SIN(RADIANS(User_Model_Calcs!B1468))</f>
        <v>-1279.6274874181388</v>
      </c>
      <c r="L1468">
        <f t="shared" si="139"/>
        <v>-11.575222153795403</v>
      </c>
      <c r="M1468">
        <f t="shared" si="140"/>
        <v>6377.2748156604512</v>
      </c>
      <c r="N1468">
        <f>SQRT(User_Model_Calcs!M1468^2+Sat_Data!$B$3^2-2*User_Model_Calcs!M1468*Sat_Data!$B$3*COS(RADIANS(L1468))*COS(RADIANS(I1468)))</f>
        <v>37439.052082673603</v>
      </c>
      <c r="O1468">
        <f>DEGREES(ACOS(((Earth_Data!$B$1+Sat_Data!$B$2)/User_Model_Calcs!N1468)*SQRT(1-COS(RADIANS(User_Model_Calcs!I1468))^2*COS(RADIANS(User_Model_Calcs!B1468))^2)))</f>
        <v>44.605157060655735</v>
      </c>
      <c r="P1468">
        <f t="shared" si="137"/>
        <v>75.36100324204395</v>
      </c>
    </row>
    <row r="1469" spans="1:16" x14ac:dyDescent="0.25">
      <c r="A1469">
        <v>122.55800000000001</v>
      </c>
      <c r="B1469">
        <v>-8.5540000000000003</v>
      </c>
      <c r="C1469">
        <v>950</v>
      </c>
      <c r="D1469">
        <f t="shared" ca="1" si="136"/>
        <v>1.2</v>
      </c>
      <c r="E1469" s="1">
        <v>0.65</v>
      </c>
      <c r="F1469">
        <v>19.899999999999999</v>
      </c>
      <c r="G1469">
        <f t="shared" ca="1" si="138"/>
        <v>46.089820015575185</v>
      </c>
      <c r="H1469">
        <f t="shared" ca="1" si="141"/>
        <v>18.096663939387845</v>
      </c>
      <c r="I1469">
        <f>User_Model_Calcs!A1469-Sat_Data!$B$5</f>
        <v>12.558000000000007</v>
      </c>
      <c r="J1469">
        <f>(Earth_Data!$B$1/SQRT(1-Earth_Data!$B$2^2*SIN(RADIANS(User_Model_Calcs!B1469))^2))*COS(RADIANS(User_Model_Calcs!B1469))</f>
        <v>6307.6574466261418</v>
      </c>
      <c r="K1469">
        <f>((Earth_Data!$B$1*(1-Earth_Data!$B$2^2))/SQRT(1-Earth_Data!$B$2^2*SIN(RADIANS(User_Model_Calcs!B1469))^2))*SIN(RADIANS(User_Model_Calcs!B1469))</f>
        <v>-942.41267430177334</v>
      </c>
      <c r="L1469">
        <f t="shared" si="139"/>
        <v>-8.4975739395134937</v>
      </c>
      <c r="M1469">
        <f t="shared" si="140"/>
        <v>6377.670743513092</v>
      </c>
      <c r="N1469">
        <f>SQRT(User_Model_Calcs!M1469^2+Sat_Data!$B$3^2-2*User_Model_Calcs!M1469*Sat_Data!$B$3*COS(RADIANS(L1469))*COS(RADIANS(I1469)))</f>
        <v>36045.814936625546</v>
      </c>
      <c r="O1469">
        <f>DEGREES(ACOS(((Earth_Data!$B$1+Sat_Data!$B$2)/User_Model_Calcs!N1469)*SQRT(1-COS(RADIANS(User_Model_Calcs!I1469))^2*COS(RADIANS(User_Model_Calcs!B1469))^2)))</f>
        <v>72.192445874884982</v>
      </c>
      <c r="P1469">
        <f t="shared" si="137"/>
        <v>56.267778938168554</v>
      </c>
    </row>
    <row r="1470" spans="1:16" x14ac:dyDescent="0.25">
      <c r="A1470">
        <v>129.82499999999999</v>
      </c>
      <c r="B1470">
        <v>-13.459</v>
      </c>
      <c r="C1470">
        <v>400</v>
      </c>
      <c r="D1470">
        <f t="shared" ca="1" si="136"/>
        <v>0.75</v>
      </c>
      <c r="E1470" s="1">
        <v>0.65</v>
      </c>
      <c r="F1470">
        <v>19.899999999999999</v>
      </c>
      <c r="G1470">
        <f t="shared" ca="1" si="138"/>
        <v>42.007420362456692</v>
      </c>
      <c r="H1470">
        <f t="shared" ca="1" si="141"/>
        <v>16.00503853272869</v>
      </c>
      <c r="I1470">
        <f>User_Model_Calcs!A1470-Sat_Data!$B$5</f>
        <v>19.824999999999989</v>
      </c>
      <c r="J1470">
        <f>(Earth_Data!$B$1/SQRT(1-Earth_Data!$B$2^2*SIN(RADIANS(User_Model_Calcs!B1470))^2))*COS(RADIANS(User_Model_Calcs!B1470))</f>
        <v>6204.1004475818354</v>
      </c>
      <c r="K1470">
        <f>((Earth_Data!$B$1*(1-Earth_Data!$B$2^2))/SQRT(1-Earth_Data!$B$2^2*SIN(RADIANS(User_Model_Calcs!B1470))^2))*SIN(RADIANS(User_Model_Calcs!B1470))</f>
        <v>-1474.8382292576584</v>
      </c>
      <c r="L1470">
        <f t="shared" si="139"/>
        <v>-13.372145259545178</v>
      </c>
      <c r="M1470">
        <f t="shared" si="140"/>
        <v>6376.9906826155075</v>
      </c>
      <c r="N1470">
        <f>SQRT(User_Model_Calcs!M1470^2+Sat_Data!$B$3^2-2*User_Model_Calcs!M1470*Sat_Data!$B$3*COS(RADIANS(L1470))*COS(RADIANS(I1470)))</f>
        <v>36418.49848822863</v>
      </c>
      <c r="O1470">
        <f>DEGREES(ACOS(((Earth_Data!$B$1+Sat_Data!$B$2)/User_Model_Calcs!N1470)*SQRT(1-COS(RADIANS(User_Model_Calcs!I1470))^2*COS(RADIANS(User_Model_Calcs!B1470))^2)))</f>
        <v>62.135947856167277</v>
      </c>
      <c r="P1470">
        <f t="shared" si="137"/>
        <v>57.153608757716071</v>
      </c>
    </row>
    <row r="1471" spans="1:16" x14ac:dyDescent="0.25">
      <c r="A1471">
        <v>135.10499999999999</v>
      </c>
      <c r="B1471">
        <v>-14.454000000000001</v>
      </c>
      <c r="C1471">
        <v>375</v>
      </c>
      <c r="D1471">
        <f t="shared" ca="1" si="136"/>
        <v>3</v>
      </c>
      <c r="E1471" s="1">
        <v>0.65</v>
      </c>
      <c r="F1471">
        <v>19.899999999999999</v>
      </c>
      <c r="G1471">
        <f t="shared" ca="1" si="138"/>
        <v>54.048620189015942</v>
      </c>
      <c r="H1471">
        <f t="shared" ca="1" si="141"/>
        <v>15.310477390565413</v>
      </c>
      <c r="I1471">
        <f>User_Model_Calcs!A1471-Sat_Data!$B$5</f>
        <v>25.10499999999999</v>
      </c>
      <c r="J1471">
        <f>(Earth_Data!$B$1/SQRT(1-Earth_Data!$B$2^2*SIN(RADIANS(User_Model_Calcs!B1471))^2))*COS(RADIANS(User_Model_Calcs!B1471))</f>
        <v>6177.5497158843673</v>
      </c>
      <c r="K1471">
        <f>((Earth_Data!$B$1*(1-Earth_Data!$B$2^2))/SQRT(1-Earth_Data!$B$2^2*SIN(RADIANS(User_Model_Calcs!B1471))^2))*SIN(RADIANS(User_Model_Calcs!B1471))</f>
        <v>-1581.6728193299205</v>
      </c>
      <c r="L1471">
        <f t="shared" si="139"/>
        <v>-14.361252294625517</v>
      </c>
      <c r="M1471">
        <f t="shared" si="140"/>
        <v>6376.8181250236457</v>
      </c>
      <c r="N1471">
        <f>SQRT(User_Model_Calcs!M1471^2+Sat_Data!$B$3^2-2*User_Model_Calcs!M1471*Sat_Data!$B$3*COS(RADIANS(L1471))*COS(RADIANS(I1471)))</f>
        <v>36698.076891652694</v>
      </c>
      <c r="O1471">
        <f>DEGREES(ACOS(((Earth_Data!$B$1+Sat_Data!$B$2)/User_Model_Calcs!N1471)*SQRT(1-COS(RADIANS(User_Model_Calcs!I1471))^2*COS(RADIANS(User_Model_Calcs!B1471))^2)))</f>
        <v>56.472990603392681</v>
      </c>
      <c r="P1471">
        <f t="shared" si="137"/>
        <v>61.954720192152706</v>
      </c>
    </row>
    <row r="1472" spans="1:16" x14ac:dyDescent="0.25">
      <c r="A1472">
        <v>137.88800000000001</v>
      </c>
      <c r="B1472">
        <v>-13.417</v>
      </c>
      <c r="C1472">
        <v>375</v>
      </c>
      <c r="D1472">
        <f t="shared" ca="1" si="136"/>
        <v>1.2</v>
      </c>
      <c r="E1472" s="1">
        <v>0.65</v>
      </c>
      <c r="F1472">
        <v>19.899999999999999</v>
      </c>
      <c r="G1472">
        <f t="shared" ca="1" si="138"/>
        <v>46.089820015575185</v>
      </c>
      <c r="H1472">
        <f t="shared" ca="1" si="141"/>
        <v>22.340358782641481</v>
      </c>
      <c r="I1472">
        <f>User_Model_Calcs!A1472-Sat_Data!$B$5</f>
        <v>27.888000000000005</v>
      </c>
      <c r="J1472">
        <f>(Earth_Data!$B$1/SQRT(1-Earth_Data!$B$2^2*SIN(RADIANS(User_Model_Calcs!B1472))^2))*COS(RADIANS(User_Model_Calcs!B1472))</f>
        <v>6205.1802944776236</v>
      </c>
      <c r="K1472">
        <f>((Earth_Data!$B$1*(1-Earth_Data!$B$2^2))/SQRT(1-Earth_Data!$B$2^2*SIN(RADIANS(User_Model_Calcs!B1472))^2))*SIN(RADIANS(User_Model_Calcs!B1472))</f>
        <v>-1470.3188043696878</v>
      </c>
      <c r="L1472">
        <f t="shared" si="139"/>
        <v>-13.330396341675359</v>
      </c>
      <c r="M1472">
        <f t="shared" si="140"/>
        <v>6376.9977162812684</v>
      </c>
      <c r="N1472">
        <f>SQRT(User_Model_Calcs!M1472^2+Sat_Data!$B$3^2-2*User_Model_Calcs!M1472*Sat_Data!$B$3*COS(RADIANS(L1472))*COS(RADIANS(I1472)))</f>
        <v>36823.627750157597</v>
      </c>
      <c r="O1472">
        <f>DEGREES(ACOS(((Earth_Data!$B$1+Sat_Data!$B$2)/User_Model_Calcs!N1472)*SQRT(1-COS(RADIANS(User_Model_Calcs!I1472))^2*COS(RADIANS(User_Model_Calcs!B1472))^2)))</f>
        <v>54.210967906587825</v>
      </c>
      <c r="P1472">
        <f t="shared" si="137"/>
        <v>66.324338386640974</v>
      </c>
    </row>
    <row r="1473" spans="1:16" x14ac:dyDescent="0.25">
      <c r="A1473">
        <v>156.214</v>
      </c>
      <c r="B1473">
        <v>-15.233000000000001</v>
      </c>
      <c r="C1473">
        <v>6250</v>
      </c>
      <c r="D1473">
        <f t="shared" ca="1" si="136"/>
        <v>1.2</v>
      </c>
      <c r="E1473" s="1">
        <v>0.65</v>
      </c>
      <c r="F1473">
        <v>19.899999999999999</v>
      </c>
      <c r="G1473">
        <f t="shared" ca="1" si="138"/>
        <v>46.089820015575185</v>
      </c>
      <c r="H1473">
        <f t="shared" ca="1" si="141"/>
        <v>20.487550693506595</v>
      </c>
      <c r="I1473">
        <f>User_Model_Calcs!A1473-Sat_Data!$B$5</f>
        <v>46.213999999999999</v>
      </c>
      <c r="J1473">
        <f>(Earth_Data!$B$1/SQRT(1-Earth_Data!$B$2^2*SIN(RADIANS(User_Model_Calcs!B1473))^2))*COS(RADIANS(User_Model_Calcs!B1473))</f>
        <v>6155.4686742815384</v>
      </c>
      <c r="K1473">
        <f>((Earth_Data!$B$1*(1-Earth_Data!$B$2^2))/SQRT(1-Earth_Data!$B$2^2*SIN(RADIANS(User_Model_Calcs!B1473))^2))*SIN(RADIANS(User_Model_Calcs!B1473))</f>
        <v>-1664.9900031251977</v>
      </c>
      <c r="L1473">
        <f t="shared" si="139"/>
        <v>-15.13571564791399</v>
      </c>
      <c r="M1473">
        <f t="shared" si="140"/>
        <v>6376.6751768118293</v>
      </c>
      <c r="N1473">
        <f>SQRT(User_Model_Calcs!M1473^2+Sat_Data!$B$3^2-2*User_Model_Calcs!M1473*Sat_Data!$B$3*COS(RADIANS(L1473))*COS(RADIANS(I1473)))</f>
        <v>38200.661060075749</v>
      </c>
      <c r="O1473">
        <f>DEGREES(ACOS(((Earth_Data!$B$1+Sat_Data!$B$2)/User_Model_Calcs!N1473)*SQRT(1-COS(RADIANS(User_Model_Calcs!I1473))^2*COS(RADIANS(User_Model_Calcs!B1473))^2)))</f>
        <v>34.743356446881911</v>
      </c>
      <c r="P1473">
        <f t="shared" si="137"/>
        <v>75.86456968680838</v>
      </c>
    </row>
    <row r="1474" spans="1:16" x14ac:dyDescent="0.25">
      <c r="A1474">
        <v>142.001</v>
      </c>
      <c r="B1474">
        <v>-9.1120000000000001</v>
      </c>
      <c r="C1474">
        <v>2500</v>
      </c>
      <c r="D1474">
        <f t="shared" ref="D1474:D1537" ca="1" si="142">CHOOSE(RANDBETWEEN(1,3),0.75,1.2,3)</f>
        <v>1.2</v>
      </c>
      <c r="E1474" s="1">
        <v>0.65</v>
      </c>
      <c r="F1474">
        <v>19.899999999999999</v>
      </c>
      <c r="G1474">
        <f t="shared" ca="1" si="138"/>
        <v>46.089820015575185</v>
      </c>
      <c r="H1474">
        <f t="shared" ca="1" si="141"/>
        <v>22.887429177651299</v>
      </c>
      <c r="I1474">
        <f>User_Model_Calcs!A1474-Sat_Data!$B$5</f>
        <v>32.001000000000005</v>
      </c>
      <c r="J1474">
        <f>(Earth_Data!$B$1/SQRT(1-Earth_Data!$B$2^2*SIN(RADIANS(User_Model_Calcs!B1474))^2))*COS(RADIANS(User_Model_Calcs!B1474))</f>
        <v>6298.1808236112192</v>
      </c>
      <c r="K1474">
        <f>((Earth_Data!$B$1*(1-Earth_Data!$B$2^2))/SQRT(1-Earth_Data!$B$2^2*SIN(RADIANS(User_Model_Calcs!B1474))^2))*SIN(RADIANS(User_Model_Calcs!B1474))</f>
        <v>-1003.3955820638731</v>
      </c>
      <c r="L1474">
        <f t="shared" si="139"/>
        <v>-9.0520129087723227</v>
      </c>
      <c r="M1474">
        <f t="shared" si="140"/>
        <v>6377.6080454202729</v>
      </c>
      <c r="N1474">
        <f>SQRT(User_Model_Calcs!M1474^2+Sat_Data!$B$3^2-2*User_Model_Calcs!M1474*Sat_Data!$B$3*COS(RADIANS(L1474))*COS(RADIANS(I1474)))</f>
        <v>36987.601178361561</v>
      </c>
      <c r="O1474">
        <f>DEGREES(ACOS(((Earth_Data!$B$1+Sat_Data!$B$2)/User_Model_Calcs!N1474)*SQRT(1-COS(RADIANS(User_Model_Calcs!I1474))^2*COS(RADIANS(User_Model_Calcs!B1474))^2)))</f>
        <v>51.449990753452113</v>
      </c>
      <c r="P1474">
        <f t="shared" ref="P1474:P1537" si="143">DEGREES(ASIN(SIN(RADIANS(ABS(I1474)))/(SIN(ACOS(COS(RADIANS(I1474))*COS(RADIANS(B1474)))))))</f>
        <v>75.779107744385215</v>
      </c>
    </row>
    <row r="1475" spans="1:16" x14ac:dyDescent="0.25">
      <c r="A1475">
        <v>154.255</v>
      </c>
      <c r="B1475">
        <v>-11.832000000000001</v>
      </c>
      <c r="C1475">
        <v>2500</v>
      </c>
      <c r="D1475">
        <f t="shared" ca="1" si="142"/>
        <v>1.2</v>
      </c>
      <c r="E1475" s="1">
        <v>0.65</v>
      </c>
      <c r="F1475">
        <v>19.899999999999999</v>
      </c>
      <c r="G1475">
        <f t="shared" ref="G1475:G1538" ca="1" si="144">20.4+20*LOG(F1475)+20*LOG(D1475)+10*LOG(E1475)</f>
        <v>46.089820015575185</v>
      </c>
      <c r="H1475">
        <f t="shared" ca="1" si="141"/>
        <v>23.873935025561355</v>
      </c>
      <c r="I1475">
        <f>User_Model_Calcs!A1475-Sat_Data!$B$5</f>
        <v>44.254999999999995</v>
      </c>
      <c r="J1475">
        <f>(Earth_Data!$B$1/SQRT(1-Earth_Data!$B$2^2*SIN(RADIANS(User_Model_Calcs!B1475))^2))*COS(RADIANS(User_Model_Calcs!B1475))</f>
        <v>6243.5025039335933</v>
      </c>
      <c r="K1475">
        <f>((Earth_Data!$B$1*(1-Earth_Data!$B$2^2))/SQRT(1-Earth_Data!$B$2^2*SIN(RADIANS(User_Model_Calcs!B1475))^2))*SIN(RADIANS(User_Model_Calcs!B1475))</f>
        <v>-1299.2190145660625</v>
      </c>
      <c r="L1475">
        <f t="shared" ref="L1475:L1538" si="145">DEGREES(ATAN((K1475/J1475)))</f>
        <v>-11.755001715517807</v>
      </c>
      <c r="M1475">
        <f t="shared" ref="M1475:M1538" si="146">SQRT(J1475^2+K1475^2)</f>
        <v>6377.2481184626222</v>
      </c>
      <c r="N1475">
        <f>SQRT(User_Model_Calcs!M1475^2+Sat_Data!$B$3^2-2*User_Model_Calcs!M1475*Sat_Data!$B$3*COS(RADIANS(L1475))*COS(RADIANS(I1475)))</f>
        <v>37965.515181149225</v>
      </c>
      <c r="O1475">
        <f>DEGREES(ACOS(((Earth_Data!$B$1+Sat_Data!$B$2)/User_Model_Calcs!N1475)*SQRT(1-COS(RADIANS(User_Model_Calcs!I1475))^2*COS(RADIANS(User_Model_Calcs!B1475))^2)))</f>
        <v>37.626729194443939</v>
      </c>
      <c r="P1475">
        <f t="shared" si="143"/>
        <v>78.115776086219995</v>
      </c>
    </row>
    <row r="1476" spans="1:16" x14ac:dyDescent="0.25">
      <c r="A1476">
        <v>111.377</v>
      </c>
      <c r="B1476">
        <v>-8.5830000000000002</v>
      </c>
      <c r="C1476">
        <v>6250</v>
      </c>
      <c r="D1476">
        <f t="shared" ca="1" si="142"/>
        <v>3</v>
      </c>
      <c r="E1476" s="1">
        <v>0.65</v>
      </c>
      <c r="F1476">
        <v>19.899999999999999</v>
      </c>
      <c r="G1476">
        <f t="shared" ca="1" si="144"/>
        <v>54.048620189015942</v>
      </c>
      <c r="H1476">
        <f t="shared" ca="1" si="141"/>
        <v>16.934984311955272</v>
      </c>
      <c r="I1476">
        <f>User_Model_Calcs!A1476-Sat_Data!$B$5</f>
        <v>1.3769999999999953</v>
      </c>
      <c r="J1476">
        <f>(Earth_Data!$B$1/SQRT(1-Earth_Data!$B$2^2*SIN(RADIANS(User_Model_Calcs!B1476))^2))*COS(RADIANS(User_Model_Calcs!B1476))</f>
        <v>6307.1795750438341</v>
      </c>
      <c r="K1476">
        <f>((Earth_Data!$B$1*(1-Earth_Data!$B$2^2))/SQRT(1-Earth_Data!$B$2^2*SIN(RADIANS(User_Model_Calcs!B1476))^2))*SIN(RADIANS(User_Model_Calcs!B1476))</f>
        <v>-945.58424504123877</v>
      </c>
      <c r="L1476">
        <f t="shared" si="145"/>
        <v>-8.5263883341152553</v>
      </c>
      <c r="M1476">
        <f t="shared" si="146"/>
        <v>6377.6675796344489</v>
      </c>
      <c r="N1476">
        <f>SQRT(User_Model_Calcs!M1476^2+Sat_Data!$B$3^2-2*User_Model_Calcs!M1476*Sat_Data!$B$3*COS(RADIANS(L1476))*COS(RADIANS(I1476)))</f>
        <v>35871.567244397796</v>
      </c>
      <c r="O1476">
        <f>DEGREES(ACOS(((Earth_Data!$B$1+Sat_Data!$B$2)/User_Model_Calcs!N1476)*SQRT(1-COS(RADIANS(User_Model_Calcs!I1476))^2*COS(RADIANS(User_Model_Calcs!B1476))^2)))</f>
        <v>79.768170653145006</v>
      </c>
      <c r="P1476">
        <f t="shared" si="143"/>
        <v>9.1498217543187721</v>
      </c>
    </row>
    <row r="1477" spans="1:16" x14ac:dyDescent="0.25">
      <c r="A1477">
        <v>135.00200000000001</v>
      </c>
      <c r="B1477">
        <v>-12.544</v>
      </c>
      <c r="C1477">
        <v>5000</v>
      </c>
      <c r="D1477">
        <f t="shared" ca="1" si="142"/>
        <v>3</v>
      </c>
      <c r="E1477" s="1">
        <v>0.65</v>
      </c>
      <c r="F1477">
        <v>19.899999999999999</v>
      </c>
      <c r="G1477">
        <f t="shared" ca="1" si="144"/>
        <v>54.048620189015942</v>
      </c>
      <c r="H1477">
        <f t="shared" ca="1" si="141"/>
        <v>22.59070989755724</v>
      </c>
      <c r="I1477">
        <f>User_Model_Calcs!A1477-Sat_Data!$B$5</f>
        <v>25.00200000000001</v>
      </c>
      <c r="J1477">
        <f>(Earth_Data!$B$1/SQRT(1-Earth_Data!$B$2^2*SIN(RADIANS(User_Model_Calcs!B1477))^2))*COS(RADIANS(User_Model_Calcs!B1477))</f>
        <v>6226.873908612376</v>
      </c>
      <c r="K1477">
        <f>((Earth_Data!$B$1*(1-Earth_Data!$B$2^2))/SQRT(1-Earth_Data!$B$2^2*SIN(RADIANS(User_Model_Calcs!B1477))^2))*SIN(RADIANS(User_Model_Calcs!B1477))</f>
        <v>-1376.2073550761179</v>
      </c>
      <c r="L1477">
        <f t="shared" si="145"/>
        <v>-12.462656228089312</v>
      </c>
      <c r="M1477">
        <f t="shared" si="146"/>
        <v>6377.1392769738977</v>
      </c>
      <c r="N1477">
        <f>SQRT(User_Model_Calcs!M1477^2+Sat_Data!$B$3^2-2*User_Model_Calcs!M1477*Sat_Data!$B$3*COS(RADIANS(L1477))*COS(RADIANS(I1477)))</f>
        <v>36641.325239062571</v>
      </c>
      <c r="O1477">
        <f>DEGREES(ACOS(((Earth_Data!$B$1+Sat_Data!$B$2)/User_Model_Calcs!N1477)*SQRT(1-COS(RADIANS(User_Model_Calcs!I1477))^2*COS(RADIANS(User_Model_Calcs!B1477))^2)))</f>
        <v>57.553471407582158</v>
      </c>
      <c r="P1477">
        <f t="shared" si="143"/>
        <v>65.02759244814915</v>
      </c>
    </row>
    <row r="1478" spans="1:16" x14ac:dyDescent="0.25">
      <c r="A1478">
        <v>148.76900000000001</v>
      </c>
      <c r="B1478">
        <v>-7.2590000000000003</v>
      </c>
      <c r="C1478">
        <v>6250</v>
      </c>
      <c r="D1478">
        <f t="shared" ca="1" si="142"/>
        <v>0.75</v>
      </c>
      <c r="E1478" s="1">
        <v>0.65</v>
      </c>
      <c r="F1478">
        <v>19.899999999999999</v>
      </c>
      <c r="G1478">
        <f t="shared" ca="1" si="144"/>
        <v>42.007420362456692</v>
      </c>
      <c r="H1478">
        <f t="shared" ca="1" si="141"/>
        <v>19.100769522976403</v>
      </c>
      <c r="I1478">
        <f>User_Model_Calcs!A1478-Sat_Data!$B$5</f>
        <v>38.769000000000005</v>
      </c>
      <c r="J1478">
        <f>(Earth_Data!$B$1/SQRT(1-Earth_Data!$B$2^2*SIN(RADIANS(User_Model_Calcs!B1478))^2))*COS(RADIANS(User_Model_Calcs!B1478))</f>
        <v>6327.3580836609763</v>
      </c>
      <c r="K1478">
        <f>((Earth_Data!$B$1*(1-Earth_Data!$B$2^2))/SQRT(1-Earth_Data!$B$2^2*SIN(RADIANS(User_Model_Calcs!B1478))^2))*SIN(RADIANS(User_Model_Calcs!B1478))</f>
        <v>-800.55616758544488</v>
      </c>
      <c r="L1478">
        <f t="shared" si="145"/>
        <v>-7.2109177512001521</v>
      </c>
      <c r="M1478">
        <f t="shared" si="146"/>
        <v>6377.8013842020046</v>
      </c>
      <c r="N1478">
        <f>SQRT(User_Model_Calcs!M1478^2+Sat_Data!$B$3^2-2*User_Model_Calcs!M1478*Sat_Data!$B$3*COS(RADIANS(L1478))*COS(RADIANS(I1478)))</f>
        <v>37449.63001816524</v>
      </c>
      <c r="O1478">
        <f>DEGREES(ACOS(((Earth_Data!$B$1+Sat_Data!$B$2)/User_Model_Calcs!N1478)*SQRT(1-COS(RADIANS(User_Model_Calcs!I1478))^2*COS(RADIANS(User_Model_Calcs!B1478))^2)))</f>
        <v>44.464578406495242</v>
      </c>
      <c r="P1478">
        <f t="shared" si="143"/>
        <v>81.059063435934846</v>
      </c>
    </row>
    <row r="1479" spans="1:16" x14ac:dyDescent="0.25">
      <c r="A1479">
        <v>144.76599999999999</v>
      </c>
      <c r="B1479">
        <v>-5.2560000000000002</v>
      </c>
      <c r="C1479">
        <v>1250</v>
      </c>
      <c r="D1479">
        <f t="shared" ca="1" si="142"/>
        <v>1.2</v>
      </c>
      <c r="E1479" s="1">
        <v>0.65</v>
      </c>
      <c r="F1479">
        <v>19.899999999999999</v>
      </c>
      <c r="G1479">
        <f t="shared" ca="1" si="144"/>
        <v>46.089820015575185</v>
      </c>
      <c r="H1479">
        <f t="shared" ca="1" si="141"/>
        <v>16.730946129000412</v>
      </c>
      <c r="I1479">
        <f>User_Model_Calcs!A1479-Sat_Data!$B$5</f>
        <v>34.765999999999991</v>
      </c>
      <c r="J1479">
        <f>(Earth_Data!$B$1/SQRT(1-Earth_Data!$B$2^2*SIN(RADIANS(User_Model_Calcs!B1479))^2))*COS(RADIANS(User_Model_Calcs!B1479))</f>
        <v>6351.5005000459896</v>
      </c>
      <c r="K1479">
        <f>((Earth_Data!$B$1*(1-Earth_Data!$B$2^2))/SQRT(1-Earth_Data!$B$2^2*SIN(RADIANS(User_Model_Calcs!B1479))^2))*SIN(RADIANS(User_Model_Calcs!B1479))</f>
        <v>-580.38011078699799</v>
      </c>
      <c r="L1479">
        <f t="shared" si="145"/>
        <v>-5.2210087500840103</v>
      </c>
      <c r="M1479">
        <f t="shared" si="146"/>
        <v>6377.9620314863578</v>
      </c>
      <c r="N1479">
        <f>SQRT(User_Model_Calcs!M1479^2+Sat_Data!$B$3^2-2*User_Model_Calcs!M1479*Sat_Data!$B$3*COS(RADIANS(L1479))*COS(RADIANS(I1479)))</f>
        <v>37128.09102392722</v>
      </c>
      <c r="O1479">
        <f>DEGREES(ACOS(((Earth_Data!$B$1+Sat_Data!$B$2)/User_Model_Calcs!N1479)*SQRT(1-COS(RADIANS(User_Model_Calcs!I1479))^2*COS(RADIANS(User_Model_Calcs!B1479))^2)))</f>
        <v>49.217725685238598</v>
      </c>
      <c r="P1479">
        <f t="shared" si="143"/>
        <v>82.482082379966855</v>
      </c>
    </row>
    <row r="1480" spans="1:16" x14ac:dyDescent="0.25">
      <c r="A1480">
        <v>154.76400000000001</v>
      </c>
      <c r="B1480">
        <v>-15.246</v>
      </c>
      <c r="C1480">
        <v>6250</v>
      </c>
      <c r="D1480">
        <f t="shared" ca="1" si="142"/>
        <v>3</v>
      </c>
      <c r="E1480" s="1">
        <v>0.65</v>
      </c>
      <c r="F1480">
        <v>19.899999999999999</v>
      </c>
      <c r="G1480">
        <f t="shared" ca="1" si="144"/>
        <v>54.048620189015942</v>
      </c>
      <c r="H1480">
        <f t="shared" ca="1" si="141"/>
        <v>14.782198090165373</v>
      </c>
      <c r="I1480">
        <f>User_Model_Calcs!A1480-Sat_Data!$B$5</f>
        <v>44.76400000000001</v>
      </c>
      <c r="J1480">
        <f>(Earth_Data!$B$1/SQRT(1-Earth_Data!$B$2^2*SIN(RADIANS(User_Model_Calcs!B1480))^2))*COS(RADIANS(User_Model_Calcs!B1480))</f>
        <v>6155.0905676919338</v>
      </c>
      <c r="K1480">
        <f>((Earth_Data!$B$1*(1-Earth_Data!$B$2^2))/SQRT(1-Earth_Data!$B$2^2*SIN(RADIANS(User_Model_Calcs!B1480))^2))*SIN(RADIANS(User_Model_Calcs!B1480))</f>
        <v>-1666.3778842469026</v>
      </c>
      <c r="L1480">
        <f t="shared" si="145"/>
        <v>-15.148640535791667</v>
      </c>
      <c r="M1480">
        <f t="shared" si="146"/>
        <v>6376.6727334556999</v>
      </c>
      <c r="N1480">
        <f>SQRT(User_Model_Calcs!M1480^2+Sat_Data!$B$3^2-2*User_Model_Calcs!M1480*Sat_Data!$B$3*COS(RADIANS(L1480))*COS(RADIANS(I1480)))</f>
        <v>38078.150099317019</v>
      </c>
      <c r="O1480">
        <f>DEGREES(ACOS(((Earth_Data!$B$1+Sat_Data!$B$2)/User_Model_Calcs!N1480)*SQRT(1-COS(RADIANS(User_Model_Calcs!I1480))^2*COS(RADIANS(User_Model_Calcs!B1480))^2)))</f>
        <v>36.225854101343479</v>
      </c>
      <c r="P1480">
        <f t="shared" si="143"/>
        <v>75.15032549522617</v>
      </c>
    </row>
    <row r="1481" spans="1:16" x14ac:dyDescent="0.25">
      <c r="A1481">
        <v>131.339</v>
      </c>
      <c r="B1481">
        <v>-9.2080000000000002</v>
      </c>
      <c r="C1481">
        <v>950</v>
      </c>
      <c r="D1481">
        <f t="shared" ca="1" si="142"/>
        <v>1.2</v>
      </c>
      <c r="E1481" s="1">
        <v>0.65</v>
      </c>
      <c r="F1481">
        <v>19.899999999999999</v>
      </c>
      <c r="G1481">
        <f t="shared" ca="1" si="144"/>
        <v>46.089820015575185</v>
      </c>
      <c r="H1481">
        <f t="shared" ca="1" si="141"/>
        <v>17.451820424872047</v>
      </c>
      <c r="I1481">
        <f>User_Model_Calcs!A1481-Sat_Data!$B$5</f>
        <v>21.338999999999999</v>
      </c>
      <c r="J1481">
        <f>(Earth_Data!$B$1/SQRT(1-Earth_Data!$B$2^2*SIN(RADIANS(User_Model_Calcs!B1481))^2))*COS(RADIANS(User_Model_Calcs!B1481))</f>
        <v>6296.4905492795897</v>
      </c>
      <c r="K1481">
        <f>((Earth_Data!$B$1*(1-Earth_Data!$B$2^2))/SQRT(1-Earth_Data!$B$2^2*SIN(RADIANS(User_Model_Calcs!B1481))^2))*SIN(RADIANS(User_Model_Calcs!B1481))</f>
        <v>-1013.8780143841072</v>
      </c>
      <c r="L1481">
        <f t="shared" si="145"/>
        <v>-9.1474024937758642</v>
      </c>
      <c r="M1481">
        <f t="shared" si="146"/>
        <v>6377.5968722723956</v>
      </c>
      <c r="N1481">
        <f>SQRT(User_Model_Calcs!M1481^2+Sat_Data!$B$3^2-2*User_Model_Calcs!M1481*Sat_Data!$B$3*COS(RADIANS(L1481))*COS(RADIANS(I1481)))</f>
        <v>36385.679703470392</v>
      </c>
      <c r="O1481">
        <f>DEGREES(ACOS(((Earth_Data!$B$1+Sat_Data!$B$2)/User_Model_Calcs!N1481)*SQRT(1-COS(RADIANS(User_Model_Calcs!I1481))^2*COS(RADIANS(User_Model_Calcs!B1481))^2)))</f>
        <v>62.891512304012103</v>
      </c>
      <c r="P1481">
        <f t="shared" si="143"/>
        <v>67.725820780632588</v>
      </c>
    </row>
    <row r="1482" spans="1:16" x14ac:dyDescent="0.25">
      <c r="A1482">
        <v>136.44499999999999</v>
      </c>
      <c r="B1482">
        <v>-14.111000000000001</v>
      </c>
      <c r="C1482">
        <v>5000</v>
      </c>
      <c r="D1482">
        <f t="shared" ca="1" si="142"/>
        <v>3</v>
      </c>
      <c r="E1482" s="1">
        <v>0.65</v>
      </c>
      <c r="F1482">
        <v>19.899999999999999</v>
      </c>
      <c r="G1482">
        <f t="shared" ca="1" si="144"/>
        <v>54.048620189015942</v>
      </c>
      <c r="H1482">
        <f t="shared" ca="1" si="141"/>
        <v>22.821228102475928</v>
      </c>
      <c r="I1482">
        <f>User_Model_Calcs!A1482-Sat_Data!$B$5</f>
        <v>26.444999999999993</v>
      </c>
      <c r="J1482">
        <f>(Earth_Data!$B$1/SQRT(1-Earth_Data!$B$2^2*SIN(RADIANS(User_Model_Calcs!B1482))^2))*COS(RADIANS(User_Model_Calcs!B1482))</f>
        <v>6186.9121273760693</v>
      </c>
      <c r="K1482">
        <f>((Earth_Data!$B$1*(1-Earth_Data!$B$2^2))/SQRT(1-Earth_Data!$B$2^2*SIN(RADIANS(User_Model_Calcs!B1482))^2))*SIN(RADIANS(User_Model_Calcs!B1482))</f>
        <v>-1544.895689815211</v>
      </c>
      <c r="L1482">
        <f t="shared" si="145"/>
        <v>-14.020271569374593</v>
      </c>
      <c r="M1482">
        <f t="shared" si="146"/>
        <v>6376.8788889458065</v>
      </c>
      <c r="N1482">
        <f>SQRT(User_Model_Calcs!M1482^2+Sat_Data!$B$3^2-2*User_Model_Calcs!M1482*Sat_Data!$B$3*COS(RADIANS(L1482))*COS(RADIANS(I1482)))</f>
        <v>36760.58276646513</v>
      </c>
      <c r="O1482">
        <f>DEGREES(ACOS(((Earth_Data!$B$1+Sat_Data!$B$2)/User_Model_Calcs!N1482)*SQRT(1-COS(RADIANS(User_Model_Calcs!I1482))^2*COS(RADIANS(User_Model_Calcs!B1482))^2)))</f>
        <v>55.328975445018493</v>
      </c>
      <c r="P1482">
        <f t="shared" si="143"/>
        <v>63.887414963902337</v>
      </c>
    </row>
    <row r="1483" spans="1:16" x14ac:dyDescent="0.25">
      <c r="A1483">
        <v>132.06</v>
      </c>
      <c r="B1483">
        <v>-5.0229999999999997</v>
      </c>
      <c r="C1483">
        <v>2500</v>
      </c>
      <c r="D1483">
        <f t="shared" ca="1" si="142"/>
        <v>0.75</v>
      </c>
      <c r="E1483" s="1">
        <v>0.65</v>
      </c>
      <c r="F1483">
        <v>19.899999999999999</v>
      </c>
      <c r="G1483">
        <f t="shared" ca="1" si="144"/>
        <v>42.007420362456692</v>
      </c>
      <c r="H1483">
        <f t="shared" ca="1" si="141"/>
        <v>15.475033075171657</v>
      </c>
      <c r="I1483">
        <f>User_Model_Calcs!A1483-Sat_Data!$B$5</f>
        <v>22.060000000000002</v>
      </c>
      <c r="J1483">
        <f>(Earth_Data!$B$1/SQRT(1-Earth_Data!$B$2^2*SIN(RADIANS(User_Model_Calcs!B1483))^2))*COS(RADIANS(User_Model_Calcs!B1483))</f>
        <v>6353.8086315991159</v>
      </c>
      <c r="K1483">
        <f>((Earth_Data!$B$1*(1-Earth_Data!$B$2^2))/SQRT(1-Earth_Data!$B$2^2*SIN(RADIANS(User_Model_Calcs!B1483))^2))*SIN(RADIANS(User_Model_Calcs!B1483))</f>
        <v>-554.71782753777416</v>
      </c>
      <c r="L1483">
        <f t="shared" si="145"/>
        <v>-4.9895437811129879</v>
      </c>
      <c r="M1483">
        <f t="shared" si="146"/>
        <v>6377.9774219709852</v>
      </c>
      <c r="N1483">
        <f>SQRT(User_Model_Calcs!M1483^2+Sat_Data!$B$3^2-2*User_Model_Calcs!M1483*Sat_Data!$B$3*COS(RADIANS(L1483))*COS(RADIANS(I1483)))</f>
        <v>36358.125863269401</v>
      </c>
      <c r="O1483">
        <f>DEGREES(ACOS(((Earth_Data!$B$1+Sat_Data!$B$2)/User_Model_Calcs!N1483)*SQRT(1-COS(RADIANS(User_Model_Calcs!I1483))^2*COS(RADIANS(User_Model_Calcs!B1483))^2)))</f>
        <v>63.538072487061569</v>
      </c>
      <c r="P1483">
        <f t="shared" si="143"/>
        <v>77.808295097896078</v>
      </c>
    </row>
    <row r="1484" spans="1:16" x14ac:dyDescent="0.25">
      <c r="A1484">
        <v>137.99600000000001</v>
      </c>
      <c r="B1484">
        <v>-5.0109999999999992</v>
      </c>
      <c r="C1484">
        <v>5000</v>
      </c>
      <c r="D1484">
        <f t="shared" ca="1" si="142"/>
        <v>1.2</v>
      </c>
      <c r="E1484" s="1">
        <v>0.65</v>
      </c>
      <c r="F1484">
        <v>19.899999999999999</v>
      </c>
      <c r="G1484">
        <f t="shared" ca="1" si="144"/>
        <v>46.089820015575185</v>
      </c>
      <c r="H1484">
        <f t="shared" ca="1" si="141"/>
        <v>23.106593645754792</v>
      </c>
      <c r="I1484">
        <f>User_Model_Calcs!A1484-Sat_Data!$B$5</f>
        <v>27.996000000000009</v>
      </c>
      <c r="J1484">
        <f>(Earth_Data!$B$1/SQRT(1-Earth_Data!$B$2^2*SIN(RADIANS(User_Model_Calcs!B1484))^2))*COS(RADIANS(User_Model_Calcs!B1484))</f>
        <v>6353.9246789409763</v>
      </c>
      <c r="K1484">
        <f>((Earth_Data!$B$1*(1-Earth_Data!$B$2^2))/SQRT(1-Earth_Data!$B$2^2*SIN(RADIANS(User_Model_Calcs!B1484))^2))*SIN(RADIANS(User_Model_Calcs!B1484))</f>
        <v>-553.39591786081417</v>
      </c>
      <c r="L1484">
        <f t="shared" si="145"/>
        <v>-4.9776228987001474</v>
      </c>
      <c r="M1484">
        <f t="shared" si="146"/>
        <v>6377.9781959144548</v>
      </c>
      <c r="N1484">
        <f>SQRT(User_Model_Calcs!M1484^2+Sat_Data!$B$3^2-2*User_Model_Calcs!M1484*Sat_Data!$B$3*COS(RADIANS(L1484))*COS(RADIANS(I1484)))</f>
        <v>36679.404393946686</v>
      </c>
      <c r="O1484">
        <f>DEGREES(ACOS(((Earth_Data!$B$1+Sat_Data!$B$2)/User_Model_Calcs!N1484)*SQRT(1-COS(RADIANS(User_Model_Calcs!I1484))^2*COS(RADIANS(User_Model_Calcs!B1484))^2)))</f>
        <v>56.84974347895443</v>
      </c>
      <c r="P1484">
        <f t="shared" si="143"/>
        <v>80.669469240288024</v>
      </c>
    </row>
    <row r="1485" spans="1:16" x14ac:dyDescent="0.25">
      <c r="A1485">
        <v>150.26900000000001</v>
      </c>
      <c r="B1485">
        <v>-12.493</v>
      </c>
      <c r="C1485">
        <v>5000</v>
      </c>
      <c r="D1485">
        <f t="shared" ca="1" si="142"/>
        <v>3</v>
      </c>
      <c r="E1485" s="1">
        <v>0.65</v>
      </c>
      <c r="F1485">
        <v>19.899999999999999</v>
      </c>
      <c r="G1485">
        <f t="shared" ca="1" si="144"/>
        <v>54.048620189015942</v>
      </c>
      <c r="H1485">
        <f t="shared" ca="1" si="141"/>
        <v>18.487700080374246</v>
      </c>
      <c r="I1485">
        <f>User_Model_Calcs!A1485-Sat_Data!$B$5</f>
        <v>40.269000000000005</v>
      </c>
      <c r="J1485">
        <f>(Earth_Data!$B$1/SQRT(1-Earth_Data!$B$2^2*SIN(RADIANS(User_Model_Calcs!B1485))^2))*COS(RADIANS(User_Model_Calcs!B1485))</f>
        <v>6228.0968288549902</v>
      </c>
      <c r="K1485">
        <f>((Earth_Data!$B$1*(1-Earth_Data!$B$2^2))/SQRT(1-Earth_Data!$B$2^2*SIN(RADIANS(User_Model_Calcs!B1485))^2))*SIN(RADIANS(User_Model_Calcs!B1485))</f>
        <v>-1370.6995350424725</v>
      </c>
      <c r="L1485">
        <f t="shared" si="145"/>
        <v>-12.411965868043364</v>
      </c>
      <c r="M1485">
        <f t="shared" si="146"/>
        <v>6377.1472717006645</v>
      </c>
      <c r="N1485">
        <f>SQRT(User_Model_Calcs!M1485^2+Sat_Data!$B$3^2-2*User_Model_Calcs!M1485*Sat_Data!$B$3*COS(RADIANS(L1485))*COS(RADIANS(I1485)))</f>
        <v>37652.914734097314</v>
      </c>
      <c r="O1485">
        <f>DEGREES(ACOS(((Earth_Data!$B$1+Sat_Data!$B$2)/User_Model_Calcs!N1485)*SQRT(1-COS(RADIANS(User_Model_Calcs!I1485))^2*COS(RADIANS(User_Model_Calcs!B1485))^2)))</f>
        <v>41.664836182230893</v>
      </c>
      <c r="P1485">
        <f t="shared" si="143"/>
        <v>75.675290401685757</v>
      </c>
    </row>
    <row r="1486" spans="1:16" x14ac:dyDescent="0.25">
      <c r="A1486">
        <v>160.07670207270402</v>
      </c>
      <c r="B1486">
        <v>-11.141999999999999</v>
      </c>
      <c r="C1486">
        <v>950</v>
      </c>
      <c r="D1486">
        <f t="shared" ca="1" si="142"/>
        <v>1.2</v>
      </c>
      <c r="E1486" s="1">
        <v>0.65</v>
      </c>
      <c r="F1486">
        <v>19.899999999999999</v>
      </c>
      <c r="G1486">
        <f t="shared" ca="1" si="144"/>
        <v>46.089820015575185</v>
      </c>
      <c r="H1486">
        <f t="shared" ca="1" si="141"/>
        <v>19.4771713692387</v>
      </c>
      <c r="I1486">
        <f>User_Model_Calcs!A1486-Sat_Data!$B$5</f>
        <v>50.076702072704023</v>
      </c>
      <c r="J1486">
        <f>(Earth_Data!$B$1/SQRT(1-Earth_Data!$B$2^2*SIN(RADIANS(User_Model_Calcs!B1486))^2))*COS(RADIANS(User_Model_Calcs!B1486))</f>
        <v>6258.7025373286606</v>
      </c>
      <c r="K1486">
        <f>((Earth_Data!$B$1*(1-Earth_Data!$B$2^2))/SQRT(1-Earth_Data!$B$2^2*SIN(RADIANS(User_Model_Calcs!B1486))^2))*SIN(RADIANS(User_Model_Calcs!B1486))</f>
        <v>-1224.4216178258891</v>
      </c>
      <c r="L1486">
        <f t="shared" si="145"/>
        <v>-11.069257919403794</v>
      </c>
      <c r="M1486">
        <f t="shared" si="146"/>
        <v>6377.347861686987</v>
      </c>
      <c r="N1486">
        <f>SQRT(User_Model_Calcs!M1486^2+Sat_Data!$B$3^2-2*User_Model_Calcs!M1486*Sat_Data!$B$3*COS(RADIANS(L1486))*COS(RADIANS(I1486)))</f>
        <v>38467.814624893799</v>
      </c>
      <c r="O1486">
        <f>DEGREES(ACOS(((Earth_Data!$B$1+Sat_Data!$B$2)/User_Model_Calcs!N1486)*SQRT(1-COS(RADIANS(User_Model_Calcs!I1486))^2*COS(RADIANS(User_Model_Calcs!B1486))^2)))</f>
        <v>31.623184910459134</v>
      </c>
      <c r="P1486">
        <f t="shared" si="143"/>
        <v>80.814312677773799</v>
      </c>
    </row>
    <row r="1487" spans="1:16" x14ac:dyDescent="0.25">
      <c r="A1487">
        <v>138.9</v>
      </c>
      <c r="B1487">
        <v>-9.0299999999999994</v>
      </c>
      <c r="C1487">
        <v>4700</v>
      </c>
      <c r="D1487">
        <f t="shared" ca="1" si="142"/>
        <v>1.2</v>
      </c>
      <c r="E1487" s="1">
        <v>0.65</v>
      </c>
      <c r="F1487">
        <v>19.899999999999999</v>
      </c>
      <c r="G1487">
        <f t="shared" ca="1" si="144"/>
        <v>46.089820015575185</v>
      </c>
      <c r="H1487">
        <f t="shared" ca="1" si="141"/>
        <v>20.51359257485451</v>
      </c>
      <c r="I1487">
        <f>User_Model_Calcs!A1487-Sat_Data!$B$5</f>
        <v>28.900000000000006</v>
      </c>
      <c r="J1487">
        <f>(Earth_Data!$B$1/SQRT(1-Earth_Data!$B$2^2*SIN(RADIANS(User_Model_Calcs!B1487))^2))*COS(RADIANS(User_Model_Calcs!B1487))</f>
        <v>6299.610682694045</v>
      </c>
      <c r="K1487">
        <f>((Earth_Data!$B$1*(1-Earth_Data!$B$2^2))/SQRT(1-Earth_Data!$B$2^2*SIN(RADIANS(User_Model_Calcs!B1487))^2))*SIN(RADIANS(User_Model_Calcs!B1487))</f>
        <v>-994.43964934743121</v>
      </c>
      <c r="L1487">
        <f t="shared" si="145"/>
        <v>-8.9705348335256865</v>
      </c>
      <c r="M1487">
        <f t="shared" si="146"/>
        <v>6377.6174994826379</v>
      </c>
      <c r="N1487">
        <f>SQRT(User_Model_Calcs!M1487^2+Sat_Data!$B$3^2-2*User_Model_Calcs!M1487*Sat_Data!$B$3*COS(RADIANS(L1487))*COS(RADIANS(I1487)))</f>
        <v>36788.734918517534</v>
      </c>
      <c r="O1487">
        <f>DEGREES(ACOS(((Earth_Data!$B$1+Sat_Data!$B$2)/User_Model_Calcs!N1487)*SQRT(1-COS(RADIANS(User_Model_Calcs!I1487))^2*COS(RADIANS(User_Model_Calcs!B1487))^2)))</f>
        <v>54.840824153243936</v>
      </c>
      <c r="P1487">
        <f t="shared" si="143"/>
        <v>74.128630542336992</v>
      </c>
    </row>
    <row r="1488" spans="1:16" x14ac:dyDescent="0.25">
      <c r="A1488">
        <v>137.80199999999999</v>
      </c>
      <c r="B1488">
        <v>-13.510999999999999</v>
      </c>
      <c r="C1488">
        <v>375</v>
      </c>
      <c r="D1488">
        <f t="shared" ca="1" si="142"/>
        <v>1.2</v>
      </c>
      <c r="E1488" s="1">
        <v>0.65</v>
      </c>
      <c r="F1488">
        <v>19.899999999999999</v>
      </c>
      <c r="G1488">
        <f t="shared" ca="1" si="144"/>
        <v>46.089820015575185</v>
      </c>
      <c r="H1488">
        <f t="shared" ca="1" si="141"/>
        <v>16.663682054696398</v>
      </c>
      <c r="I1488">
        <f>User_Model_Calcs!A1488-Sat_Data!$B$5</f>
        <v>27.801999999999992</v>
      </c>
      <c r="J1488">
        <f>(Earth_Data!$B$1/SQRT(1-Earth_Data!$B$2^2*SIN(RADIANS(User_Model_Calcs!B1488))^2))*COS(RADIANS(User_Model_Calcs!B1488))</f>
        <v>6202.7588997446974</v>
      </c>
      <c r="K1488">
        <f>((Earth_Data!$B$1*(1-Earth_Data!$B$2^2))/SQRT(1-Earth_Data!$B$2^2*SIN(RADIANS(User_Model_Calcs!B1488))^2))*SIN(RADIANS(User_Model_Calcs!B1488))</f>
        <v>-1480.432629906564</v>
      </c>
      <c r="L1488">
        <f t="shared" si="145"/>
        <v>-13.423834652348807</v>
      </c>
      <c r="M1488">
        <f t="shared" si="146"/>
        <v>6376.9819460348263</v>
      </c>
      <c r="N1488">
        <f>SQRT(User_Model_Calcs!M1488^2+Sat_Data!$B$3^2-2*User_Model_Calcs!M1488*Sat_Data!$B$3*COS(RADIANS(L1488))*COS(RADIANS(I1488)))</f>
        <v>36821.096187344374</v>
      </c>
      <c r="O1488">
        <f>DEGREES(ACOS(((Earth_Data!$B$1+Sat_Data!$B$2)/User_Model_Calcs!N1488)*SQRT(1-COS(RADIANS(User_Model_Calcs!I1488))^2*COS(RADIANS(User_Model_Calcs!B1488))^2)))</f>
        <v>54.254995579681172</v>
      </c>
      <c r="P1488">
        <f t="shared" si="143"/>
        <v>66.10258128906726</v>
      </c>
    </row>
    <row r="1489" spans="1:16" x14ac:dyDescent="0.25">
      <c r="A1489">
        <v>129.88399999999999</v>
      </c>
      <c r="B1489">
        <v>-10.411</v>
      </c>
      <c r="C1489">
        <v>400</v>
      </c>
      <c r="D1489">
        <f t="shared" ca="1" si="142"/>
        <v>1.2</v>
      </c>
      <c r="E1489" s="1">
        <v>0.65</v>
      </c>
      <c r="F1489">
        <v>19.899999999999999</v>
      </c>
      <c r="G1489">
        <f t="shared" ca="1" si="144"/>
        <v>46.089820015575185</v>
      </c>
      <c r="H1489">
        <f t="shared" ca="1" si="141"/>
        <v>15.613347170968161</v>
      </c>
      <c r="I1489">
        <f>User_Model_Calcs!A1489-Sat_Data!$B$5</f>
        <v>19.883999999999986</v>
      </c>
      <c r="J1489">
        <f>(Earth_Data!$B$1/SQRT(1-Earth_Data!$B$2^2*SIN(RADIANS(User_Model_Calcs!B1489))^2))*COS(RADIANS(User_Model_Calcs!B1489))</f>
        <v>6273.8211799735309</v>
      </c>
      <c r="K1489">
        <f>((Earth_Data!$B$1*(1-Earth_Data!$B$2^2))/SQRT(1-Earth_Data!$B$2^2*SIN(RADIANS(User_Model_Calcs!B1489))^2))*SIN(RADIANS(User_Model_Calcs!B1489))</f>
        <v>-1144.9899526746372</v>
      </c>
      <c r="L1489">
        <f t="shared" si="145"/>
        <v>-10.342812579879373</v>
      </c>
      <c r="M1489">
        <f t="shared" si="146"/>
        <v>6377.4473098576318</v>
      </c>
      <c r="N1489">
        <f>SQRT(User_Model_Calcs!M1489^2+Sat_Data!$B$3^2-2*User_Model_Calcs!M1489*Sat_Data!$B$3*COS(RADIANS(L1489))*COS(RADIANS(I1489)))</f>
        <v>36345.10853601592</v>
      </c>
      <c r="O1489">
        <f>DEGREES(ACOS(((Earth_Data!$B$1+Sat_Data!$B$2)/User_Model_Calcs!N1489)*SQRT(1-COS(RADIANS(User_Model_Calcs!I1489))^2*COS(RADIANS(User_Model_Calcs!B1489))^2)))</f>
        <v>63.827189425390252</v>
      </c>
      <c r="P1489">
        <f t="shared" si="143"/>
        <v>63.451628288667138</v>
      </c>
    </row>
    <row r="1490" spans="1:16" x14ac:dyDescent="0.25">
      <c r="A1490">
        <v>134.916</v>
      </c>
      <c r="B1490">
        <v>-7.92</v>
      </c>
      <c r="C1490">
        <v>950</v>
      </c>
      <c r="D1490">
        <f t="shared" ca="1" si="142"/>
        <v>3</v>
      </c>
      <c r="E1490" s="1">
        <v>0.65</v>
      </c>
      <c r="F1490">
        <v>19.899999999999999</v>
      </c>
      <c r="G1490">
        <f t="shared" ca="1" si="144"/>
        <v>54.048620189015942</v>
      </c>
      <c r="H1490">
        <f t="shared" ca="1" si="141"/>
        <v>17.489403509168909</v>
      </c>
      <c r="I1490">
        <f>User_Model_Calcs!A1490-Sat_Data!$B$5</f>
        <v>24.915999999999997</v>
      </c>
      <c r="J1490">
        <f>(Earth_Data!$B$1/SQRT(1-Earth_Data!$B$2^2*SIN(RADIANS(User_Model_Calcs!B1490))^2))*COS(RADIANS(User_Model_Calcs!B1490))</f>
        <v>6317.7031503162598</v>
      </c>
      <c r="K1490">
        <f>((Earth_Data!$B$1*(1-Earth_Data!$B$2^2))/SQRT(1-Earth_Data!$B$2^2*SIN(RADIANS(User_Model_Calcs!B1490))^2))*SIN(RADIANS(User_Model_Calcs!B1490))</f>
        <v>-873.01780416116128</v>
      </c>
      <c r="L1490">
        <f t="shared" si="145"/>
        <v>-7.8676456408232998</v>
      </c>
      <c r="M1490">
        <f t="shared" si="146"/>
        <v>6377.7373089441662</v>
      </c>
      <c r="N1490">
        <f>SQRT(User_Model_Calcs!M1490^2+Sat_Data!$B$3^2-2*User_Model_Calcs!M1490*Sat_Data!$B$3*COS(RADIANS(L1490))*COS(RADIANS(I1490)))</f>
        <v>36541.964656648532</v>
      </c>
      <c r="O1490">
        <f>DEGREES(ACOS(((Earth_Data!$B$1+Sat_Data!$B$2)/User_Model_Calcs!N1490)*SQRT(1-COS(RADIANS(User_Model_Calcs!I1490))^2*COS(RADIANS(User_Model_Calcs!B1490))^2)))</f>
        <v>59.533033502914748</v>
      </c>
      <c r="P1490">
        <f t="shared" si="143"/>
        <v>73.47822979438611</v>
      </c>
    </row>
    <row r="1491" spans="1:16" x14ac:dyDescent="0.25">
      <c r="A1491">
        <v>132.97800000000001</v>
      </c>
      <c r="B1491">
        <v>-11.788</v>
      </c>
      <c r="C1491">
        <v>400</v>
      </c>
      <c r="D1491">
        <f t="shared" ca="1" si="142"/>
        <v>3</v>
      </c>
      <c r="E1491" s="1">
        <v>0.65</v>
      </c>
      <c r="F1491">
        <v>19.899999999999999</v>
      </c>
      <c r="G1491">
        <f t="shared" ca="1" si="144"/>
        <v>54.048620189015942</v>
      </c>
      <c r="H1491">
        <f t="shared" ca="1" si="141"/>
        <v>14.631115649885146</v>
      </c>
      <c r="I1491">
        <f>User_Model_Calcs!A1491-Sat_Data!$B$5</f>
        <v>22.978000000000009</v>
      </c>
      <c r="J1491">
        <f>(Earth_Data!$B$1/SQRT(1-Earth_Data!$B$2^2*SIN(RADIANS(User_Model_Calcs!B1491))^2))*COS(RADIANS(User_Model_Calcs!B1491))</f>
        <v>6244.4986825589303</v>
      </c>
      <c r="K1491">
        <f>((Earth_Data!$B$1*(1-Earth_Data!$B$2^2))/SQRT(1-Earth_Data!$B$2^2*SIN(RADIANS(User_Model_Calcs!B1491))^2))*SIN(RADIANS(User_Model_Calcs!B1491))</f>
        <v>-1294.4547305960918</v>
      </c>
      <c r="L1491">
        <f t="shared" si="145"/>
        <v>-11.711271830370885</v>
      </c>
      <c r="M1491">
        <f t="shared" si="146"/>
        <v>6377.2546480474512</v>
      </c>
      <c r="N1491">
        <f>SQRT(User_Model_Calcs!M1491^2+Sat_Data!$B$3^2-2*User_Model_Calcs!M1491*Sat_Data!$B$3*COS(RADIANS(L1491))*COS(RADIANS(I1491)))</f>
        <v>36519.562623031765</v>
      </c>
      <c r="O1491">
        <f>DEGREES(ACOS(((Earth_Data!$B$1+Sat_Data!$B$2)/User_Model_Calcs!N1491)*SQRT(1-COS(RADIANS(User_Model_Calcs!I1491))^2*COS(RADIANS(User_Model_Calcs!B1491))^2)))</f>
        <v>59.98018439317724</v>
      </c>
      <c r="P1491">
        <f t="shared" si="143"/>
        <v>64.275522081799295</v>
      </c>
    </row>
    <row r="1492" spans="1:16" x14ac:dyDescent="0.25">
      <c r="A1492">
        <v>139.036</v>
      </c>
      <c r="B1492">
        <v>-2.4029999999999996</v>
      </c>
      <c r="C1492">
        <v>5000</v>
      </c>
      <c r="D1492">
        <f t="shared" ca="1" si="142"/>
        <v>0.75</v>
      </c>
      <c r="E1492" s="1">
        <v>0.65</v>
      </c>
      <c r="F1492">
        <v>19.899999999999999</v>
      </c>
      <c r="G1492">
        <f t="shared" ca="1" si="144"/>
        <v>42.007420362456692</v>
      </c>
      <c r="H1492">
        <f t="shared" ca="1" si="141"/>
        <v>16.511880382262476</v>
      </c>
      <c r="I1492">
        <f>User_Model_Calcs!A1492-Sat_Data!$B$5</f>
        <v>29.036000000000001</v>
      </c>
      <c r="J1492">
        <f>(Earth_Data!$B$1/SQRT(1-Earth_Data!$B$2^2*SIN(RADIANS(User_Model_Calcs!B1492))^2))*COS(RADIANS(User_Model_Calcs!B1492))</f>
        <v>6372.5687924652457</v>
      </c>
      <c r="K1492">
        <f>((Earth_Data!$B$1*(1-Earth_Data!$B$2^2))/SQRT(1-Earth_Data!$B$2^2*SIN(RADIANS(User_Model_Calcs!B1492))^2))*SIN(RADIANS(User_Model_Calcs!B1492))</f>
        <v>-265.63374759055552</v>
      </c>
      <c r="L1492">
        <f t="shared" si="145"/>
        <v>-2.3869317558194343</v>
      </c>
      <c r="M1492">
        <f t="shared" si="146"/>
        <v>6378.1027196620907</v>
      </c>
      <c r="N1492">
        <f>SQRT(User_Model_Calcs!M1492^2+Sat_Data!$B$3^2-2*User_Model_Calcs!M1492*Sat_Data!$B$3*COS(RADIANS(L1492))*COS(RADIANS(I1492)))</f>
        <v>36723.953426511711</v>
      </c>
      <c r="O1492">
        <f>DEGREES(ACOS(((Earth_Data!$B$1+Sat_Data!$B$2)/User_Model_Calcs!N1492)*SQRT(1-COS(RADIANS(User_Model_Calcs!I1492))^2*COS(RADIANS(User_Model_Calcs!B1492))^2)))</f>
        <v>56.023970468185958</v>
      </c>
      <c r="P1492">
        <f t="shared" si="143"/>
        <v>85.680759241878448</v>
      </c>
    </row>
    <row r="1493" spans="1:16" x14ac:dyDescent="0.25">
      <c r="A1493">
        <v>108.43</v>
      </c>
      <c r="B1493">
        <v>-10.231</v>
      </c>
      <c r="C1493">
        <v>2500</v>
      </c>
      <c r="D1493">
        <f t="shared" ca="1" si="142"/>
        <v>0.75</v>
      </c>
      <c r="E1493" s="1">
        <v>0.65</v>
      </c>
      <c r="F1493">
        <v>19.899999999999999</v>
      </c>
      <c r="G1493">
        <f t="shared" ca="1" si="144"/>
        <v>42.007420362456692</v>
      </c>
      <c r="H1493">
        <f t="shared" ca="1" si="141"/>
        <v>18.789037142980419</v>
      </c>
      <c r="I1493">
        <f>User_Model_Calcs!A1493-Sat_Data!$B$5</f>
        <v>-1.5699999999999932</v>
      </c>
      <c r="J1493">
        <f>(Earth_Data!$B$1/SQRT(1-Earth_Data!$B$2^2*SIN(RADIANS(User_Model_Calcs!B1493))^2))*COS(RADIANS(User_Model_Calcs!B1493))</f>
        <v>6277.3882732769289</v>
      </c>
      <c r="K1493">
        <f>((Earth_Data!$B$1*(1-Earth_Data!$B$2^2))/SQRT(1-Earth_Data!$B$2^2*SIN(RADIANS(User_Model_Calcs!B1493))^2))*SIN(RADIANS(User_Model_Calcs!B1493))</f>
        <v>-1125.4023186373111</v>
      </c>
      <c r="L1493">
        <f t="shared" si="145"/>
        <v>-10.163940972417402</v>
      </c>
      <c r="M1493">
        <f t="shared" si="146"/>
        <v>6377.4708084215445</v>
      </c>
      <c r="N1493">
        <f>SQRT(User_Model_Calcs!M1493^2+Sat_Data!$B$3^2-2*User_Model_Calcs!M1493*Sat_Data!$B$3*COS(RADIANS(L1493))*COS(RADIANS(I1493)))</f>
        <v>35907.160891913285</v>
      </c>
      <c r="O1493">
        <f>DEGREES(ACOS(((Earth_Data!$B$1+Sat_Data!$B$2)/User_Model_Calcs!N1493)*SQRT(1-COS(RADIANS(User_Model_Calcs!I1493))^2*COS(RADIANS(User_Model_Calcs!B1493))^2)))</f>
        <v>77.821547798962641</v>
      </c>
      <c r="P1493">
        <f t="shared" si="143"/>
        <v>8.7722537803309493</v>
      </c>
    </row>
    <row r="1494" spans="1:16" x14ac:dyDescent="0.25">
      <c r="A1494">
        <v>126.339</v>
      </c>
      <c r="B1494">
        <v>-8.2080000000000002</v>
      </c>
      <c r="C1494">
        <v>950</v>
      </c>
      <c r="D1494">
        <f t="shared" ca="1" si="142"/>
        <v>0.75</v>
      </c>
      <c r="E1494" s="1">
        <v>0.65</v>
      </c>
      <c r="F1494">
        <v>19.899999999999999</v>
      </c>
      <c r="G1494">
        <f t="shared" ca="1" si="144"/>
        <v>42.007420362456692</v>
      </c>
      <c r="H1494">
        <f t="shared" ca="1" si="141"/>
        <v>14.305153610233644</v>
      </c>
      <c r="I1494">
        <f>User_Model_Calcs!A1494-Sat_Data!$B$5</f>
        <v>16.338999999999999</v>
      </c>
      <c r="J1494">
        <f>(Earth_Data!$B$1/SQRT(1-Earth_Data!$B$2^2*SIN(RADIANS(User_Model_Calcs!B1494))^2))*COS(RADIANS(User_Model_Calcs!B1494))</f>
        <v>6313.2350257776125</v>
      </c>
      <c r="K1494">
        <f>((Earth_Data!$B$1*(1-Earth_Data!$B$2^2))/SQRT(1-Earth_Data!$B$2^2*SIN(RADIANS(User_Model_Calcs!B1494))^2))*SIN(RADIANS(User_Model_Calcs!B1494))</f>
        <v>-904.55451778342081</v>
      </c>
      <c r="L1494">
        <f t="shared" si="145"/>
        <v>-8.1537927685145739</v>
      </c>
      <c r="M1494">
        <f t="shared" si="146"/>
        <v>6377.7076890014059</v>
      </c>
      <c r="N1494">
        <f>SQRT(User_Model_Calcs!M1494^2+Sat_Data!$B$3^2-2*User_Model_Calcs!M1494*Sat_Data!$B$3*COS(RADIANS(L1494))*COS(RADIANS(I1494)))</f>
        <v>36160.841568361699</v>
      </c>
      <c r="O1494">
        <f>DEGREES(ACOS(((Earth_Data!$B$1+Sat_Data!$B$2)/User_Model_Calcs!N1494)*SQRT(1-COS(RADIANS(User_Model_Calcs!I1494))^2*COS(RADIANS(User_Model_Calcs!B1494))^2)))</f>
        <v>68.601413915318091</v>
      </c>
      <c r="P1494">
        <f t="shared" si="143"/>
        <v>64.034161554871545</v>
      </c>
    </row>
    <row r="1495" spans="1:16" x14ac:dyDescent="0.25">
      <c r="A1495">
        <v>133.70400000000001</v>
      </c>
      <c r="B1495">
        <v>-11.120000000000001</v>
      </c>
      <c r="C1495">
        <v>375</v>
      </c>
      <c r="D1495">
        <f t="shared" ca="1" si="142"/>
        <v>3</v>
      </c>
      <c r="E1495" s="1">
        <v>0.65</v>
      </c>
      <c r="F1495">
        <v>19.899999999999999</v>
      </c>
      <c r="G1495">
        <f t="shared" ca="1" si="144"/>
        <v>54.048620189015942</v>
      </c>
      <c r="H1495">
        <f t="shared" ca="1" si="141"/>
        <v>17.352251970468437</v>
      </c>
      <c r="I1495">
        <f>User_Model_Calcs!A1495-Sat_Data!$B$5</f>
        <v>23.704000000000008</v>
      </c>
      <c r="J1495">
        <f>(Earth_Data!$B$1/SQRT(1-Earth_Data!$B$2^2*SIN(RADIANS(User_Model_Calcs!B1495))^2))*COS(RADIANS(User_Model_Calcs!B1495))</f>
        <v>6259.172340282842</v>
      </c>
      <c r="K1495">
        <f>((Earth_Data!$B$1*(1-Earth_Data!$B$2^2))/SQRT(1-Earth_Data!$B$2^2*SIN(RADIANS(User_Model_Calcs!B1495))^2))*SIN(RADIANS(User_Model_Calcs!B1495))</f>
        <v>-1222.0338512460992</v>
      </c>
      <c r="L1495">
        <f t="shared" si="145"/>
        <v>-11.047394325235103</v>
      </c>
      <c r="M1495">
        <f t="shared" si="146"/>
        <v>6377.3509483917505</v>
      </c>
      <c r="N1495">
        <f>SQRT(User_Model_Calcs!M1495^2+Sat_Data!$B$3^2-2*User_Model_Calcs!M1495*Sat_Data!$B$3*COS(RADIANS(L1495))*COS(RADIANS(I1495)))</f>
        <v>36540.255796965859</v>
      </c>
      <c r="O1495">
        <f>DEGREES(ACOS(((Earth_Data!$B$1+Sat_Data!$B$2)/User_Model_Calcs!N1495)*SQRT(1-COS(RADIANS(User_Model_Calcs!I1495))^2*COS(RADIANS(User_Model_Calcs!B1495))^2)))</f>
        <v>59.557846835310102</v>
      </c>
      <c r="P1495">
        <f t="shared" si="143"/>
        <v>66.285352794023282</v>
      </c>
    </row>
    <row r="1496" spans="1:16" x14ac:dyDescent="0.25">
      <c r="A1496">
        <v>136.601</v>
      </c>
      <c r="B1496">
        <v>-10.922000000000001</v>
      </c>
      <c r="C1496">
        <v>375</v>
      </c>
      <c r="D1496">
        <f t="shared" ca="1" si="142"/>
        <v>3</v>
      </c>
      <c r="E1496" s="1">
        <v>0.65</v>
      </c>
      <c r="F1496">
        <v>19.899999999999999</v>
      </c>
      <c r="G1496">
        <f t="shared" ca="1" si="144"/>
        <v>54.048620189015942</v>
      </c>
      <c r="H1496">
        <f t="shared" ca="1" si="141"/>
        <v>20.852854538300718</v>
      </c>
      <c r="I1496">
        <f>User_Model_Calcs!A1496-Sat_Data!$B$5</f>
        <v>26.600999999999999</v>
      </c>
      <c r="J1496">
        <f>(Earth_Data!$B$1/SQRT(1-Earth_Data!$B$2^2*SIN(RADIANS(User_Model_Calcs!B1496))^2))*COS(RADIANS(User_Model_Calcs!B1496))</f>
        <v>6263.3592690751748</v>
      </c>
      <c r="K1496">
        <f>((Earth_Data!$B$1*(1-Earth_Data!$B$2^2))/SQRT(1-Earth_Data!$B$2^2*SIN(RADIANS(User_Model_Calcs!B1496))^2))*SIN(RADIANS(User_Model_Calcs!B1496))</f>
        <v>-1200.5360407233832</v>
      </c>
      <c r="L1496">
        <f t="shared" si="145"/>
        <v>-10.850623877074302</v>
      </c>
      <c r="M1496">
        <f t="shared" si="146"/>
        <v>6377.3784675668794</v>
      </c>
      <c r="N1496">
        <f>SQRT(User_Model_Calcs!M1496^2+Sat_Data!$B$3^2-2*User_Model_Calcs!M1496*Sat_Data!$B$3*COS(RADIANS(L1496))*COS(RADIANS(I1496)))</f>
        <v>36690.828667960122</v>
      </c>
      <c r="O1496">
        <f>DEGREES(ACOS(((Earth_Data!$B$1+Sat_Data!$B$2)/User_Model_Calcs!N1496)*SQRT(1-COS(RADIANS(User_Model_Calcs!I1496))^2*COS(RADIANS(User_Model_Calcs!B1496))^2)))</f>
        <v>56.621330482365266</v>
      </c>
      <c r="P1496">
        <f t="shared" si="143"/>
        <v>69.275798619383124</v>
      </c>
    </row>
    <row r="1497" spans="1:16" x14ac:dyDescent="0.25">
      <c r="A1497">
        <v>131.42400000000001</v>
      </c>
      <c r="B1497">
        <v>-5.7729999999999997</v>
      </c>
      <c r="C1497">
        <v>950</v>
      </c>
      <c r="D1497">
        <f t="shared" ca="1" si="142"/>
        <v>3</v>
      </c>
      <c r="E1497" s="1">
        <v>0.65</v>
      </c>
      <c r="F1497">
        <v>19.899999999999999</v>
      </c>
      <c r="G1497">
        <f t="shared" ca="1" si="144"/>
        <v>54.048620189015942</v>
      </c>
      <c r="H1497">
        <f t="shared" ca="1" si="141"/>
        <v>21.621287863729968</v>
      </c>
      <c r="I1497">
        <f>User_Model_Calcs!A1497-Sat_Data!$B$5</f>
        <v>21.424000000000007</v>
      </c>
      <c r="J1497">
        <f>(Earth_Data!$B$1/SQRT(1-Earth_Data!$B$2^2*SIN(RADIANS(User_Model_Calcs!B1497))^2))*COS(RADIANS(User_Model_Calcs!B1497))</f>
        <v>6346.006401033259</v>
      </c>
      <c r="K1497">
        <f>((Earth_Data!$B$1*(1-Earth_Data!$B$2^2))/SQRT(1-Earth_Data!$B$2^2*SIN(RADIANS(User_Model_Calcs!B1497))^2))*SIN(RADIANS(User_Model_Calcs!B1497))</f>
        <v>-637.28754486186119</v>
      </c>
      <c r="L1497">
        <f t="shared" si="145"/>
        <v>-5.7346110243335149</v>
      </c>
      <c r="M1497">
        <f t="shared" si="146"/>
        <v>6377.9254195068124</v>
      </c>
      <c r="N1497">
        <f>SQRT(User_Model_Calcs!M1497^2+Sat_Data!$B$3^2-2*User_Model_Calcs!M1497*Sat_Data!$B$3*COS(RADIANS(L1497))*COS(RADIANS(I1497)))</f>
        <v>36336.235275571504</v>
      </c>
      <c r="O1497">
        <f>DEGREES(ACOS(((Earth_Data!$B$1+Sat_Data!$B$2)/User_Model_Calcs!N1497)*SQRT(1-COS(RADIANS(User_Model_Calcs!I1497))^2*COS(RADIANS(User_Model_Calcs!B1497))^2)))</f>
        <v>64.05190607673596</v>
      </c>
      <c r="P1497">
        <f t="shared" si="143"/>
        <v>75.621693993942301</v>
      </c>
    </row>
    <row r="1498" spans="1:16" x14ac:dyDescent="0.25">
      <c r="A1498">
        <v>121.01600000000001</v>
      </c>
      <c r="B1498">
        <v>-4.5599999999999996</v>
      </c>
      <c r="C1498">
        <v>400</v>
      </c>
      <c r="D1498">
        <f t="shared" ca="1" si="142"/>
        <v>1.2</v>
      </c>
      <c r="E1498" s="1">
        <v>0.65</v>
      </c>
      <c r="F1498">
        <v>19.899999999999999</v>
      </c>
      <c r="G1498">
        <f t="shared" ca="1" si="144"/>
        <v>46.089820015575185</v>
      </c>
      <c r="H1498">
        <f t="shared" ca="1" si="141"/>
        <v>20.294110450312136</v>
      </c>
      <c r="I1498">
        <f>User_Model_Calcs!A1498-Sat_Data!$B$5</f>
        <v>11.016000000000005</v>
      </c>
      <c r="J1498">
        <f>(Earth_Data!$B$1/SQRT(1-Earth_Data!$B$2^2*SIN(RADIANS(User_Model_Calcs!B1498))^2))*COS(RADIANS(User_Model_Calcs!B1498))</f>
        <v>6358.0853149026698</v>
      </c>
      <c r="K1498">
        <f>((Earth_Data!$B$1*(1-Earth_Data!$B$2^2))/SQRT(1-Earth_Data!$B$2^2*SIN(RADIANS(User_Model_Calcs!B1498))^2))*SIN(RADIANS(User_Model_Calcs!B1498))</f>
        <v>-503.69739829337044</v>
      </c>
      <c r="L1498">
        <f t="shared" si="145"/>
        <v>-4.5296004839079744</v>
      </c>
      <c r="M1498">
        <f t="shared" si="146"/>
        <v>6378.0059533233807</v>
      </c>
      <c r="N1498">
        <f>SQRT(User_Model_Calcs!M1498^2+Sat_Data!$B$3^2-2*User_Model_Calcs!M1498*Sat_Data!$B$3*COS(RADIANS(L1498))*COS(RADIANS(I1498)))</f>
        <v>35947.277221461089</v>
      </c>
      <c r="O1498">
        <f>DEGREES(ACOS(((Earth_Data!$B$1+Sat_Data!$B$2)/User_Model_Calcs!N1498)*SQRT(1-COS(RADIANS(User_Model_Calcs!I1498))^2*COS(RADIANS(User_Model_Calcs!B1498))^2)))</f>
        <v>75.989449522201198</v>
      </c>
      <c r="P1498">
        <f t="shared" si="143"/>
        <v>67.784960791496431</v>
      </c>
    </row>
    <row r="1499" spans="1:16" x14ac:dyDescent="0.25">
      <c r="A1499">
        <v>135.89099999999999</v>
      </c>
      <c r="B1499">
        <v>-6.1</v>
      </c>
      <c r="C1499">
        <v>375</v>
      </c>
      <c r="D1499">
        <f t="shared" ca="1" si="142"/>
        <v>3</v>
      </c>
      <c r="E1499" s="1">
        <v>0.65</v>
      </c>
      <c r="F1499">
        <v>19.899999999999999</v>
      </c>
      <c r="G1499">
        <f t="shared" ca="1" si="144"/>
        <v>54.048620189015942</v>
      </c>
      <c r="H1499">
        <f t="shared" ca="1" si="141"/>
        <v>18.548151404467681</v>
      </c>
      <c r="I1499">
        <f>User_Model_Calcs!A1499-Sat_Data!$B$5</f>
        <v>25.890999999999991</v>
      </c>
      <c r="J1499">
        <f>(Earth_Data!$B$1/SQRT(1-Earth_Data!$B$2^2*SIN(RADIANS(User_Model_Calcs!B1499))^2))*COS(RADIANS(User_Model_Calcs!B1499))</f>
        <v>6342.266340663673</v>
      </c>
      <c r="K1499">
        <f>((Earth_Data!$B$1*(1-Earth_Data!$B$2^2))/SQRT(1-Earth_Data!$B$2^2*SIN(RADIANS(User_Model_Calcs!B1499))^2))*SIN(RADIANS(User_Model_Calcs!B1499))</f>
        <v>-673.25525131176255</v>
      </c>
      <c r="L1499">
        <f t="shared" si="145"/>
        <v>-6.0594683012975707</v>
      </c>
      <c r="M1499">
        <f t="shared" si="146"/>
        <v>6377.9005142236456</v>
      </c>
      <c r="N1499">
        <f>SQRT(User_Model_Calcs!M1499^2+Sat_Data!$B$3^2-2*User_Model_Calcs!M1499*Sat_Data!$B$3*COS(RADIANS(L1499))*COS(RADIANS(I1499)))</f>
        <v>36569.7001640245</v>
      </c>
      <c r="O1499">
        <f>DEGREES(ACOS(((Earth_Data!$B$1+Sat_Data!$B$2)/User_Model_Calcs!N1499)*SQRT(1-COS(RADIANS(User_Model_Calcs!I1499))^2*COS(RADIANS(User_Model_Calcs!B1499))^2)))</f>
        <v>58.976796095462696</v>
      </c>
      <c r="P1499">
        <f t="shared" si="143"/>
        <v>77.651085491764448</v>
      </c>
    </row>
    <row r="1500" spans="1:16" x14ac:dyDescent="0.25">
      <c r="A1500">
        <v>137.86099999999999</v>
      </c>
      <c r="B1500">
        <v>-1.8899999999999997</v>
      </c>
      <c r="C1500">
        <v>400</v>
      </c>
      <c r="D1500">
        <f t="shared" ca="1" si="142"/>
        <v>0.75</v>
      </c>
      <c r="E1500" s="1">
        <v>0.65</v>
      </c>
      <c r="F1500">
        <v>19.899999999999999</v>
      </c>
      <c r="G1500">
        <f t="shared" ca="1" si="144"/>
        <v>42.007420362456692</v>
      </c>
      <c r="H1500">
        <f t="shared" ca="1" si="141"/>
        <v>21.100222164411271</v>
      </c>
      <c r="I1500">
        <f>User_Model_Calcs!A1500-Sat_Data!$B$5</f>
        <v>27.86099999999999</v>
      </c>
      <c r="J1500">
        <f>(Earth_Data!$B$1/SQRT(1-Earth_Data!$B$2^2*SIN(RADIANS(User_Model_Calcs!B1500))^2))*COS(RADIANS(User_Model_Calcs!B1500))</f>
        <v>6374.6934211264825</v>
      </c>
      <c r="K1500">
        <f>((Earth_Data!$B$1*(1-Earth_Data!$B$2^2))/SQRT(1-Earth_Data!$B$2^2*SIN(RADIANS(User_Model_Calcs!B1500))^2))*SIN(RADIANS(User_Model_Calcs!B1500))</f>
        <v>-208.94831422370433</v>
      </c>
      <c r="L1500">
        <f t="shared" si="145"/>
        <v>-1.8773564561221514</v>
      </c>
      <c r="M1500">
        <f t="shared" si="146"/>
        <v>6378.1169330273478</v>
      </c>
      <c r="N1500">
        <f>SQRT(User_Model_Calcs!M1500^2+Sat_Data!$B$3^2-2*User_Model_Calcs!M1500*Sat_Data!$B$3*COS(RADIANS(L1500))*COS(RADIANS(I1500)))</f>
        <v>36650.249510653375</v>
      </c>
      <c r="O1500">
        <f>DEGREES(ACOS(((Earth_Data!$B$1+Sat_Data!$B$2)/User_Model_Calcs!N1500)*SQRT(1-COS(RADIANS(User_Model_Calcs!I1500))^2*COS(RADIANS(User_Model_Calcs!B1500))^2)))</f>
        <v>57.406083803963881</v>
      </c>
      <c r="P1500">
        <f t="shared" si="143"/>
        <v>86.429804430835745</v>
      </c>
    </row>
    <row r="1501" spans="1:16" x14ac:dyDescent="0.25">
      <c r="A1501">
        <v>141</v>
      </c>
      <c r="B1501">
        <v>-1.0999999999999996</v>
      </c>
      <c r="C1501">
        <v>375</v>
      </c>
      <c r="D1501">
        <f t="shared" ca="1" si="142"/>
        <v>0.75</v>
      </c>
      <c r="E1501" s="1">
        <v>0.65</v>
      </c>
      <c r="F1501">
        <v>19.899999999999999</v>
      </c>
      <c r="G1501">
        <f t="shared" ca="1" si="144"/>
        <v>42.007420362456692</v>
      </c>
      <c r="H1501">
        <f t="shared" ca="1" si="141"/>
        <v>23.154328348522519</v>
      </c>
      <c r="I1501">
        <f>User_Model_Calcs!A1501-Sat_Data!$B$5</f>
        <v>31</v>
      </c>
      <c r="J1501">
        <f>(Earth_Data!$B$1/SQRT(1-Earth_Data!$B$2^2*SIN(RADIANS(User_Model_Calcs!B1501))^2))*COS(RADIANS(User_Model_Calcs!B1501))</f>
        <v>6376.9724527738927</v>
      </c>
      <c r="K1501">
        <f>((Earth_Data!$B$1*(1-Earth_Data!$B$2^2))/SQRT(1-Earth_Data!$B$2^2*SIN(RADIANS(User_Model_Calcs!B1501))^2))*SIN(RADIANS(User_Model_Calcs!B1501))</f>
        <v>-121.62442259286867</v>
      </c>
      <c r="L1501">
        <f t="shared" si="145"/>
        <v>-1.0926378276110162</v>
      </c>
      <c r="M1501">
        <f t="shared" si="146"/>
        <v>6378.1321845512202</v>
      </c>
      <c r="N1501">
        <f>SQRT(User_Model_Calcs!M1501^2+Sat_Data!$B$3^2-2*User_Model_Calcs!M1501*Sat_Data!$B$3*COS(RADIANS(L1501))*COS(RADIANS(I1501)))</f>
        <v>36844.887569755534</v>
      </c>
      <c r="O1501">
        <f>DEGREES(ACOS(((Earth_Data!$B$1+Sat_Data!$B$2)/User_Model_Calcs!N1501)*SQRT(1-COS(RADIANS(User_Model_Calcs!I1501))^2*COS(RADIANS(User_Model_Calcs!B1501))^2)))</f>
        <v>53.864685344181389</v>
      </c>
      <c r="P1501">
        <f t="shared" si="143"/>
        <v>88.170027537076535</v>
      </c>
    </row>
    <row r="1502" spans="1:16" x14ac:dyDescent="0.25">
      <c r="A1502">
        <v>147.245</v>
      </c>
      <c r="B1502">
        <v>-43.972999999999999</v>
      </c>
      <c r="C1502">
        <v>375</v>
      </c>
      <c r="D1502">
        <f t="shared" ca="1" si="142"/>
        <v>1.2</v>
      </c>
      <c r="E1502" s="1">
        <v>0.65</v>
      </c>
      <c r="F1502">
        <v>19.899999999999999</v>
      </c>
      <c r="G1502">
        <f t="shared" ca="1" si="144"/>
        <v>46.089820015575185</v>
      </c>
      <c r="H1502">
        <f ca="1">RAND()*(24-14)+14</f>
        <v>18.678732166688455</v>
      </c>
      <c r="I1502">
        <f>User_Model_Calcs!A1502-Sat_Data!$B$5</f>
        <v>37.245000000000005</v>
      </c>
      <c r="J1502">
        <f>(Earth_Data!$B$1/SQRT(1-Earth_Data!$B$2^2*SIN(RADIANS(User_Model_Calcs!B1502))^2))*COS(RADIANS(User_Model_Calcs!B1502))</f>
        <v>4597.5621481440485</v>
      </c>
      <c r="K1502">
        <f>((Earth_Data!$B$1*(1-Earth_Data!$B$2^2))/SQRT(1-Earth_Data!$B$2^2*SIN(RADIANS(User_Model_Calcs!B1502))^2))*SIN(RADIANS(User_Model_Calcs!B1502))</f>
        <v>-4405.9347113633885</v>
      </c>
      <c r="L1502">
        <f t="shared" si="145"/>
        <v>-43.780719745636986</v>
      </c>
      <c r="M1502">
        <f t="shared" si="146"/>
        <v>6367.8755002625248</v>
      </c>
      <c r="N1502">
        <f>SQRT(User_Model_Calcs!M1502^2+Sat_Data!$B$3^2-2*User_Model_Calcs!M1502*Sat_Data!$B$3*COS(RADIANS(L1502))*COS(RADIANS(I1502)))</f>
        <v>38855.250576342158</v>
      </c>
      <c r="O1502">
        <f>DEGREES(ACOS(((Earth_Data!$B$1+Sat_Data!$B$2)/User_Model_Calcs!N1502)*SQRT(1-COS(RADIANS(User_Model_Calcs!I1502))^2*COS(RADIANS(User_Model_Calcs!B1502))^2)))</f>
        <v>27.198507680402781</v>
      </c>
      <c r="P1502">
        <f t="shared" si="143"/>
        <v>47.596370791030317</v>
      </c>
    </row>
    <row r="1503" spans="1:16" x14ac:dyDescent="0.25">
      <c r="A1503">
        <v>128.61500000000001</v>
      </c>
      <c r="B1503">
        <v>-46.709000000000003</v>
      </c>
      <c r="C1503">
        <v>375</v>
      </c>
      <c r="D1503">
        <f t="shared" ca="1" si="142"/>
        <v>1.2</v>
      </c>
      <c r="E1503" s="1">
        <v>0.65</v>
      </c>
      <c r="F1503">
        <v>19.899999999999999</v>
      </c>
      <c r="G1503">
        <f t="shared" ca="1" si="144"/>
        <v>46.089820015575185</v>
      </c>
      <c r="H1503">
        <f t="shared" ref="H1503:H1566" ca="1" si="147">RAND()*(24-14)+14</f>
        <v>21.323289903992304</v>
      </c>
      <c r="I1503">
        <f>User_Model_Calcs!A1503-Sat_Data!$B$5</f>
        <v>18.615000000000009</v>
      </c>
      <c r="J1503">
        <f>(Earth_Data!$B$1/SQRT(1-Earth_Data!$B$2^2*SIN(RADIANS(User_Model_Calcs!B1503))^2))*COS(RADIANS(User_Model_Calcs!B1503))</f>
        <v>4381.2930072080298</v>
      </c>
      <c r="K1503">
        <f>((Earth_Data!$B$1*(1-Earth_Data!$B$2^2))/SQRT(1-Earth_Data!$B$2^2*SIN(RADIANS(User_Model_Calcs!B1503))^2))*SIN(RADIANS(User_Model_Calcs!B1503))</f>
        <v>-4619.6439513966816</v>
      </c>
      <c r="L1503">
        <f t="shared" si="145"/>
        <v>-46.516876792886556</v>
      </c>
      <c r="M1503">
        <f t="shared" si="146"/>
        <v>6366.8546907154969</v>
      </c>
      <c r="N1503">
        <f>SQRT(User_Model_Calcs!M1503^2+Sat_Data!$B$3^2-2*User_Model_Calcs!M1503*Sat_Data!$B$3*COS(RADIANS(L1503))*COS(RADIANS(I1503)))</f>
        <v>38317.272145343173</v>
      </c>
      <c r="O1503">
        <f>DEGREES(ACOS(((Earth_Data!$B$1+Sat_Data!$B$2)/User_Model_Calcs!N1503)*SQRT(1-COS(RADIANS(User_Model_Calcs!I1503))^2*COS(RADIANS(User_Model_Calcs!B1503))^2)))</f>
        <v>33.239499935163479</v>
      </c>
      <c r="P1503">
        <f t="shared" si="143"/>
        <v>24.832467582731368</v>
      </c>
    </row>
    <row r="1504" spans="1:16" x14ac:dyDescent="0.25">
      <c r="A1504">
        <v>151.61500000000001</v>
      </c>
      <c r="B1504">
        <v>-43.709000000000003</v>
      </c>
      <c r="C1504">
        <v>1250</v>
      </c>
      <c r="D1504">
        <f t="shared" ca="1" si="142"/>
        <v>3</v>
      </c>
      <c r="E1504" s="1">
        <v>0.65</v>
      </c>
      <c r="F1504">
        <v>19.899999999999999</v>
      </c>
      <c r="G1504">
        <f t="shared" ca="1" si="144"/>
        <v>54.048620189015942</v>
      </c>
      <c r="H1504">
        <f t="shared" ca="1" si="147"/>
        <v>20.901033574793619</v>
      </c>
      <c r="I1504">
        <f>User_Model_Calcs!A1504-Sat_Data!$B$5</f>
        <v>41.615000000000009</v>
      </c>
      <c r="J1504">
        <f>(Earth_Data!$B$1/SQRT(1-Earth_Data!$B$2^2*SIN(RADIANS(User_Model_Calcs!B1504))^2))*COS(RADIANS(User_Model_Calcs!B1504))</f>
        <v>4617.8797898915618</v>
      </c>
      <c r="K1504">
        <f>((Earth_Data!$B$1*(1-Earth_Data!$B$2^2))/SQRT(1-Earth_Data!$B$2^2*SIN(RADIANS(User_Model_Calcs!B1504))^2))*SIN(RADIANS(User_Model_Calcs!B1504))</f>
        <v>-4384.7779974587957</v>
      </c>
      <c r="L1504">
        <f t="shared" si="145"/>
        <v>-43.516797400731861</v>
      </c>
      <c r="M1504">
        <f t="shared" si="146"/>
        <v>6367.9739196142827</v>
      </c>
      <c r="N1504">
        <f>SQRT(User_Model_Calcs!M1504^2+Sat_Data!$B$3^2-2*User_Model_Calcs!M1504*Sat_Data!$B$3*COS(RADIANS(L1504))*COS(RADIANS(I1504)))</f>
        <v>39079.75893668559</v>
      </c>
      <c r="O1504">
        <f>DEGREES(ACOS(((Earth_Data!$B$1+Sat_Data!$B$2)/User_Model_Calcs!N1504)*SQRT(1-COS(RADIANS(User_Model_Calcs!I1504))^2*COS(RADIANS(User_Model_Calcs!B1504))^2)))</f>
        <v>24.797172065779314</v>
      </c>
      <c r="P1504">
        <f t="shared" si="143"/>
        <v>52.121466782377027</v>
      </c>
    </row>
    <row r="1505" spans="1:16" x14ac:dyDescent="0.25">
      <c r="A1505">
        <v>154.934</v>
      </c>
      <c r="B1505">
        <v>-45.113</v>
      </c>
      <c r="C1505">
        <v>3750</v>
      </c>
      <c r="D1505">
        <f t="shared" ca="1" si="142"/>
        <v>1.2</v>
      </c>
      <c r="E1505" s="1">
        <v>0.65</v>
      </c>
      <c r="F1505">
        <v>19.899999999999999</v>
      </c>
      <c r="G1505">
        <f t="shared" ca="1" si="144"/>
        <v>46.089820015575185</v>
      </c>
      <c r="H1505">
        <f t="shared" ca="1" si="147"/>
        <v>15.83747091564477</v>
      </c>
      <c r="I1505">
        <f>User_Model_Calcs!A1505-Sat_Data!$B$5</f>
        <v>44.933999999999997</v>
      </c>
      <c r="J1505">
        <f>(Earth_Data!$B$1/SQRT(1-Earth_Data!$B$2^2*SIN(RADIANS(User_Model_Calcs!B1505))^2))*COS(RADIANS(User_Model_Calcs!B1505))</f>
        <v>4508.7045410949158</v>
      </c>
      <c r="K1505">
        <f>((Earth_Data!$B$1*(1-Earth_Data!$B$2^2))/SQRT(1-Earth_Data!$B$2^2*SIN(RADIANS(User_Model_Calcs!B1505))^2))*SIN(RADIANS(User_Model_Calcs!B1505))</f>
        <v>-4496.2211699555119</v>
      </c>
      <c r="L1505">
        <f t="shared" si="145"/>
        <v>-44.920571913066929</v>
      </c>
      <c r="M1505">
        <f t="shared" si="146"/>
        <v>6367.4501527727743</v>
      </c>
      <c r="N1505">
        <f>SQRT(User_Model_Calcs!M1505^2+Sat_Data!$B$3^2-2*User_Model_Calcs!M1505*Sat_Data!$B$3*COS(RADIANS(L1505))*COS(RADIANS(I1505)))</f>
        <v>39359.873235074207</v>
      </c>
      <c r="O1505">
        <f>DEGREES(ACOS(((Earth_Data!$B$1+Sat_Data!$B$2)/User_Model_Calcs!N1505)*SQRT(1-COS(RADIANS(User_Model_Calcs!I1505))^2*COS(RADIANS(User_Model_Calcs!B1505))^2)))</f>
        <v>21.877597116730442</v>
      </c>
      <c r="P1505">
        <f t="shared" si="143"/>
        <v>54.620139187526959</v>
      </c>
    </row>
    <row r="1506" spans="1:16" x14ac:dyDescent="0.25">
      <c r="A1506">
        <v>147.61500000000001</v>
      </c>
      <c r="B1506">
        <v>-43.709000000000003</v>
      </c>
      <c r="C1506">
        <v>375</v>
      </c>
      <c r="D1506">
        <f t="shared" ca="1" si="142"/>
        <v>1.2</v>
      </c>
      <c r="E1506" s="1">
        <v>0.65</v>
      </c>
      <c r="F1506">
        <v>19.899999999999999</v>
      </c>
      <c r="G1506">
        <f t="shared" ca="1" si="144"/>
        <v>46.089820015575185</v>
      </c>
      <c r="H1506">
        <f t="shared" ca="1" si="147"/>
        <v>18.484910246599945</v>
      </c>
      <c r="I1506">
        <f>User_Model_Calcs!A1506-Sat_Data!$B$5</f>
        <v>37.615000000000009</v>
      </c>
      <c r="J1506">
        <f>(Earth_Data!$B$1/SQRT(1-Earth_Data!$B$2^2*SIN(RADIANS(User_Model_Calcs!B1506))^2))*COS(RADIANS(User_Model_Calcs!B1506))</f>
        <v>4617.8797898915618</v>
      </c>
      <c r="K1506">
        <f>((Earth_Data!$B$1*(1-Earth_Data!$B$2^2))/SQRT(1-Earth_Data!$B$2^2*SIN(RADIANS(User_Model_Calcs!B1506))^2))*SIN(RADIANS(User_Model_Calcs!B1506))</f>
        <v>-4384.7779974587957</v>
      </c>
      <c r="L1506">
        <f t="shared" si="145"/>
        <v>-43.516797400731861</v>
      </c>
      <c r="M1506">
        <f t="shared" si="146"/>
        <v>6367.9739196142827</v>
      </c>
      <c r="N1506">
        <f>SQRT(User_Model_Calcs!M1506^2+Sat_Data!$B$3^2-2*User_Model_Calcs!M1506*Sat_Data!$B$3*COS(RADIANS(L1506))*COS(RADIANS(I1506)))</f>
        <v>38857.38373722016</v>
      </c>
      <c r="O1506">
        <f>DEGREES(ACOS(((Earth_Data!$B$1+Sat_Data!$B$2)/User_Model_Calcs!N1506)*SQRT(1-COS(RADIANS(User_Model_Calcs!I1506))^2*COS(RADIANS(User_Model_Calcs!B1506))^2)))</f>
        <v>27.176438181936302</v>
      </c>
      <c r="P1506">
        <f t="shared" si="143"/>
        <v>48.114538025333346</v>
      </c>
    </row>
    <row r="1507" spans="1:16" x14ac:dyDescent="0.25">
      <c r="A1507">
        <v>133.38900000000001</v>
      </c>
      <c r="B1507">
        <v>-44.287999999999997</v>
      </c>
      <c r="C1507">
        <v>1250</v>
      </c>
      <c r="D1507">
        <f t="shared" ca="1" si="142"/>
        <v>1.2</v>
      </c>
      <c r="E1507" s="1">
        <v>0.65</v>
      </c>
      <c r="F1507">
        <v>19.899999999999999</v>
      </c>
      <c r="G1507">
        <f t="shared" ca="1" si="144"/>
        <v>46.089820015575185</v>
      </c>
      <c r="H1507">
        <f t="shared" ca="1" si="147"/>
        <v>23.041349611433709</v>
      </c>
      <c r="I1507">
        <f>User_Model_Calcs!A1507-Sat_Data!$B$5</f>
        <v>23.38900000000001</v>
      </c>
      <c r="J1507">
        <f>(Earth_Data!$B$1/SQRT(1-Earth_Data!$B$2^2*SIN(RADIANS(User_Model_Calcs!B1507))^2))*COS(RADIANS(User_Model_Calcs!B1507))</f>
        <v>4573.1910365312551</v>
      </c>
      <c r="K1507">
        <f>((Earth_Data!$B$1*(1-Earth_Data!$B$2^2))/SQRT(1-Earth_Data!$B$2^2*SIN(RADIANS(User_Model_Calcs!B1507))^2))*SIN(RADIANS(User_Model_Calcs!B1507))</f>
        <v>-4431.0569728913679</v>
      </c>
      <c r="L1507">
        <f t="shared" si="145"/>
        <v>-44.095648446350744</v>
      </c>
      <c r="M1507">
        <f t="shared" si="146"/>
        <v>6367.7580162580789</v>
      </c>
      <c r="N1507">
        <f>SQRT(User_Model_Calcs!M1507^2+Sat_Data!$B$3^2-2*User_Model_Calcs!M1507*Sat_Data!$B$3*COS(RADIANS(L1507))*COS(RADIANS(I1507)))</f>
        <v>38267.508223914658</v>
      </c>
      <c r="O1507">
        <f>DEGREES(ACOS(((Earth_Data!$B$1+Sat_Data!$B$2)/User_Model_Calcs!N1507)*SQRT(1-COS(RADIANS(User_Model_Calcs!I1507))^2*COS(RADIANS(User_Model_Calcs!B1507))^2)))</f>
        <v>33.835671228025824</v>
      </c>
      <c r="P1507">
        <f t="shared" si="143"/>
        <v>31.774379486027655</v>
      </c>
    </row>
    <row r="1508" spans="1:16" x14ac:dyDescent="0.25">
      <c r="A1508">
        <v>157.12899999999999</v>
      </c>
      <c r="B1508">
        <v>-43.198</v>
      </c>
      <c r="C1508">
        <v>375</v>
      </c>
      <c r="D1508">
        <f t="shared" ca="1" si="142"/>
        <v>0.75</v>
      </c>
      <c r="E1508" s="1">
        <v>0.65</v>
      </c>
      <c r="F1508">
        <v>19.899999999999999</v>
      </c>
      <c r="G1508">
        <f t="shared" ca="1" si="144"/>
        <v>42.007420362456692</v>
      </c>
      <c r="H1508">
        <f t="shared" ca="1" si="147"/>
        <v>22.257201799113137</v>
      </c>
      <c r="I1508">
        <f>User_Model_Calcs!A1508-Sat_Data!$B$5</f>
        <v>47.128999999999991</v>
      </c>
      <c r="J1508">
        <f>(Earth_Data!$B$1/SQRT(1-Earth_Data!$B$2^2*SIN(RADIANS(User_Model_Calcs!B1508))^2))*COS(RADIANS(User_Model_Calcs!B1508))</f>
        <v>4656.9261347624042</v>
      </c>
      <c r="K1508">
        <f>((Earth_Data!$B$1*(1-Earth_Data!$B$2^2))/SQRT(1-Earth_Data!$B$2^2*SIN(RADIANS(User_Model_Calcs!B1508))^2))*SIN(RADIANS(User_Model_Calcs!B1508))</f>
        <v>-4343.5648050477193</v>
      </c>
      <c r="L1508">
        <f t="shared" si="145"/>
        <v>-43.005994052404972</v>
      </c>
      <c r="M1508">
        <f t="shared" si="146"/>
        <v>6368.1642755414487</v>
      </c>
      <c r="N1508">
        <f>SQRT(User_Model_Calcs!M1508^2+Sat_Data!$B$3^2-2*User_Model_Calcs!M1508*Sat_Data!$B$3*COS(RADIANS(L1508))*COS(RADIANS(I1508)))</f>
        <v>39385.118735891025</v>
      </c>
      <c r="O1508">
        <f>DEGREES(ACOS(((Earth_Data!$B$1+Sat_Data!$B$2)/User_Model_Calcs!N1508)*SQRT(1-COS(RADIANS(User_Model_Calcs!I1508))^2*COS(RADIANS(User_Model_Calcs!B1508))^2)))</f>
        <v>21.625925251488248</v>
      </c>
      <c r="P1508">
        <f t="shared" si="143"/>
        <v>57.566023692877735</v>
      </c>
    </row>
    <row r="1509" spans="1:16" x14ac:dyDescent="0.25">
      <c r="A1509">
        <v>146.42099999999999</v>
      </c>
      <c r="B1509">
        <v>-43.151000000000003</v>
      </c>
      <c r="C1509">
        <v>375</v>
      </c>
      <c r="D1509">
        <f t="shared" ca="1" si="142"/>
        <v>0.75</v>
      </c>
      <c r="E1509" s="1">
        <v>0.65</v>
      </c>
      <c r="F1509">
        <v>19.899999999999999</v>
      </c>
      <c r="G1509">
        <f t="shared" ca="1" si="144"/>
        <v>42.007420362456692</v>
      </c>
      <c r="H1509">
        <f t="shared" ca="1" si="147"/>
        <v>21.661703037613798</v>
      </c>
      <c r="I1509">
        <f>User_Model_Calcs!A1509-Sat_Data!$B$5</f>
        <v>36.420999999999992</v>
      </c>
      <c r="J1509">
        <f>(Earth_Data!$B$1/SQRT(1-Earth_Data!$B$2^2*SIN(RADIANS(User_Model_Calcs!B1509))^2))*COS(RADIANS(User_Model_Calcs!B1509))</f>
        <v>4660.4988171394034</v>
      </c>
      <c r="K1509">
        <f>((Earth_Data!$B$1*(1-Earth_Data!$B$2^2))/SQRT(1-Earth_Data!$B$2^2*SIN(RADIANS(User_Model_Calcs!B1509))^2))*SIN(RADIANS(User_Model_Calcs!B1509))</f>
        <v>-4339.7568899641983</v>
      </c>
      <c r="L1509">
        <f t="shared" si="145"/>
        <v>-42.959015206727997</v>
      </c>
      <c r="M1509">
        <f t="shared" si="146"/>
        <v>6368.1817725744531</v>
      </c>
      <c r="N1509">
        <f>SQRT(User_Model_Calcs!M1509^2+Sat_Data!$B$3^2-2*User_Model_Calcs!M1509*Sat_Data!$B$3*COS(RADIANS(L1509))*COS(RADIANS(I1509)))</f>
        <v>38757.207618795102</v>
      </c>
      <c r="O1509">
        <f>DEGREES(ACOS(((Earth_Data!$B$1+Sat_Data!$B$2)/User_Model_Calcs!N1509)*SQRT(1-COS(RADIANS(User_Model_Calcs!I1509))^2*COS(RADIANS(User_Model_Calcs!B1509))^2)))</f>
        <v>28.271849230828227</v>
      </c>
      <c r="P1509">
        <f t="shared" si="143"/>
        <v>47.171340931901128</v>
      </c>
    </row>
    <row r="1510" spans="1:16" x14ac:dyDescent="0.25">
      <c r="A1510">
        <v>142.99138811036923</v>
      </c>
      <c r="B1510">
        <v>-42.179543866494946</v>
      </c>
      <c r="C1510">
        <v>2500</v>
      </c>
      <c r="D1510">
        <f t="shared" ca="1" si="142"/>
        <v>0.75</v>
      </c>
      <c r="E1510" s="1">
        <v>0.65</v>
      </c>
      <c r="F1510">
        <v>19.899999999999999</v>
      </c>
      <c r="G1510">
        <f t="shared" ca="1" si="144"/>
        <v>42.007420362456692</v>
      </c>
      <c r="H1510">
        <f t="shared" ca="1" si="147"/>
        <v>21.124586635955268</v>
      </c>
      <c r="I1510">
        <f>User_Model_Calcs!A1510-Sat_Data!$B$5</f>
        <v>32.991388110369229</v>
      </c>
      <c r="J1510">
        <f>(Earth_Data!$B$1/SQRT(1-Earth_Data!$B$2^2*SIN(RADIANS(User_Model_Calcs!B1510))^2))*COS(RADIANS(User_Model_Calcs!B1510))</f>
        <v>4733.6337728509343</v>
      </c>
      <c r="K1510">
        <f>((Earth_Data!$B$1*(1-Earth_Data!$B$2^2))/SQRT(1-Earth_Data!$B$2^2*SIN(RADIANS(User_Model_Calcs!B1510))^2))*SIN(RADIANS(User_Model_Calcs!B1510))</f>
        <v>-4260.404885375553</v>
      </c>
      <c r="L1510">
        <f t="shared" si="145"/>
        <v>-41.988111853908336</v>
      </c>
      <c r="M1510">
        <f t="shared" si="146"/>
        <v>6368.5428853707854</v>
      </c>
      <c r="N1510">
        <f>SQRT(User_Model_Calcs!M1510^2+Sat_Data!$B$3^2-2*User_Model_Calcs!M1510*Sat_Data!$B$3*COS(RADIANS(L1510))*COS(RADIANS(I1510)))</f>
        <v>38517.016043625117</v>
      </c>
      <c r="O1510">
        <f>DEGREES(ACOS(((Earth_Data!$B$1+Sat_Data!$B$2)/User_Model_Calcs!N1510)*SQRT(1-COS(RADIANS(User_Model_Calcs!I1510))^2*COS(RADIANS(User_Model_Calcs!B1510))^2)))</f>
        <v>30.957537717980692</v>
      </c>
      <c r="P1510">
        <f t="shared" si="143"/>
        <v>44.034258986852464</v>
      </c>
    </row>
    <row r="1511" spans="1:16" x14ac:dyDescent="0.25">
      <c r="A1511">
        <v>149.828</v>
      </c>
      <c r="B1511">
        <v>-39.790999999999997</v>
      </c>
      <c r="C1511">
        <v>375</v>
      </c>
      <c r="D1511">
        <f t="shared" ca="1" si="142"/>
        <v>1.2</v>
      </c>
      <c r="E1511" s="1">
        <v>0.65</v>
      </c>
      <c r="F1511">
        <v>19.899999999999999</v>
      </c>
      <c r="G1511">
        <f t="shared" ca="1" si="144"/>
        <v>46.089820015575185</v>
      </c>
      <c r="H1511">
        <f t="shared" ca="1" si="147"/>
        <v>19.367998032578004</v>
      </c>
      <c r="I1511">
        <f>User_Model_Calcs!A1511-Sat_Data!$B$5</f>
        <v>39.828000000000003</v>
      </c>
      <c r="J1511">
        <f>(Earth_Data!$B$1/SQRT(1-Earth_Data!$B$2^2*SIN(RADIANS(User_Model_Calcs!B1511))^2))*COS(RADIANS(User_Model_Calcs!B1511))</f>
        <v>4907.5939993572983</v>
      </c>
      <c r="K1511">
        <f>((Earth_Data!$B$1*(1-Earth_Data!$B$2^2))/SQRT(1-Earth_Data!$B$2^2*SIN(RADIANS(User_Model_Calcs!B1511))^2))*SIN(RADIANS(User_Model_Calcs!B1511))</f>
        <v>-4060.1831966857817</v>
      </c>
      <c r="L1511">
        <f t="shared" si="145"/>
        <v>-39.60186002331907</v>
      </c>
      <c r="M1511">
        <f t="shared" si="146"/>
        <v>6369.4243423701437</v>
      </c>
      <c r="N1511">
        <f>SQRT(User_Model_Calcs!M1511^2+Sat_Data!$B$3^2-2*User_Model_Calcs!M1511*Sat_Data!$B$3*COS(RADIANS(L1511))*COS(RADIANS(I1511)))</f>
        <v>38737.067871291169</v>
      </c>
      <c r="O1511">
        <f>DEGREES(ACOS(((Earth_Data!$B$1+Sat_Data!$B$2)/User_Model_Calcs!N1511)*SQRT(1-COS(RADIANS(User_Model_Calcs!I1511))^2*COS(RADIANS(User_Model_Calcs!B1511))^2)))</f>
        <v>28.507143106081315</v>
      </c>
      <c r="P1511">
        <f t="shared" si="143"/>
        <v>52.498239465559521</v>
      </c>
    </row>
    <row r="1512" spans="1:16" x14ac:dyDescent="0.25">
      <c r="A1512">
        <v>130.61500000000001</v>
      </c>
      <c r="B1512">
        <v>-38.709000000000003</v>
      </c>
      <c r="C1512">
        <v>950</v>
      </c>
      <c r="D1512">
        <f t="shared" ca="1" si="142"/>
        <v>1.2</v>
      </c>
      <c r="E1512" s="1">
        <v>0.65</v>
      </c>
      <c r="F1512">
        <v>19.899999999999999</v>
      </c>
      <c r="G1512">
        <f t="shared" ca="1" si="144"/>
        <v>46.089820015575185</v>
      </c>
      <c r="H1512">
        <f t="shared" ca="1" si="147"/>
        <v>22.769481049628723</v>
      </c>
      <c r="I1512">
        <f>User_Model_Calcs!A1512-Sat_Data!$B$5</f>
        <v>20.615000000000009</v>
      </c>
      <c r="J1512">
        <f>(Earth_Data!$B$1/SQRT(1-Earth_Data!$B$2^2*SIN(RADIANS(User_Model_Calcs!B1512))^2))*COS(RADIANS(User_Model_Calcs!B1512))</f>
        <v>4983.5959761047561</v>
      </c>
      <c r="K1512">
        <f>((Earth_Data!$B$1*(1-Earth_Data!$B$2^2))/SQRT(1-Earth_Data!$B$2^2*SIN(RADIANS(User_Model_Calcs!B1512))^2))*SIN(RADIANS(User_Model_Calcs!B1512))</f>
        <v>-3967.1614789119758</v>
      </c>
      <c r="L1512">
        <f t="shared" si="145"/>
        <v>-38.521331317924265</v>
      </c>
      <c r="M1512">
        <f t="shared" si="146"/>
        <v>6369.819389339903</v>
      </c>
      <c r="N1512">
        <f>SQRT(User_Model_Calcs!M1512^2+Sat_Data!$B$3^2-2*User_Model_Calcs!M1512*Sat_Data!$B$3*COS(RADIANS(L1512))*COS(RADIANS(I1512)))</f>
        <v>37749.721123740841</v>
      </c>
      <c r="O1512">
        <f>DEGREES(ACOS(((Earth_Data!$B$1+Sat_Data!$B$2)/User_Model_Calcs!N1512)*SQRT(1-COS(RADIANS(User_Model_Calcs!I1512))^2*COS(RADIANS(User_Model_Calcs!B1512))^2)))</f>
        <v>40.276584959741037</v>
      </c>
      <c r="P1512">
        <f t="shared" si="143"/>
        <v>31.028046548403342</v>
      </c>
    </row>
    <row r="1513" spans="1:16" x14ac:dyDescent="0.25">
      <c r="A1513">
        <v>144.61500000000001</v>
      </c>
      <c r="B1513">
        <v>-42.709000000000003</v>
      </c>
      <c r="C1513">
        <v>375</v>
      </c>
      <c r="D1513">
        <f t="shared" ca="1" si="142"/>
        <v>0.75</v>
      </c>
      <c r="E1513" s="1">
        <v>0.65</v>
      </c>
      <c r="F1513">
        <v>19.899999999999999</v>
      </c>
      <c r="G1513">
        <f t="shared" ca="1" si="144"/>
        <v>42.007420362456692</v>
      </c>
      <c r="H1513">
        <f t="shared" ca="1" si="147"/>
        <v>18.801149281395801</v>
      </c>
      <c r="I1513">
        <f>User_Model_Calcs!A1513-Sat_Data!$B$5</f>
        <v>34.615000000000009</v>
      </c>
      <c r="J1513">
        <f>(Earth_Data!$B$1/SQRT(1-Earth_Data!$B$2^2*SIN(RADIANS(User_Model_Calcs!B1513))^2))*COS(RADIANS(User_Model_Calcs!B1513))</f>
        <v>4693.9425988653775</v>
      </c>
      <c r="K1513">
        <f>((Earth_Data!$B$1*(1-Earth_Data!$B$2^2))/SQRT(1-Earth_Data!$B$2^2*SIN(RADIANS(User_Model_Calcs!B1513))^2))*SIN(RADIANS(User_Model_Calcs!B1513))</f>
        <v>-4303.8048667698058</v>
      </c>
      <c r="L1513">
        <f t="shared" si="145"/>
        <v>-42.517239401018692</v>
      </c>
      <c r="M1513">
        <f t="shared" si="146"/>
        <v>6368.3462101769028</v>
      </c>
      <c r="N1513">
        <f>SQRT(User_Model_Calcs!M1513^2+Sat_Data!$B$3^2-2*User_Model_Calcs!M1513*Sat_Data!$B$3*COS(RADIANS(L1513))*COS(RADIANS(I1513)))</f>
        <v>38634.254092831376</v>
      </c>
      <c r="O1513">
        <f>DEGREES(ACOS(((Earth_Data!$B$1+Sat_Data!$B$2)/User_Model_Calcs!N1513)*SQRT(1-COS(RADIANS(User_Model_Calcs!I1513))^2*COS(RADIANS(User_Model_Calcs!B1513))^2)))</f>
        <v>29.63521210711145</v>
      </c>
      <c r="P1513">
        <f t="shared" si="143"/>
        <v>45.50093342959002</v>
      </c>
    </row>
    <row r="1514" spans="1:16" x14ac:dyDescent="0.25">
      <c r="A1514">
        <v>147.55564149520305</v>
      </c>
      <c r="B1514">
        <v>-46.22125914535593</v>
      </c>
      <c r="C1514">
        <v>2500</v>
      </c>
      <c r="D1514">
        <f t="shared" ca="1" si="142"/>
        <v>0.75</v>
      </c>
      <c r="E1514" s="1">
        <v>0.65</v>
      </c>
      <c r="F1514">
        <v>19.899999999999999</v>
      </c>
      <c r="G1514">
        <f t="shared" ca="1" si="144"/>
        <v>42.007420362456692</v>
      </c>
      <c r="H1514">
        <f t="shared" ca="1" si="147"/>
        <v>20.948689294891874</v>
      </c>
      <c r="I1514">
        <f>User_Model_Calcs!A1514-Sat_Data!$B$5</f>
        <v>37.555641495203048</v>
      </c>
      <c r="J1514">
        <f>(Earth_Data!$B$1/SQRT(1-Earth_Data!$B$2^2*SIN(RADIANS(User_Model_Calcs!B1514))^2))*COS(RADIANS(User_Model_Calcs!B1514))</f>
        <v>4420.598150319327</v>
      </c>
      <c r="K1514">
        <f>((Earth_Data!$B$1*(1-Earth_Data!$B$2^2))/SQRT(1-Earth_Data!$B$2^2*SIN(RADIANS(User_Model_Calcs!B1514))^2))*SIN(RADIANS(User_Model_Calcs!B1514))</f>
        <v>-4582.2992784032676</v>
      </c>
      <c r="L1514">
        <f t="shared" si="145"/>
        <v>-46.028979412510502</v>
      </c>
      <c r="M1514">
        <f t="shared" si="146"/>
        <v>6367.0365699799277</v>
      </c>
      <c r="N1514">
        <f>SQRT(User_Model_Calcs!M1514^2+Sat_Data!$B$3^2-2*User_Model_Calcs!M1514*Sat_Data!$B$3*COS(RADIANS(L1514))*COS(RADIANS(I1514)))</f>
        <v>39023.415781793105</v>
      </c>
      <c r="O1514">
        <f>DEGREES(ACOS(((Earth_Data!$B$1+Sat_Data!$B$2)/User_Model_Calcs!N1514)*SQRT(1-COS(RADIANS(User_Model_Calcs!I1514))^2*COS(RADIANS(User_Model_Calcs!B1514))^2)))</f>
        <v>25.384410923101857</v>
      </c>
      <c r="P1514">
        <f t="shared" si="143"/>
        <v>46.800039157977125</v>
      </c>
    </row>
    <row r="1515" spans="1:16" x14ac:dyDescent="0.25">
      <c r="A1515">
        <v>147.61360148423105</v>
      </c>
      <c r="B1515">
        <v>-36.347030133947932</v>
      </c>
      <c r="C1515">
        <v>2500</v>
      </c>
      <c r="D1515">
        <f t="shared" ca="1" si="142"/>
        <v>1.2</v>
      </c>
      <c r="E1515" s="1">
        <v>0.65</v>
      </c>
      <c r="F1515">
        <v>19.899999999999999</v>
      </c>
      <c r="G1515">
        <f t="shared" ca="1" si="144"/>
        <v>46.089820015575185</v>
      </c>
      <c r="H1515">
        <f t="shared" ca="1" si="147"/>
        <v>19.045282185157408</v>
      </c>
      <c r="I1515">
        <f>User_Model_Calcs!A1515-Sat_Data!$B$5</f>
        <v>37.613601484231054</v>
      </c>
      <c r="J1515">
        <f>(Earth_Data!$B$1/SQRT(1-Earth_Data!$B$2^2*SIN(RADIANS(User_Model_Calcs!B1515))^2))*COS(RADIANS(User_Model_Calcs!B1515))</f>
        <v>5143.2731256827774</v>
      </c>
      <c r="K1515">
        <f>((Earth_Data!$B$1*(1-Earth_Data!$B$2^2))/SQRT(1-Earth_Data!$B$2^2*SIN(RADIANS(User_Model_Calcs!B1515))^2))*SIN(RADIANS(User_Model_Calcs!B1515))</f>
        <v>-3759.2773018356693</v>
      </c>
      <c r="L1515">
        <f t="shared" si="145"/>
        <v>-36.163497576233262</v>
      </c>
      <c r="M1515">
        <f t="shared" si="146"/>
        <v>6370.6690604258793</v>
      </c>
      <c r="N1515">
        <f>SQRT(User_Model_Calcs!M1515^2+Sat_Data!$B$3^2-2*User_Model_Calcs!M1515*Sat_Data!$B$3*COS(RADIANS(L1515))*COS(RADIANS(I1515)))</f>
        <v>38403.494873596828</v>
      </c>
      <c r="O1515">
        <f>DEGREES(ACOS(((Earth_Data!$B$1+Sat_Data!$B$2)/User_Model_Calcs!N1515)*SQRT(1-COS(RADIANS(User_Model_Calcs!I1515))^2*COS(RADIANS(User_Model_Calcs!B1515))^2)))</f>
        <v>32.283303146382991</v>
      </c>
      <c r="P1515">
        <f t="shared" si="143"/>
        <v>52.431589675849324</v>
      </c>
    </row>
    <row r="1516" spans="1:16" x14ac:dyDescent="0.25">
      <c r="A1516">
        <v>147.09626904977418</v>
      </c>
      <c r="B1516">
        <v>-38.145452680522212</v>
      </c>
      <c r="C1516">
        <v>2500</v>
      </c>
      <c r="D1516">
        <f t="shared" ca="1" si="142"/>
        <v>0.75</v>
      </c>
      <c r="E1516" s="1">
        <v>0.65</v>
      </c>
      <c r="F1516">
        <v>19.899999999999999</v>
      </c>
      <c r="G1516">
        <f t="shared" ca="1" si="144"/>
        <v>42.007420362456692</v>
      </c>
      <c r="H1516">
        <f t="shared" ca="1" si="147"/>
        <v>14.241032084324718</v>
      </c>
      <c r="I1516">
        <f>User_Model_Calcs!A1516-Sat_Data!$B$5</f>
        <v>37.096269049774179</v>
      </c>
      <c r="J1516">
        <f>(Earth_Data!$B$1/SQRT(1-Earth_Data!$B$2^2*SIN(RADIANS(User_Model_Calcs!B1516))^2))*COS(RADIANS(User_Model_Calcs!B1516))</f>
        <v>5022.4758582854647</v>
      </c>
      <c r="K1516">
        <f>((Earth_Data!$B$1*(1-Earth_Data!$B$2^2))/SQRT(1-Earth_Data!$B$2^2*SIN(RADIANS(User_Model_Calcs!B1516))^2))*SIN(RADIANS(User_Model_Calcs!B1516))</f>
        <v>-3918.1551404547868</v>
      </c>
      <c r="L1516">
        <f t="shared" si="145"/>
        <v>-37.958656238581952</v>
      </c>
      <c r="M1516">
        <f t="shared" si="146"/>
        <v>6370.0238187727828</v>
      </c>
      <c r="N1516">
        <f>SQRT(User_Model_Calcs!M1516^2+Sat_Data!$B$3^2-2*User_Model_Calcs!M1516*Sat_Data!$B$3*COS(RADIANS(L1516))*COS(RADIANS(I1516)))</f>
        <v>38478.164774736011</v>
      </c>
      <c r="O1516">
        <f>DEGREES(ACOS(((Earth_Data!$B$1+Sat_Data!$B$2)/User_Model_Calcs!N1516)*SQRT(1-COS(RADIANS(User_Model_Calcs!I1516))^2*COS(RADIANS(User_Model_Calcs!B1516))^2)))</f>
        <v>31.417529009899368</v>
      </c>
      <c r="P1516">
        <f t="shared" si="143"/>
        <v>50.757933324279897</v>
      </c>
    </row>
    <row r="1517" spans="1:16" x14ac:dyDescent="0.25">
      <c r="A1517">
        <v>138.07400000000001</v>
      </c>
      <c r="B1517">
        <v>-35.405999999999999</v>
      </c>
      <c r="C1517">
        <v>950</v>
      </c>
      <c r="D1517">
        <f t="shared" ca="1" si="142"/>
        <v>3</v>
      </c>
      <c r="E1517" s="1">
        <v>0.65</v>
      </c>
      <c r="F1517">
        <v>19.899999999999999</v>
      </c>
      <c r="G1517">
        <f t="shared" ca="1" si="144"/>
        <v>54.048620189015942</v>
      </c>
      <c r="H1517">
        <f t="shared" ca="1" si="147"/>
        <v>19.231287671447397</v>
      </c>
      <c r="I1517">
        <f>User_Model_Calcs!A1517-Sat_Data!$B$5</f>
        <v>28.074000000000012</v>
      </c>
      <c r="J1517">
        <f>(Earth_Data!$B$1/SQRT(1-Earth_Data!$B$2^2*SIN(RADIANS(User_Model_Calcs!B1517))^2))*COS(RADIANS(User_Model_Calcs!B1517))</f>
        <v>5204.4630670011766</v>
      </c>
      <c r="K1517">
        <f>((Earth_Data!$B$1*(1-Earth_Data!$B$2^2))/SQRT(1-Earth_Data!$B$2^2*SIN(RADIANS(User_Model_Calcs!B1517))^2))*SIN(RADIANS(User_Model_Calcs!B1517))</f>
        <v>-3674.6737644920067</v>
      </c>
      <c r="L1517">
        <f t="shared" si="145"/>
        <v>-35.224463516398067</v>
      </c>
      <c r="M1517">
        <f t="shared" si="146"/>
        <v>6371.0017337327063</v>
      </c>
      <c r="N1517">
        <f>SQRT(User_Model_Calcs!M1517^2+Sat_Data!$B$3^2-2*User_Model_Calcs!M1517*Sat_Data!$B$3*COS(RADIANS(L1517))*COS(RADIANS(I1517)))</f>
        <v>37830.671999177212</v>
      </c>
      <c r="O1517">
        <f>DEGREES(ACOS(((Earth_Data!$B$1+Sat_Data!$B$2)/User_Model_Calcs!N1517)*SQRT(1-COS(RADIANS(User_Model_Calcs!I1517))^2*COS(RADIANS(User_Model_Calcs!B1517))^2)))</f>
        <v>39.246570644956172</v>
      </c>
      <c r="P1517">
        <f t="shared" si="143"/>
        <v>42.632798943029101</v>
      </c>
    </row>
    <row r="1518" spans="1:16" x14ac:dyDescent="0.25">
      <c r="A1518">
        <v>154.51900000000001</v>
      </c>
      <c r="B1518">
        <v>-49.398000000000003</v>
      </c>
      <c r="C1518">
        <v>3750</v>
      </c>
      <c r="D1518">
        <f t="shared" ca="1" si="142"/>
        <v>1.2</v>
      </c>
      <c r="E1518" s="1">
        <v>0.65</v>
      </c>
      <c r="F1518">
        <v>19.899999999999999</v>
      </c>
      <c r="G1518">
        <f t="shared" ca="1" si="144"/>
        <v>46.089820015575185</v>
      </c>
      <c r="H1518">
        <f t="shared" ca="1" si="147"/>
        <v>19.954505900025449</v>
      </c>
      <c r="I1518">
        <f>User_Model_Calcs!A1518-Sat_Data!$B$5</f>
        <v>44.519000000000005</v>
      </c>
      <c r="J1518">
        <f>(Earth_Data!$B$1/SQRT(1-Earth_Data!$B$2^2*SIN(RADIANS(User_Model_Calcs!B1518))^2))*COS(RADIANS(User_Model_Calcs!B1518))</f>
        <v>4158.9307458226012</v>
      </c>
      <c r="K1518">
        <f>((Earth_Data!$B$1*(1-Earth_Data!$B$2^2))/SQRT(1-Earth_Data!$B$2^2*SIN(RADIANS(User_Model_Calcs!B1518))^2))*SIN(RADIANS(User_Model_Calcs!B1518))</f>
        <v>-4819.4834441040748</v>
      </c>
      <c r="L1518">
        <f t="shared" si="145"/>
        <v>-49.207738359344233</v>
      </c>
      <c r="M1518">
        <f t="shared" si="146"/>
        <v>6365.8562359310163</v>
      </c>
      <c r="N1518">
        <f>SQRT(User_Model_Calcs!M1518^2+Sat_Data!$B$3^2-2*User_Model_Calcs!M1518*Sat_Data!$B$3*COS(RADIANS(L1518))*COS(RADIANS(I1518)))</f>
        <v>39601.419003930081</v>
      </c>
      <c r="O1518">
        <f>DEGREES(ACOS(((Earth_Data!$B$1+Sat_Data!$B$2)/User_Model_Calcs!N1518)*SQRT(1-COS(RADIANS(User_Model_Calcs!I1518))^2*COS(RADIANS(User_Model_Calcs!B1518))^2)))</f>
        <v>19.413919174850243</v>
      </c>
      <c r="P1518">
        <f t="shared" si="143"/>
        <v>52.328102509553943</v>
      </c>
    </row>
    <row r="1519" spans="1:16" x14ac:dyDescent="0.25">
      <c r="A1519">
        <v>124.70099999999999</v>
      </c>
      <c r="B1519">
        <v>-47.237000000000002</v>
      </c>
      <c r="C1519">
        <v>2500</v>
      </c>
      <c r="D1519">
        <f t="shared" ca="1" si="142"/>
        <v>0.75</v>
      </c>
      <c r="E1519" s="1">
        <v>0.65</v>
      </c>
      <c r="F1519">
        <v>19.899999999999999</v>
      </c>
      <c r="G1519">
        <f t="shared" ca="1" si="144"/>
        <v>42.007420362456692</v>
      </c>
      <c r="H1519">
        <f t="shared" ca="1" si="147"/>
        <v>15.382624716435707</v>
      </c>
      <c r="I1519">
        <f>User_Model_Calcs!A1519-Sat_Data!$B$5</f>
        <v>14.700999999999993</v>
      </c>
      <c r="J1519">
        <f>(Earth_Data!$B$1/SQRT(1-Earth_Data!$B$2^2*SIN(RADIANS(User_Model_Calcs!B1519))^2))*COS(RADIANS(User_Model_Calcs!B1519))</f>
        <v>4338.3830610689802</v>
      </c>
      <c r="K1519">
        <f>((Earth_Data!$B$1*(1-Earth_Data!$B$2^2))/SQRT(1-Earth_Data!$B$2^2*SIN(RADIANS(User_Model_Calcs!B1519))^2))*SIN(RADIANS(User_Model_Calcs!B1519))</f>
        <v>-4659.6959389853646</v>
      </c>
      <c r="L1519">
        <f t="shared" si="145"/>
        <v>-47.045109045628585</v>
      </c>
      <c r="M1519">
        <f t="shared" si="146"/>
        <v>6366.657979534235</v>
      </c>
      <c r="N1519">
        <f>SQRT(User_Model_Calcs!M1519^2+Sat_Data!$B$3^2-2*User_Model_Calcs!M1519*Sat_Data!$B$3*COS(RADIANS(L1519))*COS(RADIANS(I1519)))</f>
        <v>38268.489835391076</v>
      </c>
      <c r="O1519">
        <f>DEGREES(ACOS(((Earth_Data!$B$1+Sat_Data!$B$2)/User_Model_Calcs!N1519)*SQRT(1-COS(RADIANS(User_Model_Calcs!I1519))^2*COS(RADIANS(User_Model_Calcs!B1519))^2)))</f>
        <v>33.810306896332932</v>
      </c>
      <c r="P1519">
        <f t="shared" si="143"/>
        <v>19.664947036388465</v>
      </c>
    </row>
    <row r="1520" spans="1:16" x14ac:dyDescent="0.25">
      <c r="A1520">
        <v>144.72670789982303</v>
      </c>
      <c r="B1520">
        <v>-39.583078852327006</v>
      </c>
      <c r="C1520">
        <v>2500</v>
      </c>
      <c r="D1520">
        <f t="shared" ca="1" si="142"/>
        <v>0.75</v>
      </c>
      <c r="E1520" s="1">
        <v>0.65</v>
      </c>
      <c r="F1520">
        <v>19.899999999999999</v>
      </c>
      <c r="G1520">
        <f t="shared" ca="1" si="144"/>
        <v>42.007420362456692</v>
      </c>
      <c r="H1520">
        <f t="shared" ca="1" si="147"/>
        <v>18.978798156189754</v>
      </c>
      <c r="I1520">
        <f>User_Model_Calcs!A1520-Sat_Data!$B$5</f>
        <v>34.726707899823026</v>
      </c>
      <c r="J1520">
        <f>(Earth_Data!$B$1/SQRT(1-Earth_Data!$B$2^2*SIN(RADIANS(User_Model_Calcs!B1520))^2))*COS(RADIANS(User_Model_Calcs!B1520))</f>
        <v>4922.3360616952741</v>
      </c>
      <c r="K1520">
        <f>((Earth_Data!$B$1*(1-Earth_Data!$B$2^2))/SQRT(1-Earth_Data!$B$2^2*SIN(RADIANS(User_Model_Calcs!B1520))^2))*SIN(RADIANS(User_Model_Calcs!B1520))</f>
        <v>-4042.4181220828996</v>
      </c>
      <c r="L1520">
        <f t="shared" si="145"/>
        <v>-39.394200766706234</v>
      </c>
      <c r="M1520">
        <f t="shared" si="146"/>
        <v>6369.5004967430514</v>
      </c>
      <c r="N1520">
        <f>SQRT(User_Model_Calcs!M1520^2+Sat_Data!$B$3^2-2*User_Model_Calcs!M1520*Sat_Data!$B$3*COS(RADIANS(L1520))*COS(RADIANS(I1520)))</f>
        <v>38434.748627981557</v>
      </c>
      <c r="O1520">
        <f>DEGREES(ACOS(((Earth_Data!$B$1+Sat_Data!$B$2)/User_Model_Calcs!N1520)*SQRT(1-COS(RADIANS(User_Model_Calcs!I1520))^2*COS(RADIANS(User_Model_Calcs!B1520))^2)))</f>
        <v>31.908917005458346</v>
      </c>
      <c r="P1520">
        <f t="shared" si="143"/>
        <v>47.407282764240058</v>
      </c>
    </row>
    <row r="1521" spans="1:16" x14ac:dyDescent="0.25">
      <c r="A1521">
        <v>154.339</v>
      </c>
      <c r="B1521">
        <v>-40.018000000000001</v>
      </c>
      <c r="C1521">
        <v>2500</v>
      </c>
      <c r="D1521">
        <f t="shared" ca="1" si="142"/>
        <v>3</v>
      </c>
      <c r="E1521" s="1">
        <v>0.65</v>
      </c>
      <c r="F1521">
        <v>19.899999999999999</v>
      </c>
      <c r="G1521">
        <f t="shared" ca="1" si="144"/>
        <v>54.048620189015942</v>
      </c>
      <c r="H1521">
        <f t="shared" ca="1" si="147"/>
        <v>20.004811848813233</v>
      </c>
      <c r="I1521">
        <f>User_Model_Calcs!A1521-Sat_Data!$B$5</f>
        <v>44.338999999999999</v>
      </c>
      <c r="J1521">
        <f>(Earth_Data!$B$1/SQRT(1-Earth_Data!$B$2^2*SIN(RADIANS(User_Model_Calcs!B1521))^2))*COS(RADIANS(User_Model_Calcs!B1521))</f>
        <v>4891.4251022357384</v>
      </c>
      <c r="K1521">
        <f>((Earth_Data!$B$1*(1-Earth_Data!$B$2^2))/SQRT(1-Earth_Data!$B$2^2*SIN(RADIANS(User_Model_Calcs!B1521))^2))*SIN(RADIANS(User_Model_Calcs!B1521))</f>
        <v>-4079.5178941051868</v>
      </c>
      <c r="L1521">
        <f t="shared" si="145"/>
        <v>-39.828585456920791</v>
      </c>
      <c r="M1521">
        <f t="shared" si="146"/>
        <v>6369.3410788798492</v>
      </c>
      <c r="N1521">
        <f>SQRT(User_Model_Calcs!M1521^2+Sat_Data!$B$3^2-2*User_Model_Calcs!M1521*Sat_Data!$B$3*COS(RADIANS(L1521))*COS(RADIANS(I1521)))</f>
        <v>39030.32820275821</v>
      </c>
      <c r="O1521">
        <f>DEGREES(ACOS(((Earth_Data!$B$1+Sat_Data!$B$2)/User_Model_Calcs!N1521)*SQRT(1-COS(RADIANS(User_Model_Calcs!I1521))^2*COS(RADIANS(User_Model_Calcs!B1521))^2)))</f>
        <v>25.334916087712067</v>
      </c>
      <c r="P1521">
        <f t="shared" si="143"/>
        <v>56.653531103140658</v>
      </c>
    </row>
    <row r="1522" spans="1:16" x14ac:dyDescent="0.25">
      <c r="A1522">
        <v>135.4</v>
      </c>
      <c r="B1522">
        <v>-38.999000000000002</v>
      </c>
      <c r="C1522">
        <v>1250</v>
      </c>
      <c r="D1522">
        <f t="shared" ca="1" si="142"/>
        <v>1.2</v>
      </c>
      <c r="E1522" s="1">
        <v>0.65</v>
      </c>
      <c r="F1522">
        <v>19.899999999999999</v>
      </c>
      <c r="G1522">
        <f t="shared" ca="1" si="144"/>
        <v>46.089820015575185</v>
      </c>
      <c r="H1522">
        <f t="shared" ca="1" si="147"/>
        <v>22.344805968641531</v>
      </c>
      <c r="I1522">
        <f>User_Model_Calcs!A1522-Sat_Data!$B$5</f>
        <v>25.400000000000006</v>
      </c>
      <c r="J1522">
        <f>(Earth_Data!$B$1/SQRT(1-Earth_Data!$B$2^2*SIN(RADIANS(User_Model_Calcs!B1522))^2))*COS(RADIANS(User_Model_Calcs!B1522))</f>
        <v>4963.3996671982968</v>
      </c>
      <c r="K1522">
        <f>((Earth_Data!$B$1*(1-Earth_Data!$B$2^2))/SQRT(1-Earth_Data!$B$2^2*SIN(RADIANS(User_Model_Calcs!B1522))^2))*SIN(RADIANS(User_Model_Calcs!B1522))</f>
        <v>-3992.232197466315</v>
      </c>
      <c r="L1522">
        <f t="shared" si="145"/>
        <v>-38.81091068165712</v>
      </c>
      <c r="M1522">
        <f t="shared" si="146"/>
        <v>6369.7138220512606</v>
      </c>
      <c r="N1522">
        <f>SQRT(User_Model_Calcs!M1522^2+Sat_Data!$B$3^2-2*User_Model_Calcs!M1522*Sat_Data!$B$3*COS(RADIANS(L1522))*COS(RADIANS(I1522)))</f>
        <v>37951.185640967276</v>
      </c>
      <c r="O1522">
        <f>DEGREES(ACOS(((Earth_Data!$B$1+Sat_Data!$B$2)/User_Model_Calcs!N1522)*SQRT(1-COS(RADIANS(User_Model_Calcs!I1522))^2*COS(RADIANS(User_Model_Calcs!B1522))^2)))</f>
        <v>37.702287810237898</v>
      </c>
      <c r="P1522">
        <f t="shared" si="143"/>
        <v>37.035882542203687</v>
      </c>
    </row>
    <row r="1523" spans="1:16" x14ac:dyDescent="0.25">
      <c r="A1523">
        <v>147.41758789291424</v>
      </c>
      <c r="B1523">
        <v>-44.757491500401827</v>
      </c>
      <c r="C1523">
        <v>2500</v>
      </c>
      <c r="D1523">
        <f t="shared" ca="1" si="142"/>
        <v>0.75</v>
      </c>
      <c r="E1523" s="1">
        <v>0.65</v>
      </c>
      <c r="F1523">
        <v>19.899999999999999</v>
      </c>
      <c r="G1523">
        <f t="shared" ca="1" si="144"/>
        <v>42.007420362456692</v>
      </c>
      <c r="H1523">
        <f t="shared" ca="1" si="147"/>
        <v>14.282021368708531</v>
      </c>
      <c r="I1523">
        <f>User_Model_Calcs!A1523-Sat_Data!$B$5</f>
        <v>37.417587892914241</v>
      </c>
      <c r="J1523">
        <f>(Earth_Data!$B$1/SQRT(1-Earth_Data!$B$2^2*SIN(RADIANS(User_Model_Calcs!B1523))^2))*COS(RADIANS(User_Model_Calcs!B1523))</f>
        <v>4536.6091814169131</v>
      </c>
      <c r="K1523">
        <f>((Earth_Data!$B$1*(1-Earth_Data!$B$2^2))/SQRT(1-Earth_Data!$B$2^2*SIN(RADIANS(User_Model_Calcs!B1523))^2))*SIN(RADIANS(User_Model_Calcs!B1523))</f>
        <v>-4468.2533858029756</v>
      </c>
      <c r="L1523">
        <f t="shared" si="145"/>
        <v>-44.565076830391135</v>
      </c>
      <c r="M1523">
        <f t="shared" si="146"/>
        <v>6367.582836889992</v>
      </c>
      <c r="N1523">
        <f>SQRT(User_Model_Calcs!M1523^2+Sat_Data!$B$3^2-2*User_Model_Calcs!M1523*Sat_Data!$B$3*COS(RADIANS(L1523))*COS(RADIANS(I1523)))</f>
        <v>38916.800517415642</v>
      </c>
      <c r="O1523">
        <f>DEGREES(ACOS(((Earth_Data!$B$1+Sat_Data!$B$2)/User_Model_Calcs!N1523)*SQRT(1-COS(RADIANS(User_Model_Calcs!I1523))^2*COS(RADIANS(User_Model_Calcs!B1523))^2)))</f>
        <v>26.53037254082793</v>
      </c>
      <c r="P1523">
        <f t="shared" si="143"/>
        <v>47.375121465173294</v>
      </c>
    </row>
    <row r="1524" spans="1:16" x14ac:dyDescent="0.25">
      <c r="A1524">
        <v>153.84550420258861</v>
      </c>
      <c r="B1524">
        <v>-43.276555875207229</v>
      </c>
      <c r="C1524">
        <v>2500</v>
      </c>
      <c r="D1524">
        <f t="shared" ca="1" si="142"/>
        <v>1.2</v>
      </c>
      <c r="E1524" s="1">
        <v>0.65</v>
      </c>
      <c r="F1524">
        <v>19.899999999999999</v>
      </c>
      <c r="G1524">
        <f t="shared" ca="1" si="144"/>
        <v>46.089820015575185</v>
      </c>
      <c r="H1524">
        <f t="shared" ca="1" si="147"/>
        <v>22.96249786698483</v>
      </c>
      <c r="I1524">
        <f>User_Model_Calcs!A1524-Sat_Data!$B$5</f>
        <v>43.845504202588614</v>
      </c>
      <c r="J1524">
        <f>(Earth_Data!$B$1/SQRT(1-Earth_Data!$B$2^2*SIN(RADIANS(User_Model_Calcs!B1524))^2))*COS(RADIANS(User_Model_Calcs!B1524))</f>
        <v>4650.947712217916</v>
      </c>
      <c r="K1524">
        <f>((Earth_Data!$B$1*(1-Earth_Data!$B$2^2))/SQRT(1-Earth_Data!$B$2^2*SIN(RADIANS(User_Model_Calcs!B1524))^2))*SIN(RADIANS(User_Model_Calcs!B1524))</f>
        <v>-4349.9228835651074</v>
      </c>
      <c r="L1524">
        <f t="shared" si="145"/>
        <v>-43.08451572326868</v>
      </c>
      <c r="M1524">
        <f t="shared" si="146"/>
        <v>6368.1350264224484</v>
      </c>
      <c r="N1524">
        <f>SQRT(User_Model_Calcs!M1524^2+Sat_Data!$B$3^2-2*User_Model_Calcs!M1524*Sat_Data!$B$3*COS(RADIANS(L1524))*COS(RADIANS(I1524)))</f>
        <v>39185.514344971532</v>
      </c>
      <c r="O1524">
        <f>DEGREES(ACOS(((Earth_Data!$B$1+Sat_Data!$B$2)/User_Model_Calcs!N1524)*SQRT(1-COS(RADIANS(User_Model_Calcs!I1524))^2*COS(RADIANS(User_Model_Calcs!B1524))^2)))</f>
        <v>23.688304067065584</v>
      </c>
      <c r="P1524">
        <f t="shared" si="143"/>
        <v>54.483841997337628</v>
      </c>
    </row>
    <row r="1525" spans="1:16" x14ac:dyDescent="0.25">
      <c r="A1525">
        <v>147.27200614504287</v>
      </c>
      <c r="B1525">
        <v>-40.673991991146792</v>
      </c>
      <c r="C1525">
        <v>2500</v>
      </c>
      <c r="D1525">
        <f t="shared" ca="1" si="142"/>
        <v>1.2</v>
      </c>
      <c r="E1525" s="1">
        <v>0.65</v>
      </c>
      <c r="F1525">
        <v>19.899999999999999</v>
      </c>
      <c r="G1525">
        <f t="shared" ca="1" si="144"/>
        <v>46.089820015575185</v>
      </c>
      <c r="H1525">
        <f t="shared" ca="1" si="147"/>
        <v>20.973823939656437</v>
      </c>
      <c r="I1525">
        <f>User_Model_Calcs!A1525-Sat_Data!$B$5</f>
        <v>37.272006145042866</v>
      </c>
      <c r="J1525">
        <f>(Earth_Data!$B$1/SQRT(1-Earth_Data!$B$2^2*SIN(RADIANS(User_Model_Calcs!B1525))^2))*COS(RADIANS(User_Model_Calcs!B1525))</f>
        <v>4844.2671621419713</v>
      </c>
      <c r="K1525">
        <f>((Earth_Data!$B$1*(1-Earth_Data!$B$2^2))/SQRT(1-Earth_Data!$B$2^2*SIN(RADIANS(User_Model_Calcs!B1525))^2))*SIN(RADIANS(User_Model_Calcs!B1525))</f>
        <v>-4135.034206454593</v>
      </c>
      <c r="L1525">
        <f t="shared" si="145"/>
        <v>-40.483850782060827</v>
      </c>
      <c r="M1525">
        <f t="shared" si="146"/>
        <v>6369.0997972049863</v>
      </c>
      <c r="N1525">
        <f>SQRT(User_Model_Calcs!M1525^2+Sat_Data!$B$3^2-2*User_Model_Calcs!M1525*Sat_Data!$B$3*COS(RADIANS(L1525))*COS(RADIANS(I1525)))</f>
        <v>38643.257774382044</v>
      </c>
      <c r="O1525">
        <f>DEGREES(ACOS(((Earth_Data!$B$1+Sat_Data!$B$2)/User_Model_Calcs!N1525)*SQRT(1-COS(RADIANS(User_Model_Calcs!I1525))^2*COS(RADIANS(User_Model_Calcs!B1525))^2)))</f>
        <v>29.543305152511422</v>
      </c>
      <c r="P1525">
        <f t="shared" si="143"/>
        <v>49.422675662274671</v>
      </c>
    </row>
    <row r="1526" spans="1:16" x14ac:dyDescent="0.25">
      <c r="A1526">
        <v>147.79715097045533</v>
      </c>
      <c r="B1526">
        <v>-48.11357458190728</v>
      </c>
      <c r="C1526">
        <v>2500</v>
      </c>
      <c r="D1526">
        <f t="shared" ca="1" si="142"/>
        <v>3</v>
      </c>
      <c r="E1526" s="1">
        <v>0.65</v>
      </c>
      <c r="F1526">
        <v>19.899999999999999</v>
      </c>
      <c r="G1526">
        <f t="shared" ca="1" si="144"/>
        <v>54.048620189015942</v>
      </c>
      <c r="H1526">
        <f t="shared" ca="1" si="147"/>
        <v>22.923770831756919</v>
      </c>
      <c r="I1526">
        <f>User_Model_Calcs!A1526-Sat_Data!$B$5</f>
        <v>37.797150970455334</v>
      </c>
      <c r="J1526">
        <f>(Earth_Data!$B$1/SQRT(1-Earth_Data!$B$2^2*SIN(RADIANS(User_Model_Calcs!B1526))^2))*COS(RADIANS(User_Model_Calcs!B1526))</f>
        <v>4266.3267794301919</v>
      </c>
      <c r="K1526">
        <f>((Earth_Data!$B$1*(1-Earth_Data!$B$2^2))/SQRT(1-Earth_Data!$B$2^2*SIN(RADIANS(User_Model_Calcs!B1526))^2))*SIN(RADIANS(User_Model_Calcs!B1526))</f>
        <v>-4725.3189188850574</v>
      </c>
      <c r="L1526">
        <f t="shared" si="145"/>
        <v>-47.922213208261127</v>
      </c>
      <c r="M1526">
        <f t="shared" si="146"/>
        <v>6366.3319952745351</v>
      </c>
      <c r="N1526">
        <f>SQRT(User_Model_Calcs!M1526^2+Sat_Data!$B$3^2-2*User_Model_Calcs!M1526*Sat_Data!$B$3*COS(RADIANS(L1526))*COS(RADIANS(I1526)))</f>
        <v>39167.05595490562</v>
      </c>
      <c r="O1526">
        <f>DEGREES(ACOS(((Earth_Data!$B$1+Sat_Data!$B$2)/User_Model_Calcs!N1526)*SQRT(1-COS(RADIANS(User_Model_Calcs!I1526))^2*COS(RADIANS(User_Model_Calcs!B1526))^2)))</f>
        <v>23.863034943954169</v>
      </c>
      <c r="P1526">
        <f t="shared" si="143"/>
        <v>46.173219487177334</v>
      </c>
    </row>
    <row r="1527" spans="1:16" x14ac:dyDescent="0.25">
      <c r="A1527">
        <v>148.934</v>
      </c>
      <c r="B1527">
        <v>-42.113</v>
      </c>
      <c r="C1527">
        <v>3750</v>
      </c>
      <c r="D1527">
        <f t="shared" ca="1" si="142"/>
        <v>0.75</v>
      </c>
      <c r="E1527" s="1">
        <v>0.65</v>
      </c>
      <c r="F1527">
        <v>19.899999999999999</v>
      </c>
      <c r="G1527">
        <f t="shared" ca="1" si="144"/>
        <v>42.007420362456692</v>
      </c>
      <c r="H1527">
        <f t="shared" ca="1" si="147"/>
        <v>14.610509623811849</v>
      </c>
      <c r="I1527">
        <f>User_Model_Calcs!A1527-Sat_Data!$B$5</f>
        <v>38.933999999999997</v>
      </c>
      <c r="J1527">
        <f>(Earth_Data!$B$1/SQRT(1-Earth_Data!$B$2^2*SIN(RADIANS(User_Model_Calcs!B1527))^2))*COS(RADIANS(User_Model_Calcs!B1527))</f>
        <v>4738.593616810972</v>
      </c>
      <c r="K1527">
        <f>((Earth_Data!$B$1*(1-Earth_Data!$B$2^2))/SQRT(1-Earth_Data!$B$2^2*SIN(RADIANS(User_Model_Calcs!B1527))^2))*SIN(RADIANS(User_Model_Calcs!B1527))</f>
        <v>-4254.9246210563097</v>
      </c>
      <c r="L1527">
        <f t="shared" si="145"/>
        <v>-41.921613908684698</v>
      </c>
      <c r="M1527">
        <f t="shared" si="146"/>
        <v>6368.567578047112</v>
      </c>
      <c r="N1527">
        <f>SQRT(User_Model_Calcs!M1527^2+Sat_Data!$B$3^2-2*User_Model_Calcs!M1527*Sat_Data!$B$3*COS(RADIANS(L1527))*COS(RADIANS(I1527)))</f>
        <v>38827.031033564381</v>
      </c>
      <c r="O1527">
        <f>DEGREES(ACOS(((Earth_Data!$B$1+Sat_Data!$B$2)/User_Model_Calcs!N1527)*SQRT(1-COS(RADIANS(User_Model_Calcs!I1527))^2*COS(RADIANS(User_Model_Calcs!B1527))^2)))</f>
        <v>27.512633888771362</v>
      </c>
      <c r="P1527">
        <f t="shared" si="143"/>
        <v>50.304984709251471</v>
      </c>
    </row>
    <row r="1528" spans="1:16" x14ac:dyDescent="0.25">
      <c r="A1528">
        <v>145.61500000000001</v>
      </c>
      <c r="B1528">
        <v>-33.709000000000003</v>
      </c>
      <c r="C1528">
        <v>950</v>
      </c>
      <c r="D1528">
        <f t="shared" ca="1" si="142"/>
        <v>1.2</v>
      </c>
      <c r="E1528" s="1">
        <v>0.65</v>
      </c>
      <c r="F1528">
        <v>19.899999999999999</v>
      </c>
      <c r="G1528">
        <f t="shared" ca="1" si="144"/>
        <v>46.089820015575185</v>
      </c>
      <c r="H1528">
        <f t="shared" ca="1" si="147"/>
        <v>20.31164428815643</v>
      </c>
      <c r="I1528">
        <f>User_Model_Calcs!A1528-Sat_Data!$B$5</f>
        <v>35.615000000000009</v>
      </c>
      <c r="J1528">
        <f>(Earth_Data!$B$1/SQRT(1-Earth_Data!$B$2^2*SIN(RADIANS(User_Model_Calcs!B1528))^2))*COS(RADIANS(User_Model_Calcs!B1528))</f>
        <v>5311.2423437870993</v>
      </c>
      <c r="K1528">
        <f>((Earth_Data!$B$1*(1-Earth_Data!$B$2^2))/SQRT(1-Earth_Data!$B$2^2*SIN(RADIANS(User_Model_Calcs!B1528))^2))*SIN(RADIANS(User_Model_Calcs!B1528))</f>
        <v>-3519.6427166815852</v>
      </c>
      <c r="L1528">
        <f t="shared" si="145"/>
        <v>-33.531554920117379</v>
      </c>
      <c r="M1528">
        <f t="shared" si="146"/>
        <v>6371.591644756184</v>
      </c>
      <c r="N1528">
        <f>SQRT(User_Model_Calcs!M1528^2+Sat_Data!$B$3^2-2*User_Model_Calcs!M1528*Sat_Data!$B$3*COS(RADIANS(L1528))*COS(RADIANS(I1528)))</f>
        <v>38135.313482346224</v>
      </c>
      <c r="O1528">
        <f>DEGREES(ACOS(((Earth_Data!$B$1+Sat_Data!$B$2)/User_Model_Calcs!N1528)*SQRT(1-COS(RADIANS(User_Model_Calcs!I1528))^2*COS(RADIANS(User_Model_Calcs!B1528))^2)))</f>
        <v>35.463698935349761</v>
      </c>
      <c r="P1528">
        <f t="shared" si="143"/>
        <v>52.233179076747376</v>
      </c>
    </row>
    <row r="1529" spans="1:16" x14ac:dyDescent="0.25">
      <c r="A1529">
        <v>152.79300000000001</v>
      </c>
      <c r="B1529">
        <v>-38.606999999999999</v>
      </c>
      <c r="C1529">
        <v>375</v>
      </c>
      <c r="D1529">
        <f t="shared" ca="1" si="142"/>
        <v>1.2</v>
      </c>
      <c r="E1529" s="1">
        <v>0.65</v>
      </c>
      <c r="F1529">
        <v>19.899999999999999</v>
      </c>
      <c r="G1529">
        <f t="shared" ca="1" si="144"/>
        <v>46.089820015575185</v>
      </c>
      <c r="H1529">
        <f t="shared" ca="1" si="147"/>
        <v>19.961898123788078</v>
      </c>
      <c r="I1529">
        <f>User_Model_Calcs!A1529-Sat_Data!$B$5</f>
        <v>42.793000000000006</v>
      </c>
      <c r="J1529">
        <f>(Earth_Data!$B$1/SQRT(1-Earth_Data!$B$2^2*SIN(RADIANS(User_Model_Calcs!B1529))^2))*COS(RADIANS(User_Model_Calcs!B1529))</f>
        <v>4990.669067579568</v>
      </c>
      <c r="K1529">
        <f>((Earth_Data!$B$1*(1-Earth_Data!$B$2^2))/SQRT(1-Earth_Data!$B$2^2*SIN(RADIANS(User_Model_Calcs!B1529))^2))*SIN(RADIANS(User_Model_Calcs!B1529))</f>
        <v>-3958.3195425745494</v>
      </c>
      <c r="L1529">
        <f t="shared" si="145"/>
        <v>-38.419483829571178</v>
      </c>
      <c r="M1529">
        <f t="shared" si="146"/>
        <v>6369.8564617441025</v>
      </c>
      <c r="N1529">
        <f>SQRT(User_Model_Calcs!M1529^2+Sat_Data!$B$3^2-2*User_Model_Calcs!M1529*Sat_Data!$B$3*COS(RADIANS(L1529))*COS(RADIANS(I1529)))</f>
        <v>38853.073201178457</v>
      </c>
      <c r="O1529">
        <f>DEGREES(ACOS(((Earth_Data!$B$1+Sat_Data!$B$2)/User_Model_Calcs!N1529)*SQRT(1-COS(RADIANS(User_Model_Calcs!I1529))^2*COS(RADIANS(User_Model_Calcs!B1529))^2)))</f>
        <v>27.243549852018717</v>
      </c>
      <c r="P1529">
        <f t="shared" si="143"/>
        <v>56.020150465351264</v>
      </c>
    </row>
    <row r="1530" spans="1:16" x14ac:dyDescent="0.25">
      <c r="A1530">
        <v>140.37799999999999</v>
      </c>
      <c r="B1530">
        <v>-36.966000000000001</v>
      </c>
      <c r="C1530">
        <v>375</v>
      </c>
      <c r="D1530">
        <f t="shared" ca="1" si="142"/>
        <v>1.2</v>
      </c>
      <c r="E1530" s="1">
        <v>0.65</v>
      </c>
      <c r="F1530">
        <v>19.899999999999999</v>
      </c>
      <c r="G1530">
        <f t="shared" ca="1" si="144"/>
        <v>46.089820015575185</v>
      </c>
      <c r="H1530">
        <f t="shared" ca="1" si="147"/>
        <v>22.859407981123503</v>
      </c>
      <c r="I1530">
        <f>User_Model_Calcs!A1530-Sat_Data!$B$5</f>
        <v>30.377999999999986</v>
      </c>
      <c r="J1530">
        <f>(Earth_Data!$B$1/SQRT(1-Earth_Data!$B$2^2*SIN(RADIANS(User_Model_Calcs!B1530))^2))*COS(RADIANS(User_Model_Calcs!B1530))</f>
        <v>5102.2655313992882</v>
      </c>
      <c r="K1530">
        <f>((Earth_Data!$B$1*(1-Earth_Data!$B$2^2))/SQRT(1-Earth_Data!$B$2^2*SIN(RADIANS(User_Model_Calcs!B1530))^2))*SIN(RADIANS(User_Model_Calcs!B1530))</f>
        <v>-3814.3804292925315</v>
      </c>
      <c r="L1530">
        <f t="shared" si="145"/>
        <v>-36.781262012041516</v>
      </c>
      <c r="M1530">
        <f t="shared" si="146"/>
        <v>6370.448305439354</v>
      </c>
      <c r="N1530">
        <f>SQRT(User_Model_Calcs!M1530^2+Sat_Data!$B$3^2-2*User_Model_Calcs!M1530*Sat_Data!$B$3*COS(RADIANS(L1530))*COS(RADIANS(I1530)))</f>
        <v>38042.135282064119</v>
      </c>
      <c r="O1530">
        <f>DEGREES(ACOS(((Earth_Data!$B$1+Sat_Data!$B$2)/User_Model_Calcs!N1530)*SQRT(1-COS(RADIANS(User_Model_Calcs!I1530))^2*COS(RADIANS(User_Model_Calcs!B1530))^2)))</f>
        <v>36.584506911167644</v>
      </c>
      <c r="P1530">
        <f t="shared" si="143"/>
        <v>44.268572518092434</v>
      </c>
    </row>
    <row r="1531" spans="1:16" x14ac:dyDescent="0.25">
      <c r="A1531">
        <v>141.61314553694132</v>
      </c>
      <c r="B1531">
        <v>-38.370850412460292</v>
      </c>
      <c r="C1531">
        <v>4700</v>
      </c>
      <c r="D1531">
        <f t="shared" ca="1" si="142"/>
        <v>0.75</v>
      </c>
      <c r="E1531" s="1">
        <v>0.65</v>
      </c>
      <c r="F1531">
        <v>19.899999999999999</v>
      </c>
      <c r="G1531">
        <f t="shared" ca="1" si="144"/>
        <v>42.007420362456692</v>
      </c>
      <c r="H1531">
        <f t="shared" ca="1" si="147"/>
        <v>16.492689374056532</v>
      </c>
      <c r="I1531">
        <f>User_Model_Calcs!A1531-Sat_Data!$B$5</f>
        <v>31.613145536941317</v>
      </c>
      <c r="J1531">
        <f>(Earth_Data!$B$1/SQRT(1-Earth_Data!$B$2^2*SIN(RADIANS(User_Model_Calcs!B1531))^2))*COS(RADIANS(User_Model_Calcs!B1531))</f>
        <v>5006.983672262807</v>
      </c>
      <c r="K1531">
        <f>((Earth_Data!$B$1*(1-Earth_Data!$B$2^2))/SQRT(1-Earth_Data!$B$2^2*SIN(RADIANS(User_Model_Calcs!B1531))^2))*SIN(RADIANS(User_Model_Calcs!B1531))</f>
        <v>-3937.8011346164358</v>
      </c>
      <c r="L1531">
        <f t="shared" si="145"/>
        <v>-38.183696434374774</v>
      </c>
      <c r="M1531">
        <f t="shared" si="146"/>
        <v>6369.9421716443258</v>
      </c>
      <c r="N1531">
        <f>SQRT(User_Model_Calcs!M1531^2+Sat_Data!$B$3^2-2*User_Model_Calcs!M1531*Sat_Data!$B$3*COS(RADIANS(L1531))*COS(RADIANS(I1531)))</f>
        <v>38194.458998269103</v>
      </c>
      <c r="O1531">
        <f>DEGREES(ACOS(((Earth_Data!$B$1+Sat_Data!$B$2)/User_Model_Calcs!N1531)*SQRT(1-COS(RADIANS(User_Model_Calcs!I1531))^2*COS(RADIANS(User_Model_Calcs!B1531))^2)))</f>
        <v>34.731219994640355</v>
      </c>
      <c r="P1531">
        <f t="shared" si="143"/>
        <v>44.757679495616998</v>
      </c>
    </row>
    <row r="1532" spans="1:16" x14ac:dyDescent="0.25">
      <c r="A1532">
        <v>150.61500000000001</v>
      </c>
      <c r="B1532">
        <v>-38.709000000000003</v>
      </c>
      <c r="C1532">
        <v>950</v>
      </c>
      <c r="D1532">
        <f t="shared" ca="1" si="142"/>
        <v>1.2</v>
      </c>
      <c r="E1532" s="1">
        <v>0.65</v>
      </c>
      <c r="F1532">
        <v>19.899999999999999</v>
      </c>
      <c r="G1532">
        <f t="shared" ca="1" si="144"/>
        <v>46.089820015575185</v>
      </c>
      <c r="H1532">
        <f t="shared" ca="1" si="147"/>
        <v>17.676934793807661</v>
      </c>
      <c r="I1532">
        <f>User_Model_Calcs!A1532-Sat_Data!$B$5</f>
        <v>40.615000000000009</v>
      </c>
      <c r="J1532">
        <f>(Earth_Data!$B$1/SQRT(1-Earth_Data!$B$2^2*SIN(RADIANS(User_Model_Calcs!B1532))^2))*COS(RADIANS(User_Model_Calcs!B1532))</f>
        <v>4983.5959761047561</v>
      </c>
      <c r="K1532">
        <f>((Earth_Data!$B$1*(1-Earth_Data!$B$2^2))/SQRT(1-Earth_Data!$B$2^2*SIN(RADIANS(User_Model_Calcs!B1532))^2))*SIN(RADIANS(User_Model_Calcs!B1532))</f>
        <v>-3967.1614789119758</v>
      </c>
      <c r="L1532">
        <f t="shared" si="145"/>
        <v>-38.521331317924265</v>
      </c>
      <c r="M1532">
        <f t="shared" si="146"/>
        <v>6369.819389339903</v>
      </c>
      <c r="N1532">
        <f>SQRT(User_Model_Calcs!M1532^2+Sat_Data!$B$3^2-2*User_Model_Calcs!M1532*Sat_Data!$B$3*COS(RADIANS(L1532))*COS(RADIANS(I1532)))</f>
        <v>38721.71242091043</v>
      </c>
      <c r="O1532">
        <f>DEGREES(ACOS(((Earth_Data!$B$1+Sat_Data!$B$2)/User_Model_Calcs!N1532)*SQRT(1-COS(RADIANS(User_Model_Calcs!I1532))^2*COS(RADIANS(User_Model_Calcs!B1532))^2)))</f>
        <v>28.680867058657128</v>
      </c>
      <c r="P1532">
        <f t="shared" si="143"/>
        <v>53.898984954153519</v>
      </c>
    </row>
    <row r="1533" spans="1:16" x14ac:dyDescent="0.25">
      <c r="A1533">
        <v>131.61500000000001</v>
      </c>
      <c r="B1533">
        <v>-41.709000000000003</v>
      </c>
      <c r="C1533">
        <v>375</v>
      </c>
      <c r="D1533">
        <f t="shared" ca="1" si="142"/>
        <v>3</v>
      </c>
      <c r="E1533" s="1">
        <v>0.65</v>
      </c>
      <c r="F1533">
        <v>19.899999999999999</v>
      </c>
      <c r="G1533">
        <f t="shared" ca="1" si="144"/>
        <v>54.048620189015942</v>
      </c>
      <c r="H1533">
        <f t="shared" ca="1" si="147"/>
        <v>19.150646063247674</v>
      </c>
      <c r="I1533">
        <f>User_Model_Calcs!A1533-Sat_Data!$B$5</f>
        <v>21.615000000000009</v>
      </c>
      <c r="J1533">
        <f>(Earth_Data!$B$1/SQRT(1-Earth_Data!$B$2^2*SIN(RADIANS(User_Model_Calcs!B1533))^2))*COS(RADIANS(User_Model_Calcs!B1533))</f>
        <v>4768.5675698443629</v>
      </c>
      <c r="K1533">
        <f>((Earth_Data!$B$1*(1-Earth_Data!$B$2^2))/SQRT(1-Earth_Data!$B$2^2*SIN(RADIANS(User_Model_Calcs!B1533))^2))*SIN(RADIANS(User_Model_Calcs!B1533))</f>
        <v>-4221.5310071649183</v>
      </c>
      <c r="L1533">
        <f t="shared" si="145"/>
        <v>-41.517914837202497</v>
      </c>
      <c r="M1533">
        <f t="shared" si="146"/>
        <v>6368.7173522324119</v>
      </c>
      <c r="N1533">
        <f>SQRT(User_Model_Calcs!M1533^2+Sat_Data!$B$3^2-2*User_Model_Calcs!M1533*Sat_Data!$B$3*COS(RADIANS(L1533))*COS(RADIANS(I1533)))</f>
        <v>38006.941032868206</v>
      </c>
      <c r="O1533">
        <f>DEGREES(ACOS(((Earth_Data!$B$1+Sat_Data!$B$2)/User_Model_Calcs!N1533)*SQRT(1-COS(RADIANS(User_Model_Calcs!I1533))^2*COS(RADIANS(User_Model_Calcs!B1533))^2)))</f>
        <v>36.99521489130241</v>
      </c>
      <c r="P1533">
        <f t="shared" si="143"/>
        <v>30.774838895519153</v>
      </c>
    </row>
    <row r="1534" spans="1:16" x14ac:dyDescent="0.25">
      <c r="A1534">
        <v>140.41402438595208</v>
      </c>
      <c r="B1534">
        <v>-38.351618158015349</v>
      </c>
      <c r="C1534">
        <v>5000</v>
      </c>
      <c r="D1534">
        <f t="shared" ca="1" si="142"/>
        <v>0.75</v>
      </c>
      <c r="E1534" s="1">
        <v>0.65</v>
      </c>
      <c r="F1534">
        <v>19.899999999999999</v>
      </c>
      <c r="G1534">
        <f t="shared" ca="1" si="144"/>
        <v>42.007420362456692</v>
      </c>
      <c r="H1534">
        <f t="shared" ca="1" si="147"/>
        <v>17.84604778024401</v>
      </c>
      <c r="I1534">
        <f>User_Model_Calcs!A1534-Sat_Data!$B$5</f>
        <v>30.414024385952075</v>
      </c>
      <c r="J1534">
        <f>(Earth_Data!$B$1/SQRT(1-Earth_Data!$B$2^2*SIN(RADIANS(User_Model_Calcs!B1534))^2))*COS(RADIANS(User_Model_Calcs!B1534))</f>
        <v>5008.3085942343323</v>
      </c>
      <c r="K1534">
        <f>((Earth_Data!$B$1*(1-Earth_Data!$B$2^2))/SQRT(1-Earth_Data!$B$2^2*SIN(RADIANS(User_Model_Calcs!B1534))^2))*SIN(RADIANS(User_Model_Calcs!B1534))</f>
        <v>-3936.1271737222792</v>
      </c>
      <c r="L1534">
        <f t="shared" si="145"/>
        <v>-38.164494236290224</v>
      </c>
      <c r="M1534">
        <f t="shared" si="146"/>
        <v>6369.9491444434952</v>
      </c>
      <c r="N1534">
        <f>SQRT(User_Model_Calcs!M1534^2+Sat_Data!$B$3^2-2*User_Model_Calcs!M1534*Sat_Data!$B$3*COS(RADIANS(L1534))*COS(RADIANS(I1534)))</f>
        <v>38133.548047105396</v>
      </c>
      <c r="O1534">
        <f>DEGREES(ACOS(((Earth_Data!$B$1+Sat_Data!$B$2)/User_Model_Calcs!N1534)*SQRT(1-COS(RADIANS(User_Model_Calcs!I1534))^2*COS(RADIANS(User_Model_Calcs!B1534))^2)))</f>
        <v>35.463630520393231</v>
      </c>
      <c r="P1534">
        <f t="shared" si="143"/>
        <v>43.412737162269458</v>
      </c>
    </row>
    <row r="1535" spans="1:16" x14ac:dyDescent="0.25">
      <c r="A1535">
        <v>143.21549916423319</v>
      </c>
      <c r="B1535">
        <v>-47.204512029680345</v>
      </c>
      <c r="C1535">
        <v>3750</v>
      </c>
      <c r="D1535">
        <f t="shared" ca="1" si="142"/>
        <v>0.75</v>
      </c>
      <c r="E1535" s="1">
        <v>0.65</v>
      </c>
      <c r="F1535">
        <v>19.899999999999999</v>
      </c>
      <c r="G1535">
        <f t="shared" ca="1" si="144"/>
        <v>42.007420362456692</v>
      </c>
      <c r="H1535">
        <f t="shared" ca="1" si="147"/>
        <v>19.986036164805899</v>
      </c>
      <c r="I1535">
        <f>User_Model_Calcs!A1535-Sat_Data!$B$5</f>
        <v>33.215499164233194</v>
      </c>
      <c r="J1535">
        <f>(Earth_Data!$B$1/SQRT(1-Earth_Data!$B$2^2*SIN(RADIANS(User_Model_Calcs!B1535))^2))*COS(RADIANS(User_Model_Calcs!B1535))</f>
        <v>4341.0340768191863</v>
      </c>
      <c r="K1535">
        <f>((Earth_Data!$B$1*(1-Earth_Data!$B$2^2))/SQRT(1-Earth_Data!$B$2^2*SIN(RADIANS(User_Model_Calcs!B1535))^2))*SIN(RADIANS(User_Model_Calcs!B1535))</f>
        <v>-4657.2428547494883</v>
      </c>
      <c r="L1535">
        <f t="shared" si="145"/>
        <v>-47.012604900593011</v>
      </c>
      <c r="M1535">
        <f t="shared" si="146"/>
        <v>6366.6700765958158</v>
      </c>
      <c r="N1535">
        <f>SQRT(User_Model_Calcs!M1535^2+Sat_Data!$B$3^2-2*User_Model_Calcs!M1535*Sat_Data!$B$3*COS(RADIANS(L1535))*COS(RADIANS(I1535)))</f>
        <v>38885.569189889502</v>
      </c>
      <c r="O1535">
        <f>DEGREES(ACOS(((Earth_Data!$B$1+Sat_Data!$B$2)/User_Model_Calcs!N1535)*SQRT(1-COS(RADIANS(User_Model_Calcs!I1535))^2*COS(RADIANS(User_Model_Calcs!B1535))^2)))</f>
        <v>26.85737302000134</v>
      </c>
      <c r="P1535">
        <f t="shared" si="143"/>
        <v>41.743105688127869</v>
      </c>
    </row>
    <row r="1536" spans="1:16" x14ac:dyDescent="0.25">
      <c r="A1536">
        <v>146.99102056890868</v>
      </c>
      <c r="B1536">
        <v>-42.276283537664504</v>
      </c>
      <c r="C1536">
        <v>3750</v>
      </c>
      <c r="D1536">
        <f t="shared" ca="1" si="142"/>
        <v>0.75</v>
      </c>
      <c r="E1536" s="1">
        <v>0.65</v>
      </c>
      <c r="F1536">
        <v>19.899999999999999</v>
      </c>
      <c r="G1536">
        <f t="shared" ca="1" si="144"/>
        <v>42.007420362456692</v>
      </c>
      <c r="H1536">
        <f t="shared" ca="1" si="147"/>
        <v>20.249045633412301</v>
      </c>
      <c r="I1536">
        <f>User_Model_Calcs!A1536-Sat_Data!$B$5</f>
        <v>36.991020568908681</v>
      </c>
      <c r="J1536">
        <f>(Earth_Data!$B$1/SQRT(1-Earth_Data!$B$2^2*SIN(RADIANS(User_Model_Calcs!B1536))^2))*COS(RADIANS(User_Model_Calcs!B1536))</f>
        <v>4726.4118382205424</v>
      </c>
      <c r="K1536">
        <f>((Earth_Data!$B$1*(1-Earth_Data!$B$2^2))/SQRT(1-Earth_Data!$B$2^2*SIN(RADIANS(User_Model_Calcs!B1536))^2))*SIN(RADIANS(User_Model_Calcs!B1536))</f>
        <v>-4268.361775948676</v>
      </c>
      <c r="L1536">
        <f t="shared" si="145"/>
        <v>-42.084786606410454</v>
      </c>
      <c r="M1536">
        <f t="shared" si="146"/>
        <v>6368.5069769021238</v>
      </c>
      <c r="N1536">
        <f>SQRT(User_Model_Calcs!M1536^2+Sat_Data!$B$3^2-2*User_Model_Calcs!M1536*Sat_Data!$B$3*COS(RADIANS(L1536))*COS(RADIANS(I1536)))</f>
        <v>38730.126457091821</v>
      </c>
      <c r="O1536">
        <f>DEGREES(ACOS(((Earth_Data!$B$1+Sat_Data!$B$2)/User_Model_Calcs!N1536)*SQRT(1-COS(RADIANS(User_Model_Calcs!I1536))^2*COS(RADIANS(User_Model_Calcs!B1536))^2)))</f>
        <v>28.573424947661401</v>
      </c>
      <c r="P1536">
        <f t="shared" si="143"/>
        <v>48.23506458549295</v>
      </c>
    </row>
    <row r="1537" spans="1:16" x14ac:dyDescent="0.25">
      <c r="A1537">
        <v>116.968</v>
      </c>
      <c r="B1537">
        <v>-38.476999999999997</v>
      </c>
      <c r="C1537">
        <v>2500</v>
      </c>
      <c r="D1537">
        <f t="shared" ca="1" si="142"/>
        <v>1.2</v>
      </c>
      <c r="E1537" s="1">
        <v>0.65</v>
      </c>
      <c r="F1537">
        <v>19.899999999999999</v>
      </c>
      <c r="G1537">
        <f t="shared" ca="1" si="144"/>
        <v>46.089820015575185</v>
      </c>
      <c r="H1537">
        <f t="shared" ca="1" si="147"/>
        <v>22.046131057041244</v>
      </c>
      <c r="I1537">
        <f>User_Model_Calcs!A1537-Sat_Data!$B$5</f>
        <v>6.9680000000000035</v>
      </c>
      <c r="J1537">
        <f>(Earth_Data!$B$1/SQRT(1-Earth_Data!$B$2^2*SIN(RADIANS(User_Model_Calcs!B1537))^2))*COS(RADIANS(User_Model_Calcs!B1537))</f>
        <v>4999.660778813206</v>
      </c>
      <c r="K1537">
        <f>((Earth_Data!$B$1*(1-Earth_Data!$B$2^2))/SQRT(1-Earth_Data!$B$2^2*SIN(RADIANS(User_Model_Calcs!B1537))^2))*SIN(RADIANS(User_Model_Calcs!B1537))</f>
        <v>-3947.0324053835011</v>
      </c>
      <c r="L1537">
        <f t="shared" si="145"/>
        <v>-38.289681644635237</v>
      </c>
      <c r="M1537">
        <f t="shared" si="146"/>
        <v>6369.9036658610894</v>
      </c>
      <c r="N1537">
        <f>SQRT(User_Model_Calcs!M1537^2+Sat_Data!$B$3^2-2*User_Model_Calcs!M1537*Sat_Data!$B$3*COS(RADIANS(L1537))*COS(RADIANS(I1537)))</f>
        <v>37415.125106718777</v>
      </c>
      <c r="O1537">
        <f>DEGREES(ACOS(((Earth_Data!$B$1+Sat_Data!$B$2)/User_Model_Calcs!N1537)*SQRT(1-COS(RADIANS(User_Model_Calcs!I1537))^2*COS(RADIANS(User_Model_Calcs!B1537))^2)))</f>
        <v>44.822324645110321</v>
      </c>
      <c r="P1537">
        <f t="shared" si="143"/>
        <v>11.113016880200718</v>
      </c>
    </row>
    <row r="1538" spans="1:16" x14ac:dyDescent="0.25">
      <c r="A1538">
        <v>146.27951583986726</v>
      </c>
      <c r="B1538">
        <v>-38.801892343797007</v>
      </c>
      <c r="C1538">
        <v>4700</v>
      </c>
      <c r="D1538">
        <f t="shared" ref="D1538:D1601" ca="1" si="148">CHOOSE(RANDBETWEEN(1,3),0.75,1.2,3)</f>
        <v>0.75</v>
      </c>
      <c r="E1538" s="1">
        <v>0.65</v>
      </c>
      <c r="F1538">
        <v>19.899999999999999</v>
      </c>
      <c r="G1538">
        <f t="shared" ca="1" si="144"/>
        <v>42.007420362456692</v>
      </c>
      <c r="H1538">
        <f t="shared" ca="1" si="147"/>
        <v>22.85079299265022</v>
      </c>
      <c r="I1538">
        <f>User_Model_Calcs!A1538-Sat_Data!$B$5</f>
        <v>36.279515839867258</v>
      </c>
      <c r="J1538">
        <f>(Earth_Data!$B$1/SQRT(1-Earth_Data!$B$2^2*SIN(RADIANS(User_Model_Calcs!B1538))^2))*COS(RADIANS(User_Model_Calcs!B1538))</f>
        <v>4977.1406523252726</v>
      </c>
      <c r="K1538">
        <f>((Earth_Data!$B$1*(1-Earth_Data!$B$2^2))/SQRT(1-Earth_Data!$B$2^2*SIN(RADIANS(User_Model_Calcs!B1538))^2))*SIN(RADIANS(User_Model_Calcs!B1538))</f>
        <v>-3975.2030796057552</v>
      </c>
      <c r="L1538">
        <f t="shared" si="145"/>
        <v>-38.614086833211822</v>
      </c>
      <c r="M1538">
        <f t="shared" si="146"/>
        <v>6369.7856005627</v>
      </c>
      <c r="N1538">
        <f>SQRT(User_Model_Calcs!M1538^2+Sat_Data!$B$3^2-2*User_Model_Calcs!M1538*Sat_Data!$B$3*COS(RADIANS(L1538))*COS(RADIANS(I1538)))</f>
        <v>38471.299798959968</v>
      </c>
      <c r="O1538">
        <f>DEGREES(ACOS(((Earth_Data!$B$1+Sat_Data!$B$2)/User_Model_Calcs!N1538)*SQRT(1-COS(RADIANS(User_Model_Calcs!I1538))^2*COS(RADIANS(User_Model_Calcs!B1538))^2)))</f>
        <v>31.493172184210422</v>
      </c>
      <c r="P1538">
        <f t="shared" ref="P1538:P1601" si="149">DEGREES(ASIN(SIN(RADIANS(ABS(I1538)))/(SIN(ACOS(COS(RADIANS(I1538))*COS(RADIANS(B1538)))))))</f>
        <v>49.512869992661436</v>
      </c>
    </row>
    <row r="1539" spans="1:16" x14ac:dyDescent="0.25">
      <c r="A1539">
        <v>144.8548960494885</v>
      </c>
      <c r="B1539">
        <v>-41.671372374642992</v>
      </c>
      <c r="C1539">
        <v>4700</v>
      </c>
      <c r="D1539">
        <f t="shared" ca="1" si="148"/>
        <v>1.2</v>
      </c>
      <c r="E1539" s="1">
        <v>0.65</v>
      </c>
      <c r="F1539">
        <v>19.899999999999999</v>
      </c>
      <c r="G1539">
        <f t="shared" ref="G1539:G1602" ca="1" si="150">20.4+20*LOG(F1539)+20*LOG(D1539)+10*LOG(E1539)</f>
        <v>46.089820015575185</v>
      </c>
      <c r="H1539">
        <f t="shared" ca="1" si="147"/>
        <v>19.945792266281803</v>
      </c>
      <c r="I1539">
        <f>User_Model_Calcs!A1539-Sat_Data!$B$5</f>
        <v>34.854896049488502</v>
      </c>
      <c r="J1539">
        <f>(Earth_Data!$B$1/SQRT(1-Earth_Data!$B$2^2*SIN(RADIANS(User_Model_Calcs!B1539))^2))*COS(RADIANS(User_Model_Calcs!B1539))</f>
        <v>4771.34716562633</v>
      </c>
      <c r="K1539">
        <f>((Earth_Data!$B$1*(1-Earth_Data!$B$2^2))/SQRT(1-Earth_Data!$B$2^2*SIN(RADIANS(User_Model_Calcs!B1539))^2))*SIN(RADIANS(User_Model_Calcs!B1539))</f>
        <v>-4218.4101811933633</v>
      </c>
      <c r="L1539">
        <f t="shared" ref="L1539:L1602" si="151">DEGREES(ATAN((K1539/J1539)))</f>
        <v>-41.480317172899191</v>
      </c>
      <c r="M1539">
        <f t="shared" ref="M1539:M1602" si="152">SQRT(J1539^2+K1539^2)</f>
        <v>6368.731289018735</v>
      </c>
      <c r="N1539">
        <f>SQRT(User_Model_Calcs!M1539^2+Sat_Data!$B$3^2-2*User_Model_Calcs!M1539*Sat_Data!$B$3*COS(RADIANS(L1539))*COS(RADIANS(I1539)))</f>
        <v>38577.174871629672</v>
      </c>
      <c r="O1539">
        <f>DEGREES(ACOS(((Earth_Data!$B$1+Sat_Data!$B$2)/User_Model_Calcs!N1539)*SQRT(1-COS(RADIANS(User_Model_Calcs!I1539))^2*COS(RADIANS(User_Model_Calcs!B1539))^2)))</f>
        <v>30.279580085922092</v>
      </c>
      <c r="P1539">
        <f t="shared" si="149"/>
        <v>46.329052125341939</v>
      </c>
    </row>
    <row r="1540" spans="1:16" x14ac:dyDescent="0.25">
      <c r="A1540">
        <v>141.43303239215675</v>
      </c>
      <c r="B1540">
        <v>-38.50608617048691</v>
      </c>
      <c r="C1540">
        <v>5000</v>
      </c>
      <c r="D1540">
        <f t="shared" ca="1" si="148"/>
        <v>1.2</v>
      </c>
      <c r="E1540" s="1">
        <v>0.65</v>
      </c>
      <c r="F1540">
        <v>19.899999999999999</v>
      </c>
      <c r="G1540">
        <f t="shared" ca="1" si="150"/>
        <v>46.089820015575185</v>
      </c>
      <c r="H1540">
        <f t="shared" ca="1" si="147"/>
        <v>14.868805341967077</v>
      </c>
      <c r="I1540">
        <f>User_Model_Calcs!A1540-Sat_Data!$B$5</f>
        <v>31.433032392156747</v>
      </c>
      <c r="J1540">
        <f>(Earth_Data!$B$1/SQRT(1-Earth_Data!$B$2^2*SIN(RADIANS(User_Model_Calcs!B1540))^2))*COS(RADIANS(User_Model_Calcs!B1540))</f>
        <v>4997.6512170785927</v>
      </c>
      <c r="K1540">
        <f>((Earth_Data!$B$1*(1-Earth_Data!$B$2^2))/SQRT(1-Earth_Data!$B$2^2*SIN(RADIANS(User_Model_Calcs!B1540))^2))*SIN(RADIANS(User_Model_Calcs!B1540))</f>
        <v>-3949.5595362756221</v>
      </c>
      <c r="L1540">
        <f t="shared" si="151"/>
        <v>-38.318723221677118</v>
      </c>
      <c r="M1540">
        <f t="shared" si="152"/>
        <v>6369.8931088482832</v>
      </c>
      <c r="N1540">
        <f>SQRT(User_Model_Calcs!M1540^2+Sat_Data!$B$3^2-2*User_Model_Calcs!M1540*Sat_Data!$B$3*COS(RADIANS(L1540))*COS(RADIANS(I1540)))</f>
        <v>38194.156614015119</v>
      </c>
      <c r="O1540">
        <f>DEGREES(ACOS(((Earth_Data!$B$1+Sat_Data!$B$2)/User_Model_Calcs!N1540)*SQRT(1-COS(RADIANS(User_Model_Calcs!I1540))^2*COS(RADIANS(User_Model_Calcs!B1540))^2)))</f>
        <v>34.734207826404038</v>
      </c>
      <c r="P1540">
        <f t="shared" si="149"/>
        <v>44.470448398256913</v>
      </c>
    </row>
    <row r="1541" spans="1:16" x14ac:dyDescent="0.25">
      <c r="A1541">
        <v>153.22082270053374</v>
      </c>
      <c r="B1541">
        <v>-36.946103051906732</v>
      </c>
      <c r="C1541">
        <v>3750</v>
      </c>
      <c r="D1541">
        <f t="shared" ca="1" si="148"/>
        <v>3</v>
      </c>
      <c r="E1541" s="1">
        <v>0.65</v>
      </c>
      <c r="F1541">
        <v>19.899999999999999</v>
      </c>
      <c r="G1541">
        <f t="shared" ca="1" si="150"/>
        <v>54.048620189015942</v>
      </c>
      <c r="H1541">
        <f t="shared" ca="1" si="147"/>
        <v>22.136786282057347</v>
      </c>
      <c r="I1541">
        <f>User_Model_Calcs!A1541-Sat_Data!$B$5</f>
        <v>43.220822700533745</v>
      </c>
      <c r="J1541">
        <f>(Earth_Data!$B$1/SQRT(1-Earth_Data!$B$2^2*SIN(RADIANS(User_Model_Calcs!B1541))^2))*COS(RADIANS(User_Model_Calcs!B1541))</f>
        <v>5103.5930466393338</v>
      </c>
      <c r="K1541">
        <f>((Earth_Data!$B$1*(1-Earth_Data!$B$2^2))/SQRT(1-Earth_Data!$B$2^2*SIN(RADIANS(User_Model_Calcs!B1541))^2))*SIN(RADIANS(User_Model_Calcs!B1541))</f>
        <v>-3812.6159427250432</v>
      </c>
      <c r="L1541">
        <f t="shared" si="151"/>
        <v>-36.761402478085706</v>
      </c>
      <c r="M1541">
        <f t="shared" si="152"/>
        <v>6370.4554242555159</v>
      </c>
      <c r="N1541">
        <f>SQRT(User_Model_Calcs!M1541^2+Sat_Data!$B$3^2-2*User_Model_Calcs!M1541*Sat_Data!$B$3*COS(RADIANS(L1541))*COS(RADIANS(I1541)))</f>
        <v>38791.403698926697</v>
      </c>
      <c r="O1541">
        <f>DEGREES(ACOS(((Earth_Data!$B$1+Sat_Data!$B$2)/User_Model_Calcs!N1541)*SQRT(1-COS(RADIANS(User_Model_Calcs!I1541))^2*COS(RADIANS(User_Model_Calcs!B1541))^2)))</f>
        <v>27.922065343503242</v>
      </c>
      <c r="P1541">
        <f t="shared" si="149"/>
        <v>57.396951874183429</v>
      </c>
    </row>
    <row r="1542" spans="1:16" x14ac:dyDescent="0.25">
      <c r="A1542">
        <v>135.96600000000001</v>
      </c>
      <c r="B1542">
        <v>-38.331000000000003</v>
      </c>
      <c r="C1542">
        <v>2500</v>
      </c>
      <c r="D1542">
        <f t="shared" ca="1" si="148"/>
        <v>0.75</v>
      </c>
      <c r="E1542" s="1">
        <v>0.65</v>
      </c>
      <c r="F1542">
        <v>19.899999999999999</v>
      </c>
      <c r="G1542">
        <f t="shared" ca="1" si="150"/>
        <v>42.007420362456692</v>
      </c>
      <c r="H1542">
        <f t="shared" ca="1" si="147"/>
        <v>15.580442477535044</v>
      </c>
      <c r="I1542">
        <f>User_Model_Calcs!A1542-Sat_Data!$B$5</f>
        <v>25.966000000000008</v>
      </c>
      <c r="J1542">
        <f>(Earth_Data!$B$1/SQRT(1-Earth_Data!$B$2^2*SIN(RADIANS(User_Model_Calcs!B1542))^2))*COS(RADIANS(User_Model_Calcs!B1542))</f>
        <v>5009.7283629534268</v>
      </c>
      <c r="K1542">
        <f>((Earth_Data!$B$1*(1-Earth_Data!$B$2^2))/SQRT(1-Earth_Data!$B$2^2*SIN(RADIANS(User_Model_Calcs!B1542))^2))*SIN(RADIANS(User_Model_Calcs!B1542))</f>
        <v>-3934.3320970965929</v>
      </c>
      <c r="L1542">
        <f t="shared" si="151"/>
        <v>-38.14390839398866</v>
      </c>
      <c r="M1542">
        <f t="shared" si="152"/>
        <v>6369.9566184413297</v>
      </c>
      <c r="N1542">
        <f>SQRT(User_Model_Calcs!M1542^2+Sat_Data!$B$3^2-2*User_Model_Calcs!M1542*Sat_Data!$B$3*COS(RADIANS(L1542))*COS(RADIANS(I1542)))</f>
        <v>37928.552437487066</v>
      </c>
      <c r="O1542">
        <f>DEGREES(ACOS(((Earth_Data!$B$1+Sat_Data!$B$2)/User_Model_Calcs!N1542)*SQRT(1-COS(RADIANS(User_Model_Calcs!I1542))^2*COS(RADIANS(User_Model_Calcs!B1542))^2)))</f>
        <v>37.989382475065192</v>
      </c>
      <c r="P1542">
        <f t="shared" si="149"/>
        <v>38.139826108427314</v>
      </c>
    </row>
    <row r="1543" spans="1:16" x14ac:dyDescent="0.25">
      <c r="A1543">
        <v>157.19399999999999</v>
      </c>
      <c r="B1543">
        <v>-31.290999999999997</v>
      </c>
      <c r="C1543">
        <v>375</v>
      </c>
      <c r="D1543">
        <f t="shared" ca="1" si="148"/>
        <v>3</v>
      </c>
      <c r="E1543" s="1">
        <v>0.65</v>
      </c>
      <c r="F1543">
        <v>19.899999999999999</v>
      </c>
      <c r="G1543">
        <f t="shared" ca="1" si="150"/>
        <v>54.048620189015942</v>
      </c>
      <c r="H1543">
        <f t="shared" ca="1" si="147"/>
        <v>19.764848250578574</v>
      </c>
      <c r="I1543">
        <f>User_Model_Calcs!A1543-Sat_Data!$B$5</f>
        <v>47.193999999999988</v>
      </c>
      <c r="J1543">
        <f>(Earth_Data!$B$1/SQRT(1-Earth_Data!$B$2^2*SIN(RADIANS(User_Model_Calcs!B1543))^2))*COS(RADIANS(User_Model_Calcs!B1543))</f>
        <v>5455.3066082093919</v>
      </c>
      <c r="K1543">
        <f>((Earth_Data!$B$1*(1-Earth_Data!$B$2^2))/SQRT(1-Earth_Data!$B$2^2*SIN(RADIANS(User_Model_Calcs!B1543))^2))*SIN(RADIANS(User_Model_Calcs!B1543))</f>
        <v>-3293.5077938991176</v>
      </c>
      <c r="L1543">
        <f t="shared" si="151"/>
        <v>-31.120451764777293</v>
      </c>
      <c r="M1543">
        <f t="shared" si="152"/>
        <v>6372.4064354094126</v>
      </c>
      <c r="N1543">
        <f>SQRT(User_Model_Calcs!M1543^2+Sat_Data!$B$3^2-2*User_Model_Calcs!M1543*Sat_Data!$B$3*COS(RADIANS(L1543))*COS(RADIANS(I1543)))</f>
        <v>38804.884187636555</v>
      </c>
      <c r="O1543">
        <f>DEGREES(ACOS(((Earth_Data!$B$1+Sat_Data!$B$2)/User_Model_Calcs!N1543)*SQRT(1-COS(RADIANS(User_Model_Calcs!I1543))^2*COS(RADIANS(User_Model_Calcs!B1543))^2)))</f>
        <v>27.796081803465324</v>
      </c>
      <c r="P1543">
        <f t="shared" si="149"/>
        <v>64.309806506457292</v>
      </c>
    </row>
    <row r="1544" spans="1:16" x14ac:dyDescent="0.25">
      <c r="A1544">
        <v>145.75312173593341</v>
      </c>
      <c r="B1544">
        <v>-45.577314866215339</v>
      </c>
      <c r="C1544">
        <v>5000</v>
      </c>
      <c r="D1544">
        <f t="shared" ca="1" si="148"/>
        <v>3</v>
      </c>
      <c r="E1544" s="1">
        <v>0.65</v>
      </c>
      <c r="F1544">
        <v>19.899999999999999</v>
      </c>
      <c r="G1544">
        <f t="shared" ca="1" si="150"/>
        <v>54.048620189015942</v>
      </c>
      <c r="H1544">
        <f t="shared" ca="1" si="147"/>
        <v>15.587941218480767</v>
      </c>
      <c r="I1544">
        <f>User_Model_Calcs!A1544-Sat_Data!$B$5</f>
        <v>35.753121735933405</v>
      </c>
      <c r="J1544">
        <f>(Earth_Data!$B$1/SQRT(1-Earth_Data!$B$2^2*SIN(RADIANS(User_Model_Calcs!B1544))^2))*COS(RADIANS(User_Model_Calcs!B1544))</f>
        <v>4471.9964512050256</v>
      </c>
      <c r="K1544">
        <f>((Earth_Data!$B$1*(1-Earth_Data!$B$2^2))/SQRT(1-Earth_Data!$B$2^2*SIN(RADIANS(User_Model_Calcs!B1544))^2))*SIN(RADIANS(User_Model_Calcs!B1544))</f>
        <v>-4532.4896300135779</v>
      </c>
      <c r="L1544">
        <f t="shared" si="151"/>
        <v>-45.384913881969858</v>
      </c>
      <c r="M1544">
        <f t="shared" si="152"/>
        <v>6367.2768516667284</v>
      </c>
      <c r="N1544">
        <f>SQRT(User_Model_Calcs!M1544^2+Sat_Data!$B$3^2-2*User_Model_Calcs!M1544*Sat_Data!$B$3*COS(RADIANS(L1544))*COS(RADIANS(I1544)))</f>
        <v>38888.45040943598</v>
      </c>
      <c r="O1544">
        <f>DEGREES(ACOS(((Earth_Data!$B$1+Sat_Data!$B$2)/User_Model_Calcs!N1544)*SQRT(1-COS(RADIANS(User_Model_Calcs!I1544))^2*COS(RADIANS(User_Model_Calcs!B1544))^2)))</f>
        <v>26.832758007097333</v>
      </c>
      <c r="P1544">
        <f t="shared" si="149"/>
        <v>45.23107575513594</v>
      </c>
    </row>
    <row r="1545" spans="1:16" x14ac:dyDescent="0.25">
      <c r="A1545">
        <v>144.39310277651148</v>
      </c>
      <c r="B1545">
        <v>-28.966978118377639</v>
      </c>
      <c r="C1545">
        <v>4700</v>
      </c>
      <c r="D1545">
        <f t="shared" ca="1" si="148"/>
        <v>0.75</v>
      </c>
      <c r="E1545" s="1">
        <v>0.65</v>
      </c>
      <c r="F1545">
        <v>19.899999999999999</v>
      </c>
      <c r="G1545">
        <f t="shared" ca="1" si="150"/>
        <v>42.007420362456692</v>
      </c>
      <c r="H1545">
        <f t="shared" ca="1" si="147"/>
        <v>19.021891571296038</v>
      </c>
      <c r="I1545">
        <f>User_Model_Calcs!A1545-Sat_Data!$B$5</f>
        <v>34.393102776511483</v>
      </c>
      <c r="J1545">
        <f>(Earth_Data!$B$1/SQRT(1-Earth_Data!$B$2^2*SIN(RADIANS(User_Model_Calcs!B1545))^2))*COS(RADIANS(User_Model_Calcs!B1545))</f>
        <v>5584.6143937644338</v>
      </c>
      <c r="K1545">
        <f>((Earth_Data!$B$1*(1-Earth_Data!$B$2^2))/SQRT(1-Earth_Data!$B$2^2*SIN(RADIANS(User_Model_Calcs!B1545))^2))*SIN(RADIANS(User_Model_Calcs!B1545))</f>
        <v>-3070.7006671176014</v>
      </c>
      <c r="L1545">
        <f t="shared" si="151"/>
        <v>-28.804198450278523</v>
      </c>
      <c r="M1545">
        <f t="shared" si="152"/>
        <v>6373.1562442856666</v>
      </c>
      <c r="N1545">
        <f>SQRT(User_Model_Calcs!M1545^2+Sat_Data!$B$3^2-2*User_Model_Calcs!M1545*Sat_Data!$B$3*COS(RADIANS(L1545))*COS(RADIANS(I1545)))</f>
        <v>37812.961815469003</v>
      </c>
      <c r="O1545">
        <f>DEGREES(ACOS(((Earth_Data!$B$1+Sat_Data!$B$2)/User_Model_Calcs!N1545)*SQRT(1-COS(RADIANS(User_Model_Calcs!I1545))^2*COS(RADIANS(User_Model_Calcs!B1545))^2)))</f>
        <v>39.505134211758339</v>
      </c>
      <c r="P1545">
        <f t="shared" si="149"/>
        <v>54.720861641960433</v>
      </c>
    </row>
    <row r="1546" spans="1:16" x14ac:dyDescent="0.25">
      <c r="A1546">
        <v>150.37583754346437</v>
      </c>
      <c r="B1546">
        <v>-34.35213412243926</v>
      </c>
      <c r="C1546">
        <v>5000</v>
      </c>
      <c r="D1546">
        <f t="shared" ca="1" si="148"/>
        <v>0.75</v>
      </c>
      <c r="E1546" s="1">
        <v>0.65</v>
      </c>
      <c r="F1546">
        <v>19.899999999999999</v>
      </c>
      <c r="G1546">
        <f t="shared" ca="1" si="150"/>
        <v>42.007420362456692</v>
      </c>
      <c r="H1546">
        <f t="shared" ca="1" si="147"/>
        <v>15.450036723402091</v>
      </c>
      <c r="I1546">
        <f>User_Model_Calcs!A1546-Sat_Data!$B$5</f>
        <v>40.375837543464371</v>
      </c>
      <c r="J1546">
        <f>(Earth_Data!$B$1/SQRT(1-Earth_Data!$B$2^2*SIN(RADIANS(User_Model_Calcs!B1546))^2))*COS(RADIANS(User_Model_Calcs!B1546))</f>
        <v>5271.3190976755604</v>
      </c>
      <c r="K1546">
        <f>((Earth_Data!$B$1*(1-Earth_Data!$B$2^2))/SQRT(1-Earth_Data!$B$2^2*SIN(RADIANS(User_Model_Calcs!B1546))^2))*SIN(RADIANS(User_Model_Calcs!B1546))</f>
        <v>-3578.7632908718651</v>
      </c>
      <c r="L1546">
        <f t="shared" si="151"/>
        <v>-34.17306466439863</v>
      </c>
      <c r="M1546">
        <f t="shared" si="152"/>
        <v>6371.369689604513</v>
      </c>
      <c r="N1546">
        <f>SQRT(User_Model_Calcs!M1546^2+Sat_Data!$B$3^2-2*User_Model_Calcs!M1546*Sat_Data!$B$3*COS(RADIANS(L1546))*COS(RADIANS(I1546)))</f>
        <v>38467.747643448543</v>
      </c>
      <c r="O1546">
        <f>DEGREES(ACOS(((Earth_Data!$B$1+Sat_Data!$B$2)/User_Model_Calcs!N1546)*SQRT(1-COS(RADIANS(User_Model_Calcs!I1546))^2*COS(RADIANS(User_Model_Calcs!B1546))^2)))</f>
        <v>31.552656720870239</v>
      </c>
      <c r="P1546">
        <f t="shared" si="149"/>
        <v>56.432122285274446</v>
      </c>
    </row>
    <row r="1547" spans="1:16" x14ac:dyDescent="0.25">
      <c r="A1547">
        <v>145.9038214369171</v>
      </c>
      <c r="B1547">
        <v>-45.861092944627522</v>
      </c>
      <c r="C1547">
        <v>5000</v>
      </c>
      <c r="D1547">
        <f t="shared" ca="1" si="148"/>
        <v>3</v>
      </c>
      <c r="E1547" s="1">
        <v>0.65</v>
      </c>
      <c r="F1547">
        <v>19.899999999999999</v>
      </c>
      <c r="G1547">
        <f t="shared" ca="1" si="150"/>
        <v>54.048620189015942</v>
      </c>
      <c r="H1547">
        <f t="shared" ca="1" si="147"/>
        <v>18.999081161092924</v>
      </c>
      <c r="I1547">
        <f>User_Model_Calcs!A1547-Sat_Data!$B$5</f>
        <v>35.903821436917099</v>
      </c>
      <c r="J1547">
        <f>(Earth_Data!$B$1/SQRT(1-Earth_Data!$B$2^2*SIN(RADIANS(User_Model_Calcs!B1547))^2))*COS(RADIANS(User_Model_Calcs!B1547))</f>
        <v>4449.4155957636285</v>
      </c>
      <c r="K1547">
        <f>((Earth_Data!$B$1*(1-Earth_Data!$B$2^2))/SQRT(1-Earth_Data!$B$2^2*SIN(RADIANS(User_Model_Calcs!B1547))^2))*SIN(RADIANS(User_Model_Calcs!B1547))</f>
        <v>-4554.5105918819481</v>
      </c>
      <c r="L1547">
        <f t="shared" si="151"/>
        <v>-45.668733413490081</v>
      </c>
      <c r="M1547">
        <f t="shared" si="152"/>
        <v>6367.1709475550797</v>
      </c>
      <c r="N1547">
        <f>SQRT(User_Model_Calcs!M1547^2+Sat_Data!$B$3^2-2*User_Model_Calcs!M1547*Sat_Data!$B$3*COS(RADIANS(L1547))*COS(RADIANS(I1547)))</f>
        <v>38915.719853202325</v>
      </c>
      <c r="O1547">
        <f>DEGREES(ACOS(((Earth_Data!$B$1+Sat_Data!$B$2)/User_Model_Calcs!N1547)*SQRT(1-COS(RADIANS(User_Model_Calcs!I1547))^2*COS(RADIANS(User_Model_Calcs!B1547))^2)))</f>
        <v>26.537617198373876</v>
      </c>
      <c r="P1547">
        <f t="shared" si="149"/>
        <v>45.251470563736241</v>
      </c>
    </row>
    <row r="1548" spans="1:16" x14ac:dyDescent="0.25">
      <c r="A1548">
        <v>142.2022570092023</v>
      </c>
      <c r="B1548">
        <v>-40.566574484974737</v>
      </c>
      <c r="C1548">
        <v>5000</v>
      </c>
      <c r="D1548">
        <f t="shared" ca="1" si="148"/>
        <v>0.75</v>
      </c>
      <c r="E1548" s="1">
        <v>0.65</v>
      </c>
      <c r="F1548">
        <v>19.899999999999999</v>
      </c>
      <c r="G1548">
        <f t="shared" ca="1" si="150"/>
        <v>42.007420362456692</v>
      </c>
      <c r="H1548">
        <f t="shared" ca="1" si="147"/>
        <v>23.436072050864748</v>
      </c>
      <c r="I1548">
        <f>User_Model_Calcs!A1548-Sat_Data!$B$5</f>
        <v>32.202257009202299</v>
      </c>
      <c r="J1548">
        <f>(Earth_Data!$B$1/SQRT(1-Earth_Data!$B$2^2*SIN(RADIANS(User_Model_Calcs!B1548))^2))*COS(RADIANS(User_Model_Calcs!B1548))</f>
        <v>4852.0330302069051</v>
      </c>
      <c r="K1548">
        <f>((Earth_Data!$B$1*(1-Earth_Data!$B$2^2))/SQRT(1-Earth_Data!$B$2^2*SIN(RADIANS(User_Model_Calcs!B1548))^2))*SIN(RADIANS(User_Model_Calcs!B1548))</f>
        <v>-4125.9801015734629</v>
      </c>
      <c r="L1548">
        <f t="shared" si="151"/>
        <v>-40.376545460958255</v>
      </c>
      <c r="M1548">
        <f t="shared" si="152"/>
        <v>6369.1393708097612</v>
      </c>
      <c r="N1548">
        <f>SQRT(User_Model_Calcs!M1548^2+Sat_Data!$B$3^2-2*User_Model_Calcs!M1548*Sat_Data!$B$3*COS(RADIANS(L1548))*COS(RADIANS(I1548)))</f>
        <v>38368.708412800719</v>
      </c>
      <c r="O1548">
        <f>DEGREES(ACOS(((Earth_Data!$B$1+Sat_Data!$B$2)/User_Model_Calcs!N1548)*SQRT(1-COS(RADIANS(User_Model_Calcs!I1548))^2*COS(RADIANS(User_Model_Calcs!B1548))^2)))</f>
        <v>32.667789609791768</v>
      </c>
      <c r="P1548">
        <f t="shared" si="149"/>
        <v>44.080633266311374</v>
      </c>
    </row>
    <row r="1549" spans="1:16" x14ac:dyDescent="0.25">
      <c r="A1549">
        <v>154.55099999999999</v>
      </c>
      <c r="B1549">
        <v>-32.976999999999997</v>
      </c>
      <c r="C1549">
        <v>3750</v>
      </c>
      <c r="D1549">
        <f t="shared" ca="1" si="148"/>
        <v>1.2</v>
      </c>
      <c r="E1549" s="1">
        <v>0.65</v>
      </c>
      <c r="F1549">
        <v>19.899999999999999</v>
      </c>
      <c r="G1549">
        <f t="shared" ca="1" si="150"/>
        <v>46.089820015575185</v>
      </c>
      <c r="H1549">
        <f t="shared" ca="1" si="147"/>
        <v>18.834257970452452</v>
      </c>
      <c r="I1549">
        <f>User_Model_Calcs!A1549-Sat_Data!$B$5</f>
        <v>44.550999999999988</v>
      </c>
      <c r="J1549">
        <f>(Earth_Data!$B$1/SQRT(1-Earth_Data!$B$2^2*SIN(RADIANS(User_Model_Calcs!B1549))^2))*COS(RADIANS(User_Model_Calcs!B1549))</f>
        <v>5355.8662459506641</v>
      </c>
      <c r="K1549">
        <f>((Earth_Data!$B$1*(1-Earth_Data!$B$2^2))/SQRT(1-Earth_Data!$B$2^2*SIN(RADIANS(User_Model_Calcs!B1549))^2))*SIN(RADIANS(User_Model_Calcs!B1549))</f>
        <v>-3451.8203146367728</v>
      </c>
      <c r="L1549">
        <f t="shared" si="151"/>
        <v>-32.801512091743817</v>
      </c>
      <c r="M1549">
        <f t="shared" si="152"/>
        <v>6371.8417062143635</v>
      </c>
      <c r="N1549">
        <f>SQRT(User_Model_Calcs!M1549^2+Sat_Data!$B$3^2-2*User_Model_Calcs!M1549*Sat_Data!$B$3*COS(RADIANS(L1549))*COS(RADIANS(I1549)))</f>
        <v>38685.355204272564</v>
      </c>
      <c r="O1549">
        <f>DEGREES(ACOS(((Earth_Data!$B$1+Sat_Data!$B$2)/User_Model_Calcs!N1549)*SQRT(1-COS(RADIANS(User_Model_Calcs!I1549))^2*COS(RADIANS(User_Model_Calcs!B1549))^2)))</f>
        <v>29.105964788200776</v>
      </c>
      <c r="P1549">
        <f t="shared" si="149"/>
        <v>61.061760525330342</v>
      </c>
    </row>
    <row r="1550" spans="1:16" x14ac:dyDescent="0.25">
      <c r="A1550">
        <v>151.84529664668349</v>
      </c>
      <c r="B1550">
        <v>-30.32974673401219</v>
      </c>
      <c r="C1550">
        <v>5000</v>
      </c>
      <c r="D1550">
        <f t="shared" ca="1" si="148"/>
        <v>3</v>
      </c>
      <c r="E1550" s="1">
        <v>0.65</v>
      </c>
      <c r="F1550">
        <v>19.899999999999999</v>
      </c>
      <c r="G1550">
        <f t="shared" ca="1" si="150"/>
        <v>54.048620189015942</v>
      </c>
      <c r="H1550">
        <f t="shared" ca="1" si="147"/>
        <v>19.804991720525415</v>
      </c>
      <c r="I1550">
        <f>User_Model_Calcs!A1550-Sat_Data!$B$5</f>
        <v>41.845296646683494</v>
      </c>
      <c r="J1550">
        <f>(Earth_Data!$B$1/SQRT(1-Earth_Data!$B$2^2*SIN(RADIANS(User_Model_Calcs!B1550))^2))*COS(RADIANS(User_Model_Calcs!B1550))</f>
        <v>5509.8912547517302</v>
      </c>
      <c r="K1550">
        <f>((Earth_Data!$B$1*(1-Earth_Data!$B$2^2))/SQRT(1-Earth_Data!$B$2^2*SIN(RADIANS(User_Model_Calcs!B1550))^2))*SIN(RADIANS(User_Model_Calcs!B1550))</f>
        <v>-3201.9789217090324</v>
      </c>
      <c r="L1550">
        <f t="shared" si="151"/>
        <v>-30.162279089486049</v>
      </c>
      <c r="M1550">
        <f t="shared" si="152"/>
        <v>6372.7208203606824</v>
      </c>
      <c r="N1550">
        <f>SQRT(User_Model_Calcs!M1550^2+Sat_Data!$B$3^2-2*User_Model_Calcs!M1550*Sat_Data!$B$3*COS(RADIANS(L1550))*COS(RADIANS(I1550)))</f>
        <v>38370.477070278699</v>
      </c>
      <c r="O1550">
        <f>DEGREES(ACOS(((Earth_Data!$B$1+Sat_Data!$B$2)/User_Model_Calcs!N1550)*SQRT(1-COS(RADIANS(User_Model_Calcs!I1550))^2*COS(RADIANS(User_Model_Calcs!B1550))^2)))</f>
        <v>32.690981091063556</v>
      </c>
      <c r="P1550">
        <f t="shared" si="149"/>
        <v>60.581918510081771</v>
      </c>
    </row>
    <row r="1551" spans="1:16" x14ac:dyDescent="0.25">
      <c r="A1551">
        <v>154.488</v>
      </c>
      <c r="B1551">
        <v>-36.796999999999997</v>
      </c>
      <c r="C1551">
        <v>375</v>
      </c>
      <c r="D1551">
        <f t="shared" ca="1" si="148"/>
        <v>0.75</v>
      </c>
      <c r="E1551" s="1">
        <v>0.65</v>
      </c>
      <c r="F1551">
        <v>19.899999999999999</v>
      </c>
      <c r="G1551">
        <f t="shared" ca="1" si="150"/>
        <v>42.007420362456692</v>
      </c>
      <c r="H1551">
        <f t="shared" ca="1" si="147"/>
        <v>14.660943007503059</v>
      </c>
      <c r="I1551">
        <f>User_Model_Calcs!A1551-Sat_Data!$B$5</f>
        <v>44.488</v>
      </c>
      <c r="J1551">
        <f>(Earth_Data!$B$1/SQRT(1-Earth_Data!$B$2^2*SIN(RADIANS(User_Model_Calcs!B1551))^2))*COS(RADIANS(User_Model_Calcs!B1551))</f>
        <v>5113.5214779535472</v>
      </c>
      <c r="K1551">
        <f>((Earth_Data!$B$1*(1-Earth_Data!$B$2^2))/SQRT(1-Earth_Data!$B$2^2*SIN(RADIANS(User_Model_Calcs!B1551))^2))*SIN(RADIANS(User_Model_Calcs!B1551))</f>
        <v>-3799.3788305110029</v>
      </c>
      <c r="L1551">
        <f t="shared" si="151"/>
        <v>-36.612582625127587</v>
      </c>
      <c r="M1551">
        <f t="shared" si="152"/>
        <v>6370.5087240523726</v>
      </c>
      <c r="N1551">
        <f>SQRT(User_Model_Calcs!M1551^2+Sat_Data!$B$3^2-2*User_Model_Calcs!M1551*Sat_Data!$B$3*COS(RADIANS(L1551))*COS(RADIANS(I1551)))</f>
        <v>38868.636116018046</v>
      </c>
      <c r="O1551">
        <f>DEGREES(ACOS(((Earth_Data!$B$1+Sat_Data!$B$2)/User_Model_Calcs!N1551)*SQRT(1-COS(RADIANS(User_Model_Calcs!I1551))^2*COS(RADIANS(User_Model_Calcs!B1551))^2)))</f>
        <v>27.081835041081597</v>
      </c>
      <c r="P1551">
        <f t="shared" si="149"/>
        <v>58.625846642067849</v>
      </c>
    </row>
    <row r="1552" spans="1:16" x14ac:dyDescent="0.25">
      <c r="A1552">
        <v>146.18926509596562</v>
      </c>
      <c r="B1552">
        <v>-29.876697125115115</v>
      </c>
      <c r="C1552">
        <v>4700</v>
      </c>
      <c r="D1552">
        <f t="shared" ca="1" si="148"/>
        <v>3</v>
      </c>
      <c r="E1552" s="1">
        <v>0.65</v>
      </c>
      <c r="F1552">
        <v>19.899999999999999</v>
      </c>
      <c r="G1552">
        <f t="shared" ca="1" si="150"/>
        <v>54.048620189015942</v>
      </c>
      <c r="H1552">
        <f t="shared" ca="1" si="147"/>
        <v>22.136099550590629</v>
      </c>
      <c r="I1552">
        <f>User_Model_Calcs!A1552-Sat_Data!$B$5</f>
        <v>36.189265095965624</v>
      </c>
      <c r="J1552">
        <f>(Earth_Data!$B$1/SQRT(1-Earth_Data!$B$2^2*SIN(RADIANS(User_Model_Calcs!B1552))^2))*COS(RADIANS(User_Model_Calcs!B1552))</f>
        <v>5535.08074007103</v>
      </c>
      <c r="K1552">
        <f>((Earth_Data!$B$1*(1-Earth_Data!$B$2^2))/SQRT(1-Earth_Data!$B$2^2*SIN(RADIANS(User_Model_Calcs!B1552))^2))*SIN(RADIANS(User_Model_Calcs!B1552))</f>
        <v>-3158.5304151424957</v>
      </c>
      <c r="L1552">
        <f t="shared" si="151"/>
        <v>-29.710746664724244</v>
      </c>
      <c r="M1552">
        <f t="shared" si="152"/>
        <v>6372.8669515756792</v>
      </c>
      <c r="N1552">
        <f>SQRT(User_Model_Calcs!M1552^2+Sat_Data!$B$3^2-2*User_Model_Calcs!M1552*Sat_Data!$B$3*COS(RADIANS(L1552))*COS(RADIANS(I1552)))</f>
        <v>37969.943362358143</v>
      </c>
      <c r="O1552">
        <f>DEGREES(ACOS(((Earth_Data!$B$1+Sat_Data!$B$2)/User_Model_Calcs!N1552)*SQRT(1-COS(RADIANS(User_Model_Calcs!I1552))^2*COS(RADIANS(User_Model_Calcs!B1552))^2)))</f>
        <v>37.51126033514295</v>
      </c>
      <c r="P1552">
        <f t="shared" si="149"/>
        <v>55.749718130580135</v>
      </c>
    </row>
    <row r="1553" spans="1:16" x14ac:dyDescent="0.25">
      <c r="A1553">
        <v>140.61500000000001</v>
      </c>
      <c r="B1553">
        <v>-39.709000000000003</v>
      </c>
      <c r="C1553">
        <v>1250</v>
      </c>
      <c r="D1553">
        <f t="shared" ca="1" si="148"/>
        <v>3</v>
      </c>
      <c r="E1553" s="1">
        <v>0.65</v>
      </c>
      <c r="F1553">
        <v>19.899999999999999</v>
      </c>
      <c r="G1553">
        <f t="shared" ca="1" si="150"/>
        <v>54.048620189015942</v>
      </c>
      <c r="H1553">
        <f t="shared" ca="1" si="147"/>
        <v>16.528867216657474</v>
      </c>
      <c r="I1553">
        <f>User_Model_Calcs!A1553-Sat_Data!$B$5</f>
        <v>30.615000000000009</v>
      </c>
      <c r="J1553">
        <f>(Earth_Data!$B$1/SQRT(1-Earth_Data!$B$2^2*SIN(RADIANS(User_Model_Calcs!B1553))^2))*COS(RADIANS(User_Model_Calcs!B1553))</f>
        <v>4913.4157393274336</v>
      </c>
      <c r="K1553">
        <f>((Earth_Data!$B$1*(1-Earth_Data!$B$2^2))/SQRT(1-Earth_Data!$B$2^2*SIN(RADIANS(User_Model_Calcs!B1553))^2))*SIN(RADIANS(User_Model_Calcs!B1553))</f>
        <v>-4053.1833152346276</v>
      </c>
      <c r="L1553">
        <f t="shared" si="151"/>
        <v>-39.519962121167602</v>
      </c>
      <c r="M1553">
        <f t="shared" si="152"/>
        <v>6369.4543890640207</v>
      </c>
      <c r="N1553">
        <f>SQRT(User_Model_Calcs!M1553^2+Sat_Data!$B$3^2-2*User_Model_Calcs!M1553*Sat_Data!$B$3*COS(RADIANS(L1553))*COS(RADIANS(I1553)))</f>
        <v>38233.494703393051</v>
      </c>
      <c r="O1553">
        <f>DEGREES(ACOS(((Earth_Data!$B$1+Sat_Data!$B$2)/User_Model_Calcs!N1553)*SQRT(1-COS(RADIANS(User_Model_Calcs!I1553))^2*COS(RADIANS(User_Model_Calcs!B1553))^2)))</f>
        <v>34.259781367571115</v>
      </c>
      <c r="P1553">
        <f t="shared" si="149"/>
        <v>42.806487141959487</v>
      </c>
    </row>
    <row r="1554" spans="1:16" x14ac:dyDescent="0.25">
      <c r="A1554">
        <v>141.86394860781661</v>
      </c>
      <c r="B1554">
        <v>-29.103232952208344</v>
      </c>
      <c r="C1554">
        <v>4700</v>
      </c>
      <c r="D1554">
        <f t="shared" ca="1" si="148"/>
        <v>3</v>
      </c>
      <c r="E1554" s="1">
        <v>0.65</v>
      </c>
      <c r="F1554">
        <v>19.899999999999999</v>
      </c>
      <c r="G1554">
        <f t="shared" ca="1" si="150"/>
        <v>54.048620189015942</v>
      </c>
      <c r="H1554">
        <f t="shared" ca="1" si="147"/>
        <v>22.265787524224038</v>
      </c>
      <c r="I1554">
        <f>User_Model_Calcs!A1554-Sat_Data!$B$5</f>
        <v>31.86394860781661</v>
      </c>
      <c r="J1554">
        <f>(Earth_Data!$B$1/SQRT(1-Earth_Data!$B$2^2*SIN(RADIANS(User_Model_Calcs!B1554))^2))*COS(RADIANS(User_Model_Calcs!B1554))</f>
        <v>5577.2847121468894</v>
      </c>
      <c r="K1554">
        <f>((Earth_Data!$B$1*(1-Earth_Data!$B$2^2))/SQRT(1-Earth_Data!$B$2^2*SIN(RADIANS(User_Model_Calcs!B1554))^2))*SIN(RADIANS(User_Model_Calcs!B1554))</f>
        <v>-3083.9046766187557</v>
      </c>
      <c r="L1554">
        <f t="shared" si="151"/>
        <v>-28.93996789768784</v>
      </c>
      <c r="M1554">
        <f t="shared" si="152"/>
        <v>6373.1132749087747</v>
      </c>
      <c r="N1554">
        <f>SQRT(User_Model_Calcs!M1554^2+Sat_Data!$B$3^2-2*User_Model_Calcs!M1554*Sat_Data!$B$3*COS(RADIANS(L1554))*COS(RADIANS(I1554)))</f>
        <v>37669.406773700444</v>
      </c>
      <c r="O1554">
        <f>DEGREES(ACOS(((Earth_Data!$B$1+Sat_Data!$B$2)/User_Model_Calcs!N1554)*SQRT(1-COS(RADIANS(User_Model_Calcs!I1554))^2*COS(RADIANS(User_Model_Calcs!B1554))^2)))</f>
        <v>41.38367410404107</v>
      </c>
      <c r="P1554">
        <f t="shared" si="149"/>
        <v>51.956580790886811</v>
      </c>
    </row>
    <row r="1555" spans="1:16" x14ac:dyDescent="0.25">
      <c r="A1555">
        <v>149.53999344418324</v>
      </c>
      <c r="B1555">
        <v>-36.13955848406782</v>
      </c>
      <c r="C1555">
        <v>4700</v>
      </c>
      <c r="D1555">
        <f t="shared" ca="1" si="148"/>
        <v>3</v>
      </c>
      <c r="E1555" s="1">
        <v>0.65</v>
      </c>
      <c r="F1555">
        <v>19.899999999999999</v>
      </c>
      <c r="G1555">
        <f t="shared" ca="1" si="150"/>
        <v>54.048620189015942</v>
      </c>
      <c r="H1555">
        <f t="shared" ca="1" si="147"/>
        <v>19.730347108942855</v>
      </c>
      <c r="I1555">
        <f>User_Model_Calcs!A1555-Sat_Data!$B$5</f>
        <v>39.539993444183239</v>
      </c>
      <c r="J1555">
        <f>(Earth_Data!$B$1/SQRT(1-Earth_Data!$B$2^2*SIN(RADIANS(User_Model_Calcs!B1555))^2))*COS(RADIANS(User_Model_Calcs!B1555))</f>
        <v>5156.8839540378403</v>
      </c>
      <c r="K1555">
        <f>((Earth_Data!$B$1*(1-Earth_Data!$B$2^2))/SQRT(1-Earth_Data!$B$2^2*SIN(RADIANS(User_Model_Calcs!B1555))^2))*SIN(RADIANS(User_Model_Calcs!B1555))</f>
        <v>-3740.709917959035</v>
      </c>
      <c r="L1555">
        <f t="shared" si="151"/>
        <v>-35.956449116125462</v>
      </c>
      <c r="M1555">
        <f t="shared" si="152"/>
        <v>6370.7427201017972</v>
      </c>
      <c r="N1555">
        <f>SQRT(User_Model_Calcs!M1555^2+Sat_Data!$B$3^2-2*User_Model_Calcs!M1555*Sat_Data!$B$3*COS(RADIANS(L1555))*COS(RADIANS(I1555)))</f>
        <v>38510.218818455221</v>
      </c>
      <c r="O1555">
        <f>DEGREES(ACOS(((Earth_Data!$B$1+Sat_Data!$B$2)/User_Model_Calcs!N1555)*SQRT(1-COS(RADIANS(User_Model_Calcs!I1555))^2*COS(RADIANS(User_Model_Calcs!B1555))^2)))</f>
        <v>31.060637918138074</v>
      </c>
      <c r="P1555">
        <f t="shared" si="149"/>
        <v>54.457519800976286</v>
      </c>
    </row>
    <row r="1556" spans="1:16" x14ac:dyDescent="0.25">
      <c r="A1556">
        <v>149.34783833498571</v>
      </c>
      <c r="B1556">
        <v>-46.677911157346379</v>
      </c>
      <c r="C1556">
        <v>950</v>
      </c>
      <c r="D1556">
        <f t="shared" ca="1" si="148"/>
        <v>1.2</v>
      </c>
      <c r="E1556" s="1">
        <v>0.65</v>
      </c>
      <c r="F1556">
        <v>19.899999999999999</v>
      </c>
      <c r="G1556">
        <f t="shared" ca="1" si="150"/>
        <v>46.089820015575185</v>
      </c>
      <c r="H1556">
        <f t="shared" ca="1" si="147"/>
        <v>22.731058941555318</v>
      </c>
      <c r="I1556">
        <f>User_Model_Calcs!A1556-Sat_Data!$B$5</f>
        <v>39.34783833498571</v>
      </c>
      <c r="J1556">
        <f>(Earth_Data!$B$1/SQRT(1-Earth_Data!$B$2^2*SIN(RADIANS(User_Model_Calcs!B1556))^2))*COS(RADIANS(User_Model_Calcs!B1556))</f>
        <v>4383.8079106266159</v>
      </c>
      <c r="K1556">
        <f>((Earth_Data!$B$1*(1-Earth_Data!$B$2^2))/SQRT(1-Earth_Data!$B$2^2*SIN(RADIANS(User_Model_Calcs!B1556))^2))*SIN(RADIANS(User_Model_Calcs!B1556))</f>
        <v>-4617.2734838981896</v>
      </c>
      <c r="L1556">
        <f t="shared" si="151"/>
        <v>-46.485776310127882</v>
      </c>
      <c r="M1556">
        <f t="shared" si="152"/>
        <v>6366.8662796058334</v>
      </c>
      <c r="N1556">
        <f>SQRT(User_Model_Calcs!M1556^2+Sat_Data!$B$3^2-2*User_Model_Calcs!M1556*Sat_Data!$B$3*COS(RADIANS(L1556))*COS(RADIANS(I1556)))</f>
        <v>39146.836731249859</v>
      </c>
      <c r="O1556">
        <f>DEGREES(ACOS(((Earth_Data!$B$1+Sat_Data!$B$2)/User_Model_Calcs!N1556)*SQRT(1-COS(RADIANS(User_Model_Calcs!I1556))^2*COS(RADIANS(User_Model_Calcs!B1556))^2)))</f>
        <v>24.080118856541503</v>
      </c>
      <c r="P1556">
        <f t="shared" si="149"/>
        <v>48.416430020225938</v>
      </c>
    </row>
    <row r="1557" spans="1:16" x14ac:dyDescent="0.25">
      <c r="A1557">
        <v>138.57089830118903</v>
      </c>
      <c r="B1557">
        <v>-35.211575742752217</v>
      </c>
      <c r="C1557">
        <v>5000</v>
      </c>
      <c r="D1557">
        <f t="shared" ca="1" si="148"/>
        <v>0.75</v>
      </c>
      <c r="E1557" s="1">
        <v>0.65</v>
      </c>
      <c r="F1557">
        <v>19.899999999999999</v>
      </c>
      <c r="G1557">
        <f t="shared" ca="1" si="150"/>
        <v>42.007420362456692</v>
      </c>
      <c r="H1557">
        <f t="shared" ca="1" si="147"/>
        <v>15.980930768064109</v>
      </c>
      <c r="I1557">
        <f>User_Model_Calcs!A1557-Sat_Data!$B$5</f>
        <v>28.570898301189033</v>
      </c>
      <c r="J1557">
        <f>(Earth_Data!$B$1/SQRT(1-Earth_Data!$B$2^2*SIN(RADIANS(User_Model_Calcs!B1557))^2))*COS(RADIANS(User_Model_Calcs!B1557))</f>
        <v>5216.930525211299</v>
      </c>
      <c r="K1557">
        <f>((Earth_Data!$B$1*(1-Earth_Data!$B$2^2))/SQRT(1-Earth_Data!$B$2^2*SIN(RADIANS(User_Model_Calcs!B1557))^2))*SIN(RADIANS(User_Model_Calcs!B1557))</f>
        <v>-3657.0710675192263</v>
      </c>
      <c r="L1557">
        <f t="shared" si="151"/>
        <v>-35.030476072580747</v>
      </c>
      <c r="M1557">
        <f t="shared" si="152"/>
        <v>6371.0699963010647</v>
      </c>
      <c r="N1557">
        <f>SQRT(User_Model_Calcs!M1557^2+Sat_Data!$B$3^2-2*User_Model_Calcs!M1557*Sat_Data!$B$3*COS(RADIANS(L1557))*COS(RADIANS(I1557)))</f>
        <v>37842.344993768747</v>
      </c>
      <c r="O1557">
        <f>DEGREES(ACOS(((Earth_Data!$B$1+Sat_Data!$B$2)/User_Model_Calcs!N1557)*SQRT(1-COS(RADIANS(User_Model_Calcs!I1557))^2*COS(RADIANS(User_Model_Calcs!B1557))^2)))</f>
        <v>39.098012038920423</v>
      </c>
      <c r="P1557">
        <f t="shared" si="149"/>
        <v>43.36314817571369</v>
      </c>
    </row>
    <row r="1558" spans="1:16" x14ac:dyDescent="0.25">
      <c r="A1558">
        <v>142.15299999999999</v>
      </c>
      <c r="B1558">
        <v>-33.567</v>
      </c>
      <c r="C1558">
        <v>375</v>
      </c>
      <c r="D1558">
        <f t="shared" ca="1" si="148"/>
        <v>3</v>
      </c>
      <c r="E1558" s="1">
        <v>0.65</v>
      </c>
      <c r="F1558">
        <v>19.899999999999999</v>
      </c>
      <c r="G1558">
        <f t="shared" ca="1" si="150"/>
        <v>54.048620189015942</v>
      </c>
      <c r="H1558">
        <f t="shared" ca="1" si="147"/>
        <v>18.372386665864973</v>
      </c>
      <c r="I1558">
        <f>User_Model_Calcs!A1558-Sat_Data!$B$5</f>
        <v>32.152999999999992</v>
      </c>
      <c r="J1558">
        <f>(Earth_Data!$B$1/SQRT(1-Earth_Data!$B$2^2*SIN(RADIANS(User_Model_Calcs!B1558))^2))*COS(RADIANS(User_Model_Calcs!B1558))</f>
        <v>5319.9669898494321</v>
      </c>
      <c r="K1558">
        <f>((Earth_Data!$B$1*(1-Earth_Data!$B$2^2))/SQRT(1-Earth_Data!$B$2^2*SIN(RADIANS(User_Model_Calcs!B1558))^2))*SIN(RADIANS(User_Model_Calcs!B1558))</f>
        <v>-3506.529944853432</v>
      </c>
      <c r="L1558">
        <f t="shared" si="151"/>
        <v>-33.389925608009364</v>
      </c>
      <c r="M1558">
        <f t="shared" si="152"/>
        <v>6371.6403717756575</v>
      </c>
      <c r="N1558">
        <f>SQRT(User_Model_Calcs!M1558^2+Sat_Data!$B$3^2-2*User_Model_Calcs!M1558*Sat_Data!$B$3*COS(RADIANS(L1558))*COS(RADIANS(I1558)))</f>
        <v>37928.804985888462</v>
      </c>
      <c r="O1558">
        <f>DEGREES(ACOS(((Earth_Data!$B$1+Sat_Data!$B$2)/User_Model_Calcs!N1558)*SQRT(1-COS(RADIANS(User_Model_Calcs!I1558))^2*COS(RADIANS(User_Model_Calcs!B1558))^2)))</f>
        <v>38.009541012053418</v>
      </c>
      <c r="P1558">
        <f t="shared" si="149"/>
        <v>48.664873987308184</v>
      </c>
    </row>
    <row r="1559" spans="1:16" x14ac:dyDescent="0.25">
      <c r="A1559">
        <v>141.9298430533949</v>
      </c>
      <c r="B1559">
        <v>-43.486791045296684</v>
      </c>
      <c r="C1559">
        <v>950</v>
      </c>
      <c r="D1559">
        <f t="shared" ca="1" si="148"/>
        <v>3</v>
      </c>
      <c r="E1559" s="1">
        <v>0.65</v>
      </c>
      <c r="F1559">
        <v>19.899999999999999</v>
      </c>
      <c r="G1559">
        <f t="shared" ca="1" si="150"/>
        <v>54.048620189015942</v>
      </c>
      <c r="H1559">
        <f t="shared" ca="1" si="147"/>
        <v>17.295864248032668</v>
      </c>
      <c r="I1559">
        <f>User_Model_Calcs!A1559-Sat_Data!$B$5</f>
        <v>31.929843053394904</v>
      </c>
      <c r="J1559">
        <f>(Earth_Data!$B$1/SQRT(1-Earth_Data!$B$2^2*SIN(RADIANS(User_Model_Calcs!B1559))^2))*COS(RADIANS(User_Model_Calcs!B1559))</f>
        <v>4634.9047271938634</v>
      </c>
      <c r="K1559">
        <f>((Earth_Data!$B$1*(1-Earth_Data!$B$2^2))/SQRT(1-Earth_Data!$B$2^2*SIN(RADIANS(User_Model_Calcs!B1559))^2))*SIN(RADIANS(User_Model_Calcs!B1559))</f>
        <v>-4366.8987375921206</v>
      </c>
      <c r="L1559">
        <f t="shared" si="151"/>
        <v>-43.294666453635521</v>
      </c>
      <c r="M1559">
        <f t="shared" si="152"/>
        <v>6368.0567219951554</v>
      </c>
      <c r="N1559">
        <f>SQRT(User_Model_Calcs!M1559^2+Sat_Data!$B$3^2-2*User_Model_Calcs!M1559*Sat_Data!$B$3*COS(RADIANS(L1559))*COS(RADIANS(I1559)))</f>
        <v>38557.111927586586</v>
      </c>
      <c r="O1559">
        <f>DEGREES(ACOS(((Earth_Data!$B$1+Sat_Data!$B$2)/User_Model_Calcs!N1559)*SQRT(1-COS(RADIANS(User_Model_Calcs!I1559))^2*COS(RADIANS(User_Model_Calcs!B1559))^2)))</f>
        <v>30.497924378660844</v>
      </c>
      <c r="P1559">
        <f t="shared" si="149"/>
        <v>42.161501238208203</v>
      </c>
    </row>
    <row r="1560" spans="1:16" x14ac:dyDescent="0.25">
      <c r="A1560">
        <v>144.08743297761507</v>
      </c>
      <c r="B1560">
        <v>-32.640734720761472</v>
      </c>
      <c r="C1560">
        <v>4700</v>
      </c>
      <c r="D1560">
        <f t="shared" ca="1" si="148"/>
        <v>1.2</v>
      </c>
      <c r="E1560" s="1">
        <v>0.65</v>
      </c>
      <c r="F1560">
        <v>19.899999999999999</v>
      </c>
      <c r="G1560">
        <f t="shared" ca="1" si="150"/>
        <v>46.089820015575185</v>
      </c>
      <c r="H1560">
        <f t="shared" ca="1" si="147"/>
        <v>20.127777565390556</v>
      </c>
      <c r="I1560">
        <f>User_Model_Calcs!A1560-Sat_Data!$B$5</f>
        <v>34.087432977615066</v>
      </c>
      <c r="J1560">
        <f>(Earth_Data!$B$1/SQRT(1-Earth_Data!$B$2^2*SIN(RADIANS(User_Model_Calcs!B1560))^2))*COS(RADIANS(User_Model_Calcs!B1560))</f>
        <v>5376.0725552759286</v>
      </c>
      <c r="K1560">
        <f>((Earth_Data!$B$1*(1-Earth_Data!$B$2^2))/SQRT(1-Earth_Data!$B$2^2*SIN(RADIANS(User_Model_Calcs!B1560))^2))*SIN(RADIANS(User_Model_Calcs!B1560))</f>
        <v>-3420.4769161219169</v>
      </c>
      <c r="L1560">
        <f t="shared" si="151"/>
        <v>-32.466184222042614</v>
      </c>
      <c r="M1560">
        <f t="shared" si="152"/>
        <v>6371.9556223591162</v>
      </c>
      <c r="N1560">
        <f>SQRT(User_Model_Calcs!M1560^2+Sat_Data!$B$3^2-2*User_Model_Calcs!M1560*Sat_Data!$B$3*COS(RADIANS(L1560))*COS(RADIANS(I1560)))</f>
        <v>37986.254462740537</v>
      </c>
      <c r="O1560">
        <f>DEGREES(ACOS(((Earth_Data!$B$1+Sat_Data!$B$2)/User_Model_Calcs!N1560)*SQRT(1-COS(RADIANS(User_Model_Calcs!I1560))^2*COS(RADIANS(User_Model_Calcs!B1560))^2)))</f>
        <v>37.295679158767342</v>
      </c>
      <c r="P1560">
        <f t="shared" si="149"/>
        <v>51.444381402866831</v>
      </c>
    </row>
    <row r="1561" spans="1:16" x14ac:dyDescent="0.25">
      <c r="A1561">
        <v>146.4677150452292</v>
      </c>
      <c r="B1561">
        <v>-38.197329409019794</v>
      </c>
      <c r="C1561">
        <v>5000</v>
      </c>
      <c r="D1561">
        <f t="shared" ca="1" si="148"/>
        <v>0.75</v>
      </c>
      <c r="E1561" s="1">
        <v>0.65</v>
      </c>
      <c r="F1561">
        <v>19.899999999999999</v>
      </c>
      <c r="G1561">
        <f t="shared" ca="1" si="150"/>
        <v>42.007420362456692</v>
      </c>
      <c r="H1561">
        <f t="shared" ca="1" si="147"/>
        <v>22.226824009225489</v>
      </c>
      <c r="I1561">
        <f>User_Model_Calcs!A1561-Sat_Data!$B$5</f>
        <v>36.467715045229198</v>
      </c>
      <c r="J1561">
        <f>(Earth_Data!$B$1/SQRT(1-Earth_Data!$B$2^2*SIN(RADIANS(User_Model_Calcs!B1561))^2))*COS(RADIANS(User_Model_Calcs!B1561))</f>
        <v>5018.9171343175076</v>
      </c>
      <c r="K1561">
        <f>((Earth_Data!$B$1*(1-Earth_Data!$B$2^2))/SQRT(1-Earth_Data!$B$2^2*SIN(RADIANS(User_Model_Calcs!B1561))^2))*SIN(RADIANS(User_Model_Calcs!B1561))</f>
        <v>-3922.6821213585454</v>
      </c>
      <c r="L1561">
        <f t="shared" si="151"/>
        <v>-38.010449655062253</v>
      </c>
      <c r="M1561">
        <f t="shared" si="152"/>
        <v>6370.0050413144763</v>
      </c>
      <c r="N1561">
        <f>SQRT(User_Model_Calcs!M1561^2+Sat_Data!$B$3^2-2*User_Model_Calcs!M1561*Sat_Data!$B$3*COS(RADIANS(L1561))*COS(RADIANS(I1561)))</f>
        <v>38445.132067275903</v>
      </c>
      <c r="O1561">
        <f>DEGREES(ACOS(((Earth_Data!$B$1+Sat_Data!$B$2)/User_Model_Calcs!N1561)*SQRT(1-COS(RADIANS(User_Model_Calcs!I1561))^2*COS(RADIANS(User_Model_Calcs!B1561))^2)))</f>
        <v>31.795650091330334</v>
      </c>
      <c r="P1561">
        <f t="shared" si="149"/>
        <v>50.08188798855398</v>
      </c>
    </row>
    <row r="1562" spans="1:16" x14ac:dyDescent="0.25">
      <c r="A1562">
        <v>152.51900000000001</v>
      </c>
      <c r="B1562">
        <v>-37.398000000000003</v>
      </c>
      <c r="C1562">
        <v>3750</v>
      </c>
      <c r="D1562">
        <f t="shared" ca="1" si="148"/>
        <v>3</v>
      </c>
      <c r="E1562" s="1">
        <v>0.65</v>
      </c>
      <c r="F1562">
        <v>19.899999999999999</v>
      </c>
      <c r="G1562">
        <f t="shared" ca="1" si="150"/>
        <v>54.048620189015942</v>
      </c>
      <c r="H1562">
        <f t="shared" ca="1" si="147"/>
        <v>17.132434019920417</v>
      </c>
      <c r="I1562">
        <f>User_Model_Calcs!A1562-Sat_Data!$B$5</f>
        <v>42.519000000000005</v>
      </c>
      <c r="J1562">
        <f>(Earth_Data!$B$1/SQRT(1-Earth_Data!$B$2^2*SIN(RADIANS(User_Model_Calcs!B1562))^2))*COS(RADIANS(User_Model_Calcs!B1562))</f>
        <v>5073.2907958422229</v>
      </c>
      <c r="K1562">
        <f>((Earth_Data!$B$1*(1-Earth_Data!$B$2^2))/SQRT(1-Earth_Data!$B$2^2*SIN(RADIANS(User_Model_Calcs!B1562))^2))*SIN(RADIANS(User_Model_Calcs!B1562))</f>
        <v>-3852.5781423443073</v>
      </c>
      <c r="L1562">
        <f t="shared" si="151"/>
        <v>-37.212471622217393</v>
      </c>
      <c r="M1562">
        <f t="shared" si="152"/>
        <v>6370.2933874388018</v>
      </c>
      <c r="N1562">
        <f>SQRT(User_Model_Calcs!M1562^2+Sat_Data!$B$3^2-2*User_Model_Calcs!M1562*Sat_Data!$B$3*COS(RADIANS(L1562))*COS(RADIANS(I1562)))</f>
        <v>38769.418651319116</v>
      </c>
      <c r="O1562">
        <f>DEGREES(ACOS(((Earth_Data!$B$1+Sat_Data!$B$2)/User_Model_Calcs!N1562)*SQRT(1-COS(RADIANS(User_Model_Calcs!I1562))^2*COS(RADIANS(User_Model_Calcs!B1562))^2)))</f>
        <v>28.161139041228019</v>
      </c>
      <c r="P1562">
        <f t="shared" si="149"/>
        <v>56.480980439408562</v>
      </c>
    </row>
    <row r="1563" spans="1:16" x14ac:dyDescent="0.25">
      <c r="A1563">
        <v>150.00565450374211</v>
      </c>
      <c r="B1563">
        <v>-40.195833261017071</v>
      </c>
      <c r="C1563">
        <v>3750</v>
      </c>
      <c r="D1563">
        <f t="shared" ca="1" si="148"/>
        <v>0.75</v>
      </c>
      <c r="E1563" s="1">
        <v>0.65</v>
      </c>
      <c r="F1563">
        <v>19.899999999999999</v>
      </c>
      <c r="G1563">
        <f t="shared" ca="1" si="150"/>
        <v>42.007420362456692</v>
      </c>
      <c r="H1563">
        <f t="shared" ca="1" si="147"/>
        <v>20.556963524791001</v>
      </c>
      <c r="I1563">
        <f>User_Model_Calcs!A1563-Sat_Data!$B$5</f>
        <v>40.005654503742107</v>
      </c>
      <c r="J1563">
        <f>(Earth_Data!$B$1/SQRT(1-Earth_Data!$B$2^2*SIN(RADIANS(User_Model_Calcs!B1563))^2))*COS(RADIANS(User_Model_Calcs!B1563))</f>
        <v>4878.7044029176704</v>
      </c>
      <c r="K1563">
        <f>((Earth_Data!$B$1*(1-Earth_Data!$B$2^2))/SQRT(1-Earth_Data!$B$2^2*SIN(RADIANS(User_Model_Calcs!B1563))^2))*SIN(RADIANS(User_Model_Calcs!B1563))</f>
        <v>-4094.6205092509576</v>
      </c>
      <c r="L1563">
        <f t="shared" si="151"/>
        <v>-40.006211913033958</v>
      </c>
      <c r="M1563">
        <f t="shared" si="152"/>
        <v>6369.2757646240152</v>
      </c>
      <c r="N1563">
        <f>SQRT(User_Model_Calcs!M1563^2+Sat_Data!$B$3^2-2*User_Model_Calcs!M1563*Sat_Data!$B$3*COS(RADIANS(L1563))*COS(RADIANS(I1563)))</f>
        <v>38771.742598939643</v>
      </c>
      <c r="O1563">
        <f>DEGREES(ACOS(((Earth_Data!$B$1+Sat_Data!$B$2)/User_Model_Calcs!N1563)*SQRT(1-COS(RADIANS(User_Model_Calcs!I1563))^2*COS(RADIANS(User_Model_Calcs!B1563))^2)))</f>
        <v>28.124423835998876</v>
      </c>
      <c r="P1563">
        <f t="shared" si="149"/>
        <v>52.43949325106211</v>
      </c>
    </row>
    <row r="1564" spans="1:16" x14ac:dyDescent="0.25">
      <c r="A1564">
        <v>135.84568081564032</v>
      </c>
      <c r="B1564">
        <v>-42.871822182412238</v>
      </c>
      <c r="C1564">
        <v>4700</v>
      </c>
      <c r="D1564">
        <f t="shared" ca="1" si="148"/>
        <v>1.2</v>
      </c>
      <c r="E1564" s="1">
        <v>0.65</v>
      </c>
      <c r="F1564">
        <v>19.899999999999999</v>
      </c>
      <c r="G1564">
        <f t="shared" ca="1" si="150"/>
        <v>46.089820015575185</v>
      </c>
      <c r="H1564">
        <f t="shared" ca="1" si="147"/>
        <v>21.673464088077917</v>
      </c>
      <c r="I1564">
        <f>User_Model_Calcs!A1564-Sat_Data!$B$5</f>
        <v>25.845680815640321</v>
      </c>
      <c r="J1564">
        <f>(Earth_Data!$B$1/SQRT(1-Earth_Data!$B$2^2*SIN(RADIANS(User_Model_Calcs!B1564))^2))*COS(RADIANS(User_Model_Calcs!B1564))</f>
        <v>4681.6552904005384</v>
      </c>
      <c r="K1564">
        <f>((Earth_Data!$B$1*(1-Earth_Data!$B$2^2))/SQRT(1-Earth_Data!$B$2^2*SIN(RADIANS(User_Model_Calcs!B1564))^2))*SIN(RADIANS(User_Model_Calcs!B1564))</f>
        <v>-4317.0784080129079</v>
      </c>
      <c r="L1564">
        <f t="shared" si="151"/>
        <v>-42.679973686197407</v>
      </c>
      <c r="M1564">
        <f t="shared" si="152"/>
        <v>6368.285659348724</v>
      </c>
      <c r="N1564">
        <f>SQRT(User_Model_Calcs!M1564^2+Sat_Data!$B$3^2-2*User_Model_Calcs!M1564*Sat_Data!$B$3*COS(RADIANS(L1564))*COS(RADIANS(I1564)))</f>
        <v>38250.028468235461</v>
      </c>
      <c r="O1564">
        <f>DEGREES(ACOS(((Earth_Data!$B$1+Sat_Data!$B$2)/User_Model_Calcs!N1564)*SQRT(1-COS(RADIANS(User_Model_Calcs!I1564))^2*COS(RADIANS(User_Model_Calcs!B1564))^2)))</f>
        <v>34.048947940472253</v>
      </c>
      <c r="P1564">
        <f t="shared" si="149"/>
        <v>35.450093400340037</v>
      </c>
    </row>
    <row r="1565" spans="1:16" x14ac:dyDescent="0.25">
      <c r="A1565">
        <v>121.96899999999999</v>
      </c>
      <c r="B1565">
        <v>-33.927</v>
      </c>
      <c r="C1565">
        <v>375</v>
      </c>
      <c r="D1565">
        <f t="shared" ca="1" si="148"/>
        <v>3</v>
      </c>
      <c r="E1565" s="1">
        <v>0.65</v>
      </c>
      <c r="F1565">
        <v>19.899999999999999</v>
      </c>
      <c r="G1565">
        <f t="shared" ca="1" si="150"/>
        <v>54.048620189015942</v>
      </c>
      <c r="H1565">
        <f t="shared" ca="1" si="147"/>
        <v>16.907319373617295</v>
      </c>
      <c r="I1565">
        <f>User_Model_Calcs!A1565-Sat_Data!$B$5</f>
        <v>11.968999999999994</v>
      </c>
      <c r="J1565">
        <f>(Earth_Data!$B$1/SQRT(1-Earth_Data!$B$2^2*SIN(RADIANS(User_Model_Calcs!B1565))^2))*COS(RADIANS(User_Model_Calcs!B1565))</f>
        <v>5297.7846036300098</v>
      </c>
      <c r="K1565">
        <f>((Earth_Data!$B$1*(1-Earth_Data!$B$2^2))/SQRT(1-Earth_Data!$B$2^2*SIN(RADIANS(User_Model_Calcs!B1565))^2))*SIN(RADIANS(User_Model_Calcs!B1565))</f>
        <v>-3539.7319929500577</v>
      </c>
      <c r="L1565">
        <f t="shared" si="151"/>
        <v>-33.748994290224218</v>
      </c>
      <c r="M1565">
        <f t="shared" si="152"/>
        <v>6371.5166395743927</v>
      </c>
      <c r="N1565">
        <f>SQRT(User_Model_Calcs!M1565^2+Sat_Data!$B$3^2-2*User_Model_Calcs!M1565*Sat_Data!$B$3*COS(RADIANS(L1565))*COS(RADIANS(I1565)))</f>
        <v>37166.790248174097</v>
      </c>
      <c r="O1565">
        <f>DEGREES(ACOS(((Earth_Data!$B$1+Sat_Data!$B$2)/User_Model_Calcs!N1565)*SQRT(1-COS(RADIANS(User_Model_Calcs!I1565))^2*COS(RADIANS(User_Model_Calcs!B1565))^2)))</f>
        <v>48.502217634975672</v>
      </c>
      <c r="P1565">
        <f t="shared" si="149"/>
        <v>20.797764682895245</v>
      </c>
    </row>
    <row r="1566" spans="1:16" x14ac:dyDescent="0.25">
      <c r="A1566">
        <v>147.29548213741074</v>
      </c>
      <c r="B1566">
        <v>-39.480153638399514</v>
      </c>
      <c r="C1566">
        <v>4700</v>
      </c>
      <c r="D1566">
        <f t="shared" ca="1" si="148"/>
        <v>3</v>
      </c>
      <c r="E1566" s="1">
        <v>0.65</v>
      </c>
      <c r="F1566">
        <v>19.899999999999999</v>
      </c>
      <c r="G1566">
        <f t="shared" ca="1" si="150"/>
        <v>54.048620189015942</v>
      </c>
      <c r="H1566">
        <f t="shared" ca="1" si="147"/>
        <v>21.927274598310632</v>
      </c>
      <c r="I1566">
        <f>User_Model_Calcs!A1566-Sat_Data!$B$5</f>
        <v>37.295482137410744</v>
      </c>
      <c r="J1566">
        <f>(Earth_Data!$B$1/SQRT(1-Earth_Data!$B$2^2*SIN(RADIANS(User_Model_Calcs!B1566))^2))*COS(RADIANS(User_Model_Calcs!B1566))</f>
        <v>4929.6096093205924</v>
      </c>
      <c r="K1566">
        <f>((Earth_Data!$B$1*(1-Earth_Data!$B$2^2))/SQRT(1-Earth_Data!$B$2^2*SIN(RADIANS(User_Model_Calcs!B1566))^2))*SIN(RADIANS(User_Model_Calcs!B1566))</f>
        <v>-4033.6045166902277</v>
      </c>
      <c r="L1566">
        <f t="shared" si="151"/>
        <v>-39.291408869613136</v>
      </c>
      <c r="M1566">
        <f t="shared" si="152"/>
        <v>6369.5381541654751</v>
      </c>
      <c r="N1566">
        <f>SQRT(User_Model_Calcs!M1566^2+Sat_Data!$B$3^2-2*User_Model_Calcs!M1566*Sat_Data!$B$3*COS(RADIANS(L1566))*COS(RADIANS(I1566)))</f>
        <v>38570.495912185579</v>
      </c>
      <c r="O1566">
        <f>DEGREES(ACOS(((Earth_Data!$B$1+Sat_Data!$B$2)/User_Model_Calcs!N1566)*SQRT(1-COS(RADIANS(User_Model_Calcs!I1566))^2*COS(RADIANS(User_Model_Calcs!B1566))^2)))</f>
        <v>30.364148096807202</v>
      </c>
      <c r="P1566">
        <f t="shared" si="149"/>
        <v>50.146300912502582</v>
      </c>
    </row>
    <row r="1567" spans="1:16" x14ac:dyDescent="0.25">
      <c r="A1567">
        <v>154.63063697741552</v>
      </c>
      <c r="B1567">
        <v>-39.483030134132065</v>
      </c>
      <c r="C1567">
        <v>5000</v>
      </c>
      <c r="D1567">
        <f t="shared" ca="1" si="148"/>
        <v>3</v>
      </c>
      <c r="E1567" s="1">
        <v>0.65</v>
      </c>
      <c r="F1567">
        <v>19.899999999999999</v>
      </c>
      <c r="G1567">
        <f t="shared" ca="1" si="150"/>
        <v>54.048620189015942</v>
      </c>
      <c r="H1567">
        <f t="shared" ref="H1567:H1630" ca="1" si="153">RAND()*(24-14)+14</f>
        <v>20.06219845680311</v>
      </c>
      <c r="I1567">
        <f>User_Model_Calcs!A1567-Sat_Data!$B$5</f>
        <v>44.63063697741552</v>
      </c>
      <c r="J1567">
        <f>(Earth_Data!$B$1/SQRT(1-Earth_Data!$B$2^2*SIN(RADIANS(User_Model_Calcs!B1567))^2))*COS(RADIANS(User_Model_Calcs!B1567))</f>
        <v>4929.4065491814517</v>
      </c>
      <c r="K1567">
        <f>((Earth_Data!$B$1*(1-Earth_Data!$B$2^2))/SQRT(1-Earth_Data!$B$2^2*SIN(RADIANS(User_Model_Calcs!B1567))^2))*SIN(RADIANS(User_Model_Calcs!B1567))</f>
        <v>-4033.8510096460409</v>
      </c>
      <c r="L1567">
        <f t="shared" si="151"/>
        <v>-39.294281606445502</v>
      </c>
      <c r="M1567">
        <f t="shared" si="152"/>
        <v>6369.537102108392</v>
      </c>
      <c r="N1567">
        <f>SQRT(User_Model_Calcs!M1567^2+Sat_Data!$B$3^2-2*User_Model_Calcs!M1567*Sat_Data!$B$3*COS(RADIANS(L1567))*COS(RADIANS(I1567)))</f>
        <v>39020.005995427717</v>
      </c>
      <c r="O1567">
        <f>DEGREES(ACOS(((Earth_Data!$B$1+Sat_Data!$B$2)/User_Model_Calcs!N1567)*SQRT(1-COS(RADIANS(User_Model_Calcs!I1567))^2*COS(RADIANS(User_Model_Calcs!B1567))^2)))</f>
        <v>25.446689621858201</v>
      </c>
      <c r="P1567">
        <f t="shared" si="149"/>
        <v>57.214370534217949</v>
      </c>
    </row>
    <row r="1568" spans="1:16" x14ac:dyDescent="0.25">
      <c r="A1568" s="5">
        <v>154.55000000000001</v>
      </c>
      <c r="B1568">
        <v>-34.651000000000003</v>
      </c>
      <c r="C1568">
        <v>5000</v>
      </c>
      <c r="D1568">
        <f t="shared" ca="1" si="148"/>
        <v>1.2</v>
      </c>
      <c r="E1568" s="1">
        <v>0.65</v>
      </c>
      <c r="F1568">
        <v>19.899999999999999</v>
      </c>
      <c r="G1568">
        <f t="shared" ca="1" si="150"/>
        <v>46.089820015575185</v>
      </c>
      <c r="H1568">
        <f t="shared" ca="1" si="153"/>
        <v>22.602660710111181</v>
      </c>
      <c r="I1568">
        <f>User_Model_Calcs!A1568-Sat_Data!$B$5</f>
        <v>44.550000000000011</v>
      </c>
      <c r="J1568">
        <f>(Earth_Data!$B$1/SQRT(1-Earth_Data!$B$2^2*SIN(RADIANS(User_Model_Calcs!B1568))^2))*COS(RADIANS(User_Model_Calcs!B1568))</f>
        <v>5252.5399386699673</v>
      </c>
      <c r="K1568">
        <f>((Earth_Data!$B$1*(1-Earth_Data!$B$2^2))/SQRT(1-Earth_Data!$B$2^2*SIN(RADIANS(User_Model_Calcs!B1568))^2))*SIN(RADIANS(User_Model_Calcs!B1568))</f>
        <v>-3606.0855346219137</v>
      </c>
      <c r="L1568">
        <f t="shared" si="151"/>
        <v>-34.471206240340308</v>
      </c>
      <c r="M1568">
        <f t="shared" si="152"/>
        <v>6371.2658624744672</v>
      </c>
      <c r="N1568">
        <f>SQRT(User_Model_Calcs!M1568^2+Sat_Data!$B$3^2-2*User_Model_Calcs!M1568*Sat_Data!$B$3*COS(RADIANS(L1568))*COS(RADIANS(I1568)))</f>
        <v>38765.362033479571</v>
      </c>
      <c r="O1568">
        <f>DEGREES(ACOS(((Earth_Data!$B$1+Sat_Data!$B$2)/User_Model_Calcs!N1568)*SQRT(1-COS(RADIANS(User_Model_Calcs!I1568))^2*COS(RADIANS(User_Model_Calcs!B1568))^2)))</f>
        <v>28.216402935006613</v>
      </c>
      <c r="P1568">
        <f t="shared" si="149"/>
        <v>59.99020336478911</v>
      </c>
    </row>
    <row r="1569" spans="1:16" x14ac:dyDescent="0.25">
      <c r="A1569">
        <v>120.91</v>
      </c>
      <c r="B1569">
        <v>-45.567</v>
      </c>
      <c r="C1569">
        <v>2500</v>
      </c>
      <c r="D1569">
        <f t="shared" ca="1" si="148"/>
        <v>0.75</v>
      </c>
      <c r="E1569" s="1">
        <v>0.65</v>
      </c>
      <c r="F1569">
        <v>19.899999999999999</v>
      </c>
      <c r="G1569">
        <f t="shared" ca="1" si="150"/>
        <v>42.007420362456692</v>
      </c>
      <c r="H1569">
        <f t="shared" ca="1" si="153"/>
        <v>20.717995970119208</v>
      </c>
      <c r="I1569">
        <f>User_Model_Calcs!A1569-Sat_Data!$B$5</f>
        <v>10.909999999999997</v>
      </c>
      <c r="J1569">
        <f>(Earth_Data!$B$1/SQRT(1-Earth_Data!$B$2^2*SIN(RADIANS(User_Model_Calcs!B1569))^2))*COS(RADIANS(User_Model_Calcs!B1569))</f>
        <v>4472.8151508486753</v>
      </c>
      <c r="K1569">
        <f>((Earth_Data!$B$1*(1-Earth_Data!$B$2^2))/SQRT(1-Earth_Data!$B$2^2*SIN(RADIANS(User_Model_Calcs!B1569))^2))*SIN(RADIANS(User_Model_Calcs!B1569))</f>
        <v>-4531.687120354567</v>
      </c>
      <c r="L1569">
        <f t="shared" si="151"/>
        <v>-45.374597864635724</v>
      </c>
      <c r="M1569">
        <f t="shared" si="152"/>
        <v>6367.2807014022028</v>
      </c>
      <c r="N1569">
        <f>SQRT(User_Model_Calcs!M1569^2+Sat_Data!$B$3^2-2*User_Model_Calcs!M1569*Sat_Data!$B$3*COS(RADIANS(L1569))*COS(RADIANS(I1569)))</f>
        <v>38052.457352337398</v>
      </c>
      <c r="O1569">
        <f>DEGREES(ACOS(((Earth_Data!$B$1+Sat_Data!$B$2)/User_Model_Calcs!N1569)*SQRT(1-COS(RADIANS(User_Model_Calcs!I1569))^2*COS(RADIANS(User_Model_Calcs!B1569))^2)))</f>
        <v>36.415496719464841</v>
      </c>
      <c r="P1569">
        <f t="shared" si="149"/>
        <v>15.105975655213333</v>
      </c>
    </row>
    <row r="1570" spans="1:16" x14ac:dyDescent="0.25">
      <c r="A1570">
        <v>120.62</v>
      </c>
      <c r="B1570">
        <v>-30.338999999999999</v>
      </c>
      <c r="C1570">
        <v>5000</v>
      </c>
      <c r="D1570">
        <f t="shared" ca="1" si="148"/>
        <v>0.75</v>
      </c>
      <c r="E1570" s="1">
        <v>0.65</v>
      </c>
      <c r="F1570">
        <v>19.899999999999999</v>
      </c>
      <c r="G1570">
        <f t="shared" ca="1" si="150"/>
        <v>42.007420362456692</v>
      </c>
      <c r="H1570">
        <f t="shared" ca="1" si="153"/>
        <v>15.202931577063248</v>
      </c>
      <c r="I1570">
        <f>User_Model_Calcs!A1570-Sat_Data!$B$5</f>
        <v>10.620000000000005</v>
      </c>
      <c r="J1570">
        <f>(Earth_Data!$B$1/SQRT(1-Earth_Data!$B$2^2*SIN(RADIANS(User_Model_Calcs!B1570))^2))*COS(RADIANS(User_Model_Calcs!B1570))</f>
        <v>5509.3731791428982</v>
      </c>
      <c r="K1570">
        <f>((Earth_Data!$B$1*(1-Earth_Data!$B$2^2))/SQRT(1-Earth_Data!$B$2^2*SIN(RADIANS(User_Model_Calcs!B1570))^2))*SIN(RADIANS(User_Model_Calcs!B1570))</f>
        <v>-3202.8642820896748</v>
      </c>
      <c r="L1570">
        <f t="shared" si="151"/>
        <v>-30.171501800898287</v>
      </c>
      <c r="M1570">
        <f t="shared" si="152"/>
        <v>6372.7178218202107</v>
      </c>
      <c r="N1570">
        <f>SQRT(User_Model_Calcs!M1570^2+Sat_Data!$B$3^2-2*User_Model_Calcs!M1570*Sat_Data!$B$3*COS(RADIANS(L1570))*COS(RADIANS(I1570)))</f>
        <v>36902.415886626572</v>
      </c>
      <c r="O1570">
        <f>DEGREES(ACOS(((Earth_Data!$B$1+Sat_Data!$B$2)/User_Model_Calcs!N1570)*SQRT(1-COS(RADIANS(User_Model_Calcs!I1570))^2*COS(RADIANS(User_Model_Calcs!B1570))^2)))</f>
        <v>52.765833548962419</v>
      </c>
      <c r="P1570">
        <f t="shared" si="149"/>
        <v>20.3656701175499</v>
      </c>
    </row>
    <row r="1571" spans="1:16" x14ac:dyDescent="0.25">
      <c r="A1571">
        <v>146.66900000000001</v>
      </c>
      <c r="B1571">
        <v>-29.28</v>
      </c>
      <c r="C1571">
        <v>950</v>
      </c>
      <c r="D1571">
        <f t="shared" ca="1" si="148"/>
        <v>3</v>
      </c>
      <c r="E1571" s="1">
        <v>0.65</v>
      </c>
      <c r="F1571">
        <v>19.899999999999999</v>
      </c>
      <c r="G1571">
        <f t="shared" ca="1" si="150"/>
        <v>54.048620189015942</v>
      </c>
      <c r="H1571">
        <f t="shared" ca="1" si="153"/>
        <v>16.087913079921222</v>
      </c>
      <c r="I1571">
        <f>User_Model_Calcs!A1571-Sat_Data!$B$5</f>
        <v>36.669000000000011</v>
      </c>
      <c r="J1571">
        <f>(Earth_Data!$B$1/SQRT(1-Earth_Data!$B$2^2*SIN(RADIANS(User_Model_Calcs!B1571))^2))*COS(RADIANS(User_Model_Calcs!B1571))</f>
        <v>5567.7287409415721</v>
      </c>
      <c r="K1571">
        <f>((Earth_Data!$B$1*(1-Earth_Data!$B$2^2))/SQRT(1-Earth_Data!$B$2^2*SIN(RADIANS(User_Model_Calcs!B1571))^2))*SIN(RADIANS(User_Model_Calcs!B1571))</f>
        <v>-3101.008949839339</v>
      </c>
      <c r="L1571">
        <f t="shared" si="151"/>
        <v>-29.116110716722556</v>
      </c>
      <c r="M1571">
        <f t="shared" si="152"/>
        <v>6373.0573384907266</v>
      </c>
      <c r="N1571">
        <f>SQRT(User_Model_Calcs!M1571^2+Sat_Data!$B$3^2-2*User_Model_Calcs!M1571*Sat_Data!$B$3*COS(RADIANS(L1571))*COS(RADIANS(I1571)))</f>
        <v>37971.456576934477</v>
      </c>
      <c r="O1571">
        <f>DEGREES(ACOS(((Earth_Data!$B$1+Sat_Data!$B$2)/User_Model_Calcs!N1571)*SQRT(1-COS(RADIANS(User_Model_Calcs!I1571))^2*COS(RADIANS(User_Model_Calcs!B1571))^2)))</f>
        <v>37.494993448970341</v>
      </c>
      <c r="P1571">
        <f t="shared" si="149"/>
        <v>56.699491410997389</v>
      </c>
    </row>
    <row r="1572" spans="1:16" x14ac:dyDescent="0.25">
      <c r="A1572">
        <v>146.828</v>
      </c>
      <c r="B1572">
        <v>-31.790999999999997</v>
      </c>
      <c r="C1572">
        <v>375</v>
      </c>
      <c r="D1572">
        <f t="shared" ca="1" si="148"/>
        <v>1.2</v>
      </c>
      <c r="E1572" s="1">
        <v>0.65</v>
      </c>
      <c r="F1572">
        <v>19.899999999999999</v>
      </c>
      <c r="G1572">
        <f t="shared" ca="1" si="150"/>
        <v>46.089820015575185</v>
      </c>
      <c r="H1572">
        <f t="shared" ca="1" si="153"/>
        <v>22.611347766216042</v>
      </c>
      <c r="I1572">
        <f>User_Model_Calcs!A1572-Sat_Data!$B$5</f>
        <v>36.828000000000003</v>
      </c>
      <c r="J1572">
        <f>(Earth_Data!$B$1/SQRT(1-Earth_Data!$B$2^2*SIN(RADIANS(User_Model_Calcs!B1572))^2))*COS(RADIANS(User_Model_Calcs!B1572))</f>
        <v>5426.3058578313139</v>
      </c>
      <c r="K1572">
        <f>((Earth_Data!$B$1*(1-Earth_Data!$B$2^2))/SQRT(1-Earth_Data!$B$2^2*SIN(RADIANS(User_Model_Calcs!B1572))^2))*SIN(RADIANS(User_Model_Calcs!B1572))</f>
        <v>-3340.7567847797609</v>
      </c>
      <c r="L1572">
        <f t="shared" si="151"/>
        <v>-31.618924723830112</v>
      </c>
      <c r="M1572">
        <f t="shared" si="152"/>
        <v>6372.2406701086265</v>
      </c>
      <c r="N1572">
        <f>SQRT(User_Model_Calcs!M1572^2+Sat_Data!$B$3^2-2*User_Model_Calcs!M1572*Sat_Data!$B$3*COS(RADIANS(L1572))*COS(RADIANS(I1572)))</f>
        <v>38107.042008171637</v>
      </c>
      <c r="O1572">
        <f>DEGREES(ACOS(((Earth_Data!$B$1+Sat_Data!$B$2)/User_Model_Calcs!N1572)*SQRT(1-COS(RADIANS(User_Model_Calcs!I1572))^2*COS(RADIANS(User_Model_Calcs!B1572))^2)))</f>
        <v>35.814904556746626</v>
      </c>
      <c r="P1572">
        <f t="shared" si="149"/>
        <v>54.873580138943893</v>
      </c>
    </row>
    <row r="1573" spans="1:16" x14ac:dyDescent="0.25">
      <c r="A1573">
        <v>147.61500000000001</v>
      </c>
      <c r="B1573">
        <v>-29.709000000000003</v>
      </c>
      <c r="C1573">
        <v>1250</v>
      </c>
      <c r="D1573">
        <f t="shared" ca="1" si="148"/>
        <v>1.2</v>
      </c>
      <c r="E1573" s="1">
        <v>0.65</v>
      </c>
      <c r="F1573">
        <v>19.899999999999999</v>
      </c>
      <c r="G1573">
        <f t="shared" ca="1" si="150"/>
        <v>46.089820015575185</v>
      </c>
      <c r="H1573">
        <f t="shared" ca="1" si="153"/>
        <v>17.035932918355979</v>
      </c>
      <c r="I1573">
        <f>User_Model_Calcs!A1573-Sat_Data!$B$5</f>
        <v>37.615000000000009</v>
      </c>
      <c r="J1573">
        <f>(Earth_Data!$B$1/SQRT(1-Earth_Data!$B$2^2*SIN(RADIANS(User_Model_Calcs!B1573))^2))*COS(RADIANS(User_Model_Calcs!B1573))</f>
        <v>5544.3170016582935</v>
      </c>
      <c r="K1573">
        <f>((Earth_Data!$B$1*(1-Earth_Data!$B$2^2))/SQRT(1-Earth_Data!$B$2^2*SIN(RADIANS(User_Model_Calcs!B1573))^2))*SIN(RADIANS(User_Model_Calcs!B1573))</f>
        <v>-3142.3983248302075</v>
      </c>
      <c r="L1573">
        <f t="shared" si="151"/>
        <v>-29.543621619591612</v>
      </c>
      <c r="M1573">
        <f t="shared" si="152"/>
        <v>6372.9206998654008</v>
      </c>
      <c r="N1573">
        <f>SQRT(User_Model_Calcs!M1573^2+Sat_Data!$B$3^2-2*User_Model_Calcs!M1573*Sat_Data!$B$3*COS(RADIANS(L1573))*COS(RADIANS(I1573)))</f>
        <v>38053.570975427385</v>
      </c>
      <c r="O1573">
        <f>DEGREES(ACOS(((Earth_Data!$B$1+Sat_Data!$B$2)/User_Model_Calcs!N1573)*SQRT(1-COS(RADIANS(User_Model_Calcs!I1573))^2*COS(RADIANS(User_Model_Calcs!B1573))^2)))</f>
        <v>36.477085147464877</v>
      </c>
      <c r="P1573">
        <f t="shared" si="149"/>
        <v>57.251080266910066</v>
      </c>
    </row>
    <row r="1574" spans="1:16" x14ac:dyDescent="0.25">
      <c r="A1574">
        <v>143.61500000000001</v>
      </c>
      <c r="B1574">
        <v>-32.709000000000003</v>
      </c>
      <c r="C1574">
        <v>375</v>
      </c>
      <c r="D1574">
        <f t="shared" ca="1" si="148"/>
        <v>0.75</v>
      </c>
      <c r="E1574" s="1">
        <v>0.65</v>
      </c>
      <c r="F1574">
        <v>19.899999999999999</v>
      </c>
      <c r="G1574">
        <f t="shared" ca="1" si="150"/>
        <v>42.007420362456692</v>
      </c>
      <c r="H1574">
        <f t="shared" ca="1" si="153"/>
        <v>21.166097789109955</v>
      </c>
      <c r="I1574">
        <f>User_Model_Calcs!A1574-Sat_Data!$B$5</f>
        <v>33.615000000000009</v>
      </c>
      <c r="J1574">
        <f>(Earth_Data!$B$1/SQRT(1-Earth_Data!$B$2^2*SIN(RADIANS(User_Model_Calcs!B1574))^2))*COS(RADIANS(User_Model_Calcs!B1574))</f>
        <v>5371.9854432926741</v>
      </c>
      <c r="K1574">
        <f>((Earth_Data!$B$1*(1-Earth_Data!$B$2^2))/SQRT(1-Earth_Data!$B$2^2*SIN(RADIANS(User_Model_Calcs!B1574))^2))*SIN(RADIANS(User_Model_Calcs!B1574))</f>
        <v>-3426.8493941762572</v>
      </c>
      <c r="L1574">
        <f t="shared" si="151"/>
        <v>-32.534257255992863</v>
      </c>
      <c r="M1574">
        <f t="shared" si="152"/>
        <v>6371.9325461993531</v>
      </c>
      <c r="N1574">
        <f>SQRT(User_Model_Calcs!M1574^2+Sat_Data!$B$3^2-2*User_Model_Calcs!M1574*Sat_Data!$B$3*COS(RADIANS(L1574))*COS(RADIANS(I1574)))</f>
        <v>37962.612861746842</v>
      </c>
      <c r="O1574">
        <f>DEGREES(ACOS(((Earth_Data!$B$1+Sat_Data!$B$2)/User_Model_Calcs!N1574)*SQRT(1-COS(RADIANS(User_Model_Calcs!I1574))^2*COS(RADIANS(User_Model_Calcs!B1574))^2)))</f>
        <v>37.589946186592066</v>
      </c>
      <c r="P1574">
        <f t="shared" si="149"/>
        <v>50.893573176623804</v>
      </c>
    </row>
    <row r="1575" spans="1:16" x14ac:dyDescent="0.25">
      <c r="A1575">
        <v>144.12100000000001</v>
      </c>
      <c r="B1575">
        <v>-33.347999999999999</v>
      </c>
      <c r="C1575">
        <v>4700</v>
      </c>
      <c r="D1575">
        <f t="shared" ca="1" si="148"/>
        <v>1.2</v>
      </c>
      <c r="E1575" s="1">
        <v>0.65</v>
      </c>
      <c r="F1575">
        <v>19.899999999999999</v>
      </c>
      <c r="G1575">
        <f t="shared" ca="1" si="150"/>
        <v>46.089820015575185</v>
      </c>
      <c r="H1575">
        <f t="shared" ca="1" si="153"/>
        <v>15.236600547156456</v>
      </c>
      <c r="I1575">
        <f>User_Model_Calcs!A1575-Sat_Data!$B$5</f>
        <v>34.121000000000009</v>
      </c>
      <c r="J1575">
        <f>(Earth_Data!$B$1/SQRT(1-Earth_Data!$B$2^2*SIN(RADIANS(User_Model_Calcs!B1575))^2))*COS(RADIANS(User_Model_Calcs!B1575))</f>
        <v>5333.358434106638</v>
      </c>
      <c r="K1575">
        <f>((Earth_Data!$B$1*(1-Earth_Data!$B$2^2))/SQRT(1-Earth_Data!$B$2^2*SIN(RADIANS(User_Model_Calcs!B1575))^2))*SIN(RADIANS(User_Model_Calcs!B1575))</f>
        <v>-3486.2650361922001</v>
      </c>
      <c r="L1575">
        <f t="shared" si="151"/>
        <v>-33.171505794721384</v>
      </c>
      <c r="M1575">
        <f t="shared" si="152"/>
        <v>6371.7153176544707</v>
      </c>
      <c r="N1575">
        <f>SQRT(User_Model_Calcs!M1575^2+Sat_Data!$B$3^2-2*User_Model_Calcs!M1575*Sat_Data!$B$3*COS(RADIANS(L1575))*COS(RADIANS(I1575)))</f>
        <v>38027.402326548079</v>
      </c>
      <c r="O1575">
        <f>DEGREES(ACOS(((Earth_Data!$B$1+Sat_Data!$B$2)/User_Model_Calcs!N1575)*SQRT(1-COS(RADIANS(User_Model_Calcs!I1575))^2*COS(RADIANS(User_Model_Calcs!B1575))^2)))</f>
        <v>36.782926394702372</v>
      </c>
      <c r="P1575">
        <f t="shared" si="149"/>
        <v>50.947699395137079</v>
      </c>
    </row>
    <row r="1576" spans="1:16" x14ac:dyDescent="0.25">
      <c r="A1576">
        <v>147.15299999999999</v>
      </c>
      <c r="B1576">
        <v>-31.28</v>
      </c>
      <c r="C1576">
        <v>4700</v>
      </c>
      <c r="D1576">
        <f t="shared" ca="1" si="148"/>
        <v>0.75</v>
      </c>
      <c r="E1576" s="1">
        <v>0.65</v>
      </c>
      <c r="F1576">
        <v>19.899999999999999</v>
      </c>
      <c r="G1576">
        <f t="shared" ca="1" si="150"/>
        <v>42.007420362456692</v>
      </c>
      <c r="H1576">
        <f t="shared" ca="1" si="153"/>
        <v>21.398445605772743</v>
      </c>
      <c r="I1576">
        <f>User_Model_Calcs!A1576-Sat_Data!$B$5</f>
        <v>37.152999999999992</v>
      </c>
      <c r="J1576">
        <f>(Earth_Data!$B$1/SQRT(1-Earth_Data!$B$2^2*SIN(RADIANS(User_Model_Calcs!B1576))^2))*COS(RADIANS(User_Model_Calcs!B1576))</f>
        <v>5455.9399596829107</v>
      </c>
      <c r="K1576">
        <f>((Earth_Data!$B$1*(1-Earth_Data!$B$2^2))/SQRT(1-Earth_Data!$B$2^2*SIN(RADIANS(User_Model_Calcs!B1576))^2))*SIN(RADIANS(User_Model_Calcs!B1576))</f>
        <v>-3292.4655196132335</v>
      </c>
      <c r="L1576">
        <f t="shared" si="151"/>
        <v>-31.10948594274657</v>
      </c>
      <c r="M1576">
        <f t="shared" si="152"/>
        <v>6372.4100653918058</v>
      </c>
      <c r="N1576">
        <f>SQRT(User_Model_Calcs!M1576^2+Sat_Data!$B$3^2-2*User_Model_Calcs!M1576*Sat_Data!$B$3*COS(RADIANS(L1576))*COS(RADIANS(I1576)))</f>
        <v>38101.427469012473</v>
      </c>
      <c r="O1576">
        <f>DEGREES(ACOS(((Earth_Data!$B$1+Sat_Data!$B$2)/User_Model_Calcs!N1576)*SQRT(1-COS(RADIANS(User_Model_Calcs!I1576))^2*COS(RADIANS(User_Model_Calcs!B1576))^2)))</f>
        <v>35.885411172804204</v>
      </c>
      <c r="P1576">
        <f t="shared" si="149"/>
        <v>55.580488458772088</v>
      </c>
    </row>
    <row r="1577" spans="1:16" x14ac:dyDescent="0.25">
      <c r="A1577">
        <v>151.76900000000001</v>
      </c>
      <c r="B1577">
        <v>-34.173000000000002</v>
      </c>
      <c r="C1577">
        <v>375</v>
      </c>
      <c r="D1577">
        <f t="shared" ca="1" si="148"/>
        <v>0.75</v>
      </c>
      <c r="E1577" s="1">
        <v>0.65</v>
      </c>
      <c r="F1577">
        <v>19.899999999999999</v>
      </c>
      <c r="G1577">
        <f t="shared" ca="1" si="150"/>
        <v>42.007420362456692</v>
      </c>
      <c r="H1577">
        <f t="shared" ca="1" si="153"/>
        <v>14.098029717736589</v>
      </c>
      <c r="I1577">
        <f>User_Model_Calcs!A1577-Sat_Data!$B$5</f>
        <v>41.769000000000005</v>
      </c>
      <c r="J1577">
        <f>(Earth_Data!$B$1/SQRT(1-Earth_Data!$B$2^2*SIN(RADIANS(User_Model_Calcs!B1577))^2))*COS(RADIANS(User_Model_Calcs!B1577))</f>
        <v>5282.5061041887484</v>
      </c>
      <c r="K1577">
        <f>((Earth_Data!$B$1*(1-Earth_Data!$B$2^2))/SQRT(1-Earth_Data!$B$2^2*SIN(RADIANS(User_Model_Calcs!B1577))^2))*SIN(RADIANS(User_Model_Calcs!B1577))</f>
        <v>-3562.3407154829879</v>
      </c>
      <c r="L1577">
        <f t="shared" si="151"/>
        <v>-33.994373985811698</v>
      </c>
      <c r="M1577">
        <f t="shared" si="152"/>
        <v>6371.4317161827321</v>
      </c>
      <c r="N1577">
        <f>SQRT(User_Model_Calcs!M1577^2+Sat_Data!$B$3^2-2*User_Model_Calcs!M1577*Sat_Data!$B$3*COS(RADIANS(L1577))*COS(RADIANS(I1577)))</f>
        <v>38550.824078619153</v>
      </c>
      <c r="O1577">
        <f>DEGREES(ACOS(((Earth_Data!$B$1+Sat_Data!$B$2)/User_Model_Calcs!N1577)*SQRT(1-COS(RADIANS(User_Model_Calcs!I1577))^2*COS(RADIANS(User_Model_Calcs!B1577))^2)))</f>
        <v>30.6082281990981</v>
      </c>
      <c r="P1577">
        <f t="shared" si="149"/>
        <v>57.834026289250552</v>
      </c>
    </row>
    <row r="1578" spans="1:16" x14ac:dyDescent="0.25">
      <c r="A1578" s="5">
        <v>151.08976713806905</v>
      </c>
      <c r="B1578">
        <v>-38.923249003378999</v>
      </c>
      <c r="C1578">
        <v>400</v>
      </c>
      <c r="D1578">
        <f t="shared" ca="1" si="148"/>
        <v>0.75</v>
      </c>
      <c r="E1578" s="1">
        <v>0.65</v>
      </c>
      <c r="F1578">
        <v>19.899999999999999</v>
      </c>
      <c r="G1578">
        <f t="shared" ca="1" si="150"/>
        <v>42.007420362456692</v>
      </c>
      <c r="H1578">
        <f t="shared" ca="1" si="153"/>
        <v>17.086561458186562</v>
      </c>
      <c r="I1578">
        <f>User_Model_Calcs!A1578-Sat_Data!$B$5</f>
        <v>41.08976713806905</v>
      </c>
      <c r="J1578">
        <f>(Earth_Data!$B$1/SQRT(1-Earth_Data!$B$2^2*SIN(RADIANS(User_Model_Calcs!B1578))^2))*COS(RADIANS(User_Model_Calcs!B1578))</f>
        <v>4968.687488953964</v>
      </c>
      <c r="K1578">
        <f>((Earth_Data!$B$1*(1-Earth_Data!$B$2^2))/SQRT(1-Earth_Data!$B$2^2*SIN(RADIANS(User_Model_Calcs!B1578))^2))*SIN(RADIANS(User_Model_Calcs!B1578))</f>
        <v>-3985.6932147059701</v>
      </c>
      <c r="L1578">
        <f t="shared" si="151"/>
        <v>-38.735267705568212</v>
      </c>
      <c r="M1578">
        <f t="shared" si="152"/>
        <v>6369.7414205476862</v>
      </c>
      <c r="N1578">
        <f>SQRT(User_Model_Calcs!M1578^2+Sat_Data!$B$3^2-2*User_Model_Calcs!M1578*Sat_Data!$B$3*COS(RADIANS(L1578))*COS(RADIANS(I1578)))</f>
        <v>38763.325489159302</v>
      </c>
      <c r="O1578">
        <f>DEGREES(ACOS(((Earth_Data!$B$1+Sat_Data!$B$2)/User_Model_Calcs!N1578)*SQRT(1-COS(RADIANS(User_Model_Calcs!I1578))^2*COS(RADIANS(User_Model_Calcs!B1578))^2)))</f>
        <v>28.22191257498638</v>
      </c>
      <c r="P1578">
        <f t="shared" si="149"/>
        <v>54.228411188519765</v>
      </c>
    </row>
    <row r="1579" spans="1:16" x14ac:dyDescent="0.25">
      <c r="A1579" s="5">
        <v>128.12110222013305</v>
      </c>
      <c r="B1579">
        <v>-30.941707094484713</v>
      </c>
      <c r="C1579">
        <v>950</v>
      </c>
      <c r="D1579">
        <f t="shared" ca="1" si="148"/>
        <v>1.2</v>
      </c>
      <c r="E1579" s="1">
        <v>0.65</v>
      </c>
      <c r="F1579">
        <v>19.899999999999999</v>
      </c>
      <c r="G1579">
        <f t="shared" ca="1" si="150"/>
        <v>46.089820015575185</v>
      </c>
      <c r="H1579">
        <f t="shared" ca="1" si="153"/>
        <v>19.815487215906689</v>
      </c>
      <c r="I1579">
        <f>User_Model_Calcs!A1579-Sat_Data!$B$5</f>
        <v>18.121102220133054</v>
      </c>
      <c r="J1579">
        <f>(Earth_Data!$B$1/SQRT(1-Earth_Data!$B$2^2*SIN(RADIANS(User_Model_Calcs!B1579))^2))*COS(RADIANS(User_Model_Calcs!B1579))</f>
        <v>5475.3196383200884</v>
      </c>
      <c r="K1579">
        <f>((Earth_Data!$B$1*(1-Earth_Data!$B$2^2))/SQRT(1-Earth_Data!$B$2^2*SIN(RADIANS(User_Model_Calcs!B1579))^2))*SIN(RADIANS(User_Model_Calcs!B1579))</f>
        <v>-3260.3532161429603</v>
      </c>
      <c r="L1579">
        <f t="shared" si="151"/>
        <v>-30.772256336286429</v>
      </c>
      <c r="M1579">
        <f t="shared" si="152"/>
        <v>6372.5213405517416</v>
      </c>
      <c r="N1579">
        <f>SQRT(User_Model_Calcs!M1579^2+Sat_Data!$B$3^2-2*User_Model_Calcs!M1579*Sat_Data!$B$3*COS(RADIANS(L1579))*COS(RADIANS(I1579)))</f>
        <v>37142.972321661589</v>
      </c>
      <c r="O1579">
        <f>DEGREES(ACOS(((Earth_Data!$B$1+Sat_Data!$B$2)/User_Model_Calcs!N1579)*SQRT(1-COS(RADIANS(User_Model_Calcs!I1579))^2*COS(RADIANS(User_Model_Calcs!B1579))^2)))</f>
        <v>48.886330042373764</v>
      </c>
      <c r="P1579">
        <f t="shared" si="149"/>
        <v>32.476086601959622</v>
      </c>
    </row>
    <row r="1580" spans="1:16" x14ac:dyDescent="0.25">
      <c r="A1580" s="5">
        <v>145.28434475355624</v>
      </c>
      <c r="B1580">
        <v>-28.868386291002885</v>
      </c>
      <c r="C1580">
        <v>400</v>
      </c>
      <c r="D1580">
        <f t="shared" ca="1" si="148"/>
        <v>1.2</v>
      </c>
      <c r="E1580" s="1">
        <v>0.65</v>
      </c>
      <c r="F1580">
        <v>19.899999999999999</v>
      </c>
      <c r="G1580">
        <f t="shared" ca="1" si="150"/>
        <v>46.089820015575185</v>
      </c>
      <c r="H1580">
        <f t="shared" ca="1" si="153"/>
        <v>20.842097517940985</v>
      </c>
      <c r="I1580">
        <f>User_Model_Calcs!A1580-Sat_Data!$B$5</f>
        <v>35.28434475355624</v>
      </c>
      <c r="J1580">
        <f>(Earth_Data!$B$1/SQRT(1-Earth_Data!$B$2^2*SIN(RADIANS(User_Model_Calcs!B1580))^2))*COS(RADIANS(User_Model_Calcs!B1580))</f>
        <v>5589.8983511292781</v>
      </c>
      <c r="K1580">
        <f>((Earth_Data!$B$1*(1-Earth_Data!$B$2^2))/SQRT(1-Earth_Data!$B$2^2*SIN(RADIANS(User_Model_Calcs!B1580))^2))*SIN(RADIANS(User_Model_Calcs!B1580))</f>
        <v>-3061.1357728706466</v>
      </c>
      <c r="L1580">
        <f t="shared" si="151"/>
        <v>-28.705960125328893</v>
      </c>
      <c r="M1580">
        <f t="shared" si="152"/>
        <v>6373.1872556756243</v>
      </c>
      <c r="N1580">
        <f>SQRT(User_Model_Calcs!M1580^2+Sat_Data!$B$3^2-2*User_Model_Calcs!M1580*Sat_Data!$B$3*COS(RADIANS(L1580))*COS(RADIANS(I1580)))</f>
        <v>37863.459315008971</v>
      </c>
      <c r="O1580">
        <f>DEGREES(ACOS(((Earth_Data!$B$1+Sat_Data!$B$2)/User_Model_Calcs!N1580)*SQRT(1-COS(RADIANS(User_Model_Calcs!I1580))^2*COS(RADIANS(User_Model_Calcs!B1580))^2)))</f>
        <v>38.858430219585649</v>
      </c>
      <c r="P1580">
        <f t="shared" si="149"/>
        <v>55.69517872712315</v>
      </c>
    </row>
    <row r="1581" spans="1:16" x14ac:dyDescent="0.25">
      <c r="A1581" s="5">
        <v>128.05746574893436</v>
      </c>
      <c r="B1581">
        <v>-34.608325147614053</v>
      </c>
      <c r="C1581">
        <v>950</v>
      </c>
      <c r="D1581">
        <f t="shared" ca="1" si="148"/>
        <v>1.2</v>
      </c>
      <c r="E1581" s="1">
        <v>0.65</v>
      </c>
      <c r="F1581">
        <v>19.899999999999999</v>
      </c>
      <c r="G1581">
        <f t="shared" ca="1" si="150"/>
        <v>46.089820015575185</v>
      </c>
      <c r="H1581">
        <f t="shared" ca="1" si="153"/>
        <v>14.180293358048806</v>
      </c>
      <c r="I1581">
        <f>User_Model_Calcs!A1581-Sat_Data!$B$5</f>
        <v>18.057465748934362</v>
      </c>
      <c r="J1581">
        <f>(Earth_Data!$B$1/SQRT(1-Earth_Data!$B$2^2*SIN(RADIANS(User_Model_Calcs!B1581))^2))*COS(RADIANS(User_Model_Calcs!B1581))</f>
        <v>5255.230176700582</v>
      </c>
      <c r="K1581">
        <f>((Earth_Data!$B$1*(1-Earth_Data!$B$2^2))/SQRT(1-Earth_Data!$B$2^2*SIN(RADIANS(User_Model_Calcs!B1581))^2))*SIN(RADIANS(User_Model_Calcs!B1581))</f>
        <v>-3602.190128713507</v>
      </c>
      <c r="L1581">
        <f t="shared" si="151"/>
        <v>-34.428633619079243</v>
      </c>
      <c r="M1581">
        <f t="shared" si="152"/>
        <v>6371.2807137580639</v>
      </c>
      <c r="N1581">
        <f>SQRT(User_Model_Calcs!M1581^2+Sat_Data!$B$3^2-2*User_Model_Calcs!M1581*Sat_Data!$B$3*COS(RADIANS(L1581))*COS(RADIANS(I1581)))</f>
        <v>37377.412660673966</v>
      </c>
      <c r="O1581">
        <f>DEGREES(ACOS(((Earth_Data!$B$1+Sat_Data!$B$2)/User_Model_Calcs!N1581)*SQRT(1-COS(RADIANS(User_Model_Calcs!I1581))^2*COS(RADIANS(User_Model_Calcs!B1581))^2)))</f>
        <v>45.382657627869079</v>
      </c>
      <c r="P1581">
        <f t="shared" si="149"/>
        <v>29.857186125869013</v>
      </c>
    </row>
    <row r="1582" spans="1:16" x14ac:dyDescent="0.25">
      <c r="A1582" s="5">
        <v>143.13823072218821</v>
      </c>
      <c r="B1582">
        <v>-29.77837313044207</v>
      </c>
      <c r="C1582">
        <v>400</v>
      </c>
      <c r="D1582">
        <f t="shared" ca="1" si="148"/>
        <v>0.75</v>
      </c>
      <c r="E1582" s="1">
        <v>0.65</v>
      </c>
      <c r="F1582">
        <v>19.899999999999999</v>
      </c>
      <c r="G1582">
        <f t="shared" ca="1" si="150"/>
        <v>42.007420362456692</v>
      </c>
      <c r="H1582">
        <f t="shared" ca="1" si="153"/>
        <v>16.646263144280834</v>
      </c>
      <c r="I1582">
        <f>User_Model_Calcs!A1582-Sat_Data!$B$5</f>
        <v>33.138230722188212</v>
      </c>
      <c r="J1582">
        <f>(Earth_Data!$B$1/SQRT(1-Earth_Data!$B$2^2*SIN(RADIANS(User_Model_Calcs!B1582))^2))*COS(RADIANS(User_Model_Calcs!B1582))</f>
        <v>5540.5018897062</v>
      </c>
      <c r="K1582">
        <f>((Earth_Data!$B$1*(1-Earth_Data!$B$2^2))/SQRT(1-Earth_Data!$B$2^2*SIN(RADIANS(User_Model_Calcs!B1582))^2))*SIN(RADIANS(User_Model_Calcs!B1582))</f>
        <v>-3149.0750939246909</v>
      </c>
      <c r="L1582">
        <f t="shared" si="151"/>
        <v>-29.612757406505366</v>
      </c>
      <c r="M1582">
        <f t="shared" si="152"/>
        <v>6372.8984878950314</v>
      </c>
      <c r="N1582">
        <f>SQRT(User_Model_Calcs!M1582^2+Sat_Data!$B$3^2-2*User_Model_Calcs!M1582*Sat_Data!$B$3*COS(RADIANS(L1582))*COS(RADIANS(I1582)))</f>
        <v>37778.288760651005</v>
      </c>
      <c r="O1582">
        <f>DEGREES(ACOS(((Earth_Data!$B$1+Sat_Data!$B$2)/User_Model_Calcs!N1582)*SQRT(1-COS(RADIANS(User_Model_Calcs!I1582))^2*COS(RADIANS(User_Model_Calcs!B1582))^2)))</f>
        <v>39.94979149582219</v>
      </c>
      <c r="P1582">
        <f t="shared" si="149"/>
        <v>52.738156711949152</v>
      </c>
    </row>
    <row r="1583" spans="1:16" x14ac:dyDescent="0.25">
      <c r="A1583" s="5">
        <v>150.17859627971444</v>
      </c>
      <c r="B1583">
        <v>-32.997156447297613</v>
      </c>
      <c r="C1583">
        <v>400</v>
      </c>
      <c r="D1583">
        <f t="shared" ca="1" si="148"/>
        <v>0.75</v>
      </c>
      <c r="E1583" s="1">
        <v>0.65</v>
      </c>
      <c r="F1583">
        <v>19.899999999999999</v>
      </c>
      <c r="G1583">
        <f t="shared" ca="1" si="150"/>
        <v>42.007420362456692</v>
      </c>
      <c r="H1583">
        <f t="shared" ca="1" si="153"/>
        <v>23.865913734822872</v>
      </c>
      <c r="I1583">
        <f>User_Model_Calcs!A1583-Sat_Data!$B$5</f>
        <v>40.178596279714441</v>
      </c>
      <c r="J1583">
        <f>(Earth_Data!$B$1/SQRT(1-Earth_Data!$B$2^2*SIN(RADIANS(User_Model_Calcs!B1583))^2))*COS(RADIANS(User_Model_Calcs!B1583))</f>
        <v>5354.6491630472647</v>
      </c>
      <c r="K1583">
        <f>((Earth_Data!$B$1*(1-Earth_Data!$B$2^2))/SQRT(1-Earth_Data!$B$2^2*SIN(RADIANS(User_Model_Calcs!B1583))^2))*SIN(RADIANS(User_Model_Calcs!B1583))</f>
        <v>-3453.6953836207513</v>
      </c>
      <c r="L1583">
        <f t="shared" si="151"/>
        <v>-32.821613112367558</v>
      </c>
      <c r="M1583">
        <f t="shared" si="152"/>
        <v>6371.8348583564257</v>
      </c>
      <c r="N1583">
        <f>SQRT(User_Model_Calcs!M1583^2+Sat_Data!$B$3^2-2*User_Model_Calcs!M1583*Sat_Data!$B$3*COS(RADIANS(L1583))*COS(RADIANS(I1583)))</f>
        <v>38385.092006818988</v>
      </c>
      <c r="O1583">
        <f>DEGREES(ACOS(((Earth_Data!$B$1+Sat_Data!$B$2)/User_Model_Calcs!N1583)*SQRT(1-COS(RADIANS(User_Model_Calcs!I1583))^2*COS(RADIANS(User_Model_Calcs!B1583))^2)))</f>
        <v>32.510495227406871</v>
      </c>
      <c r="P1583">
        <f t="shared" si="149"/>
        <v>57.180713282757402</v>
      </c>
    </row>
    <row r="1584" spans="1:16" x14ac:dyDescent="0.25">
      <c r="A1584" s="5">
        <v>126.83989544274016</v>
      </c>
      <c r="B1584">
        <v>-31.424519642025537</v>
      </c>
      <c r="C1584">
        <v>950</v>
      </c>
      <c r="D1584">
        <f t="shared" ca="1" si="148"/>
        <v>3</v>
      </c>
      <c r="E1584" s="1">
        <v>0.65</v>
      </c>
      <c r="F1584">
        <v>19.899999999999999</v>
      </c>
      <c r="G1584">
        <f t="shared" ca="1" si="150"/>
        <v>54.048620189015942</v>
      </c>
      <c r="H1584">
        <f t="shared" ca="1" si="153"/>
        <v>22.95624776971869</v>
      </c>
      <c r="I1584">
        <f>User_Model_Calcs!A1584-Sat_Data!$B$5</f>
        <v>16.839895442740158</v>
      </c>
      <c r="J1584">
        <f>(Earth_Data!$B$1/SQRT(1-Earth_Data!$B$2^2*SIN(RADIANS(User_Model_Calcs!B1584))^2))*COS(RADIANS(User_Model_Calcs!B1584))</f>
        <v>5447.602859015431</v>
      </c>
      <c r="K1584">
        <f>((Earth_Data!$B$1*(1-Earth_Data!$B$2^2))/SQRT(1-Earth_Data!$B$2^2*SIN(RADIANS(User_Model_Calcs!B1584))^2))*SIN(RADIANS(User_Model_Calcs!B1584))</f>
        <v>-3306.1495087850435</v>
      </c>
      <c r="L1584">
        <f t="shared" si="151"/>
        <v>-31.253558546642893</v>
      </c>
      <c r="M1584">
        <f t="shared" si="152"/>
        <v>6372.3623158129267</v>
      </c>
      <c r="N1584">
        <f>SQRT(User_Model_Calcs!M1584^2+Sat_Data!$B$3^2-2*User_Model_Calcs!M1584*Sat_Data!$B$3*COS(RADIANS(L1584))*COS(RADIANS(I1584)))</f>
        <v>37131.309588357792</v>
      </c>
      <c r="O1584">
        <f>DEGREES(ACOS(((Earth_Data!$B$1+Sat_Data!$B$2)/User_Model_Calcs!N1584)*SQRT(1-COS(RADIANS(User_Model_Calcs!I1584))^2*COS(RADIANS(User_Model_Calcs!B1584))^2)))</f>
        <v>49.063551275969978</v>
      </c>
      <c r="P1584">
        <f t="shared" si="149"/>
        <v>30.136778772410704</v>
      </c>
    </row>
    <row r="1585" spans="1:16" x14ac:dyDescent="0.25">
      <c r="A1585" s="5">
        <v>123.66338883192532</v>
      </c>
      <c r="B1585">
        <v>-30.406824880466694</v>
      </c>
      <c r="C1585">
        <v>950</v>
      </c>
      <c r="D1585">
        <f t="shared" ca="1" si="148"/>
        <v>3</v>
      </c>
      <c r="E1585" s="1">
        <v>0.65</v>
      </c>
      <c r="F1585">
        <v>19.899999999999999</v>
      </c>
      <c r="G1585">
        <f t="shared" ca="1" si="150"/>
        <v>54.048620189015942</v>
      </c>
      <c r="H1585">
        <f t="shared" ca="1" si="153"/>
        <v>21.129619147838163</v>
      </c>
      <c r="I1585">
        <f>User_Model_Calcs!A1585-Sat_Data!$B$5</f>
        <v>13.663388831925317</v>
      </c>
      <c r="J1585">
        <f>(Earth_Data!$B$1/SQRT(1-Earth_Data!$B$2^2*SIN(RADIANS(User_Model_Calcs!B1585))^2))*COS(RADIANS(User_Model_Calcs!B1585))</f>
        <v>5505.5713857783976</v>
      </c>
      <c r="K1585">
        <f>((Earth_Data!$B$1*(1-Earth_Data!$B$2^2))/SQRT(1-Earth_Data!$B$2^2*SIN(RADIANS(User_Model_Calcs!B1585))^2))*SIN(RADIANS(User_Model_Calcs!B1585))</f>
        <v>-3209.3513066670712</v>
      </c>
      <c r="L1585">
        <f t="shared" si="151"/>
        <v>-30.23910325252108</v>
      </c>
      <c r="M1585">
        <f t="shared" si="152"/>
        <v>6372.6958262188782</v>
      </c>
      <c r="N1585">
        <f>SQRT(User_Model_Calcs!M1585^2+Sat_Data!$B$3^2-2*User_Model_Calcs!M1585*Sat_Data!$B$3*COS(RADIANS(L1585))*COS(RADIANS(I1585)))</f>
        <v>36976.87739409697</v>
      </c>
      <c r="O1585">
        <f>DEGREES(ACOS(((Earth_Data!$B$1+Sat_Data!$B$2)/User_Model_Calcs!N1585)*SQRT(1-COS(RADIANS(User_Model_Calcs!I1585))^2*COS(RADIANS(User_Model_Calcs!B1585))^2)))</f>
        <v>51.527558825152497</v>
      </c>
      <c r="P1585">
        <f t="shared" si="149"/>
        <v>25.654929130659763</v>
      </c>
    </row>
    <row r="1586" spans="1:16" x14ac:dyDescent="0.25">
      <c r="A1586" s="5">
        <v>129.02579421935656</v>
      </c>
      <c r="B1586">
        <v>-25.751818494076986</v>
      </c>
      <c r="C1586">
        <v>950</v>
      </c>
      <c r="D1586">
        <f t="shared" ca="1" si="148"/>
        <v>1.2</v>
      </c>
      <c r="E1586" s="1">
        <v>0.65</v>
      </c>
      <c r="F1586">
        <v>19.899999999999999</v>
      </c>
      <c r="G1586">
        <f t="shared" ca="1" si="150"/>
        <v>46.089820015575185</v>
      </c>
      <c r="H1586">
        <f t="shared" ca="1" si="153"/>
        <v>14.845277175859184</v>
      </c>
      <c r="I1586">
        <f>User_Model_Calcs!A1586-Sat_Data!$B$5</f>
        <v>19.025794219356555</v>
      </c>
      <c r="J1586">
        <f>(Earth_Data!$B$1/SQRT(1-Earth_Data!$B$2^2*SIN(RADIANS(User_Model_Calcs!B1586))^2))*COS(RADIANS(User_Model_Calcs!B1586))</f>
        <v>5748.3247647196567</v>
      </c>
      <c r="K1586">
        <f>((Earth_Data!$B$1*(1-Earth_Data!$B$2^2))/SQRT(1-Earth_Data!$B$2^2*SIN(RADIANS(User_Model_Calcs!B1586))^2))*SIN(RADIANS(User_Model_Calcs!B1586))</f>
        <v>-2754.3244859582674</v>
      </c>
      <c r="L1586">
        <f t="shared" si="151"/>
        <v>-25.601529888128592</v>
      </c>
      <c r="M1586">
        <f t="shared" si="152"/>
        <v>6374.1306053954186</v>
      </c>
      <c r="N1586">
        <f>SQRT(User_Model_Calcs!M1586^2+Sat_Data!$B$3^2-2*User_Model_Calcs!M1586*Sat_Data!$B$3*COS(RADIANS(L1586))*COS(RADIANS(I1586)))</f>
        <v>36880.600169640464</v>
      </c>
      <c r="O1586">
        <f>DEGREES(ACOS(((Earth_Data!$B$1+Sat_Data!$B$2)/User_Model_Calcs!N1586)*SQRT(1-COS(RADIANS(User_Model_Calcs!I1586))^2*COS(RADIANS(User_Model_Calcs!B1586))^2)))</f>
        <v>53.1653436506313</v>
      </c>
      <c r="P1586">
        <f t="shared" si="149"/>
        <v>38.438171254783271</v>
      </c>
    </row>
    <row r="1587" spans="1:16" x14ac:dyDescent="0.25">
      <c r="A1587" s="5">
        <v>134.90616159238465</v>
      </c>
      <c r="B1587">
        <v>-41.783546317402347</v>
      </c>
      <c r="C1587">
        <v>950</v>
      </c>
      <c r="D1587">
        <f t="shared" ca="1" si="148"/>
        <v>1.2</v>
      </c>
      <c r="E1587" s="1">
        <v>0.65</v>
      </c>
      <c r="F1587">
        <v>19.899999999999999</v>
      </c>
      <c r="G1587">
        <f t="shared" ca="1" si="150"/>
        <v>46.089820015575185</v>
      </c>
      <c r="H1587">
        <f t="shared" ca="1" si="153"/>
        <v>20.485004055927604</v>
      </c>
      <c r="I1587">
        <f>User_Model_Calcs!A1587-Sat_Data!$B$5</f>
        <v>24.906161592384649</v>
      </c>
      <c r="J1587">
        <f>(Earth_Data!$B$1/SQRT(1-Earth_Data!$B$2^2*SIN(RADIANS(User_Model_Calcs!B1587))^2))*COS(RADIANS(User_Model_Calcs!B1587))</f>
        <v>4763.0546445126283</v>
      </c>
      <c r="K1587">
        <f>((Earth_Data!$B$1*(1-Earth_Data!$B$2^2))/SQRT(1-Earth_Data!$B$2^2*SIN(RADIANS(User_Model_Calcs!B1587))^2))*SIN(RADIANS(User_Model_Calcs!B1587))</f>
        <v>-4227.708526927564</v>
      </c>
      <c r="L1587">
        <f t="shared" si="151"/>
        <v>-41.592402769373962</v>
      </c>
      <c r="M1587">
        <f t="shared" si="152"/>
        <v>6368.6897345740872</v>
      </c>
      <c r="N1587">
        <f>SQRT(User_Model_Calcs!M1587^2+Sat_Data!$B$3^2-2*User_Model_Calcs!M1587*Sat_Data!$B$3*COS(RADIANS(L1587))*COS(RADIANS(I1587)))</f>
        <v>38132.264738228674</v>
      </c>
      <c r="O1587">
        <f>DEGREES(ACOS(((Earth_Data!$B$1+Sat_Data!$B$2)/User_Model_Calcs!N1587)*SQRT(1-COS(RADIANS(User_Model_Calcs!I1587))^2*COS(RADIANS(User_Model_Calcs!B1587))^2)))</f>
        <v>35.462732645955064</v>
      </c>
      <c r="P1587">
        <f t="shared" si="149"/>
        <v>34.870209294978174</v>
      </c>
    </row>
    <row r="1588" spans="1:16" x14ac:dyDescent="0.25">
      <c r="A1588">
        <v>150.315</v>
      </c>
      <c r="B1588">
        <v>-26.584000000000003</v>
      </c>
      <c r="C1588">
        <v>375</v>
      </c>
      <c r="D1588">
        <f t="shared" ca="1" si="148"/>
        <v>0.75</v>
      </c>
      <c r="E1588" s="1">
        <v>0.65</v>
      </c>
      <c r="F1588">
        <v>19.899999999999999</v>
      </c>
      <c r="G1588">
        <f t="shared" ca="1" si="150"/>
        <v>42.007420362456692</v>
      </c>
      <c r="H1588">
        <f t="shared" ca="1" si="153"/>
        <v>19.793337582436227</v>
      </c>
      <c r="I1588">
        <f>User_Model_Calcs!A1588-Sat_Data!$B$5</f>
        <v>40.314999999999998</v>
      </c>
      <c r="J1588">
        <f>(Earth_Data!$B$1/SQRT(1-Earth_Data!$B$2^2*SIN(RADIANS(User_Model_Calcs!B1588))^2))*COS(RADIANS(User_Model_Calcs!B1588))</f>
        <v>5707.6655341478918</v>
      </c>
      <c r="K1588">
        <f>((Earth_Data!$B$1*(1-Earth_Data!$B$2^2))/SQRT(1-Earth_Data!$B$2^2*SIN(RADIANS(User_Model_Calcs!B1588))^2))*SIN(RADIANS(User_Model_Calcs!B1588))</f>
        <v>-2837.0718842295855</v>
      </c>
      <c r="L1588">
        <f t="shared" si="151"/>
        <v>-26.43029129409209</v>
      </c>
      <c r="M1588">
        <f t="shared" si="152"/>
        <v>6373.8859988225195</v>
      </c>
      <c r="N1588">
        <f>SQRT(User_Model_Calcs!M1588^2+Sat_Data!$B$3^2-2*User_Model_Calcs!M1588*Sat_Data!$B$3*COS(RADIANS(L1588))*COS(RADIANS(I1588)))</f>
        <v>38097.728739511629</v>
      </c>
      <c r="O1588">
        <f>DEGREES(ACOS(((Earth_Data!$B$1+Sat_Data!$B$2)/User_Model_Calcs!N1588)*SQRT(1-COS(RADIANS(User_Model_Calcs!I1588))^2*COS(RADIANS(User_Model_Calcs!B1588))^2)))</f>
        <v>35.949903894156783</v>
      </c>
      <c r="P1588">
        <f t="shared" si="149"/>
        <v>62.192612703222075</v>
      </c>
    </row>
    <row r="1589" spans="1:16" x14ac:dyDescent="0.25">
      <c r="A1589" s="5">
        <v>132.75529215729347</v>
      </c>
      <c r="B1589">
        <v>-34.680201012483607</v>
      </c>
      <c r="C1589">
        <v>950</v>
      </c>
      <c r="D1589">
        <f t="shared" ca="1" si="148"/>
        <v>3</v>
      </c>
      <c r="E1589" s="1">
        <v>0.65</v>
      </c>
      <c r="F1589">
        <v>19.899999999999999</v>
      </c>
      <c r="G1589">
        <f t="shared" ca="1" si="150"/>
        <v>54.048620189015942</v>
      </c>
      <c r="H1589">
        <f t="shared" ca="1" si="153"/>
        <v>19.641605154427243</v>
      </c>
      <c r="I1589">
        <f>User_Model_Calcs!A1589-Sat_Data!$B$5</f>
        <v>22.755292157293468</v>
      </c>
      <c r="J1589">
        <f>(Earth_Data!$B$1/SQRT(1-Earth_Data!$B$2^2*SIN(RADIANS(User_Model_Calcs!B1589))^2))*COS(RADIANS(User_Model_Calcs!B1589))</f>
        <v>5250.6974139148551</v>
      </c>
      <c r="K1589">
        <f>((Earth_Data!$B$1*(1-Earth_Data!$B$2^2))/SQRT(1-Earth_Data!$B$2^2*SIN(RADIANS(User_Model_Calcs!B1589))^2))*SIN(RADIANS(User_Model_Calcs!B1589))</f>
        <v>-3608.7498946945116</v>
      </c>
      <c r="L1589">
        <f t="shared" si="151"/>
        <v>-34.5003375284562</v>
      </c>
      <c r="M1589">
        <f t="shared" si="152"/>
        <v>6371.2556953044814</v>
      </c>
      <c r="N1589">
        <f>SQRT(User_Model_Calcs!M1589^2+Sat_Data!$B$3^2-2*User_Model_Calcs!M1589*Sat_Data!$B$3*COS(RADIANS(L1589))*COS(RADIANS(I1589)))</f>
        <v>37551.154017174842</v>
      </c>
      <c r="O1589">
        <f>DEGREES(ACOS(((Earth_Data!$B$1+Sat_Data!$B$2)/User_Model_Calcs!N1589)*SQRT(1-COS(RADIANS(User_Model_Calcs!I1589))^2*COS(RADIANS(User_Model_Calcs!B1589))^2)))</f>
        <v>42.950307537069818</v>
      </c>
      <c r="P1589">
        <f t="shared" si="149"/>
        <v>36.396335563493679</v>
      </c>
    </row>
    <row r="1590" spans="1:16" x14ac:dyDescent="0.25">
      <c r="A1590" s="5">
        <v>130.38502455517136</v>
      </c>
      <c r="B1590">
        <v>-29.674341913919328</v>
      </c>
      <c r="C1590">
        <v>950</v>
      </c>
      <c r="D1590">
        <f t="shared" ca="1" si="148"/>
        <v>3</v>
      </c>
      <c r="E1590" s="1">
        <v>0.65</v>
      </c>
      <c r="F1590">
        <v>19.899999999999999</v>
      </c>
      <c r="G1590">
        <f t="shared" ca="1" si="150"/>
        <v>54.048620189015942</v>
      </c>
      <c r="H1590">
        <f t="shared" ca="1" si="153"/>
        <v>23.814197299646285</v>
      </c>
      <c r="I1590">
        <f>User_Model_Calcs!A1590-Sat_Data!$B$5</f>
        <v>20.385024555171356</v>
      </c>
      <c r="J1590">
        <f>(Earth_Data!$B$1/SQRT(1-Earth_Data!$B$2^2*SIN(RADIANS(User_Model_Calcs!B1590))^2))*COS(RADIANS(User_Model_Calcs!B1590))</f>
        <v>5546.2199475436882</v>
      </c>
      <c r="K1590">
        <f>((Earth_Data!$B$1*(1-Earth_Data!$B$2^2))/SQRT(1-Earth_Data!$B$2^2*SIN(RADIANS(User_Model_Calcs!B1590))^2))*SIN(RADIANS(User_Model_Calcs!B1590))</f>
        <v>-3139.0609783598293</v>
      </c>
      <c r="L1590">
        <f t="shared" si="151"/>
        <v>-29.509082469335279</v>
      </c>
      <c r="M1590">
        <f t="shared" si="152"/>
        <v>6372.9317846963404</v>
      </c>
      <c r="N1590">
        <f>SQRT(User_Model_Calcs!M1590^2+Sat_Data!$B$3^2-2*User_Model_Calcs!M1590*Sat_Data!$B$3*COS(RADIANS(L1590))*COS(RADIANS(I1590)))</f>
        <v>37148.574541169313</v>
      </c>
      <c r="O1590">
        <f>DEGREES(ACOS(((Earth_Data!$B$1+Sat_Data!$B$2)/User_Model_Calcs!N1590)*SQRT(1-COS(RADIANS(User_Model_Calcs!I1590))^2*COS(RADIANS(User_Model_Calcs!B1590))^2)))</f>
        <v>48.807598539515425</v>
      </c>
      <c r="P1590">
        <f t="shared" si="149"/>
        <v>36.891886287418792</v>
      </c>
    </row>
    <row r="1591" spans="1:16" x14ac:dyDescent="0.25">
      <c r="A1591" s="5">
        <v>116.73600194968914</v>
      </c>
      <c r="B1591">
        <v>-35.590465794422975</v>
      </c>
      <c r="C1591">
        <v>950</v>
      </c>
      <c r="D1591">
        <f t="shared" ca="1" si="148"/>
        <v>3</v>
      </c>
      <c r="E1591" s="1">
        <v>0.65</v>
      </c>
      <c r="F1591">
        <v>19.899999999999999</v>
      </c>
      <c r="G1591">
        <f t="shared" ca="1" si="150"/>
        <v>54.048620189015942</v>
      </c>
      <c r="H1591">
        <f t="shared" ca="1" si="153"/>
        <v>19.547765313936583</v>
      </c>
      <c r="I1591">
        <f>User_Model_Calcs!A1591-Sat_Data!$B$5</f>
        <v>6.7360019496891397</v>
      </c>
      <c r="J1591">
        <f>(Earth_Data!$B$1/SQRT(1-Earth_Data!$B$2^2*SIN(RADIANS(User_Model_Calcs!B1591))^2))*COS(RADIANS(User_Model_Calcs!B1591))</f>
        <v>5192.5786649608217</v>
      </c>
      <c r="K1591">
        <f>((Earth_Data!$B$1*(1-Earth_Data!$B$2^2))/SQRT(1-Earth_Data!$B$2^2*SIN(RADIANS(User_Model_Calcs!B1591))^2))*SIN(RADIANS(User_Model_Calcs!B1591))</f>
        <v>-3691.3361683678272</v>
      </c>
      <c r="L1591">
        <f t="shared" si="151"/>
        <v>-35.408522574953281</v>
      </c>
      <c r="M1591">
        <f t="shared" si="152"/>
        <v>6370.9368149202974</v>
      </c>
      <c r="N1591">
        <f>SQRT(User_Model_Calcs!M1591^2+Sat_Data!$B$3^2-2*User_Model_Calcs!M1591*Sat_Data!$B$3*COS(RADIANS(L1591))*COS(RADIANS(I1591)))</f>
        <v>37196.033951244055</v>
      </c>
      <c r="O1591">
        <f>DEGREES(ACOS(((Earth_Data!$B$1+Sat_Data!$B$2)/User_Model_Calcs!N1591)*SQRT(1-COS(RADIANS(User_Model_Calcs!I1591))^2*COS(RADIANS(User_Model_Calcs!B1591))^2)))</f>
        <v>48.046845146837377</v>
      </c>
      <c r="P1591">
        <f t="shared" si="149"/>
        <v>11.471952795899949</v>
      </c>
    </row>
    <row r="1592" spans="1:16" x14ac:dyDescent="0.25">
      <c r="A1592" s="5">
        <v>123.33049309466264</v>
      </c>
      <c r="B1592">
        <v>-27.754440667452137</v>
      </c>
      <c r="C1592">
        <v>950</v>
      </c>
      <c r="D1592">
        <f t="shared" ca="1" si="148"/>
        <v>1.2</v>
      </c>
      <c r="E1592" s="1">
        <v>0.65</v>
      </c>
      <c r="F1592">
        <v>19.899999999999999</v>
      </c>
      <c r="G1592">
        <f t="shared" ca="1" si="150"/>
        <v>46.089820015575185</v>
      </c>
      <c r="H1592">
        <f t="shared" ca="1" si="153"/>
        <v>15.79393365904658</v>
      </c>
      <c r="I1592">
        <f>User_Model_Calcs!A1592-Sat_Data!$B$5</f>
        <v>13.330493094662643</v>
      </c>
      <c r="J1592">
        <f>(Earth_Data!$B$1/SQRT(1-Earth_Data!$B$2^2*SIN(RADIANS(User_Model_Calcs!B1592))^2))*COS(RADIANS(User_Model_Calcs!B1592))</f>
        <v>5648.4464960571022</v>
      </c>
      <c r="K1592">
        <f>((Earth_Data!$B$1*(1-Earth_Data!$B$2^2))/SQRT(1-Earth_Data!$B$2^2*SIN(RADIANS(User_Model_Calcs!B1592))^2))*SIN(RADIANS(User_Model_Calcs!B1592))</f>
        <v>-2952.4520082059412</v>
      </c>
      <c r="L1592">
        <f t="shared" si="151"/>
        <v>-27.596140485645748</v>
      </c>
      <c r="M1592">
        <f t="shared" si="152"/>
        <v>6373.5328256453695</v>
      </c>
      <c r="N1592">
        <f>SQRT(User_Model_Calcs!M1592^2+Sat_Data!$B$3^2-2*User_Model_Calcs!M1592*Sat_Data!$B$3*COS(RADIANS(L1592))*COS(RADIANS(I1592)))</f>
        <v>36809.601590541293</v>
      </c>
      <c r="O1592">
        <f>DEGREES(ACOS(((Earth_Data!$B$1+Sat_Data!$B$2)/User_Model_Calcs!N1592)*SQRT(1-COS(RADIANS(User_Model_Calcs!I1592))^2*COS(RADIANS(User_Model_Calcs!B1592))^2)))</f>
        <v>54.381834665022879</v>
      </c>
      <c r="P1592">
        <f t="shared" si="149"/>
        <v>26.96820707984363</v>
      </c>
    </row>
    <row r="1593" spans="1:16" x14ac:dyDescent="0.25">
      <c r="A1593" s="5">
        <v>122.21857089754911</v>
      </c>
      <c r="B1593">
        <v>-36.249355333738087</v>
      </c>
      <c r="C1593">
        <v>950</v>
      </c>
      <c r="D1593">
        <f t="shared" ca="1" si="148"/>
        <v>3</v>
      </c>
      <c r="E1593" s="1">
        <v>0.65</v>
      </c>
      <c r="F1593">
        <v>19.899999999999999</v>
      </c>
      <c r="G1593">
        <f t="shared" ca="1" si="150"/>
        <v>54.048620189015942</v>
      </c>
      <c r="H1593">
        <f t="shared" ca="1" si="153"/>
        <v>18.508613298435776</v>
      </c>
      <c r="I1593">
        <f>User_Model_Calcs!A1593-Sat_Data!$B$5</f>
        <v>12.218570897549114</v>
      </c>
      <c r="J1593">
        <f>(Earth_Data!$B$1/SQRT(1-Earth_Data!$B$2^2*SIN(RADIANS(User_Model_Calcs!B1593))^2))*COS(RADIANS(User_Model_Calcs!B1593))</f>
        <v>5149.6893507806417</v>
      </c>
      <c r="K1593">
        <f>((Earth_Data!$B$1*(1-Earth_Data!$B$2^2))/SQRT(1-Earth_Data!$B$2^2*SIN(RADIANS(User_Model_Calcs!B1593))^2))*SIN(RADIANS(User_Model_Calcs!B1593))</f>
        <v>-3750.5420923743909</v>
      </c>
      <c r="L1593">
        <f t="shared" si="151"/>
        <v>-36.066020813815165</v>
      </c>
      <c r="M1593">
        <f t="shared" si="152"/>
        <v>6370.7037598852148</v>
      </c>
      <c r="N1593">
        <f>SQRT(User_Model_Calcs!M1593^2+Sat_Data!$B$3^2-2*User_Model_Calcs!M1593*Sat_Data!$B$3*COS(RADIANS(L1593))*COS(RADIANS(I1593)))</f>
        <v>37335.952704599818</v>
      </c>
      <c r="O1593">
        <f>DEGREES(ACOS(((Earth_Data!$B$1+Sat_Data!$B$2)/User_Model_Calcs!N1593)*SQRT(1-COS(RADIANS(User_Model_Calcs!I1593))^2*COS(RADIANS(User_Model_Calcs!B1593))^2)))</f>
        <v>45.970539066657565</v>
      </c>
      <c r="P1593">
        <f t="shared" si="149"/>
        <v>20.113814062178257</v>
      </c>
    </row>
    <row r="1594" spans="1:16" x14ac:dyDescent="0.25">
      <c r="A1594" s="5">
        <v>135.65328525467856</v>
      </c>
      <c r="B1594">
        <v>-34.50987237496323</v>
      </c>
      <c r="C1594">
        <v>950</v>
      </c>
      <c r="D1594">
        <f t="shared" ca="1" si="148"/>
        <v>3</v>
      </c>
      <c r="E1594" s="1">
        <v>0.65</v>
      </c>
      <c r="F1594">
        <v>19.899999999999999</v>
      </c>
      <c r="G1594">
        <f t="shared" ca="1" si="150"/>
        <v>54.048620189015942</v>
      </c>
      <c r="H1594">
        <f t="shared" ca="1" si="153"/>
        <v>20.623909746263088</v>
      </c>
      <c r="I1594">
        <f>User_Model_Calcs!A1594-Sat_Data!$B$5</f>
        <v>25.653285254678565</v>
      </c>
      <c r="J1594">
        <f>(Earth_Data!$B$1/SQRT(1-Earth_Data!$B$2^2*SIN(RADIANS(User_Model_Calcs!B1594))^2))*COS(RADIANS(User_Model_Calcs!B1594))</f>
        <v>5261.4255298210055</v>
      </c>
      <c r="K1594">
        <f>((Earth_Data!$B$1*(1-Earth_Data!$B$2^2))/SQRT(1-Earth_Data!$B$2^2*SIN(RADIANS(User_Model_Calcs!B1594))^2))*SIN(RADIANS(User_Model_Calcs!B1594))</f>
        <v>-3593.1957231082556</v>
      </c>
      <c r="L1594">
        <f t="shared" si="151"/>
        <v>-34.330418213383922</v>
      </c>
      <c r="M1594">
        <f t="shared" si="152"/>
        <v>6371.3149435901933</v>
      </c>
      <c r="N1594">
        <f>SQRT(User_Model_Calcs!M1594^2+Sat_Data!$B$3^2-2*User_Model_Calcs!M1594*Sat_Data!$B$3*COS(RADIANS(L1594))*COS(RADIANS(I1594)))</f>
        <v>37662.388186248434</v>
      </c>
      <c r="O1594">
        <f>DEGREES(ACOS(((Earth_Data!$B$1+Sat_Data!$B$2)/User_Model_Calcs!N1594)*SQRT(1-COS(RADIANS(User_Model_Calcs!I1594))^2*COS(RADIANS(User_Model_Calcs!B1594))^2)))</f>
        <v>41.449942972842628</v>
      </c>
      <c r="P1594">
        <f t="shared" si="149"/>
        <v>40.287990785917806</v>
      </c>
    </row>
    <row r="1595" spans="1:16" x14ac:dyDescent="0.25">
      <c r="A1595" s="5">
        <v>124.3082875484744</v>
      </c>
      <c r="B1595">
        <v>-33.221402373352227</v>
      </c>
      <c r="C1595">
        <v>950</v>
      </c>
      <c r="D1595">
        <f t="shared" ca="1" si="148"/>
        <v>3</v>
      </c>
      <c r="E1595" s="1">
        <v>0.65</v>
      </c>
      <c r="F1595">
        <v>19.899999999999999</v>
      </c>
      <c r="G1595">
        <f t="shared" ca="1" si="150"/>
        <v>54.048620189015942</v>
      </c>
      <c r="H1595">
        <f t="shared" ca="1" si="153"/>
        <v>14.402656924799224</v>
      </c>
      <c r="I1595">
        <f>User_Model_Calcs!A1595-Sat_Data!$B$5</f>
        <v>14.308287548474397</v>
      </c>
      <c r="J1595">
        <f>(Earth_Data!$B$1/SQRT(1-Earth_Data!$B$2^2*SIN(RADIANS(User_Model_Calcs!B1595))^2))*COS(RADIANS(User_Model_Calcs!B1595))</f>
        <v>5341.0640673986909</v>
      </c>
      <c r="K1595">
        <f>((Earth_Data!$B$1*(1-Earth_Data!$B$2^2))/SQRT(1-Earth_Data!$B$2^2*SIN(RADIANS(User_Model_Calcs!B1595))^2))*SIN(RADIANS(User_Model_Calcs!B1595))</f>
        <v>-3474.5275019986198</v>
      </c>
      <c r="L1595">
        <f t="shared" si="151"/>
        <v>-33.045248245256644</v>
      </c>
      <c r="M1595">
        <f t="shared" si="152"/>
        <v>6371.7585276124692</v>
      </c>
      <c r="N1595">
        <f>SQRT(User_Model_Calcs!M1595^2+Sat_Data!$B$3^2-2*User_Model_Calcs!M1595*Sat_Data!$B$3*COS(RADIANS(L1595))*COS(RADIANS(I1595)))</f>
        <v>37175.028693274558</v>
      </c>
      <c r="O1595">
        <f>DEGREES(ACOS(((Earth_Data!$B$1+Sat_Data!$B$2)/User_Model_Calcs!N1595)*SQRT(1-COS(RADIANS(User_Model_Calcs!I1595))^2*COS(RADIANS(User_Model_Calcs!B1595))^2)))</f>
        <v>48.380845116877687</v>
      </c>
      <c r="P1595">
        <f t="shared" si="149"/>
        <v>24.963240540955489</v>
      </c>
    </row>
    <row r="1596" spans="1:16" x14ac:dyDescent="0.25">
      <c r="A1596">
        <v>136.34</v>
      </c>
      <c r="B1596">
        <v>-30.380000000000003</v>
      </c>
      <c r="C1596">
        <v>950</v>
      </c>
      <c r="D1596">
        <f t="shared" ca="1" si="148"/>
        <v>3</v>
      </c>
      <c r="E1596" s="1">
        <v>0.65</v>
      </c>
      <c r="F1596">
        <v>19.899999999999999</v>
      </c>
      <c r="G1596">
        <f t="shared" ca="1" si="150"/>
        <v>54.048620189015942</v>
      </c>
      <c r="H1596">
        <f t="shared" ca="1" si="153"/>
        <v>21.361812812019163</v>
      </c>
      <c r="I1596">
        <f>User_Model_Calcs!A1596-Sat_Data!$B$5</f>
        <v>26.340000000000003</v>
      </c>
      <c r="J1596">
        <f>(Earth_Data!$B$1/SQRT(1-Earth_Data!$B$2^2*SIN(RADIANS(User_Model_Calcs!B1596))^2))*COS(RADIANS(User_Model_Calcs!B1596))</f>
        <v>5507.0759255789098</v>
      </c>
      <c r="K1596">
        <f>((Earth_Data!$B$1*(1-Earth_Data!$B$2^2))/SQRT(1-Earth_Data!$B$2^2*SIN(RADIANS(User_Model_Calcs!B1596))^2))*SIN(RADIANS(User_Model_Calcs!B1596))</f>
        <v>-3206.7862049981304</v>
      </c>
      <c r="L1596">
        <f t="shared" si="151"/>
        <v>-30.212366626866007</v>
      </c>
      <c r="M1596">
        <f t="shared" si="152"/>
        <v>6372.7045290564911</v>
      </c>
      <c r="N1596">
        <f>SQRT(User_Model_Calcs!M1596^2+Sat_Data!$B$3^2-2*User_Model_Calcs!M1596*Sat_Data!$B$3*COS(RADIANS(L1596))*COS(RADIANS(I1596)))</f>
        <v>37446.488610849745</v>
      </c>
      <c r="O1596">
        <f>DEGREES(ACOS(((Earth_Data!$B$1+Sat_Data!$B$2)/User_Model_Calcs!N1596)*SQRT(1-COS(RADIANS(User_Model_Calcs!I1596))^2*COS(RADIANS(User_Model_Calcs!B1596))^2)))</f>
        <v>44.425433625116447</v>
      </c>
      <c r="P1596">
        <f t="shared" si="149"/>
        <v>44.391308405853479</v>
      </c>
    </row>
    <row r="1597" spans="1:16" x14ac:dyDescent="0.25">
      <c r="A1597" s="5">
        <v>126.21167193416099</v>
      </c>
      <c r="B1597">
        <v>-39.22233890376792</v>
      </c>
      <c r="C1597">
        <v>950</v>
      </c>
      <c r="D1597">
        <f t="shared" ca="1" si="148"/>
        <v>3</v>
      </c>
      <c r="E1597" s="1">
        <v>0.65</v>
      </c>
      <c r="F1597">
        <v>19.899999999999999</v>
      </c>
      <c r="G1597">
        <f t="shared" ca="1" si="150"/>
        <v>54.048620189015942</v>
      </c>
      <c r="H1597">
        <f t="shared" ca="1" si="153"/>
        <v>15.158877404627084</v>
      </c>
      <c r="I1597">
        <f>User_Model_Calcs!A1597-Sat_Data!$B$5</f>
        <v>16.211671934160989</v>
      </c>
      <c r="J1597">
        <f>(Earth_Data!$B$1/SQRT(1-Earth_Data!$B$2^2*SIN(RADIANS(User_Model_Calcs!B1597))^2))*COS(RADIANS(User_Model_Calcs!B1597))</f>
        <v>4947.7587660572362</v>
      </c>
      <c r="K1597">
        <f>((Earth_Data!$B$1*(1-Earth_Data!$B$2^2))/SQRT(1-Earth_Data!$B$2^2*SIN(RADIANS(User_Model_Calcs!B1597))^2))*SIN(RADIANS(User_Model_Calcs!B1597))</f>
        <v>-4011.4710005320258</v>
      </c>
      <c r="L1597">
        <f t="shared" si="151"/>
        <v>-39.033938746455732</v>
      </c>
      <c r="M1597">
        <f t="shared" si="152"/>
        <v>6369.6323595012636</v>
      </c>
      <c r="N1597">
        <f>SQRT(User_Model_Calcs!M1597^2+Sat_Data!$B$3^2-2*User_Model_Calcs!M1597*Sat_Data!$B$3*COS(RADIANS(L1597))*COS(RADIANS(I1597)))</f>
        <v>37652.909005811969</v>
      </c>
      <c r="O1597">
        <f>DEGREES(ACOS(((Earth_Data!$B$1+Sat_Data!$B$2)/User_Model_Calcs!N1597)*SQRT(1-COS(RADIANS(User_Model_Calcs!I1597))^2*COS(RADIANS(User_Model_Calcs!B1597))^2)))</f>
        <v>41.550832888248358</v>
      </c>
      <c r="P1597">
        <f t="shared" si="149"/>
        <v>24.693106450443519</v>
      </c>
    </row>
    <row r="1598" spans="1:16" x14ac:dyDescent="0.25">
      <c r="A1598" s="5">
        <v>126.47321519575752</v>
      </c>
      <c r="B1598">
        <v>-33.122461111814268</v>
      </c>
      <c r="C1598">
        <v>950</v>
      </c>
      <c r="D1598">
        <f t="shared" ca="1" si="148"/>
        <v>3</v>
      </c>
      <c r="E1598" s="1">
        <v>0.65</v>
      </c>
      <c r="F1598">
        <v>19.899999999999999</v>
      </c>
      <c r="G1598">
        <f t="shared" ca="1" si="150"/>
        <v>54.048620189015942</v>
      </c>
      <c r="H1598">
        <f t="shared" ca="1" si="153"/>
        <v>18.471408857383942</v>
      </c>
      <c r="I1598">
        <f>User_Model_Calcs!A1598-Sat_Data!$B$5</f>
        <v>16.473215195757518</v>
      </c>
      <c r="J1598">
        <f>(Earth_Data!$B$1/SQRT(1-Earth_Data!$B$2^2*SIN(RADIANS(User_Model_Calcs!B1598))^2))*COS(RADIANS(User_Model_Calcs!B1598))</f>
        <v>5347.0681621127733</v>
      </c>
      <c r="K1598">
        <f>((Earth_Data!$B$1*(1-Earth_Data!$B$2^2))/SQRT(1-Earth_Data!$B$2^2*SIN(RADIANS(User_Model_Calcs!B1598))^2))*SIN(RADIANS(User_Model_Calcs!B1598))</f>
        <v>-3465.3424661797726</v>
      </c>
      <c r="L1598">
        <f t="shared" si="151"/>
        <v>-32.946575153548032</v>
      </c>
      <c r="M1598">
        <f t="shared" si="152"/>
        <v>6371.7922390948197</v>
      </c>
      <c r="N1598">
        <f>SQRT(User_Model_Calcs!M1598^2+Sat_Data!$B$3^2-2*User_Model_Calcs!M1598*Sat_Data!$B$3*COS(RADIANS(L1598))*COS(RADIANS(I1598)))</f>
        <v>37229.210450937462</v>
      </c>
      <c r="O1598">
        <f>DEGREES(ACOS(((Earth_Data!$B$1+Sat_Data!$B$2)/User_Model_Calcs!N1598)*SQRT(1-COS(RADIANS(User_Model_Calcs!I1598))^2*COS(RADIANS(User_Model_Calcs!B1598))^2)))</f>
        <v>47.562516971935302</v>
      </c>
      <c r="P1598">
        <f t="shared" si="149"/>
        <v>28.420384507965551</v>
      </c>
    </row>
    <row r="1599" spans="1:16" x14ac:dyDescent="0.25">
      <c r="A1599" s="5">
        <v>117.87594165743383</v>
      </c>
      <c r="B1599">
        <v>-27.516363469902807</v>
      </c>
      <c r="C1599">
        <v>950</v>
      </c>
      <c r="D1599">
        <f t="shared" ca="1" si="148"/>
        <v>3</v>
      </c>
      <c r="E1599" s="1">
        <v>0.65</v>
      </c>
      <c r="F1599">
        <v>19.899999999999999</v>
      </c>
      <c r="G1599">
        <f t="shared" ca="1" si="150"/>
        <v>54.048620189015942</v>
      </c>
      <c r="H1599">
        <f t="shared" ca="1" si="153"/>
        <v>18.326944385985922</v>
      </c>
      <c r="I1599">
        <f>User_Model_Calcs!A1599-Sat_Data!$B$5</f>
        <v>7.8759416574338275</v>
      </c>
      <c r="J1599">
        <f>(Earth_Data!$B$1/SQRT(1-Earth_Data!$B$2^2*SIN(RADIANS(User_Model_Calcs!B1599))^2))*COS(RADIANS(User_Model_Calcs!B1599))</f>
        <v>5660.6837003575029</v>
      </c>
      <c r="K1599">
        <f>((Earth_Data!$B$1*(1-Earth_Data!$B$2^2))/SQRT(1-Earth_Data!$B$2^2*SIN(RADIANS(User_Model_Calcs!B1599))^2))*SIN(RADIANS(User_Model_Calcs!B1599))</f>
        <v>-2929.0795810221598</v>
      </c>
      <c r="L1599">
        <f t="shared" si="151"/>
        <v>-27.358976193451181</v>
      </c>
      <c r="M1599">
        <f t="shared" si="152"/>
        <v>6373.6055061051638</v>
      </c>
      <c r="N1599">
        <f>SQRT(User_Model_Calcs!M1599^2+Sat_Data!$B$3^2-2*User_Model_Calcs!M1599*Sat_Data!$B$3*COS(RADIANS(L1599))*COS(RADIANS(I1599)))</f>
        <v>36682.212082549362</v>
      </c>
      <c r="O1599">
        <f>DEGREES(ACOS(((Earth_Data!$B$1+Sat_Data!$B$2)/User_Model_Calcs!N1599)*SQRT(1-COS(RADIANS(User_Model_Calcs!I1599))^2*COS(RADIANS(User_Model_Calcs!B1599))^2)))</f>
        <v>56.69400073407521</v>
      </c>
      <c r="P1599">
        <f t="shared" si="149"/>
        <v>16.668853466787052</v>
      </c>
    </row>
    <row r="1600" spans="1:16" x14ac:dyDescent="0.25">
      <c r="A1600" s="5">
        <v>117.87421392196337</v>
      </c>
      <c r="B1600">
        <v>-27.184886643326834</v>
      </c>
      <c r="C1600">
        <v>950</v>
      </c>
      <c r="D1600">
        <f t="shared" ca="1" si="148"/>
        <v>1.2</v>
      </c>
      <c r="E1600" s="1">
        <v>0.65</v>
      </c>
      <c r="F1600">
        <v>19.899999999999999</v>
      </c>
      <c r="G1600">
        <f t="shared" ca="1" si="150"/>
        <v>46.089820015575185</v>
      </c>
      <c r="H1600">
        <f t="shared" ca="1" si="153"/>
        <v>16.600390124286278</v>
      </c>
      <c r="I1600">
        <f>User_Model_Calcs!A1600-Sat_Data!$B$5</f>
        <v>7.8742139219633742</v>
      </c>
      <c r="J1600">
        <f>(Earth_Data!$B$1/SQRT(1-Earth_Data!$B$2^2*SIN(RADIANS(User_Model_Calcs!B1600))^2))*COS(RADIANS(User_Model_Calcs!B1600))</f>
        <v>5677.5590068428373</v>
      </c>
      <c r="K1600">
        <f>((Earth_Data!$B$1*(1-Earth_Data!$B$2^2))/SQRT(1-Earth_Data!$B$2^2*SIN(RADIANS(User_Model_Calcs!B1600))^2))*SIN(RADIANS(User_Model_Calcs!B1600))</f>
        <v>-2896.4550358400643</v>
      </c>
      <c r="L1600">
        <f t="shared" si="151"/>
        <v>-27.028788396509498</v>
      </c>
      <c r="M1600">
        <f t="shared" si="152"/>
        <v>6373.7059903030895</v>
      </c>
      <c r="N1600">
        <f>SQRT(User_Model_Calcs!M1600^2+Sat_Data!$B$3^2-2*User_Model_Calcs!M1600*Sat_Data!$B$3*COS(RADIANS(L1600))*COS(RADIANS(I1600)))</f>
        <v>36662.983295551581</v>
      </c>
      <c r="O1600">
        <f>DEGREES(ACOS(((Earth_Data!$B$1+Sat_Data!$B$2)/User_Model_Calcs!N1600)*SQRT(1-COS(RADIANS(User_Model_Calcs!I1600))^2*COS(RADIANS(User_Model_Calcs!B1600))^2)))</f>
        <v>57.058317727874496</v>
      </c>
      <c r="P1600">
        <f t="shared" si="149"/>
        <v>16.842242140179398</v>
      </c>
    </row>
    <row r="1601" spans="1:16" x14ac:dyDescent="0.25">
      <c r="A1601" s="5">
        <v>131.24151321134718</v>
      </c>
      <c r="B1601">
        <v>-32.47221073456015</v>
      </c>
      <c r="C1601">
        <v>950</v>
      </c>
      <c r="D1601">
        <f t="shared" ca="1" si="148"/>
        <v>3</v>
      </c>
      <c r="E1601" s="1">
        <v>0.65</v>
      </c>
      <c r="F1601">
        <v>19.899999999999999</v>
      </c>
      <c r="G1601">
        <f t="shared" ca="1" si="150"/>
        <v>54.048620189015942</v>
      </c>
      <c r="H1601">
        <f t="shared" ca="1" si="153"/>
        <v>16.652079607813189</v>
      </c>
      <c r="I1601">
        <f>User_Model_Calcs!A1601-Sat_Data!$B$5</f>
        <v>21.241513211347183</v>
      </c>
      <c r="J1601">
        <f>(Earth_Data!$B$1/SQRT(1-Earth_Data!$B$2^2*SIN(RADIANS(User_Model_Calcs!B1601))^2))*COS(RADIANS(User_Model_Calcs!B1601))</f>
        <v>5386.1295369396175</v>
      </c>
      <c r="K1601">
        <f>((Earth_Data!$B$1*(1-Earth_Data!$B$2^2))/SQRT(1-Earth_Data!$B$2^2*SIN(RADIANS(User_Model_Calcs!B1601))^2))*SIN(RADIANS(User_Model_Calcs!B1601))</f>
        <v>-3404.7249003365441</v>
      </c>
      <c r="L1601">
        <f t="shared" si="151"/>
        <v>-32.298139047991917</v>
      </c>
      <c r="M1601">
        <f t="shared" si="152"/>
        <v>6372.0124792458673</v>
      </c>
      <c r="N1601">
        <f>SQRT(User_Model_Calcs!M1601^2+Sat_Data!$B$3^2-2*User_Model_Calcs!M1601*Sat_Data!$B$3*COS(RADIANS(L1601))*COS(RADIANS(I1601)))</f>
        <v>37350.663426258063</v>
      </c>
      <c r="O1601">
        <f>DEGREES(ACOS(((Earth_Data!$B$1+Sat_Data!$B$2)/User_Model_Calcs!N1601)*SQRT(1-COS(RADIANS(User_Model_Calcs!I1601))^2*COS(RADIANS(User_Model_Calcs!B1601))^2)))</f>
        <v>45.779856310811326</v>
      </c>
      <c r="P1601">
        <f t="shared" si="149"/>
        <v>35.904503796536964</v>
      </c>
    </row>
    <row r="1602" spans="1:16" x14ac:dyDescent="0.25">
      <c r="A1602" s="5">
        <v>123.02759435903756</v>
      </c>
      <c r="B1602">
        <v>-32.475529813004492</v>
      </c>
      <c r="C1602">
        <v>950</v>
      </c>
      <c r="D1602">
        <f t="shared" ref="D1602:D1665" ca="1" si="154">CHOOSE(RANDBETWEEN(1,3),0.75,1.2,3)</f>
        <v>3</v>
      </c>
      <c r="E1602" s="1">
        <v>0.65</v>
      </c>
      <c r="F1602">
        <v>19.899999999999999</v>
      </c>
      <c r="G1602">
        <f t="shared" ca="1" si="150"/>
        <v>54.048620189015942</v>
      </c>
      <c r="H1602">
        <f t="shared" ca="1" si="153"/>
        <v>17.466607939251702</v>
      </c>
      <c r="I1602">
        <f>User_Model_Calcs!A1602-Sat_Data!$B$5</f>
        <v>13.027594359037565</v>
      </c>
      <c r="J1602">
        <f>(Earth_Data!$B$1/SQRT(1-Earth_Data!$B$2^2*SIN(RADIANS(User_Model_Calcs!B1602))^2))*COS(RADIANS(User_Model_Calcs!B1602))</f>
        <v>5385.9319147711176</v>
      </c>
      <c r="K1602">
        <f>((Earth_Data!$B$1*(1-Earth_Data!$B$2^2))/SQRT(1-Earth_Data!$B$2^2*SIN(RADIANS(User_Model_Calcs!B1602))^2))*SIN(RADIANS(User_Model_Calcs!B1602))</f>
        <v>-3405.0354174148351</v>
      </c>
      <c r="L1602">
        <f t="shared" si="151"/>
        <v>-32.301448638278245</v>
      </c>
      <c r="M1602">
        <f t="shared" si="152"/>
        <v>6372.0113609753944</v>
      </c>
      <c r="N1602">
        <f>SQRT(User_Model_Calcs!M1602^2+Sat_Data!$B$3^2-2*User_Model_Calcs!M1602*Sat_Data!$B$3*COS(RADIANS(L1602))*COS(RADIANS(I1602)))</f>
        <v>37093.407514417784</v>
      </c>
      <c r="O1602">
        <f>DEGREES(ACOS(((Earth_Data!$B$1+Sat_Data!$B$2)/User_Model_Calcs!N1602)*SQRT(1-COS(RADIANS(User_Model_Calcs!I1602))^2*COS(RADIANS(User_Model_Calcs!B1602))^2)))</f>
        <v>49.647427179105243</v>
      </c>
      <c r="P1602">
        <f t="shared" ref="P1602:P1665" si="155">DEGREES(ASIN(SIN(RADIANS(ABS(I1602)))/(SIN(ACOS(COS(RADIANS(I1602))*COS(RADIANS(B1602)))))))</f>
        <v>23.311962433029816</v>
      </c>
    </row>
    <row r="1603" spans="1:16" x14ac:dyDescent="0.25">
      <c r="A1603">
        <v>157.745</v>
      </c>
      <c r="B1603">
        <v>-30.112000000000002</v>
      </c>
      <c r="C1603">
        <v>375</v>
      </c>
      <c r="D1603">
        <f t="shared" ca="1" si="154"/>
        <v>3</v>
      </c>
      <c r="E1603" s="1">
        <v>0.65</v>
      </c>
      <c r="F1603">
        <v>19.899999999999999</v>
      </c>
      <c r="G1603">
        <f t="shared" ref="G1603:G1666" ca="1" si="156">20.4+20*LOG(F1603)+20*LOG(D1603)+10*LOG(E1603)</f>
        <v>54.048620189015942</v>
      </c>
      <c r="H1603">
        <f t="shared" ca="1" si="153"/>
        <v>22.527713496016016</v>
      </c>
      <c r="I1603">
        <f>User_Model_Calcs!A1603-Sat_Data!$B$5</f>
        <v>47.745000000000005</v>
      </c>
      <c r="J1603">
        <f>(Earth_Data!$B$1/SQRT(1-Earth_Data!$B$2^2*SIN(RADIANS(User_Model_Calcs!B1603))^2))*COS(RADIANS(User_Model_Calcs!B1603))</f>
        <v>5522.0410340085846</v>
      </c>
      <c r="K1603">
        <f>((Earth_Data!$B$1*(1-Earth_Data!$B$2^2))/SQRT(1-Earth_Data!$B$2^2*SIN(RADIANS(User_Model_Calcs!B1603))^2))*SIN(RADIANS(User_Model_Calcs!B1603))</f>
        <v>-3181.1209935465326</v>
      </c>
      <c r="L1603">
        <f t="shared" ref="L1603:L1666" si="157">DEGREES(ATAN((K1603/J1603)))</f>
        <v>-29.94525637314101</v>
      </c>
      <c r="M1603">
        <f t="shared" ref="M1603:M1666" si="158">SQRT(J1603^2+K1603^2)</f>
        <v>6372.7912218161582</v>
      </c>
      <c r="N1603">
        <f>SQRT(User_Model_Calcs!M1603^2+Sat_Data!$B$3^2-2*User_Model_Calcs!M1603*Sat_Data!$B$3*COS(RADIANS(L1603))*COS(RADIANS(I1603)))</f>
        <v>38798.194859179835</v>
      </c>
      <c r="O1603">
        <f>DEGREES(ACOS(((Earth_Data!$B$1+Sat_Data!$B$2)/User_Model_Calcs!N1603)*SQRT(1-COS(RADIANS(User_Model_Calcs!I1603))^2*COS(RADIANS(User_Model_Calcs!B1603))^2)))</f>
        <v>27.873426592108554</v>
      </c>
      <c r="P1603">
        <f t="shared" si="155"/>
        <v>65.497224096169319</v>
      </c>
    </row>
    <row r="1604" spans="1:16" x14ac:dyDescent="0.25">
      <c r="A1604">
        <v>155.11500000000001</v>
      </c>
      <c r="B1604">
        <v>-40.101999999999997</v>
      </c>
      <c r="C1604">
        <v>375</v>
      </c>
      <c r="D1604">
        <f t="shared" ca="1" si="154"/>
        <v>0.75</v>
      </c>
      <c r="E1604" s="1">
        <v>0.65</v>
      </c>
      <c r="F1604">
        <v>19.899999999999999</v>
      </c>
      <c r="G1604">
        <f t="shared" ca="1" si="156"/>
        <v>42.007420362456692</v>
      </c>
      <c r="H1604">
        <f t="shared" ca="1" si="153"/>
        <v>17.744580930856269</v>
      </c>
      <c r="I1604">
        <f>User_Model_Calcs!A1604-Sat_Data!$B$5</f>
        <v>45.115000000000009</v>
      </c>
      <c r="J1604">
        <f>(Earth_Data!$B$1/SQRT(1-Earth_Data!$B$2^2*SIN(RADIANS(User_Model_Calcs!B1604))^2))*COS(RADIANS(User_Model_Calcs!B1604))</f>
        <v>4885.4223375071169</v>
      </c>
      <c r="K1604">
        <f>((Earth_Data!$B$1*(1-Earth_Data!$B$2^2))/SQRT(1-Earth_Data!$B$2^2*SIN(RADIANS(User_Model_Calcs!B1604))^2))*SIN(RADIANS(User_Model_Calcs!B1604))</f>
        <v>-4086.6565154144564</v>
      </c>
      <c r="L1604">
        <f t="shared" si="157"/>
        <v>-39.912486863617652</v>
      </c>
      <c r="M1604">
        <f t="shared" si="158"/>
        <v>6369.3102366577286</v>
      </c>
      <c r="N1604">
        <f>SQRT(User_Model_Calcs!M1604^2+Sat_Data!$B$3^2-2*User_Model_Calcs!M1604*Sat_Data!$B$3*COS(RADIANS(L1604))*COS(RADIANS(I1604)))</f>
        <v>39085.22449881411</v>
      </c>
      <c r="O1604">
        <f>DEGREES(ACOS(((Earth_Data!$B$1+Sat_Data!$B$2)/User_Model_Calcs!N1604)*SQRT(1-COS(RADIANS(User_Model_Calcs!I1604))^2*COS(RADIANS(User_Model_Calcs!B1604))^2)))</f>
        <v>24.753182443144354</v>
      </c>
      <c r="P1604">
        <f t="shared" si="155"/>
        <v>57.31699819799946</v>
      </c>
    </row>
    <row r="1605" spans="1:16" x14ac:dyDescent="0.25">
      <c r="A1605" s="5">
        <v>117.07928395463095</v>
      </c>
      <c r="B1605">
        <v>-35.104772946551741</v>
      </c>
      <c r="C1605">
        <v>950</v>
      </c>
      <c r="D1605">
        <f t="shared" ca="1" si="154"/>
        <v>3</v>
      </c>
      <c r="E1605" s="1">
        <v>0.65</v>
      </c>
      <c r="F1605">
        <v>19.899999999999999</v>
      </c>
      <c r="G1605">
        <f t="shared" ca="1" si="156"/>
        <v>54.048620189015942</v>
      </c>
      <c r="H1605">
        <f t="shared" ca="1" si="153"/>
        <v>19.6496231915919</v>
      </c>
      <c r="I1605">
        <f>User_Model_Calcs!A1605-Sat_Data!$B$5</f>
        <v>7.0792839546309523</v>
      </c>
      <c r="J1605">
        <f>(Earth_Data!$B$1/SQRT(1-Earth_Data!$B$2^2*SIN(RADIANS(User_Model_Calcs!B1605))^2))*COS(RADIANS(User_Model_Calcs!B1605))</f>
        <v>5223.7536457949836</v>
      </c>
      <c r="K1605">
        <f>((Earth_Data!$B$1*(1-Earth_Data!$B$2^2))/SQRT(1-Earth_Data!$B$2^2*SIN(RADIANS(User_Model_Calcs!B1605))^2))*SIN(RADIANS(User_Model_Calcs!B1605))</f>
        <v>-3647.3836718668294</v>
      </c>
      <c r="L1605">
        <f t="shared" si="157"/>
        <v>-34.923916769329857</v>
      </c>
      <c r="M1605">
        <f t="shared" si="158"/>
        <v>6371.1074234984562</v>
      </c>
      <c r="N1605">
        <f>SQRT(User_Model_Calcs!M1605^2+Sat_Data!$B$3^2-2*User_Model_Calcs!M1605*Sat_Data!$B$3*COS(RADIANS(L1605))*COS(RADIANS(I1605)))</f>
        <v>37165.222361821448</v>
      </c>
      <c r="O1605">
        <f>DEGREES(ACOS(((Earth_Data!$B$1+Sat_Data!$B$2)/User_Model_Calcs!N1605)*SQRT(1-COS(RADIANS(User_Model_Calcs!I1605))^2*COS(RADIANS(User_Model_Calcs!B1605))^2)))</f>
        <v>48.518717294919021</v>
      </c>
      <c r="P1605">
        <f t="shared" si="155"/>
        <v>12.186117550704845</v>
      </c>
    </row>
    <row r="1606" spans="1:16" x14ac:dyDescent="0.25">
      <c r="A1606" s="5">
        <v>123.90869962055416</v>
      </c>
      <c r="B1606">
        <v>-32.990222008709608</v>
      </c>
      <c r="C1606">
        <v>950</v>
      </c>
      <c r="D1606">
        <f t="shared" ca="1" si="154"/>
        <v>3</v>
      </c>
      <c r="E1606" s="1">
        <v>0.65</v>
      </c>
      <c r="F1606">
        <v>19.899999999999999</v>
      </c>
      <c r="G1606">
        <f t="shared" ca="1" si="156"/>
        <v>54.048620189015942</v>
      </c>
      <c r="H1606">
        <f t="shared" ca="1" si="153"/>
        <v>19.207910591388519</v>
      </c>
      <c r="I1606">
        <f>User_Model_Calcs!A1606-Sat_Data!$B$5</f>
        <v>13.90869962055416</v>
      </c>
      <c r="J1606">
        <f>(Earth_Data!$B$1/SQRT(1-Earth_Data!$B$2^2*SIN(RADIANS(User_Model_Calcs!B1606))^2))*COS(RADIANS(User_Model_Calcs!B1606))</f>
        <v>5355.0679519211835</v>
      </c>
      <c r="K1606">
        <f>((Earth_Data!$B$1*(1-Earth_Data!$B$2^2))/SQRT(1-Earth_Data!$B$2^2*SIN(RADIANS(User_Model_Calcs!B1606))^2))*SIN(RADIANS(User_Model_Calcs!B1606))</f>
        <v>-3453.0503497776745</v>
      </c>
      <c r="L1606">
        <f t="shared" si="157"/>
        <v>-32.814697732498303</v>
      </c>
      <c r="M1606">
        <f t="shared" si="158"/>
        <v>6371.8372144769246</v>
      </c>
      <c r="N1606">
        <f>SQRT(User_Model_Calcs!M1606^2+Sat_Data!$B$3^2-2*User_Model_Calcs!M1606*Sat_Data!$B$3*COS(RADIANS(L1606))*COS(RADIANS(I1606)))</f>
        <v>37149.317318982525</v>
      </c>
      <c r="O1606">
        <f>DEGREES(ACOS(((Earth_Data!$B$1+Sat_Data!$B$2)/User_Model_Calcs!N1606)*SQRT(1-COS(RADIANS(User_Model_Calcs!I1606))^2*COS(RADIANS(User_Model_Calcs!B1606))^2)))</f>
        <v>48.776013200038307</v>
      </c>
      <c r="P1606">
        <f t="shared" si="155"/>
        <v>24.455987224366545</v>
      </c>
    </row>
    <row r="1607" spans="1:16" x14ac:dyDescent="0.25">
      <c r="A1607" s="5">
        <v>110.45993783679324</v>
      </c>
      <c r="B1607">
        <v>-29.518604944838422</v>
      </c>
      <c r="C1607">
        <v>950</v>
      </c>
      <c r="D1607">
        <f t="shared" ca="1" si="154"/>
        <v>1.2</v>
      </c>
      <c r="E1607" s="1">
        <v>0.65</v>
      </c>
      <c r="F1607">
        <v>19.899999999999999</v>
      </c>
      <c r="G1607">
        <f t="shared" ca="1" si="156"/>
        <v>46.089820015575185</v>
      </c>
      <c r="H1607">
        <f t="shared" ca="1" si="153"/>
        <v>19.440074017565969</v>
      </c>
      <c r="I1607">
        <f>User_Model_Calcs!A1607-Sat_Data!$B$5</f>
        <v>0.45993783679324451</v>
      </c>
      <c r="J1607">
        <f>(Earth_Data!$B$1/SQRT(1-Earth_Data!$B$2^2*SIN(RADIANS(User_Model_Calcs!B1607))^2))*COS(RADIANS(User_Model_Calcs!B1607))</f>
        <v>5554.7458286201208</v>
      </c>
      <c r="K1607">
        <f>((Earth_Data!$B$1*(1-Earth_Data!$B$2^2))/SQRT(1-Earth_Data!$B$2^2*SIN(RADIANS(User_Model_Calcs!B1607))^2))*SIN(RADIANS(User_Model_Calcs!B1607))</f>
        <v>-3124.0505625529804</v>
      </c>
      <c r="L1607">
        <f t="shared" si="157"/>
        <v>-29.353882908810736</v>
      </c>
      <c r="M1607">
        <f t="shared" si="158"/>
        <v>6372.981495184199</v>
      </c>
      <c r="N1607">
        <f>SQRT(User_Model_Calcs!M1607^2+Sat_Data!$B$3^2-2*User_Model_Calcs!M1607*Sat_Data!$B$3*COS(RADIANS(L1607))*COS(RADIANS(I1607)))</f>
        <v>36742.652679226579</v>
      </c>
      <c r="O1607">
        <f>DEGREES(ACOS(((Earth_Data!$B$1+Sat_Data!$B$2)/User_Model_Calcs!N1607)*SQRT(1-COS(RADIANS(User_Model_Calcs!I1607))^2*COS(RADIANS(User_Model_Calcs!B1607))^2)))</f>
        <v>55.565535079868035</v>
      </c>
      <c r="P1607">
        <f t="shared" si="155"/>
        <v>0.933430646992921</v>
      </c>
    </row>
    <row r="1608" spans="1:16" x14ac:dyDescent="0.25">
      <c r="A1608" s="5">
        <v>126.0461734758573</v>
      </c>
      <c r="B1608">
        <v>-39.364574475249853</v>
      </c>
      <c r="C1608">
        <v>950</v>
      </c>
      <c r="D1608">
        <f t="shared" ca="1" si="154"/>
        <v>3</v>
      </c>
      <c r="E1608" s="1">
        <v>0.65</v>
      </c>
      <c r="F1608">
        <v>19.899999999999999</v>
      </c>
      <c r="G1608">
        <f t="shared" ca="1" si="156"/>
        <v>54.048620189015942</v>
      </c>
      <c r="H1608">
        <f t="shared" ca="1" si="153"/>
        <v>20.93542094873321</v>
      </c>
      <c r="I1608">
        <f>User_Model_Calcs!A1608-Sat_Data!$B$5</f>
        <v>16.046173475857302</v>
      </c>
      <c r="J1608">
        <f>(Earth_Data!$B$1/SQRT(1-Earth_Data!$B$2^2*SIN(RADIANS(User_Model_Calcs!B1608))^2))*COS(RADIANS(User_Model_Calcs!B1608))</f>
        <v>4937.7583490337838</v>
      </c>
      <c r="K1608">
        <f>((Earth_Data!$B$1*(1-Earth_Data!$B$2^2))/SQRT(1-Earth_Data!$B$2^2*SIN(RADIANS(User_Model_Calcs!B1608))^2))*SIN(RADIANS(User_Model_Calcs!B1608))</f>
        <v>-4023.6919696947052</v>
      </c>
      <c r="L1608">
        <f t="shared" si="157"/>
        <v>-39.17598231193346</v>
      </c>
      <c r="M1608">
        <f t="shared" si="158"/>
        <v>6369.5804085071804</v>
      </c>
      <c r="N1608">
        <f>SQRT(User_Model_Calcs!M1608^2+Sat_Data!$B$3^2-2*User_Model_Calcs!M1608*Sat_Data!$B$3*COS(RADIANS(L1608))*COS(RADIANS(I1608)))</f>
        <v>37659.216098227167</v>
      </c>
      <c r="O1608">
        <f>DEGREES(ACOS(((Earth_Data!$B$1+Sat_Data!$B$2)/User_Model_Calcs!N1608)*SQRT(1-COS(RADIANS(User_Model_Calcs!I1608))^2*COS(RADIANS(User_Model_Calcs!B1608))^2)))</f>
        <v>41.465984243831151</v>
      </c>
      <c r="P1608">
        <f t="shared" si="155"/>
        <v>24.393105629217164</v>
      </c>
    </row>
    <row r="1609" spans="1:16" x14ac:dyDescent="0.25">
      <c r="A1609" s="5">
        <v>146.00200000000001</v>
      </c>
      <c r="B1609">
        <v>-37.000999999999998</v>
      </c>
      <c r="C1609">
        <v>400</v>
      </c>
      <c r="D1609">
        <f t="shared" ca="1" si="154"/>
        <v>0.75</v>
      </c>
      <c r="E1609" s="1">
        <v>0.65</v>
      </c>
      <c r="F1609">
        <v>19.899999999999999</v>
      </c>
      <c r="G1609">
        <f t="shared" ca="1" si="156"/>
        <v>42.007420362456692</v>
      </c>
      <c r="H1609">
        <f t="shared" ca="1" si="153"/>
        <v>17.117648965627392</v>
      </c>
      <c r="I1609">
        <f>User_Model_Calcs!A1609-Sat_Data!$B$5</f>
        <v>36.00200000000001</v>
      </c>
      <c r="J1609">
        <f>(Earth_Data!$B$1/SQRT(1-Earth_Data!$B$2^2*SIN(RADIANS(User_Model_Calcs!B1609))^2))*COS(RADIANS(User_Model_Calcs!B1609))</f>
        <v>5099.9288499877048</v>
      </c>
      <c r="K1609">
        <f>((Earth_Data!$B$1*(1-Earth_Data!$B$2^2))/SQRT(1-Earth_Data!$B$2^2*SIN(RADIANS(User_Model_Calcs!B1609))^2))*SIN(RADIANS(User_Model_Calcs!B1609))</f>
        <v>-3817.4831689211501</v>
      </c>
      <c r="L1609">
        <f t="shared" si="157"/>
        <v>-36.816196413842611</v>
      </c>
      <c r="M1609">
        <f t="shared" si="158"/>
        <v>6370.4357794371635</v>
      </c>
      <c r="N1609">
        <f>SQRT(User_Model_Calcs!M1609^2+Sat_Data!$B$3^2-2*User_Model_Calcs!M1609*Sat_Data!$B$3*COS(RADIANS(L1609))*COS(RADIANS(I1609)))</f>
        <v>38346.753094655127</v>
      </c>
      <c r="O1609">
        <f>DEGREES(ACOS(((Earth_Data!$B$1+Sat_Data!$B$2)/User_Model_Calcs!N1609)*SQRT(1-COS(RADIANS(User_Model_Calcs!I1609))^2*COS(RADIANS(User_Model_Calcs!B1609))^2)))</f>
        <v>32.939197241546928</v>
      </c>
      <c r="P1609">
        <f t="shared" si="155"/>
        <v>50.365533348383373</v>
      </c>
    </row>
    <row r="1610" spans="1:16" x14ac:dyDescent="0.25">
      <c r="A1610" s="5">
        <v>122.61923912242315</v>
      </c>
      <c r="B1610">
        <v>-24.280399333842475</v>
      </c>
      <c r="C1610">
        <v>950</v>
      </c>
      <c r="D1610">
        <f t="shared" ca="1" si="154"/>
        <v>0.75</v>
      </c>
      <c r="E1610" s="1">
        <v>0.65</v>
      </c>
      <c r="F1610">
        <v>19.899999999999999</v>
      </c>
      <c r="G1610">
        <f t="shared" ca="1" si="156"/>
        <v>42.007420362456692</v>
      </c>
      <c r="H1610">
        <f t="shared" ca="1" si="153"/>
        <v>16.267739150564932</v>
      </c>
      <c r="I1610">
        <f>User_Model_Calcs!A1610-Sat_Data!$B$5</f>
        <v>12.619239122423153</v>
      </c>
      <c r="J1610">
        <f>(Earth_Data!$B$1/SQRT(1-Earth_Data!$B$2^2*SIN(RADIANS(User_Model_Calcs!B1610))^2))*COS(RADIANS(User_Model_Calcs!B1610))</f>
        <v>5817.2486277130956</v>
      </c>
      <c r="K1610">
        <f>((Earth_Data!$B$1*(1-Earth_Data!$B$2^2))/SQRT(1-Earth_Data!$B$2^2*SIN(RADIANS(User_Model_Calcs!B1610))^2))*SIN(RADIANS(User_Model_Calcs!B1610))</f>
        <v>-2606.6253793696742</v>
      </c>
      <c r="L1610">
        <f t="shared" si="157"/>
        <v>-24.136464475696553</v>
      </c>
      <c r="M1610">
        <f t="shared" si="158"/>
        <v>6374.5491970024041</v>
      </c>
      <c r="N1610">
        <f>SQRT(User_Model_Calcs!M1610^2+Sat_Data!$B$3^2-2*User_Model_Calcs!M1610*Sat_Data!$B$3*COS(RADIANS(L1610))*COS(RADIANS(I1610)))</f>
        <v>36602.475425637524</v>
      </c>
      <c r="O1610">
        <f>DEGREES(ACOS(((Earth_Data!$B$1+Sat_Data!$B$2)/User_Model_Calcs!N1610)*SQRT(1-COS(RADIANS(User_Model_Calcs!I1610))^2*COS(RADIANS(User_Model_Calcs!B1610))^2)))</f>
        <v>58.243454179993194</v>
      </c>
      <c r="P1610">
        <f t="shared" si="155"/>
        <v>28.566065766294091</v>
      </c>
    </row>
    <row r="1611" spans="1:16" x14ac:dyDescent="0.25">
      <c r="A1611">
        <v>153.1807</v>
      </c>
      <c r="B1611">
        <v>-32.93</v>
      </c>
      <c r="C1611">
        <v>950</v>
      </c>
      <c r="D1611">
        <f t="shared" ca="1" si="154"/>
        <v>1.2</v>
      </c>
      <c r="E1611" s="1">
        <v>0.65</v>
      </c>
      <c r="F1611">
        <v>19.899999999999999</v>
      </c>
      <c r="G1611">
        <f t="shared" ca="1" si="156"/>
        <v>46.089820015575185</v>
      </c>
      <c r="H1611">
        <f t="shared" ca="1" si="153"/>
        <v>20.14771735927626</v>
      </c>
      <c r="I1611">
        <f>User_Model_Calcs!A1611-Sat_Data!$B$5</f>
        <v>43.180700000000002</v>
      </c>
      <c r="J1611">
        <f>(Earth_Data!$B$1/SQRT(1-Earth_Data!$B$2^2*SIN(RADIANS(User_Model_Calcs!B1611))^2))*COS(RADIANS(User_Model_Calcs!B1611))</f>
        <v>5358.7016131761684</v>
      </c>
      <c r="K1611">
        <f>((Earth_Data!$B$1*(1-Earth_Data!$B$2^2))/SQRT(1-Earth_Data!$B$2^2*SIN(RADIANS(User_Model_Calcs!B1611))^2))*SIN(RADIANS(User_Model_Calcs!B1611))</f>
        <v>-3447.4464647773002</v>
      </c>
      <c r="L1611">
        <f t="shared" si="157"/>
        <v>-32.754641669469052</v>
      </c>
      <c r="M1611">
        <f t="shared" si="158"/>
        <v>6371.8576652780293</v>
      </c>
      <c r="N1611">
        <f>SQRT(User_Model_Calcs!M1611^2+Sat_Data!$B$3^2-2*User_Model_Calcs!M1611*Sat_Data!$B$3*COS(RADIANS(L1611))*COS(RADIANS(I1611)))</f>
        <v>38586.233183409342</v>
      </c>
      <c r="O1611">
        <f>DEGREES(ACOS(((Earth_Data!$B$1+Sat_Data!$B$2)/User_Model_Calcs!N1611)*SQRT(1-COS(RADIANS(User_Model_Calcs!I1611))^2*COS(RADIANS(User_Model_Calcs!B1611))^2)))</f>
        <v>30.213761971485162</v>
      </c>
      <c r="P1611">
        <f t="shared" si="155"/>
        <v>59.917101452689828</v>
      </c>
    </row>
    <row r="1612" spans="1:16" x14ac:dyDescent="0.25">
      <c r="A1612" s="5">
        <v>158.22999999999999</v>
      </c>
      <c r="B1612">
        <v>-29.920999999999999</v>
      </c>
      <c r="C1612">
        <v>400</v>
      </c>
      <c r="D1612">
        <f t="shared" ca="1" si="154"/>
        <v>3</v>
      </c>
      <c r="E1612" s="1">
        <v>0.65</v>
      </c>
      <c r="F1612">
        <v>19.899999999999999</v>
      </c>
      <c r="G1612">
        <f t="shared" ca="1" si="156"/>
        <v>54.048620189015942</v>
      </c>
      <c r="H1612">
        <f t="shared" ca="1" si="153"/>
        <v>18.597169383254975</v>
      </c>
      <c r="I1612">
        <f>User_Model_Calcs!A1612-Sat_Data!$B$5</f>
        <v>48.22999999999999</v>
      </c>
      <c r="J1612">
        <f>(Earth_Data!$B$1/SQRT(1-Earth_Data!$B$2^2*SIN(RADIANS(User_Model_Calcs!B1612))^2))*COS(RADIANS(User_Model_Calcs!B1612))</f>
        <v>5532.6327482385259</v>
      </c>
      <c r="K1612">
        <f>((Earth_Data!$B$1*(1-Earth_Data!$B$2^2))/SQRT(1-Earth_Data!$B$2^2*SIN(RADIANS(User_Model_Calcs!B1612))^2))*SIN(RADIANS(User_Model_Calcs!B1612))</f>
        <v>-3162.7878013991772</v>
      </c>
      <c r="L1612">
        <f t="shared" si="157"/>
        <v>-29.75489934925049</v>
      </c>
      <c r="M1612">
        <f t="shared" si="158"/>
        <v>6372.8527210002921</v>
      </c>
      <c r="N1612">
        <f>SQRT(User_Model_Calcs!M1612^2+Sat_Data!$B$3^2-2*User_Model_Calcs!M1612*Sat_Data!$B$3*COS(RADIANS(L1612))*COS(RADIANS(I1612)))</f>
        <v>38828.268686296091</v>
      </c>
      <c r="O1612">
        <f>DEGREES(ACOS(((Earth_Data!$B$1+Sat_Data!$B$2)/User_Model_Calcs!N1612)*SQRT(1-COS(RADIANS(User_Model_Calcs!I1612))^2*COS(RADIANS(User_Model_Calcs!B1612))^2)))</f>
        <v>27.545819652232773</v>
      </c>
      <c r="P1612">
        <f t="shared" si="155"/>
        <v>65.986368368088392</v>
      </c>
    </row>
    <row r="1613" spans="1:16" x14ac:dyDescent="0.25">
      <c r="A1613">
        <v>138.67686587260431</v>
      </c>
      <c r="B1613">
        <v>-37.672271579361087</v>
      </c>
      <c r="C1613">
        <v>2500</v>
      </c>
      <c r="D1613">
        <f t="shared" ca="1" si="154"/>
        <v>0.75</v>
      </c>
      <c r="E1613" s="1">
        <v>0.65</v>
      </c>
      <c r="F1613">
        <v>19.899999999999999</v>
      </c>
      <c r="G1613">
        <f t="shared" ca="1" si="156"/>
        <v>42.007420362456692</v>
      </c>
      <c r="H1613">
        <f t="shared" ca="1" si="153"/>
        <v>23.003027035604909</v>
      </c>
      <c r="I1613">
        <f>User_Model_Calcs!A1613-Sat_Data!$B$5</f>
        <v>28.67686587260431</v>
      </c>
      <c r="J1613">
        <f>(Earth_Data!$B$1/SQRT(1-Earth_Data!$B$2^2*SIN(RADIANS(User_Model_Calcs!B1613))^2))*COS(RADIANS(User_Model_Calcs!B1613))</f>
        <v>5054.7448315659321</v>
      </c>
      <c r="K1613">
        <f>((Earth_Data!$B$1*(1-Earth_Data!$B$2^2))/SQRT(1-Earth_Data!$B$2^2*SIN(RADIANS(User_Model_Calcs!B1613))^2))*SIN(RADIANS(User_Model_Calcs!B1613))</f>
        <v>-3876.717048162071</v>
      </c>
      <c r="L1613">
        <f t="shared" si="157"/>
        <v>-37.486263217659946</v>
      </c>
      <c r="M1613">
        <f t="shared" si="158"/>
        <v>6370.194689627072</v>
      </c>
      <c r="N1613">
        <f>SQRT(User_Model_Calcs!M1613^2+Sat_Data!$B$3^2-2*User_Model_Calcs!M1613*Sat_Data!$B$3*COS(RADIANS(L1613))*COS(RADIANS(I1613)))</f>
        <v>38005.538379549478</v>
      </c>
      <c r="O1613">
        <f>DEGREES(ACOS(((Earth_Data!$B$1+Sat_Data!$B$2)/User_Model_Calcs!N1613)*SQRT(1-COS(RADIANS(User_Model_Calcs!I1613))^2*COS(RADIANS(User_Model_Calcs!B1613))^2)))</f>
        <v>37.032549243952808</v>
      </c>
      <c r="P1613">
        <f t="shared" si="155"/>
        <v>41.827783006090677</v>
      </c>
    </row>
    <row r="1614" spans="1:16" x14ac:dyDescent="0.25">
      <c r="A1614" s="5">
        <v>146.09800000000001</v>
      </c>
      <c r="B1614">
        <v>-38.893999999999998</v>
      </c>
      <c r="C1614">
        <v>400</v>
      </c>
      <c r="D1614">
        <f t="shared" ca="1" si="154"/>
        <v>0.75</v>
      </c>
      <c r="E1614" s="1">
        <v>0.65</v>
      </c>
      <c r="F1614">
        <v>19.899999999999999</v>
      </c>
      <c r="G1614">
        <f t="shared" ca="1" si="156"/>
        <v>42.007420362456692</v>
      </c>
      <c r="H1614">
        <f t="shared" ca="1" si="153"/>
        <v>18.05692975662669</v>
      </c>
      <c r="I1614">
        <f>User_Model_Calcs!A1614-Sat_Data!$B$5</f>
        <v>36.098000000000013</v>
      </c>
      <c r="J1614">
        <f>(Earth_Data!$B$1/SQRT(1-Earth_Data!$B$2^2*SIN(RADIANS(User_Model_Calcs!B1614))^2))*COS(RADIANS(User_Model_Calcs!B1614))</f>
        <v>4970.7268920548895</v>
      </c>
      <c r="K1614">
        <f>((Earth_Data!$B$1*(1-Earth_Data!$B$2^2))/SQRT(1-Earth_Data!$B$2^2*SIN(RADIANS(User_Model_Calcs!B1614))^2))*SIN(RADIANS(User_Model_Calcs!B1614))</f>
        <v>-3983.1665330704895</v>
      </c>
      <c r="L1614">
        <f t="shared" si="157"/>
        <v>-38.706060762127905</v>
      </c>
      <c r="M1614">
        <f t="shared" si="158"/>
        <v>6369.7520725355116</v>
      </c>
      <c r="N1614">
        <f>SQRT(User_Model_Calcs!M1614^2+Sat_Data!$B$3^2-2*User_Model_Calcs!M1614*Sat_Data!$B$3*COS(RADIANS(L1614))*COS(RADIANS(I1614)))</f>
        <v>38466.770085754179</v>
      </c>
      <c r="O1614">
        <f>DEGREES(ACOS(((Earth_Data!$B$1+Sat_Data!$B$2)/User_Model_Calcs!N1614)*SQRT(1-COS(RADIANS(User_Model_Calcs!I1614))^2*COS(RADIANS(User_Model_Calcs!B1614))^2)))</f>
        <v>31.544593873079972</v>
      </c>
      <c r="P1614">
        <f t="shared" si="155"/>
        <v>49.268138072555203</v>
      </c>
    </row>
    <row r="1615" spans="1:16" x14ac:dyDescent="0.25">
      <c r="A1615">
        <v>156.34800000000001</v>
      </c>
      <c r="B1615">
        <v>-34.866999999999997</v>
      </c>
      <c r="C1615">
        <v>375</v>
      </c>
      <c r="D1615">
        <f t="shared" ca="1" si="154"/>
        <v>3</v>
      </c>
      <c r="E1615" s="1">
        <v>0.65</v>
      </c>
      <c r="F1615">
        <v>19.899999999999999</v>
      </c>
      <c r="G1615">
        <f t="shared" ca="1" si="156"/>
        <v>54.048620189015942</v>
      </c>
      <c r="H1615">
        <f t="shared" ca="1" si="153"/>
        <v>15.242166912452673</v>
      </c>
      <c r="I1615">
        <f>User_Model_Calcs!A1615-Sat_Data!$B$5</f>
        <v>46.348000000000013</v>
      </c>
      <c r="J1615">
        <f>(Earth_Data!$B$1/SQRT(1-Earth_Data!$B$2^2*SIN(RADIANS(User_Model_Calcs!B1615))^2))*COS(RADIANS(User_Model_Calcs!B1615))</f>
        <v>5238.8784650124744</v>
      </c>
      <c r="K1615">
        <f>((Earth_Data!$B$1*(1-Earth_Data!$B$2^2))/SQRT(1-Earth_Data!$B$2^2*SIN(RADIANS(User_Model_Calcs!B1615))^2))*SIN(RADIANS(User_Model_Calcs!B1615))</f>
        <v>-3625.7718635494516</v>
      </c>
      <c r="L1615">
        <f t="shared" si="157"/>
        <v>-34.686694897632854</v>
      </c>
      <c r="M1615">
        <f t="shared" si="158"/>
        <v>6371.1905620282878</v>
      </c>
      <c r="N1615">
        <f>SQRT(User_Model_Calcs!M1615^2+Sat_Data!$B$3^2-2*User_Model_Calcs!M1615*Sat_Data!$B$3*COS(RADIANS(L1615))*COS(RADIANS(I1615)))</f>
        <v>38903.117454663945</v>
      </c>
      <c r="O1615">
        <f>DEGREES(ACOS(((Earth_Data!$B$1+Sat_Data!$B$2)/User_Model_Calcs!N1615)*SQRT(1-COS(RADIANS(User_Model_Calcs!I1615))^2*COS(RADIANS(User_Model_Calcs!B1615))^2)))</f>
        <v>26.716349979996679</v>
      </c>
      <c r="P1615">
        <f t="shared" si="155"/>
        <v>61.392504448365912</v>
      </c>
    </row>
    <row r="1616" spans="1:16" x14ac:dyDescent="0.25">
      <c r="A1616" s="5">
        <v>119.69168725550905</v>
      </c>
      <c r="B1616">
        <v>-31.226609881621158</v>
      </c>
      <c r="C1616">
        <v>950</v>
      </c>
      <c r="D1616">
        <f t="shared" ca="1" si="154"/>
        <v>0.75</v>
      </c>
      <c r="E1616" s="1">
        <v>0.65</v>
      </c>
      <c r="F1616">
        <v>19.899999999999999</v>
      </c>
      <c r="G1616">
        <f t="shared" ca="1" si="156"/>
        <v>42.007420362456692</v>
      </c>
      <c r="H1616">
        <f t="shared" ca="1" si="153"/>
        <v>15.075298743203723</v>
      </c>
      <c r="I1616">
        <f>User_Model_Calcs!A1616-Sat_Data!$B$5</f>
        <v>9.6916872555090521</v>
      </c>
      <c r="J1616">
        <f>(Earth_Data!$B$1/SQRT(1-Earth_Data!$B$2^2*SIN(RADIANS(User_Model_Calcs!B1616))^2))*COS(RADIANS(User_Model_Calcs!B1616))</f>
        <v>5459.0111656426088</v>
      </c>
      <c r="K1616">
        <f>((Earth_Data!$B$1*(1-Earth_Data!$B$2^2))/SQRT(1-Earth_Data!$B$2^2*SIN(RADIANS(User_Model_Calcs!B1616))^2))*SIN(RADIANS(User_Model_Calcs!B1616))</f>
        <v>-3287.4049870318991</v>
      </c>
      <c r="L1616">
        <f t="shared" si="157"/>
        <v>-31.0562620675435</v>
      </c>
      <c r="M1616">
        <f t="shared" si="158"/>
        <v>6372.4276736086131</v>
      </c>
      <c r="N1616">
        <f>SQRT(User_Model_Calcs!M1616^2+Sat_Data!$B$3^2-2*User_Model_Calcs!M1616*Sat_Data!$B$3*COS(RADIANS(L1616))*COS(RADIANS(I1616)))</f>
        <v>36941.083629920373</v>
      </c>
      <c r="O1616">
        <f>DEGREES(ACOS(((Earth_Data!$B$1+Sat_Data!$B$2)/User_Model_Calcs!N1616)*SQRT(1-COS(RADIANS(User_Model_Calcs!I1616))^2*COS(RADIANS(User_Model_Calcs!B1616))^2)))</f>
        <v>52.11249668893047</v>
      </c>
      <c r="P1616">
        <f t="shared" si="155"/>
        <v>18.233366065194605</v>
      </c>
    </row>
    <row r="1617" spans="1:16" x14ac:dyDescent="0.25">
      <c r="A1617" s="5">
        <v>123.46391220395881</v>
      </c>
      <c r="B1617">
        <v>-35.881881727857014</v>
      </c>
      <c r="C1617">
        <v>950</v>
      </c>
      <c r="D1617">
        <f t="shared" ca="1" si="154"/>
        <v>3</v>
      </c>
      <c r="E1617" s="1">
        <v>0.65</v>
      </c>
      <c r="F1617">
        <v>19.899999999999999</v>
      </c>
      <c r="G1617">
        <f t="shared" ca="1" si="156"/>
        <v>54.048620189015942</v>
      </c>
      <c r="H1617">
        <f t="shared" ca="1" si="153"/>
        <v>23.495276292486668</v>
      </c>
      <c r="I1617">
        <f>User_Model_Calcs!A1617-Sat_Data!$B$5</f>
        <v>13.463912203958813</v>
      </c>
      <c r="J1617">
        <f>(Earth_Data!$B$1/SQRT(1-Earth_Data!$B$2^2*SIN(RADIANS(User_Model_Calcs!B1617))^2))*COS(RADIANS(User_Model_Calcs!B1617))</f>
        <v>5173.6939994025524</v>
      </c>
      <c r="K1617">
        <f>((Earth_Data!$B$1*(1-Earth_Data!$B$2^2))/SQRT(1-Earth_Data!$B$2^2*SIN(RADIANS(User_Model_Calcs!B1617))^2))*SIN(RADIANS(User_Model_Calcs!B1617))</f>
        <v>-3717.581977368668</v>
      </c>
      <c r="L1617">
        <f t="shared" si="157"/>
        <v>-35.699311282407876</v>
      </c>
      <c r="M1617">
        <f t="shared" si="158"/>
        <v>6370.8339609434424</v>
      </c>
      <c r="N1617">
        <f>SQRT(User_Model_Calcs!M1617^2+Sat_Data!$B$3^2-2*User_Model_Calcs!M1617*Sat_Data!$B$3*COS(RADIANS(L1617))*COS(RADIANS(I1617)))</f>
        <v>37337.70396193918</v>
      </c>
      <c r="O1617">
        <f>DEGREES(ACOS(((Earth_Data!$B$1+Sat_Data!$B$2)/User_Model_Calcs!N1617)*SQRT(1-COS(RADIANS(User_Model_Calcs!I1617))^2*COS(RADIANS(User_Model_Calcs!B1617))^2)))</f>
        <v>45.947368223276882</v>
      </c>
      <c r="P1617">
        <f t="shared" si="155"/>
        <v>22.218695265796633</v>
      </c>
    </row>
    <row r="1618" spans="1:16" x14ac:dyDescent="0.25">
      <c r="A1618" s="5">
        <v>160.11099999999999</v>
      </c>
      <c r="B1618">
        <v>-31.799999999999997</v>
      </c>
      <c r="C1618">
        <v>400</v>
      </c>
      <c r="D1618">
        <f t="shared" ca="1" si="154"/>
        <v>1.2</v>
      </c>
      <c r="E1618" s="1">
        <v>0.65</v>
      </c>
      <c r="F1618">
        <v>19.899999999999999</v>
      </c>
      <c r="G1618">
        <f t="shared" ca="1" si="156"/>
        <v>46.089820015575185</v>
      </c>
      <c r="H1618">
        <f t="shared" ca="1" si="153"/>
        <v>17.136812517573027</v>
      </c>
      <c r="I1618">
        <f>User_Model_Calcs!A1618-Sat_Data!$B$5</f>
        <v>50.11099999999999</v>
      </c>
      <c r="J1618">
        <f>(Earth_Data!$B$1/SQRT(1-Earth_Data!$B$2^2*SIN(RADIANS(User_Model_Calcs!B1618))^2))*COS(RADIANS(User_Model_Calcs!B1618))</f>
        <v>5425.7800491612888</v>
      </c>
      <c r="K1618">
        <f>((Earth_Data!$B$1*(1-Earth_Data!$B$2^2))/SQRT(1-Earth_Data!$B$2^2*SIN(RADIANS(User_Model_Calcs!B1618))^2))*SIN(RADIANS(User_Model_Calcs!B1618))</f>
        <v>-3341.6049760875294</v>
      </c>
      <c r="L1618">
        <f t="shared" si="157"/>
        <v>-31.627897713778431</v>
      </c>
      <c r="M1618">
        <f t="shared" si="158"/>
        <v>6372.2376727559076</v>
      </c>
      <c r="N1618">
        <f>SQRT(User_Model_Calcs!M1618^2+Sat_Data!$B$3^2-2*User_Model_Calcs!M1618*Sat_Data!$B$3*COS(RADIANS(L1618))*COS(RADIANS(I1618)))</f>
        <v>39051.176019471874</v>
      </c>
      <c r="O1618">
        <f>DEGREES(ACOS(((Earth_Data!$B$1+Sat_Data!$B$2)/User_Model_Calcs!N1618)*SQRT(1-COS(RADIANS(User_Model_Calcs!I1618))^2*COS(RADIANS(User_Model_Calcs!B1618))^2)))</f>
        <v>25.143675979530784</v>
      </c>
      <c r="P1618">
        <f t="shared" si="155"/>
        <v>66.229792557936463</v>
      </c>
    </row>
    <row r="1619" spans="1:16" x14ac:dyDescent="0.25">
      <c r="A1619">
        <v>164.55157305482169</v>
      </c>
      <c r="B1619">
        <v>-24.789000000000001</v>
      </c>
      <c r="C1619">
        <v>950</v>
      </c>
      <c r="D1619">
        <f t="shared" ca="1" si="154"/>
        <v>1.2</v>
      </c>
      <c r="E1619" s="1">
        <v>0.65</v>
      </c>
      <c r="F1619">
        <v>19.899999999999999</v>
      </c>
      <c r="G1619">
        <f t="shared" ca="1" si="156"/>
        <v>46.089820015575185</v>
      </c>
      <c r="H1619">
        <f t="shared" ca="1" si="153"/>
        <v>19.647928959748487</v>
      </c>
      <c r="I1619">
        <f>User_Model_Calcs!A1619-Sat_Data!$B$5</f>
        <v>54.551573054821688</v>
      </c>
      <c r="J1619">
        <f>(Earth_Data!$B$1/SQRT(1-Earth_Data!$B$2^2*SIN(RADIANS(User_Model_Calcs!B1619))^2))*COS(RADIANS(User_Model_Calcs!B1619))</f>
        <v>5793.8556309808237</v>
      </c>
      <c r="K1619">
        <f>((Earth_Data!$B$1*(1-Earth_Data!$B$2^2))/SQRT(1-Earth_Data!$B$2^2*SIN(RADIANS(User_Model_Calcs!B1619))^2))*SIN(RADIANS(User_Model_Calcs!B1619))</f>
        <v>-2657.8743459349075</v>
      </c>
      <c r="L1619">
        <f t="shared" si="157"/>
        <v>-24.642825430005875</v>
      </c>
      <c r="M1619">
        <f t="shared" si="158"/>
        <v>6374.4065693542889</v>
      </c>
      <c r="N1619">
        <f>SQRT(User_Model_Calcs!M1619^2+Sat_Data!$B$3^2-2*User_Model_Calcs!M1619*Sat_Data!$B$3*COS(RADIANS(L1619))*COS(RADIANS(I1619)))</f>
        <v>39180.130777442268</v>
      </c>
      <c r="O1619">
        <f>DEGREES(ACOS(((Earth_Data!$B$1+Sat_Data!$B$2)/User_Model_Calcs!N1619)*SQRT(1-COS(RADIANS(User_Model_Calcs!I1619))^2*COS(RADIANS(User_Model_Calcs!B1619))^2)))</f>
        <v>23.807710850475448</v>
      </c>
      <c r="P1619">
        <f t="shared" si="155"/>
        <v>73.379693937906339</v>
      </c>
    </row>
    <row r="1620" spans="1:16" x14ac:dyDescent="0.25">
      <c r="A1620" s="5">
        <v>152.39527072141516</v>
      </c>
      <c r="B1620">
        <v>-36.787999999999997</v>
      </c>
      <c r="C1620">
        <v>400</v>
      </c>
      <c r="D1620">
        <f t="shared" ca="1" si="154"/>
        <v>0.75</v>
      </c>
      <c r="E1620" s="1">
        <v>0.65</v>
      </c>
      <c r="F1620">
        <v>19.899999999999999</v>
      </c>
      <c r="G1620">
        <f t="shared" ca="1" si="156"/>
        <v>42.007420362456692</v>
      </c>
      <c r="H1620">
        <f t="shared" ca="1" si="153"/>
        <v>20.102897249904881</v>
      </c>
      <c r="I1620">
        <f>User_Model_Calcs!A1620-Sat_Data!$B$5</f>
        <v>42.395270721415159</v>
      </c>
      <c r="J1620">
        <f>(Earth_Data!$B$1/SQRT(1-Earth_Data!$B$2^2*SIN(RADIANS(User_Model_Calcs!B1620))^2))*COS(RADIANS(User_Model_Calcs!B1620))</f>
        <v>5114.1196566022891</v>
      </c>
      <c r="K1620">
        <f>((Earth_Data!$B$1*(1-Earth_Data!$B$2^2))/SQRT(1-Earth_Data!$B$2^2*SIN(RADIANS(User_Model_Calcs!B1620))^2))*SIN(RADIANS(User_Model_Calcs!B1620))</f>
        <v>-3798.5790103560425</v>
      </c>
      <c r="L1620">
        <f t="shared" si="157"/>
        <v>-36.60359987877338</v>
      </c>
      <c r="M1620">
        <f t="shared" si="158"/>
        <v>6370.5119386092829</v>
      </c>
      <c r="N1620">
        <f>SQRT(User_Model_Calcs!M1620^2+Sat_Data!$B$3^2-2*User_Model_Calcs!M1620*Sat_Data!$B$3*COS(RADIANS(L1620))*COS(RADIANS(I1620)))</f>
        <v>38728.597222808785</v>
      </c>
      <c r="O1620">
        <f>DEGREES(ACOS(((Earth_Data!$B$1+Sat_Data!$B$2)/User_Model_Calcs!N1620)*SQRT(1-COS(RADIANS(User_Model_Calcs!I1620))^2*COS(RADIANS(User_Model_Calcs!B1620))^2)))</f>
        <v>28.612621648781893</v>
      </c>
      <c r="P1620">
        <f t="shared" si="155"/>
        <v>56.737544946013777</v>
      </c>
    </row>
    <row r="1621" spans="1:16" x14ac:dyDescent="0.25">
      <c r="A1621">
        <v>138.73509243259863</v>
      </c>
      <c r="B1621">
        <v>-28.496914677015624</v>
      </c>
      <c r="C1621">
        <v>6250</v>
      </c>
      <c r="D1621">
        <f t="shared" ca="1" si="154"/>
        <v>3</v>
      </c>
      <c r="E1621" s="1">
        <v>0.65</v>
      </c>
      <c r="F1621">
        <v>19.899999999999999</v>
      </c>
      <c r="G1621">
        <f t="shared" ca="1" si="156"/>
        <v>54.048620189015942</v>
      </c>
      <c r="H1621">
        <f t="shared" ca="1" si="153"/>
        <v>18.055173140232561</v>
      </c>
      <c r="I1621">
        <f>User_Model_Calcs!A1621-Sat_Data!$B$5</f>
        <v>28.735092432598634</v>
      </c>
      <c r="J1621">
        <f>(Earth_Data!$B$1/SQRT(1-Earth_Data!$B$2^2*SIN(RADIANS(User_Model_Calcs!B1621))^2))*COS(RADIANS(User_Model_Calcs!B1621))</f>
        <v>5609.6583840839621</v>
      </c>
      <c r="K1621">
        <f>((Earth_Data!$B$1*(1-Earth_Data!$B$2^2))/SQRT(1-Earth_Data!$B$2^2*SIN(RADIANS(User_Model_Calcs!B1621))^2))*SIN(RADIANS(User_Model_Calcs!B1621))</f>
        <v>-3025.0173767344104</v>
      </c>
      <c r="L1621">
        <f t="shared" si="157"/>
        <v>-28.335837579082042</v>
      </c>
      <c r="M1621">
        <f t="shared" si="158"/>
        <v>6373.3034852946257</v>
      </c>
      <c r="N1621">
        <f>SQRT(User_Model_Calcs!M1621^2+Sat_Data!$B$3^2-2*User_Model_Calcs!M1621*Sat_Data!$B$3*COS(RADIANS(L1621))*COS(RADIANS(I1621)))</f>
        <v>37465.136167989891</v>
      </c>
      <c r="O1621">
        <f>DEGREES(ACOS(((Earth_Data!$B$1+Sat_Data!$B$2)/User_Model_Calcs!N1621)*SQRT(1-COS(RADIANS(User_Model_Calcs!I1621))^2*COS(RADIANS(User_Model_Calcs!B1621))^2)))</f>
        <v>44.173460488660453</v>
      </c>
      <c r="P1621">
        <f t="shared" si="155"/>
        <v>48.970334930562238</v>
      </c>
    </row>
    <row r="1622" spans="1:16" x14ac:dyDescent="0.25">
      <c r="A1622" s="5">
        <v>126.75676441138793</v>
      </c>
      <c r="B1622">
        <v>-32.38966935791678</v>
      </c>
      <c r="C1622">
        <v>950</v>
      </c>
      <c r="D1622">
        <f t="shared" ca="1" si="154"/>
        <v>1.2</v>
      </c>
      <c r="E1622" s="1">
        <v>0.65</v>
      </c>
      <c r="F1622">
        <v>19.899999999999999</v>
      </c>
      <c r="G1622">
        <f t="shared" ca="1" si="156"/>
        <v>46.089820015575185</v>
      </c>
      <c r="H1622">
        <f t="shared" ca="1" si="153"/>
        <v>20.649587595953903</v>
      </c>
      <c r="I1622">
        <f>User_Model_Calcs!A1622-Sat_Data!$B$5</f>
        <v>16.756764411387934</v>
      </c>
      <c r="J1622">
        <f>(Earth_Data!$B$1/SQRT(1-Earth_Data!$B$2^2*SIN(RADIANS(User_Model_Calcs!B1622))^2))*COS(RADIANS(User_Model_Calcs!B1622))</f>
        <v>5391.0383345734954</v>
      </c>
      <c r="K1622">
        <f>((Earth_Data!$B$1*(1-Earth_Data!$B$2^2))/SQRT(1-Earth_Data!$B$2^2*SIN(RADIANS(User_Model_Calcs!B1622))^2))*SIN(RADIANS(User_Model_Calcs!B1622))</f>
        <v>-3396.9990977605721</v>
      </c>
      <c r="L1622">
        <f t="shared" si="157"/>
        <v>-32.215834378141153</v>
      </c>
      <c r="M1622">
        <f t="shared" si="158"/>
        <v>6372.0402694134873</v>
      </c>
      <c r="N1622">
        <f>SQRT(User_Model_Calcs!M1622^2+Sat_Data!$B$3^2-2*User_Model_Calcs!M1622*Sat_Data!$B$3*COS(RADIANS(L1622))*COS(RADIANS(I1622)))</f>
        <v>37190.117780201639</v>
      </c>
      <c r="O1622">
        <f>DEGREES(ACOS(((Earth_Data!$B$1+Sat_Data!$B$2)/User_Model_Calcs!N1622)*SQRT(1-COS(RADIANS(User_Model_Calcs!I1622))^2*COS(RADIANS(User_Model_Calcs!B1622))^2)))</f>
        <v>48.156432243083678</v>
      </c>
      <c r="P1622">
        <f t="shared" si="155"/>
        <v>29.339685206959683</v>
      </c>
    </row>
    <row r="1623" spans="1:16" x14ac:dyDescent="0.25">
      <c r="A1623" s="5">
        <v>117.01996428559924</v>
      </c>
      <c r="B1623">
        <v>-28.541701394551446</v>
      </c>
      <c r="C1623">
        <v>950</v>
      </c>
      <c r="D1623">
        <f t="shared" ca="1" si="154"/>
        <v>3</v>
      </c>
      <c r="E1623" s="1">
        <v>0.65</v>
      </c>
      <c r="F1623">
        <v>19.899999999999999</v>
      </c>
      <c r="G1623">
        <f t="shared" ca="1" si="156"/>
        <v>54.048620189015942</v>
      </c>
      <c r="H1623">
        <f t="shared" ca="1" si="153"/>
        <v>22.17505301651731</v>
      </c>
      <c r="I1623">
        <f>User_Model_Calcs!A1623-Sat_Data!$B$5</f>
        <v>7.0199642855992437</v>
      </c>
      <c r="J1623">
        <f>(Earth_Data!$B$1/SQRT(1-Earth_Data!$B$2^2*SIN(RADIANS(User_Model_Calcs!B1623))^2))*COS(RADIANS(User_Model_Calcs!B1623))</f>
        <v>5607.288480159501</v>
      </c>
      <c r="K1623">
        <f>((Earth_Data!$B$1*(1-Earth_Data!$B$2^2))/SQRT(1-Earth_Data!$B$2^2*SIN(RADIANS(User_Model_Calcs!B1623))^2))*SIN(RADIANS(User_Model_Calcs!B1623))</f>
        <v>-3029.3786912727965</v>
      </c>
      <c r="L1623">
        <f t="shared" si="157"/>
        <v>-28.38046021291472</v>
      </c>
      <c r="M1623">
        <f t="shared" si="158"/>
        <v>6373.2895238539986</v>
      </c>
      <c r="N1623">
        <f>SQRT(User_Model_Calcs!M1623^2+Sat_Data!$B$3^2-2*User_Model_Calcs!M1623*Sat_Data!$B$3*COS(RADIANS(L1623))*COS(RADIANS(I1623)))</f>
        <v>36730.439838675586</v>
      </c>
      <c r="O1623">
        <f>DEGREES(ACOS(((Earth_Data!$B$1+Sat_Data!$B$2)/User_Model_Calcs!N1623)*SQRT(1-COS(RADIANS(User_Model_Calcs!I1623))^2*COS(RADIANS(User_Model_Calcs!B1623))^2)))</f>
        <v>55.794877878885416</v>
      </c>
      <c r="P1623">
        <f t="shared" si="155"/>
        <v>14.451797442057371</v>
      </c>
    </row>
    <row r="1624" spans="1:16" x14ac:dyDescent="0.25">
      <c r="A1624" s="5">
        <v>125.22745712895698</v>
      </c>
      <c r="B1624">
        <v>-44.120116653168601</v>
      </c>
      <c r="C1624">
        <v>950</v>
      </c>
      <c r="D1624">
        <f t="shared" ca="1" si="154"/>
        <v>0.75</v>
      </c>
      <c r="E1624" s="1">
        <v>0.65</v>
      </c>
      <c r="F1624">
        <v>19.899999999999999</v>
      </c>
      <c r="G1624">
        <f t="shared" ca="1" si="156"/>
        <v>42.007420362456692</v>
      </c>
      <c r="H1624">
        <f t="shared" ca="1" si="153"/>
        <v>22.30523175582319</v>
      </c>
      <c r="I1624">
        <f>User_Model_Calcs!A1624-Sat_Data!$B$5</f>
        <v>15.227457128956985</v>
      </c>
      <c r="J1624">
        <f>(Earth_Data!$B$1/SQRT(1-Earth_Data!$B$2^2*SIN(RADIANS(User_Model_Calcs!B1624))^2))*COS(RADIANS(User_Model_Calcs!B1624))</f>
        <v>4586.1972959179166</v>
      </c>
      <c r="K1624">
        <f>((Earth_Data!$B$1*(1-Earth_Data!$B$2^2))/SQRT(1-Earth_Data!$B$2^2*SIN(RADIANS(User_Model_Calcs!B1624))^2))*SIN(RADIANS(User_Model_Calcs!B1624))</f>
        <v>-4417.6842383367566</v>
      </c>
      <c r="L1624">
        <f t="shared" si="157"/>
        <v>-43.927800206545911</v>
      </c>
      <c r="M1624">
        <f t="shared" si="158"/>
        <v>6367.8206371358965</v>
      </c>
      <c r="N1624">
        <f>SQRT(User_Model_Calcs!M1624^2+Sat_Data!$B$3^2-2*User_Model_Calcs!M1624*Sat_Data!$B$3*COS(RADIANS(L1624))*COS(RADIANS(I1624)))</f>
        <v>38015.73467744582</v>
      </c>
      <c r="O1624">
        <f>DEGREES(ACOS(((Earth_Data!$B$1+Sat_Data!$B$2)/User_Model_Calcs!N1624)*SQRT(1-COS(RADIANS(User_Model_Calcs!I1624))^2*COS(RADIANS(User_Model_Calcs!B1624))^2)))</f>
        <v>36.874453930801536</v>
      </c>
      <c r="P1624">
        <f t="shared" si="155"/>
        <v>21.356081910623853</v>
      </c>
    </row>
    <row r="1625" spans="1:16" x14ac:dyDescent="0.25">
      <c r="A1625">
        <v>146.71</v>
      </c>
      <c r="B1625">
        <v>-37.633000000000003</v>
      </c>
      <c r="C1625">
        <v>375</v>
      </c>
      <c r="D1625">
        <f t="shared" ca="1" si="154"/>
        <v>3</v>
      </c>
      <c r="E1625" s="1">
        <v>0.65</v>
      </c>
      <c r="F1625">
        <v>19.899999999999999</v>
      </c>
      <c r="G1625">
        <f t="shared" ca="1" si="156"/>
        <v>54.048620189015942</v>
      </c>
      <c r="H1625">
        <f t="shared" ca="1" si="153"/>
        <v>14.614389343059749</v>
      </c>
      <c r="I1625">
        <f>User_Model_Calcs!A1625-Sat_Data!$B$5</f>
        <v>36.710000000000008</v>
      </c>
      <c r="J1625">
        <f>(Earth_Data!$B$1/SQRT(1-Earth_Data!$B$2^2*SIN(RADIANS(User_Model_Calcs!B1625))^2))*COS(RADIANS(User_Model_Calcs!B1625))</f>
        <v>5057.4074737579585</v>
      </c>
      <c r="K1625">
        <f>((Earth_Data!$B$1*(1-Earth_Data!$B$2^2))/SQRT(1-Earth_Data!$B$2^2*SIN(RADIANS(User_Model_Calcs!B1625))^2))*SIN(RADIANS(User_Model_Calcs!B1625))</f>
        <v>-3873.2660995814449</v>
      </c>
      <c r="L1625">
        <f t="shared" si="157"/>
        <v>-37.447059322711688</v>
      </c>
      <c r="M1625">
        <f t="shared" si="158"/>
        <v>6370.2088375334852</v>
      </c>
      <c r="N1625">
        <f>SQRT(User_Model_Calcs!M1625^2+Sat_Data!$B$3^2-2*User_Model_Calcs!M1625*Sat_Data!$B$3*COS(RADIANS(L1625))*COS(RADIANS(I1625)))</f>
        <v>38425.193456671303</v>
      </c>
      <c r="O1625">
        <f>DEGREES(ACOS(((Earth_Data!$B$1+Sat_Data!$B$2)/User_Model_Calcs!N1625)*SQRT(1-COS(RADIANS(User_Model_Calcs!I1625))^2*COS(RADIANS(User_Model_Calcs!B1625))^2)))</f>
        <v>32.027391097805399</v>
      </c>
      <c r="P1625">
        <f t="shared" si="155"/>
        <v>50.686423397993522</v>
      </c>
    </row>
    <row r="1626" spans="1:16" x14ac:dyDescent="0.25">
      <c r="A1626">
        <v>156.18100000000001</v>
      </c>
      <c r="B1626">
        <v>-30.613999999999997</v>
      </c>
      <c r="C1626">
        <v>375</v>
      </c>
      <c r="D1626">
        <f t="shared" ca="1" si="154"/>
        <v>1.2</v>
      </c>
      <c r="E1626" s="1">
        <v>0.65</v>
      </c>
      <c r="F1626">
        <v>19.899999999999999</v>
      </c>
      <c r="G1626">
        <f t="shared" ca="1" si="156"/>
        <v>46.089820015575185</v>
      </c>
      <c r="H1626">
        <f t="shared" ca="1" si="153"/>
        <v>23.846920491774267</v>
      </c>
      <c r="I1626">
        <f>User_Model_Calcs!A1626-Sat_Data!$B$5</f>
        <v>46.181000000000012</v>
      </c>
      <c r="J1626">
        <f>(Earth_Data!$B$1/SQRT(1-Earth_Data!$B$2^2*SIN(RADIANS(User_Model_Calcs!B1626))^2))*COS(RADIANS(User_Model_Calcs!B1626))</f>
        <v>5493.9108229232397</v>
      </c>
      <c r="K1626">
        <f>((Earth_Data!$B$1*(1-Earth_Data!$B$2^2))/SQRT(1-Earth_Data!$B$2^2*SIN(RADIANS(User_Model_Calcs!B1626))^2))*SIN(RADIANS(User_Model_Calcs!B1626))</f>
        <v>-3229.1387898455591</v>
      </c>
      <c r="L1626">
        <f t="shared" si="157"/>
        <v>-30.445601693702894</v>
      </c>
      <c r="M1626">
        <f t="shared" si="158"/>
        <v>6372.628457263012</v>
      </c>
      <c r="N1626">
        <f>SQRT(User_Model_Calcs!M1626^2+Sat_Data!$B$3^2-2*User_Model_Calcs!M1626*Sat_Data!$B$3*COS(RADIANS(L1626))*COS(RADIANS(I1626)))</f>
        <v>38699.480571072439</v>
      </c>
      <c r="O1626">
        <f>DEGREES(ACOS(((Earth_Data!$B$1+Sat_Data!$B$2)/User_Model_Calcs!N1626)*SQRT(1-COS(RADIANS(User_Model_Calcs!I1626))^2*COS(RADIANS(User_Model_Calcs!B1626))^2)))</f>
        <v>28.958189414676159</v>
      </c>
      <c r="P1626">
        <f t="shared" si="155"/>
        <v>63.956205964200848</v>
      </c>
    </row>
    <row r="1627" spans="1:16" x14ac:dyDescent="0.25">
      <c r="A1627" s="5">
        <v>128.33090539946102</v>
      </c>
      <c r="B1627">
        <v>-25.721334188325834</v>
      </c>
      <c r="C1627">
        <v>950</v>
      </c>
      <c r="D1627">
        <f t="shared" ca="1" si="154"/>
        <v>3</v>
      </c>
      <c r="E1627" s="1">
        <v>0.65</v>
      </c>
      <c r="F1627">
        <v>19.899999999999999</v>
      </c>
      <c r="G1627">
        <f t="shared" ca="1" si="156"/>
        <v>54.048620189015942</v>
      </c>
      <c r="H1627">
        <f t="shared" ca="1" si="153"/>
        <v>14.148657323901837</v>
      </c>
      <c r="I1627">
        <f>User_Model_Calcs!A1627-Sat_Data!$B$5</f>
        <v>18.330905399461017</v>
      </c>
      <c r="J1627">
        <f>(Earth_Data!$B$1/SQRT(1-Earth_Data!$B$2^2*SIN(RADIANS(User_Model_Calcs!B1627))^2))*COS(RADIANS(User_Model_Calcs!B1627))</f>
        <v>5749.7912491136121</v>
      </c>
      <c r="K1627">
        <f>((Earth_Data!$B$1*(1-Earth_Data!$B$2^2))/SQRT(1-Earth_Data!$B$2^2*SIN(RADIANS(User_Model_Calcs!B1627))^2))*SIN(RADIANS(User_Model_Calcs!B1627))</f>
        <v>-2751.2823279038062</v>
      </c>
      <c r="L1627">
        <f t="shared" si="157"/>
        <v>-25.571173277377383</v>
      </c>
      <c r="M1627">
        <f t="shared" si="158"/>
        <v>6374.139460054138</v>
      </c>
      <c r="N1627">
        <f>SQRT(User_Model_Calcs!M1627^2+Sat_Data!$B$3^2-2*User_Model_Calcs!M1627*Sat_Data!$B$3*COS(RADIANS(L1627))*COS(RADIANS(I1627)))</f>
        <v>36853.474825702913</v>
      </c>
      <c r="O1627">
        <f>DEGREES(ACOS(((Earth_Data!$B$1+Sat_Data!$B$2)/User_Model_Calcs!N1627)*SQRT(1-COS(RADIANS(User_Model_Calcs!I1627))^2*COS(RADIANS(User_Model_Calcs!B1627))^2)))</f>
        <v>53.630727357668221</v>
      </c>
      <c r="P1627">
        <f t="shared" si="155"/>
        <v>37.358566917837436</v>
      </c>
    </row>
    <row r="1628" spans="1:16" x14ac:dyDescent="0.25">
      <c r="A1628" s="5">
        <v>123.92794688967425</v>
      </c>
      <c r="B1628">
        <v>-35.303031642926349</v>
      </c>
      <c r="C1628">
        <v>950</v>
      </c>
      <c r="D1628">
        <f t="shared" ca="1" si="154"/>
        <v>1.2</v>
      </c>
      <c r="E1628" s="1">
        <v>0.65</v>
      </c>
      <c r="F1628">
        <v>19.899999999999999</v>
      </c>
      <c r="G1628">
        <f t="shared" ca="1" si="156"/>
        <v>46.089820015575185</v>
      </c>
      <c r="H1628">
        <f t="shared" ca="1" si="153"/>
        <v>21.42057314152094</v>
      </c>
      <c r="I1628">
        <f>User_Model_Calcs!A1628-Sat_Data!$B$5</f>
        <v>13.927946889674246</v>
      </c>
      <c r="J1628">
        <f>(Earth_Data!$B$1/SQRT(1-Earth_Data!$B$2^2*SIN(RADIANS(User_Model_Calcs!B1628))^2))*COS(RADIANS(User_Model_Calcs!B1628))</f>
        <v>5211.0734048592349</v>
      </c>
      <c r="K1628">
        <f>((Earth_Data!$B$1*(1-Earth_Data!$B$2^2))/SQRT(1-Earth_Data!$B$2^2*SIN(RADIANS(User_Model_Calcs!B1628))^2))*SIN(RADIANS(User_Model_Calcs!B1628))</f>
        <v>-3665.3564600202703</v>
      </c>
      <c r="L1628">
        <f t="shared" si="157"/>
        <v>-35.121725461832789</v>
      </c>
      <c r="M1628">
        <f t="shared" si="158"/>
        <v>6371.0379067969407</v>
      </c>
      <c r="N1628">
        <f>SQRT(User_Model_Calcs!M1628^2+Sat_Data!$B$3^2-2*User_Model_Calcs!M1628*Sat_Data!$B$3*COS(RADIANS(L1628))*COS(RADIANS(I1628)))</f>
        <v>37307.960080607096</v>
      </c>
      <c r="O1628">
        <f>DEGREES(ACOS(((Earth_Data!$B$1+Sat_Data!$B$2)/User_Model_Calcs!N1628)*SQRT(1-COS(RADIANS(User_Model_Calcs!I1628))^2*COS(RADIANS(User_Model_Calcs!B1628))^2)))</f>
        <v>46.383823634430939</v>
      </c>
      <c r="P1628">
        <f t="shared" si="155"/>
        <v>23.22546428605617</v>
      </c>
    </row>
    <row r="1629" spans="1:16" x14ac:dyDescent="0.25">
      <c r="A1629">
        <v>132.67012870565802</v>
      </c>
      <c r="B1629">
        <v>-41.346676268399797</v>
      </c>
      <c r="C1629">
        <v>4700</v>
      </c>
      <c r="D1629">
        <f t="shared" ca="1" si="154"/>
        <v>0.75</v>
      </c>
      <c r="E1629" s="1">
        <v>0.65</v>
      </c>
      <c r="F1629">
        <v>19.899999999999999</v>
      </c>
      <c r="G1629">
        <f t="shared" ca="1" si="156"/>
        <v>42.007420362456692</v>
      </c>
      <c r="H1629">
        <f t="shared" ca="1" si="153"/>
        <v>20.91178435369828</v>
      </c>
      <c r="I1629">
        <f>User_Model_Calcs!A1629-Sat_Data!$B$5</f>
        <v>22.670128705658016</v>
      </c>
      <c r="J1629">
        <f>(Earth_Data!$B$1/SQRT(1-Earth_Data!$B$2^2*SIN(RADIANS(User_Model_Calcs!B1629))^2))*COS(RADIANS(User_Model_Calcs!B1629))</f>
        <v>4795.2467827733053</v>
      </c>
      <c r="K1629">
        <f>((Earth_Data!$B$1*(1-Earth_Data!$B$2^2))/SQRT(1-Earth_Data!$B$2^2*SIN(RADIANS(User_Model_Calcs!B1629))^2))*SIN(RADIANS(User_Model_Calcs!B1629))</f>
        <v>-4191.4051514384191</v>
      </c>
      <c r="L1629">
        <f t="shared" si="157"/>
        <v>-41.15589327755491</v>
      </c>
      <c r="M1629">
        <f t="shared" si="158"/>
        <v>6368.8514546346778</v>
      </c>
      <c r="N1629">
        <f>SQRT(User_Model_Calcs!M1629^2+Sat_Data!$B$3^2-2*User_Model_Calcs!M1629*Sat_Data!$B$3*COS(RADIANS(L1629))*COS(RADIANS(I1629)))</f>
        <v>38016.370211629321</v>
      </c>
      <c r="O1629">
        <f>DEGREES(ACOS(((Earth_Data!$B$1+Sat_Data!$B$2)/User_Model_Calcs!N1629)*SQRT(1-COS(RADIANS(User_Model_Calcs!I1629))^2*COS(RADIANS(User_Model_Calcs!B1629))^2)))</f>
        <v>36.880496448466225</v>
      </c>
      <c r="P1629">
        <f t="shared" si="155"/>
        <v>32.304592449218262</v>
      </c>
    </row>
    <row r="1630" spans="1:16" x14ac:dyDescent="0.25">
      <c r="A1630" s="5">
        <v>134.4130295282024</v>
      </c>
      <c r="B1630">
        <v>-23.710606334832555</v>
      </c>
      <c r="C1630">
        <v>950</v>
      </c>
      <c r="D1630">
        <f t="shared" ca="1" si="154"/>
        <v>1.2</v>
      </c>
      <c r="E1630" s="1">
        <v>0.65</v>
      </c>
      <c r="F1630">
        <v>19.899999999999999</v>
      </c>
      <c r="G1630">
        <f t="shared" ca="1" si="156"/>
        <v>46.089820015575185</v>
      </c>
      <c r="H1630">
        <f t="shared" ca="1" si="153"/>
        <v>14.559463826080366</v>
      </c>
      <c r="I1630">
        <f>User_Model_Calcs!A1630-Sat_Data!$B$5</f>
        <v>24.413029528202401</v>
      </c>
      <c r="J1630">
        <f>(Earth_Data!$B$1/SQRT(1-Earth_Data!$B$2^2*SIN(RADIANS(User_Model_Calcs!B1630))^2))*COS(RADIANS(User_Model_Calcs!B1630))</f>
        <v>5842.912843761379</v>
      </c>
      <c r="K1630">
        <f>((Earth_Data!$B$1*(1-Earth_Data!$B$2^2))/SQRT(1-Earth_Data!$B$2^2*SIN(RADIANS(User_Model_Calcs!B1630))^2))*SIN(RADIANS(User_Model_Calcs!B1630))</f>
        <v>-2548.9704373933405</v>
      </c>
      <c r="L1630">
        <f t="shared" si="157"/>
        <v>-23.56923414738689</v>
      </c>
      <c r="M1630">
        <f t="shared" si="158"/>
        <v>6374.7063297454633</v>
      </c>
      <c r="N1630">
        <f>SQRT(User_Model_Calcs!M1630^2+Sat_Data!$B$3^2-2*User_Model_Calcs!M1630*Sat_Data!$B$3*COS(RADIANS(L1630))*COS(RADIANS(I1630)))</f>
        <v>37010.583458122033</v>
      </c>
      <c r="O1630">
        <f>DEGREES(ACOS(((Earth_Data!$B$1+Sat_Data!$B$2)/User_Model_Calcs!N1630)*SQRT(1-COS(RADIANS(User_Model_Calcs!I1630))^2*COS(RADIANS(User_Model_Calcs!B1630))^2)))</f>
        <v>51.018592313732739</v>
      </c>
      <c r="P1630">
        <f t="shared" si="155"/>
        <v>48.461399202700619</v>
      </c>
    </row>
    <row r="1631" spans="1:16" x14ac:dyDescent="0.25">
      <c r="A1631" s="5">
        <v>130.9892479611438</v>
      </c>
      <c r="B1631">
        <v>-25.313044936957731</v>
      </c>
      <c r="C1631">
        <v>950</v>
      </c>
      <c r="D1631">
        <f t="shared" ca="1" si="154"/>
        <v>1.2</v>
      </c>
      <c r="E1631" s="1">
        <v>0.65</v>
      </c>
      <c r="F1631">
        <v>19.899999999999999</v>
      </c>
      <c r="G1631">
        <f t="shared" ca="1" si="156"/>
        <v>46.089820015575185</v>
      </c>
      <c r="H1631">
        <f t="shared" ref="H1631:H1694" ca="1" si="159">RAND()*(24-14)+14</f>
        <v>19.553572399757623</v>
      </c>
      <c r="I1631">
        <f>User_Model_Calcs!A1631-Sat_Data!$B$5</f>
        <v>20.989247961143803</v>
      </c>
      <c r="J1631">
        <f>(Earth_Data!$B$1/SQRT(1-Earth_Data!$B$2^2*SIN(RADIANS(User_Model_Calcs!B1631))^2))*COS(RADIANS(User_Model_Calcs!B1631))</f>
        <v>5769.2757163712286</v>
      </c>
      <c r="K1631">
        <f>((Earth_Data!$B$1*(1-Earth_Data!$B$2^2))/SQRT(1-Earth_Data!$B$2^2*SIN(RADIANS(User_Model_Calcs!B1631))^2))*SIN(RADIANS(User_Model_Calcs!B1631))</f>
        <v>-2710.4638164662338</v>
      </c>
      <c r="L1631">
        <f t="shared" si="157"/>
        <v>-25.164610527347637</v>
      </c>
      <c r="M1631">
        <f t="shared" si="158"/>
        <v>6374.2573208087115</v>
      </c>
      <c r="N1631">
        <f>SQRT(User_Model_Calcs!M1631^2+Sat_Data!$B$3^2-2*User_Model_Calcs!M1631*Sat_Data!$B$3*COS(RADIANS(L1631))*COS(RADIANS(I1631)))</f>
        <v>36935.268273121786</v>
      </c>
      <c r="O1631">
        <f>DEGREES(ACOS(((Earth_Data!$B$1+Sat_Data!$B$2)/User_Model_Calcs!N1631)*SQRT(1-COS(RADIANS(User_Model_Calcs!I1631))^2*COS(RADIANS(User_Model_Calcs!B1631))^2)))</f>
        <v>52.246479888137451</v>
      </c>
      <c r="P1631">
        <f t="shared" si="155"/>
        <v>41.901320010550201</v>
      </c>
    </row>
    <row r="1632" spans="1:16" x14ac:dyDescent="0.25">
      <c r="A1632" s="5">
        <v>130.96701031775396</v>
      </c>
      <c r="B1632">
        <v>-36.964159062146599</v>
      </c>
      <c r="C1632">
        <v>950</v>
      </c>
      <c r="D1632">
        <f t="shared" ca="1" si="154"/>
        <v>0.75</v>
      </c>
      <c r="E1632" s="1">
        <v>0.65</v>
      </c>
      <c r="F1632">
        <v>19.899999999999999</v>
      </c>
      <c r="G1632">
        <f t="shared" ca="1" si="156"/>
        <v>42.007420362456692</v>
      </c>
      <c r="H1632">
        <f t="shared" ca="1" si="159"/>
        <v>22.136640888027504</v>
      </c>
      <c r="I1632">
        <f>User_Model_Calcs!A1632-Sat_Data!$B$5</f>
        <v>20.96701031775396</v>
      </c>
      <c r="J1632">
        <f>(Earth_Data!$B$1/SQRT(1-Earth_Data!$B$2^2*SIN(RADIANS(User_Model_Calcs!B1632))^2))*COS(RADIANS(User_Model_Calcs!B1632))</f>
        <v>5102.3883838379052</v>
      </c>
      <c r="K1632">
        <f>((Earth_Data!$B$1*(1-Earth_Data!$B$2^2))/SQRT(1-Earth_Data!$B$2^2*SIN(RADIANS(User_Model_Calcs!B1632))^2))*SIN(RADIANS(User_Model_Calcs!B1632))</f>
        <v>-3814.2171916971215</v>
      </c>
      <c r="L1632">
        <f t="shared" si="157"/>
        <v>-36.779424532149584</v>
      </c>
      <c r="M1632">
        <f t="shared" si="158"/>
        <v>6370.4489641595801</v>
      </c>
      <c r="N1632">
        <f>SQRT(User_Model_Calcs!M1632^2+Sat_Data!$B$3^2-2*User_Model_Calcs!M1632*Sat_Data!$B$3*COS(RADIANS(L1632))*COS(RADIANS(I1632)))</f>
        <v>37637.902348009025</v>
      </c>
      <c r="O1632">
        <f>DEGREES(ACOS(((Earth_Data!$B$1+Sat_Data!$B$2)/User_Model_Calcs!N1632)*SQRT(1-COS(RADIANS(User_Model_Calcs!I1632))^2*COS(RADIANS(User_Model_Calcs!B1632))^2)))</f>
        <v>41.763782107752739</v>
      </c>
      <c r="P1632">
        <f t="shared" si="155"/>
        <v>32.508366188604356</v>
      </c>
    </row>
    <row r="1633" spans="1:16" x14ac:dyDescent="0.25">
      <c r="A1633">
        <v>135.86920947356222</v>
      </c>
      <c r="B1633">
        <v>-25.441043443971161</v>
      </c>
      <c r="C1633">
        <v>6250</v>
      </c>
      <c r="D1633">
        <f t="shared" ca="1" si="154"/>
        <v>0.75</v>
      </c>
      <c r="E1633" s="1">
        <v>0.65</v>
      </c>
      <c r="F1633">
        <v>19.899999999999999</v>
      </c>
      <c r="G1633">
        <f t="shared" ca="1" si="156"/>
        <v>42.007420362456692</v>
      </c>
      <c r="H1633">
        <f t="shared" ca="1" si="159"/>
        <v>14.122022305036806</v>
      </c>
      <c r="I1633">
        <f>User_Model_Calcs!A1633-Sat_Data!$B$5</f>
        <v>25.869209473562222</v>
      </c>
      <c r="J1633">
        <f>(Earth_Data!$B$1/SQRT(1-Earth_Data!$B$2^2*SIN(RADIANS(User_Model_Calcs!B1633))^2))*COS(RADIANS(User_Model_Calcs!B1633))</f>
        <v>5763.198767729039</v>
      </c>
      <c r="K1633">
        <f>((Earth_Data!$B$1*(1-Earth_Data!$B$2^2))/SQRT(1-Earth_Data!$B$2^2*SIN(RADIANS(User_Model_Calcs!B1633))^2))*SIN(RADIANS(User_Model_Calcs!B1633))</f>
        <v>-2723.2750850774814</v>
      </c>
      <c r="L1633">
        <f t="shared" si="157"/>
        <v>-25.292064536615666</v>
      </c>
      <c r="M1633">
        <f t="shared" si="158"/>
        <v>6374.2205190405266</v>
      </c>
      <c r="N1633">
        <f>SQRT(User_Model_Calcs!M1633^2+Sat_Data!$B$3^2-2*User_Model_Calcs!M1633*Sat_Data!$B$3*COS(RADIANS(L1633))*COS(RADIANS(I1633)))</f>
        <v>37163.768847271953</v>
      </c>
      <c r="O1633">
        <f>DEGREES(ACOS(((Earth_Data!$B$1+Sat_Data!$B$2)/User_Model_Calcs!N1633)*SQRT(1-COS(RADIANS(User_Model_Calcs!I1633))^2*COS(RADIANS(User_Model_Calcs!B1633))^2)))</f>
        <v>48.597923951406152</v>
      </c>
      <c r="P1633">
        <f t="shared" si="155"/>
        <v>48.462242408192608</v>
      </c>
    </row>
    <row r="1634" spans="1:16" x14ac:dyDescent="0.25">
      <c r="A1634" s="5">
        <v>143.36099999999999</v>
      </c>
      <c r="B1634">
        <v>-27.488999999999997</v>
      </c>
      <c r="C1634">
        <v>4700</v>
      </c>
      <c r="D1634">
        <f t="shared" ca="1" si="154"/>
        <v>3</v>
      </c>
      <c r="E1634" s="1">
        <v>0.65</v>
      </c>
      <c r="F1634">
        <v>19.899999999999999</v>
      </c>
      <c r="G1634">
        <f t="shared" ca="1" si="156"/>
        <v>54.048620189015942</v>
      </c>
      <c r="H1634">
        <f t="shared" ca="1" si="159"/>
        <v>19.47868392202944</v>
      </c>
      <c r="I1634">
        <f>User_Model_Calcs!A1634-Sat_Data!$B$5</f>
        <v>33.36099999999999</v>
      </c>
      <c r="J1634">
        <f>(Earth_Data!$B$1/SQRT(1-Earth_Data!$B$2^2*SIN(RADIANS(User_Model_Calcs!B1634))^2))*COS(RADIANS(User_Model_Calcs!B1634))</f>
        <v>5662.0839347054352</v>
      </c>
      <c r="K1634">
        <f>((Earth_Data!$B$1*(1-Earth_Data!$B$2^2))/SQRT(1-Earth_Data!$B$2^2*SIN(RADIANS(User_Model_Calcs!B1634))^2))*SIN(RADIANS(User_Model_Calcs!B1634))</f>
        <v>-2926.3900632246605</v>
      </c>
      <c r="L1634">
        <f t="shared" si="157"/>
        <v>-27.331718342217609</v>
      </c>
      <c r="M1634">
        <f t="shared" si="158"/>
        <v>6373.6138324963977</v>
      </c>
      <c r="N1634">
        <f>SQRT(User_Model_Calcs!M1634^2+Sat_Data!$B$3^2-2*User_Model_Calcs!M1634*Sat_Data!$B$3*COS(RADIANS(L1634))*COS(RADIANS(I1634)))</f>
        <v>37678.121725534118</v>
      </c>
      <c r="O1634">
        <f>DEGREES(ACOS(((Earth_Data!$B$1+Sat_Data!$B$2)/User_Model_Calcs!N1634)*SQRT(1-COS(RADIANS(User_Model_Calcs!I1634))^2*COS(RADIANS(User_Model_Calcs!B1634))^2)))</f>
        <v>41.275375813261689</v>
      </c>
      <c r="P1634">
        <f t="shared" si="155"/>
        <v>54.967310667544403</v>
      </c>
    </row>
    <row r="1635" spans="1:16" x14ac:dyDescent="0.25">
      <c r="A1635" s="5">
        <v>117.6091324392243</v>
      </c>
      <c r="B1635">
        <v>-39.57376697553719</v>
      </c>
      <c r="C1635">
        <v>950</v>
      </c>
      <c r="D1635">
        <f t="shared" ca="1" si="154"/>
        <v>0.75</v>
      </c>
      <c r="E1635" s="1">
        <v>0.65</v>
      </c>
      <c r="F1635">
        <v>19.899999999999999</v>
      </c>
      <c r="G1635">
        <f t="shared" ca="1" si="156"/>
        <v>42.007420362456692</v>
      </c>
      <c r="H1635">
        <f t="shared" ca="1" si="159"/>
        <v>19.417405347610018</v>
      </c>
      <c r="I1635">
        <f>User_Model_Calcs!A1635-Sat_Data!$B$5</f>
        <v>7.6091324392242967</v>
      </c>
      <c r="J1635">
        <f>(Earth_Data!$B$1/SQRT(1-Earth_Data!$B$2^2*SIN(RADIANS(User_Model_Calcs!B1635))^2))*COS(RADIANS(User_Model_Calcs!B1635))</f>
        <v>4922.9947725885595</v>
      </c>
      <c r="K1635">
        <f>((Earth_Data!$B$1*(1-Earth_Data!$B$2^2))/SQRT(1-Earth_Data!$B$2^2*SIN(RADIANS(User_Model_Calcs!B1635))^2))*SIN(RADIANS(User_Model_Calcs!B1635))</f>
        <v>-4041.6212665842449</v>
      </c>
      <c r="L1635">
        <f t="shared" si="157"/>
        <v>-39.384900851302035</v>
      </c>
      <c r="M1635">
        <f t="shared" si="158"/>
        <v>6369.5039048139624</v>
      </c>
      <c r="N1635">
        <f>SQRT(User_Model_Calcs!M1635^2+Sat_Data!$B$3^2-2*User_Model_Calcs!M1635*Sat_Data!$B$3*COS(RADIANS(L1635))*COS(RADIANS(I1635)))</f>
        <v>37508.575088327387</v>
      </c>
      <c r="O1635">
        <f>DEGREES(ACOS(((Earth_Data!$B$1+Sat_Data!$B$2)/User_Model_Calcs!N1635)*SQRT(1-COS(RADIANS(User_Model_Calcs!I1635))^2*COS(RADIANS(User_Model_Calcs!B1635))^2)))</f>
        <v>43.508103604520628</v>
      </c>
      <c r="P1635">
        <f t="shared" si="155"/>
        <v>11.843048456026482</v>
      </c>
    </row>
    <row r="1636" spans="1:16" x14ac:dyDescent="0.25">
      <c r="A1636" s="5">
        <v>140.87446625361096</v>
      </c>
      <c r="B1636">
        <v>-32.610836541962158</v>
      </c>
      <c r="C1636">
        <v>950</v>
      </c>
      <c r="D1636">
        <f t="shared" ca="1" si="154"/>
        <v>0.75</v>
      </c>
      <c r="E1636" s="1">
        <v>0.65</v>
      </c>
      <c r="F1636">
        <v>19.899999999999999</v>
      </c>
      <c r="G1636">
        <f t="shared" ca="1" si="156"/>
        <v>42.007420362456692</v>
      </c>
      <c r="H1636">
        <f t="shared" ca="1" si="159"/>
        <v>15.174953179217352</v>
      </c>
      <c r="I1636">
        <f>User_Model_Calcs!A1636-Sat_Data!$B$5</f>
        <v>30.874466253610962</v>
      </c>
      <c r="J1636">
        <f>(Earth_Data!$B$1/SQRT(1-Earth_Data!$B$2^2*SIN(RADIANS(User_Model_Calcs!B1636))^2))*COS(RADIANS(User_Model_Calcs!B1636))</f>
        <v>5377.8601843621327</v>
      </c>
      <c r="K1636">
        <f>((Earth_Data!$B$1*(1-Earth_Data!$B$2^2))/SQRT(1-Earth_Data!$B$2^2*SIN(RADIANS(User_Model_Calcs!B1636))^2))*SIN(RADIANS(User_Model_Calcs!B1636))</f>
        <v>-3417.6844480379373</v>
      </c>
      <c r="L1636">
        <f t="shared" si="157"/>
        <v>-32.436370551859859</v>
      </c>
      <c r="M1636">
        <f t="shared" si="158"/>
        <v>6371.9657209457655</v>
      </c>
      <c r="N1636">
        <f>SQRT(User_Model_Calcs!M1636^2+Sat_Data!$B$3^2-2*User_Model_Calcs!M1636*Sat_Data!$B$3*COS(RADIANS(L1636))*COS(RADIANS(I1636)))</f>
        <v>37804.438546657446</v>
      </c>
      <c r="O1636">
        <f>DEGREES(ACOS(((Earth_Data!$B$1+Sat_Data!$B$2)/User_Model_Calcs!N1636)*SQRT(1-COS(RADIANS(User_Model_Calcs!I1636))^2*COS(RADIANS(User_Model_Calcs!B1636))^2)))</f>
        <v>39.597873524748479</v>
      </c>
      <c r="P1636">
        <f t="shared" si="155"/>
        <v>47.968565229258665</v>
      </c>
    </row>
    <row r="1637" spans="1:16" x14ac:dyDescent="0.25">
      <c r="A1637">
        <v>121.43</v>
      </c>
      <c r="B1637">
        <v>-35.450000000000003</v>
      </c>
      <c r="C1637">
        <v>4700</v>
      </c>
      <c r="D1637">
        <f t="shared" ca="1" si="154"/>
        <v>3</v>
      </c>
      <c r="E1637" s="1">
        <v>0.65</v>
      </c>
      <c r="F1637">
        <v>19.899999999999999</v>
      </c>
      <c r="G1637">
        <f t="shared" ca="1" si="156"/>
        <v>54.048620189015942</v>
      </c>
      <c r="H1637">
        <f t="shared" ca="1" si="159"/>
        <v>14.181872532260885</v>
      </c>
      <c r="I1637">
        <f>User_Model_Calcs!A1637-Sat_Data!$B$5</f>
        <v>11.430000000000007</v>
      </c>
      <c r="J1637">
        <f>(Earth_Data!$B$1/SQRT(1-Earth_Data!$B$2^2*SIN(RADIANS(User_Model_Calcs!B1637))^2))*COS(RADIANS(User_Model_Calcs!B1637))</f>
        <v>5201.6332267525686</v>
      </c>
      <c r="K1637">
        <f>((Earth_Data!$B$1*(1-Earth_Data!$B$2^2))/SQRT(1-Earth_Data!$B$2^2*SIN(RADIANS(User_Model_Calcs!B1637))^2))*SIN(RADIANS(User_Model_Calcs!B1637))</f>
        <v>-3678.6516182307309</v>
      </c>
      <c r="L1637">
        <f t="shared" si="157"/>
        <v>-35.268365817146673</v>
      </c>
      <c r="M1637">
        <f t="shared" si="158"/>
        <v>6370.986262264887</v>
      </c>
      <c r="N1637">
        <f>SQRT(User_Model_Calcs!M1637^2+Sat_Data!$B$3^2-2*User_Model_Calcs!M1637*Sat_Data!$B$3*COS(RADIANS(L1637))*COS(RADIANS(I1637)))</f>
        <v>37262.028751643309</v>
      </c>
      <c r="O1637">
        <f>DEGREES(ACOS(((Earth_Data!$B$1+Sat_Data!$B$2)/User_Model_Calcs!N1637)*SQRT(1-COS(RADIANS(User_Model_Calcs!I1637))^2*COS(RADIANS(User_Model_Calcs!B1637))^2)))</f>
        <v>47.059152837149405</v>
      </c>
      <c r="P1637">
        <f t="shared" si="155"/>
        <v>19.218114688581405</v>
      </c>
    </row>
    <row r="1638" spans="1:16" x14ac:dyDescent="0.25">
      <c r="A1638">
        <v>123.422</v>
      </c>
      <c r="B1638">
        <v>-35.400199999999998</v>
      </c>
      <c r="C1638">
        <v>950</v>
      </c>
      <c r="D1638">
        <f t="shared" ca="1" si="154"/>
        <v>0.75</v>
      </c>
      <c r="E1638" s="1">
        <v>0.65</v>
      </c>
      <c r="F1638">
        <v>19.899999999999999</v>
      </c>
      <c r="G1638">
        <f t="shared" ca="1" si="156"/>
        <v>42.007420362456692</v>
      </c>
      <c r="H1638">
        <f t="shared" ca="1" si="159"/>
        <v>23.058976330057405</v>
      </c>
      <c r="I1638">
        <f>User_Model_Calcs!A1638-Sat_Data!$B$5</f>
        <v>13.421999999999997</v>
      </c>
      <c r="J1638">
        <f>(Earth_Data!$B$1/SQRT(1-Earth_Data!$B$2^2*SIN(RADIANS(User_Model_Calcs!B1638))^2))*COS(RADIANS(User_Model_Calcs!B1638))</f>
        <v>5204.8358619537339</v>
      </c>
      <c r="K1638">
        <f>((Earth_Data!$B$1*(1-Earth_Data!$B$2^2))/SQRT(1-Earth_Data!$B$2^2*SIN(RADIANS(User_Model_Calcs!B1638))^2))*SIN(RADIANS(User_Model_Calcs!B1638))</f>
        <v>-3674.1492511368028</v>
      </c>
      <c r="L1638">
        <f t="shared" si="157"/>
        <v>-35.218676426779631</v>
      </c>
      <c r="M1638">
        <f t="shared" si="158"/>
        <v>6371.0037725235097</v>
      </c>
      <c r="N1638">
        <f>SQRT(User_Model_Calcs!M1638^2+Sat_Data!$B$3^2-2*User_Model_Calcs!M1638*Sat_Data!$B$3*COS(RADIANS(L1638))*COS(RADIANS(I1638)))</f>
        <v>37302.515931356254</v>
      </c>
      <c r="O1638">
        <f>DEGREES(ACOS(((Earth_Data!$B$1+Sat_Data!$B$2)/User_Model_Calcs!N1638)*SQRT(1-COS(RADIANS(User_Model_Calcs!I1638))^2*COS(RADIANS(User_Model_Calcs!B1638))^2)))</f>
        <v>46.462899578786242</v>
      </c>
      <c r="P1638">
        <f t="shared" si="155"/>
        <v>22.389495642147075</v>
      </c>
    </row>
    <row r="1639" spans="1:16" x14ac:dyDescent="0.25">
      <c r="A1639">
        <v>131.55123860904362</v>
      </c>
      <c r="B1639">
        <v>-34.432792795251359</v>
      </c>
      <c r="C1639">
        <v>950</v>
      </c>
      <c r="D1639">
        <f t="shared" ca="1" si="154"/>
        <v>0.75</v>
      </c>
      <c r="E1639" s="1">
        <v>0.65</v>
      </c>
      <c r="F1639">
        <v>19.899999999999999</v>
      </c>
      <c r="G1639">
        <f t="shared" ca="1" si="156"/>
        <v>42.007420362456692</v>
      </c>
      <c r="H1639">
        <f t="shared" ca="1" si="159"/>
        <v>17.129810450597347</v>
      </c>
      <c r="I1639">
        <f>User_Model_Calcs!A1639-Sat_Data!$B$5</f>
        <v>21.551238609043622</v>
      </c>
      <c r="J1639">
        <f>(Earth_Data!$B$1/SQRT(1-Earth_Data!$B$2^2*SIN(RADIANS(User_Model_Calcs!B1639))^2))*COS(RADIANS(User_Model_Calcs!B1639))</f>
        <v>5266.2650668443957</v>
      </c>
      <c r="K1639">
        <f>((Earth_Data!$B$1*(1-Earth_Data!$B$2^2))/SQRT(1-Earth_Data!$B$2^2*SIN(RADIANS(User_Model_Calcs!B1639))^2))*SIN(RADIANS(User_Model_Calcs!B1639))</f>
        <v>-3586.1465998834901</v>
      </c>
      <c r="L1639">
        <f t="shared" si="157"/>
        <v>-34.253525944447631</v>
      </c>
      <c r="M1639">
        <f t="shared" si="158"/>
        <v>6371.3417103559532</v>
      </c>
      <c r="N1639">
        <f>SQRT(User_Model_Calcs!M1639^2+Sat_Data!$B$3^2-2*User_Model_Calcs!M1639*Sat_Data!$B$3*COS(RADIANS(L1639))*COS(RADIANS(I1639)))</f>
        <v>37488.138887496505</v>
      </c>
      <c r="O1639">
        <f>DEGREES(ACOS(((Earth_Data!$B$1+Sat_Data!$B$2)/User_Model_Calcs!N1639)*SQRT(1-COS(RADIANS(User_Model_Calcs!I1639))^2*COS(RADIANS(User_Model_Calcs!B1639))^2)))</f>
        <v>43.820810979209099</v>
      </c>
      <c r="P1639">
        <f t="shared" si="155"/>
        <v>34.933252624415573</v>
      </c>
    </row>
    <row r="1640" spans="1:16" x14ac:dyDescent="0.25">
      <c r="A1640">
        <v>137.58199999999999</v>
      </c>
      <c r="B1640">
        <v>-34.308</v>
      </c>
      <c r="C1640">
        <v>375</v>
      </c>
      <c r="D1640">
        <f t="shared" ca="1" si="154"/>
        <v>3</v>
      </c>
      <c r="E1640" s="1">
        <v>0.65</v>
      </c>
      <c r="F1640">
        <v>19.899999999999999</v>
      </c>
      <c r="G1640">
        <f t="shared" ca="1" si="156"/>
        <v>54.048620189015942</v>
      </c>
      <c r="H1640">
        <f t="shared" ca="1" si="159"/>
        <v>21.997959715707545</v>
      </c>
      <c r="I1640">
        <f>User_Model_Calcs!A1640-Sat_Data!$B$5</f>
        <v>27.581999999999994</v>
      </c>
      <c r="J1640">
        <f>(Earth_Data!$B$1/SQRT(1-Earth_Data!$B$2^2*SIN(RADIANS(User_Model_Calcs!B1640))^2))*COS(RADIANS(User_Model_Calcs!B1640))</f>
        <v>5274.0800897596</v>
      </c>
      <c r="K1640">
        <f>((Earth_Data!$B$1*(1-Earth_Data!$B$2^2))/SQRT(1-Earth_Data!$B$2^2*SIN(RADIANS(User_Model_Calcs!B1640))^2))*SIN(RADIANS(User_Model_Calcs!B1640))</f>
        <v>-3574.7203868629299</v>
      </c>
      <c r="L1640">
        <f t="shared" si="157"/>
        <v>-34.129039148390554</v>
      </c>
      <c r="M1640">
        <f t="shared" si="158"/>
        <v>6371.3849858136873</v>
      </c>
      <c r="N1640">
        <f>SQRT(User_Model_Calcs!M1640^2+Sat_Data!$B$3^2-2*User_Model_Calcs!M1640*Sat_Data!$B$3*COS(RADIANS(L1640))*COS(RADIANS(I1640)))</f>
        <v>37738.599034265659</v>
      </c>
      <c r="O1640">
        <f>DEGREES(ACOS(((Earth_Data!$B$1+Sat_Data!$B$2)/User_Model_Calcs!N1640)*SQRT(1-COS(RADIANS(User_Model_Calcs!I1640))^2*COS(RADIANS(User_Model_Calcs!B1640))^2)))</f>
        <v>40.4449237172173</v>
      </c>
      <c r="P1640">
        <f t="shared" si="155"/>
        <v>42.824603812179923</v>
      </c>
    </row>
    <row r="1641" spans="1:16" x14ac:dyDescent="0.25">
      <c r="A1641" s="5">
        <v>124.96907873998838</v>
      </c>
      <c r="B1641">
        <v>-33.064081691490749</v>
      </c>
      <c r="C1641">
        <v>950</v>
      </c>
      <c r="D1641">
        <f t="shared" ca="1" si="154"/>
        <v>0.75</v>
      </c>
      <c r="E1641" s="1">
        <v>0.65</v>
      </c>
      <c r="F1641">
        <v>19.899999999999999</v>
      </c>
      <c r="G1641">
        <f t="shared" ca="1" si="156"/>
        <v>42.007420362456692</v>
      </c>
      <c r="H1641">
        <f t="shared" ca="1" si="159"/>
        <v>18.975921467523872</v>
      </c>
      <c r="I1641">
        <f>User_Model_Calcs!A1641-Sat_Data!$B$5</f>
        <v>14.969078739988376</v>
      </c>
      <c r="J1641">
        <f>(Earth_Data!$B$1/SQRT(1-Earth_Data!$B$2^2*SIN(RADIANS(User_Model_Calcs!B1641))^2))*COS(RADIANS(User_Model_Calcs!B1641))</f>
        <v>5350.6033371746862</v>
      </c>
      <c r="K1641">
        <f>((Earth_Data!$B$1*(1-Earth_Data!$B$2^2))/SQRT(1-Earth_Data!$B$2^2*SIN(RADIANS(User_Model_Calcs!B1641))^2))*SIN(RADIANS(User_Model_Calcs!B1641))</f>
        <v>-3459.9181262598308</v>
      </c>
      <c r="L1641">
        <f t="shared" si="157"/>
        <v>-32.888354944820392</v>
      </c>
      <c r="M1641">
        <f t="shared" si="158"/>
        <v>6371.8121058460465</v>
      </c>
      <c r="N1641">
        <f>SQRT(User_Model_Calcs!M1641^2+Sat_Data!$B$3^2-2*User_Model_Calcs!M1641*Sat_Data!$B$3*COS(RADIANS(L1641))*COS(RADIANS(I1641)))</f>
        <v>37182.241273579399</v>
      </c>
      <c r="O1641">
        <f>DEGREES(ACOS(((Earth_Data!$B$1+Sat_Data!$B$2)/User_Model_Calcs!N1641)*SQRT(1-COS(RADIANS(User_Model_Calcs!I1641))^2*COS(RADIANS(User_Model_Calcs!B1641))^2)))</f>
        <v>48.271971059048049</v>
      </c>
      <c r="P1641">
        <f t="shared" si="155"/>
        <v>26.108094930184564</v>
      </c>
    </row>
    <row r="1642" spans="1:16" x14ac:dyDescent="0.25">
      <c r="A1642">
        <v>152.071</v>
      </c>
      <c r="B1642">
        <v>-34.186999999999998</v>
      </c>
      <c r="C1642">
        <v>375</v>
      </c>
      <c r="D1642">
        <f t="shared" ca="1" si="154"/>
        <v>1.2</v>
      </c>
      <c r="E1642" s="1">
        <v>0.65</v>
      </c>
      <c r="F1642">
        <v>19.899999999999999</v>
      </c>
      <c r="G1642">
        <f t="shared" ca="1" si="156"/>
        <v>46.089820015575185</v>
      </c>
      <c r="H1642">
        <f t="shared" ca="1" si="159"/>
        <v>16.357268840335028</v>
      </c>
      <c r="I1642">
        <f>User_Model_Calcs!A1642-Sat_Data!$B$5</f>
        <v>42.070999999999998</v>
      </c>
      <c r="J1642">
        <f>(Earth_Data!$B$1/SQRT(1-Earth_Data!$B$2^2*SIN(RADIANS(User_Model_Calcs!B1642))^2))*COS(RADIANS(User_Model_Calcs!B1642))</f>
        <v>5281.6336598141916</v>
      </c>
      <c r="K1642">
        <f>((Earth_Data!$B$1*(1-Earth_Data!$B$2^2))/SQRT(1-Earth_Data!$B$2^2*SIN(RADIANS(User_Model_Calcs!B1642))^2))*SIN(RADIANS(User_Model_Calcs!B1642))</f>
        <v>-3563.6254428168036</v>
      </c>
      <c r="L1642">
        <f t="shared" si="157"/>
        <v>-34.008339078139834</v>
      </c>
      <c r="M1642">
        <f t="shared" si="158"/>
        <v>6371.4268741918013</v>
      </c>
      <c r="N1642">
        <f>SQRT(User_Model_Calcs!M1642^2+Sat_Data!$B$3^2-2*User_Model_Calcs!M1642*Sat_Data!$B$3*COS(RADIANS(L1642))*COS(RADIANS(I1642)))</f>
        <v>38571.871433681918</v>
      </c>
      <c r="O1642">
        <f>DEGREES(ACOS(((Earth_Data!$B$1+Sat_Data!$B$2)/User_Model_Calcs!N1642)*SQRT(1-COS(RADIANS(User_Model_Calcs!I1642))^2*COS(RADIANS(User_Model_Calcs!B1642))^2)))</f>
        <v>30.370530267816651</v>
      </c>
      <c r="P1642">
        <f t="shared" si="155"/>
        <v>58.097926240242209</v>
      </c>
    </row>
    <row r="1643" spans="1:16" x14ac:dyDescent="0.25">
      <c r="A1643">
        <v>152.22800000000001</v>
      </c>
      <c r="B1643">
        <v>-34.18</v>
      </c>
      <c r="C1643">
        <v>5000</v>
      </c>
      <c r="D1643">
        <f t="shared" ca="1" si="154"/>
        <v>3</v>
      </c>
      <c r="E1643" s="1">
        <v>0.65</v>
      </c>
      <c r="F1643">
        <v>19.899999999999999</v>
      </c>
      <c r="G1643">
        <f t="shared" ca="1" si="156"/>
        <v>54.048620189015942</v>
      </c>
      <c r="H1643">
        <f t="shared" ca="1" si="159"/>
        <v>18.839956041809938</v>
      </c>
      <c r="I1643">
        <f>User_Model_Calcs!A1643-Sat_Data!$B$5</f>
        <v>42.228000000000009</v>
      </c>
      <c r="J1643">
        <f>(Earth_Data!$B$1/SQRT(1-Earth_Data!$B$2^2*SIN(RADIANS(User_Model_Calcs!B1643))^2))*COS(RADIANS(User_Model_Calcs!B1643))</f>
        <v>5282.0699214904862</v>
      </c>
      <c r="K1643">
        <f>((Earth_Data!$B$1*(1-Earth_Data!$B$2^2))/SQRT(1-Earth_Data!$B$2^2*SIN(RADIANS(User_Model_Calcs!B1643))^2))*SIN(RADIANS(User_Model_Calcs!B1643))</f>
        <v>-3562.9831054301521</v>
      </c>
      <c r="L1643">
        <f t="shared" si="157"/>
        <v>-34.001356526662718</v>
      </c>
      <c r="M1643">
        <f t="shared" si="158"/>
        <v>6371.429295306918</v>
      </c>
      <c r="N1643">
        <f>SQRT(User_Model_Calcs!M1643^2+Sat_Data!$B$3^2-2*User_Model_Calcs!M1643*Sat_Data!$B$3*COS(RADIANS(L1643))*COS(RADIANS(I1643)))</f>
        <v>38582.133901828551</v>
      </c>
      <c r="O1643">
        <f>DEGREES(ACOS(((Earth_Data!$B$1+Sat_Data!$B$2)/User_Model_Calcs!N1643)*SQRT(1-COS(RADIANS(User_Model_Calcs!I1643))^2*COS(RADIANS(User_Model_Calcs!B1643))^2)))</f>
        <v>30.254946559457103</v>
      </c>
      <c r="P1643">
        <f t="shared" si="155"/>
        <v>58.243941239015037</v>
      </c>
    </row>
    <row r="1644" spans="1:16" x14ac:dyDescent="0.25">
      <c r="A1644" s="5">
        <v>124.4962935099158</v>
      </c>
      <c r="B1644">
        <v>-34.305829245661613</v>
      </c>
      <c r="C1644">
        <v>950</v>
      </c>
      <c r="D1644">
        <f t="shared" ca="1" si="154"/>
        <v>1.2</v>
      </c>
      <c r="E1644" s="1">
        <v>0.65</v>
      </c>
      <c r="F1644">
        <v>19.899999999999999</v>
      </c>
      <c r="G1644">
        <f t="shared" ca="1" si="156"/>
        <v>46.089820015575185</v>
      </c>
      <c r="H1644">
        <f t="shared" ca="1" si="159"/>
        <v>15.118901191561527</v>
      </c>
      <c r="I1644">
        <f>User_Model_Calcs!A1644-Sat_Data!$B$5</f>
        <v>14.496293509915802</v>
      </c>
      <c r="J1644">
        <f>(Earth_Data!$B$1/SQRT(1-Earth_Data!$B$2^2*SIN(RADIANS(User_Model_Calcs!B1644))^2))*COS(RADIANS(User_Model_Calcs!B1644))</f>
        <v>5274.2158093765538</v>
      </c>
      <c r="K1644">
        <f>((Earth_Data!$B$1*(1-Earth_Data!$B$2^2))/SQRT(1-Earth_Data!$B$2^2*SIN(RADIANS(User_Model_Calcs!B1644))^2))*SIN(RADIANS(User_Model_Calcs!B1644))</f>
        <v>-3574.5214809132099</v>
      </c>
      <c r="L1644">
        <f t="shared" si="157"/>
        <v>-34.126873746823527</v>
      </c>
      <c r="M1644">
        <f t="shared" si="158"/>
        <v>6371.3857379213468</v>
      </c>
      <c r="N1644">
        <f>SQRT(User_Model_Calcs!M1644^2+Sat_Data!$B$3^2-2*User_Model_Calcs!M1644*Sat_Data!$B$3*COS(RADIANS(L1644))*COS(RADIANS(I1644)))</f>
        <v>37253.23260767536</v>
      </c>
      <c r="O1644">
        <f>DEGREES(ACOS(((Earth_Data!$B$1+Sat_Data!$B$2)/User_Model_Calcs!N1644)*SQRT(1-COS(RADIANS(User_Model_Calcs!I1644))^2*COS(RADIANS(User_Model_Calcs!B1644))^2)))</f>
        <v>47.196767890479549</v>
      </c>
      <c r="P1644">
        <f t="shared" si="155"/>
        <v>24.642655422877482</v>
      </c>
    </row>
    <row r="1645" spans="1:16" x14ac:dyDescent="0.25">
      <c r="A1645" s="5">
        <v>128.45584910107766</v>
      </c>
      <c r="B1645">
        <v>-33.49012312305512</v>
      </c>
      <c r="C1645">
        <v>950</v>
      </c>
      <c r="D1645">
        <f t="shared" ca="1" si="154"/>
        <v>0.75</v>
      </c>
      <c r="E1645" s="1">
        <v>0.65</v>
      </c>
      <c r="F1645">
        <v>19.899999999999999</v>
      </c>
      <c r="G1645">
        <f t="shared" ca="1" si="156"/>
        <v>42.007420362456692</v>
      </c>
      <c r="H1645">
        <f t="shared" ca="1" si="159"/>
        <v>17.064237962000167</v>
      </c>
      <c r="I1645">
        <f>User_Model_Calcs!A1645-Sat_Data!$B$5</f>
        <v>18.455849101077661</v>
      </c>
      <c r="J1645">
        <f>(Earth_Data!$B$1/SQRT(1-Earth_Data!$B$2^2*SIN(RADIANS(User_Model_Calcs!B1645))^2))*COS(RADIANS(User_Model_Calcs!B1645))</f>
        <v>5324.6767441878537</v>
      </c>
      <c r="K1645">
        <f>((Earth_Data!$B$1*(1-Earth_Data!$B$2^2))/SQRT(1-Earth_Data!$B$2^2*SIN(RADIANS(User_Model_Calcs!B1645))^2))*SIN(RADIANS(User_Model_Calcs!B1645))</f>
        <v>-3499.421983347389</v>
      </c>
      <c r="L1645">
        <f t="shared" si="157"/>
        <v>-33.313251225172088</v>
      </c>
      <c r="M1645">
        <f t="shared" si="158"/>
        <v>6371.6667087685883</v>
      </c>
      <c r="N1645">
        <f>SQRT(User_Model_Calcs!M1645^2+Sat_Data!$B$3^2-2*User_Model_Calcs!M1645*Sat_Data!$B$3*COS(RADIANS(L1645))*COS(RADIANS(I1645)))</f>
        <v>37316.030063122867</v>
      </c>
      <c r="O1645">
        <f>DEGREES(ACOS(((Earth_Data!$B$1+Sat_Data!$B$2)/User_Model_Calcs!N1645)*SQRT(1-COS(RADIANS(User_Model_Calcs!I1645))^2*COS(RADIANS(User_Model_Calcs!B1645))^2)))</f>
        <v>46.276761919206088</v>
      </c>
      <c r="P1645">
        <f t="shared" si="155"/>
        <v>31.166624353473697</v>
      </c>
    </row>
    <row r="1646" spans="1:16" x14ac:dyDescent="0.25">
      <c r="A1646">
        <v>156.37200000000001</v>
      </c>
      <c r="B1646">
        <v>-30.134999999999998</v>
      </c>
      <c r="C1646">
        <v>950</v>
      </c>
      <c r="D1646">
        <f t="shared" ca="1" si="154"/>
        <v>0.75</v>
      </c>
      <c r="E1646" s="1">
        <v>0.65</v>
      </c>
      <c r="F1646">
        <v>19.899999999999999</v>
      </c>
      <c r="G1646">
        <f t="shared" ca="1" si="156"/>
        <v>42.007420362456692</v>
      </c>
      <c r="H1646">
        <f t="shared" ca="1" si="159"/>
        <v>22.837623941065431</v>
      </c>
      <c r="I1646">
        <f>User_Model_Calcs!A1646-Sat_Data!$B$5</f>
        <v>46.372000000000014</v>
      </c>
      <c r="J1646">
        <f>(Earth_Data!$B$1/SQRT(1-Earth_Data!$B$2^2*SIN(RADIANS(User_Model_Calcs!B1646))^2))*COS(RADIANS(User_Model_Calcs!B1646))</f>
        <v>5520.7614499880201</v>
      </c>
      <c r="K1646">
        <f>((Earth_Data!$B$1*(1-Earth_Data!$B$2^2))/SQRT(1-Earth_Data!$B$2^2*SIN(RADIANS(User_Model_Calcs!B1646))^2))*SIN(RADIANS(User_Model_Calcs!B1646))</f>
        <v>-3183.326306621263</v>
      </c>
      <c r="L1646">
        <f t="shared" si="157"/>
        <v>-29.96817944362946</v>
      </c>
      <c r="M1646">
        <f t="shared" si="158"/>
        <v>6372.7838000438078</v>
      </c>
      <c r="N1646">
        <f>SQRT(User_Model_Calcs!M1646^2+Sat_Data!$B$3^2-2*User_Model_Calcs!M1646*Sat_Data!$B$3*COS(RADIANS(L1646))*COS(RADIANS(I1646)))</f>
        <v>38693.741347059018</v>
      </c>
      <c r="O1646">
        <f>DEGREES(ACOS(((Earth_Data!$B$1+Sat_Data!$B$2)/User_Model_Calcs!N1646)*SQRT(1-COS(RADIANS(User_Model_Calcs!I1646))^2*COS(RADIANS(User_Model_Calcs!B1646))^2)))</f>
        <v>29.023548355918226</v>
      </c>
      <c r="P1646">
        <f t="shared" si="155"/>
        <v>64.426393079912899</v>
      </c>
    </row>
    <row r="1647" spans="1:16" x14ac:dyDescent="0.25">
      <c r="A1647" s="5">
        <v>129.28882399119937</v>
      </c>
      <c r="B1647">
        <v>-29.447620411268396</v>
      </c>
      <c r="C1647">
        <v>950</v>
      </c>
      <c r="D1647">
        <f t="shared" ca="1" si="154"/>
        <v>0.75</v>
      </c>
      <c r="E1647" s="1">
        <v>0.65</v>
      </c>
      <c r="F1647">
        <v>19.899999999999999</v>
      </c>
      <c r="G1647">
        <f t="shared" ca="1" si="156"/>
        <v>42.007420362456692</v>
      </c>
      <c r="H1647">
        <f t="shared" ca="1" si="159"/>
        <v>20.847350882737455</v>
      </c>
      <c r="I1647">
        <f>User_Model_Calcs!A1647-Sat_Data!$B$5</f>
        <v>19.288823991199365</v>
      </c>
      <c r="J1647">
        <f>(Earth_Data!$B$1/SQRT(1-Earth_Data!$B$2^2*SIN(RADIANS(User_Model_Calcs!B1647))^2))*COS(RADIANS(User_Model_Calcs!B1647))</f>
        <v>5558.6182953251437</v>
      </c>
      <c r="K1647">
        <f>((Earth_Data!$B$1*(1-Earth_Data!$B$2^2))/SQRT(1-Earth_Data!$B$2^2*SIN(RADIANS(User_Model_Calcs!B1647))^2))*SIN(RADIANS(User_Model_Calcs!B1647))</f>
        <v>-3117.2012913445014</v>
      </c>
      <c r="L1647">
        <f t="shared" si="157"/>
        <v>-29.283144932418153</v>
      </c>
      <c r="M1647">
        <f t="shared" si="158"/>
        <v>6373.0040988440642</v>
      </c>
      <c r="N1647">
        <f>SQRT(User_Model_Calcs!M1647^2+Sat_Data!$B$3^2-2*User_Model_Calcs!M1647*Sat_Data!$B$3*COS(RADIANS(L1647))*COS(RADIANS(I1647)))</f>
        <v>37094.395581846162</v>
      </c>
      <c r="O1647">
        <f>DEGREES(ACOS(((Earth_Data!$B$1+Sat_Data!$B$2)/User_Model_Calcs!N1647)*SQRT(1-COS(RADIANS(User_Model_Calcs!I1647))^2*COS(RADIANS(User_Model_Calcs!B1647))^2)))</f>
        <v>49.650670471980206</v>
      </c>
      <c r="P1647">
        <f t="shared" si="155"/>
        <v>35.446004973672132</v>
      </c>
    </row>
    <row r="1648" spans="1:16" x14ac:dyDescent="0.25">
      <c r="A1648">
        <v>144.86758088889783</v>
      </c>
      <c r="B1648">
        <v>-25.442140120463208</v>
      </c>
      <c r="C1648">
        <v>950</v>
      </c>
      <c r="D1648">
        <f t="shared" ca="1" si="154"/>
        <v>3</v>
      </c>
      <c r="E1648" s="1">
        <v>0.65</v>
      </c>
      <c r="F1648">
        <v>19.899999999999999</v>
      </c>
      <c r="G1648">
        <f t="shared" ca="1" si="156"/>
        <v>54.048620189015942</v>
      </c>
      <c r="H1648">
        <f t="shared" ca="1" si="159"/>
        <v>15.163722154171195</v>
      </c>
      <c r="I1648">
        <f>User_Model_Calcs!A1648-Sat_Data!$B$5</f>
        <v>34.867580888897834</v>
      </c>
      <c r="J1648">
        <f>(Earth_Data!$B$1/SQRT(1-Earth_Data!$B$2^2*SIN(RADIANS(User_Model_Calcs!B1648))^2))*COS(RADIANS(User_Model_Calcs!B1648))</f>
        <v>5763.1465770379509</v>
      </c>
      <c r="K1648">
        <f>((Earth_Data!$B$1*(1-Earth_Data!$B$2^2))/SQRT(1-Earth_Data!$B$2^2*SIN(RADIANS(User_Model_Calcs!B1648))^2))*SIN(RADIANS(User_Model_Calcs!B1648))</f>
        <v>-2723.3847928137266</v>
      </c>
      <c r="L1648">
        <f t="shared" si="157"/>
        <v>-25.293156560666311</v>
      </c>
      <c r="M1648">
        <f t="shared" si="158"/>
        <v>6374.2202031427587</v>
      </c>
      <c r="N1648">
        <f>SQRT(User_Model_Calcs!M1648^2+Sat_Data!$B$3^2-2*User_Model_Calcs!M1648*Sat_Data!$B$3*COS(RADIANS(L1648))*COS(RADIANS(I1648)))</f>
        <v>37678.871932511771</v>
      </c>
      <c r="O1648">
        <f>DEGREES(ACOS(((Earth_Data!$B$1+Sat_Data!$B$2)/User_Model_Calcs!N1648)*SQRT(1-COS(RADIANS(User_Model_Calcs!I1648))^2*COS(RADIANS(User_Model_Calcs!B1648))^2)))</f>
        <v>41.274541276262141</v>
      </c>
      <c r="P1648">
        <f t="shared" si="155"/>
        <v>58.343699120366011</v>
      </c>
    </row>
    <row r="1649" spans="1:16" x14ac:dyDescent="0.25">
      <c r="A1649">
        <v>157.08425050835061</v>
      </c>
      <c r="B1649">
        <v>-35.843938918867863</v>
      </c>
      <c r="C1649">
        <v>5000</v>
      </c>
      <c r="D1649">
        <f t="shared" ca="1" si="154"/>
        <v>0.75</v>
      </c>
      <c r="E1649" s="1">
        <v>0.65</v>
      </c>
      <c r="F1649">
        <v>19.899999999999999</v>
      </c>
      <c r="G1649">
        <f t="shared" ca="1" si="156"/>
        <v>42.007420362456692</v>
      </c>
      <c r="H1649">
        <f t="shared" ca="1" si="159"/>
        <v>20.514314065790142</v>
      </c>
      <c r="I1649">
        <f>User_Model_Calcs!A1649-Sat_Data!$B$5</f>
        <v>47.084250508350607</v>
      </c>
      <c r="J1649">
        <f>(Earth_Data!$B$1/SQRT(1-Earth_Data!$B$2^2*SIN(RADIANS(User_Model_Calcs!B1649))^2))*COS(RADIANS(User_Model_Calcs!B1649))</f>
        <v>5176.1604197613105</v>
      </c>
      <c r="K1649">
        <f>((Earth_Data!$B$1*(1-Earth_Data!$B$2^2))/SQRT(1-Earth_Data!$B$2^2*SIN(RADIANS(User_Model_Calcs!B1649))^2))*SIN(RADIANS(User_Model_Calcs!B1649))</f>
        <v>-3714.1701035679971</v>
      </c>
      <c r="L1649">
        <f t="shared" si="157"/>
        <v>-35.661449074288143</v>
      </c>
      <c r="M1649">
        <f t="shared" si="158"/>
        <v>6370.8473729435627</v>
      </c>
      <c r="N1649">
        <f>SQRT(User_Model_Calcs!M1649^2+Sat_Data!$B$3^2-2*User_Model_Calcs!M1649*Sat_Data!$B$3*COS(RADIANS(L1649))*COS(RADIANS(I1649)))</f>
        <v>39002.334535425369</v>
      </c>
      <c r="O1649">
        <f>DEGREES(ACOS(((Earth_Data!$B$1+Sat_Data!$B$2)/User_Model_Calcs!N1649)*SQRT(1-COS(RADIANS(User_Model_Calcs!I1649))^2*COS(RADIANS(User_Model_Calcs!B1649))^2)))</f>
        <v>25.648568399965725</v>
      </c>
      <c r="P1649">
        <f t="shared" si="155"/>
        <v>61.433737390359539</v>
      </c>
    </row>
    <row r="1650" spans="1:16" x14ac:dyDescent="0.25">
      <c r="A1650">
        <v>162.13887354231898</v>
      </c>
      <c r="B1650">
        <v>-35.993000000000002</v>
      </c>
      <c r="C1650">
        <v>950</v>
      </c>
      <c r="D1650">
        <f t="shared" ca="1" si="154"/>
        <v>1.2</v>
      </c>
      <c r="E1650" s="1">
        <v>0.65</v>
      </c>
      <c r="F1650">
        <v>19.899999999999999</v>
      </c>
      <c r="G1650">
        <f t="shared" ca="1" si="156"/>
        <v>46.089820015575185</v>
      </c>
      <c r="H1650">
        <f t="shared" ca="1" si="159"/>
        <v>23.836097426720848</v>
      </c>
      <c r="I1650">
        <f>User_Model_Calcs!A1650-Sat_Data!$B$5</f>
        <v>52.138873542318976</v>
      </c>
      <c r="J1650">
        <f>(Earth_Data!$B$1/SQRT(1-Earth_Data!$B$2^2*SIN(RADIANS(User_Model_Calcs!B1650))^2))*COS(RADIANS(User_Model_Calcs!B1650))</f>
        <v>5166.4578277917226</v>
      </c>
      <c r="K1650">
        <f>((Earth_Data!$B$1*(1-Earth_Data!$B$2^2))/SQRT(1-Earth_Data!$B$2^2*SIN(RADIANS(User_Model_Calcs!B1650))^2))*SIN(RADIANS(User_Model_Calcs!B1650))</f>
        <v>-3727.5646161135114</v>
      </c>
      <c r="L1650">
        <f t="shared" si="157"/>
        <v>-35.810195346054726</v>
      </c>
      <c r="M1650">
        <f t="shared" si="158"/>
        <v>6370.7946485231987</v>
      </c>
      <c r="N1650">
        <f>SQRT(User_Model_Calcs!M1650^2+Sat_Data!$B$3^2-2*User_Model_Calcs!M1650*Sat_Data!$B$3*COS(RADIANS(L1650))*COS(RADIANS(I1650)))</f>
        <v>39382.790424233943</v>
      </c>
      <c r="O1650">
        <f>DEGREES(ACOS(((Earth_Data!$B$1+Sat_Data!$B$2)/User_Model_Calcs!N1650)*SQRT(1-COS(RADIANS(User_Model_Calcs!I1650))^2*COS(RADIANS(User_Model_Calcs!B1650))^2)))</f>
        <v>21.675169430508959</v>
      </c>
      <c r="P1650">
        <f t="shared" si="155"/>
        <v>65.446171018435635</v>
      </c>
    </row>
    <row r="1651" spans="1:16" x14ac:dyDescent="0.25">
      <c r="A1651">
        <v>149.29</v>
      </c>
      <c r="B1651">
        <v>-32.991999999999997</v>
      </c>
      <c r="C1651">
        <v>2500</v>
      </c>
      <c r="D1651">
        <f t="shared" ca="1" si="154"/>
        <v>0.75</v>
      </c>
      <c r="E1651" s="1">
        <v>0.65</v>
      </c>
      <c r="F1651">
        <v>19.899999999999999</v>
      </c>
      <c r="G1651">
        <f t="shared" ca="1" si="156"/>
        <v>42.007420362456692</v>
      </c>
      <c r="H1651">
        <f t="shared" ca="1" si="159"/>
        <v>22.909459152622361</v>
      </c>
      <c r="I1651">
        <f>User_Model_Calcs!A1651-Sat_Data!$B$5</f>
        <v>39.289999999999992</v>
      </c>
      <c r="J1651">
        <f>(Earth_Data!$B$1/SQRT(1-Earth_Data!$B$2^2*SIN(RADIANS(User_Model_Calcs!B1651))^2))*COS(RADIANS(User_Model_Calcs!B1651))</f>
        <v>5354.9605818658501</v>
      </c>
      <c r="K1651">
        <f>((Earth_Data!$B$1*(1-Earth_Data!$B$2^2))/SQRT(1-Earth_Data!$B$2^2*SIN(RADIANS(User_Model_Calcs!B1651))^2))*SIN(RADIANS(User_Model_Calcs!B1651))</f>
        <v>-3453.2157413334039</v>
      </c>
      <c r="L1651">
        <f t="shared" si="157"/>
        <v>-32.8164708361534</v>
      </c>
      <c r="M1651">
        <f t="shared" si="158"/>
        <v>6371.836610391847</v>
      </c>
      <c r="N1651">
        <f>SQRT(User_Model_Calcs!M1651^2+Sat_Data!$B$3^2-2*User_Model_Calcs!M1651*Sat_Data!$B$3*COS(RADIANS(L1651))*COS(RADIANS(I1651)))</f>
        <v>38326.472500453427</v>
      </c>
      <c r="O1651">
        <f>DEGREES(ACOS(((Earth_Data!$B$1+Sat_Data!$B$2)/User_Model_Calcs!N1651)*SQRT(1-COS(RADIANS(User_Model_Calcs!I1651))^2*COS(RADIANS(User_Model_Calcs!B1651))^2)))</f>
        <v>33.193392645024282</v>
      </c>
      <c r="P1651">
        <f t="shared" si="155"/>
        <v>56.355728674306661</v>
      </c>
    </row>
    <row r="1652" spans="1:16" x14ac:dyDescent="0.25">
      <c r="A1652">
        <v>147.69606744219894</v>
      </c>
      <c r="B1652">
        <v>-36.14632651224067</v>
      </c>
      <c r="C1652">
        <v>3750</v>
      </c>
      <c r="D1652">
        <f t="shared" ca="1" si="154"/>
        <v>0.75</v>
      </c>
      <c r="E1652" s="1">
        <v>0.65</v>
      </c>
      <c r="F1652">
        <v>19.899999999999999</v>
      </c>
      <c r="G1652">
        <f t="shared" ca="1" si="156"/>
        <v>42.007420362456692</v>
      </c>
      <c r="H1652">
        <f t="shared" ca="1" si="159"/>
        <v>17.942221832185947</v>
      </c>
      <c r="I1652">
        <f>User_Model_Calcs!A1652-Sat_Data!$B$5</f>
        <v>37.696067442198938</v>
      </c>
      <c r="J1652">
        <f>(Earth_Data!$B$1/SQRT(1-Earth_Data!$B$2^2*SIN(RADIANS(User_Model_Calcs!B1652))^2))*COS(RADIANS(User_Model_Calcs!B1652))</f>
        <v>5156.4410176878619</v>
      </c>
      <c r="K1652">
        <f>((Earth_Data!$B$1*(1-Earth_Data!$B$2^2))/SQRT(1-Earth_Data!$B$2^2*SIN(RADIANS(User_Model_Calcs!B1652))^2))*SIN(RADIANS(User_Model_Calcs!B1652))</f>
        <v>-3741.3163800088723</v>
      </c>
      <c r="L1652">
        <f t="shared" si="157"/>
        <v>-35.963203188038676</v>
      </c>
      <c r="M1652">
        <f t="shared" si="158"/>
        <v>6370.7403199484224</v>
      </c>
      <c r="N1652">
        <f>SQRT(User_Model_Calcs!M1652^2+Sat_Data!$B$3^2-2*User_Model_Calcs!M1652*Sat_Data!$B$3*COS(RADIANS(L1652))*COS(RADIANS(I1652)))</f>
        <v>38397.031743955267</v>
      </c>
      <c r="O1652">
        <f>DEGREES(ACOS(((Earth_Data!$B$1+Sat_Data!$B$2)/User_Model_Calcs!N1652)*SQRT(1-COS(RADIANS(User_Model_Calcs!I1652))^2*COS(RADIANS(User_Model_Calcs!B1652))^2)))</f>
        <v>32.358906561895168</v>
      </c>
      <c r="P1652">
        <f t="shared" si="155"/>
        <v>52.646074493444097</v>
      </c>
    </row>
    <row r="1653" spans="1:16" x14ac:dyDescent="0.25">
      <c r="A1653">
        <v>134.78998922947252</v>
      </c>
      <c r="B1653">
        <v>-38.461575063421883</v>
      </c>
      <c r="C1653">
        <v>2500</v>
      </c>
      <c r="D1653">
        <f t="shared" ca="1" si="154"/>
        <v>3</v>
      </c>
      <c r="E1653" s="1">
        <v>0.65</v>
      </c>
      <c r="F1653">
        <v>19.899999999999999</v>
      </c>
      <c r="G1653">
        <f t="shared" ca="1" si="156"/>
        <v>54.048620189015942</v>
      </c>
      <c r="H1653">
        <f t="shared" ca="1" si="159"/>
        <v>23.963322454049703</v>
      </c>
      <c r="I1653">
        <f>User_Model_Calcs!A1653-Sat_Data!$B$5</f>
        <v>24.789989229472525</v>
      </c>
      <c r="J1653">
        <f>(Earth_Data!$B$1/SQRT(1-Earth_Data!$B$2^2*SIN(RADIANS(User_Model_Calcs!B1653))^2))*COS(RADIANS(User_Model_Calcs!B1653))</f>
        <v>5000.7259620330706</v>
      </c>
      <c r="K1653">
        <f>((Earth_Data!$B$1*(1-Earth_Data!$B$2^2))/SQRT(1-Earth_Data!$B$2^2*SIN(RADIANS(User_Model_Calcs!B1653))^2))*SIN(RADIANS(User_Model_Calcs!B1653))</f>
        <v>-3945.6918121641856</v>
      </c>
      <c r="L1653">
        <f t="shared" si="157"/>
        <v>-38.274280434965519</v>
      </c>
      <c r="M1653">
        <f t="shared" si="158"/>
        <v>6369.9092633985829</v>
      </c>
      <c r="N1653">
        <f>SQRT(User_Model_Calcs!M1653^2+Sat_Data!$B$3^2-2*User_Model_Calcs!M1653*Sat_Data!$B$3*COS(RADIANS(L1653))*COS(RADIANS(I1653)))</f>
        <v>37888.61842536003</v>
      </c>
      <c r="O1653">
        <f>DEGREES(ACOS(((Earth_Data!$B$1+Sat_Data!$B$2)/User_Model_Calcs!N1653)*SQRT(1-COS(RADIANS(User_Model_Calcs!I1653))^2*COS(RADIANS(User_Model_Calcs!B1653))^2)))</f>
        <v>38.492530412283749</v>
      </c>
      <c r="P1653">
        <f t="shared" si="155"/>
        <v>36.595403496038998</v>
      </c>
    </row>
    <row r="1654" spans="1:16" x14ac:dyDescent="0.25">
      <c r="A1654">
        <v>148.202</v>
      </c>
      <c r="B1654">
        <v>-32.915999999999997</v>
      </c>
      <c r="C1654">
        <v>375</v>
      </c>
      <c r="D1654">
        <f t="shared" ca="1" si="154"/>
        <v>3</v>
      </c>
      <c r="E1654" s="1">
        <v>0.65</v>
      </c>
      <c r="F1654">
        <v>19.899999999999999</v>
      </c>
      <c r="G1654">
        <f t="shared" ca="1" si="156"/>
        <v>54.048620189015942</v>
      </c>
      <c r="H1654">
        <f t="shared" ca="1" si="159"/>
        <v>22.395350532735478</v>
      </c>
      <c r="I1654">
        <f>User_Model_Calcs!A1654-Sat_Data!$B$5</f>
        <v>38.201999999999998</v>
      </c>
      <c r="J1654">
        <f>(Earth_Data!$B$1/SQRT(1-Earth_Data!$B$2^2*SIN(RADIANS(User_Model_Calcs!B1654))^2))*COS(RADIANS(User_Model_Calcs!B1654))</f>
        <v>5359.545492883979</v>
      </c>
      <c r="K1654">
        <f>((Earth_Data!$B$1*(1-Earth_Data!$B$2^2))/SQRT(1-Earth_Data!$B$2^2*SIN(RADIANS(User_Model_Calcs!B1654))^2))*SIN(RADIANS(User_Model_Calcs!B1654))</f>
        <v>-3446.1431728150574</v>
      </c>
      <c r="L1654">
        <f t="shared" si="157"/>
        <v>-32.740680357964607</v>
      </c>
      <c r="M1654">
        <f t="shared" si="158"/>
        <v>6371.8624167375747</v>
      </c>
      <c r="N1654">
        <f>SQRT(User_Model_Calcs!M1654^2+Sat_Data!$B$3^2-2*User_Model_Calcs!M1654*Sat_Data!$B$3*COS(RADIANS(L1654))*COS(RADIANS(I1654)))</f>
        <v>38252.427674216931</v>
      </c>
      <c r="O1654">
        <f>DEGREES(ACOS(((Earth_Data!$B$1+Sat_Data!$B$2)/User_Model_Calcs!N1654)*SQRT(1-COS(RADIANS(User_Model_Calcs!I1654))^2*COS(RADIANS(User_Model_Calcs!B1654))^2)))</f>
        <v>34.065625000737008</v>
      </c>
      <c r="P1654">
        <f t="shared" si="155"/>
        <v>55.374923855141397</v>
      </c>
    </row>
    <row r="1655" spans="1:16" x14ac:dyDescent="0.25">
      <c r="A1655">
        <v>154.84800000000001</v>
      </c>
      <c r="B1655">
        <v>-33.805</v>
      </c>
      <c r="C1655">
        <v>375</v>
      </c>
      <c r="D1655">
        <f t="shared" ca="1" si="154"/>
        <v>0.75</v>
      </c>
      <c r="E1655" s="1">
        <v>0.65</v>
      </c>
      <c r="F1655">
        <v>19.899999999999999</v>
      </c>
      <c r="G1655">
        <f t="shared" ca="1" si="156"/>
        <v>42.007420362456692</v>
      </c>
      <c r="H1655">
        <f t="shared" ca="1" si="159"/>
        <v>23.605208188565477</v>
      </c>
      <c r="I1655">
        <f>User_Model_Calcs!A1655-Sat_Data!$B$5</f>
        <v>44.848000000000013</v>
      </c>
      <c r="J1655">
        <f>(Earth_Data!$B$1/SQRT(1-Earth_Data!$B$2^2*SIN(RADIANS(User_Model_Calcs!B1655))^2))*COS(RADIANS(User_Model_Calcs!B1655))</f>
        <v>5305.3254772728369</v>
      </c>
      <c r="K1655">
        <f>((Earth_Data!$B$1*(1-Earth_Data!$B$2^2))/SQRT(1-Earth_Data!$B$2^2*SIN(RADIANS(User_Model_Calcs!B1655))^2))*SIN(RADIANS(User_Model_Calcs!B1655))</f>
        <v>-3528.4955915775281</v>
      </c>
      <c r="L1655">
        <f t="shared" si="157"/>
        <v>-33.627306774051306</v>
      </c>
      <c r="M1655">
        <f t="shared" si="158"/>
        <v>6371.5586444434703</v>
      </c>
      <c r="N1655">
        <f>SQRT(User_Model_Calcs!M1655^2+Sat_Data!$B$3^2-2*User_Model_Calcs!M1655*Sat_Data!$B$3*COS(RADIANS(L1655))*COS(RADIANS(I1655)))</f>
        <v>38745.600392351989</v>
      </c>
      <c r="O1655">
        <f>DEGREES(ACOS(((Earth_Data!$B$1+Sat_Data!$B$2)/User_Model_Calcs!N1655)*SQRT(1-COS(RADIANS(User_Model_Calcs!I1655))^2*COS(RADIANS(User_Model_Calcs!B1655))^2)))</f>
        <v>28.436903915003008</v>
      </c>
      <c r="P1655">
        <f t="shared" si="155"/>
        <v>60.780494326395768</v>
      </c>
    </row>
    <row r="1656" spans="1:16" x14ac:dyDescent="0.25">
      <c r="A1656">
        <v>144.68888291839556</v>
      </c>
      <c r="B1656">
        <v>-38.109589756692372</v>
      </c>
      <c r="C1656">
        <v>4700</v>
      </c>
      <c r="D1656">
        <f t="shared" ca="1" si="154"/>
        <v>1.2</v>
      </c>
      <c r="E1656" s="1">
        <v>0.65</v>
      </c>
      <c r="F1656">
        <v>19.899999999999999</v>
      </c>
      <c r="G1656">
        <f t="shared" ca="1" si="156"/>
        <v>46.089820015575185</v>
      </c>
      <c r="H1656">
        <f t="shared" ca="1" si="159"/>
        <v>21.277787706466427</v>
      </c>
      <c r="I1656">
        <f>User_Model_Calcs!A1656-Sat_Data!$B$5</f>
        <v>34.688882918395564</v>
      </c>
      <c r="J1656">
        <f>(Earth_Data!$B$1/SQRT(1-Earth_Data!$B$2^2*SIN(RADIANS(User_Model_Calcs!B1656))^2))*COS(RADIANS(User_Model_Calcs!B1656))</f>
        <v>5024.9336260098698</v>
      </c>
      <c r="K1656">
        <f>((Earth_Data!$B$1*(1-Earth_Data!$B$2^2))/SQRT(1-Earth_Data!$B$2^2*SIN(RADIANS(User_Model_Calcs!B1656))^2))*SIN(RADIANS(User_Model_Calcs!B1656))</f>
        <v>-3915.0237319264843</v>
      </c>
      <c r="L1656">
        <f t="shared" si="157"/>
        <v>-37.922851266464384</v>
      </c>
      <c r="M1656">
        <f t="shared" si="158"/>
        <v>6370.0367948193416</v>
      </c>
      <c r="N1656">
        <f>SQRT(User_Model_Calcs!M1656^2+Sat_Data!$B$3^2-2*User_Model_Calcs!M1656*Sat_Data!$B$3*COS(RADIANS(L1656))*COS(RADIANS(I1656)))</f>
        <v>38340.144224367199</v>
      </c>
      <c r="O1656">
        <f>DEGREES(ACOS(((Earth_Data!$B$1+Sat_Data!$B$2)/User_Model_Calcs!N1656)*SQRT(1-COS(RADIANS(User_Model_Calcs!I1656))^2*COS(RADIANS(User_Model_Calcs!B1656))^2)))</f>
        <v>33.011396186473839</v>
      </c>
      <c r="P1656">
        <f t="shared" si="155"/>
        <v>48.277480721003386</v>
      </c>
    </row>
    <row r="1657" spans="1:16" x14ac:dyDescent="0.25">
      <c r="A1657">
        <v>156.25423166629795</v>
      </c>
      <c r="B1657">
        <v>-37.022895435807449</v>
      </c>
      <c r="C1657">
        <v>950</v>
      </c>
      <c r="D1657">
        <f t="shared" ca="1" si="154"/>
        <v>1.2</v>
      </c>
      <c r="E1657" s="1">
        <v>0.65</v>
      </c>
      <c r="F1657">
        <v>19.899999999999999</v>
      </c>
      <c r="G1657">
        <f t="shared" ca="1" si="156"/>
        <v>46.089820015575185</v>
      </c>
      <c r="H1657">
        <f t="shared" ca="1" si="159"/>
        <v>21.837107150758936</v>
      </c>
      <c r="I1657">
        <f>User_Model_Calcs!A1657-Sat_Data!$B$5</f>
        <v>46.254231666297954</v>
      </c>
      <c r="J1657">
        <f>(Earth_Data!$B$1/SQRT(1-Earth_Data!$B$2^2*SIN(RADIANS(User_Model_Calcs!B1657))^2))*COS(RADIANS(User_Model_Calcs!B1657))</f>
        <v>5098.4660891721851</v>
      </c>
      <c r="K1657">
        <f>((Earth_Data!$B$1*(1-Earth_Data!$B$2^2))/SQRT(1-Earth_Data!$B$2^2*SIN(RADIANS(User_Model_Calcs!B1657))^2))*SIN(RADIANS(User_Model_Calcs!B1657))</f>
        <v>-3819.4234761300959</v>
      </c>
      <c r="L1657">
        <f t="shared" si="157"/>
        <v>-36.838050952332608</v>
      </c>
      <c r="M1657">
        <f t="shared" si="158"/>
        <v>6370.4279410768331</v>
      </c>
      <c r="N1657">
        <f>SQRT(User_Model_Calcs!M1657^2+Sat_Data!$B$3^2-2*User_Model_Calcs!M1657*Sat_Data!$B$3*COS(RADIANS(L1657))*COS(RADIANS(I1657)))</f>
        <v>39001.378155583763</v>
      </c>
      <c r="O1657">
        <f>DEGREES(ACOS(((Earth_Data!$B$1+Sat_Data!$B$2)/User_Model_Calcs!N1657)*SQRT(1-COS(RADIANS(User_Model_Calcs!I1657))^2*COS(RADIANS(User_Model_Calcs!B1657))^2)))</f>
        <v>25.654376050874991</v>
      </c>
      <c r="P1657">
        <f t="shared" si="155"/>
        <v>60.043742120126197</v>
      </c>
    </row>
    <row r="1658" spans="1:16" x14ac:dyDescent="0.25">
      <c r="A1658">
        <v>137.61500000000001</v>
      </c>
      <c r="B1658">
        <v>-37.709000000000003</v>
      </c>
      <c r="C1658">
        <v>950</v>
      </c>
      <c r="D1658">
        <f t="shared" ca="1" si="154"/>
        <v>3</v>
      </c>
      <c r="E1658" s="1">
        <v>0.65</v>
      </c>
      <c r="F1658">
        <v>19.899999999999999</v>
      </c>
      <c r="G1658">
        <f t="shared" ca="1" si="156"/>
        <v>54.048620189015942</v>
      </c>
      <c r="H1658">
        <f t="shared" ca="1" si="159"/>
        <v>18.259526423003436</v>
      </c>
      <c r="I1658">
        <f>User_Model_Calcs!A1658-Sat_Data!$B$5</f>
        <v>27.615000000000009</v>
      </c>
      <c r="J1658">
        <f>(Earth_Data!$B$1/SQRT(1-Earth_Data!$B$2^2*SIN(RADIANS(User_Model_Calcs!B1658))^2))*COS(RADIANS(User_Model_Calcs!B1658))</f>
        <v>5052.2524613233036</v>
      </c>
      <c r="K1658">
        <f>((Earth_Data!$B$1*(1-Earth_Data!$B$2^2))/SQRT(1-Earth_Data!$B$2^2*SIN(RADIANS(User_Model_Calcs!B1658))^2))*SIN(RADIANS(User_Model_Calcs!B1658))</f>
        <v>-3879.9428879171669</v>
      </c>
      <c r="L1658">
        <f t="shared" si="157"/>
        <v>-37.522928652518061</v>
      </c>
      <c r="M1658">
        <f t="shared" si="158"/>
        <v>6370.1814531806222</v>
      </c>
      <c r="N1658">
        <f>SQRT(User_Model_Calcs!M1658^2+Sat_Data!$B$3^2-2*User_Model_Calcs!M1658*Sat_Data!$B$3*COS(RADIANS(L1658))*COS(RADIANS(I1658)))</f>
        <v>37958.932443070837</v>
      </c>
      <c r="O1658">
        <f>DEGREES(ACOS(((Earth_Data!$B$1+Sat_Data!$B$2)/User_Model_Calcs!N1658)*SQRT(1-COS(RADIANS(User_Model_Calcs!I1658))^2*COS(RADIANS(User_Model_Calcs!B1658))^2)))</f>
        <v>37.611881712497876</v>
      </c>
      <c r="P1658">
        <f t="shared" si="155"/>
        <v>40.539039493801141</v>
      </c>
    </row>
    <row r="1659" spans="1:16" x14ac:dyDescent="0.25">
      <c r="A1659">
        <v>152.97900000000001</v>
      </c>
      <c r="B1659">
        <v>-34.667000000000002</v>
      </c>
      <c r="C1659">
        <v>2500</v>
      </c>
      <c r="D1659">
        <f t="shared" ca="1" si="154"/>
        <v>0.75</v>
      </c>
      <c r="E1659" s="1">
        <v>0.65</v>
      </c>
      <c r="F1659">
        <v>19.899999999999999</v>
      </c>
      <c r="G1659">
        <f t="shared" ca="1" si="156"/>
        <v>42.007420362456692</v>
      </c>
      <c r="H1659">
        <f t="shared" ca="1" si="159"/>
        <v>14.912018214386777</v>
      </c>
      <c r="I1659">
        <f>User_Model_Calcs!A1659-Sat_Data!$B$5</f>
        <v>42.979000000000013</v>
      </c>
      <c r="J1659">
        <f>(Earth_Data!$B$1/SQRT(1-Earth_Data!$B$2^2*SIN(RADIANS(User_Model_Calcs!B1659))^2))*COS(RADIANS(User_Model_Calcs!B1659))</f>
        <v>5251.5305403426064</v>
      </c>
      <c r="K1659">
        <f>((Earth_Data!$B$1*(1-Earth_Data!$B$2^2))/SQRT(1-Earth_Data!$B$2^2*SIN(RADIANS(User_Model_Calcs!B1659))^2))*SIN(RADIANS(User_Model_Calcs!B1659))</f>
        <v>-3607.5455220501958</v>
      </c>
      <c r="L1659">
        <f t="shared" si="157"/>
        <v>-34.487168013474189</v>
      </c>
      <c r="M1659">
        <f t="shared" si="158"/>
        <v>6371.2602921098378</v>
      </c>
      <c r="N1659">
        <f>SQRT(User_Model_Calcs!M1659^2+Sat_Data!$B$3^2-2*User_Model_Calcs!M1659*Sat_Data!$B$3*COS(RADIANS(L1659))*COS(RADIANS(I1659)))</f>
        <v>38657.666002409285</v>
      </c>
      <c r="O1659">
        <f>DEGREES(ACOS(((Earth_Data!$B$1+Sat_Data!$B$2)/User_Model_Calcs!N1659)*SQRT(1-COS(RADIANS(User_Model_Calcs!I1659))^2*COS(RADIANS(User_Model_Calcs!B1659))^2)))</f>
        <v>29.407245840240005</v>
      </c>
      <c r="P1659">
        <f t="shared" si="155"/>
        <v>58.599355073090905</v>
      </c>
    </row>
    <row r="1660" spans="1:16" x14ac:dyDescent="0.25">
      <c r="A1660">
        <v>149.71</v>
      </c>
      <c r="B1660">
        <v>-40.633000000000003</v>
      </c>
      <c r="C1660">
        <v>375</v>
      </c>
      <c r="D1660">
        <f t="shared" ca="1" si="154"/>
        <v>1.2</v>
      </c>
      <c r="E1660" s="1">
        <v>0.65</v>
      </c>
      <c r="F1660">
        <v>19.899999999999999</v>
      </c>
      <c r="G1660">
        <f t="shared" ca="1" si="156"/>
        <v>46.089820015575185</v>
      </c>
      <c r="H1660">
        <f t="shared" ca="1" si="159"/>
        <v>19.190915802573191</v>
      </c>
      <c r="I1660">
        <f>User_Model_Calcs!A1660-Sat_Data!$B$5</f>
        <v>39.710000000000008</v>
      </c>
      <c r="J1660">
        <f>(Earth_Data!$B$1/SQRT(1-Earth_Data!$B$2^2*SIN(RADIANS(User_Model_Calcs!B1660))^2))*COS(RADIANS(User_Model_Calcs!B1660))</f>
        <v>4847.2327435679008</v>
      </c>
      <c r="K1660">
        <f>((Earth_Data!$B$1*(1-Earth_Data!$B$2^2))/SQRT(1-Earth_Data!$B$2^2*SIN(RADIANS(User_Model_Calcs!B1660))^2))*SIN(RADIANS(User_Model_Calcs!B1660))</f>
        <v>-4131.5807341701793</v>
      </c>
      <c r="L1660">
        <f t="shared" si="157"/>
        <v>-40.44290128742594</v>
      </c>
      <c r="M1660">
        <f t="shared" si="158"/>
        <v>6369.1149018747492</v>
      </c>
      <c r="N1660">
        <f>SQRT(User_Model_Calcs!M1660^2+Sat_Data!$B$3^2-2*User_Model_Calcs!M1660*Sat_Data!$B$3*COS(RADIANS(L1660))*COS(RADIANS(I1660)))</f>
        <v>38780.498493343155</v>
      </c>
      <c r="O1660">
        <f>DEGREES(ACOS(((Earth_Data!$B$1+Sat_Data!$B$2)/User_Model_Calcs!N1660)*SQRT(1-COS(RADIANS(User_Model_Calcs!I1660))^2*COS(RADIANS(User_Model_Calcs!B1660))^2)))</f>
        <v>28.026700549833368</v>
      </c>
      <c r="P1660">
        <f t="shared" si="155"/>
        <v>51.899670435763568</v>
      </c>
    </row>
    <row r="1661" spans="1:16" x14ac:dyDescent="0.25">
      <c r="A1661">
        <v>153.71</v>
      </c>
      <c r="B1661">
        <v>-31.633000000000003</v>
      </c>
      <c r="C1661">
        <v>375</v>
      </c>
      <c r="D1661">
        <f t="shared" ca="1" si="154"/>
        <v>1.2</v>
      </c>
      <c r="E1661" s="1">
        <v>0.65</v>
      </c>
      <c r="F1661">
        <v>19.899999999999999</v>
      </c>
      <c r="G1661">
        <f t="shared" ca="1" si="156"/>
        <v>46.089820015575185</v>
      </c>
      <c r="H1661">
        <f t="shared" ca="1" si="159"/>
        <v>23.208168798902854</v>
      </c>
      <c r="I1661">
        <f>User_Model_Calcs!A1661-Sat_Data!$B$5</f>
        <v>43.710000000000008</v>
      </c>
      <c r="J1661">
        <f>(Earth_Data!$B$1/SQRT(1-Earth_Data!$B$2^2*SIN(RADIANS(User_Model_Calcs!B1661))^2))*COS(RADIANS(User_Model_Calcs!B1661))</f>
        <v>5435.514887091168</v>
      </c>
      <c r="K1661">
        <f>((Earth_Data!$B$1*(1-Earth_Data!$B$2^2))/SQRT(1-Earth_Data!$B$2^2*SIN(RADIANS(User_Model_Calcs!B1661))^2))*SIN(RADIANS(User_Model_Calcs!B1661))</f>
        <v>-3325.8530786577749</v>
      </c>
      <c r="L1661">
        <f t="shared" si="157"/>
        <v>-31.461401651578555</v>
      </c>
      <c r="M1661">
        <f t="shared" si="158"/>
        <v>6372.2932126987935</v>
      </c>
      <c r="N1661">
        <f>SQRT(User_Model_Calcs!M1661^2+Sat_Data!$B$3^2-2*User_Model_Calcs!M1661*Sat_Data!$B$3*COS(RADIANS(L1661))*COS(RADIANS(I1661)))</f>
        <v>38562.823646039833</v>
      </c>
      <c r="O1661">
        <f>DEGREES(ACOS(((Earth_Data!$B$1+Sat_Data!$B$2)/User_Model_Calcs!N1661)*SQRT(1-COS(RADIANS(User_Model_Calcs!I1661))^2*COS(RADIANS(User_Model_Calcs!B1661))^2)))</f>
        <v>30.482667435223398</v>
      </c>
      <c r="P1661">
        <f t="shared" si="155"/>
        <v>61.249002416819522</v>
      </c>
    </row>
    <row r="1662" spans="1:16" x14ac:dyDescent="0.25">
      <c r="A1662">
        <v>144.33553285910051</v>
      </c>
      <c r="B1662">
        <v>-33.319532375595173</v>
      </c>
      <c r="C1662">
        <v>950</v>
      </c>
      <c r="D1662">
        <f t="shared" ca="1" si="154"/>
        <v>3</v>
      </c>
      <c r="E1662" s="1">
        <v>0.65</v>
      </c>
      <c r="F1662">
        <v>19.899999999999999</v>
      </c>
      <c r="G1662">
        <f t="shared" ca="1" si="156"/>
        <v>54.048620189015942</v>
      </c>
      <c r="H1662">
        <f t="shared" ca="1" si="159"/>
        <v>19.816372795265217</v>
      </c>
      <c r="I1662">
        <f>User_Model_Calcs!A1662-Sat_Data!$B$5</f>
        <v>34.33553285910051</v>
      </c>
      <c r="J1662">
        <f>(Earth_Data!$B$1/SQRT(1-Earth_Data!$B$2^2*SIN(RADIANS(User_Model_Calcs!B1662))^2))*COS(RADIANS(User_Model_Calcs!B1662))</f>
        <v>5335.0934501329857</v>
      </c>
      <c r="K1662">
        <f>((Earth_Data!$B$1*(1-Earth_Data!$B$2^2))/SQRT(1-Earth_Data!$B$2^2*SIN(RADIANS(User_Model_Calcs!B1662))^2))*SIN(RADIANS(User_Model_Calcs!B1662))</f>
        <v>-3483.6271158908608</v>
      </c>
      <c r="L1662">
        <f t="shared" si="157"/>
        <v>-33.143114343505374</v>
      </c>
      <c r="M1662">
        <f t="shared" si="158"/>
        <v>6371.7250414798946</v>
      </c>
      <c r="N1662">
        <f>SQRT(User_Model_Calcs!M1662^2+Sat_Data!$B$3^2-2*User_Model_Calcs!M1662*Sat_Data!$B$3*COS(RADIANS(L1662))*COS(RADIANS(I1662)))</f>
        <v>38038.268588887433</v>
      </c>
      <c r="O1662">
        <f>DEGREES(ACOS(((Earth_Data!$B$1+Sat_Data!$B$2)/User_Model_Calcs!N1662)*SQRT(1-COS(RADIANS(User_Model_Calcs!I1662))^2*COS(RADIANS(User_Model_Calcs!B1662))^2)))</f>
        <v>36.649180241187324</v>
      </c>
      <c r="P1662">
        <f t="shared" si="155"/>
        <v>51.194342443682231</v>
      </c>
    </row>
    <row r="1663" spans="1:16" x14ac:dyDescent="0.25">
      <c r="A1663">
        <v>141.80001233611966</v>
      </c>
      <c r="B1663">
        <v>-32.858414801100253</v>
      </c>
      <c r="C1663">
        <v>3750</v>
      </c>
      <c r="D1663">
        <f t="shared" ca="1" si="154"/>
        <v>0.75</v>
      </c>
      <c r="E1663" s="1">
        <v>0.65</v>
      </c>
      <c r="F1663">
        <v>19.899999999999999</v>
      </c>
      <c r="G1663">
        <f t="shared" ca="1" si="156"/>
        <v>42.007420362456692</v>
      </c>
      <c r="H1663">
        <f t="shared" ca="1" si="159"/>
        <v>15.392189229841097</v>
      </c>
      <c r="I1663">
        <f>User_Model_Calcs!A1663-Sat_Data!$B$5</f>
        <v>31.800012336119664</v>
      </c>
      <c r="J1663">
        <f>(Earth_Data!$B$1/SQRT(1-Earth_Data!$B$2^2*SIN(RADIANS(User_Model_Calcs!B1663))^2))*COS(RADIANS(User_Model_Calcs!B1663))</f>
        <v>5363.0131934050278</v>
      </c>
      <c r="K1663">
        <f>((Earth_Data!$B$1*(1-Earth_Data!$B$2^2))/SQRT(1-Earth_Data!$B$2^2*SIN(RADIANS(User_Model_Calcs!B1663))^2))*SIN(RADIANS(User_Model_Calcs!B1663))</f>
        <v>-3440.7802988163526</v>
      </c>
      <c r="L1663">
        <f t="shared" si="157"/>
        <v>-32.68325473206216</v>
      </c>
      <c r="M1663">
        <f t="shared" si="158"/>
        <v>6371.8819494211548</v>
      </c>
      <c r="N1663">
        <f>SQRT(User_Model_Calcs!M1663^2+Sat_Data!$B$3^2-2*User_Model_Calcs!M1663*Sat_Data!$B$3*COS(RADIANS(L1663))*COS(RADIANS(I1663)))</f>
        <v>37868.833310982591</v>
      </c>
      <c r="O1663">
        <f>DEGREES(ACOS(((Earth_Data!$B$1+Sat_Data!$B$2)/User_Model_Calcs!N1663)*SQRT(1-COS(RADIANS(User_Model_Calcs!I1663))^2*COS(RADIANS(User_Model_Calcs!B1663))^2)))</f>
        <v>38.771512943139804</v>
      </c>
      <c r="P1663">
        <f t="shared" si="155"/>
        <v>48.81189422000157</v>
      </c>
    </row>
    <row r="1664" spans="1:16" x14ac:dyDescent="0.25">
      <c r="A1664">
        <v>153.44490151788301</v>
      </c>
      <c r="B1664">
        <v>-30.354914145123544</v>
      </c>
      <c r="C1664">
        <v>3750</v>
      </c>
      <c r="D1664">
        <f t="shared" ca="1" si="154"/>
        <v>3</v>
      </c>
      <c r="E1664" s="1">
        <v>0.65</v>
      </c>
      <c r="F1664">
        <v>19.899999999999999</v>
      </c>
      <c r="G1664">
        <f t="shared" ca="1" si="156"/>
        <v>54.048620189015942</v>
      </c>
      <c r="H1664">
        <f t="shared" ca="1" si="159"/>
        <v>17.159641572074555</v>
      </c>
      <c r="I1664">
        <f>User_Model_Calcs!A1664-Sat_Data!$B$5</f>
        <v>43.444901517883011</v>
      </c>
      <c r="J1664">
        <f>(Earth_Data!$B$1/SQRT(1-Earth_Data!$B$2^2*SIN(RADIANS(User_Model_Calcs!B1664))^2))*COS(RADIANS(User_Model_Calcs!B1664))</f>
        <v>5508.4818354164781</v>
      </c>
      <c r="K1664">
        <f>((Earth_Data!$B$1*(1-Earth_Data!$B$2^2))/SQRT(1-Earth_Data!$B$2^2*SIN(RADIANS(User_Model_Calcs!B1664))^2))*SIN(RADIANS(User_Model_Calcs!B1664))</f>
        <v>-3204.3867682695336</v>
      </c>
      <c r="L1664">
        <f t="shared" si="157"/>
        <v>-30.187363437684589</v>
      </c>
      <c r="M1664">
        <f t="shared" si="158"/>
        <v>6372.7126635189006</v>
      </c>
      <c r="N1664">
        <f>SQRT(User_Model_Calcs!M1664^2+Sat_Data!$B$3^2-2*User_Model_Calcs!M1664*Sat_Data!$B$3*COS(RADIANS(L1664))*COS(RADIANS(I1664)))</f>
        <v>38485.937041870908</v>
      </c>
      <c r="O1664">
        <f>DEGREES(ACOS(((Earth_Data!$B$1+Sat_Data!$B$2)/User_Model_Calcs!N1664)*SQRT(1-COS(RADIANS(User_Model_Calcs!I1664))^2*COS(RADIANS(User_Model_Calcs!B1664))^2)))</f>
        <v>31.360641677247859</v>
      </c>
      <c r="P1664">
        <f t="shared" si="155"/>
        <v>61.917420165714752</v>
      </c>
    </row>
    <row r="1665" spans="1:16" x14ac:dyDescent="0.25">
      <c r="A1665">
        <v>155.47263051335074</v>
      </c>
      <c r="B1665">
        <v>-22.61287143061115</v>
      </c>
      <c r="C1665">
        <v>950</v>
      </c>
      <c r="D1665">
        <f t="shared" ca="1" si="154"/>
        <v>1.2</v>
      </c>
      <c r="E1665" s="1">
        <v>0.65</v>
      </c>
      <c r="F1665">
        <v>19.899999999999999</v>
      </c>
      <c r="G1665">
        <f t="shared" ca="1" si="156"/>
        <v>46.089820015575185</v>
      </c>
      <c r="H1665">
        <f t="shared" ca="1" si="159"/>
        <v>18.130455318749128</v>
      </c>
      <c r="I1665">
        <f>User_Model_Calcs!A1665-Sat_Data!$B$5</f>
        <v>45.472630513350737</v>
      </c>
      <c r="J1665">
        <f>(Earth_Data!$B$1/SQRT(1-Earth_Data!$B$2^2*SIN(RADIANS(User_Model_Calcs!B1665))^2))*COS(RADIANS(User_Model_Calcs!B1665))</f>
        <v>5890.7290754067626</v>
      </c>
      <c r="K1665">
        <f>((Earth_Data!$B$1*(1-Earth_Data!$B$2^2))/SQRT(1-Earth_Data!$B$2^2*SIN(RADIANS(User_Model_Calcs!B1665))^2))*SIN(RADIANS(User_Model_Calcs!B1665))</f>
        <v>-2437.2008050236163</v>
      </c>
      <c r="L1665">
        <f t="shared" si="157"/>
        <v>-22.476592036015152</v>
      </c>
      <c r="M1665">
        <f t="shared" si="158"/>
        <v>6375.0009257921192</v>
      </c>
      <c r="N1665">
        <f>SQRT(User_Model_Calcs!M1665^2+Sat_Data!$B$3^2-2*User_Model_Calcs!M1665*Sat_Data!$B$3*COS(RADIANS(L1665))*COS(RADIANS(I1665)))</f>
        <v>38341.960191812046</v>
      </c>
      <c r="O1665">
        <f>DEGREES(ACOS(((Earth_Data!$B$1+Sat_Data!$B$2)/User_Model_Calcs!N1665)*SQRT(1-COS(RADIANS(User_Model_Calcs!I1665))^2*COS(RADIANS(User_Model_Calcs!B1665))^2)))</f>
        <v>33.051345359767858</v>
      </c>
      <c r="P1665">
        <f t="shared" si="155"/>
        <v>69.282831882735792</v>
      </c>
    </row>
    <row r="1666" spans="1:16" x14ac:dyDescent="0.25">
      <c r="A1666">
        <v>152.11459977162755</v>
      </c>
      <c r="B1666">
        <v>-35.717461608243461</v>
      </c>
      <c r="C1666">
        <v>950</v>
      </c>
      <c r="D1666">
        <f t="shared" ref="D1666:D1729" ca="1" si="160">CHOOSE(RANDBETWEEN(1,3),0.75,1.2,3)</f>
        <v>1.2</v>
      </c>
      <c r="E1666" s="1">
        <v>0.65</v>
      </c>
      <c r="F1666">
        <v>19.899999999999999</v>
      </c>
      <c r="G1666">
        <f t="shared" ca="1" si="156"/>
        <v>46.089820015575185</v>
      </c>
      <c r="H1666">
        <f t="shared" ca="1" si="159"/>
        <v>23.532801997619497</v>
      </c>
      <c r="I1666">
        <f>User_Model_Calcs!A1666-Sat_Data!$B$5</f>
        <v>42.114599771627553</v>
      </c>
      <c r="J1666">
        <f>(Earth_Data!$B$1/SQRT(1-Earth_Data!$B$2^2*SIN(RADIANS(User_Model_Calcs!B1666))^2))*COS(RADIANS(User_Model_Calcs!B1666))</f>
        <v>5184.365463385373</v>
      </c>
      <c r="K1666">
        <f>((Earth_Data!$B$1*(1-Earth_Data!$B$2^2))/SQRT(1-Earth_Data!$B$2^2*SIN(RADIANS(User_Model_Calcs!B1666))^2))*SIN(RADIANS(User_Model_Calcs!B1666))</f>
        <v>-3702.7854491320008</v>
      </c>
      <c r="L1666">
        <f t="shared" si="157"/>
        <v>-35.535242739778425</v>
      </c>
      <c r="M1666">
        <f t="shared" si="158"/>
        <v>6370.892036461355</v>
      </c>
      <c r="N1666">
        <f>SQRT(User_Model_Calcs!M1666^2+Sat_Data!$B$3^2-2*User_Model_Calcs!M1666*Sat_Data!$B$3*COS(RADIANS(L1666))*COS(RADIANS(I1666)))</f>
        <v>38653.51560687337</v>
      </c>
      <c r="O1666">
        <f>DEGREES(ACOS(((Earth_Data!$B$1+Sat_Data!$B$2)/User_Model_Calcs!N1666)*SQRT(1-COS(RADIANS(User_Model_Calcs!I1666))^2*COS(RADIANS(User_Model_Calcs!B1666))^2)))</f>
        <v>29.449306105149713</v>
      </c>
      <c r="P1666">
        <f t="shared" ref="P1666:P1729" si="161">DEGREES(ASIN(SIN(RADIANS(ABS(I1666)))/(SIN(ACOS(COS(RADIANS(I1666))*COS(RADIANS(B1666)))))))</f>
        <v>57.147208240890016</v>
      </c>
    </row>
    <row r="1667" spans="1:16" x14ac:dyDescent="0.25">
      <c r="A1667">
        <v>152.42759922171689</v>
      </c>
      <c r="B1667">
        <v>-29.588254384075135</v>
      </c>
      <c r="C1667">
        <v>3750</v>
      </c>
      <c r="D1667">
        <f t="shared" ca="1" si="160"/>
        <v>1.2</v>
      </c>
      <c r="E1667" s="1">
        <v>0.65</v>
      </c>
      <c r="F1667">
        <v>19.899999999999999</v>
      </c>
      <c r="G1667">
        <f t="shared" ref="G1667:G1730" ca="1" si="162">20.4+20*LOG(F1667)+20*LOG(D1667)+10*LOG(E1667)</f>
        <v>46.089820015575185</v>
      </c>
      <c r="H1667">
        <f t="shared" ca="1" si="159"/>
        <v>23.03108598099201</v>
      </c>
      <c r="I1667">
        <f>User_Model_Calcs!A1667-Sat_Data!$B$5</f>
        <v>42.427599221716889</v>
      </c>
      <c r="J1667">
        <f>(Earth_Data!$B$1/SQRT(1-Earth_Data!$B$2^2*SIN(RADIANS(User_Model_Calcs!B1667))^2))*COS(RADIANS(User_Model_Calcs!B1667))</f>
        <v>5550.9379110000227</v>
      </c>
      <c r="K1667">
        <f>((Earth_Data!$B$1*(1-Earth_Data!$B$2^2))/SQRT(1-Earth_Data!$B$2^2*SIN(RADIANS(User_Model_Calcs!B1667))^2))*SIN(RADIANS(User_Model_Calcs!B1667))</f>
        <v>-3130.7664139005988</v>
      </c>
      <c r="L1667">
        <f t="shared" ref="L1667:L1730" si="163">DEGREES(ATAN((K1667/J1667)))</f>
        <v>-29.423291406044243</v>
      </c>
      <c r="M1667">
        <f t="shared" ref="M1667:M1730" si="164">SQRT(J1667^2+K1667^2)</f>
        <v>6372.9592835813182</v>
      </c>
      <c r="N1667">
        <f>SQRT(User_Model_Calcs!M1667^2+Sat_Data!$B$3^2-2*User_Model_Calcs!M1667*Sat_Data!$B$3*COS(RADIANS(L1667))*COS(RADIANS(I1667)))</f>
        <v>38378.505417927539</v>
      </c>
      <c r="O1667">
        <f>DEGREES(ACOS(((Earth_Data!$B$1+Sat_Data!$B$2)/User_Model_Calcs!N1667)*SQRT(1-COS(RADIANS(User_Model_Calcs!I1667))^2*COS(RADIANS(User_Model_Calcs!B1667))^2)))</f>
        <v>32.600620940860367</v>
      </c>
      <c r="P1667">
        <f t="shared" si="161"/>
        <v>61.621313858220304</v>
      </c>
    </row>
    <row r="1668" spans="1:16" x14ac:dyDescent="0.25">
      <c r="A1668">
        <v>140.16</v>
      </c>
      <c r="B1668">
        <v>-30.35</v>
      </c>
      <c r="C1668">
        <v>2500</v>
      </c>
      <c r="D1668">
        <f t="shared" ca="1" si="160"/>
        <v>1.2</v>
      </c>
      <c r="E1668" s="1">
        <v>0.65</v>
      </c>
      <c r="F1668">
        <v>19.899999999999999</v>
      </c>
      <c r="G1668">
        <f t="shared" ca="1" si="162"/>
        <v>46.089820015575185</v>
      </c>
      <c r="H1668">
        <f t="shared" ca="1" si="159"/>
        <v>20.151151968513329</v>
      </c>
      <c r="I1668">
        <f>User_Model_Calcs!A1668-Sat_Data!$B$5</f>
        <v>30.159999999999997</v>
      </c>
      <c r="J1668">
        <f>(Earth_Data!$B$1/SQRT(1-Earth_Data!$B$2^2*SIN(RADIANS(User_Model_Calcs!B1668))^2))*COS(RADIANS(User_Model_Calcs!B1668))</f>
        <v>5508.7571197165134</v>
      </c>
      <c r="K1668">
        <f>((Earth_Data!$B$1*(1-Earth_Data!$B$2^2))/SQRT(1-Earth_Data!$B$2^2*SIN(RADIANS(User_Model_Calcs!B1668))^2))*SIN(RADIANS(User_Model_Calcs!B1668))</f>
        <v>-3203.9166642333435</v>
      </c>
      <c r="L1668">
        <f t="shared" si="163"/>
        <v>-30.182465501174264</v>
      </c>
      <c r="M1668">
        <f t="shared" si="164"/>
        <v>6372.7142565299046</v>
      </c>
      <c r="N1668">
        <f>SQRT(User_Model_Calcs!M1668^2+Sat_Data!$B$3^2-2*User_Model_Calcs!M1668*Sat_Data!$B$3*COS(RADIANS(L1668))*COS(RADIANS(I1668)))</f>
        <v>37639.998223063289</v>
      </c>
      <c r="O1668">
        <f>DEGREES(ACOS(((Earth_Data!$B$1+Sat_Data!$B$2)/User_Model_Calcs!N1668)*SQRT(1-COS(RADIANS(User_Model_Calcs!I1668))^2*COS(RADIANS(User_Model_Calcs!B1668))^2)))</f>
        <v>41.770220217350683</v>
      </c>
      <c r="P1668">
        <f t="shared" si="161"/>
        <v>48.991237356874571</v>
      </c>
    </row>
    <row r="1669" spans="1:16" x14ac:dyDescent="0.25">
      <c r="A1669">
        <v>130.95522297234291</v>
      </c>
      <c r="B1669">
        <v>-24.608161270346336</v>
      </c>
      <c r="C1669">
        <v>2500</v>
      </c>
      <c r="D1669">
        <f t="shared" ca="1" si="160"/>
        <v>3</v>
      </c>
      <c r="E1669" s="1">
        <v>0.65</v>
      </c>
      <c r="F1669">
        <v>19.899999999999999</v>
      </c>
      <c r="G1669">
        <f t="shared" ca="1" si="162"/>
        <v>54.048620189015942</v>
      </c>
      <c r="H1669">
        <f t="shared" ca="1" si="159"/>
        <v>22.134680190747748</v>
      </c>
      <c r="I1669">
        <f>User_Model_Calcs!A1669-Sat_Data!$B$5</f>
        <v>20.955222972342909</v>
      </c>
      <c r="J1669">
        <f>(Earth_Data!$B$1/SQRT(1-Earth_Data!$B$2^2*SIN(RADIANS(User_Model_Calcs!B1669))^2))*COS(RADIANS(User_Model_Calcs!B1669))</f>
        <v>5802.225567245524</v>
      </c>
      <c r="K1669">
        <f>((Earth_Data!$B$1*(1-Earth_Data!$B$2^2))/SQRT(1-Earth_Data!$B$2^2*SIN(RADIANS(User_Model_Calcs!B1669))^2))*SIN(RADIANS(User_Model_Calcs!B1669))</f>
        <v>-2639.6756121344038</v>
      </c>
      <c r="L1669">
        <f t="shared" si="163"/>
        <v>-24.462777847733374</v>
      </c>
      <c r="M1669">
        <f t="shared" si="164"/>
        <v>6374.4575353903474</v>
      </c>
      <c r="N1669">
        <f>SQRT(User_Model_Calcs!M1669^2+Sat_Data!$B$3^2-2*User_Model_Calcs!M1669*Sat_Data!$B$3*COS(RADIANS(L1669))*COS(RADIANS(I1669)))</f>
        <v>36898.75824238715</v>
      </c>
      <c r="O1669">
        <f>DEGREES(ACOS(((Earth_Data!$B$1+Sat_Data!$B$2)/User_Model_Calcs!N1669)*SQRT(1-COS(RADIANS(User_Model_Calcs!I1669))^2*COS(RADIANS(User_Model_Calcs!B1669))^2)))</f>
        <v>52.86374010182633</v>
      </c>
      <c r="P1669">
        <f t="shared" si="161"/>
        <v>42.604379063645347</v>
      </c>
    </row>
    <row r="1670" spans="1:16" x14ac:dyDescent="0.25">
      <c r="A1670">
        <v>150.6126116561615</v>
      </c>
      <c r="B1670">
        <v>-29.792434501350172</v>
      </c>
      <c r="C1670">
        <v>3750</v>
      </c>
      <c r="D1670">
        <f t="shared" ca="1" si="160"/>
        <v>3</v>
      </c>
      <c r="E1670" s="1">
        <v>0.65</v>
      </c>
      <c r="F1670">
        <v>19.899999999999999</v>
      </c>
      <c r="G1670">
        <f t="shared" ca="1" si="162"/>
        <v>54.048620189015942</v>
      </c>
      <c r="H1670">
        <f t="shared" ca="1" si="159"/>
        <v>14.717337815991744</v>
      </c>
      <c r="I1670">
        <f>User_Model_Calcs!A1670-Sat_Data!$B$5</f>
        <v>40.612611656161505</v>
      </c>
      <c r="J1670">
        <f>(Earth_Data!$B$1/SQRT(1-Earth_Data!$B$2^2*SIN(RADIANS(User_Model_Calcs!B1670))^2))*COS(RADIANS(User_Model_Calcs!B1670))</f>
        <v>5539.7276073673056</v>
      </c>
      <c r="K1670">
        <f>((Earth_Data!$B$1*(1-Earth_Data!$B$2^2))/SQRT(1-Earth_Data!$B$2^2*SIN(RADIANS(User_Model_Calcs!B1670))^2))*SIN(RADIANS(User_Model_Calcs!B1670))</f>
        <v>-3150.4278660925356</v>
      </c>
      <c r="L1670">
        <f t="shared" si="163"/>
        <v>-29.626770787529395</v>
      </c>
      <c r="M1670">
        <f t="shared" si="164"/>
        <v>6372.8939818013496</v>
      </c>
      <c r="N1670">
        <f>SQRT(User_Model_Calcs!M1670^2+Sat_Data!$B$3^2-2*User_Model_Calcs!M1670*Sat_Data!$B$3*COS(RADIANS(L1670))*COS(RADIANS(I1670)))</f>
        <v>38259.606458176611</v>
      </c>
      <c r="O1670">
        <f>DEGREES(ACOS(((Earth_Data!$B$1+Sat_Data!$B$2)/User_Model_Calcs!N1670)*SQRT(1-COS(RADIANS(User_Model_Calcs!I1670))^2*COS(RADIANS(User_Model_Calcs!B1670))^2)))</f>
        <v>33.993615710876497</v>
      </c>
      <c r="P1670">
        <f t="shared" si="161"/>
        <v>59.910384379994056</v>
      </c>
    </row>
    <row r="1671" spans="1:16" x14ac:dyDescent="0.25">
      <c r="A1671">
        <v>148.95516727434432</v>
      </c>
      <c r="B1671">
        <v>-33.789430676087385</v>
      </c>
      <c r="C1671">
        <v>3750</v>
      </c>
      <c r="D1671">
        <f t="shared" ca="1" si="160"/>
        <v>0.75</v>
      </c>
      <c r="E1671" s="1">
        <v>0.65</v>
      </c>
      <c r="F1671">
        <v>19.899999999999999</v>
      </c>
      <c r="G1671">
        <f t="shared" ca="1" si="162"/>
        <v>42.007420362456692</v>
      </c>
      <c r="H1671">
        <f t="shared" ca="1" si="159"/>
        <v>14.056291009163591</v>
      </c>
      <c r="I1671">
        <f>User_Model_Calcs!A1671-Sat_Data!$B$5</f>
        <v>38.955167274344319</v>
      </c>
      <c r="J1671">
        <f>(Earth_Data!$B$1/SQRT(1-Earth_Data!$B$2^2*SIN(RADIANS(User_Model_Calcs!B1671))^2))*COS(RADIANS(User_Model_Calcs!B1671))</f>
        <v>5306.2860912783108</v>
      </c>
      <c r="K1671">
        <f>((Earth_Data!$B$1*(1-Earth_Data!$B$2^2))/SQRT(1-Earth_Data!$B$2^2*SIN(RADIANS(User_Model_Calcs!B1671))^2))*SIN(RADIANS(User_Model_Calcs!B1671))</f>
        <v>-3527.0604926326309</v>
      </c>
      <c r="L1671">
        <f t="shared" si="163"/>
        <v>-33.611777559613529</v>
      </c>
      <c r="M1671">
        <f t="shared" si="164"/>
        <v>6371.5639996145055</v>
      </c>
      <c r="N1671">
        <f>SQRT(User_Model_Calcs!M1671^2+Sat_Data!$B$3^2-2*User_Model_Calcs!M1671*Sat_Data!$B$3*COS(RADIANS(L1671))*COS(RADIANS(I1671)))</f>
        <v>38346.340130664183</v>
      </c>
      <c r="O1671">
        <f>DEGREES(ACOS(((Earth_Data!$B$1+Sat_Data!$B$2)/User_Model_Calcs!N1671)*SQRT(1-COS(RADIANS(User_Model_Calcs!I1671))^2*COS(RADIANS(User_Model_Calcs!B1671))^2)))</f>
        <v>32.957880178214154</v>
      </c>
      <c r="P1671">
        <f t="shared" si="161"/>
        <v>55.476756784006568</v>
      </c>
    </row>
    <row r="1672" spans="1:16" x14ac:dyDescent="0.25">
      <c r="A1672">
        <v>153.50697239123224</v>
      </c>
      <c r="B1672">
        <v>-27.684844135260107</v>
      </c>
      <c r="C1672">
        <v>5000</v>
      </c>
      <c r="D1672">
        <f t="shared" ca="1" si="160"/>
        <v>3</v>
      </c>
      <c r="E1672" s="1">
        <v>0.65</v>
      </c>
      <c r="F1672">
        <v>19.899999999999999</v>
      </c>
      <c r="G1672">
        <f t="shared" ca="1" si="162"/>
        <v>54.048620189015942</v>
      </c>
      <c r="H1672">
        <f t="shared" ca="1" si="159"/>
        <v>14.3732225753582</v>
      </c>
      <c r="I1672">
        <f>User_Model_Calcs!A1672-Sat_Data!$B$5</f>
        <v>43.506972391232239</v>
      </c>
      <c r="J1672">
        <f>(Earth_Data!$B$1/SQRT(1-Earth_Data!$B$2^2*SIN(RADIANS(User_Model_Calcs!B1672))^2))*COS(RADIANS(User_Model_Calcs!B1672))</f>
        <v>5652.0338559496558</v>
      </c>
      <c r="K1672">
        <f>((Earth_Data!$B$1*(1-Earth_Data!$B$2^2))/SQRT(1-Earth_Data!$B$2^2*SIN(RADIANS(User_Model_Calcs!B1672))^2))*SIN(RADIANS(User_Model_Calcs!B1672))</f>
        <v>-2945.6247824323405</v>
      </c>
      <c r="L1672">
        <f t="shared" si="163"/>
        <v>-27.52680969929774</v>
      </c>
      <c r="M1672">
        <f t="shared" si="164"/>
        <v>6373.5541158509595</v>
      </c>
      <c r="N1672">
        <f>SQRT(User_Model_Calcs!M1672^2+Sat_Data!$B$3^2-2*User_Model_Calcs!M1672*Sat_Data!$B$3*COS(RADIANS(L1672))*COS(RADIANS(I1672)))</f>
        <v>38376.351104054542</v>
      </c>
      <c r="O1672">
        <f>DEGREES(ACOS(((Earth_Data!$B$1+Sat_Data!$B$2)/User_Model_Calcs!N1672)*SQRT(1-COS(RADIANS(User_Model_Calcs!I1672))^2*COS(RADIANS(User_Model_Calcs!B1672))^2)))</f>
        <v>32.63290105358368</v>
      </c>
      <c r="P1672">
        <f t="shared" si="161"/>
        <v>63.919398784253026</v>
      </c>
    </row>
    <row r="1673" spans="1:16" x14ac:dyDescent="0.25">
      <c r="A1673">
        <v>111.983</v>
      </c>
      <c r="B1673">
        <v>-27.114060000000002</v>
      </c>
      <c r="C1673">
        <v>950</v>
      </c>
      <c r="D1673">
        <f t="shared" ca="1" si="160"/>
        <v>0.75</v>
      </c>
      <c r="E1673" s="1">
        <v>0.65</v>
      </c>
      <c r="F1673">
        <v>19.899999999999999</v>
      </c>
      <c r="G1673">
        <f t="shared" ca="1" si="162"/>
        <v>42.007420362456692</v>
      </c>
      <c r="H1673">
        <f t="shared" ca="1" si="159"/>
        <v>20.822961550835032</v>
      </c>
      <c r="I1673">
        <f>User_Model_Calcs!A1673-Sat_Data!$B$5</f>
        <v>1.9830000000000041</v>
      </c>
      <c r="J1673">
        <f>(Earth_Data!$B$1/SQRT(1-Earth_Data!$B$2^2*SIN(RADIANS(User_Model_Calcs!B1673))^2))*COS(RADIANS(User_Model_Calcs!B1673))</f>
        <v>5681.1401594115905</v>
      </c>
      <c r="K1673">
        <f>((Earth_Data!$B$1*(1-Earth_Data!$B$2^2))/SQRT(1-Earth_Data!$B$2^2*SIN(RADIANS(User_Model_Calcs!B1673))^2))*SIN(RADIANS(User_Model_Calcs!B1673))</f>
        <v>-2889.4717258001369</v>
      </c>
      <c r="L1673">
        <f t="shared" si="163"/>
        <v>-26.958239879893057</v>
      </c>
      <c r="M1673">
        <f t="shared" si="164"/>
        <v>6373.7273525840101</v>
      </c>
      <c r="N1673">
        <f>SQRT(User_Model_Calcs!M1673^2+Sat_Data!$B$3^2-2*User_Model_Calcs!M1673*Sat_Data!$B$3*COS(RADIANS(L1673))*COS(RADIANS(I1673)))</f>
        <v>36601.16429206785</v>
      </c>
      <c r="O1673">
        <f>DEGREES(ACOS(((Earth_Data!$B$1+Sat_Data!$B$2)/User_Model_Calcs!N1673)*SQRT(1-COS(RADIANS(User_Model_Calcs!I1673))^2*COS(RADIANS(User_Model_Calcs!B1673))^2)))</f>
        <v>58.24878771282556</v>
      </c>
      <c r="P1673">
        <f t="shared" si="161"/>
        <v>4.3443357769501612</v>
      </c>
    </row>
    <row r="1674" spans="1:16" x14ac:dyDescent="0.25">
      <c r="A1674">
        <v>137.40684954292928</v>
      </c>
      <c r="B1674">
        <v>-31.986504731310724</v>
      </c>
      <c r="C1674">
        <v>2500</v>
      </c>
      <c r="D1674">
        <f t="shared" ca="1" si="160"/>
        <v>1.2</v>
      </c>
      <c r="E1674" s="1">
        <v>0.65</v>
      </c>
      <c r="F1674">
        <v>19.899999999999999</v>
      </c>
      <c r="G1674">
        <f t="shared" ca="1" si="162"/>
        <v>46.089820015575185</v>
      </c>
      <c r="H1674">
        <f t="shared" ca="1" si="159"/>
        <v>23.027583974063745</v>
      </c>
      <c r="I1674">
        <f>User_Model_Calcs!A1674-Sat_Data!$B$5</f>
        <v>27.40684954292928</v>
      </c>
      <c r="J1674">
        <f>(Earth_Data!$B$1/SQRT(1-Earth_Data!$B$2^2*SIN(RADIANS(User_Model_Calcs!B1674))^2))*COS(RADIANS(User_Model_Calcs!B1674))</f>
        <v>5414.8537131443072</v>
      </c>
      <c r="K1674">
        <f>((Earth_Data!$B$1*(1-Earth_Data!$B$2^2))/SQRT(1-Earth_Data!$B$2^2*SIN(RADIANS(User_Model_Calcs!B1674))^2))*SIN(RADIANS(User_Model_Calcs!B1674))</f>
        <v>-3359.1634775650109</v>
      </c>
      <c r="L1674">
        <f t="shared" si="163"/>
        <v>-31.813846532529102</v>
      </c>
      <c r="M1674">
        <f t="shared" si="164"/>
        <v>6372.1754529955742</v>
      </c>
      <c r="N1674">
        <f>SQRT(User_Model_Calcs!M1674^2+Sat_Data!$B$3^2-2*User_Model_Calcs!M1674*Sat_Data!$B$3*COS(RADIANS(L1674))*COS(RADIANS(I1674)))</f>
        <v>37590.497199060817</v>
      </c>
      <c r="O1674">
        <f>DEGREES(ACOS(((Earth_Data!$B$1+Sat_Data!$B$2)/User_Model_Calcs!N1674)*SQRT(1-COS(RADIANS(User_Model_Calcs!I1674))^2*COS(RADIANS(User_Model_Calcs!B1674))^2)))</f>
        <v>42.428909325541184</v>
      </c>
      <c r="P1674">
        <f t="shared" si="161"/>
        <v>44.386899253639733</v>
      </c>
    </row>
    <row r="1675" spans="1:16" x14ac:dyDescent="0.25">
      <c r="A1675">
        <v>108.538</v>
      </c>
      <c r="B1675">
        <v>-30.322013201594743</v>
      </c>
      <c r="C1675">
        <v>400</v>
      </c>
      <c r="D1675">
        <f t="shared" ca="1" si="160"/>
        <v>1.2</v>
      </c>
      <c r="E1675" s="1">
        <v>0.65</v>
      </c>
      <c r="F1675">
        <v>19.899999999999999</v>
      </c>
      <c r="G1675">
        <f t="shared" ca="1" si="162"/>
        <v>46.089820015575185</v>
      </c>
      <c r="H1675">
        <f t="shared" ca="1" si="159"/>
        <v>22.71802708467348</v>
      </c>
      <c r="I1675">
        <f>User_Model_Calcs!A1675-Sat_Data!$B$5</f>
        <v>-1.4620000000000033</v>
      </c>
      <c r="J1675">
        <f>(Earth_Data!$B$1/SQRT(1-Earth_Data!$B$2^2*SIN(RADIANS(User_Model_Calcs!B1675))^2))*COS(RADIANS(User_Model_Calcs!B1675))</f>
        <v>5510.3241326451025</v>
      </c>
      <c r="K1675">
        <f>((Earth_Data!$B$1*(1-Earth_Data!$B$2^2))/SQRT(1-Earth_Data!$B$2^2*SIN(RADIANS(User_Model_Calcs!B1675))^2))*SIN(RADIANS(User_Model_Calcs!B1675))</f>
        <v>-3201.2389075169808</v>
      </c>
      <c r="L1675">
        <f t="shared" si="163"/>
        <v>-30.154571106773012</v>
      </c>
      <c r="M1675">
        <f t="shared" si="164"/>
        <v>6372.7233260052571</v>
      </c>
      <c r="N1675">
        <f>SQRT(User_Model_Calcs!M1675^2+Sat_Data!$B$3^2-2*User_Model_Calcs!M1675*Sat_Data!$B$3*COS(RADIANS(L1675))*COS(RADIANS(I1675)))</f>
        <v>36795.39938521674</v>
      </c>
      <c r="O1675">
        <f>DEGREES(ACOS(((Earth_Data!$B$1+Sat_Data!$B$2)/User_Model_Calcs!N1675)*SQRT(1-COS(RADIANS(User_Model_Calcs!I1675))^2*COS(RADIANS(User_Model_Calcs!B1675))^2)))</f>
        <v>54.614667399675525</v>
      </c>
      <c r="P1675">
        <f t="shared" si="161"/>
        <v>2.8940212947826125</v>
      </c>
    </row>
    <row r="1676" spans="1:16" x14ac:dyDescent="0.25">
      <c r="A1676">
        <v>137.76910064948135</v>
      </c>
      <c r="B1676">
        <v>-34.646876693068201</v>
      </c>
      <c r="C1676">
        <v>2500</v>
      </c>
      <c r="D1676">
        <f t="shared" ca="1" si="160"/>
        <v>1.2</v>
      </c>
      <c r="E1676" s="1">
        <v>0.65</v>
      </c>
      <c r="F1676">
        <v>19.899999999999999</v>
      </c>
      <c r="G1676">
        <f t="shared" ca="1" si="162"/>
        <v>46.089820015575185</v>
      </c>
      <c r="H1676">
        <f t="shared" ca="1" si="159"/>
        <v>15.372051559501292</v>
      </c>
      <c r="I1676">
        <f>User_Model_Calcs!A1676-Sat_Data!$B$5</f>
        <v>27.769100649481345</v>
      </c>
      <c r="J1676">
        <f>(Earth_Data!$B$1/SQRT(1-Earth_Data!$B$2^2*SIN(RADIANS(User_Model_Calcs!B1676))^2))*COS(RADIANS(User_Model_Calcs!B1676))</f>
        <v>5252.8000008591607</v>
      </c>
      <c r="K1676">
        <f>((Earth_Data!$B$1*(1-Earth_Data!$B$2^2))/SQRT(1-Earth_Data!$B$2^2*SIN(RADIANS(User_Model_Calcs!B1676))^2))*SIN(RADIANS(User_Model_Calcs!B1676))</f>
        <v>-3605.709241050029</v>
      </c>
      <c r="L1676">
        <f t="shared" si="163"/>
        <v>-34.46709279378409</v>
      </c>
      <c r="M1676">
        <f t="shared" si="164"/>
        <v>6371.2672978003029</v>
      </c>
      <c r="N1676">
        <f>SQRT(User_Model_Calcs!M1676^2+Sat_Data!$B$3^2-2*User_Model_Calcs!M1676*Sat_Data!$B$3*COS(RADIANS(L1676))*COS(RADIANS(I1676)))</f>
        <v>37768.542031540819</v>
      </c>
      <c r="O1676">
        <f>DEGREES(ACOS(((Earth_Data!$B$1+Sat_Data!$B$2)/User_Model_Calcs!N1676)*SQRT(1-COS(RADIANS(User_Model_Calcs!I1676))^2*COS(RADIANS(User_Model_Calcs!B1676))^2)))</f>
        <v>40.052638091989813</v>
      </c>
      <c r="P1676">
        <f t="shared" si="161"/>
        <v>42.80535219377208</v>
      </c>
    </row>
    <row r="1677" spans="1:16" x14ac:dyDescent="0.25">
      <c r="A1677">
        <v>101.547</v>
      </c>
      <c r="B1677">
        <v>-28.869964566884612</v>
      </c>
      <c r="C1677">
        <v>400</v>
      </c>
      <c r="D1677">
        <f t="shared" ca="1" si="160"/>
        <v>3</v>
      </c>
      <c r="E1677" s="1">
        <v>0.65</v>
      </c>
      <c r="F1677">
        <v>19.899999999999999</v>
      </c>
      <c r="G1677">
        <f t="shared" ca="1" si="162"/>
        <v>54.048620189015942</v>
      </c>
      <c r="H1677">
        <f t="shared" ca="1" si="159"/>
        <v>22.747148152638321</v>
      </c>
      <c r="I1677">
        <f>User_Model_Calcs!A1677-Sat_Data!$B$5</f>
        <v>-8.453000000000003</v>
      </c>
      <c r="J1677">
        <f>(Earth_Data!$B$1/SQRT(1-Earth_Data!$B$2^2*SIN(RADIANS(User_Model_Calcs!B1677))^2))*COS(RADIANS(User_Model_Calcs!B1677))</f>
        <v>5589.8138948376354</v>
      </c>
      <c r="K1677">
        <f>((Earth_Data!$B$1*(1-Earth_Data!$B$2^2))/SQRT(1-Earth_Data!$B$2^2*SIN(RADIANS(User_Model_Calcs!B1677))^2))*SIN(RADIANS(User_Model_Calcs!B1677))</f>
        <v>-3061.2889599068458</v>
      </c>
      <c r="L1677">
        <f t="shared" si="163"/>
        <v>-28.707532727198366</v>
      </c>
      <c r="M1677">
        <f t="shared" si="164"/>
        <v>6373.1867597746914</v>
      </c>
      <c r="N1677">
        <f>SQRT(User_Model_Calcs!M1677^2+Sat_Data!$B$3^2-2*User_Model_Calcs!M1677*Sat_Data!$B$3*COS(RADIANS(L1677))*COS(RADIANS(I1677)))</f>
        <v>36771.912086228418</v>
      </c>
      <c r="O1677">
        <f>DEGREES(ACOS(((Earth_Data!$B$1+Sat_Data!$B$2)/User_Model_Calcs!N1677)*SQRT(1-COS(RADIANS(User_Model_Calcs!I1677))^2*COS(RADIANS(User_Model_Calcs!B1677))^2)))</f>
        <v>55.042838535461655</v>
      </c>
      <c r="P1677">
        <f t="shared" si="161"/>
        <v>17.108304742618497</v>
      </c>
    </row>
    <row r="1678" spans="1:16" x14ac:dyDescent="0.25">
      <c r="A1678">
        <v>123.101</v>
      </c>
      <c r="B1678">
        <v>-27.820999999999998</v>
      </c>
      <c r="C1678">
        <v>2500</v>
      </c>
      <c r="D1678">
        <f t="shared" ca="1" si="160"/>
        <v>0.75</v>
      </c>
      <c r="E1678" s="1">
        <v>0.65</v>
      </c>
      <c r="F1678">
        <v>19.899999999999999</v>
      </c>
      <c r="G1678">
        <f t="shared" ca="1" si="162"/>
        <v>42.007420362456692</v>
      </c>
      <c r="H1678">
        <f t="shared" ca="1" si="159"/>
        <v>16.699357110856521</v>
      </c>
      <c r="I1678">
        <f>User_Model_Calcs!A1678-Sat_Data!$B$5</f>
        <v>13.100999999999999</v>
      </c>
      <c r="J1678">
        <f>(Earth_Data!$B$1/SQRT(1-Earth_Data!$B$2^2*SIN(RADIANS(User_Model_Calcs!B1678))^2))*COS(RADIANS(User_Model_Calcs!B1678))</f>
        <v>5645.0078994601563</v>
      </c>
      <c r="K1678">
        <f>((Earth_Data!$B$1*(1-Earth_Data!$B$2^2))/SQRT(1-Earth_Data!$B$2^2*SIN(RADIANS(User_Model_Calcs!B1678))^2))*SIN(RADIANS(User_Model_Calcs!B1678))</f>
        <v>-2958.9772764196955</v>
      </c>
      <c r="L1678">
        <f t="shared" si="163"/>
        <v>-27.662446538514491</v>
      </c>
      <c r="M1678">
        <f t="shared" si="164"/>
        <v>6373.5124309391349</v>
      </c>
      <c r="N1678">
        <f>SQRT(User_Model_Calcs!M1678^2+Sat_Data!$B$3^2-2*User_Model_Calcs!M1678*Sat_Data!$B$3*COS(RADIANS(L1678))*COS(RADIANS(I1678)))</f>
        <v>36807.509538581791</v>
      </c>
      <c r="O1678">
        <f>DEGREES(ACOS(((Earth_Data!$B$1+Sat_Data!$B$2)/User_Model_Calcs!N1678)*SQRT(1-COS(RADIANS(User_Model_Calcs!I1678))^2*COS(RADIANS(User_Model_Calcs!B1678))^2)))</f>
        <v>54.418201301346905</v>
      </c>
      <c r="P1678">
        <f t="shared" si="161"/>
        <v>26.503171286932734</v>
      </c>
    </row>
    <row r="1679" spans="1:16" x14ac:dyDescent="0.25">
      <c r="A1679">
        <v>105.634</v>
      </c>
      <c r="B1679">
        <v>-27.808</v>
      </c>
      <c r="C1679">
        <v>2500</v>
      </c>
      <c r="D1679">
        <f t="shared" ca="1" si="160"/>
        <v>0.75</v>
      </c>
      <c r="E1679" s="1">
        <v>0.65</v>
      </c>
      <c r="F1679">
        <v>19.899999999999999</v>
      </c>
      <c r="G1679">
        <f t="shared" ca="1" si="162"/>
        <v>42.007420362456692</v>
      </c>
      <c r="H1679">
        <f t="shared" ca="1" si="159"/>
        <v>22.028395808355491</v>
      </c>
      <c r="I1679">
        <f>User_Model_Calcs!A1679-Sat_Data!$B$5</f>
        <v>-4.3659999999999997</v>
      </c>
      <c r="J1679">
        <f>(Earth_Data!$B$1/SQRT(1-Earth_Data!$B$2^2*SIN(RADIANS(User_Model_Calcs!B1679))^2))*COS(RADIANS(User_Model_Calcs!B1679))</f>
        <v>5645.6801053443596</v>
      </c>
      <c r="K1679">
        <f>((Earth_Data!$B$1*(1-Earth_Data!$B$2^2))/SQRT(1-Earth_Data!$B$2^2*SIN(RADIANS(User_Model_Calcs!B1679))^2))*SIN(RADIANS(User_Model_Calcs!B1679))</f>
        <v>-2957.7031062251431</v>
      </c>
      <c r="L1679">
        <f t="shared" si="163"/>
        <v>-27.649495940866306</v>
      </c>
      <c r="M1679">
        <f t="shared" si="164"/>
        <v>6373.5164168969513</v>
      </c>
      <c r="N1679">
        <f>SQRT(User_Model_Calcs!M1679^2+Sat_Data!$B$3^2-2*User_Model_Calcs!M1679*Sat_Data!$B$3*COS(RADIANS(L1679))*COS(RADIANS(I1679)))</f>
        <v>36656.888663327307</v>
      </c>
      <c r="O1679">
        <f>DEGREES(ACOS(((Earth_Data!$B$1+Sat_Data!$B$2)/User_Model_Calcs!N1679)*SQRT(1-COS(RADIANS(User_Model_Calcs!I1679))^2*COS(RADIANS(User_Model_Calcs!B1679))^2)))</f>
        <v>57.169300600534179</v>
      </c>
      <c r="P1679">
        <f t="shared" si="161"/>
        <v>9.2946105249773812</v>
      </c>
    </row>
    <row r="1680" spans="1:16" x14ac:dyDescent="0.25">
      <c r="A1680">
        <v>160.66499999999999</v>
      </c>
      <c r="B1680">
        <v>-37.742000000000004</v>
      </c>
      <c r="C1680">
        <v>2500</v>
      </c>
      <c r="D1680">
        <f t="shared" ca="1" si="160"/>
        <v>1.2</v>
      </c>
      <c r="E1680" s="1">
        <v>0.65</v>
      </c>
      <c r="F1680">
        <v>19.899999999999999</v>
      </c>
      <c r="G1680">
        <f t="shared" ca="1" si="162"/>
        <v>46.089820015575185</v>
      </c>
      <c r="H1680">
        <f t="shared" ca="1" si="159"/>
        <v>21.149303482706042</v>
      </c>
      <c r="I1680">
        <f>User_Model_Calcs!A1680-Sat_Data!$B$5</f>
        <v>50.664999999999992</v>
      </c>
      <c r="J1680">
        <f>(Earth_Data!$B$1/SQRT(1-Earth_Data!$B$2^2*SIN(RADIANS(User_Model_Calcs!B1680))^2))*COS(RADIANS(User_Model_Calcs!B1680))</f>
        <v>5050.011323110476</v>
      </c>
      <c r="K1680">
        <f>((Earth_Data!$B$1*(1-Earth_Data!$B$2^2))/SQRT(1-Earth_Data!$B$2^2*SIN(RADIANS(User_Model_Calcs!B1680))^2))*SIN(RADIANS(User_Model_Calcs!B1680))</f>
        <v>-3882.8399162635787</v>
      </c>
      <c r="L1680">
        <f t="shared" si="163"/>
        <v>-37.555872320804468</v>
      </c>
      <c r="M1680">
        <f t="shared" si="164"/>
        <v>6370.1695565246755</v>
      </c>
      <c r="N1680">
        <f>SQRT(User_Model_Calcs!M1680^2+Sat_Data!$B$3^2-2*User_Model_Calcs!M1680*Sat_Data!$B$3*COS(RADIANS(L1680))*COS(RADIANS(I1680)))</f>
        <v>39350.498157394264</v>
      </c>
      <c r="O1680">
        <f>DEGREES(ACOS(((Earth_Data!$B$1+Sat_Data!$B$2)/User_Model_Calcs!N1680)*SQRT(1-COS(RADIANS(User_Model_Calcs!I1680))^2*COS(RADIANS(User_Model_Calcs!B1680))^2)))</f>
        <v>22.000218720972679</v>
      </c>
      <c r="P1680">
        <f t="shared" si="161"/>
        <v>63.360357407826903</v>
      </c>
    </row>
    <row r="1681" spans="1:16" x14ac:dyDescent="0.25">
      <c r="A1681">
        <v>151.65</v>
      </c>
      <c r="B1681">
        <v>-27.742000000000001</v>
      </c>
      <c r="C1681">
        <v>3750</v>
      </c>
      <c r="D1681">
        <f t="shared" ca="1" si="160"/>
        <v>1.2</v>
      </c>
      <c r="E1681" s="1">
        <v>0.65</v>
      </c>
      <c r="F1681">
        <v>19.899999999999999</v>
      </c>
      <c r="G1681">
        <f t="shared" ca="1" si="162"/>
        <v>46.089820015575185</v>
      </c>
      <c r="H1681">
        <f t="shared" ca="1" si="159"/>
        <v>16.207726872693286</v>
      </c>
      <c r="I1681">
        <f>User_Model_Calcs!A1681-Sat_Data!$B$5</f>
        <v>41.650000000000006</v>
      </c>
      <c r="J1681">
        <f>(Earth_Data!$B$1/SQRT(1-Earth_Data!$B$2^2*SIN(RADIANS(User_Model_Calcs!B1681))^2))*COS(RADIANS(User_Model_Calcs!B1681))</f>
        <v>5649.0883627643288</v>
      </c>
      <c r="K1681">
        <f>((Earth_Data!$B$1*(1-Earth_Data!$B$2^2))/SQRT(1-Earth_Data!$B$2^2*SIN(RADIANS(User_Model_Calcs!B1681))^2))*SIN(RADIANS(User_Model_Calcs!B1681))</f>
        <v>-2951.2319282959334</v>
      </c>
      <c r="L1681">
        <f t="shared" si="163"/>
        <v>-27.583747253221471</v>
      </c>
      <c r="M1681">
        <f t="shared" si="164"/>
        <v>6373.5366339978536</v>
      </c>
      <c r="N1681">
        <f>SQRT(User_Model_Calcs!M1681^2+Sat_Data!$B$3^2-2*User_Model_Calcs!M1681*Sat_Data!$B$3*COS(RADIANS(L1681))*COS(RADIANS(I1681)))</f>
        <v>38242.362964176653</v>
      </c>
      <c r="O1681">
        <f>DEGREES(ACOS(((Earth_Data!$B$1+Sat_Data!$B$2)/User_Model_Calcs!N1681)*SQRT(1-COS(RADIANS(User_Model_Calcs!I1681))^2*COS(RADIANS(User_Model_Calcs!B1681))^2)))</f>
        <v>34.206166511631061</v>
      </c>
      <c r="P1681">
        <f t="shared" si="161"/>
        <v>62.373589995853926</v>
      </c>
    </row>
    <row r="1682" spans="1:16" x14ac:dyDescent="0.25">
      <c r="A1682">
        <v>141.61500000000001</v>
      </c>
      <c r="B1682">
        <v>-31.709000000000003</v>
      </c>
      <c r="C1682">
        <v>375</v>
      </c>
      <c r="D1682">
        <f t="shared" ca="1" si="160"/>
        <v>1.2</v>
      </c>
      <c r="E1682" s="1">
        <v>0.65</v>
      </c>
      <c r="F1682">
        <v>19.899999999999999</v>
      </c>
      <c r="G1682">
        <f t="shared" ca="1" si="162"/>
        <v>46.089820015575185</v>
      </c>
      <c r="H1682">
        <f t="shared" ca="1" si="159"/>
        <v>15.338820501185854</v>
      </c>
      <c r="I1682">
        <f>User_Model_Calcs!A1682-Sat_Data!$B$5</f>
        <v>31.615000000000009</v>
      </c>
      <c r="J1682">
        <f>(Earth_Data!$B$1/SQRT(1-Earth_Data!$B$2^2*SIN(RADIANS(User_Model_Calcs!B1682))^2))*COS(RADIANS(User_Model_Calcs!B1682))</f>
        <v>5431.0903859579194</v>
      </c>
      <c r="K1682">
        <f>((Earth_Data!$B$1*(1-Earth_Data!$B$2^2))/SQRT(1-Earth_Data!$B$2^2*SIN(RADIANS(User_Model_Calcs!B1682))^2))*SIN(RADIANS(User_Model_Calcs!B1682))</f>
        <v>-3333.0250735095542</v>
      </c>
      <c r="L1682">
        <f t="shared" si="163"/>
        <v>-31.537171593831488</v>
      </c>
      <c r="M1682">
        <f t="shared" si="164"/>
        <v>6372.267957414213</v>
      </c>
      <c r="N1682">
        <f>SQRT(User_Model_Calcs!M1682^2+Sat_Data!$B$3^2-2*User_Model_Calcs!M1682*Sat_Data!$B$3*COS(RADIANS(L1682))*COS(RADIANS(I1682)))</f>
        <v>37794.140829356853</v>
      </c>
      <c r="O1682">
        <f>DEGREES(ACOS(((Earth_Data!$B$1+Sat_Data!$B$2)/User_Model_Calcs!N1682)*SQRT(1-COS(RADIANS(User_Model_Calcs!I1682))^2*COS(RADIANS(User_Model_Calcs!B1682))^2)))</f>
        <v>39.735258576400973</v>
      </c>
      <c r="P1682">
        <f t="shared" si="161"/>
        <v>49.507370187492285</v>
      </c>
    </row>
    <row r="1683" spans="1:16" x14ac:dyDescent="0.25">
      <c r="A1683">
        <v>154.71</v>
      </c>
      <c r="B1683">
        <v>-27.632999999999999</v>
      </c>
      <c r="C1683">
        <v>375</v>
      </c>
      <c r="D1683">
        <f t="shared" ca="1" si="160"/>
        <v>0.75</v>
      </c>
      <c r="E1683" s="1">
        <v>0.65</v>
      </c>
      <c r="F1683">
        <v>19.899999999999999</v>
      </c>
      <c r="G1683">
        <f t="shared" ca="1" si="162"/>
        <v>42.007420362456692</v>
      </c>
      <c r="H1683">
        <f t="shared" ca="1" si="159"/>
        <v>21.572914255630629</v>
      </c>
      <c r="I1683">
        <f>User_Model_Calcs!A1683-Sat_Data!$B$5</f>
        <v>44.710000000000008</v>
      </c>
      <c r="J1683">
        <f>(Earth_Data!$B$1/SQRT(1-Earth_Data!$B$2^2*SIN(RADIANS(User_Model_Calcs!B1683))^2))*COS(RADIANS(User_Model_Calcs!B1683))</f>
        <v>5654.7007522893127</v>
      </c>
      <c r="K1683">
        <f>((Earth_Data!$B$1*(1-Earth_Data!$B$2^2))/SQRT(1-Earth_Data!$B$2^2*SIN(RADIANS(User_Model_Calcs!B1683))^2))*SIN(RADIANS(User_Model_Calcs!B1683))</f>
        <v>-2940.5362326154304</v>
      </c>
      <c r="L1683">
        <f t="shared" si="163"/>
        <v>-27.475164127318912</v>
      </c>
      <c r="M1683">
        <f t="shared" si="164"/>
        <v>6373.5699520179014</v>
      </c>
      <c r="N1683">
        <f>SQRT(User_Model_Calcs!M1683^2+Sat_Data!$B$3^2-2*User_Model_Calcs!M1683*Sat_Data!$B$3*COS(RADIANS(L1683))*COS(RADIANS(I1683)))</f>
        <v>38464.919967779082</v>
      </c>
      <c r="O1683">
        <f>DEGREES(ACOS(((Earth_Data!$B$1+Sat_Data!$B$2)/User_Model_Calcs!N1683)*SQRT(1-COS(RADIANS(User_Model_Calcs!I1683))^2*COS(RADIANS(User_Model_Calcs!B1683))^2)))</f>
        <v>31.611263615912073</v>
      </c>
      <c r="P1683">
        <f t="shared" si="161"/>
        <v>64.895717849238736</v>
      </c>
    </row>
    <row r="1684" spans="1:16" x14ac:dyDescent="0.25">
      <c r="A1684">
        <v>133.47635603982098</v>
      </c>
      <c r="B1684">
        <v>-35.304588318724868</v>
      </c>
      <c r="C1684">
        <v>2500</v>
      </c>
      <c r="D1684">
        <f t="shared" ca="1" si="160"/>
        <v>0.75</v>
      </c>
      <c r="E1684" s="1">
        <v>0.65</v>
      </c>
      <c r="F1684">
        <v>19.899999999999999</v>
      </c>
      <c r="G1684">
        <f t="shared" ca="1" si="162"/>
        <v>42.007420362456692</v>
      </c>
      <c r="H1684">
        <f t="shared" ca="1" si="159"/>
        <v>23.378081417679645</v>
      </c>
      <c r="I1684">
        <f>User_Model_Calcs!A1684-Sat_Data!$B$5</f>
        <v>23.476356039820985</v>
      </c>
      <c r="J1684">
        <f>(Earth_Data!$B$1/SQRT(1-Earth_Data!$B$2^2*SIN(RADIANS(User_Model_Calcs!B1684))^2))*COS(RADIANS(User_Model_Calcs!B1684))</f>
        <v>5210.9735952830943</v>
      </c>
      <c r="K1684">
        <f>((Earth_Data!$B$1*(1-Earth_Data!$B$2^2))/SQRT(1-Earth_Data!$B$2^2*SIN(RADIANS(User_Model_Calcs!B1684))^2))*SIN(RADIANS(User_Model_Calcs!B1684))</f>
        <v>-3665.4974062655697</v>
      </c>
      <c r="L1684">
        <f t="shared" si="163"/>
        <v>-35.123278638531133</v>
      </c>
      <c r="M1684">
        <f t="shared" si="164"/>
        <v>6371.0373602795044</v>
      </c>
      <c r="N1684">
        <f>SQRT(User_Model_Calcs!M1684^2+Sat_Data!$B$3^2-2*User_Model_Calcs!M1684*Sat_Data!$B$3*COS(RADIANS(L1684))*COS(RADIANS(I1684)))</f>
        <v>37621.092465536305</v>
      </c>
      <c r="O1684">
        <f>DEGREES(ACOS(((Earth_Data!$B$1+Sat_Data!$B$2)/User_Model_Calcs!N1684)*SQRT(1-COS(RADIANS(User_Model_Calcs!I1684))^2*COS(RADIANS(User_Model_Calcs!B1684))^2)))</f>
        <v>41.998332660819962</v>
      </c>
      <c r="P1684">
        <f t="shared" si="161"/>
        <v>36.925664083034164</v>
      </c>
    </row>
    <row r="1685" spans="1:16" x14ac:dyDescent="0.25">
      <c r="A1685">
        <v>123.08662436879985</v>
      </c>
      <c r="B1685">
        <v>-31.606999999999999</v>
      </c>
      <c r="C1685">
        <v>2500</v>
      </c>
      <c r="D1685">
        <f t="shared" ca="1" si="160"/>
        <v>3</v>
      </c>
      <c r="E1685" s="1">
        <v>0.65</v>
      </c>
      <c r="F1685">
        <v>19.899999999999999</v>
      </c>
      <c r="G1685">
        <f t="shared" ca="1" si="162"/>
        <v>54.048620189015942</v>
      </c>
      <c r="H1685">
        <f t="shared" ca="1" si="159"/>
        <v>16.34877014564951</v>
      </c>
      <c r="I1685">
        <f>User_Model_Calcs!A1685-Sat_Data!$B$5</f>
        <v>13.086624368799846</v>
      </c>
      <c r="J1685">
        <f>(Earth_Data!$B$1/SQRT(1-Earth_Data!$B$2^2*SIN(RADIANS(User_Model_Calcs!B1685))^2))*COS(RADIANS(User_Model_Calcs!B1685))</f>
        <v>5437.026335646714</v>
      </c>
      <c r="K1685">
        <f>((Earth_Data!$B$1*(1-Earth_Data!$B$2^2))/SQRT(1-Earth_Data!$B$2^2*SIN(RADIANS(User_Model_Calcs!B1685))^2))*SIN(RADIANS(User_Model_Calcs!B1685))</f>
        <v>-3323.398174599748</v>
      </c>
      <c r="L1685">
        <f t="shared" si="163"/>
        <v>-31.435480631617132</v>
      </c>
      <c r="M1685">
        <f t="shared" si="164"/>
        <v>6372.301844816272</v>
      </c>
      <c r="N1685">
        <f>SQRT(User_Model_Calcs!M1685^2+Sat_Data!$B$3^2-2*User_Model_Calcs!M1685*Sat_Data!$B$3*COS(RADIANS(L1685))*COS(RADIANS(I1685)))</f>
        <v>37038.270707496216</v>
      </c>
      <c r="O1685">
        <f>DEGREES(ACOS(((Earth_Data!$B$1+Sat_Data!$B$2)/User_Model_Calcs!N1685)*SQRT(1-COS(RADIANS(User_Model_Calcs!I1685))^2*COS(RADIANS(User_Model_Calcs!B1685))^2)))</f>
        <v>50.526163719833313</v>
      </c>
      <c r="P1685">
        <f t="shared" si="161"/>
        <v>23.919781579418114</v>
      </c>
    </row>
    <row r="1686" spans="1:16" x14ac:dyDescent="0.25">
      <c r="A1686">
        <v>125.6157910151951</v>
      </c>
      <c r="B1686">
        <v>-30.219611173853885</v>
      </c>
      <c r="C1686">
        <v>2500</v>
      </c>
      <c r="D1686">
        <f t="shared" ca="1" si="160"/>
        <v>1.2</v>
      </c>
      <c r="E1686" s="1">
        <v>0.65</v>
      </c>
      <c r="F1686">
        <v>19.899999999999999</v>
      </c>
      <c r="G1686">
        <f t="shared" ca="1" si="162"/>
        <v>46.089820015575185</v>
      </c>
      <c r="H1686">
        <f t="shared" ca="1" si="159"/>
        <v>21.289374285173331</v>
      </c>
      <c r="I1686">
        <f>User_Model_Calcs!A1686-Sat_Data!$B$5</f>
        <v>15.6157910151951</v>
      </c>
      <c r="J1686">
        <f>(Earth_Data!$B$1/SQRT(1-Earth_Data!$B$2^2*SIN(RADIANS(User_Model_Calcs!B1686))^2))*COS(RADIANS(User_Model_Calcs!B1686))</f>
        <v>5516.0465296848333</v>
      </c>
      <c r="K1686">
        <f>((Earth_Data!$B$1*(1-Earth_Data!$B$2^2))/SQRT(1-Earth_Data!$B$2^2*SIN(RADIANS(User_Model_Calcs!B1686))^2))*SIN(RADIANS(User_Model_Calcs!B1686))</f>
        <v>-3191.4347365449048</v>
      </c>
      <c r="L1686">
        <f t="shared" si="163"/>
        <v>-30.052508534428235</v>
      </c>
      <c r="M1686">
        <f t="shared" si="164"/>
        <v>6372.7564675949716</v>
      </c>
      <c r="N1686">
        <f>SQRT(User_Model_Calcs!M1686^2+Sat_Data!$B$3^2-2*User_Model_Calcs!M1686*Sat_Data!$B$3*COS(RADIANS(L1686))*COS(RADIANS(I1686)))</f>
        <v>37019.424042051134</v>
      </c>
      <c r="O1686">
        <f>DEGREES(ACOS(((Earth_Data!$B$1+Sat_Data!$B$2)/User_Model_Calcs!N1686)*SQRT(1-COS(RADIANS(User_Model_Calcs!I1686))^2*COS(RADIANS(User_Model_Calcs!B1686))^2)))</f>
        <v>50.837596499505757</v>
      </c>
      <c r="P1686">
        <f t="shared" si="161"/>
        <v>29.044362270076924</v>
      </c>
    </row>
    <row r="1687" spans="1:16" x14ac:dyDescent="0.25">
      <c r="A1687">
        <v>150.37700000000001</v>
      </c>
      <c r="B1687">
        <v>-34.519999999999996</v>
      </c>
      <c r="C1687">
        <v>950</v>
      </c>
      <c r="D1687">
        <f t="shared" ca="1" si="160"/>
        <v>3</v>
      </c>
      <c r="E1687" s="1">
        <v>0.65</v>
      </c>
      <c r="F1687">
        <v>19.899999999999999</v>
      </c>
      <c r="G1687">
        <f t="shared" ca="1" si="162"/>
        <v>54.048620189015942</v>
      </c>
      <c r="H1687">
        <f t="shared" ca="1" si="159"/>
        <v>16.163160964255127</v>
      </c>
      <c r="I1687">
        <f>User_Model_Calcs!A1687-Sat_Data!$B$5</f>
        <v>40.37700000000001</v>
      </c>
      <c r="J1687">
        <f>(Earth_Data!$B$1/SQRT(1-Earth_Data!$B$2^2*SIN(RADIANS(User_Model_Calcs!B1687))^2))*COS(RADIANS(User_Model_Calcs!B1687))</f>
        <v>5260.7889450477751</v>
      </c>
      <c r="K1687">
        <f>((Earth_Data!$B$1*(1-Earth_Data!$B$2^2))/SQRT(1-Earth_Data!$B$2^2*SIN(RADIANS(User_Model_Calcs!B1687))^2))*SIN(RADIANS(User_Model_Calcs!B1687))</f>
        <v>-3594.1214426268584</v>
      </c>
      <c r="L1687">
        <f t="shared" si="163"/>
        <v>-34.340521323500305</v>
      </c>
      <c r="M1687">
        <f t="shared" si="164"/>
        <v>6371.3114245567258</v>
      </c>
      <c r="N1687">
        <f>SQRT(User_Model_Calcs!M1687^2+Sat_Data!$B$3^2-2*User_Model_Calcs!M1687*Sat_Data!$B$3*COS(RADIANS(L1687))*COS(RADIANS(I1687)))</f>
        <v>38476.60559135845</v>
      </c>
      <c r="O1687">
        <f>DEGREES(ACOS(((Earth_Data!$B$1+Sat_Data!$B$2)/User_Model_Calcs!N1687)*SQRT(1-COS(RADIANS(User_Model_Calcs!I1687))^2*COS(RADIANS(User_Model_Calcs!B1687))^2)))</f>
        <v>31.450632986600844</v>
      </c>
      <c r="P1687">
        <f t="shared" si="161"/>
        <v>56.320318485033212</v>
      </c>
    </row>
    <row r="1688" spans="1:16" x14ac:dyDescent="0.25">
      <c r="A1688">
        <v>114.566</v>
      </c>
      <c r="B1688">
        <v>-31.512</v>
      </c>
      <c r="C1688">
        <v>3750</v>
      </c>
      <c r="D1688">
        <f t="shared" ca="1" si="160"/>
        <v>3</v>
      </c>
      <c r="E1688" s="1">
        <v>0.65</v>
      </c>
      <c r="F1688">
        <v>19.899999999999999</v>
      </c>
      <c r="G1688">
        <f t="shared" ca="1" si="162"/>
        <v>54.048620189015942</v>
      </c>
      <c r="H1688">
        <f t="shared" ca="1" si="159"/>
        <v>15.721340848208929</v>
      </c>
      <c r="I1688">
        <f>User_Model_Calcs!A1688-Sat_Data!$B$5</f>
        <v>4.5660000000000025</v>
      </c>
      <c r="J1688">
        <f>(Earth_Data!$B$1/SQRT(1-Earth_Data!$B$2^2*SIN(RADIANS(User_Model_Calcs!B1688))^2))*COS(RADIANS(User_Model_Calcs!B1688))</f>
        <v>5442.5394087616769</v>
      </c>
      <c r="K1688">
        <f>((Earth_Data!$B$1*(1-Earth_Data!$B$2^2))/SQRT(1-Earth_Data!$B$2^2*SIN(RADIANS(User_Model_Calcs!B1688))^2))*SIN(RADIANS(User_Model_Calcs!B1688))</f>
        <v>-3314.4225924460839</v>
      </c>
      <c r="L1688">
        <f t="shared" si="163"/>
        <v>-31.34077040773801</v>
      </c>
      <c r="M1688">
        <f t="shared" si="164"/>
        <v>6372.3333510764269</v>
      </c>
      <c r="N1688">
        <f>SQRT(User_Model_Calcs!M1688^2+Sat_Data!$B$3^2-2*User_Model_Calcs!M1688*Sat_Data!$B$3*COS(RADIANS(L1688))*COS(RADIANS(I1688)))</f>
        <v>36890.6214530344</v>
      </c>
      <c r="O1688">
        <f>DEGREES(ACOS(((Earth_Data!$B$1+Sat_Data!$B$2)/User_Model_Calcs!N1688)*SQRT(1-COS(RADIANS(User_Model_Calcs!I1688))^2*COS(RADIANS(User_Model_Calcs!B1688))^2)))</f>
        <v>52.957382486191825</v>
      </c>
      <c r="P1688">
        <f t="shared" si="161"/>
        <v>8.687148793192236</v>
      </c>
    </row>
    <row r="1689" spans="1:16" x14ac:dyDescent="0.25">
      <c r="A1689">
        <v>152.55112792139056</v>
      </c>
      <c r="B1689">
        <v>-28.335000000000001</v>
      </c>
      <c r="C1689">
        <v>950</v>
      </c>
      <c r="D1689">
        <f t="shared" ca="1" si="160"/>
        <v>3</v>
      </c>
      <c r="E1689" s="1">
        <v>0.65</v>
      </c>
      <c r="F1689">
        <v>19.899999999999999</v>
      </c>
      <c r="G1689">
        <f t="shared" ca="1" si="162"/>
        <v>54.048620189015942</v>
      </c>
      <c r="H1689">
        <f t="shared" ca="1" si="159"/>
        <v>17.247301625230168</v>
      </c>
      <c r="I1689">
        <f>User_Model_Calcs!A1689-Sat_Data!$B$5</f>
        <v>42.55112792139056</v>
      </c>
      <c r="J1689">
        <f>(Earth_Data!$B$1/SQRT(1-Earth_Data!$B$2^2*SIN(RADIANS(User_Model_Calcs!B1689))^2))*COS(RADIANS(User_Model_Calcs!B1689))</f>
        <v>5618.1975653207764</v>
      </c>
      <c r="K1689">
        <f>((Earth_Data!$B$1*(1-Earth_Data!$B$2^2))/SQRT(1-Earth_Data!$B$2^2*SIN(RADIANS(User_Model_Calcs!B1689))^2))*SIN(RADIANS(User_Model_Calcs!B1689))</f>
        <v>-3009.2349992030004</v>
      </c>
      <c r="L1689">
        <f t="shared" si="163"/>
        <v>-28.174519367181485</v>
      </c>
      <c r="M1689">
        <f t="shared" si="164"/>
        <v>6373.3538394949155</v>
      </c>
      <c r="N1689">
        <f>SQRT(User_Model_Calcs!M1689^2+Sat_Data!$B$3^2-2*User_Model_Calcs!M1689*Sat_Data!$B$3*COS(RADIANS(L1689))*COS(RADIANS(I1689)))</f>
        <v>38332.989068555486</v>
      </c>
      <c r="O1689">
        <f>DEGREES(ACOS(((Earth_Data!$B$1+Sat_Data!$B$2)/User_Model_Calcs!N1689)*SQRT(1-COS(RADIANS(User_Model_Calcs!I1689))^2*COS(RADIANS(User_Model_Calcs!B1689))^2)))</f>
        <v>33.135896063703413</v>
      </c>
      <c r="P1689">
        <f t="shared" si="161"/>
        <v>62.659394102711822</v>
      </c>
    </row>
    <row r="1690" spans="1:16" x14ac:dyDescent="0.25">
      <c r="A1690">
        <v>126.43847608250576</v>
      </c>
      <c r="B1690">
        <v>-28.493098188138582</v>
      </c>
      <c r="C1690">
        <v>2500</v>
      </c>
      <c r="D1690">
        <f t="shared" ca="1" si="160"/>
        <v>1.2</v>
      </c>
      <c r="E1690" s="1">
        <v>0.65</v>
      </c>
      <c r="F1690">
        <v>19.899999999999999</v>
      </c>
      <c r="G1690">
        <f t="shared" ca="1" si="162"/>
        <v>46.089820015575185</v>
      </c>
      <c r="H1690">
        <f t="shared" ca="1" si="159"/>
        <v>22.165821570049829</v>
      </c>
      <c r="I1690">
        <f>User_Model_Calcs!A1690-Sat_Data!$B$5</f>
        <v>16.438476082505758</v>
      </c>
      <c r="J1690">
        <f>(Earth_Data!$B$1/SQRT(1-Earth_Data!$B$2^2*SIN(RADIANS(User_Model_Calcs!B1690))^2))*COS(RADIANS(User_Model_Calcs!B1690))</f>
        <v>5609.860176483845</v>
      </c>
      <c r="K1690">
        <f>((Earth_Data!$B$1*(1-Earth_Data!$B$2^2))/SQRT(1-Earth_Data!$B$2^2*SIN(RADIANS(User_Model_Calcs!B1690))^2))*SIN(RADIANS(User_Model_Calcs!B1690))</f>
        <v>-3024.6456441104351</v>
      </c>
      <c r="L1690">
        <f t="shared" si="163"/>
        <v>-28.332035090665421</v>
      </c>
      <c r="M1690">
        <f t="shared" si="164"/>
        <v>6373.3046743534542</v>
      </c>
      <c r="N1690">
        <f>SQRT(User_Model_Calcs!M1690^2+Sat_Data!$B$3^2-2*User_Model_Calcs!M1690*Sat_Data!$B$3*COS(RADIANS(L1690))*COS(RADIANS(I1690)))</f>
        <v>36941.859513941905</v>
      </c>
      <c r="O1690">
        <f>DEGREES(ACOS(((Earth_Data!$B$1+Sat_Data!$B$2)/User_Model_Calcs!N1690)*SQRT(1-COS(RADIANS(User_Model_Calcs!I1690))^2*COS(RADIANS(User_Model_Calcs!B1690))^2)))</f>
        <v>52.117414496428417</v>
      </c>
      <c r="P1690">
        <f t="shared" si="161"/>
        <v>31.735803986821107</v>
      </c>
    </row>
    <row r="1691" spans="1:16" x14ac:dyDescent="0.25">
      <c r="A1691" s="5">
        <v>154.91200000000001</v>
      </c>
      <c r="B1691">
        <v>-27.306000000000001</v>
      </c>
      <c r="C1691">
        <v>5000</v>
      </c>
      <c r="D1691">
        <f t="shared" ca="1" si="160"/>
        <v>0.75</v>
      </c>
      <c r="E1691" s="1">
        <v>0.65</v>
      </c>
      <c r="F1691">
        <v>19.899999999999999</v>
      </c>
      <c r="G1691">
        <f t="shared" ca="1" si="162"/>
        <v>42.007420362456692</v>
      </c>
      <c r="H1691">
        <f t="shared" ca="1" si="159"/>
        <v>14.443382970755476</v>
      </c>
      <c r="I1691">
        <f>User_Model_Calcs!A1691-Sat_Data!$B$5</f>
        <v>44.912000000000006</v>
      </c>
      <c r="J1691">
        <f>(Earth_Data!$B$1/SQRT(1-Earth_Data!$B$2^2*SIN(RADIANS(User_Model_Calcs!B1691))^2))*COS(RADIANS(User_Model_Calcs!B1691))</f>
        <v>5671.4151695961518</v>
      </c>
      <c r="K1691">
        <f>((Earth_Data!$B$1*(1-Earth_Data!$B$2^2))/SQRT(1-Earth_Data!$B$2^2*SIN(RADIANS(User_Model_Calcs!B1691))^2))*SIN(RADIANS(User_Model_Calcs!B1691))</f>
        <v>-2908.3863638886078</v>
      </c>
      <c r="L1691">
        <f t="shared" si="163"/>
        <v>-27.149428356015875</v>
      </c>
      <c r="M1691">
        <f t="shared" si="164"/>
        <v>6373.6693723143926</v>
      </c>
      <c r="N1691">
        <f>SQRT(User_Model_Calcs!M1691^2+Sat_Data!$B$3^2-2*User_Model_Calcs!M1691*Sat_Data!$B$3*COS(RADIANS(L1691))*COS(RADIANS(I1691)))</f>
        <v>38467.36250958655</v>
      </c>
      <c r="O1691">
        <f>DEGREES(ACOS(((Earth_Data!$B$1+Sat_Data!$B$2)/User_Model_Calcs!N1691)*SQRT(1-COS(RADIANS(User_Model_Calcs!I1691))^2*COS(RADIANS(User_Model_Calcs!B1691))^2)))</f>
        <v>31.584465083142973</v>
      </c>
      <c r="P1691">
        <f t="shared" si="161"/>
        <v>65.290290823350617</v>
      </c>
    </row>
    <row r="1692" spans="1:16" x14ac:dyDescent="0.25">
      <c r="A1692">
        <v>116.684</v>
      </c>
      <c r="B1692">
        <v>-28.274999999999999</v>
      </c>
      <c r="C1692">
        <v>4700</v>
      </c>
      <c r="D1692">
        <f t="shared" ca="1" si="160"/>
        <v>0.75</v>
      </c>
      <c r="E1692" s="1">
        <v>0.65</v>
      </c>
      <c r="F1692">
        <v>19.899999999999999</v>
      </c>
      <c r="G1692">
        <f t="shared" ca="1" si="162"/>
        <v>42.007420362456692</v>
      </c>
      <c r="H1692">
        <f t="shared" ca="1" si="159"/>
        <v>22.039031242412747</v>
      </c>
      <c r="I1692">
        <f>User_Model_Calcs!A1692-Sat_Data!$B$5</f>
        <v>6.6839999999999975</v>
      </c>
      <c r="J1692">
        <f>(Earth_Data!$B$1/SQRT(1-Earth_Data!$B$2^2*SIN(RADIANS(User_Model_Calcs!B1692))^2))*COS(RADIANS(User_Model_Calcs!B1692))</f>
        <v>5621.3505093934518</v>
      </c>
      <c r="K1692">
        <f>((Earth_Data!$B$1*(1-Earth_Data!$B$2^2))/SQRT(1-Earth_Data!$B$2^2*SIN(RADIANS(User_Model_Calcs!B1692))^2))*SIN(RADIANS(User_Model_Calcs!B1692))</f>
        <v>-3003.3805705977798</v>
      </c>
      <c r="L1692">
        <f t="shared" si="163"/>
        <v>-28.114741692213322</v>
      </c>
      <c r="M1692">
        <f t="shared" si="164"/>
        <v>6373.3724511676128</v>
      </c>
      <c r="N1692">
        <f>SQRT(User_Model_Calcs!M1692^2+Sat_Data!$B$3^2-2*User_Model_Calcs!M1692*Sat_Data!$B$3*COS(RADIANS(L1692))*COS(RADIANS(I1692)))</f>
        <v>36709.91296256928</v>
      </c>
      <c r="O1692">
        <f>DEGREES(ACOS(((Earth_Data!$B$1+Sat_Data!$B$2)/User_Model_Calcs!N1692)*SQRT(1-COS(RADIANS(User_Model_Calcs!I1692))^2*COS(RADIANS(User_Model_Calcs!B1692))^2)))</f>
        <v>56.173628415563485</v>
      </c>
      <c r="P1692">
        <f t="shared" si="161"/>
        <v>13.895443316460851</v>
      </c>
    </row>
    <row r="1693" spans="1:16" x14ac:dyDescent="0.25">
      <c r="A1693">
        <v>112.086</v>
      </c>
      <c r="B1693">
        <v>-33.221000000000004</v>
      </c>
      <c r="C1693">
        <v>950</v>
      </c>
      <c r="D1693">
        <f t="shared" ca="1" si="160"/>
        <v>3</v>
      </c>
      <c r="E1693" s="1">
        <v>0.65</v>
      </c>
      <c r="F1693">
        <v>19.899999999999999</v>
      </c>
      <c r="G1693">
        <f t="shared" ca="1" si="162"/>
        <v>54.048620189015942</v>
      </c>
      <c r="H1693">
        <f t="shared" ca="1" si="159"/>
        <v>18.372992360466032</v>
      </c>
      <c r="I1693">
        <f>User_Model_Calcs!A1693-Sat_Data!$B$5</f>
        <v>2.0859999999999985</v>
      </c>
      <c r="J1693">
        <f>(Earth_Data!$B$1/SQRT(1-Earth_Data!$B$2^2*SIN(RADIANS(User_Model_Calcs!B1693))^2))*COS(RADIANS(User_Model_Calcs!B1693))</f>
        <v>5341.0885171008358</v>
      </c>
      <c r="K1693">
        <f>((Earth_Data!$B$1*(1-Earth_Data!$B$2^2))/SQRT(1-Earth_Data!$B$2^2*SIN(RADIANS(User_Model_Calcs!B1693))^2))*SIN(RADIANS(User_Model_Calcs!B1693))</f>
        <v>-3474.4901690950423</v>
      </c>
      <c r="L1693">
        <f t="shared" si="163"/>
        <v>-33.044846958259114</v>
      </c>
      <c r="M1693">
        <f t="shared" si="164"/>
        <v>6371.7586648149581</v>
      </c>
      <c r="N1693">
        <f>SQRT(User_Model_Calcs!M1693^2+Sat_Data!$B$3^2-2*User_Model_Calcs!M1693*Sat_Data!$B$3*COS(RADIANS(L1693))*COS(RADIANS(I1693)))</f>
        <v>36990.643110717894</v>
      </c>
      <c r="O1693">
        <f>DEGREES(ACOS(((Earth_Data!$B$1+Sat_Data!$B$2)/User_Model_Calcs!N1693)*SQRT(1-COS(RADIANS(User_Model_Calcs!I1693))^2*COS(RADIANS(User_Model_Calcs!B1693))^2)))</f>
        <v>51.284146888024068</v>
      </c>
      <c r="P1693">
        <f t="shared" si="161"/>
        <v>3.8035594127621888</v>
      </c>
    </row>
    <row r="1694" spans="1:16" x14ac:dyDescent="0.25">
      <c r="A1694">
        <v>148.53700000000001</v>
      </c>
      <c r="B1694">
        <v>-36.072000000000003</v>
      </c>
      <c r="C1694">
        <v>1250</v>
      </c>
      <c r="D1694">
        <f t="shared" ca="1" si="160"/>
        <v>1.2</v>
      </c>
      <c r="E1694" s="1">
        <v>0.65</v>
      </c>
      <c r="F1694">
        <v>19.899999999999999</v>
      </c>
      <c r="G1694">
        <f t="shared" ca="1" si="162"/>
        <v>46.089820015575185</v>
      </c>
      <c r="H1694">
        <f t="shared" ca="1" si="159"/>
        <v>23.806587570868686</v>
      </c>
      <c r="I1694">
        <f>User_Model_Calcs!A1694-Sat_Data!$B$5</f>
        <v>38.537000000000006</v>
      </c>
      <c r="J1694">
        <f>(Earth_Data!$B$1/SQRT(1-Earth_Data!$B$2^2*SIN(RADIANS(User_Model_Calcs!B1694))^2))*COS(RADIANS(User_Model_Calcs!B1694))</f>
        <v>5161.3013912368915</v>
      </c>
      <c r="K1694">
        <f>((Earth_Data!$B$1*(1-Earth_Data!$B$2^2))/SQRT(1-Earth_Data!$B$2^2*SIN(RADIANS(User_Model_Calcs!B1694))^2))*SIN(RADIANS(User_Model_Calcs!B1694))</f>
        <v>-3734.6533828444367</v>
      </c>
      <c r="L1694">
        <f t="shared" si="163"/>
        <v>-35.889030501803816</v>
      </c>
      <c r="M1694">
        <f t="shared" si="164"/>
        <v>6370.7666682413719</v>
      </c>
      <c r="N1694">
        <f>SQRT(User_Model_Calcs!M1694^2+Sat_Data!$B$3^2-2*User_Model_Calcs!M1694*Sat_Data!$B$3*COS(RADIANS(L1694))*COS(RADIANS(I1694)))</f>
        <v>38444.130428581382</v>
      </c>
      <c r="O1694">
        <f>DEGREES(ACOS(((Earth_Data!$B$1+Sat_Data!$B$2)/User_Model_Calcs!N1694)*SQRT(1-COS(RADIANS(User_Model_Calcs!I1694))^2*COS(RADIANS(User_Model_Calcs!B1694))^2)))</f>
        <v>31.816270198631774</v>
      </c>
      <c r="P1694">
        <f t="shared" si="161"/>
        <v>53.526540804109388</v>
      </c>
    </row>
    <row r="1695" spans="1:16" x14ac:dyDescent="0.25">
      <c r="A1695">
        <v>119.233</v>
      </c>
      <c r="B1695">
        <v>-31.067999999999998</v>
      </c>
      <c r="C1695">
        <v>950</v>
      </c>
      <c r="D1695">
        <f t="shared" ca="1" si="160"/>
        <v>0.75</v>
      </c>
      <c r="E1695" s="1">
        <v>0.65</v>
      </c>
      <c r="F1695">
        <v>19.899999999999999</v>
      </c>
      <c r="G1695">
        <f t="shared" ca="1" si="162"/>
        <v>42.007420362456692</v>
      </c>
      <c r="H1695">
        <f t="shared" ref="H1695:H1758" ca="1" si="165">RAND()*(24-14)+14</f>
        <v>18.227015738173332</v>
      </c>
      <c r="I1695">
        <f>User_Model_Calcs!A1695-Sat_Data!$B$5</f>
        <v>9.2330000000000041</v>
      </c>
      <c r="J1695">
        <f>(Earth_Data!$B$1/SQRT(1-Earth_Data!$B$2^2*SIN(RADIANS(User_Model_Calcs!B1695))^2))*COS(RADIANS(User_Model_Calcs!B1695))</f>
        <v>5468.107037895038</v>
      </c>
      <c r="K1695">
        <f>((Earth_Data!$B$1*(1-Earth_Data!$B$2^2))/SQRT(1-Earth_Data!$B$2^2*SIN(RADIANS(User_Model_Calcs!B1695))^2))*SIN(RADIANS(User_Model_Calcs!B1695))</f>
        <v>-3272.3546959752634</v>
      </c>
      <c r="L1695">
        <f t="shared" si="163"/>
        <v>-30.89814952765256</v>
      </c>
      <c r="M1695">
        <f t="shared" si="164"/>
        <v>6372.4798810312932</v>
      </c>
      <c r="N1695">
        <f>SQRT(User_Model_Calcs!M1695^2+Sat_Data!$B$3^2-2*User_Model_Calcs!M1695*Sat_Data!$B$3*COS(RADIANS(L1695))*COS(RADIANS(I1695)))</f>
        <v>36922.640107982901</v>
      </c>
      <c r="O1695">
        <f>DEGREES(ACOS(((Earth_Data!$B$1+Sat_Data!$B$2)/User_Model_Calcs!N1695)*SQRT(1-COS(RADIANS(User_Model_Calcs!I1695))^2*COS(RADIANS(User_Model_Calcs!B1695))^2)))</f>
        <v>52.421045568692143</v>
      </c>
      <c r="P1695">
        <f t="shared" si="161"/>
        <v>17.484270766005043</v>
      </c>
    </row>
    <row r="1696" spans="1:16" x14ac:dyDescent="0.25">
      <c r="A1696">
        <v>150.292</v>
      </c>
      <c r="B1696">
        <v>-34.015000000000001</v>
      </c>
      <c r="C1696">
        <v>2500</v>
      </c>
      <c r="D1696">
        <f t="shared" ca="1" si="160"/>
        <v>3</v>
      </c>
      <c r="E1696" s="1">
        <v>0.65</v>
      </c>
      <c r="F1696">
        <v>19.899999999999999</v>
      </c>
      <c r="G1696">
        <f t="shared" ca="1" si="162"/>
        <v>54.048620189015942</v>
      </c>
      <c r="H1696">
        <f t="shared" ca="1" si="165"/>
        <v>16.371341235515278</v>
      </c>
      <c r="I1696">
        <f>User_Model_Calcs!A1696-Sat_Data!$B$5</f>
        <v>40.292000000000002</v>
      </c>
      <c r="J1696">
        <f>(Earth_Data!$B$1/SQRT(1-Earth_Data!$B$2^2*SIN(RADIANS(User_Model_Calcs!B1696))^2))*COS(RADIANS(User_Model_Calcs!B1696))</f>
        <v>5292.3303473649175</v>
      </c>
      <c r="K1696">
        <f>((Earth_Data!$B$1*(1-Earth_Data!$B$2^2))/SQRT(1-Earth_Data!$B$2^2*SIN(RADIANS(User_Model_Calcs!B1696))^2))*SIN(RADIANS(User_Model_Calcs!B1696))</f>
        <v>-3547.827095513333</v>
      </c>
      <c r="L1696">
        <f t="shared" si="163"/>
        <v>-33.836770888178691</v>
      </c>
      <c r="M1696">
        <f t="shared" si="164"/>
        <v>6371.4862948371974</v>
      </c>
      <c r="N1696">
        <f>SQRT(User_Model_Calcs!M1696^2+Sat_Data!$B$3^2-2*User_Model_Calcs!M1696*Sat_Data!$B$3*COS(RADIANS(L1696))*COS(RADIANS(I1696)))</f>
        <v>38444.721533153541</v>
      </c>
      <c r="O1696">
        <f>DEGREES(ACOS(((Earth_Data!$B$1+Sat_Data!$B$2)/User_Model_Calcs!N1696)*SQRT(1-COS(RADIANS(User_Model_Calcs!I1696))^2*COS(RADIANS(User_Model_Calcs!B1696))^2)))</f>
        <v>31.818098562879456</v>
      </c>
      <c r="P1696">
        <f t="shared" si="161"/>
        <v>56.582361951400877</v>
      </c>
    </row>
    <row r="1697" spans="1:16" x14ac:dyDescent="0.25">
      <c r="A1697">
        <v>114.96899999999999</v>
      </c>
      <c r="B1697">
        <v>-28.927</v>
      </c>
      <c r="C1697">
        <v>375</v>
      </c>
      <c r="D1697">
        <f t="shared" ca="1" si="160"/>
        <v>1.2</v>
      </c>
      <c r="E1697" s="1">
        <v>0.65</v>
      </c>
      <c r="F1697">
        <v>19.899999999999999</v>
      </c>
      <c r="G1697">
        <f t="shared" ca="1" si="162"/>
        <v>46.089820015575185</v>
      </c>
      <c r="H1697">
        <f t="shared" ca="1" si="165"/>
        <v>20.853717161550136</v>
      </c>
      <c r="I1697">
        <f>User_Model_Calcs!A1697-Sat_Data!$B$5</f>
        <v>4.9689999999999941</v>
      </c>
      <c r="J1697">
        <f>(Earth_Data!$B$1/SQRT(1-Earth_Data!$B$2^2*SIN(RADIANS(User_Model_Calcs!B1697))^2))*COS(RADIANS(User_Model_Calcs!B1697))</f>
        <v>5586.7589850972172</v>
      </c>
      <c r="K1697">
        <f>((Earth_Data!$B$1*(1-Earth_Data!$B$2^2))/SQRT(1-Earth_Data!$B$2^2*SIN(RADIANS(User_Model_Calcs!B1697))^2))*SIN(RADIANS(User_Model_Calcs!B1697))</f>
        <v>-3066.8232658314851</v>
      </c>
      <c r="L1697">
        <f t="shared" si="163"/>
        <v>-28.764363443121663</v>
      </c>
      <c r="M1697">
        <f t="shared" si="164"/>
        <v>6373.1688273110876</v>
      </c>
      <c r="N1697">
        <f>SQRT(User_Model_Calcs!M1697^2+Sat_Data!$B$3^2-2*User_Model_Calcs!M1697*Sat_Data!$B$3*COS(RADIANS(L1697))*COS(RADIANS(I1697)))</f>
        <v>36729.835556679602</v>
      </c>
      <c r="O1697">
        <f>DEGREES(ACOS(((Earth_Data!$B$1+Sat_Data!$B$2)/User_Model_Calcs!N1697)*SQRT(1-COS(RADIANS(User_Model_Calcs!I1697))^2*COS(RADIANS(User_Model_Calcs!B1697))^2)))</f>
        <v>55.80316386827436</v>
      </c>
      <c r="P1697">
        <f t="shared" si="161"/>
        <v>10.190023053151855</v>
      </c>
    </row>
    <row r="1698" spans="1:16" x14ac:dyDescent="0.25">
      <c r="A1698">
        <v>155.65299999999999</v>
      </c>
      <c r="B1698">
        <v>-35.733000000000004</v>
      </c>
      <c r="C1698">
        <v>400</v>
      </c>
      <c r="D1698">
        <f t="shared" ca="1" si="160"/>
        <v>1.2</v>
      </c>
      <c r="E1698" s="1">
        <v>0.65</v>
      </c>
      <c r="F1698">
        <v>19.899999999999999</v>
      </c>
      <c r="G1698">
        <f t="shared" ca="1" si="162"/>
        <v>46.089820015575185</v>
      </c>
      <c r="H1698">
        <f t="shared" ca="1" si="165"/>
        <v>14.26512130481631</v>
      </c>
      <c r="I1698">
        <f>User_Model_Calcs!A1698-Sat_Data!$B$5</f>
        <v>45.652999999999992</v>
      </c>
      <c r="J1698">
        <f>(Earth_Data!$B$1/SQRT(1-Earth_Data!$B$2^2*SIN(RADIANS(User_Model_Calcs!B1698))^2))*COS(RADIANS(User_Model_Calcs!B1698))</f>
        <v>5183.358795000102</v>
      </c>
      <c r="K1698">
        <f>((Earth_Data!$B$1*(1-Earth_Data!$B$2^2))/SQRT(1-Earth_Data!$B$2^2*SIN(RADIANS(User_Model_Calcs!B1698))^2))*SIN(RADIANS(User_Model_Calcs!B1698))</f>
        <v>-3704.1850754047814</v>
      </c>
      <c r="L1698">
        <f t="shared" si="163"/>
        <v>-35.550747649858735</v>
      </c>
      <c r="M1698">
        <f t="shared" si="164"/>
        <v>6370.8865529497889</v>
      </c>
      <c r="N1698">
        <f>SQRT(User_Model_Calcs!M1698^2+Sat_Data!$B$3^2-2*User_Model_Calcs!M1698*Sat_Data!$B$3*COS(RADIANS(L1698))*COS(RADIANS(I1698)))</f>
        <v>38895.584003746568</v>
      </c>
      <c r="O1698">
        <f>DEGREES(ACOS(((Earth_Data!$B$1+Sat_Data!$B$2)/User_Model_Calcs!N1698)*SQRT(1-COS(RADIANS(User_Model_Calcs!I1698))^2*COS(RADIANS(User_Model_Calcs!B1698))^2)))</f>
        <v>26.794413488115193</v>
      </c>
      <c r="P1698">
        <f t="shared" si="161"/>
        <v>60.280270874849059</v>
      </c>
    </row>
    <row r="1699" spans="1:16" x14ac:dyDescent="0.25">
      <c r="A1699">
        <v>143.61500000000001</v>
      </c>
      <c r="B1699">
        <v>-33.709000000000003</v>
      </c>
      <c r="C1699">
        <v>375</v>
      </c>
      <c r="D1699">
        <f t="shared" ca="1" si="160"/>
        <v>3</v>
      </c>
      <c r="E1699" s="1">
        <v>0.65</v>
      </c>
      <c r="F1699">
        <v>19.899999999999999</v>
      </c>
      <c r="G1699">
        <f t="shared" ca="1" si="162"/>
        <v>54.048620189015942</v>
      </c>
      <c r="H1699">
        <f t="shared" ca="1" si="165"/>
        <v>16.012580457504257</v>
      </c>
      <c r="I1699">
        <f>User_Model_Calcs!A1699-Sat_Data!$B$5</f>
        <v>33.615000000000009</v>
      </c>
      <c r="J1699">
        <f>(Earth_Data!$B$1/SQRT(1-Earth_Data!$B$2^2*SIN(RADIANS(User_Model_Calcs!B1699))^2))*COS(RADIANS(User_Model_Calcs!B1699))</f>
        <v>5311.2423437870993</v>
      </c>
      <c r="K1699">
        <f>((Earth_Data!$B$1*(1-Earth_Data!$B$2^2))/SQRT(1-Earth_Data!$B$2^2*SIN(RADIANS(User_Model_Calcs!B1699))^2))*SIN(RADIANS(User_Model_Calcs!B1699))</f>
        <v>-3519.6427166815852</v>
      </c>
      <c r="L1699">
        <f t="shared" si="163"/>
        <v>-33.531554920117379</v>
      </c>
      <c r="M1699">
        <f t="shared" si="164"/>
        <v>6371.591644756184</v>
      </c>
      <c r="N1699">
        <f>SQRT(User_Model_Calcs!M1699^2+Sat_Data!$B$3^2-2*User_Model_Calcs!M1699*Sat_Data!$B$3*COS(RADIANS(L1699))*COS(RADIANS(I1699)))</f>
        <v>38018.698190615018</v>
      </c>
      <c r="O1699">
        <f>DEGREES(ACOS(((Earth_Data!$B$1+Sat_Data!$B$2)/User_Model_Calcs!N1699)*SQRT(1-COS(RADIANS(User_Model_Calcs!I1699))^2*COS(RADIANS(User_Model_Calcs!B1699))^2)))</f>
        <v>36.888695120599905</v>
      </c>
      <c r="P1699">
        <f t="shared" si="161"/>
        <v>50.143843377921485</v>
      </c>
    </row>
    <row r="1700" spans="1:16" x14ac:dyDescent="0.25">
      <c r="A1700">
        <v>145.06800000000001</v>
      </c>
      <c r="B1700">
        <v>-38.597000000000001</v>
      </c>
      <c r="C1700">
        <v>950</v>
      </c>
      <c r="D1700">
        <f t="shared" ca="1" si="160"/>
        <v>1.2</v>
      </c>
      <c r="E1700" s="1">
        <v>0.65</v>
      </c>
      <c r="F1700">
        <v>19.899999999999999</v>
      </c>
      <c r="G1700">
        <f t="shared" ca="1" si="162"/>
        <v>46.089820015575185</v>
      </c>
      <c r="H1700">
        <f t="shared" ca="1" si="165"/>
        <v>22.621241658861081</v>
      </c>
      <c r="I1700">
        <f>User_Model_Calcs!A1700-Sat_Data!$B$5</f>
        <v>35.068000000000012</v>
      </c>
      <c r="J1700">
        <f>(Earth_Data!$B$1/SQRT(1-Earth_Data!$B$2^2*SIN(RADIANS(User_Model_Calcs!B1700))^2))*COS(RADIANS(User_Model_Calcs!B1700))</f>
        <v>4991.3616537775551</v>
      </c>
      <c r="K1700">
        <f>((Earth_Data!$B$1*(1-Earth_Data!$B$2^2))/SQRT(1-Earth_Data!$B$2^2*SIN(RADIANS(User_Model_Calcs!B1700))^2))*SIN(RADIANS(User_Model_Calcs!B1700))</f>
        <v>-3957.4520169391785</v>
      </c>
      <c r="L1700">
        <f t="shared" si="163"/>
        <v>-38.40949890938785</v>
      </c>
      <c r="M1700">
        <f t="shared" si="164"/>
        <v>6369.8600946313554</v>
      </c>
      <c r="N1700">
        <f>SQRT(User_Model_Calcs!M1700^2+Sat_Data!$B$3^2-2*User_Model_Calcs!M1700*Sat_Data!$B$3*COS(RADIANS(L1700))*COS(RADIANS(I1700)))</f>
        <v>38391.208555394558</v>
      </c>
      <c r="O1700">
        <f>DEGREES(ACOS(((Earth_Data!$B$1+Sat_Data!$B$2)/User_Model_Calcs!N1700)*SQRT(1-COS(RADIANS(User_Model_Calcs!I1700))^2*COS(RADIANS(User_Model_Calcs!B1700))^2)))</f>
        <v>32.415626229678374</v>
      </c>
      <c r="P1700">
        <f t="shared" si="161"/>
        <v>48.372914006212461</v>
      </c>
    </row>
    <row r="1701" spans="1:16" x14ac:dyDescent="0.25">
      <c r="A1701">
        <v>129.71214390600215</v>
      </c>
      <c r="B1701">
        <v>-30.564</v>
      </c>
      <c r="C1701">
        <v>2500</v>
      </c>
      <c r="D1701">
        <f t="shared" ca="1" si="160"/>
        <v>1.2</v>
      </c>
      <c r="E1701" s="1">
        <v>0.65</v>
      </c>
      <c r="F1701">
        <v>19.899999999999999</v>
      </c>
      <c r="G1701">
        <f t="shared" ca="1" si="162"/>
        <v>46.089820015575185</v>
      </c>
      <c r="H1701">
        <f t="shared" ca="1" si="165"/>
        <v>16.172715870625588</v>
      </c>
      <c r="I1701">
        <f>User_Model_Calcs!A1701-Sat_Data!$B$5</f>
        <v>19.712143906002154</v>
      </c>
      <c r="J1701">
        <f>(Earth_Data!$B$1/SQRT(1-Earth_Data!$B$2^2*SIN(RADIANS(User_Model_Calcs!B1701))^2))*COS(RADIANS(User_Model_Calcs!B1701))</f>
        <v>5496.7315862421483</v>
      </c>
      <c r="K1701">
        <f>((Earth_Data!$B$1*(1-Earth_Data!$B$2^2))/SQRT(1-Earth_Data!$B$2^2*SIN(RADIANS(User_Model_Calcs!B1701))^2))*SIN(RADIANS(User_Model_Calcs!B1701))</f>
        <v>-3224.3670489579927</v>
      </c>
      <c r="L1701">
        <f t="shared" si="163"/>
        <v>-30.395764203428083</v>
      </c>
      <c r="M1701">
        <f t="shared" si="164"/>
        <v>6372.6447412042517</v>
      </c>
      <c r="N1701">
        <f>SQRT(User_Model_Calcs!M1701^2+Sat_Data!$B$3^2-2*User_Model_Calcs!M1701*Sat_Data!$B$3*COS(RADIANS(L1701))*COS(RADIANS(I1701)))</f>
        <v>37176.049605978085</v>
      </c>
      <c r="O1701">
        <f>DEGREES(ACOS(((Earth_Data!$B$1+Sat_Data!$B$2)/User_Model_Calcs!N1701)*SQRT(1-COS(RADIANS(User_Model_Calcs!I1701))^2*COS(RADIANS(User_Model_Calcs!B1701))^2)))</f>
        <v>48.381407486946024</v>
      </c>
      <c r="P1701">
        <f t="shared" si="161"/>
        <v>35.168639714676623</v>
      </c>
    </row>
    <row r="1702" spans="1:16" x14ac:dyDescent="0.25">
      <c r="A1702">
        <v>151.58000000000001</v>
      </c>
      <c r="B1702">
        <v>-32.901011206128459</v>
      </c>
      <c r="C1702">
        <v>4700</v>
      </c>
      <c r="D1702">
        <f t="shared" ca="1" si="160"/>
        <v>0.75</v>
      </c>
      <c r="E1702" s="1">
        <v>0.65</v>
      </c>
      <c r="F1702">
        <v>19.899999999999999</v>
      </c>
      <c r="G1702">
        <f t="shared" ca="1" si="162"/>
        <v>42.007420362456692</v>
      </c>
      <c r="H1702">
        <f t="shared" ca="1" si="165"/>
        <v>17.311456923638382</v>
      </c>
      <c r="I1702">
        <f>User_Model_Calcs!A1702-Sat_Data!$B$5</f>
        <v>41.580000000000013</v>
      </c>
      <c r="J1702">
        <f>(Earth_Data!$B$1/SQRT(1-Earth_Data!$B$2^2*SIN(RADIANS(User_Model_Calcs!B1702))^2))*COS(RADIANS(User_Model_Calcs!B1702))</f>
        <v>5360.4486191277756</v>
      </c>
      <c r="K1702">
        <f>((Earth_Data!$B$1*(1-Earth_Data!$B$2^2))/SQRT(1-Earth_Data!$B$2^2*SIN(RADIANS(User_Model_Calcs!B1702))^2))*SIN(RADIANS(User_Model_Calcs!B1702))</f>
        <v>-3444.7476065017281</v>
      </c>
      <c r="L1702">
        <f t="shared" si="163"/>
        <v>-32.725733031302511</v>
      </c>
      <c r="M1702">
        <f t="shared" si="164"/>
        <v>6371.8675026092833</v>
      </c>
      <c r="N1702">
        <f>SQRT(User_Model_Calcs!M1702^2+Sat_Data!$B$3^2-2*User_Model_Calcs!M1702*Sat_Data!$B$3*COS(RADIANS(L1702))*COS(RADIANS(I1702)))</f>
        <v>38474.380345313344</v>
      </c>
      <c r="O1702">
        <f>DEGREES(ACOS(((Earth_Data!$B$1+Sat_Data!$B$2)/User_Model_Calcs!N1702)*SQRT(1-COS(RADIANS(User_Model_Calcs!I1702))^2*COS(RADIANS(User_Model_Calcs!B1702))^2)))</f>
        <v>31.482685632097617</v>
      </c>
      <c r="P1702">
        <f t="shared" si="161"/>
        <v>58.523401638459809</v>
      </c>
    </row>
    <row r="1703" spans="1:16" x14ac:dyDescent="0.25">
      <c r="A1703">
        <v>138.35300000000001</v>
      </c>
      <c r="B1703">
        <v>-27.388999999999999</v>
      </c>
      <c r="C1703">
        <v>375</v>
      </c>
      <c r="D1703">
        <f t="shared" ca="1" si="160"/>
        <v>1.2</v>
      </c>
      <c r="E1703" s="1">
        <v>0.65</v>
      </c>
      <c r="F1703">
        <v>19.899999999999999</v>
      </c>
      <c r="G1703">
        <f t="shared" ca="1" si="162"/>
        <v>46.089820015575185</v>
      </c>
      <c r="H1703">
        <f t="shared" ca="1" si="165"/>
        <v>23.170469501562593</v>
      </c>
      <c r="I1703">
        <f>User_Model_Calcs!A1703-Sat_Data!$B$5</f>
        <v>28.353000000000009</v>
      </c>
      <c r="J1703">
        <f>(Earth_Data!$B$1/SQRT(1-Earth_Data!$B$2^2*SIN(RADIANS(User_Model_Calcs!B1703))^2))*COS(RADIANS(User_Model_Calcs!B1703))</f>
        <v>5667.1901265287834</v>
      </c>
      <c r="K1703">
        <f>((Earth_Data!$B$1*(1-Earth_Data!$B$2^2))/SQRT(1-Earth_Data!$B$2^2*SIN(RADIANS(User_Model_Calcs!B1703))^2))*SIN(RADIANS(User_Model_Calcs!B1703))</f>
        <v>-2916.5556105450005</v>
      </c>
      <c r="L1703">
        <f t="shared" si="163"/>
        <v>-27.23210553903947</v>
      </c>
      <c r="M1703">
        <f t="shared" si="164"/>
        <v>6373.6442134486015</v>
      </c>
      <c r="N1703">
        <f>SQRT(User_Model_Calcs!M1703^2+Sat_Data!$B$3^2-2*User_Model_Calcs!M1703*Sat_Data!$B$3*COS(RADIANS(L1703))*COS(RADIANS(I1703)))</f>
        <v>37388.016884775687</v>
      </c>
      <c r="O1703">
        <f>DEGREES(ACOS(((Earth_Data!$B$1+Sat_Data!$B$2)/User_Model_Calcs!N1703)*SQRT(1-COS(RADIANS(User_Model_Calcs!I1703))^2*COS(RADIANS(User_Model_Calcs!B1703))^2)))</f>
        <v>45.270379811687633</v>
      </c>
      <c r="P1703">
        <f t="shared" si="161"/>
        <v>49.553167262026598</v>
      </c>
    </row>
    <row r="1704" spans="1:16" x14ac:dyDescent="0.25">
      <c r="A1704">
        <v>113.09</v>
      </c>
      <c r="B1704">
        <v>-32.242999999999995</v>
      </c>
      <c r="C1704">
        <v>375</v>
      </c>
      <c r="D1704">
        <f t="shared" ca="1" si="160"/>
        <v>1.2</v>
      </c>
      <c r="E1704" s="1">
        <v>0.65</v>
      </c>
      <c r="F1704">
        <v>19.899999999999999</v>
      </c>
      <c r="G1704">
        <f t="shared" ca="1" si="162"/>
        <v>46.089820015575185</v>
      </c>
      <c r="H1704">
        <f t="shared" ca="1" si="165"/>
        <v>14.937977348649506</v>
      </c>
      <c r="I1704">
        <f>User_Model_Calcs!A1704-Sat_Data!$B$5</f>
        <v>3.0900000000000034</v>
      </c>
      <c r="J1704">
        <f>(Earth_Data!$B$1/SQRT(1-Earth_Data!$B$2^2*SIN(RADIANS(User_Model_Calcs!B1704))^2))*COS(RADIANS(User_Model_Calcs!B1704))</f>
        <v>5399.7332345801542</v>
      </c>
      <c r="K1704">
        <f>((Earth_Data!$B$1*(1-Earth_Data!$B$2^2))/SQRT(1-Earth_Data!$B$2^2*SIN(RADIANS(User_Model_Calcs!B1704))^2))*SIN(RADIANS(User_Model_Calcs!B1704))</f>
        <v>-3383.2538037930171</v>
      </c>
      <c r="L1704">
        <f t="shared" si="163"/>
        <v>-32.069589172830902</v>
      </c>
      <c r="M1704">
        <f t="shared" si="164"/>
        <v>6372.0895556724072</v>
      </c>
      <c r="N1704">
        <f>SQRT(User_Model_Calcs!M1704^2+Sat_Data!$B$3^2-2*User_Model_Calcs!M1704*Sat_Data!$B$3*COS(RADIANS(L1704))*COS(RADIANS(I1704)))</f>
        <v>36928.715760020394</v>
      </c>
      <c r="O1704">
        <f>DEGREES(ACOS(((Earth_Data!$B$1+Sat_Data!$B$2)/User_Model_Calcs!N1704)*SQRT(1-COS(RADIANS(User_Model_Calcs!I1704))^2*COS(RADIANS(User_Model_Calcs!B1704))^2)))</f>
        <v>52.311526283151338</v>
      </c>
      <c r="P1704">
        <f t="shared" si="161"/>
        <v>5.7777756868565451</v>
      </c>
    </row>
    <row r="1705" spans="1:16" x14ac:dyDescent="0.25">
      <c r="A1705">
        <v>114.22</v>
      </c>
      <c r="B1705">
        <v>-33.231999999999999</v>
      </c>
      <c r="C1705">
        <v>625</v>
      </c>
      <c r="D1705">
        <f t="shared" ca="1" si="160"/>
        <v>1.2</v>
      </c>
      <c r="E1705" s="1">
        <v>0.65</v>
      </c>
      <c r="F1705">
        <v>19.899999999999999</v>
      </c>
      <c r="G1705">
        <f t="shared" ca="1" si="162"/>
        <v>46.089820015575185</v>
      </c>
      <c r="H1705">
        <f t="shared" ca="1" si="165"/>
        <v>21.655739070784506</v>
      </c>
      <c r="I1705">
        <f>User_Model_Calcs!A1705-Sat_Data!$B$5</f>
        <v>4.2199999999999989</v>
      </c>
      <c r="J1705">
        <f>(Earth_Data!$B$1/SQRT(1-Earth_Data!$B$2^2*SIN(RADIANS(User_Model_Calcs!B1705))^2))*COS(RADIANS(User_Model_Calcs!B1705))</f>
        <v>5340.4200212157575</v>
      </c>
      <c r="K1705">
        <f>((Earth_Data!$B$1*(1-Earth_Data!$B$2^2))/SQRT(1-Earth_Data!$B$2^2*SIN(RADIANS(User_Model_Calcs!B1705))^2))*SIN(RADIANS(User_Model_Calcs!B1705))</f>
        <v>-3475.5107073894428</v>
      </c>
      <c r="L1705">
        <f t="shared" si="163"/>
        <v>-33.055817272178579</v>
      </c>
      <c r="M1705">
        <f t="shared" si="164"/>
        <v>6371.754913693776</v>
      </c>
      <c r="N1705">
        <f>SQRT(User_Model_Calcs!M1705^2+Sat_Data!$B$3^2-2*User_Model_Calcs!M1705*Sat_Data!$B$3*COS(RADIANS(L1705))*COS(RADIANS(I1705)))</f>
        <v>37003.871273578392</v>
      </c>
      <c r="O1705">
        <f>DEGREES(ACOS(((Earth_Data!$B$1+Sat_Data!$B$2)/User_Model_Calcs!N1705)*SQRT(1-COS(RADIANS(User_Model_Calcs!I1705))^2*COS(RADIANS(User_Model_Calcs!B1705))^2)))</f>
        <v>51.06924043790918</v>
      </c>
      <c r="P1705">
        <f t="shared" si="161"/>
        <v>7.6681426532449093</v>
      </c>
    </row>
    <row r="1706" spans="1:16" x14ac:dyDescent="0.25">
      <c r="A1706">
        <v>156.80099999999999</v>
      </c>
      <c r="B1706">
        <v>-27.128</v>
      </c>
      <c r="C1706">
        <v>2500</v>
      </c>
      <c r="D1706">
        <f t="shared" ca="1" si="160"/>
        <v>0.75</v>
      </c>
      <c r="E1706" s="1">
        <v>0.65</v>
      </c>
      <c r="F1706">
        <v>19.899999999999999</v>
      </c>
      <c r="G1706">
        <f t="shared" ca="1" si="162"/>
        <v>42.007420362456692</v>
      </c>
      <c r="H1706">
        <f t="shared" ca="1" si="165"/>
        <v>20.926736144450114</v>
      </c>
      <c r="I1706">
        <f>User_Model_Calcs!A1706-Sat_Data!$B$5</f>
        <v>46.800999999999988</v>
      </c>
      <c r="J1706">
        <f>(Earth_Data!$B$1/SQRT(1-Earth_Data!$B$2^2*SIN(RADIANS(User_Model_Calcs!B1706))^2))*COS(RADIANS(User_Model_Calcs!B1706))</f>
        <v>5680.4360072306163</v>
      </c>
      <c r="K1706">
        <f>((Earth_Data!$B$1*(1-Earth_Data!$B$2^2))/SQRT(1-Earth_Data!$B$2^2*SIN(RADIANS(User_Model_Calcs!B1706))^2))*SIN(RADIANS(User_Model_Calcs!B1706))</f>
        <v>-2890.8465152738422</v>
      </c>
      <c r="L1706">
        <f t="shared" si="163"/>
        <v>-26.972125064495536</v>
      </c>
      <c r="M1706">
        <f t="shared" si="164"/>
        <v>6373.7231511192122</v>
      </c>
      <c r="N1706">
        <f>SQRT(User_Model_Calcs!M1706^2+Sat_Data!$B$3^2-2*User_Model_Calcs!M1706*Sat_Data!$B$3*COS(RADIANS(L1706))*COS(RADIANS(I1706)))</f>
        <v>38607.414204589782</v>
      </c>
      <c r="O1706">
        <f>DEGREES(ACOS(((Earth_Data!$B$1+Sat_Data!$B$2)/User_Model_Calcs!N1706)*SQRT(1-COS(RADIANS(User_Model_Calcs!I1706))^2*COS(RADIANS(User_Model_Calcs!B1706))^2)))</f>
        <v>29.997241998533688</v>
      </c>
      <c r="P1706">
        <f t="shared" si="161"/>
        <v>66.82042491427282</v>
      </c>
    </row>
    <row r="1707" spans="1:16" x14ac:dyDescent="0.25">
      <c r="A1707">
        <v>140.852</v>
      </c>
      <c r="B1707">
        <v>-28.076999999999998</v>
      </c>
      <c r="C1707">
        <v>950</v>
      </c>
      <c r="D1707">
        <f t="shared" ca="1" si="160"/>
        <v>3</v>
      </c>
      <c r="E1707" s="1">
        <v>0.65</v>
      </c>
      <c r="F1707">
        <v>19.899999999999999</v>
      </c>
      <c r="G1707">
        <f t="shared" ca="1" si="162"/>
        <v>54.048620189015942</v>
      </c>
      <c r="H1707">
        <f t="shared" ca="1" si="165"/>
        <v>19.71961643624293</v>
      </c>
      <c r="I1707">
        <f>User_Model_Calcs!A1707-Sat_Data!$B$5</f>
        <v>30.852000000000004</v>
      </c>
      <c r="J1707">
        <f>(Earth_Data!$B$1/SQRT(1-Earth_Data!$B$2^2*SIN(RADIANS(User_Model_Calcs!B1707))^2))*COS(RADIANS(User_Model_Calcs!B1707))</f>
        <v>5631.7115008024612</v>
      </c>
      <c r="K1707">
        <f>((Earth_Data!$B$1*(1-Earth_Data!$B$2^2))/SQRT(1-Earth_Data!$B$2^2*SIN(RADIANS(User_Model_Calcs!B1707))^2))*SIN(RADIANS(User_Model_Calcs!B1707))</f>
        <v>-2984.0379530938471</v>
      </c>
      <c r="L1707">
        <f t="shared" si="163"/>
        <v>-27.917480319318482</v>
      </c>
      <c r="M1707">
        <f t="shared" si="164"/>
        <v>6373.4336847397435</v>
      </c>
      <c r="N1707">
        <f>SQRT(User_Model_Calcs!M1707^2+Sat_Data!$B$3^2-2*User_Model_Calcs!M1707*Sat_Data!$B$3*COS(RADIANS(L1707))*COS(RADIANS(I1707)))</f>
        <v>37559.624543951468</v>
      </c>
      <c r="O1707">
        <f>DEGREES(ACOS(((Earth_Data!$B$1+Sat_Data!$B$2)/User_Model_Calcs!N1707)*SQRT(1-COS(RADIANS(User_Model_Calcs!I1707))^2*COS(RADIANS(User_Model_Calcs!B1707))^2)))</f>
        <v>42.868668752333527</v>
      </c>
      <c r="P1707">
        <f t="shared" si="161"/>
        <v>51.765107652349023</v>
      </c>
    </row>
    <row r="1708" spans="1:16" x14ac:dyDescent="0.25">
      <c r="A1708">
        <v>143.82090758243027</v>
      </c>
      <c r="B1708">
        <v>-31.810177116236034</v>
      </c>
      <c r="C1708">
        <v>4700</v>
      </c>
      <c r="D1708">
        <f t="shared" ca="1" si="160"/>
        <v>1.2</v>
      </c>
      <c r="E1708" s="1">
        <v>0.65</v>
      </c>
      <c r="F1708">
        <v>19.899999999999999</v>
      </c>
      <c r="G1708">
        <f t="shared" ca="1" si="162"/>
        <v>46.089820015575185</v>
      </c>
      <c r="H1708">
        <f t="shared" ca="1" si="165"/>
        <v>17.684776948571674</v>
      </c>
      <c r="I1708">
        <f>User_Model_Calcs!A1708-Sat_Data!$B$5</f>
        <v>33.820907582430266</v>
      </c>
      <c r="J1708">
        <f>(Earth_Data!$B$1/SQRT(1-Earth_Data!$B$2^2*SIN(RADIANS(User_Model_Calcs!B1708))^2))*COS(RADIANS(User_Model_Calcs!B1708))</f>
        <v>5425.1853082108573</v>
      </c>
      <c r="K1708">
        <f>((Earth_Data!$B$1*(1-Earth_Data!$B$2^2))/SQRT(1-Earth_Data!$B$2^2*SIN(RADIANS(User_Model_Calcs!B1708))^2))*SIN(RADIANS(User_Model_Calcs!B1708))</f>
        <v>-3342.5640048526911</v>
      </c>
      <c r="L1708">
        <f t="shared" si="163"/>
        <v>-31.638044307671088</v>
      </c>
      <c r="M1708">
        <f t="shared" si="164"/>
        <v>6372.2342828056626</v>
      </c>
      <c r="N1708">
        <f>SQRT(User_Model_Calcs!M1708^2+Sat_Data!$B$3^2-2*User_Model_Calcs!M1708*Sat_Data!$B$3*COS(RADIANS(L1708))*COS(RADIANS(I1708)))</f>
        <v>37925.459029385609</v>
      </c>
      <c r="O1708">
        <f>DEGREES(ACOS(((Earth_Data!$B$1+Sat_Data!$B$2)/User_Model_Calcs!N1708)*SQRT(1-COS(RADIANS(User_Model_Calcs!I1708))^2*COS(RADIANS(User_Model_Calcs!B1708))^2)))</f>
        <v>38.059864958011616</v>
      </c>
      <c r="P1708">
        <f t="shared" si="161"/>
        <v>51.805695311965962</v>
      </c>
    </row>
    <row r="1709" spans="1:16" x14ac:dyDescent="0.25">
      <c r="A1709">
        <v>144.00700000000001</v>
      </c>
      <c r="B1709">
        <v>-33.981000000000002</v>
      </c>
      <c r="C1709">
        <v>2500</v>
      </c>
      <c r="D1709">
        <f t="shared" ca="1" si="160"/>
        <v>1.2</v>
      </c>
      <c r="E1709" s="1">
        <v>0.65</v>
      </c>
      <c r="F1709">
        <v>19.899999999999999</v>
      </c>
      <c r="G1709">
        <f t="shared" ca="1" si="162"/>
        <v>46.089820015575185</v>
      </c>
      <c r="H1709">
        <f t="shared" ca="1" si="165"/>
        <v>21.368282602474949</v>
      </c>
      <c r="I1709">
        <f>User_Model_Calcs!A1709-Sat_Data!$B$5</f>
        <v>34.007000000000005</v>
      </c>
      <c r="J1709">
        <f>(Earth_Data!$B$1/SQRT(1-Earth_Data!$B$2^2*SIN(RADIANS(User_Model_Calcs!B1709))^2))*COS(RADIANS(User_Model_Calcs!B1709))</f>
        <v>5294.4391567268431</v>
      </c>
      <c r="K1709">
        <f>((Earth_Data!$B$1*(1-Earth_Data!$B$2^2))/SQRT(1-Earth_Data!$B$2^2*SIN(RADIANS(User_Model_Calcs!B1709))^2))*SIN(RADIANS(User_Model_Calcs!B1709))</f>
        <v>-3544.7004216448831</v>
      </c>
      <c r="L1709">
        <f t="shared" si="163"/>
        <v>-33.802857004118778</v>
      </c>
      <c r="M1709">
        <f t="shared" si="164"/>
        <v>6371.498023502154</v>
      </c>
      <c r="N1709">
        <f>SQRT(User_Model_Calcs!M1709^2+Sat_Data!$B$3^2-2*User_Model_Calcs!M1709*Sat_Data!$B$3*COS(RADIANS(L1709))*COS(RADIANS(I1709)))</f>
        <v>38056.53693184437</v>
      </c>
      <c r="O1709">
        <f>DEGREES(ACOS(((Earth_Data!$B$1+Sat_Data!$B$2)/User_Model_Calcs!N1709)*SQRT(1-COS(RADIANS(User_Model_Calcs!I1709))^2*COS(RADIANS(User_Model_Calcs!B1709))^2)))</f>
        <v>36.421693739873639</v>
      </c>
      <c r="P1709">
        <f t="shared" si="161"/>
        <v>50.361254973556832</v>
      </c>
    </row>
    <row r="1710" spans="1:16" x14ac:dyDescent="0.25">
      <c r="A1710">
        <v>153.55099999999999</v>
      </c>
      <c r="B1710">
        <v>-32.977000000000004</v>
      </c>
      <c r="C1710">
        <v>3750</v>
      </c>
      <c r="D1710">
        <f t="shared" ca="1" si="160"/>
        <v>0.75</v>
      </c>
      <c r="E1710" s="1">
        <v>0.65</v>
      </c>
      <c r="F1710">
        <v>19.899999999999999</v>
      </c>
      <c r="G1710">
        <f t="shared" ca="1" si="162"/>
        <v>42.007420362456692</v>
      </c>
      <c r="H1710">
        <f t="shared" ca="1" si="165"/>
        <v>15.696077446782727</v>
      </c>
      <c r="I1710">
        <f>User_Model_Calcs!A1710-Sat_Data!$B$5</f>
        <v>43.550999999999988</v>
      </c>
      <c r="J1710">
        <f>(Earth_Data!$B$1/SQRT(1-Earth_Data!$B$2^2*SIN(RADIANS(User_Model_Calcs!B1710))^2))*COS(RADIANS(User_Model_Calcs!B1710))</f>
        <v>5355.8662459506631</v>
      </c>
      <c r="K1710">
        <f>((Earth_Data!$B$1*(1-Earth_Data!$B$2^2))/SQRT(1-Earth_Data!$B$2^2*SIN(RADIANS(User_Model_Calcs!B1710))^2))*SIN(RADIANS(User_Model_Calcs!B1710))</f>
        <v>-3451.8203146367732</v>
      </c>
      <c r="L1710">
        <f t="shared" si="163"/>
        <v>-32.801512091743824</v>
      </c>
      <c r="M1710">
        <f t="shared" si="164"/>
        <v>6371.8417062143626</v>
      </c>
      <c r="N1710">
        <f>SQRT(User_Model_Calcs!M1710^2+Sat_Data!$B$3^2-2*User_Model_Calcs!M1710*Sat_Data!$B$3*COS(RADIANS(L1710))*COS(RADIANS(I1710)))</f>
        <v>38614.451710347501</v>
      </c>
      <c r="O1710">
        <f>DEGREES(ACOS(((Earth_Data!$B$1+Sat_Data!$B$2)/User_Model_Calcs!N1710)*SQRT(1-COS(RADIANS(User_Model_Calcs!I1710))^2*COS(RADIANS(User_Model_Calcs!B1710))^2)))</f>
        <v>29.896698977743316</v>
      </c>
      <c r="P1710">
        <f t="shared" si="161"/>
        <v>60.206557020119561</v>
      </c>
    </row>
    <row r="1711" spans="1:16" x14ac:dyDescent="0.25">
      <c r="A1711">
        <v>121.96899999999999</v>
      </c>
      <c r="B1711">
        <v>-25.927</v>
      </c>
      <c r="C1711">
        <v>375</v>
      </c>
      <c r="D1711">
        <f t="shared" ca="1" si="160"/>
        <v>0.75</v>
      </c>
      <c r="E1711" s="1">
        <v>0.65</v>
      </c>
      <c r="F1711">
        <v>19.899999999999999</v>
      </c>
      <c r="G1711">
        <f t="shared" ca="1" si="162"/>
        <v>42.007420362456692</v>
      </c>
      <c r="H1711">
        <f t="shared" ca="1" si="165"/>
        <v>20.669441173871391</v>
      </c>
      <c r="I1711">
        <f>User_Model_Calcs!A1711-Sat_Data!$B$5</f>
        <v>11.968999999999994</v>
      </c>
      <c r="J1711">
        <f>(Earth_Data!$B$1/SQRT(1-Earth_Data!$B$2^2*SIN(RADIANS(User_Model_Calcs!B1711))^2))*COS(RADIANS(User_Model_Calcs!B1711))</f>
        <v>5739.8659671731666</v>
      </c>
      <c r="K1711">
        <f>((Earth_Data!$B$1*(1-Earth_Data!$B$2^2))/SQRT(1-Earth_Data!$B$2^2*SIN(RADIANS(User_Model_Calcs!B1711))^2))*SIN(RADIANS(User_Model_Calcs!B1711))</f>
        <v>-2771.7916779074881</v>
      </c>
      <c r="L1711">
        <f t="shared" si="163"/>
        <v>-25.775980862912991</v>
      </c>
      <c r="M1711">
        <f t="shared" si="164"/>
        <v>6374.0795748743176</v>
      </c>
      <c r="N1711">
        <f>SQRT(User_Model_Calcs!M1711^2+Sat_Data!$B$3^2-2*User_Model_Calcs!M1711*Sat_Data!$B$3*COS(RADIANS(L1711))*COS(RADIANS(I1711)))</f>
        <v>36673.334600916198</v>
      </c>
      <c r="O1711">
        <f>DEGREES(ACOS(((Earth_Data!$B$1+Sat_Data!$B$2)/User_Model_Calcs!N1711)*SQRT(1-COS(RADIANS(User_Model_Calcs!I1711))^2*COS(RADIANS(User_Model_Calcs!B1711))^2)))</f>
        <v>56.871830981184885</v>
      </c>
      <c r="P1711">
        <f t="shared" si="161"/>
        <v>25.866668462528708</v>
      </c>
    </row>
    <row r="1712" spans="1:16" x14ac:dyDescent="0.25">
      <c r="A1712">
        <v>148</v>
      </c>
      <c r="B1712">
        <v>-22.692787544332969</v>
      </c>
      <c r="C1712">
        <v>4700</v>
      </c>
      <c r="D1712">
        <f t="shared" ca="1" si="160"/>
        <v>0.75</v>
      </c>
      <c r="E1712" s="1">
        <v>0.65</v>
      </c>
      <c r="F1712">
        <v>19.899999999999999</v>
      </c>
      <c r="G1712">
        <f t="shared" ca="1" si="162"/>
        <v>42.007420362456692</v>
      </c>
      <c r="H1712">
        <f t="shared" ca="1" si="165"/>
        <v>21.699311504870103</v>
      </c>
      <c r="I1712">
        <f>User_Model_Calcs!A1712-Sat_Data!$B$5</f>
        <v>38</v>
      </c>
      <c r="J1712">
        <f>(Earth_Data!$B$1/SQRT(1-Earth_Data!$B$2^2*SIN(RADIANS(User_Model_Calcs!B1712))^2))*COS(RADIANS(User_Model_Calcs!B1712))</f>
        <v>5887.3205883053533</v>
      </c>
      <c r="K1712">
        <f>((Earth_Data!$B$1*(1-Earth_Data!$B$2^2))/SQRT(1-Earth_Data!$B$2^2*SIN(RADIANS(User_Model_Calcs!B1712))^2))*SIN(RADIANS(User_Model_Calcs!B1712))</f>
        <v>-2445.3679357009642</v>
      </c>
      <c r="L1712">
        <f t="shared" si="163"/>
        <v>-22.556130593030954</v>
      </c>
      <c r="M1712">
        <f t="shared" si="164"/>
        <v>6374.9798470613605</v>
      </c>
      <c r="N1712">
        <f>SQRT(User_Model_Calcs!M1712^2+Sat_Data!$B$3^2-2*User_Model_Calcs!M1712*Sat_Data!$B$3*COS(RADIANS(L1712))*COS(RADIANS(I1712)))</f>
        <v>37778.740680235162</v>
      </c>
      <c r="O1712">
        <f>DEGREES(ACOS(((Earth_Data!$B$1+Sat_Data!$B$2)/User_Model_Calcs!N1712)*SQRT(1-COS(RADIANS(User_Model_Calcs!I1712))^2*COS(RADIANS(User_Model_Calcs!B1712))^2)))</f>
        <v>39.974234974111603</v>
      </c>
      <c r="P1712">
        <f t="shared" si="161"/>
        <v>63.720366771530742</v>
      </c>
    </row>
    <row r="1713" spans="1:16" x14ac:dyDescent="0.25">
      <c r="A1713">
        <v>155.06965875995303</v>
      </c>
      <c r="B1713">
        <v>-23.562254000446693</v>
      </c>
      <c r="C1713">
        <v>4700</v>
      </c>
      <c r="D1713">
        <f t="shared" ca="1" si="160"/>
        <v>3</v>
      </c>
      <c r="E1713" s="1">
        <v>0.65</v>
      </c>
      <c r="F1713">
        <v>19.899999999999999</v>
      </c>
      <c r="G1713">
        <f t="shared" ca="1" si="162"/>
        <v>54.048620189015942</v>
      </c>
      <c r="H1713">
        <f t="shared" ca="1" si="165"/>
        <v>18.355811823834419</v>
      </c>
      <c r="I1713">
        <f>User_Model_Calcs!A1713-Sat_Data!$B$5</f>
        <v>45.069658759953029</v>
      </c>
      <c r="J1713">
        <f>(Earth_Data!$B$1/SQRT(1-Earth_Data!$B$2^2*SIN(RADIANS(User_Model_Calcs!B1713))^2))*COS(RADIANS(User_Model_Calcs!B1713))</f>
        <v>5849.5003374232892</v>
      </c>
      <c r="K1713">
        <f>((Earth_Data!$B$1*(1-Earth_Data!$B$2^2))/SQRT(1-Earth_Data!$B$2^2*SIN(RADIANS(User_Model_Calcs!B1713))^2))*SIN(RADIANS(User_Model_Calcs!B1713))</f>
        <v>-2533.9183548570004</v>
      </c>
      <c r="L1713">
        <f t="shared" si="163"/>
        <v>-23.421558189417365</v>
      </c>
      <c r="M1713">
        <f t="shared" si="164"/>
        <v>6374.746773527273</v>
      </c>
      <c r="N1713">
        <f>SQRT(User_Model_Calcs!M1713^2+Sat_Data!$B$3^2-2*User_Model_Calcs!M1713*Sat_Data!$B$3*COS(RADIANS(L1713))*COS(RADIANS(I1713)))</f>
        <v>38341.569949750432</v>
      </c>
      <c r="O1713">
        <f>DEGREES(ACOS(((Earth_Data!$B$1+Sat_Data!$B$2)/User_Model_Calcs!N1713)*SQRT(1-COS(RADIANS(User_Model_Calcs!I1713))^2*COS(RADIANS(User_Model_Calcs!B1713))^2)))</f>
        <v>33.052770509048294</v>
      </c>
      <c r="P1713">
        <f t="shared" si="161"/>
        <v>68.25915041919157</v>
      </c>
    </row>
    <row r="1714" spans="1:16" x14ac:dyDescent="0.25">
      <c r="A1714">
        <v>111.765</v>
      </c>
      <c r="B1714">
        <v>-28.731999999999999</v>
      </c>
      <c r="C1714">
        <v>3750</v>
      </c>
      <c r="D1714">
        <f t="shared" ca="1" si="160"/>
        <v>3</v>
      </c>
      <c r="E1714" s="1">
        <v>0.65</v>
      </c>
      <c r="F1714">
        <v>19.899999999999999</v>
      </c>
      <c r="G1714">
        <f t="shared" ca="1" si="162"/>
        <v>54.048620189015942</v>
      </c>
      <c r="H1714">
        <f t="shared" ca="1" si="165"/>
        <v>17.959562693525704</v>
      </c>
      <c r="I1714">
        <f>User_Model_Calcs!A1714-Sat_Data!$B$5</f>
        <v>1.7650000000000006</v>
      </c>
      <c r="J1714">
        <f>(Earth_Data!$B$1/SQRT(1-Earth_Data!$B$2^2*SIN(RADIANS(User_Model_Calcs!B1714))^2))*COS(RADIANS(User_Model_Calcs!B1714))</f>
        <v>5597.1806000235647</v>
      </c>
      <c r="K1714">
        <f>((Earth_Data!$B$1*(1-Earth_Data!$B$2^2))/SQRT(1-Earth_Data!$B$2^2*SIN(RADIANS(User_Model_Calcs!B1714))^2))*SIN(RADIANS(User_Model_Calcs!B1714))</f>
        <v>-3047.8895172057178</v>
      </c>
      <c r="L1714">
        <f t="shared" si="163"/>
        <v>-28.570066002689686</v>
      </c>
      <c r="M1714">
        <f t="shared" si="164"/>
        <v>6373.2300427940509</v>
      </c>
      <c r="N1714">
        <f>SQRT(User_Model_Calcs!M1714^2+Sat_Data!$B$3^2-2*User_Model_Calcs!M1714*Sat_Data!$B$3*COS(RADIANS(L1714))*COS(RADIANS(I1714)))</f>
        <v>36696.813015234489</v>
      </c>
      <c r="O1714">
        <f>DEGREES(ACOS(((Earth_Data!$B$1+Sat_Data!$B$2)/User_Model_Calcs!N1714)*SQRT(1-COS(RADIANS(User_Model_Calcs!I1714))^2*COS(RADIANS(User_Model_Calcs!B1714))^2)))</f>
        <v>56.412892234520619</v>
      </c>
      <c r="P1714">
        <f t="shared" si="161"/>
        <v>3.6677706285574789</v>
      </c>
    </row>
    <row r="1715" spans="1:16" x14ac:dyDescent="0.25">
      <c r="A1715">
        <v>143.61500000000001</v>
      </c>
      <c r="B1715">
        <v>-34.709000000000003</v>
      </c>
      <c r="C1715">
        <v>950</v>
      </c>
      <c r="D1715">
        <f t="shared" ca="1" si="160"/>
        <v>0.75</v>
      </c>
      <c r="E1715" s="1">
        <v>0.65</v>
      </c>
      <c r="F1715">
        <v>19.899999999999999</v>
      </c>
      <c r="G1715">
        <f t="shared" ca="1" si="162"/>
        <v>42.007420362456692</v>
      </c>
      <c r="H1715">
        <f t="shared" ca="1" si="165"/>
        <v>18.046967515249566</v>
      </c>
      <c r="I1715">
        <f>User_Model_Calcs!A1715-Sat_Data!$B$5</f>
        <v>33.615000000000009</v>
      </c>
      <c r="J1715">
        <f>(Earth_Data!$B$1/SQRT(1-Earth_Data!$B$2^2*SIN(RADIANS(User_Model_Calcs!B1715))^2))*COS(RADIANS(User_Model_Calcs!B1715))</f>
        <v>5248.8789176975597</v>
      </c>
      <c r="K1715">
        <f>((Earth_Data!$B$1*(1-Earth_Data!$B$2^2))/SQRT(1-Earth_Data!$B$2^2*SIN(RADIANS(User_Model_Calcs!B1715))^2))*SIN(RADIANS(User_Model_Calcs!B1715))</f>
        <v>-3611.376665626296</v>
      </c>
      <c r="L1715">
        <f t="shared" si="163"/>
        <v>-34.529067933915755</v>
      </c>
      <c r="M1715">
        <f t="shared" si="164"/>
        <v>6371.2456642072757</v>
      </c>
      <c r="N1715">
        <f>SQRT(User_Model_Calcs!M1715^2+Sat_Data!$B$3^2-2*User_Model_Calcs!M1715*Sat_Data!$B$3*COS(RADIANS(L1715))*COS(RADIANS(I1715)))</f>
        <v>38076.19432742057</v>
      </c>
      <c r="O1715">
        <f>DEGREES(ACOS(((Earth_Data!$B$1+Sat_Data!$B$2)/User_Model_Calcs!N1715)*SQRT(1-COS(RADIANS(User_Model_Calcs!I1715))^2*COS(RADIANS(User_Model_Calcs!B1715))^2)))</f>
        <v>36.177692306894244</v>
      </c>
      <c r="P1715">
        <f t="shared" si="161"/>
        <v>49.41854573707726</v>
      </c>
    </row>
    <row r="1716" spans="1:16" x14ac:dyDescent="0.25">
      <c r="A1716">
        <v>140.61500000000001</v>
      </c>
      <c r="B1716">
        <v>-21.709</v>
      </c>
      <c r="C1716">
        <v>1250</v>
      </c>
      <c r="D1716">
        <f t="shared" ca="1" si="160"/>
        <v>3</v>
      </c>
      <c r="E1716" s="1">
        <v>0.65</v>
      </c>
      <c r="F1716">
        <v>19.899999999999999</v>
      </c>
      <c r="G1716">
        <f t="shared" ca="1" si="162"/>
        <v>54.048620189015942</v>
      </c>
      <c r="H1716">
        <f t="shared" ca="1" si="165"/>
        <v>23.835326566032002</v>
      </c>
      <c r="I1716">
        <f>User_Model_Calcs!A1716-Sat_Data!$B$5</f>
        <v>30.615000000000009</v>
      </c>
      <c r="J1716">
        <f>(Earth_Data!$B$1/SQRT(1-Earth_Data!$B$2^2*SIN(RADIANS(User_Model_Calcs!B1716))^2))*COS(RADIANS(User_Model_Calcs!B1716))</f>
        <v>5928.4828171628433</v>
      </c>
      <c r="K1716">
        <f>((Earth_Data!$B$1*(1-Earth_Data!$B$2^2))/SQRT(1-Earth_Data!$B$2^2*SIN(RADIANS(User_Model_Calcs!B1716))^2))*SIN(RADIANS(User_Model_Calcs!B1716))</f>
        <v>-2344.5075201956834</v>
      </c>
      <c r="L1716">
        <f t="shared" si="163"/>
        <v>-21.577063463115049</v>
      </c>
      <c r="M1716">
        <f t="shared" si="164"/>
        <v>6375.2352133587356</v>
      </c>
      <c r="N1716">
        <f>SQRT(User_Model_Calcs!M1716^2+Sat_Data!$B$3^2-2*User_Model_Calcs!M1716*Sat_Data!$B$3*COS(RADIANS(L1716))*COS(RADIANS(I1716)))</f>
        <v>37258.645508557122</v>
      </c>
      <c r="O1716">
        <f>DEGREES(ACOS(((Earth_Data!$B$1+Sat_Data!$B$2)/User_Model_Calcs!N1716)*SQRT(1-COS(RADIANS(User_Model_Calcs!I1716))^2*COS(RADIANS(User_Model_Calcs!B1716))^2)))</f>
        <v>47.184070972932879</v>
      </c>
      <c r="P1716">
        <f t="shared" si="161"/>
        <v>57.991285712392795</v>
      </c>
    </row>
    <row r="1717" spans="1:16" x14ac:dyDescent="0.25">
      <c r="A1717">
        <v>141.97499999999999</v>
      </c>
      <c r="B1717">
        <v>-27.594999999999999</v>
      </c>
      <c r="C1717">
        <v>375</v>
      </c>
      <c r="D1717">
        <f t="shared" ca="1" si="160"/>
        <v>1.2</v>
      </c>
      <c r="E1717" s="1">
        <v>0.65</v>
      </c>
      <c r="F1717">
        <v>19.899999999999999</v>
      </c>
      <c r="G1717">
        <f t="shared" ca="1" si="162"/>
        <v>46.089820015575185</v>
      </c>
      <c r="H1717">
        <f t="shared" ca="1" si="165"/>
        <v>23.989496055562618</v>
      </c>
      <c r="I1717">
        <f>User_Model_Calcs!A1717-Sat_Data!$B$5</f>
        <v>31.974999999999994</v>
      </c>
      <c r="J1717">
        <f>(Earth_Data!$B$1/SQRT(1-Earth_Data!$B$2^2*SIN(RADIANS(User_Model_Calcs!B1717))^2))*COS(RADIANS(User_Model_Calcs!B1717))</f>
        <v>5656.6525597532745</v>
      </c>
      <c r="K1717">
        <f>((Earth_Data!$B$1*(1-Earth_Data!$B$2^2))/SQRT(1-Earth_Data!$B$2^2*SIN(RADIANS(User_Model_Calcs!B1717))^2))*SIN(RADIANS(User_Model_Calcs!B1717))</f>
        <v>-2936.8049901484524</v>
      </c>
      <c r="L1717">
        <f t="shared" si="163"/>
        <v>-27.437309993943533</v>
      </c>
      <c r="M1717">
        <f t="shared" si="164"/>
        <v>6373.5815466599406</v>
      </c>
      <c r="N1717">
        <f>SQRT(User_Model_Calcs!M1717^2+Sat_Data!$B$3^2-2*User_Model_Calcs!M1717*Sat_Data!$B$3*COS(RADIANS(L1717))*COS(RADIANS(I1717)))</f>
        <v>37600.460918972371</v>
      </c>
      <c r="O1717">
        <f>DEGREES(ACOS(((Earth_Data!$B$1+Sat_Data!$B$2)/User_Model_Calcs!N1717)*SQRT(1-COS(RADIANS(User_Model_Calcs!I1717))^2*COS(RADIANS(User_Model_Calcs!B1717))^2)))</f>
        <v>42.315757114156774</v>
      </c>
      <c r="P1717">
        <f t="shared" si="161"/>
        <v>53.423656281804085</v>
      </c>
    </row>
    <row r="1718" spans="1:16" x14ac:dyDescent="0.25">
      <c r="A1718">
        <v>149.17500000000001</v>
      </c>
      <c r="B1718">
        <v>-33.396999999999998</v>
      </c>
      <c r="C1718">
        <v>950</v>
      </c>
      <c r="D1718">
        <f t="shared" ca="1" si="160"/>
        <v>3</v>
      </c>
      <c r="E1718" s="1">
        <v>0.65</v>
      </c>
      <c r="F1718">
        <v>19.899999999999999</v>
      </c>
      <c r="G1718">
        <f t="shared" ca="1" si="162"/>
        <v>54.048620189015942</v>
      </c>
      <c r="H1718">
        <f t="shared" ca="1" si="165"/>
        <v>16.549780703277413</v>
      </c>
      <c r="I1718">
        <f>User_Model_Calcs!A1718-Sat_Data!$B$5</f>
        <v>39.175000000000011</v>
      </c>
      <c r="J1718">
        <f>(Earth_Data!$B$1/SQRT(1-Earth_Data!$B$2^2*SIN(RADIANS(User_Model_Calcs!B1718))^2))*COS(RADIANS(User_Model_Calcs!B1718))</f>
        <v>5330.3689441026236</v>
      </c>
      <c r="K1718">
        <f>((Earth_Data!$B$1*(1-Earth_Data!$B$2^2))/SQRT(1-Earth_Data!$B$2^2*SIN(RADIANS(User_Model_Calcs!B1718))^2))*SIN(RADIANS(User_Model_Calcs!B1718))</f>
        <v>-3490.8035742369957</v>
      </c>
      <c r="L1718">
        <f t="shared" si="163"/>
        <v>-33.220375087918889</v>
      </c>
      <c r="M1718">
        <f t="shared" si="164"/>
        <v>6371.6985705665247</v>
      </c>
      <c r="N1718">
        <f>SQRT(User_Model_Calcs!M1718^2+Sat_Data!$B$3^2-2*User_Model_Calcs!M1718*Sat_Data!$B$3*COS(RADIANS(L1718))*COS(RADIANS(I1718)))</f>
        <v>38339.941502377245</v>
      </c>
      <c r="O1718">
        <f>DEGREES(ACOS(((Earth_Data!$B$1+Sat_Data!$B$2)/User_Model_Calcs!N1718)*SQRT(1-COS(RADIANS(User_Model_Calcs!I1718))^2*COS(RADIANS(User_Model_Calcs!B1718))^2)))</f>
        <v>33.034221157496916</v>
      </c>
      <c r="P1718">
        <f t="shared" si="161"/>
        <v>55.960814804912509</v>
      </c>
    </row>
    <row r="1719" spans="1:16" x14ac:dyDescent="0.25">
      <c r="A1719">
        <v>117.62</v>
      </c>
      <c r="B1719">
        <v>-33.338999999999999</v>
      </c>
      <c r="C1719">
        <v>5000</v>
      </c>
      <c r="D1719">
        <f t="shared" ca="1" si="160"/>
        <v>3</v>
      </c>
      <c r="E1719" s="1">
        <v>0.65</v>
      </c>
      <c r="F1719">
        <v>19.899999999999999</v>
      </c>
      <c r="G1719">
        <f t="shared" ca="1" si="162"/>
        <v>54.048620189015942</v>
      </c>
      <c r="H1719">
        <f t="shared" ca="1" si="165"/>
        <v>20.335085739911015</v>
      </c>
      <c r="I1719">
        <f>User_Model_Calcs!A1719-Sat_Data!$B$5</f>
        <v>7.6200000000000045</v>
      </c>
      <c r="J1719">
        <f>(Earth_Data!$B$1/SQRT(1-Earth_Data!$B$2^2*SIN(RADIANS(User_Model_Calcs!B1719))^2))*COS(RADIANS(User_Model_Calcs!B1719))</f>
        <v>5333.907099558458</v>
      </c>
      <c r="K1719">
        <f>((Earth_Data!$B$1*(1-Earth_Data!$B$2^2))/SQRT(1-Earth_Data!$B$2^2*SIN(RADIANS(User_Model_Calcs!B1719))^2))*SIN(RADIANS(User_Model_Calcs!B1719))</f>
        <v>-3485.4311532272909</v>
      </c>
      <c r="L1719">
        <f t="shared" si="163"/>
        <v>-33.162529858008924</v>
      </c>
      <c r="M1719">
        <f t="shared" si="164"/>
        <v>6371.7183922869226</v>
      </c>
      <c r="N1719">
        <f>SQRT(User_Model_Calcs!M1719^2+Sat_Data!$B$3^2-2*User_Model_Calcs!M1719*Sat_Data!$B$3*COS(RADIANS(L1719))*COS(RADIANS(I1719)))</f>
        <v>37048.432106766733</v>
      </c>
      <c r="O1719">
        <f>DEGREES(ACOS(((Earth_Data!$B$1+Sat_Data!$B$2)/User_Model_Calcs!N1719)*SQRT(1-COS(RADIANS(User_Model_Calcs!I1719))^2*COS(RADIANS(User_Model_Calcs!B1719))^2)))</f>
        <v>50.35267400606773</v>
      </c>
      <c r="P1719">
        <f t="shared" si="161"/>
        <v>13.681084492252145</v>
      </c>
    </row>
    <row r="1720" spans="1:16" x14ac:dyDescent="0.25">
      <c r="A1720">
        <v>150.76499999999999</v>
      </c>
      <c r="B1720">
        <v>-31.257000000000001</v>
      </c>
      <c r="C1720">
        <v>1250</v>
      </c>
      <c r="D1720">
        <f t="shared" ca="1" si="160"/>
        <v>3</v>
      </c>
      <c r="E1720" s="1">
        <v>0.65</v>
      </c>
      <c r="F1720">
        <v>19.899999999999999</v>
      </c>
      <c r="G1720">
        <f t="shared" ca="1" si="162"/>
        <v>54.048620189015942</v>
      </c>
      <c r="H1720">
        <f t="shared" ca="1" si="165"/>
        <v>23.523548658459767</v>
      </c>
      <c r="I1720">
        <f>User_Model_Calcs!A1720-Sat_Data!$B$5</f>
        <v>40.764999999999986</v>
      </c>
      <c r="J1720">
        <f>(Earth_Data!$B$1/SQRT(1-Earth_Data!$B$2^2*SIN(RADIANS(User_Model_Calcs!B1720))^2))*COS(RADIANS(User_Model_Calcs!B1720))</f>
        <v>5457.2635898540593</v>
      </c>
      <c r="K1720">
        <f>((Earth_Data!$B$1*(1-Earth_Data!$B$2^2))/SQRT(1-Earth_Data!$B$2^2*SIN(RADIANS(User_Model_Calcs!B1720))^2))*SIN(RADIANS(User_Model_Calcs!B1720))</f>
        <v>-3290.2858317927466</v>
      </c>
      <c r="L1720">
        <f t="shared" si="163"/>
        <v>-31.086557486625711</v>
      </c>
      <c r="M1720">
        <f t="shared" si="164"/>
        <v>6372.4176529824927</v>
      </c>
      <c r="N1720">
        <f>SQRT(User_Model_Calcs!M1720^2+Sat_Data!$B$3^2-2*User_Model_Calcs!M1720*Sat_Data!$B$3*COS(RADIANS(L1720))*COS(RADIANS(I1720)))</f>
        <v>38338.862895476304</v>
      </c>
      <c r="O1720">
        <f>DEGREES(ACOS(((Earth_Data!$B$1+Sat_Data!$B$2)/User_Model_Calcs!N1720)*SQRT(1-COS(RADIANS(User_Model_Calcs!I1720))^2*COS(RADIANS(User_Model_Calcs!B1720))^2)))</f>
        <v>33.055680275581707</v>
      </c>
      <c r="P1720">
        <f t="shared" si="161"/>
        <v>58.957589592273941</v>
      </c>
    </row>
    <row r="1721" spans="1:16" x14ac:dyDescent="0.25">
      <c r="A1721">
        <v>147.13499999999999</v>
      </c>
      <c r="B1721">
        <v>-30.178000000000001</v>
      </c>
      <c r="C1721">
        <v>950</v>
      </c>
      <c r="D1721">
        <f t="shared" ca="1" si="160"/>
        <v>3</v>
      </c>
      <c r="E1721" s="1">
        <v>0.65</v>
      </c>
      <c r="F1721">
        <v>19.899999999999999</v>
      </c>
      <c r="G1721">
        <f t="shared" ca="1" si="162"/>
        <v>54.048620189015942</v>
      </c>
      <c r="H1721">
        <f t="shared" ca="1" si="165"/>
        <v>14.66157928399311</v>
      </c>
      <c r="I1721">
        <f>User_Model_Calcs!A1721-Sat_Data!$B$5</f>
        <v>37.134999999999991</v>
      </c>
      <c r="J1721">
        <f>(Earth_Data!$B$1/SQRT(1-Earth_Data!$B$2^2*SIN(RADIANS(User_Model_Calcs!B1721))^2))*COS(RADIANS(User_Model_Calcs!B1721))</f>
        <v>5518.3667979335205</v>
      </c>
      <c r="K1721">
        <f>((Earth_Data!$B$1*(1-Earth_Data!$B$2^2))/SQRT(1-Earth_Data!$B$2^2*SIN(RADIANS(User_Model_Calcs!B1721))^2))*SIN(RADIANS(User_Model_Calcs!B1721))</f>
        <v>-3187.4479253774675</v>
      </c>
      <c r="L1721">
        <f t="shared" si="163"/>
        <v>-30.011035905919826</v>
      </c>
      <c r="M1721">
        <f t="shared" si="164"/>
        <v>6372.7699153137628</v>
      </c>
      <c r="N1721">
        <f>SQRT(User_Model_Calcs!M1721^2+Sat_Data!$B$3^2-2*User_Model_Calcs!M1721*Sat_Data!$B$3*COS(RADIANS(L1721))*COS(RADIANS(I1721)))</f>
        <v>38045.226582501469</v>
      </c>
      <c r="O1721">
        <f>DEGREES(ACOS(((Earth_Data!$B$1+Sat_Data!$B$2)/User_Model_Calcs!N1721)*SQRT(1-COS(RADIANS(User_Model_Calcs!I1721))^2*COS(RADIANS(User_Model_Calcs!B1721))^2)))</f>
        <v>36.577591186809045</v>
      </c>
      <c r="P1721">
        <f t="shared" si="161"/>
        <v>56.422620083349436</v>
      </c>
    </row>
    <row r="1722" spans="1:16" x14ac:dyDescent="0.25">
      <c r="A1722">
        <v>111.309</v>
      </c>
      <c r="B1722">
        <v>-27.158000000000001</v>
      </c>
      <c r="C1722">
        <v>375</v>
      </c>
      <c r="D1722">
        <f t="shared" ca="1" si="160"/>
        <v>0.75</v>
      </c>
      <c r="E1722" s="1">
        <v>0.65</v>
      </c>
      <c r="F1722">
        <v>19.899999999999999</v>
      </c>
      <c r="G1722">
        <f t="shared" ca="1" si="162"/>
        <v>42.007420362456692</v>
      </c>
      <c r="H1722">
        <f t="shared" ca="1" si="165"/>
        <v>19.260356388120744</v>
      </c>
      <c r="I1722">
        <f>User_Model_Calcs!A1722-Sat_Data!$B$5</f>
        <v>1.3089999999999975</v>
      </c>
      <c r="J1722">
        <f>(Earth_Data!$B$1/SQRT(1-Earth_Data!$B$2^2*SIN(RADIANS(User_Model_Calcs!B1722))^2))*COS(RADIANS(User_Model_Calcs!B1722))</f>
        <v>5678.9194760466589</v>
      </c>
      <c r="K1722">
        <f>((Earth_Data!$B$1*(1-Earth_Data!$B$2^2))/SQRT(1-Earth_Data!$B$2^2*SIN(RADIANS(User_Model_Calcs!B1722))^2))*SIN(RADIANS(User_Model_Calcs!B1722))</f>
        <v>-2893.8046006170075</v>
      </c>
      <c r="L1722">
        <f t="shared" si="163"/>
        <v>-27.002007221818243</v>
      </c>
      <c r="M1722">
        <f t="shared" si="164"/>
        <v>6373.7141041918576</v>
      </c>
      <c r="N1722">
        <f>SQRT(User_Model_Calcs!M1722^2+Sat_Data!$B$3^2-2*User_Model_Calcs!M1722*Sat_Data!$B$3*COS(RADIANS(L1722))*COS(RADIANS(I1722)))</f>
        <v>36601.508124958549</v>
      </c>
      <c r="O1722">
        <f>DEGREES(ACOS(((Earth_Data!$B$1+Sat_Data!$B$2)/User_Model_Calcs!N1722)*SQRT(1-COS(RADIANS(User_Model_Calcs!I1722))^2*COS(RADIANS(User_Model_Calcs!B1722))^2)))</f>
        <v>58.24172496570894</v>
      </c>
      <c r="P1722">
        <f t="shared" si="161"/>
        <v>2.865916719041258</v>
      </c>
    </row>
    <row r="1723" spans="1:16" x14ac:dyDescent="0.25">
      <c r="A1723">
        <v>134.673</v>
      </c>
      <c r="B1723">
        <v>-36.140999999999998</v>
      </c>
      <c r="C1723">
        <v>375</v>
      </c>
      <c r="D1723">
        <f t="shared" ca="1" si="160"/>
        <v>3</v>
      </c>
      <c r="E1723" s="1">
        <v>0.65</v>
      </c>
      <c r="F1723">
        <v>19.899999999999999</v>
      </c>
      <c r="G1723">
        <f t="shared" ca="1" si="162"/>
        <v>54.048620189015942</v>
      </c>
      <c r="H1723">
        <f t="shared" ca="1" si="165"/>
        <v>21.38841589275264</v>
      </c>
      <c r="I1723">
        <f>User_Model_Calcs!A1723-Sat_Data!$B$5</f>
        <v>24.673000000000002</v>
      </c>
      <c r="J1723">
        <f>(Earth_Data!$B$1/SQRT(1-Earth_Data!$B$2^2*SIN(RADIANS(User_Model_Calcs!B1723))^2))*COS(RADIANS(User_Model_Calcs!B1723))</f>
        <v>5156.7896194889854</v>
      </c>
      <c r="K1723">
        <f>((Earth_Data!$B$1*(1-Earth_Data!$B$2^2))/SQRT(1-Earth_Data!$B$2^2*SIN(RADIANS(User_Model_Calcs!B1723))^2))*SIN(RADIANS(User_Model_Calcs!B1723))</f>
        <v>-3740.8390920661486</v>
      </c>
      <c r="L1723">
        <f t="shared" si="163"/>
        <v>-35.957887658673137</v>
      </c>
      <c r="M1723">
        <f t="shared" si="164"/>
        <v>6370.7422089109559</v>
      </c>
      <c r="N1723">
        <f>SQRT(User_Model_Calcs!M1723^2+Sat_Data!$B$3^2-2*User_Model_Calcs!M1723*Sat_Data!$B$3*COS(RADIANS(L1723))*COS(RADIANS(I1723)))</f>
        <v>37725.835956054558</v>
      </c>
      <c r="O1723">
        <f>DEGREES(ACOS(((Earth_Data!$B$1+Sat_Data!$B$2)/User_Model_Calcs!N1723)*SQRT(1-COS(RADIANS(User_Model_Calcs!I1723))^2*COS(RADIANS(User_Model_Calcs!B1723))^2)))</f>
        <v>40.602691591384904</v>
      </c>
      <c r="P1723">
        <f t="shared" si="161"/>
        <v>37.915177785527717</v>
      </c>
    </row>
    <row r="1724" spans="1:16" x14ac:dyDescent="0.25">
      <c r="A1724">
        <v>114.863</v>
      </c>
      <c r="B1724">
        <v>-31.111999999999998</v>
      </c>
      <c r="C1724">
        <v>5000</v>
      </c>
      <c r="D1724">
        <f t="shared" ca="1" si="160"/>
        <v>3</v>
      </c>
      <c r="E1724" s="1">
        <v>0.65</v>
      </c>
      <c r="F1724">
        <v>19.899999999999999</v>
      </c>
      <c r="G1724">
        <f t="shared" ca="1" si="162"/>
        <v>54.048620189015942</v>
      </c>
      <c r="H1724">
        <f t="shared" ca="1" si="165"/>
        <v>14.926504842436268</v>
      </c>
      <c r="I1724">
        <f>User_Model_Calcs!A1724-Sat_Data!$B$5</f>
        <v>4.8629999999999995</v>
      </c>
      <c r="J1724">
        <f>(Earth_Data!$B$1/SQRT(1-Earth_Data!$B$2^2*SIN(RADIANS(User_Model_Calcs!B1724))^2))*COS(RADIANS(User_Model_Calcs!B1724))</f>
        <v>5465.5879488436694</v>
      </c>
      <c r="K1724">
        <f>((Earth_Data!$B$1*(1-Earth_Data!$B$2^2))/SQRT(1-Earth_Data!$B$2^2*SIN(RADIANS(User_Model_Calcs!B1724))^2))*SIN(RADIANS(User_Model_Calcs!B1724))</f>
        <v>-3276.5322859654893</v>
      </c>
      <c r="L1724">
        <f t="shared" si="163"/>
        <v>-30.942011039956942</v>
      </c>
      <c r="M1724">
        <f t="shared" si="164"/>
        <v>6372.4654135993069</v>
      </c>
      <c r="N1724">
        <f>SQRT(User_Model_Calcs!M1724^2+Sat_Data!$B$3^2-2*User_Model_Calcs!M1724*Sat_Data!$B$3*COS(RADIANS(L1724))*COS(RADIANS(I1724)))</f>
        <v>36867.038464056561</v>
      </c>
      <c r="O1724">
        <f>DEGREES(ACOS(((Earth_Data!$B$1+Sat_Data!$B$2)/User_Model_Calcs!N1724)*SQRT(1-COS(RADIANS(User_Model_Calcs!I1724))^2*COS(RADIANS(User_Model_Calcs!B1724))^2)))</f>
        <v>53.362091964779438</v>
      </c>
      <c r="P1724">
        <f t="shared" si="161"/>
        <v>9.3501881316958766</v>
      </c>
    </row>
    <row r="1725" spans="1:16" x14ac:dyDescent="0.25">
      <c r="A1725">
        <v>112.922</v>
      </c>
      <c r="B1725">
        <v>-32.058999999999997</v>
      </c>
      <c r="C1725">
        <v>400</v>
      </c>
      <c r="D1725">
        <f t="shared" ca="1" si="160"/>
        <v>3</v>
      </c>
      <c r="E1725" s="1">
        <v>0.65</v>
      </c>
      <c r="F1725">
        <v>19.899999999999999</v>
      </c>
      <c r="G1725">
        <f t="shared" ca="1" si="162"/>
        <v>54.048620189015942</v>
      </c>
      <c r="H1725">
        <f t="shared" ca="1" si="165"/>
        <v>15.127155415361189</v>
      </c>
      <c r="I1725">
        <f>User_Model_Calcs!A1725-Sat_Data!$B$5</f>
        <v>2.921999999999997</v>
      </c>
      <c r="J1725">
        <f>(Earth_Data!$B$1/SQRT(1-Earth_Data!$B$2^2*SIN(RADIANS(User_Model_Calcs!B1725))^2))*COS(RADIANS(User_Model_Calcs!B1725))</f>
        <v>5410.5910910330731</v>
      </c>
      <c r="K1725">
        <f>((Earth_Data!$B$1*(1-Earth_Data!$B$2^2))/SQRT(1-Earth_Data!$B$2^2*SIN(RADIANS(User_Model_Calcs!B1725))^2))*SIN(RADIANS(User_Model_Calcs!B1725))</f>
        <v>-3365.9790748886712</v>
      </c>
      <c r="L1725">
        <f t="shared" si="163"/>
        <v>-31.886127680380763</v>
      </c>
      <c r="M1725">
        <f t="shared" si="164"/>
        <v>6372.151213440784</v>
      </c>
      <c r="N1725">
        <f>SQRT(User_Model_Calcs!M1725^2+Sat_Data!$B$3^2-2*User_Model_Calcs!M1725*Sat_Data!$B$3*COS(RADIANS(L1725))*COS(RADIANS(I1725)))</f>
        <v>36915.394935624536</v>
      </c>
      <c r="O1725">
        <f>DEGREES(ACOS(((Earth_Data!$B$1+Sat_Data!$B$2)/User_Model_Calcs!N1725)*SQRT(1-COS(RADIANS(User_Model_Calcs!I1725))^2*COS(RADIANS(User_Model_Calcs!B1725))^2)))</f>
        <v>52.535713494632709</v>
      </c>
      <c r="P1725">
        <f t="shared" si="161"/>
        <v>5.4928660741136</v>
      </c>
    </row>
    <row r="1726" spans="1:16" x14ac:dyDescent="0.25">
      <c r="A1726">
        <v>153.27199999999999</v>
      </c>
      <c r="B1726">
        <v>-27.048999999999999</v>
      </c>
      <c r="C1726">
        <v>3750</v>
      </c>
      <c r="D1726">
        <f t="shared" ca="1" si="160"/>
        <v>1.2</v>
      </c>
      <c r="E1726" s="1">
        <v>0.65</v>
      </c>
      <c r="F1726">
        <v>19.899999999999999</v>
      </c>
      <c r="G1726">
        <f t="shared" ca="1" si="162"/>
        <v>46.089820015575185</v>
      </c>
      <c r="H1726">
        <f t="shared" ca="1" si="165"/>
        <v>21.051693019580792</v>
      </c>
      <c r="I1726">
        <f>User_Model_Calcs!A1726-Sat_Data!$B$5</f>
        <v>43.271999999999991</v>
      </c>
      <c r="J1726">
        <f>(Earth_Data!$B$1/SQRT(1-Earth_Data!$B$2^2*SIN(RADIANS(User_Model_Calcs!B1726))^2))*COS(RADIANS(User_Model_Calcs!B1726))</f>
        <v>5684.4220968227783</v>
      </c>
      <c r="K1726">
        <f>((Earth_Data!$B$1*(1-Earth_Data!$B$2^2))/SQRT(1-Earth_Data!$B$2^2*SIN(RADIANS(User_Model_Calcs!B1726))^2))*SIN(RADIANS(User_Model_Calcs!B1726))</f>
        <v>-2883.0531564065491</v>
      </c>
      <c r="L1726">
        <f t="shared" si="163"/>
        <v>-26.893436196132168</v>
      </c>
      <c r="M1726">
        <f t="shared" si="164"/>
        <v>6373.7469417535585</v>
      </c>
      <c r="N1726">
        <f>SQRT(User_Model_Calcs!M1726^2+Sat_Data!$B$3^2-2*User_Model_Calcs!M1726*Sat_Data!$B$3*COS(RADIANS(L1726))*COS(RADIANS(I1726)))</f>
        <v>38332.954198135747</v>
      </c>
      <c r="O1726">
        <f>DEGREES(ACOS(((Earth_Data!$B$1+Sat_Data!$B$2)/User_Model_Calcs!N1726)*SQRT(1-COS(RADIANS(User_Model_Calcs!I1726))^2*COS(RADIANS(User_Model_Calcs!B1726))^2)))</f>
        <v>33.141160554693371</v>
      </c>
      <c r="P1726">
        <f t="shared" si="161"/>
        <v>64.217404563875803</v>
      </c>
    </row>
    <row r="1727" spans="1:16" x14ac:dyDescent="0.25">
      <c r="A1727">
        <v>117.5</v>
      </c>
      <c r="B1727">
        <v>-29.9</v>
      </c>
      <c r="C1727">
        <v>625</v>
      </c>
      <c r="D1727">
        <f t="shared" ca="1" si="160"/>
        <v>3</v>
      </c>
      <c r="E1727" s="1">
        <v>0.65</v>
      </c>
      <c r="F1727">
        <v>19.899999999999999</v>
      </c>
      <c r="G1727">
        <f t="shared" ca="1" si="162"/>
        <v>54.048620189015942</v>
      </c>
      <c r="H1727">
        <f t="shared" ca="1" si="165"/>
        <v>17.362953150402937</v>
      </c>
      <c r="I1727">
        <f>User_Model_Calcs!A1727-Sat_Data!$B$5</f>
        <v>7.5</v>
      </c>
      <c r="J1727">
        <f>(Earth_Data!$B$1/SQRT(1-Earth_Data!$B$2^2*SIN(RADIANS(User_Model_Calcs!B1727))^2))*COS(RADIANS(User_Model_Calcs!B1727))</f>
        <v>5533.7935329616103</v>
      </c>
      <c r="K1727">
        <f>((Earth_Data!$B$1*(1-Earth_Data!$B$2^2))/SQRT(1-Earth_Data!$B$2^2*SIN(RADIANS(User_Model_Calcs!B1727))^2))*SIN(RADIANS(User_Model_Calcs!B1727))</f>
        <v>-3160.7699906935964</v>
      </c>
      <c r="L1727">
        <f t="shared" si="163"/>
        <v>-29.733970491715759</v>
      </c>
      <c r="M1727">
        <f t="shared" si="164"/>
        <v>6372.8594680501892</v>
      </c>
      <c r="N1727">
        <f>SQRT(User_Model_Calcs!M1727^2+Sat_Data!$B$3^2-2*User_Model_Calcs!M1727*Sat_Data!$B$3*COS(RADIANS(L1727))*COS(RADIANS(I1727)))</f>
        <v>36820.714956805183</v>
      </c>
      <c r="O1727">
        <f>DEGREES(ACOS(((Earth_Data!$B$1+Sat_Data!$B$2)/User_Model_Calcs!N1727)*SQRT(1-COS(RADIANS(User_Model_Calcs!I1727))^2*COS(RADIANS(User_Model_Calcs!B1727))^2)))</f>
        <v>54.172302527853759</v>
      </c>
      <c r="P1727">
        <f t="shared" si="161"/>
        <v>14.794236338886586</v>
      </c>
    </row>
    <row r="1728" spans="1:16" x14ac:dyDescent="0.25">
      <c r="A1728">
        <v>119.863</v>
      </c>
      <c r="B1728">
        <v>-25.888999999999999</v>
      </c>
      <c r="C1728">
        <v>950</v>
      </c>
      <c r="D1728">
        <f t="shared" ca="1" si="160"/>
        <v>3</v>
      </c>
      <c r="E1728" s="1">
        <v>0.65</v>
      </c>
      <c r="F1728">
        <v>19.899999999999999</v>
      </c>
      <c r="G1728">
        <f t="shared" ca="1" si="162"/>
        <v>54.048620189015942</v>
      </c>
      <c r="H1728">
        <f t="shared" ca="1" si="165"/>
        <v>17.972817494433968</v>
      </c>
      <c r="I1728">
        <f>User_Model_Calcs!A1728-Sat_Data!$B$5</f>
        <v>9.8629999999999995</v>
      </c>
      <c r="J1728">
        <f>(Earth_Data!$B$1/SQRT(1-Earth_Data!$B$2^2*SIN(RADIANS(User_Model_Calcs!B1728))^2))*COS(RADIANS(User_Model_Calcs!B1728))</f>
        <v>5741.7053841625948</v>
      </c>
      <c r="K1728">
        <f>((Earth_Data!$B$1*(1-Earth_Data!$B$2^2))/SQRT(1-Earth_Data!$B$2^2*SIN(RADIANS(User_Model_Calcs!B1728))^2))*SIN(RADIANS(User_Model_Calcs!B1728))</f>
        <v>-2768.0048938497321</v>
      </c>
      <c r="L1728">
        <f t="shared" si="163"/>
        <v>-25.738138852482933</v>
      </c>
      <c r="M1728">
        <f t="shared" si="164"/>
        <v>6374.0906654124237</v>
      </c>
      <c r="N1728">
        <f>SQRT(User_Model_Calcs!M1728^2+Sat_Data!$B$3^2-2*User_Model_Calcs!M1728*Sat_Data!$B$3*COS(RADIANS(L1728))*COS(RADIANS(I1728)))</f>
        <v>36625.289399771493</v>
      </c>
      <c r="O1728">
        <f>DEGREES(ACOS(((Earth_Data!$B$1+Sat_Data!$B$2)/User_Model_Calcs!N1728)*SQRT(1-COS(RADIANS(User_Model_Calcs!I1728))^2*COS(RADIANS(User_Model_Calcs!B1728))^2)))</f>
        <v>57.788321465148051</v>
      </c>
      <c r="P1728">
        <f t="shared" si="161"/>
        <v>21.712092925169411</v>
      </c>
    </row>
    <row r="1729" spans="1:16" x14ac:dyDescent="0.25">
      <c r="A1729">
        <v>116.863</v>
      </c>
      <c r="B1729">
        <v>-26.888999999999999</v>
      </c>
      <c r="C1729">
        <v>950</v>
      </c>
      <c r="D1729">
        <f t="shared" ca="1" si="160"/>
        <v>3</v>
      </c>
      <c r="E1729" s="1">
        <v>0.65</v>
      </c>
      <c r="F1729">
        <v>19.899999999999999</v>
      </c>
      <c r="G1729">
        <f t="shared" ca="1" si="162"/>
        <v>54.048620189015942</v>
      </c>
      <c r="H1729">
        <f t="shared" ca="1" si="165"/>
        <v>23.937699762366542</v>
      </c>
      <c r="I1729">
        <f>User_Model_Calcs!A1729-Sat_Data!$B$5</f>
        <v>6.8629999999999995</v>
      </c>
      <c r="J1729">
        <f>(Earth_Data!$B$1/SQRT(1-Earth_Data!$B$2^2*SIN(RADIANS(User_Model_Calcs!B1729))^2))*COS(RADIANS(User_Model_Calcs!B1729))</f>
        <v>5692.4621134970648</v>
      </c>
      <c r="K1729">
        <f>((Earth_Data!$B$1*(1-Earth_Data!$B$2^2))/SQRT(1-Earth_Data!$B$2^2*SIN(RADIANS(User_Model_Calcs!B1729))^2))*SIN(RADIANS(User_Model_Calcs!B1729))</f>
        <v>-2867.2526071538196</v>
      </c>
      <c r="L1729">
        <f t="shared" si="163"/>
        <v>-26.734069936432128</v>
      </c>
      <c r="M1729">
        <f t="shared" si="164"/>
        <v>6373.7949784119855</v>
      </c>
      <c r="N1729">
        <f>SQRT(User_Model_Calcs!M1729^2+Sat_Data!$B$3^2-2*User_Model_Calcs!M1729*Sat_Data!$B$3*COS(RADIANS(L1729))*COS(RADIANS(I1729)))</f>
        <v>36631.189120484662</v>
      </c>
      <c r="O1729">
        <f>DEGREES(ACOS(((Earth_Data!$B$1+Sat_Data!$B$2)/User_Model_Calcs!N1729)*SQRT(1-COS(RADIANS(User_Model_Calcs!I1729))^2*COS(RADIANS(User_Model_Calcs!B1729))^2)))</f>
        <v>57.667317907183495</v>
      </c>
      <c r="P1729">
        <f t="shared" si="161"/>
        <v>14.90237915016753</v>
      </c>
    </row>
    <row r="1730" spans="1:16" x14ac:dyDescent="0.25">
      <c r="A1730">
        <v>152.05600000000001</v>
      </c>
      <c r="B1730">
        <v>-25.856000000000002</v>
      </c>
      <c r="C1730">
        <v>2500</v>
      </c>
      <c r="D1730">
        <f t="shared" ref="D1730:D1793" ca="1" si="166">CHOOSE(RANDBETWEEN(1,3),0.75,1.2,3)</f>
        <v>1.2</v>
      </c>
      <c r="E1730" s="1">
        <v>0.65</v>
      </c>
      <c r="F1730">
        <v>19.899999999999999</v>
      </c>
      <c r="G1730">
        <f t="shared" ca="1" si="162"/>
        <v>46.089820015575185</v>
      </c>
      <c r="H1730">
        <f t="shared" ca="1" si="165"/>
        <v>21.063378021608521</v>
      </c>
      <c r="I1730">
        <f>User_Model_Calcs!A1730-Sat_Data!$B$5</f>
        <v>42.056000000000012</v>
      </c>
      <c r="J1730">
        <f>(Earth_Data!$B$1/SQRT(1-Earth_Data!$B$2^2*SIN(RADIANS(User_Model_Calcs!B1730))^2))*COS(RADIANS(User_Model_Calcs!B1730))</f>
        <v>5743.3007269507671</v>
      </c>
      <c r="K1730">
        <f>((Earth_Data!$B$1*(1-Earth_Data!$B$2^2))/SQRT(1-Earth_Data!$B$2^2*SIN(RADIANS(User_Model_Calcs!B1730))^2))*SIN(RADIANS(User_Model_Calcs!B1730))</f>
        <v>-2764.7153978399128</v>
      </c>
      <c r="L1730">
        <f t="shared" si="163"/>
        <v>-25.70527626796455</v>
      </c>
      <c r="M1730">
        <f t="shared" si="164"/>
        <v>6374.1002871971132</v>
      </c>
      <c r="N1730">
        <f>SQRT(User_Model_Calcs!M1730^2+Sat_Data!$B$3^2-2*User_Model_Calcs!M1730*Sat_Data!$B$3*COS(RADIANS(L1730))*COS(RADIANS(I1730)))</f>
        <v>38194.749466489215</v>
      </c>
      <c r="O1730">
        <f>DEGREES(ACOS(((Earth_Data!$B$1+Sat_Data!$B$2)/User_Model_Calcs!N1730)*SQRT(1-COS(RADIANS(User_Model_Calcs!I1730))^2*COS(RADIANS(User_Model_Calcs!B1730))^2)))</f>
        <v>34.781067928661301</v>
      </c>
      <c r="P1730">
        <f t="shared" ref="P1730:P1793" si="167">DEGREES(ASIN(SIN(RADIANS(ABS(I1730)))/(SIN(ACOS(COS(RADIANS(I1730))*COS(RADIANS(B1730)))))))</f>
        <v>64.20091479674366</v>
      </c>
    </row>
    <row r="1731" spans="1:16" x14ac:dyDescent="0.25">
      <c r="A1731">
        <v>145.44900000000001</v>
      </c>
      <c r="B1731">
        <v>-28.826000000000001</v>
      </c>
      <c r="C1731">
        <v>6250</v>
      </c>
      <c r="D1731">
        <f t="shared" ca="1" si="166"/>
        <v>3</v>
      </c>
      <c r="E1731" s="1">
        <v>0.65</v>
      </c>
      <c r="F1731">
        <v>19.899999999999999</v>
      </c>
      <c r="G1731">
        <f t="shared" ref="G1731:G1794" ca="1" si="168">20.4+20*LOG(F1731)+20*LOG(D1731)+10*LOG(E1731)</f>
        <v>54.048620189015942</v>
      </c>
      <c r="H1731">
        <f t="shared" ca="1" si="165"/>
        <v>14.141190814844283</v>
      </c>
      <c r="I1731">
        <f>User_Model_Calcs!A1731-Sat_Data!$B$5</f>
        <v>35.449000000000012</v>
      </c>
      <c r="J1731">
        <f>(Earth_Data!$B$1/SQRT(1-Earth_Data!$B$2^2*SIN(RADIANS(User_Model_Calcs!B1731))^2))*COS(RADIANS(User_Model_Calcs!B1731))</f>
        <v>5592.1649293922437</v>
      </c>
      <c r="K1731">
        <f>((Earth_Data!$B$1*(1-Earth_Data!$B$2^2))/SQRT(1-Earth_Data!$B$2^2*SIN(RADIANS(User_Model_Calcs!B1731))^2))*SIN(RADIANS(User_Model_Calcs!B1731))</f>
        <v>-3057.0209143777211</v>
      </c>
      <c r="L1731">
        <f t="shared" ref="L1731:L1794" si="169">DEGREES(ATAN((K1731/J1731)))</f>
        <v>-28.663726399363178</v>
      </c>
      <c r="M1731">
        <f t="shared" ref="M1731:M1794" si="170">SQRT(J1731^2+K1731^2)</f>
        <v>6373.2005670987128</v>
      </c>
      <c r="N1731">
        <f>SQRT(User_Model_Calcs!M1731^2+Sat_Data!$B$3^2-2*User_Model_Calcs!M1731*Sat_Data!$B$3*COS(RADIANS(L1731))*COS(RADIANS(I1731)))</f>
        <v>37871.758618678592</v>
      </c>
      <c r="O1731">
        <f>DEGREES(ACOS(((Earth_Data!$B$1+Sat_Data!$B$2)/User_Model_Calcs!N1731)*SQRT(1-COS(RADIANS(User_Model_Calcs!I1731))^2*COS(RADIANS(User_Model_Calcs!B1731))^2)))</f>
        <v>38.752913266830241</v>
      </c>
      <c r="P1731">
        <f t="shared" si="167"/>
        <v>55.89314321289708</v>
      </c>
    </row>
    <row r="1732" spans="1:16" x14ac:dyDescent="0.25">
      <c r="A1732">
        <v>120.101</v>
      </c>
      <c r="B1732">
        <v>-28.821000000000002</v>
      </c>
      <c r="C1732">
        <v>2500</v>
      </c>
      <c r="D1732">
        <f t="shared" ca="1" si="166"/>
        <v>0.75</v>
      </c>
      <c r="E1732" s="1">
        <v>0.65</v>
      </c>
      <c r="F1732">
        <v>19.899999999999999</v>
      </c>
      <c r="G1732">
        <f t="shared" ca="1" si="168"/>
        <v>42.007420362456692</v>
      </c>
      <c r="H1732">
        <f t="shared" ca="1" si="165"/>
        <v>14.231692874043562</v>
      </c>
      <c r="I1732">
        <f>User_Model_Calcs!A1732-Sat_Data!$B$5</f>
        <v>10.100999999999999</v>
      </c>
      <c r="J1732">
        <f>(Earth_Data!$B$1/SQRT(1-Earth_Data!$B$2^2*SIN(RADIANS(User_Model_Calcs!B1732))^2))*COS(RADIANS(User_Model_Calcs!B1732))</f>
        <v>5592.4320993326583</v>
      </c>
      <c r="K1732">
        <f>((Earth_Data!$B$1*(1-Earth_Data!$B$2^2))/SQRT(1-Earth_Data!$B$2^2*SIN(RADIANS(User_Model_Calcs!B1732))^2))*SIN(RADIANS(User_Model_Calcs!B1732))</f>
        <v>-3056.5354058612697</v>
      </c>
      <c r="L1732">
        <f t="shared" si="169"/>
        <v>-28.658744419645934</v>
      </c>
      <c r="M1732">
        <f t="shared" si="170"/>
        <v>6373.2021365189566</v>
      </c>
      <c r="N1732">
        <f>SQRT(User_Model_Calcs!M1732^2+Sat_Data!$B$3^2-2*User_Model_Calcs!M1732*Sat_Data!$B$3*COS(RADIANS(L1732))*COS(RADIANS(I1732)))</f>
        <v>36798.668102008676</v>
      </c>
      <c r="O1732">
        <f>DEGREES(ACOS(((Earth_Data!$B$1+Sat_Data!$B$2)/User_Model_Calcs!N1732)*SQRT(1-COS(RADIANS(User_Model_Calcs!I1732))^2*COS(RADIANS(User_Model_Calcs!B1732))^2)))</f>
        <v>54.567364851795411</v>
      </c>
      <c r="P1732">
        <f t="shared" si="167"/>
        <v>20.281204872883436</v>
      </c>
    </row>
    <row r="1733" spans="1:16" x14ac:dyDescent="0.25">
      <c r="A1733">
        <v>150.70500000000001</v>
      </c>
      <c r="B1733">
        <v>-33.82</v>
      </c>
      <c r="C1733">
        <v>1250</v>
      </c>
      <c r="D1733">
        <f t="shared" ca="1" si="166"/>
        <v>0.75</v>
      </c>
      <c r="E1733" s="1">
        <v>0.65</v>
      </c>
      <c r="F1733">
        <v>19.899999999999999</v>
      </c>
      <c r="G1733">
        <f t="shared" ca="1" si="168"/>
        <v>42.007420362456692</v>
      </c>
      <c r="H1733">
        <f t="shared" ca="1" si="165"/>
        <v>21.264245213357718</v>
      </c>
      <c r="I1733">
        <f>User_Model_Calcs!A1733-Sat_Data!$B$5</f>
        <v>40.705000000000013</v>
      </c>
      <c r="J1733">
        <f>(Earth_Data!$B$1/SQRT(1-Earth_Data!$B$2^2*SIN(RADIANS(User_Model_Calcs!B1733))^2))*COS(RADIANS(User_Model_Calcs!B1733))</f>
        <v>5304.3996189631525</v>
      </c>
      <c r="K1733">
        <f>((Earth_Data!$B$1*(1-Earth_Data!$B$2^2))/SQRT(1-Earth_Data!$B$2^2*SIN(RADIANS(User_Model_Calcs!B1733))^2))*SIN(RADIANS(User_Model_Calcs!B1733))</f>
        <v>-3529.8779697103896</v>
      </c>
      <c r="L1733">
        <f t="shared" si="169"/>
        <v>-33.642268180709365</v>
      </c>
      <c r="M1733">
        <f t="shared" si="170"/>
        <v>6371.553483939625</v>
      </c>
      <c r="N1733">
        <f>SQRT(User_Model_Calcs!M1733^2+Sat_Data!$B$3^2-2*User_Model_Calcs!M1733*Sat_Data!$B$3*COS(RADIANS(L1733))*COS(RADIANS(I1733)))</f>
        <v>38461.865560666054</v>
      </c>
      <c r="O1733">
        <f>DEGREES(ACOS(((Earth_Data!$B$1+Sat_Data!$B$2)/User_Model_Calcs!N1733)*SQRT(1-COS(RADIANS(User_Model_Calcs!I1733))^2*COS(RADIANS(User_Model_Calcs!B1733))^2)))</f>
        <v>31.622211891965218</v>
      </c>
      <c r="P1733">
        <f t="shared" si="167"/>
        <v>57.098089876094647</v>
      </c>
    </row>
    <row r="1734" spans="1:16" x14ac:dyDescent="0.25">
      <c r="A1734">
        <v>118.003</v>
      </c>
      <c r="B1734">
        <v>-24.812000000000001</v>
      </c>
      <c r="C1734">
        <v>2500</v>
      </c>
      <c r="D1734">
        <f t="shared" ca="1" si="166"/>
        <v>3</v>
      </c>
      <c r="E1734" s="1">
        <v>0.65</v>
      </c>
      <c r="F1734">
        <v>19.899999999999999</v>
      </c>
      <c r="G1734">
        <f t="shared" ca="1" si="168"/>
        <v>54.048620189015942</v>
      </c>
      <c r="H1734">
        <f t="shared" ca="1" si="165"/>
        <v>22.433561549048804</v>
      </c>
      <c r="I1734">
        <f>User_Model_Calcs!A1734-Sat_Data!$B$5</f>
        <v>8.0030000000000001</v>
      </c>
      <c r="J1734">
        <f>(Earth_Data!$B$1/SQRT(1-Earth_Data!$B$2^2*SIN(RADIANS(User_Model_Calcs!B1734))^2))*COS(RADIANS(User_Model_Calcs!B1734))</f>
        <v>5792.7869688720639</v>
      </c>
      <c r="K1734">
        <f>((Earth_Data!$B$1*(1-Earth_Data!$B$2^2))/SQRT(1-Earth_Data!$B$2^2*SIN(RADIANS(User_Model_Calcs!B1734))^2))*SIN(RADIANS(User_Model_Calcs!B1734))</f>
        <v>-2660.1870896352539</v>
      </c>
      <c r="L1734">
        <f t="shared" si="169"/>
        <v>-24.665725221942999</v>
      </c>
      <c r="M1734">
        <f t="shared" si="170"/>
        <v>6374.4000673472065</v>
      </c>
      <c r="N1734">
        <f>SQRT(User_Model_Calcs!M1734^2+Sat_Data!$B$3^2-2*User_Model_Calcs!M1734*Sat_Data!$B$3*COS(RADIANS(L1734))*COS(RADIANS(I1734)))</f>
        <v>36533.676029269933</v>
      </c>
      <c r="O1734">
        <f>DEGREES(ACOS(((Earth_Data!$B$1+Sat_Data!$B$2)/User_Model_Calcs!N1734)*SQRT(1-COS(RADIANS(User_Model_Calcs!I1734))^2*COS(RADIANS(User_Model_Calcs!B1734))^2)))</f>
        <v>59.615488790631524</v>
      </c>
      <c r="P1734">
        <f t="shared" si="167"/>
        <v>18.522579484698181</v>
      </c>
    </row>
    <row r="1735" spans="1:16" x14ac:dyDescent="0.25">
      <c r="A1735">
        <v>136.61500000000001</v>
      </c>
      <c r="B1735">
        <v>-30.709000000000003</v>
      </c>
      <c r="C1735">
        <v>950</v>
      </c>
      <c r="D1735">
        <f t="shared" ca="1" si="166"/>
        <v>0.75</v>
      </c>
      <c r="E1735" s="1">
        <v>0.65</v>
      </c>
      <c r="F1735">
        <v>19.899999999999999</v>
      </c>
      <c r="G1735">
        <f t="shared" ca="1" si="168"/>
        <v>42.007420362456692</v>
      </c>
      <c r="H1735">
        <f t="shared" ca="1" si="165"/>
        <v>14.582200515682722</v>
      </c>
      <c r="I1735">
        <f>User_Model_Calcs!A1735-Sat_Data!$B$5</f>
        <v>26.615000000000009</v>
      </c>
      <c r="J1735">
        <f>(Earth_Data!$B$1/SQRT(1-Earth_Data!$B$2^2*SIN(RADIANS(User_Model_Calcs!B1735))^2))*COS(RADIANS(User_Model_Calcs!B1735))</f>
        <v>5488.5398452241088</v>
      </c>
      <c r="K1735">
        <f>((Earth_Data!$B$1*(1-Earth_Data!$B$2^2))/SQRT(1-Earth_Data!$B$2^2*SIN(RADIANS(User_Model_Calcs!B1735))^2))*SIN(RADIANS(User_Model_Calcs!B1735))</f>
        <v>-3238.1984089715552</v>
      </c>
      <c r="L1735">
        <f t="shared" si="169"/>
        <v>-30.540294332003409</v>
      </c>
      <c r="M1735">
        <f t="shared" si="170"/>
        <v>6372.5974742234102</v>
      </c>
      <c r="N1735">
        <f>SQRT(User_Model_Calcs!M1735^2+Sat_Data!$B$3^2-2*User_Model_Calcs!M1735*Sat_Data!$B$3*COS(RADIANS(L1735))*COS(RADIANS(I1735)))</f>
        <v>37478.385846220655</v>
      </c>
      <c r="O1735">
        <f>DEGREES(ACOS(((Earth_Data!$B$1+Sat_Data!$B$2)/User_Model_Calcs!N1735)*SQRT(1-COS(RADIANS(User_Model_Calcs!I1735))^2*COS(RADIANS(User_Model_Calcs!B1735))^2)))</f>
        <v>43.976864992524696</v>
      </c>
      <c r="P1735">
        <f t="shared" si="167"/>
        <v>44.457066041623371</v>
      </c>
    </row>
    <row r="1736" spans="1:16" x14ac:dyDescent="0.25">
      <c r="A1736">
        <v>143.61500000000001</v>
      </c>
      <c r="B1736">
        <v>-26.709</v>
      </c>
      <c r="C1736">
        <v>375</v>
      </c>
      <c r="D1736">
        <f t="shared" ca="1" si="166"/>
        <v>0.75</v>
      </c>
      <c r="E1736" s="1">
        <v>0.65</v>
      </c>
      <c r="F1736">
        <v>19.899999999999999</v>
      </c>
      <c r="G1736">
        <f t="shared" ca="1" si="168"/>
        <v>42.007420362456692</v>
      </c>
      <c r="H1736">
        <f t="shared" ca="1" si="165"/>
        <v>16.587763436498538</v>
      </c>
      <c r="I1736">
        <f>User_Model_Calcs!A1736-Sat_Data!$B$5</f>
        <v>33.615000000000009</v>
      </c>
      <c r="J1736">
        <f>(Earth_Data!$B$1/SQRT(1-Earth_Data!$B$2^2*SIN(RADIANS(User_Model_Calcs!B1736))^2))*COS(RADIANS(User_Model_Calcs!B1736))</f>
        <v>5701.4541340520691</v>
      </c>
      <c r="K1736">
        <f>((Earth_Data!$B$1*(1-Earth_Data!$B$2^2))/SQRT(1-Earth_Data!$B$2^2*SIN(RADIANS(User_Model_Calcs!B1736))^2))*SIN(RADIANS(User_Model_Calcs!B1736))</f>
        <v>-2849.4506603742088</v>
      </c>
      <c r="L1736">
        <f t="shared" si="169"/>
        <v>-26.554788635462675</v>
      </c>
      <c r="M1736">
        <f t="shared" si="170"/>
        <v>6373.8487830043823</v>
      </c>
      <c r="N1736">
        <f>SQRT(User_Model_Calcs!M1736^2+Sat_Data!$B$3^2-2*User_Model_Calcs!M1736*Sat_Data!$B$3*COS(RADIANS(L1736))*COS(RADIANS(I1736)))</f>
        <v>37656.963959026594</v>
      </c>
      <c r="O1736">
        <f>DEGREES(ACOS(((Earth_Data!$B$1+Sat_Data!$B$2)/User_Model_Calcs!N1736)*SQRT(1-COS(RADIANS(User_Model_Calcs!I1736))^2*COS(RADIANS(User_Model_Calcs!B1736))^2)))</f>
        <v>41.560614186403882</v>
      </c>
      <c r="P1736">
        <f t="shared" si="167"/>
        <v>55.937115387859684</v>
      </c>
    </row>
    <row r="1737" spans="1:16" x14ac:dyDescent="0.25">
      <c r="A1737">
        <v>152.92599999999999</v>
      </c>
      <c r="B1737">
        <v>-25.658999999999999</v>
      </c>
      <c r="C1737">
        <v>950</v>
      </c>
      <c r="D1737">
        <f t="shared" ca="1" si="166"/>
        <v>0.75</v>
      </c>
      <c r="E1737" s="1">
        <v>0.65</v>
      </c>
      <c r="F1737">
        <v>19.899999999999999</v>
      </c>
      <c r="G1737">
        <f t="shared" ca="1" si="168"/>
        <v>42.007420362456692</v>
      </c>
      <c r="H1737">
        <f t="shared" ca="1" si="165"/>
        <v>14.643230589452083</v>
      </c>
      <c r="I1737">
        <f>User_Model_Calcs!A1737-Sat_Data!$B$5</f>
        <v>42.925999999999988</v>
      </c>
      <c r="J1737">
        <f>(Earth_Data!$B$1/SQRT(1-Earth_Data!$B$2^2*SIN(RADIANS(User_Model_Calcs!B1737))^2))*COS(RADIANS(User_Model_Calcs!B1737))</f>
        <v>5752.7848518311739</v>
      </c>
      <c r="K1737">
        <f>((Earth_Data!$B$1*(1-Earth_Data!$B$2^2))/SQRT(1-Earth_Data!$B$2^2*SIN(RADIANS(User_Model_Calcs!B1737))^2))*SIN(RADIANS(User_Model_Calcs!B1737))</f>
        <v>-2745.0593480941066</v>
      </c>
      <c r="L1737">
        <f t="shared" si="169"/>
        <v>-25.509100725105469</v>
      </c>
      <c r="M1737">
        <f t="shared" si="170"/>
        <v>6374.1575424535176</v>
      </c>
      <c r="N1737">
        <f>SQRT(User_Model_Calcs!M1737^2+Sat_Data!$B$3^2-2*User_Model_Calcs!M1737*Sat_Data!$B$3*COS(RADIANS(L1737))*COS(RADIANS(I1737)))</f>
        <v>38252.077993078463</v>
      </c>
      <c r="O1737">
        <f>DEGREES(ACOS(((Earth_Data!$B$1+Sat_Data!$B$2)/User_Model_Calcs!N1737)*SQRT(1-COS(RADIANS(User_Model_Calcs!I1737))^2*COS(RADIANS(User_Model_Calcs!B1737))^2)))</f>
        <v>34.098749262936039</v>
      </c>
      <c r="P1737">
        <f t="shared" si="167"/>
        <v>65.035436353784377</v>
      </c>
    </row>
    <row r="1738" spans="1:16" x14ac:dyDescent="0.25">
      <c r="A1738">
        <v>147.71600000000001</v>
      </c>
      <c r="B1738">
        <v>-23.646999999999998</v>
      </c>
      <c r="C1738">
        <v>375</v>
      </c>
      <c r="D1738">
        <f t="shared" ca="1" si="166"/>
        <v>3</v>
      </c>
      <c r="E1738" s="1">
        <v>0.65</v>
      </c>
      <c r="F1738">
        <v>19.899999999999999</v>
      </c>
      <c r="G1738">
        <f t="shared" ca="1" si="168"/>
        <v>54.048620189015942</v>
      </c>
      <c r="H1738">
        <f t="shared" ca="1" si="165"/>
        <v>22.572890283290626</v>
      </c>
      <c r="I1738">
        <f>User_Model_Calcs!A1738-Sat_Data!$B$5</f>
        <v>37.716000000000008</v>
      </c>
      <c r="J1738">
        <f>(Earth_Data!$B$1/SQRT(1-Earth_Data!$B$2^2*SIN(RADIANS(User_Model_Calcs!B1738))^2))*COS(RADIANS(User_Model_Calcs!B1738))</f>
        <v>5845.7420317813448</v>
      </c>
      <c r="K1738">
        <f>((Earth_Data!$B$1*(1-Earth_Data!$B$2^2))/SQRT(1-Earth_Data!$B$2^2*SIN(RADIANS(User_Model_Calcs!B1738))^2))*SIN(RADIANS(User_Model_Calcs!B1738))</f>
        <v>-2542.5188832899221</v>
      </c>
      <c r="L1738">
        <f t="shared" si="169"/>
        <v>-23.505917350131281</v>
      </c>
      <c r="M1738">
        <f t="shared" si="170"/>
        <v>6374.7236939353634</v>
      </c>
      <c r="N1738">
        <f>SQRT(User_Model_Calcs!M1738^2+Sat_Data!$B$3^2-2*User_Model_Calcs!M1738*Sat_Data!$B$3*COS(RADIANS(L1738))*COS(RADIANS(I1738)))</f>
        <v>37795.414604700025</v>
      </c>
      <c r="O1738">
        <f>DEGREES(ACOS(((Earth_Data!$B$1+Sat_Data!$B$2)/User_Model_Calcs!N1738)*SQRT(1-COS(RADIANS(User_Model_Calcs!I1738))^2*COS(RADIANS(User_Model_Calcs!B1738))^2)))</f>
        <v>39.75434479771198</v>
      </c>
      <c r="P1738">
        <f t="shared" si="167"/>
        <v>62.585850309441803</v>
      </c>
    </row>
    <row r="1739" spans="1:16" x14ac:dyDescent="0.25">
      <c r="A1739">
        <v>155.51857910958867</v>
      </c>
      <c r="B1739">
        <v>-32.782190758761814</v>
      </c>
      <c r="C1739">
        <v>4700</v>
      </c>
      <c r="D1739">
        <f t="shared" ca="1" si="166"/>
        <v>3</v>
      </c>
      <c r="E1739" s="1">
        <v>0.65</v>
      </c>
      <c r="F1739">
        <v>19.899999999999999</v>
      </c>
      <c r="G1739">
        <f t="shared" ca="1" si="168"/>
        <v>54.048620189015942</v>
      </c>
      <c r="H1739">
        <f t="shared" ca="1" si="165"/>
        <v>21.374463766728713</v>
      </c>
      <c r="I1739">
        <f>User_Model_Calcs!A1739-Sat_Data!$B$5</f>
        <v>45.518579109588671</v>
      </c>
      <c r="J1739">
        <f>(Earth_Data!$B$1/SQRT(1-Earth_Data!$B$2^2*SIN(RADIANS(User_Model_Calcs!B1739))^2))*COS(RADIANS(User_Model_Calcs!B1739))</f>
        <v>5367.5949576095372</v>
      </c>
      <c r="K1739">
        <f>((Earth_Data!$B$1*(1-Earth_Data!$B$2^2))/SQRT(1-Earth_Data!$B$2^2*SIN(RADIANS(User_Model_Calcs!B1739))^2))*SIN(RADIANS(User_Model_Calcs!B1739))</f>
        <v>-3433.6763220904577</v>
      </c>
      <c r="L1739">
        <f t="shared" si="169"/>
        <v>-32.607242996171479</v>
      </c>
      <c r="M1739">
        <f t="shared" si="170"/>
        <v>6371.9077766270275</v>
      </c>
      <c r="N1739">
        <f>SQRT(User_Model_Calcs!M1739^2+Sat_Data!$B$3^2-2*User_Model_Calcs!M1739*Sat_Data!$B$3*COS(RADIANS(L1739))*COS(RADIANS(I1739)))</f>
        <v>38746.109619279916</v>
      </c>
      <c r="O1739">
        <f>DEGREES(ACOS(((Earth_Data!$B$1+Sat_Data!$B$2)/User_Model_Calcs!N1739)*SQRT(1-COS(RADIANS(User_Model_Calcs!I1739))^2*COS(RADIANS(User_Model_Calcs!B1739))^2)))</f>
        <v>28.43517652052137</v>
      </c>
      <c r="P1739">
        <f t="shared" si="167"/>
        <v>61.998930105241108</v>
      </c>
    </row>
    <row r="1740" spans="1:16" x14ac:dyDescent="0.25">
      <c r="A1740">
        <v>152.79300000000001</v>
      </c>
      <c r="B1740">
        <v>-23.606999999999999</v>
      </c>
      <c r="C1740">
        <v>375</v>
      </c>
      <c r="D1740">
        <f t="shared" ca="1" si="166"/>
        <v>0.75</v>
      </c>
      <c r="E1740" s="1">
        <v>0.65</v>
      </c>
      <c r="F1740">
        <v>19.899999999999999</v>
      </c>
      <c r="G1740">
        <f t="shared" ca="1" si="168"/>
        <v>42.007420362456692</v>
      </c>
      <c r="H1740">
        <f t="shared" ca="1" si="165"/>
        <v>16.676657521980715</v>
      </c>
      <c r="I1740">
        <f>User_Model_Calcs!A1740-Sat_Data!$B$5</f>
        <v>42.793000000000006</v>
      </c>
      <c r="J1740">
        <f>(Earth_Data!$B$1/SQRT(1-Earth_Data!$B$2^2*SIN(RADIANS(User_Model_Calcs!B1740))^2))*COS(RADIANS(User_Model_Calcs!B1740))</f>
        <v>5847.5175373271604</v>
      </c>
      <c r="K1740">
        <f>((Earth_Data!$B$1*(1-Earth_Data!$B$2^2))/SQRT(1-Earth_Data!$B$2^2*SIN(RADIANS(User_Model_Calcs!B1740))^2))*SIN(RADIANS(User_Model_Calcs!B1740))</f>
        <v>-2538.4601262257488</v>
      </c>
      <c r="L1740">
        <f t="shared" si="169"/>
        <v>-23.466099784968861</v>
      </c>
      <c r="M1740">
        <f t="shared" si="170"/>
        <v>6374.7345953997765</v>
      </c>
      <c r="N1740">
        <f>SQRT(User_Model_Calcs!M1740^2+Sat_Data!$B$3^2-2*User_Model_Calcs!M1740*Sat_Data!$B$3*COS(RADIANS(L1740))*COS(RADIANS(I1740)))</f>
        <v>38165.438228112813</v>
      </c>
      <c r="O1740">
        <f>DEGREES(ACOS(((Earth_Data!$B$1+Sat_Data!$B$2)/User_Model_Calcs!N1740)*SQRT(1-COS(RADIANS(User_Model_Calcs!I1740))^2*COS(RADIANS(User_Model_Calcs!B1740))^2)))</f>
        <v>35.14113323500402</v>
      </c>
      <c r="P1740">
        <f t="shared" si="167"/>
        <v>66.608403438599609</v>
      </c>
    </row>
    <row r="1741" spans="1:16" x14ac:dyDescent="0.25">
      <c r="A1741">
        <v>159.79300000000001</v>
      </c>
      <c r="B1741">
        <v>-33.606999999999999</v>
      </c>
      <c r="C1741">
        <v>375</v>
      </c>
      <c r="D1741">
        <f t="shared" ca="1" si="166"/>
        <v>0.75</v>
      </c>
      <c r="E1741" s="1">
        <v>0.65</v>
      </c>
      <c r="F1741">
        <v>19.899999999999999</v>
      </c>
      <c r="G1741">
        <f t="shared" ca="1" si="168"/>
        <v>42.007420362456692</v>
      </c>
      <c r="H1741">
        <f t="shared" ca="1" si="165"/>
        <v>23.94373719820112</v>
      </c>
      <c r="I1741">
        <f>User_Model_Calcs!A1741-Sat_Data!$B$5</f>
        <v>49.793000000000006</v>
      </c>
      <c r="J1741">
        <f>(Earth_Data!$B$1/SQRT(1-Earth_Data!$B$2^2*SIN(RADIANS(User_Model_Calcs!B1741))^2))*COS(RADIANS(User_Model_Calcs!B1741))</f>
        <v>5317.5126516187693</v>
      </c>
      <c r="K1741">
        <f>((Earth_Data!$B$1*(1-Earth_Data!$B$2^2))/SQRT(1-Earth_Data!$B$2^2*SIN(RADIANS(User_Model_Calcs!B1741))^2))*SIN(RADIANS(User_Model_Calcs!B1741))</f>
        <v>-3510.225839880824</v>
      </c>
      <c r="L1741">
        <f t="shared" si="169"/>
        <v>-33.42982075006379</v>
      </c>
      <c r="M1741">
        <f t="shared" si="170"/>
        <v>6371.6266562858746</v>
      </c>
      <c r="N1741">
        <f>SQRT(User_Model_Calcs!M1741^2+Sat_Data!$B$3^2-2*User_Model_Calcs!M1741*Sat_Data!$B$3*COS(RADIANS(L1741))*COS(RADIANS(I1741)))</f>
        <v>39101.617391260916</v>
      </c>
      <c r="O1741">
        <f>DEGREES(ACOS(((Earth_Data!$B$1+Sat_Data!$B$2)/User_Model_Calcs!N1741)*SQRT(1-COS(RADIANS(User_Model_Calcs!I1741))^2*COS(RADIANS(User_Model_Calcs!B1741))^2)))</f>
        <v>24.60397759038873</v>
      </c>
      <c r="P1741">
        <f t="shared" si="167"/>
        <v>64.927267006819548</v>
      </c>
    </row>
    <row r="1742" spans="1:16" x14ac:dyDescent="0.25">
      <c r="A1742">
        <v>128.92860458316989</v>
      </c>
      <c r="B1742">
        <v>-30.564</v>
      </c>
      <c r="C1742">
        <v>2500</v>
      </c>
      <c r="D1742">
        <f t="shared" ca="1" si="166"/>
        <v>0.75</v>
      </c>
      <c r="E1742" s="1">
        <v>0.65</v>
      </c>
      <c r="F1742">
        <v>19.899999999999999</v>
      </c>
      <c r="G1742">
        <f t="shared" ca="1" si="168"/>
        <v>42.007420362456692</v>
      </c>
      <c r="H1742">
        <f t="shared" ca="1" si="165"/>
        <v>17.662580378864156</v>
      </c>
      <c r="I1742">
        <f>User_Model_Calcs!A1742-Sat_Data!$B$5</f>
        <v>18.928604583169886</v>
      </c>
      <c r="J1742">
        <f>(Earth_Data!$B$1/SQRT(1-Earth_Data!$B$2^2*SIN(RADIANS(User_Model_Calcs!B1742))^2))*COS(RADIANS(User_Model_Calcs!B1742))</f>
        <v>5496.7315862421483</v>
      </c>
      <c r="K1742">
        <f>((Earth_Data!$B$1*(1-Earth_Data!$B$2^2))/SQRT(1-Earth_Data!$B$2^2*SIN(RADIANS(User_Model_Calcs!B1742))^2))*SIN(RADIANS(User_Model_Calcs!B1742))</f>
        <v>-3224.3670489579927</v>
      </c>
      <c r="L1742">
        <f t="shared" si="169"/>
        <v>-30.395764203428083</v>
      </c>
      <c r="M1742">
        <f t="shared" si="170"/>
        <v>6372.6447412042517</v>
      </c>
      <c r="N1742">
        <f>SQRT(User_Model_Calcs!M1742^2+Sat_Data!$B$3^2-2*User_Model_Calcs!M1742*Sat_Data!$B$3*COS(RADIANS(L1742))*COS(RADIANS(I1742)))</f>
        <v>37147.832316875436</v>
      </c>
      <c r="O1742">
        <f>DEGREES(ACOS(((Earth_Data!$B$1+Sat_Data!$B$2)/User_Model_Calcs!N1742)*SQRT(1-COS(RADIANS(User_Model_Calcs!I1742))^2*COS(RADIANS(User_Model_Calcs!B1742))^2)))</f>
        <v>48.813733948030368</v>
      </c>
      <c r="P1742">
        <f t="shared" si="167"/>
        <v>33.995854509785424</v>
      </c>
    </row>
    <row r="1743" spans="1:16" x14ac:dyDescent="0.25">
      <c r="A1743">
        <v>150.01913977233409</v>
      </c>
      <c r="B1743">
        <v>-34.617975327385082</v>
      </c>
      <c r="C1743">
        <v>4700</v>
      </c>
      <c r="D1743">
        <f t="shared" ca="1" si="166"/>
        <v>1.2</v>
      </c>
      <c r="E1743" s="1">
        <v>0.65</v>
      </c>
      <c r="F1743">
        <v>19.899999999999999</v>
      </c>
      <c r="G1743">
        <f t="shared" ca="1" si="168"/>
        <v>46.089820015575185</v>
      </c>
      <c r="H1743">
        <f t="shared" ca="1" si="165"/>
        <v>15.520313475755012</v>
      </c>
      <c r="I1743">
        <f>User_Model_Calcs!A1743-Sat_Data!$B$5</f>
        <v>40.019139772334086</v>
      </c>
      <c r="J1743">
        <f>(Earth_Data!$B$1/SQRT(1-Earth_Data!$B$2^2*SIN(RADIANS(User_Model_Calcs!B1743))^2))*COS(RADIANS(User_Model_Calcs!B1743))</f>
        <v>5254.6220814258459</v>
      </c>
      <c r="K1743">
        <f>((Earth_Data!$B$1*(1-Earth_Data!$B$2^2))/SQRT(1-Earth_Data!$B$2^2*SIN(RADIANS(User_Model_Calcs!B1743))^2))*SIN(RADIANS(User_Model_Calcs!B1743))</f>
        <v>-3603.0711803023751</v>
      </c>
      <c r="L1743">
        <f t="shared" si="169"/>
        <v>-34.43826064627784</v>
      </c>
      <c r="M1743">
        <f t="shared" si="170"/>
        <v>6371.2773561455979</v>
      </c>
      <c r="N1743">
        <f>SQRT(User_Model_Calcs!M1743^2+Sat_Data!$B$3^2-2*User_Model_Calcs!M1743*Sat_Data!$B$3*COS(RADIANS(L1743))*COS(RADIANS(I1743)))</f>
        <v>38458.530997174938</v>
      </c>
      <c r="O1743">
        <f>DEGREES(ACOS(((Earth_Data!$B$1+Sat_Data!$B$2)/User_Model_Calcs!N1743)*SQRT(1-COS(RADIANS(User_Model_Calcs!I1743))^2*COS(RADIANS(User_Model_Calcs!B1743))^2)))</f>
        <v>31.657133553137431</v>
      </c>
      <c r="P1743">
        <f t="shared" si="167"/>
        <v>55.918566153399624</v>
      </c>
    </row>
    <row r="1744" spans="1:16" x14ac:dyDescent="0.25">
      <c r="A1744">
        <v>158.19399999999999</v>
      </c>
      <c r="B1744">
        <v>-37.290999999999997</v>
      </c>
      <c r="C1744">
        <v>375</v>
      </c>
      <c r="D1744">
        <f t="shared" ca="1" si="166"/>
        <v>0.75</v>
      </c>
      <c r="E1744" s="1">
        <v>0.65</v>
      </c>
      <c r="F1744">
        <v>19.899999999999999</v>
      </c>
      <c r="G1744">
        <f t="shared" ca="1" si="168"/>
        <v>42.007420362456692</v>
      </c>
      <c r="H1744">
        <f t="shared" ca="1" si="165"/>
        <v>17.328315083984595</v>
      </c>
      <c r="I1744">
        <f>User_Model_Calcs!A1744-Sat_Data!$B$5</f>
        <v>48.193999999999988</v>
      </c>
      <c r="J1744">
        <f>(Earth_Data!$B$1/SQRT(1-Earth_Data!$B$2^2*SIN(RADIANS(User_Model_Calcs!B1744))^2))*COS(RADIANS(User_Model_Calcs!B1744))</f>
        <v>5080.4944263431762</v>
      </c>
      <c r="K1744">
        <f>((Earth_Data!$B$1*(1-Earth_Data!$B$2^2))/SQRT(1-Earth_Data!$B$2^2*SIN(RADIANS(User_Model_Calcs!B1744))^2))*SIN(RADIANS(User_Model_Calcs!B1744))</f>
        <v>-3843.1372458110545</v>
      </c>
      <c r="L1744">
        <f t="shared" si="169"/>
        <v>-37.105663477013294</v>
      </c>
      <c r="M1744">
        <f t="shared" si="170"/>
        <v>6370.3318207330658</v>
      </c>
      <c r="N1744">
        <f>SQRT(User_Model_Calcs!M1744^2+Sat_Data!$B$3^2-2*User_Model_Calcs!M1744*Sat_Data!$B$3*COS(RADIANS(L1744))*COS(RADIANS(I1744)))</f>
        <v>39150.993702424996</v>
      </c>
      <c r="O1744">
        <f>DEGREES(ACOS(((Earth_Data!$B$1+Sat_Data!$B$2)/User_Model_Calcs!N1744)*SQRT(1-COS(RADIANS(User_Model_Calcs!I1744))^2*COS(RADIANS(User_Model_Calcs!B1744))^2)))</f>
        <v>24.071639548372382</v>
      </c>
      <c r="P1744">
        <f t="shared" si="167"/>
        <v>61.550340869626268</v>
      </c>
    </row>
    <row r="1745" spans="1:16" x14ac:dyDescent="0.25">
      <c r="A1745">
        <v>140.58000000000001</v>
      </c>
      <c r="B1745">
        <v>-32.271000000000001</v>
      </c>
      <c r="C1745">
        <v>950</v>
      </c>
      <c r="D1745">
        <f t="shared" ca="1" si="166"/>
        <v>3</v>
      </c>
      <c r="E1745" s="1">
        <v>0.65</v>
      </c>
      <c r="F1745">
        <v>19.899999999999999</v>
      </c>
      <c r="G1745">
        <f t="shared" ca="1" si="168"/>
        <v>54.048620189015942</v>
      </c>
      <c r="H1745">
        <f t="shared" ca="1" si="165"/>
        <v>21.905225853718047</v>
      </c>
      <c r="I1745">
        <f>User_Model_Calcs!A1745-Sat_Data!$B$5</f>
        <v>30.580000000000013</v>
      </c>
      <c r="J1745">
        <f>(Earth_Data!$B$1/SQRT(1-Earth_Data!$B$2^2*SIN(RADIANS(User_Model_Calcs!B1745))^2))*COS(RADIANS(User_Model_Calcs!B1745))</f>
        <v>5398.0760630780233</v>
      </c>
      <c r="K1745">
        <f>((Earth_Data!$B$1*(1-Earth_Data!$B$2^2))/SQRT(1-Earth_Data!$B$2^2*SIN(RADIANS(User_Model_Calcs!B1745))^2))*SIN(RADIANS(User_Model_Calcs!B1745))</f>
        <v>-3385.8795507698078</v>
      </c>
      <c r="L1745">
        <f t="shared" si="169"/>
        <v>-32.097507849869068</v>
      </c>
      <c r="M1745">
        <f t="shared" si="170"/>
        <v>6372.0801560477157</v>
      </c>
      <c r="N1745">
        <f>SQRT(User_Model_Calcs!M1745^2+Sat_Data!$B$3^2-2*User_Model_Calcs!M1745*Sat_Data!$B$3*COS(RADIANS(L1745))*COS(RADIANS(I1745)))</f>
        <v>37769.27935552031</v>
      </c>
      <c r="O1745">
        <f>DEGREES(ACOS(((Earth_Data!$B$1+Sat_Data!$B$2)/User_Model_Calcs!N1745)*SQRT(1-COS(RADIANS(User_Model_Calcs!I1745))^2*COS(RADIANS(User_Model_Calcs!B1745))^2)))</f>
        <v>40.054908258369167</v>
      </c>
      <c r="P1745">
        <f t="shared" si="167"/>
        <v>47.901031828778592</v>
      </c>
    </row>
    <row r="1746" spans="1:16" x14ac:dyDescent="0.25">
      <c r="A1746">
        <v>146.76499999999999</v>
      </c>
      <c r="B1746">
        <v>-26.257999999999999</v>
      </c>
      <c r="C1746">
        <v>1250</v>
      </c>
      <c r="D1746">
        <f t="shared" ca="1" si="166"/>
        <v>0.75</v>
      </c>
      <c r="E1746" s="1">
        <v>0.65</v>
      </c>
      <c r="F1746">
        <v>19.899999999999999</v>
      </c>
      <c r="G1746">
        <f t="shared" ca="1" si="168"/>
        <v>42.007420362456692</v>
      </c>
      <c r="H1746">
        <f t="shared" ca="1" si="165"/>
        <v>18.878008479368376</v>
      </c>
      <c r="I1746">
        <f>User_Model_Calcs!A1746-Sat_Data!$B$5</f>
        <v>36.764999999999986</v>
      </c>
      <c r="J1746">
        <f>(Earth_Data!$B$1/SQRT(1-Earth_Data!$B$2^2*SIN(RADIANS(User_Model_Calcs!B1746))^2))*COS(RADIANS(User_Model_Calcs!B1746))</f>
        <v>5723.7371542790543</v>
      </c>
      <c r="K1746">
        <f>((Earth_Data!$B$1*(1-Earth_Data!$B$2^2))/SQRT(1-Earth_Data!$B$2^2*SIN(RADIANS(User_Model_Calcs!B1746))^2))*SIN(RADIANS(User_Model_Calcs!B1746))</f>
        <v>-2804.7255905534807</v>
      </c>
      <c r="L1746">
        <f t="shared" si="169"/>
        <v>-26.105615888434947</v>
      </c>
      <c r="M1746">
        <f t="shared" si="170"/>
        <v>6373.9824795476225</v>
      </c>
      <c r="N1746">
        <f>SQRT(User_Model_Calcs!M1746^2+Sat_Data!$B$3^2-2*User_Model_Calcs!M1746*Sat_Data!$B$3*COS(RADIANS(L1746))*COS(RADIANS(I1746)))</f>
        <v>37838.795769453929</v>
      </c>
      <c r="O1746">
        <f>DEGREES(ACOS(((Earth_Data!$B$1+Sat_Data!$B$2)/User_Model_Calcs!N1746)*SQRT(1-COS(RADIANS(User_Model_Calcs!I1746))^2*COS(RADIANS(User_Model_Calcs!B1746))^2)))</f>
        <v>39.184999176754324</v>
      </c>
      <c r="P1746">
        <f t="shared" si="167"/>
        <v>59.368500011741673</v>
      </c>
    </row>
    <row r="1747" spans="1:16" x14ac:dyDescent="0.25">
      <c r="A1747">
        <v>120.09</v>
      </c>
      <c r="B1747">
        <v>-20.242999999999999</v>
      </c>
      <c r="C1747">
        <v>375</v>
      </c>
      <c r="D1747">
        <f t="shared" ca="1" si="166"/>
        <v>1.2</v>
      </c>
      <c r="E1747" s="1">
        <v>0.65</v>
      </c>
      <c r="F1747">
        <v>19.899999999999999</v>
      </c>
      <c r="G1747">
        <f t="shared" ca="1" si="168"/>
        <v>46.089820015575185</v>
      </c>
      <c r="H1747">
        <f t="shared" ca="1" si="165"/>
        <v>23.132527471422144</v>
      </c>
      <c r="I1747">
        <f>User_Model_Calcs!A1747-Sat_Data!$B$5</f>
        <v>10.090000000000003</v>
      </c>
      <c r="J1747">
        <f>(Earth_Data!$B$1/SQRT(1-Earth_Data!$B$2^2*SIN(RADIANS(User_Model_Calcs!B1747))^2))*COS(RADIANS(User_Model_Calcs!B1747))</f>
        <v>5986.5848093866462</v>
      </c>
      <c r="K1747">
        <f>((Earth_Data!$B$1*(1-Earth_Data!$B$2^2))/SQRT(1-Earth_Data!$B$2^2*SIN(RADIANS(User_Model_Calcs!B1747))^2))*SIN(RADIANS(User_Model_Calcs!B1747))</f>
        <v>-2192.9571094940102</v>
      </c>
      <c r="L1747">
        <f t="shared" si="169"/>
        <v>-20.118382439683902</v>
      </c>
      <c r="M1747">
        <f t="shared" si="170"/>
        <v>6375.5986827951519</v>
      </c>
      <c r="N1747">
        <f>SQRT(User_Model_Calcs!M1747^2+Sat_Data!$B$3^2-2*User_Model_Calcs!M1747*Sat_Data!$B$3*COS(RADIANS(L1747))*COS(RADIANS(I1747)))</f>
        <v>36351.513120192394</v>
      </c>
      <c r="O1747">
        <f>DEGREES(ACOS(((Earth_Data!$B$1+Sat_Data!$B$2)/User_Model_Calcs!N1747)*SQRT(1-COS(RADIANS(User_Model_Calcs!I1747))^2*COS(RADIANS(User_Model_Calcs!B1747))^2)))</f>
        <v>63.620562556188183</v>
      </c>
      <c r="P1747">
        <f t="shared" si="167"/>
        <v>27.216498761354877</v>
      </c>
    </row>
    <row r="1748" spans="1:16" x14ac:dyDescent="0.25">
      <c r="A1748">
        <v>148.18700000000001</v>
      </c>
      <c r="B1748">
        <v>-33.079000000000001</v>
      </c>
      <c r="C1748">
        <v>2500</v>
      </c>
      <c r="D1748">
        <f t="shared" ca="1" si="166"/>
        <v>1.2</v>
      </c>
      <c r="E1748" s="1">
        <v>0.65</v>
      </c>
      <c r="F1748">
        <v>19.899999999999999</v>
      </c>
      <c r="G1748">
        <f t="shared" ca="1" si="168"/>
        <v>46.089820015575185</v>
      </c>
      <c r="H1748">
        <f t="shared" ca="1" si="165"/>
        <v>20.998797544181791</v>
      </c>
      <c r="I1748">
        <f>User_Model_Calcs!A1748-Sat_Data!$B$5</f>
        <v>38.187000000000012</v>
      </c>
      <c r="J1748">
        <f>(Earth_Data!$B$1/SQRT(1-Earth_Data!$B$2^2*SIN(RADIANS(User_Model_Calcs!B1748))^2))*COS(RADIANS(User_Model_Calcs!B1748))</f>
        <v>5349.7004855373771</v>
      </c>
      <c r="K1748">
        <f>((Earth_Data!$B$1*(1-Earth_Data!$B$2^2))/SQRT(1-Earth_Data!$B$2^2*SIN(RADIANS(User_Model_Calcs!B1748))^2))*SIN(RADIANS(User_Model_Calcs!B1748))</f>
        <v>-3461.3046027459327</v>
      </c>
      <c r="L1748">
        <f t="shared" si="169"/>
        <v>-32.90323249915668</v>
      </c>
      <c r="M1748">
        <f t="shared" si="170"/>
        <v>6371.8070308154356</v>
      </c>
      <c r="N1748">
        <f>SQRT(User_Model_Calcs!M1748^2+Sat_Data!$B$3^2-2*User_Model_Calcs!M1748*Sat_Data!$B$3*COS(RADIANS(L1748))*COS(RADIANS(I1748)))</f>
        <v>38259.990835688419</v>
      </c>
      <c r="O1748">
        <f>DEGREES(ACOS(((Earth_Data!$B$1+Sat_Data!$B$2)/User_Model_Calcs!N1748)*SQRT(1-COS(RADIANS(User_Model_Calcs!I1748))^2*COS(RADIANS(User_Model_Calcs!B1748))^2)))</f>
        <v>33.975376266131825</v>
      </c>
      <c r="P1748">
        <f t="shared" si="167"/>
        <v>55.243006895923159</v>
      </c>
    </row>
    <row r="1749" spans="1:16" x14ac:dyDescent="0.25">
      <c r="A1749">
        <v>119.63500000000001</v>
      </c>
      <c r="B1749">
        <v>-31.056000000000001</v>
      </c>
      <c r="C1749">
        <v>2500</v>
      </c>
      <c r="D1749">
        <f t="shared" ca="1" si="166"/>
        <v>3</v>
      </c>
      <c r="E1749" s="1">
        <v>0.65</v>
      </c>
      <c r="F1749">
        <v>19.899999999999999</v>
      </c>
      <c r="G1749">
        <f t="shared" ca="1" si="168"/>
        <v>54.048620189015942</v>
      </c>
      <c r="H1749">
        <f t="shared" ca="1" si="165"/>
        <v>23.324805286693802</v>
      </c>
      <c r="I1749">
        <f>User_Model_Calcs!A1749-Sat_Data!$B$5</f>
        <v>9.6350000000000051</v>
      </c>
      <c r="J1749">
        <f>(Earth_Data!$B$1/SQRT(1-Earth_Data!$B$2^2*SIN(RADIANS(User_Model_Calcs!B1749))^2))*COS(RADIANS(User_Model_Calcs!B1749))</f>
        <v>5468.7935023429636</v>
      </c>
      <c r="K1749">
        <f>((Earth_Data!$B$1*(1-Earth_Data!$B$2^2))/SQRT(1-Earth_Data!$B$2^2*SIN(RADIANS(User_Model_Calcs!B1749))^2))*SIN(RADIANS(User_Model_Calcs!B1749))</f>
        <v>-3271.2150225712699</v>
      </c>
      <c r="L1749">
        <f t="shared" si="169"/>
        <v>-30.886187366247555</v>
      </c>
      <c r="M1749">
        <f t="shared" si="170"/>
        <v>6372.4838246294967</v>
      </c>
      <c r="N1749">
        <f>SQRT(User_Model_Calcs!M1749^2+Sat_Data!$B$3^2-2*User_Model_Calcs!M1749*Sat_Data!$B$3*COS(RADIANS(L1749))*COS(RADIANS(I1749)))</f>
        <v>36929.048611087659</v>
      </c>
      <c r="O1749">
        <f>DEGREES(ACOS(((Earth_Data!$B$1+Sat_Data!$B$2)/User_Model_Calcs!N1749)*SQRT(1-COS(RADIANS(User_Model_Calcs!I1749))^2*COS(RADIANS(User_Model_Calcs!B1749))^2)))</f>
        <v>52.314022416782343</v>
      </c>
      <c r="P1749">
        <f t="shared" si="167"/>
        <v>18.215481662969509</v>
      </c>
    </row>
    <row r="1750" spans="1:16" x14ac:dyDescent="0.25">
      <c r="A1750" s="5">
        <v>164.66</v>
      </c>
      <c r="B1750">
        <v>-21.942</v>
      </c>
      <c r="C1750">
        <v>950</v>
      </c>
      <c r="D1750">
        <f t="shared" ca="1" si="166"/>
        <v>3</v>
      </c>
      <c r="E1750" s="1">
        <v>0.65</v>
      </c>
      <c r="F1750">
        <v>19.899999999999999</v>
      </c>
      <c r="G1750">
        <f t="shared" ca="1" si="168"/>
        <v>54.048620189015942</v>
      </c>
      <c r="H1750">
        <f t="shared" ca="1" si="165"/>
        <v>22.582342044104195</v>
      </c>
      <c r="I1750">
        <f>User_Model_Calcs!A1750-Sat_Data!$B$5</f>
        <v>54.66</v>
      </c>
      <c r="J1750">
        <f>(Earth_Data!$B$1/SQRT(1-Earth_Data!$B$2^2*SIN(RADIANS(User_Model_Calcs!B1750))^2))*COS(RADIANS(User_Model_Calcs!B1750))</f>
        <v>5918.8910155937247</v>
      </c>
      <c r="K1750">
        <f>((Earth_Data!$B$1*(1-Earth_Data!$B$2^2))/SQRT(1-Earth_Data!$B$2^2*SIN(RADIANS(User_Model_Calcs!B1750))^2))*SIN(RADIANS(User_Model_Calcs!B1750))</f>
        <v>-2368.4578152157032</v>
      </c>
      <c r="L1750">
        <f t="shared" si="169"/>
        <v>-21.808931313867642</v>
      </c>
      <c r="M1750">
        <f t="shared" si="170"/>
        <v>6375.1755487149103</v>
      </c>
      <c r="N1750">
        <f>SQRT(User_Model_Calcs!M1750^2+Sat_Data!$B$3^2-2*User_Model_Calcs!M1750*Sat_Data!$B$3*COS(RADIANS(L1750))*COS(RADIANS(I1750)))</f>
        <v>39111.983175422931</v>
      </c>
      <c r="O1750">
        <f>DEGREES(ACOS(((Earth_Data!$B$1+Sat_Data!$B$2)/User_Model_Calcs!N1750)*SQRT(1-COS(RADIANS(User_Model_Calcs!I1750))^2*COS(RADIANS(User_Model_Calcs!B1750))^2)))</f>
        <v>24.53105154752998</v>
      </c>
      <c r="P1750">
        <f t="shared" si="167"/>
        <v>75.15973198164977</v>
      </c>
    </row>
    <row r="1751" spans="1:16" x14ac:dyDescent="0.25">
      <c r="A1751">
        <v>137.91800000000001</v>
      </c>
      <c r="B1751">
        <v>-25.847000000000001</v>
      </c>
      <c r="C1751">
        <v>375</v>
      </c>
      <c r="D1751">
        <f t="shared" ca="1" si="166"/>
        <v>0.75</v>
      </c>
      <c r="E1751" s="1">
        <v>0.65</v>
      </c>
      <c r="F1751">
        <v>19.899999999999999</v>
      </c>
      <c r="G1751">
        <f t="shared" ca="1" si="168"/>
        <v>42.007420362456692</v>
      </c>
      <c r="H1751">
        <f t="shared" ca="1" si="165"/>
        <v>14.464514911107104</v>
      </c>
      <c r="I1751">
        <f>User_Model_Calcs!A1751-Sat_Data!$B$5</f>
        <v>27.918000000000006</v>
      </c>
      <c r="J1751">
        <f>(Earth_Data!$B$1/SQRT(1-Earth_Data!$B$2^2*SIN(RADIANS(User_Model_Calcs!B1751))^2))*COS(RADIANS(User_Model_Calcs!B1751))</f>
        <v>5743.7354903395162</v>
      </c>
      <c r="K1751">
        <f>((Earth_Data!$B$1*(1-Earth_Data!$B$2^2))/SQRT(1-Earth_Data!$B$2^2*SIN(RADIANS(User_Model_Calcs!B1751))^2))*SIN(RADIANS(User_Model_Calcs!B1751))</f>
        <v>-2763.818105739133</v>
      </c>
      <c r="L1751">
        <f t="shared" si="169"/>
        <v>-25.69631377941549</v>
      </c>
      <c r="M1751">
        <f t="shared" si="170"/>
        <v>6374.1029097903001</v>
      </c>
      <c r="N1751">
        <f>SQRT(User_Model_Calcs!M1751^2+Sat_Data!$B$3^2-2*User_Model_Calcs!M1751*Sat_Data!$B$3*COS(RADIANS(L1751))*COS(RADIANS(I1751)))</f>
        <v>37288.805040704465</v>
      </c>
      <c r="O1751">
        <f>DEGREES(ACOS(((Earth_Data!$B$1+Sat_Data!$B$2)/User_Model_Calcs!N1751)*SQRT(1-COS(RADIANS(User_Model_Calcs!I1751))^2*COS(RADIANS(User_Model_Calcs!B1751))^2)))</f>
        <v>46.717923045707394</v>
      </c>
      <c r="P1751">
        <f t="shared" si="167"/>
        <v>50.553206269081379</v>
      </c>
    </row>
    <row r="1752" spans="1:16" x14ac:dyDescent="0.25">
      <c r="A1752">
        <v>150.66999999999999</v>
      </c>
      <c r="B1752">
        <v>-25.771999999999998</v>
      </c>
      <c r="C1752">
        <v>375</v>
      </c>
      <c r="D1752">
        <f t="shared" ca="1" si="166"/>
        <v>0.75</v>
      </c>
      <c r="E1752" s="1">
        <v>0.65</v>
      </c>
      <c r="F1752">
        <v>19.899999999999999</v>
      </c>
      <c r="G1752">
        <f t="shared" ca="1" si="168"/>
        <v>42.007420362456692</v>
      </c>
      <c r="H1752">
        <f t="shared" ca="1" si="165"/>
        <v>17.992809094517998</v>
      </c>
      <c r="I1752">
        <f>User_Model_Calcs!A1752-Sat_Data!$B$5</f>
        <v>40.669999999999987</v>
      </c>
      <c r="J1752">
        <f>(Earth_Data!$B$1/SQRT(1-Earth_Data!$B$2^2*SIN(RADIANS(User_Model_Calcs!B1752))^2))*COS(RADIANS(User_Model_Calcs!B1752))</f>
        <v>5747.3530152046933</v>
      </c>
      <c r="K1752">
        <f>((Earth_Data!$B$1*(1-Earth_Data!$B$2^2))/SQRT(1-Earth_Data!$B$2^2*SIN(RADIANS(User_Model_Calcs!B1752))^2))*SIN(RADIANS(User_Model_Calcs!B1752))</f>
        <v>-2756.338061522617</v>
      </c>
      <c r="L1752">
        <f t="shared" si="169"/>
        <v>-25.621626949236923</v>
      </c>
      <c r="M1752">
        <f t="shared" si="170"/>
        <v>6374.1247391920988</v>
      </c>
      <c r="N1752">
        <f>SQRT(User_Model_Calcs!M1752^2+Sat_Data!$B$3^2-2*User_Model_Calcs!M1752*Sat_Data!$B$3*COS(RADIANS(L1752))*COS(RADIANS(I1752)))</f>
        <v>38089.867639966476</v>
      </c>
      <c r="O1752">
        <f>DEGREES(ACOS(((Earth_Data!$B$1+Sat_Data!$B$2)/User_Model_Calcs!N1752)*SQRT(1-COS(RADIANS(User_Model_Calcs!I1752))^2*COS(RADIANS(User_Model_Calcs!B1752))^2)))</f>
        <v>36.048889072275571</v>
      </c>
      <c r="P1752">
        <f t="shared" si="167"/>
        <v>63.159360467176576</v>
      </c>
    </row>
    <row r="1753" spans="1:16" x14ac:dyDescent="0.25">
      <c r="A1753">
        <v>162.345</v>
      </c>
      <c r="B1753">
        <v>-28.76</v>
      </c>
      <c r="C1753">
        <v>950</v>
      </c>
      <c r="D1753">
        <f t="shared" ca="1" si="166"/>
        <v>0.75</v>
      </c>
      <c r="E1753" s="1">
        <v>0.65</v>
      </c>
      <c r="F1753">
        <v>19.899999999999999</v>
      </c>
      <c r="G1753">
        <f t="shared" ca="1" si="168"/>
        <v>42.007420362456692</v>
      </c>
      <c r="H1753">
        <f t="shared" ca="1" si="165"/>
        <v>21.040176364544095</v>
      </c>
      <c r="I1753">
        <f>User_Model_Calcs!A1753-Sat_Data!$B$5</f>
        <v>52.344999999999999</v>
      </c>
      <c r="J1753">
        <f>(Earth_Data!$B$1/SQRT(1-Earth_Data!$B$2^2*SIN(RADIANS(User_Model_Calcs!B1753))^2))*COS(RADIANS(User_Model_Calcs!B1753))</f>
        <v>5595.6881444708906</v>
      </c>
      <c r="K1753">
        <f>((Earth_Data!$B$1*(1-Earth_Data!$B$2^2))/SQRT(1-Earth_Data!$B$2^2*SIN(RADIANS(User_Model_Calcs!B1753))^2))*SIN(RADIANS(User_Model_Calcs!B1753))</f>
        <v>-3050.610354882137</v>
      </c>
      <c r="L1753">
        <f t="shared" si="169"/>
        <v>-28.597964662757995</v>
      </c>
      <c r="M1753">
        <f t="shared" si="170"/>
        <v>6373.2212693022202</v>
      </c>
      <c r="N1753">
        <f>SQRT(User_Model_Calcs!M1753^2+Sat_Data!$B$3^2-2*User_Model_Calcs!M1753*Sat_Data!$B$3*COS(RADIANS(L1753))*COS(RADIANS(I1753)))</f>
        <v>39117.282651051675</v>
      </c>
      <c r="O1753">
        <f>DEGREES(ACOS(((Earth_Data!$B$1+Sat_Data!$B$2)/User_Model_Calcs!N1753)*SQRT(1-COS(RADIANS(User_Model_Calcs!I1753))^2*COS(RADIANS(User_Model_Calcs!B1753))^2)))</f>
        <v>24.455232741220119</v>
      </c>
      <c r="P1753">
        <f t="shared" si="167"/>
        <v>69.631782302500596</v>
      </c>
    </row>
    <row r="1754" spans="1:16" x14ac:dyDescent="0.25">
      <c r="A1754">
        <v>153.69292685720112</v>
      </c>
      <c r="B1754">
        <v>-24.731999999999999</v>
      </c>
      <c r="C1754">
        <v>950</v>
      </c>
      <c r="D1754">
        <f t="shared" ca="1" si="166"/>
        <v>3</v>
      </c>
      <c r="E1754" s="1">
        <v>0.65</v>
      </c>
      <c r="F1754">
        <v>19.899999999999999</v>
      </c>
      <c r="G1754">
        <f t="shared" ca="1" si="168"/>
        <v>54.048620189015942</v>
      </c>
      <c r="H1754">
        <f t="shared" ca="1" si="165"/>
        <v>23.965552322114906</v>
      </c>
      <c r="I1754">
        <f>User_Model_Calcs!A1754-Sat_Data!$B$5</f>
        <v>43.692926857201115</v>
      </c>
      <c r="J1754">
        <f>(Earth_Data!$B$1/SQRT(1-Earth_Data!$B$2^2*SIN(RADIANS(User_Model_Calcs!B1754))^2))*COS(RADIANS(User_Model_Calcs!B1754))</f>
        <v>5796.5000382100752</v>
      </c>
      <c r="K1754">
        <f>((Earth_Data!$B$1*(1-Earth_Data!$B$2^2))/SQRT(1-Earth_Data!$B$2^2*SIN(RADIANS(User_Model_Calcs!B1754))^2))*SIN(RADIANS(User_Model_Calcs!B1754))</f>
        <v>-2652.1409469937689</v>
      </c>
      <c r="L1754">
        <f t="shared" si="169"/>
        <v>-24.586074175027981</v>
      </c>
      <c r="M1754">
        <f t="shared" si="170"/>
        <v>6374.4226637155471</v>
      </c>
      <c r="N1754">
        <f>SQRT(User_Model_Calcs!M1754^2+Sat_Data!$B$3^2-2*User_Model_Calcs!M1754*Sat_Data!$B$3*COS(RADIANS(L1754))*COS(RADIANS(I1754)))</f>
        <v>38275.495022568481</v>
      </c>
      <c r="O1754">
        <f>DEGREES(ACOS(((Earth_Data!$B$1+Sat_Data!$B$2)/User_Model_Calcs!N1754)*SQRT(1-COS(RADIANS(User_Model_Calcs!I1754))^2*COS(RADIANS(User_Model_Calcs!B1754))^2)))</f>
        <v>33.824973367327701</v>
      </c>
      <c r="P1754">
        <f t="shared" si="167"/>
        <v>66.350810082414029</v>
      </c>
    </row>
    <row r="1755" spans="1:16" x14ac:dyDescent="0.25">
      <c r="A1755">
        <v>153.09899999999999</v>
      </c>
      <c r="B1755">
        <v>-29.884</v>
      </c>
      <c r="C1755">
        <v>400</v>
      </c>
      <c r="D1755">
        <f t="shared" ca="1" si="166"/>
        <v>0.75</v>
      </c>
      <c r="E1755" s="1">
        <v>0.65</v>
      </c>
      <c r="F1755">
        <v>19.899999999999999</v>
      </c>
      <c r="G1755">
        <f t="shared" ca="1" si="168"/>
        <v>42.007420362456692</v>
      </c>
      <c r="H1755">
        <f t="shared" ca="1" si="165"/>
        <v>18.227234578944508</v>
      </c>
      <c r="I1755">
        <f>User_Model_Calcs!A1755-Sat_Data!$B$5</f>
        <v>43.09899999999999</v>
      </c>
      <c r="J1755">
        <f>(Earth_Data!$B$1/SQRT(1-Earth_Data!$B$2^2*SIN(RADIANS(User_Model_Calcs!B1755))^2))*COS(RADIANS(User_Model_Calcs!B1755))</f>
        <v>5534.6774414462125</v>
      </c>
      <c r="K1755">
        <f>((Earth_Data!$B$1*(1-Earth_Data!$B$2^2))/SQRT(1-Earth_Data!$B$2^2*SIN(RADIANS(User_Model_Calcs!B1755))^2))*SIN(RADIANS(User_Model_Calcs!B1755))</f>
        <v>-3159.2323299384848</v>
      </c>
      <c r="L1755">
        <f t="shared" si="169"/>
        <v>-29.718024755078286</v>
      </c>
      <c r="M1755">
        <f t="shared" si="170"/>
        <v>6372.8646067041263</v>
      </c>
      <c r="N1755">
        <f>SQRT(User_Model_Calcs!M1755^2+Sat_Data!$B$3^2-2*User_Model_Calcs!M1755*Sat_Data!$B$3*COS(RADIANS(L1755))*COS(RADIANS(I1755)))</f>
        <v>38440.005526197776</v>
      </c>
      <c r="O1755">
        <f>DEGREES(ACOS(((Earth_Data!$B$1+Sat_Data!$B$2)/User_Model_Calcs!N1755)*SQRT(1-COS(RADIANS(User_Model_Calcs!I1755))^2*COS(RADIANS(User_Model_Calcs!B1755))^2)))</f>
        <v>31.888830009133464</v>
      </c>
      <c r="P1755">
        <f t="shared" si="167"/>
        <v>61.966684115927023</v>
      </c>
    </row>
    <row r="1756" spans="1:16" x14ac:dyDescent="0.25">
      <c r="A1756">
        <v>141.58699999999999</v>
      </c>
      <c r="B1756">
        <v>-26.460999999999999</v>
      </c>
      <c r="C1756">
        <v>375</v>
      </c>
      <c r="D1756">
        <f t="shared" ca="1" si="166"/>
        <v>3</v>
      </c>
      <c r="E1756" s="1">
        <v>0.65</v>
      </c>
      <c r="F1756">
        <v>19.899999999999999</v>
      </c>
      <c r="G1756">
        <f t="shared" ca="1" si="168"/>
        <v>54.048620189015942</v>
      </c>
      <c r="H1756">
        <f t="shared" ca="1" si="165"/>
        <v>21.983445275714608</v>
      </c>
      <c r="I1756">
        <f>User_Model_Calcs!A1756-Sat_Data!$B$5</f>
        <v>31.586999999999989</v>
      </c>
      <c r="J1756">
        <f>(Earth_Data!$B$1/SQRT(1-Earth_Data!$B$2^2*SIN(RADIANS(User_Model_Calcs!B1756))^2))*COS(RADIANS(User_Model_Calcs!B1756))</f>
        <v>5713.7510699800414</v>
      </c>
      <c r="K1756">
        <f>((Earth_Data!$B$1*(1-Earth_Data!$B$2^2))/SQRT(1-Earth_Data!$B$2^2*SIN(RADIANS(User_Model_Calcs!B1756))^2))*SIN(RADIANS(User_Model_Calcs!B1756))</f>
        <v>-2824.8781816775058</v>
      </c>
      <c r="L1756">
        <f t="shared" si="169"/>
        <v>-26.307788749516966</v>
      </c>
      <c r="M1756">
        <f t="shared" si="170"/>
        <v>6373.9224996085168</v>
      </c>
      <c r="N1756">
        <f>SQRT(User_Model_Calcs!M1756^2+Sat_Data!$B$3^2-2*User_Model_Calcs!M1756*Sat_Data!$B$3*COS(RADIANS(L1756))*COS(RADIANS(I1756)))</f>
        <v>37523.273394028372</v>
      </c>
      <c r="O1756">
        <f>DEGREES(ACOS(((Earth_Data!$B$1+Sat_Data!$B$2)/User_Model_Calcs!N1756)*SQRT(1-COS(RADIANS(User_Model_Calcs!I1756))^2*COS(RADIANS(User_Model_Calcs!B1756))^2)))</f>
        <v>43.375455545382756</v>
      </c>
      <c r="P1756">
        <f t="shared" si="167"/>
        <v>54.070576107388518</v>
      </c>
    </row>
    <row r="1757" spans="1:16" x14ac:dyDescent="0.25">
      <c r="A1757">
        <v>157.09700000000001</v>
      </c>
      <c r="B1757">
        <v>-28.881999999999998</v>
      </c>
      <c r="C1757">
        <v>950</v>
      </c>
      <c r="D1757">
        <f t="shared" ca="1" si="166"/>
        <v>0.75</v>
      </c>
      <c r="E1757" s="1">
        <v>0.65</v>
      </c>
      <c r="F1757">
        <v>19.899999999999999</v>
      </c>
      <c r="G1757">
        <f t="shared" ca="1" si="168"/>
        <v>42.007420362456692</v>
      </c>
      <c r="H1757">
        <f t="shared" ca="1" si="165"/>
        <v>16.497098329707292</v>
      </c>
      <c r="I1757">
        <f>User_Model_Calcs!A1757-Sat_Data!$B$5</f>
        <v>47.097000000000008</v>
      </c>
      <c r="J1757">
        <f>(Earth_Data!$B$1/SQRT(1-Earth_Data!$B$2^2*SIN(RADIANS(User_Model_Calcs!B1757))^2))*COS(RADIANS(User_Model_Calcs!B1757))</f>
        <v>5589.1697184224604</v>
      </c>
      <c r="K1757">
        <f>((Earth_Data!$B$1*(1-Earth_Data!$B$2^2))/SQRT(1-Earth_Data!$B$2^2*SIN(RADIANS(User_Model_Calcs!B1757))^2))*SIN(RADIANS(User_Model_Calcs!B1757))</f>
        <v>-3062.4570404925653</v>
      </c>
      <c r="L1757">
        <f t="shared" si="169"/>
        <v>-28.719524908217526</v>
      </c>
      <c r="M1757">
        <f t="shared" si="170"/>
        <v>6373.18297761747</v>
      </c>
      <c r="N1757">
        <f>SQRT(User_Model_Calcs!M1757^2+Sat_Data!$B$3^2-2*User_Model_Calcs!M1757*Sat_Data!$B$3*COS(RADIANS(L1757))*COS(RADIANS(I1757)))</f>
        <v>38698.491896311752</v>
      </c>
      <c r="O1757">
        <f>DEGREES(ACOS(((Earth_Data!$B$1+Sat_Data!$B$2)/User_Model_Calcs!N1757)*SQRT(1-COS(RADIANS(User_Model_Calcs!I1757))^2*COS(RADIANS(User_Model_Calcs!B1757))^2)))</f>
        <v>28.975378818817134</v>
      </c>
      <c r="P1757">
        <f t="shared" si="167"/>
        <v>65.825392307649082</v>
      </c>
    </row>
    <row r="1758" spans="1:16" x14ac:dyDescent="0.25">
      <c r="A1758">
        <v>163.54826679945637</v>
      </c>
      <c r="B1758">
        <v>-25.303999999999998</v>
      </c>
      <c r="C1758">
        <v>950</v>
      </c>
      <c r="D1758">
        <f t="shared" ca="1" si="166"/>
        <v>3</v>
      </c>
      <c r="E1758" s="1">
        <v>0.65</v>
      </c>
      <c r="F1758">
        <v>19.899999999999999</v>
      </c>
      <c r="G1758">
        <f t="shared" ca="1" si="168"/>
        <v>54.048620189015942</v>
      </c>
      <c r="H1758">
        <f t="shared" ca="1" si="165"/>
        <v>14.689171537509971</v>
      </c>
      <c r="I1758">
        <f>User_Model_Calcs!A1758-Sat_Data!$B$5</f>
        <v>53.548266799456371</v>
      </c>
      <c r="J1758">
        <f>(Earth_Data!$B$1/SQRT(1-Earth_Data!$B$2^2*SIN(RADIANS(User_Model_Calcs!B1758))^2))*COS(RADIANS(User_Model_Calcs!B1758))</f>
        <v>5769.704053382924</v>
      </c>
      <c r="K1758">
        <f>((Earth_Data!$B$1*(1-Earth_Data!$B$2^2))/SQRT(1-Earth_Data!$B$2^2*SIN(RADIANS(User_Model_Calcs!B1758))^2))*SIN(RADIANS(User_Model_Calcs!B1758))</f>
        <v>-2709.5580112576304</v>
      </c>
      <c r="L1758">
        <f t="shared" si="169"/>
        <v>-25.155604178499434</v>
      </c>
      <c r="M1758">
        <f t="shared" si="170"/>
        <v>6374.2599162564547</v>
      </c>
      <c r="N1758">
        <f>SQRT(User_Model_Calcs!M1758^2+Sat_Data!$B$3^2-2*User_Model_Calcs!M1758*Sat_Data!$B$3*COS(RADIANS(L1758))*COS(RADIANS(I1758)))</f>
        <v>39107.095437175834</v>
      </c>
      <c r="O1758">
        <f>DEGREES(ACOS(((Earth_Data!$B$1+Sat_Data!$B$2)/User_Model_Calcs!N1758)*SQRT(1-COS(RADIANS(User_Model_Calcs!I1758))^2*COS(RADIANS(User_Model_Calcs!B1758))^2)))</f>
        <v>24.573197515597208</v>
      </c>
      <c r="P1758">
        <f t="shared" si="167"/>
        <v>72.478154589287044</v>
      </c>
    </row>
    <row r="1759" spans="1:16" x14ac:dyDescent="0.25">
      <c r="A1759">
        <v>123.06699999999999</v>
      </c>
      <c r="B1759">
        <v>-27.242000000000004</v>
      </c>
      <c r="C1759">
        <v>625</v>
      </c>
      <c r="D1759">
        <f t="shared" ca="1" si="166"/>
        <v>3</v>
      </c>
      <c r="E1759" s="1">
        <v>0.65</v>
      </c>
      <c r="F1759">
        <v>19.899999999999999</v>
      </c>
      <c r="G1759">
        <f t="shared" ca="1" si="168"/>
        <v>54.048620189015942</v>
      </c>
      <c r="H1759">
        <f t="shared" ref="H1759:H1822" ca="1" si="171">RAND()*(24-14)+14</f>
        <v>20.921606063236354</v>
      </c>
      <c r="I1759">
        <f>User_Model_Calcs!A1759-Sat_Data!$B$5</f>
        <v>13.066999999999993</v>
      </c>
      <c r="J1759">
        <f>(Earth_Data!$B$1/SQRT(1-Earth_Data!$B$2^2*SIN(RADIANS(User_Model_Calcs!B1759))^2))*COS(RADIANS(User_Model_Calcs!B1759))</f>
        <v>5674.6649166883399</v>
      </c>
      <c r="K1759">
        <f>((Earth_Data!$B$1*(1-Earth_Data!$B$2^2))/SQRT(1-Earth_Data!$B$2^2*SIN(RADIANS(User_Model_Calcs!B1759))^2))*SIN(RADIANS(User_Model_Calcs!B1759))</f>
        <v>-2902.0830777589799</v>
      </c>
      <c r="L1759">
        <f t="shared" si="169"/>
        <v>-27.085678167453604</v>
      </c>
      <c r="M1759">
        <f t="shared" si="170"/>
        <v>6373.6887362741927</v>
      </c>
      <c r="N1759">
        <f>SQRT(User_Model_Calcs!M1759^2+Sat_Data!$B$3^2-2*User_Model_Calcs!M1759*Sat_Data!$B$3*COS(RADIANS(L1759))*COS(RADIANS(I1759)))</f>
        <v>36773.562379821618</v>
      </c>
      <c r="O1759">
        <f>DEGREES(ACOS(((Earth_Data!$B$1+Sat_Data!$B$2)/User_Model_Calcs!N1759)*SQRT(1-COS(RADIANS(User_Model_Calcs!I1759))^2*COS(RADIANS(User_Model_Calcs!B1759))^2)))</f>
        <v>55.024475182403272</v>
      </c>
      <c r="P1759">
        <f t="shared" si="167"/>
        <v>26.887107669421969</v>
      </c>
    </row>
    <row r="1760" spans="1:16" x14ac:dyDescent="0.25">
      <c r="A1760">
        <v>151.375</v>
      </c>
      <c r="B1760">
        <v>-23.111999999999998</v>
      </c>
      <c r="C1760">
        <v>2500</v>
      </c>
      <c r="D1760">
        <f t="shared" ca="1" si="166"/>
        <v>1.2</v>
      </c>
      <c r="E1760" s="1">
        <v>0.65</v>
      </c>
      <c r="F1760">
        <v>19.899999999999999</v>
      </c>
      <c r="G1760">
        <f t="shared" ca="1" si="168"/>
        <v>46.089820015575185</v>
      </c>
      <c r="H1760">
        <f t="shared" ca="1" si="171"/>
        <v>16.367062442216167</v>
      </c>
      <c r="I1760">
        <f>User_Model_Calcs!A1760-Sat_Data!$B$5</f>
        <v>41.375</v>
      </c>
      <c r="J1760">
        <f>(Earth_Data!$B$1/SQRT(1-Earth_Data!$B$2^2*SIN(RADIANS(User_Model_Calcs!B1760))^2))*COS(RADIANS(User_Model_Calcs!B1760))</f>
        <v>5869.2538718141614</v>
      </c>
      <c r="K1760">
        <f>((Earth_Data!$B$1*(1-Earth_Data!$B$2^2))/SQRT(1-Earth_Data!$B$2^2*SIN(RADIANS(User_Model_Calcs!B1760))^2))*SIN(RADIANS(User_Model_Calcs!B1760))</f>
        <v>-2488.1328554037395</v>
      </c>
      <c r="L1760">
        <f t="shared" si="169"/>
        <v>-22.973379881346219</v>
      </c>
      <c r="M1760">
        <f t="shared" si="170"/>
        <v>6374.8683216161489</v>
      </c>
      <c r="N1760">
        <f>SQRT(User_Model_Calcs!M1760^2+Sat_Data!$B$3^2-2*User_Model_Calcs!M1760*Sat_Data!$B$3*COS(RADIANS(L1760))*COS(RADIANS(I1760)))</f>
        <v>38040.081890718815</v>
      </c>
      <c r="O1760">
        <f>DEGREES(ACOS(((Earth_Data!$B$1+Sat_Data!$B$2)/User_Model_Calcs!N1760)*SQRT(1-COS(RADIANS(User_Model_Calcs!I1760))^2*COS(RADIANS(User_Model_Calcs!B1760))^2)))</f>
        <v>36.66905272400188</v>
      </c>
      <c r="P1760">
        <f t="shared" si="167"/>
        <v>65.980840170667534</v>
      </c>
    </row>
    <row r="1761" spans="1:16" x14ac:dyDescent="0.25">
      <c r="A1761">
        <v>150.37299999999999</v>
      </c>
      <c r="B1761">
        <v>-37.105000000000004</v>
      </c>
      <c r="C1761">
        <v>2500</v>
      </c>
      <c r="D1761">
        <f t="shared" ca="1" si="166"/>
        <v>1.2</v>
      </c>
      <c r="E1761" s="1">
        <v>0.65</v>
      </c>
      <c r="F1761">
        <v>19.899999999999999</v>
      </c>
      <c r="G1761">
        <f t="shared" ca="1" si="168"/>
        <v>46.089820015575185</v>
      </c>
      <c r="H1761">
        <f t="shared" ca="1" si="171"/>
        <v>16.333192728139323</v>
      </c>
      <c r="I1761">
        <f>User_Model_Calcs!A1761-Sat_Data!$B$5</f>
        <v>40.37299999999999</v>
      </c>
      <c r="J1761">
        <f>(Earth_Data!$B$1/SQRT(1-Earth_Data!$B$2^2*SIN(RADIANS(User_Model_Calcs!B1761))^2))*COS(RADIANS(User_Model_Calcs!B1761))</f>
        <v>5092.9743089950689</v>
      </c>
      <c r="K1761">
        <f>((Earth_Data!$B$1*(1-Earth_Data!$B$2^2))/SQRT(1-Earth_Data!$B$2^2*SIN(RADIANS(User_Model_Calcs!B1761))^2))*SIN(RADIANS(User_Model_Calcs!B1761))</f>
        <v>-3826.6944160982534</v>
      </c>
      <c r="L1761">
        <f t="shared" si="169"/>
        <v>-36.920003116894989</v>
      </c>
      <c r="M1761">
        <f t="shared" si="170"/>
        <v>6370.3985327671107</v>
      </c>
      <c r="N1761">
        <f>SQRT(User_Model_Calcs!M1761^2+Sat_Data!$B$3^2-2*User_Model_Calcs!M1761*Sat_Data!$B$3*COS(RADIANS(L1761))*COS(RADIANS(I1761)))</f>
        <v>38616.042370525807</v>
      </c>
      <c r="O1761">
        <f>DEGREES(ACOS(((Earth_Data!$B$1+Sat_Data!$B$2)/User_Model_Calcs!N1761)*SQRT(1-COS(RADIANS(User_Model_Calcs!I1761))^2*COS(RADIANS(User_Model_Calcs!B1761))^2)))</f>
        <v>29.86233107655433</v>
      </c>
      <c r="P1761">
        <f t="shared" si="167"/>
        <v>54.643311251247518</v>
      </c>
    </row>
    <row r="1762" spans="1:16" x14ac:dyDescent="0.25">
      <c r="A1762">
        <v>148.27199999999999</v>
      </c>
      <c r="B1762">
        <v>-24.048999999999999</v>
      </c>
      <c r="C1762">
        <v>3750</v>
      </c>
      <c r="D1762">
        <f t="shared" ca="1" si="166"/>
        <v>0.75</v>
      </c>
      <c r="E1762" s="1">
        <v>0.65</v>
      </c>
      <c r="F1762">
        <v>19.899999999999999</v>
      </c>
      <c r="G1762">
        <f t="shared" ca="1" si="168"/>
        <v>42.007420362456692</v>
      </c>
      <c r="H1762">
        <f t="shared" ca="1" si="171"/>
        <v>18.306683677670325</v>
      </c>
      <c r="I1762">
        <f>User_Model_Calcs!A1762-Sat_Data!$B$5</f>
        <v>38.271999999999991</v>
      </c>
      <c r="J1762">
        <f>(Earth_Data!$B$1/SQRT(1-Earth_Data!$B$2^2*SIN(RADIANS(User_Model_Calcs!B1762))^2))*COS(RADIANS(User_Model_Calcs!B1762))</f>
        <v>5827.7405183553519</v>
      </c>
      <c r="K1762">
        <f>((Earth_Data!$B$1*(1-Earth_Data!$B$2^2))/SQRT(1-Earth_Data!$B$2^2*SIN(RADIANS(User_Model_Calcs!B1762))^2))*SIN(RADIANS(User_Model_Calcs!B1762))</f>
        <v>-2583.24134326282</v>
      </c>
      <c r="L1762">
        <f t="shared" si="169"/>
        <v>-23.906099107550396</v>
      </c>
      <c r="M1762">
        <f t="shared" si="170"/>
        <v>6374.6133519471596</v>
      </c>
      <c r="N1762">
        <f>SQRT(User_Model_Calcs!M1762^2+Sat_Data!$B$3^2-2*User_Model_Calcs!M1762*Sat_Data!$B$3*COS(RADIANS(L1762))*COS(RADIANS(I1762)))</f>
        <v>37850.078973717675</v>
      </c>
      <c r="O1762">
        <f>DEGREES(ACOS(((Earth_Data!$B$1+Sat_Data!$B$2)/User_Model_Calcs!N1762)*SQRT(1-COS(RADIANS(User_Model_Calcs!I1762))^2*COS(RADIANS(User_Model_Calcs!B1762))^2)))</f>
        <v>39.049531848234537</v>
      </c>
      <c r="P1762">
        <f t="shared" si="167"/>
        <v>62.682481050514376</v>
      </c>
    </row>
    <row r="1763" spans="1:16" x14ac:dyDescent="0.25">
      <c r="A1763">
        <v>146.01300000000001</v>
      </c>
      <c r="B1763">
        <v>-19.943999999999999</v>
      </c>
      <c r="C1763">
        <v>2500</v>
      </c>
      <c r="D1763">
        <f t="shared" ca="1" si="166"/>
        <v>1.2</v>
      </c>
      <c r="E1763" s="1">
        <v>0.65</v>
      </c>
      <c r="F1763">
        <v>19.899999999999999</v>
      </c>
      <c r="G1763">
        <f t="shared" ca="1" si="168"/>
        <v>46.089820015575185</v>
      </c>
      <c r="H1763">
        <f t="shared" ca="1" si="171"/>
        <v>17.578863297747866</v>
      </c>
      <c r="I1763">
        <f>User_Model_Calcs!A1763-Sat_Data!$B$5</f>
        <v>36.013000000000005</v>
      </c>
      <c r="J1763">
        <f>(Earth_Data!$B$1/SQRT(1-Earth_Data!$B$2^2*SIN(RADIANS(User_Model_Calcs!B1763))^2))*COS(RADIANS(User_Model_Calcs!B1763))</f>
        <v>5997.9567307925654</v>
      </c>
      <c r="K1763">
        <f>((Earth_Data!$B$1*(1-Earth_Data!$B$2^2))/SQRT(1-Earth_Data!$B$2^2*SIN(RADIANS(User_Model_Calcs!B1763))^2))*SIN(RADIANS(User_Model_Calcs!B1763))</f>
        <v>-2161.8709481329993</v>
      </c>
      <c r="L1763">
        <f t="shared" si="169"/>
        <v>-19.820915581508661</v>
      </c>
      <c r="M1763">
        <f t="shared" si="170"/>
        <v>6375.6702346373995</v>
      </c>
      <c r="N1763">
        <f>SQRT(User_Model_Calcs!M1763^2+Sat_Data!$B$3^2-2*User_Model_Calcs!M1763*Sat_Data!$B$3*COS(RADIANS(L1763))*COS(RADIANS(I1763)))</f>
        <v>37541.079724979725</v>
      </c>
      <c r="O1763">
        <f>DEGREES(ACOS(((Earth_Data!$B$1+Sat_Data!$B$2)/User_Model_Calcs!N1763)*SQRT(1-COS(RADIANS(User_Model_Calcs!I1763))^2*COS(RADIANS(User_Model_Calcs!B1763))^2)))</f>
        <v>43.158010291078185</v>
      </c>
      <c r="P1763">
        <f t="shared" si="167"/>
        <v>64.861116584316065</v>
      </c>
    </row>
    <row r="1764" spans="1:16" x14ac:dyDescent="0.25">
      <c r="A1764">
        <v>153.62899999999999</v>
      </c>
      <c r="B1764">
        <v>-34.855000000000004</v>
      </c>
      <c r="C1764">
        <v>1250</v>
      </c>
      <c r="D1764">
        <f t="shared" ca="1" si="166"/>
        <v>0.75</v>
      </c>
      <c r="E1764" s="1">
        <v>0.65</v>
      </c>
      <c r="F1764">
        <v>19.899999999999999</v>
      </c>
      <c r="G1764">
        <f t="shared" ca="1" si="168"/>
        <v>42.007420362456692</v>
      </c>
      <c r="H1764">
        <f t="shared" ca="1" si="171"/>
        <v>20.42379785615806</v>
      </c>
      <c r="I1764">
        <f>User_Model_Calcs!A1764-Sat_Data!$B$5</f>
        <v>43.628999999999991</v>
      </c>
      <c r="J1764">
        <f>(Earth_Data!$B$1/SQRT(1-Earth_Data!$B$2^2*SIN(RADIANS(User_Model_Calcs!B1764))^2))*COS(RADIANS(User_Model_Calcs!B1764))</f>
        <v>5239.6393947976558</v>
      </c>
      <c r="K1764">
        <f>((Earth_Data!$B$1*(1-Earth_Data!$B$2^2))/SQRT(1-Earth_Data!$B$2^2*SIN(RADIANS(User_Model_Calcs!B1764))^2))*SIN(RADIANS(User_Model_Calcs!B1764))</f>
        <v>-3624.6795124945015</v>
      </c>
      <c r="L1764">
        <f t="shared" si="169"/>
        <v>-34.674723037869263</v>
      </c>
      <c r="M1764">
        <f t="shared" si="170"/>
        <v>6371.1947510504588</v>
      </c>
      <c r="N1764">
        <f>SQRT(User_Model_Calcs!M1764^2+Sat_Data!$B$3^2-2*User_Model_Calcs!M1764*Sat_Data!$B$3*COS(RADIANS(L1764))*COS(RADIANS(I1764)))</f>
        <v>38711.573411286161</v>
      </c>
      <c r="O1764">
        <f>DEGREES(ACOS(((Earth_Data!$B$1+Sat_Data!$B$2)/User_Model_Calcs!N1764)*SQRT(1-COS(RADIANS(User_Model_Calcs!I1764))^2*COS(RADIANS(User_Model_Calcs!B1764))^2)))</f>
        <v>28.80825893644678</v>
      </c>
      <c r="P1764">
        <f t="shared" si="167"/>
        <v>59.056139566398464</v>
      </c>
    </row>
    <row r="1765" spans="1:16" x14ac:dyDescent="0.25">
      <c r="A1765">
        <v>149.6</v>
      </c>
      <c r="B1765">
        <v>-30.763999999999999</v>
      </c>
      <c r="C1765">
        <v>2500</v>
      </c>
      <c r="D1765">
        <f t="shared" ca="1" si="166"/>
        <v>3</v>
      </c>
      <c r="E1765" s="1">
        <v>0.65</v>
      </c>
      <c r="F1765">
        <v>19.899999999999999</v>
      </c>
      <c r="G1765">
        <f t="shared" ca="1" si="168"/>
        <v>54.048620189015942</v>
      </c>
      <c r="H1765">
        <f t="shared" ca="1" si="171"/>
        <v>14.776568866876023</v>
      </c>
      <c r="I1765">
        <f>User_Model_Calcs!A1765-Sat_Data!$B$5</f>
        <v>39.599999999999994</v>
      </c>
      <c r="J1765">
        <f>(Earth_Data!$B$1/SQRT(1-Earth_Data!$B$2^2*SIN(RADIANS(User_Model_Calcs!B1765))^2))*COS(RADIANS(User_Model_Calcs!B1765))</f>
        <v>5485.423432484833</v>
      </c>
      <c r="K1765">
        <f>((Earth_Data!$B$1*(1-Earth_Data!$B$2^2))/SQRT(1-Earth_Data!$B$2^2*SIN(RADIANS(User_Model_Calcs!B1765))^2))*SIN(RADIANS(User_Model_Calcs!B1765))</f>
        <v>-3243.439437776588</v>
      </c>
      <c r="L1765">
        <f t="shared" si="169"/>
        <v>-30.595117229387537</v>
      </c>
      <c r="M1765">
        <f t="shared" si="170"/>
        <v>6372.5795106988026</v>
      </c>
      <c r="N1765">
        <f>SQRT(User_Model_Calcs!M1765^2+Sat_Data!$B$3^2-2*User_Model_Calcs!M1765*Sat_Data!$B$3*COS(RADIANS(L1765))*COS(RADIANS(I1765)))</f>
        <v>38236.151594939045</v>
      </c>
      <c r="O1765">
        <f>DEGREES(ACOS(((Earth_Data!$B$1+Sat_Data!$B$2)/User_Model_Calcs!N1765)*SQRT(1-COS(RADIANS(User_Model_Calcs!I1765))^2*COS(RADIANS(User_Model_Calcs!B1765))^2)))</f>
        <v>34.267819305297465</v>
      </c>
      <c r="P1765">
        <f t="shared" si="167"/>
        <v>58.271457130197874</v>
      </c>
    </row>
    <row r="1766" spans="1:16" x14ac:dyDescent="0.25">
      <c r="A1766">
        <v>109.759</v>
      </c>
      <c r="B1766">
        <v>-22.617000000000001</v>
      </c>
      <c r="C1766">
        <v>625</v>
      </c>
      <c r="D1766">
        <f t="shared" ca="1" si="166"/>
        <v>1.2</v>
      </c>
      <c r="E1766" s="1">
        <v>0.65</v>
      </c>
      <c r="F1766">
        <v>19.899999999999999</v>
      </c>
      <c r="G1766">
        <f t="shared" ca="1" si="168"/>
        <v>46.089820015575185</v>
      </c>
      <c r="H1766">
        <f t="shared" ca="1" si="171"/>
        <v>14.446659862915986</v>
      </c>
      <c r="I1766">
        <f>User_Model_Calcs!A1766-Sat_Data!$B$5</f>
        <v>-0.24099999999999966</v>
      </c>
      <c r="J1766">
        <f>(Earth_Data!$B$1/SQRT(1-Earth_Data!$B$2^2*SIN(RADIANS(User_Model_Calcs!B1766))^2))*COS(RADIANS(User_Model_Calcs!B1766))</f>
        <v>5890.5532684759501</v>
      </c>
      <c r="K1766">
        <f>((Earth_Data!$B$1*(1-Earth_Data!$B$2^2))/SQRT(1-Earth_Data!$B$2^2*SIN(RADIANS(User_Model_Calcs!B1766))^2))*SIN(RADIANS(User_Model_Calcs!B1766))</f>
        <v>-2437.6228439230445</v>
      </c>
      <c r="L1766">
        <f t="shared" si="169"/>
        <v>-22.480701074518539</v>
      </c>
      <c r="M1766">
        <f t="shared" si="170"/>
        <v>6374.9998382720114</v>
      </c>
      <c r="N1766">
        <f>SQRT(User_Model_Calcs!M1766^2+Sat_Data!$B$3^2-2*User_Model_Calcs!M1766*Sat_Data!$B$3*COS(RADIANS(L1766))*COS(RADIANS(I1766)))</f>
        <v>36355.460302084859</v>
      </c>
      <c r="O1766">
        <f>DEGREES(ACOS(((Earth_Data!$B$1+Sat_Data!$B$2)/User_Model_Calcs!N1766)*SQRT(1-COS(RADIANS(User_Model_Calcs!I1766))^2*COS(RADIANS(User_Model_Calcs!B1766))^2)))</f>
        <v>63.510336118556673</v>
      </c>
      <c r="P1766">
        <f t="shared" si="167"/>
        <v>0.62665391347639321</v>
      </c>
    </row>
    <row r="1767" spans="1:16" x14ac:dyDescent="0.25">
      <c r="A1767">
        <v>146.28</v>
      </c>
      <c r="B1767">
        <v>-29.521000000000001</v>
      </c>
      <c r="C1767">
        <v>375</v>
      </c>
      <c r="D1767">
        <f t="shared" ca="1" si="166"/>
        <v>0.75</v>
      </c>
      <c r="E1767" s="1">
        <v>0.65</v>
      </c>
      <c r="F1767">
        <v>19.899999999999999</v>
      </c>
      <c r="G1767">
        <f t="shared" ca="1" si="168"/>
        <v>42.007420362456692</v>
      </c>
      <c r="H1767">
        <f t="shared" ca="1" si="171"/>
        <v>15.695595079582684</v>
      </c>
      <c r="I1767">
        <f>User_Model_Calcs!A1767-Sat_Data!$B$5</f>
        <v>36.28</v>
      </c>
      <c r="J1767">
        <f>(Earth_Data!$B$1/SQRT(1-Earth_Data!$B$2^2*SIN(RADIANS(User_Model_Calcs!B1767))^2))*COS(RADIANS(User_Model_Calcs!B1767))</f>
        <v>5554.61502088629</v>
      </c>
      <c r="K1767">
        <f>((Earth_Data!$B$1*(1-Earth_Data!$B$2^2))/SQRT(1-Earth_Data!$B$2^2*SIN(RADIANS(User_Model_Calcs!B1767))^2))*SIN(RADIANS(User_Model_Calcs!B1767))</f>
        <v>-3124.2815781078425</v>
      </c>
      <c r="L1767">
        <f t="shared" si="169"/>
        <v>-29.356269662541617</v>
      </c>
      <c r="M1767">
        <f t="shared" si="170"/>
        <v>6372.9807319306738</v>
      </c>
      <c r="N1767">
        <f>SQRT(User_Model_Calcs!M1767^2+Sat_Data!$B$3^2-2*User_Model_Calcs!M1767*Sat_Data!$B$3*COS(RADIANS(L1767))*COS(RADIANS(I1767)))</f>
        <v>37958.227467015859</v>
      </c>
      <c r="O1767">
        <f>DEGREES(ACOS(((Earth_Data!$B$1+Sat_Data!$B$2)/User_Model_Calcs!N1767)*SQRT(1-COS(RADIANS(User_Model_Calcs!I1767))^2*COS(RADIANS(User_Model_Calcs!B1767))^2)))</f>
        <v>37.659150077382932</v>
      </c>
      <c r="P1767">
        <f t="shared" si="167"/>
        <v>56.12738104411833</v>
      </c>
    </row>
    <row r="1768" spans="1:16" x14ac:dyDescent="0.25">
      <c r="A1768">
        <v>151.76499999999999</v>
      </c>
      <c r="B1768">
        <v>-30.257000000000001</v>
      </c>
      <c r="C1768">
        <v>1250</v>
      </c>
      <c r="D1768">
        <f t="shared" ca="1" si="166"/>
        <v>0.75</v>
      </c>
      <c r="E1768" s="1">
        <v>0.65</v>
      </c>
      <c r="F1768">
        <v>19.899999999999999</v>
      </c>
      <c r="G1768">
        <f t="shared" ca="1" si="168"/>
        <v>42.007420362456692</v>
      </c>
      <c r="H1768">
        <f t="shared" ca="1" si="171"/>
        <v>20.067547531116894</v>
      </c>
      <c r="I1768">
        <f>User_Model_Calcs!A1768-Sat_Data!$B$5</f>
        <v>41.764999999999986</v>
      </c>
      <c r="J1768">
        <f>(Earth_Data!$B$1/SQRT(1-Earth_Data!$B$2^2*SIN(RADIANS(User_Model_Calcs!B1768))^2))*COS(RADIANS(User_Model_Calcs!B1768))</f>
        <v>5513.9592207730975</v>
      </c>
      <c r="K1768">
        <f>((Earth_Data!$B$1*(1-Earth_Data!$B$2^2))/SQRT(1-Earth_Data!$B$2^2*SIN(RADIANS(User_Model_Calcs!B1768))^2))*SIN(RADIANS(User_Model_Calcs!B1768))</f>
        <v>-3195.0155835253372</v>
      </c>
      <c r="L1768">
        <f t="shared" si="169"/>
        <v>-30.089773172827663</v>
      </c>
      <c r="M1768">
        <f t="shared" si="170"/>
        <v>6372.7443748606784</v>
      </c>
      <c r="N1768">
        <f>SQRT(User_Model_Calcs!M1768^2+Sat_Data!$B$3^2-2*User_Model_Calcs!M1768*Sat_Data!$B$3*COS(RADIANS(L1768))*COS(RADIANS(I1768)))</f>
        <v>38361.489458747099</v>
      </c>
      <c r="O1768">
        <f>DEGREES(ACOS(((Earth_Data!$B$1+Sat_Data!$B$2)/User_Model_Calcs!N1768)*SQRT(1-COS(RADIANS(User_Model_Calcs!I1768))^2*COS(RADIANS(User_Model_Calcs!B1768))^2)))</f>
        <v>32.795823895941183</v>
      </c>
      <c r="P1768">
        <f t="shared" si="167"/>
        <v>60.566054355513131</v>
      </c>
    </row>
    <row r="1769" spans="1:16" x14ac:dyDescent="0.25">
      <c r="A1769">
        <v>117.70099999999999</v>
      </c>
      <c r="B1769">
        <v>-19.236999999999998</v>
      </c>
      <c r="C1769">
        <v>2500</v>
      </c>
      <c r="D1769">
        <f t="shared" ca="1" si="166"/>
        <v>3</v>
      </c>
      <c r="E1769" s="1">
        <v>0.65</v>
      </c>
      <c r="F1769">
        <v>19.899999999999999</v>
      </c>
      <c r="G1769">
        <f t="shared" ca="1" si="168"/>
        <v>54.048620189015942</v>
      </c>
      <c r="H1769">
        <f t="shared" ca="1" si="171"/>
        <v>17.478754355307512</v>
      </c>
      <c r="I1769">
        <f>User_Model_Calcs!A1769-Sat_Data!$B$5</f>
        <v>7.7009999999999934</v>
      </c>
      <c r="J1769">
        <f>(Earth_Data!$B$1/SQRT(1-Earth_Data!$B$2^2*SIN(RADIANS(User_Model_Calcs!B1769))^2))*COS(RADIANS(User_Model_Calcs!B1769))</f>
        <v>6024.1982559212383</v>
      </c>
      <c r="K1769">
        <f>((Earth_Data!$B$1*(1-Earth_Data!$B$2^2))/SQRT(1-Earth_Data!$B$2^2*SIN(RADIANS(User_Model_Calcs!B1769))^2))*SIN(RADIANS(User_Model_Calcs!B1769))</f>
        <v>-2088.1375186613436</v>
      </c>
      <c r="L1769">
        <f t="shared" si="169"/>
        <v>-19.117593387902794</v>
      </c>
      <c r="M1769">
        <f t="shared" si="170"/>
        <v>6375.8358607703858</v>
      </c>
      <c r="N1769">
        <f>SQRT(User_Model_Calcs!M1769^2+Sat_Data!$B$3^2-2*User_Model_Calcs!M1769*Sat_Data!$B$3*COS(RADIANS(L1769))*COS(RADIANS(I1769)))</f>
        <v>36263.446097058055</v>
      </c>
      <c r="O1769">
        <f>DEGREES(ACOS(((Earth_Data!$B$1+Sat_Data!$B$2)/User_Model_Calcs!N1769)*SQRT(1-COS(RADIANS(User_Model_Calcs!I1769))^2*COS(RADIANS(User_Model_Calcs!B1769))^2)))</f>
        <v>65.772398129870936</v>
      </c>
      <c r="P1769">
        <f t="shared" si="167"/>
        <v>22.314132150124699</v>
      </c>
    </row>
    <row r="1770" spans="1:16" x14ac:dyDescent="0.25">
      <c r="A1770">
        <v>157.78</v>
      </c>
      <c r="B1770">
        <v>-23.22</v>
      </c>
      <c r="C1770">
        <v>375</v>
      </c>
      <c r="D1770">
        <f t="shared" ca="1" si="166"/>
        <v>1.2</v>
      </c>
      <c r="E1770" s="1">
        <v>0.65</v>
      </c>
      <c r="F1770">
        <v>19.899999999999999</v>
      </c>
      <c r="G1770">
        <f t="shared" ca="1" si="168"/>
        <v>46.089820015575185</v>
      </c>
      <c r="H1770">
        <f t="shared" ca="1" si="171"/>
        <v>18.094366615287996</v>
      </c>
      <c r="I1770">
        <f>User_Model_Calcs!A1770-Sat_Data!$B$5</f>
        <v>47.78</v>
      </c>
      <c r="J1770">
        <f>(Earth_Data!$B$1/SQRT(1-Earth_Data!$B$2^2*SIN(RADIANS(User_Model_Calcs!B1770))^2))*COS(RADIANS(User_Model_Calcs!B1770))</f>
        <v>5864.5486119246834</v>
      </c>
      <c r="K1770">
        <f>((Earth_Data!$B$1*(1-Earth_Data!$B$2^2))/SQRT(1-Earth_Data!$B$2^2*SIN(RADIANS(User_Model_Calcs!B1770))^2))*SIN(RADIANS(User_Model_Calcs!B1770))</f>
        <v>-2499.1290659621386</v>
      </c>
      <c r="L1770">
        <f t="shared" si="169"/>
        <v>-23.080878876879037</v>
      </c>
      <c r="M1770">
        <f t="shared" si="170"/>
        <v>6374.8393320902233</v>
      </c>
      <c r="N1770">
        <f>SQRT(User_Model_Calcs!M1770^2+Sat_Data!$B$3^2-2*User_Model_Calcs!M1770*Sat_Data!$B$3*COS(RADIANS(L1770))*COS(RADIANS(I1770)))</f>
        <v>38550.328297417371</v>
      </c>
      <c r="O1770">
        <f>DEGREES(ACOS(((Earth_Data!$B$1+Sat_Data!$B$2)/User_Model_Calcs!N1770)*SQRT(1-COS(RADIANS(User_Model_Calcs!I1770))^2*COS(RADIANS(User_Model_Calcs!B1770))^2)))</f>
        <v>30.653592269656745</v>
      </c>
      <c r="P1770">
        <f t="shared" si="167"/>
        <v>70.315509951472293</v>
      </c>
    </row>
    <row r="1771" spans="1:16" x14ac:dyDescent="0.25">
      <c r="A1771">
        <v>160.78700000000001</v>
      </c>
      <c r="B1771">
        <v>-17.916</v>
      </c>
      <c r="C1771">
        <v>2500</v>
      </c>
      <c r="D1771">
        <f t="shared" ca="1" si="166"/>
        <v>0.75</v>
      </c>
      <c r="E1771" s="1">
        <v>0.65</v>
      </c>
      <c r="F1771">
        <v>19.899999999999999</v>
      </c>
      <c r="G1771">
        <f t="shared" ca="1" si="168"/>
        <v>42.007420362456692</v>
      </c>
      <c r="H1771">
        <f t="shared" ca="1" si="171"/>
        <v>21.074166633226191</v>
      </c>
      <c r="I1771">
        <f>User_Model_Calcs!A1771-Sat_Data!$B$5</f>
        <v>50.787000000000006</v>
      </c>
      <c r="J1771">
        <f>(Earth_Data!$B$1/SQRT(1-Earth_Data!$B$2^2*SIN(RADIANS(User_Model_Calcs!B1771))^2))*COS(RADIANS(User_Model_Calcs!B1771))</f>
        <v>6070.7779170601243</v>
      </c>
      <c r="K1771">
        <f>((Earth_Data!$B$1*(1-Earth_Data!$B$2^2))/SQRT(1-Earth_Data!$B$2^2*SIN(RADIANS(User_Model_Calcs!B1771))^2))*SIN(RADIANS(User_Model_Calcs!B1771))</f>
        <v>-1949.5409610703575</v>
      </c>
      <c r="L1771">
        <f t="shared" si="169"/>
        <v>-17.80365679592726</v>
      </c>
      <c r="M1771">
        <f t="shared" si="170"/>
        <v>6376.1316232615518</v>
      </c>
      <c r="N1771">
        <f>SQRT(User_Model_Calcs!M1771^2+Sat_Data!$B$3^2-2*User_Model_Calcs!M1771*Sat_Data!$B$3*COS(RADIANS(L1771))*COS(RADIANS(I1771)))</f>
        <v>38662.899134780127</v>
      </c>
      <c r="O1771">
        <f>DEGREES(ACOS(((Earth_Data!$B$1+Sat_Data!$B$2)/User_Model_Calcs!N1771)*SQRT(1-COS(RADIANS(User_Model_Calcs!I1771))^2*COS(RADIANS(User_Model_Calcs!B1771))^2)))</f>
        <v>29.404253208108859</v>
      </c>
      <c r="P1771">
        <f t="shared" si="167"/>
        <v>75.909471599294491</v>
      </c>
    </row>
    <row r="1772" spans="1:16" x14ac:dyDescent="0.25">
      <c r="A1772">
        <v>161.71600000000001</v>
      </c>
      <c r="B1772">
        <v>-24.646999999999998</v>
      </c>
      <c r="C1772">
        <v>375</v>
      </c>
      <c r="D1772">
        <f t="shared" ca="1" si="166"/>
        <v>1.2</v>
      </c>
      <c r="E1772" s="1">
        <v>0.65</v>
      </c>
      <c r="F1772">
        <v>19.899999999999999</v>
      </c>
      <c r="G1772">
        <f t="shared" ca="1" si="168"/>
        <v>46.089820015575185</v>
      </c>
      <c r="H1772">
        <f t="shared" ca="1" si="171"/>
        <v>22.847502581705236</v>
      </c>
      <c r="I1772">
        <f>User_Model_Calcs!A1772-Sat_Data!$B$5</f>
        <v>51.716000000000008</v>
      </c>
      <c r="J1772">
        <f>(Earth_Data!$B$1/SQRT(1-Earth_Data!$B$2^2*SIN(RADIANS(User_Model_Calcs!B1772))^2))*COS(RADIANS(User_Model_Calcs!B1772))</f>
        <v>5800.4328172762171</v>
      </c>
      <c r="K1772">
        <f>((Earth_Data!$B$1*(1-Earth_Data!$B$2^2))/SQRT(1-Earth_Data!$B$2^2*SIN(RADIANS(User_Model_Calcs!B1772))^2))*SIN(RADIANS(User_Model_Calcs!B1772))</f>
        <v>-2643.5863429150563</v>
      </c>
      <c r="L1772">
        <f t="shared" si="169"/>
        <v>-24.501446176326784</v>
      </c>
      <c r="M1772">
        <f t="shared" si="170"/>
        <v>6374.446612858399</v>
      </c>
      <c r="N1772">
        <f>SQRT(User_Model_Calcs!M1772^2+Sat_Data!$B$3^2-2*User_Model_Calcs!M1772*Sat_Data!$B$3*COS(RADIANS(L1772))*COS(RADIANS(I1772)))</f>
        <v>38928.093189542349</v>
      </c>
      <c r="O1772">
        <f>DEGREES(ACOS(((Earth_Data!$B$1+Sat_Data!$B$2)/User_Model_Calcs!N1772)*SQRT(1-COS(RADIANS(User_Model_Calcs!I1772))^2*COS(RADIANS(User_Model_Calcs!B1772))^2)))</f>
        <v>26.48195580965476</v>
      </c>
      <c r="P1772">
        <f t="shared" si="167"/>
        <v>71.780593287171556</v>
      </c>
    </row>
    <row r="1773" spans="1:16" x14ac:dyDescent="0.25">
      <c r="A1773">
        <v>147.089</v>
      </c>
      <c r="B1773">
        <v>-33.799999999999997</v>
      </c>
      <c r="C1773">
        <v>3750</v>
      </c>
      <c r="D1773">
        <f t="shared" ca="1" si="166"/>
        <v>3</v>
      </c>
      <c r="E1773" s="1">
        <v>0.65</v>
      </c>
      <c r="F1773">
        <v>19.899999999999999</v>
      </c>
      <c r="G1773">
        <f t="shared" ca="1" si="168"/>
        <v>54.048620189015942</v>
      </c>
      <c r="H1773">
        <f t="shared" ca="1" si="171"/>
        <v>15.337317924182397</v>
      </c>
      <c r="I1773">
        <f>User_Model_Calcs!A1773-Sat_Data!$B$5</f>
        <v>37.088999999999999</v>
      </c>
      <c r="J1773">
        <f>(Earth_Data!$B$1/SQRT(1-Earth_Data!$B$2^2*SIN(RADIANS(User_Model_Calcs!B1773))^2))*COS(RADIANS(User_Model_Calcs!B1773))</f>
        <v>5305.6340157809118</v>
      </c>
      <c r="K1773">
        <f>((Earth_Data!$B$1*(1-Earth_Data!$B$2^2))/SQRT(1-Earth_Data!$B$2^2*SIN(RADIANS(User_Model_Calcs!B1773))^2))*SIN(RADIANS(User_Model_Calcs!B1773))</f>
        <v>-3528.034745756539</v>
      </c>
      <c r="L1773">
        <f t="shared" si="169"/>
        <v>-33.622319649283092</v>
      </c>
      <c r="M1773">
        <f t="shared" si="170"/>
        <v>6371.5603643594941</v>
      </c>
      <c r="N1773">
        <f>SQRT(User_Model_Calcs!M1773^2+Sat_Data!$B$3^2-2*User_Model_Calcs!M1773*Sat_Data!$B$3*COS(RADIANS(L1773))*COS(RADIANS(I1773)))</f>
        <v>38229.68309706734</v>
      </c>
      <c r="O1773">
        <f>DEGREES(ACOS(((Earth_Data!$B$1+Sat_Data!$B$2)/User_Model_Calcs!N1773)*SQRT(1-COS(RADIANS(User_Model_Calcs!I1773))^2*COS(RADIANS(User_Model_Calcs!B1773))^2)))</f>
        <v>34.33178558592568</v>
      </c>
      <c r="P1773">
        <f t="shared" si="167"/>
        <v>53.652571737839473</v>
      </c>
    </row>
    <row r="1774" spans="1:16" x14ac:dyDescent="0.25">
      <c r="A1774">
        <v>156.18299999999999</v>
      </c>
      <c r="B1774">
        <v>-18.475999999999999</v>
      </c>
      <c r="C1774">
        <v>2500</v>
      </c>
      <c r="D1774">
        <f t="shared" ca="1" si="166"/>
        <v>3</v>
      </c>
      <c r="E1774" s="1">
        <v>0.65</v>
      </c>
      <c r="F1774">
        <v>19.899999999999999</v>
      </c>
      <c r="G1774">
        <f t="shared" ca="1" si="168"/>
        <v>54.048620189015942</v>
      </c>
      <c r="H1774">
        <f t="shared" ca="1" si="171"/>
        <v>14.465551643189636</v>
      </c>
      <c r="I1774">
        <f>User_Model_Calcs!A1774-Sat_Data!$B$5</f>
        <v>46.182999999999993</v>
      </c>
      <c r="J1774">
        <f>(Earth_Data!$B$1/SQRT(1-Earth_Data!$B$2^2*SIN(RADIANS(User_Model_Calcs!B1774))^2))*COS(RADIANS(User_Model_Calcs!B1774))</f>
        <v>6051.4228648535327</v>
      </c>
      <c r="K1774">
        <f>((Earth_Data!$B$1*(1-Earth_Data!$B$2^2))/SQRT(1-Earth_Data!$B$2^2*SIN(RADIANS(User_Model_Calcs!B1774))^2))*SIN(RADIANS(User_Model_Calcs!B1774))</f>
        <v>-2008.4235316193449</v>
      </c>
      <c r="L1774">
        <f t="shared" si="169"/>
        <v>-18.360632662869779</v>
      </c>
      <c r="M1774">
        <f t="shared" si="170"/>
        <v>6376.0084513459096</v>
      </c>
      <c r="N1774">
        <f>SQRT(User_Model_Calcs!M1774^2+Sat_Data!$B$3^2-2*User_Model_Calcs!M1774*Sat_Data!$B$3*COS(RADIANS(L1774))*COS(RADIANS(I1774)))</f>
        <v>38277.330730556961</v>
      </c>
      <c r="O1774">
        <f>DEGREES(ACOS(((Earth_Data!$B$1+Sat_Data!$B$2)/User_Model_Calcs!N1774)*SQRT(1-COS(RADIANS(User_Model_Calcs!I1774))^2*COS(RADIANS(User_Model_Calcs!B1774))^2)))</f>
        <v>33.823206504883082</v>
      </c>
      <c r="P1774">
        <f t="shared" si="167"/>
        <v>73.086332271063426</v>
      </c>
    </row>
    <row r="1775" spans="1:16" x14ac:dyDescent="0.25">
      <c r="A1775">
        <v>154.298</v>
      </c>
      <c r="B1775">
        <v>-30.401</v>
      </c>
      <c r="C1775">
        <v>950</v>
      </c>
      <c r="D1775">
        <f t="shared" ca="1" si="166"/>
        <v>0.75</v>
      </c>
      <c r="E1775" s="1">
        <v>0.65</v>
      </c>
      <c r="F1775">
        <v>19.899999999999999</v>
      </c>
      <c r="G1775">
        <f t="shared" ca="1" si="168"/>
        <v>42.007420362456692</v>
      </c>
      <c r="H1775">
        <f t="shared" ca="1" si="171"/>
        <v>22.399173660483171</v>
      </c>
      <c r="I1775">
        <f>User_Model_Calcs!A1775-Sat_Data!$B$5</f>
        <v>44.298000000000002</v>
      </c>
      <c r="J1775">
        <f>(Earth_Data!$B$1/SQRT(1-Earth_Data!$B$2^2*SIN(RADIANS(User_Model_Calcs!B1775))^2))*COS(RADIANS(User_Model_Calcs!B1775))</f>
        <v>5505.8981912117015</v>
      </c>
      <c r="K1775">
        <f>((Earth_Data!$B$1*(1-Earth_Data!$B$2^2))/SQRT(1-Earth_Data!$B$2^2*SIN(RADIANS(User_Model_Calcs!B1775))^2))*SIN(RADIANS(User_Model_Calcs!B1775))</f>
        <v>-3208.7943674292492</v>
      </c>
      <c r="L1775">
        <f t="shared" si="169"/>
        <v>-30.23329752368355</v>
      </c>
      <c r="M1775">
        <f t="shared" si="170"/>
        <v>6372.6977163862057</v>
      </c>
      <c r="N1775">
        <f>SQRT(User_Model_Calcs!M1775^2+Sat_Data!$B$3^2-2*User_Model_Calcs!M1775*Sat_Data!$B$3*COS(RADIANS(L1775))*COS(RADIANS(I1775)))</f>
        <v>38550.180671125825</v>
      </c>
      <c r="O1775">
        <f>DEGREES(ACOS(((Earth_Data!$B$1+Sat_Data!$B$2)/User_Model_Calcs!N1775)*SQRT(1-COS(RADIANS(User_Model_Calcs!I1775))^2*COS(RADIANS(User_Model_Calcs!B1775))^2)))</f>
        <v>30.630266453753336</v>
      </c>
      <c r="P1775">
        <f t="shared" si="167"/>
        <v>62.588578066023402</v>
      </c>
    </row>
    <row r="1776" spans="1:16" x14ac:dyDescent="0.25">
      <c r="A1776">
        <v>153.774</v>
      </c>
      <c r="B1776">
        <v>-31.239000000000001</v>
      </c>
      <c r="C1776">
        <v>375</v>
      </c>
      <c r="D1776">
        <f t="shared" ca="1" si="166"/>
        <v>3</v>
      </c>
      <c r="E1776" s="1">
        <v>0.65</v>
      </c>
      <c r="F1776">
        <v>19.899999999999999</v>
      </c>
      <c r="G1776">
        <f t="shared" ca="1" si="168"/>
        <v>54.048620189015942</v>
      </c>
      <c r="H1776">
        <f t="shared" ca="1" si="171"/>
        <v>23.575747513447535</v>
      </c>
      <c r="I1776">
        <f>User_Model_Calcs!A1776-Sat_Data!$B$5</f>
        <v>43.774000000000001</v>
      </c>
      <c r="J1776">
        <f>(Earth_Data!$B$1/SQRT(1-Earth_Data!$B$2^2*SIN(RADIANS(User_Model_Calcs!B1776))^2))*COS(RADIANS(User_Model_Calcs!B1776))</f>
        <v>5458.2988606286499</v>
      </c>
      <c r="K1776">
        <f>((Earth_Data!$B$1*(1-Earth_Data!$B$2^2))/SQRT(1-Earth_Data!$B$2^2*SIN(RADIANS(User_Model_Calcs!B1776))^2))*SIN(RADIANS(User_Model_Calcs!B1776))</f>
        <v>-3288.5796240718619</v>
      </c>
      <c r="L1776">
        <f t="shared" si="169"/>
        <v>-31.068613553766319</v>
      </c>
      <c r="M1776">
        <f t="shared" si="170"/>
        <v>6372.4235888553931</v>
      </c>
      <c r="N1776">
        <f>SQRT(User_Model_Calcs!M1776^2+Sat_Data!$B$3^2-2*User_Model_Calcs!M1776*Sat_Data!$B$3*COS(RADIANS(L1776))*COS(RADIANS(I1776)))</f>
        <v>38549.444716820391</v>
      </c>
      <c r="O1776">
        <f>DEGREES(ACOS(((Earth_Data!$B$1+Sat_Data!$B$2)/User_Model_Calcs!N1776)*SQRT(1-COS(RADIANS(User_Model_Calcs!I1776))^2*COS(RADIANS(User_Model_Calcs!B1776))^2)))</f>
        <v>30.635394571127698</v>
      </c>
      <c r="P1776">
        <f t="shared" si="167"/>
        <v>61.57366823426625</v>
      </c>
    </row>
    <row r="1777" spans="1:16" x14ac:dyDescent="0.25">
      <c r="A1777">
        <v>144.28270000000001</v>
      </c>
      <c r="B1777">
        <v>-22.152999999999999</v>
      </c>
      <c r="C1777">
        <v>375</v>
      </c>
      <c r="D1777">
        <f t="shared" ca="1" si="166"/>
        <v>1.2</v>
      </c>
      <c r="E1777" s="1">
        <v>0.65</v>
      </c>
      <c r="F1777">
        <v>19.899999999999999</v>
      </c>
      <c r="G1777">
        <f t="shared" ca="1" si="168"/>
        <v>46.089820015575185</v>
      </c>
      <c r="H1777">
        <f t="shared" ca="1" si="171"/>
        <v>20.909385452316002</v>
      </c>
      <c r="I1777">
        <f>User_Model_Calcs!A1777-Sat_Data!$B$5</f>
        <v>34.282700000000006</v>
      </c>
      <c r="J1777">
        <f>(Earth_Data!$B$1/SQRT(1-Earth_Data!$B$2^2*SIN(RADIANS(User_Model_Calcs!B1777))^2))*COS(RADIANS(User_Model_Calcs!B1777))</f>
        <v>5910.1206688933735</v>
      </c>
      <c r="K1777">
        <f>((Earth_Data!$B$1*(1-Earth_Data!$B$2^2))/SQRT(1-Earth_Data!$B$2^2*SIN(RADIANS(User_Model_Calcs!B1777))^2))*SIN(RADIANS(User_Model_Calcs!B1777))</f>
        <v>-2390.1134778468622</v>
      </c>
      <c r="L1777">
        <f t="shared" si="169"/>
        <v>-22.018913600699733</v>
      </c>
      <c r="M1777">
        <f t="shared" si="170"/>
        <v>6375.1210778985114</v>
      </c>
      <c r="N1777">
        <f>SQRT(User_Model_Calcs!M1777^2+Sat_Data!$B$3^2-2*User_Model_Calcs!M1777*Sat_Data!$B$3*COS(RADIANS(L1777))*COS(RADIANS(I1777)))</f>
        <v>37505.368971639255</v>
      </c>
      <c r="O1777">
        <f>DEGREES(ACOS(((Earth_Data!$B$1+Sat_Data!$B$2)/User_Model_Calcs!N1777)*SQRT(1-COS(RADIANS(User_Model_Calcs!I1777))^2*COS(RADIANS(User_Model_Calcs!B1777))^2)))</f>
        <v>43.642187516880163</v>
      </c>
      <c r="P1777">
        <f t="shared" si="167"/>
        <v>61.051307283580201</v>
      </c>
    </row>
    <row r="1778" spans="1:16" x14ac:dyDescent="0.25">
      <c r="A1778">
        <v>144.25399999999999</v>
      </c>
      <c r="B1778">
        <v>-19.966000000000001</v>
      </c>
      <c r="C1778">
        <v>375</v>
      </c>
      <c r="D1778">
        <f t="shared" ca="1" si="166"/>
        <v>0.75</v>
      </c>
      <c r="E1778" s="1">
        <v>0.65</v>
      </c>
      <c r="F1778">
        <v>19.899999999999999</v>
      </c>
      <c r="G1778">
        <f t="shared" ca="1" si="168"/>
        <v>42.007420362456692</v>
      </c>
      <c r="H1778">
        <f t="shared" ca="1" si="171"/>
        <v>22.858596061604647</v>
      </c>
      <c r="I1778">
        <f>User_Model_Calcs!A1778-Sat_Data!$B$5</f>
        <v>34.253999999999991</v>
      </c>
      <c r="J1778">
        <f>(Earth_Data!$B$1/SQRT(1-Earth_Data!$B$2^2*SIN(RADIANS(User_Model_Calcs!B1778))^2))*COS(RADIANS(User_Model_Calcs!B1778))</f>
        <v>5997.1255443199198</v>
      </c>
      <c r="K1778">
        <f>((Earth_Data!$B$1*(1-Earth_Data!$B$2^2))/SQRT(1-Earth_Data!$B$2^2*SIN(RADIANS(User_Model_Calcs!B1778))^2))*SIN(RADIANS(User_Model_Calcs!B1778))</f>
        <v>-2164.1602069193405</v>
      </c>
      <c r="L1778">
        <f t="shared" si="169"/>
        <v>-19.842802319600747</v>
      </c>
      <c r="M1778">
        <f t="shared" si="170"/>
        <v>6375.6650002605729</v>
      </c>
      <c r="N1778">
        <f>SQRT(User_Model_Calcs!M1778^2+Sat_Data!$B$3^2-2*User_Model_Calcs!M1778*Sat_Data!$B$3*COS(RADIANS(L1778))*COS(RADIANS(I1778)))</f>
        <v>37422.649432512175</v>
      </c>
      <c r="O1778">
        <f>DEGREES(ACOS(((Earth_Data!$B$1+Sat_Data!$B$2)/User_Model_Calcs!N1778)*SQRT(1-COS(RADIANS(User_Model_Calcs!I1778))^2*COS(RADIANS(User_Model_Calcs!B1778))^2)))</f>
        <v>44.8107600262407</v>
      </c>
      <c r="P1778">
        <f t="shared" si="167"/>
        <v>63.369461063480053</v>
      </c>
    </row>
    <row r="1779" spans="1:16" x14ac:dyDescent="0.25">
      <c r="A1779">
        <v>112.529</v>
      </c>
      <c r="B1779">
        <v>-18.940999999999999</v>
      </c>
      <c r="C1779">
        <v>375</v>
      </c>
      <c r="D1779">
        <f t="shared" ca="1" si="166"/>
        <v>1.2</v>
      </c>
      <c r="E1779" s="1">
        <v>0.65</v>
      </c>
      <c r="F1779">
        <v>19.899999999999999</v>
      </c>
      <c r="G1779">
        <f t="shared" ca="1" si="168"/>
        <v>46.089820015575185</v>
      </c>
      <c r="H1779">
        <f t="shared" ca="1" si="171"/>
        <v>21.20112767429578</v>
      </c>
      <c r="I1779">
        <f>User_Model_Calcs!A1779-Sat_Data!$B$5</f>
        <v>2.5289999999999964</v>
      </c>
      <c r="J1779">
        <f>(Earth_Data!$B$1/SQRT(1-Earth_Data!$B$2^2*SIN(RADIANS(User_Model_Calcs!B1779))^2))*COS(RADIANS(User_Model_Calcs!B1779))</f>
        <v>6034.9136536312599</v>
      </c>
      <c r="K1779">
        <f>((Earth_Data!$B$1*(1-Earth_Data!$B$2^2))/SQRT(1-Earth_Data!$B$2^2*SIN(RADIANS(User_Model_Calcs!B1779))^2))*SIN(RADIANS(User_Model_Calcs!B1779))</f>
        <v>-2057.1740736772626</v>
      </c>
      <c r="L1779">
        <f t="shared" si="169"/>
        <v>-18.8231547334595</v>
      </c>
      <c r="M1779">
        <f t="shared" si="170"/>
        <v>6375.90369878615</v>
      </c>
      <c r="N1779">
        <f>SQRT(User_Model_Calcs!M1779^2+Sat_Data!$B$3^2-2*User_Model_Calcs!M1779*Sat_Data!$B$3*COS(RADIANS(L1779))*COS(RADIANS(I1779)))</f>
        <v>36194.594010899833</v>
      </c>
      <c r="O1779">
        <f>DEGREES(ACOS(((Earth_Data!$B$1+Sat_Data!$B$2)/User_Model_Calcs!N1779)*SQRT(1-COS(RADIANS(User_Model_Calcs!I1779))^2*COS(RADIANS(User_Model_Calcs!B1779))^2)))</f>
        <v>67.589344505965471</v>
      </c>
      <c r="P1779">
        <f t="shared" si="167"/>
        <v>7.7487372323359729</v>
      </c>
    </row>
    <row r="1780" spans="1:16" x14ac:dyDescent="0.25">
      <c r="A1780">
        <v>116.315</v>
      </c>
      <c r="B1780">
        <v>-29.907</v>
      </c>
      <c r="C1780">
        <v>625</v>
      </c>
      <c r="D1780">
        <f t="shared" ca="1" si="166"/>
        <v>3</v>
      </c>
      <c r="E1780" s="1">
        <v>0.65</v>
      </c>
      <c r="F1780">
        <v>19.899999999999999</v>
      </c>
      <c r="G1780">
        <f t="shared" ca="1" si="168"/>
        <v>54.048620189015942</v>
      </c>
      <c r="H1780">
        <f t="shared" ca="1" si="171"/>
        <v>16.821793237284162</v>
      </c>
      <c r="I1780">
        <f>User_Model_Calcs!A1780-Sat_Data!$B$5</f>
        <v>6.3149999999999977</v>
      </c>
      <c r="J1780">
        <f>(Earth_Data!$B$1/SQRT(1-Earth_Data!$B$2^2*SIN(RADIANS(User_Model_Calcs!B1780))^2))*COS(RADIANS(User_Model_Calcs!B1780))</f>
        <v>5533.406687306574</v>
      </c>
      <c r="K1780">
        <f>((Earth_Data!$B$1*(1-Earth_Data!$B$2^2))/SQRT(1-Earth_Data!$B$2^2*SIN(RADIANS(User_Model_Calcs!B1780))^2))*SIN(RADIANS(User_Model_Calcs!B1780))</f>
        <v>-3161.4426408181362</v>
      </c>
      <c r="L1780">
        <f t="shared" si="169"/>
        <v>-29.740946767696286</v>
      </c>
      <c r="M1780">
        <f t="shared" si="170"/>
        <v>6372.8572193571281</v>
      </c>
      <c r="N1780">
        <f>SQRT(User_Model_Calcs!M1780^2+Sat_Data!$B$3^2-2*User_Model_Calcs!M1780*Sat_Data!$B$3*COS(RADIANS(L1780))*COS(RADIANS(I1780)))</f>
        <v>36805.389807511005</v>
      </c>
      <c r="O1780">
        <f>DEGREES(ACOS(((Earth_Data!$B$1+Sat_Data!$B$2)/User_Model_Calcs!N1780)*SQRT(1-COS(RADIANS(User_Model_Calcs!I1780))^2*COS(RADIANS(User_Model_Calcs!B1780))^2)))</f>
        <v>54.441234333639287</v>
      </c>
      <c r="P1780">
        <f t="shared" si="167"/>
        <v>12.51429036243271</v>
      </c>
    </row>
    <row r="1781" spans="1:16" x14ac:dyDescent="0.25">
      <c r="A1781">
        <v>149.54599999999999</v>
      </c>
      <c r="B1781">
        <v>-20.75</v>
      </c>
      <c r="C1781">
        <v>950</v>
      </c>
      <c r="D1781">
        <f t="shared" ca="1" si="166"/>
        <v>1.2</v>
      </c>
      <c r="E1781" s="1">
        <v>0.65</v>
      </c>
      <c r="F1781">
        <v>19.899999999999999</v>
      </c>
      <c r="G1781">
        <f t="shared" ca="1" si="168"/>
        <v>46.089820015575185</v>
      </c>
      <c r="H1781">
        <f t="shared" ca="1" si="171"/>
        <v>19.556009707948498</v>
      </c>
      <c r="I1781">
        <f>User_Model_Calcs!A1781-Sat_Data!$B$5</f>
        <v>39.545999999999992</v>
      </c>
      <c r="J1781">
        <f>(Earth_Data!$B$1/SQRT(1-Earth_Data!$B$2^2*SIN(RADIANS(User_Model_Calcs!B1781))^2))*COS(RADIANS(User_Model_Calcs!B1781))</f>
        <v>5966.930847597755</v>
      </c>
      <c r="K1781">
        <f>((Earth_Data!$B$1*(1-Earth_Data!$B$2^2))/SQRT(1-Earth_Data!$B$2^2*SIN(RADIANS(User_Model_Calcs!B1781))^2))*SIN(RADIANS(User_Model_Calcs!B1781))</f>
        <v>-2245.5338019881442</v>
      </c>
      <c r="L1781">
        <f t="shared" si="169"/>
        <v>-20.622813639286814</v>
      </c>
      <c r="M1781">
        <f t="shared" si="170"/>
        <v>6375.4753388186673</v>
      </c>
      <c r="N1781">
        <f>SQRT(User_Model_Calcs!M1781^2+Sat_Data!$B$3^2-2*User_Model_Calcs!M1781*Sat_Data!$B$3*COS(RADIANS(L1781))*COS(RADIANS(I1781)))</f>
        <v>37821.311904879127</v>
      </c>
      <c r="O1781">
        <f>DEGREES(ACOS(((Earth_Data!$B$1+Sat_Data!$B$2)/User_Model_Calcs!N1781)*SQRT(1-COS(RADIANS(User_Model_Calcs!I1781))^2*COS(RADIANS(User_Model_Calcs!B1781))^2)))</f>
        <v>39.430965077798291</v>
      </c>
      <c r="P1781">
        <f t="shared" si="167"/>
        <v>66.776455466731051</v>
      </c>
    </row>
    <row r="1782" spans="1:16" x14ac:dyDescent="0.25">
      <c r="A1782">
        <v>155.65</v>
      </c>
      <c r="B1782">
        <v>-23.742000000000001</v>
      </c>
      <c r="C1782">
        <v>3750</v>
      </c>
      <c r="D1782">
        <f t="shared" ca="1" si="166"/>
        <v>0.75</v>
      </c>
      <c r="E1782" s="1">
        <v>0.65</v>
      </c>
      <c r="F1782">
        <v>19.899999999999999</v>
      </c>
      <c r="G1782">
        <f t="shared" ca="1" si="168"/>
        <v>42.007420362456692</v>
      </c>
      <c r="H1782">
        <f t="shared" ca="1" si="171"/>
        <v>18.915470545914538</v>
      </c>
      <c r="I1782">
        <f>User_Model_Calcs!A1782-Sat_Data!$B$5</f>
        <v>45.650000000000006</v>
      </c>
      <c r="J1782">
        <f>(Earth_Data!$B$1/SQRT(1-Earth_Data!$B$2^2*SIN(RADIANS(User_Model_Calcs!B1782))^2))*COS(RADIANS(User_Model_Calcs!B1782))</f>
        <v>5841.5138162804687</v>
      </c>
      <c r="K1782">
        <f>((Earth_Data!$B$1*(1-Earth_Data!$B$2^2))/SQRT(1-Earth_Data!$B$2^2*SIN(RADIANS(User_Model_Calcs!B1782))^2))*SIN(RADIANS(User_Model_Calcs!B1782))</f>
        <v>-2552.1535397813336</v>
      </c>
      <c r="L1782">
        <f t="shared" si="169"/>
        <v>-23.600485162863048</v>
      </c>
      <c r="M1782">
        <f t="shared" si="170"/>
        <v>6374.6977462789555</v>
      </c>
      <c r="N1782">
        <f>SQRT(User_Model_Calcs!M1782^2+Sat_Data!$B$3^2-2*User_Model_Calcs!M1782*Sat_Data!$B$3*COS(RADIANS(L1782))*COS(RADIANS(I1782)))</f>
        <v>38394.025737403041</v>
      </c>
      <c r="O1782">
        <f>DEGREES(ACOS(((Earth_Data!$B$1+Sat_Data!$B$2)/User_Model_Calcs!N1782)*SQRT(1-COS(RADIANS(User_Model_Calcs!I1782))^2*COS(RADIANS(User_Model_Calcs!B1782))^2)))</f>
        <v>32.441768421759612</v>
      </c>
      <c r="P1782">
        <f t="shared" si="167"/>
        <v>68.516103552129366</v>
      </c>
    </row>
    <row r="1783" spans="1:16" x14ac:dyDescent="0.25">
      <c r="A1783">
        <v>155.892</v>
      </c>
      <c r="B1783">
        <v>-21.728999999999999</v>
      </c>
      <c r="C1783">
        <v>375</v>
      </c>
      <c r="D1783">
        <f t="shared" ca="1" si="166"/>
        <v>0.75</v>
      </c>
      <c r="E1783" s="1">
        <v>0.65</v>
      </c>
      <c r="F1783">
        <v>19.899999999999999</v>
      </c>
      <c r="G1783">
        <f t="shared" ca="1" si="168"/>
        <v>42.007420362456692</v>
      </c>
      <c r="H1783">
        <f t="shared" ca="1" si="171"/>
        <v>14.344419898260243</v>
      </c>
      <c r="I1783">
        <f>User_Model_Calcs!A1783-Sat_Data!$B$5</f>
        <v>45.891999999999996</v>
      </c>
      <c r="J1783">
        <f>(Earth_Data!$B$1/SQRT(1-Earth_Data!$B$2^2*SIN(RADIANS(User_Model_Calcs!B1783))^2))*COS(RADIANS(User_Model_Calcs!B1783))</f>
        <v>5927.663319297897</v>
      </c>
      <c r="K1783">
        <f>((Earth_Data!$B$1*(1-Earth_Data!$B$2^2))/SQRT(1-Earth_Data!$B$2^2*SIN(RADIANS(User_Model_Calcs!B1783))^2))*SIN(RADIANS(User_Model_Calcs!B1783))</f>
        <v>-2346.5648412601458</v>
      </c>
      <c r="L1783">
        <f t="shared" si="169"/>
        <v>-21.596965941937853</v>
      </c>
      <c r="M1783">
        <f t="shared" si="170"/>
        <v>6375.2301120185466</v>
      </c>
      <c r="N1783">
        <f>SQRT(User_Model_Calcs!M1783^2+Sat_Data!$B$3^2-2*User_Model_Calcs!M1783*Sat_Data!$B$3*COS(RADIANS(L1783))*COS(RADIANS(I1783)))</f>
        <v>38347.65253779116</v>
      </c>
      <c r="O1783">
        <f>DEGREES(ACOS(((Earth_Data!$B$1+Sat_Data!$B$2)/User_Model_Calcs!N1783)*SQRT(1-COS(RADIANS(User_Model_Calcs!I1783))^2*COS(RADIANS(User_Model_Calcs!B1783))^2)))</f>
        <v>32.987681184735841</v>
      </c>
      <c r="P1783">
        <f t="shared" si="167"/>
        <v>70.258690395117981</v>
      </c>
    </row>
    <row r="1784" spans="1:16" x14ac:dyDescent="0.25">
      <c r="A1784">
        <v>153.71</v>
      </c>
      <c r="B1784">
        <v>-34.632999999999996</v>
      </c>
      <c r="C1784">
        <v>375</v>
      </c>
      <c r="D1784">
        <f t="shared" ca="1" si="166"/>
        <v>1.2</v>
      </c>
      <c r="E1784" s="1">
        <v>0.65</v>
      </c>
      <c r="F1784">
        <v>19.899999999999999</v>
      </c>
      <c r="G1784">
        <f t="shared" ca="1" si="168"/>
        <v>46.089820015575185</v>
      </c>
      <c r="H1784">
        <f t="shared" ca="1" si="171"/>
        <v>23.926414497882703</v>
      </c>
      <c r="I1784">
        <f>User_Model_Calcs!A1784-Sat_Data!$B$5</f>
        <v>43.710000000000008</v>
      </c>
      <c r="J1784">
        <f>(Earth_Data!$B$1/SQRT(1-Earth_Data!$B$2^2*SIN(RADIANS(User_Model_Calcs!B1784))^2))*COS(RADIANS(User_Model_Calcs!B1784))</f>
        <v>5253.6750212314719</v>
      </c>
      <c r="K1784">
        <f>((Earth_Data!$B$1*(1-Earth_Data!$B$2^2))/SQRT(1-Earth_Data!$B$2^2*SIN(RADIANS(User_Model_Calcs!B1784))^2))*SIN(RADIANS(User_Model_Calcs!B1784))</f>
        <v>-3604.4427164961799</v>
      </c>
      <c r="L1784">
        <f t="shared" si="169"/>
        <v>-34.453249312360477</v>
      </c>
      <c r="M1784">
        <f t="shared" si="170"/>
        <v>6371.2721277005476</v>
      </c>
      <c r="N1784">
        <f>SQRT(User_Model_Calcs!M1784^2+Sat_Data!$B$3^2-2*User_Model_Calcs!M1784*Sat_Data!$B$3*COS(RADIANS(L1784))*COS(RADIANS(I1784)))</f>
        <v>38706.106237638916</v>
      </c>
      <c r="O1784">
        <f>DEGREES(ACOS(((Earth_Data!$B$1+Sat_Data!$B$2)/User_Model_Calcs!N1784)*SQRT(1-COS(RADIANS(User_Model_Calcs!I1784))^2*COS(RADIANS(User_Model_Calcs!B1784))^2)))</f>
        <v>28.869600914754223</v>
      </c>
      <c r="P1784">
        <f t="shared" si="167"/>
        <v>59.26839906070073</v>
      </c>
    </row>
    <row r="1785" spans="1:16" x14ac:dyDescent="0.25">
      <c r="A1785">
        <v>157.71</v>
      </c>
      <c r="B1785">
        <v>-19.632999999999999</v>
      </c>
      <c r="C1785">
        <v>375</v>
      </c>
      <c r="D1785">
        <f t="shared" ca="1" si="166"/>
        <v>0.75</v>
      </c>
      <c r="E1785" s="1">
        <v>0.65</v>
      </c>
      <c r="F1785">
        <v>19.899999999999999</v>
      </c>
      <c r="G1785">
        <f t="shared" ca="1" si="168"/>
        <v>42.007420362456692</v>
      </c>
      <c r="H1785">
        <f t="shared" ca="1" si="171"/>
        <v>18.152920715464635</v>
      </c>
      <c r="I1785">
        <f>User_Model_Calcs!A1785-Sat_Data!$B$5</f>
        <v>47.710000000000008</v>
      </c>
      <c r="J1785">
        <f>(Earth_Data!$B$1/SQRT(1-Earth_Data!$B$2^2*SIN(RADIANS(User_Model_Calcs!B1785))^2))*COS(RADIANS(User_Model_Calcs!B1785))</f>
        <v>6009.6123618931961</v>
      </c>
      <c r="K1785">
        <f>((Earth_Data!$B$1*(1-Earth_Data!$B$2^2))/SQRT(1-Earth_Data!$B$2^2*SIN(RADIANS(User_Model_Calcs!B1785))^2))*SIN(RADIANS(User_Model_Calcs!B1785))</f>
        <v>-2129.4757891161735</v>
      </c>
      <c r="L1785">
        <f t="shared" si="169"/>
        <v>-19.511524367765926</v>
      </c>
      <c r="M1785">
        <f t="shared" si="170"/>
        <v>6375.7437116505453</v>
      </c>
      <c r="N1785">
        <f>SQRT(User_Model_Calcs!M1785^2+Sat_Data!$B$3^2-2*User_Model_Calcs!M1785*Sat_Data!$B$3*COS(RADIANS(L1785))*COS(RADIANS(I1785)))</f>
        <v>38437.751876252936</v>
      </c>
      <c r="O1785">
        <f>DEGREES(ACOS(((Earth_Data!$B$1+Sat_Data!$B$2)/User_Model_Calcs!N1785)*SQRT(1-COS(RADIANS(User_Model_Calcs!I1785))^2*COS(RADIANS(User_Model_Calcs!B1785))^2)))</f>
        <v>31.949357603183021</v>
      </c>
      <c r="P1785">
        <f t="shared" si="167"/>
        <v>73.005593808536162</v>
      </c>
    </row>
    <row r="1786" spans="1:16" x14ac:dyDescent="0.25">
      <c r="A1786">
        <v>132.83667501731233</v>
      </c>
      <c r="B1786">
        <v>-22.606999999999999</v>
      </c>
      <c r="C1786">
        <v>2500</v>
      </c>
      <c r="D1786">
        <f t="shared" ca="1" si="166"/>
        <v>3</v>
      </c>
      <c r="E1786" s="1">
        <v>0.65</v>
      </c>
      <c r="F1786">
        <v>19.899999999999999</v>
      </c>
      <c r="G1786">
        <f t="shared" ca="1" si="168"/>
        <v>54.048620189015942</v>
      </c>
      <c r="H1786">
        <f t="shared" ca="1" si="171"/>
        <v>21.261317968906379</v>
      </c>
      <c r="I1786">
        <f>User_Model_Calcs!A1786-Sat_Data!$B$5</f>
        <v>22.836675017312331</v>
      </c>
      <c r="J1786">
        <f>(Earth_Data!$B$1/SQRT(1-Earth_Data!$B$2^2*SIN(RADIANS(User_Model_Calcs!B1786))^2))*COS(RADIANS(User_Model_Calcs!B1786))</f>
        <v>5890.9790460884678</v>
      </c>
      <c r="K1786">
        <f>((Earth_Data!$B$1*(1-Earth_Data!$B$2^2))/SQRT(1-Earth_Data!$B$2^2*SIN(RADIANS(User_Model_Calcs!B1786))^2))*SIN(RADIANS(User_Model_Calcs!B1786))</f>
        <v>-2436.6005824267459</v>
      </c>
      <c r="L1786">
        <f t="shared" si="169"/>
        <v>-22.470748386025086</v>
      </c>
      <c r="M1786">
        <f t="shared" si="170"/>
        <v>6375.0024721356585</v>
      </c>
      <c r="N1786">
        <f>SQRT(User_Model_Calcs!M1786^2+Sat_Data!$B$3^2-2*User_Model_Calcs!M1786*Sat_Data!$B$3*COS(RADIANS(L1786))*COS(RADIANS(I1786)))</f>
        <v>36886.570288494564</v>
      </c>
      <c r="O1786">
        <f>DEGREES(ACOS(((Earth_Data!$B$1+Sat_Data!$B$2)/User_Model_Calcs!N1786)*SQRT(1-COS(RADIANS(User_Model_Calcs!I1786))^2*COS(RADIANS(User_Model_Calcs!B1786))^2)))</f>
        <v>53.08192271483577</v>
      </c>
      <c r="P1786">
        <f t="shared" si="167"/>
        <v>47.609086770751951</v>
      </c>
    </row>
    <row r="1787" spans="1:16" x14ac:dyDescent="0.25">
      <c r="A1787">
        <v>156.11699999999999</v>
      </c>
      <c r="B1787">
        <v>-20.594000000000001</v>
      </c>
      <c r="C1787">
        <v>2500</v>
      </c>
      <c r="D1787">
        <f t="shared" ca="1" si="166"/>
        <v>0.75</v>
      </c>
      <c r="E1787" s="1">
        <v>0.65</v>
      </c>
      <c r="F1787">
        <v>19.899999999999999</v>
      </c>
      <c r="G1787">
        <f t="shared" ca="1" si="168"/>
        <v>42.007420362456692</v>
      </c>
      <c r="H1787">
        <f t="shared" ca="1" si="171"/>
        <v>20.747659289044499</v>
      </c>
      <c r="I1787">
        <f>User_Model_Calcs!A1787-Sat_Data!$B$5</f>
        <v>46.11699999999999</v>
      </c>
      <c r="J1787">
        <f>(Earth_Data!$B$1/SQRT(1-Earth_Data!$B$2^2*SIN(RADIANS(User_Model_Calcs!B1787))^2))*COS(RADIANS(User_Model_Calcs!B1787))</f>
        <v>5973.0278850303075</v>
      </c>
      <c r="K1787">
        <f>((Earth_Data!$B$1*(1-Earth_Data!$B$2^2))/SQRT(1-Earth_Data!$B$2^2*SIN(RADIANS(User_Model_Calcs!B1787))^2))*SIN(RADIANS(User_Model_Calcs!B1787))</f>
        <v>-2229.3745827387888</v>
      </c>
      <c r="L1787">
        <f t="shared" si="169"/>
        <v>-20.467599865657874</v>
      </c>
      <c r="M1787">
        <f t="shared" si="170"/>
        <v>6375.5135593543655</v>
      </c>
      <c r="N1787">
        <f>SQRT(User_Model_Calcs!M1787^2+Sat_Data!$B$3^2-2*User_Model_Calcs!M1787*Sat_Data!$B$3*COS(RADIANS(L1787))*COS(RADIANS(I1787)))</f>
        <v>38331.533050768012</v>
      </c>
      <c r="O1787">
        <f>DEGREES(ACOS(((Earth_Data!$B$1+Sat_Data!$B$2)/User_Model_Calcs!N1787)*SQRT(1-COS(RADIANS(User_Model_Calcs!I1787))^2*COS(RADIANS(User_Model_Calcs!B1787))^2)))</f>
        <v>33.179635856406506</v>
      </c>
      <c r="P1787">
        <f t="shared" si="167"/>
        <v>71.309861801238384</v>
      </c>
    </row>
    <row r="1788" spans="1:16" x14ac:dyDescent="0.25">
      <c r="A1788">
        <v>138.43899999999999</v>
      </c>
      <c r="B1788">
        <v>-31.385999999999999</v>
      </c>
      <c r="C1788">
        <v>5000</v>
      </c>
      <c r="D1788">
        <f t="shared" ca="1" si="166"/>
        <v>1.2</v>
      </c>
      <c r="E1788" s="1">
        <v>0.65</v>
      </c>
      <c r="F1788">
        <v>19.899999999999999</v>
      </c>
      <c r="G1788">
        <f t="shared" ca="1" si="168"/>
        <v>46.089820015575185</v>
      </c>
      <c r="H1788">
        <f t="shared" ca="1" si="171"/>
        <v>17.430707313604938</v>
      </c>
      <c r="I1788">
        <f>User_Model_Calcs!A1788-Sat_Data!$B$5</f>
        <v>28.438999999999993</v>
      </c>
      <c r="J1788">
        <f>(Earth_Data!$B$1/SQRT(1-Earth_Data!$B$2^2*SIN(RADIANS(User_Model_Calcs!B1788))^2))*COS(RADIANS(User_Model_Calcs!B1788))</f>
        <v>5449.8283856708058</v>
      </c>
      <c r="K1788">
        <f>((Earth_Data!$B$1*(1-Earth_Data!$B$2^2))/SQRT(1-Earth_Data!$B$2^2*SIN(RADIANS(User_Model_Calcs!B1788))^2))*SIN(RADIANS(User_Model_Calcs!B1788))</f>
        <v>-3302.5042633659286</v>
      </c>
      <c r="L1788">
        <f t="shared" si="169"/>
        <v>-31.21515763339152</v>
      </c>
      <c r="M1788">
        <f t="shared" si="170"/>
        <v>6372.3750550962859</v>
      </c>
      <c r="N1788">
        <f>SQRT(User_Model_Calcs!M1788^2+Sat_Data!$B$3^2-2*User_Model_Calcs!M1788*Sat_Data!$B$3*COS(RADIANS(L1788))*COS(RADIANS(I1788)))</f>
        <v>37607.267340634753</v>
      </c>
      <c r="O1788">
        <f>DEGREES(ACOS(((Earth_Data!$B$1+Sat_Data!$B$2)/User_Model_Calcs!N1788)*SQRT(1-COS(RADIANS(User_Model_Calcs!I1788))^2*COS(RADIANS(User_Model_Calcs!B1788))^2)))</f>
        <v>42.205154732445386</v>
      </c>
      <c r="P1788">
        <f t="shared" si="167"/>
        <v>46.120389833365664</v>
      </c>
    </row>
    <row r="1789" spans="1:16" x14ac:dyDescent="0.25">
      <c r="A1789">
        <v>112.70099999999999</v>
      </c>
      <c r="B1789">
        <v>-27.295000000000002</v>
      </c>
      <c r="C1789">
        <v>2500</v>
      </c>
      <c r="D1789">
        <f t="shared" ca="1" si="166"/>
        <v>3</v>
      </c>
      <c r="E1789" s="1">
        <v>0.65</v>
      </c>
      <c r="F1789">
        <v>19.899999999999999</v>
      </c>
      <c r="G1789">
        <f t="shared" ca="1" si="168"/>
        <v>54.048620189015942</v>
      </c>
      <c r="H1789">
        <f t="shared" ca="1" si="171"/>
        <v>15.15267780000384</v>
      </c>
      <c r="I1789">
        <f>User_Model_Calcs!A1789-Sat_Data!$B$5</f>
        <v>2.7009999999999934</v>
      </c>
      <c r="J1789">
        <f>(Earth_Data!$B$1/SQRT(1-Earth_Data!$B$2^2*SIN(RADIANS(User_Model_Calcs!B1789))^2))*COS(RADIANS(User_Model_Calcs!B1789))</f>
        <v>5671.9742230388956</v>
      </c>
      <c r="K1789">
        <f>((Earth_Data!$B$1*(1-Earth_Data!$B$2^2))/SQRT(1-Earth_Data!$B$2^2*SIN(RADIANS(User_Model_Calcs!B1789))^2))*SIN(RADIANS(User_Model_Calcs!B1789))</f>
        <v>-2907.3032408778581</v>
      </c>
      <c r="L1789">
        <f t="shared" si="169"/>
        <v>-27.138471237104365</v>
      </c>
      <c r="M1789">
        <f t="shared" si="170"/>
        <v>6373.6727027073312</v>
      </c>
      <c r="N1789">
        <f>SQRT(User_Model_Calcs!M1789^2+Sat_Data!$B$3^2-2*User_Model_Calcs!M1789*Sat_Data!$B$3*COS(RADIANS(L1789))*COS(RADIANS(I1789)))</f>
        <v>36615.050867719539</v>
      </c>
      <c r="O1789">
        <f>DEGREES(ACOS(((Earth_Data!$B$1+Sat_Data!$B$2)/User_Model_Calcs!N1789)*SQRT(1-COS(RADIANS(User_Model_Calcs!I1789))^2*COS(RADIANS(User_Model_Calcs!B1789))^2)))</f>
        <v>57.976510220950559</v>
      </c>
      <c r="P1789">
        <f t="shared" si="167"/>
        <v>5.8737272340864015</v>
      </c>
    </row>
    <row r="1790" spans="1:16" x14ac:dyDescent="0.25">
      <c r="A1790">
        <v>160.87299999999999</v>
      </c>
      <c r="B1790">
        <v>-25.274999999999999</v>
      </c>
      <c r="C1790">
        <v>4700</v>
      </c>
      <c r="D1790">
        <f t="shared" ca="1" si="166"/>
        <v>1.2</v>
      </c>
      <c r="E1790" s="1">
        <v>0.65</v>
      </c>
      <c r="F1790">
        <v>19.899999999999999</v>
      </c>
      <c r="G1790">
        <f t="shared" ca="1" si="168"/>
        <v>46.089820015575185</v>
      </c>
      <c r="H1790">
        <f t="shared" ca="1" si="171"/>
        <v>17.716547015500204</v>
      </c>
      <c r="I1790">
        <f>User_Model_Calcs!A1790-Sat_Data!$B$5</f>
        <v>50.87299999999999</v>
      </c>
      <c r="J1790">
        <f>(Earth_Data!$B$1/SQRT(1-Earth_Data!$B$2^2*SIN(RADIANS(User_Model_Calcs!B1790))^2))*COS(RADIANS(User_Model_Calcs!B1790))</f>
        <v>5771.076425502858</v>
      </c>
      <c r="K1790">
        <f>((Earth_Data!$B$1*(1-Earth_Data!$B$2^2))/SQRT(1-Earth_Data!$B$2^2*SIN(RADIANS(User_Model_Calcs!B1790))^2))*SIN(RADIANS(User_Model_Calcs!B1790))</f>
        <v>-2706.6533579919205</v>
      </c>
      <c r="L1790">
        <f t="shared" si="169"/>
        <v>-25.126727999312362</v>
      </c>
      <c r="M1790">
        <f t="shared" si="170"/>
        <v>6374.2682332424465</v>
      </c>
      <c r="N1790">
        <f>SQRT(User_Model_Calcs!M1790^2+Sat_Data!$B$3^2-2*User_Model_Calcs!M1790*Sat_Data!$B$3*COS(RADIANS(L1790))*COS(RADIANS(I1790)))</f>
        <v>38875.959757959608</v>
      </c>
      <c r="O1790">
        <f>DEGREES(ACOS(((Earth_Data!$B$1+Sat_Data!$B$2)/User_Model_Calcs!N1790)*SQRT(1-COS(RADIANS(User_Model_Calcs!I1790))^2*COS(RADIANS(User_Model_Calcs!B1790))^2)))</f>
        <v>27.043044643166422</v>
      </c>
      <c r="P1790">
        <f t="shared" si="167"/>
        <v>70.846970125467138</v>
      </c>
    </row>
    <row r="1791" spans="1:16" x14ac:dyDescent="0.25">
      <c r="A1791">
        <v>155.33600000000001</v>
      </c>
      <c r="B1791">
        <v>-26.266999999999999</v>
      </c>
      <c r="C1791">
        <v>400</v>
      </c>
      <c r="D1791">
        <f t="shared" ca="1" si="166"/>
        <v>0.75</v>
      </c>
      <c r="E1791" s="1">
        <v>0.65</v>
      </c>
      <c r="F1791">
        <v>19.899999999999999</v>
      </c>
      <c r="G1791">
        <f t="shared" ca="1" si="168"/>
        <v>42.007420362456692</v>
      </c>
      <c r="H1791">
        <f t="shared" ca="1" si="171"/>
        <v>23.862865332492014</v>
      </c>
      <c r="I1791">
        <f>User_Model_Calcs!A1791-Sat_Data!$B$5</f>
        <v>45.336000000000013</v>
      </c>
      <c r="J1791">
        <f>(Earth_Data!$B$1/SQRT(1-Earth_Data!$B$2^2*SIN(RADIANS(User_Model_Calcs!B1791))^2))*COS(RADIANS(User_Model_Calcs!B1791))</f>
        <v>5723.2959404679932</v>
      </c>
      <c r="K1791">
        <f>((Earth_Data!$B$1*(1-Earth_Data!$B$2^2))/SQRT(1-Earth_Data!$B$2^2*SIN(RADIANS(User_Model_Calcs!B1791))^2))*SIN(RADIANS(User_Model_Calcs!B1791))</f>
        <v>-2805.6197918056014</v>
      </c>
      <c r="L1791">
        <f t="shared" si="169"/>
        <v>-26.114579055841983</v>
      </c>
      <c r="M1791">
        <f t="shared" si="170"/>
        <v>6373.9798272624548</v>
      </c>
      <c r="N1791">
        <f>SQRT(User_Model_Calcs!M1791^2+Sat_Data!$B$3^2-2*User_Model_Calcs!M1791*Sat_Data!$B$3*COS(RADIANS(L1791))*COS(RADIANS(I1791)))</f>
        <v>38460.038226497534</v>
      </c>
      <c r="O1791">
        <f>DEGREES(ACOS(((Earth_Data!$B$1+Sat_Data!$B$2)/User_Model_Calcs!N1791)*SQRT(1-COS(RADIANS(User_Model_Calcs!I1791))^2*COS(RADIANS(User_Model_Calcs!B1791))^2)))</f>
        <v>31.672120318620525</v>
      </c>
      <c r="P1791">
        <f t="shared" si="167"/>
        <v>66.375699544256776</v>
      </c>
    </row>
    <row r="1792" spans="1:16" x14ac:dyDescent="0.25">
      <c r="A1792">
        <v>156.71100000000001</v>
      </c>
      <c r="B1792">
        <v>-31.257999999999999</v>
      </c>
      <c r="C1792">
        <v>950</v>
      </c>
      <c r="D1792">
        <f t="shared" ca="1" si="166"/>
        <v>1.2</v>
      </c>
      <c r="E1792" s="1">
        <v>0.65</v>
      </c>
      <c r="F1792">
        <v>19.899999999999999</v>
      </c>
      <c r="G1792">
        <f t="shared" ca="1" si="168"/>
        <v>46.089820015575185</v>
      </c>
      <c r="H1792">
        <f t="shared" ca="1" si="171"/>
        <v>18.902123128795488</v>
      </c>
      <c r="I1792">
        <f>User_Model_Calcs!A1792-Sat_Data!$B$5</f>
        <v>46.711000000000013</v>
      </c>
      <c r="J1792">
        <f>(Earth_Data!$B$1/SQRT(1-Earth_Data!$B$2^2*SIN(RADIANS(User_Model_Calcs!B1792))^2))*COS(RADIANS(User_Model_Calcs!B1792))</f>
        <v>5457.2060590098035</v>
      </c>
      <c r="K1792">
        <f>((Earth_Data!$B$1*(1-Earth_Data!$B$2^2))/SQRT(1-Earth_Data!$B$2^2*SIN(RADIANS(User_Model_Calcs!B1792))^2))*SIN(RADIANS(User_Model_Calcs!B1792))</f>
        <v>-3290.3806117135414</v>
      </c>
      <c r="L1792">
        <f t="shared" si="169"/>
        <v>-31.087554373748116</v>
      </c>
      <c r="M1792">
        <f t="shared" si="170"/>
        <v>6372.417323154039</v>
      </c>
      <c r="N1792">
        <f>SQRT(User_Model_Calcs!M1792^2+Sat_Data!$B$3^2-2*User_Model_Calcs!M1792*Sat_Data!$B$3*COS(RADIANS(L1792))*COS(RADIANS(I1792)))</f>
        <v>38766.935631872955</v>
      </c>
      <c r="O1792">
        <f>DEGREES(ACOS(((Earth_Data!$B$1+Sat_Data!$B$2)/User_Model_Calcs!N1792)*SQRT(1-COS(RADIANS(User_Model_Calcs!I1792))^2*COS(RADIANS(User_Model_Calcs!B1792))^2)))</f>
        <v>28.211855655346824</v>
      </c>
      <c r="P1792">
        <f t="shared" si="167"/>
        <v>63.951002957438796</v>
      </c>
    </row>
    <row r="1793" spans="1:16" x14ac:dyDescent="0.25">
      <c r="A1793">
        <v>156.143</v>
      </c>
      <c r="B1793">
        <v>-22.257999999999999</v>
      </c>
      <c r="C1793">
        <v>950</v>
      </c>
      <c r="D1793">
        <f t="shared" ca="1" si="166"/>
        <v>1.2</v>
      </c>
      <c r="E1793" s="1">
        <v>0.65</v>
      </c>
      <c r="F1793">
        <v>19.899999999999999</v>
      </c>
      <c r="G1793">
        <f t="shared" ca="1" si="168"/>
        <v>46.089820015575185</v>
      </c>
      <c r="H1793">
        <f t="shared" ca="1" si="171"/>
        <v>23.839480508650773</v>
      </c>
      <c r="I1793">
        <f>User_Model_Calcs!A1793-Sat_Data!$B$5</f>
        <v>46.143000000000001</v>
      </c>
      <c r="J1793">
        <f>(Earth_Data!$B$1/SQRT(1-Earth_Data!$B$2^2*SIN(RADIANS(User_Model_Calcs!B1793))^2))*COS(RADIANS(User_Model_Calcs!B1793))</f>
        <v>5905.7264906837199</v>
      </c>
      <c r="K1793">
        <f>((Earth_Data!$B$1*(1-Earth_Data!$B$2^2))/SQRT(1-Earth_Data!$B$2^2*SIN(RADIANS(User_Model_Calcs!B1793))^2))*SIN(RADIANS(User_Model_Calcs!B1793))</f>
        <v>-2400.8781288808423</v>
      </c>
      <c r="L1793">
        <f t="shared" si="169"/>
        <v>-22.123409843291395</v>
      </c>
      <c r="M1793">
        <f t="shared" si="170"/>
        <v>6375.0938167608028</v>
      </c>
      <c r="N1793">
        <f>SQRT(User_Model_Calcs!M1793^2+Sat_Data!$B$3^2-2*User_Model_Calcs!M1793*Sat_Data!$B$3*COS(RADIANS(L1793))*COS(RADIANS(I1793)))</f>
        <v>38384.868413994613</v>
      </c>
      <c r="O1793">
        <f>DEGREES(ACOS(((Earth_Data!$B$1+Sat_Data!$B$2)/User_Model_Calcs!N1793)*SQRT(1-COS(RADIANS(User_Model_Calcs!I1793))^2*COS(RADIANS(User_Model_Calcs!B1793))^2)))</f>
        <v>32.552791333498071</v>
      </c>
      <c r="P1793">
        <f t="shared" si="167"/>
        <v>70.000571549562565</v>
      </c>
    </row>
    <row r="1794" spans="1:16" x14ac:dyDescent="0.25">
      <c r="A1794">
        <v>145.76599999999999</v>
      </c>
      <c r="B1794">
        <v>-21.256</v>
      </c>
      <c r="C1794">
        <v>375</v>
      </c>
      <c r="D1794">
        <f t="shared" ref="D1794:D1857" ca="1" si="172">CHOOSE(RANDBETWEEN(1,3),0.75,1.2,3)</f>
        <v>0.75</v>
      </c>
      <c r="E1794" s="1">
        <v>0.65</v>
      </c>
      <c r="F1794">
        <v>19.899999999999999</v>
      </c>
      <c r="G1794">
        <f t="shared" ca="1" si="168"/>
        <v>42.007420362456692</v>
      </c>
      <c r="H1794">
        <f t="shared" ca="1" si="171"/>
        <v>22.515804936516922</v>
      </c>
      <c r="I1794">
        <f>User_Model_Calcs!A1794-Sat_Data!$B$5</f>
        <v>35.765999999999991</v>
      </c>
      <c r="J1794">
        <f>(Earth_Data!$B$1/SQRT(1-Earth_Data!$B$2^2*SIN(RADIANS(User_Model_Calcs!B1794))^2))*COS(RADIANS(User_Model_Calcs!B1794))</f>
        <v>5946.8513750912225</v>
      </c>
      <c r="K1794">
        <f>((Earth_Data!$B$1*(1-Earth_Data!$B$2^2))/SQRT(1-Earth_Data!$B$2^2*SIN(RADIANS(User_Model_Calcs!B1794))^2))*SIN(RADIANS(User_Model_Calcs!B1794))</f>
        <v>-2297.8344241303539</v>
      </c>
      <c r="L1794">
        <f t="shared" si="169"/>
        <v>-21.126289322861993</v>
      </c>
      <c r="M1794">
        <f t="shared" si="170"/>
        <v>6375.3497408489548</v>
      </c>
      <c r="N1794">
        <f>SQRT(User_Model_Calcs!M1794^2+Sat_Data!$B$3^2-2*User_Model_Calcs!M1794*Sat_Data!$B$3*COS(RADIANS(L1794))*COS(RADIANS(I1794)))</f>
        <v>37570.563118591264</v>
      </c>
      <c r="O1794">
        <f>DEGREES(ACOS(((Earth_Data!$B$1+Sat_Data!$B$2)/User_Model_Calcs!N1794)*SQRT(1-COS(RADIANS(User_Model_Calcs!I1794))^2*COS(RADIANS(User_Model_Calcs!B1794))^2)))</f>
        <v>42.749354231812511</v>
      </c>
      <c r="P1794">
        <f t="shared" ref="P1794:P1857" si="173">DEGREES(ASIN(SIN(RADIANS(ABS(I1794)))/(SIN(ACOS(COS(RADIANS(I1794))*COS(RADIANS(B1794)))))))</f>
        <v>63.284011371456629</v>
      </c>
    </row>
    <row r="1795" spans="1:16" x14ac:dyDescent="0.25">
      <c r="A1795">
        <v>152.76400000000001</v>
      </c>
      <c r="B1795">
        <v>-28.245999999999999</v>
      </c>
      <c r="C1795">
        <v>6250</v>
      </c>
      <c r="D1795">
        <f t="shared" ca="1" si="172"/>
        <v>1.2</v>
      </c>
      <c r="E1795" s="1">
        <v>0.65</v>
      </c>
      <c r="F1795">
        <v>19.899999999999999</v>
      </c>
      <c r="G1795">
        <f t="shared" ref="G1795:G1858" ca="1" si="174">20.4+20*LOG(F1795)+20*LOG(D1795)+10*LOG(E1795)</f>
        <v>46.089820015575185</v>
      </c>
      <c r="H1795">
        <f t="shared" ca="1" si="171"/>
        <v>18.556401771611061</v>
      </c>
      <c r="I1795">
        <f>User_Model_Calcs!A1795-Sat_Data!$B$5</f>
        <v>42.76400000000001</v>
      </c>
      <c r="J1795">
        <f>(Earth_Data!$B$1/SQRT(1-Earth_Data!$B$2^2*SIN(RADIANS(User_Model_Calcs!B1795))^2))*COS(RADIANS(User_Model_Calcs!B1795))</f>
        <v>5622.8722243333013</v>
      </c>
      <c r="K1795">
        <f>((Earth_Data!$B$1*(1-Earth_Data!$B$2^2))/SQRT(1-Earth_Data!$B$2^2*SIN(RADIANS(User_Model_Calcs!B1795))^2))*SIN(RADIANS(User_Model_Calcs!B1795))</f>
        <v>-3000.5497657244869</v>
      </c>
      <c r="L1795">
        <f t="shared" ref="L1795:L1858" si="175">DEGREES(ATAN((K1795/J1795)))</f>
        <v>-28.085849399968051</v>
      </c>
      <c r="M1795">
        <f t="shared" ref="M1795:M1858" si="176">SQRT(J1795^2+K1795^2)</f>
        <v>6373.3814374920476</v>
      </c>
      <c r="N1795">
        <f>SQRT(User_Model_Calcs!M1795^2+Sat_Data!$B$3^2-2*User_Model_Calcs!M1795*Sat_Data!$B$3*COS(RADIANS(L1795))*COS(RADIANS(I1795)))</f>
        <v>38344.774652509208</v>
      </c>
      <c r="O1795">
        <f>DEGREES(ACOS(((Earth_Data!$B$1+Sat_Data!$B$2)/User_Model_Calcs!N1795)*SQRT(1-COS(RADIANS(User_Model_Calcs!I1795))^2*COS(RADIANS(User_Model_Calcs!B1795))^2)))</f>
        <v>32.998512601103116</v>
      </c>
      <c r="P1795">
        <f t="shared" si="173"/>
        <v>62.900406538705539</v>
      </c>
    </row>
    <row r="1796" spans="1:16" x14ac:dyDescent="0.25">
      <c r="A1796">
        <v>119.416</v>
      </c>
      <c r="B1796">
        <v>-33.994</v>
      </c>
      <c r="C1796">
        <v>2500</v>
      </c>
      <c r="D1796">
        <f t="shared" ca="1" si="172"/>
        <v>0.75</v>
      </c>
      <c r="E1796" s="1">
        <v>0.65</v>
      </c>
      <c r="F1796">
        <v>19.899999999999999</v>
      </c>
      <c r="G1796">
        <f t="shared" ca="1" si="174"/>
        <v>42.007420362456692</v>
      </c>
      <c r="H1796">
        <f t="shared" ca="1" si="171"/>
        <v>20.770664170169901</v>
      </c>
      <c r="I1796">
        <f>User_Model_Calcs!A1796-Sat_Data!$B$5</f>
        <v>9.4159999999999968</v>
      </c>
      <c r="J1796">
        <f>(Earth_Data!$B$1/SQRT(1-Earth_Data!$B$2^2*SIN(RADIANS(User_Model_Calcs!B1796))^2))*COS(RADIANS(User_Model_Calcs!B1796))</f>
        <v>5293.6330677323876</v>
      </c>
      <c r="K1796">
        <f>((Earth_Data!$B$1*(1-Earth_Data!$B$2^2))/SQRT(1-Earth_Data!$B$2^2*SIN(RADIANS(User_Model_Calcs!B1796))^2))*SIN(RADIANS(User_Model_Calcs!B1796))</f>
        <v>-3545.8960603093578</v>
      </c>
      <c r="L1796">
        <f t="shared" si="175"/>
        <v>-33.815824047912677</v>
      </c>
      <c r="M1796">
        <f t="shared" si="176"/>
        <v>6371.4935396896726</v>
      </c>
      <c r="N1796">
        <f>SQRT(User_Model_Calcs!M1796^2+Sat_Data!$B$3^2-2*User_Model_Calcs!M1796*Sat_Data!$B$3*COS(RADIANS(L1796))*COS(RADIANS(I1796)))</f>
        <v>37121.722273258129</v>
      </c>
      <c r="O1796">
        <f>DEGREES(ACOS(((Earth_Data!$B$1+Sat_Data!$B$2)/User_Model_Calcs!N1796)*SQRT(1-COS(RADIANS(User_Model_Calcs!I1796))^2*COS(RADIANS(User_Model_Calcs!B1796))^2)))</f>
        <v>49.196001384683882</v>
      </c>
      <c r="P1796">
        <f t="shared" si="173"/>
        <v>16.520825828799765</v>
      </c>
    </row>
    <row r="1797" spans="1:16" x14ac:dyDescent="0.25">
      <c r="A1797">
        <v>151.51900000000001</v>
      </c>
      <c r="B1797">
        <v>-24.826000000000001</v>
      </c>
      <c r="C1797">
        <v>950</v>
      </c>
      <c r="D1797">
        <f t="shared" ca="1" si="172"/>
        <v>3</v>
      </c>
      <c r="E1797" s="1">
        <v>0.65</v>
      </c>
      <c r="F1797">
        <v>19.899999999999999</v>
      </c>
      <c r="G1797">
        <f t="shared" ca="1" si="174"/>
        <v>54.048620189015942</v>
      </c>
      <c r="H1797">
        <f t="shared" ca="1" si="171"/>
        <v>21.733109813669103</v>
      </c>
      <c r="I1797">
        <f>User_Model_Calcs!A1797-Sat_Data!$B$5</f>
        <v>41.519000000000005</v>
      </c>
      <c r="J1797">
        <f>(Earth_Data!$B$1/SQRT(1-Earth_Data!$B$2^2*SIN(RADIANS(User_Model_Calcs!B1797))^2))*COS(RADIANS(User_Model_Calcs!B1797))</f>
        <v>5792.1360227695404</v>
      </c>
      <c r="K1797">
        <f>((Earth_Data!$B$1*(1-Earth_Data!$B$2^2))/SQRT(1-Earth_Data!$B$2^2*SIN(RADIANS(User_Model_Calcs!B1797))^2))*SIN(RADIANS(User_Model_Calcs!B1797))</f>
        <v>-2661.5946400493176</v>
      </c>
      <c r="L1797">
        <f t="shared" si="175"/>
        <v>-24.679664271587601</v>
      </c>
      <c r="M1797">
        <f t="shared" si="176"/>
        <v>6374.3961074131412</v>
      </c>
      <c r="N1797">
        <f>SQRT(User_Model_Calcs!M1797^2+Sat_Data!$B$3^2-2*User_Model_Calcs!M1797*Sat_Data!$B$3*COS(RADIANS(L1797))*COS(RADIANS(I1797)))</f>
        <v>38114.752941954546</v>
      </c>
      <c r="O1797">
        <f>DEGREES(ACOS(((Earth_Data!$B$1+Sat_Data!$B$2)/User_Model_Calcs!N1797)*SQRT(1-COS(RADIANS(User_Model_Calcs!I1797))^2*COS(RADIANS(User_Model_Calcs!B1797))^2)))</f>
        <v>35.749552351247978</v>
      </c>
      <c r="P1797">
        <f t="shared" si="173"/>
        <v>64.627217448088828</v>
      </c>
    </row>
    <row r="1798" spans="1:16" x14ac:dyDescent="0.25">
      <c r="A1798">
        <v>145.482</v>
      </c>
      <c r="B1798">
        <v>-25.449000000000002</v>
      </c>
      <c r="C1798">
        <v>5000</v>
      </c>
      <c r="D1798">
        <f t="shared" ca="1" si="172"/>
        <v>3</v>
      </c>
      <c r="E1798" s="1">
        <v>0.65</v>
      </c>
      <c r="F1798">
        <v>19.899999999999999</v>
      </c>
      <c r="G1798">
        <f t="shared" ca="1" si="174"/>
        <v>54.048620189015942</v>
      </c>
      <c r="H1798">
        <f t="shared" ca="1" si="171"/>
        <v>21.832420086533215</v>
      </c>
      <c r="I1798">
        <f>User_Model_Calcs!A1798-Sat_Data!$B$5</f>
        <v>35.481999999999999</v>
      </c>
      <c r="J1798">
        <f>(Earth_Data!$B$1/SQRT(1-Earth_Data!$B$2^2*SIN(RADIANS(User_Model_Calcs!B1798))^2))*COS(RADIANS(User_Model_Calcs!B1798))</f>
        <v>5762.8200684421154</v>
      </c>
      <c r="K1798">
        <f>((Earth_Data!$B$1*(1-Earth_Data!$B$2^2))/SQRT(1-Earth_Data!$B$2^2*SIN(RADIANS(User_Model_Calcs!B1798))^2))*SIN(RADIANS(User_Model_Calcs!B1798))</f>
        <v>-2724.0710092201366</v>
      </c>
      <c r="L1798">
        <f t="shared" si="175"/>
        <v>-25.299987343391976</v>
      </c>
      <c r="M1798">
        <f t="shared" si="176"/>
        <v>6374.2182269289151</v>
      </c>
      <c r="N1798">
        <f>SQRT(User_Model_Calcs!M1798^2+Sat_Data!$B$3^2-2*User_Model_Calcs!M1798*Sat_Data!$B$3*COS(RADIANS(L1798))*COS(RADIANS(I1798)))</f>
        <v>37718.988043336205</v>
      </c>
      <c r="O1798">
        <f>DEGREES(ACOS(((Earth_Data!$B$1+Sat_Data!$B$2)/User_Model_Calcs!N1798)*SQRT(1-COS(RADIANS(User_Model_Calcs!I1798))^2*COS(RADIANS(User_Model_Calcs!B1798))^2)))</f>
        <v>40.7441875560692</v>
      </c>
      <c r="P1798">
        <f t="shared" si="173"/>
        <v>58.917241054712569</v>
      </c>
    </row>
    <row r="1799" spans="1:16" x14ac:dyDescent="0.25">
      <c r="A1799" s="5">
        <v>156.899</v>
      </c>
      <c r="B1799">
        <v>-28.417999999999999</v>
      </c>
      <c r="C1799">
        <v>950</v>
      </c>
      <c r="D1799">
        <f t="shared" ca="1" si="172"/>
        <v>1.2</v>
      </c>
      <c r="E1799" s="1">
        <v>0.65</v>
      </c>
      <c r="F1799">
        <v>19.899999999999999</v>
      </c>
      <c r="G1799">
        <f t="shared" ca="1" si="174"/>
        <v>46.089820015575185</v>
      </c>
      <c r="H1799">
        <f t="shared" ca="1" si="171"/>
        <v>16.46411684033907</v>
      </c>
      <c r="I1799">
        <f>User_Model_Calcs!A1799-Sat_Data!$B$5</f>
        <v>46.899000000000001</v>
      </c>
      <c r="J1799">
        <f>(Earth_Data!$B$1/SQRT(1-Earth_Data!$B$2^2*SIN(RADIANS(User_Model_Calcs!B1799))^2))*COS(RADIANS(User_Model_Calcs!B1799))</f>
        <v>5613.8258440531099</v>
      </c>
      <c r="K1799">
        <f>((Earth_Data!$B$1*(1-Earth_Data!$B$2^2))/SQRT(1-Earth_Data!$B$2^2*SIN(RADIANS(User_Model_Calcs!B1799))^2))*SIN(RADIANS(User_Model_Calcs!B1799))</f>
        <v>-3017.3282608225541</v>
      </c>
      <c r="L1799">
        <f t="shared" si="175"/>
        <v>-28.25721297176807</v>
      </c>
      <c r="M1799">
        <f t="shared" si="176"/>
        <v>6373.3280506276369</v>
      </c>
      <c r="N1799">
        <f>SQRT(User_Model_Calcs!M1799^2+Sat_Data!$B$3^2-2*User_Model_Calcs!M1799*Sat_Data!$B$3*COS(RADIANS(L1799))*COS(RADIANS(I1799)))</f>
        <v>38664.754651040872</v>
      </c>
      <c r="O1799">
        <f>DEGREES(ACOS(((Earth_Data!$B$1+Sat_Data!$B$2)/User_Model_Calcs!N1799)*SQRT(1-COS(RADIANS(User_Model_Calcs!I1799))^2*COS(RADIANS(User_Model_Calcs!B1799))^2)))</f>
        <v>29.351761343622989</v>
      </c>
      <c r="P1799">
        <f t="shared" si="173"/>
        <v>65.993940001437934</v>
      </c>
    </row>
    <row r="1800" spans="1:16" x14ac:dyDescent="0.25">
      <c r="A1800">
        <v>145.24100000000001</v>
      </c>
      <c r="B1800">
        <v>-27.309000000000001</v>
      </c>
      <c r="C1800">
        <v>400</v>
      </c>
      <c r="D1800">
        <f t="shared" ca="1" si="172"/>
        <v>0.75</v>
      </c>
      <c r="E1800" s="1">
        <v>0.65</v>
      </c>
      <c r="F1800">
        <v>19.899999999999999</v>
      </c>
      <c r="G1800">
        <f t="shared" ca="1" si="174"/>
        <v>42.007420362456692</v>
      </c>
      <c r="H1800">
        <f t="shared" ca="1" si="171"/>
        <v>20.896248004109115</v>
      </c>
      <c r="I1800">
        <f>User_Model_Calcs!A1800-Sat_Data!$B$5</f>
        <v>35.241000000000014</v>
      </c>
      <c r="J1800">
        <f>(Earth_Data!$B$1/SQRT(1-Earth_Data!$B$2^2*SIN(RADIANS(User_Model_Calcs!B1800))^2))*COS(RADIANS(User_Model_Calcs!B1800))</f>
        <v>5671.2626642340201</v>
      </c>
      <c r="K1800">
        <f>((Earth_Data!$B$1*(1-Earth_Data!$B$2^2))/SQRT(1-Earth_Data!$B$2^2*SIN(RADIANS(User_Model_Calcs!B1800))^2))*SIN(RADIANS(User_Model_Calcs!B1800))</f>
        <v>-2908.6817427397878</v>
      </c>
      <c r="L1800">
        <f t="shared" si="175"/>
        <v>-27.152416665156249</v>
      </c>
      <c r="M1800">
        <f t="shared" si="176"/>
        <v>6373.6684638662</v>
      </c>
      <c r="N1800">
        <f>SQRT(User_Model_Calcs!M1800^2+Sat_Data!$B$3^2-2*User_Model_Calcs!M1800*Sat_Data!$B$3*COS(RADIANS(L1800))*COS(RADIANS(I1800)))</f>
        <v>37786.743062524183</v>
      </c>
      <c r="O1800">
        <f>DEGREES(ACOS(((Earth_Data!$B$1+Sat_Data!$B$2)/User_Model_Calcs!N1800)*SQRT(1-COS(RADIANS(User_Model_Calcs!I1800))^2*COS(RADIANS(User_Model_Calcs!B1800))^2)))</f>
        <v>39.851333715755985</v>
      </c>
      <c r="P1800">
        <f t="shared" si="173"/>
        <v>57.000789277563406</v>
      </c>
    </row>
    <row r="1801" spans="1:16" x14ac:dyDescent="0.25">
      <c r="A1801">
        <v>108.07899999999999</v>
      </c>
      <c r="B1801">
        <v>-17.222000000000001</v>
      </c>
      <c r="C1801">
        <v>6250</v>
      </c>
      <c r="D1801">
        <f t="shared" ca="1" si="172"/>
        <v>3</v>
      </c>
      <c r="E1801" s="1">
        <v>0.65</v>
      </c>
      <c r="F1801">
        <v>19.899999999999999</v>
      </c>
      <c r="G1801">
        <f t="shared" ca="1" si="174"/>
        <v>54.048620189015942</v>
      </c>
      <c r="H1801">
        <f t="shared" ca="1" si="171"/>
        <v>21.597692705489109</v>
      </c>
      <c r="I1801">
        <f>User_Model_Calcs!A1801-Sat_Data!$B$5</f>
        <v>-1.9210000000000065</v>
      </c>
      <c r="J1801">
        <f>(Earth_Data!$B$1/SQRT(1-Earth_Data!$B$2^2*SIN(RADIANS(User_Model_Calcs!B1801))^2))*COS(RADIANS(User_Model_Calcs!B1801))</f>
        <v>6093.9628476923626</v>
      </c>
      <c r="K1801">
        <f>((Earth_Data!$B$1*(1-Earth_Data!$B$2^2))/SQRT(1-Earth_Data!$B$2^2*SIN(RADIANS(User_Model_Calcs!B1801))^2))*SIN(RADIANS(User_Model_Calcs!B1801))</f>
        <v>-1876.3153784692142</v>
      </c>
      <c r="L1801">
        <f t="shared" si="175"/>
        <v>-17.113463509857045</v>
      </c>
      <c r="M1801">
        <f t="shared" si="176"/>
        <v>6376.2796824272755</v>
      </c>
      <c r="N1801">
        <f>SQRT(User_Model_Calcs!M1801^2+Sat_Data!$B$3^2-2*User_Model_Calcs!M1801*Sat_Data!$B$3*COS(RADIANS(L1801))*COS(RADIANS(I1801)))</f>
        <v>36122.943525340233</v>
      </c>
      <c r="O1801">
        <f>DEGREES(ACOS(((Earth_Data!$B$1+Sat_Data!$B$2)/User_Model_Calcs!N1801)*SQRT(1-COS(RADIANS(User_Model_Calcs!I1801))^2*COS(RADIANS(User_Model_Calcs!B1801))^2)))</f>
        <v>69.659084975099304</v>
      </c>
      <c r="P1801">
        <f t="shared" si="173"/>
        <v>6.4631036333265133</v>
      </c>
    </row>
    <row r="1802" spans="1:16" x14ac:dyDescent="0.25">
      <c r="A1802">
        <v>106.086</v>
      </c>
      <c r="B1802">
        <v>-31.221</v>
      </c>
      <c r="C1802">
        <v>950</v>
      </c>
      <c r="D1802">
        <f t="shared" ca="1" si="172"/>
        <v>3</v>
      </c>
      <c r="E1802" s="1">
        <v>0.65</v>
      </c>
      <c r="F1802">
        <v>19.899999999999999</v>
      </c>
      <c r="G1802">
        <f t="shared" ca="1" si="174"/>
        <v>54.048620189015942</v>
      </c>
      <c r="H1802">
        <f t="shared" ca="1" si="171"/>
        <v>17.855747137560314</v>
      </c>
      <c r="I1802">
        <f>User_Model_Calcs!A1802-Sat_Data!$B$5</f>
        <v>-3.9140000000000015</v>
      </c>
      <c r="J1802">
        <f>(Earth_Data!$B$1/SQRT(1-Earth_Data!$B$2^2*SIN(RADIANS(User_Model_Calcs!B1802))^2))*COS(RADIANS(User_Model_Calcs!B1802))</f>
        <v>5459.333592431095</v>
      </c>
      <c r="K1802">
        <f>((Earth_Data!$B$1*(1-Earth_Data!$B$2^2))/SQRT(1-Earth_Data!$B$2^2*SIN(RADIANS(User_Model_Calcs!B1802))^2))*SIN(RADIANS(User_Model_Calcs!B1802))</f>
        <v>-3286.8730959782583</v>
      </c>
      <c r="L1802">
        <f t="shared" si="175"/>
        <v>-31.050669687858861</v>
      </c>
      <c r="M1802">
        <f t="shared" si="176"/>
        <v>6372.4295227575722</v>
      </c>
      <c r="N1802">
        <f>SQRT(User_Model_Calcs!M1802^2+Sat_Data!$B$3^2-2*User_Model_Calcs!M1802*Sat_Data!$B$3*COS(RADIANS(L1802))*COS(RADIANS(I1802)))</f>
        <v>36866.246295653473</v>
      </c>
      <c r="O1802">
        <f>DEGREES(ACOS(((Earth_Data!$B$1+Sat_Data!$B$2)/User_Model_Calcs!N1802)*SQRT(1-COS(RADIANS(User_Model_Calcs!I1802))^2*COS(RADIANS(User_Model_Calcs!B1802))^2)))</f>
        <v>53.374907534495279</v>
      </c>
      <c r="P1802">
        <f t="shared" si="173"/>
        <v>7.5193207576025038</v>
      </c>
    </row>
    <row r="1803" spans="1:16" x14ac:dyDescent="0.25">
      <c r="A1803">
        <v>117.014</v>
      </c>
      <c r="B1803">
        <v>-31.888000000000002</v>
      </c>
      <c r="C1803">
        <v>3750</v>
      </c>
      <c r="D1803">
        <f t="shared" ca="1" si="172"/>
        <v>1.2</v>
      </c>
      <c r="E1803" s="1">
        <v>0.65</v>
      </c>
      <c r="F1803">
        <v>19.899999999999999</v>
      </c>
      <c r="G1803">
        <f t="shared" ca="1" si="174"/>
        <v>46.089820015575185</v>
      </c>
      <c r="H1803">
        <f t="shared" ca="1" si="171"/>
        <v>18.700074643465388</v>
      </c>
      <c r="I1803">
        <f>User_Model_Calcs!A1803-Sat_Data!$B$5</f>
        <v>7.0139999999999958</v>
      </c>
      <c r="J1803">
        <f>(Earth_Data!$B$1/SQRT(1-Earth_Data!$B$2^2*SIN(RADIANS(User_Model_Calcs!B1803))^2))*COS(RADIANS(User_Model_Calcs!B1803))</f>
        <v>5420.6317516142435</v>
      </c>
      <c r="K1803">
        <f>((Earth_Data!$B$1*(1-Earth_Data!$B$2^2))/SQRT(1-Earth_Data!$B$2^2*SIN(RADIANS(User_Model_Calcs!B1803))^2))*SIN(RADIANS(User_Model_Calcs!B1803))</f>
        <v>-3349.8941096983099</v>
      </c>
      <c r="L1803">
        <f t="shared" si="175"/>
        <v>-31.715634506895679</v>
      </c>
      <c r="M1803">
        <f t="shared" si="176"/>
        <v>6372.2083403479473</v>
      </c>
      <c r="N1803">
        <f>SQRT(User_Model_Calcs!M1803^2+Sat_Data!$B$3^2-2*User_Model_Calcs!M1803*Sat_Data!$B$3*COS(RADIANS(L1803))*COS(RADIANS(I1803)))</f>
        <v>36942.226004530072</v>
      </c>
      <c r="O1803">
        <f>DEGREES(ACOS(((Earth_Data!$B$1+Sat_Data!$B$2)/User_Model_Calcs!N1803)*SQRT(1-COS(RADIANS(User_Model_Calcs!I1803))^2*COS(RADIANS(User_Model_Calcs!B1803))^2)))</f>
        <v>52.089077995971358</v>
      </c>
      <c r="P1803">
        <f t="shared" si="173"/>
        <v>13.110548354714863</v>
      </c>
    </row>
    <row r="1804" spans="1:16" x14ac:dyDescent="0.25">
      <c r="A1804">
        <v>136.310271728743</v>
      </c>
      <c r="B1804">
        <v>-31.84</v>
      </c>
      <c r="C1804">
        <v>2500</v>
      </c>
      <c r="D1804">
        <f t="shared" ca="1" si="172"/>
        <v>3</v>
      </c>
      <c r="E1804" s="1">
        <v>0.65</v>
      </c>
      <c r="F1804">
        <v>19.899999999999999</v>
      </c>
      <c r="G1804">
        <f t="shared" ca="1" si="174"/>
        <v>54.048620189015942</v>
      </c>
      <c r="H1804">
        <f t="shared" ca="1" si="171"/>
        <v>18.825401454488958</v>
      </c>
      <c r="I1804">
        <f>User_Model_Calcs!A1804-Sat_Data!$B$5</f>
        <v>26.310271728743004</v>
      </c>
      <c r="J1804">
        <f>(Earth_Data!$B$1/SQRT(1-Earth_Data!$B$2^2*SIN(RADIANS(User_Model_Calcs!B1804))^2))*COS(RADIANS(User_Model_Calcs!B1804))</f>
        <v>5423.4415010219263</v>
      </c>
      <c r="K1804">
        <f>((Earth_Data!$B$1*(1-Earth_Data!$B$2^2))/SQRT(1-Earth_Data!$B$2^2*SIN(RADIANS(User_Model_Calcs!B1804))^2))*SIN(RADIANS(User_Model_Calcs!B1804))</f>
        <v>-3345.3737300563093</v>
      </c>
      <c r="L1804">
        <f t="shared" si="175"/>
        <v>-31.667777873725875</v>
      </c>
      <c r="M1804">
        <f t="shared" si="176"/>
        <v>6372.2243454509535</v>
      </c>
      <c r="N1804">
        <f>SQRT(User_Model_Calcs!M1804^2+Sat_Data!$B$3^2-2*User_Model_Calcs!M1804*Sat_Data!$B$3*COS(RADIANS(L1804))*COS(RADIANS(I1804)))</f>
        <v>37529.304082285737</v>
      </c>
      <c r="O1804">
        <f>DEGREES(ACOS(((Earth_Data!$B$1+Sat_Data!$B$2)/User_Model_Calcs!N1804)*SQRT(1-COS(RADIANS(User_Model_Calcs!I1804))^2*COS(RADIANS(User_Model_Calcs!B1804))^2)))</f>
        <v>43.265416148055742</v>
      </c>
      <c r="P1804">
        <f t="shared" si="173"/>
        <v>43.145260446086688</v>
      </c>
    </row>
    <row r="1805" spans="1:16" x14ac:dyDescent="0.25">
      <c r="A1805">
        <v>153.78</v>
      </c>
      <c r="B1805">
        <v>-24.71</v>
      </c>
      <c r="C1805">
        <v>2500</v>
      </c>
      <c r="D1805">
        <f t="shared" ca="1" si="172"/>
        <v>3</v>
      </c>
      <c r="E1805" s="1">
        <v>0.65</v>
      </c>
      <c r="F1805">
        <v>19.899999999999999</v>
      </c>
      <c r="G1805">
        <f t="shared" ca="1" si="174"/>
        <v>54.048620189015942</v>
      </c>
      <c r="H1805">
        <f t="shared" ca="1" si="171"/>
        <v>20.644994860476661</v>
      </c>
      <c r="I1805">
        <f>User_Model_Calcs!A1805-Sat_Data!$B$5</f>
        <v>43.78</v>
      </c>
      <c r="J1805">
        <f>(Earth_Data!$B$1/SQRT(1-Earth_Data!$B$2^2*SIN(RADIANS(User_Model_Calcs!B1805))^2))*COS(RADIANS(User_Model_Calcs!B1805))</f>
        <v>5797.5191554582725</v>
      </c>
      <c r="K1805">
        <f>((Earth_Data!$B$1*(1-Earth_Data!$B$2^2))/SQRT(1-Earth_Data!$B$2^2*SIN(RADIANS(User_Model_Calcs!B1805))^2))*SIN(RADIANS(User_Model_Calcs!B1805))</f>
        <v>-2649.9273646461024</v>
      </c>
      <c r="L1805">
        <f t="shared" si="175"/>
        <v>-24.56417033543547</v>
      </c>
      <c r="M1805">
        <f t="shared" si="176"/>
        <v>6374.4288682050446</v>
      </c>
      <c r="N1805">
        <f>SQRT(User_Model_Calcs!M1805^2+Sat_Data!$B$3^2-2*User_Model_Calcs!M1805*Sat_Data!$B$3*COS(RADIANS(L1805))*COS(RADIANS(I1805)))</f>
        <v>38281.393813330506</v>
      </c>
      <c r="O1805">
        <f>DEGREES(ACOS(((Earth_Data!$B$1+Sat_Data!$B$2)/User_Model_Calcs!N1805)*SQRT(1-COS(RADIANS(User_Model_Calcs!I1805))^2*COS(RADIANS(User_Model_Calcs!B1805))^2)))</f>
        <v>33.755413192170622</v>
      </c>
      <c r="P1805">
        <f t="shared" si="173"/>
        <v>66.432313358502824</v>
      </c>
    </row>
    <row r="1806" spans="1:16" x14ac:dyDescent="0.25">
      <c r="A1806">
        <v>127.89099999999999</v>
      </c>
      <c r="B1806">
        <v>-18.417999999999999</v>
      </c>
      <c r="C1806">
        <v>375</v>
      </c>
      <c r="D1806">
        <f t="shared" ca="1" si="172"/>
        <v>1.2</v>
      </c>
      <c r="E1806" s="1">
        <v>0.65</v>
      </c>
      <c r="F1806">
        <v>19.899999999999999</v>
      </c>
      <c r="G1806">
        <f t="shared" ca="1" si="174"/>
        <v>46.089820015575185</v>
      </c>
      <c r="H1806">
        <f t="shared" ca="1" si="171"/>
        <v>15.497496810374511</v>
      </c>
      <c r="I1806">
        <f>User_Model_Calcs!A1806-Sat_Data!$B$5</f>
        <v>17.890999999999991</v>
      </c>
      <c r="J1806">
        <f>(Earth_Data!$B$1/SQRT(1-Earth_Data!$B$2^2*SIN(RADIANS(User_Model_Calcs!B1806))^2))*COS(RADIANS(User_Model_Calcs!B1806))</f>
        <v>6053.4542532833566</v>
      </c>
      <c r="K1806">
        <f>((Earth_Data!$B$1*(1-Earth_Data!$B$2^2))/SQRT(1-Earth_Data!$B$2^2*SIN(RADIANS(User_Model_Calcs!B1806))^2))*SIN(RADIANS(User_Model_Calcs!B1806))</f>
        <v>-2002.3336363205476</v>
      </c>
      <c r="L1806">
        <f t="shared" si="175"/>
        <v>-18.302943866227025</v>
      </c>
      <c r="M1806">
        <f t="shared" si="176"/>
        <v>6376.0213603574939</v>
      </c>
      <c r="N1806">
        <f>SQRT(User_Model_Calcs!M1806^2+Sat_Data!$B$3^2-2*User_Model_Calcs!M1806*Sat_Data!$B$3*COS(RADIANS(L1806))*COS(RADIANS(I1806)))</f>
        <v>36505.839089739238</v>
      </c>
      <c r="O1806">
        <f>DEGREES(ACOS(((Earth_Data!$B$1+Sat_Data!$B$2)/User_Model_Calcs!N1806)*SQRT(1-COS(RADIANS(User_Model_Calcs!I1806))^2*COS(RADIANS(User_Model_Calcs!B1806))^2)))</f>
        <v>60.232292337482512</v>
      </c>
      <c r="P1806">
        <f t="shared" si="173"/>
        <v>45.616255653131546</v>
      </c>
    </row>
    <row r="1807" spans="1:16" x14ac:dyDescent="0.25">
      <c r="A1807">
        <v>158.119</v>
      </c>
      <c r="B1807">
        <v>-14.402000000000001</v>
      </c>
      <c r="C1807">
        <v>375</v>
      </c>
      <c r="D1807">
        <f t="shared" ca="1" si="172"/>
        <v>3</v>
      </c>
      <c r="E1807" s="1">
        <v>0.65</v>
      </c>
      <c r="F1807">
        <v>19.899999999999999</v>
      </c>
      <c r="G1807">
        <f t="shared" ca="1" si="174"/>
        <v>54.048620189015942</v>
      </c>
      <c r="H1807">
        <f t="shared" ca="1" si="171"/>
        <v>18.75506298055808</v>
      </c>
      <c r="I1807">
        <f>User_Model_Calcs!A1807-Sat_Data!$B$5</f>
        <v>48.119</v>
      </c>
      <c r="J1807">
        <f>(Earth_Data!$B$1/SQRT(1-Earth_Data!$B$2^2*SIN(RADIANS(User_Model_Calcs!B1807))^2))*COS(RADIANS(User_Model_Calcs!B1807))</f>
        <v>6178.9832640054947</v>
      </c>
      <c r="K1807">
        <f>((Earth_Data!$B$1*(1-Earth_Data!$B$2^2))/SQRT(1-Earth_Data!$B$2^2*SIN(RADIANS(User_Model_Calcs!B1807))^2))*SIN(RADIANS(User_Model_Calcs!B1807))</f>
        <v>-1576.1008239486275</v>
      </c>
      <c r="L1807">
        <f t="shared" si="175"/>
        <v>-14.309557583307397</v>
      </c>
      <c r="M1807">
        <f t="shared" si="176"/>
        <v>6376.8274231087307</v>
      </c>
      <c r="N1807">
        <f>SQRT(User_Model_Calcs!M1807^2+Sat_Data!$B$3^2-2*User_Model_Calcs!M1807*Sat_Data!$B$3*COS(RADIANS(L1807))*COS(RADIANS(I1807)))</f>
        <v>38348.721021722391</v>
      </c>
      <c r="O1807">
        <f>DEGREES(ACOS(((Earth_Data!$B$1+Sat_Data!$B$2)/User_Model_Calcs!N1807)*SQRT(1-COS(RADIANS(User_Model_Calcs!I1807))^2*COS(RADIANS(User_Model_Calcs!B1807))^2)))</f>
        <v>32.994886774096415</v>
      </c>
      <c r="P1807">
        <f t="shared" si="173"/>
        <v>77.427741085660571</v>
      </c>
    </row>
    <row r="1808" spans="1:16" x14ac:dyDescent="0.25">
      <c r="A1808">
        <v>146.29</v>
      </c>
      <c r="B1808">
        <v>-16.36</v>
      </c>
      <c r="C1808">
        <v>3750</v>
      </c>
      <c r="D1808">
        <f t="shared" ca="1" si="172"/>
        <v>3</v>
      </c>
      <c r="E1808" s="1">
        <v>0.65</v>
      </c>
      <c r="F1808">
        <v>19.899999999999999</v>
      </c>
      <c r="G1808">
        <f t="shared" ca="1" si="174"/>
        <v>54.048620189015942</v>
      </c>
      <c r="H1808">
        <f t="shared" ca="1" si="171"/>
        <v>20.10700637218844</v>
      </c>
      <c r="I1808">
        <f>User_Model_Calcs!A1808-Sat_Data!$B$5</f>
        <v>36.289999999999992</v>
      </c>
      <c r="J1808">
        <f>(Earth_Data!$B$1/SQRT(1-Earth_Data!$B$2^2*SIN(RADIANS(User_Model_Calcs!B1808))^2))*COS(RADIANS(User_Model_Calcs!B1808))</f>
        <v>6121.5204413405454</v>
      </c>
      <c r="K1808">
        <f>((Earth_Data!$B$1*(1-Earth_Data!$B$2^2))/SQRT(1-Earth_Data!$B$2^2*SIN(RADIANS(User_Model_Calcs!B1808))^2))*SIN(RADIANS(User_Model_Calcs!B1808))</f>
        <v>-1784.9884156411554</v>
      </c>
      <c r="L1808">
        <f t="shared" si="175"/>
        <v>-16.256279432570814</v>
      </c>
      <c r="M1808">
        <f t="shared" si="176"/>
        <v>6376.4563950303354</v>
      </c>
      <c r="N1808">
        <f>SQRT(User_Model_Calcs!M1808^2+Sat_Data!$B$3^2-2*User_Model_Calcs!M1808*Sat_Data!$B$3*COS(RADIANS(L1808))*COS(RADIANS(I1808)))</f>
        <v>37448.450598601958</v>
      </c>
      <c r="O1808">
        <f>DEGREES(ACOS(((Earth_Data!$B$1+Sat_Data!$B$2)/User_Model_Calcs!N1808)*SQRT(1-COS(RADIANS(User_Model_Calcs!I1808))^2*COS(RADIANS(User_Model_Calcs!B1808))^2)))</f>
        <v>44.459167339946035</v>
      </c>
      <c r="P1808">
        <f t="shared" si="173"/>
        <v>69.013695778329279</v>
      </c>
    </row>
    <row r="1809" spans="1:16" x14ac:dyDescent="0.25">
      <c r="A1809">
        <v>151.25</v>
      </c>
      <c r="B1809">
        <v>-22.234999999999999</v>
      </c>
      <c r="C1809">
        <v>2500</v>
      </c>
      <c r="D1809">
        <f t="shared" ca="1" si="172"/>
        <v>1.2</v>
      </c>
      <c r="E1809" s="1">
        <v>0.65</v>
      </c>
      <c r="F1809">
        <v>19.899999999999999</v>
      </c>
      <c r="G1809">
        <f t="shared" ca="1" si="174"/>
        <v>46.089820015575185</v>
      </c>
      <c r="H1809">
        <f t="shared" ca="1" si="171"/>
        <v>15.700952923802348</v>
      </c>
      <c r="I1809">
        <f>User_Model_Calcs!A1809-Sat_Data!$B$5</f>
        <v>41.25</v>
      </c>
      <c r="J1809">
        <f>(Earth_Data!$B$1/SQRT(1-Earth_Data!$B$2^2*SIN(RADIANS(User_Model_Calcs!B1809))^2))*COS(RADIANS(User_Model_Calcs!B1809))</f>
        <v>5906.6907170194754</v>
      </c>
      <c r="K1809">
        <f>((Earth_Data!$B$1*(1-Earth_Data!$B$2^2))/SQRT(1-Earth_Data!$B$2^2*SIN(RADIANS(User_Model_Calcs!B1809))^2))*SIN(RADIANS(User_Model_Calcs!B1809))</f>
        <v>-2398.5208348955521</v>
      </c>
      <c r="L1809">
        <f t="shared" si="175"/>
        <v>-22.100520036849709</v>
      </c>
      <c r="M1809">
        <f t="shared" si="176"/>
        <v>6375.0997970190319</v>
      </c>
      <c r="N1809">
        <f>SQRT(User_Model_Calcs!M1809^2+Sat_Data!$B$3^2-2*User_Model_Calcs!M1809*Sat_Data!$B$3*COS(RADIANS(L1809))*COS(RADIANS(I1809)))</f>
        <v>37999.53141548569</v>
      </c>
      <c r="O1809">
        <f>DEGREES(ACOS(((Earth_Data!$B$1+Sat_Data!$B$2)/User_Model_Calcs!N1809)*SQRT(1-COS(RADIANS(User_Model_Calcs!I1809))^2*COS(RADIANS(User_Model_Calcs!B1809))^2)))</f>
        <v>37.173554693455536</v>
      </c>
      <c r="P1809">
        <f t="shared" si="173"/>
        <v>66.660300468837875</v>
      </c>
    </row>
    <row r="1810" spans="1:16" x14ac:dyDescent="0.25">
      <c r="A1810" s="5">
        <v>102.35</v>
      </c>
      <c r="B1810">
        <v>-17.100000000000001</v>
      </c>
      <c r="C1810">
        <v>4700</v>
      </c>
      <c r="D1810">
        <f t="shared" ca="1" si="172"/>
        <v>3</v>
      </c>
      <c r="E1810" s="1">
        <v>0.65</v>
      </c>
      <c r="F1810">
        <v>19.899999999999999</v>
      </c>
      <c r="G1810">
        <f t="shared" ca="1" si="174"/>
        <v>54.048620189015942</v>
      </c>
      <c r="H1810">
        <f t="shared" ca="1" si="171"/>
        <v>15.189079709443014</v>
      </c>
      <c r="I1810">
        <f>User_Model_Calcs!A1810-Sat_Data!$B$5</f>
        <v>-7.6500000000000057</v>
      </c>
      <c r="J1810">
        <f>(Earth_Data!$B$1/SQRT(1-Earth_Data!$B$2^2*SIN(RADIANS(User_Model_Calcs!B1810))^2))*COS(RADIANS(User_Model_Calcs!B1810))</f>
        <v>6097.9466777467669</v>
      </c>
      <c r="K1810">
        <f>((Earth_Data!$B$1*(1-Earth_Data!$B$2^2))/SQRT(1-Earth_Data!$B$2^2*SIN(RADIANS(User_Model_Calcs!B1810))^2))*SIN(RADIANS(User_Model_Calcs!B1810))</f>
        <v>-1863.4146236619094</v>
      </c>
      <c r="L1810">
        <f t="shared" si="175"/>
        <v>-16.992139293346519</v>
      </c>
      <c r="M1810">
        <f t="shared" si="176"/>
        <v>6376.3051796726204</v>
      </c>
      <c r="N1810">
        <f>SQRT(User_Model_Calcs!M1810^2+Sat_Data!$B$3^2-2*User_Model_Calcs!M1810*Sat_Data!$B$3*COS(RADIANS(L1810))*COS(RADIANS(I1810)))</f>
        <v>36177.608903684624</v>
      </c>
      <c r="O1810">
        <f>DEGREES(ACOS(((Earth_Data!$B$1+Sat_Data!$B$2)/User_Model_Calcs!N1810)*SQRT(1-COS(RADIANS(User_Model_Calcs!I1810))^2*COS(RADIANS(User_Model_Calcs!B1810))^2)))</f>
        <v>68.074220296664933</v>
      </c>
      <c r="P1810">
        <f t="shared" si="173"/>
        <v>24.55078698642123</v>
      </c>
    </row>
    <row r="1811" spans="1:16" x14ac:dyDescent="0.25">
      <c r="A1811">
        <v>113.834</v>
      </c>
      <c r="B1811">
        <v>-22.013000000000002</v>
      </c>
      <c r="C1811">
        <v>400</v>
      </c>
      <c r="D1811">
        <f t="shared" ca="1" si="172"/>
        <v>0.75</v>
      </c>
      <c r="E1811" s="1">
        <v>0.65</v>
      </c>
      <c r="F1811">
        <v>19.899999999999999</v>
      </c>
      <c r="G1811">
        <f t="shared" ca="1" si="174"/>
        <v>42.007420362456692</v>
      </c>
      <c r="H1811">
        <f t="shared" ca="1" si="171"/>
        <v>23.874424045626395</v>
      </c>
      <c r="I1811">
        <f>User_Model_Calcs!A1811-Sat_Data!$B$5</f>
        <v>3.8340000000000032</v>
      </c>
      <c r="J1811">
        <f>(Earth_Data!$B$1/SQRT(1-Earth_Data!$B$2^2*SIN(RADIANS(User_Model_Calcs!B1811))^2))*COS(RADIANS(User_Model_Calcs!B1811))</f>
        <v>5915.9487849068537</v>
      </c>
      <c r="K1811">
        <f>((Earth_Data!$B$1*(1-Earth_Data!$B$2^2))/SQRT(1-Earth_Data!$B$2^2*SIN(RADIANS(User_Model_Calcs!B1811))^2))*SIN(RADIANS(User_Model_Calcs!B1811))</f>
        <v>-2375.7483332249572</v>
      </c>
      <c r="L1811">
        <f t="shared" si="175"/>
        <v>-21.879588057876354</v>
      </c>
      <c r="M1811">
        <f t="shared" si="176"/>
        <v>6375.1572661748542</v>
      </c>
      <c r="N1811">
        <f>SQRT(User_Model_Calcs!M1811^2+Sat_Data!$B$3^2-2*User_Model_Calcs!M1811*Sat_Data!$B$3*COS(RADIANS(L1811))*COS(RADIANS(I1811)))</f>
        <v>36341.32718354524</v>
      </c>
      <c r="O1811">
        <f>DEGREES(ACOS(((Earth_Data!$B$1+Sat_Data!$B$2)/User_Model_Calcs!N1811)*SQRT(1-COS(RADIANS(User_Model_Calcs!I1811))^2*COS(RADIANS(User_Model_Calcs!B1811))^2)))</f>
        <v>63.846346762351253</v>
      </c>
      <c r="P1811">
        <f t="shared" si="173"/>
        <v>10.137171328825501</v>
      </c>
    </row>
    <row r="1812" spans="1:16" x14ac:dyDescent="0.25">
      <c r="A1812">
        <v>117.416</v>
      </c>
      <c r="B1812">
        <v>-19.994</v>
      </c>
      <c r="C1812">
        <v>2500</v>
      </c>
      <c r="D1812">
        <f t="shared" ca="1" si="172"/>
        <v>1.2</v>
      </c>
      <c r="E1812" s="1">
        <v>0.65</v>
      </c>
      <c r="F1812">
        <v>19.899999999999999</v>
      </c>
      <c r="G1812">
        <f t="shared" ca="1" si="174"/>
        <v>46.089820015575185</v>
      </c>
      <c r="H1812">
        <f t="shared" ca="1" si="171"/>
        <v>17.9246798279808</v>
      </c>
      <c r="I1812">
        <f>User_Model_Calcs!A1812-Sat_Data!$B$5</f>
        <v>7.4159999999999968</v>
      </c>
      <c r="J1812">
        <f>(Earth_Data!$B$1/SQRT(1-Earth_Data!$B$2^2*SIN(RADIANS(User_Model_Calcs!B1812))^2))*COS(RADIANS(User_Model_Calcs!B1812))</f>
        <v>5996.0663964520163</v>
      </c>
      <c r="K1812">
        <f>((Earth_Data!$B$1*(1-Earth_Data!$B$2^2))/SQRT(1-Earth_Data!$B$2^2*SIN(RADIANS(User_Model_Calcs!B1812))^2))*SIN(RADIANS(User_Model_Calcs!B1812))</f>
        <v>-2167.0733553381547</v>
      </c>
      <c r="L1812">
        <f t="shared" si="175"/>
        <v>-19.870658272359506</v>
      </c>
      <c r="M1812">
        <f t="shared" si="176"/>
        <v>6375.6583313472529</v>
      </c>
      <c r="N1812">
        <f>SQRT(User_Model_Calcs!M1812^2+Sat_Data!$B$3^2-2*User_Model_Calcs!M1812*Sat_Data!$B$3*COS(RADIANS(L1812))*COS(RADIANS(I1812)))</f>
        <v>36291.257035508344</v>
      </c>
      <c r="O1812">
        <f>DEGREES(ACOS(((Earth_Data!$B$1+Sat_Data!$B$2)/User_Model_Calcs!N1812)*SQRT(1-COS(RADIANS(User_Model_Calcs!I1812))^2*COS(RADIANS(User_Model_Calcs!B1812))^2)))</f>
        <v>65.070140583751765</v>
      </c>
      <c r="P1812">
        <f t="shared" si="173"/>
        <v>20.840613246517641</v>
      </c>
    </row>
    <row r="1813" spans="1:16" x14ac:dyDescent="0.25">
      <c r="A1813">
        <v>121.003</v>
      </c>
      <c r="B1813">
        <v>-14.812000000000001</v>
      </c>
      <c r="C1813">
        <v>2500</v>
      </c>
      <c r="D1813">
        <f t="shared" ca="1" si="172"/>
        <v>1.2</v>
      </c>
      <c r="E1813" s="1">
        <v>0.65</v>
      </c>
      <c r="F1813">
        <v>19.899999999999999</v>
      </c>
      <c r="G1813">
        <f t="shared" ca="1" si="174"/>
        <v>46.089820015575185</v>
      </c>
      <c r="H1813">
        <f t="shared" ca="1" si="171"/>
        <v>18.765892257439322</v>
      </c>
      <c r="I1813">
        <f>User_Model_Calcs!A1813-Sat_Data!$B$5</f>
        <v>11.003</v>
      </c>
      <c r="J1813">
        <f>(Earth_Data!$B$1/SQRT(1-Earth_Data!$B$2^2*SIN(RADIANS(User_Model_Calcs!B1813))^2))*COS(RADIANS(User_Model_Calcs!B1813))</f>
        <v>6167.5429393033828</v>
      </c>
      <c r="K1813">
        <f>((Earth_Data!$B$1*(1-Earth_Data!$B$2^2))/SQRT(1-Earth_Data!$B$2^2*SIN(RADIANS(User_Model_Calcs!B1813))^2))*SIN(RADIANS(User_Model_Calcs!B1813))</f>
        <v>-1619.9989159484589</v>
      </c>
      <c r="L1813">
        <f t="shared" si="175"/>
        <v>-14.717158773544513</v>
      </c>
      <c r="M1813">
        <f t="shared" si="176"/>
        <v>6376.7532801438374</v>
      </c>
      <c r="N1813">
        <f>SQRT(User_Model_Calcs!M1813^2+Sat_Data!$B$3^2-2*User_Model_Calcs!M1813*Sat_Data!$B$3*COS(RADIANS(L1813))*COS(RADIANS(I1813)))</f>
        <v>36165.456774868617</v>
      </c>
      <c r="O1813">
        <f>DEGREES(ACOS(((Earth_Data!$B$1+Sat_Data!$B$2)/User_Model_Calcs!N1813)*SQRT(1-COS(RADIANS(User_Model_Calcs!I1813))^2*COS(RADIANS(User_Model_Calcs!B1813))^2)))</f>
        <v>68.433707306167307</v>
      </c>
      <c r="P1813">
        <f t="shared" si="173"/>
        <v>37.254999202749502</v>
      </c>
    </row>
    <row r="1814" spans="1:16" x14ac:dyDescent="0.25">
      <c r="A1814">
        <v>154.447</v>
      </c>
      <c r="B1814">
        <v>-19.748999999999999</v>
      </c>
      <c r="C1814">
        <v>4700</v>
      </c>
      <c r="D1814">
        <f t="shared" ca="1" si="172"/>
        <v>0.75</v>
      </c>
      <c r="E1814" s="1">
        <v>0.65</v>
      </c>
      <c r="F1814">
        <v>19.899999999999999</v>
      </c>
      <c r="G1814">
        <f t="shared" ca="1" si="174"/>
        <v>42.007420362456692</v>
      </c>
      <c r="H1814">
        <f t="shared" ca="1" si="171"/>
        <v>18.863755158965056</v>
      </c>
      <c r="I1814">
        <f>User_Model_Calcs!A1814-Sat_Data!$B$5</f>
        <v>44.447000000000003</v>
      </c>
      <c r="J1814">
        <f>(Earth_Data!$B$1/SQRT(1-Earth_Data!$B$2^2*SIN(RADIANS(User_Model_Calcs!B1814))^2))*COS(RADIANS(User_Model_Calcs!B1814))</f>
        <v>6005.2855346508395</v>
      </c>
      <c r="K1814">
        <f>((Earth_Data!$B$1*(1-Earth_Data!$B$2^2))/SQRT(1-Earth_Data!$B$2^2*SIN(RADIANS(User_Model_Calcs!B1814))^2))*SIN(RADIANS(User_Model_Calcs!B1814))</f>
        <v>-2141.5661326349191</v>
      </c>
      <c r="L1814">
        <f t="shared" si="175"/>
        <v>-19.62692263484962</v>
      </c>
      <c r="M1814">
        <f t="shared" si="176"/>
        <v>6375.716418814085</v>
      </c>
      <c r="N1814">
        <f>SQRT(User_Model_Calcs!M1814^2+Sat_Data!$B$3^2-2*User_Model_Calcs!M1814*Sat_Data!$B$3*COS(RADIANS(L1814))*COS(RADIANS(I1814)))</f>
        <v>38169.82140687872</v>
      </c>
      <c r="O1814">
        <f>DEGREES(ACOS(((Earth_Data!$B$1+Sat_Data!$B$2)/User_Model_Calcs!N1814)*SQRT(1-COS(RADIANS(User_Model_Calcs!I1814))^2*COS(RADIANS(User_Model_Calcs!B1814))^2)))</f>
        <v>35.101097725935027</v>
      </c>
      <c r="P1814">
        <f t="shared" si="173"/>
        <v>70.991853072281799</v>
      </c>
    </row>
    <row r="1815" spans="1:16" x14ac:dyDescent="0.25">
      <c r="A1815">
        <v>148.72800000000001</v>
      </c>
      <c r="B1815">
        <v>-20.725999999999999</v>
      </c>
      <c r="C1815">
        <v>950</v>
      </c>
      <c r="D1815">
        <f t="shared" ca="1" si="172"/>
        <v>3</v>
      </c>
      <c r="E1815" s="1">
        <v>0.65</v>
      </c>
      <c r="F1815">
        <v>19.899999999999999</v>
      </c>
      <c r="G1815">
        <f t="shared" ca="1" si="174"/>
        <v>54.048620189015942</v>
      </c>
      <c r="H1815">
        <f t="shared" ca="1" si="171"/>
        <v>15.549374899772216</v>
      </c>
      <c r="I1815">
        <f>User_Model_Calcs!A1815-Sat_Data!$B$5</f>
        <v>38.728000000000009</v>
      </c>
      <c r="J1815">
        <f>(Earth_Data!$B$1/SQRT(1-Earth_Data!$B$2^2*SIN(RADIANS(User_Model_Calcs!B1815))^2))*COS(RADIANS(User_Model_Calcs!B1815))</f>
        <v>5967.8717239131529</v>
      </c>
      <c r="K1815">
        <f>((Earth_Data!$B$1*(1-Earth_Data!$B$2^2))/SQRT(1-Earth_Data!$B$2^2*SIN(RADIANS(User_Model_Calcs!B1815))^2))*SIN(RADIANS(User_Model_Calcs!B1815))</f>
        <v>-2243.0488306412781</v>
      </c>
      <c r="L1815">
        <f t="shared" si="175"/>
        <v>-20.598934354143065</v>
      </c>
      <c r="M1815">
        <f t="shared" si="176"/>
        <v>6375.481234363674</v>
      </c>
      <c r="N1815">
        <f>SQRT(User_Model_Calcs!M1815^2+Sat_Data!$B$3^2-2*User_Model_Calcs!M1815*Sat_Data!$B$3*COS(RADIANS(L1815))*COS(RADIANS(I1815)))</f>
        <v>37760.503116665088</v>
      </c>
      <c r="O1815">
        <f>DEGREES(ACOS(((Earth_Data!$B$1+Sat_Data!$B$2)/User_Model_Calcs!N1815)*SQRT(1-COS(RADIANS(User_Model_Calcs!I1815))^2*COS(RADIANS(User_Model_Calcs!B1815))^2)))</f>
        <v>40.218943275449455</v>
      </c>
      <c r="P1815">
        <f t="shared" si="173"/>
        <v>66.18830484202779</v>
      </c>
    </row>
    <row r="1816" spans="1:16" x14ac:dyDescent="0.25">
      <c r="A1816">
        <v>122.8387</v>
      </c>
      <c r="B1816">
        <v>-24.692</v>
      </c>
      <c r="C1816">
        <v>375</v>
      </c>
      <c r="D1816">
        <f t="shared" ca="1" si="172"/>
        <v>3</v>
      </c>
      <c r="E1816" s="1">
        <v>0.65</v>
      </c>
      <c r="F1816">
        <v>19.899999999999999</v>
      </c>
      <c r="G1816">
        <f t="shared" ca="1" si="174"/>
        <v>54.048620189015942</v>
      </c>
      <c r="H1816">
        <f t="shared" ca="1" si="171"/>
        <v>15.724283053552048</v>
      </c>
      <c r="I1816">
        <f>User_Model_Calcs!A1816-Sat_Data!$B$5</f>
        <v>12.838700000000003</v>
      </c>
      <c r="J1816">
        <f>(Earth_Data!$B$1/SQRT(1-Earth_Data!$B$2^2*SIN(RADIANS(User_Model_Calcs!B1816))^2))*COS(RADIANS(User_Model_Calcs!B1816))</f>
        <v>5798.3523441937286</v>
      </c>
      <c r="K1816">
        <f>((Earth_Data!$B$1*(1-Earth_Data!$B$2^2))/SQRT(1-Earth_Data!$B$2^2*SIN(RADIANS(User_Model_Calcs!B1816))^2))*SIN(RADIANS(User_Model_Calcs!B1816))</f>
        <v>-2648.1159656918235</v>
      </c>
      <c r="L1816">
        <f t="shared" si="175"/>
        <v>-24.546249075684273</v>
      </c>
      <c r="M1816">
        <f t="shared" si="176"/>
        <v>6374.4339415487593</v>
      </c>
      <c r="N1816">
        <f>SQRT(User_Model_Calcs!M1816^2+Sat_Data!$B$3^2-2*User_Model_Calcs!M1816*Sat_Data!$B$3*COS(RADIANS(L1816))*COS(RADIANS(I1816)))</f>
        <v>36629.324414216884</v>
      </c>
      <c r="O1816">
        <f>DEGREES(ACOS(((Earth_Data!$B$1+Sat_Data!$B$2)/User_Model_Calcs!N1816)*SQRT(1-COS(RADIANS(User_Model_Calcs!I1816))^2*COS(RADIANS(User_Model_Calcs!B1816))^2)))</f>
        <v>57.718777380789994</v>
      </c>
      <c r="P1816">
        <f t="shared" si="173"/>
        <v>28.61537913716484</v>
      </c>
    </row>
    <row r="1817" spans="1:16" x14ac:dyDescent="0.25">
      <c r="A1817">
        <v>116.092</v>
      </c>
      <c r="B1817">
        <v>-21.672999999999998</v>
      </c>
      <c r="C1817">
        <v>375</v>
      </c>
      <c r="D1817">
        <f t="shared" ca="1" si="172"/>
        <v>3</v>
      </c>
      <c r="E1817" s="1">
        <v>0.65</v>
      </c>
      <c r="F1817">
        <v>19.899999999999999</v>
      </c>
      <c r="G1817">
        <f t="shared" ca="1" si="174"/>
        <v>54.048620189015942</v>
      </c>
      <c r="H1817">
        <f t="shared" ca="1" si="171"/>
        <v>15.797597356852258</v>
      </c>
      <c r="I1817">
        <f>User_Model_Calcs!A1817-Sat_Data!$B$5</f>
        <v>6.0919999999999987</v>
      </c>
      <c r="J1817">
        <f>(Earth_Data!$B$1/SQRT(1-Earth_Data!$B$2^2*SIN(RADIANS(User_Model_Calcs!B1817))^2))*COS(RADIANS(User_Model_Calcs!B1817))</f>
        <v>5929.9560984405825</v>
      </c>
      <c r="K1817">
        <f>((Earth_Data!$B$1*(1-Earth_Data!$B$2^2))/SQRT(1-Earth_Data!$B$2^2*SIN(RADIANS(User_Model_Calcs!B1817))^2))*SIN(RADIANS(User_Model_Calcs!B1817))</f>
        <v>-2340.8036343980548</v>
      </c>
      <c r="L1817">
        <f t="shared" si="175"/>
        <v>-21.541239162065416</v>
      </c>
      <c r="M1817">
        <f t="shared" si="176"/>
        <v>6375.2443862367973</v>
      </c>
      <c r="N1817">
        <f>SQRT(User_Model_Calcs!M1817^2+Sat_Data!$B$3^2-2*User_Model_Calcs!M1817*Sat_Data!$B$3*COS(RADIANS(L1817))*COS(RADIANS(I1817)))</f>
        <v>36348.582016089669</v>
      </c>
      <c r="O1817">
        <f>DEGREES(ACOS(((Earth_Data!$B$1+Sat_Data!$B$2)/User_Model_Calcs!N1817)*SQRT(1-COS(RADIANS(User_Model_Calcs!I1817))^2*COS(RADIANS(User_Model_Calcs!B1817))^2)))</f>
        <v>63.678444580672561</v>
      </c>
      <c r="P1817">
        <f t="shared" si="173"/>
        <v>16.118962750102057</v>
      </c>
    </row>
    <row r="1818" spans="1:16" x14ac:dyDescent="0.25">
      <c r="A1818">
        <v>161.55199999999999</v>
      </c>
      <c r="B1818">
        <v>-29.620999999999999</v>
      </c>
      <c r="C1818">
        <v>375</v>
      </c>
      <c r="D1818">
        <f t="shared" ca="1" si="172"/>
        <v>3</v>
      </c>
      <c r="E1818" s="1">
        <v>0.65</v>
      </c>
      <c r="F1818">
        <v>19.899999999999999</v>
      </c>
      <c r="G1818">
        <f t="shared" ca="1" si="174"/>
        <v>54.048620189015942</v>
      </c>
      <c r="H1818">
        <f t="shared" ca="1" si="171"/>
        <v>16.017231363667008</v>
      </c>
      <c r="I1818">
        <f>User_Model_Calcs!A1818-Sat_Data!$B$5</f>
        <v>51.551999999999992</v>
      </c>
      <c r="J1818">
        <f>(Earth_Data!$B$1/SQRT(1-Earth_Data!$B$2^2*SIN(RADIANS(User_Model_Calcs!B1818))^2))*COS(RADIANS(User_Model_Calcs!B1818))</f>
        <v>5549.1447876517332</v>
      </c>
      <c r="K1818">
        <f>((Earth_Data!$B$1*(1-Earth_Data!$B$2^2))/SQRT(1-Earth_Data!$B$2^2*SIN(RADIANS(User_Model_Calcs!B1818))^2))*SIN(RADIANS(User_Model_Calcs!B1818))</f>
        <v>-3133.9222883648781</v>
      </c>
      <c r="L1818">
        <f t="shared" si="175"/>
        <v>-29.455924078470897</v>
      </c>
      <c r="M1818">
        <f t="shared" si="176"/>
        <v>6372.9488295319425</v>
      </c>
      <c r="N1818">
        <f>SQRT(User_Model_Calcs!M1818^2+Sat_Data!$B$3^2-2*User_Model_Calcs!M1818*Sat_Data!$B$3*COS(RADIANS(L1818))*COS(RADIANS(I1818)))</f>
        <v>39082.682211617896</v>
      </c>
      <c r="O1818">
        <f>DEGREES(ACOS(((Earth_Data!$B$1+Sat_Data!$B$2)/User_Model_Calcs!N1818)*SQRT(1-COS(RADIANS(User_Model_Calcs!I1818))^2*COS(RADIANS(User_Model_Calcs!B1818))^2)))</f>
        <v>24.817449815888278</v>
      </c>
      <c r="P1818">
        <f t="shared" si="173"/>
        <v>68.573929902888651</v>
      </c>
    </row>
    <row r="1819" spans="1:16" x14ac:dyDescent="0.25">
      <c r="A1819">
        <v>153.613</v>
      </c>
      <c r="B1819">
        <v>-18.593</v>
      </c>
      <c r="C1819">
        <v>2500</v>
      </c>
      <c r="D1819">
        <f t="shared" ca="1" si="172"/>
        <v>0.75</v>
      </c>
      <c r="E1819" s="1">
        <v>0.65</v>
      </c>
      <c r="F1819">
        <v>19.899999999999999</v>
      </c>
      <c r="G1819">
        <f t="shared" ca="1" si="174"/>
        <v>42.007420362456692</v>
      </c>
      <c r="H1819">
        <f t="shared" ca="1" si="171"/>
        <v>15.454780554139891</v>
      </c>
      <c r="I1819">
        <f>User_Model_Calcs!A1819-Sat_Data!$B$5</f>
        <v>43.613</v>
      </c>
      <c r="J1819">
        <f>(Earth_Data!$B$1/SQRT(1-Earth_Data!$B$2^2*SIN(RADIANS(User_Model_Calcs!B1819))^2))*COS(RADIANS(User_Model_Calcs!B1819))</f>
        <v>6047.3062704749063</v>
      </c>
      <c r="K1819">
        <f>((Earth_Data!$B$1*(1-Earth_Data!$B$2^2))/SQRT(1-Earth_Data!$B$2^2*SIN(RADIANS(User_Model_Calcs!B1819))^2))*SIN(RADIANS(User_Model_Calcs!B1819))</f>
        <v>-2020.7021598365247</v>
      </c>
      <c r="L1819">
        <f t="shared" si="175"/>
        <v>-18.477006319440083</v>
      </c>
      <c r="M1819">
        <f t="shared" si="176"/>
        <v>6375.9823045310532</v>
      </c>
      <c r="N1819">
        <f>SQRT(User_Model_Calcs!M1819^2+Sat_Data!$B$3^2-2*User_Model_Calcs!M1819*Sat_Data!$B$3*COS(RADIANS(L1819))*COS(RADIANS(I1819)))</f>
        <v>38069.012893352112</v>
      </c>
      <c r="O1819">
        <f>DEGREES(ACOS(((Earth_Data!$B$1+Sat_Data!$B$2)/User_Model_Calcs!N1819)*SQRT(1-COS(RADIANS(User_Model_Calcs!I1819))^2*COS(RADIANS(User_Model_Calcs!B1819))^2)))</f>
        <v>36.328545235369354</v>
      </c>
      <c r="P1819">
        <f t="shared" si="173"/>
        <v>71.496327524036261</v>
      </c>
    </row>
    <row r="1820" spans="1:16" x14ac:dyDescent="0.25">
      <c r="A1820">
        <v>163.119</v>
      </c>
      <c r="B1820">
        <v>-18.402000000000001</v>
      </c>
      <c r="C1820">
        <v>375</v>
      </c>
      <c r="D1820">
        <f t="shared" ca="1" si="172"/>
        <v>3</v>
      </c>
      <c r="E1820" s="1">
        <v>0.65</v>
      </c>
      <c r="F1820">
        <v>19.899999999999999</v>
      </c>
      <c r="G1820">
        <f t="shared" ca="1" si="174"/>
        <v>54.048620189015942</v>
      </c>
      <c r="H1820">
        <f t="shared" ca="1" si="171"/>
        <v>17.098410427375583</v>
      </c>
      <c r="I1820">
        <f>User_Model_Calcs!A1820-Sat_Data!$B$5</f>
        <v>53.119</v>
      </c>
      <c r="J1820">
        <f>(Earth_Data!$B$1/SQRT(1-Earth_Data!$B$2^2*SIN(RADIANS(User_Model_Calcs!B1820))^2))*COS(RADIANS(User_Model_Calcs!B1820))</f>
        <v>6054.0135491476831</v>
      </c>
      <c r="K1820">
        <f>((Earth_Data!$B$1*(1-Earth_Data!$B$2^2))/SQRT(1-Earth_Data!$B$2^2*SIN(RADIANS(User_Model_Calcs!B1820))^2))*SIN(RADIANS(User_Model_Calcs!B1820))</f>
        <v>-2000.6533101491746</v>
      </c>
      <c r="L1820">
        <f t="shared" si="175"/>
        <v>-18.28702979780978</v>
      </c>
      <c r="M1820">
        <f t="shared" si="176"/>
        <v>6376.024915311622</v>
      </c>
      <c r="N1820">
        <f>SQRT(User_Model_Calcs!M1820^2+Sat_Data!$B$3^2-2*User_Model_Calcs!M1820*Sat_Data!$B$3*COS(RADIANS(L1820))*COS(RADIANS(I1820)))</f>
        <v>38885.402544451412</v>
      </c>
      <c r="O1820">
        <f>DEGREES(ACOS(((Earth_Data!$B$1+Sat_Data!$B$2)/User_Model_Calcs!N1820)*SQRT(1-COS(RADIANS(User_Model_Calcs!I1820))^2*COS(RADIANS(User_Model_Calcs!B1820))^2)))</f>
        <v>26.959723418680447</v>
      </c>
      <c r="P1820">
        <f t="shared" si="173"/>
        <v>76.674649163230072</v>
      </c>
    </row>
    <row r="1821" spans="1:16" x14ac:dyDescent="0.25">
      <c r="A1821">
        <v>121.089</v>
      </c>
      <c r="B1821">
        <v>-20.202000000000002</v>
      </c>
      <c r="C1821">
        <v>950</v>
      </c>
      <c r="D1821">
        <f t="shared" ca="1" si="172"/>
        <v>1.2</v>
      </c>
      <c r="E1821" s="1">
        <v>0.65</v>
      </c>
      <c r="F1821">
        <v>19.899999999999999</v>
      </c>
      <c r="G1821">
        <f t="shared" ca="1" si="174"/>
        <v>46.089820015575185</v>
      </c>
      <c r="H1821">
        <f t="shared" ca="1" si="171"/>
        <v>23.585745657309246</v>
      </c>
      <c r="I1821">
        <f>User_Model_Calcs!A1821-Sat_Data!$B$5</f>
        <v>11.088999999999999</v>
      </c>
      <c r="J1821">
        <f>(Earth_Data!$B$1/SQRT(1-Earth_Data!$B$2^2*SIN(RADIANS(User_Model_Calcs!B1821))^2))*COS(RADIANS(User_Model_Calcs!B1821))</f>
        <v>5988.1537877647588</v>
      </c>
      <c r="K1821">
        <f>((Earth_Data!$B$1*(1-Earth_Data!$B$2^2))/SQRT(1-Earth_Data!$B$2^2*SIN(RADIANS(User_Model_Calcs!B1821))^2))*SIN(RADIANS(User_Model_Calcs!B1821))</f>
        <v>-2188.6979132228489</v>
      </c>
      <c r="L1821">
        <f t="shared" si="175"/>
        <v>-20.077591876604554</v>
      </c>
      <c r="M1821">
        <f t="shared" si="176"/>
        <v>6375.6085467402627</v>
      </c>
      <c r="N1821">
        <f>SQRT(User_Model_Calcs!M1821^2+Sat_Data!$B$3^2-2*User_Model_Calcs!M1821*Sat_Data!$B$3*COS(RADIANS(L1821))*COS(RADIANS(I1821)))</f>
        <v>36371.972428521221</v>
      </c>
      <c r="O1821">
        <f>DEGREES(ACOS(((Earth_Data!$B$1+Sat_Data!$B$2)/User_Model_Calcs!N1821)*SQRT(1-COS(RADIANS(User_Model_Calcs!I1821))^2*COS(RADIANS(User_Model_Calcs!B1821))^2)))</f>
        <v>63.14644930309187</v>
      </c>
      <c r="P1821">
        <f t="shared" si="173"/>
        <v>29.577108238605614</v>
      </c>
    </row>
    <row r="1822" spans="1:16" x14ac:dyDescent="0.25">
      <c r="A1822">
        <v>130.13366466375669</v>
      </c>
      <c r="B1822">
        <v>-17.2</v>
      </c>
      <c r="C1822">
        <v>2500</v>
      </c>
      <c r="D1822">
        <f t="shared" ca="1" si="172"/>
        <v>1.2</v>
      </c>
      <c r="E1822" s="1">
        <v>0.65</v>
      </c>
      <c r="F1822">
        <v>19.899999999999999</v>
      </c>
      <c r="G1822">
        <f t="shared" ca="1" si="174"/>
        <v>46.089820015575185</v>
      </c>
      <c r="H1822">
        <f t="shared" ca="1" si="171"/>
        <v>20.651635591120986</v>
      </c>
      <c r="I1822">
        <f>User_Model_Calcs!A1822-Sat_Data!$B$5</f>
        <v>20.13366466375669</v>
      </c>
      <c r="J1822">
        <f>(Earth_Data!$B$1/SQRT(1-Earth_Data!$B$2^2*SIN(RADIANS(User_Model_Calcs!B1822))^2))*COS(RADIANS(User_Model_Calcs!B1822))</f>
        <v>6094.6832768300628</v>
      </c>
      <c r="K1822">
        <f>((Earth_Data!$B$1*(1-Earth_Data!$B$2^2))/SQRT(1-Earth_Data!$B$2^2*SIN(RADIANS(User_Model_Calcs!B1822))^2))*SIN(RADIANS(User_Model_Calcs!B1822))</f>
        <v>-1873.9896287199408</v>
      </c>
      <c r="L1822">
        <f t="shared" si="175"/>
        <v>-17.091585228539344</v>
      </c>
      <c r="M1822">
        <f t="shared" si="176"/>
        <v>6376.2842920796702</v>
      </c>
      <c r="N1822">
        <f>SQRT(User_Model_Calcs!M1822^2+Sat_Data!$B$3^2-2*User_Model_Calcs!M1822*Sat_Data!$B$3*COS(RADIANS(L1822))*COS(RADIANS(I1822)))</f>
        <v>36550.296427730995</v>
      </c>
      <c r="O1822">
        <f>DEGREES(ACOS(((Earth_Data!$B$1+Sat_Data!$B$2)/User_Model_Calcs!N1822)*SQRT(1-COS(RADIANS(User_Model_Calcs!I1822))^2*COS(RADIANS(User_Model_Calcs!B1822))^2)))</f>
        <v>59.32623442136606</v>
      </c>
      <c r="P1822">
        <f t="shared" si="173"/>
        <v>51.110649831874568</v>
      </c>
    </row>
    <row r="1823" spans="1:16" x14ac:dyDescent="0.25">
      <c r="A1823">
        <v>165.27699999999999</v>
      </c>
      <c r="B1823">
        <v>-23.849</v>
      </c>
      <c r="C1823">
        <v>375</v>
      </c>
      <c r="D1823">
        <f t="shared" ca="1" si="172"/>
        <v>1.2</v>
      </c>
      <c r="E1823" s="1">
        <v>0.65</v>
      </c>
      <c r="F1823">
        <v>19.899999999999999</v>
      </c>
      <c r="G1823">
        <f t="shared" ca="1" si="174"/>
        <v>46.089820015575185</v>
      </c>
      <c r="H1823">
        <f t="shared" ref="H1823:H1886" ca="1" si="177">RAND()*(24-14)+14</f>
        <v>16.851727270013086</v>
      </c>
      <c r="I1823">
        <f>User_Model_Calcs!A1823-Sat_Data!$B$5</f>
        <v>55.276999999999987</v>
      </c>
      <c r="J1823">
        <f>(Earth_Data!$B$1/SQRT(1-Earth_Data!$B$2^2*SIN(RADIANS(User_Model_Calcs!B1823))^2))*COS(RADIANS(User_Model_Calcs!B1823))</f>
        <v>5836.7323263627877</v>
      </c>
      <c r="K1823">
        <f>((Earth_Data!$B$1*(1-Earth_Data!$B$2^2))/SQRT(1-Earth_Data!$B$2^2*SIN(RADIANS(User_Model_Calcs!B1823))^2))*SIN(RADIANS(User_Model_Calcs!B1823))</f>
        <v>-2562.9969350628489</v>
      </c>
      <c r="L1823">
        <f t="shared" si="175"/>
        <v>-23.707000234553437</v>
      </c>
      <c r="M1823">
        <f t="shared" si="176"/>
        <v>6374.6684257888992</v>
      </c>
      <c r="N1823">
        <f>SQRT(User_Model_Calcs!M1823^2+Sat_Data!$B$3^2-2*User_Model_Calcs!M1823*Sat_Data!$B$3*COS(RADIANS(L1823))*COS(RADIANS(I1823)))</f>
        <v>39218.470008310018</v>
      </c>
      <c r="O1823">
        <f>DEGREES(ACOS(((Earth_Data!$B$1+Sat_Data!$B$2)/User_Model_Calcs!N1823)*SQRT(1-COS(RADIANS(User_Model_Calcs!I1823))^2*COS(RADIANS(User_Model_Calcs!B1823))^2)))</f>
        <v>23.410125045725795</v>
      </c>
      <c r="P1823">
        <f t="shared" si="173"/>
        <v>74.346600979770088</v>
      </c>
    </row>
    <row r="1824" spans="1:16" x14ac:dyDescent="0.25">
      <c r="A1824">
        <v>147.416</v>
      </c>
      <c r="B1824">
        <v>-23.707000000000001</v>
      </c>
      <c r="C1824">
        <v>400</v>
      </c>
      <c r="D1824">
        <f t="shared" ca="1" si="172"/>
        <v>1.2</v>
      </c>
      <c r="E1824" s="1">
        <v>0.65</v>
      </c>
      <c r="F1824">
        <v>19.899999999999999</v>
      </c>
      <c r="G1824">
        <f t="shared" ca="1" si="174"/>
        <v>46.089820015575185</v>
      </c>
      <c r="H1824">
        <f t="shared" ca="1" si="177"/>
        <v>23.665757939625756</v>
      </c>
      <c r="I1824">
        <f>User_Model_Calcs!A1824-Sat_Data!$B$5</f>
        <v>37.415999999999997</v>
      </c>
      <c r="J1824">
        <f>(Earth_Data!$B$1/SQRT(1-Earth_Data!$B$2^2*SIN(RADIANS(User_Model_Calcs!B1824))^2))*COS(RADIANS(User_Model_Calcs!B1824))</f>
        <v>5843.073444435714</v>
      </c>
      <c r="K1824">
        <f>((Earth_Data!$B$1*(1-Earth_Data!$B$2^2))/SQRT(1-Earth_Data!$B$2^2*SIN(RADIANS(User_Model_Calcs!B1824))^2))*SIN(RADIANS(User_Model_Calcs!B1824))</f>
        <v>-2548.6047315218962</v>
      </c>
      <c r="L1824">
        <f t="shared" si="175"/>
        <v>-23.565644210181606</v>
      </c>
      <c r="M1824">
        <f t="shared" si="176"/>
        <v>6374.7073152110779</v>
      </c>
      <c r="N1824">
        <f>SQRT(User_Model_Calcs!M1824^2+Sat_Data!$B$3^2-2*User_Model_Calcs!M1824*Sat_Data!$B$3*COS(RADIANS(L1824))*COS(RADIANS(I1824)))</f>
        <v>37776.953779165953</v>
      </c>
      <c r="O1824">
        <f>DEGREES(ACOS(((Earth_Data!$B$1+Sat_Data!$B$2)/User_Model_Calcs!N1824)*SQRT(1-COS(RADIANS(User_Model_Calcs!I1824))^2*COS(RADIANS(User_Model_Calcs!B1824))^2)))</f>
        <v>39.99347543708069</v>
      </c>
      <c r="P1824">
        <f t="shared" si="173"/>
        <v>62.27502345135769</v>
      </c>
    </row>
    <row r="1825" spans="1:16" x14ac:dyDescent="0.25">
      <c r="A1825">
        <v>150.09700000000001</v>
      </c>
      <c r="B1825">
        <v>-23.641999999999999</v>
      </c>
      <c r="C1825">
        <v>2500</v>
      </c>
      <c r="D1825">
        <f t="shared" ca="1" si="172"/>
        <v>0.75</v>
      </c>
      <c r="E1825" s="1">
        <v>0.65</v>
      </c>
      <c r="F1825">
        <v>19.899999999999999</v>
      </c>
      <c r="G1825">
        <f t="shared" ca="1" si="174"/>
        <v>42.007420362456692</v>
      </c>
      <c r="H1825">
        <f t="shared" ca="1" si="177"/>
        <v>14.188307898958982</v>
      </c>
      <c r="I1825">
        <f>User_Model_Calcs!A1825-Sat_Data!$B$5</f>
        <v>40.097000000000008</v>
      </c>
      <c r="J1825">
        <f>(Earth_Data!$B$1/SQRT(1-Earth_Data!$B$2^2*SIN(RADIANS(User_Model_Calcs!B1825))^2))*COS(RADIANS(User_Model_Calcs!B1825))</f>
        <v>5845.9641254289645</v>
      </c>
      <c r="K1825">
        <f>((Earth_Data!$B$1*(1-Earth_Data!$B$2^2))/SQRT(1-Earth_Data!$B$2^2*SIN(RADIANS(User_Model_Calcs!B1825))^2))*SIN(RADIANS(User_Model_Calcs!B1825))</f>
        <v>-2542.0116053135293</v>
      </c>
      <c r="L1825">
        <f t="shared" si="175"/>
        <v>-23.500940139554242</v>
      </c>
      <c r="M1825">
        <f t="shared" si="176"/>
        <v>6374.7250573927577</v>
      </c>
      <c r="N1825">
        <f>SQRT(User_Model_Calcs!M1825^2+Sat_Data!$B$3^2-2*User_Model_Calcs!M1825*Sat_Data!$B$3*COS(RADIANS(L1825))*COS(RADIANS(I1825)))</f>
        <v>37965.038748967549</v>
      </c>
      <c r="O1825">
        <f>DEGREES(ACOS(((Earth_Data!$B$1+Sat_Data!$B$2)/User_Model_Calcs!N1825)*SQRT(1-COS(RADIANS(User_Model_Calcs!I1825))^2*COS(RADIANS(User_Model_Calcs!B1825))^2)))</f>
        <v>37.597990263854136</v>
      </c>
      <c r="P1825">
        <f t="shared" si="173"/>
        <v>64.532569689518468</v>
      </c>
    </row>
    <row r="1826" spans="1:16" x14ac:dyDescent="0.25">
      <c r="A1826">
        <v>129.88900000000001</v>
      </c>
      <c r="B1826">
        <v>-26.417000000000002</v>
      </c>
      <c r="C1826">
        <v>375</v>
      </c>
      <c r="D1826">
        <f t="shared" ca="1" si="172"/>
        <v>3</v>
      </c>
      <c r="E1826" s="1">
        <v>0.65</v>
      </c>
      <c r="F1826">
        <v>19.899999999999999</v>
      </c>
      <c r="G1826">
        <f t="shared" ca="1" si="174"/>
        <v>54.048620189015942</v>
      </c>
      <c r="H1826">
        <f t="shared" ca="1" si="177"/>
        <v>16.557888318207056</v>
      </c>
      <c r="I1826">
        <f>User_Model_Calcs!A1826-Sat_Data!$B$5</f>
        <v>19.88900000000001</v>
      </c>
      <c r="J1826">
        <f>(Earth_Data!$B$1/SQRT(1-Earth_Data!$B$2^2*SIN(RADIANS(User_Model_Calcs!B1826))^2))*COS(RADIANS(User_Model_Calcs!B1826))</f>
        <v>5715.9216253517834</v>
      </c>
      <c r="K1826">
        <f>((Earth_Data!$B$1*(1-Earth_Data!$B$2^2))/SQRT(1-Earth_Data!$B$2^2*SIN(RADIANS(User_Model_Calcs!B1826))^2))*SIN(RADIANS(User_Model_Calcs!B1826))</f>
        <v>-2820.5130891829099</v>
      </c>
      <c r="L1826">
        <f t="shared" si="175"/>
        <v>-26.263967383239461</v>
      </c>
      <c r="M1826">
        <f t="shared" si="176"/>
        <v>6373.9355278678722</v>
      </c>
      <c r="N1826">
        <f>SQRT(User_Model_Calcs!M1826^2+Sat_Data!$B$3^2-2*User_Model_Calcs!M1826*Sat_Data!$B$3*COS(RADIANS(L1826))*COS(RADIANS(I1826)))</f>
        <v>36948.320334587683</v>
      </c>
      <c r="O1826">
        <f>DEGREES(ACOS(((Earth_Data!$B$1+Sat_Data!$B$2)/User_Model_Calcs!N1826)*SQRT(1-COS(RADIANS(User_Model_Calcs!I1826))^2*COS(RADIANS(User_Model_Calcs!B1826))^2)))</f>
        <v>52.022994547535575</v>
      </c>
      <c r="P1826">
        <f t="shared" si="173"/>
        <v>39.116798879673034</v>
      </c>
    </row>
    <row r="1827" spans="1:16" x14ac:dyDescent="0.25">
      <c r="A1827">
        <v>119.51300000000001</v>
      </c>
      <c r="B1827">
        <v>-27.367000000000001</v>
      </c>
      <c r="C1827">
        <v>375</v>
      </c>
      <c r="D1827">
        <f t="shared" ca="1" si="172"/>
        <v>3</v>
      </c>
      <c r="E1827" s="1">
        <v>0.65</v>
      </c>
      <c r="F1827">
        <v>19.899999999999999</v>
      </c>
      <c r="G1827">
        <f t="shared" ca="1" si="174"/>
        <v>54.048620189015942</v>
      </c>
      <c r="H1827">
        <f t="shared" ca="1" si="177"/>
        <v>15.122474590684973</v>
      </c>
      <c r="I1827">
        <f>User_Model_Calcs!A1827-Sat_Data!$B$5</f>
        <v>9.5130000000000052</v>
      </c>
      <c r="J1827">
        <f>(Earth_Data!$B$1/SQRT(1-Earth_Data!$B$2^2*SIN(RADIANS(User_Model_Calcs!B1827))^2))*COS(RADIANS(User_Model_Calcs!B1827))</f>
        <v>5668.3111749568116</v>
      </c>
      <c r="K1827">
        <f>((Earth_Data!$B$1*(1-Earth_Data!$B$2^2))/SQRT(1-Earth_Data!$B$2^2*SIN(RADIANS(User_Model_Calcs!B1827))^2))*SIN(RADIANS(User_Model_Calcs!B1827))</f>
        <v>-2914.3908548751197</v>
      </c>
      <c r="L1827">
        <f t="shared" si="175"/>
        <v>-27.210190977566565</v>
      </c>
      <c r="M1827">
        <f t="shared" si="176"/>
        <v>6373.6508871383912</v>
      </c>
      <c r="N1827">
        <f>SQRT(User_Model_Calcs!M1827^2+Sat_Data!$B$3^2-2*User_Model_Calcs!M1827*Sat_Data!$B$3*COS(RADIANS(L1827))*COS(RADIANS(I1827)))</f>
        <v>36701.669931923454</v>
      </c>
      <c r="O1827">
        <f>DEGREES(ACOS(((Earth_Data!$B$1+Sat_Data!$B$2)/User_Model_Calcs!N1827)*SQRT(1-COS(RADIANS(User_Model_Calcs!I1827))^2*COS(RADIANS(User_Model_Calcs!B1827))^2)))</f>
        <v>56.332536409257365</v>
      </c>
      <c r="P1827">
        <f t="shared" si="173"/>
        <v>20.028938689174733</v>
      </c>
    </row>
    <row r="1828" spans="1:16" x14ac:dyDescent="0.25">
      <c r="A1828">
        <v>149.863</v>
      </c>
      <c r="B1828">
        <v>-18.225000000000001</v>
      </c>
      <c r="C1828">
        <v>375</v>
      </c>
      <c r="D1828">
        <f t="shared" ca="1" si="172"/>
        <v>1.2</v>
      </c>
      <c r="E1828" s="1">
        <v>0.65</v>
      </c>
      <c r="F1828">
        <v>19.899999999999999</v>
      </c>
      <c r="G1828">
        <f t="shared" ca="1" si="174"/>
        <v>46.089820015575185</v>
      </c>
      <c r="H1828">
        <f t="shared" ca="1" si="177"/>
        <v>21.299571302954508</v>
      </c>
      <c r="I1828">
        <f>User_Model_Calcs!A1828-Sat_Data!$B$5</f>
        <v>39.863</v>
      </c>
      <c r="J1828">
        <f>(Earth_Data!$B$1/SQRT(1-Earth_Data!$B$2^2*SIN(RADIANS(User_Model_Calcs!B1828))^2))*COS(RADIANS(User_Model_Calcs!B1828))</f>
        <v>6060.1693785612106</v>
      </c>
      <c r="K1828">
        <f>((Earth_Data!$B$1*(1-Earth_Data!$B$2^2))/SQRT(1-Earth_Data!$B$2^2*SIN(RADIANS(User_Model_Calcs!B1828))^2))*SIN(RADIANS(User_Model_Calcs!B1828))</f>
        <v>-1982.0545029462983</v>
      </c>
      <c r="L1828">
        <f t="shared" si="175"/>
        <v>-18.11098278348442</v>
      </c>
      <c r="M1828">
        <f t="shared" si="176"/>
        <v>6376.0640640994716</v>
      </c>
      <c r="N1828">
        <f>SQRT(User_Model_Calcs!M1828^2+Sat_Data!$B$3^2-2*User_Model_Calcs!M1828*Sat_Data!$B$3*COS(RADIANS(L1828))*COS(RADIANS(I1828)))</f>
        <v>37765.09499289318</v>
      </c>
      <c r="O1828">
        <f>DEGREES(ACOS(((Earth_Data!$B$1+Sat_Data!$B$2)/User_Model_Calcs!N1828)*SQRT(1-COS(RADIANS(User_Model_Calcs!I1828))^2*COS(RADIANS(User_Model_Calcs!B1828))^2)))</f>
        <v>40.167616522781508</v>
      </c>
      <c r="P1828">
        <f t="shared" si="173"/>
        <v>69.467300728827752</v>
      </c>
    </row>
    <row r="1829" spans="1:16" x14ac:dyDescent="0.25">
      <c r="A1829">
        <v>131.321</v>
      </c>
      <c r="B1829">
        <v>-19.106999999999999</v>
      </c>
      <c r="C1829">
        <v>375</v>
      </c>
      <c r="D1829">
        <f t="shared" ca="1" si="172"/>
        <v>0.75</v>
      </c>
      <c r="E1829" s="1">
        <v>0.65</v>
      </c>
      <c r="F1829">
        <v>19.899999999999999</v>
      </c>
      <c r="G1829">
        <f t="shared" ca="1" si="174"/>
        <v>42.007420362456692</v>
      </c>
      <c r="H1829">
        <f t="shared" ca="1" si="177"/>
        <v>19.845010188867377</v>
      </c>
      <c r="I1829">
        <f>User_Model_Calcs!A1829-Sat_Data!$B$5</f>
        <v>21.320999999999998</v>
      </c>
      <c r="J1829">
        <f>(Earth_Data!$B$1/SQRT(1-Earth_Data!$B$2^2*SIN(RADIANS(User_Model_Calcs!B1829))^2))*COS(RADIANS(User_Model_Calcs!B1829))</f>
        <v>6028.9240839852901</v>
      </c>
      <c r="K1829">
        <f>((Earth_Data!$B$1*(1-Earth_Data!$B$2^2))/SQRT(1-Earth_Data!$B$2^2*SIN(RADIANS(User_Model_Calcs!B1829))^2))*SIN(RADIANS(User_Model_Calcs!B1829))</f>
        <v>-2074.5454053937256</v>
      </c>
      <c r="L1829">
        <f t="shared" si="175"/>
        <v>-18.988277566266724</v>
      </c>
      <c r="M1829">
        <f t="shared" si="176"/>
        <v>6375.8657647019263</v>
      </c>
      <c r="N1829">
        <f>SQRT(User_Model_Calcs!M1829^2+Sat_Data!$B$3^2-2*User_Model_Calcs!M1829*Sat_Data!$B$3*COS(RADIANS(L1829))*COS(RADIANS(I1829)))</f>
        <v>36672.252036709855</v>
      </c>
      <c r="O1829">
        <f>DEGREES(ACOS(((Earth_Data!$B$1+Sat_Data!$B$2)/User_Model_Calcs!N1829)*SQRT(1-COS(RADIANS(User_Model_Calcs!I1829))^2*COS(RADIANS(User_Model_Calcs!B1829))^2)))</f>
        <v>56.934488753646527</v>
      </c>
      <c r="P1829">
        <f t="shared" si="173"/>
        <v>50.014843979030964</v>
      </c>
    </row>
    <row r="1830" spans="1:16" x14ac:dyDescent="0.25">
      <c r="A1830">
        <v>124.116</v>
      </c>
      <c r="B1830">
        <v>-21.96</v>
      </c>
      <c r="C1830">
        <v>5000</v>
      </c>
      <c r="D1830">
        <f t="shared" ca="1" si="172"/>
        <v>0.75</v>
      </c>
      <c r="E1830" s="1">
        <v>0.65</v>
      </c>
      <c r="F1830">
        <v>19.899999999999999</v>
      </c>
      <c r="G1830">
        <f t="shared" ca="1" si="174"/>
        <v>42.007420362456692</v>
      </c>
      <c r="H1830">
        <f t="shared" ca="1" si="177"/>
        <v>17.632573923788925</v>
      </c>
      <c r="I1830">
        <f>User_Model_Calcs!A1830-Sat_Data!$B$5</f>
        <v>14.116</v>
      </c>
      <c r="J1830">
        <f>(Earth_Data!$B$1/SQRT(1-Earth_Data!$B$2^2*SIN(RADIANS(User_Model_Calcs!B1830))^2))*COS(RADIANS(User_Model_Calcs!B1830))</f>
        <v>5918.1459552566239</v>
      </c>
      <c r="K1830">
        <f>((Earth_Data!$B$1*(1-Earth_Data!$B$2^2))/SQRT(1-Earth_Data!$B$2^2*SIN(RADIANS(User_Model_Calcs!B1830))^2))*SIN(RADIANS(User_Model_Calcs!B1830))</f>
        <v>-2370.3064545019647</v>
      </c>
      <c r="L1830">
        <f t="shared" si="175"/>
        <v>-21.826844214358243</v>
      </c>
      <c r="M1830">
        <f t="shared" si="176"/>
        <v>6375.1709181773322</v>
      </c>
      <c r="N1830">
        <f>SQRT(User_Model_Calcs!M1830^2+Sat_Data!$B$3^2-2*User_Model_Calcs!M1830*Sat_Data!$B$3*COS(RADIANS(L1830))*COS(RADIANS(I1830)))</f>
        <v>36530.265431419466</v>
      </c>
      <c r="O1830">
        <f>DEGREES(ACOS(((Earth_Data!$B$1+Sat_Data!$B$2)/User_Model_Calcs!N1830)*SQRT(1-COS(RADIANS(User_Model_Calcs!I1830))^2*COS(RADIANS(User_Model_Calcs!B1830))^2)))</f>
        <v>59.705322582245138</v>
      </c>
      <c r="P1830">
        <f t="shared" si="173"/>
        <v>33.919984076199945</v>
      </c>
    </row>
    <row r="1831" spans="1:16" x14ac:dyDescent="0.25">
      <c r="A1831">
        <v>117.474</v>
      </c>
      <c r="B1831">
        <v>-19.777000000000001</v>
      </c>
      <c r="C1831">
        <v>5000</v>
      </c>
      <c r="D1831">
        <f t="shared" ca="1" si="172"/>
        <v>3</v>
      </c>
      <c r="E1831" s="1">
        <v>0.65</v>
      </c>
      <c r="F1831">
        <v>19.899999999999999</v>
      </c>
      <c r="G1831">
        <f t="shared" ca="1" si="174"/>
        <v>54.048620189015942</v>
      </c>
      <c r="H1831">
        <f t="shared" ca="1" si="177"/>
        <v>16.868298922849821</v>
      </c>
      <c r="I1831">
        <f>User_Model_Calcs!A1831-Sat_Data!$B$5</f>
        <v>7.4740000000000038</v>
      </c>
      <c r="J1831">
        <f>(Earth_Data!$B$1/SQRT(1-Earth_Data!$B$2^2*SIN(RADIANS(User_Model_Calcs!B1831))^2))*COS(RADIANS(User_Model_Calcs!B1831))</f>
        <v>6004.2374530122379</v>
      </c>
      <c r="K1831">
        <f>((Earth_Data!$B$1*(1-Earth_Data!$B$2^2))/SQRT(1-Earth_Data!$B$2^2*SIN(RADIANS(User_Model_Calcs!B1831))^2))*SIN(RADIANS(User_Model_Calcs!B1831))</f>
        <v>-2144.4832005444232</v>
      </c>
      <c r="L1831">
        <f t="shared" si="175"/>
        <v>-19.654777686150819</v>
      </c>
      <c r="M1831">
        <f t="shared" si="176"/>
        <v>6375.7098106463518</v>
      </c>
      <c r="N1831">
        <f>SQRT(User_Model_Calcs!M1831^2+Sat_Data!$B$3^2-2*User_Model_Calcs!M1831*Sat_Data!$B$3*COS(RADIANS(L1831))*COS(RADIANS(I1831)))</f>
        <v>36282.766152886041</v>
      </c>
      <c r="O1831">
        <f>DEGREES(ACOS(((Earth_Data!$B$1+Sat_Data!$B$2)/User_Model_Calcs!N1831)*SQRT(1-COS(RADIANS(User_Model_Calcs!I1831))^2*COS(RADIANS(User_Model_Calcs!B1831))^2)))</f>
        <v>65.282403743960131</v>
      </c>
      <c r="P1831">
        <f t="shared" si="173"/>
        <v>21.192581622549003</v>
      </c>
    </row>
    <row r="1832" spans="1:16" x14ac:dyDescent="0.25">
      <c r="A1832">
        <v>104.33942244799887</v>
      </c>
      <c r="B1832">
        <v>-23.570504912666873</v>
      </c>
      <c r="C1832">
        <v>625</v>
      </c>
      <c r="D1832">
        <f t="shared" ca="1" si="172"/>
        <v>3</v>
      </c>
      <c r="E1832" s="1">
        <v>0.65</v>
      </c>
      <c r="F1832">
        <v>19.899999999999999</v>
      </c>
      <c r="G1832">
        <f t="shared" ca="1" si="174"/>
        <v>54.048620189015942</v>
      </c>
      <c r="H1832">
        <f t="shared" ca="1" si="177"/>
        <v>21.171089358823934</v>
      </c>
      <c r="I1832">
        <f>User_Model_Calcs!A1832-Sat_Data!$B$5</f>
        <v>-5.6605775520011292</v>
      </c>
      <c r="J1832">
        <f>(Earth_Data!$B$1/SQRT(1-Earth_Data!$B$2^2*SIN(RADIANS(User_Model_Calcs!B1832))^2))*COS(RADIANS(User_Model_Calcs!B1832))</f>
        <v>5849.1349877550301</v>
      </c>
      <c r="K1832">
        <f>((Earth_Data!$B$1*(1-Earth_Data!$B$2^2))/SQRT(1-Earth_Data!$B$2^2*SIN(RADIANS(User_Model_Calcs!B1832))^2))*SIN(RADIANS(User_Model_Calcs!B1832))</f>
        <v>-2534.7559465658364</v>
      </c>
      <c r="L1832">
        <f t="shared" si="175"/>
        <v>-23.429771385033096</v>
      </c>
      <c r="M1832">
        <f t="shared" si="176"/>
        <v>6374.7445292835782</v>
      </c>
      <c r="N1832">
        <f>SQRT(User_Model_Calcs!M1832^2+Sat_Data!$B$3^2-2*User_Model_Calcs!M1832*Sat_Data!$B$3*COS(RADIANS(L1832))*COS(RADIANS(I1832)))</f>
        <v>36436.380357333248</v>
      </c>
      <c r="O1832">
        <f>DEGREES(ACOS(((Earth_Data!$B$1+Sat_Data!$B$2)/User_Model_Calcs!N1832)*SQRT(1-COS(RADIANS(User_Model_Calcs!I1832))^2*COS(RADIANS(User_Model_Calcs!B1832))^2)))</f>
        <v>61.678646941811152</v>
      </c>
      <c r="P1832">
        <f t="shared" si="173"/>
        <v>13.921437846969836</v>
      </c>
    </row>
    <row r="1833" spans="1:16" x14ac:dyDescent="0.25">
      <c r="A1833">
        <v>111.07210730933414</v>
      </c>
      <c r="B1833">
        <v>-17.714788268059717</v>
      </c>
      <c r="C1833">
        <v>625</v>
      </c>
      <c r="D1833">
        <f t="shared" ca="1" si="172"/>
        <v>3</v>
      </c>
      <c r="E1833" s="1">
        <v>0.65</v>
      </c>
      <c r="F1833">
        <v>19.899999999999999</v>
      </c>
      <c r="G1833">
        <f t="shared" ca="1" si="174"/>
        <v>54.048620189015942</v>
      </c>
      <c r="H1833">
        <f t="shared" ca="1" si="177"/>
        <v>17.250684798748424</v>
      </c>
      <c r="I1833">
        <f>User_Model_Calcs!A1833-Sat_Data!$B$5</f>
        <v>1.0721073093341431</v>
      </c>
      <c r="J1833">
        <f>(Earth_Data!$B$1/SQRT(1-Earth_Data!$B$2^2*SIN(RADIANS(User_Model_Calcs!B1833))^2))*COS(RADIANS(User_Model_Calcs!B1833))</f>
        <v>6077.591377267654</v>
      </c>
      <c r="K1833">
        <f>((Earth_Data!$B$1*(1-Earth_Data!$B$2^2))/SQRT(1-Earth_Data!$B$2^2*SIN(RADIANS(User_Model_Calcs!B1833))^2))*SIN(RADIANS(User_Model_Calcs!B1833))</f>
        <v>-1928.3390908193644</v>
      </c>
      <c r="L1833">
        <f t="shared" si="175"/>
        <v>-17.603542113116895</v>
      </c>
      <c r="M1833">
        <f t="shared" si="176"/>
        <v>6376.1750758758335</v>
      </c>
      <c r="N1833">
        <f>SQRT(User_Model_Calcs!M1833^2+Sat_Data!$B$3^2-2*User_Model_Calcs!M1833*Sat_Data!$B$3*COS(RADIANS(L1833))*COS(RADIANS(I1833)))</f>
        <v>36139.275089409239</v>
      </c>
      <c r="O1833">
        <f>DEGREES(ACOS(((Earth_Data!$B$1+Sat_Data!$B$2)/User_Model_Calcs!N1833)*SQRT(1-COS(RADIANS(User_Model_Calcs!I1833))^2*COS(RADIANS(User_Model_Calcs!B1833))^2)))</f>
        <v>69.168887996492913</v>
      </c>
      <c r="P1833">
        <f t="shared" si="173"/>
        <v>3.5194140879612301</v>
      </c>
    </row>
    <row r="1834" spans="1:16" x14ac:dyDescent="0.25">
      <c r="A1834">
        <v>159.392</v>
      </c>
      <c r="B1834">
        <v>-19.526</v>
      </c>
      <c r="C1834">
        <v>2500</v>
      </c>
      <c r="D1834">
        <f t="shared" ca="1" si="172"/>
        <v>1.2</v>
      </c>
      <c r="E1834" s="1">
        <v>0.65</v>
      </c>
      <c r="F1834">
        <v>19.899999999999999</v>
      </c>
      <c r="G1834">
        <f t="shared" ca="1" si="174"/>
        <v>46.089820015575185</v>
      </c>
      <c r="H1834">
        <f t="shared" ca="1" si="177"/>
        <v>23.270043176461137</v>
      </c>
      <c r="I1834">
        <f>User_Model_Calcs!A1834-Sat_Data!$B$5</f>
        <v>49.391999999999996</v>
      </c>
      <c r="J1834">
        <f>(Earth_Data!$B$1/SQRT(1-Earth_Data!$B$2^2*SIN(RADIANS(User_Model_Calcs!B1834))^2))*COS(RADIANS(User_Model_Calcs!B1834))</f>
        <v>6013.5817275926483</v>
      </c>
      <c r="K1834">
        <f>((Earth_Data!$B$1*(1-Earth_Data!$B$2^2))/SQRT(1-Earth_Data!$B$2^2*SIN(RADIANS(User_Model_Calcs!B1834))^2))*SIN(RADIANS(User_Model_Calcs!B1834))</f>
        <v>-2118.3158815827787</v>
      </c>
      <c r="L1834">
        <f t="shared" si="175"/>
        <v>-19.405081166880489</v>
      </c>
      <c r="M1834">
        <f t="shared" si="176"/>
        <v>6375.7687668705494</v>
      </c>
      <c r="N1834">
        <f>SQRT(User_Model_Calcs!M1834^2+Sat_Data!$B$3^2-2*User_Model_Calcs!M1834*Sat_Data!$B$3*COS(RADIANS(L1834))*COS(RADIANS(I1834)))</f>
        <v>38579.709712257078</v>
      </c>
      <c r="O1834">
        <f>DEGREES(ACOS(((Earth_Data!$B$1+Sat_Data!$B$2)/User_Model_Calcs!N1834)*SQRT(1-COS(RADIANS(User_Model_Calcs!I1834))^2*COS(RADIANS(User_Model_Calcs!B1834))^2)))</f>
        <v>30.332509220648291</v>
      </c>
      <c r="P1834">
        <f t="shared" si="173"/>
        <v>74.010098834501136</v>
      </c>
    </row>
    <row r="1835" spans="1:16" x14ac:dyDescent="0.25">
      <c r="A1835">
        <v>128.84800000000001</v>
      </c>
      <c r="B1835">
        <v>-14.434999999999999</v>
      </c>
      <c r="C1835">
        <v>5000</v>
      </c>
      <c r="D1835">
        <f t="shared" ca="1" si="172"/>
        <v>1.2</v>
      </c>
      <c r="E1835" s="1">
        <v>0.65</v>
      </c>
      <c r="F1835">
        <v>19.899999999999999</v>
      </c>
      <c r="G1835">
        <f t="shared" ca="1" si="174"/>
        <v>46.089820015575185</v>
      </c>
      <c r="H1835">
        <f t="shared" ca="1" si="177"/>
        <v>21.075183379758109</v>
      </c>
      <c r="I1835">
        <f>User_Model_Calcs!A1835-Sat_Data!$B$5</f>
        <v>18.848000000000013</v>
      </c>
      <c r="J1835">
        <f>(Earth_Data!$B$1/SQRT(1-Earth_Data!$B$2^2*SIN(RADIANS(User_Model_Calcs!B1835))^2))*COS(RADIANS(User_Model_Calcs!B1835))</f>
        <v>6178.0740993420432</v>
      </c>
      <c r="K1835">
        <f>((Earth_Data!$B$1*(1-Earth_Data!$B$2^2))/SQRT(1-Earth_Data!$B$2^2*SIN(RADIANS(User_Model_Calcs!B1835))^2))*SIN(RADIANS(User_Model_Calcs!B1835))</f>
        <v>-1579.6370459641041</v>
      </c>
      <c r="L1835">
        <f t="shared" si="175"/>
        <v>-14.342363807348343</v>
      </c>
      <c r="M1835">
        <f t="shared" si="176"/>
        <v>6376.8215259597164</v>
      </c>
      <c r="N1835">
        <f>SQRT(User_Model_Calcs!M1835^2+Sat_Data!$B$3^2-2*User_Model_Calcs!M1835*Sat_Data!$B$3*COS(RADIANS(L1835))*COS(RADIANS(I1835)))</f>
        <v>36406.428407879153</v>
      </c>
      <c r="O1835">
        <f>DEGREES(ACOS(((Earth_Data!$B$1+Sat_Data!$B$2)/User_Model_Calcs!N1835)*SQRT(1-COS(RADIANS(User_Model_Calcs!I1835))^2*COS(RADIANS(User_Model_Calcs!B1835))^2)))</f>
        <v>62.400183153365809</v>
      </c>
      <c r="P1835">
        <f t="shared" si="173"/>
        <v>53.861073622692921</v>
      </c>
    </row>
    <row r="1836" spans="1:16" x14ac:dyDescent="0.25">
      <c r="A1836">
        <v>165.11199999999999</v>
      </c>
      <c r="B1836">
        <v>-21.434999999999999</v>
      </c>
      <c r="C1836">
        <v>375</v>
      </c>
      <c r="D1836">
        <f t="shared" ca="1" si="172"/>
        <v>1.2</v>
      </c>
      <c r="E1836" s="1">
        <v>0.65</v>
      </c>
      <c r="F1836">
        <v>19.899999999999999</v>
      </c>
      <c r="G1836">
        <f t="shared" ca="1" si="174"/>
        <v>46.089820015575185</v>
      </c>
      <c r="H1836">
        <f t="shared" ca="1" si="177"/>
        <v>20.553280388046883</v>
      </c>
      <c r="I1836">
        <f>User_Model_Calcs!A1836-Sat_Data!$B$5</f>
        <v>55.111999999999995</v>
      </c>
      <c r="J1836">
        <f>(Earth_Data!$B$1/SQRT(1-Earth_Data!$B$2^2*SIN(RADIANS(User_Model_Calcs!B1836))^2))*COS(RADIANS(User_Model_Calcs!B1836))</f>
        <v>5939.6373805920493</v>
      </c>
      <c r="K1836">
        <f>((Earth_Data!$B$1*(1-Earth_Data!$B$2^2))/SQRT(1-Earth_Data!$B$2^2*SIN(RADIANS(User_Model_Calcs!B1836))^2))*SIN(RADIANS(User_Model_Calcs!B1836))</f>
        <v>-2316.2940351002258</v>
      </c>
      <c r="L1836">
        <f t="shared" si="175"/>
        <v>-21.30440591077928</v>
      </c>
      <c r="M1836">
        <f t="shared" si="176"/>
        <v>6375.3047197735787</v>
      </c>
      <c r="N1836">
        <f>SQRT(User_Model_Calcs!M1836^2+Sat_Data!$B$3^2-2*User_Model_Calcs!M1836*Sat_Data!$B$3*COS(RADIANS(L1836))*COS(RADIANS(I1836)))</f>
        <v>39140.377763746357</v>
      </c>
      <c r="O1836">
        <f>DEGREES(ACOS(((Earth_Data!$B$1+Sat_Data!$B$2)/User_Model_Calcs!N1836)*SQRT(1-COS(RADIANS(User_Model_Calcs!I1836))^2*COS(RADIANS(User_Model_Calcs!B1836))^2)))</f>
        <v>24.233561820356275</v>
      </c>
      <c r="P1836">
        <f t="shared" si="173"/>
        <v>75.703889070800173</v>
      </c>
    </row>
    <row r="1837" spans="1:16" x14ac:dyDescent="0.25">
      <c r="A1837">
        <v>104.80024765571542</v>
      </c>
      <c r="B1837">
        <v>-14.89557825047202</v>
      </c>
      <c r="C1837">
        <v>400</v>
      </c>
      <c r="D1837">
        <f t="shared" ca="1" si="172"/>
        <v>0.75</v>
      </c>
      <c r="E1837" s="1">
        <v>0.65</v>
      </c>
      <c r="F1837">
        <v>19.899999999999999</v>
      </c>
      <c r="G1837">
        <f t="shared" ca="1" si="174"/>
        <v>42.007420362456692</v>
      </c>
      <c r="H1837">
        <f t="shared" ca="1" si="177"/>
        <v>22.576479905670773</v>
      </c>
      <c r="I1837">
        <f>User_Model_Calcs!A1837-Sat_Data!$B$5</f>
        <v>-5.1997523442845761</v>
      </c>
      <c r="J1837">
        <f>(Earth_Data!$B$1/SQRT(1-Earth_Data!$B$2^2*SIN(RADIANS(User_Model_Calcs!B1837))^2))*COS(RADIANS(User_Model_Calcs!B1837))</f>
        <v>6165.1722586442611</v>
      </c>
      <c r="K1837">
        <f>((Earth_Data!$B$1*(1-Earth_Data!$B$2^2))/SQRT(1-Earth_Data!$B$2^2*SIN(RADIANS(User_Model_Calcs!B1837))^2))*SIN(RADIANS(User_Model_Calcs!B1837))</f>
        <v>-1628.9375955149508</v>
      </c>
      <c r="L1837">
        <f t="shared" si="175"/>
        <v>-14.80025037502787</v>
      </c>
      <c r="M1837">
        <f t="shared" si="176"/>
        <v>6376.7379332099581</v>
      </c>
      <c r="N1837">
        <f>SQRT(User_Model_Calcs!M1837^2+Sat_Data!$B$3^2-2*User_Model_Calcs!M1837*Sat_Data!$B$3*COS(RADIANS(L1837))*COS(RADIANS(I1837)))</f>
        <v>36065.476662990579</v>
      </c>
      <c r="O1837">
        <f>DEGREES(ACOS(((Earth_Data!$B$1+Sat_Data!$B$2)/User_Model_Calcs!N1837)*SQRT(1-COS(RADIANS(User_Model_Calcs!I1837))^2*COS(RADIANS(User_Model_Calcs!B1837))^2)))</f>
        <v>71.488732500634455</v>
      </c>
      <c r="P1837">
        <f t="shared" si="173"/>
        <v>19.494787745352664</v>
      </c>
    </row>
    <row r="1838" spans="1:16" x14ac:dyDescent="0.25">
      <c r="A1838">
        <v>109.20164162350986</v>
      </c>
      <c r="B1838">
        <v>-15.226915995961853</v>
      </c>
      <c r="C1838">
        <v>400</v>
      </c>
      <c r="D1838">
        <f t="shared" ca="1" si="172"/>
        <v>0.75</v>
      </c>
      <c r="E1838" s="1">
        <v>0.65</v>
      </c>
      <c r="F1838">
        <v>19.899999999999999</v>
      </c>
      <c r="G1838">
        <f t="shared" ca="1" si="174"/>
        <v>42.007420362456692</v>
      </c>
      <c r="H1838">
        <f t="shared" ca="1" si="177"/>
        <v>17.236654121233016</v>
      </c>
      <c r="I1838">
        <f>User_Model_Calcs!A1838-Sat_Data!$B$5</f>
        <v>-0.79835837649014252</v>
      </c>
      <c r="J1838">
        <f>(Earth_Data!$B$1/SQRT(1-Earth_Data!$B$2^2*SIN(RADIANS(User_Model_Calcs!B1838))^2))*COS(RADIANS(User_Model_Calcs!B1838))</f>
        <v>6155.6455199586089</v>
      </c>
      <c r="K1838">
        <f>((Earth_Data!$B$1*(1-Earth_Data!$B$2^2))/SQRT(1-Earth_Data!$B$2^2*SIN(RADIANS(User_Model_Calcs!B1838))^2))*SIN(RADIANS(User_Model_Calcs!B1838))</f>
        <v>-1664.3404454183453</v>
      </c>
      <c r="L1838">
        <f t="shared" si="175"/>
        <v>-15.129666803195377</v>
      </c>
      <c r="M1838">
        <f t="shared" si="176"/>
        <v>6376.6763196544507</v>
      </c>
      <c r="N1838">
        <f>SQRT(User_Model_Calcs!M1838^2+Sat_Data!$B$3^2-2*User_Model_Calcs!M1838*Sat_Data!$B$3*COS(RADIANS(L1838))*COS(RADIANS(I1838)))</f>
        <v>36047.63647856321</v>
      </c>
      <c r="O1838">
        <f>DEGREES(ACOS(((Earth_Data!$B$1+Sat_Data!$B$2)/User_Model_Calcs!N1838)*SQRT(1-COS(RADIANS(User_Model_Calcs!I1838))^2*COS(RADIANS(User_Model_Calcs!B1838))^2)))</f>
        <v>72.084775844561577</v>
      </c>
      <c r="P1838">
        <f t="shared" si="173"/>
        <v>3.0370643594793849</v>
      </c>
    </row>
    <row r="1839" spans="1:16" x14ac:dyDescent="0.25">
      <c r="A1839">
        <v>108.15549141992685</v>
      </c>
      <c r="B1839">
        <v>-14.859871717197089</v>
      </c>
      <c r="C1839">
        <v>6250</v>
      </c>
      <c r="D1839">
        <f t="shared" ca="1" si="172"/>
        <v>3</v>
      </c>
      <c r="E1839" s="1">
        <v>0.65</v>
      </c>
      <c r="F1839">
        <v>19.899999999999999</v>
      </c>
      <c r="G1839">
        <f t="shared" ca="1" si="174"/>
        <v>54.048620189015942</v>
      </c>
      <c r="H1839">
        <f t="shared" ca="1" si="177"/>
        <v>20.686577108178103</v>
      </c>
      <c r="I1839">
        <f>User_Model_Calcs!A1839-Sat_Data!$B$5</f>
        <v>-1.8445085800731533</v>
      </c>
      <c r="J1839">
        <f>(Earth_Data!$B$1/SQRT(1-Earth_Data!$B$2^2*SIN(RADIANS(User_Model_Calcs!B1839))^2))*COS(RADIANS(User_Model_Calcs!B1839))</f>
        <v>6166.186664883272</v>
      </c>
      <c r="K1839">
        <f>((Earth_Data!$B$1*(1-Earth_Data!$B$2^2))/SQRT(1-Earth_Data!$B$2^2*SIN(RADIANS(User_Model_Calcs!B1839))^2))*SIN(RADIANS(User_Model_Calcs!B1839))</f>
        <v>-1625.119203123224</v>
      </c>
      <c r="L1839">
        <f t="shared" si="175"/>
        <v>-14.764751651122301</v>
      </c>
      <c r="M1839">
        <f t="shared" si="176"/>
        <v>6376.7444993934132</v>
      </c>
      <c r="N1839">
        <f>SQRT(User_Model_Calcs!M1839^2+Sat_Data!$B$3^2-2*User_Model_Calcs!M1839*Sat_Data!$B$3*COS(RADIANS(L1839))*COS(RADIANS(I1839)))</f>
        <v>36038.355707770752</v>
      </c>
      <c r="O1839">
        <f>DEGREES(ACOS(((Earth_Data!$B$1+Sat_Data!$B$2)/User_Model_Calcs!N1839)*SQRT(1-COS(RADIANS(User_Model_Calcs!I1839))^2*COS(RADIANS(User_Model_Calcs!B1839))^2)))</f>
        <v>72.407333240280323</v>
      </c>
      <c r="P1839">
        <f t="shared" si="173"/>
        <v>7.1573253482432477</v>
      </c>
    </row>
    <row r="1840" spans="1:16" x14ac:dyDescent="0.25">
      <c r="A1840">
        <v>116.64509803401941</v>
      </c>
      <c r="B1840">
        <v>-11.257200867240451</v>
      </c>
      <c r="C1840">
        <v>625</v>
      </c>
      <c r="D1840">
        <f t="shared" ca="1" si="172"/>
        <v>0.75</v>
      </c>
      <c r="E1840" s="1">
        <v>0.65</v>
      </c>
      <c r="F1840">
        <v>19.899999999999999</v>
      </c>
      <c r="G1840">
        <f t="shared" ca="1" si="174"/>
        <v>42.007420362456692</v>
      </c>
      <c r="H1840">
        <f t="shared" ca="1" si="177"/>
        <v>17.170334101074246</v>
      </c>
      <c r="I1840">
        <f>User_Model_Calcs!A1840-Sat_Data!$B$5</f>
        <v>6.6450980340194121</v>
      </c>
      <c r="J1840">
        <f>(Earth_Data!$B$1/SQRT(1-Earth_Data!$B$2^2*SIN(RADIANS(User_Model_Calcs!B1840))^2))*COS(RADIANS(User_Model_Calcs!B1840))</f>
        <v>6256.2274802859229</v>
      </c>
      <c r="K1840">
        <f>((Earth_Data!$B$1*(1-Earth_Data!$B$2^2))/SQRT(1-Earth_Data!$B$2^2*SIN(RADIANS(User_Model_Calcs!B1840))^2))*SIN(RADIANS(User_Model_Calcs!B1840))</f>
        <v>-1236.9220267454605</v>
      </c>
      <c r="L1840">
        <f t="shared" si="175"/>
        <v>-11.183745206531558</v>
      </c>
      <c r="M1840">
        <f t="shared" si="176"/>
        <v>6377.3316038397161</v>
      </c>
      <c r="N1840">
        <f>SQRT(User_Model_Calcs!M1840^2+Sat_Data!$B$3^2-2*User_Model_Calcs!M1840*Sat_Data!$B$3*COS(RADIANS(L1840))*COS(RADIANS(I1840)))</f>
        <v>35978.499477245547</v>
      </c>
      <c r="O1840">
        <f>DEGREES(ACOS(((Earth_Data!$B$1+Sat_Data!$B$2)/User_Model_Calcs!N1840)*SQRT(1-COS(RADIANS(User_Model_Calcs!I1840))^2*COS(RADIANS(User_Model_Calcs!B1840))^2)))</f>
        <v>74.65506543439929</v>
      </c>
      <c r="P1840">
        <f t="shared" si="173"/>
        <v>30.828362993084458</v>
      </c>
    </row>
    <row r="1841" spans="1:16" x14ac:dyDescent="0.25">
      <c r="A1841">
        <v>116.878</v>
      </c>
      <c r="B1841">
        <v>-14.952000000000002</v>
      </c>
      <c r="C1841">
        <v>2500</v>
      </c>
      <c r="D1841">
        <f t="shared" ca="1" si="172"/>
        <v>3</v>
      </c>
      <c r="E1841" s="1">
        <v>0.65</v>
      </c>
      <c r="F1841">
        <v>19.899999999999999</v>
      </c>
      <c r="G1841">
        <f t="shared" ca="1" si="174"/>
        <v>54.048620189015942</v>
      </c>
      <c r="H1841">
        <f t="shared" ca="1" si="177"/>
        <v>20.793107050933184</v>
      </c>
      <c r="I1841">
        <f>User_Model_Calcs!A1841-Sat_Data!$B$5</f>
        <v>6.8780000000000001</v>
      </c>
      <c r="J1841">
        <f>(Earth_Data!$B$1/SQRT(1-Earth_Data!$B$2^2*SIN(RADIANS(User_Model_Calcs!B1841))^2))*COS(RADIANS(User_Model_Calcs!B1841))</f>
        <v>6163.5644858393998</v>
      </c>
      <c r="K1841">
        <f>((Earth_Data!$B$1*(1-Earth_Data!$B$2^2))/SQRT(1-Earth_Data!$B$2^2*SIN(RADIANS(User_Model_Calcs!B1841))^2))*SIN(RADIANS(User_Model_Calcs!B1841))</f>
        <v>-1634.9699692657887</v>
      </c>
      <c r="L1841">
        <f t="shared" si="175"/>
        <v>-14.856344053551906</v>
      </c>
      <c r="M1841">
        <f t="shared" si="176"/>
        <v>6376.7275284037096</v>
      </c>
      <c r="N1841">
        <f>SQRT(User_Model_Calcs!M1841^2+Sat_Data!$B$3^2-2*User_Model_Calcs!M1841*Sat_Data!$B$3*COS(RADIANS(L1841))*COS(RADIANS(I1841)))</f>
        <v>36089.542669706861</v>
      </c>
      <c r="O1841">
        <f>DEGREES(ACOS(((Earth_Data!$B$1+Sat_Data!$B$2)/User_Model_Calcs!N1841)*SQRT(1-COS(RADIANS(User_Model_Calcs!I1841))^2*COS(RADIANS(User_Model_Calcs!B1841))^2)))</f>
        <v>70.709407120133861</v>
      </c>
      <c r="P1841">
        <f t="shared" si="173"/>
        <v>25.056847842148926</v>
      </c>
    </row>
    <row r="1842" spans="1:16" x14ac:dyDescent="0.25">
      <c r="A1842">
        <v>107.88185674664241</v>
      </c>
      <c r="B1842">
        <v>-19.797219874562494</v>
      </c>
      <c r="C1842">
        <v>2500</v>
      </c>
      <c r="D1842">
        <f t="shared" ca="1" si="172"/>
        <v>1.2</v>
      </c>
      <c r="E1842" s="1">
        <v>0.65</v>
      </c>
      <c r="F1842">
        <v>19.899999999999999</v>
      </c>
      <c r="G1842">
        <f t="shared" ca="1" si="174"/>
        <v>46.089820015575185</v>
      </c>
      <c r="H1842">
        <f t="shared" ca="1" si="177"/>
        <v>14.846787862200705</v>
      </c>
      <c r="I1842">
        <f>User_Model_Calcs!A1842-Sat_Data!$B$5</f>
        <v>-2.1181432533575872</v>
      </c>
      <c r="J1842">
        <f>(Earth_Data!$B$1/SQRT(1-Earth_Data!$B$2^2*SIN(RADIANS(User_Model_Calcs!B1842))^2))*COS(RADIANS(User_Model_Calcs!B1842))</f>
        <v>6003.4797046399899</v>
      </c>
      <c r="K1842">
        <f>((Earth_Data!$B$1*(1-Earth_Data!$B$2^2))/SQRT(1-Earth_Data!$B$2^2*SIN(RADIANS(User_Model_Calcs!B1842))^2))*SIN(RADIANS(User_Model_Calcs!B1842))</f>
        <v>-2146.5894142406778</v>
      </c>
      <c r="L1842">
        <f t="shared" si="175"/>
        <v>-19.674892959725302</v>
      </c>
      <c r="M1842">
        <f t="shared" si="176"/>
        <v>6375.705033747593</v>
      </c>
      <c r="N1842">
        <f>SQRT(User_Model_Calcs!M1842^2+Sat_Data!$B$3^2-2*User_Model_Calcs!M1842*Sat_Data!$B$3*COS(RADIANS(L1842))*COS(RADIANS(I1842)))</f>
        <v>36229.092017303614</v>
      </c>
      <c r="O1842">
        <f>DEGREES(ACOS(((Earth_Data!$B$1+Sat_Data!$B$2)/User_Model_Calcs!N1842)*SQRT(1-COS(RADIANS(User_Model_Calcs!I1842))^2*COS(RADIANS(User_Model_Calcs!B1842))^2)))</f>
        <v>66.656096122787815</v>
      </c>
      <c r="P1842">
        <f t="shared" si="173"/>
        <v>6.2320441959617483</v>
      </c>
    </row>
    <row r="1843" spans="1:16" x14ac:dyDescent="0.25">
      <c r="A1843">
        <v>145.33799999999999</v>
      </c>
      <c r="B1843">
        <v>-17.805</v>
      </c>
      <c r="C1843">
        <v>2500</v>
      </c>
      <c r="D1843">
        <f t="shared" ca="1" si="172"/>
        <v>0.75</v>
      </c>
      <c r="E1843" s="1">
        <v>0.65</v>
      </c>
      <c r="F1843">
        <v>19.899999999999999</v>
      </c>
      <c r="G1843">
        <f t="shared" ca="1" si="174"/>
        <v>42.007420362456692</v>
      </c>
      <c r="H1843">
        <f t="shared" ca="1" si="177"/>
        <v>20.844685551037657</v>
      </c>
      <c r="I1843">
        <f>User_Model_Calcs!A1843-Sat_Data!$B$5</f>
        <v>35.337999999999994</v>
      </c>
      <c r="J1843">
        <f>(Earth_Data!$B$1/SQRT(1-Earth_Data!$B$2^2*SIN(RADIANS(User_Model_Calcs!B1843))^2))*COS(RADIANS(User_Model_Calcs!B1843))</f>
        <v>6074.5458400628977</v>
      </c>
      <c r="K1843">
        <f>((Earth_Data!$B$1*(1-Earth_Data!$B$2^2))/SQRT(1-Earth_Data!$B$2^2*SIN(RADIANS(User_Model_Calcs!B1843))^2))*SIN(RADIANS(User_Model_Calcs!B1843))</f>
        <v>-1937.8476907959903</v>
      </c>
      <c r="L1843">
        <f t="shared" si="175"/>
        <v>-17.693261315186497</v>
      </c>
      <c r="M1843">
        <f t="shared" si="176"/>
        <v>6376.1556470767564</v>
      </c>
      <c r="N1843">
        <f>SQRT(User_Model_Calcs!M1843^2+Sat_Data!$B$3^2-2*User_Model_Calcs!M1843*Sat_Data!$B$3*COS(RADIANS(L1843))*COS(RADIANS(I1843)))</f>
        <v>37424.525345020469</v>
      </c>
      <c r="O1843">
        <f>DEGREES(ACOS(((Earth_Data!$B$1+Sat_Data!$B$2)/User_Model_Calcs!N1843)*SQRT(1-COS(RADIANS(User_Model_Calcs!I1843))^2*COS(RADIANS(User_Model_Calcs!B1843))^2)))</f>
        <v>44.792269754143561</v>
      </c>
      <c r="P1843">
        <f t="shared" si="173"/>
        <v>66.671417684365892</v>
      </c>
    </row>
    <row r="1844" spans="1:16" x14ac:dyDescent="0.25">
      <c r="A1844">
        <v>114.49478794164843</v>
      </c>
      <c r="B1844">
        <v>-19.660297768457216</v>
      </c>
      <c r="C1844">
        <v>400</v>
      </c>
      <c r="D1844">
        <f t="shared" ca="1" si="172"/>
        <v>1.2</v>
      </c>
      <c r="E1844" s="1">
        <v>0.65</v>
      </c>
      <c r="F1844">
        <v>19.899999999999999</v>
      </c>
      <c r="G1844">
        <f t="shared" ca="1" si="174"/>
        <v>46.089820015575185</v>
      </c>
      <c r="H1844">
        <f t="shared" ca="1" si="177"/>
        <v>21.986146328803571</v>
      </c>
      <c r="I1844">
        <f>User_Model_Calcs!A1844-Sat_Data!$B$5</f>
        <v>4.4947879416484255</v>
      </c>
      <c r="J1844">
        <f>(Earth_Data!$B$1/SQRT(1-Earth_Data!$B$2^2*SIN(RADIANS(User_Model_Calcs!B1844))^2))*COS(RADIANS(User_Model_Calcs!B1844))</f>
        <v>6008.5963562453044</v>
      </c>
      <c r="K1844">
        <f>((Earth_Data!$B$1*(1-Earth_Data!$B$2^2))/SQRT(1-Earth_Data!$B$2^2*SIN(RADIANS(User_Model_Calcs!B1844))^2))*SIN(RADIANS(User_Model_Calcs!B1844))</f>
        <v>-2132.3217300793681</v>
      </c>
      <c r="L1844">
        <f t="shared" si="175"/>
        <v>-19.538680354899618</v>
      </c>
      <c r="M1844">
        <f t="shared" si="176"/>
        <v>6375.7373011168693</v>
      </c>
      <c r="N1844">
        <f>SQRT(User_Model_Calcs!M1844^2+Sat_Data!$B$3^2-2*User_Model_Calcs!M1844*Sat_Data!$B$3*COS(RADIANS(L1844))*COS(RADIANS(I1844)))</f>
        <v>36239.874284641795</v>
      </c>
      <c r="O1844">
        <f>DEGREES(ACOS(((Earth_Data!$B$1+Sat_Data!$B$2)/User_Model_Calcs!N1844)*SQRT(1-COS(RADIANS(User_Model_Calcs!I1844))^2*COS(RADIANS(User_Model_Calcs!B1844))^2)))</f>
        <v>66.374989368234793</v>
      </c>
      <c r="P1844">
        <f t="shared" si="173"/>
        <v>13.151279013503139</v>
      </c>
    </row>
    <row r="1845" spans="1:16" x14ac:dyDescent="0.25">
      <c r="A1845">
        <v>144.40899999999999</v>
      </c>
      <c r="B1845">
        <v>-16.71</v>
      </c>
      <c r="C1845">
        <v>2500</v>
      </c>
      <c r="D1845">
        <f t="shared" ca="1" si="172"/>
        <v>0.75</v>
      </c>
      <c r="E1845" s="1">
        <v>0.65</v>
      </c>
      <c r="F1845">
        <v>19.899999999999999</v>
      </c>
      <c r="G1845">
        <f t="shared" ca="1" si="174"/>
        <v>42.007420362456692</v>
      </c>
      <c r="H1845">
        <f t="shared" ca="1" si="177"/>
        <v>23.130344785215257</v>
      </c>
      <c r="I1845">
        <f>User_Model_Calcs!A1845-Sat_Data!$B$5</f>
        <v>34.408999999999992</v>
      </c>
      <c r="J1845">
        <f>(Earth_Data!$B$1/SQRT(1-Earth_Data!$B$2^2*SIN(RADIANS(User_Model_Calcs!B1845))^2))*COS(RADIANS(User_Model_Calcs!B1845))</f>
        <v>6110.4971467684945</v>
      </c>
      <c r="K1845">
        <f>((Earth_Data!$B$1*(1-Earth_Data!$B$2^2))/SQRT(1-Earth_Data!$B$2^2*SIN(RADIANS(User_Model_Calcs!B1845))^2))*SIN(RADIANS(User_Model_Calcs!B1845))</f>
        <v>-1822.1191256879847</v>
      </c>
      <c r="L1845">
        <f t="shared" si="175"/>
        <v>-16.604312537173762</v>
      </c>
      <c r="M1845">
        <f t="shared" si="176"/>
        <v>6376.3856132501787</v>
      </c>
      <c r="N1845">
        <f>SQRT(User_Model_Calcs!M1845^2+Sat_Data!$B$3^2-2*User_Model_Calcs!M1845*Sat_Data!$B$3*COS(RADIANS(L1845))*COS(RADIANS(I1845)))</f>
        <v>37327.575345733021</v>
      </c>
      <c r="O1845">
        <f>DEGREES(ACOS(((Earth_Data!$B$1+Sat_Data!$B$2)/User_Model_Calcs!N1845)*SQRT(1-COS(RADIANS(User_Model_Calcs!I1845))^2*COS(RADIANS(User_Model_Calcs!B1845))^2)))</f>
        <v>46.189376273222955</v>
      </c>
      <c r="P1845">
        <f t="shared" si="173"/>
        <v>67.228206335019081</v>
      </c>
    </row>
    <row r="1846" spans="1:16" x14ac:dyDescent="0.25">
      <c r="A1846">
        <v>114.717</v>
      </c>
      <c r="B1846">
        <v>-15.655000000000001</v>
      </c>
      <c r="C1846">
        <v>625</v>
      </c>
      <c r="D1846">
        <f t="shared" ca="1" si="172"/>
        <v>3</v>
      </c>
      <c r="E1846" s="1">
        <v>0.65</v>
      </c>
      <c r="F1846">
        <v>19.899999999999999</v>
      </c>
      <c r="G1846">
        <f t="shared" ca="1" si="174"/>
        <v>54.048620189015942</v>
      </c>
      <c r="H1846">
        <f t="shared" ca="1" si="177"/>
        <v>21.101130039549552</v>
      </c>
      <c r="I1846">
        <f>User_Model_Calcs!A1846-Sat_Data!$B$5</f>
        <v>4.7169999999999987</v>
      </c>
      <c r="J1846">
        <f>(Earth_Data!$B$1/SQRT(1-Earth_Data!$B$2^2*SIN(RADIANS(User_Model_Calcs!B1846))^2))*COS(RADIANS(User_Model_Calcs!B1846))</f>
        <v>6143.0338279933239</v>
      </c>
      <c r="K1846">
        <f>((Earth_Data!$B$1*(1-Earth_Data!$B$2^2))/SQRT(1-Earth_Data!$B$2^2*SIN(RADIANS(User_Model_Calcs!B1846))^2))*SIN(RADIANS(User_Model_Calcs!B1846))</f>
        <v>-1709.9993880102966</v>
      </c>
      <c r="L1846">
        <f t="shared" si="175"/>
        <v>-15.555287621512647</v>
      </c>
      <c r="M1846">
        <f t="shared" si="176"/>
        <v>6376.5949000125374</v>
      </c>
      <c r="N1846">
        <f>SQRT(User_Model_Calcs!M1846^2+Sat_Data!$B$3^2-2*User_Model_Calcs!M1846*Sat_Data!$B$3*COS(RADIANS(L1846))*COS(RADIANS(I1846)))</f>
        <v>36085.990968199068</v>
      </c>
      <c r="O1846">
        <f>DEGREES(ACOS(((Earth_Data!$B$1+Sat_Data!$B$2)/User_Model_Calcs!N1846)*SQRT(1-COS(RADIANS(User_Model_Calcs!I1846))^2*COS(RADIANS(User_Model_Calcs!B1846))^2)))</f>
        <v>70.816782760215716</v>
      </c>
      <c r="P1846">
        <f t="shared" si="173"/>
        <v>17.002721016483328</v>
      </c>
    </row>
    <row r="1847" spans="1:16" x14ac:dyDescent="0.25">
      <c r="A1847">
        <v>159.71600000000001</v>
      </c>
      <c r="B1847">
        <v>-12.646000000000001</v>
      </c>
      <c r="C1847">
        <v>375</v>
      </c>
      <c r="D1847">
        <f t="shared" ca="1" si="172"/>
        <v>1.2</v>
      </c>
      <c r="E1847" s="1">
        <v>0.65</v>
      </c>
      <c r="F1847">
        <v>19.899999999999999</v>
      </c>
      <c r="G1847">
        <f t="shared" ca="1" si="174"/>
        <v>46.089820015575185</v>
      </c>
      <c r="H1847">
        <f t="shared" ca="1" si="177"/>
        <v>21.395318686448746</v>
      </c>
      <c r="I1847">
        <f>User_Model_Calcs!A1847-Sat_Data!$B$5</f>
        <v>49.716000000000008</v>
      </c>
      <c r="J1847">
        <f>(Earth_Data!$B$1/SQRT(1-Earth_Data!$B$2^2*SIN(RADIANS(User_Model_Calcs!B1847))^2))*COS(RADIANS(User_Model_Calcs!B1847))</f>
        <v>6224.4133487078243</v>
      </c>
      <c r="K1847">
        <f>((Earth_Data!$B$1*(1-Earth_Data!$B$2^2))/SQRT(1-Earth_Data!$B$2^2*SIN(RADIANS(User_Model_Calcs!B1847))^2))*SIN(RADIANS(User_Model_Calcs!B1847))</f>
        <v>-1387.2197813070354</v>
      </c>
      <c r="L1847">
        <f t="shared" si="175"/>
        <v>-12.564037715522602</v>
      </c>
      <c r="M1847">
        <f t="shared" si="176"/>
        <v>6377.1231960204195</v>
      </c>
      <c r="N1847">
        <f>SQRT(User_Model_Calcs!M1847^2+Sat_Data!$B$3^2-2*User_Model_Calcs!M1847*Sat_Data!$B$3*COS(RADIANS(L1847))*COS(RADIANS(I1847)))</f>
        <v>38459.04425469492</v>
      </c>
      <c r="O1847">
        <f>DEGREES(ACOS(((Earth_Data!$B$1+Sat_Data!$B$2)/User_Model_Calcs!N1847)*SQRT(1-COS(RADIANS(User_Model_Calcs!I1847))^2*COS(RADIANS(User_Model_Calcs!B1847))^2)))</f>
        <v>31.721120175161314</v>
      </c>
      <c r="P1847">
        <f t="shared" si="173"/>
        <v>79.487857931432615</v>
      </c>
    </row>
    <row r="1848" spans="1:16" x14ac:dyDescent="0.25">
      <c r="A1848">
        <v>149.095</v>
      </c>
      <c r="B1848">
        <v>-17.638999999999999</v>
      </c>
      <c r="C1848">
        <v>400</v>
      </c>
      <c r="D1848">
        <f t="shared" ca="1" si="172"/>
        <v>0.75</v>
      </c>
      <c r="E1848" s="1">
        <v>0.65</v>
      </c>
      <c r="F1848">
        <v>19.899999999999999</v>
      </c>
      <c r="G1848">
        <f t="shared" ca="1" si="174"/>
        <v>42.007420362456692</v>
      </c>
      <c r="H1848">
        <f t="shared" ca="1" si="177"/>
        <v>16.775579908296578</v>
      </c>
      <c r="I1848">
        <f>User_Model_Calcs!A1848-Sat_Data!$B$5</f>
        <v>39.094999999999999</v>
      </c>
      <c r="J1848">
        <f>(Earth_Data!$B$1/SQRT(1-Earth_Data!$B$2^2*SIN(RADIANS(User_Model_Calcs!B1848))^2))*COS(RADIANS(User_Model_Calcs!B1848))</f>
        <v>6080.1383838976099</v>
      </c>
      <c r="K1848">
        <f>((Earth_Data!$B$1*(1-Earth_Data!$B$2^2))/SQRT(1-Earth_Data!$B$2^2*SIN(RADIANS(User_Model_Calcs!B1848))^2))*SIN(RADIANS(User_Model_Calcs!B1848))</f>
        <v>-1920.3471383918538</v>
      </c>
      <c r="L1848">
        <f t="shared" si="175"/>
        <v>-17.528168472892517</v>
      </c>
      <c r="M1848">
        <f t="shared" si="176"/>
        <v>6376.1913317649769</v>
      </c>
      <c r="N1848">
        <f>SQRT(User_Model_Calcs!M1848^2+Sat_Data!$B$3^2-2*User_Model_Calcs!M1848*Sat_Data!$B$3*COS(RADIANS(L1848))*COS(RADIANS(I1848)))</f>
        <v>37690.076668634501</v>
      </c>
      <c r="O1848">
        <f>DEGREES(ACOS(((Earth_Data!$B$1+Sat_Data!$B$2)/User_Model_Calcs!N1848)*SQRT(1-COS(RADIANS(User_Model_Calcs!I1848))^2*COS(RADIANS(User_Model_Calcs!B1848))^2)))</f>
        <v>41.155510659147936</v>
      </c>
      <c r="P1848">
        <f t="shared" si="173"/>
        <v>69.547963374056195</v>
      </c>
    </row>
    <row r="1849" spans="1:16" x14ac:dyDescent="0.25">
      <c r="A1849">
        <v>156.23699999999999</v>
      </c>
      <c r="B1849">
        <v>-12.568000000000001</v>
      </c>
      <c r="C1849">
        <v>2500</v>
      </c>
      <c r="D1849">
        <f t="shared" ca="1" si="172"/>
        <v>1.2</v>
      </c>
      <c r="E1849" s="1">
        <v>0.65</v>
      </c>
      <c r="F1849">
        <v>19.899999999999999</v>
      </c>
      <c r="G1849">
        <f t="shared" ca="1" si="174"/>
        <v>46.089820015575185</v>
      </c>
      <c r="H1849">
        <f t="shared" ca="1" si="177"/>
        <v>21.596296949972434</v>
      </c>
      <c r="I1849">
        <f>User_Model_Calcs!A1849-Sat_Data!$B$5</f>
        <v>46.236999999999995</v>
      </c>
      <c r="J1849">
        <f>(Earth_Data!$B$1/SQRT(1-Earth_Data!$B$2^2*SIN(RADIANS(User_Model_Calcs!B1849))^2))*COS(RADIANS(User_Model_Calcs!B1849))</f>
        <v>6226.2967188301109</v>
      </c>
      <c r="K1849">
        <f>((Earth_Data!$B$1*(1-Earth_Data!$B$2^2))/SQRT(1-Earth_Data!$B$2^2*SIN(RADIANS(User_Model_Calcs!B1849))^2))*SIN(RADIANS(User_Model_Calcs!B1849))</f>
        <v>-1378.7989004584804</v>
      </c>
      <c r="L1849">
        <f t="shared" si="175"/>
        <v>-12.486510603503355</v>
      </c>
      <c r="M1849">
        <f t="shared" si="176"/>
        <v>6377.1355041915267</v>
      </c>
      <c r="N1849">
        <f>SQRT(User_Model_Calcs!M1849^2+Sat_Data!$B$3^2-2*User_Model_Calcs!M1849*Sat_Data!$B$3*COS(RADIANS(L1849))*COS(RADIANS(I1849)))</f>
        <v>38148.59869315035</v>
      </c>
      <c r="O1849">
        <f>DEGREES(ACOS(((Earth_Data!$B$1+Sat_Data!$B$2)/User_Model_Calcs!N1849)*SQRT(1-COS(RADIANS(User_Model_Calcs!I1849))^2*COS(RADIANS(User_Model_Calcs!B1849))^2)))</f>
        <v>35.375407798055051</v>
      </c>
      <c r="P1849">
        <f t="shared" si="173"/>
        <v>78.228074940339582</v>
      </c>
    </row>
    <row r="1850" spans="1:16" x14ac:dyDescent="0.25">
      <c r="A1850">
        <v>115.581</v>
      </c>
      <c r="B1850">
        <v>-23.544</v>
      </c>
      <c r="C1850">
        <v>625</v>
      </c>
      <c r="D1850">
        <f t="shared" ca="1" si="172"/>
        <v>0.75</v>
      </c>
      <c r="E1850" s="1">
        <v>0.65</v>
      </c>
      <c r="F1850">
        <v>19.899999999999999</v>
      </c>
      <c r="G1850">
        <f t="shared" ca="1" si="174"/>
        <v>42.007420362456692</v>
      </c>
      <c r="H1850">
        <f t="shared" ca="1" si="177"/>
        <v>18.219200243828233</v>
      </c>
      <c r="I1850">
        <f>User_Model_Calcs!A1850-Sat_Data!$B$5</f>
        <v>5.5810000000000031</v>
      </c>
      <c r="J1850">
        <f>(Earth_Data!$B$1/SQRT(1-Earth_Data!$B$2^2*SIN(RADIANS(User_Model_Calcs!B1850))^2))*COS(RADIANS(User_Model_Calcs!B1850))</f>
        <v>5850.3081929488926</v>
      </c>
      <c r="K1850">
        <f>((Earth_Data!$B$1*(1-Earth_Data!$B$2^2))/SQRT(1-Earth_Data!$B$2^2*SIN(RADIANS(User_Model_Calcs!B1850))^2))*SIN(RADIANS(User_Model_Calcs!B1850))</f>
        <v>-2532.0651154743809</v>
      </c>
      <c r="L1850">
        <f t="shared" si="175"/>
        <v>-23.403387672917031</v>
      </c>
      <c r="M1850">
        <f t="shared" si="176"/>
        <v>6374.7517364590149</v>
      </c>
      <c r="N1850">
        <f>SQRT(User_Model_Calcs!M1850^2+Sat_Data!$B$3^2-2*User_Model_Calcs!M1850*Sat_Data!$B$3*COS(RADIANS(L1850))*COS(RADIANS(I1850)))</f>
        <v>36434.109593552799</v>
      </c>
      <c r="O1850">
        <f>DEGREES(ACOS(((Earth_Data!$B$1+Sat_Data!$B$2)/User_Model_Calcs!N1850)*SQRT(1-COS(RADIANS(User_Model_Calcs!I1850))^2*COS(RADIANS(User_Model_Calcs!B1850))^2)))</f>
        <v>61.728492946194557</v>
      </c>
      <c r="P1850">
        <f t="shared" si="173"/>
        <v>13.746006360379562</v>
      </c>
    </row>
    <row r="1851" spans="1:16" x14ac:dyDescent="0.25">
      <c r="A1851">
        <v>106.92004634347002</v>
      </c>
      <c r="B1851">
        <v>-10.849360184100753</v>
      </c>
      <c r="C1851">
        <v>2500</v>
      </c>
      <c r="D1851">
        <f t="shared" ca="1" si="172"/>
        <v>3</v>
      </c>
      <c r="E1851" s="1">
        <v>0.65</v>
      </c>
      <c r="F1851">
        <v>19.899999999999999</v>
      </c>
      <c r="G1851">
        <f t="shared" ca="1" si="174"/>
        <v>54.048620189015942</v>
      </c>
      <c r="H1851">
        <f t="shared" ca="1" si="177"/>
        <v>21.386687301400244</v>
      </c>
      <c r="I1851">
        <f>User_Model_Calcs!A1851-Sat_Data!$B$5</f>
        <v>-3.0799536565299803</v>
      </c>
      <c r="J1851">
        <f>(Earth_Data!$B$1/SQRT(1-Earth_Data!$B$2^2*SIN(RADIANS(User_Model_Calcs!B1851))^2))*COS(RADIANS(User_Model_Calcs!B1851))</f>
        <v>6264.8766741723757</v>
      </c>
      <c r="K1851">
        <f>((Earth_Data!$B$1*(1-Earth_Data!$B$2^2))/SQRT(1-Earth_Data!$B$2^2*SIN(RADIANS(User_Model_Calcs!B1851))^2))*SIN(RADIANS(User_Model_Calcs!B1851))</f>
        <v>-1192.645647883679</v>
      </c>
      <c r="L1851">
        <f t="shared" si="175"/>
        <v>-10.778435994106749</v>
      </c>
      <c r="M1851">
        <f t="shared" si="176"/>
        <v>6377.388445437914</v>
      </c>
      <c r="N1851">
        <f>SQRT(User_Model_Calcs!M1851^2+Sat_Data!$B$3^2-2*User_Model_Calcs!M1851*Sat_Data!$B$3*COS(RADIANS(L1851))*COS(RADIANS(I1851)))</f>
        <v>35929.690139679391</v>
      </c>
      <c r="O1851">
        <f>DEGREES(ACOS(((Earth_Data!$B$1+Sat_Data!$B$2)/User_Model_Calcs!N1851)*SQRT(1-COS(RADIANS(User_Model_Calcs!I1851))^2*COS(RADIANS(User_Model_Calcs!B1851))^2)))</f>
        <v>76.73798545283347</v>
      </c>
      <c r="P1851">
        <f t="shared" si="173"/>
        <v>15.953244175350489</v>
      </c>
    </row>
    <row r="1852" spans="1:16" x14ac:dyDescent="0.25">
      <c r="A1852">
        <v>131.61799999999999</v>
      </c>
      <c r="B1852">
        <v>-17.417999999999999</v>
      </c>
      <c r="C1852">
        <v>5000</v>
      </c>
      <c r="D1852">
        <f t="shared" ca="1" si="172"/>
        <v>1.2</v>
      </c>
      <c r="E1852" s="1">
        <v>0.65</v>
      </c>
      <c r="F1852">
        <v>19.899999999999999</v>
      </c>
      <c r="G1852">
        <f t="shared" ca="1" si="174"/>
        <v>46.089820015575185</v>
      </c>
      <c r="H1852">
        <f t="shared" ca="1" si="177"/>
        <v>16.506065846152069</v>
      </c>
      <c r="I1852">
        <f>User_Model_Calcs!A1852-Sat_Data!$B$5</f>
        <v>21.617999999999995</v>
      </c>
      <c r="J1852">
        <f>(Earth_Data!$B$1/SQRT(1-Earth_Data!$B$2^2*SIN(RADIANS(User_Model_Calcs!B1852))^2))*COS(RADIANS(User_Model_Calcs!B1852))</f>
        <v>6087.5050051077396</v>
      </c>
      <c r="K1852">
        <f>((Earth_Data!$B$1*(1-Earth_Data!$B$2^2))/SQRT(1-Earth_Data!$B$2^2*SIN(RADIANS(User_Model_Calcs!B1852))^2))*SIN(RADIANS(User_Model_Calcs!B1852))</f>
        <v>-1897.0236611066045</v>
      </c>
      <c r="L1852">
        <f t="shared" si="175"/>
        <v>-17.308381917316073</v>
      </c>
      <c r="M1852">
        <f t="shared" si="176"/>
        <v>6376.2383862282068</v>
      </c>
      <c r="N1852">
        <f>SQRT(User_Model_Calcs!M1852^2+Sat_Data!$B$3^2-2*User_Model_Calcs!M1852*Sat_Data!$B$3*COS(RADIANS(L1852))*COS(RADIANS(I1852)))</f>
        <v>36622.818598561797</v>
      </c>
      <c r="O1852">
        <f>DEGREES(ACOS(((Earth_Data!$B$1+Sat_Data!$B$2)/User_Model_Calcs!N1852)*SQRT(1-COS(RADIANS(User_Model_Calcs!I1852))^2*COS(RADIANS(User_Model_Calcs!B1852))^2)))</f>
        <v>57.88860522655775</v>
      </c>
      <c r="P1852">
        <f t="shared" si="173"/>
        <v>52.93425859599737</v>
      </c>
    </row>
    <row r="1853" spans="1:16" x14ac:dyDescent="0.25">
      <c r="A1853">
        <v>127.88800000000001</v>
      </c>
      <c r="B1853">
        <v>-21.417000000000002</v>
      </c>
      <c r="C1853">
        <v>375</v>
      </c>
      <c r="D1853">
        <f t="shared" ca="1" si="172"/>
        <v>3</v>
      </c>
      <c r="E1853" s="1">
        <v>0.65</v>
      </c>
      <c r="F1853">
        <v>19.899999999999999</v>
      </c>
      <c r="G1853">
        <f t="shared" ca="1" si="174"/>
        <v>54.048620189015942</v>
      </c>
      <c r="H1853">
        <f t="shared" ca="1" si="177"/>
        <v>16.355203887674268</v>
      </c>
      <c r="I1853">
        <f>User_Model_Calcs!A1853-Sat_Data!$B$5</f>
        <v>17.888000000000005</v>
      </c>
      <c r="J1853">
        <f>(Earth_Data!$B$1/SQRT(1-Earth_Data!$B$2^2*SIN(RADIANS(User_Model_Calcs!B1853))^2))*COS(RADIANS(User_Model_Calcs!B1853))</f>
        <v>5940.3654247957284</v>
      </c>
      <c r="K1853">
        <f>((Earth_Data!$B$1*(1-Earth_Data!$B$2^2))/SQRT(1-Earth_Data!$B$2^2*SIN(RADIANS(User_Model_Calcs!B1853))^2))*SIN(RADIANS(User_Model_Calcs!B1853))</f>
        <v>-2314.4387638941066</v>
      </c>
      <c r="L1853">
        <f t="shared" si="175"/>
        <v>-21.286494517211381</v>
      </c>
      <c r="M1853">
        <f t="shared" si="176"/>
        <v>6375.3092608848565</v>
      </c>
      <c r="N1853">
        <f>SQRT(User_Model_Calcs!M1853^2+Sat_Data!$B$3^2-2*User_Model_Calcs!M1853*Sat_Data!$B$3*COS(RADIANS(L1853))*COS(RADIANS(I1853)))</f>
        <v>36629.695232693979</v>
      </c>
      <c r="O1853">
        <f>DEGREES(ACOS(((Earth_Data!$B$1+Sat_Data!$B$2)/User_Model_Calcs!N1853)*SQRT(1-COS(RADIANS(User_Model_Calcs!I1853))^2*COS(RADIANS(User_Model_Calcs!B1853))^2)))</f>
        <v>57.732918337606932</v>
      </c>
      <c r="P1853">
        <f t="shared" si="173"/>
        <v>41.473569159377611</v>
      </c>
    </row>
    <row r="1854" spans="1:16" x14ac:dyDescent="0.25">
      <c r="A1854">
        <v>135.88900000000001</v>
      </c>
      <c r="B1854">
        <v>-18.417000000000002</v>
      </c>
      <c r="C1854">
        <v>375</v>
      </c>
      <c r="D1854">
        <f t="shared" ca="1" si="172"/>
        <v>1.2</v>
      </c>
      <c r="E1854" s="1">
        <v>0.65</v>
      </c>
      <c r="F1854">
        <v>19.899999999999999</v>
      </c>
      <c r="G1854">
        <f t="shared" ca="1" si="174"/>
        <v>46.089820015575185</v>
      </c>
      <c r="H1854">
        <f t="shared" ca="1" si="177"/>
        <v>21.888183298751287</v>
      </c>
      <c r="I1854">
        <f>User_Model_Calcs!A1854-Sat_Data!$B$5</f>
        <v>25.88900000000001</v>
      </c>
      <c r="J1854">
        <f>(Earth_Data!$B$1/SQRT(1-Earth_Data!$B$2^2*SIN(RADIANS(User_Model_Calcs!B1854))^2))*COS(RADIANS(User_Model_Calcs!B1854))</f>
        <v>6053.4892230493924</v>
      </c>
      <c r="K1854">
        <f>((Earth_Data!$B$1*(1-Earth_Data!$B$2^2))/SQRT(1-Earth_Data!$B$2^2*SIN(RADIANS(User_Model_Calcs!B1854))^2))*SIN(RADIANS(User_Model_Calcs!B1854))</f>
        <v>-2002.2286204283323</v>
      </c>
      <c r="L1854">
        <f t="shared" si="175"/>
        <v>-18.301949235908232</v>
      </c>
      <c r="M1854">
        <f t="shared" si="176"/>
        <v>6376.021582620112</v>
      </c>
      <c r="N1854">
        <f>SQRT(User_Model_Calcs!M1854^2+Sat_Data!$B$3^2-2*User_Model_Calcs!M1854*Sat_Data!$B$3*COS(RADIANS(L1854))*COS(RADIANS(I1854)))</f>
        <v>36867.58735216366</v>
      </c>
      <c r="O1854">
        <f>DEGREES(ACOS(((Earth_Data!$B$1+Sat_Data!$B$2)/User_Model_Calcs!N1854)*SQRT(1-COS(RADIANS(User_Model_Calcs!I1854))^2*COS(RADIANS(User_Model_Calcs!B1854))^2)))</f>
        <v>53.427804407881133</v>
      </c>
      <c r="P1854">
        <f t="shared" si="173"/>
        <v>56.937830941534827</v>
      </c>
    </row>
    <row r="1855" spans="1:16" x14ac:dyDescent="0.25">
      <c r="A1855">
        <v>118.18392676022148</v>
      </c>
      <c r="B1855">
        <v>-21.349161227862602</v>
      </c>
      <c r="C1855">
        <v>2500</v>
      </c>
      <c r="D1855">
        <f t="shared" ca="1" si="172"/>
        <v>1.2</v>
      </c>
      <c r="E1855" s="1">
        <v>0.65</v>
      </c>
      <c r="F1855">
        <v>19.899999999999999</v>
      </c>
      <c r="G1855">
        <f t="shared" ca="1" si="174"/>
        <v>46.089820015575185</v>
      </c>
      <c r="H1855">
        <f t="shared" ca="1" si="177"/>
        <v>19.790189018523151</v>
      </c>
      <c r="I1855">
        <f>User_Model_Calcs!A1855-Sat_Data!$B$5</f>
        <v>8.1839267602214818</v>
      </c>
      <c r="J1855">
        <f>(Earth_Data!$B$1/SQRT(1-Earth_Data!$B$2^2*SIN(RADIANS(User_Model_Calcs!B1855))^2))*COS(RADIANS(User_Model_Calcs!B1855))</f>
        <v>5943.1040401824184</v>
      </c>
      <c r="K1855">
        <f>((Earth_Data!$B$1*(1-Earth_Data!$B$2^2))/SQRT(1-Earth_Data!$B$2^2*SIN(RADIANS(User_Model_Calcs!B1855))^2))*SIN(RADIANS(User_Model_Calcs!B1855))</f>
        <v>-2307.4445621492964</v>
      </c>
      <c r="L1855">
        <f t="shared" si="175"/>
        <v>-21.218990146117417</v>
      </c>
      <c r="M1855">
        <f t="shared" si="176"/>
        <v>6375.3263477115388</v>
      </c>
      <c r="N1855">
        <f>SQRT(User_Model_Calcs!M1855^2+Sat_Data!$B$3^2-2*User_Model_Calcs!M1855*Sat_Data!$B$3*COS(RADIANS(L1855))*COS(RADIANS(I1855)))</f>
        <v>36364.702353948065</v>
      </c>
      <c r="O1855">
        <f>DEGREES(ACOS(((Earth_Data!$B$1+Sat_Data!$B$2)/User_Model_Calcs!N1855)*SQRT(1-COS(RADIANS(User_Model_Calcs!I1855))^2*COS(RADIANS(User_Model_Calcs!B1855))^2)))</f>
        <v>63.305657364039831</v>
      </c>
      <c r="P1855">
        <f t="shared" si="173"/>
        <v>21.556185185503637</v>
      </c>
    </row>
    <row r="1856" spans="1:16" x14ac:dyDescent="0.25">
      <c r="A1856" s="5">
        <v>161.214</v>
      </c>
      <c r="B1856">
        <v>-19.373000000000001</v>
      </c>
      <c r="C1856">
        <v>950</v>
      </c>
      <c r="D1856">
        <f t="shared" ca="1" si="172"/>
        <v>1.2</v>
      </c>
      <c r="E1856" s="1">
        <v>0.65</v>
      </c>
      <c r="F1856">
        <v>19.899999999999999</v>
      </c>
      <c r="G1856">
        <f t="shared" ca="1" si="174"/>
        <v>46.089820015575185</v>
      </c>
      <c r="H1856">
        <f t="shared" ca="1" si="177"/>
        <v>23.745869164994673</v>
      </c>
      <c r="I1856">
        <f>User_Model_Calcs!A1856-Sat_Data!$B$5</f>
        <v>51.213999999999999</v>
      </c>
      <c r="J1856">
        <f>(Earth_Data!$B$1/SQRT(1-Earth_Data!$B$2^2*SIN(RADIANS(User_Model_Calcs!B1856))^2))*COS(RADIANS(User_Model_Calcs!B1856))</f>
        <v>6019.2212465076136</v>
      </c>
      <c r="K1856">
        <f>((Earth_Data!$B$1*(1-Earth_Data!$B$2^2))/SQRT(1-Earth_Data!$B$2^2*SIN(RADIANS(User_Model_Calcs!B1856))^2))*SIN(RADIANS(User_Model_Calcs!B1856))</f>
        <v>-2102.3456515480252</v>
      </c>
      <c r="L1856">
        <f t="shared" si="175"/>
        <v>-19.252880243287326</v>
      </c>
      <c r="M1856">
        <f t="shared" si="176"/>
        <v>6375.8043926230648</v>
      </c>
      <c r="N1856">
        <f>SQRT(User_Model_Calcs!M1856^2+Sat_Data!$B$3^2-2*User_Model_Calcs!M1856*Sat_Data!$B$3*COS(RADIANS(L1856))*COS(RADIANS(I1856)))</f>
        <v>38736.340353047461</v>
      </c>
      <c r="O1856">
        <f>DEGREES(ACOS(((Earth_Data!$B$1+Sat_Data!$B$2)/User_Model_Calcs!N1856)*SQRT(1-COS(RADIANS(User_Model_Calcs!I1856))^2*COS(RADIANS(User_Model_Calcs!B1856))^2)))</f>
        <v>28.586228797812623</v>
      </c>
      <c r="P1856">
        <f t="shared" si="173"/>
        <v>75.073562381385727</v>
      </c>
    </row>
    <row r="1857" spans="1:16" x14ac:dyDescent="0.25">
      <c r="A1857">
        <v>111.73530050258323</v>
      </c>
      <c r="B1857">
        <v>-12.766357335495339</v>
      </c>
      <c r="C1857">
        <v>6250</v>
      </c>
      <c r="D1857">
        <f t="shared" ca="1" si="172"/>
        <v>3</v>
      </c>
      <c r="E1857" s="1">
        <v>0.65</v>
      </c>
      <c r="F1857">
        <v>19.899999999999999</v>
      </c>
      <c r="G1857">
        <f t="shared" ca="1" si="174"/>
        <v>54.048620189015942</v>
      </c>
      <c r="H1857">
        <f t="shared" ca="1" si="177"/>
        <v>16.854030611111586</v>
      </c>
      <c r="I1857">
        <f>User_Model_Calcs!A1857-Sat_Data!$B$5</f>
        <v>1.7353005025832289</v>
      </c>
      <c r="J1857">
        <f>(Earth_Data!$B$1/SQRT(1-Earth_Data!$B$2^2*SIN(RADIANS(User_Model_Calcs!B1857))^2))*COS(RADIANS(User_Model_Calcs!B1857))</f>
        <v>6221.4847188003005</v>
      </c>
      <c r="K1857">
        <f>((Earth_Data!$B$1*(1-Earth_Data!$B$2^2))/SQRT(1-Earth_Data!$B$2^2*SIN(RADIANS(User_Model_Calcs!B1857))^2))*SIN(RADIANS(User_Model_Calcs!B1857))</f>
        <v>-1400.208605815415</v>
      </c>
      <c r="L1857">
        <f t="shared" si="175"/>
        <v>-12.683666547183247</v>
      </c>
      <c r="M1857">
        <f t="shared" si="176"/>
        <v>6377.1040642336402</v>
      </c>
      <c r="N1857">
        <f>SQRT(User_Model_Calcs!M1857^2+Sat_Data!$B$3^2-2*User_Model_Calcs!M1857*Sat_Data!$B$3*COS(RADIANS(L1857))*COS(RADIANS(I1857)))</f>
        <v>35973.263123812911</v>
      </c>
      <c r="O1857">
        <f>DEGREES(ACOS(((Earth_Data!$B$1+Sat_Data!$B$2)/User_Model_Calcs!N1857)*SQRT(1-COS(RADIANS(User_Model_Calcs!I1857))^2*COS(RADIANS(User_Model_Calcs!B1857))^2)))</f>
        <v>74.852307881056859</v>
      </c>
      <c r="P1857">
        <f t="shared" si="173"/>
        <v>7.80662770044834</v>
      </c>
    </row>
    <row r="1858" spans="1:16" x14ac:dyDescent="0.25">
      <c r="A1858">
        <v>109.2826020993916</v>
      </c>
      <c r="B1858">
        <v>-18.416992986131007</v>
      </c>
      <c r="C1858">
        <v>400</v>
      </c>
      <c r="D1858">
        <f t="shared" ref="D1858:D1921" ca="1" si="178">CHOOSE(RANDBETWEEN(1,3),0.75,1.2,3)</f>
        <v>3</v>
      </c>
      <c r="E1858" s="1">
        <v>0.65</v>
      </c>
      <c r="F1858">
        <v>19.899999999999999</v>
      </c>
      <c r="G1858">
        <f t="shared" ca="1" si="174"/>
        <v>54.048620189015942</v>
      </c>
      <c r="H1858">
        <f t="shared" ca="1" si="177"/>
        <v>21.770410603586374</v>
      </c>
      <c r="I1858">
        <f>User_Model_Calcs!A1858-Sat_Data!$B$5</f>
        <v>-0.71739790060840392</v>
      </c>
      <c r="J1858">
        <f>(Earth_Data!$B$1/SQRT(1-Earth_Data!$B$2^2*SIN(RADIANS(User_Model_Calcs!B1858))^2))*COS(RADIANS(User_Model_Calcs!B1858))</f>
        <v>6053.4894683162638</v>
      </c>
      <c r="K1858">
        <f>((Earth_Data!$B$1*(1-Earth_Data!$B$2^2))/SQRT(1-Earth_Data!$B$2^2*SIN(RADIANS(User_Model_Calcs!B1858))^2))*SIN(RADIANS(User_Model_Calcs!B1858))</f>
        <v>-2002.2278838585059</v>
      </c>
      <c r="L1858">
        <f t="shared" si="175"/>
        <v>-18.301942259701974</v>
      </c>
      <c r="M1858">
        <f t="shared" si="176"/>
        <v>6376.0215841789959</v>
      </c>
      <c r="N1858">
        <f>SQRT(User_Model_Calcs!M1858^2+Sat_Data!$B$3^2-2*User_Model_Calcs!M1858*Sat_Data!$B$3*COS(RADIANS(L1858))*COS(RADIANS(I1858)))</f>
        <v>36166.669917258114</v>
      </c>
      <c r="O1858">
        <f>DEGREES(ACOS(((Earth_Data!$B$1+Sat_Data!$B$2)/User_Model_Calcs!N1858)*SQRT(1-COS(RADIANS(User_Model_Calcs!I1858))^2*COS(RADIANS(User_Model_Calcs!B1858))^2)))</f>
        <v>68.371866689986078</v>
      </c>
      <c r="P1858">
        <f t="shared" ref="P1858:P1921" si="179">DEGREES(ASIN(SIN(RADIANS(ABS(I1858)))/(SIN(ACOS(COS(RADIANS(I1858))*COS(RADIANS(B1858)))))))</f>
        <v>2.269677064961678</v>
      </c>
    </row>
    <row r="1859" spans="1:16" x14ac:dyDescent="0.25">
      <c r="A1859">
        <v>115.29701724917689</v>
      </c>
      <c r="B1859">
        <v>-9.7844988930912784</v>
      </c>
      <c r="C1859">
        <v>2500</v>
      </c>
      <c r="D1859">
        <f t="shared" ca="1" si="178"/>
        <v>3</v>
      </c>
      <c r="E1859" s="1">
        <v>0.65</v>
      </c>
      <c r="F1859">
        <v>19.899999999999999</v>
      </c>
      <c r="G1859">
        <f t="shared" ref="G1859:G1922" ca="1" si="180">20.4+20*LOG(F1859)+20*LOG(D1859)+10*LOG(E1859)</f>
        <v>54.048620189015942</v>
      </c>
      <c r="H1859">
        <f t="shared" ca="1" si="177"/>
        <v>21.936359231094716</v>
      </c>
      <c r="I1859">
        <f>User_Model_Calcs!A1859-Sat_Data!$B$5</f>
        <v>5.2970172491768892</v>
      </c>
      <c r="J1859">
        <f>(Earth_Data!$B$1/SQRT(1-Earth_Data!$B$2^2*SIN(RADIANS(User_Model_Calcs!B1859))^2))*COS(RADIANS(User_Model_Calcs!B1859))</f>
        <v>6285.9707117918106</v>
      </c>
      <c r="K1859">
        <f>((Earth_Data!$B$1*(1-Earth_Data!$B$2^2))/SQRT(1-Earth_Data!$B$2^2*SIN(RADIANS(User_Model_Calcs!B1859))^2))*SIN(RADIANS(User_Model_Calcs!B1859))</f>
        <v>-1076.7673627963941</v>
      </c>
      <c r="L1859">
        <f t="shared" ref="L1859:L1922" si="181">DEGREES(ATAN((K1859/J1859)))</f>
        <v>-9.720250139477864</v>
      </c>
      <c r="M1859">
        <f t="shared" ref="M1859:M1922" si="182">SQRT(J1859^2+K1859^2)</f>
        <v>6377.5274004184366</v>
      </c>
      <c r="N1859">
        <f>SQRT(User_Model_Calcs!M1859^2+Sat_Data!$B$3^2-2*User_Model_Calcs!M1859*Sat_Data!$B$3*COS(RADIANS(L1859))*COS(RADIANS(I1859)))</f>
        <v>35925.842855842478</v>
      </c>
      <c r="O1859">
        <f>DEGREES(ACOS(((Earth_Data!$B$1+Sat_Data!$B$2)/User_Model_Calcs!N1859)*SQRT(1-COS(RADIANS(User_Model_Calcs!I1859))^2*COS(RADIANS(User_Model_Calcs!B1859))^2)))</f>
        <v>76.924551223069216</v>
      </c>
      <c r="P1859">
        <f t="shared" si="179"/>
        <v>28.615283070385921</v>
      </c>
    </row>
    <row r="1860" spans="1:16" x14ac:dyDescent="0.25">
      <c r="A1860">
        <v>142.48024893340053</v>
      </c>
      <c r="B1860">
        <v>-17.2</v>
      </c>
      <c r="C1860">
        <v>2500</v>
      </c>
      <c r="D1860">
        <f t="shared" ca="1" si="178"/>
        <v>0.75</v>
      </c>
      <c r="E1860" s="1">
        <v>0.65</v>
      </c>
      <c r="F1860">
        <v>19.899999999999999</v>
      </c>
      <c r="G1860">
        <f t="shared" ca="1" si="180"/>
        <v>42.007420362456692</v>
      </c>
      <c r="H1860">
        <f t="shared" ca="1" si="177"/>
        <v>21.02905806227507</v>
      </c>
      <c r="I1860">
        <f>User_Model_Calcs!A1860-Sat_Data!$B$5</f>
        <v>32.480248933400532</v>
      </c>
      <c r="J1860">
        <f>(Earth_Data!$B$1/SQRT(1-Earth_Data!$B$2^2*SIN(RADIANS(User_Model_Calcs!B1860))^2))*COS(RADIANS(User_Model_Calcs!B1860))</f>
        <v>6094.6832768300628</v>
      </c>
      <c r="K1860">
        <f>((Earth_Data!$B$1*(1-Earth_Data!$B$2^2))/SQRT(1-Earth_Data!$B$2^2*SIN(RADIANS(User_Model_Calcs!B1860))^2))*SIN(RADIANS(User_Model_Calcs!B1860))</f>
        <v>-1873.9896287199408</v>
      </c>
      <c r="L1860">
        <f t="shared" si="181"/>
        <v>-17.091585228539344</v>
      </c>
      <c r="M1860">
        <f t="shared" si="182"/>
        <v>6376.2842920796702</v>
      </c>
      <c r="N1860">
        <f>SQRT(User_Model_Calcs!M1860^2+Sat_Data!$B$3^2-2*User_Model_Calcs!M1860*Sat_Data!$B$3*COS(RADIANS(L1860))*COS(RADIANS(I1860)))</f>
        <v>37214.405744788259</v>
      </c>
      <c r="O1860">
        <f>DEGREES(ACOS(((Earth_Data!$B$1+Sat_Data!$B$2)/User_Model_Calcs!N1860)*SQRT(1-COS(RADIANS(User_Model_Calcs!I1860))^2*COS(RADIANS(User_Model_Calcs!B1860))^2)))</f>
        <v>47.865414207590469</v>
      </c>
      <c r="P1860">
        <f t="shared" si="179"/>
        <v>65.084097044308322</v>
      </c>
    </row>
    <row r="1861" spans="1:16" x14ac:dyDescent="0.25">
      <c r="A1861">
        <v>112.80470611660341</v>
      </c>
      <c r="B1861">
        <v>-12.412951704548814</v>
      </c>
      <c r="C1861">
        <v>950</v>
      </c>
      <c r="D1861">
        <f t="shared" ca="1" si="178"/>
        <v>1.2</v>
      </c>
      <c r="E1861" s="1">
        <v>0.65</v>
      </c>
      <c r="F1861">
        <v>19.899999999999999</v>
      </c>
      <c r="G1861">
        <f t="shared" ca="1" si="180"/>
        <v>46.089820015575185</v>
      </c>
      <c r="H1861">
        <f t="shared" ca="1" si="177"/>
        <v>16.549227028839969</v>
      </c>
      <c r="I1861">
        <f>User_Model_Calcs!A1861-Sat_Data!$B$5</f>
        <v>2.8047061166034126</v>
      </c>
      <c r="J1861">
        <f>(Earth_Data!$B$1/SQRT(1-Earth_Data!$B$2^2*SIN(RADIANS(User_Model_Calcs!B1861))^2))*COS(RADIANS(User_Model_Calcs!B1861))</f>
        <v>6230.0063961348005</v>
      </c>
      <c r="K1861">
        <f>((Earth_Data!$B$1*(1-Earth_Data!$B$2^2))/SQRT(1-Earth_Data!$B$2^2*SIN(RADIANS(User_Model_Calcs!B1861))^2))*SIN(RADIANS(User_Model_Calcs!B1861))</f>
        <v>-1362.0524544815071</v>
      </c>
      <c r="L1861">
        <f t="shared" si="181"/>
        <v>-12.332404088350135</v>
      </c>
      <c r="M1861">
        <f t="shared" si="182"/>
        <v>6377.1597584378915</v>
      </c>
      <c r="N1861">
        <f>SQRT(User_Model_Calcs!M1861^2+Sat_Data!$B$3^2-2*User_Model_Calcs!M1861*Sat_Data!$B$3*COS(RADIANS(L1861))*COS(RADIANS(I1861)))</f>
        <v>35968.687340635632</v>
      </c>
      <c r="O1861">
        <f>DEGREES(ACOS(((Earth_Data!$B$1+Sat_Data!$B$2)/User_Model_Calcs!N1861)*SQRT(1-COS(RADIANS(User_Model_Calcs!I1861))^2*COS(RADIANS(User_Model_Calcs!B1861))^2)))</f>
        <v>75.040676585519705</v>
      </c>
      <c r="P1861">
        <f t="shared" si="179"/>
        <v>12.838942706239893</v>
      </c>
    </row>
    <row r="1862" spans="1:16" x14ac:dyDescent="0.25">
      <c r="A1862">
        <v>121.32</v>
      </c>
      <c r="B1862">
        <v>-24.001999999999999</v>
      </c>
      <c r="C1862">
        <v>950</v>
      </c>
      <c r="D1862">
        <f t="shared" ca="1" si="178"/>
        <v>1.2</v>
      </c>
      <c r="E1862" s="1">
        <v>0.65</v>
      </c>
      <c r="F1862">
        <v>19.899999999999999</v>
      </c>
      <c r="G1862">
        <f t="shared" ca="1" si="180"/>
        <v>46.089820015575185</v>
      </c>
      <c r="H1862">
        <f t="shared" ca="1" si="177"/>
        <v>16.12578199368069</v>
      </c>
      <c r="I1862">
        <f>User_Model_Calcs!A1862-Sat_Data!$B$5</f>
        <v>11.319999999999993</v>
      </c>
      <c r="J1862">
        <f>(Earth_Data!$B$1/SQRT(1-Earth_Data!$B$2^2*SIN(RADIANS(User_Model_Calcs!B1862))^2))*COS(RADIANS(User_Model_Calcs!B1862))</f>
        <v>5829.8599654713853</v>
      </c>
      <c r="K1862">
        <f>((Earth_Data!$B$1*(1-Earth_Data!$B$2^2))/SQRT(1-Earth_Data!$B$2^2*SIN(RADIANS(User_Model_Calcs!B1862))^2))*SIN(RADIANS(User_Model_Calcs!B1862))</f>
        <v>-2578.4866832320345</v>
      </c>
      <c r="L1862">
        <f t="shared" si="181"/>
        <v>-23.859310252178119</v>
      </c>
      <c r="M1862">
        <f t="shared" si="182"/>
        <v>6374.6263257238033</v>
      </c>
      <c r="N1862">
        <f>SQRT(User_Model_Calcs!M1862^2+Sat_Data!$B$3^2-2*User_Model_Calcs!M1862*Sat_Data!$B$3*COS(RADIANS(L1862))*COS(RADIANS(I1862)))</f>
        <v>36556.701385100998</v>
      </c>
      <c r="O1862">
        <f>DEGREES(ACOS(((Earth_Data!$B$1+Sat_Data!$B$2)/User_Model_Calcs!N1862)*SQRT(1-COS(RADIANS(User_Model_Calcs!I1862))^2*COS(RADIANS(User_Model_Calcs!B1862))^2)))</f>
        <v>59.154377416629131</v>
      </c>
      <c r="P1862">
        <f t="shared" si="179"/>
        <v>26.203154111813234</v>
      </c>
    </row>
    <row r="1863" spans="1:16" x14ac:dyDescent="0.25">
      <c r="A1863">
        <v>135.21700000000001</v>
      </c>
      <c r="B1863">
        <v>-11.89</v>
      </c>
      <c r="C1863">
        <v>375</v>
      </c>
      <c r="D1863">
        <f t="shared" ca="1" si="178"/>
        <v>0.75</v>
      </c>
      <c r="E1863" s="1">
        <v>0.65</v>
      </c>
      <c r="F1863">
        <v>19.899999999999999</v>
      </c>
      <c r="G1863">
        <f t="shared" ca="1" si="180"/>
        <v>42.007420362456692</v>
      </c>
      <c r="H1863">
        <f t="shared" ca="1" si="177"/>
        <v>17.368897896889717</v>
      </c>
      <c r="I1863">
        <f>User_Model_Calcs!A1863-Sat_Data!$B$5</f>
        <v>25.217000000000013</v>
      </c>
      <c r="J1863">
        <f>(Earth_Data!$B$1/SQRT(1-Earth_Data!$B$2^2*SIN(RADIANS(User_Model_Calcs!B1863))^2))*COS(RADIANS(User_Model_Calcs!B1863))</f>
        <v>6242.1837650798534</v>
      </c>
      <c r="K1863">
        <f>((Earth_Data!$B$1*(1-Earth_Data!$B$2^2))/SQRT(1-Earth_Data!$B$2^2*SIN(RADIANS(User_Model_Calcs!B1863))^2))*SIN(RADIANS(User_Model_Calcs!B1863))</f>
        <v>-1305.4980581581008</v>
      </c>
      <c r="L1863">
        <f t="shared" si="181"/>
        <v>-11.812645930102532</v>
      </c>
      <c r="M1863">
        <f t="shared" si="182"/>
        <v>6377.2394762060694</v>
      </c>
      <c r="N1863">
        <f>SQRT(User_Model_Calcs!M1863^2+Sat_Data!$B$3^2-2*User_Model_Calcs!M1863*Sat_Data!$B$3*COS(RADIANS(L1863))*COS(RADIANS(I1863)))</f>
        <v>36636.813766607782</v>
      </c>
      <c r="O1863">
        <f>DEGREES(ACOS(((Earth_Data!$B$1+Sat_Data!$B$2)/User_Model_Calcs!N1863)*SQRT(1-COS(RADIANS(User_Model_Calcs!I1863))^2*COS(RADIANS(User_Model_Calcs!B1863))^2)))</f>
        <v>57.642637053129818</v>
      </c>
      <c r="P1863">
        <f t="shared" si="179"/>
        <v>66.370320760671333</v>
      </c>
    </row>
    <row r="1864" spans="1:16" x14ac:dyDescent="0.25">
      <c r="A1864">
        <v>144.54</v>
      </c>
      <c r="B1864">
        <v>-23.841999999999999</v>
      </c>
      <c r="C1864">
        <v>950</v>
      </c>
      <c r="D1864">
        <f t="shared" ca="1" si="178"/>
        <v>0.75</v>
      </c>
      <c r="E1864" s="1">
        <v>0.65</v>
      </c>
      <c r="F1864">
        <v>19.899999999999999</v>
      </c>
      <c r="G1864">
        <f t="shared" ca="1" si="180"/>
        <v>42.007420362456692</v>
      </c>
      <c r="H1864">
        <f t="shared" ca="1" si="177"/>
        <v>22.462584763560685</v>
      </c>
      <c r="I1864">
        <f>User_Model_Calcs!A1864-Sat_Data!$B$5</f>
        <v>34.539999999999992</v>
      </c>
      <c r="J1864">
        <f>(Earth_Data!$B$1/SQRT(1-Earth_Data!$B$2^2*SIN(RADIANS(User_Model_Calcs!B1864))^2))*COS(RADIANS(User_Model_Calcs!B1864))</f>
        <v>5837.0457551219206</v>
      </c>
      <c r="K1864">
        <f>((Earth_Data!$B$1*(1-Earth_Data!$B$2^2))/SQRT(1-Earth_Data!$B$2^2*SIN(RADIANS(User_Model_Calcs!B1864))^2))*SIN(RADIANS(User_Model_Calcs!B1864))</f>
        <v>-2562.2878226108073</v>
      </c>
      <c r="L1864">
        <f t="shared" si="181"/>
        <v>-23.700031898761093</v>
      </c>
      <c r="M1864">
        <f t="shared" si="182"/>
        <v>6374.6703470286575</v>
      </c>
      <c r="N1864">
        <f>SQRT(User_Model_Calcs!M1864^2+Sat_Data!$B$3^2-2*User_Model_Calcs!M1864*Sat_Data!$B$3*COS(RADIANS(L1864))*COS(RADIANS(I1864)))</f>
        <v>37589.73068978911</v>
      </c>
      <c r="O1864">
        <f>DEGREES(ACOS(((Earth_Data!$B$1+Sat_Data!$B$2)/User_Model_Calcs!N1864)*SQRT(1-COS(RADIANS(User_Model_Calcs!I1864))^2*COS(RADIANS(User_Model_Calcs!B1864))^2)))</f>
        <v>42.478011950577226</v>
      </c>
      <c r="P1864">
        <f t="shared" si="179"/>
        <v>59.576028796738228</v>
      </c>
    </row>
    <row r="1865" spans="1:16" x14ac:dyDescent="0.25">
      <c r="A1865">
        <v>150.33699999999999</v>
      </c>
      <c r="B1865">
        <v>-12.818999999999999</v>
      </c>
      <c r="C1865">
        <v>950</v>
      </c>
      <c r="D1865">
        <f t="shared" ca="1" si="178"/>
        <v>1.2</v>
      </c>
      <c r="E1865" s="1">
        <v>0.65</v>
      </c>
      <c r="F1865">
        <v>19.899999999999999</v>
      </c>
      <c r="G1865">
        <f t="shared" ca="1" si="180"/>
        <v>46.089820015575185</v>
      </c>
      <c r="H1865">
        <f t="shared" ca="1" si="177"/>
        <v>17.973064962181539</v>
      </c>
      <c r="I1865">
        <f>User_Model_Calcs!A1865-Sat_Data!$B$5</f>
        <v>40.336999999999989</v>
      </c>
      <c r="J1865">
        <f>(Earth_Data!$B$1/SQRT(1-Earth_Data!$B$2^2*SIN(RADIANS(User_Model_Calcs!B1865))^2))*COS(RADIANS(User_Model_Calcs!B1865))</f>
        <v>6220.1951918370278</v>
      </c>
      <c r="K1865">
        <f>((Earth_Data!$B$1*(1-Earth_Data!$B$2^2))/SQRT(1-Earth_Data!$B$2^2*SIN(RADIANS(User_Model_Calcs!B1865))^2))*SIN(RADIANS(User_Model_Calcs!B1865))</f>
        <v>-1405.8878388931587</v>
      </c>
      <c r="L1865">
        <f t="shared" si="181"/>
        <v>-12.735991027898528</v>
      </c>
      <c r="M1865">
        <f t="shared" si="182"/>
        <v>6377.0956430102378</v>
      </c>
      <c r="N1865">
        <f>SQRT(User_Model_Calcs!M1865^2+Sat_Data!$B$3^2-2*User_Model_Calcs!M1865*Sat_Data!$B$3*COS(RADIANS(L1865))*COS(RADIANS(I1865)))</f>
        <v>37665.002673387899</v>
      </c>
      <c r="O1865">
        <f>DEGREES(ACOS(((Earth_Data!$B$1+Sat_Data!$B$2)/User_Model_Calcs!N1865)*SQRT(1-COS(RADIANS(User_Model_Calcs!I1865))^2*COS(RADIANS(User_Model_Calcs!B1865))^2)))</f>
        <v>41.502579848633466</v>
      </c>
      <c r="P1865">
        <f t="shared" si="179"/>
        <v>75.357106184765513</v>
      </c>
    </row>
    <row r="1866" spans="1:16" x14ac:dyDescent="0.25">
      <c r="A1866">
        <v>146.33000000000001</v>
      </c>
      <c r="B1866">
        <v>-9.7029999999999994</v>
      </c>
      <c r="C1866">
        <v>2500</v>
      </c>
      <c r="D1866">
        <f t="shared" ca="1" si="178"/>
        <v>1.2</v>
      </c>
      <c r="E1866" s="1">
        <v>0.65</v>
      </c>
      <c r="F1866">
        <v>19.899999999999999</v>
      </c>
      <c r="G1866">
        <f t="shared" ca="1" si="180"/>
        <v>46.089820015575185</v>
      </c>
      <c r="H1866">
        <f t="shared" ca="1" si="177"/>
        <v>16.036530975411388</v>
      </c>
      <c r="I1866">
        <f>User_Model_Calcs!A1866-Sat_Data!$B$5</f>
        <v>36.330000000000013</v>
      </c>
      <c r="J1866">
        <f>(Earth_Data!$B$1/SQRT(1-Earth_Data!$B$2^2*SIN(RADIANS(User_Model_Calcs!B1866))^2))*COS(RADIANS(User_Model_Calcs!B1866))</f>
        <v>6287.4963057648001</v>
      </c>
      <c r="K1866">
        <f>((Earth_Data!$B$1*(1-Earth_Data!$B$2^2))/SQRT(1-Earth_Data!$B$2^2*SIN(RADIANS(User_Model_Calcs!B1866))^2))*SIN(RADIANS(User_Model_Calcs!B1866))</f>
        <v>-1067.8831220014806</v>
      </c>
      <c r="L1866">
        <f t="shared" si="181"/>
        <v>-9.6392658880758439</v>
      </c>
      <c r="M1866">
        <f t="shared" si="182"/>
        <v>6377.5374681189951</v>
      </c>
      <c r="N1866">
        <f>SQRT(User_Model_Calcs!M1866^2+Sat_Data!$B$3^2-2*User_Model_Calcs!M1866*Sat_Data!$B$3*COS(RADIANS(L1866))*COS(RADIANS(I1866)))</f>
        <v>37300.641321536408</v>
      </c>
      <c r="O1866">
        <f>DEGREES(ACOS(((Earth_Data!$B$1+Sat_Data!$B$2)/User_Model_Calcs!N1866)*SQRT(1-COS(RADIANS(User_Model_Calcs!I1866))^2*COS(RADIANS(User_Model_Calcs!B1866))^2)))</f>
        <v>46.603440623488304</v>
      </c>
      <c r="P1866">
        <f t="shared" si="179"/>
        <v>77.091367779731428</v>
      </c>
    </row>
    <row r="1867" spans="1:16" x14ac:dyDescent="0.25">
      <c r="A1867">
        <v>110.18615191867839</v>
      </c>
      <c r="B1867">
        <v>-16.851355261358592</v>
      </c>
      <c r="C1867">
        <v>6250</v>
      </c>
      <c r="D1867">
        <f t="shared" ca="1" si="178"/>
        <v>1.2</v>
      </c>
      <c r="E1867" s="1">
        <v>0.65</v>
      </c>
      <c r="F1867">
        <v>19.899999999999999</v>
      </c>
      <c r="G1867">
        <f t="shared" ca="1" si="180"/>
        <v>46.089820015575185</v>
      </c>
      <c r="H1867">
        <f t="shared" ca="1" si="177"/>
        <v>18.209179827926935</v>
      </c>
      <c r="I1867">
        <f>User_Model_Calcs!A1867-Sat_Data!$B$5</f>
        <v>0.18615191867839087</v>
      </c>
      <c r="J1867">
        <f>(Earth_Data!$B$1/SQRT(1-Earth_Data!$B$2^2*SIN(RADIANS(User_Model_Calcs!B1867))^2))*COS(RADIANS(User_Model_Calcs!B1867))</f>
        <v>6105.9807721410052</v>
      </c>
      <c r="K1867">
        <f>((Earth_Data!$B$1*(1-Earth_Data!$B$2^2))/SQRT(1-Earth_Data!$B$2^2*SIN(RADIANS(User_Model_Calcs!B1867))^2))*SIN(RADIANS(User_Model_Calcs!B1867))</f>
        <v>-1837.0963324776908</v>
      </c>
      <c r="L1867">
        <f t="shared" si="181"/>
        <v>-16.744877842445099</v>
      </c>
      <c r="M1867">
        <f t="shared" si="182"/>
        <v>6376.3566497302081</v>
      </c>
      <c r="N1867">
        <f>SQRT(User_Model_Calcs!M1867^2+Sat_Data!$B$3^2-2*User_Model_Calcs!M1867*Sat_Data!$B$3*COS(RADIANS(L1867))*COS(RADIANS(I1867)))</f>
        <v>36104.964858759806</v>
      </c>
      <c r="O1867">
        <f>DEGREES(ACOS(((Earth_Data!$B$1+Sat_Data!$B$2)/User_Model_Calcs!N1867)*SQRT(1-COS(RADIANS(User_Model_Calcs!I1867))^2*COS(RADIANS(User_Model_Calcs!B1867))^2)))</f>
        <v>70.210905132117603</v>
      </c>
      <c r="P1867">
        <f t="shared" si="179"/>
        <v>0.64212268276805429</v>
      </c>
    </row>
    <row r="1868" spans="1:16" x14ac:dyDescent="0.25">
      <c r="A1868">
        <v>118.85881700122179</v>
      </c>
      <c r="B1868">
        <v>-12.375475393851179</v>
      </c>
      <c r="C1868">
        <v>400</v>
      </c>
      <c r="D1868">
        <f t="shared" ca="1" si="178"/>
        <v>3</v>
      </c>
      <c r="E1868" s="1">
        <v>0.65</v>
      </c>
      <c r="F1868">
        <v>19.899999999999999</v>
      </c>
      <c r="G1868">
        <f t="shared" ca="1" si="180"/>
        <v>54.048620189015942</v>
      </c>
      <c r="H1868">
        <f t="shared" ca="1" si="177"/>
        <v>21.993020343209839</v>
      </c>
      <c r="I1868">
        <f>User_Model_Calcs!A1868-Sat_Data!$B$5</f>
        <v>8.8588170012217944</v>
      </c>
      <c r="J1868">
        <f>(Earth_Data!$B$1/SQRT(1-Earth_Data!$B$2^2*SIN(RADIANS(User_Model_Calcs!B1868))^2))*COS(RADIANS(User_Model_Calcs!B1868))</f>
        <v>6230.8962444368199</v>
      </c>
      <c r="K1868">
        <f>((Earth_Data!$B$1*(1-Earth_Data!$B$2^2))/SQRT(1-Earth_Data!$B$2^2*SIN(RADIANS(User_Model_Calcs!B1868))^2))*SIN(RADIANS(User_Model_Calcs!B1868))</f>
        <v>-1358.0032424674143</v>
      </c>
      <c r="L1868">
        <f t="shared" si="181"/>
        <v>-12.295155764740247</v>
      </c>
      <c r="M1868">
        <f t="shared" si="182"/>
        <v>6377.1655784908762</v>
      </c>
      <c r="N1868">
        <f>SQRT(User_Model_Calcs!M1868^2+Sat_Data!$B$3^2-2*User_Model_Calcs!M1868*Sat_Data!$B$3*COS(RADIANS(L1868))*COS(RADIANS(I1868)))</f>
        <v>36045.946521969228</v>
      </c>
      <c r="O1868">
        <f>DEGREES(ACOS(((Earth_Data!$B$1+Sat_Data!$B$2)/User_Model_Calcs!N1868)*SQRT(1-COS(RADIANS(User_Model_Calcs!I1868))^2*COS(RADIANS(User_Model_Calcs!B1868))^2)))</f>
        <v>72.164843748408359</v>
      </c>
      <c r="P1868">
        <f t="shared" si="179"/>
        <v>36.026044883557958</v>
      </c>
    </row>
    <row r="1869" spans="1:16" x14ac:dyDescent="0.25">
      <c r="A1869">
        <v>109.71000966111404</v>
      </c>
      <c r="B1869">
        <v>-11.571499094051234</v>
      </c>
      <c r="C1869">
        <v>950</v>
      </c>
      <c r="D1869">
        <f t="shared" ca="1" si="178"/>
        <v>3</v>
      </c>
      <c r="E1869" s="1">
        <v>0.65</v>
      </c>
      <c r="F1869">
        <v>19.899999999999999</v>
      </c>
      <c r="G1869">
        <f t="shared" ca="1" si="180"/>
        <v>54.048620189015942</v>
      </c>
      <c r="H1869">
        <f t="shared" ca="1" si="177"/>
        <v>15.240197309187968</v>
      </c>
      <c r="I1869">
        <f>User_Model_Calcs!A1869-Sat_Data!$B$5</f>
        <v>-0.28999033888595704</v>
      </c>
      <c r="J1869">
        <f>(Earth_Data!$B$1/SQRT(1-Earth_Data!$B$2^2*SIN(RADIANS(User_Model_Calcs!B1869))^2))*COS(RADIANS(User_Model_Calcs!B1869))</f>
        <v>6249.3470034503898</v>
      </c>
      <c r="K1869">
        <f>((Earth_Data!$B$1*(1-Earth_Data!$B$2^2))/SQRT(1-Earth_Data!$B$2^2*SIN(RADIANS(User_Model_Calcs!B1869))^2))*SIN(RADIANS(User_Model_Calcs!B1869))</f>
        <v>-1271.0013340123078</v>
      </c>
      <c r="L1869">
        <f t="shared" si="181"/>
        <v>-11.496102617937304</v>
      </c>
      <c r="M1869">
        <f t="shared" si="182"/>
        <v>6377.2864417866185</v>
      </c>
      <c r="N1869">
        <f>SQRT(User_Model_Calcs!M1869^2+Sat_Data!$B$3^2-2*User_Model_Calcs!M1869*Sat_Data!$B$3*COS(RADIANS(L1869))*COS(RADIANS(I1869)))</f>
        <v>35937.369829998184</v>
      </c>
      <c r="O1869">
        <f>DEGREES(ACOS(((Earth_Data!$B$1+Sat_Data!$B$2)/User_Model_Calcs!N1869)*SQRT(1-COS(RADIANS(User_Model_Calcs!I1869))^2*COS(RADIANS(User_Model_Calcs!B1869))^2)))</f>
        <v>76.383718432552115</v>
      </c>
      <c r="P1869">
        <f t="shared" si="179"/>
        <v>1.4453880940656381</v>
      </c>
    </row>
    <row r="1870" spans="1:16" x14ac:dyDescent="0.25">
      <c r="A1870">
        <v>151.71</v>
      </c>
      <c r="B1870">
        <v>-12.632999999999999</v>
      </c>
      <c r="C1870">
        <v>375</v>
      </c>
      <c r="D1870">
        <f t="shared" ca="1" si="178"/>
        <v>0.75</v>
      </c>
      <c r="E1870" s="1">
        <v>0.65</v>
      </c>
      <c r="F1870">
        <v>19.899999999999999</v>
      </c>
      <c r="G1870">
        <f t="shared" ca="1" si="180"/>
        <v>42.007420362456692</v>
      </c>
      <c r="H1870">
        <f t="shared" ca="1" si="177"/>
        <v>15.107201889332597</v>
      </c>
      <c r="I1870">
        <f>User_Model_Calcs!A1870-Sat_Data!$B$5</f>
        <v>41.710000000000008</v>
      </c>
      <c r="J1870">
        <f>(Earth_Data!$B$1/SQRT(1-Earth_Data!$B$2^2*SIN(RADIANS(User_Model_Calcs!B1870))^2))*COS(RADIANS(User_Model_Calcs!B1870))</f>
        <v>6224.7280405635793</v>
      </c>
      <c r="K1870">
        <f>((Earth_Data!$B$1*(1-Earth_Data!$B$2^2))/SQRT(1-Earth_Data!$B$2^2*SIN(RADIANS(User_Model_Calcs!B1870))^2))*SIN(RADIANS(User_Model_Calcs!B1870))</f>
        <v>-1385.8164759287381</v>
      </c>
      <c r="L1870">
        <f t="shared" si="181"/>
        <v>-12.551116488468237</v>
      </c>
      <c r="M1870">
        <f t="shared" si="182"/>
        <v>6377.1252523322801</v>
      </c>
      <c r="N1870">
        <f>SQRT(User_Model_Calcs!M1870^2+Sat_Data!$B$3^2-2*User_Model_Calcs!M1870*Sat_Data!$B$3*COS(RADIANS(L1870))*COS(RADIANS(I1870)))</f>
        <v>37770.591875769787</v>
      </c>
      <c r="O1870">
        <f>DEGREES(ACOS(((Earth_Data!$B$1+Sat_Data!$B$2)/User_Model_Calcs!N1870)*SQRT(1-COS(RADIANS(User_Model_Calcs!I1870))^2*COS(RADIANS(User_Model_Calcs!B1870))^2)))</f>
        <v>40.11154308673818</v>
      </c>
      <c r="P1870">
        <f t="shared" si="179"/>
        <v>76.212988683447421</v>
      </c>
    </row>
    <row r="1871" spans="1:16" x14ac:dyDescent="0.25">
      <c r="A1871">
        <v>106.03024491190733</v>
      </c>
      <c r="B1871">
        <v>-17.559981503633814</v>
      </c>
      <c r="C1871">
        <v>6250</v>
      </c>
      <c r="D1871">
        <f t="shared" ca="1" si="178"/>
        <v>0.75</v>
      </c>
      <c r="E1871" s="1">
        <v>0.65</v>
      </c>
      <c r="F1871">
        <v>19.899999999999999</v>
      </c>
      <c r="G1871">
        <f t="shared" ca="1" si="180"/>
        <v>42.007420362456692</v>
      </c>
      <c r="H1871">
        <f t="shared" ca="1" si="177"/>
        <v>23.662464006848854</v>
      </c>
      <c r="I1871">
        <f>User_Model_Calcs!A1871-Sat_Data!$B$5</f>
        <v>-3.9697550880926684</v>
      </c>
      <c r="J1871">
        <f>(Earth_Data!$B$1/SQRT(1-Earth_Data!$B$2^2*SIN(RADIANS(User_Model_Calcs!B1871))^2))*COS(RADIANS(User_Model_Calcs!B1871))</f>
        <v>6082.7826683791636</v>
      </c>
      <c r="K1871">
        <f>((Earth_Data!$B$1*(1-Earth_Data!$B$2^2))/SQRT(1-Earth_Data!$B$2^2*SIN(RADIANS(User_Model_Calcs!B1871))^2))*SIN(RADIANS(User_Model_Calcs!B1871))</f>
        <v>-1912.0110404869974</v>
      </c>
      <c r="L1871">
        <f t="shared" si="181"/>
        <v>-17.449583095683295</v>
      </c>
      <c r="M1871">
        <f t="shared" si="182"/>
        <v>6376.2082156778806</v>
      </c>
      <c r="N1871">
        <f>SQRT(User_Model_Calcs!M1871^2+Sat_Data!$B$3^2-2*User_Model_Calcs!M1871*Sat_Data!$B$3*COS(RADIANS(L1871))*COS(RADIANS(I1871)))</f>
        <v>36149.008812432301</v>
      </c>
      <c r="O1871">
        <f>DEGREES(ACOS(((Earth_Data!$B$1+Sat_Data!$B$2)/User_Model_Calcs!N1871)*SQRT(1-COS(RADIANS(User_Model_Calcs!I1871))^2*COS(RADIANS(User_Model_Calcs!B1871))^2)))</f>
        <v>68.885686122844092</v>
      </c>
      <c r="P1871">
        <f t="shared" si="179"/>
        <v>12.953566049679074</v>
      </c>
    </row>
    <row r="1872" spans="1:16" x14ac:dyDescent="0.25">
      <c r="A1872">
        <v>105.78389427340235</v>
      </c>
      <c r="B1872">
        <v>-14.16181936613475</v>
      </c>
      <c r="C1872">
        <v>950</v>
      </c>
      <c r="D1872">
        <f t="shared" ca="1" si="178"/>
        <v>0.75</v>
      </c>
      <c r="E1872" s="1">
        <v>0.65</v>
      </c>
      <c r="F1872">
        <v>19.899999999999999</v>
      </c>
      <c r="G1872">
        <f t="shared" ca="1" si="180"/>
        <v>42.007420362456692</v>
      </c>
      <c r="H1872">
        <f t="shared" ca="1" si="177"/>
        <v>19.322772846343298</v>
      </c>
      <c r="I1872">
        <f>User_Model_Calcs!A1872-Sat_Data!$B$5</f>
        <v>-4.2161057265976467</v>
      </c>
      <c r="J1872">
        <f>(Earth_Data!$B$1/SQRT(1-Earth_Data!$B$2^2*SIN(RADIANS(User_Model_Calcs!B1872))^2))*COS(RADIANS(User_Model_Calcs!B1872))</f>
        <v>6185.5388920634841</v>
      </c>
      <c r="K1872">
        <f>((Earth_Data!$B$1*(1-Earth_Data!$B$2^2))/SQRT(1-Earth_Data!$B$2^2*SIN(RADIANS(User_Model_Calcs!B1872))^2))*SIN(RADIANS(User_Model_Calcs!B1872))</f>
        <v>-1550.348101997783</v>
      </c>
      <c r="L1872">
        <f t="shared" si="181"/>
        <v>-14.07079093645242</v>
      </c>
      <c r="M1872">
        <f t="shared" si="182"/>
        <v>6376.8699706515954</v>
      </c>
      <c r="N1872">
        <f>SQRT(User_Model_Calcs!M1872^2+Sat_Data!$B$3^2-2*User_Model_Calcs!M1872*Sat_Data!$B$3*COS(RADIANS(L1872))*COS(RADIANS(I1872)))</f>
        <v>36031.58180396854</v>
      </c>
      <c r="O1872">
        <f>DEGREES(ACOS(((Earth_Data!$B$1+Sat_Data!$B$2)/User_Model_Calcs!N1872)*SQRT(1-COS(RADIANS(User_Model_Calcs!I1872))^2*COS(RADIANS(User_Model_Calcs!B1872))^2)))</f>
        <v>72.650047643869641</v>
      </c>
      <c r="P1872">
        <f t="shared" si="179"/>
        <v>16.76789235874443</v>
      </c>
    </row>
    <row r="1873" spans="1:16" x14ac:dyDescent="0.25">
      <c r="A1873">
        <v>115.09375341885659</v>
      </c>
      <c r="B1873">
        <v>-20.843156153014949</v>
      </c>
      <c r="C1873">
        <v>400</v>
      </c>
      <c r="D1873">
        <f t="shared" ca="1" si="178"/>
        <v>1.2</v>
      </c>
      <c r="E1873" s="1">
        <v>0.65</v>
      </c>
      <c r="F1873">
        <v>19.899999999999999</v>
      </c>
      <c r="G1873">
        <f t="shared" ca="1" si="180"/>
        <v>46.089820015575185</v>
      </c>
      <c r="H1873">
        <f t="shared" ca="1" si="177"/>
        <v>22.880656214287889</v>
      </c>
      <c r="I1873">
        <f>User_Model_Calcs!A1873-Sat_Data!$B$5</f>
        <v>5.0937534188565934</v>
      </c>
      <c r="J1873">
        <f>(Earth_Data!$B$1/SQRT(1-Earth_Data!$B$2^2*SIN(RADIANS(User_Model_Calcs!B1873))^2))*COS(RADIANS(User_Model_Calcs!B1873))</f>
        <v>5963.2689462000026</v>
      </c>
      <c r="K1873">
        <f>((Earth_Data!$B$1*(1-Earth_Data!$B$2^2))/SQRT(1-Earth_Data!$B$2^2*SIN(RADIANS(User_Model_Calcs!B1873))^2))*SIN(RADIANS(User_Model_Calcs!B1873))</f>
        <v>-2255.1755600323386</v>
      </c>
      <c r="L1873">
        <f t="shared" si="181"/>
        <v>-20.715502076892385</v>
      </c>
      <c r="M1873">
        <f t="shared" si="182"/>
        <v>6375.4524020872796</v>
      </c>
      <c r="N1873">
        <f>SQRT(User_Model_Calcs!M1873^2+Sat_Data!$B$3^2-2*User_Model_Calcs!M1873*Sat_Data!$B$3*COS(RADIANS(L1873))*COS(RADIANS(I1873)))</f>
        <v>36298.413869217577</v>
      </c>
      <c r="O1873">
        <f>DEGREES(ACOS(((Earth_Data!$B$1+Sat_Data!$B$2)/User_Model_Calcs!N1873)*SQRT(1-COS(RADIANS(User_Model_Calcs!I1873))^2*COS(RADIANS(User_Model_Calcs!B1873))^2)))</f>
        <v>64.887389655986169</v>
      </c>
      <c r="P1873">
        <f t="shared" si="179"/>
        <v>14.064275640063896</v>
      </c>
    </row>
    <row r="1874" spans="1:16" x14ac:dyDescent="0.25">
      <c r="A1874">
        <v>154.18899999999999</v>
      </c>
      <c r="B1874">
        <v>-21.437000000000001</v>
      </c>
      <c r="C1874">
        <v>950</v>
      </c>
      <c r="D1874">
        <f t="shared" ca="1" si="178"/>
        <v>3</v>
      </c>
      <c r="E1874" s="1">
        <v>0.65</v>
      </c>
      <c r="F1874">
        <v>19.899999999999999</v>
      </c>
      <c r="G1874">
        <f t="shared" ca="1" si="180"/>
        <v>54.048620189015942</v>
      </c>
      <c r="H1874">
        <f t="shared" ca="1" si="177"/>
        <v>19.207710335031329</v>
      </c>
      <c r="I1874">
        <f>User_Model_Calcs!A1874-Sat_Data!$B$5</f>
        <v>44.188999999999993</v>
      </c>
      <c r="J1874">
        <f>(Earth_Data!$B$1/SQRT(1-Earth_Data!$B$2^2*SIN(RADIANS(User_Model_Calcs!B1874))^2))*COS(RADIANS(User_Model_Calcs!B1874))</f>
        <v>5939.5564507175559</v>
      </c>
      <c r="K1874">
        <f>((Earth_Data!$B$1*(1-Earth_Data!$B$2^2))/SQRT(1-Earth_Data!$B$2^2*SIN(RADIANS(User_Model_Calcs!B1874))^2))*SIN(RADIANS(User_Model_Calcs!B1874))</f>
        <v>-2316.5001624703714</v>
      </c>
      <c r="L1874">
        <f t="shared" si="181"/>
        <v>-21.306396068778565</v>
      </c>
      <c r="M1874">
        <f t="shared" si="182"/>
        <v>6375.3042150148249</v>
      </c>
      <c r="N1874">
        <f>SQRT(User_Model_Calcs!M1874^2+Sat_Data!$B$3^2-2*User_Model_Calcs!M1874*Sat_Data!$B$3*COS(RADIANS(L1874))*COS(RADIANS(I1874)))</f>
        <v>38200.933329754233</v>
      </c>
      <c r="O1874">
        <f>DEGREES(ACOS(((Earth_Data!$B$1+Sat_Data!$B$2)/User_Model_Calcs!N1874)*SQRT(1-COS(RADIANS(User_Model_Calcs!I1874))^2*COS(RADIANS(User_Model_Calcs!B1874))^2)))</f>
        <v>34.722503859898048</v>
      </c>
      <c r="P1874">
        <f t="shared" si="179"/>
        <v>69.395063425321311</v>
      </c>
    </row>
    <row r="1875" spans="1:16" x14ac:dyDescent="0.25">
      <c r="A1875">
        <v>138.036</v>
      </c>
      <c r="B1875">
        <v>-17.402999999999999</v>
      </c>
      <c r="C1875">
        <v>5000</v>
      </c>
      <c r="D1875">
        <f t="shared" ca="1" si="178"/>
        <v>3</v>
      </c>
      <c r="E1875" s="1">
        <v>0.65</v>
      </c>
      <c r="F1875">
        <v>19.899999999999999</v>
      </c>
      <c r="G1875">
        <f t="shared" ca="1" si="180"/>
        <v>54.048620189015942</v>
      </c>
      <c r="H1875">
        <f t="shared" ca="1" si="177"/>
        <v>16.171149659404584</v>
      </c>
      <c r="I1875">
        <f>User_Model_Calcs!A1875-Sat_Data!$B$5</f>
        <v>28.036000000000001</v>
      </c>
      <c r="J1875">
        <f>(Earth_Data!$B$1/SQRT(1-Earth_Data!$B$2^2*SIN(RADIANS(User_Model_Calcs!B1875))^2))*COS(RADIANS(User_Model_Calcs!B1875))</f>
        <v>6088.0017351120141</v>
      </c>
      <c r="K1875">
        <f>((Earth_Data!$B$1*(1-Earth_Data!$B$2^2))/SQRT(1-Earth_Data!$B$2^2*SIN(RADIANS(User_Model_Calcs!B1875))^2))*SIN(RADIANS(User_Model_Calcs!B1875))</f>
        <v>-1895.4396110900689</v>
      </c>
      <c r="L1875">
        <f t="shared" si="181"/>
        <v>-17.293464513071985</v>
      </c>
      <c r="M1875">
        <f t="shared" si="182"/>
        <v>6376.2415611405568</v>
      </c>
      <c r="N1875">
        <f>SQRT(User_Model_Calcs!M1875^2+Sat_Data!$B$3^2-2*User_Model_Calcs!M1875*Sat_Data!$B$3*COS(RADIANS(L1875))*COS(RADIANS(I1875)))</f>
        <v>36950.312457231863</v>
      </c>
      <c r="O1875">
        <f>DEGREES(ACOS(((Earth_Data!$B$1+Sat_Data!$B$2)/User_Model_Calcs!N1875)*SQRT(1-COS(RADIANS(User_Model_Calcs!I1875))^2*COS(RADIANS(User_Model_Calcs!B1875))^2)))</f>
        <v>52.0366995859561</v>
      </c>
      <c r="P1875">
        <f t="shared" si="179"/>
        <v>60.678982576467597</v>
      </c>
    </row>
    <row r="1876" spans="1:16" x14ac:dyDescent="0.25">
      <c r="A1876">
        <v>135.435</v>
      </c>
      <c r="B1876">
        <v>-19.329000000000001</v>
      </c>
      <c r="C1876">
        <v>375</v>
      </c>
      <c r="D1876">
        <f t="shared" ca="1" si="178"/>
        <v>3</v>
      </c>
      <c r="E1876" s="1">
        <v>0.65</v>
      </c>
      <c r="F1876">
        <v>19.899999999999999</v>
      </c>
      <c r="G1876">
        <f t="shared" ca="1" si="180"/>
        <v>54.048620189015942</v>
      </c>
      <c r="H1876">
        <f t="shared" ca="1" si="177"/>
        <v>23.260776843829909</v>
      </c>
      <c r="I1876">
        <f>User_Model_Calcs!A1876-Sat_Data!$B$5</f>
        <v>25.435000000000002</v>
      </c>
      <c r="J1876">
        <f>(Earth_Data!$B$1/SQRT(1-Earth_Data!$B$2^2*SIN(RADIANS(User_Model_Calcs!B1876))^2))*COS(RADIANS(User_Model_Calcs!B1876))</f>
        <v>6020.835153877917</v>
      </c>
      <c r="K1876">
        <f>((Earth_Data!$B$1*(1-Earth_Data!$B$2^2))/SQRT(1-Earth_Data!$B$2^2*SIN(RADIANS(User_Model_Calcs!B1876))^2))*SIN(RADIANS(User_Model_Calcs!B1876))</f>
        <v>-2097.7501727986009</v>
      </c>
      <c r="L1876">
        <f t="shared" si="181"/>
        <v>-19.209110673402233</v>
      </c>
      <c r="M1876">
        <f t="shared" si="182"/>
        <v>6375.8145940458999</v>
      </c>
      <c r="N1876">
        <f>SQRT(User_Model_Calcs!M1876^2+Sat_Data!$B$3^2-2*User_Model_Calcs!M1876*Sat_Data!$B$3*COS(RADIANS(L1876))*COS(RADIANS(I1876)))</f>
        <v>36877.519059850732</v>
      </c>
      <c r="O1876">
        <f>DEGREES(ACOS(((Earth_Data!$B$1+Sat_Data!$B$2)/User_Model_Calcs!N1876)*SQRT(1-COS(RADIANS(User_Model_Calcs!I1876))^2*COS(RADIANS(User_Model_Calcs!B1876))^2)))</f>
        <v>53.253319154989647</v>
      </c>
      <c r="P1876">
        <f t="shared" si="179"/>
        <v>55.163237390720667</v>
      </c>
    </row>
    <row r="1877" spans="1:16" x14ac:dyDescent="0.25">
      <c r="A1877">
        <v>147.214</v>
      </c>
      <c r="B1877">
        <v>-19.233000000000001</v>
      </c>
      <c r="C1877">
        <v>6250</v>
      </c>
      <c r="D1877">
        <f t="shared" ca="1" si="178"/>
        <v>1.2</v>
      </c>
      <c r="E1877" s="1">
        <v>0.65</v>
      </c>
      <c r="F1877">
        <v>19.899999999999999</v>
      </c>
      <c r="G1877">
        <f t="shared" ca="1" si="180"/>
        <v>46.089820015575185</v>
      </c>
      <c r="H1877">
        <f t="shared" ca="1" si="177"/>
        <v>18.581301675271089</v>
      </c>
      <c r="I1877">
        <f>User_Model_Calcs!A1877-Sat_Data!$B$5</f>
        <v>37.213999999999999</v>
      </c>
      <c r="J1877">
        <f>(Earth_Data!$B$1/SQRT(1-Earth_Data!$B$2^2*SIN(RADIANS(User_Model_Calcs!B1877))^2))*COS(RADIANS(User_Model_Calcs!B1877))</f>
        <v>6024.3441268141514</v>
      </c>
      <c r="K1877">
        <f>((Earth_Data!$B$1*(1-Earth_Data!$B$2^2))/SQRT(1-Earth_Data!$B$2^2*SIN(RADIANS(User_Model_Calcs!B1877))^2))*SIN(RADIANS(User_Model_Calcs!B1877))</f>
        <v>-2087.7194569728003</v>
      </c>
      <c r="L1877">
        <f t="shared" si="181"/>
        <v>-19.113614403240721</v>
      </c>
      <c r="M1877">
        <f t="shared" si="182"/>
        <v>6375.8367834585415</v>
      </c>
      <c r="N1877">
        <f>SQRT(User_Model_Calcs!M1877^2+Sat_Data!$B$3^2-2*User_Model_Calcs!M1877*Sat_Data!$B$3*COS(RADIANS(L1877))*COS(RADIANS(I1877)))</f>
        <v>37601.673858089358</v>
      </c>
      <c r="O1877">
        <f>DEGREES(ACOS(((Earth_Data!$B$1+Sat_Data!$B$2)/User_Model_Calcs!N1877)*SQRT(1-COS(RADIANS(User_Model_Calcs!I1877))^2*COS(RADIANS(User_Model_Calcs!B1877))^2)))</f>
        <v>42.334231851347646</v>
      </c>
      <c r="P1877">
        <f t="shared" si="179"/>
        <v>66.550622808940716</v>
      </c>
    </row>
    <row r="1878" spans="1:16" x14ac:dyDescent="0.25">
      <c r="A1878">
        <v>113.63</v>
      </c>
      <c r="B1878">
        <v>-27.192</v>
      </c>
      <c r="C1878">
        <v>2500</v>
      </c>
      <c r="D1878">
        <f t="shared" ca="1" si="178"/>
        <v>3</v>
      </c>
      <c r="E1878" s="1">
        <v>0.65</v>
      </c>
      <c r="F1878">
        <v>19.899999999999999</v>
      </c>
      <c r="G1878">
        <f t="shared" ca="1" si="180"/>
        <v>54.048620189015942</v>
      </c>
      <c r="H1878">
        <f t="shared" ca="1" si="177"/>
        <v>19.542410906153385</v>
      </c>
      <c r="I1878">
        <f>User_Model_Calcs!A1878-Sat_Data!$B$5</f>
        <v>3.6299999999999955</v>
      </c>
      <c r="J1878">
        <f>(Earth_Data!$B$1/SQRT(1-Earth_Data!$B$2^2*SIN(RADIANS(User_Model_Calcs!B1878))^2))*COS(RADIANS(User_Model_Calcs!B1878))</f>
        <v>5677.198860741757</v>
      </c>
      <c r="K1878">
        <f>((Earth_Data!$B$1*(1-Earth_Data!$B$2^2))/SQRT(1-Earth_Data!$B$2^2*SIN(RADIANS(User_Model_Calcs!B1878))^2))*SIN(RADIANS(User_Model_Calcs!B1878))</f>
        <v>-2897.1561521719773</v>
      </c>
      <c r="L1878">
        <f t="shared" si="181"/>
        <v>-27.035873872374271</v>
      </c>
      <c r="M1878">
        <f t="shared" si="182"/>
        <v>6373.7038427020943</v>
      </c>
      <c r="N1878">
        <f>SQRT(User_Model_Calcs!M1878^2+Sat_Data!$B$3^2-2*User_Model_Calcs!M1878*Sat_Data!$B$3*COS(RADIANS(L1878))*COS(RADIANS(I1878)))</f>
        <v>36614.899882880236</v>
      </c>
      <c r="O1878">
        <f>DEGREES(ACOS(((Earth_Data!$B$1+Sat_Data!$B$2)/User_Model_Calcs!N1878)*SQRT(1-COS(RADIANS(User_Model_Calcs!I1878))^2*COS(RADIANS(User_Model_Calcs!B1878))^2)))</f>
        <v>57.980208140902178</v>
      </c>
      <c r="P1878">
        <f t="shared" si="179"/>
        <v>7.9036915581479592</v>
      </c>
    </row>
    <row r="1879" spans="1:16" x14ac:dyDescent="0.25">
      <c r="A1879">
        <v>117.47627528876053</v>
      </c>
      <c r="B1879">
        <v>-16.710425478846631</v>
      </c>
      <c r="C1879">
        <v>950</v>
      </c>
      <c r="D1879">
        <f t="shared" ca="1" si="178"/>
        <v>1.2</v>
      </c>
      <c r="E1879" s="1">
        <v>0.65</v>
      </c>
      <c r="F1879">
        <v>19.899999999999999</v>
      </c>
      <c r="G1879">
        <f t="shared" ca="1" si="180"/>
        <v>46.089820015575185</v>
      </c>
      <c r="H1879">
        <f t="shared" ca="1" si="177"/>
        <v>23.580916565897784</v>
      </c>
      <c r="I1879">
        <f>User_Model_Calcs!A1879-Sat_Data!$B$5</f>
        <v>7.476275288760533</v>
      </c>
      <c r="J1879">
        <f>(Earth_Data!$B$1/SQRT(1-Earth_Data!$B$2^2*SIN(RADIANS(User_Model_Calcs!B1879))^2))*COS(RADIANS(User_Model_Calcs!B1879))</f>
        <v>6110.4836080388868</v>
      </c>
      <c r="K1879">
        <f>((Earth_Data!$B$1*(1-Earth_Data!$B$2^2))/SQRT(1-Earth_Data!$B$2^2*SIN(RADIANS(User_Model_Calcs!B1879))^2))*SIN(RADIANS(User_Model_Calcs!B1879))</f>
        <v>-1822.1642234170235</v>
      </c>
      <c r="L1879">
        <f t="shared" si="181"/>
        <v>-16.604735634417146</v>
      </c>
      <c r="M1879">
        <f t="shared" si="182"/>
        <v>6376.3855263944715</v>
      </c>
      <c r="N1879">
        <f>SQRT(User_Model_Calcs!M1879^2+Sat_Data!$B$3^2-2*User_Model_Calcs!M1879*Sat_Data!$B$3*COS(RADIANS(L1879))*COS(RADIANS(I1879)))</f>
        <v>36160.295402158321</v>
      </c>
      <c r="O1879">
        <f>DEGREES(ACOS(((Earth_Data!$B$1+Sat_Data!$B$2)/User_Model_Calcs!N1879)*SQRT(1-COS(RADIANS(User_Model_Calcs!I1879))^2*COS(RADIANS(User_Model_Calcs!B1879))^2)))</f>
        <v>68.567118462557829</v>
      </c>
      <c r="P1879">
        <f t="shared" si="179"/>
        <v>24.532019854036776</v>
      </c>
    </row>
    <row r="1880" spans="1:16" x14ac:dyDescent="0.25">
      <c r="A1880" s="5">
        <v>151.01</v>
      </c>
      <c r="B1880">
        <v>-19.024000000000001</v>
      </c>
      <c r="C1880">
        <v>950</v>
      </c>
      <c r="D1880">
        <f t="shared" ca="1" si="178"/>
        <v>0.75</v>
      </c>
      <c r="E1880" s="1">
        <v>0.65</v>
      </c>
      <c r="F1880">
        <v>19.899999999999999</v>
      </c>
      <c r="G1880">
        <f t="shared" ca="1" si="180"/>
        <v>42.007420362456692</v>
      </c>
      <c r="H1880">
        <f t="shared" ca="1" si="177"/>
        <v>19.922424702421356</v>
      </c>
      <c r="I1880">
        <f>User_Model_Calcs!A1880-Sat_Data!$B$5</f>
        <v>41.009999999999991</v>
      </c>
      <c r="J1880">
        <f>(Earth_Data!$B$1/SQRT(1-Earth_Data!$B$2^2*SIN(RADIANS(User_Model_Calcs!B1880))^2))*COS(RADIANS(User_Model_Calcs!B1880))</f>
        <v>6031.9251733726469</v>
      </c>
      <c r="K1880">
        <f>((Earth_Data!$B$1*(1-Earth_Data!$B$2^2))/SQRT(1-Earth_Data!$B$2^2*SIN(RADIANS(User_Model_Calcs!B1880))^2))*SIN(RADIANS(User_Model_Calcs!B1880))</f>
        <v>-2065.8618697301499</v>
      </c>
      <c r="L1880">
        <f t="shared" si="181"/>
        <v>-18.905715657349116</v>
      </c>
      <c r="M1880">
        <f t="shared" si="182"/>
        <v>6375.8847669928591</v>
      </c>
      <c r="N1880">
        <f>SQRT(User_Model_Calcs!M1880^2+Sat_Data!$B$3^2-2*User_Model_Calcs!M1880*Sat_Data!$B$3*COS(RADIANS(L1880))*COS(RADIANS(I1880)))</f>
        <v>37876.547730643033</v>
      </c>
      <c r="O1880">
        <f>DEGREES(ACOS(((Earth_Data!$B$1+Sat_Data!$B$2)/User_Model_Calcs!N1880)*SQRT(1-COS(RADIANS(User_Model_Calcs!I1880))^2*COS(RADIANS(User_Model_Calcs!B1880))^2)))</f>
        <v>38.72989879983546</v>
      </c>
      <c r="P1880">
        <f t="shared" si="179"/>
        <v>69.451653372489858</v>
      </c>
    </row>
    <row r="1881" spans="1:16" x14ac:dyDescent="0.25">
      <c r="A1881">
        <v>115.36496169876717</v>
      </c>
      <c r="B1881">
        <v>-5.280770231186537</v>
      </c>
      <c r="C1881">
        <v>6250</v>
      </c>
      <c r="D1881">
        <f t="shared" ca="1" si="178"/>
        <v>3</v>
      </c>
      <c r="E1881" s="1">
        <v>0.65</v>
      </c>
      <c r="F1881">
        <v>19.899999999999999</v>
      </c>
      <c r="G1881">
        <f t="shared" ca="1" si="180"/>
        <v>54.048620189015942</v>
      </c>
      <c r="H1881">
        <f t="shared" ca="1" si="177"/>
        <v>18.677935521459048</v>
      </c>
      <c r="I1881">
        <f>User_Model_Calcs!A1881-Sat_Data!$B$5</f>
        <v>5.3649616987671749</v>
      </c>
      <c r="J1881">
        <f>(Earth_Data!$B$1/SQRT(1-Earth_Data!$B$2^2*SIN(RADIANS(User_Model_Calcs!B1881))^2))*COS(RADIANS(User_Model_Calcs!B1881))</f>
        <v>6351.2489850997508</v>
      </c>
      <c r="K1881">
        <f>((Earth_Data!$B$1*(1-Earth_Data!$B$2^2))/SQRT(1-Earth_Data!$B$2^2*SIN(RADIANS(User_Model_Calcs!B1881))^2))*SIN(RADIANS(User_Model_Calcs!B1881))</f>
        <v>-583.10772233217222</v>
      </c>
      <c r="L1881">
        <f t="shared" si="181"/>
        <v>-5.2456159251269732</v>
      </c>
      <c r="M1881">
        <f t="shared" si="182"/>
        <v>6377.9603547352053</v>
      </c>
      <c r="N1881">
        <f>SQRT(User_Model_Calcs!M1881^2+Sat_Data!$B$3^2-2*User_Model_Calcs!M1881*Sat_Data!$B$3*COS(RADIANS(L1881))*COS(RADIANS(I1881)))</f>
        <v>35850.375461024814</v>
      </c>
      <c r="O1881">
        <f>DEGREES(ACOS(((Earth_Data!$B$1+Sat_Data!$B$2)/User_Model_Calcs!N1881)*SQRT(1-COS(RADIANS(User_Model_Calcs!I1881))^2*COS(RADIANS(User_Model_Calcs!B1881))^2)))</f>
        <v>81.142861345471033</v>
      </c>
      <c r="P1881">
        <f t="shared" si="179"/>
        <v>45.577560690574671</v>
      </c>
    </row>
    <row r="1882" spans="1:16" x14ac:dyDescent="0.25">
      <c r="A1882">
        <v>115.057</v>
      </c>
      <c r="B1882">
        <v>-18.946999999999999</v>
      </c>
      <c r="C1882">
        <v>2500</v>
      </c>
      <c r="D1882">
        <f t="shared" ca="1" si="178"/>
        <v>1.2</v>
      </c>
      <c r="E1882" s="1">
        <v>0.65</v>
      </c>
      <c r="F1882">
        <v>19.899999999999999</v>
      </c>
      <c r="G1882">
        <f t="shared" ca="1" si="180"/>
        <v>46.089820015575185</v>
      </c>
      <c r="H1882">
        <f t="shared" ca="1" si="177"/>
        <v>20.448015731357543</v>
      </c>
      <c r="I1882">
        <f>User_Model_Calcs!A1882-Sat_Data!$B$5</f>
        <v>5.0570000000000022</v>
      </c>
      <c r="J1882">
        <f>(Earth_Data!$B$1/SQRT(1-Earth_Data!$B$2^2*SIN(RADIANS(User_Model_Calcs!B1882))^2))*COS(RADIANS(User_Model_Calcs!B1882))</f>
        <v>6034.6980418477751</v>
      </c>
      <c r="K1882">
        <f>((Earth_Data!$B$1*(1-Earth_Data!$B$2^2))/SQRT(1-Earth_Data!$B$2^2*SIN(RADIANS(User_Model_Calcs!B1882))^2))*SIN(RADIANS(User_Model_Calcs!B1882))</f>
        <v>-2057.8022495968376</v>
      </c>
      <c r="L1882">
        <f t="shared" si="181"/>
        <v>-18.829122960067224</v>
      </c>
      <c r="M1882">
        <f t="shared" si="182"/>
        <v>6375.9023325900444</v>
      </c>
      <c r="N1882">
        <f>SQRT(User_Model_Calcs!M1882^2+Sat_Data!$B$3^2-2*User_Model_Calcs!M1882*Sat_Data!$B$3*COS(RADIANS(L1882))*COS(RADIANS(I1882)))</f>
        <v>36215.355903089141</v>
      </c>
      <c r="O1882">
        <f>DEGREES(ACOS(((Earth_Data!$B$1+Sat_Data!$B$2)/User_Model_Calcs!N1882)*SQRT(1-COS(RADIANS(User_Model_Calcs!I1882))^2*COS(RADIANS(User_Model_Calcs!B1882))^2)))</f>
        <v>67.027408783402407</v>
      </c>
      <c r="P1882">
        <f t="shared" si="179"/>
        <v>15.245010849931569</v>
      </c>
    </row>
    <row r="1883" spans="1:16" x14ac:dyDescent="0.25">
      <c r="A1883">
        <v>111.3344175390977</v>
      </c>
      <c r="B1883">
        <v>-23.695223214474368</v>
      </c>
      <c r="C1883">
        <v>6250</v>
      </c>
      <c r="D1883">
        <f t="shared" ca="1" si="178"/>
        <v>1.2</v>
      </c>
      <c r="E1883" s="1">
        <v>0.65</v>
      </c>
      <c r="F1883">
        <v>19.899999999999999</v>
      </c>
      <c r="G1883">
        <f t="shared" ca="1" si="180"/>
        <v>46.089820015575185</v>
      </c>
      <c r="H1883">
        <f t="shared" ca="1" si="177"/>
        <v>15.540099783435002</v>
      </c>
      <c r="I1883">
        <f>User_Model_Calcs!A1883-Sat_Data!$B$5</f>
        <v>1.3344175390977</v>
      </c>
      <c r="J1883">
        <f>(Earth_Data!$B$1/SQRT(1-Earth_Data!$B$2^2*SIN(RADIANS(User_Model_Calcs!B1883))^2))*COS(RADIANS(User_Model_Calcs!B1883))</f>
        <v>5843.5977384136695</v>
      </c>
      <c r="K1883">
        <f>((Earth_Data!$B$1*(1-Earth_Data!$B$2^2))/SQRT(1-Earth_Data!$B$2^2*SIN(RADIANS(User_Model_Calcs!B1883))^2))*SIN(RADIANS(User_Model_Calcs!B1883))</f>
        <v>-2547.4104194597794</v>
      </c>
      <c r="L1883">
        <f t="shared" si="181"/>
        <v>-23.553920987961948</v>
      </c>
      <c r="M1883">
        <f t="shared" si="182"/>
        <v>6374.7105325313087</v>
      </c>
      <c r="N1883">
        <f>SQRT(User_Model_Calcs!M1883^2+Sat_Data!$B$3^2-2*User_Model_Calcs!M1883*Sat_Data!$B$3*COS(RADIANS(L1883))*COS(RADIANS(I1883)))</f>
        <v>36411.601609493504</v>
      </c>
      <c r="O1883">
        <f>DEGREES(ACOS(((Earth_Data!$B$1+Sat_Data!$B$2)/User_Model_Calcs!N1883)*SQRT(1-COS(RADIANS(User_Model_Calcs!I1883))^2*COS(RADIANS(User_Model_Calcs!B1883))^2)))</f>
        <v>62.223980720549918</v>
      </c>
      <c r="P1883">
        <f t="shared" si="179"/>
        <v>3.3173970489885742</v>
      </c>
    </row>
    <row r="1884" spans="1:16" x14ac:dyDescent="0.25">
      <c r="A1884">
        <v>103.938</v>
      </c>
      <c r="B1884">
        <v>-18.922000000000001</v>
      </c>
      <c r="C1884">
        <v>400</v>
      </c>
      <c r="D1884">
        <f t="shared" ca="1" si="178"/>
        <v>3</v>
      </c>
      <c r="E1884" s="1">
        <v>0.65</v>
      </c>
      <c r="F1884">
        <v>19.899999999999999</v>
      </c>
      <c r="G1884">
        <f t="shared" ca="1" si="180"/>
        <v>54.048620189015942</v>
      </c>
      <c r="H1884">
        <f t="shared" ca="1" si="177"/>
        <v>14.854688458682984</v>
      </c>
      <c r="I1884">
        <f>User_Model_Calcs!A1884-Sat_Data!$B$5</f>
        <v>-6.0619999999999976</v>
      </c>
      <c r="J1884">
        <f>(Earth_Data!$B$1/SQRT(1-Earth_Data!$B$2^2*SIN(RADIANS(User_Model_Calcs!B1884))^2))*COS(RADIANS(User_Model_Calcs!B1884))</f>
        <v>6035.5959893603394</v>
      </c>
      <c r="K1884">
        <f>((Earth_Data!$B$1*(1-Earth_Data!$B$2^2))/SQRT(1-Earth_Data!$B$2^2*SIN(RADIANS(User_Model_Calcs!B1884))^2))*SIN(RADIANS(User_Model_Calcs!B1884))</f>
        <v>-2055.184703707579</v>
      </c>
      <c r="L1884">
        <f t="shared" si="181"/>
        <v>-18.804255383027552</v>
      </c>
      <c r="M1884">
        <f t="shared" si="182"/>
        <v>6375.9080226377337</v>
      </c>
      <c r="N1884">
        <f>SQRT(User_Model_Calcs!M1884^2+Sat_Data!$B$3^2-2*User_Model_Calcs!M1884*Sat_Data!$B$3*COS(RADIANS(L1884))*COS(RADIANS(I1884)))</f>
        <v>36226.254866976167</v>
      </c>
      <c r="O1884">
        <f>DEGREES(ACOS(((Earth_Data!$B$1+Sat_Data!$B$2)/User_Model_Calcs!N1884)*SQRT(1-COS(RADIANS(User_Model_Calcs!I1884))^2*COS(RADIANS(User_Model_Calcs!B1884))^2)))</f>
        <v>66.737931071975623</v>
      </c>
      <c r="P1884">
        <f t="shared" si="179"/>
        <v>18.133062991874407</v>
      </c>
    </row>
    <row r="1885" spans="1:16" x14ac:dyDescent="0.25">
      <c r="A1885">
        <v>158.78700000000001</v>
      </c>
      <c r="B1885">
        <v>-20.916</v>
      </c>
      <c r="C1885">
        <v>2500</v>
      </c>
      <c r="D1885">
        <f t="shared" ca="1" si="178"/>
        <v>1.2</v>
      </c>
      <c r="E1885" s="1">
        <v>0.65</v>
      </c>
      <c r="F1885">
        <v>19.899999999999999</v>
      </c>
      <c r="G1885">
        <f t="shared" ca="1" si="180"/>
        <v>46.089820015575185</v>
      </c>
      <c r="H1885">
        <f t="shared" ca="1" si="177"/>
        <v>15.03174305249215</v>
      </c>
      <c r="I1885">
        <f>User_Model_Calcs!A1885-Sat_Data!$B$5</f>
        <v>48.787000000000006</v>
      </c>
      <c r="J1885">
        <f>(Earth_Data!$B$1/SQRT(1-Earth_Data!$B$2^2*SIN(RADIANS(User_Model_Calcs!B1885))^2))*COS(RADIANS(User_Model_Calcs!B1885))</f>
        <v>5960.3945602441781</v>
      </c>
      <c r="K1885">
        <f>((Earth_Data!$B$1*(1-Earth_Data!$B$2^2))/SQRT(1-Earth_Data!$B$2^2*SIN(RADIANS(User_Model_Calcs!B1885))^2))*SIN(RADIANS(User_Model_Calcs!B1885))</f>
        <v>-2262.7108907362717</v>
      </c>
      <c r="L1885">
        <f t="shared" si="181"/>
        <v>-20.787981124946768</v>
      </c>
      <c r="M1885">
        <f t="shared" si="182"/>
        <v>6375.4344078537051</v>
      </c>
      <c r="N1885">
        <f>SQRT(User_Model_Calcs!M1885^2+Sat_Data!$B$3^2-2*User_Model_Calcs!M1885*Sat_Data!$B$3*COS(RADIANS(L1885))*COS(RADIANS(I1885)))</f>
        <v>38565.504028107942</v>
      </c>
      <c r="O1885">
        <f>DEGREES(ACOS(((Earth_Data!$B$1+Sat_Data!$B$2)/User_Model_Calcs!N1885)*SQRT(1-COS(RADIANS(User_Model_Calcs!I1885))^2*COS(RADIANS(User_Model_Calcs!B1885))^2)))</f>
        <v>30.488932909391536</v>
      </c>
      <c r="P1885">
        <f t="shared" si="179"/>
        <v>72.63699836898445</v>
      </c>
    </row>
    <row r="1886" spans="1:16" x14ac:dyDescent="0.25">
      <c r="A1886">
        <v>126.23275591678379</v>
      </c>
      <c r="B1886">
        <v>-21.84</v>
      </c>
      <c r="C1886">
        <v>2500</v>
      </c>
      <c r="D1886">
        <f t="shared" ca="1" si="178"/>
        <v>1.2</v>
      </c>
      <c r="E1886" s="1">
        <v>0.65</v>
      </c>
      <c r="F1886">
        <v>19.899999999999999</v>
      </c>
      <c r="G1886">
        <f t="shared" ca="1" si="180"/>
        <v>46.089820015575185</v>
      </c>
      <c r="H1886">
        <f t="shared" ca="1" si="177"/>
        <v>15.713383485078502</v>
      </c>
      <c r="I1886">
        <f>User_Model_Calcs!A1886-Sat_Data!$B$5</f>
        <v>16.232755916783788</v>
      </c>
      <c r="J1886">
        <f>(Earth_Data!$B$1/SQRT(1-Earth_Data!$B$2^2*SIN(RADIANS(User_Model_Calcs!B1886))^2))*COS(RADIANS(User_Model_Calcs!B1886))</f>
        <v>5923.1020205975819</v>
      </c>
      <c r="K1886">
        <f>((Earth_Data!$B$1*(1-Earth_Data!$B$2^2))/SQRT(1-Earth_Data!$B$2^2*SIN(RADIANS(User_Model_Calcs!B1886))^2))*SIN(RADIANS(User_Model_Calcs!B1886))</f>
        <v>-2357.9778547969404</v>
      </c>
      <c r="L1886">
        <f t="shared" si="181"/>
        <v>-21.707425861850027</v>
      </c>
      <c r="M1886">
        <f t="shared" si="182"/>
        <v>6375.2017309352605</v>
      </c>
      <c r="N1886">
        <f>SQRT(User_Model_Calcs!M1886^2+Sat_Data!$B$3^2-2*User_Model_Calcs!M1886*Sat_Data!$B$3*COS(RADIANS(L1886))*COS(RADIANS(I1886)))</f>
        <v>36590.782277425118</v>
      </c>
      <c r="O1886">
        <f>DEGREES(ACOS(((Earth_Data!$B$1+Sat_Data!$B$2)/User_Model_Calcs!N1886)*SQRT(1-COS(RADIANS(User_Model_Calcs!I1886))^2*COS(RADIANS(User_Model_Calcs!B1886))^2)))</f>
        <v>58.489583529981225</v>
      </c>
      <c r="P1886">
        <f t="shared" si="179"/>
        <v>38.047424146957667</v>
      </c>
    </row>
    <row r="1887" spans="1:16" x14ac:dyDescent="0.25">
      <c r="A1887">
        <v>107.62517968859868</v>
      </c>
      <c r="B1887">
        <v>-20.707299434608608</v>
      </c>
      <c r="C1887">
        <v>6250</v>
      </c>
      <c r="D1887">
        <f t="shared" ca="1" si="178"/>
        <v>1.2</v>
      </c>
      <c r="E1887" s="1">
        <v>0.65</v>
      </c>
      <c r="F1887">
        <v>19.899999999999999</v>
      </c>
      <c r="G1887">
        <f t="shared" ca="1" si="180"/>
        <v>46.089820015575185</v>
      </c>
      <c r="H1887">
        <f t="shared" ref="H1887:H1950" ca="1" si="183">RAND()*(24-14)+14</f>
        <v>20.438559523714481</v>
      </c>
      <c r="I1887">
        <f>User_Model_Calcs!A1887-Sat_Data!$B$5</f>
        <v>-2.3748203114013222</v>
      </c>
      <c r="J1887">
        <f>(Earth_Data!$B$1/SQRT(1-Earth_Data!$B$2^2*SIN(RADIANS(User_Model_Calcs!B1887))^2))*COS(RADIANS(User_Model_Calcs!B1887))</f>
        <v>5968.6041221601217</v>
      </c>
      <c r="K1887">
        <f>((Earth_Data!$B$1*(1-Earth_Data!$B$2^2))/SQRT(1-Earth_Data!$B$2^2*SIN(RADIANS(User_Model_Calcs!B1887))^2))*SIN(RADIANS(User_Model_Calcs!B1887))</f>
        <v>-2241.1122970043812</v>
      </c>
      <c r="L1887">
        <f t="shared" si="181"/>
        <v>-20.580327909942326</v>
      </c>
      <c r="M1887">
        <f t="shared" si="182"/>
        <v>6375.4858242216378</v>
      </c>
      <c r="N1887">
        <f>SQRT(User_Model_Calcs!M1887^2+Sat_Data!$B$3^2-2*User_Model_Calcs!M1887*Sat_Data!$B$3*COS(RADIANS(L1887))*COS(RADIANS(I1887)))</f>
        <v>36270.810395350636</v>
      </c>
      <c r="O1887">
        <f>DEGREES(ACOS(((Earth_Data!$B$1+Sat_Data!$B$2)/User_Model_Calcs!N1887)*SQRT(1-COS(RADIANS(User_Model_Calcs!I1887))^2*COS(RADIANS(User_Model_Calcs!B1887))^2)))</f>
        <v>65.574569794929957</v>
      </c>
      <c r="P1887">
        <f t="shared" si="179"/>
        <v>6.6895204049616339</v>
      </c>
    </row>
    <row r="1888" spans="1:16" x14ac:dyDescent="0.25">
      <c r="A1888" s="5">
        <v>108.224</v>
      </c>
      <c r="B1888">
        <v>-22.707000000000001</v>
      </c>
      <c r="C1888">
        <v>4700</v>
      </c>
      <c r="D1888">
        <f t="shared" ca="1" si="178"/>
        <v>3</v>
      </c>
      <c r="E1888" s="1">
        <v>0.65</v>
      </c>
      <c r="F1888">
        <v>19.899999999999999</v>
      </c>
      <c r="G1888">
        <f t="shared" ca="1" si="180"/>
        <v>54.048620189015942</v>
      </c>
      <c r="H1888">
        <f t="shared" ca="1" si="183"/>
        <v>15.873414814735424</v>
      </c>
      <c r="I1888">
        <f>User_Model_Calcs!A1888-Sat_Data!$B$5</f>
        <v>-1.7759999999999962</v>
      </c>
      <c r="J1888">
        <f>(Earth_Data!$B$1/SQRT(1-Earth_Data!$B$2^2*SIN(RADIANS(User_Model_Calcs!B1888))^2))*COS(RADIANS(User_Model_Calcs!B1888))</f>
        <v>5886.7132190396005</v>
      </c>
      <c r="K1888">
        <f>((Earth_Data!$B$1*(1-Earth_Data!$B$2^2))/SQRT(1-Earth_Data!$B$2^2*SIN(RADIANS(User_Model_Calcs!B1888))^2))*SIN(RADIANS(User_Model_Calcs!B1888))</f>
        <v>-2446.8199062288545</v>
      </c>
      <c r="L1888">
        <f t="shared" si="181"/>
        <v>-22.570276013700244</v>
      </c>
      <c r="M1888">
        <f t="shared" si="182"/>
        <v>6374.9760922479827</v>
      </c>
      <c r="N1888">
        <f>SQRT(User_Model_Calcs!M1888^2+Sat_Data!$B$3^2-2*User_Model_Calcs!M1888*Sat_Data!$B$3*COS(RADIANS(L1888))*COS(RADIANS(I1888)))</f>
        <v>36363.128097763656</v>
      </c>
      <c r="O1888">
        <f>DEGREES(ACOS(((Earth_Data!$B$1+Sat_Data!$B$2)/User_Model_Calcs!N1888)*SQRT(1-COS(RADIANS(User_Model_Calcs!I1888))^2*COS(RADIANS(User_Model_Calcs!B1888))^2)))</f>
        <v>63.331594632637206</v>
      </c>
      <c r="P1888">
        <f t="shared" si="179"/>
        <v>4.5924268600870484</v>
      </c>
    </row>
    <row r="1889" spans="1:16" x14ac:dyDescent="0.25">
      <c r="A1889">
        <v>130.14099999999999</v>
      </c>
      <c r="B1889">
        <v>-14.577000000000002</v>
      </c>
      <c r="C1889">
        <v>625</v>
      </c>
      <c r="D1889">
        <f t="shared" ca="1" si="178"/>
        <v>0.75</v>
      </c>
      <c r="E1889" s="1">
        <v>0.65</v>
      </c>
      <c r="F1889">
        <v>19.899999999999999</v>
      </c>
      <c r="G1889">
        <f t="shared" ca="1" si="180"/>
        <v>42.007420362456692</v>
      </c>
      <c r="H1889">
        <f t="shared" ca="1" si="183"/>
        <v>20.871240501383003</v>
      </c>
      <c r="I1889">
        <f>User_Model_Calcs!A1889-Sat_Data!$B$5</f>
        <v>20.140999999999991</v>
      </c>
      <c r="J1889">
        <f>(Earth_Data!$B$1/SQRT(1-Earth_Data!$B$2^2*SIN(RADIANS(User_Model_Calcs!B1889))^2))*COS(RADIANS(User_Model_Calcs!B1889))</f>
        <v>6174.1386744823394</v>
      </c>
      <c r="K1889">
        <f>((Earth_Data!$B$1*(1-Earth_Data!$B$2^2))/SQRT(1-Earth_Data!$B$2^2*SIN(RADIANS(User_Model_Calcs!B1889))^2))*SIN(RADIANS(User_Model_Calcs!B1889))</f>
        <v>-1594.8476334397963</v>
      </c>
      <c r="L1889">
        <f t="shared" si="181"/>
        <v>-14.483531376872115</v>
      </c>
      <c r="M1889">
        <f t="shared" si="182"/>
        <v>6376.7960094099808</v>
      </c>
      <c r="N1889">
        <f>SQRT(User_Model_Calcs!M1889^2+Sat_Data!$B$3^2-2*User_Model_Calcs!M1889*Sat_Data!$B$3*COS(RADIANS(L1889))*COS(RADIANS(I1889)))</f>
        <v>36464.540983495419</v>
      </c>
      <c r="O1889">
        <f>DEGREES(ACOS(((Earth_Data!$B$1+Sat_Data!$B$2)/User_Model_Calcs!N1889)*SQRT(1-COS(RADIANS(User_Model_Calcs!I1889))^2*COS(RADIANS(User_Model_Calcs!B1889))^2)))</f>
        <v>61.126104006386441</v>
      </c>
      <c r="P1889">
        <f t="shared" si="179"/>
        <v>55.540981964203787</v>
      </c>
    </row>
    <row r="1890" spans="1:16" x14ac:dyDescent="0.25">
      <c r="A1890">
        <v>119.55800000000001</v>
      </c>
      <c r="B1890">
        <v>-14.553999999999998</v>
      </c>
      <c r="C1890">
        <v>950</v>
      </c>
      <c r="D1890">
        <f t="shared" ca="1" si="178"/>
        <v>0.75</v>
      </c>
      <c r="E1890" s="1">
        <v>0.65</v>
      </c>
      <c r="F1890">
        <v>19.899999999999999</v>
      </c>
      <c r="G1890">
        <f t="shared" ca="1" si="180"/>
        <v>42.007420362456692</v>
      </c>
      <c r="H1890">
        <f t="shared" ca="1" si="183"/>
        <v>20.828590388018981</v>
      </c>
      <c r="I1890">
        <f>User_Model_Calcs!A1890-Sat_Data!$B$5</f>
        <v>9.5580000000000069</v>
      </c>
      <c r="J1890">
        <f>(Earth_Data!$B$1/SQRT(1-Earth_Data!$B$2^2*SIN(RADIANS(User_Model_Calcs!B1890))^2))*COS(RADIANS(User_Model_Calcs!B1890))</f>
        <v>6174.7786639702663</v>
      </c>
      <c r="K1890">
        <f>((Earth_Data!$B$1*(1-Earth_Data!$B$2^2))/SQRT(1-Earth_Data!$B$2^2*SIN(RADIANS(User_Model_Calcs!B1890))^2))*SIN(RADIANS(User_Model_Calcs!B1890))</f>
        <v>-1592.3845969246781</v>
      </c>
      <c r="L1890">
        <f t="shared" si="181"/>
        <v>-14.460666053203667</v>
      </c>
      <c r="M1890">
        <f t="shared" si="182"/>
        <v>6376.8001578805488</v>
      </c>
      <c r="N1890">
        <f>SQRT(User_Model_Calcs!M1890^2+Sat_Data!$B$3^2-2*User_Model_Calcs!M1890*Sat_Data!$B$3*COS(RADIANS(L1890))*COS(RADIANS(I1890)))</f>
        <v>36124.75996530772</v>
      </c>
      <c r="O1890">
        <f>DEGREES(ACOS(((Earth_Data!$B$1+Sat_Data!$B$2)/User_Model_Calcs!N1890)*SQRT(1-COS(RADIANS(User_Model_Calcs!I1890))^2*COS(RADIANS(User_Model_Calcs!B1890))^2)))</f>
        <v>69.625147171370671</v>
      </c>
      <c r="P1890">
        <f t="shared" si="179"/>
        <v>33.824846817620696</v>
      </c>
    </row>
    <row r="1891" spans="1:16" x14ac:dyDescent="0.25">
      <c r="A1891">
        <v>109.54735022669317</v>
      </c>
      <c r="B1891">
        <v>-15.759116730116155</v>
      </c>
      <c r="C1891">
        <v>2500</v>
      </c>
      <c r="D1891">
        <f t="shared" ca="1" si="178"/>
        <v>3</v>
      </c>
      <c r="E1891" s="1">
        <v>0.65</v>
      </c>
      <c r="F1891">
        <v>19.899999999999999</v>
      </c>
      <c r="G1891">
        <f t="shared" ca="1" si="180"/>
        <v>54.048620189015942</v>
      </c>
      <c r="H1891">
        <f t="shared" ca="1" si="183"/>
        <v>19.769694364122518</v>
      </c>
      <c r="I1891">
        <f>User_Model_Calcs!A1891-Sat_Data!$B$5</f>
        <v>-0.45264977330683109</v>
      </c>
      <c r="J1891">
        <f>(Earth_Data!$B$1/SQRT(1-Earth_Data!$B$2^2*SIN(RADIANS(User_Model_Calcs!B1891))^2))*COS(RADIANS(User_Model_Calcs!B1891))</f>
        <v>6139.9148435289317</v>
      </c>
      <c r="K1891">
        <f>((Earth_Data!$B$1*(1-Earth_Data!$B$2^2))/SQRT(1-Earth_Data!$B$2^2*SIN(RADIANS(User_Model_Calcs!B1891))^2))*SIN(RADIANS(User_Model_Calcs!B1891))</f>
        <v>-1721.0902835487664</v>
      </c>
      <c r="L1891">
        <f t="shared" si="181"/>
        <v>-15.658808582746142</v>
      </c>
      <c r="M1891">
        <f t="shared" si="182"/>
        <v>6376.5747897999972</v>
      </c>
      <c r="N1891">
        <f>SQRT(User_Model_Calcs!M1891^2+Sat_Data!$B$3^2-2*User_Model_Calcs!M1891*Sat_Data!$B$3*COS(RADIANS(L1891))*COS(RADIANS(I1891)))</f>
        <v>36065.539060233867</v>
      </c>
      <c r="O1891">
        <f>DEGREES(ACOS(((Earth_Data!$B$1+Sat_Data!$B$2)/User_Model_Calcs!N1891)*SQRT(1-COS(RADIANS(User_Model_Calcs!I1891))^2*COS(RADIANS(User_Model_Calcs!B1891))^2)))</f>
        <v>71.479505592832496</v>
      </c>
      <c r="P1891">
        <f t="shared" si="179"/>
        <v>1.6662086198854997</v>
      </c>
    </row>
    <row r="1892" spans="1:16" x14ac:dyDescent="0.25">
      <c r="A1892">
        <v>117.26316647294222</v>
      </c>
      <c r="B1892">
        <v>-13.176253461305153</v>
      </c>
      <c r="C1892">
        <v>400</v>
      </c>
      <c r="D1892">
        <f t="shared" ca="1" si="178"/>
        <v>1.2</v>
      </c>
      <c r="E1892" s="1">
        <v>0.65</v>
      </c>
      <c r="F1892">
        <v>19.899999999999999</v>
      </c>
      <c r="G1892">
        <f t="shared" ca="1" si="180"/>
        <v>46.089820015575185</v>
      </c>
      <c r="H1892">
        <f t="shared" ca="1" si="183"/>
        <v>22.467692760218899</v>
      </c>
      <c r="I1892">
        <f>User_Model_Calcs!A1892-Sat_Data!$B$5</f>
        <v>7.263166472942217</v>
      </c>
      <c r="J1892">
        <f>(Earth_Data!$B$1/SQRT(1-Earth_Data!$B$2^2*SIN(RADIANS(User_Model_Calcs!B1892))^2))*COS(RADIANS(User_Model_Calcs!B1892))</f>
        <v>6211.3060306795514</v>
      </c>
      <c r="K1892">
        <f>((Earth_Data!$B$1*(1-Earth_Data!$B$2^2))/SQRT(1-Earth_Data!$B$2^2*SIN(RADIANS(User_Model_Calcs!B1892))^2))*SIN(RADIANS(User_Model_Calcs!B1892))</f>
        <v>-1444.3983010635861</v>
      </c>
      <c r="L1892">
        <f t="shared" si="181"/>
        <v>-13.091092563959091</v>
      </c>
      <c r="M1892">
        <f t="shared" si="182"/>
        <v>6377.0376397565306</v>
      </c>
      <c r="N1892">
        <f>SQRT(User_Model_Calcs!M1892^2+Sat_Data!$B$3^2-2*User_Model_Calcs!M1892*Sat_Data!$B$3*COS(RADIANS(L1892))*COS(RADIANS(I1892)))</f>
        <v>36040.192536652648</v>
      </c>
      <c r="O1892">
        <f>DEGREES(ACOS(((Earth_Data!$B$1+Sat_Data!$B$2)/User_Model_Calcs!N1892)*SQRT(1-COS(RADIANS(User_Model_Calcs!I1892))^2*COS(RADIANS(User_Model_Calcs!B1892))^2)))</f>
        <v>72.357185605448024</v>
      </c>
      <c r="P1892">
        <f t="shared" si="179"/>
        <v>29.210365900176708</v>
      </c>
    </row>
    <row r="1893" spans="1:16" x14ac:dyDescent="0.25">
      <c r="A1893">
        <v>114.56100000000001</v>
      </c>
      <c r="B1893">
        <v>-15.452999999999999</v>
      </c>
      <c r="C1893">
        <v>3750</v>
      </c>
      <c r="D1893">
        <f t="shared" ca="1" si="178"/>
        <v>3</v>
      </c>
      <c r="E1893" s="1">
        <v>0.65</v>
      </c>
      <c r="F1893">
        <v>19.899999999999999</v>
      </c>
      <c r="G1893">
        <f t="shared" ca="1" si="180"/>
        <v>54.048620189015942</v>
      </c>
      <c r="H1893">
        <f t="shared" ca="1" si="183"/>
        <v>22.153178333184051</v>
      </c>
      <c r="I1893">
        <f>User_Model_Calcs!A1893-Sat_Data!$B$5</f>
        <v>4.561000000000007</v>
      </c>
      <c r="J1893">
        <f>(Earth_Data!$B$1/SQRT(1-Earth_Data!$B$2^2*SIN(RADIANS(User_Model_Calcs!B1893))^2))*COS(RADIANS(User_Model_Calcs!B1893))</f>
        <v>6149.0274744145509</v>
      </c>
      <c r="K1893">
        <f>((Earth_Data!$B$1*(1-Earth_Data!$B$2^2))/SQRT(1-Earth_Data!$B$2^2*SIN(RADIANS(User_Model_Calcs!B1893))^2))*SIN(RADIANS(User_Model_Calcs!B1893))</f>
        <v>-1688.4658276286912</v>
      </c>
      <c r="L1893">
        <f t="shared" si="181"/>
        <v>-15.354447207820638</v>
      </c>
      <c r="M1893">
        <f t="shared" si="182"/>
        <v>6376.6335736166329</v>
      </c>
      <c r="N1893">
        <f>SQRT(User_Model_Calcs!M1893^2+Sat_Data!$B$3^2-2*User_Model_Calcs!M1893*Sat_Data!$B$3*COS(RADIANS(L1893))*COS(RADIANS(I1893)))</f>
        <v>36077.435198110565</v>
      </c>
      <c r="O1893">
        <f>DEGREES(ACOS(((Earth_Data!$B$1+Sat_Data!$B$2)/User_Model_Calcs!N1893)*SQRT(1-COS(RADIANS(User_Model_Calcs!I1893))^2*COS(RADIANS(User_Model_Calcs!B1893))^2)))</f>
        <v>71.093272481207876</v>
      </c>
      <c r="P1893">
        <f t="shared" si="179"/>
        <v>16.667417121770242</v>
      </c>
    </row>
    <row r="1894" spans="1:16" x14ac:dyDescent="0.25">
      <c r="A1894">
        <v>114.0392228608999</v>
      </c>
      <c r="B1894">
        <v>-16.470854594127751</v>
      </c>
      <c r="C1894">
        <v>950</v>
      </c>
      <c r="D1894">
        <f t="shared" ca="1" si="178"/>
        <v>0.75</v>
      </c>
      <c r="E1894" s="1">
        <v>0.65</v>
      </c>
      <c r="F1894">
        <v>19.899999999999999</v>
      </c>
      <c r="G1894">
        <f t="shared" ca="1" si="180"/>
        <v>42.007420362456692</v>
      </c>
      <c r="H1894">
        <f t="shared" ca="1" si="183"/>
        <v>18.36117375253729</v>
      </c>
      <c r="I1894">
        <f>User_Model_Calcs!A1894-Sat_Data!$B$5</f>
        <v>4.0392228608998977</v>
      </c>
      <c r="J1894">
        <f>(Earth_Data!$B$1/SQRT(1-Earth_Data!$B$2^2*SIN(RADIANS(User_Model_Calcs!B1894))^2))*COS(RADIANS(User_Model_Calcs!B1894))</f>
        <v>6118.0536473553448</v>
      </c>
      <c r="K1894">
        <f>((Earth_Data!$B$1*(1-Earth_Data!$B$2^2))/SQRT(1-Earth_Data!$B$2^2*SIN(RADIANS(User_Model_Calcs!B1894))^2))*SIN(RADIANS(User_Model_Calcs!B1894))</f>
        <v>-1796.7558720391728</v>
      </c>
      <c r="L1894">
        <f t="shared" si="181"/>
        <v>-16.366509382064002</v>
      </c>
      <c r="M1894">
        <f t="shared" si="182"/>
        <v>6376.4341206998515</v>
      </c>
      <c r="N1894">
        <f>SQRT(User_Model_Calcs!M1894^2+Sat_Data!$B$3^2-2*User_Model_Calcs!M1894*Sat_Data!$B$3*COS(RADIANS(L1894))*COS(RADIANS(I1894)))</f>
        <v>36108.588975715887</v>
      </c>
      <c r="O1894">
        <f>DEGREES(ACOS(((Earth_Data!$B$1+Sat_Data!$B$2)/User_Model_Calcs!N1894)*SQRT(1-COS(RADIANS(User_Model_Calcs!I1894))^2*COS(RADIANS(User_Model_Calcs!B1894))^2)))</f>
        <v>70.102253158391164</v>
      </c>
      <c r="P1894">
        <f t="shared" si="179"/>
        <v>13.985424997561058</v>
      </c>
    </row>
    <row r="1895" spans="1:16" x14ac:dyDescent="0.25">
      <c r="A1895">
        <v>130.89099999999999</v>
      </c>
      <c r="B1895">
        <v>-13.417999999999999</v>
      </c>
      <c r="C1895">
        <v>375</v>
      </c>
      <c r="D1895">
        <f t="shared" ca="1" si="178"/>
        <v>0.75</v>
      </c>
      <c r="E1895" s="1">
        <v>0.65</v>
      </c>
      <c r="F1895">
        <v>19.899999999999999</v>
      </c>
      <c r="G1895">
        <f t="shared" ca="1" si="180"/>
        <v>42.007420362456692</v>
      </c>
      <c r="H1895">
        <f t="shared" ca="1" si="183"/>
        <v>23.068254867928001</v>
      </c>
      <c r="I1895">
        <f>User_Model_Calcs!A1895-Sat_Data!$B$5</f>
        <v>20.890999999999991</v>
      </c>
      <c r="J1895">
        <f>(Earth_Data!$B$1/SQRT(1-Earth_Data!$B$2^2*SIN(RADIANS(User_Model_Calcs!B1895))^2))*COS(RADIANS(User_Model_Calcs!B1895))</f>
        <v>6205.1546223804198</v>
      </c>
      <c r="K1895">
        <f>((Earth_Data!$B$1*(1-Earth_Data!$B$2^2))/SQRT(1-Earth_Data!$B$2^2*SIN(RADIANS(User_Model_Calcs!B1895))^2))*SIN(RADIANS(User_Model_Calcs!B1895))</f>
        <v>-1470.4264187439931</v>
      </c>
      <c r="L1895">
        <f t="shared" si="181"/>
        <v>-13.331390361383404</v>
      </c>
      <c r="M1895">
        <f t="shared" si="182"/>
        <v>6376.9975490499737</v>
      </c>
      <c r="N1895">
        <f>SQRT(User_Model_Calcs!M1895^2+Sat_Data!$B$3^2-2*User_Model_Calcs!M1895*Sat_Data!$B$3*COS(RADIANS(L1895))*COS(RADIANS(I1895)))</f>
        <v>36463.821700055887</v>
      </c>
      <c r="O1895">
        <f>DEGREES(ACOS(((Earth_Data!$B$1+Sat_Data!$B$2)/User_Model_Calcs!N1895)*SQRT(1-COS(RADIANS(User_Model_Calcs!I1895))^2*COS(RADIANS(User_Model_Calcs!B1895))^2)))</f>
        <v>61.147081363448102</v>
      </c>
      <c r="P1895">
        <f t="shared" si="179"/>
        <v>58.701461845819068</v>
      </c>
    </row>
    <row r="1896" spans="1:16" x14ac:dyDescent="0.25">
      <c r="A1896">
        <v>112.16882778456178</v>
      </c>
      <c r="B1896">
        <v>-13.419231975487243</v>
      </c>
      <c r="C1896">
        <v>6250</v>
      </c>
      <c r="D1896">
        <f t="shared" ca="1" si="178"/>
        <v>3</v>
      </c>
      <c r="E1896" s="1">
        <v>0.65</v>
      </c>
      <c r="F1896">
        <v>19.899999999999999</v>
      </c>
      <c r="G1896">
        <f t="shared" ca="1" si="180"/>
        <v>54.048620189015942</v>
      </c>
      <c r="H1896">
        <f t="shared" ca="1" si="183"/>
        <v>18.37557182899895</v>
      </c>
      <c r="I1896">
        <f>User_Model_Calcs!A1896-Sat_Data!$B$5</f>
        <v>2.1688277845617847</v>
      </c>
      <c r="J1896">
        <f>(Earth_Data!$B$1/SQRT(1-Earth_Data!$B$2^2*SIN(RADIANS(User_Model_Calcs!B1896))^2))*COS(RADIANS(User_Model_Calcs!B1896))</f>
        <v>6205.1229924008576</v>
      </c>
      <c r="K1896">
        <f>((Earth_Data!$B$1*(1-Earth_Data!$B$2^2))/SQRT(1-Earth_Data!$B$2^2*SIN(RADIANS(User_Model_Calcs!B1896))^2))*SIN(RADIANS(User_Model_Calcs!B1896))</f>
        <v>-1470.558996410869</v>
      </c>
      <c r="L1896">
        <f t="shared" si="181"/>
        <v>-13.332614969441341</v>
      </c>
      <c r="M1896">
        <f t="shared" si="182"/>
        <v>6376.997343009225</v>
      </c>
      <c r="N1896">
        <f>SQRT(User_Model_Calcs!M1896^2+Sat_Data!$B$3^2-2*User_Model_Calcs!M1896*Sat_Data!$B$3*COS(RADIANS(L1896))*COS(RADIANS(I1896)))</f>
        <v>35994.281331081751</v>
      </c>
      <c r="O1896">
        <f>DEGREES(ACOS(((Earth_Data!$B$1+Sat_Data!$B$2)/User_Model_Calcs!N1896)*SQRT(1-COS(RADIANS(User_Model_Calcs!I1896))^2*COS(RADIANS(User_Model_Calcs!B1896))^2)))</f>
        <v>74.022884559475386</v>
      </c>
      <c r="P1896">
        <f t="shared" si="179"/>
        <v>9.2681710625301008</v>
      </c>
    </row>
    <row r="1897" spans="1:16" x14ac:dyDescent="0.25">
      <c r="A1897">
        <v>117.09399999999999</v>
      </c>
      <c r="B1897">
        <v>-14.239999999999998</v>
      </c>
      <c r="C1897">
        <v>400</v>
      </c>
      <c r="D1897">
        <f t="shared" ca="1" si="178"/>
        <v>1.2</v>
      </c>
      <c r="E1897" s="1">
        <v>0.65</v>
      </c>
      <c r="F1897">
        <v>19.899999999999999</v>
      </c>
      <c r="G1897">
        <f t="shared" ca="1" si="180"/>
        <v>46.089820015575185</v>
      </c>
      <c r="H1897">
        <f t="shared" ca="1" si="183"/>
        <v>18.723721601890567</v>
      </c>
      <c r="I1897">
        <f>User_Model_Calcs!A1897-Sat_Data!$B$5</f>
        <v>7.0939999999999941</v>
      </c>
      <c r="J1897">
        <f>(Earth_Data!$B$1/SQRT(1-Earth_Data!$B$2^2*SIN(RADIANS(User_Model_Calcs!B1897))^2))*COS(RADIANS(User_Model_Calcs!B1897))</f>
        <v>6183.4168509389447</v>
      </c>
      <c r="K1897">
        <f>((Earth_Data!$B$1*(1-Earth_Data!$B$2^2))/SQRT(1-Earth_Data!$B$2^2*SIN(RADIANS(User_Model_Calcs!B1897))^2))*SIN(RADIANS(User_Model_Calcs!B1897))</f>
        <v>-1558.7337669911235</v>
      </c>
      <c r="L1897">
        <f t="shared" si="181"/>
        <v>-14.148510605749999</v>
      </c>
      <c r="M1897">
        <f t="shared" si="182"/>
        <v>6376.8561932063385</v>
      </c>
      <c r="N1897">
        <f>SQRT(User_Model_Calcs!M1897^2+Sat_Data!$B$3^2-2*User_Model_Calcs!M1897*Sat_Data!$B$3*COS(RADIANS(L1897))*COS(RADIANS(I1897)))</f>
        <v>36069.845487494953</v>
      </c>
      <c r="O1897">
        <f>DEGREES(ACOS(((Earth_Data!$B$1+Sat_Data!$B$2)/User_Model_Calcs!N1897)*SQRT(1-COS(RADIANS(User_Model_Calcs!I1897))^2*COS(RADIANS(User_Model_Calcs!B1897))^2)))</f>
        <v>71.350120254062787</v>
      </c>
      <c r="P1897">
        <f t="shared" si="179"/>
        <v>26.836122942636582</v>
      </c>
    </row>
    <row r="1898" spans="1:16" x14ac:dyDescent="0.25">
      <c r="A1898">
        <v>118.15079203189048</v>
      </c>
      <c r="B1898">
        <v>-17.830451389563123</v>
      </c>
      <c r="C1898">
        <v>2500</v>
      </c>
      <c r="D1898">
        <f t="shared" ca="1" si="178"/>
        <v>0.75</v>
      </c>
      <c r="E1898" s="1">
        <v>0.65</v>
      </c>
      <c r="F1898">
        <v>19.899999999999999</v>
      </c>
      <c r="G1898">
        <f t="shared" ca="1" si="180"/>
        <v>42.007420362456692</v>
      </c>
      <c r="H1898">
        <f t="shared" ca="1" si="183"/>
        <v>22.175843569547578</v>
      </c>
      <c r="I1898">
        <f>User_Model_Calcs!A1898-Sat_Data!$B$5</f>
        <v>8.1507920318904752</v>
      </c>
      <c r="J1898">
        <f>(Earth_Data!$B$1/SQRT(1-Earth_Data!$B$2^2*SIN(RADIANS(User_Model_Calcs!B1898))^2))*COS(RADIANS(User_Model_Calcs!B1898))</f>
        <v>6073.6838917488658</v>
      </c>
      <c r="K1898">
        <f>((Earth_Data!$B$1*(1-Earth_Data!$B$2^2))/SQRT(1-Earth_Data!$B$2^2*SIN(RADIANS(User_Model_Calcs!B1898))^2))*SIN(RADIANS(User_Model_Calcs!B1898))</f>
        <v>-1940.5294946589993</v>
      </c>
      <c r="L1898">
        <f t="shared" si="181"/>
        <v>-17.718573946102442</v>
      </c>
      <c r="M1898">
        <f t="shared" si="182"/>
        <v>6376.1501500930135</v>
      </c>
      <c r="N1898">
        <f>SQRT(User_Model_Calcs!M1898^2+Sat_Data!$B$3^2-2*User_Model_Calcs!M1898*Sat_Data!$B$3*COS(RADIANS(L1898))*COS(RADIANS(I1898)))</f>
        <v>36214.093493449822</v>
      </c>
      <c r="O1898">
        <f>DEGREES(ACOS(((Earth_Data!$B$1+Sat_Data!$B$2)/User_Model_Calcs!N1898)*SQRT(1-COS(RADIANS(User_Model_Calcs!I1898))^2*COS(RADIANS(User_Model_Calcs!B1898))^2)))</f>
        <v>67.069899082790783</v>
      </c>
      <c r="P1898">
        <f t="shared" si="179"/>
        <v>25.067839150242136</v>
      </c>
    </row>
    <row r="1899" spans="1:16" x14ac:dyDescent="0.25">
      <c r="A1899">
        <v>115.45600602522673</v>
      </c>
      <c r="B1899">
        <v>-20.41916197339253</v>
      </c>
      <c r="C1899">
        <v>950</v>
      </c>
      <c r="D1899">
        <f t="shared" ca="1" si="178"/>
        <v>1.2</v>
      </c>
      <c r="E1899" s="1">
        <v>0.65</v>
      </c>
      <c r="F1899">
        <v>19.899999999999999</v>
      </c>
      <c r="G1899">
        <f t="shared" ca="1" si="180"/>
        <v>46.089820015575185</v>
      </c>
      <c r="H1899">
        <f t="shared" ca="1" si="183"/>
        <v>20.970868738229701</v>
      </c>
      <c r="I1899">
        <f>User_Model_Calcs!A1899-Sat_Data!$B$5</f>
        <v>5.4560060252267277</v>
      </c>
      <c r="J1899">
        <f>(Earth_Data!$B$1/SQRT(1-Earth_Data!$B$2^2*SIN(RADIANS(User_Model_Calcs!B1899))^2))*COS(RADIANS(User_Model_Calcs!B1899))</f>
        <v>5979.8087343077032</v>
      </c>
      <c r="K1899">
        <f>((Earth_Data!$B$1*(1-Earth_Data!$B$2^2))/SQRT(1-Earth_Data!$B$2^2*SIN(RADIANS(User_Model_Calcs!B1899))^2))*SIN(RADIANS(User_Model_Calcs!B1899))</f>
        <v>-2211.2447262585874</v>
      </c>
      <c r="L1899">
        <f t="shared" si="181"/>
        <v>-20.293647426954116</v>
      </c>
      <c r="M1899">
        <f t="shared" si="182"/>
        <v>6375.5561120822322</v>
      </c>
      <c r="N1899">
        <f>SQRT(User_Model_Calcs!M1899^2+Sat_Data!$B$3^2-2*User_Model_Calcs!M1899*Sat_Data!$B$3*COS(RADIANS(L1899))*COS(RADIANS(I1899)))</f>
        <v>36283.329704065349</v>
      </c>
      <c r="O1899">
        <f>DEGREES(ACOS(((Earth_Data!$B$1+Sat_Data!$B$2)/User_Model_Calcs!N1899)*SQRT(1-COS(RADIANS(User_Model_Calcs!I1899))^2*COS(RADIANS(User_Model_Calcs!B1899))^2)))</f>
        <v>65.263385801748782</v>
      </c>
      <c r="P1899">
        <f t="shared" si="179"/>
        <v>15.310675887712987</v>
      </c>
    </row>
    <row r="1900" spans="1:16" x14ac:dyDescent="0.25">
      <c r="A1900">
        <v>119.54898443692238</v>
      </c>
      <c r="B1900">
        <v>-17.979411751594885</v>
      </c>
      <c r="C1900">
        <v>2500</v>
      </c>
      <c r="D1900">
        <f t="shared" ca="1" si="178"/>
        <v>3</v>
      </c>
      <c r="E1900" s="1">
        <v>0.65</v>
      </c>
      <c r="F1900">
        <v>19.899999999999999</v>
      </c>
      <c r="G1900">
        <f t="shared" ca="1" si="180"/>
        <v>54.048620189015942</v>
      </c>
      <c r="H1900">
        <f t="shared" ca="1" si="183"/>
        <v>21.793238204397927</v>
      </c>
      <c r="I1900">
        <f>User_Model_Calcs!A1900-Sat_Data!$B$5</f>
        <v>9.5489844369223817</v>
      </c>
      <c r="J1900">
        <f>(Earth_Data!$B$1/SQRT(1-Earth_Data!$B$2^2*SIN(RADIANS(User_Model_Calcs!B1900))^2))*COS(RADIANS(User_Model_Calcs!B1900))</f>
        <v>6068.6152047791347</v>
      </c>
      <c r="K1900">
        <f>((Earth_Data!$B$1*(1-Earth_Data!$B$2^2))/SQRT(1-Earth_Data!$B$2^2*SIN(RADIANS(User_Model_Calcs!B1900))^2))*SIN(RADIANS(User_Model_Calcs!B1900))</f>
        <v>-1956.2178344073259</v>
      </c>
      <c r="L1900">
        <f t="shared" si="181"/>
        <v>-17.866723949772624</v>
      </c>
      <c r="M1900">
        <f t="shared" si="182"/>
        <v>6376.1178407656316</v>
      </c>
      <c r="N1900">
        <f>SQRT(User_Model_Calcs!M1900^2+Sat_Data!$B$3^2-2*User_Model_Calcs!M1900*Sat_Data!$B$3*COS(RADIANS(L1900))*COS(RADIANS(I1900)))</f>
        <v>36246.441462489849</v>
      </c>
      <c r="O1900">
        <f>DEGREES(ACOS(((Earth_Data!$B$1+Sat_Data!$B$2)/User_Model_Calcs!N1900)*SQRT(1-COS(RADIANS(User_Model_Calcs!I1900))^2*COS(RADIANS(User_Model_Calcs!B1900))^2)))</f>
        <v>66.217556216702931</v>
      </c>
      <c r="P1900">
        <f t="shared" si="179"/>
        <v>28.589470499283046</v>
      </c>
    </row>
    <row r="1901" spans="1:16" x14ac:dyDescent="0.25">
      <c r="A1901">
        <v>107.48885022922441</v>
      </c>
      <c r="B1901">
        <v>-19.253877933572277</v>
      </c>
      <c r="C1901">
        <v>6250</v>
      </c>
      <c r="D1901">
        <f t="shared" ca="1" si="178"/>
        <v>1.2</v>
      </c>
      <c r="E1901" s="1">
        <v>0.65</v>
      </c>
      <c r="F1901">
        <v>19.899999999999999</v>
      </c>
      <c r="G1901">
        <f t="shared" ca="1" si="180"/>
        <v>46.089820015575185</v>
      </c>
      <c r="H1901">
        <f t="shared" ca="1" si="183"/>
        <v>19.778216838864477</v>
      </c>
      <c r="I1901">
        <f>User_Model_Calcs!A1901-Sat_Data!$B$5</f>
        <v>-2.5111497707755888</v>
      </c>
      <c r="J1901">
        <f>(Earth_Data!$B$1/SQRT(1-Earth_Data!$B$2^2*SIN(RADIANS(User_Model_Calcs!B1901))^2))*COS(RADIANS(User_Model_Calcs!B1901))</f>
        <v>6023.5824340300733</v>
      </c>
      <c r="K1901">
        <f>((Earth_Data!$B$1*(1-Earth_Data!$B$2^2))/SQRT(1-Earth_Data!$B$2^2*SIN(RADIANS(User_Model_Calcs!B1901))^2))*SIN(RADIANS(User_Model_Calcs!B1901))</f>
        <v>-2089.9014128471617</v>
      </c>
      <c r="L1901">
        <f t="shared" si="181"/>
        <v>-19.134382673043152</v>
      </c>
      <c r="M1901">
        <f t="shared" si="182"/>
        <v>6375.8319657105312</v>
      </c>
      <c r="N1901">
        <f>SQRT(User_Model_Calcs!M1901^2+Sat_Data!$B$3^2-2*User_Model_Calcs!M1901*Sat_Data!$B$3*COS(RADIANS(L1901))*COS(RADIANS(I1901)))</f>
        <v>36207.670102047581</v>
      </c>
      <c r="O1901">
        <f>DEGREES(ACOS(((Earth_Data!$B$1+Sat_Data!$B$2)/User_Model_Calcs!N1901)*SQRT(1-COS(RADIANS(User_Model_Calcs!I1901))^2*COS(RADIANS(User_Model_Calcs!B1901))^2)))</f>
        <v>67.231346961276373</v>
      </c>
      <c r="P1901">
        <f t="shared" si="179"/>
        <v>7.5756319607883267</v>
      </c>
    </row>
    <row r="1902" spans="1:16" x14ac:dyDescent="0.25">
      <c r="A1902">
        <v>110.9819233319062</v>
      </c>
      <c r="B1902">
        <v>-19.378758810345758</v>
      </c>
      <c r="C1902">
        <v>950</v>
      </c>
      <c r="D1902">
        <f t="shared" ca="1" si="178"/>
        <v>0.75</v>
      </c>
      <c r="E1902" s="1">
        <v>0.65</v>
      </c>
      <c r="F1902">
        <v>19.899999999999999</v>
      </c>
      <c r="G1902">
        <f t="shared" ca="1" si="180"/>
        <v>42.007420362456692</v>
      </c>
      <c r="H1902">
        <f t="shared" ca="1" si="183"/>
        <v>15.541648021147394</v>
      </c>
      <c r="I1902">
        <f>User_Model_Calcs!A1902-Sat_Data!$B$5</f>
        <v>0.98192333190620218</v>
      </c>
      <c r="J1902">
        <f>(Earth_Data!$B$1/SQRT(1-Earth_Data!$B$2^2*SIN(RADIANS(User_Model_Calcs!B1902))^2))*COS(RADIANS(User_Model_Calcs!B1902))</f>
        <v>6019.0097532618838</v>
      </c>
      <c r="K1902">
        <f>((Earth_Data!$B$1*(1-Earth_Data!$B$2^2))/SQRT(1-Earth_Data!$B$2^2*SIN(RADIANS(User_Model_Calcs!B1902))^2))*SIN(RADIANS(User_Model_Calcs!B1902))</f>
        <v>-2102.9470271195296</v>
      </c>
      <c r="L1902">
        <f t="shared" si="181"/>
        <v>-19.258608915260734</v>
      </c>
      <c r="M1902">
        <f t="shared" si="182"/>
        <v>6375.8030559869512</v>
      </c>
      <c r="N1902">
        <f>SQRT(User_Model_Calcs!M1902^2+Sat_Data!$B$3^2-2*User_Model_Calcs!M1902*Sat_Data!$B$3*COS(RADIANS(L1902))*COS(RADIANS(I1902)))</f>
        <v>36207.283286734935</v>
      </c>
      <c r="O1902">
        <f>DEGREES(ACOS(((Earth_Data!$B$1+Sat_Data!$B$2)/User_Model_Calcs!N1902)*SQRT(1-COS(RADIANS(User_Model_Calcs!I1902))^2*COS(RADIANS(User_Model_Calcs!B1902))^2)))</f>
        <v>67.240759230253076</v>
      </c>
      <c r="P1902">
        <f t="shared" si="179"/>
        <v>2.9569429734968455</v>
      </c>
    </row>
    <row r="1903" spans="1:16" x14ac:dyDescent="0.25">
      <c r="A1903">
        <v>155.459</v>
      </c>
      <c r="B1903">
        <v>-7.65</v>
      </c>
      <c r="C1903">
        <v>1250</v>
      </c>
      <c r="D1903">
        <f t="shared" ca="1" si="178"/>
        <v>3</v>
      </c>
      <c r="E1903" s="1">
        <v>0.65</v>
      </c>
      <c r="F1903">
        <v>19.899999999999999</v>
      </c>
      <c r="G1903">
        <f t="shared" ca="1" si="180"/>
        <v>54.048620189015942</v>
      </c>
      <c r="H1903">
        <f t="shared" ca="1" si="183"/>
        <v>14.867633364410327</v>
      </c>
      <c r="I1903">
        <f>User_Model_Calcs!A1903-Sat_Data!$B$5</f>
        <v>45.459000000000003</v>
      </c>
      <c r="J1903">
        <f>(Earth_Data!$B$1/SQRT(1-Earth_Data!$B$2^2*SIN(RADIANS(User_Model_Calcs!B1903))^2))*COS(RADIANS(User_Model_Calcs!B1903))</f>
        <v>6321.7479453379583</v>
      </c>
      <c r="K1903">
        <f>((Earth_Data!$B$1*(1-Earth_Data!$B$2^2))/SQRT(1-Earth_Data!$B$2^2*SIN(RADIANS(User_Model_Calcs!B1903))^2))*SIN(RADIANS(User_Model_Calcs!B1903))</f>
        <v>-843.43247962779537</v>
      </c>
      <c r="L1903">
        <f t="shared" si="181"/>
        <v>-7.5993874712196439</v>
      </c>
      <c r="M1903">
        <f t="shared" si="182"/>
        <v>6377.7641405178811</v>
      </c>
      <c r="N1903">
        <f>SQRT(User_Model_Calcs!M1903^2+Sat_Data!$B$3^2-2*User_Model_Calcs!M1903*Sat_Data!$B$3*COS(RADIANS(L1903))*COS(RADIANS(I1903)))</f>
        <v>38007.398754069894</v>
      </c>
      <c r="O1903">
        <f>DEGREES(ACOS(((Earth_Data!$B$1+Sat_Data!$B$2)/User_Model_Calcs!N1903)*SQRT(1-COS(RADIANS(User_Model_Calcs!I1903))^2*COS(RADIANS(User_Model_Calcs!B1903))^2)))</f>
        <v>37.112157140906568</v>
      </c>
      <c r="P1903">
        <f t="shared" si="179"/>
        <v>82.536449701067667</v>
      </c>
    </row>
    <row r="1904" spans="1:16" x14ac:dyDescent="0.25">
      <c r="A1904">
        <v>113.66199780407118</v>
      </c>
      <c r="B1904">
        <v>-9.97265764491803</v>
      </c>
      <c r="C1904">
        <v>6250</v>
      </c>
      <c r="D1904">
        <f t="shared" ca="1" si="178"/>
        <v>1.2</v>
      </c>
      <c r="E1904" s="1">
        <v>0.65</v>
      </c>
      <c r="F1904">
        <v>19.899999999999999</v>
      </c>
      <c r="G1904">
        <f t="shared" ca="1" si="180"/>
        <v>46.089820015575185</v>
      </c>
      <c r="H1904">
        <f t="shared" ca="1" si="183"/>
        <v>15.920540565594775</v>
      </c>
      <c r="I1904">
        <f>User_Model_Calcs!A1904-Sat_Data!$B$5</f>
        <v>3.6619978040711771</v>
      </c>
      <c r="J1904">
        <f>(Earth_Data!$B$1/SQRT(1-Earth_Data!$B$2^2*SIN(RADIANS(User_Model_Calcs!B1904))^2))*COS(RADIANS(User_Model_Calcs!B1904))</f>
        <v>6282.4002461009886</v>
      </c>
      <c r="K1904">
        <f>((Earth_Data!$B$1*(1-Earth_Data!$B$2^2))/SQRT(1-Earth_Data!$B$2^2*SIN(RADIANS(User_Model_Calcs!B1904))^2))*SIN(RADIANS(User_Model_Calcs!B1904))</f>
        <v>-1097.2704657713248</v>
      </c>
      <c r="L1904">
        <f t="shared" si="181"/>
        <v>-9.9072226979276685</v>
      </c>
      <c r="M1904">
        <f t="shared" si="182"/>
        <v>6377.5038476871014</v>
      </c>
      <c r="N1904">
        <f>SQRT(User_Model_Calcs!M1904^2+Sat_Data!$B$3^2-2*User_Model_Calcs!M1904*Sat_Data!$B$3*COS(RADIANS(L1904))*COS(RADIANS(I1904)))</f>
        <v>35913.576302869049</v>
      </c>
      <c r="O1904">
        <f>DEGREES(ACOS(((Earth_Data!$B$1+Sat_Data!$B$2)/User_Model_Calcs!N1904)*SQRT(1-COS(RADIANS(User_Model_Calcs!I1904))^2*COS(RADIANS(User_Model_Calcs!B1904))^2)))</f>
        <v>77.507208115337662</v>
      </c>
      <c r="P1904">
        <f t="shared" si="179"/>
        <v>20.28269116382296</v>
      </c>
    </row>
    <row r="1905" spans="1:16" x14ac:dyDescent="0.25">
      <c r="A1905">
        <v>134.38200000000001</v>
      </c>
      <c r="B1905">
        <v>-18.523</v>
      </c>
      <c r="C1905">
        <v>400</v>
      </c>
      <c r="D1905">
        <f t="shared" ca="1" si="178"/>
        <v>0.75</v>
      </c>
      <c r="E1905" s="1">
        <v>0.65</v>
      </c>
      <c r="F1905">
        <v>19.899999999999999</v>
      </c>
      <c r="G1905">
        <f t="shared" ca="1" si="180"/>
        <v>42.007420362456692</v>
      </c>
      <c r="H1905">
        <f t="shared" ca="1" si="183"/>
        <v>15.756874792930319</v>
      </c>
      <c r="I1905">
        <f>User_Model_Calcs!A1905-Sat_Data!$B$5</f>
        <v>24.382000000000005</v>
      </c>
      <c r="J1905">
        <f>(Earth_Data!$B$1/SQRT(1-Earth_Data!$B$2^2*SIN(RADIANS(User_Model_Calcs!B1905))^2))*COS(RADIANS(User_Model_Calcs!B1905))</f>
        <v>6049.7722094279543</v>
      </c>
      <c r="K1905">
        <f>((Earth_Data!$B$1*(1-Earth_Data!$B$2^2))/SQRT(1-Earth_Data!$B$2^2*SIN(RADIANS(User_Model_Calcs!B1905))^2))*SIN(RADIANS(User_Model_Calcs!B1905))</f>
        <v>-2013.3569637373791</v>
      </c>
      <c r="L1905">
        <f t="shared" si="181"/>
        <v>-18.40738082485624</v>
      </c>
      <c r="M1905">
        <f t="shared" si="182"/>
        <v>6375.9979649774505</v>
      </c>
      <c r="N1905">
        <f>SQRT(User_Model_Calcs!M1905^2+Sat_Data!$B$3^2-2*User_Model_Calcs!M1905*Sat_Data!$B$3*COS(RADIANS(L1905))*COS(RADIANS(I1905)))</f>
        <v>36794.037816980686</v>
      </c>
      <c r="O1905">
        <f>DEGREES(ACOS(((Earth_Data!$B$1+Sat_Data!$B$2)/User_Model_Calcs!N1905)*SQRT(1-COS(RADIANS(User_Model_Calcs!I1905))^2*COS(RADIANS(User_Model_Calcs!B1905))^2)))</f>
        <v>54.710786562752531</v>
      </c>
      <c r="P1905">
        <f t="shared" si="179"/>
        <v>54.972671002068942</v>
      </c>
    </row>
    <row r="1906" spans="1:16" x14ac:dyDescent="0.25">
      <c r="A1906">
        <v>140.56988612988252</v>
      </c>
      <c r="B1906">
        <v>-15.043001641983723</v>
      </c>
      <c r="C1906">
        <v>4700</v>
      </c>
      <c r="D1906">
        <f t="shared" ca="1" si="178"/>
        <v>0.75</v>
      </c>
      <c r="E1906" s="1">
        <v>0.65</v>
      </c>
      <c r="F1906">
        <v>19.899999999999999</v>
      </c>
      <c r="G1906">
        <f t="shared" ca="1" si="180"/>
        <v>42.007420362456692</v>
      </c>
      <c r="H1906">
        <f t="shared" ca="1" si="183"/>
        <v>16.08445975966163</v>
      </c>
      <c r="I1906">
        <f>User_Model_Calcs!A1906-Sat_Data!$B$5</f>
        <v>30.569886129882519</v>
      </c>
      <c r="J1906">
        <f>(Earth_Data!$B$1/SQRT(1-Earth_Data!$B$2^2*SIN(RADIANS(User_Model_Calcs!B1906))^2))*COS(RADIANS(User_Model_Calcs!B1906))</f>
        <v>6160.9588058984573</v>
      </c>
      <c r="K1906">
        <f>((Earth_Data!$B$1*(1-Earth_Data!$B$2^2))/SQRT(1-Earth_Data!$B$2^2*SIN(RADIANS(User_Model_Calcs!B1906))^2))*SIN(RADIANS(User_Model_Calcs!B1906))</f>
        <v>-1644.6961961220966</v>
      </c>
      <c r="L1906">
        <f t="shared" si="181"/>
        <v>-14.946817331187841</v>
      </c>
      <c r="M1906">
        <f t="shared" si="182"/>
        <v>6376.7106713035237</v>
      </c>
      <c r="N1906">
        <f>SQRT(User_Model_Calcs!M1906^2+Sat_Data!$B$3^2-2*User_Model_Calcs!M1906*Sat_Data!$B$3*COS(RADIANS(L1906))*COS(RADIANS(I1906)))</f>
        <v>37028.983992856964</v>
      </c>
      <c r="O1906">
        <f>DEGREES(ACOS(((Earth_Data!$B$1+Sat_Data!$B$2)/User_Model_Calcs!N1906)*SQRT(1-COS(RADIANS(User_Model_Calcs!I1906))^2*COS(RADIANS(User_Model_Calcs!B1906))^2)))</f>
        <v>50.760890518949473</v>
      </c>
      <c r="P1906">
        <f t="shared" si="179"/>
        <v>66.279711606416967</v>
      </c>
    </row>
    <row r="1907" spans="1:16" x14ac:dyDescent="0.25">
      <c r="A1907">
        <v>108.62695311280474</v>
      </c>
      <c r="B1907">
        <v>-12.010902035371181</v>
      </c>
      <c r="C1907">
        <v>950</v>
      </c>
      <c r="D1907">
        <f t="shared" ca="1" si="178"/>
        <v>3</v>
      </c>
      <c r="E1907" s="1">
        <v>0.65</v>
      </c>
      <c r="F1907">
        <v>19.899999999999999</v>
      </c>
      <c r="G1907">
        <f t="shared" ca="1" si="180"/>
        <v>54.048620189015942</v>
      </c>
      <c r="H1907">
        <f t="shared" ca="1" si="183"/>
        <v>14.511451563276138</v>
      </c>
      <c r="I1907">
        <f>User_Model_Calcs!A1907-Sat_Data!$B$5</f>
        <v>-1.3730468871952581</v>
      </c>
      <c r="J1907">
        <f>(Earth_Data!$B$1/SQRT(1-Earth_Data!$B$2^2*SIN(RADIANS(User_Model_Calcs!B1907))^2))*COS(RADIANS(User_Model_Calcs!B1907))</f>
        <v>6239.4143822017859</v>
      </c>
      <c r="K1907">
        <f>((Earth_Data!$B$1*(1-Earth_Data!$B$2^2))/SQRT(1-Earth_Data!$B$2^2*SIN(RADIANS(User_Model_Calcs!B1907))^2))*SIN(RADIANS(User_Model_Calcs!B1907))</f>
        <v>-1318.5826099902074</v>
      </c>
      <c r="L1907">
        <f t="shared" si="181"/>
        <v>-11.932807336084158</v>
      </c>
      <c r="M1907">
        <f t="shared" si="182"/>
        <v>6377.2213331665916</v>
      </c>
      <c r="N1907">
        <f>SQRT(User_Model_Calcs!M1907^2+Sat_Data!$B$3^2-2*User_Model_Calcs!M1907*Sat_Data!$B$3*COS(RADIANS(L1907))*COS(RADIANS(I1907)))</f>
        <v>35951.017308573711</v>
      </c>
      <c r="O1907">
        <f>DEGREES(ACOS(((Earth_Data!$B$1+Sat_Data!$B$2)/User_Model_Calcs!N1907)*SQRT(1-COS(RADIANS(User_Model_Calcs!I1907))^2*COS(RADIANS(User_Model_Calcs!B1907))^2)))</f>
        <v>75.782426954809083</v>
      </c>
      <c r="P1907">
        <f t="shared" si="179"/>
        <v>6.570394436259047</v>
      </c>
    </row>
    <row r="1908" spans="1:16" x14ac:dyDescent="0.25">
      <c r="A1908">
        <v>108.82447813209761</v>
      </c>
      <c r="B1908">
        <v>-10.238358532122774</v>
      </c>
      <c r="C1908">
        <v>400</v>
      </c>
      <c r="D1908">
        <f t="shared" ca="1" si="178"/>
        <v>3</v>
      </c>
      <c r="E1908" s="1">
        <v>0.65</v>
      </c>
      <c r="F1908">
        <v>19.899999999999999</v>
      </c>
      <c r="G1908">
        <f t="shared" ca="1" si="180"/>
        <v>54.048620189015942</v>
      </c>
      <c r="H1908">
        <f t="shared" ca="1" si="183"/>
        <v>20.255907014527633</v>
      </c>
      <c r="I1908">
        <f>User_Model_Calcs!A1908-Sat_Data!$B$5</f>
        <v>-1.1755218679023898</v>
      </c>
      <c r="J1908">
        <f>(Earth_Data!$B$1/SQRT(1-Earth_Data!$B$2^2*SIN(RADIANS(User_Model_Calcs!B1908))^2))*COS(RADIANS(User_Model_Calcs!B1908))</f>
        <v>6277.2436551669507</v>
      </c>
      <c r="K1908">
        <f>((Earth_Data!$B$1*(1-Earth_Data!$B$2^2))/SQRT(1-Earth_Data!$B$2^2*SIN(RADIANS(User_Model_Calcs!B1908))^2))*SIN(RADIANS(User_Model_Calcs!B1908))</f>
        <v>-1126.2032903507143</v>
      </c>
      <c r="L1908">
        <f t="shared" si="181"/>
        <v>-10.171253323310484</v>
      </c>
      <c r="M1908">
        <f t="shared" si="182"/>
        <v>6377.4698554779943</v>
      </c>
      <c r="N1908">
        <f>SQRT(User_Model_Calcs!M1908^2+Sat_Data!$B$3^2-2*User_Model_Calcs!M1908*Sat_Data!$B$3*COS(RADIANS(L1908))*COS(RADIANS(I1908)))</f>
        <v>35906.114664362212</v>
      </c>
      <c r="O1908">
        <f>DEGREES(ACOS(((Earth_Data!$B$1+Sat_Data!$B$2)/User_Model_Calcs!N1908)*SQRT(1-COS(RADIANS(User_Model_Calcs!I1908))^2*COS(RADIANS(User_Model_Calcs!B1908))^2)))</f>
        <v>77.873877536663514</v>
      </c>
      <c r="P1908">
        <f t="shared" si="179"/>
        <v>6.5853577055305443</v>
      </c>
    </row>
    <row r="1909" spans="1:16" x14ac:dyDescent="0.25">
      <c r="A1909">
        <v>151.14150381418938</v>
      </c>
      <c r="B1909">
        <v>-14.614057317591577</v>
      </c>
      <c r="C1909">
        <v>4700</v>
      </c>
      <c r="D1909">
        <f t="shared" ca="1" si="178"/>
        <v>0.75</v>
      </c>
      <c r="E1909" s="1">
        <v>0.65</v>
      </c>
      <c r="F1909">
        <v>19.899999999999999</v>
      </c>
      <c r="G1909">
        <f t="shared" ca="1" si="180"/>
        <v>42.007420362456692</v>
      </c>
      <c r="H1909">
        <f t="shared" ca="1" si="183"/>
        <v>15.853589192920724</v>
      </c>
      <c r="I1909">
        <f>User_Model_Calcs!A1909-Sat_Data!$B$5</f>
        <v>41.141503814189377</v>
      </c>
      <c r="J1909">
        <f>(Earth_Data!$B$1/SQRT(1-Earth_Data!$B$2^2*SIN(RADIANS(User_Model_Calcs!B1909))^2))*COS(RADIANS(User_Model_Calcs!B1909))</f>
        <v>6173.1054489372373</v>
      </c>
      <c r="K1909">
        <f>((Earth_Data!$B$1*(1-Earth_Data!$B$2^2))/SQRT(1-Earth_Data!$B$2^2*SIN(RADIANS(User_Model_Calcs!B1909))^2))*SIN(RADIANS(User_Model_Calcs!B1909))</f>
        <v>-1598.8155168019159</v>
      </c>
      <c r="L1909">
        <f t="shared" si="181"/>
        <v>-14.520371831271515</v>
      </c>
      <c r="M1909">
        <f t="shared" si="182"/>
        <v>6376.7893128489977</v>
      </c>
      <c r="N1909">
        <f>SQRT(User_Model_Calcs!M1909^2+Sat_Data!$B$3^2-2*User_Model_Calcs!M1909*Sat_Data!$B$3*COS(RADIANS(L1909))*COS(RADIANS(I1909)))</f>
        <v>37768.315100789077</v>
      </c>
      <c r="O1909">
        <f>DEGREES(ACOS(((Earth_Data!$B$1+Sat_Data!$B$2)/User_Model_Calcs!N1909)*SQRT(1-COS(RADIANS(User_Model_Calcs!I1909))^2*COS(RADIANS(User_Model_Calcs!B1909))^2)))</f>
        <v>40.13627993105014</v>
      </c>
      <c r="P1909">
        <f t="shared" si="179"/>
        <v>73.891171070774774</v>
      </c>
    </row>
    <row r="1910" spans="1:16" x14ac:dyDescent="0.25">
      <c r="A1910">
        <v>115.09699999999999</v>
      </c>
      <c r="B1910">
        <v>-14.257999999999999</v>
      </c>
      <c r="C1910">
        <v>625</v>
      </c>
      <c r="D1910">
        <f t="shared" ca="1" si="178"/>
        <v>0.75</v>
      </c>
      <c r="E1910" s="1">
        <v>0.65</v>
      </c>
      <c r="F1910">
        <v>19.899999999999999</v>
      </c>
      <c r="G1910">
        <f t="shared" ca="1" si="180"/>
        <v>42.007420362456692</v>
      </c>
      <c r="H1910">
        <f t="shared" ca="1" si="183"/>
        <v>22.07251353887726</v>
      </c>
      <c r="I1910">
        <f>User_Model_Calcs!A1910-Sat_Data!$B$5</f>
        <v>5.0969999999999942</v>
      </c>
      <c r="J1910">
        <f>(Earth_Data!$B$1/SQRT(1-Earth_Data!$B$2^2*SIN(RADIANS(User_Model_Calcs!B1910))^2))*COS(RADIANS(User_Model_Calcs!B1910))</f>
        <v>6182.9266582625824</v>
      </c>
      <c r="K1910">
        <f>((Earth_Data!$B$1*(1-Earth_Data!$B$2^2))/SQRT(1-Earth_Data!$B$2^2*SIN(RADIANS(User_Model_Calcs!B1910))^2))*SIN(RADIANS(User_Model_Calcs!B1910))</f>
        <v>-1560.6640464799964</v>
      </c>
      <c r="L1910">
        <f t="shared" si="181"/>
        <v>-14.166404570613091</v>
      </c>
      <c r="M1910">
        <f t="shared" si="182"/>
        <v>6376.8530112767548</v>
      </c>
      <c r="N1910">
        <f>SQRT(User_Model_Calcs!M1910^2+Sat_Data!$B$3^2-2*User_Model_Calcs!M1910*Sat_Data!$B$3*COS(RADIANS(L1910))*COS(RADIANS(I1910)))</f>
        <v>36043.65590013349</v>
      </c>
      <c r="O1910">
        <f>DEGREES(ACOS(((Earth_Data!$B$1+Sat_Data!$B$2)/User_Model_Calcs!N1910)*SQRT(1-COS(RADIANS(User_Model_Calcs!I1910))^2*COS(RADIANS(User_Model_Calcs!B1910))^2)))</f>
        <v>72.229172856441267</v>
      </c>
      <c r="P1910">
        <f t="shared" si="179"/>
        <v>19.908146631080285</v>
      </c>
    </row>
    <row r="1911" spans="1:16" x14ac:dyDescent="0.25">
      <c r="A1911">
        <v>115.09</v>
      </c>
      <c r="B1911">
        <v>-18.243000000000002</v>
      </c>
      <c r="C1911">
        <v>375</v>
      </c>
      <c r="D1911">
        <f t="shared" ca="1" si="178"/>
        <v>3</v>
      </c>
      <c r="E1911" s="1">
        <v>0.65</v>
      </c>
      <c r="F1911">
        <v>19.899999999999999</v>
      </c>
      <c r="G1911">
        <f t="shared" ca="1" si="180"/>
        <v>54.048620189015942</v>
      </c>
      <c r="H1911">
        <f t="shared" ca="1" si="183"/>
        <v>21.841223995556934</v>
      </c>
      <c r="I1911">
        <f>User_Model_Calcs!A1911-Sat_Data!$B$5</f>
        <v>5.0900000000000034</v>
      </c>
      <c r="J1911">
        <f>(Earth_Data!$B$1/SQRT(1-Earth_Data!$B$2^2*SIN(RADIANS(User_Model_Calcs!B1911))^2))*COS(RADIANS(User_Model_Calcs!B1911))</f>
        <v>6059.545991948532</v>
      </c>
      <c r="K1911">
        <f>((Earth_Data!$B$1*(1-Earth_Data!$B$2^2))/SQRT(1-Earth_Data!$B$2^2*SIN(RADIANS(User_Model_Calcs!B1911))^2))*SIN(RADIANS(User_Model_Calcs!B1911))</f>
        <v>-1983.9467588934326</v>
      </c>
      <c r="L1911">
        <f t="shared" si="181"/>
        <v>-18.128885671880568</v>
      </c>
      <c r="M1911">
        <f t="shared" si="182"/>
        <v>6376.0600977926224</v>
      </c>
      <c r="N1911">
        <f>SQRT(User_Model_Calcs!M1911^2+Sat_Data!$B$3^2-2*User_Model_Calcs!M1911*Sat_Data!$B$3*COS(RADIANS(L1911))*COS(RADIANS(I1911)))</f>
        <v>36186.914945436853</v>
      </c>
      <c r="O1911">
        <f>DEGREES(ACOS(((Earth_Data!$B$1+Sat_Data!$B$2)/User_Model_Calcs!N1911)*SQRT(1-COS(RADIANS(User_Model_Calcs!I1911))^2*COS(RADIANS(User_Model_Calcs!B1911))^2)))</f>
        <v>67.80636118945867</v>
      </c>
      <c r="P1911">
        <f t="shared" si="179"/>
        <v>15.882679758316497</v>
      </c>
    </row>
    <row r="1912" spans="1:16" x14ac:dyDescent="0.25">
      <c r="A1912">
        <v>120.556</v>
      </c>
      <c r="B1912">
        <v>-13.221</v>
      </c>
      <c r="C1912">
        <v>950</v>
      </c>
      <c r="D1912">
        <f t="shared" ca="1" si="178"/>
        <v>3</v>
      </c>
      <c r="E1912" s="1">
        <v>0.65</v>
      </c>
      <c r="F1912">
        <v>19.899999999999999</v>
      </c>
      <c r="G1912">
        <f t="shared" ca="1" si="180"/>
        <v>54.048620189015942</v>
      </c>
      <c r="H1912">
        <f t="shared" ca="1" si="183"/>
        <v>14.455923092930187</v>
      </c>
      <c r="I1912">
        <f>User_Model_Calcs!A1912-Sat_Data!$B$5</f>
        <v>10.555999999999997</v>
      </c>
      <c r="J1912">
        <f>(Earth_Data!$B$1/SQRT(1-Earth_Data!$B$2^2*SIN(RADIANS(User_Model_Calcs!B1912))^2))*COS(RADIANS(User_Model_Calcs!B1912))</f>
        <v>6210.1757159864128</v>
      </c>
      <c r="K1912">
        <f>((Earth_Data!$B$1*(1-Earth_Data!$B$2^2))/SQRT(1-Earth_Data!$B$2^2*SIN(RADIANS(User_Model_Calcs!B1912))^2))*SIN(RADIANS(User_Model_Calcs!B1912))</f>
        <v>-1449.2179419475792</v>
      </c>
      <c r="L1912">
        <f t="shared" si="181"/>
        <v>-13.135570488816517</v>
      </c>
      <c r="M1912">
        <f t="shared" si="182"/>
        <v>6377.0302701720129</v>
      </c>
      <c r="N1912">
        <f>SQRT(User_Model_Calcs!M1912^2+Sat_Data!$B$3^2-2*User_Model_Calcs!M1912*Sat_Data!$B$3*COS(RADIANS(L1912))*COS(RADIANS(I1912)))</f>
        <v>36106.101957038169</v>
      </c>
      <c r="O1912">
        <f>DEGREES(ACOS(((Earth_Data!$B$1+Sat_Data!$B$2)/User_Model_Calcs!N1912)*SQRT(1-COS(RADIANS(User_Model_Calcs!I1912))^2*COS(RADIANS(User_Model_Calcs!B1912))^2)))</f>
        <v>70.203346572636718</v>
      </c>
      <c r="P1912">
        <f t="shared" si="179"/>
        <v>39.173021454465619</v>
      </c>
    </row>
    <row r="1913" spans="1:16" x14ac:dyDescent="0.25">
      <c r="A1913">
        <v>144.32479198385735</v>
      </c>
      <c r="B1913">
        <v>-14.656319542327962</v>
      </c>
      <c r="C1913">
        <v>4700</v>
      </c>
      <c r="D1913">
        <f t="shared" ca="1" si="178"/>
        <v>1.2</v>
      </c>
      <c r="E1913" s="1">
        <v>0.65</v>
      </c>
      <c r="F1913">
        <v>19.899999999999999</v>
      </c>
      <c r="G1913">
        <f t="shared" ca="1" si="180"/>
        <v>46.089820015575185</v>
      </c>
      <c r="H1913">
        <f t="shared" ca="1" si="183"/>
        <v>18.55944489367927</v>
      </c>
      <c r="I1913">
        <f>User_Model_Calcs!A1913-Sat_Data!$B$5</f>
        <v>34.324791983857352</v>
      </c>
      <c r="J1913">
        <f>(Earth_Data!$B$1/SQRT(1-Earth_Data!$B$2^2*SIN(RADIANS(User_Model_Calcs!B1913))^2))*COS(RADIANS(User_Model_Calcs!B1913))</f>
        <v>6171.9239650614927</v>
      </c>
      <c r="K1913">
        <f>((Earth_Data!$B$1*(1-Earth_Data!$B$2^2))/SQRT(1-Earth_Data!$B$2^2*SIN(RADIANS(User_Model_Calcs!B1913))^2))*SIN(RADIANS(User_Model_Calcs!B1913))</f>
        <v>-1603.3399101461671</v>
      </c>
      <c r="L1913">
        <f t="shared" si="181"/>
        <v>-14.562386922847589</v>
      </c>
      <c r="M1913">
        <f t="shared" si="182"/>
        <v>6376.781656758204</v>
      </c>
      <c r="N1913">
        <f>SQRT(User_Model_Calcs!M1913^2+Sat_Data!$B$3^2-2*User_Model_Calcs!M1913*Sat_Data!$B$3*COS(RADIANS(L1913))*COS(RADIANS(I1913)))</f>
        <v>37264.560787679249</v>
      </c>
      <c r="O1913">
        <f>DEGREES(ACOS(((Earth_Data!$B$1+Sat_Data!$B$2)/User_Model_Calcs!N1913)*SQRT(1-COS(RADIANS(User_Model_Calcs!I1913))^2*COS(RADIANS(User_Model_Calcs!B1913))^2)))</f>
        <v>47.123380725767483</v>
      </c>
      <c r="P1913">
        <f t="shared" si="179"/>
        <v>69.666826864911727</v>
      </c>
    </row>
    <row r="1914" spans="1:16" x14ac:dyDescent="0.25">
      <c r="A1914">
        <v>115.56952672568445</v>
      </c>
      <c r="B1914">
        <v>-18.754033445484765</v>
      </c>
      <c r="C1914">
        <v>6250</v>
      </c>
      <c r="D1914">
        <f t="shared" ca="1" si="178"/>
        <v>3</v>
      </c>
      <c r="E1914" s="1">
        <v>0.65</v>
      </c>
      <c r="F1914">
        <v>19.899999999999999</v>
      </c>
      <c r="G1914">
        <f t="shared" ca="1" si="180"/>
        <v>54.048620189015942</v>
      </c>
      <c r="H1914">
        <f t="shared" ca="1" si="183"/>
        <v>16.709824940410478</v>
      </c>
      <c r="I1914">
        <f>User_Model_Calcs!A1914-Sat_Data!$B$5</f>
        <v>5.5695267256844545</v>
      </c>
      <c r="J1914">
        <f>(Earth_Data!$B$1/SQRT(1-Earth_Data!$B$2^2*SIN(RADIANS(User_Model_Calcs!B1914))^2))*COS(RADIANS(User_Model_Calcs!B1914))</f>
        <v>6041.5993079511281</v>
      </c>
      <c r="K1914">
        <f>((Earth_Data!$B$1*(1-Earth_Data!$B$2^2))/SQRT(1-Earth_Data!$B$2^2*SIN(RADIANS(User_Model_Calcs!B1914))^2))*SIN(RADIANS(User_Model_Calcs!B1914))</f>
        <v>-2037.5883512657563</v>
      </c>
      <c r="L1914">
        <f t="shared" si="181"/>
        <v>-18.637180835269405</v>
      </c>
      <c r="M1914">
        <f t="shared" si="182"/>
        <v>6375.9460856448159</v>
      </c>
      <c r="N1914">
        <f>SQRT(User_Model_Calcs!M1914^2+Sat_Data!$B$3^2-2*User_Model_Calcs!M1914*Sat_Data!$B$3*COS(RADIANS(L1914))*COS(RADIANS(I1914)))</f>
        <v>36213.186481790486</v>
      </c>
      <c r="O1914">
        <f>DEGREES(ACOS(((Earth_Data!$B$1+Sat_Data!$B$2)/User_Model_Calcs!N1914)*SQRT(1-COS(RADIANS(User_Model_Calcs!I1914))^2*COS(RADIANS(User_Model_Calcs!B1914))^2)))</f>
        <v>67.087031845461667</v>
      </c>
      <c r="P1914">
        <f t="shared" si="179"/>
        <v>16.872730940345619</v>
      </c>
    </row>
    <row r="1915" spans="1:16" x14ac:dyDescent="0.25">
      <c r="A1915">
        <v>120.977</v>
      </c>
      <c r="B1915">
        <v>-8.86</v>
      </c>
      <c r="C1915">
        <v>625</v>
      </c>
      <c r="D1915">
        <f t="shared" ca="1" si="178"/>
        <v>0.75</v>
      </c>
      <c r="E1915" s="1">
        <v>0.65</v>
      </c>
      <c r="F1915">
        <v>19.899999999999999</v>
      </c>
      <c r="G1915">
        <f t="shared" ca="1" si="180"/>
        <v>42.007420362456692</v>
      </c>
      <c r="H1915">
        <f t="shared" ca="1" si="183"/>
        <v>20.532548241348358</v>
      </c>
      <c r="I1915">
        <f>User_Model_Calcs!A1915-Sat_Data!$B$5</f>
        <v>10.977000000000004</v>
      </c>
      <c r="J1915">
        <f>(Earth_Data!$B$1/SQRT(1-Earth_Data!$B$2^2*SIN(RADIANS(User_Model_Calcs!B1915))^2))*COS(RADIANS(User_Model_Calcs!B1915))</f>
        <v>6302.5341654585345</v>
      </c>
      <c r="K1915">
        <f>((Earth_Data!$B$1*(1-Earth_Data!$B$2^2))/SQRT(1-Earth_Data!$B$2^2*SIN(RADIANS(User_Model_Calcs!B1915))^2))*SIN(RADIANS(User_Model_Calcs!B1915))</f>
        <v>-975.86612974674995</v>
      </c>
      <c r="L1915">
        <f t="shared" si="181"/>
        <v>-8.8016184050373543</v>
      </c>
      <c r="M1915">
        <f t="shared" si="182"/>
        <v>6377.6368358475074</v>
      </c>
      <c r="N1915">
        <f>SQRT(User_Model_Calcs!M1915^2+Sat_Data!$B$3^2-2*User_Model_Calcs!M1915*Sat_Data!$B$3*COS(RADIANS(L1915))*COS(RADIANS(I1915)))</f>
        <v>36010.154670587464</v>
      </c>
      <c r="O1915">
        <f>DEGREES(ACOS(((Earth_Data!$B$1+Sat_Data!$B$2)/User_Model_Calcs!N1915)*SQRT(1-COS(RADIANS(User_Model_Calcs!I1915))^2*COS(RADIANS(User_Model_Calcs!B1915))^2)))</f>
        <v>73.459150196923943</v>
      </c>
      <c r="P1915">
        <f t="shared" si="179"/>
        <v>51.547996038275336</v>
      </c>
    </row>
    <row r="1916" spans="1:16" x14ac:dyDescent="0.25">
      <c r="A1916">
        <v>156.69999999999999</v>
      </c>
      <c r="B1916">
        <v>-12.754</v>
      </c>
      <c r="C1916">
        <v>375</v>
      </c>
      <c r="D1916">
        <f t="shared" ca="1" si="178"/>
        <v>1.2</v>
      </c>
      <c r="E1916" s="1">
        <v>0.65</v>
      </c>
      <c r="F1916">
        <v>19.899999999999999</v>
      </c>
      <c r="G1916">
        <f t="shared" ca="1" si="180"/>
        <v>46.089820015575185</v>
      </c>
      <c r="H1916">
        <f t="shared" ca="1" si="183"/>
        <v>17.733421818970271</v>
      </c>
      <c r="I1916">
        <f>User_Model_Calcs!A1916-Sat_Data!$B$5</f>
        <v>46.699999999999989</v>
      </c>
      <c r="J1916">
        <f>(Earth_Data!$B$1/SQRT(1-Earth_Data!$B$2^2*SIN(RADIANS(User_Model_Calcs!B1916))^2))*COS(RADIANS(User_Model_Calcs!B1916))</f>
        <v>6221.7866652896437</v>
      </c>
      <c r="K1916">
        <f>((Earth_Data!$B$1*(1-Earth_Data!$B$2^2))/SQRT(1-Earth_Data!$B$2^2*SIN(RADIANS(User_Model_Calcs!B1916))^2))*SIN(RADIANS(User_Model_Calcs!B1916))</f>
        <v>-1398.8752947726648</v>
      </c>
      <c r="L1916">
        <f t="shared" si="181"/>
        <v>-12.671383942267274</v>
      </c>
      <c r="M1916">
        <f t="shared" si="182"/>
        <v>6377.1060363382176</v>
      </c>
      <c r="N1916">
        <f>SQRT(User_Model_Calcs!M1916^2+Sat_Data!$B$3^2-2*User_Model_Calcs!M1916*Sat_Data!$B$3*COS(RADIANS(L1916))*COS(RADIANS(I1916)))</f>
        <v>38192.304289201376</v>
      </c>
      <c r="O1916">
        <f>DEGREES(ACOS(((Earth_Data!$B$1+Sat_Data!$B$2)/User_Model_Calcs!N1916)*SQRT(1-COS(RADIANS(User_Model_Calcs!I1916))^2*COS(RADIANS(User_Model_Calcs!B1916))^2)))</f>
        <v>34.849008446759804</v>
      </c>
      <c r="P1916">
        <f t="shared" si="179"/>
        <v>78.247879642785264</v>
      </c>
    </row>
    <row r="1917" spans="1:16" x14ac:dyDescent="0.25">
      <c r="A1917">
        <v>110.79300000000001</v>
      </c>
      <c r="B1917">
        <v>-5.7509999999999994</v>
      </c>
      <c r="C1917">
        <v>2500</v>
      </c>
      <c r="D1917">
        <f t="shared" ca="1" si="178"/>
        <v>0.75</v>
      </c>
      <c r="E1917" s="1">
        <v>0.65</v>
      </c>
      <c r="F1917">
        <v>19.899999999999999</v>
      </c>
      <c r="G1917">
        <f t="shared" ca="1" si="180"/>
        <v>42.007420362456692</v>
      </c>
      <c r="H1917">
        <f t="shared" ca="1" si="183"/>
        <v>20.047874399112995</v>
      </c>
      <c r="I1917">
        <f>User_Model_Calcs!A1917-Sat_Data!$B$5</f>
        <v>0.79300000000000637</v>
      </c>
      <c r="J1917">
        <f>(Earth_Data!$B$1/SQRT(1-Earth_Data!$B$2^2*SIN(RADIANS(User_Model_Calcs!B1917))^2))*COS(RADIANS(User_Model_Calcs!B1917))</f>
        <v>6346.2506536486344</v>
      </c>
      <c r="K1917">
        <f>((Earth_Data!$B$1*(1-Earth_Data!$B$2^2))/SQRT(1-Earth_Data!$B$2^2*SIN(RADIANS(User_Model_Calcs!B1917))^2))*SIN(RADIANS(User_Model_Calcs!B1917))</f>
        <v>-634.86695584745235</v>
      </c>
      <c r="L1917">
        <f t="shared" si="181"/>
        <v>-5.7127553639677533</v>
      </c>
      <c r="M1917">
        <f t="shared" si="182"/>
        <v>6377.927046506783</v>
      </c>
      <c r="N1917">
        <f>SQRT(User_Model_Calcs!M1917^2+Sat_Data!$B$3^2-2*User_Model_Calcs!M1917*Sat_Data!$B$3*COS(RADIANS(L1917))*COS(RADIANS(I1917)))</f>
        <v>35824.2307726422</v>
      </c>
      <c r="O1917">
        <f>DEGREES(ACOS(((Earth_Data!$B$1+Sat_Data!$B$2)/User_Model_Calcs!N1917)*SQRT(1-COS(RADIANS(User_Model_Calcs!I1917))^2*COS(RADIANS(User_Model_Calcs!B1917))^2)))</f>
        <v>83.162868265928964</v>
      </c>
      <c r="P1917">
        <f t="shared" si="179"/>
        <v>7.8644827403751014</v>
      </c>
    </row>
    <row r="1918" spans="1:16" x14ac:dyDescent="0.25">
      <c r="A1918">
        <v>115.92149574419945</v>
      </c>
      <c r="B1918">
        <v>-22.891854195916817</v>
      </c>
      <c r="C1918">
        <v>6250</v>
      </c>
      <c r="D1918">
        <f t="shared" ca="1" si="178"/>
        <v>1.2</v>
      </c>
      <c r="E1918" s="1">
        <v>0.65</v>
      </c>
      <c r="F1918">
        <v>19.899999999999999</v>
      </c>
      <c r="G1918">
        <f t="shared" ca="1" si="180"/>
        <v>46.089820015575185</v>
      </c>
      <c r="H1918">
        <f t="shared" ca="1" si="183"/>
        <v>23.511940901617553</v>
      </c>
      <c r="I1918">
        <f>User_Model_Calcs!A1918-Sat_Data!$B$5</f>
        <v>5.9214957441994471</v>
      </c>
      <c r="J1918">
        <f>(Earth_Data!$B$1/SQRT(1-Earth_Data!$B$2^2*SIN(RADIANS(User_Model_Calcs!B1918))^2))*COS(RADIANS(User_Model_Calcs!B1918))</f>
        <v>5878.7805849248734</v>
      </c>
      <c r="K1918">
        <f>((Earth_Data!$B$1*(1-Earth_Data!$B$2^2))/SQRT(1-Earth_Data!$B$2^2*SIN(RADIANS(User_Model_Calcs!B1918))^2))*SIN(RADIANS(User_Model_Calcs!B1918))</f>
        <v>-2465.6914249584088</v>
      </c>
      <c r="L1918">
        <f t="shared" si="181"/>
        <v>-22.75426136898426</v>
      </c>
      <c r="M1918">
        <f t="shared" si="182"/>
        <v>6374.9270873322994</v>
      </c>
      <c r="N1918">
        <f>SQRT(User_Model_Calcs!M1918^2+Sat_Data!$B$3^2-2*User_Model_Calcs!M1918*Sat_Data!$B$3*COS(RADIANS(L1918))*COS(RADIANS(I1918)))</f>
        <v>36405.386416562149</v>
      </c>
      <c r="O1918">
        <f>DEGREES(ACOS(((Earth_Data!$B$1+Sat_Data!$B$2)/User_Model_Calcs!N1918)*SQRT(1-COS(RADIANS(User_Model_Calcs!I1918))^2*COS(RADIANS(User_Model_Calcs!B1918))^2)))</f>
        <v>62.368866877615865</v>
      </c>
      <c r="P1918">
        <f t="shared" si="179"/>
        <v>14.929722819241656</v>
      </c>
    </row>
    <row r="1919" spans="1:16" x14ac:dyDescent="0.25">
      <c r="A1919">
        <v>100.93186167443403</v>
      </c>
      <c r="B1919">
        <v>-20.043471189072601</v>
      </c>
      <c r="C1919">
        <v>400</v>
      </c>
      <c r="D1919">
        <f t="shared" ca="1" si="178"/>
        <v>3</v>
      </c>
      <c r="E1919" s="1">
        <v>0.65</v>
      </c>
      <c r="F1919">
        <v>19.899999999999999</v>
      </c>
      <c r="G1919">
        <f t="shared" ca="1" si="180"/>
        <v>54.048620189015942</v>
      </c>
      <c r="H1919">
        <f t="shared" ca="1" si="183"/>
        <v>14.413363425976431</v>
      </c>
      <c r="I1919">
        <f>User_Model_Calcs!A1919-Sat_Data!$B$5</f>
        <v>-9.0681383255659682</v>
      </c>
      <c r="J1919">
        <f>(Earth_Data!$B$1/SQRT(1-Earth_Data!$B$2^2*SIN(RADIANS(User_Model_Calcs!B1919))^2))*COS(RADIANS(User_Model_Calcs!B1919))</f>
        <v>5994.1915767071541</v>
      </c>
      <c r="K1919">
        <f>((Earth_Data!$B$1*(1-Earth_Data!$B$2^2))/SQRT(1-Earth_Data!$B$2^2*SIN(RADIANS(User_Model_Calcs!B1919))^2))*SIN(RADIANS(User_Model_Calcs!B1919))</f>
        <v>-2172.2191441092009</v>
      </c>
      <c r="L1919">
        <f t="shared" si="181"/>
        <v>-19.919875240571869</v>
      </c>
      <c r="M1919">
        <f t="shared" si="182"/>
        <v>6375.6465294353884</v>
      </c>
      <c r="N1919">
        <f>SQRT(User_Model_Calcs!M1919^2+Sat_Data!$B$3^2-2*User_Model_Calcs!M1919*Sat_Data!$B$3*COS(RADIANS(L1919))*COS(RADIANS(I1919)))</f>
        <v>36322.188704661661</v>
      </c>
      <c r="O1919">
        <f>DEGREES(ACOS(((Earth_Data!$B$1+Sat_Data!$B$2)/User_Model_Calcs!N1919)*SQRT(1-COS(RADIANS(User_Model_Calcs!I1919))^2*COS(RADIANS(User_Model_Calcs!B1919))^2)))</f>
        <v>64.316732249561738</v>
      </c>
      <c r="P1919">
        <f t="shared" si="179"/>
        <v>24.970431291474327</v>
      </c>
    </row>
    <row r="1920" spans="1:16" x14ac:dyDescent="0.25">
      <c r="A1920">
        <v>150.36199999999999</v>
      </c>
      <c r="B1920">
        <v>-12.494999999999999</v>
      </c>
      <c r="C1920">
        <v>950</v>
      </c>
      <c r="D1920">
        <f t="shared" ca="1" si="178"/>
        <v>1.2</v>
      </c>
      <c r="E1920" s="1">
        <v>0.65</v>
      </c>
      <c r="F1920">
        <v>19.899999999999999</v>
      </c>
      <c r="G1920">
        <f t="shared" ca="1" si="180"/>
        <v>46.089820015575185</v>
      </c>
      <c r="H1920">
        <f t="shared" ca="1" si="183"/>
        <v>14.379080055251787</v>
      </c>
      <c r="I1920">
        <f>User_Model_Calcs!A1920-Sat_Data!$B$5</f>
        <v>40.361999999999995</v>
      </c>
      <c r="J1920">
        <f>(Earth_Data!$B$1/SQRT(1-Earth_Data!$B$2^2*SIN(RADIANS(User_Model_Calcs!B1920))^2))*COS(RADIANS(User_Model_Calcs!B1920))</f>
        <v>6228.0489636480461</v>
      </c>
      <c r="K1920">
        <f>((Earth_Data!$B$1*(1-Earth_Data!$B$2^2))/SQRT(1-Earth_Data!$B$2^2*SIN(RADIANS(User_Model_Calcs!B1920))^2))*SIN(RADIANS(User_Model_Calcs!B1920))</f>
        <v>-1370.9155480868872</v>
      </c>
      <c r="L1920">
        <f t="shared" si="181"/>
        <v>-12.413953720499547</v>
      </c>
      <c r="M1920">
        <f t="shared" si="182"/>
        <v>6377.1469587570173</v>
      </c>
      <c r="N1920">
        <f>SQRT(User_Model_Calcs!M1920^2+Sat_Data!$B$3^2-2*User_Model_Calcs!M1920*Sat_Data!$B$3*COS(RADIANS(L1920))*COS(RADIANS(I1920)))</f>
        <v>37660.279031450053</v>
      </c>
      <c r="O1920">
        <f>DEGREES(ACOS(((Earth_Data!$B$1+Sat_Data!$B$2)/User_Model_Calcs!N1920)*SQRT(1-COS(RADIANS(User_Model_Calcs!I1920))^2*COS(RADIANS(User_Model_Calcs!B1920))^2)))</f>
        <v>41.566402481778098</v>
      </c>
      <c r="P1920">
        <f t="shared" si="179"/>
        <v>75.718259181174417</v>
      </c>
    </row>
    <row r="1921" spans="1:16" x14ac:dyDescent="0.25">
      <c r="A1921">
        <v>146.83455290813785</v>
      </c>
      <c r="B1921">
        <v>-3.560205375791746</v>
      </c>
      <c r="C1921">
        <v>4700</v>
      </c>
      <c r="D1921">
        <f t="shared" ca="1" si="178"/>
        <v>0.75</v>
      </c>
      <c r="E1921" s="1">
        <v>0.65</v>
      </c>
      <c r="F1921">
        <v>19.899999999999999</v>
      </c>
      <c r="G1921">
        <f t="shared" ca="1" si="180"/>
        <v>42.007420362456692</v>
      </c>
      <c r="H1921">
        <f t="shared" ca="1" si="183"/>
        <v>14.601964911804894</v>
      </c>
      <c r="I1921">
        <f>User_Model_Calcs!A1921-Sat_Data!$B$5</f>
        <v>36.834552908137852</v>
      </c>
      <c r="J1921">
        <f>(Earth_Data!$B$1/SQRT(1-Earth_Data!$B$2^2*SIN(RADIANS(User_Model_Calcs!B1921))^2))*COS(RADIANS(User_Model_Calcs!B1921))</f>
        <v>6365.9129863769504</v>
      </c>
      <c r="K1921">
        <f>((Earth_Data!$B$1*(1-Earth_Data!$B$2^2))/SQRT(1-Earth_Data!$B$2^2*SIN(RADIANS(User_Model_Calcs!B1921))^2))*SIN(RADIANS(User_Model_Calcs!B1921))</f>
        <v>-393.41906297360424</v>
      </c>
      <c r="L1921">
        <f t="shared" si="181"/>
        <v>-3.5364322260840466</v>
      </c>
      <c r="M1921">
        <f t="shared" si="182"/>
        <v>6378.0582240391732</v>
      </c>
      <c r="N1921">
        <f>SQRT(User_Model_Calcs!M1921^2+Sat_Data!$B$3^2-2*User_Model_Calcs!M1921*Sat_Data!$B$3*COS(RADIANS(L1921))*COS(RADIANS(I1921)))</f>
        <v>37267.070195869899</v>
      </c>
      <c r="O1921">
        <f>DEGREES(ACOS(((Earth_Data!$B$1+Sat_Data!$B$2)/User_Model_Calcs!N1921)*SQRT(1-COS(RADIANS(User_Model_Calcs!I1921))^2*COS(RADIANS(User_Model_Calcs!B1921))^2)))</f>
        <v>47.108572449306656</v>
      </c>
      <c r="P1921">
        <f t="shared" si="179"/>
        <v>85.260849279289786</v>
      </c>
    </row>
    <row r="1922" spans="1:16" x14ac:dyDescent="0.25">
      <c r="A1922">
        <v>131.88800000000001</v>
      </c>
      <c r="B1922">
        <v>-20.417000000000002</v>
      </c>
      <c r="C1922">
        <v>375</v>
      </c>
      <c r="D1922">
        <f t="shared" ref="D1922:D1985" ca="1" si="184">CHOOSE(RANDBETWEEN(1,3),0.75,1.2,3)</f>
        <v>0.75</v>
      </c>
      <c r="E1922" s="1">
        <v>0.65</v>
      </c>
      <c r="F1922">
        <v>19.899999999999999</v>
      </c>
      <c r="G1922">
        <f t="shared" ca="1" si="180"/>
        <v>42.007420362456692</v>
      </c>
      <c r="H1922">
        <f t="shared" ca="1" si="183"/>
        <v>14.372275821980645</v>
      </c>
      <c r="I1922">
        <f>User_Model_Calcs!A1922-Sat_Data!$B$5</f>
        <v>21.888000000000005</v>
      </c>
      <c r="J1922">
        <f>(Earth_Data!$B$1/SQRT(1-Earth_Data!$B$2^2*SIN(RADIANS(User_Model_Calcs!B1922))^2))*COS(RADIANS(User_Model_Calcs!B1922))</f>
        <v>5979.8922362337798</v>
      </c>
      <c r="K1922">
        <f>((Earth_Data!$B$1*(1-Earth_Data!$B$2^2))/SQRT(1-Earth_Data!$B$2^2*SIN(RADIANS(User_Model_Calcs!B1922))^2))*SIN(RADIANS(User_Model_Calcs!B1922))</f>
        <v>-2211.0204130375814</v>
      </c>
      <c r="L1922">
        <f t="shared" si="181"/>
        <v>-20.291496433475913</v>
      </c>
      <c r="M1922">
        <f t="shared" si="182"/>
        <v>6375.5566363916732</v>
      </c>
      <c r="N1922">
        <f>SQRT(User_Model_Calcs!M1922^2+Sat_Data!$B$3^2-2*User_Model_Calcs!M1922*Sat_Data!$B$3*COS(RADIANS(L1922))*COS(RADIANS(I1922)))</f>
        <v>36749.68459088471</v>
      </c>
      <c r="O1922">
        <f>DEGREES(ACOS(((Earth_Data!$B$1+Sat_Data!$B$2)/User_Model_Calcs!N1922)*SQRT(1-COS(RADIANS(User_Model_Calcs!I1922))^2*COS(RADIANS(User_Model_Calcs!B1922))^2)))</f>
        <v>55.496228676357021</v>
      </c>
      <c r="P1922">
        <f t="shared" ref="P1922:P1985" si="185">DEGREES(ASIN(SIN(RADIANS(ABS(I1922)))/(SIN(ACOS(COS(RADIANS(I1922))*COS(RADIANS(B1922)))))))</f>
        <v>49.031649147695852</v>
      </c>
    </row>
    <row r="1923" spans="1:16" x14ac:dyDescent="0.25">
      <c r="A1923">
        <v>107.07008859214569</v>
      </c>
      <c r="B1923">
        <v>-13.638205335716574</v>
      </c>
      <c r="C1923">
        <v>400</v>
      </c>
      <c r="D1923">
        <f t="shared" ca="1" si="184"/>
        <v>3</v>
      </c>
      <c r="E1923" s="1">
        <v>0.65</v>
      </c>
      <c r="F1923">
        <v>19.899999999999999</v>
      </c>
      <c r="G1923">
        <f t="shared" ref="G1923:G1986" ca="1" si="186">20.4+20*LOG(F1923)+20*LOG(D1923)+10*LOG(E1923)</f>
        <v>54.048620189015942</v>
      </c>
      <c r="H1923">
        <f t="shared" ca="1" si="183"/>
        <v>17.302038818039147</v>
      </c>
      <c r="I1923">
        <f>User_Model_Calcs!A1923-Sat_Data!$B$5</f>
        <v>-2.9299114078543056</v>
      </c>
      <c r="J1923">
        <f>(Earth_Data!$B$1/SQRT(1-Earth_Data!$B$2^2*SIN(RADIANS(User_Model_Calcs!B1923))^2))*COS(RADIANS(User_Model_Calcs!B1923))</f>
        <v>6199.455708660329</v>
      </c>
      <c r="K1923">
        <f>((Earth_Data!$B$1*(1-Earth_Data!$B$2^2))/SQRT(1-Earth_Data!$B$2^2*SIN(RADIANS(User_Model_Calcs!B1923))^2))*SIN(RADIANS(User_Model_Calcs!B1923))</f>
        <v>-1494.1129151089024</v>
      </c>
      <c r="L1923">
        <f t="shared" ref="L1923:L1986" si="187">DEGREES(ATAN((K1923/J1923)))</f>
        <v>-13.550281365006374</v>
      </c>
      <c r="M1923">
        <f t="shared" ref="M1923:M1986" si="188">SQRT(J1923^2+K1923^2)</f>
        <v>6376.9604426196938</v>
      </c>
      <c r="N1923">
        <f>SQRT(User_Model_Calcs!M1923^2+Sat_Data!$B$3^2-2*User_Model_Calcs!M1923*Sat_Data!$B$3*COS(RADIANS(L1923))*COS(RADIANS(I1923)))</f>
        <v>36005.197892373013</v>
      </c>
      <c r="O1923">
        <f>DEGREES(ACOS(((Earth_Data!$B$1+Sat_Data!$B$2)/User_Model_Calcs!N1923)*SQRT(1-COS(RADIANS(User_Model_Calcs!I1923))^2*COS(RADIANS(User_Model_Calcs!B1923))^2)))</f>
        <v>73.60937630783053</v>
      </c>
      <c r="P1923">
        <f t="shared" si="185"/>
        <v>12.24678733337907</v>
      </c>
    </row>
    <row r="1924" spans="1:16" x14ac:dyDescent="0.25">
      <c r="A1924">
        <v>151.291</v>
      </c>
      <c r="B1924">
        <v>-14.359</v>
      </c>
      <c r="C1924">
        <v>3750</v>
      </c>
      <c r="D1924">
        <f t="shared" ca="1" si="184"/>
        <v>0.75</v>
      </c>
      <c r="E1924" s="1">
        <v>0.65</v>
      </c>
      <c r="F1924">
        <v>19.899999999999999</v>
      </c>
      <c r="G1924">
        <f t="shared" ca="1" si="186"/>
        <v>42.007420362456692</v>
      </c>
      <c r="H1924">
        <f t="shared" ca="1" si="183"/>
        <v>16.025688602165737</v>
      </c>
      <c r="I1924">
        <f>User_Model_Calcs!A1924-Sat_Data!$B$5</f>
        <v>41.290999999999997</v>
      </c>
      <c r="J1924">
        <f>(Earth_Data!$B$1/SQRT(1-Earth_Data!$B$2^2*SIN(RADIANS(User_Model_Calcs!B1924))^2))*COS(RADIANS(User_Model_Calcs!B1924))</f>
        <v>6180.1648730370898</v>
      </c>
      <c r="K1924">
        <f>((Earth_Data!$B$1*(1-Earth_Data!$B$2^2))/SQRT(1-Earth_Data!$B$2^2*SIN(RADIANS(User_Model_Calcs!B1924))^2))*SIN(RADIANS(User_Model_Calcs!B1924))</f>
        <v>-1571.4922496512504</v>
      </c>
      <c r="L1924">
        <f t="shared" si="187"/>
        <v>-14.266810261647917</v>
      </c>
      <c r="M1924">
        <f t="shared" si="188"/>
        <v>6376.8350887125416</v>
      </c>
      <c r="N1924">
        <f>SQRT(User_Model_Calcs!M1924^2+Sat_Data!$B$3^2-2*User_Model_Calcs!M1924*Sat_Data!$B$3*COS(RADIANS(L1924))*COS(RADIANS(I1924)))</f>
        <v>37774.248867758957</v>
      </c>
      <c r="O1924">
        <f>DEGREES(ACOS(((Earth_Data!$B$1+Sat_Data!$B$2)/User_Model_Calcs!N1924)*SQRT(1-COS(RADIANS(User_Model_Calcs!I1924))^2*COS(RADIANS(User_Model_Calcs!B1924))^2)))</f>
        <v>40.059699665503537</v>
      </c>
      <c r="P1924">
        <f t="shared" si="185"/>
        <v>74.231477789079392</v>
      </c>
    </row>
    <row r="1925" spans="1:16" x14ac:dyDescent="0.25">
      <c r="A1925">
        <v>113.48399999999999</v>
      </c>
      <c r="B1925">
        <v>-22.350999999999999</v>
      </c>
      <c r="C1925">
        <v>375</v>
      </c>
      <c r="D1925">
        <f t="shared" ca="1" si="184"/>
        <v>0.75</v>
      </c>
      <c r="E1925" s="1">
        <v>0.65</v>
      </c>
      <c r="F1925">
        <v>19.899999999999999</v>
      </c>
      <c r="G1925">
        <f t="shared" ca="1" si="186"/>
        <v>42.007420362456692</v>
      </c>
      <c r="H1925">
        <f t="shared" ca="1" si="183"/>
        <v>21.862264909122448</v>
      </c>
      <c r="I1925">
        <f>User_Model_Calcs!A1925-Sat_Data!$B$5</f>
        <v>3.4839999999999947</v>
      </c>
      <c r="J1925">
        <f>(Earth_Data!$B$1/SQRT(1-Earth_Data!$B$2^2*SIN(RADIANS(User_Model_Calcs!B1925))^2))*COS(RADIANS(User_Model_Calcs!B1925))</f>
        <v>5901.8179881190381</v>
      </c>
      <c r="K1925">
        <f>((Earth_Data!$B$1*(1-Earth_Data!$B$2^2))/SQRT(1-Earth_Data!$B$2^2*SIN(RADIANS(User_Model_Calcs!B1925))^2))*SIN(RADIANS(User_Model_Calcs!B1925))</f>
        <v>-2410.4059112706173</v>
      </c>
      <c r="L1925">
        <f t="shared" si="187"/>
        <v>-22.21596515700838</v>
      </c>
      <c r="M1925">
        <f t="shared" si="188"/>
        <v>6375.069585657382</v>
      </c>
      <c r="N1925">
        <f>SQRT(User_Model_Calcs!M1925^2+Sat_Data!$B$3^2-2*User_Model_Calcs!M1925*Sat_Data!$B$3*COS(RADIANS(L1925))*COS(RADIANS(I1925)))</f>
        <v>36354.99802757852</v>
      </c>
      <c r="O1925">
        <f>DEGREES(ACOS(((Earth_Data!$B$1+Sat_Data!$B$2)/User_Model_Calcs!N1925)*SQRT(1-COS(RADIANS(User_Model_Calcs!I1925))^2*COS(RADIANS(User_Model_Calcs!B1925))^2)))</f>
        <v>63.523209824741834</v>
      </c>
      <c r="P1925">
        <f t="shared" si="185"/>
        <v>9.0958003558728997</v>
      </c>
    </row>
    <row r="1926" spans="1:16" x14ac:dyDescent="0.25">
      <c r="A1926">
        <v>147.12156818733902</v>
      </c>
      <c r="B1926">
        <v>-17.923013376288356</v>
      </c>
      <c r="C1926">
        <v>4700</v>
      </c>
      <c r="D1926">
        <f t="shared" ca="1" si="184"/>
        <v>3</v>
      </c>
      <c r="E1926" s="1">
        <v>0.65</v>
      </c>
      <c r="F1926">
        <v>19.899999999999999</v>
      </c>
      <c r="G1926">
        <f t="shared" ca="1" si="186"/>
        <v>54.048620189015942</v>
      </c>
      <c r="H1926">
        <f t="shared" ca="1" si="183"/>
        <v>19.072875196824459</v>
      </c>
      <c r="I1926">
        <f>User_Model_Calcs!A1926-Sat_Data!$B$5</f>
        <v>37.121568187339022</v>
      </c>
      <c r="J1926">
        <f>(Earth_Data!$B$1/SQRT(1-Earth_Data!$B$2^2*SIN(RADIANS(User_Model_Calcs!B1926))^2))*COS(RADIANS(User_Model_Calcs!B1926))</f>
        <v>6070.539083994302</v>
      </c>
      <c r="K1926">
        <f>((Earth_Data!$B$1*(1-Earth_Data!$B$2^2))/SQRT(1-Earth_Data!$B$2^2*SIN(RADIANS(User_Model_Calcs!B1926))^2))*SIN(RADIANS(User_Model_Calcs!B1926))</f>
        <v>-1950.2795426438086</v>
      </c>
      <c r="L1926">
        <f t="shared" si="187"/>
        <v>-17.810632032623307</v>
      </c>
      <c r="M1926">
        <f t="shared" si="188"/>
        <v>6376.1301009905155</v>
      </c>
      <c r="N1926">
        <f>SQRT(User_Model_Calcs!M1926^2+Sat_Data!$B$3^2-2*User_Model_Calcs!M1926*Sat_Data!$B$3*COS(RADIANS(L1926))*COS(RADIANS(I1926)))</f>
        <v>37553.805954189491</v>
      </c>
      <c r="O1926">
        <f>DEGREES(ACOS(((Earth_Data!$B$1+Sat_Data!$B$2)/User_Model_Calcs!N1926)*SQRT(1-COS(RADIANS(User_Model_Calcs!I1926))^2*COS(RADIANS(User_Model_Calcs!B1926))^2)))</f>
        <v>42.990654795506607</v>
      </c>
      <c r="P1926">
        <f t="shared" si="185"/>
        <v>67.87405747209533</v>
      </c>
    </row>
    <row r="1927" spans="1:16" x14ac:dyDescent="0.25">
      <c r="A1927">
        <v>101.750614230134</v>
      </c>
      <c r="B1927">
        <v>-13.859758803501773</v>
      </c>
      <c r="C1927">
        <v>400</v>
      </c>
      <c r="D1927">
        <f t="shared" ca="1" si="184"/>
        <v>1.2</v>
      </c>
      <c r="E1927" s="1">
        <v>0.65</v>
      </c>
      <c r="F1927">
        <v>19.899999999999999</v>
      </c>
      <c r="G1927">
        <f t="shared" ca="1" si="186"/>
        <v>46.089820015575185</v>
      </c>
      <c r="H1927">
        <f t="shared" ca="1" si="183"/>
        <v>23.478912372711719</v>
      </c>
      <c r="I1927">
        <f>User_Model_Calcs!A1927-Sat_Data!$B$5</f>
        <v>-8.2493857698659951</v>
      </c>
      <c r="J1927">
        <f>(Earth_Data!$B$1/SQRT(1-Earth_Data!$B$2^2*SIN(RADIANS(User_Model_Calcs!B1927))^2))*COS(RADIANS(User_Model_Calcs!B1927))</f>
        <v>6193.6299725629051</v>
      </c>
      <c r="K1927">
        <f>((Earth_Data!$B$1*(1-Earth_Data!$B$2^2))/SQRT(1-Earth_Data!$B$2^2*SIN(RADIANS(User_Model_Calcs!B1927))^2))*SIN(RADIANS(User_Model_Calcs!B1927))</f>
        <v>-1517.9225650977282</v>
      </c>
      <c r="L1927">
        <f t="shared" si="187"/>
        <v>-13.770517650241766</v>
      </c>
      <c r="M1927">
        <f t="shared" si="188"/>
        <v>6376.9225454495245</v>
      </c>
      <c r="N1927">
        <f>SQRT(User_Model_Calcs!M1927^2+Sat_Data!$B$3^2-2*User_Model_Calcs!M1927*Sat_Data!$B$3*COS(RADIANS(L1927))*COS(RADIANS(I1927)))</f>
        <v>36077.49906493647</v>
      </c>
      <c r="O1927">
        <f>DEGREES(ACOS(((Earth_Data!$B$1+Sat_Data!$B$2)/User_Model_Calcs!N1927)*SQRT(1-COS(RADIANS(User_Model_Calcs!I1927))^2*COS(RADIANS(User_Model_Calcs!B1927))^2)))</f>
        <v>71.103631746925316</v>
      </c>
      <c r="P1927">
        <f t="shared" si="185"/>
        <v>31.183864609781413</v>
      </c>
    </row>
    <row r="1928" spans="1:16" x14ac:dyDescent="0.25">
      <c r="A1928">
        <v>116.09</v>
      </c>
      <c r="B1928">
        <v>-5.2430000000000003</v>
      </c>
      <c r="C1928">
        <v>375</v>
      </c>
      <c r="D1928">
        <f t="shared" ca="1" si="184"/>
        <v>0.75</v>
      </c>
      <c r="E1928" s="1">
        <v>0.65</v>
      </c>
      <c r="F1928">
        <v>19.899999999999999</v>
      </c>
      <c r="G1928">
        <f t="shared" ca="1" si="186"/>
        <v>42.007420362456692</v>
      </c>
      <c r="H1928">
        <f t="shared" ca="1" si="183"/>
        <v>23.464423816657092</v>
      </c>
      <c r="I1928">
        <f>User_Model_Calcs!A1928-Sat_Data!$B$5</f>
        <v>6.0900000000000034</v>
      </c>
      <c r="J1928">
        <f>(Earth_Data!$B$1/SQRT(1-Earth_Data!$B$2^2*SIN(RADIANS(User_Model_Calcs!B1928))^2))*COS(RADIANS(User_Model_Calcs!B1928))</f>
        <v>6351.6320290823523</v>
      </c>
      <c r="K1928">
        <f>((Earth_Data!$B$1*(1-Earth_Data!$B$2^2))/SQRT(1-Earth_Data!$B$2^2*SIN(RADIANS(User_Model_Calcs!B1928))^2))*SIN(RADIANS(User_Model_Calcs!B1928))</f>
        <v>-578.94855351245428</v>
      </c>
      <c r="L1928">
        <f t="shared" si="187"/>
        <v>-5.208094336155626</v>
      </c>
      <c r="M1928">
        <f t="shared" si="188"/>
        <v>6377.9629083649397</v>
      </c>
      <c r="N1928">
        <f>SQRT(User_Model_Calcs!M1928^2+Sat_Data!$B$3^2-2*User_Model_Calcs!M1928*Sat_Data!$B$3*COS(RADIANS(L1928))*COS(RADIANS(I1928)))</f>
        <v>35859.36008339488</v>
      </c>
      <c r="O1928">
        <f>DEGREES(ACOS(((Earth_Data!$B$1+Sat_Data!$B$2)/User_Model_Calcs!N1928)*SQRT(1-COS(RADIANS(User_Model_Calcs!I1928))^2*COS(RADIANS(User_Model_Calcs!B1928))^2)))</f>
        <v>80.546753666018049</v>
      </c>
      <c r="P1928">
        <f t="shared" si="185"/>
        <v>49.420656233374707</v>
      </c>
    </row>
    <row r="1929" spans="1:16" x14ac:dyDescent="0.25">
      <c r="A1929">
        <v>117.069</v>
      </c>
      <c r="B1929">
        <v>-14.201000000000001</v>
      </c>
      <c r="C1929">
        <v>625</v>
      </c>
      <c r="D1929">
        <f t="shared" ca="1" si="184"/>
        <v>1.2</v>
      </c>
      <c r="E1929" s="1">
        <v>0.65</v>
      </c>
      <c r="F1929">
        <v>19.899999999999999</v>
      </c>
      <c r="G1929">
        <f t="shared" ca="1" si="186"/>
        <v>46.089820015575185</v>
      </c>
      <c r="H1929">
        <f t="shared" ca="1" si="183"/>
        <v>14.107459012986364</v>
      </c>
      <c r="I1929">
        <f>User_Model_Calcs!A1929-Sat_Data!$B$5</f>
        <v>7.0690000000000026</v>
      </c>
      <c r="J1929">
        <f>(Earth_Data!$B$1/SQRT(1-Earth_Data!$B$2^2*SIN(RADIANS(User_Model_Calcs!B1929))^2))*COS(RADIANS(User_Model_Calcs!B1929))</f>
        <v>6184.4768520586131</v>
      </c>
      <c r="K1929">
        <f>((Earth_Data!$B$1*(1-Earth_Data!$B$2^2))/SQRT(1-Earth_Data!$B$2^2*SIN(RADIANS(User_Model_Calcs!B1929))^2))*SIN(RADIANS(User_Model_Calcs!B1929))</f>
        <v>-1554.5509770080723</v>
      </c>
      <c r="L1929">
        <f t="shared" si="187"/>
        <v>-14.109740471305058</v>
      </c>
      <c r="M1929">
        <f t="shared" si="188"/>
        <v>6376.8630747229909</v>
      </c>
      <c r="N1929">
        <f>SQRT(User_Model_Calcs!M1929^2+Sat_Data!$B$3^2-2*User_Model_Calcs!M1929*Sat_Data!$B$3*COS(RADIANS(L1929))*COS(RADIANS(I1929)))</f>
        <v>36068.228176269229</v>
      </c>
      <c r="O1929">
        <f>DEGREES(ACOS(((Earth_Data!$B$1+Sat_Data!$B$2)/User_Model_Calcs!N1929)*SQRT(1-COS(RADIANS(User_Model_Calcs!I1929))^2*COS(RADIANS(User_Model_Calcs!B1929))^2)))</f>
        <v>71.403531109767457</v>
      </c>
      <c r="P1929">
        <f t="shared" si="185"/>
        <v>26.815804881370656</v>
      </c>
    </row>
    <row r="1930" spans="1:16" x14ac:dyDescent="0.25">
      <c r="A1930">
        <v>131.233</v>
      </c>
      <c r="B1930">
        <v>-23.067999999999998</v>
      </c>
      <c r="C1930">
        <v>950</v>
      </c>
      <c r="D1930">
        <f t="shared" ca="1" si="184"/>
        <v>0.75</v>
      </c>
      <c r="E1930" s="1">
        <v>0.65</v>
      </c>
      <c r="F1930">
        <v>19.899999999999999</v>
      </c>
      <c r="G1930">
        <f t="shared" ca="1" si="186"/>
        <v>42.007420362456692</v>
      </c>
      <c r="H1930">
        <f t="shared" ca="1" si="183"/>
        <v>14.735769024309969</v>
      </c>
      <c r="I1930">
        <f>User_Model_Calcs!A1930-Sat_Data!$B$5</f>
        <v>21.233000000000004</v>
      </c>
      <c r="J1930">
        <f>(Earth_Data!$B$1/SQRT(1-Earth_Data!$B$2^2*SIN(RADIANS(User_Model_Calcs!B1930))^2))*COS(RADIANS(User_Model_Calcs!B1930))</f>
        <v>5871.1648672643405</v>
      </c>
      <c r="K1930">
        <f>((Earth_Data!$B$1*(1-Earth_Data!$B$2^2))/SQRT(1-Earth_Data!$B$2^2*SIN(RADIANS(User_Model_Calcs!B1930))^2))*SIN(RADIANS(User_Model_Calcs!B1930))</f>
        <v>-2483.6504215908344</v>
      </c>
      <c r="L1930">
        <f t="shared" si="187"/>
        <v>-22.929584555566695</v>
      </c>
      <c r="M1930">
        <f t="shared" si="188"/>
        <v>6374.8801020307374</v>
      </c>
      <c r="N1930">
        <f>SQRT(User_Model_Calcs!M1930^2+Sat_Data!$B$3^2-2*User_Model_Calcs!M1930*Sat_Data!$B$3*COS(RADIANS(L1930))*COS(RADIANS(I1930)))</f>
        <v>36836.918996662578</v>
      </c>
      <c r="O1930">
        <f>DEGREES(ACOS(((Earth_Data!$B$1+Sat_Data!$B$2)/User_Model_Calcs!N1930)*SQRT(1-COS(RADIANS(User_Model_Calcs!I1930))^2*COS(RADIANS(User_Model_Calcs!B1930))^2)))</f>
        <v>53.93329438138074</v>
      </c>
      <c r="P1930">
        <f t="shared" si="185"/>
        <v>44.758726210827952</v>
      </c>
    </row>
    <row r="1931" spans="1:16" x14ac:dyDescent="0.25">
      <c r="A1931">
        <v>108.94808320348351</v>
      </c>
      <c r="B1931">
        <v>-11.709172649042952</v>
      </c>
      <c r="C1931">
        <v>2500</v>
      </c>
      <c r="D1931">
        <f t="shared" ca="1" si="184"/>
        <v>0.75</v>
      </c>
      <c r="E1931" s="1">
        <v>0.65</v>
      </c>
      <c r="F1931">
        <v>19.899999999999999</v>
      </c>
      <c r="G1931">
        <f t="shared" ca="1" si="186"/>
        <v>42.007420362456692</v>
      </c>
      <c r="H1931">
        <f t="shared" ca="1" si="183"/>
        <v>23.129044917314722</v>
      </c>
      <c r="I1931">
        <f>User_Model_Calcs!A1931-Sat_Data!$B$5</f>
        <v>-1.0519167965164939</v>
      </c>
      <c r="J1931">
        <f>(Earth_Data!$B$1/SQRT(1-Earth_Data!$B$2^2*SIN(RADIANS(User_Model_Calcs!B1931))^2))*COS(RADIANS(User_Model_Calcs!B1931))</f>
        <v>6246.2742095929761</v>
      </c>
      <c r="K1931">
        <f>((Earth_Data!$B$1*(1-Earth_Data!$B$2^2))/SQRT(1-Earth_Data!$B$2^2*SIN(RADIANS(User_Model_Calcs!B1931))^2))*SIN(RADIANS(User_Model_Calcs!B1931))</f>
        <v>-1285.9174987289136</v>
      </c>
      <c r="L1931">
        <f t="shared" si="187"/>
        <v>-11.632928846485626</v>
      </c>
      <c r="M1931">
        <f t="shared" si="188"/>
        <v>6377.2662885411637</v>
      </c>
      <c r="N1931">
        <f>SQRT(User_Model_Calcs!M1931^2+Sat_Data!$B$3^2-2*User_Model_Calcs!M1931*Sat_Data!$B$3*COS(RADIANS(L1931))*COS(RADIANS(I1931)))</f>
        <v>35942.112311935751</v>
      </c>
      <c r="O1931">
        <f>DEGREES(ACOS(((Earth_Data!$B$1+Sat_Data!$B$2)/User_Model_Calcs!N1931)*SQRT(1-COS(RADIANS(User_Model_Calcs!I1931))^2*COS(RADIANS(User_Model_Calcs!B1931))^2)))</f>
        <v>76.171979734149843</v>
      </c>
      <c r="P1931">
        <f t="shared" si="185"/>
        <v>5.1697912734973679</v>
      </c>
    </row>
    <row r="1932" spans="1:16" x14ac:dyDescent="0.25">
      <c r="A1932">
        <v>108.94344214440356</v>
      </c>
      <c r="B1932">
        <v>-24.355603035054543</v>
      </c>
      <c r="C1932">
        <v>950</v>
      </c>
      <c r="D1932">
        <f t="shared" ca="1" si="184"/>
        <v>0.75</v>
      </c>
      <c r="E1932" s="1">
        <v>0.65</v>
      </c>
      <c r="F1932">
        <v>19.899999999999999</v>
      </c>
      <c r="G1932">
        <f t="shared" ca="1" si="186"/>
        <v>42.007420362456692</v>
      </c>
      <c r="H1932">
        <f t="shared" ca="1" si="183"/>
        <v>15.952854205387688</v>
      </c>
      <c r="I1932">
        <f>User_Model_Calcs!A1932-Sat_Data!$B$5</f>
        <v>-1.0565578555964379</v>
      </c>
      <c r="J1932">
        <f>(Earth_Data!$B$1/SQRT(1-Earth_Data!$B$2^2*SIN(RADIANS(User_Model_Calcs!B1932))^2))*COS(RADIANS(User_Model_Calcs!B1932))</f>
        <v>5813.8184195969097</v>
      </c>
      <c r="K1932">
        <f>((Earth_Data!$B$1*(1-Earth_Data!$B$2^2))/SQRT(1-Earth_Data!$B$2^2*SIN(RADIANS(User_Model_Calcs!B1932))^2))*SIN(RADIANS(User_Model_Calcs!B1932))</f>
        <v>-2614.2160886446277</v>
      </c>
      <c r="L1932">
        <f t="shared" si="187"/>
        <v>-24.211334148090387</v>
      </c>
      <c r="M1932">
        <f t="shared" si="188"/>
        <v>6374.5282471860401</v>
      </c>
      <c r="N1932">
        <f>SQRT(User_Model_Calcs!M1932^2+Sat_Data!$B$3^2-2*User_Model_Calcs!M1932*Sat_Data!$B$3*COS(RADIANS(L1932))*COS(RADIANS(I1932)))</f>
        <v>36445.347578946348</v>
      </c>
      <c r="O1932">
        <f>DEGREES(ACOS(((Earth_Data!$B$1+Sat_Data!$B$2)/User_Model_Calcs!N1932)*SQRT(1-COS(RADIANS(User_Model_Calcs!I1932))^2*COS(RADIANS(User_Model_Calcs!B1932))^2)))</f>
        <v>61.47739213845388</v>
      </c>
      <c r="P1932">
        <f t="shared" si="185"/>
        <v>2.5605663025482275</v>
      </c>
    </row>
    <row r="1933" spans="1:16" x14ac:dyDescent="0.25">
      <c r="A1933">
        <v>150.346</v>
      </c>
      <c r="B1933">
        <v>-13.762</v>
      </c>
      <c r="C1933">
        <v>2500</v>
      </c>
      <c r="D1933">
        <f t="shared" ca="1" si="184"/>
        <v>0.75</v>
      </c>
      <c r="E1933" s="1">
        <v>0.65</v>
      </c>
      <c r="F1933">
        <v>19.899999999999999</v>
      </c>
      <c r="G1933">
        <f t="shared" ca="1" si="186"/>
        <v>42.007420362456692</v>
      </c>
      <c r="H1933">
        <f t="shared" ca="1" si="183"/>
        <v>20.829387162784116</v>
      </c>
      <c r="I1933">
        <f>User_Model_Calcs!A1933-Sat_Data!$B$5</f>
        <v>40.346000000000004</v>
      </c>
      <c r="J1933">
        <f>(Earth_Data!$B$1/SQRT(1-Earth_Data!$B$2^2*SIN(RADIANS(User_Model_Calcs!B1933))^2))*COS(RADIANS(User_Model_Calcs!B1933))</f>
        <v>6196.2118971181917</v>
      </c>
      <c r="K1933">
        <f>((Earth_Data!$B$1*(1-Earth_Data!$B$2^2))/SQRT(1-Earth_Data!$B$2^2*SIN(RADIANS(User_Model_Calcs!B1933))^2))*SIN(RADIANS(User_Model_Calcs!B1933))</f>
        <v>-1507.4194610972534</v>
      </c>
      <c r="L1933">
        <f t="shared" si="187"/>
        <v>-13.673339396149</v>
      </c>
      <c r="M1933">
        <f t="shared" si="188"/>
        <v>6376.9393368357951</v>
      </c>
      <c r="N1933">
        <f>SQRT(User_Model_Calcs!M1933^2+Sat_Data!$B$3^2-2*User_Model_Calcs!M1933*Sat_Data!$B$3*COS(RADIANS(L1933))*COS(RADIANS(I1933)))</f>
        <v>37686.140598813821</v>
      </c>
      <c r="O1933">
        <f>DEGREES(ACOS(((Earth_Data!$B$1+Sat_Data!$B$2)/User_Model_Calcs!N1933)*SQRT(1-COS(RADIANS(User_Model_Calcs!I1933))^2*COS(RADIANS(User_Model_Calcs!B1933))^2)))</f>
        <v>41.218966481081431</v>
      </c>
      <c r="P1933">
        <f t="shared" si="185"/>
        <v>74.35491910323536</v>
      </c>
    </row>
    <row r="1934" spans="1:16" x14ac:dyDescent="0.25">
      <c r="A1934">
        <v>160.63800000000001</v>
      </c>
      <c r="B1934">
        <v>-20.756</v>
      </c>
      <c r="C1934">
        <v>950</v>
      </c>
      <c r="D1934">
        <f t="shared" ca="1" si="184"/>
        <v>1.2</v>
      </c>
      <c r="E1934" s="1">
        <v>0.65</v>
      </c>
      <c r="F1934">
        <v>19.899999999999999</v>
      </c>
      <c r="G1934">
        <f t="shared" ca="1" si="186"/>
        <v>46.089820015575185</v>
      </c>
      <c r="H1934">
        <f t="shared" ca="1" si="183"/>
        <v>19.660670623936063</v>
      </c>
      <c r="I1934">
        <f>User_Model_Calcs!A1934-Sat_Data!$B$5</f>
        <v>50.638000000000005</v>
      </c>
      <c r="J1934">
        <f>(Earth_Data!$B$1/SQRT(1-Earth_Data!$B$2^2*SIN(RADIANS(User_Model_Calcs!B1934))^2))*COS(RADIANS(User_Model_Calcs!B1934))</f>
        <v>5966.6954654741394</v>
      </c>
      <c r="K1934">
        <f>((Earth_Data!$B$1*(1-Earth_Data!$B$2^2))/SQRT(1-Earth_Data!$B$2^2*SIN(RADIANS(User_Model_Calcs!B1934))^2))*SIN(RADIANS(User_Model_Calcs!B1934))</f>
        <v>-2246.1549843103799</v>
      </c>
      <c r="L1934">
        <f t="shared" si="187"/>
        <v>-20.628783474412003</v>
      </c>
      <c r="M1934">
        <f t="shared" si="188"/>
        <v>6375.4738640552841</v>
      </c>
      <c r="N1934">
        <f>SQRT(User_Model_Calcs!M1934^2+Sat_Data!$B$3^2-2*User_Model_Calcs!M1934*Sat_Data!$B$3*COS(RADIANS(L1934))*COS(RADIANS(I1934)))</f>
        <v>38721.409612102892</v>
      </c>
      <c r="O1934">
        <f>DEGREES(ACOS(((Earth_Data!$B$1+Sat_Data!$B$2)/User_Model_Calcs!N1934)*SQRT(1-COS(RADIANS(User_Model_Calcs!I1934))^2*COS(RADIANS(User_Model_Calcs!B1934))^2)))</f>
        <v>28.74742689992495</v>
      </c>
      <c r="P1934">
        <f t="shared" si="185"/>
        <v>73.79058982616597</v>
      </c>
    </row>
    <row r="1935" spans="1:16" x14ac:dyDescent="0.25">
      <c r="A1935">
        <v>104.834</v>
      </c>
      <c r="B1935">
        <v>-11.743</v>
      </c>
      <c r="C1935">
        <v>2500</v>
      </c>
      <c r="D1935">
        <f t="shared" ca="1" si="184"/>
        <v>3</v>
      </c>
      <c r="E1935" s="1">
        <v>0.65</v>
      </c>
      <c r="F1935">
        <v>19.899999999999999</v>
      </c>
      <c r="G1935">
        <f t="shared" ca="1" si="186"/>
        <v>54.048620189015942</v>
      </c>
      <c r="H1935">
        <f t="shared" ca="1" si="183"/>
        <v>22.417340569659729</v>
      </c>
      <c r="I1935">
        <f>User_Model_Calcs!A1935-Sat_Data!$B$5</f>
        <v>-5.1659999999999968</v>
      </c>
      <c r="J1935">
        <f>(Earth_Data!$B$1/SQRT(1-Earth_Data!$B$2^2*SIN(RADIANS(User_Model_Calcs!B1935))^2))*COS(RADIANS(User_Model_Calcs!B1935))</f>
        <v>6245.5137137514612</v>
      </c>
      <c r="K1935">
        <f>((Earth_Data!$B$1*(1-Earth_Data!$B$2^2))/SQRT(1-Earth_Data!$B$2^2*SIN(RADIANS(User_Model_Calcs!B1935))^2))*SIN(RADIANS(User_Model_Calcs!B1935))</f>
        <v>-1289.5813928381601</v>
      </c>
      <c r="L1935">
        <f t="shared" si="187"/>
        <v>-11.666548269687627</v>
      </c>
      <c r="M1935">
        <f t="shared" si="188"/>
        <v>6377.2613022685509</v>
      </c>
      <c r="N1935">
        <f>SQRT(User_Model_Calcs!M1935^2+Sat_Data!$B$3^2-2*User_Model_Calcs!M1935*Sat_Data!$B$3*COS(RADIANS(L1935))*COS(RADIANS(I1935)))</f>
        <v>35971.517606496411</v>
      </c>
      <c r="O1935">
        <f>DEGREES(ACOS(((Earth_Data!$B$1+Sat_Data!$B$2)/User_Model_Calcs!N1935)*SQRT(1-COS(RADIANS(User_Model_Calcs!I1935))^2*COS(RADIANS(User_Model_Calcs!B1935))^2)))</f>
        <v>74.931271058290818</v>
      </c>
      <c r="P1935">
        <f t="shared" si="185"/>
        <v>23.95180391264395</v>
      </c>
    </row>
    <row r="1936" spans="1:16" x14ac:dyDescent="0.25">
      <c r="A1936">
        <v>109.16083089971774</v>
      </c>
      <c r="B1936">
        <v>-10.924356578822735</v>
      </c>
      <c r="C1936">
        <v>400</v>
      </c>
      <c r="D1936">
        <f t="shared" ca="1" si="184"/>
        <v>3</v>
      </c>
      <c r="E1936" s="1">
        <v>0.65</v>
      </c>
      <c r="F1936">
        <v>19.899999999999999</v>
      </c>
      <c r="G1936">
        <f t="shared" ca="1" si="186"/>
        <v>54.048620189015942</v>
      </c>
      <c r="H1936">
        <f t="shared" ca="1" si="183"/>
        <v>20.787610305847096</v>
      </c>
      <c r="I1936">
        <f>User_Model_Calcs!A1936-Sat_Data!$B$5</f>
        <v>-0.83916910028226255</v>
      </c>
      <c r="J1936">
        <f>(Earth_Data!$B$1/SQRT(1-Earth_Data!$B$2^2*SIN(RADIANS(User_Model_Calcs!B1936))^2))*COS(RADIANS(User_Model_Calcs!B1936))</f>
        <v>6263.3098738189692</v>
      </c>
      <c r="K1936">
        <f>((Earth_Data!$B$1*(1-Earth_Data!$B$2^2))/SQRT(1-Earth_Data!$B$2^2*SIN(RADIANS(User_Model_Calcs!B1936))^2))*SIN(RADIANS(User_Model_Calcs!B1936))</f>
        <v>-1200.7919889906711</v>
      </c>
      <c r="L1936">
        <f t="shared" si="187"/>
        <v>-10.852965801900021</v>
      </c>
      <c r="M1936">
        <f t="shared" si="188"/>
        <v>6377.3781428030725</v>
      </c>
      <c r="N1936">
        <f>SQRT(User_Model_Calcs!M1936^2+Sat_Data!$B$3^2-2*User_Model_Calcs!M1936*Sat_Data!$B$3*COS(RADIANS(L1936))*COS(RADIANS(I1936)))</f>
        <v>35921.694757610348</v>
      </c>
      <c r="O1936">
        <f>DEGREES(ACOS(((Earth_Data!$B$1+Sat_Data!$B$2)/User_Model_Calcs!N1936)*SQRT(1-COS(RADIANS(User_Model_Calcs!I1936))^2*COS(RADIANS(User_Model_Calcs!B1936))^2)))</f>
        <v>77.109661187413408</v>
      </c>
      <c r="P1936">
        <f t="shared" si="185"/>
        <v>4.4195628532259281</v>
      </c>
    </row>
    <row r="1937" spans="1:16" x14ac:dyDescent="0.25">
      <c r="A1937">
        <v>143.06043761684498</v>
      </c>
      <c r="B1937">
        <v>-14.602694197460838</v>
      </c>
      <c r="C1937">
        <v>4700</v>
      </c>
      <c r="D1937">
        <f t="shared" ca="1" si="184"/>
        <v>1.2</v>
      </c>
      <c r="E1937" s="1">
        <v>0.65</v>
      </c>
      <c r="F1937">
        <v>19.899999999999999</v>
      </c>
      <c r="G1937">
        <f t="shared" ca="1" si="186"/>
        <v>46.089820015575185</v>
      </c>
      <c r="H1937">
        <f t="shared" ca="1" si="183"/>
        <v>19.06705592621379</v>
      </c>
      <c r="I1937">
        <f>User_Model_Calcs!A1937-Sat_Data!$B$5</f>
        <v>33.060437616844979</v>
      </c>
      <c r="J1937">
        <f>(Earth_Data!$B$1/SQRT(1-Earth_Data!$B$2^2*SIN(RADIANS(User_Model_Calcs!B1937))^2))*COS(RADIANS(User_Model_Calcs!B1937))</f>
        <v>6173.4225465920372</v>
      </c>
      <c r="K1937">
        <f>((Earth_Data!$B$1*(1-Earth_Data!$B$2^2))/SQRT(1-Earth_Data!$B$2^2*SIN(RADIANS(User_Model_Calcs!B1937))^2))*SIN(RADIANS(User_Model_Calcs!B1937))</f>
        <v>-1597.5988892957473</v>
      </c>
      <c r="L1937">
        <f t="shared" si="187"/>
        <v>-14.509075192773913</v>
      </c>
      <c r="M1937">
        <f t="shared" si="188"/>
        <v>6376.7913679098774</v>
      </c>
      <c r="N1937">
        <f>SQRT(User_Model_Calcs!M1937^2+Sat_Data!$B$3^2-2*User_Model_Calcs!M1937*Sat_Data!$B$3*COS(RADIANS(L1937))*COS(RADIANS(I1937)))</f>
        <v>37177.55428810708</v>
      </c>
      <c r="O1937">
        <f>DEGREES(ACOS(((Earth_Data!$B$1+Sat_Data!$B$2)/User_Model_Calcs!N1937)*SQRT(1-COS(RADIANS(User_Model_Calcs!I1937))^2*COS(RADIANS(User_Model_Calcs!B1937))^2)))</f>
        <v>48.434039500984447</v>
      </c>
      <c r="P1937">
        <f t="shared" si="185"/>
        <v>68.8272309935832</v>
      </c>
    </row>
    <row r="1938" spans="1:16" x14ac:dyDescent="0.25">
      <c r="A1938">
        <v>114.25963992102143</v>
      </c>
      <c r="B1938">
        <v>-22.430958224242296</v>
      </c>
      <c r="C1938">
        <v>625</v>
      </c>
      <c r="D1938">
        <f t="shared" ca="1" si="184"/>
        <v>1.2</v>
      </c>
      <c r="E1938" s="1">
        <v>0.65</v>
      </c>
      <c r="F1938">
        <v>19.899999999999999</v>
      </c>
      <c r="G1938">
        <f t="shared" ca="1" si="186"/>
        <v>46.089820015575185</v>
      </c>
      <c r="H1938">
        <f t="shared" ca="1" si="183"/>
        <v>18.209092033170975</v>
      </c>
      <c r="I1938">
        <f>User_Model_Calcs!A1938-Sat_Data!$B$5</f>
        <v>4.2596399210214315</v>
      </c>
      <c r="J1938">
        <f>(Earth_Data!$B$1/SQRT(1-Earth_Data!$B$2^2*SIN(RADIANS(User_Model_Calcs!B1938))^2))*COS(RADIANS(User_Model_Calcs!B1938))</f>
        <v>5898.4451947866428</v>
      </c>
      <c r="K1938">
        <f>((Earth_Data!$B$1*(1-Earth_Data!$B$2^2))/SQRT(1-Earth_Data!$B$2^2*SIN(RADIANS(User_Model_Calcs!B1938))^2))*SIN(RADIANS(User_Model_Calcs!B1938))</f>
        <v>-2418.5925794746022</v>
      </c>
      <c r="L1938">
        <f t="shared" si="187"/>
        <v>-22.295542184580675</v>
      </c>
      <c r="M1938">
        <f t="shared" si="188"/>
        <v>6375.0486885506407</v>
      </c>
      <c r="N1938">
        <f>SQRT(User_Model_Calcs!M1938^2+Sat_Data!$B$3^2-2*User_Model_Calcs!M1938*Sat_Data!$B$3*COS(RADIANS(L1938))*COS(RADIANS(I1938)))</f>
        <v>36365.150796746064</v>
      </c>
      <c r="O1938">
        <f>DEGREES(ACOS(((Earth_Data!$B$1+Sat_Data!$B$2)/User_Model_Calcs!N1938)*SQRT(1-COS(RADIANS(User_Model_Calcs!I1938))^2*COS(RADIANS(User_Model_Calcs!B1938))^2)))</f>
        <v>63.286992405391715</v>
      </c>
      <c r="P1938">
        <f t="shared" si="185"/>
        <v>11.045186775061541</v>
      </c>
    </row>
    <row r="1939" spans="1:16" x14ac:dyDescent="0.25">
      <c r="A1939">
        <v>135.566</v>
      </c>
      <c r="B1939">
        <v>-10.433</v>
      </c>
      <c r="C1939">
        <v>375</v>
      </c>
      <c r="D1939">
        <f t="shared" ca="1" si="184"/>
        <v>0.75</v>
      </c>
      <c r="E1939" s="1">
        <v>0.65</v>
      </c>
      <c r="F1939">
        <v>19.899999999999999</v>
      </c>
      <c r="G1939">
        <f t="shared" ca="1" si="186"/>
        <v>42.007420362456692</v>
      </c>
      <c r="H1939">
        <f t="shared" ca="1" si="183"/>
        <v>15.633382864566986</v>
      </c>
      <c r="I1939">
        <f>User_Model_Calcs!A1939-Sat_Data!$B$5</f>
        <v>25.566000000000003</v>
      </c>
      <c r="J1939">
        <f>(Earth_Data!$B$1/SQRT(1-Earth_Data!$B$2^2*SIN(RADIANS(User_Model_Calcs!B1939))^2))*COS(RADIANS(User_Model_Calcs!B1939))</f>
        <v>6273.380979474925</v>
      </c>
      <c r="K1939">
        <f>((Earth_Data!$B$1*(1-Earth_Data!$B$2^2))/SQRT(1-Earth_Data!$B$2^2*SIN(RADIANS(User_Model_Calcs!B1939))^2))*SIN(RADIANS(User_Model_Calcs!B1939))</f>
        <v>-1147.3832405412879</v>
      </c>
      <c r="L1939">
        <f t="shared" si="187"/>
        <v>-10.364674847232758</v>
      </c>
      <c r="M1939">
        <f t="shared" si="188"/>
        <v>6377.4444109151436</v>
      </c>
      <c r="N1939">
        <f>SQRT(User_Model_Calcs!M1939^2+Sat_Data!$B$3^2-2*User_Model_Calcs!M1939*Sat_Data!$B$3*COS(RADIANS(L1939))*COS(RADIANS(I1939)))</f>
        <v>36623.222203772901</v>
      </c>
      <c r="O1939">
        <f>DEGREES(ACOS(((Earth_Data!$B$1+Sat_Data!$B$2)/User_Model_Calcs!N1939)*SQRT(1-COS(RADIANS(User_Model_Calcs!I1939))^2*COS(RADIANS(User_Model_Calcs!B1939))^2)))</f>
        <v>57.910313795451458</v>
      </c>
      <c r="P1939">
        <f t="shared" si="185"/>
        <v>69.266786375573631</v>
      </c>
    </row>
    <row r="1940" spans="1:16" x14ac:dyDescent="0.25">
      <c r="A1940">
        <v>108.91699533401118</v>
      </c>
      <c r="B1940">
        <v>-11.854595510635166</v>
      </c>
      <c r="C1940">
        <v>2500</v>
      </c>
      <c r="D1940">
        <f t="shared" ca="1" si="184"/>
        <v>3</v>
      </c>
      <c r="E1940" s="1">
        <v>0.65</v>
      </c>
      <c r="F1940">
        <v>19.899999999999999</v>
      </c>
      <c r="G1940">
        <f t="shared" ca="1" si="186"/>
        <v>54.048620189015942</v>
      </c>
      <c r="H1940">
        <f t="shared" ca="1" si="183"/>
        <v>14.517121390631726</v>
      </c>
      <c r="I1940">
        <f>User_Model_Calcs!A1940-Sat_Data!$B$5</f>
        <v>-1.0830046659888239</v>
      </c>
      <c r="J1940">
        <f>(Earth_Data!$B$1/SQRT(1-Earth_Data!$B$2^2*SIN(RADIANS(User_Model_Calcs!B1940))^2))*COS(RADIANS(User_Model_Calcs!B1940))</f>
        <v>6242.9895090157961</v>
      </c>
      <c r="K1940">
        <f>((Earth_Data!$B$1*(1-Earth_Data!$B$2^2))/SQRT(1-Earth_Data!$B$2^2*SIN(RADIANS(User_Model_Calcs!B1940))^2))*SIN(RADIANS(User_Model_Calcs!B1940))</f>
        <v>-1301.6653460118355</v>
      </c>
      <c r="L1940">
        <f t="shared" si="187"/>
        <v>-11.77745858280222</v>
      </c>
      <c r="M1940">
        <f t="shared" si="188"/>
        <v>6377.2447563731948</v>
      </c>
      <c r="N1940">
        <f>SQRT(User_Model_Calcs!M1940^2+Sat_Data!$B$3^2-2*User_Model_Calcs!M1940*Sat_Data!$B$3*COS(RADIANS(L1940))*COS(RADIANS(I1940)))</f>
        <v>35946.034980678873</v>
      </c>
      <c r="O1940">
        <f>DEGREES(ACOS(((Earth_Data!$B$1+Sat_Data!$B$2)/User_Model_Calcs!N1940)*SQRT(1-COS(RADIANS(User_Model_Calcs!I1940))^2*COS(RADIANS(User_Model_Calcs!B1940))^2)))</f>
        <v>75.998956554568665</v>
      </c>
      <c r="P1940">
        <f t="shared" si="185"/>
        <v>5.2577449188270444</v>
      </c>
    </row>
    <row r="1941" spans="1:16" x14ac:dyDescent="0.25">
      <c r="A1941">
        <v>149.76900000000001</v>
      </c>
      <c r="B1941">
        <v>-9.2590000000000003</v>
      </c>
      <c r="C1941">
        <v>6250</v>
      </c>
      <c r="D1941">
        <f t="shared" ca="1" si="184"/>
        <v>3</v>
      </c>
      <c r="E1941" s="1">
        <v>0.65</v>
      </c>
      <c r="F1941">
        <v>19.899999999999999</v>
      </c>
      <c r="G1941">
        <f t="shared" ca="1" si="186"/>
        <v>54.048620189015942</v>
      </c>
      <c r="H1941">
        <f t="shared" ca="1" si="183"/>
        <v>22.29257394994643</v>
      </c>
      <c r="I1941">
        <f>User_Model_Calcs!A1941-Sat_Data!$B$5</f>
        <v>39.769000000000005</v>
      </c>
      <c r="J1941">
        <f>(Earth_Data!$B$1/SQRT(1-Earth_Data!$B$2^2*SIN(RADIANS(User_Model_Calcs!B1941))^2))*COS(RADIANS(User_Model_Calcs!B1941))</f>
        <v>6295.5854442892305</v>
      </c>
      <c r="K1941">
        <f>((Earth_Data!$B$1*(1-Earth_Data!$B$2^2))/SQRT(1-Earth_Data!$B$2^2*SIN(RADIANS(User_Model_Calcs!B1941))^2))*SIN(RADIANS(User_Model_Calcs!B1941))</f>
        <v>-1019.4456731502358</v>
      </c>
      <c r="L1941">
        <f t="shared" si="187"/>
        <v>-9.1980784845195309</v>
      </c>
      <c r="M1941">
        <f t="shared" si="188"/>
        <v>6377.5908905205861</v>
      </c>
      <c r="N1941">
        <f>SQRT(User_Model_Calcs!M1941^2+Sat_Data!$B$3^2-2*User_Model_Calcs!M1941*Sat_Data!$B$3*COS(RADIANS(L1941))*COS(RADIANS(I1941)))</f>
        <v>37555.638644138751</v>
      </c>
      <c r="O1941">
        <f>DEGREES(ACOS(((Earth_Data!$B$1+Sat_Data!$B$2)/User_Model_Calcs!N1941)*SQRT(1-COS(RADIANS(User_Model_Calcs!I1941))^2*COS(RADIANS(User_Model_Calcs!B1941))^2)))</f>
        <v>42.98855408635302</v>
      </c>
      <c r="P1941">
        <f t="shared" si="185"/>
        <v>79.058114810154066</v>
      </c>
    </row>
    <row r="1942" spans="1:16" x14ac:dyDescent="0.25">
      <c r="A1942">
        <v>120.08499999999999</v>
      </c>
      <c r="B1942">
        <v>-13.243</v>
      </c>
      <c r="C1942">
        <v>3750</v>
      </c>
      <c r="D1942">
        <f t="shared" ca="1" si="184"/>
        <v>3</v>
      </c>
      <c r="E1942" s="1">
        <v>0.65</v>
      </c>
      <c r="F1942">
        <v>19.899999999999999</v>
      </c>
      <c r="G1942">
        <f t="shared" ca="1" si="186"/>
        <v>54.048620189015942</v>
      </c>
      <c r="H1942">
        <f t="shared" ca="1" si="183"/>
        <v>17.982966324805272</v>
      </c>
      <c r="I1942">
        <f>User_Model_Calcs!A1942-Sat_Data!$B$5</f>
        <v>10.084999999999994</v>
      </c>
      <c r="J1942">
        <f>(Earth_Data!$B$1/SQRT(1-Earth_Data!$B$2^2*SIN(RADIANS(User_Model_Calcs!B1942))^2))*COS(RADIANS(User_Model_Calcs!B1942))</f>
        <v>6209.6186059615202</v>
      </c>
      <c r="K1942">
        <f>((Earth_Data!$B$1*(1-Earth_Data!$B$2^2))/SQRT(1-Earth_Data!$B$2^2*SIN(RADIANS(User_Model_Calcs!B1942))^2))*SIN(RADIANS(User_Model_Calcs!B1942))</f>
        <v>-1451.5872397381106</v>
      </c>
      <c r="L1942">
        <f t="shared" si="187"/>
        <v>-13.157438498336338</v>
      </c>
      <c r="M1942">
        <f t="shared" si="188"/>
        <v>6377.0266383381213</v>
      </c>
      <c r="N1942">
        <f>SQRT(User_Model_Calcs!M1942^2+Sat_Data!$B$3^2-2*User_Model_Calcs!M1942*Sat_Data!$B$3*COS(RADIANS(L1942))*COS(RADIANS(I1942)))</f>
        <v>36096.05997430547</v>
      </c>
      <c r="O1942">
        <f>DEGREES(ACOS(((Earth_Data!$B$1+Sat_Data!$B$2)/User_Model_Calcs!N1942)*SQRT(1-COS(RADIANS(User_Model_Calcs!I1942))^2*COS(RADIANS(User_Model_Calcs!B1942))^2)))</f>
        <v>70.516199415890569</v>
      </c>
      <c r="P1942">
        <f t="shared" si="185"/>
        <v>37.825481276816717</v>
      </c>
    </row>
    <row r="1943" spans="1:16" x14ac:dyDescent="0.25">
      <c r="A1943">
        <v>151.58627377846688</v>
      </c>
      <c r="B1943">
        <v>-8.4467080926931235</v>
      </c>
      <c r="C1943">
        <v>4700</v>
      </c>
      <c r="D1943">
        <f t="shared" ca="1" si="184"/>
        <v>1.2</v>
      </c>
      <c r="E1943" s="1">
        <v>0.65</v>
      </c>
      <c r="F1943">
        <v>19.899999999999999</v>
      </c>
      <c r="G1943">
        <f t="shared" ca="1" si="186"/>
        <v>46.089820015575185</v>
      </c>
      <c r="H1943">
        <f t="shared" ca="1" si="183"/>
        <v>23.536438956486244</v>
      </c>
      <c r="I1943">
        <f>User_Model_Calcs!A1943-Sat_Data!$B$5</f>
        <v>41.586273778466875</v>
      </c>
      <c r="J1943">
        <f>(Earth_Data!$B$1/SQRT(1-Earth_Data!$B$2^2*SIN(RADIANS(User_Model_Calcs!B1943))^2))*COS(RADIANS(User_Model_Calcs!B1943))</f>
        <v>6309.4114745106408</v>
      </c>
      <c r="K1943">
        <f>((Earth_Data!$B$1*(1-Earth_Data!$B$2^2))/SQRT(1-Earth_Data!$B$2^2*SIN(RADIANS(User_Model_Calcs!B1943))^2))*SIN(RADIANS(User_Model_Calcs!B1943))</f>
        <v>-930.67669582925942</v>
      </c>
      <c r="L1943">
        <f t="shared" si="187"/>
        <v>-8.3909692167847716</v>
      </c>
      <c r="M1943">
        <f t="shared" si="188"/>
        <v>6377.6823585724469</v>
      </c>
      <c r="N1943">
        <f>SQRT(User_Model_Calcs!M1943^2+Sat_Data!$B$3^2-2*User_Model_Calcs!M1943*Sat_Data!$B$3*COS(RADIANS(L1943))*COS(RADIANS(I1943)))</f>
        <v>37689.920499287211</v>
      </c>
      <c r="O1943">
        <f>DEGREES(ACOS(((Earth_Data!$B$1+Sat_Data!$B$2)/User_Model_Calcs!N1943)*SQRT(1-COS(RADIANS(User_Model_Calcs!I1943))^2*COS(RADIANS(User_Model_Calcs!B1943))^2)))</f>
        <v>41.179990161215642</v>
      </c>
      <c r="P1943">
        <f t="shared" si="185"/>
        <v>80.601311054071587</v>
      </c>
    </row>
    <row r="1944" spans="1:16" x14ac:dyDescent="0.25">
      <c r="A1944">
        <v>138.64699999999999</v>
      </c>
      <c r="B1944">
        <v>-13.045999999999999</v>
      </c>
      <c r="C1944">
        <v>2500</v>
      </c>
      <c r="D1944">
        <f t="shared" ca="1" si="184"/>
        <v>3</v>
      </c>
      <c r="E1944" s="1">
        <v>0.65</v>
      </c>
      <c r="F1944">
        <v>19.899999999999999</v>
      </c>
      <c r="G1944">
        <f t="shared" ca="1" si="186"/>
        <v>54.048620189015942</v>
      </c>
      <c r="H1944">
        <f t="shared" ca="1" si="183"/>
        <v>15.217210772964062</v>
      </c>
      <c r="I1944">
        <f>User_Model_Calcs!A1944-Sat_Data!$B$5</f>
        <v>28.646999999999991</v>
      </c>
      <c r="J1944">
        <f>(Earth_Data!$B$1/SQRT(1-Earth_Data!$B$2^2*SIN(RADIANS(User_Model_Calcs!B1944))^2))*COS(RADIANS(User_Model_Calcs!B1944))</f>
        <v>6214.5748308745551</v>
      </c>
      <c r="K1944">
        <f>((Earth_Data!$B$1*(1-Earth_Data!$B$2^2))/SQRT(1-Earth_Data!$B$2^2*SIN(RADIANS(User_Model_Calcs!B1944))^2))*SIN(RADIANS(User_Model_Calcs!B1944))</f>
        <v>-1430.3638160182084</v>
      </c>
      <c r="L1944">
        <f t="shared" si="187"/>
        <v>-12.96162218489243</v>
      </c>
      <c r="M1944">
        <f t="shared" si="188"/>
        <v>6377.0589596391283</v>
      </c>
      <c r="N1944">
        <f>SQRT(User_Model_Calcs!M1944^2+Sat_Data!$B$3^2-2*User_Model_Calcs!M1944*Sat_Data!$B$3*COS(RADIANS(L1944))*COS(RADIANS(I1944)))</f>
        <v>36858.756040925648</v>
      </c>
      <c r="O1944">
        <f>DEGREES(ACOS(((Earth_Data!$B$1+Sat_Data!$B$2)/User_Model_Calcs!N1944)*SQRT(1-COS(RADIANS(User_Model_Calcs!I1944))^2*COS(RADIANS(User_Model_Calcs!B1944))^2)))</f>
        <v>53.601767748917965</v>
      </c>
      <c r="P1944">
        <f t="shared" si="185"/>
        <v>67.548744004348308</v>
      </c>
    </row>
    <row r="1945" spans="1:16" x14ac:dyDescent="0.25">
      <c r="A1945">
        <v>104.89868144003127</v>
      </c>
      <c r="B1945">
        <v>-16.3848890965712</v>
      </c>
      <c r="C1945">
        <v>400</v>
      </c>
      <c r="D1945">
        <f t="shared" ca="1" si="184"/>
        <v>3</v>
      </c>
      <c r="E1945" s="1">
        <v>0.65</v>
      </c>
      <c r="F1945">
        <v>19.899999999999999</v>
      </c>
      <c r="G1945">
        <f t="shared" ca="1" si="186"/>
        <v>54.048620189015942</v>
      </c>
      <c r="H1945">
        <f t="shared" ca="1" si="183"/>
        <v>17.286600753117838</v>
      </c>
      <c r="I1945">
        <f>User_Model_Calcs!A1945-Sat_Data!$B$5</f>
        <v>-5.1013185599687318</v>
      </c>
      <c r="J1945">
        <f>(Earth_Data!$B$1/SQRT(1-Earth_Data!$B$2^2*SIN(RADIANS(User_Model_Calcs!B1945))^2))*COS(RADIANS(User_Model_Calcs!B1945))</f>
        <v>6120.7440613387253</v>
      </c>
      <c r="K1945">
        <f>((Earth_Data!$B$1*(1-Earth_Data!$B$2^2))/SQRT(1-Earth_Data!$B$2^2*SIN(RADIANS(User_Model_Calcs!B1945))^2))*SIN(RADIANS(User_Model_Calcs!B1945))</f>
        <v>-1787.6310201820565</v>
      </c>
      <c r="L1945">
        <f t="shared" si="187"/>
        <v>-16.28102814940755</v>
      </c>
      <c r="M1945">
        <f t="shared" si="188"/>
        <v>6376.4514056589824</v>
      </c>
      <c r="N1945">
        <f>SQRT(User_Model_Calcs!M1945^2+Sat_Data!$B$3^2-2*User_Model_Calcs!M1945*Sat_Data!$B$3*COS(RADIANS(L1945))*COS(RADIANS(I1945)))</f>
        <v>36116.014215238472</v>
      </c>
      <c r="O1945">
        <f>DEGREES(ACOS(((Earth_Data!$B$1+Sat_Data!$B$2)/User_Model_Calcs!N1945)*SQRT(1-COS(RADIANS(User_Model_Calcs!I1945))^2*COS(RADIANS(User_Model_Calcs!B1945))^2)))</f>
        <v>69.875732898086994</v>
      </c>
      <c r="P1945">
        <f t="shared" si="185"/>
        <v>17.560701212288109</v>
      </c>
    </row>
    <row r="1946" spans="1:16" x14ac:dyDescent="0.25">
      <c r="A1946">
        <v>133.47900000000001</v>
      </c>
      <c r="B1946">
        <v>-2.9700000000000006</v>
      </c>
      <c r="C1946">
        <v>625</v>
      </c>
      <c r="D1946">
        <f t="shared" ca="1" si="184"/>
        <v>1.2</v>
      </c>
      <c r="E1946" s="1">
        <v>0.65</v>
      </c>
      <c r="F1946">
        <v>19.899999999999999</v>
      </c>
      <c r="G1946">
        <f t="shared" ca="1" si="186"/>
        <v>46.089820015575185</v>
      </c>
      <c r="H1946">
        <f t="shared" ca="1" si="183"/>
        <v>19.130261485080482</v>
      </c>
      <c r="I1946">
        <f>User_Model_Calcs!A1946-Sat_Data!$B$5</f>
        <v>23.479000000000013</v>
      </c>
      <c r="J1946">
        <f>(Earth_Data!$B$1/SQRT(1-Earth_Data!$B$2^2*SIN(RADIANS(User_Model_Calcs!B1946))^2))*COS(RADIANS(User_Model_Calcs!B1946))</f>
        <v>6369.6301260361879</v>
      </c>
      <c r="K1946">
        <f>((Earth_Data!$B$1*(1-Earth_Data!$B$2^2))/SQRT(1-Earth_Data!$B$2^2*SIN(RADIANS(User_Model_Calcs!B1946))^2))*SIN(RADIANS(User_Model_Calcs!B1946))</f>
        <v>-328.26160840566502</v>
      </c>
      <c r="L1946">
        <f t="shared" si="187"/>
        <v>-2.9501525396747823</v>
      </c>
      <c r="M1946">
        <f t="shared" si="188"/>
        <v>6378.0830682941769</v>
      </c>
      <c r="N1946">
        <f>SQRT(User_Model_Calcs!M1946^2+Sat_Data!$B$3^2-2*User_Model_Calcs!M1946*Sat_Data!$B$3*COS(RADIANS(L1946))*COS(RADIANS(I1946)))</f>
        <v>36411.901502934088</v>
      </c>
      <c r="O1946">
        <f>DEGREES(ACOS(((Earth_Data!$B$1+Sat_Data!$B$2)/User_Model_Calcs!N1946)*SQRT(1-COS(RADIANS(User_Model_Calcs!I1946))^2*COS(RADIANS(User_Model_Calcs!B1946))^2)))</f>
        <v>62.31414565796581</v>
      </c>
      <c r="P1946">
        <f t="shared" si="185"/>
        <v>83.197816319834075</v>
      </c>
    </row>
    <row r="1947" spans="1:16" x14ac:dyDescent="0.25">
      <c r="A1947">
        <v>145.90899999999999</v>
      </c>
      <c r="B1947">
        <v>-14.960999999999999</v>
      </c>
      <c r="C1947">
        <v>375</v>
      </c>
      <c r="D1947">
        <f t="shared" ca="1" si="184"/>
        <v>1.2</v>
      </c>
      <c r="E1947" s="1">
        <v>0.65</v>
      </c>
      <c r="F1947">
        <v>19.899999999999999</v>
      </c>
      <c r="G1947">
        <f t="shared" ca="1" si="186"/>
        <v>46.089820015575185</v>
      </c>
      <c r="H1947">
        <f t="shared" ca="1" si="183"/>
        <v>23.992301557079372</v>
      </c>
      <c r="I1947">
        <f>User_Model_Calcs!A1947-Sat_Data!$B$5</f>
        <v>35.908999999999992</v>
      </c>
      <c r="J1947">
        <f>(Earth_Data!$B$1/SQRT(1-Earth_Data!$B$2^2*SIN(RADIANS(User_Model_Calcs!B1947))^2))*COS(RADIANS(User_Model_Calcs!B1947))</f>
        <v>6163.3074751902095</v>
      </c>
      <c r="K1947">
        <f>((Earth_Data!$B$1*(1-Earth_Data!$B$2^2))/SQRT(1-Earth_Data!$B$2^2*SIN(RADIANS(User_Model_Calcs!B1947))^2))*SIN(RADIANS(User_Model_Calcs!B1947))</f>
        <v>-1635.9320672421848</v>
      </c>
      <c r="L1947">
        <f t="shared" si="187"/>
        <v>-14.865291755958522</v>
      </c>
      <c r="M1947">
        <f t="shared" si="188"/>
        <v>6376.7258653925837</v>
      </c>
      <c r="N1947">
        <f>SQRT(User_Model_Calcs!M1947^2+Sat_Data!$B$3^2-2*User_Model_Calcs!M1947*Sat_Data!$B$3*COS(RADIANS(L1947))*COS(RADIANS(I1947)))</f>
        <v>37383.328684579341</v>
      </c>
      <c r="O1947">
        <f>DEGREES(ACOS(((Earth_Data!$B$1+Sat_Data!$B$2)/User_Model_Calcs!N1947)*SQRT(1-COS(RADIANS(User_Model_Calcs!I1947))^2*COS(RADIANS(User_Model_Calcs!B1947))^2)))</f>
        <v>45.389143062290984</v>
      </c>
      <c r="P1947">
        <f t="shared" si="185"/>
        <v>70.377923267038454</v>
      </c>
    </row>
    <row r="1948" spans="1:16" x14ac:dyDescent="0.25">
      <c r="A1948">
        <v>151.76900000000001</v>
      </c>
      <c r="B1948">
        <v>-10.949</v>
      </c>
      <c r="C1948">
        <v>2500</v>
      </c>
      <c r="D1948">
        <f t="shared" ca="1" si="184"/>
        <v>0.75</v>
      </c>
      <c r="E1948" s="1">
        <v>0.65</v>
      </c>
      <c r="F1948">
        <v>19.899999999999999</v>
      </c>
      <c r="G1948">
        <f t="shared" ca="1" si="186"/>
        <v>42.007420362456692</v>
      </c>
      <c r="H1948">
        <f t="shared" ca="1" si="183"/>
        <v>16.974620056152784</v>
      </c>
      <c r="I1948">
        <f>User_Model_Calcs!A1948-Sat_Data!$B$5</f>
        <v>41.769000000000005</v>
      </c>
      <c r="J1948">
        <f>(Earth_Data!$B$1/SQRT(1-Earth_Data!$B$2^2*SIN(RADIANS(User_Model_Calcs!B1948))^2))*COS(RADIANS(User_Model_Calcs!B1948))</f>
        <v>6262.792702367632</v>
      </c>
      <c r="K1948">
        <f>((Earth_Data!$B$1*(1-Earth_Data!$B$2^2))/SQRT(1-Earth_Data!$B$2^2*SIN(RADIANS(User_Model_Calcs!B1948))^2))*SIN(RADIANS(User_Model_Calcs!B1948))</f>
        <v>-1203.4683940456496</v>
      </c>
      <c r="L1948">
        <f t="shared" si="187"/>
        <v>-10.877456010713008</v>
      </c>
      <c r="M1948">
        <f t="shared" si="188"/>
        <v>6377.374742658305</v>
      </c>
      <c r="N1948">
        <f>SQRT(User_Model_Calcs!M1948^2+Sat_Data!$B$3^2-2*User_Model_Calcs!M1948*Sat_Data!$B$3*COS(RADIANS(L1948))*COS(RADIANS(I1948)))</f>
        <v>37743.695756931353</v>
      </c>
      <c r="O1948">
        <f>DEGREES(ACOS(((Earth_Data!$B$1+Sat_Data!$B$2)/User_Model_Calcs!N1948)*SQRT(1-COS(RADIANS(User_Model_Calcs!I1948))^2*COS(RADIANS(User_Model_Calcs!B1948))^2)))</f>
        <v>40.466518807820854</v>
      </c>
      <c r="P1948">
        <f t="shared" si="185"/>
        <v>77.99420005436501</v>
      </c>
    </row>
    <row r="1949" spans="1:16" x14ac:dyDescent="0.25">
      <c r="A1949">
        <v>116.4708781119987</v>
      </c>
      <c r="B1949">
        <v>-14.441663158359146</v>
      </c>
      <c r="C1949">
        <v>2500</v>
      </c>
      <c r="D1949">
        <f t="shared" ca="1" si="184"/>
        <v>3</v>
      </c>
      <c r="E1949" s="1">
        <v>0.65</v>
      </c>
      <c r="F1949">
        <v>19.899999999999999</v>
      </c>
      <c r="G1949">
        <f t="shared" ca="1" si="186"/>
        <v>54.048620189015942</v>
      </c>
      <c r="H1949">
        <f t="shared" ca="1" si="183"/>
        <v>16.690257395589573</v>
      </c>
      <c r="I1949">
        <f>User_Model_Calcs!A1949-Sat_Data!$B$5</f>
        <v>6.4708781119987009</v>
      </c>
      <c r="J1949">
        <f>(Earth_Data!$B$1/SQRT(1-Earth_Data!$B$2^2*SIN(RADIANS(User_Model_Calcs!B1949))^2))*COS(RADIANS(User_Model_Calcs!B1949))</f>
        <v>6177.8902789302265</v>
      </c>
      <c r="K1949">
        <f>((Earth_Data!$B$1*(1-Earth_Data!$B$2^2))/SQRT(1-Earth_Data!$B$2^2*SIN(RADIANS(User_Model_Calcs!B1949))^2))*SIN(RADIANS(User_Model_Calcs!B1949))</f>
        <v>-1580.35099593122</v>
      </c>
      <c r="L1949">
        <f t="shared" si="187"/>
        <v>-14.348987854425895</v>
      </c>
      <c r="M1949">
        <f t="shared" si="188"/>
        <v>6376.8203337432515</v>
      </c>
      <c r="N1949">
        <f>SQRT(User_Model_Calcs!M1949^2+Sat_Data!$B$3^2-2*User_Model_Calcs!M1949*Sat_Data!$B$3*COS(RADIANS(L1949))*COS(RADIANS(I1949)))</f>
        <v>36066.974440920298</v>
      </c>
      <c r="O1949">
        <f>DEGREES(ACOS(((Earth_Data!$B$1+Sat_Data!$B$2)/User_Model_Calcs!N1949)*SQRT(1-COS(RADIANS(User_Model_Calcs!I1949))^2*COS(RADIANS(User_Model_Calcs!B1949))^2)))</f>
        <v>71.442931864739407</v>
      </c>
      <c r="P1949">
        <f t="shared" si="185"/>
        <v>24.455339049883303</v>
      </c>
    </row>
    <row r="1950" spans="1:16" x14ac:dyDescent="0.25">
      <c r="A1950">
        <v>152.13399999999999</v>
      </c>
      <c r="B1950">
        <v>-3.8089999999999993</v>
      </c>
      <c r="C1950">
        <v>950</v>
      </c>
      <c r="D1950">
        <f t="shared" ca="1" si="184"/>
        <v>0.75</v>
      </c>
      <c r="E1950" s="1">
        <v>0.65</v>
      </c>
      <c r="F1950">
        <v>19.899999999999999</v>
      </c>
      <c r="G1950">
        <f t="shared" ca="1" si="186"/>
        <v>42.007420362456692</v>
      </c>
      <c r="H1950">
        <f t="shared" ca="1" si="183"/>
        <v>19.853728384473627</v>
      </c>
      <c r="I1950">
        <f>User_Model_Calcs!A1950-Sat_Data!$B$5</f>
        <v>42.133999999999986</v>
      </c>
      <c r="J1950">
        <f>(Earth_Data!$B$1/SQRT(1-Earth_Data!$B$2^2*SIN(RADIANS(User_Model_Calcs!B1950))^2))*COS(RADIANS(User_Model_Calcs!B1950))</f>
        <v>6364.1449891462289</v>
      </c>
      <c r="K1950">
        <f>((Earth_Data!$B$1*(1-Earth_Data!$B$2^2))/SQRT(1-Earth_Data!$B$2^2*SIN(RADIANS(User_Model_Calcs!B1950))^2))*SIN(RADIANS(User_Model_Calcs!B1950))</f>
        <v>-420.873609208179</v>
      </c>
      <c r="L1950">
        <f t="shared" si="187"/>
        <v>-3.7835749167599944</v>
      </c>
      <c r="M1950">
        <f t="shared" si="188"/>
        <v>6378.0464123274442</v>
      </c>
      <c r="N1950">
        <f>SQRT(User_Model_Calcs!M1950^2+Sat_Data!$B$3^2-2*User_Model_Calcs!M1950*Sat_Data!$B$3*COS(RADIANS(L1950))*COS(RADIANS(I1950)))</f>
        <v>37689.601931005462</v>
      </c>
      <c r="O1950">
        <f>DEGREES(ACOS(((Earth_Data!$B$1+Sat_Data!$B$2)/User_Model_Calcs!N1950)*SQRT(1-COS(RADIANS(User_Model_Calcs!I1950))^2*COS(RADIANS(User_Model_Calcs!B1950))^2)))</f>
        <v>41.189691750390153</v>
      </c>
      <c r="P1950">
        <f t="shared" si="185"/>
        <v>85.800160556060121</v>
      </c>
    </row>
    <row r="1951" spans="1:16" x14ac:dyDescent="0.25">
      <c r="A1951">
        <v>103.20436944136667</v>
      </c>
      <c r="B1951">
        <v>-9.0809302993725005</v>
      </c>
      <c r="C1951">
        <v>2500</v>
      </c>
      <c r="D1951">
        <f t="shared" ca="1" si="184"/>
        <v>0.75</v>
      </c>
      <c r="E1951" s="1">
        <v>0.65</v>
      </c>
      <c r="F1951">
        <v>19.899999999999999</v>
      </c>
      <c r="G1951">
        <f t="shared" ca="1" si="186"/>
        <v>42.007420362456692</v>
      </c>
      <c r="H1951">
        <f t="shared" ref="H1951:H2001" ca="1" si="189">RAND()*(24-14)+14</f>
        <v>20.235792913669634</v>
      </c>
      <c r="I1951">
        <f>User_Model_Calcs!A1951-Sat_Data!$B$5</f>
        <v>-6.7956305586333343</v>
      </c>
      <c r="J1951">
        <f>(Earth_Data!$B$1/SQRT(1-Earth_Data!$B$2^2*SIN(RADIANS(User_Model_Calcs!B1951))^2))*COS(RADIANS(User_Model_Calcs!B1951))</f>
        <v>6298.7241044203856</v>
      </c>
      <c r="K1951">
        <f>((Earth_Data!$B$1*(1-Earth_Data!$B$2^2))/SQRT(1-Earth_Data!$B$2^2*SIN(RADIANS(User_Model_Calcs!B1951))^2))*SIN(RADIANS(User_Model_Calcs!B1951))</f>
        <v>-1000.002426170889</v>
      </c>
      <c r="L1951">
        <f t="shared" si="187"/>
        <v>-9.0211409077509561</v>
      </c>
      <c r="M1951">
        <f t="shared" si="188"/>
        <v>6377.6116372788065</v>
      </c>
      <c r="N1951">
        <f>SQRT(User_Model_Calcs!M1951^2+Sat_Data!$B$3^2-2*User_Model_Calcs!M1951*Sat_Data!$B$3*COS(RADIANS(L1951))*COS(RADIANS(I1951)))</f>
        <v>35931.319378688466</v>
      </c>
      <c r="O1951">
        <f>DEGREES(ACOS(((Earth_Data!$B$1+Sat_Data!$B$2)/User_Model_Calcs!N1951)*SQRT(1-COS(RADIANS(User_Model_Calcs!I1951))^2*COS(RADIANS(User_Model_Calcs!B1951))^2)))</f>
        <v>76.677111043655998</v>
      </c>
      <c r="P1951">
        <f t="shared" si="185"/>
        <v>37.05378142549948</v>
      </c>
    </row>
    <row r="1952" spans="1:16" x14ac:dyDescent="0.25">
      <c r="A1952">
        <v>120.11985967833159</v>
      </c>
      <c r="B1952">
        <v>-25.040230506138769</v>
      </c>
      <c r="C1952">
        <v>2500</v>
      </c>
      <c r="D1952">
        <f t="shared" ca="1" si="184"/>
        <v>0.75</v>
      </c>
      <c r="E1952" s="1">
        <v>0.65</v>
      </c>
      <c r="F1952">
        <v>19.899999999999999</v>
      </c>
      <c r="G1952">
        <f t="shared" ca="1" si="186"/>
        <v>42.007420362456692</v>
      </c>
      <c r="H1952">
        <f t="shared" ca="1" si="189"/>
        <v>14.0333941616062</v>
      </c>
      <c r="I1952">
        <f>User_Model_Calcs!A1952-Sat_Data!$B$5</f>
        <v>10.119859678331593</v>
      </c>
      <c r="J1952">
        <f>(Earth_Data!$B$1/SQRT(1-Earth_Data!$B$2^2*SIN(RADIANS(User_Model_Calcs!B1952))^2))*COS(RADIANS(User_Model_Calcs!B1952))</f>
        <v>5782.1321032869819</v>
      </c>
      <c r="K1952">
        <f>((Earth_Data!$B$1*(1-Earth_Data!$B$2^2))/SQRT(1-Earth_Data!$B$2^2*SIN(RADIANS(User_Model_Calcs!B1952))^2))*SIN(RADIANS(User_Model_Calcs!B1952))</f>
        <v>-2683.1136632333446</v>
      </c>
      <c r="L1952">
        <f t="shared" si="187"/>
        <v>-24.892966443757921</v>
      </c>
      <c r="M1952">
        <f t="shared" si="188"/>
        <v>6374.3353057155218</v>
      </c>
      <c r="N1952">
        <f>SQRT(User_Model_Calcs!M1952^2+Sat_Data!$B$3^2-2*User_Model_Calcs!M1952*Sat_Data!$B$3*COS(RADIANS(L1952))*COS(RADIANS(I1952)))</f>
        <v>36584.634368698775</v>
      </c>
      <c r="O1952">
        <f>DEGREES(ACOS(((Earth_Data!$B$1+Sat_Data!$B$2)/User_Model_Calcs!N1952)*SQRT(1-COS(RADIANS(User_Model_Calcs!I1952))^2*COS(RADIANS(User_Model_Calcs!B1952))^2)))</f>
        <v>58.589406064951426</v>
      </c>
      <c r="P1952">
        <f t="shared" si="185"/>
        <v>22.864961273262011</v>
      </c>
    </row>
    <row r="1953" spans="1:16" x14ac:dyDescent="0.25">
      <c r="A1953">
        <v>147.02824150975857</v>
      </c>
      <c r="B1953">
        <v>-12.711441313321233</v>
      </c>
      <c r="C1953">
        <v>4700</v>
      </c>
      <c r="D1953">
        <f t="shared" ca="1" si="184"/>
        <v>0.75</v>
      </c>
      <c r="E1953" s="1">
        <v>0.65</v>
      </c>
      <c r="F1953">
        <v>19.899999999999999</v>
      </c>
      <c r="G1953">
        <f t="shared" ca="1" si="186"/>
        <v>42.007420362456692</v>
      </c>
      <c r="H1953">
        <f t="shared" ca="1" si="189"/>
        <v>22.064555706553691</v>
      </c>
      <c r="I1953">
        <f>User_Model_Calcs!A1953-Sat_Data!$B$5</f>
        <v>37.028241509758573</v>
      </c>
      <c r="J1953">
        <f>(Earth_Data!$B$1/SQRT(1-Earth_Data!$B$2^2*SIN(RADIANS(User_Model_Calcs!B1953))^2))*COS(RADIANS(User_Model_Calcs!B1953))</f>
        <v>6222.8243666756925</v>
      </c>
      <c r="K1953">
        <f>((Earth_Data!$B$1*(1-Earth_Data!$B$2^2))/SQRT(1-Earth_Data!$B$2^2*SIN(RADIANS(User_Model_Calcs!B1953))^2))*SIN(RADIANS(User_Model_Calcs!B1953))</f>
        <v>-1394.2828808160407</v>
      </c>
      <c r="L1953">
        <f t="shared" si="187"/>
        <v>-12.629082744328272</v>
      </c>
      <c r="M1953">
        <f t="shared" si="188"/>
        <v>6377.1128146073606</v>
      </c>
      <c r="N1953">
        <f>SQRT(User_Model_Calcs!M1953^2+Sat_Data!$B$3^2-2*User_Model_Calcs!M1953*Sat_Data!$B$3*COS(RADIANS(L1953))*COS(RADIANS(I1953)))</f>
        <v>37410.505936185276</v>
      </c>
      <c r="O1953">
        <f>DEGREES(ACOS(((Earth_Data!$B$1+Sat_Data!$B$2)/User_Model_Calcs!N1953)*SQRT(1-COS(RADIANS(User_Model_Calcs!I1953))^2*COS(RADIANS(User_Model_Calcs!B1953))^2)))</f>
        <v>45.007273405456559</v>
      </c>
      <c r="P1953">
        <f t="shared" si="185"/>
        <v>73.737770816534891</v>
      </c>
    </row>
    <row r="1954" spans="1:16" x14ac:dyDescent="0.25">
      <c r="A1954">
        <v>129.12299999999999</v>
      </c>
      <c r="B1954">
        <v>-7.6470000000000002</v>
      </c>
      <c r="C1954">
        <v>5000</v>
      </c>
      <c r="D1954">
        <f t="shared" ca="1" si="184"/>
        <v>0.75</v>
      </c>
      <c r="E1954" s="1">
        <v>0.65</v>
      </c>
      <c r="F1954">
        <v>19.899999999999999</v>
      </c>
      <c r="G1954">
        <f t="shared" ca="1" si="186"/>
        <v>42.007420362456692</v>
      </c>
      <c r="H1954">
        <f t="shared" ca="1" si="189"/>
        <v>16.993369688361142</v>
      </c>
      <c r="I1954">
        <f>User_Model_Calcs!A1954-Sat_Data!$B$5</f>
        <v>19.12299999999999</v>
      </c>
      <c r="J1954">
        <f>(Earth_Data!$B$1/SQRT(1-Earth_Data!$B$2^2*SIN(RADIANS(User_Model_Calcs!B1954))^2))*COS(RADIANS(User_Model_Calcs!B1954))</f>
        <v>6321.7921039873136</v>
      </c>
      <c r="K1954">
        <f>((Earth_Data!$B$1*(1-Earth_Data!$B$2^2))/SQRT(1-Earth_Data!$B$2^2*SIN(RADIANS(User_Model_Calcs!B1954))^2))*SIN(RADIANS(User_Model_Calcs!B1954))</f>
        <v>-843.10364945873982</v>
      </c>
      <c r="L1954">
        <f t="shared" si="187"/>
        <v>-7.5964068501844615</v>
      </c>
      <c r="M1954">
        <f t="shared" si="188"/>
        <v>6377.7644335430732</v>
      </c>
      <c r="N1954">
        <f>SQRT(User_Model_Calcs!M1954^2+Sat_Data!$B$3^2-2*User_Model_Calcs!M1954*Sat_Data!$B$3*COS(RADIANS(L1954))*COS(RADIANS(I1954)))</f>
        <v>36260.210282073269</v>
      </c>
      <c r="O1954">
        <f>DEGREES(ACOS(((Earth_Data!$B$1+Sat_Data!$B$2)/User_Model_Calcs!N1954)*SQRT(1-COS(RADIANS(User_Model_Calcs!I1954))^2*COS(RADIANS(User_Model_Calcs!B1954))^2)))</f>
        <v>65.919002201265215</v>
      </c>
      <c r="P1954">
        <f t="shared" si="185"/>
        <v>69.004031312489332</v>
      </c>
    </row>
    <row r="1955" spans="1:16" x14ac:dyDescent="0.25">
      <c r="A1955">
        <v>142.548</v>
      </c>
      <c r="B1955">
        <v>-15.632999999999999</v>
      </c>
      <c r="C1955">
        <v>400</v>
      </c>
      <c r="D1955">
        <f t="shared" ca="1" si="184"/>
        <v>1.2</v>
      </c>
      <c r="E1955" s="1">
        <v>0.65</v>
      </c>
      <c r="F1955">
        <v>19.899999999999999</v>
      </c>
      <c r="G1955">
        <f t="shared" ca="1" si="186"/>
        <v>46.089820015575185</v>
      </c>
      <c r="H1955">
        <f t="shared" ca="1" si="189"/>
        <v>15.559913047637947</v>
      </c>
      <c r="I1955">
        <f>User_Model_Calcs!A1955-Sat_Data!$B$5</f>
        <v>32.548000000000002</v>
      </c>
      <c r="J1955">
        <f>(Earth_Data!$B$1/SQRT(1-Earth_Data!$B$2^2*SIN(RADIANS(User_Model_Calcs!B1955))^2))*COS(RADIANS(User_Model_Calcs!B1955))</f>
        <v>6143.6902901362955</v>
      </c>
      <c r="K1955">
        <f>((Earth_Data!$B$1*(1-Earth_Data!$B$2^2))/SQRT(1-Earth_Data!$B$2^2*SIN(RADIANS(User_Model_Calcs!B1955))^2))*SIN(RADIANS(User_Model_Calcs!B1955))</f>
        <v>-1707.6551566821479</v>
      </c>
      <c r="L1955">
        <f t="shared" si="187"/>
        <v>-15.533413675617888</v>
      </c>
      <c r="M1955">
        <f t="shared" si="188"/>
        <v>6376.5991339630345</v>
      </c>
      <c r="N1955">
        <f>SQRT(User_Model_Calcs!M1955^2+Sat_Data!$B$3^2-2*User_Model_Calcs!M1955*Sat_Data!$B$3*COS(RADIANS(L1955))*COS(RADIANS(I1955)))</f>
        <v>37172.020012710462</v>
      </c>
      <c r="O1955">
        <f>DEGREES(ACOS(((Earth_Data!$B$1+Sat_Data!$B$2)/User_Model_Calcs!N1955)*SQRT(1-COS(RADIANS(User_Model_Calcs!I1955))^2*COS(RADIANS(User_Model_Calcs!B1955))^2)))</f>
        <v>48.515133659036607</v>
      </c>
      <c r="P1955">
        <f t="shared" si="185"/>
        <v>67.110076857450252</v>
      </c>
    </row>
    <row r="1956" spans="1:16" x14ac:dyDescent="0.25">
      <c r="A1956">
        <v>146.797</v>
      </c>
      <c r="B1956">
        <v>-22.493000000000002</v>
      </c>
      <c r="C1956">
        <v>1250</v>
      </c>
      <c r="D1956">
        <f t="shared" ca="1" si="184"/>
        <v>1.2</v>
      </c>
      <c r="E1956" s="1">
        <v>0.65</v>
      </c>
      <c r="F1956">
        <v>19.899999999999999</v>
      </c>
      <c r="G1956">
        <f t="shared" ca="1" si="186"/>
        <v>46.089820015575185</v>
      </c>
      <c r="H1956">
        <f t="shared" ca="1" si="189"/>
        <v>14.955376644305643</v>
      </c>
      <c r="I1956">
        <f>User_Model_Calcs!A1956-Sat_Data!$B$5</f>
        <v>36.796999999999997</v>
      </c>
      <c r="J1956">
        <f>(Earth_Data!$B$1/SQRT(1-Earth_Data!$B$2^2*SIN(RADIANS(User_Model_Calcs!B1956))^2))*COS(RADIANS(User_Model_Calcs!B1956))</f>
        <v>5895.8202593332671</v>
      </c>
      <c r="K1956">
        <f>((Earth_Data!$B$1*(1-Earth_Data!$B$2^2))/SQRT(1-Earth_Data!$B$2^2*SIN(RADIANS(User_Model_Calcs!B1956))^2))*SIN(RADIANS(User_Model_Calcs!B1956))</f>
        <v>-2424.9416476227152</v>
      </c>
      <c r="L1956">
        <f t="shared" si="187"/>
        <v>-22.357288900890506</v>
      </c>
      <c r="M1956">
        <f t="shared" si="188"/>
        <v>6375.0324332304199</v>
      </c>
      <c r="N1956">
        <f>SQRT(User_Model_Calcs!M1956^2+Sat_Data!$B$3^2-2*User_Model_Calcs!M1956*Sat_Data!$B$3*COS(RADIANS(L1956))*COS(RADIANS(I1956)))</f>
        <v>37687.25269080187</v>
      </c>
      <c r="O1956">
        <f>DEGREES(ACOS(((Earth_Data!$B$1+Sat_Data!$B$2)/User_Model_Calcs!N1956)*SQRT(1-COS(RADIANS(User_Model_Calcs!I1956))^2*COS(RADIANS(User_Model_Calcs!B1956))^2)))</f>
        <v>41.17554252379319</v>
      </c>
      <c r="P1956">
        <f t="shared" si="185"/>
        <v>62.912597310517803</v>
      </c>
    </row>
    <row r="1957" spans="1:16" x14ac:dyDescent="0.25">
      <c r="A1957">
        <v>141.88900000000001</v>
      </c>
      <c r="B1957">
        <v>-10.417</v>
      </c>
      <c r="C1957">
        <v>625</v>
      </c>
      <c r="D1957">
        <f t="shared" ca="1" si="184"/>
        <v>3</v>
      </c>
      <c r="E1957" s="1">
        <v>0.65</v>
      </c>
      <c r="F1957">
        <v>19.899999999999999</v>
      </c>
      <c r="G1957">
        <f t="shared" ca="1" si="186"/>
        <v>54.048620189015942</v>
      </c>
      <c r="H1957">
        <f t="shared" ca="1" si="189"/>
        <v>18.069385721098975</v>
      </c>
      <c r="I1957">
        <f>User_Model_Calcs!A1957-Sat_Data!$B$5</f>
        <v>31.88900000000001</v>
      </c>
      <c r="J1957">
        <f>(Earth_Data!$B$1/SQRT(1-Earth_Data!$B$2^2*SIN(RADIANS(User_Model_Calcs!B1957))^2))*COS(RADIANS(User_Model_Calcs!B1957))</f>
        <v>6273.7012164886501</v>
      </c>
      <c r="K1957">
        <f>((Earth_Data!$B$1*(1-Earth_Data!$B$2^2))/SQRT(1-Earth_Data!$B$2^2*SIN(RADIANS(User_Model_Calcs!B1957))^2))*SIN(RADIANS(User_Model_Calcs!B1957))</f>
        <v>-1145.6426839818403</v>
      </c>
      <c r="L1957">
        <f t="shared" si="187"/>
        <v>-10.348775012476237</v>
      </c>
      <c r="M1957">
        <f t="shared" si="188"/>
        <v>6377.4465198174958</v>
      </c>
      <c r="N1957">
        <f>SQRT(User_Model_Calcs!M1957^2+Sat_Data!$B$3^2-2*User_Model_Calcs!M1957*Sat_Data!$B$3*COS(RADIANS(L1957))*COS(RADIANS(I1957)))</f>
        <v>37003.837934051408</v>
      </c>
      <c r="O1957">
        <f>DEGREES(ACOS(((Earth_Data!$B$1+Sat_Data!$B$2)/User_Model_Calcs!N1957)*SQRT(1-COS(RADIANS(User_Model_Calcs!I1957))^2*COS(RADIANS(User_Model_Calcs!B1957))^2)))</f>
        <v>51.182036028488319</v>
      </c>
      <c r="P1957">
        <f t="shared" si="185"/>
        <v>73.795643189348937</v>
      </c>
    </row>
    <row r="1958" spans="1:16" x14ac:dyDescent="0.25">
      <c r="A1958">
        <v>132.88800000000001</v>
      </c>
      <c r="B1958">
        <v>-14.417</v>
      </c>
      <c r="C1958">
        <v>375</v>
      </c>
      <c r="D1958">
        <f t="shared" ca="1" si="184"/>
        <v>0.75</v>
      </c>
      <c r="E1958" s="1">
        <v>0.65</v>
      </c>
      <c r="F1958">
        <v>19.899999999999999</v>
      </c>
      <c r="G1958">
        <f t="shared" ca="1" si="186"/>
        <v>42.007420362456692</v>
      </c>
      <c r="H1958">
        <f t="shared" ca="1" si="189"/>
        <v>19.185005867741097</v>
      </c>
      <c r="I1958">
        <f>User_Model_Calcs!A1958-Sat_Data!$B$5</f>
        <v>22.888000000000005</v>
      </c>
      <c r="J1958">
        <f>(Earth_Data!$B$1/SQRT(1-Earth_Data!$B$2^2*SIN(RADIANS(User_Model_Calcs!B1958))^2))*COS(RADIANS(User_Model_Calcs!B1958))</f>
        <v>6178.5702601410203</v>
      </c>
      <c r="K1958">
        <f>((Earth_Data!$B$1*(1-Earth_Data!$B$2^2))/SQRT(1-Earth_Data!$B$2^2*SIN(RADIANS(User_Model_Calcs!B1958))^2))*SIN(RADIANS(User_Model_Calcs!B1958))</f>
        <v>-1577.7082612806798</v>
      </c>
      <c r="L1958">
        <f t="shared" si="187"/>
        <v>-14.324469488238183</v>
      </c>
      <c r="M1958">
        <f t="shared" si="188"/>
        <v>6376.8247441193162</v>
      </c>
      <c r="N1958">
        <f>SQRT(User_Model_Calcs!M1958^2+Sat_Data!$B$3^2-2*User_Model_Calcs!M1958*Sat_Data!$B$3*COS(RADIANS(L1958))*COS(RADIANS(I1958)))</f>
        <v>36585.141344095216</v>
      </c>
      <c r="O1958">
        <f>DEGREES(ACOS(((Earth_Data!$B$1+Sat_Data!$B$2)/User_Model_Calcs!N1958)*SQRT(1-COS(RADIANS(User_Model_Calcs!I1958))^2*COS(RADIANS(User_Model_Calcs!B1958))^2)))</f>
        <v>58.641835897962359</v>
      </c>
      <c r="P1958">
        <f t="shared" si="185"/>
        <v>59.469754646173982</v>
      </c>
    </row>
    <row r="1959" spans="1:16" x14ac:dyDescent="0.25">
      <c r="A1959">
        <v>136.244</v>
      </c>
      <c r="B1959">
        <v>-12.353</v>
      </c>
      <c r="C1959">
        <v>375</v>
      </c>
      <c r="D1959">
        <f t="shared" ca="1" si="184"/>
        <v>0.75</v>
      </c>
      <c r="E1959" s="1">
        <v>0.65</v>
      </c>
      <c r="F1959">
        <v>19.899999999999999</v>
      </c>
      <c r="G1959">
        <f t="shared" ca="1" si="186"/>
        <v>42.007420362456692</v>
      </c>
      <c r="H1959">
        <f t="shared" ca="1" si="189"/>
        <v>17.029417951677619</v>
      </c>
      <c r="I1959">
        <f>User_Model_Calcs!A1959-Sat_Data!$B$5</f>
        <v>26.244</v>
      </c>
      <c r="J1959">
        <f>(Earth_Data!$B$1/SQRT(1-Earth_Data!$B$2^2*SIN(RADIANS(User_Model_Calcs!B1959))^2))*COS(RADIANS(User_Model_Calcs!B1959))</f>
        <v>6231.4286349288968</v>
      </c>
      <c r="K1959">
        <f>((Earth_Data!$B$1*(1-Earth_Data!$B$2^2))/SQRT(1-Earth_Data!$B$2^2*SIN(RADIANS(User_Model_Calcs!B1959))^2))*SIN(RADIANS(User_Model_Calcs!B1959))</f>
        <v>-1355.5745645975178</v>
      </c>
      <c r="L1959">
        <f t="shared" si="187"/>
        <v>-12.272817165277635</v>
      </c>
      <c r="M1959">
        <f t="shared" si="188"/>
        <v>6377.1690609858824</v>
      </c>
      <c r="N1959">
        <f>SQRT(User_Model_Calcs!M1959^2+Sat_Data!$B$3^2-2*User_Model_Calcs!M1959*Sat_Data!$B$3*COS(RADIANS(L1959))*COS(RADIANS(I1959)))</f>
        <v>36703.744874243188</v>
      </c>
      <c r="O1959">
        <f>DEGREES(ACOS(((Earth_Data!$B$1+Sat_Data!$B$2)/User_Model_Calcs!N1959)*SQRT(1-COS(RADIANS(User_Model_Calcs!I1959))^2*COS(RADIANS(User_Model_Calcs!B1959))^2)))</f>
        <v>56.375786241110305</v>
      </c>
      <c r="P1959">
        <f t="shared" si="185"/>
        <v>66.54253348814899</v>
      </c>
    </row>
    <row r="1960" spans="1:16" x14ac:dyDescent="0.25">
      <c r="A1960">
        <v>118.047</v>
      </c>
      <c r="B1960">
        <v>-8.2479999999999993</v>
      </c>
      <c r="C1960">
        <v>625</v>
      </c>
      <c r="D1960">
        <f t="shared" ca="1" si="184"/>
        <v>3</v>
      </c>
      <c r="E1960" s="1">
        <v>0.65</v>
      </c>
      <c r="F1960">
        <v>19.899999999999999</v>
      </c>
      <c r="G1960">
        <f t="shared" ca="1" si="186"/>
        <v>54.048620189015942</v>
      </c>
      <c r="H1960">
        <f t="shared" ca="1" si="189"/>
        <v>19.573664718924377</v>
      </c>
      <c r="I1960">
        <f>User_Model_Calcs!A1960-Sat_Data!$B$5</f>
        <v>8.046999999999997</v>
      </c>
      <c r="J1960">
        <f>(Earth_Data!$B$1/SQRT(1-Earth_Data!$B$2^2*SIN(RADIANS(User_Model_Calcs!B1960))^2))*COS(RADIANS(User_Model_Calcs!B1960))</f>
        <v>6312.6019124300483</v>
      </c>
      <c r="K1960">
        <f>((Earth_Data!$B$1*(1-Earth_Data!$B$2^2))/SQRT(1-Earth_Data!$B$2^2*SIN(RADIANS(User_Model_Calcs!B1960))^2))*SIN(RADIANS(User_Model_Calcs!B1960))</f>
        <v>-908.93286241190071</v>
      </c>
      <c r="L1960">
        <f t="shared" si="187"/>
        <v>-8.1935358500485531</v>
      </c>
      <c r="M1960">
        <f t="shared" si="188"/>
        <v>6377.7034936713535</v>
      </c>
      <c r="N1960">
        <f>SQRT(User_Model_Calcs!M1960^2+Sat_Data!$B$3^2-2*User_Model_Calcs!M1960*Sat_Data!$B$3*COS(RADIANS(L1960))*COS(RADIANS(I1960)))</f>
        <v>35936.061277041677</v>
      </c>
      <c r="O1960">
        <f>DEGREES(ACOS(((Earth_Data!$B$1+Sat_Data!$B$2)/User_Model_Calcs!N1960)*SQRT(1-COS(RADIANS(User_Model_Calcs!I1960))^2*COS(RADIANS(User_Model_Calcs!B1960))^2)))</f>
        <v>76.467627644281833</v>
      </c>
      <c r="P1960">
        <f t="shared" si="185"/>
        <v>44.581478954290908</v>
      </c>
    </row>
    <row r="1961" spans="1:16" x14ac:dyDescent="0.25">
      <c r="A1961">
        <v>101.593</v>
      </c>
      <c r="B1961">
        <v>-16.225999999999999</v>
      </c>
      <c r="C1961">
        <v>2500</v>
      </c>
      <c r="D1961">
        <f t="shared" ca="1" si="184"/>
        <v>3</v>
      </c>
      <c r="E1961" s="1">
        <v>0.65</v>
      </c>
      <c r="F1961">
        <v>19.899999999999999</v>
      </c>
      <c r="G1961">
        <f t="shared" ca="1" si="186"/>
        <v>54.048620189015942</v>
      </c>
      <c r="H1961">
        <f t="shared" ca="1" si="189"/>
        <v>15.913947486191297</v>
      </c>
      <c r="I1961">
        <f>User_Model_Calcs!A1961-Sat_Data!$B$5</f>
        <v>-8.4069999999999965</v>
      </c>
      <c r="J1961">
        <f>(Earth_Data!$B$1/SQRT(1-Earth_Data!$B$2^2*SIN(RADIANS(User_Model_Calcs!B1961))^2))*COS(RADIANS(User_Model_Calcs!B1961))</f>
        <v>6125.6806174018984</v>
      </c>
      <c r="K1961">
        <f>((Earth_Data!$B$1*(1-Earth_Data!$B$2^2))/SQRT(1-Earth_Data!$B$2^2*SIN(RADIANS(User_Model_Calcs!B1961))^2))*SIN(RADIANS(User_Model_Calcs!B1961))</f>
        <v>-1770.7552682820888</v>
      </c>
      <c r="L1961">
        <f t="shared" si="187"/>
        <v>-16.123036552105422</v>
      </c>
      <c r="M1961">
        <f t="shared" si="188"/>
        <v>6376.4831409298085</v>
      </c>
      <c r="N1961">
        <f>SQRT(User_Model_Calcs!M1961^2+Sat_Data!$B$3^2-2*User_Model_Calcs!M1961*Sat_Data!$B$3*COS(RADIANS(L1961))*COS(RADIANS(I1961)))</f>
        <v>36158.773801064905</v>
      </c>
      <c r="O1961">
        <f>DEGREES(ACOS(((Earth_Data!$B$1+Sat_Data!$B$2)/User_Model_Calcs!N1961)*SQRT(1-COS(RADIANS(User_Model_Calcs!I1961))^2*COS(RADIANS(User_Model_Calcs!B1961))^2)))</f>
        <v>68.614391427086744</v>
      </c>
      <c r="P1961">
        <f t="shared" si="185"/>
        <v>27.874865469440042</v>
      </c>
    </row>
    <row r="1962" spans="1:16" x14ac:dyDescent="0.25">
      <c r="A1962">
        <v>111.91499894495288</v>
      </c>
      <c r="B1962">
        <v>-13.838687169640831</v>
      </c>
      <c r="C1962">
        <v>400</v>
      </c>
      <c r="D1962">
        <f t="shared" ca="1" si="184"/>
        <v>0.75</v>
      </c>
      <c r="E1962" s="1">
        <v>0.65</v>
      </c>
      <c r="F1962">
        <v>19.899999999999999</v>
      </c>
      <c r="G1962">
        <f t="shared" ca="1" si="186"/>
        <v>42.007420362456692</v>
      </c>
      <c r="H1962">
        <f t="shared" ca="1" si="189"/>
        <v>22.732557624471045</v>
      </c>
      <c r="I1962">
        <f>User_Model_Calcs!A1962-Sat_Data!$B$5</f>
        <v>1.9149989449528846</v>
      </c>
      <c r="J1962">
        <f>(Earth_Data!$B$1/SQRT(1-Earth_Data!$B$2^2*SIN(RADIANS(User_Model_Calcs!B1962))^2))*COS(RADIANS(User_Model_Calcs!B1962))</f>
        <v>6194.1880158438007</v>
      </c>
      <c r="K1962">
        <f>((Earth_Data!$B$1*(1-Earth_Data!$B$2^2))/SQRT(1-Earth_Data!$B$2^2*SIN(RADIANS(User_Model_Calcs!B1962))^2))*SIN(RADIANS(User_Model_Calcs!B1962))</f>
        <v>-1515.6590163333649</v>
      </c>
      <c r="L1962">
        <f t="shared" si="187"/>
        <v>-13.749571065319895</v>
      </c>
      <c r="M1962">
        <f t="shared" si="188"/>
        <v>6376.9261740603197</v>
      </c>
      <c r="N1962">
        <f>SQRT(User_Model_Calcs!M1962^2+Sat_Data!$B$3^2-2*User_Model_Calcs!M1962*Sat_Data!$B$3*COS(RADIANS(L1962))*COS(RADIANS(I1962)))</f>
        <v>36005.921687972739</v>
      </c>
      <c r="O1962">
        <f>DEGREES(ACOS(((Earth_Data!$B$1+Sat_Data!$B$2)/User_Model_Calcs!N1962)*SQRT(1-COS(RADIANS(User_Model_Calcs!I1962))^2*COS(RADIANS(User_Model_Calcs!B1962))^2)))</f>
        <v>73.580740942604862</v>
      </c>
      <c r="P1962">
        <f t="shared" si="185"/>
        <v>7.9576305153704574</v>
      </c>
    </row>
    <row r="1963" spans="1:16" x14ac:dyDescent="0.25">
      <c r="A1963">
        <v>130.22300000000001</v>
      </c>
      <c r="B1963">
        <v>-3.1229999999999993</v>
      </c>
      <c r="C1963">
        <v>5000</v>
      </c>
      <c r="D1963">
        <f t="shared" ca="1" si="184"/>
        <v>1.2</v>
      </c>
      <c r="E1963" s="1">
        <v>0.65</v>
      </c>
      <c r="F1963">
        <v>19.899999999999999</v>
      </c>
      <c r="G1963">
        <f t="shared" ca="1" si="186"/>
        <v>46.089820015575185</v>
      </c>
      <c r="H1963">
        <f t="shared" ca="1" si="189"/>
        <v>18.68045257524328</v>
      </c>
      <c r="I1963">
        <f>User_Model_Calcs!A1963-Sat_Data!$B$5</f>
        <v>20.223000000000013</v>
      </c>
      <c r="J1963">
        <f>(Earth_Data!$B$1/SQRT(1-Earth_Data!$B$2^2*SIN(RADIANS(User_Model_Calcs!B1963))^2))*COS(RADIANS(User_Model_Calcs!B1963))</f>
        <v>6368.730976822615</v>
      </c>
      <c r="K1963">
        <f>((Earth_Data!$B$1*(1-Earth_Data!$B$2^2))/SQRT(1-Earth_Data!$B$2^2*SIN(RADIANS(User_Model_Calcs!B1963))^2))*SIN(RADIANS(User_Model_Calcs!B1963))</f>
        <v>-345.15604307154859</v>
      </c>
      <c r="L1963">
        <f t="shared" si="187"/>
        <v>-3.1021340088483602</v>
      </c>
      <c r="M1963">
        <f t="shared" si="188"/>
        <v>6378.0770573276041</v>
      </c>
      <c r="N1963">
        <f>SQRT(User_Model_Calcs!M1963^2+Sat_Data!$B$3^2-2*User_Model_Calcs!M1963*Sat_Data!$B$3*COS(RADIANS(L1963))*COS(RADIANS(I1963)))</f>
        <v>36256.559612154058</v>
      </c>
      <c r="O1963">
        <f>DEGREES(ACOS(((Earth_Data!$B$1+Sat_Data!$B$2)/User_Model_Calcs!N1963)*SQRT(1-COS(RADIANS(User_Model_Calcs!I1963))^2*COS(RADIANS(User_Model_Calcs!B1963))^2)))</f>
        <v>66.022941129319079</v>
      </c>
      <c r="P1963">
        <f t="shared" si="185"/>
        <v>81.587609936696737</v>
      </c>
    </row>
    <row r="1964" spans="1:16" x14ac:dyDescent="0.25">
      <c r="A1964">
        <v>130.58699999999999</v>
      </c>
      <c r="B1964">
        <v>-13.81</v>
      </c>
      <c r="C1964">
        <v>400</v>
      </c>
      <c r="D1964">
        <f t="shared" ca="1" si="184"/>
        <v>1.2</v>
      </c>
      <c r="E1964" s="1">
        <v>0.65</v>
      </c>
      <c r="F1964">
        <v>19.899999999999999</v>
      </c>
      <c r="G1964">
        <f t="shared" ca="1" si="186"/>
        <v>46.089820015575185</v>
      </c>
      <c r="H1964">
        <f t="shared" ca="1" si="189"/>
        <v>15.697819687144772</v>
      </c>
      <c r="I1964">
        <f>User_Model_Calcs!A1964-Sat_Data!$B$5</f>
        <v>20.586999999999989</v>
      </c>
      <c r="J1964">
        <f>(Earth_Data!$B$1/SQRT(1-Earth_Data!$B$2^2*SIN(RADIANS(User_Model_Calcs!B1964))^2))*COS(RADIANS(User_Model_Calcs!B1964))</f>
        <v>6194.9464027794384</v>
      </c>
      <c r="K1964">
        <f>((Earth_Data!$B$1*(1-Earth_Data!$B$2^2))/SQRT(1-Earth_Data!$B$2^2*SIN(RADIANS(User_Model_Calcs!B1964))^2))*SIN(RADIANS(User_Model_Calcs!B1964))</f>
        <v>-1512.5770711345669</v>
      </c>
      <c r="L1964">
        <f t="shared" si="187"/>
        <v>-13.721054215570165</v>
      </c>
      <c r="M1964">
        <f t="shared" si="188"/>
        <v>6376.931105902896</v>
      </c>
      <c r="N1964">
        <f>SQRT(User_Model_Calcs!M1964^2+Sat_Data!$B$3^2-2*User_Model_Calcs!M1964*Sat_Data!$B$3*COS(RADIANS(L1964))*COS(RADIANS(I1964)))</f>
        <v>36461.379171535038</v>
      </c>
      <c r="O1964">
        <f>DEGREES(ACOS(((Earth_Data!$B$1+Sat_Data!$B$2)/User_Model_Calcs!N1964)*SQRT(1-COS(RADIANS(User_Model_Calcs!I1964))^2*COS(RADIANS(User_Model_Calcs!B1964))^2)))</f>
        <v>61.197722262055017</v>
      </c>
      <c r="P1964">
        <f t="shared" si="185"/>
        <v>57.564177289571333</v>
      </c>
    </row>
    <row r="1965" spans="1:16" x14ac:dyDescent="0.25">
      <c r="A1965">
        <v>137.33000000000001</v>
      </c>
      <c r="B1965">
        <v>-14.786</v>
      </c>
      <c r="C1965">
        <v>375</v>
      </c>
      <c r="D1965">
        <f t="shared" ca="1" si="184"/>
        <v>1.2</v>
      </c>
      <c r="E1965" s="1">
        <v>0.65</v>
      </c>
      <c r="F1965">
        <v>19.899999999999999</v>
      </c>
      <c r="G1965">
        <f t="shared" ca="1" si="186"/>
        <v>46.089820015575185</v>
      </c>
      <c r="H1965">
        <f t="shared" ca="1" si="189"/>
        <v>22.539495843106543</v>
      </c>
      <c r="I1965">
        <f>User_Model_Calcs!A1965-Sat_Data!$B$5</f>
        <v>27.330000000000013</v>
      </c>
      <c r="J1965">
        <f>(Earth_Data!$B$1/SQRT(1-Earth_Data!$B$2^2*SIN(RADIANS(User_Model_Calcs!B1965))^2))*COS(RADIANS(User_Model_Calcs!B1965))</f>
        <v>6168.2777613812141</v>
      </c>
      <c r="K1965">
        <f>((Earth_Data!$B$1*(1-Earth_Data!$B$2^2))/SQRT(1-Earth_Data!$B$2^2*SIN(RADIANS(User_Model_Calcs!B1965))^2))*SIN(RADIANS(User_Model_Calcs!B1965))</f>
        <v>-1617.2175294547847</v>
      </c>
      <c r="L1965">
        <f t="shared" si="187"/>
        <v>-14.69131032646996</v>
      </c>
      <c r="M1965">
        <f t="shared" si="188"/>
        <v>6376.7580383080149</v>
      </c>
      <c r="N1965">
        <f>SQRT(User_Model_Calcs!M1965^2+Sat_Data!$B$3^2-2*User_Model_Calcs!M1965*Sat_Data!$B$3*COS(RADIANS(L1965))*COS(RADIANS(I1965)))</f>
        <v>36829.055898729566</v>
      </c>
      <c r="O1965">
        <f>DEGREES(ACOS(((Earth_Data!$B$1+Sat_Data!$B$2)/User_Model_Calcs!N1965)*SQRT(1-COS(RADIANS(User_Model_Calcs!I1965))^2*COS(RADIANS(User_Model_Calcs!B1965))^2)))</f>
        <v>54.110818330276352</v>
      </c>
      <c r="P1965">
        <f t="shared" si="185"/>
        <v>63.718698683785895</v>
      </c>
    </row>
    <row r="1966" spans="1:16" x14ac:dyDescent="0.25">
      <c r="A1966">
        <v>150.62570002227102</v>
      </c>
      <c r="B1966">
        <v>-13.500418907495405</v>
      </c>
      <c r="C1966">
        <v>4700</v>
      </c>
      <c r="D1966">
        <f t="shared" ca="1" si="184"/>
        <v>1.2</v>
      </c>
      <c r="E1966" s="1">
        <v>0.65</v>
      </c>
      <c r="F1966">
        <v>19.899999999999999</v>
      </c>
      <c r="G1966">
        <f t="shared" ca="1" si="186"/>
        <v>46.089820015575185</v>
      </c>
      <c r="H1966">
        <f t="shared" ca="1" si="189"/>
        <v>23.911714134500208</v>
      </c>
      <c r="I1966">
        <f>User_Model_Calcs!A1966-Sat_Data!$B$5</f>
        <v>40.625700022271019</v>
      </c>
      <c r="J1966">
        <f>(Earth_Data!$B$1/SQRT(1-Earth_Data!$B$2^2*SIN(RADIANS(User_Model_Calcs!B1966))^2))*COS(RADIANS(User_Model_Calcs!B1966))</f>
        <v>6203.0322932174204</v>
      </c>
      <c r="K1966">
        <f>((Earth_Data!$B$1*(1-Earth_Data!$B$2^2))/SQRT(1-Earth_Data!$B$2^2*SIN(RADIANS(User_Model_Calcs!B1966))^2))*SIN(RADIANS(User_Model_Calcs!B1966))</f>
        <v>-1479.2943638375395</v>
      </c>
      <c r="L1966">
        <f t="shared" si="187"/>
        <v>-13.413316739955761</v>
      </c>
      <c r="M1966">
        <f t="shared" si="188"/>
        <v>6376.9837263066365</v>
      </c>
      <c r="N1966">
        <f>SQRT(User_Model_Calcs!M1966^2+Sat_Data!$B$3^2-2*User_Model_Calcs!M1966*Sat_Data!$B$3*COS(RADIANS(L1966))*COS(RADIANS(I1966)))</f>
        <v>37702.325329123567</v>
      </c>
      <c r="O1966">
        <f>DEGREES(ACOS(((Earth_Data!$B$1+Sat_Data!$B$2)/User_Model_Calcs!N1966)*SQRT(1-COS(RADIANS(User_Model_Calcs!I1966))^2*COS(RADIANS(User_Model_Calcs!B1966))^2)))</f>
        <v>41.0052217636783</v>
      </c>
      <c r="P1966">
        <f t="shared" si="185"/>
        <v>74.776922410900582</v>
      </c>
    </row>
    <row r="1967" spans="1:16" x14ac:dyDescent="0.25">
      <c r="A1967">
        <v>153.273</v>
      </c>
      <c r="B1967">
        <v>-9.6319999999999997</v>
      </c>
      <c r="C1967">
        <v>1250</v>
      </c>
      <c r="D1967">
        <f t="shared" ca="1" si="184"/>
        <v>3</v>
      </c>
      <c r="E1967" s="1">
        <v>0.65</v>
      </c>
      <c r="F1967">
        <v>19.899999999999999</v>
      </c>
      <c r="G1967">
        <f t="shared" ca="1" si="186"/>
        <v>54.048620189015942</v>
      </c>
      <c r="H1967">
        <f t="shared" ca="1" si="189"/>
        <v>16.92055173539276</v>
      </c>
      <c r="I1967">
        <f>User_Model_Calcs!A1967-Sat_Data!$B$5</f>
        <v>43.272999999999996</v>
      </c>
      <c r="J1967">
        <f>(Earth_Data!$B$1/SQRT(1-Earth_Data!$B$2^2*SIN(RADIANS(User_Model_Calcs!B1967))^2))*COS(RADIANS(User_Model_Calcs!B1967))</f>
        <v>6288.8150617750425</v>
      </c>
      <c r="K1967">
        <f>((Earth_Data!$B$1*(1-Earth_Data!$B$2^2))/SQRT(1-Earth_Data!$B$2^2*SIN(RADIANS(User_Model_Calcs!B1967))^2))*SIN(RADIANS(User_Model_Calcs!B1967))</f>
        <v>-1060.1416438939848</v>
      </c>
      <c r="L1967">
        <f t="shared" si="187"/>
        <v>-9.5687146489110102</v>
      </c>
      <c r="M1967">
        <f t="shared" si="188"/>
        <v>6377.5461728102655</v>
      </c>
      <c r="N1967">
        <f>SQRT(User_Model_Calcs!M1967^2+Sat_Data!$B$3^2-2*User_Model_Calcs!M1967*Sat_Data!$B$3*COS(RADIANS(L1967))*COS(RADIANS(I1967)))</f>
        <v>37846.537365977762</v>
      </c>
      <c r="O1967">
        <f>DEGREES(ACOS(((Earth_Data!$B$1+Sat_Data!$B$2)/User_Model_Calcs!N1967)*SQRT(1-COS(RADIANS(User_Model_Calcs!I1967))^2*COS(RADIANS(User_Model_Calcs!B1967))^2)))</f>
        <v>39.136694205790981</v>
      </c>
      <c r="P1967">
        <f t="shared" si="185"/>
        <v>79.922457756107761</v>
      </c>
    </row>
    <row r="1968" spans="1:16" x14ac:dyDescent="0.25">
      <c r="A1968">
        <v>145.70928201127151</v>
      </c>
      <c r="B1968">
        <v>-13.651108807922924</v>
      </c>
      <c r="C1968">
        <v>4700</v>
      </c>
      <c r="D1968">
        <f t="shared" ca="1" si="184"/>
        <v>3</v>
      </c>
      <c r="E1968" s="1">
        <v>0.65</v>
      </c>
      <c r="F1968">
        <v>19.899999999999999</v>
      </c>
      <c r="G1968">
        <f t="shared" ca="1" si="186"/>
        <v>54.048620189015942</v>
      </c>
      <c r="H1968">
        <f t="shared" ca="1" si="189"/>
        <v>17.727753667472587</v>
      </c>
      <c r="I1968">
        <f>User_Model_Calcs!A1968-Sat_Data!$B$5</f>
        <v>35.709282011271512</v>
      </c>
      <c r="J1968">
        <f>(Earth_Data!$B$1/SQRT(1-Earth_Data!$B$2^2*SIN(RADIANS(User_Model_Calcs!B1968))^2))*COS(RADIANS(User_Model_Calcs!B1968))</f>
        <v>6199.1189406903013</v>
      </c>
      <c r="K1968">
        <f>((Earth_Data!$B$1*(1-Earth_Data!$B$2^2))/SQRT(1-Earth_Data!$B$2^2*SIN(RADIANS(User_Model_Calcs!B1968))^2))*SIN(RADIANS(User_Model_Calcs!B1968))</f>
        <v>-1495.5002150977502</v>
      </c>
      <c r="L1968">
        <f t="shared" si="187"/>
        <v>-13.563107979633363</v>
      </c>
      <c r="M1968">
        <f t="shared" si="188"/>
        <v>6376.9582509361517</v>
      </c>
      <c r="N1968">
        <f>SQRT(User_Model_Calcs!M1968^2+Sat_Data!$B$3^2-2*User_Model_Calcs!M1968*Sat_Data!$B$3*COS(RADIANS(L1968))*COS(RADIANS(I1968)))</f>
        <v>37336.364255074834</v>
      </c>
      <c r="O1968">
        <f>DEGREES(ACOS(((Earth_Data!$B$1+Sat_Data!$B$2)/User_Model_Calcs!N1968)*SQRT(1-COS(RADIANS(User_Model_Calcs!I1968))^2*COS(RADIANS(User_Model_Calcs!B1968))^2)))</f>
        <v>46.071249862591849</v>
      </c>
      <c r="P1968">
        <f t="shared" si="185"/>
        <v>71.823488915679278</v>
      </c>
    </row>
    <row r="1969" spans="1:16" x14ac:dyDescent="0.25">
      <c r="A1969">
        <v>132.55799999999999</v>
      </c>
      <c r="B1969">
        <v>-14.554</v>
      </c>
      <c r="C1969">
        <v>950</v>
      </c>
      <c r="D1969">
        <f t="shared" ca="1" si="184"/>
        <v>0.75</v>
      </c>
      <c r="E1969" s="1">
        <v>0.65</v>
      </c>
      <c r="F1969">
        <v>19.899999999999999</v>
      </c>
      <c r="G1969">
        <f t="shared" ca="1" si="186"/>
        <v>42.007420362456692</v>
      </c>
      <c r="H1969">
        <f t="shared" ca="1" si="189"/>
        <v>22.999611415781967</v>
      </c>
      <c r="I1969">
        <f>User_Model_Calcs!A1969-Sat_Data!$B$5</f>
        <v>22.557999999999993</v>
      </c>
      <c r="J1969">
        <f>(Earth_Data!$B$1/SQRT(1-Earth_Data!$B$2^2*SIN(RADIANS(User_Model_Calcs!B1969))^2))*COS(RADIANS(User_Model_Calcs!B1969))</f>
        <v>6174.7786639702663</v>
      </c>
      <c r="K1969">
        <f>((Earth_Data!$B$1*(1-Earth_Data!$B$2^2))/SQRT(1-Earth_Data!$B$2^2*SIN(RADIANS(User_Model_Calcs!B1969))^2))*SIN(RADIANS(User_Model_Calcs!B1969))</f>
        <v>-1592.3845969246784</v>
      </c>
      <c r="L1969">
        <f t="shared" si="187"/>
        <v>-14.460666053203671</v>
      </c>
      <c r="M1969">
        <f t="shared" si="188"/>
        <v>6376.8001578805488</v>
      </c>
      <c r="N1969">
        <f>SQRT(User_Model_Calcs!M1969^2+Sat_Data!$B$3^2-2*User_Model_Calcs!M1969*Sat_Data!$B$3*COS(RADIANS(L1969))*COS(RADIANS(I1969)))</f>
        <v>36573.328422831088</v>
      </c>
      <c r="O1969">
        <f>DEGREES(ACOS(((Earth_Data!$B$1+Sat_Data!$B$2)/User_Model_Calcs!N1969)*SQRT(1-COS(RADIANS(User_Model_Calcs!I1969))^2*COS(RADIANS(User_Model_Calcs!B1969))^2)))</f>
        <v>58.876286893209048</v>
      </c>
      <c r="P1969">
        <f t="shared" si="185"/>
        <v>58.828552778648742</v>
      </c>
    </row>
    <row r="1970" spans="1:16" x14ac:dyDescent="0.25">
      <c r="A1970">
        <v>128.82499999999999</v>
      </c>
      <c r="B1970">
        <v>-12.459</v>
      </c>
      <c r="C1970">
        <v>400</v>
      </c>
      <c r="D1970">
        <f t="shared" ca="1" si="184"/>
        <v>1.2</v>
      </c>
      <c r="E1970" s="1">
        <v>0.65</v>
      </c>
      <c r="F1970">
        <v>19.899999999999999</v>
      </c>
      <c r="G1970">
        <f t="shared" ca="1" si="186"/>
        <v>46.089820015575185</v>
      </c>
      <c r="H1970">
        <f t="shared" ca="1" si="189"/>
        <v>16.15789236662464</v>
      </c>
      <c r="I1970">
        <f>User_Model_Calcs!A1970-Sat_Data!$B$5</f>
        <v>18.824999999999989</v>
      </c>
      <c r="J1970">
        <f>(Earth_Data!$B$1/SQRT(1-Earth_Data!$B$2^2*SIN(RADIANS(User_Model_Calcs!B1970))^2))*COS(RADIANS(User_Model_Calcs!B1970))</f>
        <v>6228.9093825767759</v>
      </c>
      <c r="K1970">
        <f>((Earth_Data!$B$1*(1-Earth_Data!$B$2^2))/SQRT(1-Earth_Data!$B$2^2*SIN(RADIANS(User_Model_Calcs!B1970))^2))*SIN(RADIANS(User_Model_Calcs!B1970))</f>
        <v>-1367.0270627797101</v>
      </c>
      <c r="L1970">
        <f t="shared" si="187"/>
        <v>-12.378172436118248</v>
      </c>
      <c r="M1970">
        <f t="shared" si="188"/>
        <v>6377.1525845572423</v>
      </c>
      <c r="N1970">
        <f>SQRT(User_Model_Calcs!M1970^2+Sat_Data!$B$3^2-2*User_Model_Calcs!M1970*Sat_Data!$B$3*COS(RADIANS(L1970))*COS(RADIANS(I1970)))</f>
        <v>36349.789349390281</v>
      </c>
      <c r="O1970">
        <f>DEGREES(ACOS(((Earth_Data!$B$1+Sat_Data!$B$2)/User_Model_Calcs!N1970)*SQRT(1-COS(RADIANS(User_Model_Calcs!I1970))^2*COS(RADIANS(User_Model_Calcs!B1970))^2)))</f>
        <v>63.708111489815501</v>
      </c>
      <c r="P1970">
        <f t="shared" si="185"/>
        <v>57.67316075763987</v>
      </c>
    </row>
    <row r="1971" spans="1:16" x14ac:dyDescent="0.25">
      <c r="A1971">
        <v>131.10499999999999</v>
      </c>
      <c r="B1971">
        <v>-11.454000000000001</v>
      </c>
      <c r="C1971">
        <v>375</v>
      </c>
      <c r="D1971">
        <f t="shared" ca="1" si="184"/>
        <v>3</v>
      </c>
      <c r="E1971" s="1">
        <v>0.65</v>
      </c>
      <c r="F1971">
        <v>19.899999999999999</v>
      </c>
      <c r="G1971">
        <f t="shared" ca="1" si="186"/>
        <v>54.048620189015942</v>
      </c>
      <c r="H1971">
        <f t="shared" ca="1" si="189"/>
        <v>15.07067664971178</v>
      </c>
      <c r="I1971">
        <f>User_Model_Calcs!A1971-Sat_Data!$B$5</f>
        <v>21.10499999999999</v>
      </c>
      <c r="J1971">
        <f>(Earth_Data!$B$1/SQRT(1-Earth_Data!$B$2^2*SIN(RADIANS(User_Model_Calcs!B1971))^2))*COS(RADIANS(User_Model_Calcs!B1971))</f>
        <v>6251.9411378982504</v>
      </c>
      <c r="K1971">
        <f>((Earth_Data!$B$1*(1-Earth_Data!$B$2^2))/SQRT(1-Earth_Data!$B$2^2*SIN(RADIANS(User_Model_Calcs!B1971))^2))*SIN(RADIANS(User_Model_Calcs!B1971))</f>
        <v>-1258.2652629858221</v>
      </c>
      <c r="L1971">
        <f t="shared" si="187"/>
        <v>-11.379328049749466</v>
      </c>
      <c r="M1971">
        <f t="shared" si="188"/>
        <v>6377.3034633598272</v>
      </c>
      <c r="N1971">
        <f>SQRT(User_Model_Calcs!M1971^2+Sat_Data!$B$3^2-2*User_Model_Calcs!M1971*Sat_Data!$B$3*COS(RADIANS(L1971))*COS(RADIANS(I1971)))</f>
        <v>36422.983885142181</v>
      </c>
      <c r="O1971">
        <f>DEGREES(ACOS(((Earth_Data!$B$1+Sat_Data!$B$2)/User_Model_Calcs!N1971)*SQRT(1-COS(RADIANS(User_Model_Calcs!I1971))^2*COS(RADIANS(User_Model_Calcs!B1971))^2)))</f>
        <v>62.045478776477864</v>
      </c>
      <c r="P1971">
        <f t="shared" si="185"/>
        <v>62.774118258936845</v>
      </c>
    </row>
    <row r="1972" spans="1:16" x14ac:dyDescent="0.25">
      <c r="A1972">
        <v>131.88800000000001</v>
      </c>
      <c r="B1972">
        <v>-8.4169999999999998</v>
      </c>
      <c r="C1972">
        <v>375</v>
      </c>
      <c r="D1972">
        <f t="shared" ca="1" si="184"/>
        <v>3</v>
      </c>
      <c r="E1972" s="1">
        <v>0.65</v>
      </c>
      <c r="F1972">
        <v>19.899999999999999</v>
      </c>
      <c r="G1972">
        <f t="shared" ca="1" si="186"/>
        <v>54.048620189015942</v>
      </c>
      <c r="H1972">
        <f t="shared" ca="1" si="189"/>
        <v>20.773555021620062</v>
      </c>
      <c r="I1972">
        <f>User_Model_Calcs!A1972-Sat_Data!$B$5</f>
        <v>21.888000000000005</v>
      </c>
      <c r="J1972">
        <f>(Earth_Data!$B$1/SQRT(1-Earth_Data!$B$2^2*SIN(RADIANS(User_Model_Calcs!B1972))^2))*COS(RADIANS(User_Model_Calcs!B1972))</f>
        <v>6309.8932608821442</v>
      </c>
      <c r="K1972">
        <f>((Earth_Data!$B$1*(1-Earth_Data!$B$2^2))/SQRT(1-Earth_Data!$B$2^2*SIN(RADIANS(User_Model_Calcs!B1972))^2))*SIN(RADIANS(User_Model_Calcs!B1972))</f>
        <v>-927.42654937052316</v>
      </c>
      <c r="L1972">
        <f t="shared" si="187"/>
        <v>-8.3614515361543091</v>
      </c>
      <c r="M1972">
        <f t="shared" si="188"/>
        <v>6377.6855494923248</v>
      </c>
      <c r="N1972">
        <f>SQRT(User_Model_Calcs!M1972^2+Sat_Data!$B$3^2-2*User_Model_Calcs!M1972*Sat_Data!$B$3*COS(RADIANS(L1972))*COS(RADIANS(I1972)))</f>
        <v>36397.033929587917</v>
      </c>
      <c r="O1972">
        <f>DEGREES(ACOS(((Earth_Data!$B$1+Sat_Data!$B$2)/User_Model_Calcs!N1972)*SQRT(1-COS(RADIANS(User_Model_Calcs!I1972))^2*COS(RADIANS(User_Model_Calcs!B1972))^2)))</f>
        <v>62.636528274711871</v>
      </c>
      <c r="P1972">
        <f t="shared" si="185"/>
        <v>69.981113789479792</v>
      </c>
    </row>
    <row r="1973" spans="1:16" x14ac:dyDescent="0.25">
      <c r="A1973">
        <v>148.214</v>
      </c>
      <c r="B1973">
        <v>-8.2330000000000005</v>
      </c>
      <c r="C1973">
        <v>6250</v>
      </c>
      <c r="D1973">
        <f t="shared" ca="1" si="184"/>
        <v>3</v>
      </c>
      <c r="E1973" s="1">
        <v>0.65</v>
      </c>
      <c r="F1973">
        <v>19.899999999999999</v>
      </c>
      <c r="G1973">
        <f t="shared" ca="1" si="186"/>
        <v>54.048620189015942</v>
      </c>
      <c r="H1973">
        <f t="shared" ca="1" si="189"/>
        <v>23.583233042200483</v>
      </c>
      <c r="I1973">
        <f>User_Model_Calcs!A1973-Sat_Data!$B$5</f>
        <v>38.213999999999999</v>
      </c>
      <c r="J1973">
        <f>(Earth_Data!$B$1/SQRT(1-Earth_Data!$B$2^2*SIN(RADIANS(User_Model_Calcs!B1973))^2))*COS(RADIANS(User_Model_Calcs!B1973))</f>
        <v>6312.8396882838133</v>
      </c>
      <c r="K1973">
        <f>((Earth_Data!$B$1*(1-Earth_Data!$B$2^2))/SQRT(1-Earth_Data!$B$2^2*SIN(RADIANS(User_Model_Calcs!B1973))^2))*SIN(RADIANS(User_Model_Calcs!B1973))</f>
        <v>-907.29103396382322</v>
      </c>
      <c r="L1973">
        <f t="shared" si="187"/>
        <v>-8.1786321821765284</v>
      </c>
      <c r="M1973">
        <f t="shared" si="188"/>
        <v>6377.7050692457096</v>
      </c>
      <c r="N1973">
        <f>SQRT(User_Model_Calcs!M1973^2+Sat_Data!$B$3^2-2*User_Model_Calcs!M1973*Sat_Data!$B$3*COS(RADIANS(L1973))*COS(RADIANS(I1973)))</f>
        <v>37419.495496174037</v>
      </c>
      <c r="O1973">
        <f>DEGREES(ACOS(((Earth_Data!$B$1+Sat_Data!$B$2)/User_Model_Calcs!N1973)*SQRT(1-COS(RADIANS(User_Model_Calcs!I1973))^2*COS(RADIANS(User_Model_Calcs!B1973))^2)))</f>
        <v>44.889268503810001</v>
      </c>
      <c r="P1973">
        <f t="shared" si="185"/>
        <v>79.691615271181519</v>
      </c>
    </row>
    <row r="1974" spans="1:16" x14ac:dyDescent="0.25">
      <c r="A1974">
        <v>138.001</v>
      </c>
      <c r="B1974">
        <v>-10.112</v>
      </c>
      <c r="C1974">
        <v>2500</v>
      </c>
      <c r="D1974">
        <f t="shared" ca="1" si="184"/>
        <v>0.75</v>
      </c>
      <c r="E1974" s="1">
        <v>0.65</v>
      </c>
      <c r="F1974">
        <v>19.899999999999999</v>
      </c>
      <c r="G1974">
        <f t="shared" ca="1" si="186"/>
        <v>42.007420362456692</v>
      </c>
      <c r="H1974">
        <f t="shared" ca="1" si="189"/>
        <v>22.984066271937788</v>
      </c>
      <c r="I1974">
        <f>User_Model_Calcs!A1974-Sat_Data!$B$5</f>
        <v>28.001000000000005</v>
      </c>
      <c r="J1974">
        <f>(Earth_Data!$B$1/SQRT(1-Earth_Data!$B$2^2*SIN(RADIANS(User_Model_Calcs!B1974))^2))*COS(RADIANS(User_Model_Calcs!B1974))</f>
        <v>6279.7127005116781</v>
      </c>
      <c r="K1974">
        <f>((Earth_Data!$B$1*(1-Earth_Data!$B$2^2))/SQRT(1-Earth_Data!$B$2^2*SIN(RADIANS(User_Model_Calcs!B1974))^2))*SIN(RADIANS(User_Model_Calcs!B1974))</f>
        <v>-1112.4467228505953</v>
      </c>
      <c r="L1974">
        <f t="shared" si="187"/>
        <v>-10.045688407997551</v>
      </c>
      <c r="M1974">
        <f t="shared" si="188"/>
        <v>6377.4861279463948</v>
      </c>
      <c r="N1974">
        <f>SQRT(User_Model_Calcs!M1974^2+Sat_Data!$B$3^2-2*User_Model_Calcs!M1974*Sat_Data!$B$3*COS(RADIANS(L1974))*COS(RADIANS(I1974)))</f>
        <v>36754.863140559821</v>
      </c>
      <c r="O1974">
        <f>DEGREES(ACOS(((Earth_Data!$B$1+Sat_Data!$B$2)/User_Model_Calcs!N1974)*SQRT(1-COS(RADIANS(User_Model_Calcs!I1974))^2*COS(RADIANS(User_Model_Calcs!B1974))^2)))</f>
        <v>55.446013593434252</v>
      </c>
      <c r="P1974">
        <f t="shared" si="185"/>
        <v>71.727255932779229</v>
      </c>
    </row>
    <row r="1975" spans="1:16" x14ac:dyDescent="0.25">
      <c r="A1975">
        <v>143.255</v>
      </c>
      <c r="B1975">
        <v>-11.832000000000001</v>
      </c>
      <c r="C1975">
        <v>2500</v>
      </c>
      <c r="D1975">
        <f t="shared" ca="1" si="184"/>
        <v>1.2</v>
      </c>
      <c r="E1975" s="1">
        <v>0.65</v>
      </c>
      <c r="F1975">
        <v>19.899999999999999</v>
      </c>
      <c r="G1975">
        <f t="shared" ca="1" si="186"/>
        <v>46.089820015575185</v>
      </c>
      <c r="H1975">
        <f t="shared" ca="1" si="189"/>
        <v>20.642307257410192</v>
      </c>
      <c r="I1975">
        <f>User_Model_Calcs!A1975-Sat_Data!$B$5</f>
        <v>33.254999999999995</v>
      </c>
      <c r="J1975">
        <f>(Earth_Data!$B$1/SQRT(1-Earth_Data!$B$2^2*SIN(RADIANS(User_Model_Calcs!B1975))^2))*COS(RADIANS(User_Model_Calcs!B1975))</f>
        <v>6243.5025039335933</v>
      </c>
      <c r="K1975">
        <f>((Earth_Data!$B$1*(1-Earth_Data!$B$2^2))/SQRT(1-Earth_Data!$B$2^2*SIN(RADIANS(User_Model_Calcs!B1975))^2))*SIN(RADIANS(User_Model_Calcs!B1975))</f>
        <v>-1299.2190145660625</v>
      </c>
      <c r="L1975">
        <f t="shared" si="187"/>
        <v>-11.755001715517807</v>
      </c>
      <c r="M1975">
        <f t="shared" si="188"/>
        <v>6377.2481184626222</v>
      </c>
      <c r="N1975">
        <f>SQRT(User_Model_Calcs!M1975^2+Sat_Data!$B$3^2-2*User_Model_Calcs!M1975*Sat_Data!$B$3*COS(RADIANS(L1975))*COS(RADIANS(I1975)))</f>
        <v>37124.134028037995</v>
      </c>
      <c r="O1975">
        <f>DEGREES(ACOS(((Earth_Data!$B$1+Sat_Data!$B$2)/User_Model_Calcs!N1975)*SQRT(1-COS(RADIANS(User_Model_Calcs!I1975))^2*COS(RADIANS(User_Model_Calcs!B1975))^2)))</f>
        <v>49.26591131102775</v>
      </c>
      <c r="P1975">
        <f t="shared" si="185"/>
        <v>72.636443746777431</v>
      </c>
    </row>
    <row r="1976" spans="1:16" x14ac:dyDescent="0.25">
      <c r="A1976">
        <v>113.377</v>
      </c>
      <c r="B1976">
        <v>-0.58300000000000018</v>
      </c>
      <c r="C1976">
        <v>6250</v>
      </c>
      <c r="D1976">
        <f t="shared" ca="1" si="184"/>
        <v>3</v>
      </c>
      <c r="E1976" s="1">
        <v>0.65</v>
      </c>
      <c r="F1976">
        <v>19.899999999999999</v>
      </c>
      <c r="G1976">
        <f t="shared" ca="1" si="186"/>
        <v>54.048620189015942</v>
      </c>
      <c r="H1976">
        <f t="shared" ca="1" si="189"/>
        <v>20.907909662912225</v>
      </c>
      <c r="I1976">
        <f>User_Model_Calcs!A1976-Sat_Data!$B$5</f>
        <v>3.3769999999999953</v>
      </c>
      <c r="J1976">
        <f>(Earth_Data!$B$1/SQRT(1-Earth_Data!$B$2^2*SIN(RADIANS(User_Model_Calcs!B1976))^2))*COS(RADIANS(User_Model_Calcs!B1976))</f>
        <v>6377.8120291765563</v>
      </c>
      <c r="K1976">
        <f>((Earth_Data!$B$1*(1-Earth_Data!$B$2^2))/SQRT(1-Earth_Data!$B$2^2*SIN(RADIANS(User_Model_Calcs!B1976))^2))*SIN(RADIANS(User_Model_Calcs!B1976))</f>
        <v>-64.463734471609428</v>
      </c>
      <c r="L1976">
        <f t="shared" si="187"/>
        <v>-0.57909736596044881</v>
      </c>
      <c r="M1976">
        <f t="shared" si="188"/>
        <v>6378.1378044513276</v>
      </c>
      <c r="N1976">
        <f>SQRT(User_Model_Calcs!M1976^2+Sat_Data!$B$3^2-2*User_Model_Calcs!M1976*Sat_Data!$B$3*COS(RADIANS(L1976))*COS(RADIANS(I1976)))</f>
        <v>35799.432083451829</v>
      </c>
      <c r="O1976">
        <f>DEGREES(ACOS(((Earth_Data!$B$1+Sat_Data!$B$2)/User_Model_Calcs!N1976)*SQRT(1-COS(RADIANS(User_Model_Calcs!I1976))^2*COS(RADIANS(User_Model_Calcs!B1976))^2)))</f>
        <v>85.962908109614318</v>
      </c>
      <c r="P1976">
        <f t="shared" si="185"/>
        <v>80.216384871540214</v>
      </c>
    </row>
    <row r="1977" spans="1:16" x14ac:dyDescent="0.25">
      <c r="A1977">
        <v>133.00200000000001</v>
      </c>
      <c r="B1977">
        <v>-6.5440000000000005</v>
      </c>
      <c r="C1977">
        <v>5000</v>
      </c>
      <c r="D1977">
        <f t="shared" ca="1" si="184"/>
        <v>3</v>
      </c>
      <c r="E1977" s="1">
        <v>0.65</v>
      </c>
      <c r="F1977">
        <v>19.899999999999999</v>
      </c>
      <c r="G1977">
        <f t="shared" ca="1" si="186"/>
        <v>54.048620189015942</v>
      </c>
      <c r="H1977">
        <f t="shared" ca="1" si="189"/>
        <v>14.768280068624662</v>
      </c>
      <c r="I1977">
        <f>User_Model_Calcs!A1977-Sat_Data!$B$5</f>
        <v>23.00200000000001</v>
      </c>
      <c r="J1977">
        <f>(Earth_Data!$B$1/SQRT(1-Earth_Data!$B$2^2*SIN(RADIANS(User_Model_Calcs!B1977))^2))*COS(RADIANS(User_Model_Calcs!B1977))</f>
        <v>6336.8595527220414</v>
      </c>
      <c r="K1977">
        <f>((Earth_Data!$B$1*(1-Earth_Data!$B$2^2))/SQRT(1-Earth_Data!$B$2^2*SIN(RADIANS(User_Model_Calcs!B1977))^2))*SIN(RADIANS(User_Model_Calcs!B1977))</f>
        <v>-722.05750961508613</v>
      </c>
      <c r="L1977">
        <f t="shared" si="187"/>
        <v>-6.5005673388097014</v>
      </c>
      <c r="M1977">
        <f t="shared" si="188"/>
        <v>6377.8645358862968</v>
      </c>
      <c r="N1977">
        <f>SQRT(User_Model_Calcs!M1977^2+Sat_Data!$B$3^2-2*User_Model_Calcs!M1977*Sat_Data!$B$3*COS(RADIANS(L1977))*COS(RADIANS(I1977)))</f>
        <v>36422.561902393158</v>
      </c>
      <c r="O1977">
        <f>DEGREES(ACOS(((Earth_Data!$B$1+Sat_Data!$B$2)/User_Model_Calcs!N1977)*SQRT(1-COS(RADIANS(User_Model_Calcs!I1977))^2*COS(RADIANS(User_Model_Calcs!B1977))^2)))</f>
        <v>62.070808128188347</v>
      </c>
      <c r="P1977">
        <f t="shared" si="185"/>
        <v>74.972618852131305</v>
      </c>
    </row>
    <row r="1978" spans="1:16" x14ac:dyDescent="0.25">
      <c r="A1978">
        <v>154.76900000000001</v>
      </c>
      <c r="B1978">
        <v>-11.259</v>
      </c>
      <c r="C1978">
        <v>6250</v>
      </c>
      <c r="D1978">
        <f t="shared" ca="1" si="184"/>
        <v>1.2</v>
      </c>
      <c r="E1978" s="1">
        <v>0.65</v>
      </c>
      <c r="F1978">
        <v>19.899999999999999</v>
      </c>
      <c r="G1978">
        <f t="shared" ca="1" si="186"/>
        <v>46.089820015575185</v>
      </c>
      <c r="H1978">
        <f t="shared" ca="1" si="189"/>
        <v>17.559320971955078</v>
      </c>
      <c r="I1978">
        <f>User_Model_Calcs!A1978-Sat_Data!$B$5</f>
        <v>44.769000000000005</v>
      </c>
      <c r="J1978">
        <f>(Earth_Data!$B$1/SQRT(1-Earth_Data!$B$2^2*SIN(RADIANS(User_Model_Calcs!B1978))^2))*COS(RADIANS(User_Model_Calcs!B1978))</f>
        <v>6256.1886269785291</v>
      </c>
      <c r="K1978">
        <f>((Earth_Data!$B$1*(1-Earth_Data!$B$2^2))/SQRT(1-Earth_Data!$B$2^2*SIN(RADIANS(User_Model_Calcs!B1978))^2))*SIN(RADIANS(User_Model_Calcs!B1978))</f>
        <v>-1237.1172112894265</v>
      </c>
      <c r="L1978">
        <f t="shared" si="187"/>
        <v>-11.185533204360789</v>
      </c>
      <c r="M1978">
        <f t="shared" si="188"/>
        <v>6377.3313486758725</v>
      </c>
      <c r="N1978">
        <f>SQRT(User_Model_Calcs!M1978^2+Sat_Data!$B$3^2-2*User_Model_Calcs!M1978*Sat_Data!$B$3*COS(RADIANS(L1978))*COS(RADIANS(I1978)))</f>
        <v>37999.120662621935</v>
      </c>
      <c r="O1978">
        <f>DEGREES(ACOS(((Earth_Data!$B$1+Sat_Data!$B$2)/User_Model_Calcs!N1978)*SQRT(1-COS(RADIANS(User_Model_Calcs!I1978))^2*COS(RADIANS(User_Model_Calcs!B1978))^2)))</f>
        <v>37.209030629704529</v>
      </c>
      <c r="P1978">
        <f t="shared" si="185"/>
        <v>78.865085722162064</v>
      </c>
    </row>
    <row r="1979" spans="1:16" x14ac:dyDescent="0.25">
      <c r="A1979">
        <v>138.76599999999999</v>
      </c>
      <c r="B1979">
        <v>-1.2560000000000002</v>
      </c>
      <c r="C1979">
        <v>1250</v>
      </c>
      <c r="D1979">
        <f t="shared" ca="1" si="184"/>
        <v>3</v>
      </c>
      <c r="E1979" s="1">
        <v>0.65</v>
      </c>
      <c r="F1979">
        <v>19.899999999999999</v>
      </c>
      <c r="G1979">
        <f t="shared" ca="1" si="186"/>
        <v>54.048620189015942</v>
      </c>
      <c r="H1979">
        <f t="shared" ca="1" si="189"/>
        <v>20.790116655442326</v>
      </c>
      <c r="I1979">
        <f>User_Model_Calcs!A1979-Sat_Data!$B$5</f>
        <v>28.765999999999991</v>
      </c>
      <c r="J1979">
        <f>(Earth_Data!$B$1/SQRT(1-Earth_Data!$B$2^2*SIN(RADIANS(User_Model_Calcs!B1979))^2))*COS(RADIANS(User_Model_Calcs!B1979))</f>
        <v>6376.6178250976382</v>
      </c>
      <c r="K1979">
        <f>((Earth_Data!$B$1*(1-Earth_Data!$B$2^2))/SQRT(1-Earth_Data!$B$2^2*SIN(RADIANS(User_Model_Calcs!B1979))^2))*SIN(RADIANS(User_Model_Calcs!B1979))</f>
        <v>-138.87043772743601</v>
      </c>
      <c r="L1979">
        <f t="shared" si="187"/>
        <v>-1.2475943589034304</v>
      </c>
      <c r="M1979">
        <f t="shared" si="188"/>
        <v>6378.1298109890758</v>
      </c>
      <c r="N1979">
        <f>SQRT(User_Model_Calcs!M1979^2+Sat_Data!$B$3^2-2*User_Model_Calcs!M1979*Sat_Data!$B$3*COS(RADIANS(L1979))*COS(RADIANS(I1979)))</f>
        <v>36703.213726834751</v>
      </c>
      <c r="O1979">
        <f>DEGREES(ACOS(((Earth_Data!$B$1+Sat_Data!$B$2)/User_Model_Calcs!N1979)*SQRT(1-COS(RADIANS(User_Model_Calcs!I1979))^2*COS(RADIANS(User_Model_Calcs!B1979))^2)))</f>
        <v>56.40802264457497</v>
      </c>
      <c r="P1979">
        <f t="shared" si="185"/>
        <v>87.713527363155109</v>
      </c>
    </row>
    <row r="1980" spans="1:16" x14ac:dyDescent="0.25">
      <c r="A1980">
        <v>149.76400000000001</v>
      </c>
      <c r="B1980">
        <v>-6.2460000000000004</v>
      </c>
      <c r="C1980">
        <v>6250</v>
      </c>
      <c r="D1980">
        <f t="shared" ca="1" si="184"/>
        <v>1.2</v>
      </c>
      <c r="E1980" s="1">
        <v>0.65</v>
      </c>
      <c r="F1980">
        <v>19.899999999999999</v>
      </c>
      <c r="G1980">
        <f t="shared" ca="1" si="186"/>
        <v>46.089820015575185</v>
      </c>
      <c r="H1980">
        <f t="shared" ca="1" si="189"/>
        <v>21.450406167235023</v>
      </c>
      <c r="I1980">
        <f>User_Model_Calcs!A1980-Sat_Data!$B$5</f>
        <v>39.76400000000001</v>
      </c>
      <c r="J1980">
        <f>(Earth_Data!$B$1/SQRT(1-Earth_Data!$B$2^2*SIN(RADIANS(User_Model_Calcs!B1980))^2))*COS(RADIANS(User_Model_Calcs!B1980))</f>
        <v>6340.5301774589288</v>
      </c>
      <c r="K1980">
        <f>((Earth_Data!$B$1*(1-Earth_Data!$B$2^2))/SQRT(1-Earth_Data!$B$2^2*SIN(RADIANS(User_Model_Calcs!B1980))^2))*SIN(RADIANS(User_Model_Calcs!B1980))</f>
        <v>-689.30735444316156</v>
      </c>
      <c r="L1980">
        <f t="shared" si="187"/>
        <v>-6.2045132835978514</v>
      </c>
      <c r="M1980">
        <f t="shared" si="188"/>
        <v>6377.888957966954</v>
      </c>
      <c r="N1980">
        <f>SQRT(User_Model_Calcs!M1980^2+Sat_Data!$B$3^2-2*User_Model_Calcs!M1980*Sat_Data!$B$3*COS(RADIANS(L1980))*COS(RADIANS(I1980)))</f>
        <v>37516.486462089444</v>
      </c>
      <c r="O1980">
        <f>DEGREES(ACOS(((Earth_Data!$B$1+Sat_Data!$B$2)/User_Model_Calcs!N1980)*SQRT(1-COS(RADIANS(User_Model_Calcs!I1980))^2*COS(RADIANS(User_Model_Calcs!B1980))^2)))</f>
        <v>43.532453240378551</v>
      </c>
      <c r="P1980">
        <f t="shared" si="185"/>
        <v>82.550848395687382</v>
      </c>
    </row>
    <row r="1981" spans="1:16" x14ac:dyDescent="0.25">
      <c r="A1981">
        <v>129.339</v>
      </c>
      <c r="B1981">
        <v>-16.207999999999998</v>
      </c>
      <c r="C1981">
        <v>950</v>
      </c>
      <c r="D1981">
        <f t="shared" ca="1" si="184"/>
        <v>3</v>
      </c>
      <c r="E1981" s="1">
        <v>0.65</v>
      </c>
      <c r="F1981">
        <v>19.899999999999999</v>
      </c>
      <c r="G1981">
        <f t="shared" ca="1" si="186"/>
        <v>54.048620189015942</v>
      </c>
      <c r="H1981">
        <f t="shared" ca="1" si="189"/>
        <v>18.321889656871711</v>
      </c>
      <c r="I1981">
        <f>User_Model_Calcs!A1981-Sat_Data!$B$5</f>
        <v>19.338999999999999</v>
      </c>
      <c r="J1981">
        <f>(Earth_Data!$B$1/SQRT(1-Earth_Data!$B$2^2*SIN(RADIANS(User_Model_Calcs!B1981))^2))*COS(RADIANS(User_Model_Calcs!B1981))</f>
        <v>6126.2369066040019</v>
      </c>
      <c r="K1981">
        <f>((Earth_Data!$B$1*(1-Earth_Data!$B$2^2))/SQRT(1-Earth_Data!$B$2^2*SIN(RADIANS(User_Model_Calcs!B1981))^2))*SIN(RADIANS(User_Model_Calcs!B1981))</f>
        <v>-1768.8426266649362</v>
      </c>
      <c r="L1981">
        <f t="shared" si="187"/>
        <v>-16.105138425264588</v>
      </c>
      <c r="M1981">
        <f t="shared" si="188"/>
        <v>6376.4867186989331</v>
      </c>
      <c r="N1981">
        <f>SQRT(User_Model_Calcs!M1981^2+Sat_Data!$B$3^2-2*User_Model_Calcs!M1981*Sat_Data!$B$3*COS(RADIANS(L1981))*COS(RADIANS(I1981)))</f>
        <v>36482.994313718475</v>
      </c>
      <c r="O1981">
        <f>DEGREES(ACOS(((Earth_Data!$B$1+Sat_Data!$B$2)/User_Model_Calcs!N1981)*SQRT(1-COS(RADIANS(User_Model_Calcs!I1981))^2*COS(RADIANS(User_Model_Calcs!B1981))^2)))</f>
        <v>60.724478594997599</v>
      </c>
      <c r="P1981">
        <f t="shared" si="185"/>
        <v>51.504048975585491</v>
      </c>
    </row>
    <row r="1982" spans="1:16" x14ac:dyDescent="0.25">
      <c r="A1982">
        <v>138.44499999999999</v>
      </c>
      <c r="B1982">
        <v>-4.1110000000000007</v>
      </c>
      <c r="C1982">
        <v>5000</v>
      </c>
      <c r="D1982">
        <f t="shared" ca="1" si="184"/>
        <v>0.75</v>
      </c>
      <c r="E1982" s="1">
        <v>0.65</v>
      </c>
      <c r="F1982">
        <v>19.899999999999999</v>
      </c>
      <c r="G1982">
        <f t="shared" ca="1" si="186"/>
        <v>42.007420362456692</v>
      </c>
      <c r="H1982">
        <f t="shared" ca="1" si="189"/>
        <v>22.749985561222331</v>
      </c>
      <c r="I1982">
        <f>User_Model_Calcs!A1982-Sat_Data!$B$5</f>
        <v>28.444999999999993</v>
      </c>
      <c r="J1982">
        <f>(Earth_Data!$B$1/SQRT(1-Earth_Data!$B$2^2*SIN(RADIANS(User_Model_Calcs!B1982))^2))*COS(RADIANS(User_Model_Calcs!B1982))</f>
        <v>6361.8387292038487</v>
      </c>
      <c r="K1982">
        <f>((Earth_Data!$B$1*(1-Earth_Data!$B$2^2))/SQRT(1-Earth_Data!$B$2^2*SIN(RADIANS(User_Model_Calcs!B1982))^2))*SIN(RADIANS(User_Model_Calcs!B1982))</f>
        <v>-454.1888828510053</v>
      </c>
      <c r="L1982">
        <f t="shared" si="187"/>
        <v>-4.0835722757376569</v>
      </c>
      <c r="M1982">
        <f t="shared" si="188"/>
        <v>6378.0310094654988</v>
      </c>
      <c r="N1982">
        <f>SQRT(User_Model_Calcs!M1982^2+Sat_Data!$B$3^2-2*User_Model_Calcs!M1982*Sat_Data!$B$3*COS(RADIANS(L1982))*COS(RADIANS(I1982)))</f>
        <v>36698.475440741102</v>
      </c>
      <c r="O1982">
        <f>DEGREES(ACOS(((Earth_Data!$B$1+Sat_Data!$B$2)/User_Model_Calcs!N1982)*SQRT(1-COS(RADIANS(User_Model_Calcs!I1982))^2*COS(RADIANS(User_Model_Calcs!B1982))^2)))</f>
        <v>56.49389116661596</v>
      </c>
      <c r="P1982">
        <f t="shared" si="185"/>
        <v>82.46143086938055</v>
      </c>
    </row>
    <row r="1983" spans="1:16" x14ac:dyDescent="0.25">
      <c r="A1983">
        <v>145.06</v>
      </c>
      <c r="B1983">
        <v>-5.0229999999999997</v>
      </c>
      <c r="C1983">
        <v>2500</v>
      </c>
      <c r="D1983">
        <f t="shared" ca="1" si="184"/>
        <v>1.2</v>
      </c>
      <c r="E1983" s="1">
        <v>0.65</v>
      </c>
      <c r="F1983">
        <v>19.899999999999999</v>
      </c>
      <c r="G1983">
        <f t="shared" ca="1" si="186"/>
        <v>46.089820015575185</v>
      </c>
      <c r="H1983">
        <f t="shared" ca="1" si="189"/>
        <v>17.833982676083664</v>
      </c>
      <c r="I1983">
        <f>User_Model_Calcs!A1983-Sat_Data!$B$5</f>
        <v>35.06</v>
      </c>
      <c r="J1983">
        <f>(Earth_Data!$B$1/SQRT(1-Earth_Data!$B$2^2*SIN(RADIANS(User_Model_Calcs!B1983))^2))*COS(RADIANS(User_Model_Calcs!B1983))</f>
        <v>6353.8086315991159</v>
      </c>
      <c r="K1983">
        <f>((Earth_Data!$B$1*(1-Earth_Data!$B$2^2))/SQRT(1-Earth_Data!$B$2^2*SIN(RADIANS(User_Model_Calcs!B1983))^2))*SIN(RADIANS(User_Model_Calcs!B1983))</f>
        <v>-554.71782753777416</v>
      </c>
      <c r="L1983">
        <f t="shared" si="187"/>
        <v>-4.9895437811129879</v>
      </c>
      <c r="M1983">
        <f t="shared" si="188"/>
        <v>6377.9774219709852</v>
      </c>
      <c r="N1983">
        <f>SQRT(User_Model_Calcs!M1983^2+Sat_Data!$B$3^2-2*User_Model_Calcs!M1983*Sat_Data!$B$3*COS(RADIANS(L1983))*COS(RADIANS(I1983)))</f>
        <v>37147.1262805273</v>
      </c>
      <c r="O1983">
        <f>DEGREES(ACOS(((Earth_Data!$B$1+Sat_Data!$B$2)/User_Model_Calcs!N1983)*SQRT(1-COS(RADIANS(User_Model_Calcs!I1983))^2*COS(RADIANS(User_Model_Calcs!B1983))^2)))</f>
        <v>48.923139238701467</v>
      </c>
      <c r="P1983">
        <f t="shared" si="185"/>
        <v>82.888290789319413</v>
      </c>
    </row>
    <row r="1984" spans="1:16" x14ac:dyDescent="0.25">
      <c r="A1984">
        <v>132.99600000000001</v>
      </c>
      <c r="B1984">
        <v>-17.010999999999999</v>
      </c>
      <c r="C1984">
        <v>5000</v>
      </c>
      <c r="D1984">
        <f t="shared" ca="1" si="184"/>
        <v>1.2</v>
      </c>
      <c r="E1984" s="1">
        <v>0.65</v>
      </c>
      <c r="F1984">
        <v>19.899999999999999</v>
      </c>
      <c r="G1984">
        <f t="shared" ca="1" si="186"/>
        <v>46.089820015575185</v>
      </c>
      <c r="H1984">
        <f t="shared" ca="1" si="189"/>
        <v>16.342009896370634</v>
      </c>
      <c r="I1984">
        <f>User_Model_Calcs!A1984-Sat_Data!$B$5</f>
        <v>22.996000000000009</v>
      </c>
      <c r="J1984">
        <f>(Earth_Data!$B$1/SQRT(1-Earth_Data!$B$2^2*SIN(RADIANS(User_Model_Calcs!B1984))^2))*COS(RADIANS(User_Model_Calcs!B1984))</f>
        <v>6100.8355506313655</v>
      </c>
      <c r="K1984">
        <f>((Earth_Data!$B$1*(1-Earth_Data!$B$2^2))/SQRT(1-Earth_Data!$B$2^2*SIN(RADIANS(User_Model_Calcs!B1984))^2))*SIN(RADIANS(User_Model_Calcs!B1984))</f>
        <v>-1853.998179067172</v>
      </c>
      <c r="L1984">
        <f t="shared" si="187"/>
        <v>-16.903633507402343</v>
      </c>
      <c r="M1984">
        <f t="shared" si="188"/>
        <v>6376.3236793494025</v>
      </c>
      <c r="N1984">
        <f>SQRT(User_Model_Calcs!M1984^2+Sat_Data!$B$3^2-2*User_Model_Calcs!M1984*Sat_Data!$B$3*COS(RADIANS(L1984))*COS(RADIANS(I1984)))</f>
        <v>36672.650686223693</v>
      </c>
      <c r="O1984">
        <f>DEGREES(ACOS(((Earth_Data!$B$1+Sat_Data!$B$2)/User_Model_Calcs!N1984)*SQRT(1-COS(RADIANS(User_Model_Calcs!I1984))^2*COS(RADIANS(User_Model_Calcs!B1984))^2)))</f>
        <v>56.937820788092289</v>
      </c>
      <c r="P1984">
        <f t="shared" si="185"/>
        <v>55.419527750657636</v>
      </c>
    </row>
    <row r="1985" spans="1:16" x14ac:dyDescent="0.25">
      <c r="A1985">
        <v>149.26900000000001</v>
      </c>
      <c r="B1985">
        <v>-9.4930000000000003</v>
      </c>
      <c r="C1985">
        <v>5000</v>
      </c>
      <c r="D1985">
        <f t="shared" ca="1" si="184"/>
        <v>1.2</v>
      </c>
      <c r="E1985" s="1">
        <v>0.65</v>
      </c>
      <c r="F1985">
        <v>19.899999999999999</v>
      </c>
      <c r="G1985">
        <f t="shared" ca="1" si="186"/>
        <v>46.089820015575185</v>
      </c>
      <c r="H1985">
        <f t="shared" ca="1" si="189"/>
        <v>18.288150731228406</v>
      </c>
      <c r="I1985">
        <f>User_Model_Calcs!A1985-Sat_Data!$B$5</f>
        <v>39.269000000000005</v>
      </c>
      <c r="J1985">
        <f>(Earth_Data!$B$1/SQRT(1-Earth_Data!$B$2^2*SIN(RADIANS(User_Model_Calcs!B1985))^2))*COS(RADIANS(User_Model_Calcs!B1985))</f>
        <v>6291.3690569233013</v>
      </c>
      <c r="K1985">
        <f>((Earth_Data!$B$1*(1-Earth_Data!$B$2^2))/SQRT(1-Earth_Data!$B$2^2*SIN(RADIANS(User_Model_Calcs!B1985))^2))*SIN(RADIANS(User_Model_Calcs!B1985))</f>
        <v>-1044.9811810675997</v>
      </c>
      <c r="L1985">
        <f t="shared" si="187"/>
        <v>-9.4305943211140502</v>
      </c>
      <c r="M1985">
        <f t="shared" si="188"/>
        <v>6377.5630360818404</v>
      </c>
      <c r="N1985">
        <f>SQRT(User_Model_Calcs!M1985^2+Sat_Data!$B$3^2-2*User_Model_Calcs!M1985*Sat_Data!$B$3*COS(RADIANS(L1985))*COS(RADIANS(I1985)))</f>
        <v>37520.03223672809</v>
      </c>
      <c r="O1985">
        <f>DEGREES(ACOS(((Earth_Data!$B$1+Sat_Data!$B$2)/User_Model_Calcs!N1985)*SQRT(1-COS(RADIANS(User_Model_Calcs!I1985))^2*COS(RADIANS(User_Model_Calcs!B1985))^2)))</f>
        <v>43.478196100020881</v>
      </c>
      <c r="P1985">
        <f t="shared" si="185"/>
        <v>78.595113132893928</v>
      </c>
    </row>
    <row r="1986" spans="1:16" x14ac:dyDescent="0.25">
      <c r="A1986">
        <v>158.07670207270402</v>
      </c>
      <c r="B1986">
        <v>-16.141999999999999</v>
      </c>
      <c r="C1986">
        <v>950</v>
      </c>
      <c r="D1986">
        <f t="shared" ref="D1986:D2049" ca="1" si="190">CHOOSE(RANDBETWEEN(1,3),0.75,1.2,3)</f>
        <v>1.2</v>
      </c>
      <c r="E1986" s="1">
        <v>0.65</v>
      </c>
      <c r="F1986">
        <v>19.899999999999999</v>
      </c>
      <c r="G1986">
        <f t="shared" ca="1" si="186"/>
        <v>46.089820015575185</v>
      </c>
      <c r="H1986">
        <f t="shared" ca="1" si="189"/>
        <v>22.427561038021558</v>
      </c>
      <c r="I1986">
        <f>User_Model_Calcs!A1986-Sat_Data!$B$5</f>
        <v>48.076702072704023</v>
      </c>
      <c r="J1986">
        <f>(Earth_Data!$B$1/SQRT(1-Earth_Data!$B$2^2*SIN(RADIANS(User_Model_Calcs!B1986))^2))*COS(RADIANS(User_Model_Calcs!B1986))</f>
        <v>6128.2714841934576</v>
      </c>
      <c r="K1986">
        <f>((Earth_Data!$B$1*(1-Earth_Data!$B$2^2))/SQRT(1-Earth_Data!$B$2^2*SIN(RADIANS(User_Model_Calcs!B1986))^2))*SIN(RADIANS(User_Model_Calcs!B1986))</f>
        <v>-1761.8281421173838</v>
      </c>
      <c r="L1986">
        <f t="shared" si="187"/>
        <v>-16.03951230435802</v>
      </c>
      <c r="M1986">
        <f t="shared" si="188"/>
        <v>6376.4998068168616</v>
      </c>
      <c r="N1986">
        <f>SQRT(User_Model_Calcs!M1986^2+Sat_Data!$B$3^2-2*User_Model_Calcs!M1986*Sat_Data!$B$3*COS(RADIANS(L1986))*COS(RADIANS(I1986)))</f>
        <v>38382.172426728976</v>
      </c>
      <c r="O1986">
        <f>DEGREES(ACOS(((Earth_Data!$B$1+Sat_Data!$B$2)/User_Model_Calcs!N1986)*SQRT(1-COS(RADIANS(User_Model_Calcs!I1986))^2*COS(RADIANS(User_Model_Calcs!B1986))^2)))</f>
        <v>32.601253344023299</v>
      </c>
      <c r="P1986">
        <f t="shared" ref="P1986:P2049" si="191">DEGREES(ASIN(SIN(RADIANS(ABS(I1986)))/(SIN(ACOS(COS(RADIANS(I1986))*COS(RADIANS(B1986)))))))</f>
        <v>75.982297733769613</v>
      </c>
    </row>
    <row r="1987" spans="1:16" x14ac:dyDescent="0.25">
      <c r="A1987">
        <v>135.9</v>
      </c>
      <c r="B1987">
        <v>-6.0299999999999994</v>
      </c>
      <c r="C1987">
        <v>4700</v>
      </c>
      <c r="D1987">
        <f t="shared" ca="1" si="190"/>
        <v>3</v>
      </c>
      <c r="E1987" s="1">
        <v>0.65</v>
      </c>
      <c r="F1987">
        <v>19.899999999999999</v>
      </c>
      <c r="G1987">
        <f t="shared" ref="G1987:G2050" ca="1" si="192">20.4+20*LOG(F1987)+20*LOG(D1987)+10*LOG(E1987)</f>
        <v>54.048620189015942</v>
      </c>
      <c r="H1987">
        <f t="shared" ca="1" si="189"/>
        <v>18.715245988201559</v>
      </c>
      <c r="I1987">
        <f>User_Model_Calcs!A1987-Sat_Data!$B$5</f>
        <v>25.900000000000006</v>
      </c>
      <c r="J1987">
        <f>(Earth_Data!$B$1/SQRT(1-Earth_Data!$B$2^2*SIN(RADIANS(User_Model_Calcs!B1987))^2))*COS(RADIANS(User_Model_Calcs!B1987))</f>
        <v>6343.0842360664074</v>
      </c>
      <c r="K1987">
        <f>((Earth_Data!$B$1*(1-Earth_Data!$B$2^2))/SQRT(1-Earth_Data!$B$2^2*SIN(RADIANS(User_Model_Calcs!B1987))^2))*SIN(RADIANS(User_Model_Calcs!B1987))</f>
        <v>-665.55751141962128</v>
      </c>
      <c r="L1987">
        <f t="shared" ref="L1987:L2050" si="193">DEGREES(ATAN((K1987/J1987)))</f>
        <v>-5.9899265577142389</v>
      </c>
      <c r="M1987">
        <f t="shared" ref="M1987:M2050" si="194">SQRT(J1987^2+K1987^2)</f>
        <v>6377.9059593914708</v>
      </c>
      <c r="N1987">
        <f>SQRT(User_Model_Calcs!M1987^2+Sat_Data!$B$3^2-2*User_Model_Calcs!M1987*Sat_Data!$B$3*COS(RADIANS(L1987))*COS(RADIANS(I1987)))</f>
        <v>36569.35446305832</v>
      </c>
      <c r="O1987">
        <f>DEGREES(ACOS(((Earth_Data!$B$1+Sat_Data!$B$2)/User_Model_Calcs!N1987)*SQRT(1-COS(RADIANS(User_Model_Calcs!I1987))^2*COS(RADIANS(User_Model_Calcs!B1987))^2)))</f>
        <v>58.983861319306222</v>
      </c>
      <c r="P1987">
        <f t="shared" si="191"/>
        <v>77.792742430567245</v>
      </c>
    </row>
    <row r="1988" spans="1:16" x14ac:dyDescent="0.25">
      <c r="A1988">
        <v>134.80199999999999</v>
      </c>
      <c r="B1988">
        <v>-14.510999999999999</v>
      </c>
      <c r="C1988">
        <v>375</v>
      </c>
      <c r="D1988">
        <f t="shared" ca="1" si="190"/>
        <v>1.2</v>
      </c>
      <c r="E1988" s="1">
        <v>0.65</v>
      </c>
      <c r="F1988">
        <v>19.899999999999999</v>
      </c>
      <c r="G1988">
        <f t="shared" ca="1" si="192"/>
        <v>46.089820015575185</v>
      </c>
      <c r="H1988">
        <f t="shared" ca="1" si="189"/>
        <v>19.804581294678567</v>
      </c>
      <c r="I1988">
        <f>User_Model_Calcs!A1988-Sat_Data!$B$5</f>
        <v>24.801999999999992</v>
      </c>
      <c r="J1988">
        <f>(Earth_Data!$B$1/SQRT(1-Earth_Data!$B$2^2*SIN(RADIANS(User_Model_Calcs!B1988))^2))*COS(RADIANS(User_Model_Calcs!B1988))</f>
        <v>6175.9725103012615</v>
      </c>
      <c r="K1988">
        <f>((Earth_Data!$B$1*(1-Earth_Data!$B$2^2))/SQRT(1-Earth_Data!$B$2^2*SIN(RADIANS(User_Model_Calcs!B1988))^2))*SIN(RADIANS(User_Model_Calcs!B1988))</f>
        <v>-1587.7791141898645</v>
      </c>
      <c r="L1988">
        <f t="shared" si="193"/>
        <v>-14.417917999282015</v>
      </c>
      <c r="M1988">
        <f t="shared" si="194"/>
        <v>6376.8078976439629</v>
      </c>
      <c r="N1988">
        <f>SQRT(User_Model_Calcs!M1988^2+Sat_Data!$B$3^2-2*User_Model_Calcs!M1988*Sat_Data!$B$3*COS(RADIANS(L1988))*COS(RADIANS(I1988)))</f>
        <v>36683.882013532231</v>
      </c>
      <c r="O1988">
        <f>DEGREES(ACOS(((Earth_Data!$B$1+Sat_Data!$B$2)/User_Model_Calcs!N1988)*SQRT(1-COS(RADIANS(User_Model_Calcs!I1988))^2*COS(RADIANS(User_Model_Calcs!B1988))^2)))</f>
        <v>56.738006964711857</v>
      </c>
      <c r="P1988">
        <f t="shared" si="191"/>
        <v>61.532365133220935</v>
      </c>
    </row>
    <row r="1989" spans="1:16" x14ac:dyDescent="0.25">
      <c r="A1989">
        <v>128.88399999999999</v>
      </c>
      <c r="B1989">
        <v>-4.4109999999999996</v>
      </c>
      <c r="C1989">
        <v>400</v>
      </c>
      <c r="D1989">
        <f t="shared" ca="1" si="190"/>
        <v>1.2</v>
      </c>
      <c r="E1989" s="1">
        <v>0.65</v>
      </c>
      <c r="F1989">
        <v>19.899999999999999</v>
      </c>
      <c r="G1989">
        <f t="shared" ca="1" si="192"/>
        <v>46.089820015575185</v>
      </c>
      <c r="H1989">
        <f t="shared" ca="1" si="189"/>
        <v>19.598289648071948</v>
      </c>
      <c r="I1989">
        <f>User_Model_Calcs!A1989-Sat_Data!$B$5</f>
        <v>18.883999999999986</v>
      </c>
      <c r="J1989">
        <f>(Earth_Data!$B$1/SQRT(1-Earth_Data!$B$2^2*SIN(RADIANS(User_Model_Calcs!B1989))^2))*COS(RADIANS(User_Model_Calcs!B1989))</f>
        <v>6359.3738955284853</v>
      </c>
      <c r="K1989">
        <f>((Earth_Data!$B$1*(1-Earth_Data!$B$2^2))/SQRT(1-Earth_Data!$B$2^2*SIN(RADIANS(User_Model_Calcs!B1989))^2))*SIN(RADIANS(User_Model_Calcs!B1989))</f>
        <v>-487.2712834046792</v>
      </c>
      <c r="L1989">
        <f t="shared" si="193"/>
        <v>-4.3815858846140943</v>
      </c>
      <c r="M1989">
        <f t="shared" si="194"/>
        <v>6378.0145536647988</v>
      </c>
      <c r="N1989">
        <f>SQRT(User_Model_Calcs!M1989^2+Sat_Data!$B$3^2-2*User_Model_Calcs!M1989*Sat_Data!$B$3*COS(RADIANS(L1989))*COS(RADIANS(I1989)))</f>
        <v>36208.884238388935</v>
      </c>
      <c r="O1989">
        <f>DEGREES(ACOS(((Earth_Data!$B$1+Sat_Data!$B$2)/User_Model_Calcs!N1989)*SQRT(1-COS(RADIANS(User_Model_Calcs!I1989))^2*COS(RADIANS(User_Model_Calcs!B1989))^2)))</f>
        <v>67.275945990377792</v>
      </c>
      <c r="P1989">
        <f t="shared" si="191"/>
        <v>77.328238836269961</v>
      </c>
    </row>
    <row r="1990" spans="1:16" x14ac:dyDescent="0.25">
      <c r="A1990">
        <v>135.916</v>
      </c>
      <c r="B1990">
        <v>-6.92</v>
      </c>
      <c r="C1990">
        <v>950</v>
      </c>
      <c r="D1990">
        <f t="shared" ca="1" si="190"/>
        <v>3</v>
      </c>
      <c r="E1990" s="1">
        <v>0.65</v>
      </c>
      <c r="F1990">
        <v>19.899999999999999</v>
      </c>
      <c r="G1990">
        <f t="shared" ca="1" si="192"/>
        <v>54.048620189015942</v>
      </c>
      <c r="H1990">
        <f t="shared" ca="1" si="189"/>
        <v>19.112577530897934</v>
      </c>
      <c r="I1990">
        <f>User_Model_Calcs!A1990-Sat_Data!$B$5</f>
        <v>25.915999999999997</v>
      </c>
      <c r="J1990">
        <f>(Earth_Data!$B$1/SQRT(1-Earth_Data!$B$2^2*SIN(RADIANS(User_Model_Calcs!B1990))^2))*COS(RADIANS(User_Model_Calcs!B1990))</f>
        <v>6331.9851315199594</v>
      </c>
      <c r="K1990">
        <f>((Earth_Data!$B$1*(1-Earth_Data!$B$2^2))/SQRT(1-Earth_Data!$B$2^2*SIN(RADIANS(User_Model_Calcs!B1990))^2))*SIN(RADIANS(User_Model_Calcs!B1990))</f>
        <v>-763.35242463309669</v>
      </c>
      <c r="L1990">
        <f t="shared" si="193"/>
        <v>-6.8741187189438229</v>
      </c>
      <c r="M1990">
        <f t="shared" si="194"/>
        <v>6377.8321261995488</v>
      </c>
      <c r="N1990">
        <f>SQRT(User_Model_Calcs!M1990^2+Sat_Data!$B$3^2-2*User_Model_Calcs!M1990*Sat_Data!$B$3*COS(RADIANS(L1990))*COS(RADIANS(I1990)))</f>
        <v>36581.742064834303</v>
      </c>
      <c r="O1990">
        <f>DEGREES(ACOS(((Earth_Data!$B$1+Sat_Data!$B$2)/User_Model_Calcs!N1990)*SQRT(1-COS(RADIANS(User_Model_Calcs!I1990))^2*COS(RADIANS(User_Model_Calcs!B1990))^2)))</f>
        <v>58.734700345637819</v>
      </c>
      <c r="P1990">
        <f t="shared" si="191"/>
        <v>76.074385766172071</v>
      </c>
    </row>
    <row r="1991" spans="1:16" x14ac:dyDescent="0.25">
      <c r="A1991">
        <v>137.97800000000001</v>
      </c>
      <c r="B1991">
        <v>-1.7880000000000003</v>
      </c>
      <c r="C1991">
        <v>400</v>
      </c>
      <c r="D1991">
        <f t="shared" ca="1" si="190"/>
        <v>1.2</v>
      </c>
      <c r="E1991" s="1">
        <v>0.65</v>
      </c>
      <c r="F1991">
        <v>19.899999999999999</v>
      </c>
      <c r="G1991">
        <f t="shared" ca="1" si="192"/>
        <v>46.089820015575185</v>
      </c>
      <c r="H1991">
        <f t="shared" ca="1" si="189"/>
        <v>18.619485543764689</v>
      </c>
      <c r="I1991">
        <f>User_Model_Calcs!A1991-Sat_Data!$B$5</f>
        <v>27.978000000000009</v>
      </c>
      <c r="J1991">
        <f>(Earth_Data!$B$1/SQRT(1-Earth_Data!$B$2^2*SIN(RADIANS(User_Model_Calcs!B1991))^2))*COS(RADIANS(User_Model_Calcs!B1991))</f>
        <v>6375.0553667966687</v>
      </c>
      <c r="K1991">
        <f>((Earth_Data!$B$1*(1-Earth_Data!$B$2^2))/SQRT(1-Earth_Data!$B$2^2*SIN(RADIANS(User_Model_Calcs!B1991))^2))*SIN(RADIANS(User_Model_Calcs!B1991))</f>
        <v>-197.67542822297577</v>
      </c>
      <c r="L1991">
        <f t="shared" si="193"/>
        <v>-1.7760379036728278</v>
      </c>
      <c r="M1991">
        <f t="shared" si="194"/>
        <v>6378.1193548448236</v>
      </c>
      <c r="N1991">
        <f>SQRT(User_Model_Calcs!M1991^2+Sat_Data!$B$3^2-2*User_Model_Calcs!M1991*Sat_Data!$B$3*COS(RADIANS(L1991))*COS(RADIANS(I1991)))</f>
        <v>36656.893703246016</v>
      </c>
      <c r="O1991">
        <f>DEGREES(ACOS(((Earth_Data!$B$1+Sat_Data!$B$2)/User_Model_Calcs!N1991)*SQRT(1-COS(RADIANS(User_Model_Calcs!I1991))^2*COS(RADIANS(User_Model_Calcs!B1991))^2)))</f>
        <v>57.279329452549021</v>
      </c>
      <c r="P1991">
        <f t="shared" si="191"/>
        <v>86.638552159187142</v>
      </c>
    </row>
    <row r="1992" spans="1:16" x14ac:dyDescent="0.25">
      <c r="A1992">
        <v>133.036</v>
      </c>
      <c r="B1992">
        <v>3.5970000000000004</v>
      </c>
      <c r="C1992">
        <v>5000</v>
      </c>
      <c r="D1992">
        <f t="shared" ca="1" si="190"/>
        <v>3</v>
      </c>
      <c r="E1992" s="1">
        <v>0.65</v>
      </c>
      <c r="F1992">
        <v>19.899999999999999</v>
      </c>
      <c r="G1992">
        <f t="shared" ca="1" si="192"/>
        <v>54.048620189015942</v>
      </c>
      <c r="H1992">
        <f t="shared" ca="1" si="189"/>
        <v>19.847077534666969</v>
      </c>
      <c r="I1992">
        <f>User_Model_Calcs!A1992-Sat_Data!$B$5</f>
        <v>23.036000000000001</v>
      </c>
      <c r="J1992">
        <f>(Earth_Data!$B$1/SQRT(1-Earth_Data!$B$2^2*SIN(RADIANS(User_Model_Calcs!B1992))^2))*COS(RADIANS(User_Model_Calcs!B1992))</f>
        <v>6365.6590271169671</v>
      </c>
      <c r="K1992">
        <f>((Earth_Data!$B$1*(1-Earth_Data!$B$2^2))/SQRT(1-Earth_Data!$B$2^2*SIN(RADIANS(User_Model_Calcs!B1992))^2))*SIN(RADIANS(User_Model_Calcs!B1992))</f>
        <v>397.47982885547481</v>
      </c>
      <c r="L1992">
        <f t="shared" si="193"/>
        <v>3.572982428441704</v>
      </c>
      <c r="M1992">
        <f t="shared" si="194"/>
        <v>6378.0565271768091</v>
      </c>
      <c r="N1992">
        <f>SQRT(User_Model_Calcs!M1992^2+Sat_Data!$B$3^2-2*User_Model_Calcs!M1992*Sat_Data!$B$3*COS(RADIANS(L1992))*COS(RADIANS(I1992)))</f>
        <v>36393.605393560763</v>
      </c>
      <c r="O1992">
        <f>DEGREES(ACOS(((Earth_Data!$B$1+Sat_Data!$B$2)/User_Model_Calcs!N1992)*SQRT(1-COS(RADIANS(User_Model_Calcs!I1992))^2*COS(RADIANS(User_Model_Calcs!B1992))^2)))</f>
        <v>62.72491426969377</v>
      </c>
      <c r="P1992">
        <f t="shared" si="191"/>
        <v>81.606890719258516</v>
      </c>
    </row>
    <row r="1993" spans="1:16" x14ac:dyDescent="0.25">
      <c r="A1993">
        <v>112.43</v>
      </c>
      <c r="B1993">
        <v>-0.23099999999999987</v>
      </c>
      <c r="C1993">
        <v>2500</v>
      </c>
      <c r="D1993">
        <f t="shared" ca="1" si="190"/>
        <v>0.75</v>
      </c>
      <c r="E1993" s="1">
        <v>0.65</v>
      </c>
      <c r="F1993">
        <v>19.899999999999999</v>
      </c>
      <c r="G1993">
        <f t="shared" ca="1" si="192"/>
        <v>42.007420362456692</v>
      </c>
      <c r="H1993">
        <f t="shared" ca="1" si="189"/>
        <v>15.193690020257177</v>
      </c>
      <c r="I1993">
        <f>User_Model_Calcs!A1993-Sat_Data!$B$5</f>
        <v>2.4300000000000068</v>
      </c>
      <c r="J1993">
        <f>(Earth_Data!$B$1/SQRT(1-Earth_Data!$B$2^2*SIN(RADIANS(User_Model_Calcs!B1993))^2))*COS(RADIANS(User_Model_Calcs!B1993))</f>
        <v>6378.0885097466153</v>
      </c>
      <c r="K1993">
        <f>((Earth_Data!$B$1*(1-Earth_Data!$B$2^2))/SQRT(1-Earth_Data!$B$2^2*SIN(RADIANS(User_Model_Calcs!B1993))^2))*SIN(RADIANS(User_Model_Calcs!B1993))</f>
        <v>-25.542598515820668</v>
      </c>
      <c r="L1993">
        <f t="shared" si="193"/>
        <v>-0.22945358422549775</v>
      </c>
      <c r="M1993">
        <f t="shared" si="194"/>
        <v>6378.1396552992419</v>
      </c>
      <c r="N1993">
        <f>SQRT(User_Model_Calcs!M1993^2+Sat_Data!$B$3^2-2*User_Model_Calcs!M1993*Sat_Data!$B$3*COS(RADIANS(L1993))*COS(RADIANS(I1993)))</f>
        <v>35792.817561765987</v>
      </c>
      <c r="O1993">
        <f>DEGREES(ACOS(((Earth_Data!$B$1+Sat_Data!$B$2)/User_Model_Calcs!N1993)*SQRT(1-COS(RADIANS(User_Model_Calcs!I1993))^2*COS(RADIANS(User_Model_Calcs!B1993))^2)))</f>
        <v>87.124211528178677</v>
      </c>
      <c r="P1993">
        <f t="shared" si="191"/>
        <v>84.572933838259743</v>
      </c>
    </row>
    <row r="1994" spans="1:16" x14ac:dyDescent="0.25">
      <c r="A1994">
        <v>118.339</v>
      </c>
      <c r="B1994">
        <v>2.7919999999999998</v>
      </c>
      <c r="C1994">
        <v>950</v>
      </c>
      <c r="D1994">
        <f t="shared" ca="1" si="190"/>
        <v>1.2</v>
      </c>
      <c r="E1994" s="1">
        <v>0.65</v>
      </c>
      <c r="F1994">
        <v>19.899999999999999</v>
      </c>
      <c r="G1994">
        <f t="shared" ca="1" si="192"/>
        <v>46.089820015575185</v>
      </c>
      <c r="H1994">
        <f t="shared" ca="1" si="189"/>
        <v>20.497756114420838</v>
      </c>
      <c r="I1994">
        <f>User_Model_Calcs!A1994-Sat_Data!$B$5</f>
        <v>8.3389999999999986</v>
      </c>
      <c r="J1994">
        <f>(Earth_Data!$B$1/SQRT(1-Earth_Data!$B$2^2*SIN(RADIANS(User_Model_Calcs!B1994))^2))*COS(RADIANS(User_Model_Calcs!B1994))</f>
        <v>6370.6194139565632</v>
      </c>
      <c r="K1994">
        <f>((Earth_Data!$B$1*(1-Earth_Data!$B$2^2))/SQRT(1-Earth_Data!$B$2^2*SIN(RADIANS(User_Model_Calcs!B1994))^2))*SIN(RADIANS(User_Model_Calcs!B1994))</f>
        <v>308.60376651691985</v>
      </c>
      <c r="L1994">
        <f t="shared" si="193"/>
        <v>2.773338200455147</v>
      </c>
      <c r="M1994">
        <f t="shared" si="194"/>
        <v>6378.0896828273508</v>
      </c>
      <c r="N1994">
        <f>SQRT(User_Model_Calcs!M1994^2+Sat_Data!$B$3^2-2*User_Model_Calcs!M1994*Sat_Data!$B$3*COS(RADIANS(L1994))*COS(RADIANS(I1994)))</f>
        <v>35874.102831973971</v>
      </c>
      <c r="O1994">
        <f>DEGREES(ACOS(((Earth_Data!$B$1+Sat_Data!$B$2)/User_Model_Calcs!N1994)*SQRT(1-COS(RADIANS(User_Model_Calcs!I1994))^2*COS(RADIANS(User_Model_Calcs!B1994))^2)))</f>
        <v>79.652119939302125</v>
      </c>
      <c r="P1994">
        <f t="shared" si="191"/>
        <v>71.617664183931794</v>
      </c>
    </row>
    <row r="1995" spans="1:16" x14ac:dyDescent="0.25">
      <c r="A1995">
        <v>125.70400000000001</v>
      </c>
      <c r="B1995">
        <v>-2.12</v>
      </c>
      <c r="C1995">
        <v>375</v>
      </c>
      <c r="D1995">
        <f t="shared" ca="1" si="190"/>
        <v>3</v>
      </c>
      <c r="E1995" s="1">
        <v>0.65</v>
      </c>
      <c r="F1995">
        <v>19.899999999999999</v>
      </c>
      <c r="G1995">
        <f t="shared" ca="1" si="192"/>
        <v>54.048620189015942</v>
      </c>
      <c r="H1995">
        <f t="shared" ca="1" si="189"/>
        <v>20.150685290401469</v>
      </c>
      <c r="I1995">
        <f>User_Model_Calcs!A1995-Sat_Data!$B$5</f>
        <v>15.704000000000008</v>
      </c>
      <c r="J1995">
        <f>(Earth_Data!$B$1/SQRT(1-Earth_Data!$B$2^2*SIN(RADIANS(User_Model_Calcs!B1995))^2))*COS(RADIANS(User_Model_Calcs!B1995))</f>
        <v>6373.8036255261613</v>
      </c>
      <c r="K1995">
        <f>((Earth_Data!$B$1*(1-Earth_Data!$B$2^2))/SQRT(1-Earth_Data!$B$2^2*SIN(RADIANS(User_Model_Calcs!B1995))^2))*SIN(RADIANS(User_Model_Calcs!B1995))</f>
        <v>-234.36513183392736</v>
      </c>
      <c r="L1995">
        <f t="shared" si="193"/>
        <v>-2.1058204541408441</v>
      </c>
      <c r="M1995">
        <f t="shared" si="194"/>
        <v>6378.1109798897332</v>
      </c>
      <c r="N1995">
        <f>SQRT(User_Model_Calcs!M1995^2+Sat_Data!$B$3^2-2*User_Model_Calcs!M1995*Sat_Data!$B$3*COS(RADIANS(L1995))*COS(RADIANS(I1995)))</f>
        <v>36070.294482692261</v>
      </c>
      <c r="O1995">
        <f>DEGREES(ACOS(((Earth_Data!$B$1+Sat_Data!$B$2)/User_Model_Calcs!N1995)*SQRT(1-COS(RADIANS(User_Model_Calcs!I1995))^2*COS(RADIANS(User_Model_Calcs!B1995))^2)))</f>
        <v>71.390166101168731</v>
      </c>
      <c r="P1995">
        <f t="shared" si="191"/>
        <v>82.504652785900774</v>
      </c>
    </row>
    <row r="1996" spans="1:16" x14ac:dyDescent="0.25">
      <c r="A1996">
        <v>136.601</v>
      </c>
      <c r="B1996">
        <v>-15.922000000000001</v>
      </c>
      <c r="C1996">
        <v>375</v>
      </c>
      <c r="D1996">
        <f t="shared" ca="1" si="190"/>
        <v>3</v>
      </c>
      <c r="E1996" s="1">
        <v>0.65</v>
      </c>
      <c r="F1996">
        <v>19.899999999999999</v>
      </c>
      <c r="G1996">
        <f t="shared" ca="1" si="192"/>
        <v>54.048620189015942</v>
      </c>
      <c r="H1996">
        <f t="shared" ca="1" si="189"/>
        <v>19.530931310955765</v>
      </c>
      <c r="I1996">
        <f>User_Model_Calcs!A1996-Sat_Data!$B$5</f>
        <v>26.600999999999999</v>
      </c>
      <c r="J1996">
        <f>(Earth_Data!$B$1/SQRT(1-Earth_Data!$B$2^2*SIN(RADIANS(User_Model_Calcs!B1996))^2))*COS(RADIANS(User_Model_Calcs!B1996))</f>
        <v>6134.9949386951539</v>
      </c>
      <c r="K1996">
        <f>((Earth_Data!$B$1*(1-Earth_Data!$B$2^2))/SQRT(1-Earth_Data!$B$2^2*SIN(RADIANS(User_Model_Calcs!B1996))^2))*SIN(RADIANS(User_Model_Calcs!B1996))</f>
        <v>-1738.429998936424</v>
      </c>
      <c r="L1996">
        <f t="shared" si="193"/>
        <v>-15.82076245221733</v>
      </c>
      <c r="M1996">
        <f t="shared" si="194"/>
        <v>6376.543088462372</v>
      </c>
      <c r="N1996">
        <f>SQRT(User_Model_Calcs!M1996^2+Sat_Data!$B$3^2-2*User_Model_Calcs!M1996*Sat_Data!$B$3*COS(RADIANS(L1996))*COS(RADIANS(I1996)))</f>
        <v>36822.345924404079</v>
      </c>
      <c r="O1996">
        <f>DEGREES(ACOS(((Earth_Data!$B$1+Sat_Data!$B$2)/User_Model_Calcs!N1996)*SQRT(1-COS(RADIANS(User_Model_Calcs!I1996))^2*COS(RADIANS(User_Model_Calcs!B1996))^2)))</f>
        <v>54.223560956818169</v>
      </c>
      <c r="P1996">
        <f t="shared" si="191"/>
        <v>61.286185104969562</v>
      </c>
    </row>
    <row r="1997" spans="1:16" x14ac:dyDescent="0.25">
      <c r="A1997">
        <v>137.42400000000001</v>
      </c>
      <c r="B1997">
        <v>-11.773</v>
      </c>
      <c r="C1997">
        <v>950</v>
      </c>
      <c r="D1997">
        <f t="shared" ca="1" si="190"/>
        <v>0.75</v>
      </c>
      <c r="E1997" s="1">
        <v>0.65</v>
      </c>
      <c r="F1997">
        <v>19.899999999999999</v>
      </c>
      <c r="G1997">
        <f t="shared" ca="1" si="192"/>
        <v>42.007420362456692</v>
      </c>
      <c r="H1997">
        <f t="shared" ca="1" si="189"/>
        <v>17.838984668231269</v>
      </c>
      <c r="I1997">
        <f>User_Model_Calcs!A1997-Sat_Data!$B$5</f>
        <v>27.424000000000007</v>
      </c>
      <c r="J1997">
        <f>(Earth_Data!$B$1/SQRT(1-Earth_Data!$B$2^2*SIN(RADIANS(User_Model_Calcs!B1997))^2))*COS(RADIANS(User_Model_Calcs!B1997))</f>
        <v>6244.8374519203007</v>
      </c>
      <c r="K1997">
        <f>((Earth_Data!$B$1*(1-Earth_Data!$B$2^2))/SQRT(1-Earth_Data!$B$2^2*SIN(RADIANS(User_Model_Calcs!B1997))^2))*SIN(RADIANS(User_Model_Calcs!B1997))</f>
        <v>-1292.8303715677366</v>
      </c>
      <c r="L1997">
        <f t="shared" si="193"/>
        <v>-11.696363956001122</v>
      </c>
      <c r="M1997">
        <f t="shared" si="194"/>
        <v>6377.2568687919738</v>
      </c>
      <c r="N1997">
        <f>SQRT(User_Model_Calcs!M1997^2+Sat_Data!$B$3^2-2*User_Model_Calcs!M1997*Sat_Data!$B$3*COS(RADIANS(L1997))*COS(RADIANS(I1997)))</f>
        <v>36756.598317616059</v>
      </c>
      <c r="O1997">
        <f>DEGREES(ACOS(((Earth_Data!$B$1+Sat_Data!$B$2)/User_Model_Calcs!N1997)*SQRT(1-COS(RADIANS(User_Model_Calcs!I1997))^2*COS(RADIANS(User_Model_Calcs!B1997))^2)))</f>
        <v>55.409450997836295</v>
      </c>
      <c r="P1997">
        <f t="shared" si="191"/>
        <v>68.534269963867061</v>
      </c>
    </row>
    <row r="1998" spans="1:16" x14ac:dyDescent="0.25">
      <c r="A1998">
        <v>135.01600000000002</v>
      </c>
      <c r="B1998">
        <v>-5.5599999999999987</v>
      </c>
      <c r="C1998">
        <v>400</v>
      </c>
      <c r="D1998">
        <f t="shared" ca="1" si="190"/>
        <v>3</v>
      </c>
      <c r="E1998" s="1">
        <v>0.65</v>
      </c>
      <c r="F1998">
        <v>19.899999999999999</v>
      </c>
      <c r="G1998">
        <f t="shared" ca="1" si="192"/>
        <v>54.048620189015942</v>
      </c>
      <c r="H1998">
        <f t="shared" ca="1" si="189"/>
        <v>16.3020646858375</v>
      </c>
      <c r="I1998">
        <f>User_Model_Calcs!A1998-Sat_Data!$B$5</f>
        <v>25.01600000000002</v>
      </c>
      <c r="J1998">
        <f>(Earth_Data!$B$1/SQRT(1-Earth_Data!$B$2^2*SIN(RADIANS(User_Model_Calcs!B1998))^2))*COS(RADIANS(User_Model_Calcs!B1998))</f>
        <v>6348.3321358372841</v>
      </c>
      <c r="K1998">
        <f>((Earth_Data!$B$1*(1-Earth_Data!$B$2^2))/SQRT(1-Earth_Data!$B$2^2*SIN(RADIANS(User_Model_Calcs!B1998))^2))*SIN(RADIANS(User_Model_Calcs!B1998))</f>
        <v>-613.84802388529829</v>
      </c>
      <c r="L1998">
        <f t="shared" si="193"/>
        <v>-5.5230094239541465</v>
      </c>
      <c r="M1998">
        <f t="shared" si="194"/>
        <v>6377.9409140671933</v>
      </c>
      <c r="N1998">
        <f>SQRT(User_Model_Calcs!M1998^2+Sat_Data!$B$3^2-2*User_Model_Calcs!M1998*Sat_Data!$B$3*COS(RADIANS(L1998))*COS(RADIANS(I1998)))</f>
        <v>36515.334567811151</v>
      </c>
      <c r="O1998">
        <f>DEGREES(ACOS(((Earth_Data!$B$1+Sat_Data!$B$2)/User_Model_Calcs!N1998)*SQRT(1-COS(RADIANS(User_Model_Calcs!I1998))^2*COS(RADIANS(User_Model_Calcs!B1998))^2)))</f>
        <v>60.085850714334342</v>
      </c>
      <c r="P1998">
        <f t="shared" si="191"/>
        <v>78.270571388959681</v>
      </c>
    </row>
    <row r="1999" spans="1:16" x14ac:dyDescent="0.25">
      <c r="A1999">
        <v>145.89099999999999</v>
      </c>
      <c r="B1999">
        <v>-5.0999999999999996</v>
      </c>
      <c r="C1999">
        <v>375</v>
      </c>
      <c r="D1999">
        <f t="shared" ca="1" si="190"/>
        <v>0.75</v>
      </c>
      <c r="E1999" s="1">
        <v>0.65</v>
      </c>
      <c r="F1999">
        <v>19.899999999999999</v>
      </c>
      <c r="G1999">
        <f t="shared" ca="1" si="192"/>
        <v>42.007420362456692</v>
      </c>
      <c r="H1999">
        <f t="shared" ca="1" si="189"/>
        <v>15.585741154643456</v>
      </c>
      <c r="I1999">
        <f>User_Model_Calcs!A1999-Sat_Data!$B$5</f>
        <v>35.890999999999991</v>
      </c>
      <c r="J1999">
        <f>(Earth_Data!$B$1/SQRT(1-Earth_Data!$B$2^2*SIN(RADIANS(User_Model_Calcs!B1999))^2))*COS(RADIANS(User_Model_Calcs!B1999))</f>
        <v>6353.0574058157208</v>
      </c>
      <c r="K1999">
        <f>((Earth_Data!$B$1*(1-Earth_Data!$B$2^2))/SQRT(1-Earth_Data!$B$2^2*SIN(RADIANS(User_Model_Calcs!B1999))^2))*SIN(RADIANS(User_Model_Calcs!B1999))</f>
        <v>-563.1995113675697</v>
      </c>
      <c r="L1999">
        <f t="shared" si="193"/>
        <v>-5.0660362488236164</v>
      </c>
      <c r="M1999">
        <f t="shared" si="194"/>
        <v>6377.9724122321695</v>
      </c>
      <c r="N1999">
        <f>SQRT(User_Model_Calcs!M1999^2+Sat_Data!$B$3^2-2*User_Model_Calcs!M1999*Sat_Data!$B$3*COS(RADIANS(L1999))*COS(RADIANS(I1999)))</f>
        <v>37208.469977511857</v>
      </c>
      <c r="O1999">
        <f>DEGREES(ACOS(((Earth_Data!$B$1+Sat_Data!$B$2)/User_Model_Calcs!N1999)*SQRT(1-COS(RADIANS(User_Model_Calcs!I1999))^2*COS(RADIANS(User_Model_Calcs!B1999))^2)))</f>
        <v>47.985486628864045</v>
      </c>
      <c r="P1999">
        <f t="shared" si="191"/>
        <v>82.996685927173928</v>
      </c>
    </row>
    <row r="2000" spans="1:16" x14ac:dyDescent="0.25">
      <c r="A2000">
        <v>130.86099999999999</v>
      </c>
      <c r="B2000">
        <v>-11.89</v>
      </c>
      <c r="C2000">
        <v>400</v>
      </c>
      <c r="D2000">
        <f t="shared" ca="1" si="190"/>
        <v>3</v>
      </c>
      <c r="E2000" s="1">
        <v>0.65</v>
      </c>
      <c r="F2000">
        <v>19.899999999999999</v>
      </c>
      <c r="G2000">
        <f t="shared" ca="1" si="192"/>
        <v>54.048620189015942</v>
      </c>
      <c r="H2000">
        <f t="shared" ca="1" si="189"/>
        <v>21.70698300395027</v>
      </c>
      <c r="I2000">
        <f>User_Model_Calcs!A2000-Sat_Data!$B$5</f>
        <v>20.86099999999999</v>
      </c>
      <c r="J2000">
        <f>(Earth_Data!$B$1/SQRT(1-Earth_Data!$B$2^2*SIN(RADIANS(User_Model_Calcs!B2000))^2))*COS(RADIANS(User_Model_Calcs!B2000))</f>
        <v>6242.1837650798534</v>
      </c>
      <c r="K2000">
        <f>((Earth_Data!$B$1*(1-Earth_Data!$B$2^2))/SQRT(1-Earth_Data!$B$2^2*SIN(RADIANS(User_Model_Calcs!B2000))^2))*SIN(RADIANS(User_Model_Calcs!B2000))</f>
        <v>-1305.4980581581008</v>
      </c>
      <c r="L2000">
        <f t="shared" si="193"/>
        <v>-11.812645930102532</v>
      </c>
      <c r="M2000">
        <f t="shared" si="194"/>
        <v>6377.2394762060694</v>
      </c>
      <c r="N2000">
        <f>SQRT(User_Model_Calcs!M2000^2+Sat_Data!$B$3^2-2*User_Model_Calcs!M2000*Sat_Data!$B$3*COS(RADIANS(L2000))*COS(RADIANS(I2000)))</f>
        <v>36422.490817348655</v>
      </c>
      <c r="O2000">
        <f>DEGREES(ACOS(((Earth_Data!$B$1+Sat_Data!$B$2)/User_Model_Calcs!N2000)*SQRT(1-COS(RADIANS(User_Model_Calcs!I2000))^2*COS(RADIANS(User_Model_Calcs!B2000))^2)))</f>
        <v>62.054566960832155</v>
      </c>
      <c r="P2000">
        <f t="shared" si="191"/>
        <v>61.602033918267125</v>
      </c>
    </row>
    <row r="2001" spans="1:16" x14ac:dyDescent="0.25">
      <c r="A2001">
        <v>134</v>
      </c>
      <c r="B2001">
        <v>-12.1</v>
      </c>
      <c r="C2001">
        <v>375</v>
      </c>
      <c r="D2001">
        <f t="shared" ca="1" si="190"/>
        <v>3</v>
      </c>
      <c r="E2001" s="1">
        <v>0.65</v>
      </c>
      <c r="F2001">
        <v>19.899999999999999</v>
      </c>
      <c r="G2001">
        <f t="shared" ca="1" si="192"/>
        <v>54.048620189015942</v>
      </c>
      <c r="H2001">
        <f t="shared" ca="1" si="189"/>
        <v>18.056863726956209</v>
      </c>
      <c r="I2001">
        <f>User_Model_Calcs!A2001-Sat_Data!$B$5</f>
        <v>24</v>
      </c>
      <c r="J2001">
        <f>(Earth_Data!$B$1/SQRT(1-Earth_Data!$B$2^2*SIN(RADIANS(User_Model_Calcs!B2001))^2))*COS(RADIANS(User_Model_Calcs!B2001))</f>
        <v>6237.3558205077707</v>
      </c>
      <c r="K2001">
        <f>((Earth_Data!$B$1*(1-Earth_Data!$B$2^2))/SQRT(1-Earth_Data!$B$2^2*SIN(RADIANS(User_Model_Calcs!B2001))^2))*SIN(RADIANS(User_Model_Calcs!B2001))</f>
        <v>-1328.2215016214268</v>
      </c>
      <c r="L2001">
        <f t="shared" si="193"/>
        <v>-12.021360380047344</v>
      </c>
      <c r="M2001">
        <f t="shared" si="194"/>
        <v>6377.2078521082913</v>
      </c>
      <c r="N2001">
        <f>SQRT(User_Model_Calcs!M2001^2+Sat_Data!$B$3^2-2*User_Model_Calcs!M2001*Sat_Data!$B$3*COS(RADIANS(L2001))*COS(RADIANS(I2001)))</f>
        <v>36578.297233424615</v>
      </c>
      <c r="O2001">
        <f>DEGREES(ACOS(((Earth_Data!$B$1+Sat_Data!$B$2)/User_Model_Calcs!N2001)*SQRT(1-COS(RADIANS(User_Model_Calcs!I2001))^2*COS(RADIANS(User_Model_Calcs!B2001))^2)))</f>
        <v>58.787503319845214</v>
      </c>
      <c r="P2001">
        <f t="shared" si="191"/>
        <v>64.788427795801041</v>
      </c>
    </row>
    <row r="2002" spans="1:16" x14ac:dyDescent="0.25">
      <c r="A2002">
        <v>141.245</v>
      </c>
      <c r="B2002">
        <v>-44.972999999999999</v>
      </c>
      <c r="C2002">
        <v>375</v>
      </c>
      <c r="D2002">
        <f t="shared" ca="1" si="190"/>
        <v>0.75</v>
      </c>
      <c r="E2002" s="1">
        <v>0.65</v>
      </c>
      <c r="F2002">
        <v>19.899999999999999</v>
      </c>
      <c r="G2002">
        <f t="shared" ca="1" si="192"/>
        <v>42.007420362456692</v>
      </c>
      <c r="H2002">
        <f ca="1">RAND()*(24-14)+14</f>
        <v>15.951618031959676</v>
      </c>
      <c r="I2002">
        <f>User_Model_Calcs!A2002-Sat_Data!$B$5</f>
        <v>31.245000000000005</v>
      </c>
      <c r="J2002">
        <f>(Earth_Data!$B$1/SQRT(1-Earth_Data!$B$2^2*SIN(RADIANS(User_Model_Calcs!B2002))^2))*COS(RADIANS(User_Model_Calcs!B2002))</f>
        <v>4519.7143645715378</v>
      </c>
      <c r="K2002">
        <f>((Earth_Data!$B$1*(1-Earth_Data!$B$2^2))/SQRT(1-Earth_Data!$B$2^2*SIN(RADIANS(User_Model_Calcs!B2002))^2))*SIN(RADIANS(User_Model_Calcs!B2002))</f>
        <v>-4485.2278597588111</v>
      </c>
      <c r="L2002">
        <f t="shared" si="193"/>
        <v>-44.780573659822913</v>
      </c>
      <c r="M2002">
        <f t="shared" si="194"/>
        <v>6367.5024060671467</v>
      </c>
      <c r="N2002">
        <f>SQRT(User_Model_Calcs!M2002^2+Sat_Data!$B$3^2-2*User_Model_Calcs!M2002*Sat_Data!$B$3*COS(RADIANS(L2002))*COS(RADIANS(I2002)))</f>
        <v>38632.908879740491</v>
      </c>
      <c r="O2002">
        <f>DEGREES(ACOS(((Earth_Data!$B$1+Sat_Data!$B$2)/User_Model_Calcs!N2002)*SQRT(1-COS(RADIANS(User_Model_Calcs!I2002))^2*COS(RADIANS(User_Model_Calcs!B2002))^2)))</f>
        <v>29.640619674529358</v>
      </c>
      <c r="P2002">
        <f t="shared" si="191"/>
        <v>40.642844740314494</v>
      </c>
    </row>
    <row r="2003" spans="1:16" x14ac:dyDescent="0.25">
      <c r="A2003">
        <v>140.61500000000001</v>
      </c>
      <c r="B2003">
        <v>-47.709000000000003</v>
      </c>
      <c r="C2003">
        <v>375</v>
      </c>
      <c r="D2003">
        <f t="shared" ca="1" si="190"/>
        <v>3</v>
      </c>
      <c r="E2003" s="1">
        <v>0.65</v>
      </c>
      <c r="F2003">
        <v>19.899999999999999</v>
      </c>
      <c r="G2003">
        <f t="shared" ca="1" si="192"/>
        <v>54.048620189015942</v>
      </c>
      <c r="H2003">
        <f t="shared" ref="H2003:H2066" ca="1" si="195">RAND()*(24-14)+14</f>
        <v>20.755407155367312</v>
      </c>
      <c r="I2003">
        <f>User_Model_Calcs!A2003-Sat_Data!$B$5</f>
        <v>30.615000000000009</v>
      </c>
      <c r="J2003">
        <f>(Earth_Data!$B$1/SQRT(1-Earth_Data!$B$2^2*SIN(RADIANS(User_Model_Calcs!B2003))^2))*COS(RADIANS(User_Model_Calcs!B2003))</f>
        <v>4299.7097673136113</v>
      </c>
      <c r="K2003">
        <f>((Earth_Data!$B$1*(1-Earth_Data!$B$2^2))/SQRT(1-Earth_Data!$B$2^2*SIN(RADIANS(User_Model_Calcs!B2003))^2))*SIN(RADIANS(User_Model_Calcs!B2003))</f>
        <v>-4695.1670207759507</v>
      </c>
      <c r="L2003">
        <f t="shared" si="193"/>
        <v>-47.517371888095816</v>
      </c>
      <c r="M2003">
        <f t="shared" si="194"/>
        <v>6366.4823439725478</v>
      </c>
      <c r="N2003">
        <f>SQRT(User_Model_Calcs!M2003^2+Sat_Data!$B$3^2-2*User_Model_Calcs!M2003*Sat_Data!$B$3*COS(RADIANS(L2003))*COS(RADIANS(I2003)))</f>
        <v>38811.095711648268</v>
      </c>
      <c r="O2003">
        <f>DEGREES(ACOS(((Earth_Data!$B$1+Sat_Data!$B$2)/User_Model_Calcs!N2003)*SQRT(1-COS(RADIANS(User_Model_Calcs!I2003))^2*COS(RADIANS(User_Model_Calcs!B2003))^2)))</f>
        <v>27.663520017113008</v>
      </c>
      <c r="P2003">
        <f t="shared" si="191"/>
        <v>38.658029049581998</v>
      </c>
    </row>
    <row r="2004" spans="1:16" x14ac:dyDescent="0.25">
      <c r="A2004">
        <v>146.61500000000001</v>
      </c>
      <c r="B2004">
        <v>-39.709000000000003</v>
      </c>
      <c r="C2004">
        <v>1250</v>
      </c>
      <c r="D2004">
        <f t="shared" ca="1" si="190"/>
        <v>3</v>
      </c>
      <c r="E2004" s="1">
        <v>0.65</v>
      </c>
      <c r="F2004">
        <v>19.899999999999999</v>
      </c>
      <c r="G2004">
        <f t="shared" ca="1" si="192"/>
        <v>54.048620189015942</v>
      </c>
      <c r="H2004">
        <f t="shared" ca="1" si="195"/>
        <v>22.987205691357961</v>
      </c>
      <c r="I2004">
        <f>User_Model_Calcs!A2004-Sat_Data!$B$5</f>
        <v>36.615000000000009</v>
      </c>
      <c r="J2004">
        <f>(Earth_Data!$B$1/SQRT(1-Earth_Data!$B$2^2*SIN(RADIANS(User_Model_Calcs!B2004))^2))*COS(RADIANS(User_Model_Calcs!B2004))</f>
        <v>4913.4157393274336</v>
      </c>
      <c r="K2004">
        <f>((Earth_Data!$B$1*(1-Earth_Data!$B$2^2))/SQRT(1-Earth_Data!$B$2^2*SIN(RADIANS(User_Model_Calcs!B2004))^2))*SIN(RADIANS(User_Model_Calcs!B2004))</f>
        <v>-4053.1833152346276</v>
      </c>
      <c r="L2004">
        <f t="shared" si="193"/>
        <v>-39.519962121167602</v>
      </c>
      <c r="M2004">
        <f t="shared" si="194"/>
        <v>6369.4543890640207</v>
      </c>
      <c r="N2004">
        <f>SQRT(User_Model_Calcs!M2004^2+Sat_Data!$B$3^2-2*User_Model_Calcs!M2004*Sat_Data!$B$3*COS(RADIANS(L2004))*COS(RADIANS(I2004)))</f>
        <v>38546.206382043623</v>
      </c>
      <c r="O2004">
        <f>DEGREES(ACOS(((Earth_Data!$B$1+Sat_Data!$B$2)/User_Model_Calcs!N2004)*SQRT(1-COS(RADIANS(User_Model_Calcs!I2004))^2*COS(RADIANS(User_Model_Calcs!B2004))^2)))</f>
        <v>30.6374035969943</v>
      </c>
      <c r="P2004">
        <f t="shared" si="191"/>
        <v>49.311255491924875</v>
      </c>
    </row>
    <row r="2005" spans="1:16" x14ac:dyDescent="0.25">
      <c r="A2005">
        <v>157.934</v>
      </c>
      <c r="B2005">
        <v>-43.113</v>
      </c>
      <c r="C2005">
        <v>3750</v>
      </c>
      <c r="D2005">
        <f t="shared" ca="1" si="190"/>
        <v>1.2</v>
      </c>
      <c r="E2005" s="1">
        <v>0.65</v>
      </c>
      <c r="F2005">
        <v>19.899999999999999</v>
      </c>
      <c r="G2005">
        <f t="shared" ca="1" si="192"/>
        <v>46.089820015575185</v>
      </c>
      <c r="H2005">
        <f t="shared" ca="1" si="195"/>
        <v>17.545964066326654</v>
      </c>
      <c r="I2005">
        <f>User_Model_Calcs!A2005-Sat_Data!$B$5</f>
        <v>47.933999999999997</v>
      </c>
      <c r="J2005">
        <f>(Earth_Data!$B$1/SQRT(1-Earth_Data!$B$2^2*SIN(RADIANS(User_Model_Calcs!B2005))^2))*COS(RADIANS(User_Model_Calcs!B2005))</f>
        <v>4663.3850628587361</v>
      </c>
      <c r="K2005">
        <f>((Earth_Data!$B$1*(1-Earth_Data!$B$2^2))/SQRT(1-Earth_Data!$B$2^2*SIN(RADIANS(User_Model_Calcs!B2005))^2))*SIN(RADIANS(User_Model_Calcs!B2005))</f>
        <v>-4336.67603127236</v>
      </c>
      <c r="L2005">
        <f t="shared" si="193"/>
        <v>-42.921032687762647</v>
      </c>
      <c r="M2005">
        <f t="shared" si="194"/>
        <v>6368.195917581852</v>
      </c>
      <c r="N2005">
        <f>SQRT(User_Model_Calcs!M2005^2+Sat_Data!$B$3^2-2*User_Model_Calcs!M2005*Sat_Data!$B$3*COS(RADIANS(L2005))*COS(RADIANS(I2005)))</f>
        <v>39432.132011780755</v>
      </c>
      <c r="O2005">
        <f>DEGREES(ACOS(((Earth_Data!$B$1+Sat_Data!$B$2)/User_Model_Calcs!N2005)*SQRT(1-COS(RADIANS(User_Model_Calcs!I2005))^2*COS(RADIANS(User_Model_Calcs!B2005))^2)))</f>
        <v>21.146334593257048</v>
      </c>
      <c r="P2005">
        <f t="shared" si="191"/>
        <v>58.333771538542571</v>
      </c>
    </row>
    <row r="2006" spans="1:16" x14ac:dyDescent="0.25">
      <c r="A2006">
        <v>137.61500000000001</v>
      </c>
      <c r="B2006">
        <v>-43.709000000000003</v>
      </c>
      <c r="C2006">
        <v>375</v>
      </c>
      <c r="D2006">
        <f t="shared" ca="1" si="190"/>
        <v>0.75</v>
      </c>
      <c r="E2006" s="1">
        <v>0.65</v>
      </c>
      <c r="F2006">
        <v>19.899999999999999</v>
      </c>
      <c r="G2006">
        <f t="shared" ca="1" si="192"/>
        <v>42.007420362456692</v>
      </c>
      <c r="H2006">
        <f t="shared" ca="1" si="195"/>
        <v>17.009342478809785</v>
      </c>
      <c r="I2006">
        <f>User_Model_Calcs!A2006-Sat_Data!$B$5</f>
        <v>27.615000000000009</v>
      </c>
      <c r="J2006">
        <f>(Earth_Data!$B$1/SQRT(1-Earth_Data!$B$2^2*SIN(RADIANS(User_Model_Calcs!B2006))^2))*COS(RADIANS(User_Model_Calcs!B2006))</f>
        <v>4617.8797898915618</v>
      </c>
      <c r="K2006">
        <f>((Earth_Data!$B$1*(1-Earth_Data!$B$2^2))/SQRT(1-Earth_Data!$B$2^2*SIN(RADIANS(User_Model_Calcs!B2006))^2))*SIN(RADIANS(User_Model_Calcs!B2006))</f>
        <v>-4384.7779974587957</v>
      </c>
      <c r="L2006">
        <f t="shared" si="193"/>
        <v>-43.516797400731861</v>
      </c>
      <c r="M2006">
        <f t="shared" si="194"/>
        <v>6367.9739196142827</v>
      </c>
      <c r="N2006">
        <f>SQRT(User_Model_Calcs!M2006^2+Sat_Data!$B$3^2-2*User_Model_Calcs!M2006*Sat_Data!$B$3*COS(RADIANS(L2006))*COS(RADIANS(I2006)))</f>
        <v>38383.714477033842</v>
      </c>
      <c r="O2006">
        <f>DEGREES(ACOS(((Earth_Data!$B$1+Sat_Data!$B$2)/User_Model_Calcs!N2006)*SQRT(1-COS(RADIANS(User_Model_Calcs!I2006))^2*COS(RADIANS(User_Model_Calcs!B2006))^2)))</f>
        <v>32.479517602287522</v>
      </c>
      <c r="P2006">
        <f t="shared" si="191"/>
        <v>37.127662066057496</v>
      </c>
    </row>
    <row r="2007" spans="1:16" x14ac:dyDescent="0.25">
      <c r="A2007">
        <v>137.38900000000001</v>
      </c>
      <c r="B2007">
        <v>-37.287999999999997</v>
      </c>
      <c r="C2007">
        <v>1250</v>
      </c>
      <c r="D2007">
        <f t="shared" ca="1" si="190"/>
        <v>3</v>
      </c>
      <c r="E2007" s="1">
        <v>0.65</v>
      </c>
      <c r="F2007">
        <v>19.899999999999999</v>
      </c>
      <c r="G2007">
        <f t="shared" ca="1" si="192"/>
        <v>54.048620189015942</v>
      </c>
      <c r="H2007">
        <f t="shared" ca="1" si="195"/>
        <v>22.077591392286646</v>
      </c>
      <c r="I2007">
        <f>User_Model_Calcs!A2007-Sat_Data!$B$5</f>
        <v>27.38900000000001</v>
      </c>
      <c r="J2007">
        <f>(Earth_Data!$B$1/SQRT(1-Earth_Data!$B$2^2*SIN(RADIANS(User_Model_Calcs!B2007))^2))*COS(RADIANS(User_Model_Calcs!B2007))</f>
        <v>5080.6961412557603</v>
      </c>
      <c r="K2007">
        <f>((Earth_Data!$B$1*(1-Earth_Data!$B$2^2))/SQRT(1-Earth_Data!$B$2^2*SIN(RADIANS(User_Model_Calcs!B2007))^2))*SIN(RADIANS(User_Model_Calcs!B2007))</f>
        <v>-3842.8723564505676</v>
      </c>
      <c r="L2007">
        <f t="shared" si="193"/>
        <v>-37.102668893293398</v>
      </c>
      <c r="M2007">
        <f t="shared" si="194"/>
        <v>6370.3328977175997</v>
      </c>
      <c r="N2007">
        <f>SQRT(User_Model_Calcs!M2007^2+Sat_Data!$B$3^2-2*User_Model_Calcs!M2007*Sat_Data!$B$3*COS(RADIANS(L2007))*COS(RADIANS(I2007)))</f>
        <v>37920.66349539932</v>
      </c>
      <c r="O2007">
        <f>DEGREES(ACOS(((Earth_Data!$B$1+Sat_Data!$B$2)/User_Model_Calcs!N2007)*SQRT(1-COS(RADIANS(User_Model_Calcs!I2007))^2*COS(RADIANS(User_Model_Calcs!B2007))^2)))</f>
        <v>38.093813536176491</v>
      </c>
      <c r="P2007">
        <f t="shared" si="191"/>
        <v>40.537522237636303</v>
      </c>
    </row>
    <row r="2008" spans="1:16" x14ac:dyDescent="0.25">
      <c r="A2008">
        <v>155.12899999999999</v>
      </c>
      <c r="B2008">
        <v>-43.198</v>
      </c>
      <c r="C2008">
        <v>375</v>
      </c>
      <c r="D2008">
        <f t="shared" ca="1" si="190"/>
        <v>3</v>
      </c>
      <c r="E2008" s="1">
        <v>0.65</v>
      </c>
      <c r="F2008">
        <v>19.899999999999999</v>
      </c>
      <c r="G2008">
        <f t="shared" ca="1" si="192"/>
        <v>54.048620189015942</v>
      </c>
      <c r="H2008">
        <f t="shared" ca="1" si="195"/>
        <v>15.691544111624973</v>
      </c>
      <c r="I2008">
        <f>User_Model_Calcs!A2008-Sat_Data!$B$5</f>
        <v>45.128999999999991</v>
      </c>
      <c r="J2008">
        <f>(Earth_Data!$B$1/SQRT(1-Earth_Data!$B$2^2*SIN(RADIANS(User_Model_Calcs!B2008))^2))*COS(RADIANS(User_Model_Calcs!B2008))</f>
        <v>4656.9261347624042</v>
      </c>
      <c r="K2008">
        <f>((Earth_Data!$B$1*(1-Earth_Data!$B$2^2))/SQRT(1-Earth_Data!$B$2^2*SIN(RADIANS(User_Model_Calcs!B2008))^2))*SIN(RADIANS(User_Model_Calcs!B2008))</f>
        <v>-4343.5648050477193</v>
      </c>
      <c r="L2008">
        <f t="shared" si="193"/>
        <v>-43.005994052404972</v>
      </c>
      <c r="M2008">
        <f t="shared" si="194"/>
        <v>6368.1642755414487</v>
      </c>
      <c r="N2008">
        <f>SQRT(User_Model_Calcs!M2008^2+Sat_Data!$B$3^2-2*User_Model_Calcs!M2008*Sat_Data!$B$3*COS(RADIANS(L2008))*COS(RADIANS(I2008)))</f>
        <v>39259.467926359379</v>
      </c>
      <c r="O2008">
        <f>DEGREES(ACOS(((Earth_Data!$B$1+Sat_Data!$B$2)/User_Model_Calcs!N2008)*SQRT(1-COS(RADIANS(User_Model_Calcs!I2008))^2*COS(RADIANS(User_Model_Calcs!B2008))^2)))</f>
        <v>22.91946385210192</v>
      </c>
      <c r="P2008">
        <f t="shared" si="191"/>
        <v>55.727674404453573</v>
      </c>
    </row>
    <row r="2009" spans="1:16" x14ac:dyDescent="0.25">
      <c r="A2009">
        <v>151.42099999999999</v>
      </c>
      <c r="B2009">
        <v>-39.151000000000003</v>
      </c>
      <c r="C2009">
        <v>375</v>
      </c>
      <c r="D2009">
        <f t="shared" ca="1" si="190"/>
        <v>3</v>
      </c>
      <c r="E2009" s="1">
        <v>0.65</v>
      </c>
      <c r="F2009">
        <v>19.899999999999999</v>
      </c>
      <c r="G2009">
        <f t="shared" ca="1" si="192"/>
        <v>54.048620189015942</v>
      </c>
      <c r="H2009">
        <f t="shared" ca="1" si="195"/>
        <v>21.080240821568623</v>
      </c>
      <c r="I2009">
        <f>User_Model_Calcs!A2009-Sat_Data!$B$5</f>
        <v>41.420999999999992</v>
      </c>
      <c r="J2009">
        <f>(Earth_Data!$B$1/SQRT(1-Earth_Data!$B$2^2*SIN(RADIANS(User_Model_Calcs!B2009))^2))*COS(RADIANS(User_Model_Calcs!B2009))</f>
        <v>4952.7629972676805</v>
      </c>
      <c r="K2009">
        <f>((Earth_Data!$B$1*(1-Earth_Data!$B$2^2))/SQRT(1-Earth_Data!$B$2^2*SIN(RADIANS(User_Model_Calcs!B2009))^2))*SIN(RADIANS(User_Model_Calcs!B2009))</f>
        <v>-4005.3322913799993</v>
      </c>
      <c r="L2009">
        <f t="shared" si="193"/>
        <v>-38.962697889721795</v>
      </c>
      <c r="M2009">
        <f t="shared" si="194"/>
        <v>6369.6583951947769</v>
      </c>
      <c r="N2009">
        <f>SQRT(User_Model_Calcs!M2009^2+Sat_Data!$B$3^2-2*User_Model_Calcs!M2009*Sat_Data!$B$3*COS(RADIANS(L2009))*COS(RADIANS(I2009)))</f>
        <v>38796.889394835605</v>
      </c>
      <c r="O2009">
        <f>DEGREES(ACOS(((Earth_Data!$B$1+Sat_Data!$B$2)/User_Model_Calcs!N2009)*SQRT(1-COS(RADIANS(User_Model_Calcs!I2009))^2*COS(RADIANS(User_Model_Calcs!B2009))^2)))</f>
        <v>27.853332508274285</v>
      </c>
      <c r="P2009">
        <f t="shared" si="191"/>
        <v>54.411898755298466</v>
      </c>
    </row>
    <row r="2010" spans="1:16" x14ac:dyDescent="0.25">
      <c r="A2010">
        <v>148.99138811036923</v>
      </c>
      <c r="B2010">
        <v>-42.179543866494946</v>
      </c>
      <c r="C2010">
        <v>2500</v>
      </c>
      <c r="D2010">
        <f t="shared" ca="1" si="190"/>
        <v>0.75</v>
      </c>
      <c r="E2010" s="1">
        <v>0.65</v>
      </c>
      <c r="F2010">
        <v>19.899999999999999</v>
      </c>
      <c r="G2010">
        <f t="shared" ca="1" si="192"/>
        <v>42.007420362456692</v>
      </c>
      <c r="H2010">
        <f t="shared" ca="1" si="195"/>
        <v>17.664610043791644</v>
      </c>
      <c r="I2010">
        <f>User_Model_Calcs!A2010-Sat_Data!$B$5</f>
        <v>38.991388110369229</v>
      </c>
      <c r="J2010">
        <f>(Earth_Data!$B$1/SQRT(1-Earth_Data!$B$2^2*SIN(RADIANS(User_Model_Calcs!B2010))^2))*COS(RADIANS(User_Model_Calcs!B2010))</f>
        <v>4733.6337728509343</v>
      </c>
      <c r="K2010">
        <f>((Earth_Data!$B$1*(1-Earth_Data!$B$2^2))/SQRT(1-Earth_Data!$B$2^2*SIN(RADIANS(User_Model_Calcs!B2010))^2))*SIN(RADIANS(User_Model_Calcs!B2010))</f>
        <v>-4260.404885375553</v>
      </c>
      <c r="L2010">
        <f t="shared" si="193"/>
        <v>-41.988111853908336</v>
      </c>
      <c r="M2010">
        <f t="shared" si="194"/>
        <v>6368.5428853707854</v>
      </c>
      <c r="N2010">
        <f>SQRT(User_Model_Calcs!M2010^2+Sat_Data!$B$3^2-2*User_Model_Calcs!M2010*Sat_Data!$B$3*COS(RADIANS(L2010))*COS(RADIANS(I2010)))</f>
        <v>38834.453603425784</v>
      </c>
      <c r="O2010">
        <f>DEGREES(ACOS(((Earth_Data!$B$1+Sat_Data!$B$2)/User_Model_Calcs!N2010)*SQRT(1-COS(RADIANS(User_Model_Calcs!I2010))^2*COS(RADIANS(User_Model_Calcs!B2010))^2)))</f>
        <v>27.431602999247747</v>
      </c>
      <c r="P2010">
        <f t="shared" si="191"/>
        <v>50.326531812117715</v>
      </c>
    </row>
    <row r="2011" spans="1:16" x14ac:dyDescent="0.25">
      <c r="A2011">
        <v>149.828</v>
      </c>
      <c r="B2011">
        <v>-46.790999999999997</v>
      </c>
      <c r="C2011">
        <v>375</v>
      </c>
      <c r="D2011">
        <f t="shared" ca="1" si="190"/>
        <v>1.2</v>
      </c>
      <c r="E2011" s="1">
        <v>0.65</v>
      </c>
      <c r="F2011">
        <v>19.899999999999999</v>
      </c>
      <c r="G2011">
        <f t="shared" ca="1" si="192"/>
        <v>46.089820015575185</v>
      </c>
      <c r="H2011">
        <f t="shared" ca="1" si="195"/>
        <v>15.191630775475018</v>
      </c>
      <c r="I2011">
        <f>User_Model_Calcs!A2011-Sat_Data!$B$5</f>
        <v>39.828000000000003</v>
      </c>
      <c r="J2011">
        <f>(Earth_Data!$B$1/SQRT(1-Earth_Data!$B$2^2*SIN(RADIANS(User_Model_Calcs!B2011))^2))*COS(RADIANS(User_Model_Calcs!B2011))</f>
        <v>4374.6534598360004</v>
      </c>
      <c r="K2011">
        <f>((Earth_Data!$B$1*(1-Earth_Data!$B$2^2))/SQRT(1-Earth_Data!$B$2^2*SIN(RADIANS(User_Model_Calcs!B2011))^2))*SIN(RADIANS(User_Model_Calcs!B2011))</f>
        <v>-4625.8898138695695</v>
      </c>
      <c r="L2011">
        <f t="shared" si="193"/>
        <v>-46.598908580863494</v>
      </c>
      <c r="M2011">
        <f t="shared" si="194"/>
        <v>6366.8241269660757</v>
      </c>
      <c r="N2011">
        <f>SQRT(User_Model_Calcs!M2011^2+Sat_Data!$B$3^2-2*User_Model_Calcs!M2011*Sat_Data!$B$3*COS(RADIANS(L2011))*COS(RADIANS(I2011)))</f>
        <v>39179.604569345844</v>
      </c>
      <c r="O2011">
        <f>DEGREES(ACOS(((Earth_Data!$B$1+Sat_Data!$B$2)/User_Model_Calcs!N2011)*SQRT(1-COS(RADIANS(User_Model_Calcs!I2011))^2*COS(RADIANS(User_Model_Calcs!B2011))^2)))</f>
        <v>23.73684188323379</v>
      </c>
      <c r="P2011">
        <f t="shared" si="191"/>
        <v>48.848573260934344</v>
      </c>
    </row>
    <row r="2012" spans="1:16" x14ac:dyDescent="0.25">
      <c r="A2012">
        <v>136.61500000000001</v>
      </c>
      <c r="B2012">
        <v>-38.709000000000003</v>
      </c>
      <c r="C2012">
        <v>950</v>
      </c>
      <c r="D2012">
        <f t="shared" ca="1" si="190"/>
        <v>0.75</v>
      </c>
      <c r="E2012" s="1">
        <v>0.65</v>
      </c>
      <c r="F2012">
        <v>19.899999999999999</v>
      </c>
      <c r="G2012">
        <f t="shared" ca="1" si="192"/>
        <v>42.007420362456692</v>
      </c>
      <c r="H2012">
        <f t="shared" ca="1" si="195"/>
        <v>19.343601190453757</v>
      </c>
      <c r="I2012">
        <f>User_Model_Calcs!A2012-Sat_Data!$B$5</f>
        <v>26.615000000000009</v>
      </c>
      <c r="J2012">
        <f>(Earth_Data!$B$1/SQRT(1-Earth_Data!$B$2^2*SIN(RADIANS(User_Model_Calcs!B2012))^2))*COS(RADIANS(User_Model_Calcs!B2012))</f>
        <v>4983.5959761047561</v>
      </c>
      <c r="K2012">
        <f>((Earth_Data!$B$1*(1-Earth_Data!$B$2^2))/SQRT(1-Earth_Data!$B$2^2*SIN(RADIANS(User_Model_Calcs!B2012))^2))*SIN(RADIANS(User_Model_Calcs!B2012))</f>
        <v>-3967.1614789119758</v>
      </c>
      <c r="L2012">
        <f t="shared" si="193"/>
        <v>-38.521331317924265</v>
      </c>
      <c r="M2012">
        <f t="shared" si="194"/>
        <v>6369.819389339903</v>
      </c>
      <c r="N2012">
        <f>SQRT(User_Model_Calcs!M2012^2+Sat_Data!$B$3^2-2*User_Model_Calcs!M2012*Sat_Data!$B$3*COS(RADIANS(L2012))*COS(RADIANS(I2012)))</f>
        <v>37982.404318277375</v>
      </c>
      <c r="O2012">
        <f>DEGREES(ACOS(((Earth_Data!$B$1+Sat_Data!$B$2)/User_Model_Calcs!N2012)*SQRT(1-COS(RADIANS(User_Model_Calcs!I2012))^2*COS(RADIANS(User_Model_Calcs!B2012))^2)))</f>
        <v>37.314437124753596</v>
      </c>
      <c r="P2012">
        <f t="shared" si="191"/>
        <v>38.704361268897109</v>
      </c>
    </row>
    <row r="2013" spans="1:16" x14ac:dyDescent="0.25">
      <c r="A2013">
        <v>145.61500000000001</v>
      </c>
      <c r="B2013">
        <v>-41.709000000000003</v>
      </c>
      <c r="C2013">
        <v>375</v>
      </c>
      <c r="D2013">
        <f t="shared" ca="1" si="190"/>
        <v>3</v>
      </c>
      <c r="E2013" s="1">
        <v>0.65</v>
      </c>
      <c r="F2013">
        <v>19.899999999999999</v>
      </c>
      <c r="G2013">
        <f t="shared" ca="1" si="192"/>
        <v>54.048620189015942</v>
      </c>
      <c r="H2013">
        <f t="shared" ca="1" si="195"/>
        <v>17.523581836279686</v>
      </c>
      <c r="I2013">
        <f>User_Model_Calcs!A2013-Sat_Data!$B$5</f>
        <v>35.615000000000009</v>
      </c>
      <c r="J2013">
        <f>(Earth_Data!$B$1/SQRT(1-Earth_Data!$B$2^2*SIN(RADIANS(User_Model_Calcs!B2013))^2))*COS(RADIANS(User_Model_Calcs!B2013))</f>
        <v>4768.5675698443629</v>
      </c>
      <c r="K2013">
        <f>((Earth_Data!$B$1*(1-Earth_Data!$B$2^2))/SQRT(1-Earth_Data!$B$2^2*SIN(RADIANS(User_Model_Calcs!B2013))^2))*SIN(RADIANS(User_Model_Calcs!B2013))</f>
        <v>-4221.5310071649183</v>
      </c>
      <c r="L2013">
        <f t="shared" si="193"/>
        <v>-41.517914837202497</v>
      </c>
      <c r="M2013">
        <f t="shared" si="194"/>
        <v>6368.7173522324119</v>
      </c>
      <c r="N2013">
        <f>SQRT(User_Model_Calcs!M2013^2+Sat_Data!$B$3^2-2*User_Model_Calcs!M2013*Sat_Data!$B$3*COS(RADIANS(L2013))*COS(RADIANS(I2013)))</f>
        <v>38619.533032527113</v>
      </c>
      <c r="O2013">
        <f>DEGREES(ACOS(((Earth_Data!$B$1+Sat_Data!$B$2)/User_Model_Calcs!N2013)*SQRT(1-COS(RADIANS(User_Model_Calcs!I2013))^2*COS(RADIANS(User_Model_Calcs!B2013))^2)))</f>
        <v>29.804005492922123</v>
      </c>
      <c r="P2013">
        <f t="shared" si="191"/>
        <v>47.113022230431561</v>
      </c>
    </row>
    <row r="2014" spans="1:16" x14ac:dyDescent="0.25">
      <c r="A2014">
        <v>146.55564149520305</v>
      </c>
      <c r="B2014">
        <v>-44.22125914535593</v>
      </c>
      <c r="C2014">
        <v>2500</v>
      </c>
      <c r="D2014">
        <f t="shared" ca="1" si="190"/>
        <v>1.2</v>
      </c>
      <c r="E2014" s="1">
        <v>0.65</v>
      </c>
      <c r="F2014">
        <v>19.899999999999999</v>
      </c>
      <c r="G2014">
        <f t="shared" ca="1" si="192"/>
        <v>46.089820015575185</v>
      </c>
      <c r="H2014">
        <f t="shared" ca="1" si="195"/>
        <v>21.364298882691127</v>
      </c>
      <c r="I2014">
        <f>User_Model_Calcs!A2014-Sat_Data!$B$5</f>
        <v>36.555641495203048</v>
      </c>
      <c r="J2014">
        <f>(Earth_Data!$B$1/SQRT(1-Earth_Data!$B$2^2*SIN(RADIANS(User_Model_Calcs!B2014))^2))*COS(RADIANS(User_Model_Calcs!B2014))</f>
        <v>4578.366322126144</v>
      </c>
      <c r="K2014">
        <f>((Earth_Data!$B$1*(1-Earth_Data!$B$2^2))/SQRT(1-Earth_Data!$B$2^2*SIN(RADIANS(User_Model_Calcs!B2014))^2))*SIN(RADIANS(User_Model_Calcs!B2014))</f>
        <v>-4425.7452523864004</v>
      </c>
      <c r="L2014">
        <f t="shared" si="193"/>
        <v>-44.028920757514939</v>
      </c>
      <c r="M2014">
        <f t="shared" si="194"/>
        <v>6367.7829123329602</v>
      </c>
      <c r="N2014">
        <f>SQRT(User_Model_Calcs!M2014^2+Sat_Data!$B$3^2-2*User_Model_Calcs!M2014*Sat_Data!$B$3*COS(RADIANS(L2014))*COS(RADIANS(I2014)))</f>
        <v>38835.922091645261</v>
      </c>
      <c r="O2014">
        <f>DEGREES(ACOS(((Earth_Data!$B$1+Sat_Data!$B$2)/User_Model_Calcs!N2014)*SQRT(1-COS(RADIANS(User_Model_Calcs!I2014))^2*COS(RADIANS(User_Model_Calcs!B2014))^2)))</f>
        <v>27.407384991071716</v>
      </c>
      <c r="P2014">
        <f t="shared" si="191"/>
        <v>46.752852644820038</v>
      </c>
    </row>
    <row r="2015" spans="1:16" x14ac:dyDescent="0.25">
      <c r="A2015">
        <v>146.61360148423105</v>
      </c>
      <c r="B2015">
        <v>-42.347030133947932</v>
      </c>
      <c r="C2015">
        <v>2500</v>
      </c>
      <c r="D2015">
        <f t="shared" ca="1" si="190"/>
        <v>0.75</v>
      </c>
      <c r="E2015" s="1">
        <v>0.65</v>
      </c>
      <c r="F2015">
        <v>19.899999999999999</v>
      </c>
      <c r="G2015">
        <f t="shared" ca="1" si="192"/>
        <v>42.007420362456692</v>
      </c>
      <c r="H2015">
        <f t="shared" ca="1" si="195"/>
        <v>20.452266429913944</v>
      </c>
      <c r="I2015">
        <f>User_Model_Calcs!A2015-Sat_Data!$B$5</f>
        <v>36.613601484231054</v>
      </c>
      <c r="J2015">
        <f>(Earth_Data!$B$1/SQRT(1-Earth_Data!$B$2^2*SIN(RADIANS(User_Model_Calcs!B2015))^2))*COS(RADIANS(User_Model_Calcs!B2015))</f>
        <v>4721.1217950240061</v>
      </c>
      <c r="K2015">
        <f>((Earth_Data!$B$1*(1-Earth_Data!$B$2^2))/SQRT(1-Earth_Data!$B$2^2*SIN(RADIANS(User_Model_Calcs!B2015))^2))*SIN(RADIANS(User_Model_Calcs!B2015))</f>
        <v>-4274.1730818943215</v>
      </c>
      <c r="L2015">
        <f t="shared" si="193"/>
        <v>-42.155487108068499</v>
      </c>
      <c r="M2015">
        <f t="shared" si="194"/>
        <v>6368.4807087280014</v>
      </c>
      <c r="N2015">
        <f>SQRT(User_Model_Calcs!M2015^2+Sat_Data!$B$3^2-2*User_Model_Calcs!M2015*Sat_Data!$B$3*COS(RADIANS(L2015))*COS(RADIANS(I2015)))</f>
        <v>38714.437074871967</v>
      </c>
      <c r="O2015">
        <f>DEGREES(ACOS(((Earth_Data!$B$1+Sat_Data!$B$2)/User_Model_Calcs!N2015)*SQRT(1-COS(RADIANS(User_Model_Calcs!I2015))^2*COS(RADIANS(User_Model_Calcs!B2015))^2)))</f>
        <v>28.746252891475223</v>
      </c>
      <c r="P2015">
        <f t="shared" si="191"/>
        <v>47.805189732736089</v>
      </c>
    </row>
    <row r="2016" spans="1:16" x14ac:dyDescent="0.25">
      <c r="A2016">
        <v>152.09626904977418</v>
      </c>
      <c r="B2016">
        <v>-45.145452680522212</v>
      </c>
      <c r="C2016">
        <v>2500</v>
      </c>
      <c r="D2016">
        <f t="shared" ca="1" si="190"/>
        <v>1.2</v>
      </c>
      <c r="E2016" s="1">
        <v>0.65</v>
      </c>
      <c r="F2016">
        <v>19.899999999999999</v>
      </c>
      <c r="G2016">
        <f t="shared" ca="1" si="192"/>
        <v>46.089820015575185</v>
      </c>
      <c r="H2016">
        <f t="shared" ca="1" si="195"/>
        <v>20.842174223655235</v>
      </c>
      <c r="I2016">
        <f>User_Model_Calcs!A2016-Sat_Data!$B$5</f>
        <v>42.096269049774179</v>
      </c>
      <c r="J2016">
        <f>(Earth_Data!$B$1/SQRT(1-Earth_Data!$B$2^2*SIN(RADIANS(User_Model_Calcs!B2016))^2))*COS(RADIANS(User_Model_Calcs!B2016))</f>
        <v>4506.1485390149664</v>
      </c>
      <c r="K2016">
        <f>((Earth_Data!$B$1*(1-Earth_Data!$B$2^2))/SQRT(1-Earth_Data!$B$2^2*SIN(RADIANS(User_Model_Calcs!B2016))^2))*SIN(RADIANS(User_Model_Calcs!B2016))</f>
        <v>-4498.7656682179941</v>
      </c>
      <c r="L2016">
        <f t="shared" si="193"/>
        <v>-44.953024844785652</v>
      </c>
      <c r="M2016">
        <f t="shared" si="194"/>
        <v>6367.4380399972179</v>
      </c>
      <c r="N2016">
        <f>SQRT(User_Model_Calcs!M2016^2+Sat_Data!$B$3^2-2*User_Model_Calcs!M2016*Sat_Data!$B$3*COS(RADIANS(L2016))*COS(RADIANS(I2016)))</f>
        <v>39196.871176929548</v>
      </c>
      <c r="O2016">
        <f>DEGREES(ACOS(((Earth_Data!$B$1+Sat_Data!$B$2)/User_Model_Calcs!N2016)*SQRT(1-COS(RADIANS(User_Model_Calcs!I2016))^2*COS(RADIANS(User_Model_Calcs!B2016))^2)))</f>
        <v>23.562815881182072</v>
      </c>
      <c r="P2016">
        <f t="shared" si="191"/>
        <v>51.880232855615958</v>
      </c>
    </row>
    <row r="2017" spans="1:16" x14ac:dyDescent="0.25">
      <c r="A2017">
        <v>144.07400000000001</v>
      </c>
      <c r="B2017">
        <v>-37.405999999999999</v>
      </c>
      <c r="C2017">
        <v>950</v>
      </c>
      <c r="D2017">
        <f t="shared" ca="1" si="190"/>
        <v>0.75</v>
      </c>
      <c r="E2017" s="1">
        <v>0.65</v>
      </c>
      <c r="F2017">
        <v>19.899999999999999</v>
      </c>
      <c r="G2017">
        <f t="shared" ca="1" si="192"/>
        <v>42.007420362456692</v>
      </c>
      <c r="H2017">
        <f t="shared" ca="1" si="195"/>
        <v>23.172174282581512</v>
      </c>
      <c r="I2017">
        <f>User_Model_Calcs!A2017-Sat_Data!$B$5</f>
        <v>34.074000000000012</v>
      </c>
      <c r="J2017">
        <f>(Earth_Data!$B$1/SQRT(1-Earth_Data!$B$2^2*SIN(RADIANS(User_Model_Calcs!B2017))^2))*COS(RADIANS(User_Model_Calcs!B2017))</f>
        <v>5072.7514932080321</v>
      </c>
      <c r="K2017">
        <f>((Earth_Data!$B$1*(1-Earth_Data!$B$2^2))/SQRT(1-Earth_Data!$B$2^2*SIN(RADIANS(User_Model_Calcs!B2017))^2))*SIN(RADIANS(User_Model_Calcs!B2017))</f>
        <v>-3853.2834698804677</v>
      </c>
      <c r="L2017">
        <f t="shared" si="193"/>
        <v>-37.220457381610117</v>
      </c>
      <c r="M2017">
        <f t="shared" si="194"/>
        <v>6370.29051229992</v>
      </c>
      <c r="N2017">
        <f>SQRT(User_Model_Calcs!M2017^2+Sat_Data!$B$3^2-2*User_Model_Calcs!M2017*Sat_Data!$B$3*COS(RADIANS(L2017))*COS(RADIANS(I2017)))</f>
        <v>38263.060950191095</v>
      </c>
      <c r="O2017">
        <f>DEGREES(ACOS(((Earth_Data!$B$1+Sat_Data!$B$2)/User_Model_Calcs!N2017)*SQRT(1-COS(RADIANS(User_Model_Calcs!I2017))^2*COS(RADIANS(User_Model_Calcs!B2017))^2)))</f>
        <v>33.919989317794261</v>
      </c>
      <c r="P2017">
        <f t="shared" si="191"/>
        <v>48.073280075494388</v>
      </c>
    </row>
    <row r="2018" spans="1:16" x14ac:dyDescent="0.25">
      <c r="A2018">
        <v>161.51900000000001</v>
      </c>
      <c r="B2018">
        <v>-45.398000000000003</v>
      </c>
      <c r="C2018">
        <v>3750</v>
      </c>
      <c r="D2018">
        <f t="shared" ca="1" si="190"/>
        <v>3</v>
      </c>
      <c r="E2018" s="1">
        <v>0.65</v>
      </c>
      <c r="F2018">
        <v>19.899999999999999</v>
      </c>
      <c r="G2018">
        <f t="shared" ca="1" si="192"/>
        <v>54.048620189015942</v>
      </c>
      <c r="H2018">
        <f t="shared" ca="1" si="195"/>
        <v>14.292751855089215</v>
      </c>
      <c r="I2018">
        <f>User_Model_Calcs!A2018-Sat_Data!$B$5</f>
        <v>51.519000000000005</v>
      </c>
      <c r="J2018">
        <f>(Earth_Data!$B$1/SQRT(1-Earth_Data!$B$2^2*SIN(RADIANS(User_Model_Calcs!B2018))^2))*COS(RADIANS(User_Model_Calcs!B2018))</f>
        <v>4486.2080164309245</v>
      </c>
      <c r="K2018">
        <f>((Earth_Data!$B$1*(1-Earth_Data!$B$2^2))/SQRT(1-Earth_Data!$B$2^2*SIN(RADIANS(User_Model_Calcs!B2018))^2))*SIN(RADIANS(User_Model_Calcs!B2018))</f>
        <v>-4518.5179448766703</v>
      </c>
      <c r="L2018">
        <f t="shared" si="193"/>
        <v>-45.205582557403069</v>
      </c>
      <c r="M2018">
        <f t="shared" si="194"/>
        <v>6367.3437778136013</v>
      </c>
      <c r="N2018">
        <f>SQRT(User_Model_Calcs!M2018^2+Sat_Data!$B$3^2-2*User_Model_Calcs!M2018*Sat_Data!$B$3*COS(RADIANS(L2018))*COS(RADIANS(I2018)))</f>
        <v>39786.302070775637</v>
      </c>
      <c r="O2018">
        <f>DEGREES(ACOS(((Earth_Data!$B$1+Sat_Data!$B$2)/User_Model_Calcs!N2018)*SQRT(1-COS(RADIANS(User_Model_Calcs!I2018))^2*COS(RADIANS(User_Model_Calcs!B2018))^2)))</f>
        <v>17.58834853650653</v>
      </c>
      <c r="P2018">
        <f t="shared" si="191"/>
        <v>60.491605807135777</v>
      </c>
    </row>
    <row r="2019" spans="1:16" x14ac:dyDescent="0.25">
      <c r="A2019">
        <v>119.70099999999999</v>
      </c>
      <c r="B2019">
        <v>-38.237000000000002</v>
      </c>
      <c r="C2019">
        <v>2500</v>
      </c>
      <c r="D2019">
        <f t="shared" ca="1" si="190"/>
        <v>3</v>
      </c>
      <c r="E2019" s="1">
        <v>0.65</v>
      </c>
      <c r="F2019">
        <v>19.899999999999999</v>
      </c>
      <c r="G2019">
        <f t="shared" ca="1" si="192"/>
        <v>54.048620189015942</v>
      </c>
      <c r="H2019">
        <f t="shared" ca="1" si="195"/>
        <v>20.633674534968694</v>
      </c>
      <c r="I2019">
        <f>User_Model_Calcs!A2019-Sat_Data!$B$5</f>
        <v>9.7009999999999934</v>
      </c>
      <c r="J2019">
        <f>(Earth_Data!$B$1/SQRT(1-Earth_Data!$B$2^2*SIN(RADIANS(User_Model_Calcs!B2019))^2))*COS(RADIANS(User_Model_Calcs!B2019))</f>
        <v>5016.192960652751</v>
      </c>
      <c r="K2019">
        <f>((Earth_Data!$B$1*(1-Earth_Data!$B$2^2))/SQRT(1-Earth_Data!$B$2^2*SIN(RADIANS(User_Model_Calcs!B2019))^2))*SIN(RADIANS(User_Model_Calcs!B2019))</f>
        <v>-3926.1417953790906</v>
      </c>
      <c r="L2019">
        <f t="shared" si="193"/>
        <v>-38.050056949090411</v>
      </c>
      <c r="M2019">
        <f t="shared" si="194"/>
        <v>6369.9906762824039</v>
      </c>
      <c r="N2019">
        <f>SQRT(User_Model_Calcs!M2019^2+Sat_Data!$B$3^2-2*User_Model_Calcs!M2019*Sat_Data!$B$3*COS(RADIANS(L2019))*COS(RADIANS(I2019)))</f>
        <v>37435.722701788618</v>
      </c>
      <c r="O2019">
        <f>DEGREES(ACOS(((Earth_Data!$B$1+Sat_Data!$B$2)/User_Model_Calcs!N2019)*SQRT(1-COS(RADIANS(User_Model_Calcs!I2019))^2*COS(RADIANS(User_Model_Calcs!B2019))^2)))</f>
        <v>44.53265656373695</v>
      </c>
      <c r="P2019">
        <f t="shared" si="191"/>
        <v>15.440717062281925</v>
      </c>
    </row>
    <row r="2020" spans="1:16" x14ac:dyDescent="0.25">
      <c r="A2020">
        <v>145.72670789982303</v>
      </c>
      <c r="B2020">
        <v>-39.583078852327006</v>
      </c>
      <c r="C2020">
        <v>2500</v>
      </c>
      <c r="D2020">
        <f t="shared" ca="1" si="190"/>
        <v>1.2</v>
      </c>
      <c r="E2020" s="1">
        <v>0.65</v>
      </c>
      <c r="F2020">
        <v>19.899999999999999</v>
      </c>
      <c r="G2020">
        <f t="shared" ca="1" si="192"/>
        <v>46.089820015575185</v>
      </c>
      <c r="H2020">
        <f t="shared" ca="1" si="195"/>
        <v>23.081672284183334</v>
      </c>
      <c r="I2020">
        <f>User_Model_Calcs!A2020-Sat_Data!$B$5</f>
        <v>35.726707899823026</v>
      </c>
      <c r="J2020">
        <f>(Earth_Data!$B$1/SQRT(1-Earth_Data!$B$2^2*SIN(RADIANS(User_Model_Calcs!B2020))^2))*COS(RADIANS(User_Model_Calcs!B2020))</f>
        <v>4922.3360616952741</v>
      </c>
      <c r="K2020">
        <f>((Earth_Data!$B$1*(1-Earth_Data!$B$2^2))/SQRT(1-Earth_Data!$B$2^2*SIN(RADIANS(User_Model_Calcs!B2020))^2))*SIN(RADIANS(User_Model_Calcs!B2020))</f>
        <v>-4042.4181220828996</v>
      </c>
      <c r="L2020">
        <f t="shared" si="193"/>
        <v>-39.394200766706234</v>
      </c>
      <c r="M2020">
        <f t="shared" si="194"/>
        <v>6369.5004967430514</v>
      </c>
      <c r="N2020">
        <f>SQRT(User_Model_Calcs!M2020^2+Sat_Data!$B$3^2-2*User_Model_Calcs!M2020*Sat_Data!$B$3*COS(RADIANS(L2020))*COS(RADIANS(I2020)))</f>
        <v>38489.072493834152</v>
      </c>
      <c r="O2020">
        <f>DEGREES(ACOS(((Earth_Data!$B$1+Sat_Data!$B$2)/User_Model_Calcs!N2020)*SQRT(1-COS(RADIANS(User_Model_Calcs!I2020))^2*COS(RADIANS(User_Model_Calcs!B2020))^2)))</f>
        <v>31.286817263021806</v>
      </c>
      <c r="P2020">
        <f t="shared" si="191"/>
        <v>48.462878994535501</v>
      </c>
    </row>
    <row r="2021" spans="1:16" x14ac:dyDescent="0.25">
      <c r="A2021">
        <v>152.339</v>
      </c>
      <c r="B2021">
        <v>-43.018000000000001</v>
      </c>
      <c r="C2021">
        <v>2500</v>
      </c>
      <c r="D2021">
        <f t="shared" ca="1" si="190"/>
        <v>1.2</v>
      </c>
      <c r="E2021" s="1">
        <v>0.65</v>
      </c>
      <c r="F2021">
        <v>19.899999999999999</v>
      </c>
      <c r="G2021">
        <f t="shared" ca="1" si="192"/>
        <v>46.089820015575185</v>
      </c>
      <c r="H2021">
        <f t="shared" ca="1" si="195"/>
        <v>15.979358348927668</v>
      </c>
      <c r="I2021">
        <f>User_Model_Calcs!A2021-Sat_Data!$B$5</f>
        <v>42.338999999999999</v>
      </c>
      <c r="J2021">
        <f>(Earth_Data!$B$1/SQRT(1-Earth_Data!$B$2^2*SIN(RADIANS(User_Model_Calcs!B2021))^2))*COS(RADIANS(User_Model_Calcs!B2021))</f>
        <v>4670.5916481010681</v>
      </c>
      <c r="K2021">
        <f>((Earth_Data!$B$1*(1-Earth_Data!$B$2^2))/SQRT(1-Earth_Data!$B$2^2*SIN(RADIANS(User_Model_Calcs!B2021))^2))*SIN(RADIANS(User_Model_Calcs!B2021))</f>
        <v>-4328.9656056761805</v>
      </c>
      <c r="L2021">
        <f t="shared" si="193"/>
        <v>-42.826077866950051</v>
      </c>
      <c r="M2021">
        <f t="shared" si="194"/>
        <v>6368.2312739440295</v>
      </c>
      <c r="N2021">
        <f>SQRT(User_Model_Calcs!M2021^2+Sat_Data!$B$3^2-2*User_Model_Calcs!M2021*Sat_Data!$B$3*COS(RADIANS(L2021))*COS(RADIANS(I2021)))</f>
        <v>39079.870483690902</v>
      </c>
      <c r="O2021">
        <f>DEGREES(ACOS(((Earth_Data!$B$1+Sat_Data!$B$2)/User_Model_Calcs!N2021)*SQRT(1-COS(RADIANS(User_Model_Calcs!I2021))^2*COS(RADIANS(User_Model_Calcs!B2021))^2)))</f>
        <v>24.798638381395381</v>
      </c>
      <c r="P2021">
        <f t="shared" si="191"/>
        <v>53.176539004103724</v>
      </c>
    </row>
    <row r="2022" spans="1:16" x14ac:dyDescent="0.25">
      <c r="A2022">
        <v>141.4</v>
      </c>
      <c r="B2022">
        <v>-42.999000000000002</v>
      </c>
      <c r="C2022">
        <v>1250</v>
      </c>
      <c r="D2022">
        <f t="shared" ca="1" si="190"/>
        <v>1.2</v>
      </c>
      <c r="E2022" s="1">
        <v>0.65</v>
      </c>
      <c r="F2022">
        <v>19.899999999999999</v>
      </c>
      <c r="G2022">
        <f t="shared" ca="1" si="192"/>
        <v>46.089820015575185</v>
      </c>
      <c r="H2022">
        <f t="shared" ca="1" si="195"/>
        <v>22.287005717762646</v>
      </c>
      <c r="I2022">
        <f>User_Model_Calcs!A2022-Sat_Data!$B$5</f>
        <v>31.400000000000006</v>
      </c>
      <c r="J2022">
        <f>(Earth_Data!$B$1/SQRT(1-Earth_Data!$B$2^2*SIN(RADIANS(User_Model_Calcs!B2022))^2))*COS(RADIANS(User_Model_Calcs!B2022))</f>
        <v>4672.0314160724729</v>
      </c>
      <c r="K2022">
        <f>((Earth_Data!$B$1*(1-Earth_Data!$B$2^2))/SQRT(1-Earth_Data!$B$2^2*SIN(RADIANS(User_Model_Calcs!B2022))^2))*SIN(RADIANS(User_Model_Calcs!B2022))</f>
        <v>-4327.4221027026178</v>
      </c>
      <c r="L2022">
        <f t="shared" si="193"/>
        <v>-42.807087155882904</v>
      </c>
      <c r="M2022">
        <f t="shared" si="194"/>
        <v>6368.2383441362572</v>
      </c>
      <c r="N2022">
        <f>SQRT(User_Model_Calcs!M2022^2+Sat_Data!$B$3^2-2*User_Model_Calcs!M2022*Sat_Data!$B$3*COS(RADIANS(L2022))*COS(RADIANS(I2022)))</f>
        <v>38497.83741326</v>
      </c>
      <c r="O2022">
        <f>DEGREES(ACOS(((Earth_Data!$B$1+Sat_Data!$B$2)/User_Model_Calcs!N2022)*SQRT(1-COS(RADIANS(User_Model_Calcs!I2022))^2*COS(RADIANS(User_Model_Calcs!B2022))^2)))</f>
        <v>31.172029954392915</v>
      </c>
      <c r="P2022">
        <f t="shared" si="191"/>
        <v>41.829732227328726</v>
      </c>
    </row>
    <row r="2023" spans="1:16" x14ac:dyDescent="0.25">
      <c r="A2023">
        <v>153.41758789291424</v>
      </c>
      <c r="B2023">
        <v>-38.757491500401827</v>
      </c>
      <c r="C2023">
        <v>2500</v>
      </c>
      <c r="D2023">
        <f t="shared" ca="1" si="190"/>
        <v>3</v>
      </c>
      <c r="E2023" s="1">
        <v>0.65</v>
      </c>
      <c r="F2023">
        <v>19.899999999999999</v>
      </c>
      <c r="G2023">
        <f t="shared" ca="1" si="192"/>
        <v>54.048620189015942</v>
      </c>
      <c r="H2023">
        <f t="shared" ca="1" si="195"/>
        <v>21.969447222649418</v>
      </c>
      <c r="I2023">
        <f>User_Model_Calcs!A2023-Sat_Data!$B$5</f>
        <v>43.417587892914241</v>
      </c>
      <c r="J2023">
        <f>(Earth_Data!$B$1/SQRT(1-Earth_Data!$B$2^2*SIN(RADIANS(User_Model_Calcs!B2023))^2))*COS(RADIANS(User_Model_Calcs!B2023))</f>
        <v>4980.2278185348268</v>
      </c>
      <c r="K2023">
        <f>((Earth_Data!$B$1*(1-Earth_Data!$B$2^2))/SQRT(1-Earth_Data!$B$2^2*SIN(RADIANS(User_Model_Calcs!B2023))^2))*SIN(RADIANS(User_Model_Calcs!B2023))</f>
        <v>-3971.3606311041008</v>
      </c>
      <c r="L2023">
        <f t="shared" si="193"/>
        <v>-38.569751145627173</v>
      </c>
      <c r="M2023">
        <f t="shared" si="194"/>
        <v>6369.801754120117</v>
      </c>
      <c r="N2023">
        <f>SQRT(User_Model_Calcs!M2023^2+Sat_Data!$B$3^2-2*User_Model_Calcs!M2023*Sat_Data!$B$3*COS(RADIANS(L2023))*COS(RADIANS(I2023)))</f>
        <v>38901.608763844401</v>
      </c>
      <c r="O2023">
        <f>DEGREES(ACOS(((Earth_Data!$B$1+Sat_Data!$B$2)/User_Model_Calcs!N2023)*SQRT(1-COS(RADIANS(User_Model_Calcs!I2023))^2*COS(RADIANS(User_Model_Calcs!B2023))^2)))</f>
        <v>26.717764603017233</v>
      </c>
      <c r="P2023">
        <f t="shared" si="191"/>
        <v>56.511521726350153</v>
      </c>
    </row>
    <row r="2024" spans="1:16" x14ac:dyDescent="0.25">
      <c r="A2024">
        <v>148.84550420258861</v>
      </c>
      <c r="B2024">
        <v>-37.276555875207229</v>
      </c>
      <c r="C2024">
        <v>2500</v>
      </c>
      <c r="D2024">
        <f t="shared" ca="1" si="190"/>
        <v>3</v>
      </c>
      <c r="E2024" s="1">
        <v>0.65</v>
      </c>
      <c r="F2024">
        <v>19.899999999999999</v>
      </c>
      <c r="G2024">
        <f t="shared" ca="1" si="192"/>
        <v>54.048620189015942</v>
      </c>
      <c r="H2024">
        <f t="shared" ca="1" si="195"/>
        <v>15.219429437822699</v>
      </c>
      <c r="I2024">
        <f>User_Model_Calcs!A2024-Sat_Data!$B$5</f>
        <v>38.845504202588614</v>
      </c>
      <c r="J2024">
        <f>(Earth_Data!$B$1/SQRT(1-Earth_Data!$B$2^2*SIN(RADIANS(User_Model_Calcs!B2024))^2))*COS(RADIANS(User_Model_Calcs!B2024))</f>
        <v>5081.465496482303</v>
      </c>
      <c r="K2024">
        <f>((Earth_Data!$B$1*(1-Earth_Data!$B$2^2))/SQRT(1-Earth_Data!$B$2^2*SIN(RADIANS(User_Model_Calcs!B2024))^2))*SIN(RADIANS(User_Model_Calcs!B2024))</f>
        <v>-3841.861785071234</v>
      </c>
      <c r="L2024">
        <f t="shared" si="193"/>
        <v>-37.09124544864224</v>
      </c>
      <c r="M2024">
        <f t="shared" si="194"/>
        <v>6370.3370058051769</v>
      </c>
      <c r="N2024">
        <f>SQRT(User_Model_Calcs!M2024^2+Sat_Data!$B$3^2-2*User_Model_Calcs!M2024*Sat_Data!$B$3*COS(RADIANS(L2024))*COS(RADIANS(I2024)))</f>
        <v>38531.21029260716</v>
      </c>
      <c r="O2024">
        <f>DEGREES(ACOS(((Earth_Data!$B$1+Sat_Data!$B$2)/User_Model_Calcs!N2024)*SQRT(1-COS(RADIANS(User_Model_Calcs!I2024))^2*COS(RADIANS(User_Model_Calcs!B2024))^2)))</f>
        <v>30.817517552905802</v>
      </c>
      <c r="P2024">
        <f t="shared" si="191"/>
        <v>53.054317065817855</v>
      </c>
    </row>
    <row r="2025" spans="1:16" x14ac:dyDescent="0.25">
      <c r="A2025">
        <v>148.27200614504287</v>
      </c>
      <c r="B2025">
        <v>-39.673991991146792</v>
      </c>
      <c r="C2025">
        <v>2500</v>
      </c>
      <c r="D2025">
        <f t="shared" ca="1" si="190"/>
        <v>0.75</v>
      </c>
      <c r="E2025" s="1">
        <v>0.65</v>
      </c>
      <c r="F2025">
        <v>19.899999999999999</v>
      </c>
      <c r="G2025">
        <f t="shared" ca="1" si="192"/>
        <v>42.007420362456692</v>
      </c>
      <c r="H2025">
        <f t="shared" ca="1" si="195"/>
        <v>15.9018243312468</v>
      </c>
      <c r="I2025">
        <f>User_Model_Calcs!A2025-Sat_Data!$B$5</f>
        <v>38.272006145042866</v>
      </c>
      <c r="J2025">
        <f>(Earth_Data!$B$1/SQRT(1-Earth_Data!$B$2^2*SIN(RADIANS(User_Model_Calcs!B2025))^2))*COS(RADIANS(User_Model_Calcs!B2025))</f>
        <v>4915.898119268003</v>
      </c>
      <c r="K2025">
        <f>((Earth_Data!$B$1*(1-Earth_Data!$B$2^2))/SQRT(1-Earth_Data!$B$2^2*SIN(RADIANS(User_Model_Calcs!B2025))^2))*SIN(RADIANS(User_Model_Calcs!B2025))</f>
        <v>-4050.1923709942093</v>
      </c>
      <c r="L2025">
        <f t="shared" si="193"/>
        <v>-39.484998171556811</v>
      </c>
      <c r="M2025">
        <f t="shared" si="194"/>
        <v>6369.4672117126393</v>
      </c>
      <c r="N2025">
        <f>SQRT(User_Model_Calcs!M2025^2+Sat_Data!$B$3^2-2*User_Model_Calcs!M2025*Sat_Data!$B$3*COS(RADIANS(L2025))*COS(RADIANS(I2025)))</f>
        <v>38638.463727372829</v>
      </c>
      <c r="O2025">
        <f>DEGREES(ACOS(((Earth_Data!$B$1+Sat_Data!$B$2)/User_Model_Calcs!N2025)*SQRT(1-COS(RADIANS(User_Model_Calcs!I2025))^2*COS(RADIANS(User_Model_Calcs!B2025))^2)))</f>
        <v>29.600982522918066</v>
      </c>
      <c r="P2025">
        <f t="shared" si="191"/>
        <v>51.020542397144226</v>
      </c>
    </row>
    <row r="2026" spans="1:16" x14ac:dyDescent="0.25">
      <c r="A2026">
        <v>151.79715097045533</v>
      </c>
      <c r="B2026">
        <v>-46.11357458190728</v>
      </c>
      <c r="C2026">
        <v>2500</v>
      </c>
      <c r="D2026">
        <f t="shared" ca="1" si="190"/>
        <v>3</v>
      </c>
      <c r="E2026" s="1">
        <v>0.65</v>
      </c>
      <c r="F2026">
        <v>19.899999999999999</v>
      </c>
      <c r="G2026">
        <f t="shared" ca="1" si="192"/>
        <v>54.048620189015942</v>
      </c>
      <c r="H2026">
        <f t="shared" ca="1" si="195"/>
        <v>19.634287159899444</v>
      </c>
      <c r="I2026">
        <f>User_Model_Calcs!A2026-Sat_Data!$B$5</f>
        <v>41.797150970455334</v>
      </c>
      <c r="J2026">
        <f>(Earth_Data!$B$1/SQRT(1-Earth_Data!$B$2^2*SIN(RADIANS(User_Model_Calcs!B2026))^2))*COS(RADIANS(User_Model_Calcs!B2026))</f>
        <v>4429.232645431769</v>
      </c>
      <c r="K2026">
        <f>((Earth_Data!$B$1*(1-Earth_Data!$B$2^2))/SQRT(1-Earth_Data!$B$2^2*SIN(RADIANS(User_Model_Calcs!B2026))^2))*SIN(RADIANS(User_Model_Calcs!B2026))</f>
        <v>-4574.0096643288589</v>
      </c>
      <c r="L2026">
        <f t="shared" si="193"/>
        <v>-45.921267803846675</v>
      </c>
      <c r="M2026">
        <f t="shared" si="194"/>
        <v>6367.0767418598234</v>
      </c>
      <c r="N2026">
        <f>SQRT(User_Model_Calcs!M2026^2+Sat_Data!$B$3^2-2*User_Model_Calcs!M2026*Sat_Data!$B$3*COS(RADIANS(L2026))*COS(RADIANS(I2026)))</f>
        <v>39241.554104910821</v>
      </c>
      <c r="O2026">
        <f>DEGREES(ACOS(((Earth_Data!$B$1+Sat_Data!$B$2)/User_Model_Calcs!N2026)*SQRT(1-COS(RADIANS(User_Model_Calcs!I2026))^2*COS(RADIANS(User_Model_Calcs!B2026))^2)))</f>
        <v>23.094426649704189</v>
      </c>
      <c r="P2026">
        <f t="shared" si="191"/>
        <v>51.125734866361704</v>
      </c>
    </row>
    <row r="2027" spans="1:16" x14ac:dyDescent="0.25">
      <c r="A2027">
        <v>150.934</v>
      </c>
      <c r="B2027">
        <v>-44.113</v>
      </c>
      <c r="C2027">
        <v>3750</v>
      </c>
      <c r="D2027">
        <f t="shared" ca="1" si="190"/>
        <v>3</v>
      </c>
      <c r="E2027" s="1">
        <v>0.65</v>
      </c>
      <c r="F2027">
        <v>19.899999999999999</v>
      </c>
      <c r="G2027">
        <f t="shared" ca="1" si="192"/>
        <v>54.048620189015942</v>
      </c>
      <c r="H2027">
        <f t="shared" ca="1" si="195"/>
        <v>19.883593621032563</v>
      </c>
      <c r="I2027">
        <f>User_Model_Calcs!A2027-Sat_Data!$B$5</f>
        <v>40.933999999999997</v>
      </c>
      <c r="J2027">
        <f>(Earth_Data!$B$1/SQRT(1-Earth_Data!$B$2^2*SIN(RADIANS(User_Model_Calcs!B2027))^2))*COS(RADIANS(User_Model_Calcs!B2027))</f>
        <v>4586.7477626749996</v>
      </c>
      <c r="K2027">
        <f>((Earth_Data!$B$1*(1-Earth_Data!$B$2^2))/SQRT(1-Earth_Data!$B$2^2*SIN(RADIANS(User_Model_Calcs!B2027))^2))*SIN(RADIANS(User_Model_Calcs!B2027))</f>
        <v>-4417.1165290955878</v>
      </c>
      <c r="L2027">
        <f t="shared" si="193"/>
        <v>-43.920685187462681</v>
      </c>
      <c r="M2027">
        <f t="shared" si="194"/>
        <v>6367.8232913620932</v>
      </c>
      <c r="N2027">
        <f>SQRT(User_Model_Calcs!M2027^2+Sat_Data!$B$3^2-2*User_Model_Calcs!M2027*Sat_Data!$B$3*COS(RADIANS(L2027))*COS(RADIANS(I2027)))</f>
        <v>39066.043020777979</v>
      </c>
      <c r="O2027">
        <f>DEGREES(ACOS(((Earth_Data!$B$1+Sat_Data!$B$2)/User_Model_Calcs!N2027)*SQRT(1-COS(RADIANS(User_Model_Calcs!I2027))^2*COS(RADIANS(User_Model_Calcs!B2027))^2)))</f>
        <v>24.940596787002484</v>
      </c>
      <c r="P2027">
        <f t="shared" si="191"/>
        <v>51.249162096613439</v>
      </c>
    </row>
    <row r="2028" spans="1:16" x14ac:dyDescent="0.25">
      <c r="A2028">
        <v>145.61500000000001</v>
      </c>
      <c r="B2028">
        <v>-41.709000000000003</v>
      </c>
      <c r="C2028">
        <v>950</v>
      </c>
      <c r="D2028">
        <f t="shared" ca="1" si="190"/>
        <v>1.2</v>
      </c>
      <c r="E2028" s="1">
        <v>0.65</v>
      </c>
      <c r="F2028">
        <v>19.899999999999999</v>
      </c>
      <c r="G2028">
        <f t="shared" ca="1" si="192"/>
        <v>46.089820015575185</v>
      </c>
      <c r="H2028">
        <f t="shared" ca="1" si="195"/>
        <v>18.386372559783943</v>
      </c>
      <c r="I2028">
        <f>User_Model_Calcs!A2028-Sat_Data!$B$5</f>
        <v>35.615000000000009</v>
      </c>
      <c r="J2028">
        <f>(Earth_Data!$B$1/SQRT(1-Earth_Data!$B$2^2*SIN(RADIANS(User_Model_Calcs!B2028))^2))*COS(RADIANS(User_Model_Calcs!B2028))</f>
        <v>4768.5675698443629</v>
      </c>
      <c r="K2028">
        <f>((Earth_Data!$B$1*(1-Earth_Data!$B$2^2))/SQRT(1-Earth_Data!$B$2^2*SIN(RADIANS(User_Model_Calcs!B2028))^2))*SIN(RADIANS(User_Model_Calcs!B2028))</f>
        <v>-4221.5310071649183</v>
      </c>
      <c r="L2028">
        <f t="shared" si="193"/>
        <v>-41.517914837202497</v>
      </c>
      <c r="M2028">
        <f t="shared" si="194"/>
        <v>6368.7173522324119</v>
      </c>
      <c r="N2028">
        <f>SQRT(User_Model_Calcs!M2028^2+Sat_Data!$B$3^2-2*User_Model_Calcs!M2028*Sat_Data!$B$3*COS(RADIANS(L2028))*COS(RADIANS(I2028)))</f>
        <v>38619.533032527113</v>
      </c>
      <c r="O2028">
        <f>DEGREES(ACOS(((Earth_Data!$B$1+Sat_Data!$B$2)/User_Model_Calcs!N2028)*SQRT(1-COS(RADIANS(User_Model_Calcs!I2028))^2*COS(RADIANS(User_Model_Calcs!B2028))^2)))</f>
        <v>29.804005492922123</v>
      </c>
      <c r="P2028">
        <f t="shared" si="191"/>
        <v>47.113022230431561</v>
      </c>
    </row>
    <row r="2029" spans="1:16" x14ac:dyDescent="0.25">
      <c r="A2029">
        <v>152.79300000000001</v>
      </c>
      <c r="B2029">
        <v>-43.606999999999999</v>
      </c>
      <c r="C2029">
        <v>375</v>
      </c>
      <c r="D2029">
        <f t="shared" ca="1" si="190"/>
        <v>1.2</v>
      </c>
      <c r="E2029" s="1">
        <v>0.65</v>
      </c>
      <c r="F2029">
        <v>19.899999999999999</v>
      </c>
      <c r="G2029">
        <f t="shared" ca="1" si="192"/>
        <v>46.089820015575185</v>
      </c>
      <c r="H2029">
        <f t="shared" ca="1" si="195"/>
        <v>20.309194952700935</v>
      </c>
      <c r="I2029">
        <f>User_Model_Calcs!A2029-Sat_Data!$B$5</f>
        <v>42.793000000000006</v>
      </c>
      <c r="J2029">
        <f>(Earth_Data!$B$1/SQRT(1-Earth_Data!$B$2^2*SIN(RADIANS(User_Model_Calcs!B2029))^2))*COS(RADIANS(User_Model_Calcs!B2029))</f>
        <v>4625.703394147472</v>
      </c>
      <c r="K2029">
        <f>((Earth_Data!$B$1*(1-Earth_Data!$B$2^2))/SQRT(1-Earth_Data!$B$2^2*SIN(RADIANS(User_Model_Calcs!B2029))^2))*SIN(RADIANS(User_Model_Calcs!B2029))</f>
        <v>-4376.5790390353295</v>
      </c>
      <c r="L2029">
        <f t="shared" si="193"/>
        <v>-43.414831773627512</v>
      </c>
      <c r="M2029">
        <f t="shared" si="194"/>
        <v>6368.0119327424982</v>
      </c>
      <c r="N2029">
        <f>SQRT(User_Model_Calcs!M2029^2+Sat_Data!$B$3^2-2*User_Model_Calcs!M2029*Sat_Data!$B$3*COS(RADIANS(L2029))*COS(RADIANS(I2029)))</f>
        <v>39142.333952623951</v>
      </c>
      <c r="O2029">
        <f>DEGREES(ACOS(((Earth_Data!$B$1+Sat_Data!$B$2)/User_Model_Calcs!N2029)*SQRT(1-COS(RADIANS(User_Model_Calcs!I2029))^2*COS(RADIANS(User_Model_Calcs!B2029))^2)))</f>
        <v>24.138939292839474</v>
      </c>
      <c r="P2029">
        <f t="shared" si="191"/>
        <v>53.313909337099425</v>
      </c>
    </row>
    <row r="2030" spans="1:16" x14ac:dyDescent="0.25">
      <c r="A2030">
        <v>139.37799999999999</v>
      </c>
      <c r="B2030">
        <v>-37.966000000000001</v>
      </c>
      <c r="C2030">
        <v>375</v>
      </c>
      <c r="D2030">
        <f t="shared" ca="1" si="190"/>
        <v>1.2</v>
      </c>
      <c r="E2030" s="1">
        <v>0.65</v>
      </c>
      <c r="F2030">
        <v>19.899999999999999</v>
      </c>
      <c r="G2030">
        <f t="shared" ca="1" si="192"/>
        <v>46.089820015575185</v>
      </c>
      <c r="H2030">
        <f t="shared" ca="1" si="195"/>
        <v>21.328318318271279</v>
      </c>
      <c r="I2030">
        <f>User_Model_Calcs!A2030-Sat_Data!$B$5</f>
        <v>29.377999999999986</v>
      </c>
      <c r="J2030">
        <f>(Earth_Data!$B$1/SQRT(1-Earth_Data!$B$2^2*SIN(RADIANS(User_Model_Calcs!B2030))^2))*COS(RADIANS(User_Model_Calcs!B2030))</f>
        <v>5034.7543595579418</v>
      </c>
      <c r="K2030">
        <f>((Earth_Data!$B$1*(1-Earth_Data!$B$2^2))/SQRT(1-Earth_Data!$B$2^2*SIN(RADIANS(User_Model_Calcs!B2030))^2))*SIN(RADIANS(User_Model_Calcs!B2030))</f>
        <v>-3902.4708430272335</v>
      </c>
      <c r="L2030">
        <f t="shared" si="193"/>
        <v>-37.779496463170609</v>
      </c>
      <c r="M2030">
        <f t="shared" si="194"/>
        <v>6370.0887075271867</v>
      </c>
      <c r="N2030">
        <f>SQRT(User_Model_Calcs!M2030^2+Sat_Data!$B$3^2-2*User_Model_Calcs!M2030*Sat_Data!$B$3*COS(RADIANS(L2030))*COS(RADIANS(I2030)))</f>
        <v>38058.108035698555</v>
      </c>
      <c r="O2030">
        <f>DEGREES(ACOS(((Earth_Data!$B$1+Sat_Data!$B$2)/User_Model_Calcs!N2030)*SQRT(1-COS(RADIANS(User_Model_Calcs!I2030))^2*COS(RADIANS(User_Model_Calcs!B2030))^2)))</f>
        <v>36.383643742226326</v>
      </c>
      <c r="P2030">
        <f t="shared" si="191"/>
        <v>42.461706170002593</v>
      </c>
    </row>
    <row r="2031" spans="1:16" x14ac:dyDescent="0.25">
      <c r="A2031">
        <v>148.61314553694132</v>
      </c>
      <c r="B2031">
        <v>-42.370850412460292</v>
      </c>
      <c r="C2031">
        <v>4700</v>
      </c>
      <c r="D2031">
        <f t="shared" ca="1" si="190"/>
        <v>0.75</v>
      </c>
      <c r="E2031" s="1">
        <v>0.65</v>
      </c>
      <c r="F2031">
        <v>19.899999999999999</v>
      </c>
      <c r="G2031">
        <f t="shared" ca="1" si="192"/>
        <v>42.007420362456692</v>
      </c>
      <c r="H2031">
        <f t="shared" ca="1" si="195"/>
        <v>15.964240766364046</v>
      </c>
      <c r="I2031">
        <f>User_Model_Calcs!A2031-Sat_Data!$B$5</f>
        <v>38.613145536941317</v>
      </c>
      <c r="J2031">
        <f>(Earth_Data!$B$1/SQRT(1-Earth_Data!$B$2^2*SIN(RADIANS(User_Model_Calcs!B2031))^2))*COS(RADIANS(User_Model_Calcs!B2031))</f>
        <v>4719.3390160096169</v>
      </c>
      <c r="K2031">
        <f>((Earth_Data!$B$1*(1-Earth_Data!$B$2^2))/SQRT(1-Earth_Data!$B$2^2*SIN(RADIANS(User_Model_Calcs!B2031))^2))*SIN(RADIANS(User_Model_Calcs!B2031))</f>
        <v>-4276.1282860850288</v>
      </c>
      <c r="L2031">
        <f t="shared" si="193"/>
        <v>-42.179292129185512</v>
      </c>
      <c r="M2031">
        <f t="shared" si="194"/>
        <v>6368.4718627852244</v>
      </c>
      <c r="N2031">
        <f>SQRT(User_Model_Calcs!M2031^2+Sat_Data!$B$3^2-2*User_Model_Calcs!M2031*Sat_Data!$B$3*COS(RADIANS(L2031))*COS(RADIANS(I2031)))</f>
        <v>38825.307243274401</v>
      </c>
      <c r="O2031">
        <f>DEGREES(ACOS(((Earth_Data!$B$1+Sat_Data!$B$2)/User_Model_Calcs!N2031)*SQRT(1-COS(RADIANS(User_Model_Calcs!I2031))^2*COS(RADIANS(User_Model_Calcs!B2031))^2)))</f>
        <v>27.530359069498186</v>
      </c>
      <c r="P2031">
        <f t="shared" si="191"/>
        <v>49.841786806167065</v>
      </c>
    </row>
    <row r="2032" spans="1:16" x14ac:dyDescent="0.25">
      <c r="A2032">
        <v>138.61500000000001</v>
      </c>
      <c r="B2032">
        <v>-37.709000000000003</v>
      </c>
      <c r="C2032">
        <v>950</v>
      </c>
      <c r="D2032">
        <f t="shared" ca="1" si="190"/>
        <v>0.75</v>
      </c>
      <c r="E2032" s="1">
        <v>0.65</v>
      </c>
      <c r="F2032">
        <v>19.899999999999999</v>
      </c>
      <c r="G2032">
        <f t="shared" ca="1" si="192"/>
        <v>42.007420362456692</v>
      </c>
      <c r="H2032">
        <f t="shared" ca="1" si="195"/>
        <v>14.223156258318705</v>
      </c>
      <c r="I2032">
        <f>User_Model_Calcs!A2032-Sat_Data!$B$5</f>
        <v>28.615000000000009</v>
      </c>
      <c r="J2032">
        <f>(Earth_Data!$B$1/SQRT(1-Earth_Data!$B$2^2*SIN(RADIANS(User_Model_Calcs!B2032))^2))*COS(RADIANS(User_Model_Calcs!B2032))</f>
        <v>5052.2524613233036</v>
      </c>
      <c r="K2032">
        <f>((Earth_Data!$B$1*(1-Earth_Data!$B$2^2))/SQRT(1-Earth_Data!$B$2^2*SIN(RADIANS(User_Model_Calcs!B2032))^2))*SIN(RADIANS(User_Model_Calcs!B2032))</f>
        <v>-3879.9428879171669</v>
      </c>
      <c r="L2032">
        <f t="shared" si="193"/>
        <v>-37.522928652518061</v>
      </c>
      <c r="M2032">
        <f t="shared" si="194"/>
        <v>6370.1814531806222</v>
      </c>
      <c r="N2032">
        <f>SQRT(User_Model_Calcs!M2032^2+Sat_Data!$B$3^2-2*User_Model_Calcs!M2032*Sat_Data!$B$3*COS(RADIANS(L2032))*COS(RADIANS(I2032)))</f>
        <v>38005.060704736192</v>
      </c>
      <c r="O2032">
        <f>DEGREES(ACOS(((Earth_Data!$B$1+Sat_Data!$B$2)/User_Model_Calcs!N2032)*SQRT(1-COS(RADIANS(User_Model_Calcs!I2032))^2*COS(RADIANS(User_Model_Calcs!B2032))^2)))</f>
        <v>37.03828322476474</v>
      </c>
      <c r="P2032">
        <f t="shared" si="191"/>
        <v>41.731104304645427</v>
      </c>
    </row>
    <row r="2033" spans="1:16" x14ac:dyDescent="0.25">
      <c r="A2033">
        <v>138.61500000000001</v>
      </c>
      <c r="B2033">
        <v>-38.709000000000003</v>
      </c>
      <c r="C2033">
        <v>375</v>
      </c>
      <c r="D2033">
        <f t="shared" ca="1" si="190"/>
        <v>3</v>
      </c>
      <c r="E2033" s="1">
        <v>0.65</v>
      </c>
      <c r="F2033">
        <v>19.899999999999999</v>
      </c>
      <c r="G2033">
        <f t="shared" ca="1" si="192"/>
        <v>54.048620189015942</v>
      </c>
      <c r="H2033">
        <f t="shared" ca="1" si="195"/>
        <v>21.906872026604521</v>
      </c>
      <c r="I2033">
        <f>User_Model_Calcs!A2033-Sat_Data!$B$5</f>
        <v>28.615000000000009</v>
      </c>
      <c r="J2033">
        <f>(Earth_Data!$B$1/SQRT(1-Earth_Data!$B$2^2*SIN(RADIANS(User_Model_Calcs!B2033))^2))*COS(RADIANS(User_Model_Calcs!B2033))</f>
        <v>4983.5959761047561</v>
      </c>
      <c r="K2033">
        <f>((Earth_Data!$B$1*(1-Earth_Data!$B$2^2))/SQRT(1-Earth_Data!$B$2^2*SIN(RADIANS(User_Model_Calcs!B2033))^2))*SIN(RADIANS(User_Model_Calcs!B2033))</f>
        <v>-3967.1614789119758</v>
      </c>
      <c r="L2033">
        <f t="shared" si="193"/>
        <v>-38.521331317924265</v>
      </c>
      <c r="M2033">
        <f t="shared" si="194"/>
        <v>6369.819389339903</v>
      </c>
      <c r="N2033">
        <f>SQRT(User_Model_Calcs!M2033^2+Sat_Data!$B$3^2-2*User_Model_Calcs!M2033*Sat_Data!$B$3*COS(RADIANS(L2033))*COS(RADIANS(I2033)))</f>
        <v>38071.80773369316</v>
      </c>
      <c r="O2033">
        <f>DEGREES(ACOS(((Earth_Data!$B$1+Sat_Data!$B$2)/User_Model_Calcs!N2033)*SQRT(1-COS(RADIANS(User_Model_Calcs!I2033))^2*COS(RADIANS(User_Model_Calcs!B2033))^2)))</f>
        <v>36.212384658219712</v>
      </c>
      <c r="P2033">
        <f t="shared" si="191"/>
        <v>41.100858545833731</v>
      </c>
    </row>
    <row r="2034" spans="1:16" x14ac:dyDescent="0.25">
      <c r="A2034">
        <v>144.41402438595208</v>
      </c>
      <c r="B2034">
        <v>-34.351618158015349</v>
      </c>
      <c r="C2034">
        <v>5000</v>
      </c>
      <c r="D2034">
        <f t="shared" ca="1" si="190"/>
        <v>1.2</v>
      </c>
      <c r="E2034" s="1">
        <v>0.65</v>
      </c>
      <c r="F2034">
        <v>19.899999999999999</v>
      </c>
      <c r="G2034">
        <f t="shared" ca="1" si="192"/>
        <v>46.089820015575185</v>
      </c>
      <c r="H2034">
        <f t="shared" ca="1" si="195"/>
        <v>18.415859068345938</v>
      </c>
      <c r="I2034">
        <f>User_Model_Calcs!A2034-Sat_Data!$B$5</f>
        <v>34.414024385952075</v>
      </c>
      <c r="J2034">
        <f>(Earth_Data!$B$1/SQRT(1-Earth_Data!$B$2^2*SIN(RADIANS(User_Model_Calcs!B2034))^2))*COS(RADIANS(User_Model_Calcs!B2034))</f>
        <v>5271.3513940630673</v>
      </c>
      <c r="K2034">
        <f>((Earth_Data!$B$1*(1-Earth_Data!$B$2^2))/SQRT(1-Earth_Data!$B$2^2*SIN(RADIANS(User_Model_Calcs!B2034))^2))*SIN(RADIANS(User_Model_Calcs!B2034))</f>
        <v>-3578.7160380974815</v>
      </c>
      <c r="L2034">
        <f t="shared" si="193"/>
        <v>-34.172549967228115</v>
      </c>
      <c r="M2034">
        <f t="shared" si="194"/>
        <v>6371.3698684840747</v>
      </c>
      <c r="N2034">
        <f>SQRT(User_Model_Calcs!M2034^2+Sat_Data!$B$3^2-2*User_Model_Calcs!M2034*Sat_Data!$B$3*COS(RADIANS(L2034))*COS(RADIANS(I2034)))</f>
        <v>38101.020846546679</v>
      </c>
      <c r="O2034">
        <f>DEGREES(ACOS(((Earth_Data!$B$1+Sat_Data!$B$2)/User_Model_Calcs!N2034)*SQRT(1-COS(RADIANS(User_Model_Calcs!I2034))^2*COS(RADIANS(User_Model_Calcs!B2034))^2)))</f>
        <v>35.876658252614668</v>
      </c>
      <c r="P2034">
        <f t="shared" si="191"/>
        <v>50.522977052975712</v>
      </c>
    </row>
    <row r="2035" spans="1:16" x14ac:dyDescent="0.25">
      <c r="A2035">
        <v>141.21549916423319</v>
      </c>
      <c r="B2035">
        <v>-36.204512029680345</v>
      </c>
      <c r="C2035">
        <v>3750</v>
      </c>
      <c r="D2035">
        <f t="shared" ca="1" si="190"/>
        <v>3</v>
      </c>
      <c r="E2035" s="1">
        <v>0.65</v>
      </c>
      <c r="F2035">
        <v>19.899999999999999</v>
      </c>
      <c r="G2035">
        <f t="shared" ca="1" si="192"/>
        <v>54.048620189015942</v>
      </c>
      <c r="H2035">
        <f t="shared" ca="1" si="195"/>
        <v>16.296856016198284</v>
      </c>
      <c r="I2035">
        <f>User_Model_Calcs!A2035-Sat_Data!$B$5</f>
        <v>31.215499164233194</v>
      </c>
      <c r="J2035">
        <f>(Earth_Data!$B$1/SQRT(1-Earth_Data!$B$2^2*SIN(RADIANS(User_Model_Calcs!B2035))^2))*COS(RADIANS(User_Model_Calcs!B2035))</f>
        <v>5152.6300676083238</v>
      </c>
      <c r="K2035">
        <f>((Earth_Data!$B$1*(1-Earth_Data!$B$2^2))/SQRT(1-Earth_Data!$B$2^2*SIN(RADIANS(User_Model_Calcs!B2035))^2))*SIN(RADIANS(User_Model_Calcs!B2035))</f>
        <v>-3746.5280728840307</v>
      </c>
      <c r="L2035">
        <f t="shared" si="193"/>
        <v>-36.021269142333608</v>
      </c>
      <c r="M2035">
        <f t="shared" si="194"/>
        <v>6370.7196779115529</v>
      </c>
      <c r="N2035">
        <f>SQRT(User_Model_Calcs!M2035^2+Sat_Data!$B$3^2-2*User_Model_Calcs!M2035*Sat_Data!$B$3*COS(RADIANS(L2035))*COS(RADIANS(I2035)))</f>
        <v>38036.762083689697</v>
      </c>
      <c r="O2035">
        <f>DEGREES(ACOS(((Earth_Data!$B$1+Sat_Data!$B$2)/User_Model_Calcs!N2035)*SQRT(1-COS(RADIANS(User_Model_Calcs!I2035))^2*COS(RADIANS(User_Model_Calcs!B2035))^2)))</f>
        <v>36.654236471080466</v>
      </c>
      <c r="P2035">
        <f t="shared" si="191"/>
        <v>45.73357801225989</v>
      </c>
    </row>
    <row r="2036" spans="1:16" x14ac:dyDescent="0.25">
      <c r="A2036">
        <v>145.99102056890868</v>
      </c>
      <c r="B2036">
        <v>-40.276283537664504</v>
      </c>
      <c r="C2036">
        <v>3750</v>
      </c>
      <c r="D2036">
        <f t="shared" ca="1" si="190"/>
        <v>1.2</v>
      </c>
      <c r="E2036" s="1">
        <v>0.65</v>
      </c>
      <c r="F2036">
        <v>19.899999999999999</v>
      </c>
      <c r="G2036">
        <f t="shared" ca="1" si="192"/>
        <v>46.089820015575185</v>
      </c>
      <c r="H2036">
        <f t="shared" ca="1" si="195"/>
        <v>15.518023164993437</v>
      </c>
      <c r="I2036">
        <f>User_Model_Calcs!A2036-Sat_Data!$B$5</f>
        <v>35.991020568908681</v>
      </c>
      <c r="J2036">
        <f>(Earth_Data!$B$1/SQRT(1-Earth_Data!$B$2^2*SIN(RADIANS(User_Model_Calcs!B2036))^2))*COS(RADIANS(User_Model_Calcs!B2036))</f>
        <v>4872.9341492549029</v>
      </c>
      <c r="K2036">
        <f>((Earth_Data!$B$1*(1-Earth_Data!$B$2^2))/SQRT(1-Earth_Data!$B$2^2*SIN(RADIANS(User_Model_Calcs!B2036))^2))*SIN(RADIANS(User_Model_Calcs!B2036))</f>
        <v>-4101.4399723107308</v>
      </c>
      <c r="L2036">
        <f t="shared" si="193"/>
        <v>-40.086571028741531</v>
      </c>
      <c r="M2036">
        <f t="shared" si="194"/>
        <v>6369.2461931882372</v>
      </c>
      <c r="N2036">
        <f>SQRT(User_Model_Calcs!M2036^2+Sat_Data!$B$3^2-2*User_Model_Calcs!M2036*Sat_Data!$B$3*COS(RADIANS(L2036))*COS(RADIANS(I2036)))</f>
        <v>38547.346293153467</v>
      </c>
      <c r="O2036">
        <f>DEGREES(ACOS(((Earth_Data!$B$1+Sat_Data!$B$2)/User_Model_Calcs!N2036)*SQRT(1-COS(RADIANS(User_Model_Calcs!I2036))^2*COS(RADIANS(User_Model_Calcs!B2036))^2)))</f>
        <v>30.622086988807169</v>
      </c>
      <c r="P2036">
        <f t="shared" si="191"/>
        <v>48.328088524209747</v>
      </c>
    </row>
    <row r="2037" spans="1:16" x14ac:dyDescent="0.25">
      <c r="A2037">
        <v>120.968</v>
      </c>
      <c r="B2037">
        <v>-42.476999999999997</v>
      </c>
      <c r="C2037">
        <v>2500</v>
      </c>
      <c r="D2037">
        <f t="shared" ca="1" si="190"/>
        <v>0.75</v>
      </c>
      <c r="E2037" s="1">
        <v>0.65</v>
      </c>
      <c r="F2037">
        <v>19.899999999999999</v>
      </c>
      <c r="G2037">
        <f t="shared" ca="1" si="192"/>
        <v>42.007420362456692</v>
      </c>
      <c r="H2037">
        <f t="shared" ca="1" si="195"/>
        <v>15.25673336893521</v>
      </c>
      <c r="I2037">
        <f>User_Model_Calcs!A2037-Sat_Data!$B$5</f>
        <v>10.968000000000004</v>
      </c>
      <c r="J2037">
        <f>(Earth_Data!$B$1/SQRT(1-Earth_Data!$B$2^2*SIN(RADIANS(User_Model_Calcs!B2037))^2))*COS(RADIANS(User_Model_Calcs!B2037))</f>
        <v>4711.3845052144379</v>
      </c>
      <c r="K2037">
        <f>((Earth_Data!$B$1*(1-Earth_Data!$B$2^2))/SQRT(1-Earth_Data!$B$2^2*SIN(RADIANS(User_Model_Calcs!B2037))^2))*SIN(RADIANS(User_Model_Calcs!B2037))</f>
        <v>-4284.8322849637625</v>
      </c>
      <c r="L2037">
        <f t="shared" si="193"/>
        <v>-42.28537533435928</v>
      </c>
      <c r="M2037">
        <f t="shared" si="194"/>
        <v>6368.4324339858131</v>
      </c>
      <c r="N2037">
        <f>SQRT(User_Model_Calcs!M2037^2+Sat_Data!$B$3^2-2*User_Model_Calcs!M2037*Sat_Data!$B$3*COS(RADIANS(L2037))*COS(RADIANS(I2037)))</f>
        <v>37793.20014525349</v>
      </c>
      <c r="O2037">
        <f>DEGREES(ACOS(((Earth_Data!$B$1+Sat_Data!$B$2)/User_Model_Calcs!N2037)*SQRT(1-COS(RADIANS(User_Model_Calcs!I2037))^2*COS(RADIANS(User_Model_Calcs!B2037))^2)))</f>
        <v>39.691972229650048</v>
      </c>
      <c r="P2037">
        <f t="shared" si="191"/>
        <v>16.012799525330799</v>
      </c>
    </row>
    <row r="2038" spans="1:16" x14ac:dyDescent="0.25">
      <c r="A2038">
        <v>147.27951583986726</v>
      </c>
      <c r="B2038">
        <v>-36.801892343797007</v>
      </c>
      <c r="C2038">
        <v>4700</v>
      </c>
      <c r="D2038">
        <f t="shared" ca="1" si="190"/>
        <v>3</v>
      </c>
      <c r="E2038" s="1">
        <v>0.65</v>
      </c>
      <c r="F2038">
        <v>19.899999999999999</v>
      </c>
      <c r="G2038">
        <f t="shared" ca="1" si="192"/>
        <v>54.048620189015942</v>
      </c>
      <c r="H2038">
        <f t="shared" ca="1" si="195"/>
        <v>14.130527828837662</v>
      </c>
      <c r="I2038">
        <f>User_Model_Calcs!A2038-Sat_Data!$B$5</f>
        <v>37.279515839867258</v>
      </c>
      <c r="J2038">
        <f>(Earth_Data!$B$1/SQRT(1-Earth_Data!$B$2^2*SIN(RADIANS(User_Model_Calcs!B2038))^2))*COS(RADIANS(User_Model_Calcs!B2038))</f>
        <v>5113.1962586874361</v>
      </c>
      <c r="K2038">
        <f>((Earth_Data!$B$1*(1-Earth_Data!$B$2^2))/SQRT(1-Earth_Data!$B$2^2*SIN(RADIANS(User_Model_Calcs!B2038))^2))*SIN(RADIANS(User_Model_Calcs!B2038))</f>
        <v>-3799.8135688375251</v>
      </c>
      <c r="L2038">
        <f t="shared" si="193"/>
        <v>-36.617465597564703</v>
      </c>
      <c r="M2038">
        <f t="shared" si="194"/>
        <v>6370.5069765111284</v>
      </c>
      <c r="N2038">
        <f>SQRT(User_Model_Calcs!M2038^2+Sat_Data!$B$3^2-2*User_Model_Calcs!M2038*Sat_Data!$B$3*COS(RADIANS(L2038))*COS(RADIANS(I2038)))</f>
        <v>38409.722803732344</v>
      </c>
      <c r="O2038">
        <f>DEGREES(ACOS(((Earth_Data!$B$1+Sat_Data!$B$2)/User_Model_Calcs!N2038)*SQRT(1-COS(RADIANS(User_Model_Calcs!I2038))^2*COS(RADIANS(User_Model_Calcs!B2038))^2)))</f>
        <v>32.209396203283482</v>
      </c>
      <c r="P2038">
        <f t="shared" si="191"/>
        <v>51.79905617795464</v>
      </c>
    </row>
    <row r="2039" spans="1:16" x14ac:dyDescent="0.25">
      <c r="A2039">
        <v>149.8548960494885</v>
      </c>
      <c r="B2039">
        <v>-35.671372374642992</v>
      </c>
      <c r="C2039">
        <v>4700</v>
      </c>
      <c r="D2039">
        <f t="shared" ca="1" si="190"/>
        <v>1.2</v>
      </c>
      <c r="E2039" s="1">
        <v>0.65</v>
      </c>
      <c r="F2039">
        <v>19.899999999999999</v>
      </c>
      <c r="G2039">
        <f t="shared" ca="1" si="192"/>
        <v>46.089820015575185</v>
      </c>
      <c r="H2039">
        <f t="shared" ca="1" si="195"/>
        <v>18.987155124302532</v>
      </c>
      <c r="I2039">
        <f>User_Model_Calcs!A2039-Sat_Data!$B$5</f>
        <v>39.854896049488502</v>
      </c>
      <c r="J2039">
        <f>(Earth_Data!$B$1/SQRT(1-Earth_Data!$B$2^2*SIN(RADIANS(User_Model_Calcs!B2039))^2))*COS(RADIANS(User_Model_Calcs!B2039))</f>
        <v>5187.3491464487888</v>
      </c>
      <c r="K2039">
        <f>((Earth_Data!$B$1*(1-Earth_Data!$B$2^2))/SQRT(1-Earth_Data!$B$2^2*SIN(RADIANS(User_Model_Calcs!B2039))^2))*SIN(RADIANS(User_Model_Calcs!B2039))</f>
        <v>-3698.6323608675598</v>
      </c>
      <c r="L2039">
        <f t="shared" si="193"/>
        <v>-35.489253132186654</v>
      </c>
      <c r="M2039">
        <f t="shared" si="194"/>
        <v>6370.9082953704265</v>
      </c>
      <c r="N2039">
        <f>SQRT(User_Model_Calcs!M2039^2+Sat_Data!$B$3^2-2*User_Model_Calcs!M2039*Sat_Data!$B$3*COS(RADIANS(L2039))*COS(RADIANS(I2039)))</f>
        <v>38504.460630548077</v>
      </c>
      <c r="O2039">
        <f>DEGREES(ACOS(((Earth_Data!$B$1+Sat_Data!$B$2)/User_Model_Calcs!N2039)*SQRT(1-COS(RADIANS(User_Model_Calcs!I2039))^2*COS(RADIANS(User_Model_Calcs!B2039))^2)))</f>
        <v>31.128106301741056</v>
      </c>
      <c r="P2039">
        <f t="shared" si="191"/>
        <v>55.064206042555391</v>
      </c>
    </row>
    <row r="2040" spans="1:16" x14ac:dyDescent="0.25">
      <c r="A2040">
        <v>143.43303239215675</v>
      </c>
      <c r="B2040">
        <v>-38.50608617048691</v>
      </c>
      <c r="C2040">
        <v>5000</v>
      </c>
      <c r="D2040">
        <f t="shared" ca="1" si="190"/>
        <v>3</v>
      </c>
      <c r="E2040" s="1">
        <v>0.65</v>
      </c>
      <c r="F2040">
        <v>19.899999999999999</v>
      </c>
      <c r="G2040">
        <f t="shared" ca="1" si="192"/>
        <v>54.048620189015942</v>
      </c>
      <c r="H2040">
        <f t="shared" ca="1" si="195"/>
        <v>21.625734180498089</v>
      </c>
      <c r="I2040">
        <f>User_Model_Calcs!A2040-Sat_Data!$B$5</f>
        <v>33.433032392156747</v>
      </c>
      <c r="J2040">
        <f>(Earth_Data!$B$1/SQRT(1-Earth_Data!$B$2^2*SIN(RADIANS(User_Model_Calcs!B2040))^2))*COS(RADIANS(User_Model_Calcs!B2040))</f>
        <v>4997.6512170785927</v>
      </c>
      <c r="K2040">
        <f>((Earth_Data!$B$1*(1-Earth_Data!$B$2^2))/SQRT(1-Earth_Data!$B$2^2*SIN(RADIANS(User_Model_Calcs!B2040))^2))*SIN(RADIANS(User_Model_Calcs!B2040))</f>
        <v>-3949.5595362756221</v>
      </c>
      <c r="L2040">
        <f t="shared" si="193"/>
        <v>-38.318723221677118</v>
      </c>
      <c r="M2040">
        <f t="shared" si="194"/>
        <v>6369.8931088482832</v>
      </c>
      <c r="N2040">
        <f>SQRT(User_Model_Calcs!M2040^2+Sat_Data!$B$3^2-2*User_Model_Calcs!M2040*Sat_Data!$B$3*COS(RADIANS(L2040))*COS(RADIANS(I2040)))</f>
        <v>38297.297367023442</v>
      </c>
      <c r="O2040">
        <f>DEGREES(ACOS(((Earth_Data!$B$1+Sat_Data!$B$2)/User_Model_Calcs!N2040)*SQRT(1-COS(RADIANS(User_Model_Calcs!I2040))^2*COS(RADIANS(User_Model_Calcs!B2040))^2)))</f>
        <v>33.511466652744254</v>
      </c>
      <c r="P2040">
        <f t="shared" si="191"/>
        <v>46.679272175660628</v>
      </c>
    </row>
    <row r="2041" spans="1:16" x14ac:dyDescent="0.25">
      <c r="A2041">
        <v>149.22082270053374</v>
      </c>
      <c r="B2041">
        <v>-35.946103051906732</v>
      </c>
      <c r="C2041">
        <v>3750</v>
      </c>
      <c r="D2041">
        <f t="shared" ca="1" si="190"/>
        <v>0.75</v>
      </c>
      <c r="E2041" s="1">
        <v>0.65</v>
      </c>
      <c r="F2041">
        <v>19.899999999999999</v>
      </c>
      <c r="G2041">
        <f t="shared" ca="1" si="192"/>
        <v>42.007420362456692</v>
      </c>
      <c r="H2041">
        <f t="shared" ca="1" si="195"/>
        <v>15.199328353143427</v>
      </c>
      <c r="I2041">
        <f>User_Model_Calcs!A2041-Sat_Data!$B$5</f>
        <v>39.220822700533745</v>
      </c>
      <c r="J2041">
        <f>(Earth_Data!$B$1/SQRT(1-Earth_Data!$B$2^2*SIN(RADIANS(User_Model_Calcs!B2041))^2))*COS(RADIANS(User_Model_Calcs!B2041))</f>
        <v>5169.5141977235953</v>
      </c>
      <c r="K2041">
        <f>((Earth_Data!$B$1*(1-Earth_Data!$B$2^2))/SQRT(1-Earth_Data!$B$2^2*SIN(RADIANS(User_Model_Calcs!B2041))^2))*SIN(RADIANS(User_Model_Calcs!B2041))</f>
        <v>-3723.3531791306418</v>
      </c>
      <c r="L2041">
        <f t="shared" si="193"/>
        <v>-35.763396910399571</v>
      </c>
      <c r="M2041">
        <f t="shared" si="194"/>
        <v>6370.8112463804864</v>
      </c>
      <c r="N2041">
        <f>SQRT(User_Model_Calcs!M2041^2+Sat_Data!$B$3^2-2*User_Model_Calcs!M2041*Sat_Data!$B$3*COS(RADIANS(L2041))*COS(RADIANS(I2041)))</f>
        <v>38479.5491839561</v>
      </c>
      <c r="O2041">
        <f>DEGREES(ACOS(((Earth_Data!$B$1+Sat_Data!$B$2)/User_Model_Calcs!N2041)*SQRT(1-COS(RADIANS(User_Model_Calcs!I2041))^2*COS(RADIANS(User_Model_Calcs!B2041))^2)))</f>
        <v>31.411054209481737</v>
      </c>
      <c r="P2041">
        <f t="shared" si="191"/>
        <v>54.275229155229333</v>
      </c>
    </row>
    <row r="2042" spans="1:16" x14ac:dyDescent="0.25">
      <c r="A2042">
        <v>140.96600000000001</v>
      </c>
      <c r="B2042">
        <v>-33.331000000000003</v>
      </c>
      <c r="C2042">
        <v>2500</v>
      </c>
      <c r="D2042">
        <f t="shared" ca="1" si="190"/>
        <v>0.75</v>
      </c>
      <c r="E2042" s="1">
        <v>0.65</v>
      </c>
      <c r="F2042">
        <v>19.899999999999999</v>
      </c>
      <c r="G2042">
        <f t="shared" ca="1" si="192"/>
        <v>42.007420362456692</v>
      </c>
      <c r="H2042">
        <f t="shared" ca="1" si="195"/>
        <v>18.155095463508669</v>
      </c>
      <c r="I2042">
        <f>User_Model_Calcs!A2042-Sat_Data!$B$5</f>
        <v>30.966000000000008</v>
      </c>
      <c r="J2042">
        <f>(Earth_Data!$B$1/SQRT(1-Earth_Data!$B$2^2*SIN(RADIANS(User_Model_Calcs!B2042))^2))*COS(RADIANS(User_Model_Calcs!B2042))</f>
        <v>5334.3946915450661</v>
      </c>
      <c r="K2042">
        <f>((Earth_Data!$B$1*(1-Earth_Data!$B$2^2))/SQRT(1-Earth_Data!$B$2^2*SIN(RADIANS(User_Model_Calcs!B2042))^2))*SIN(RADIANS(User_Model_Calcs!B2042))</f>
        <v>-3484.6898525971687</v>
      </c>
      <c r="L2042">
        <f t="shared" si="193"/>
        <v>-33.154551262160965</v>
      </c>
      <c r="M2042">
        <f t="shared" si="194"/>
        <v>6371.7211249377397</v>
      </c>
      <c r="N2042">
        <f>SQRT(User_Model_Calcs!M2042^2+Sat_Data!$B$3^2-2*User_Model_Calcs!M2042*Sat_Data!$B$3*COS(RADIANS(L2042))*COS(RADIANS(I2042)))</f>
        <v>37850.861213937183</v>
      </c>
      <c r="O2042">
        <f>DEGREES(ACOS(((Earth_Data!$B$1+Sat_Data!$B$2)/User_Model_Calcs!N2042)*SQRT(1-COS(RADIANS(User_Model_Calcs!I2042))^2*COS(RADIANS(User_Model_Calcs!B2042))^2)))</f>
        <v>38.998397106173961</v>
      </c>
      <c r="P2042">
        <f t="shared" si="191"/>
        <v>47.51934249399639</v>
      </c>
    </row>
    <row r="2043" spans="1:16" x14ac:dyDescent="0.25">
      <c r="A2043">
        <v>157.19399999999999</v>
      </c>
      <c r="B2043">
        <v>-43.290999999999997</v>
      </c>
      <c r="C2043">
        <v>375</v>
      </c>
      <c r="D2043">
        <f t="shared" ca="1" si="190"/>
        <v>1.2</v>
      </c>
      <c r="E2043" s="1">
        <v>0.65</v>
      </c>
      <c r="F2043">
        <v>19.899999999999999</v>
      </c>
      <c r="G2043">
        <f t="shared" ca="1" si="192"/>
        <v>46.089820015575185</v>
      </c>
      <c r="H2043">
        <f t="shared" ca="1" si="195"/>
        <v>14.134464268287806</v>
      </c>
      <c r="I2043">
        <f>User_Model_Calcs!A2043-Sat_Data!$B$5</f>
        <v>47.193999999999988</v>
      </c>
      <c r="J2043">
        <f>(Earth_Data!$B$1/SQRT(1-Earth_Data!$B$2^2*SIN(RADIANS(User_Model_Calcs!B2043))^2))*COS(RADIANS(User_Model_Calcs!B2043))</f>
        <v>4649.8474979170342</v>
      </c>
      <c r="K2043">
        <f>((Earth_Data!$B$1*(1-Earth_Data!$B$2^2))/SQRT(1-Earth_Data!$B$2^2*SIN(RADIANS(User_Model_Calcs!B2043))^2))*SIN(RADIANS(User_Model_Calcs!B2043))</f>
        <v>-4351.0910651010408</v>
      </c>
      <c r="L2043">
        <f t="shared" si="193"/>
        <v>-43.098953715939075</v>
      </c>
      <c r="M2043">
        <f t="shared" si="194"/>
        <v>6368.1296477605902</v>
      </c>
      <c r="N2043">
        <f>SQRT(User_Model_Calcs!M2043^2+Sat_Data!$B$3^2-2*User_Model_Calcs!M2043*Sat_Data!$B$3*COS(RADIANS(L2043))*COS(RADIANS(I2043)))</f>
        <v>39394.408816296476</v>
      </c>
      <c r="O2043">
        <f>DEGREES(ACOS(((Earth_Data!$B$1+Sat_Data!$B$2)/User_Model_Calcs!N2043)*SQRT(1-COS(RADIANS(User_Model_Calcs!I2043))^2*COS(RADIANS(User_Model_Calcs!B2043))^2)))</f>
        <v>21.530589691661127</v>
      </c>
      <c r="P2043">
        <f t="shared" si="191"/>
        <v>57.580276455237744</v>
      </c>
    </row>
    <row r="2044" spans="1:16" x14ac:dyDescent="0.25">
      <c r="A2044">
        <v>141.75312173593341</v>
      </c>
      <c r="B2044">
        <v>-36.577314866215339</v>
      </c>
      <c r="C2044">
        <v>5000</v>
      </c>
      <c r="D2044">
        <f t="shared" ca="1" si="190"/>
        <v>3</v>
      </c>
      <c r="E2044" s="1">
        <v>0.65</v>
      </c>
      <c r="F2044">
        <v>19.899999999999999</v>
      </c>
      <c r="G2044">
        <f t="shared" ca="1" si="192"/>
        <v>54.048620189015942</v>
      </c>
      <c r="H2044">
        <f t="shared" ca="1" si="195"/>
        <v>20.883507796688448</v>
      </c>
      <c r="I2044">
        <f>User_Model_Calcs!A2044-Sat_Data!$B$5</f>
        <v>31.753121735933405</v>
      </c>
      <c r="J2044">
        <f>(Earth_Data!$B$1/SQRT(1-Earth_Data!$B$2^2*SIN(RADIANS(User_Model_Calcs!B2044))^2))*COS(RADIANS(User_Model_Calcs!B2044))</f>
        <v>5128.0865088107103</v>
      </c>
      <c r="K2044">
        <f>((Earth_Data!$B$1*(1-Earth_Data!$B$2^2))/SQRT(1-Earth_Data!$B$2^2*SIN(RADIANS(User_Model_Calcs!B2044))^2))*SIN(RADIANS(User_Model_Calcs!B2044))</f>
        <v>-3779.8291994947181</v>
      </c>
      <c r="L2044">
        <f t="shared" si="193"/>
        <v>-36.393323824536246</v>
      </c>
      <c r="M2044">
        <f t="shared" si="194"/>
        <v>6370.5871016099682</v>
      </c>
      <c r="N2044">
        <f>SQRT(User_Model_Calcs!M2044^2+Sat_Data!$B$3^2-2*User_Model_Calcs!M2044*Sat_Data!$B$3*COS(RADIANS(L2044))*COS(RADIANS(I2044)))</f>
        <v>38087.830812542823</v>
      </c>
      <c r="O2044">
        <f>DEGREES(ACOS(((Earth_Data!$B$1+Sat_Data!$B$2)/User_Model_Calcs!N2044)*SQRT(1-COS(RADIANS(User_Model_Calcs!I2044))^2*COS(RADIANS(User_Model_Calcs!B2044))^2)))</f>
        <v>36.026954120518255</v>
      </c>
      <c r="P2044">
        <f t="shared" si="191"/>
        <v>46.084054056598809</v>
      </c>
    </row>
    <row r="2045" spans="1:16" x14ac:dyDescent="0.25">
      <c r="A2045">
        <v>147.39310277651148</v>
      </c>
      <c r="B2045">
        <v>-37.966978118377639</v>
      </c>
      <c r="C2045">
        <v>4700</v>
      </c>
      <c r="D2045">
        <f t="shared" ca="1" si="190"/>
        <v>3</v>
      </c>
      <c r="E2045" s="1">
        <v>0.65</v>
      </c>
      <c r="F2045">
        <v>19.899999999999999</v>
      </c>
      <c r="G2045">
        <f t="shared" ca="1" si="192"/>
        <v>54.048620189015942</v>
      </c>
      <c r="H2045">
        <f t="shared" ca="1" si="195"/>
        <v>21.523314683715483</v>
      </c>
      <c r="I2045">
        <f>User_Model_Calcs!A2045-Sat_Data!$B$5</f>
        <v>37.393102776511483</v>
      </c>
      <c r="J2045">
        <f>(Earth_Data!$B$1/SQRT(1-Earth_Data!$B$2^2*SIN(RADIANS(User_Model_Calcs!B2045))^2))*COS(RADIANS(User_Model_Calcs!B2045))</f>
        <v>5034.687569014538</v>
      </c>
      <c r="K2045">
        <f>((Earth_Data!$B$1*(1-Earth_Data!$B$2^2))/SQRT(1-Earth_Data!$B$2^2*SIN(RADIANS(User_Model_Calcs!B2045))^2))*SIN(RADIANS(User_Model_Calcs!B2045))</f>
        <v>-3902.5564341627492</v>
      </c>
      <c r="L2045">
        <f t="shared" si="193"/>
        <v>-37.780472965252955</v>
      </c>
      <c r="M2045">
        <f t="shared" si="194"/>
        <v>6370.0883541293679</v>
      </c>
      <c r="N2045">
        <f>SQRT(User_Model_Calcs!M2045^2+Sat_Data!$B$3^2-2*User_Model_Calcs!M2045*Sat_Data!$B$3*COS(RADIANS(L2045))*COS(RADIANS(I2045)))</f>
        <v>38484.799836720194</v>
      </c>
      <c r="O2045">
        <f>DEGREES(ACOS(((Earth_Data!$B$1+Sat_Data!$B$2)/User_Model_Calcs!N2045)*SQRT(1-COS(RADIANS(User_Model_Calcs!I2045))^2*COS(RADIANS(User_Model_Calcs!B2045))^2)))</f>
        <v>31.34252393007467</v>
      </c>
      <c r="P2045">
        <f t="shared" si="191"/>
        <v>51.170857912038706</v>
      </c>
    </row>
    <row r="2046" spans="1:16" x14ac:dyDescent="0.25">
      <c r="A2046">
        <v>139.37583754346437</v>
      </c>
      <c r="B2046">
        <v>-39.35213412243926</v>
      </c>
      <c r="C2046">
        <v>5000</v>
      </c>
      <c r="D2046">
        <f t="shared" ca="1" si="190"/>
        <v>3</v>
      </c>
      <c r="E2046" s="1">
        <v>0.65</v>
      </c>
      <c r="F2046">
        <v>19.899999999999999</v>
      </c>
      <c r="G2046">
        <f t="shared" ca="1" si="192"/>
        <v>54.048620189015942</v>
      </c>
      <c r="H2046">
        <f t="shared" ca="1" si="195"/>
        <v>22.42455264710965</v>
      </c>
      <c r="I2046">
        <f>User_Model_Calcs!A2046-Sat_Data!$B$5</f>
        <v>29.375837543464371</v>
      </c>
      <c r="J2046">
        <f>(Earth_Data!$B$1/SQRT(1-Earth_Data!$B$2^2*SIN(RADIANS(User_Model_Calcs!B2046))^2))*COS(RADIANS(User_Model_Calcs!B2046))</f>
        <v>4938.6342358688644</v>
      </c>
      <c r="K2046">
        <f>((Earth_Data!$B$1*(1-Earth_Data!$B$2^2))/SQRT(1-Earth_Data!$B$2^2*SIN(RADIANS(User_Model_Calcs!B2046))^2))*SIN(RADIANS(User_Model_Calcs!B2046))</f>
        <v>-4022.6240659930486</v>
      </c>
      <c r="L2046">
        <f t="shared" si="193"/>
        <v>-39.163558567465749</v>
      </c>
      <c r="M2046">
        <f t="shared" si="194"/>
        <v>6369.5849544536641</v>
      </c>
      <c r="N2046">
        <f>SQRT(User_Model_Calcs!M2046^2+Sat_Data!$B$3^2-2*User_Model_Calcs!M2046*Sat_Data!$B$3*COS(RADIANS(L2046))*COS(RADIANS(I2046)))</f>
        <v>38150.60597054191</v>
      </c>
      <c r="O2046">
        <f>DEGREES(ACOS(((Earth_Data!$B$1+Sat_Data!$B$2)/User_Model_Calcs!N2046)*SQRT(1-COS(RADIANS(User_Model_Calcs!I2046))^2*COS(RADIANS(User_Model_Calcs!B2046))^2)))</f>
        <v>35.253030572286704</v>
      </c>
      <c r="P2046">
        <f t="shared" si="191"/>
        <v>41.597412386300235</v>
      </c>
    </row>
    <row r="2047" spans="1:16" x14ac:dyDescent="0.25">
      <c r="A2047">
        <v>145.9038214369171</v>
      </c>
      <c r="B2047">
        <v>-36.861092944627522</v>
      </c>
      <c r="C2047">
        <v>5000</v>
      </c>
      <c r="D2047">
        <f t="shared" ca="1" si="190"/>
        <v>0.75</v>
      </c>
      <c r="E2047" s="1">
        <v>0.65</v>
      </c>
      <c r="F2047">
        <v>19.899999999999999</v>
      </c>
      <c r="G2047">
        <f t="shared" ca="1" si="192"/>
        <v>42.007420362456692</v>
      </c>
      <c r="H2047">
        <f t="shared" ca="1" si="195"/>
        <v>20.748780946976989</v>
      </c>
      <c r="I2047">
        <f>User_Model_Calcs!A2047-Sat_Data!$B$5</f>
        <v>35.903821436917099</v>
      </c>
      <c r="J2047">
        <f>(Earth_Data!$B$1/SQRT(1-Earth_Data!$B$2^2*SIN(RADIANS(User_Model_Calcs!B2047))^2))*COS(RADIANS(User_Model_Calcs!B2047))</f>
        <v>5109.2579272867497</v>
      </c>
      <c r="K2047">
        <f>((Earth_Data!$B$1*(1-Earth_Data!$B$2^2))/SQRT(1-Earth_Data!$B$2^2*SIN(RADIANS(User_Model_Calcs!B2047))^2))*SIN(RADIANS(User_Model_Calcs!B2047))</f>
        <v>-3805.0720168085568</v>
      </c>
      <c r="L2047">
        <f t="shared" si="193"/>
        <v>-36.67655322392163</v>
      </c>
      <c r="M2047">
        <f t="shared" si="194"/>
        <v>6370.4858229684514</v>
      </c>
      <c r="N2047">
        <f>SQRT(User_Model_Calcs!M2047^2+Sat_Data!$B$3^2-2*User_Model_Calcs!M2047*Sat_Data!$B$3*COS(RADIANS(L2047))*COS(RADIANS(I2047)))</f>
        <v>38332.80847896159</v>
      </c>
      <c r="O2047">
        <f>DEGREES(ACOS(((Earth_Data!$B$1+Sat_Data!$B$2)/User_Model_Calcs!N2047)*SQRT(1-COS(RADIANS(User_Model_Calcs!I2047))^2*COS(RADIANS(User_Model_Calcs!B2047))^2)))</f>
        <v>33.102608735626546</v>
      </c>
      <c r="P2047">
        <f t="shared" si="191"/>
        <v>50.355489773530543</v>
      </c>
    </row>
    <row r="2048" spans="1:16" x14ac:dyDescent="0.25">
      <c r="A2048">
        <v>148.2022570092023</v>
      </c>
      <c r="B2048">
        <v>-38.566574484974737</v>
      </c>
      <c r="C2048">
        <v>5000</v>
      </c>
      <c r="D2048">
        <f t="shared" ca="1" si="190"/>
        <v>1.2</v>
      </c>
      <c r="E2048" s="1">
        <v>0.65</v>
      </c>
      <c r="F2048">
        <v>19.899999999999999</v>
      </c>
      <c r="G2048">
        <f t="shared" ca="1" si="192"/>
        <v>46.089820015575185</v>
      </c>
      <c r="H2048">
        <f t="shared" ca="1" si="195"/>
        <v>23.762827665271594</v>
      </c>
      <c r="I2048">
        <f>User_Model_Calcs!A2048-Sat_Data!$B$5</f>
        <v>38.202257009202299</v>
      </c>
      <c r="J2048">
        <f>(Earth_Data!$B$1/SQRT(1-Earth_Data!$B$2^2*SIN(RADIANS(User_Model_Calcs!B2048))^2))*COS(RADIANS(User_Model_Calcs!B2048))</f>
        <v>4993.4679443500272</v>
      </c>
      <c r="K2048">
        <f>((Earth_Data!$B$1*(1-Earth_Data!$B$2^2))/SQRT(1-Earth_Data!$B$2^2*SIN(RADIANS(User_Model_Calcs!B2048))^2))*SIN(RADIANS(User_Model_Calcs!B2048))</f>
        <v>-3954.8117914633617</v>
      </c>
      <c r="L2048">
        <f t="shared" si="193"/>
        <v>-38.379119415657904</v>
      </c>
      <c r="M2048">
        <f t="shared" si="194"/>
        <v>6369.8711460396853</v>
      </c>
      <c r="N2048">
        <f>SQRT(User_Model_Calcs!M2048^2+Sat_Data!$B$3^2-2*User_Model_Calcs!M2048*Sat_Data!$B$3*COS(RADIANS(L2048))*COS(RADIANS(I2048)))</f>
        <v>38567.905012024967</v>
      </c>
      <c r="O2048">
        <f>DEGREES(ACOS(((Earth_Data!$B$1+Sat_Data!$B$2)/User_Model_Calcs!N2048)*SQRT(1-COS(RADIANS(User_Model_Calcs!I2048))^2*COS(RADIANS(User_Model_Calcs!B2048))^2)))</f>
        <v>30.397214437692217</v>
      </c>
      <c r="P2048">
        <f t="shared" si="191"/>
        <v>51.614937990581737</v>
      </c>
    </row>
    <row r="2049" spans="1:16" x14ac:dyDescent="0.25">
      <c r="A2049">
        <v>158.55099999999999</v>
      </c>
      <c r="B2049">
        <v>-34.976999999999997</v>
      </c>
      <c r="C2049">
        <v>3750</v>
      </c>
      <c r="D2049">
        <f t="shared" ca="1" si="190"/>
        <v>3</v>
      </c>
      <c r="E2049" s="1">
        <v>0.65</v>
      </c>
      <c r="F2049">
        <v>19.899999999999999</v>
      </c>
      <c r="G2049">
        <f t="shared" ca="1" si="192"/>
        <v>54.048620189015942</v>
      </c>
      <c r="H2049">
        <f t="shared" ca="1" si="195"/>
        <v>23.5768060916552</v>
      </c>
      <c r="I2049">
        <f>User_Model_Calcs!A2049-Sat_Data!$B$5</f>
        <v>48.550999999999988</v>
      </c>
      <c r="J2049">
        <f>(Earth_Data!$B$1/SQRT(1-Earth_Data!$B$2^2*SIN(RADIANS(User_Model_Calcs!B2049))^2))*COS(RADIANS(User_Model_Calcs!B2049))</f>
        <v>5231.8925494746509</v>
      </c>
      <c r="K2049">
        <f>((Earth_Data!$B$1*(1-Earth_Data!$B$2^2))/SQRT(1-Earth_Data!$B$2^2*SIN(RADIANS(User_Model_Calcs!B2049))^2))*SIN(RADIANS(User_Model_Calcs!B2049))</f>
        <v>-3635.7777488124348</v>
      </c>
      <c r="L2049">
        <f t="shared" si="193"/>
        <v>-34.796438415092297</v>
      </c>
      <c r="M2049">
        <f t="shared" si="194"/>
        <v>6371.1521319152298</v>
      </c>
      <c r="N2049">
        <f>SQRT(User_Model_Calcs!M2049^2+Sat_Data!$B$3^2-2*User_Model_Calcs!M2049*Sat_Data!$B$3*COS(RADIANS(L2049))*COS(RADIANS(I2049)))</f>
        <v>39068.591973367489</v>
      </c>
      <c r="O2049">
        <f>DEGREES(ACOS(((Earth_Data!$B$1+Sat_Data!$B$2)/User_Model_Calcs!N2049)*SQRT(1-COS(RADIANS(User_Model_Calcs!I2049))^2*COS(RADIANS(User_Model_Calcs!B2049))^2)))</f>
        <v>24.947950793211927</v>
      </c>
      <c r="P2049">
        <f t="shared" si="191"/>
        <v>63.148837383097977</v>
      </c>
    </row>
    <row r="2050" spans="1:16" x14ac:dyDescent="0.25">
      <c r="A2050">
        <v>147.84529664668349</v>
      </c>
      <c r="B2050">
        <v>-38.32974673401219</v>
      </c>
      <c r="C2050">
        <v>5000</v>
      </c>
      <c r="D2050">
        <f t="shared" ref="D2050:D2113" ca="1" si="196">CHOOSE(RANDBETWEEN(1,3),0.75,1.2,3)</f>
        <v>3</v>
      </c>
      <c r="E2050" s="1">
        <v>0.65</v>
      </c>
      <c r="F2050">
        <v>19.899999999999999</v>
      </c>
      <c r="G2050">
        <f t="shared" ca="1" si="192"/>
        <v>54.048620189015942</v>
      </c>
      <c r="H2050">
        <f t="shared" ca="1" si="195"/>
        <v>14.035533262928316</v>
      </c>
      <c r="I2050">
        <f>User_Model_Calcs!A2050-Sat_Data!$B$5</f>
        <v>37.845296646683494</v>
      </c>
      <c r="J2050">
        <f>(Earth_Data!$B$1/SQRT(1-Earth_Data!$B$2^2*SIN(RADIANS(User_Model_Calcs!B2050))^2))*COS(RADIANS(User_Model_Calcs!B2050))</f>
        <v>5009.8146420044823</v>
      </c>
      <c r="K2050">
        <f>((Earth_Data!$B$1*(1-Earth_Data!$B$2^2))/SQRT(1-Earth_Data!$B$2^2*SIN(RADIANS(User_Model_Calcs!B2050))^2))*SIN(RADIANS(User_Model_Calcs!B2050))</f>
        <v>-3934.2229678593112</v>
      </c>
      <c r="L2050">
        <f t="shared" si="193"/>
        <v>-38.142657095414975</v>
      </c>
      <c r="M2050">
        <f t="shared" si="194"/>
        <v>6369.9570727026276</v>
      </c>
      <c r="N2050">
        <f>SQRT(User_Model_Calcs!M2050^2+Sat_Data!$B$3^2-2*User_Model_Calcs!M2050*Sat_Data!$B$3*COS(RADIANS(L2050))*COS(RADIANS(I2050)))</f>
        <v>38532.840896376714</v>
      </c>
      <c r="O2050">
        <f>DEGREES(ACOS(((Earth_Data!$B$1+Sat_Data!$B$2)/User_Model_Calcs!N2050)*SQRT(1-COS(RADIANS(User_Model_Calcs!I2050))^2*COS(RADIANS(User_Model_Calcs!B2050))^2)))</f>
        <v>30.794588740015591</v>
      </c>
      <c r="P2050">
        <f t="shared" ref="P2050:P2113" si="197">DEGREES(ASIN(SIN(RADIANS(ABS(I2050)))/(SIN(ACOS(COS(RADIANS(I2050))*COS(RADIANS(B2050)))))))</f>
        <v>51.401886581209943</v>
      </c>
    </row>
    <row r="2051" spans="1:16" x14ac:dyDescent="0.25">
      <c r="A2051">
        <v>155.488</v>
      </c>
      <c r="B2051">
        <v>-35.796999999999997</v>
      </c>
      <c r="C2051">
        <v>375</v>
      </c>
      <c r="D2051">
        <f t="shared" ca="1" si="196"/>
        <v>3</v>
      </c>
      <c r="E2051" s="1">
        <v>0.65</v>
      </c>
      <c r="F2051">
        <v>19.899999999999999</v>
      </c>
      <c r="G2051">
        <f t="shared" ref="G2051:G2114" ca="1" si="198">20.4+20*LOG(F2051)+20*LOG(D2051)+10*LOG(E2051)</f>
        <v>54.048620189015942</v>
      </c>
      <c r="H2051">
        <f t="shared" ca="1" si="195"/>
        <v>16.546565630641894</v>
      </c>
      <c r="I2051">
        <f>User_Model_Calcs!A2051-Sat_Data!$B$5</f>
        <v>45.488</v>
      </c>
      <c r="J2051">
        <f>(Earth_Data!$B$1/SQRT(1-Earth_Data!$B$2^2*SIN(RADIANS(User_Model_Calcs!B2051))^2))*COS(RADIANS(User_Model_Calcs!B2051))</f>
        <v>5179.2084709916462</v>
      </c>
      <c r="K2051">
        <f>((Earth_Data!$B$1*(1-Earth_Data!$B$2^2))/SQRT(1-Earth_Data!$B$2^2*SIN(RADIANS(User_Model_Calcs!B2051))^2))*SIN(RADIANS(User_Model_Calcs!B2051))</f>
        <v>-3709.9470571555453</v>
      </c>
      <c r="L2051">
        <f t="shared" ref="L2051:L2114" si="199">DEGREES(ATAN((K2051/J2051)))</f>
        <v>-35.614610308017987</v>
      </c>
      <c r="M2051">
        <f t="shared" ref="M2051:M2114" si="200">SQRT(J2051^2+K2051^2)</f>
        <v>6370.8639565516323</v>
      </c>
      <c r="N2051">
        <f>SQRT(User_Model_Calcs!M2051^2+Sat_Data!$B$3^2-2*User_Model_Calcs!M2051*Sat_Data!$B$3*COS(RADIANS(L2051))*COS(RADIANS(I2051)))</f>
        <v>38887.178203485913</v>
      </c>
      <c r="O2051">
        <f>DEGREES(ACOS(((Earth_Data!$B$1+Sat_Data!$B$2)/User_Model_Calcs!N2051)*SQRT(1-COS(RADIANS(User_Model_Calcs!I2051))^2*COS(RADIANS(User_Model_Calcs!B2051))^2)))</f>
        <v>26.88499303849067</v>
      </c>
      <c r="P2051">
        <f t="shared" si="197"/>
        <v>60.099572649927509</v>
      </c>
    </row>
    <row r="2052" spans="1:16" x14ac:dyDescent="0.25">
      <c r="A2052">
        <v>141.18926509596562</v>
      </c>
      <c r="B2052">
        <v>-36.876697125115115</v>
      </c>
      <c r="C2052">
        <v>4700</v>
      </c>
      <c r="D2052">
        <f t="shared" ca="1" si="196"/>
        <v>3</v>
      </c>
      <c r="E2052" s="1">
        <v>0.65</v>
      </c>
      <c r="F2052">
        <v>19.899999999999999</v>
      </c>
      <c r="G2052">
        <f t="shared" ca="1" si="198"/>
        <v>54.048620189015942</v>
      </c>
      <c r="H2052">
        <f t="shared" ca="1" si="195"/>
        <v>21.819339560218229</v>
      </c>
      <c r="I2052">
        <f>User_Model_Calcs!A2052-Sat_Data!$B$5</f>
        <v>31.189265095965624</v>
      </c>
      <c r="J2052">
        <f>(Earth_Data!$B$1/SQRT(1-Earth_Data!$B$2^2*SIN(RADIANS(User_Model_Calcs!B2052))^2))*COS(RADIANS(User_Model_Calcs!B2052))</f>
        <v>5108.2189450009409</v>
      </c>
      <c r="K2052">
        <f>((Earth_Data!$B$1*(1-Earth_Data!$B$2^2))/SQRT(1-Earth_Data!$B$2^2*SIN(RADIANS(User_Model_Calcs!B2052))^2))*SIN(RADIANS(User_Model_Calcs!B2052))</f>
        <v>-3806.4573770267739</v>
      </c>
      <c r="L2052">
        <f t="shared" si="199"/>
        <v>-36.692127757272758</v>
      </c>
      <c r="M2052">
        <f t="shared" si="200"/>
        <v>6370.4802450983298</v>
      </c>
      <c r="N2052">
        <f>SQRT(User_Model_Calcs!M2052^2+Sat_Data!$B$3^2-2*User_Model_Calcs!M2052*Sat_Data!$B$3*COS(RADIANS(L2052))*COS(RADIANS(I2052)))</f>
        <v>38077.459868569102</v>
      </c>
      <c r="O2052">
        <f>DEGREES(ACOS(((Earth_Data!$B$1+Sat_Data!$B$2)/User_Model_Calcs!N2052)*SQRT(1-COS(RADIANS(User_Model_Calcs!I2052))^2*COS(RADIANS(User_Model_Calcs!B2052))^2)))</f>
        <v>36.152085968708768</v>
      </c>
      <c r="P2052">
        <f t="shared" si="197"/>
        <v>45.250508388706187</v>
      </c>
    </row>
    <row r="2053" spans="1:16" x14ac:dyDescent="0.25">
      <c r="A2053">
        <v>134.61500000000001</v>
      </c>
      <c r="B2053">
        <v>-37.709000000000003</v>
      </c>
      <c r="C2053">
        <v>1250</v>
      </c>
      <c r="D2053">
        <f t="shared" ca="1" si="196"/>
        <v>1.2</v>
      </c>
      <c r="E2053" s="1">
        <v>0.65</v>
      </c>
      <c r="F2053">
        <v>19.899999999999999</v>
      </c>
      <c r="G2053">
        <f t="shared" ca="1" si="198"/>
        <v>46.089820015575185</v>
      </c>
      <c r="H2053">
        <f t="shared" ca="1" si="195"/>
        <v>21.759728097368921</v>
      </c>
      <c r="I2053">
        <f>User_Model_Calcs!A2053-Sat_Data!$B$5</f>
        <v>24.615000000000009</v>
      </c>
      <c r="J2053">
        <f>(Earth_Data!$B$1/SQRT(1-Earth_Data!$B$2^2*SIN(RADIANS(User_Model_Calcs!B2053))^2))*COS(RADIANS(User_Model_Calcs!B2053))</f>
        <v>5052.2524613233036</v>
      </c>
      <c r="K2053">
        <f>((Earth_Data!$B$1*(1-Earth_Data!$B$2^2))/SQRT(1-Earth_Data!$B$2^2*SIN(RADIANS(User_Model_Calcs!B2053))^2))*SIN(RADIANS(User_Model_Calcs!B2053))</f>
        <v>-3879.9428879171669</v>
      </c>
      <c r="L2053">
        <f t="shared" si="199"/>
        <v>-37.522928652518061</v>
      </c>
      <c r="M2053">
        <f t="shared" si="200"/>
        <v>6370.1814531806222</v>
      </c>
      <c r="N2053">
        <f>SQRT(User_Model_Calcs!M2053^2+Sat_Data!$B$3^2-2*User_Model_Calcs!M2053*Sat_Data!$B$3*COS(RADIANS(L2053))*COS(RADIANS(I2053)))</f>
        <v>37829.384752851067</v>
      </c>
      <c r="O2053">
        <f>DEGREES(ACOS(((Earth_Data!$B$1+Sat_Data!$B$2)/User_Model_Calcs!N2053)*SQRT(1-COS(RADIANS(User_Model_Calcs!I2053))^2*COS(RADIANS(User_Model_Calcs!B2053))^2)))</f>
        <v>39.251358384654182</v>
      </c>
      <c r="P2053">
        <f t="shared" si="197"/>
        <v>36.834748322224222</v>
      </c>
    </row>
    <row r="2054" spans="1:16" x14ac:dyDescent="0.25">
      <c r="A2054">
        <v>143.86394860781661</v>
      </c>
      <c r="B2054">
        <v>-37.103232952208344</v>
      </c>
      <c r="C2054">
        <v>4700</v>
      </c>
      <c r="D2054">
        <f t="shared" ca="1" si="196"/>
        <v>1.2</v>
      </c>
      <c r="E2054" s="1">
        <v>0.65</v>
      </c>
      <c r="F2054">
        <v>19.899999999999999</v>
      </c>
      <c r="G2054">
        <f t="shared" ca="1" si="198"/>
        <v>46.089820015575185</v>
      </c>
      <c r="H2054">
        <f t="shared" ca="1" si="195"/>
        <v>22.526484730434351</v>
      </c>
      <c r="I2054">
        <f>User_Model_Calcs!A2054-Sat_Data!$B$5</f>
        <v>33.86394860781661</v>
      </c>
      <c r="J2054">
        <f>(Earth_Data!$B$1/SQRT(1-Earth_Data!$B$2^2*SIN(RADIANS(User_Model_Calcs!B2054))^2))*COS(RADIANS(User_Model_Calcs!B2054))</f>
        <v>5093.0926131357073</v>
      </c>
      <c r="K2054">
        <f>((Earth_Data!$B$1*(1-Earth_Data!$B$2^2))/SQRT(1-Earth_Data!$B$2^2*SIN(RADIANS(User_Model_Calcs!B2054))^2))*SIN(RADIANS(User_Model_Calcs!B2054))</f>
        <v>-3826.5380133420963</v>
      </c>
      <c r="L2054">
        <f t="shared" si="199"/>
        <v>-36.918239333084856</v>
      </c>
      <c r="M2054">
        <f t="shared" si="200"/>
        <v>6370.3991659494604</v>
      </c>
      <c r="N2054">
        <f>SQRT(User_Model_Calcs!M2054^2+Sat_Data!$B$3^2-2*User_Model_Calcs!M2054*Sat_Data!$B$3*COS(RADIANS(L2054))*COS(RADIANS(I2054)))</f>
        <v>38233.004209933679</v>
      </c>
      <c r="O2054">
        <f>DEGREES(ACOS(((Earth_Data!$B$1+Sat_Data!$B$2)/User_Model_Calcs!N2054)*SQRT(1-COS(RADIANS(User_Model_Calcs!I2054))^2*COS(RADIANS(User_Model_Calcs!B2054))^2)))</f>
        <v>34.277577928828848</v>
      </c>
      <c r="P2054">
        <f t="shared" si="197"/>
        <v>48.045837043504626</v>
      </c>
    </row>
    <row r="2055" spans="1:16" x14ac:dyDescent="0.25">
      <c r="A2055">
        <v>145.53999344418324</v>
      </c>
      <c r="B2055">
        <v>-38.13955848406782</v>
      </c>
      <c r="C2055">
        <v>4700</v>
      </c>
      <c r="D2055">
        <f t="shared" ca="1" si="196"/>
        <v>0.75</v>
      </c>
      <c r="E2055" s="1">
        <v>0.65</v>
      </c>
      <c r="F2055">
        <v>19.899999999999999</v>
      </c>
      <c r="G2055">
        <f t="shared" ca="1" si="198"/>
        <v>42.007420362456692</v>
      </c>
      <c r="H2055">
        <f t="shared" ca="1" si="195"/>
        <v>19.467553714553354</v>
      </c>
      <c r="I2055">
        <f>User_Model_Calcs!A2055-Sat_Data!$B$5</f>
        <v>35.539993444183239</v>
      </c>
      <c r="J2055">
        <f>(Earth_Data!$B$1/SQRT(1-Earth_Data!$B$2^2*SIN(RADIANS(User_Model_Calcs!B2055))^2))*COS(RADIANS(User_Model_Calcs!B2055))</f>
        <v>5022.8799365948043</v>
      </c>
      <c r="K2055">
        <f>((Earth_Data!$B$1*(1-Earth_Data!$B$2^2))/SQRT(1-Earth_Data!$B$2^2*SIN(RADIANS(User_Model_Calcs!B2055))^2))*SIN(RADIANS(User_Model_Calcs!B2055))</f>
        <v>-3917.6405868903744</v>
      </c>
      <c r="L2055">
        <f t="shared" si="199"/>
        <v>-37.95277154664204</v>
      </c>
      <c r="M2055">
        <f t="shared" si="200"/>
        <v>6370.0259517130216</v>
      </c>
      <c r="N2055">
        <f>SQRT(User_Model_Calcs!M2055^2+Sat_Data!$B$3^2-2*User_Model_Calcs!M2055*Sat_Data!$B$3*COS(RADIANS(L2055))*COS(RADIANS(I2055)))</f>
        <v>38389.166762603534</v>
      </c>
      <c r="O2055">
        <f>DEGREES(ACOS(((Earth_Data!$B$1+Sat_Data!$B$2)/User_Model_Calcs!N2055)*SQRT(1-COS(RADIANS(User_Model_Calcs!I2055))^2*COS(RADIANS(User_Model_Calcs!B2055))^2)))</f>
        <v>32.441283397751839</v>
      </c>
      <c r="P2055">
        <f t="shared" si="197"/>
        <v>49.155379135303413</v>
      </c>
    </row>
    <row r="2056" spans="1:16" x14ac:dyDescent="0.25">
      <c r="A2056">
        <v>141.34783833498571</v>
      </c>
      <c r="B2056">
        <v>-38.677911157346379</v>
      </c>
      <c r="C2056">
        <v>950</v>
      </c>
      <c r="D2056">
        <f t="shared" ca="1" si="196"/>
        <v>1.2</v>
      </c>
      <c r="E2056" s="1">
        <v>0.65</v>
      </c>
      <c r="F2056">
        <v>19.899999999999999</v>
      </c>
      <c r="G2056">
        <f t="shared" ca="1" si="198"/>
        <v>46.089820015575185</v>
      </c>
      <c r="H2056">
        <f t="shared" ca="1" si="195"/>
        <v>22.515060117802527</v>
      </c>
      <c r="I2056">
        <f>User_Model_Calcs!A2056-Sat_Data!$B$5</f>
        <v>31.34783833498571</v>
      </c>
      <c r="J2056">
        <f>(Earth_Data!$B$1/SQRT(1-Earth_Data!$B$2^2*SIN(RADIANS(User_Model_Calcs!B2056))^2))*COS(RADIANS(User_Model_Calcs!B2056))</f>
        <v>4985.7534825063285</v>
      </c>
      <c r="K2056">
        <f>((Earth_Data!$B$1*(1-Earth_Data!$B$2^2))/SQRT(1-Earth_Data!$B$2^2*SIN(RADIANS(User_Model_Calcs!B2056))^2))*SIN(RADIANS(User_Model_Calcs!B2056))</f>
        <v>-3964.4678402429386</v>
      </c>
      <c r="L2056">
        <f t="shared" si="199"/>
        <v>-38.490288708285163</v>
      </c>
      <c r="M2056">
        <f t="shared" si="200"/>
        <v>6369.8306919920951</v>
      </c>
      <c r="N2056">
        <f>SQRT(User_Model_Calcs!M2056^2+Sat_Data!$B$3^2-2*User_Model_Calcs!M2056*Sat_Data!$B$3*COS(RADIANS(L2056))*COS(RADIANS(I2056)))</f>
        <v>38201.089756588844</v>
      </c>
      <c r="O2056">
        <f>DEGREES(ACOS(((Earth_Data!$B$1+Sat_Data!$B$2)/User_Model_Calcs!N2056)*SQRT(1-COS(RADIANS(User_Model_Calcs!I2056))^2*COS(RADIANS(User_Model_Calcs!B2056))^2)))</f>
        <v>34.650544011076178</v>
      </c>
      <c r="P2056">
        <f t="shared" si="197"/>
        <v>44.267043487164273</v>
      </c>
    </row>
    <row r="2057" spans="1:16" x14ac:dyDescent="0.25">
      <c r="A2057">
        <v>147.57089830118903</v>
      </c>
      <c r="B2057">
        <v>-38.211575742752217</v>
      </c>
      <c r="C2057">
        <v>5000</v>
      </c>
      <c r="D2057">
        <f t="shared" ca="1" si="196"/>
        <v>1.2</v>
      </c>
      <c r="E2057" s="1">
        <v>0.65</v>
      </c>
      <c r="F2057">
        <v>19.899999999999999</v>
      </c>
      <c r="G2057">
        <f t="shared" ca="1" si="198"/>
        <v>46.089820015575185</v>
      </c>
      <c r="H2057">
        <f t="shared" ca="1" si="195"/>
        <v>21.927424535682839</v>
      </c>
      <c r="I2057">
        <f>User_Model_Calcs!A2057-Sat_Data!$B$5</f>
        <v>37.570898301189033</v>
      </c>
      <c r="J2057">
        <f>(Earth_Data!$B$1/SQRT(1-Earth_Data!$B$2^2*SIN(RADIANS(User_Model_Calcs!B2057))^2))*COS(RADIANS(User_Model_Calcs!B2057))</f>
        <v>5017.9391184550777</v>
      </c>
      <c r="K2057">
        <f>((Earth_Data!$B$1*(1-Earth_Data!$B$2^2))/SQRT(1-Earth_Data!$B$2^2*SIN(RADIANS(User_Model_Calcs!B2057))^2))*SIN(RADIANS(User_Model_Calcs!B2057))</f>
        <v>-3923.9247591087328</v>
      </c>
      <c r="L2057">
        <f t="shared" si="199"/>
        <v>-38.024673216716877</v>
      </c>
      <c r="M2057">
        <f t="shared" si="200"/>
        <v>6369.9998831764706</v>
      </c>
      <c r="N2057">
        <f>SQRT(User_Model_Calcs!M2057^2+Sat_Data!$B$3^2-2*User_Model_Calcs!M2057*Sat_Data!$B$3*COS(RADIANS(L2057))*COS(RADIANS(I2057)))</f>
        <v>38509.736893667578</v>
      </c>
      <c r="O2057">
        <f>DEGREES(ACOS(((Earth_Data!$B$1+Sat_Data!$B$2)/User_Model_Calcs!N2057)*SQRT(1-COS(RADIANS(User_Model_Calcs!I2057))^2*COS(RADIANS(User_Model_Calcs!B2057))^2)))</f>
        <v>31.057375827030643</v>
      </c>
      <c r="P2057">
        <f t="shared" si="197"/>
        <v>51.198271098665991</v>
      </c>
    </row>
    <row r="2058" spans="1:16" x14ac:dyDescent="0.25">
      <c r="A2058">
        <v>156.15299999999999</v>
      </c>
      <c r="B2058">
        <v>-33.567</v>
      </c>
      <c r="C2058">
        <v>375</v>
      </c>
      <c r="D2058">
        <f t="shared" ca="1" si="196"/>
        <v>3</v>
      </c>
      <c r="E2058" s="1">
        <v>0.65</v>
      </c>
      <c r="F2058">
        <v>19.899999999999999</v>
      </c>
      <c r="G2058">
        <f t="shared" ca="1" si="198"/>
        <v>54.048620189015942</v>
      </c>
      <c r="H2058">
        <f t="shared" ca="1" si="195"/>
        <v>20.325210657457678</v>
      </c>
      <c r="I2058">
        <f>User_Model_Calcs!A2058-Sat_Data!$B$5</f>
        <v>46.152999999999992</v>
      </c>
      <c r="J2058">
        <f>(Earth_Data!$B$1/SQRT(1-Earth_Data!$B$2^2*SIN(RADIANS(User_Model_Calcs!B2058))^2))*COS(RADIANS(User_Model_Calcs!B2058))</f>
        <v>5319.9669898494321</v>
      </c>
      <c r="K2058">
        <f>((Earth_Data!$B$1*(1-Earth_Data!$B$2^2))/SQRT(1-Earth_Data!$B$2^2*SIN(RADIANS(User_Model_Calcs!B2058))^2))*SIN(RADIANS(User_Model_Calcs!B2058))</f>
        <v>-3506.529944853432</v>
      </c>
      <c r="L2058">
        <f t="shared" si="199"/>
        <v>-33.389925608009364</v>
      </c>
      <c r="M2058">
        <f t="shared" si="200"/>
        <v>6371.6403717756575</v>
      </c>
      <c r="N2058">
        <f>SQRT(User_Model_Calcs!M2058^2+Sat_Data!$B$3^2-2*User_Model_Calcs!M2058*Sat_Data!$B$3*COS(RADIANS(L2058))*COS(RADIANS(I2058)))</f>
        <v>38828.278172542574</v>
      </c>
      <c r="O2058">
        <f>DEGREES(ACOS(((Earth_Data!$B$1+Sat_Data!$B$2)/User_Model_Calcs!N2058)*SQRT(1-COS(RADIANS(User_Model_Calcs!I2058))^2*COS(RADIANS(User_Model_Calcs!B2058))^2)))</f>
        <v>27.532505284349373</v>
      </c>
      <c r="P2058">
        <f t="shared" si="197"/>
        <v>62.027468982940512</v>
      </c>
    </row>
    <row r="2059" spans="1:16" x14ac:dyDescent="0.25">
      <c r="A2059">
        <v>142.9298430533949</v>
      </c>
      <c r="B2059">
        <v>-39.486791045296684</v>
      </c>
      <c r="C2059">
        <v>950</v>
      </c>
      <c r="D2059">
        <f t="shared" ca="1" si="196"/>
        <v>0.75</v>
      </c>
      <c r="E2059" s="1">
        <v>0.65</v>
      </c>
      <c r="F2059">
        <v>19.899999999999999</v>
      </c>
      <c r="G2059">
        <f t="shared" ca="1" si="198"/>
        <v>42.007420362456692</v>
      </c>
      <c r="H2059">
        <f t="shared" ca="1" si="195"/>
        <v>18.514937236649104</v>
      </c>
      <c r="I2059">
        <f>User_Model_Calcs!A2059-Sat_Data!$B$5</f>
        <v>32.929843053394904</v>
      </c>
      <c r="J2059">
        <f>(Earth_Data!$B$1/SQRT(1-Earth_Data!$B$2^2*SIN(RADIANS(User_Model_Calcs!B2059))^2))*COS(RADIANS(User_Model_Calcs!B2059))</f>
        <v>4929.1410367846174</v>
      </c>
      <c r="K2059">
        <f>((Earth_Data!$B$1*(1-Earth_Data!$B$2^2))/SQRT(1-Earth_Data!$B$2^2*SIN(RADIANS(User_Model_Calcs!B2059))^2))*SIN(RADIANS(User_Model_Calcs!B2059))</f>
        <v>-4034.1732748221389</v>
      </c>
      <c r="L2059">
        <f t="shared" si="199"/>
        <v>-39.298037605852883</v>
      </c>
      <c r="M2059">
        <f t="shared" si="200"/>
        <v>6369.5357265505081</v>
      </c>
      <c r="N2059">
        <f>SQRT(User_Model_Calcs!M2059^2+Sat_Data!$B$3^2-2*User_Model_Calcs!M2059*Sat_Data!$B$3*COS(RADIANS(L2059))*COS(RADIANS(I2059)))</f>
        <v>38334.082947461997</v>
      </c>
      <c r="O2059">
        <f>DEGREES(ACOS(((Earth_Data!$B$1+Sat_Data!$B$2)/User_Model_Calcs!N2059)*SQRT(1-COS(RADIANS(User_Model_Calcs!I2059))^2*COS(RADIANS(User_Model_Calcs!B2059))^2)))</f>
        <v>33.076005349031398</v>
      </c>
      <c r="P2059">
        <f t="shared" si="197"/>
        <v>45.525274837735303</v>
      </c>
    </row>
    <row r="2060" spans="1:16" x14ac:dyDescent="0.25">
      <c r="A2060">
        <v>151.08743297761507</v>
      </c>
      <c r="B2060">
        <v>-34.640734720761472</v>
      </c>
      <c r="C2060">
        <v>4700</v>
      </c>
      <c r="D2060">
        <f t="shared" ca="1" si="196"/>
        <v>3</v>
      </c>
      <c r="E2060" s="1">
        <v>0.65</v>
      </c>
      <c r="F2060">
        <v>19.899999999999999</v>
      </c>
      <c r="G2060">
        <f t="shared" ca="1" si="198"/>
        <v>54.048620189015942</v>
      </c>
      <c r="H2060">
        <f t="shared" ca="1" si="195"/>
        <v>19.481623891407004</v>
      </c>
      <c r="I2060">
        <f>User_Model_Calcs!A2060-Sat_Data!$B$5</f>
        <v>41.087432977615066</v>
      </c>
      <c r="J2060">
        <f>(Earth_Data!$B$1/SQRT(1-Earth_Data!$B$2^2*SIN(RADIANS(User_Model_Calcs!B2060))^2))*COS(RADIANS(User_Model_Calcs!B2060))</f>
        <v>5253.1873322893889</v>
      </c>
      <c r="K2060">
        <f>((Earth_Data!$B$1*(1-Earth_Data!$B$2^2))/SQRT(1-Earth_Data!$B$2^2*SIN(RADIANS(User_Model_Calcs!B2060))^2))*SIN(RADIANS(User_Model_Calcs!B2060))</f>
        <v>-3605.1486895642943</v>
      </c>
      <c r="L2060">
        <f t="shared" si="199"/>
        <v>-34.460965516121064</v>
      </c>
      <c r="M2060">
        <f t="shared" si="200"/>
        <v>6371.2694356770735</v>
      </c>
      <c r="N2060">
        <f>SQRT(User_Model_Calcs!M2060^2+Sat_Data!$B$3^2-2*User_Model_Calcs!M2060*Sat_Data!$B$3*COS(RADIANS(L2060))*COS(RADIANS(I2060)))</f>
        <v>38529.484379382739</v>
      </c>
      <c r="O2060">
        <f>DEGREES(ACOS(((Earth_Data!$B$1+Sat_Data!$B$2)/User_Model_Calcs!N2060)*SQRT(1-COS(RADIANS(User_Model_Calcs!I2060))^2*COS(RADIANS(User_Model_Calcs!B2060))^2)))</f>
        <v>30.848008807391071</v>
      </c>
      <c r="P2060">
        <f t="shared" si="197"/>
        <v>56.900041560585208</v>
      </c>
    </row>
    <row r="2061" spans="1:16" x14ac:dyDescent="0.25">
      <c r="A2061">
        <v>150.4677150452292</v>
      </c>
      <c r="B2061">
        <v>-41.197329409019794</v>
      </c>
      <c r="C2061">
        <v>5000</v>
      </c>
      <c r="D2061">
        <f t="shared" ca="1" si="196"/>
        <v>1.2</v>
      </c>
      <c r="E2061" s="1">
        <v>0.65</v>
      </c>
      <c r="F2061">
        <v>19.899999999999999</v>
      </c>
      <c r="G2061">
        <f t="shared" ca="1" si="198"/>
        <v>46.089820015575185</v>
      </c>
      <c r="H2061">
        <f t="shared" ca="1" si="195"/>
        <v>18.116515550199168</v>
      </c>
      <c r="I2061">
        <f>User_Model_Calcs!A2061-Sat_Data!$B$5</f>
        <v>40.467715045229198</v>
      </c>
      <c r="J2061">
        <f>(Earth_Data!$B$1/SQRT(1-Earth_Data!$B$2^2*SIN(RADIANS(User_Model_Calcs!B2061))^2))*COS(RADIANS(User_Model_Calcs!B2061))</f>
        <v>4806.1877050694175</v>
      </c>
      <c r="K2061">
        <f>((Earth_Data!$B$1*(1-Earth_Data!$B$2^2))/SQRT(1-Earth_Data!$B$2^2*SIN(RADIANS(User_Model_Calcs!B2061))^2))*SIN(RADIANS(User_Model_Calcs!B2061))</f>
        <v>-4178.9390811129851</v>
      </c>
      <c r="L2061">
        <f t="shared" si="199"/>
        <v>-41.006679844355922</v>
      </c>
      <c r="M2061">
        <f t="shared" si="200"/>
        <v>6368.9066644137492</v>
      </c>
      <c r="N2061">
        <f>SQRT(User_Model_Calcs!M2061^2+Sat_Data!$B$3^2-2*User_Model_Calcs!M2061*Sat_Data!$B$3*COS(RADIANS(L2061))*COS(RADIANS(I2061)))</f>
        <v>38859.216861454479</v>
      </c>
      <c r="O2061">
        <f>DEGREES(ACOS(((Earth_Data!$B$1+Sat_Data!$B$2)/User_Model_Calcs!N2061)*SQRT(1-COS(RADIANS(User_Model_Calcs!I2061))^2*COS(RADIANS(User_Model_Calcs!B2061))^2)))</f>
        <v>27.166634982362517</v>
      </c>
      <c r="P2061">
        <f t="shared" si="197"/>
        <v>52.329500407961334</v>
      </c>
    </row>
    <row r="2062" spans="1:16" x14ac:dyDescent="0.25">
      <c r="A2062">
        <v>152.51900000000001</v>
      </c>
      <c r="B2062">
        <v>-35.398000000000003</v>
      </c>
      <c r="C2062">
        <v>3750</v>
      </c>
      <c r="D2062">
        <f t="shared" ca="1" si="196"/>
        <v>0.75</v>
      </c>
      <c r="E2062" s="1">
        <v>0.65</v>
      </c>
      <c r="F2062">
        <v>19.899999999999999</v>
      </c>
      <c r="G2062">
        <f t="shared" ca="1" si="198"/>
        <v>42.007420362456692</v>
      </c>
      <c r="H2062">
        <f t="shared" ca="1" si="195"/>
        <v>16.949686544756741</v>
      </c>
      <c r="I2062">
        <f>User_Model_Calcs!A2062-Sat_Data!$B$5</f>
        <v>42.519000000000005</v>
      </c>
      <c r="J2062">
        <f>(Earth_Data!$B$1/SQRT(1-Earth_Data!$B$2^2*SIN(RADIANS(User_Model_Calcs!B2062))^2))*COS(RADIANS(User_Model_Calcs!B2062))</f>
        <v>5204.9772529520596</v>
      </c>
      <c r="K2062">
        <f>((Earth_Data!$B$1*(1-Earth_Data!$B$2^2))/SQRT(1-Earth_Data!$B$2^2*SIN(RADIANS(User_Model_Calcs!B2062))^2))*SIN(RADIANS(User_Model_Calcs!B2062))</f>
        <v>-3673.9502880556784</v>
      </c>
      <c r="L2062">
        <f t="shared" si="199"/>
        <v>-35.216481325760853</v>
      </c>
      <c r="M2062">
        <f t="shared" si="200"/>
        <v>6371.0045458195027</v>
      </c>
      <c r="N2062">
        <f>SQRT(User_Model_Calcs!M2062^2+Sat_Data!$B$3^2-2*User_Model_Calcs!M2062*Sat_Data!$B$3*COS(RADIANS(L2062))*COS(RADIANS(I2062)))</f>
        <v>38663.833054334202</v>
      </c>
      <c r="O2062">
        <f>DEGREES(ACOS(((Earth_Data!$B$1+Sat_Data!$B$2)/User_Model_Calcs!N2062)*SQRT(1-COS(RADIANS(User_Model_Calcs!I2062))^2*COS(RADIANS(User_Model_Calcs!B2062))^2)))</f>
        <v>29.335685732025684</v>
      </c>
      <c r="P2062">
        <f t="shared" si="197"/>
        <v>57.718467698008453</v>
      </c>
    </row>
    <row r="2063" spans="1:16" x14ac:dyDescent="0.25">
      <c r="A2063">
        <v>148.00565450374211</v>
      </c>
      <c r="B2063">
        <v>-41.195833261017071</v>
      </c>
      <c r="C2063">
        <v>3750</v>
      </c>
      <c r="D2063">
        <f t="shared" ca="1" si="196"/>
        <v>3</v>
      </c>
      <c r="E2063" s="1">
        <v>0.65</v>
      </c>
      <c r="F2063">
        <v>19.899999999999999</v>
      </c>
      <c r="G2063">
        <f t="shared" ca="1" si="198"/>
        <v>54.048620189015942</v>
      </c>
      <c r="H2063">
        <f t="shared" ca="1" si="195"/>
        <v>20.924826201927964</v>
      </c>
      <c r="I2063">
        <f>User_Model_Calcs!A2063-Sat_Data!$B$5</f>
        <v>38.005654503742107</v>
      </c>
      <c r="J2063">
        <f>(Earth_Data!$B$1/SQRT(1-Earth_Data!$B$2^2*SIN(RADIANS(User_Model_Calcs!B2063))^2))*COS(RADIANS(User_Model_Calcs!B2063))</f>
        <v>4806.2971446867377</v>
      </c>
      <c r="K2063">
        <f>((Earth_Data!$B$1*(1-Earth_Data!$B$2^2))/SQRT(1-Earth_Data!$B$2^2*SIN(RADIANS(User_Model_Calcs!B2063))^2))*SIN(RADIANS(User_Model_Calcs!B2063))</f>
        <v>-4178.8140541938137</v>
      </c>
      <c r="L2063">
        <f t="shared" si="199"/>
        <v>-41.005185059192854</v>
      </c>
      <c r="M2063">
        <f t="shared" si="200"/>
        <v>6368.9072172980841</v>
      </c>
      <c r="N2063">
        <f>SQRT(User_Model_Calcs!M2063^2+Sat_Data!$B$3^2-2*User_Model_Calcs!M2063*Sat_Data!$B$3*COS(RADIANS(L2063))*COS(RADIANS(I2063)))</f>
        <v>38717.130762714194</v>
      </c>
      <c r="O2063">
        <f>DEGREES(ACOS(((Earth_Data!$B$1+Sat_Data!$B$2)/User_Model_Calcs!N2063)*SQRT(1-COS(RADIANS(User_Model_Calcs!I2063))^2*COS(RADIANS(User_Model_Calcs!B2063))^2)))</f>
        <v>28.721267465770421</v>
      </c>
      <c r="P2063">
        <f t="shared" si="197"/>
        <v>49.874384973253193</v>
      </c>
    </row>
    <row r="2064" spans="1:16" x14ac:dyDescent="0.25">
      <c r="A2064">
        <v>144.84568081564032</v>
      </c>
      <c r="B2064">
        <v>-35.871822182412238</v>
      </c>
      <c r="C2064">
        <v>4700</v>
      </c>
      <c r="D2064">
        <f t="shared" ca="1" si="196"/>
        <v>3</v>
      </c>
      <c r="E2064" s="1">
        <v>0.65</v>
      </c>
      <c r="F2064">
        <v>19.899999999999999</v>
      </c>
      <c r="G2064">
        <f t="shared" ca="1" si="198"/>
        <v>54.048620189015942</v>
      </c>
      <c r="H2064">
        <f t="shared" ca="1" si="195"/>
        <v>14.830285029169014</v>
      </c>
      <c r="I2064">
        <f>User_Model_Calcs!A2064-Sat_Data!$B$5</f>
        <v>34.845680815640321</v>
      </c>
      <c r="J2064">
        <f>(Earth_Data!$B$1/SQRT(1-Earth_Data!$B$2^2*SIN(RADIANS(User_Model_Calcs!B2064))^2))*COS(RADIANS(User_Model_Calcs!B2064))</f>
        <v>5174.3481280029546</v>
      </c>
      <c r="K2064">
        <f>((Earth_Data!$B$1*(1-Earth_Data!$B$2^2))/SQRT(1-Earth_Data!$B$2^2*SIN(RADIANS(User_Model_Calcs!B2064))^2))*SIN(RADIANS(User_Model_Calcs!B2064))</f>
        <v>-3716.6775651062926</v>
      </c>
      <c r="L2064">
        <f t="shared" si="199"/>
        <v>-35.689273075086078</v>
      </c>
      <c r="M2064">
        <f t="shared" si="200"/>
        <v>6370.8375173702334</v>
      </c>
      <c r="N2064">
        <f>SQRT(User_Model_Calcs!M2064^2+Sat_Data!$B$3^2-2*User_Model_Calcs!M2064*Sat_Data!$B$3*COS(RADIANS(L2064))*COS(RADIANS(I2064)))</f>
        <v>38213.839129851549</v>
      </c>
      <c r="O2064">
        <f>DEGREES(ACOS(((Earth_Data!$B$1+Sat_Data!$B$2)/User_Model_Calcs!N2064)*SQRT(1-COS(RADIANS(User_Model_Calcs!I2064))^2*COS(RADIANS(User_Model_Calcs!B2064))^2)))</f>
        <v>34.511250982615131</v>
      </c>
      <c r="P2064">
        <f t="shared" si="197"/>
        <v>49.913577458855642</v>
      </c>
    </row>
    <row r="2065" spans="1:16" x14ac:dyDescent="0.25">
      <c r="A2065">
        <v>114.96899999999999</v>
      </c>
      <c r="B2065">
        <v>-35.927</v>
      </c>
      <c r="C2065">
        <v>375</v>
      </c>
      <c r="D2065">
        <f t="shared" ca="1" si="196"/>
        <v>3</v>
      </c>
      <c r="E2065" s="1">
        <v>0.65</v>
      </c>
      <c r="F2065">
        <v>19.899999999999999</v>
      </c>
      <c r="G2065">
        <f t="shared" ca="1" si="198"/>
        <v>54.048620189015942</v>
      </c>
      <c r="H2065">
        <f t="shared" ca="1" si="195"/>
        <v>16.853593646143612</v>
      </c>
      <c r="I2065">
        <f>User_Model_Calcs!A2065-Sat_Data!$B$5</f>
        <v>4.9689999999999941</v>
      </c>
      <c r="J2065">
        <f>(Earth_Data!$B$1/SQRT(1-Earth_Data!$B$2^2*SIN(RADIANS(User_Model_Calcs!B2065))^2))*COS(RADIANS(User_Model_Calcs!B2065))</f>
        <v>5170.7581875644228</v>
      </c>
      <c r="K2065">
        <f>((Earth_Data!$B$1*(1-Earth_Data!$B$2^2))/SQRT(1-Earth_Data!$B$2^2*SIN(RADIANS(User_Model_Calcs!B2065))^2))*SIN(RADIANS(User_Model_Calcs!B2065))</f>
        <v>-3721.6369806247826</v>
      </c>
      <c r="L2065">
        <f t="shared" si="199"/>
        <v>-35.744334126566287</v>
      </c>
      <c r="M2065">
        <f t="shared" si="200"/>
        <v>6370.8180047634751</v>
      </c>
      <c r="N2065">
        <f>SQRT(User_Model_Calcs!M2065^2+Sat_Data!$B$3^2-2*User_Model_Calcs!M2065*Sat_Data!$B$3*COS(RADIANS(L2065))*COS(RADIANS(I2065)))</f>
        <v>37202.145766724898</v>
      </c>
      <c r="O2065">
        <f>DEGREES(ACOS(((Earth_Data!$B$1+Sat_Data!$B$2)/User_Model_Calcs!N2065)*SQRT(1-COS(RADIANS(User_Model_Calcs!I2065))^2*COS(RADIANS(User_Model_Calcs!B2065))^2)))</f>
        <v>47.952284777723456</v>
      </c>
      <c r="P2065">
        <f t="shared" si="197"/>
        <v>8.4285910169804286</v>
      </c>
    </row>
    <row r="2066" spans="1:16" x14ac:dyDescent="0.25">
      <c r="A2066">
        <v>145.29548213741074</v>
      </c>
      <c r="B2066">
        <v>-38.480153638399514</v>
      </c>
      <c r="C2066">
        <v>4700</v>
      </c>
      <c r="D2066">
        <f t="shared" ca="1" si="196"/>
        <v>1.2</v>
      </c>
      <c r="E2066" s="1">
        <v>0.65</v>
      </c>
      <c r="F2066">
        <v>19.899999999999999</v>
      </c>
      <c r="G2066">
        <f t="shared" ca="1" si="198"/>
        <v>46.089820015575185</v>
      </c>
      <c r="H2066">
        <f t="shared" ca="1" si="195"/>
        <v>23.049804297522797</v>
      </c>
      <c r="I2066">
        <f>User_Model_Calcs!A2066-Sat_Data!$B$5</f>
        <v>35.295482137410744</v>
      </c>
      <c r="J2066">
        <f>(Earth_Data!$B$1/SQRT(1-Earth_Data!$B$2^2*SIN(RADIANS(User_Model_Calcs!B2066))^2))*COS(RADIANS(User_Model_Calcs!B2066))</f>
        <v>4999.442956624157</v>
      </c>
      <c r="K2066">
        <f>((Earth_Data!$B$1*(1-Earth_Data!$B$2^2))/SQRT(1-Earth_Data!$B$2^2*SIN(RADIANS(User_Model_Calcs!B2066))^2))*SIN(RADIANS(User_Model_Calcs!B2066))</f>
        <v>-3947.3064556714039</v>
      </c>
      <c r="L2066">
        <f t="shared" si="199"/>
        <v>-38.292830438723513</v>
      </c>
      <c r="M2066">
        <f t="shared" si="200"/>
        <v>6369.9025213518016</v>
      </c>
      <c r="N2066">
        <f>SQRT(User_Model_Calcs!M2066^2+Sat_Data!$B$3^2-2*User_Model_Calcs!M2066*Sat_Data!$B$3*COS(RADIANS(L2066))*COS(RADIANS(I2066)))</f>
        <v>38396.511466359108</v>
      </c>
      <c r="O2066">
        <f>DEGREES(ACOS(((Earth_Data!$B$1+Sat_Data!$B$2)/User_Model_Calcs!N2066)*SQRT(1-COS(RADIANS(User_Model_Calcs!I2066))^2*COS(RADIANS(User_Model_Calcs!B2066))^2)))</f>
        <v>32.354770195738389</v>
      </c>
      <c r="P2066">
        <f t="shared" si="197"/>
        <v>48.685402204166863</v>
      </c>
    </row>
    <row r="2067" spans="1:16" x14ac:dyDescent="0.25">
      <c r="A2067">
        <v>142.63063697741552</v>
      </c>
      <c r="B2067">
        <v>-38.483030134132065</v>
      </c>
      <c r="C2067">
        <v>5000</v>
      </c>
      <c r="D2067">
        <f t="shared" ca="1" si="196"/>
        <v>3</v>
      </c>
      <c r="E2067" s="1">
        <v>0.65</v>
      </c>
      <c r="F2067">
        <v>19.899999999999999</v>
      </c>
      <c r="G2067">
        <f t="shared" ca="1" si="198"/>
        <v>54.048620189015942</v>
      </c>
      <c r="H2067">
        <f t="shared" ref="H2067:H2130" ca="1" si="201">RAND()*(24-14)+14</f>
        <v>14.228856610548194</v>
      </c>
      <c r="I2067">
        <f>User_Model_Calcs!A2067-Sat_Data!$B$5</f>
        <v>32.63063697741552</v>
      </c>
      <c r="J2067">
        <f>(Earth_Data!$B$1/SQRT(1-Earth_Data!$B$2^2*SIN(RADIANS(User_Model_Calcs!B2067))^2))*COS(RADIANS(User_Model_Calcs!B2067))</f>
        <v>4999.2442634566905</v>
      </c>
      <c r="K2067">
        <f>((Earth_Data!$B$1*(1-Earth_Data!$B$2^2))/SQRT(1-Earth_Data!$B$2^2*SIN(RADIANS(User_Model_Calcs!B2067))^2))*SIN(RADIANS(User_Model_Calcs!B2067))</f>
        <v>-3947.5564120132422</v>
      </c>
      <c r="L2067">
        <f t="shared" si="199"/>
        <v>-38.29570251783931</v>
      </c>
      <c r="M2067">
        <f t="shared" si="200"/>
        <v>6369.9014773959798</v>
      </c>
      <c r="N2067">
        <f>SQRT(User_Model_Calcs!M2067^2+Sat_Data!$B$3^2-2*User_Model_Calcs!M2067*Sat_Data!$B$3*COS(RADIANS(L2067))*COS(RADIANS(I2067)))</f>
        <v>38253.793680651252</v>
      </c>
      <c r="O2067">
        <f>DEGREES(ACOS(((Earth_Data!$B$1+Sat_Data!$B$2)/User_Model_Calcs!N2067)*SQRT(1-COS(RADIANS(User_Model_Calcs!I2067))^2*COS(RADIANS(User_Model_Calcs!B2067))^2)))</f>
        <v>34.024725366076098</v>
      </c>
      <c r="P2067">
        <f t="shared" si="197"/>
        <v>45.816682229572919</v>
      </c>
    </row>
    <row r="2068" spans="1:16" x14ac:dyDescent="0.25">
      <c r="A2068" s="5">
        <v>158.55000000000001</v>
      </c>
      <c r="B2068">
        <v>-31.651000000000003</v>
      </c>
      <c r="C2068">
        <v>5000</v>
      </c>
      <c r="D2068">
        <f t="shared" ca="1" si="196"/>
        <v>1.2</v>
      </c>
      <c r="E2068" s="1">
        <v>0.65</v>
      </c>
      <c r="F2068">
        <v>19.899999999999999</v>
      </c>
      <c r="G2068">
        <f t="shared" ca="1" si="198"/>
        <v>46.089820015575185</v>
      </c>
      <c r="H2068">
        <f t="shared" ca="1" si="201"/>
        <v>17.225591885975831</v>
      </c>
      <c r="I2068">
        <f>User_Model_Calcs!A2068-Sat_Data!$B$5</f>
        <v>48.550000000000011</v>
      </c>
      <c r="J2068">
        <f>(Earth_Data!$B$1/SQRT(1-Earth_Data!$B$2^2*SIN(RADIANS(User_Model_Calcs!B2068))^2))*COS(RADIANS(User_Model_Calcs!B2068))</f>
        <v>5434.4678435102196</v>
      </c>
      <c r="K2068">
        <f>((Earth_Data!$B$1*(1-Earth_Data!$B$2^2))/SQRT(1-Earth_Data!$B$2^2*SIN(RADIANS(User_Model_Calcs!B2068))^2))*SIN(RADIANS(User_Model_Calcs!B2068))</f>
        <v>-3327.55223158119</v>
      </c>
      <c r="L2068">
        <f t="shared" si="199"/>
        <v>-31.479347055508651</v>
      </c>
      <c r="M2068">
        <f t="shared" si="200"/>
        <v>6372.2872342705623</v>
      </c>
      <c r="N2068">
        <f>SQRT(User_Model_Calcs!M2068^2+Sat_Data!$B$3^2-2*User_Model_Calcs!M2068*Sat_Data!$B$3*COS(RADIANS(L2068))*COS(RADIANS(I2068)))</f>
        <v>38923.711520701057</v>
      </c>
      <c r="O2068">
        <f>DEGREES(ACOS(((Earth_Data!$B$1+Sat_Data!$B$2)/User_Model_Calcs!N2068)*SQRT(1-COS(RADIANS(User_Model_Calcs!I2068))^2*COS(RADIANS(User_Model_Calcs!B2068))^2)))</f>
        <v>26.50610628769747</v>
      </c>
      <c r="P2068">
        <f t="shared" si="197"/>
        <v>65.135182620163988</v>
      </c>
    </row>
    <row r="2069" spans="1:16" x14ac:dyDescent="0.25">
      <c r="A2069">
        <v>115.91</v>
      </c>
      <c r="B2069">
        <v>-41.567</v>
      </c>
      <c r="C2069">
        <v>2500</v>
      </c>
      <c r="D2069">
        <f t="shared" ca="1" si="196"/>
        <v>3</v>
      </c>
      <c r="E2069" s="1">
        <v>0.65</v>
      </c>
      <c r="F2069">
        <v>19.899999999999999</v>
      </c>
      <c r="G2069">
        <f t="shared" ca="1" si="198"/>
        <v>54.048620189015942</v>
      </c>
      <c r="H2069">
        <f t="shared" ca="1" si="201"/>
        <v>20.208156082953483</v>
      </c>
      <c r="I2069">
        <f>User_Model_Calcs!A2069-Sat_Data!$B$5</f>
        <v>5.9099999999999966</v>
      </c>
      <c r="J2069">
        <f>(Earth_Data!$B$1/SQRT(1-Earth_Data!$B$2^2*SIN(RADIANS(User_Model_Calcs!B2069))^2))*COS(RADIANS(User_Model_Calcs!B2069))</f>
        <v>4779.0464430854363</v>
      </c>
      <c r="K2069">
        <f>((Earth_Data!$B$1*(1-Earth_Data!$B$2^2))/SQRT(1-Earth_Data!$B$2^2*SIN(RADIANS(User_Model_Calcs!B2069))^2))*SIN(RADIANS(User_Model_Calcs!B2069))</f>
        <v>-4209.7441230580544</v>
      </c>
      <c r="L2069">
        <f t="shared" si="199"/>
        <v>-41.376029627790203</v>
      </c>
      <c r="M2069">
        <f t="shared" si="200"/>
        <v>6368.7699351436295</v>
      </c>
      <c r="N2069">
        <f>SQRT(User_Model_Calcs!M2069^2+Sat_Data!$B$3^2-2*User_Model_Calcs!M2069*Sat_Data!$B$3*COS(RADIANS(L2069))*COS(RADIANS(I2069)))</f>
        <v>37649.823549900786</v>
      </c>
      <c r="O2069">
        <f>DEGREES(ACOS(((Earth_Data!$B$1+Sat_Data!$B$2)/User_Model_Calcs!N2069)*SQRT(1-COS(RADIANS(User_Model_Calcs!I2069))^2*COS(RADIANS(User_Model_Calcs!B2069))^2)))</f>
        <v>41.578936895291214</v>
      </c>
      <c r="P2069">
        <f t="shared" si="197"/>
        <v>8.8676088260451582</v>
      </c>
    </row>
    <row r="2070" spans="1:16" x14ac:dyDescent="0.25">
      <c r="A2070">
        <v>119.62</v>
      </c>
      <c r="B2070">
        <v>-41.338999999999999</v>
      </c>
      <c r="C2070">
        <v>5000</v>
      </c>
      <c r="D2070">
        <f t="shared" ca="1" si="196"/>
        <v>3</v>
      </c>
      <c r="E2070" s="1">
        <v>0.65</v>
      </c>
      <c r="F2070">
        <v>19.899999999999999</v>
      </c>
      <c r="G2070">
        <f t="shared" ca="1" si="198"/>
        <v>54.048620189015942</v>
      </c>
      <c r="H2070">
        <f t="shared" ca="1" si="201"/>
        <v>15.324174382353458</v>
      </c>
      <c r="I2070">
        <f>User_Model_Calcs!A2070-Sat_Data!$B$5</f>
        <v>9.6200000000000045</v>
      </c>
      <c r="J2070">
        <f>(Earth_Data!$B$1/SQRT(1-Earth_Data!$B$2^2*SIN(RADIANS(User_Model_Calcs!B2070))^2))*COS(RADIANS(User_Model_Calcs!B2070))</f>
        <v>4795.8099332799165</v>
      </c>
      <c r="K2070">
        <f>((Earth_Data!$B$1*(1-Earth_Data!$B$2^2))/SQRT(1-Earth_Data!$B$2^2*SIN(RADIANS(User_Model_Calcs!B2070))^2))*SIN(RADIANS(User_Model_Calcs!B2070))</f>
        <v>-4190.7650964367895</v>
      </c>
      <c r="L2070">
        <f t="shared" si="199"/>
        <v>-41.148223740914162</v>
      </c>
      <c r="M2070">
        <f t="shared" si="200"/>
        <v>6368.8542933293093</v>
      </c>
      <c r="N2070">
        <f>SQRT(User_Model_Calcs!M2070^2+Sat_Data!$B$3^2-2*User_Model_Calcs!M2070*Sat_Data!$B$3*COS(RADIANS(L2070))*COS(RADIANS(I2070)))</f>
        <v>37678.132749013123</v>
      </c>
      <c r="O2070">
        <f>DEGREES(ACOS(((Earth_Data!$B$1+Sat_Data!$B$2)/User_Model_Calcs!N2070)*SQRT(1-COS(RADIANS(User_Model_Calcs!I2070))^2*COS(RADIANS(User_Model_Calcs!B2070))^2)))</f>
        <v>41.203706359360062</v>
      </c>
      <c r="P2070">
        <f t="shared" si="197"/>
        <v>14.392311692998419</v>
      </c>
    </row>
    <row r="2071" spans="1:16" x14ac:dyDescent="0.25">
      <c r="A2071">
        <v>145.66900000000001</v>
      </c>
      <c r="B2071">
        <v>-31.28</v>
      </c>
      <c r="C2071">
        <v>950</v>
      </c>
      <c r="D2071">
        <f t="shared" ca="1" si="196"/>
        <v>3</v>
      </c>
      <c r="E2071" s="1">
        <v>0.65</v>
      </c>
      <c r="F2071">
        <v>19.899999999999999</v>
      </c>
      <c r="G2071">
        <f t="shared" ca="1" si="198"/>
        <v>54.048620189015942</v>
      </c>
      <c r="H2071">
        <f t="shared" ca="1" si="201"/>
        <v>20.181867332168611</v>
      </c>
      <c r="I2071">
        <f>User_Model_Calcs!A2071-Sat_Data!$B$5</f>
        <v>35.669000000000011</v>
      </c>
      <c r="J2071">
        <f>(Earth_Data!$B$1/SQRT(1-Earth_Data!$B$2^2*SIN(RADIANS(User_Model_Calcs!B2071))^2))*COS(RADIANS(User_Model_Calcs!B2071))</f>
        <v>5455.9399596829107</v>
      </c>
      <c r="K2071">
        <f>((Earth_Data!$B$1*(1-Earth_Data!$B$2^2))/SQRT(1-Earth_Data!$B$2^2*SIN(RADIANS(User_Model_Calcs!B2071))^2))*SIN(RADIANS(User_Model_Calcs!B2071))</f>
        <v>-3292.4655196132335</v>
      </c>
      <c r="L2071">
        <f t="shared" si="199"/>
        <v>-31.10948594274657</v>
      </c>
      <c r="M2071">
        <f t="shared" si="200"/>
        <v>6372.4100653918058</v>
      </c>
      <c r="N2071">
        <f>SQRT(User_Model_Calcs!M2071^2+Sat_Data!$B$3^2-2*User_Model_Calcs!M2071*Sat_Data!$B$3*COS(RADIANS(L2071))*COS(RADIANS(I2071)))</f>
        <v>38008.493364773291</v>
      </c>
      <c r="O2071">
        <f>DEGREES(ACOS(((Earth_Data!$B$1+Sat_Data!$B$2)/User_Model_Calcs!N2071)*SQRT(1-COS(RADIANS(User_Model_Calcs!I2071))^2*COS(RADIANS(User_Model_Calcs!B2071))^2)))</f>
        <v>37.025956537146079</v>
      </c>
      <c r="P2071">
        <f t="shared" si="197"/>
        <v>54.118104118982139</v>
      </c>
    </row>
    <row r="2072" spans="1:16" x14ac:dyDescent="0.25">
      <c r="A2072">
        <v>154.828</v>
      </c>
      <c r="B2072">
        <v>-39.790999999999997</v>
      </c>
      <c r="C2072">
        <v>375</v>
      </c>
      <c r="D2072">
        <f t="shared" ca="1" si="196"/>
        <v>0.75</v>
      </c>
      <c r="E2072" s="1">
        <v>0.65</v>
      </c>
      <c r="F2072">
        <v>19.899999999999999</v>
      </c>
      <c r="G2072">
        <f t="shared" ca="1" si="198"/>
        <v>42.007420362456692</v>
      </c>
      <c r="H2072">
        <f t="shared" ca="1" si="201"/>
        <v>17.100495567836031</v>
      </c>
      <c r="I2072">
        <f>User_Model_Calcs!A2072-Sat_Data!$B$5</f>
        <v>44.828000000000003</v>
      </c>
      <c r="J2072">
        <f>(Earth_Data!$B$1/SQRT(1-Earth_Data!$B$2^2*SIN(RADIANS(User_Model_Calcs!B2072))^2))*COS(RADIANS(User_Model_Calcs!B2072))</f>
        <v>4907.5939993572983</v>
      </c>
      <c r="K2072">
        <f>((Earth_Data!$B$1*(1-Earth_Data!$B$2^2))/SQRT(1-Earth_Data!$B$2^2*SIN(RADIANS(User_Model_Calcs!B2072))^2))*SIN(RADIANS(User_Model_Calcs!B2072))</f>
        <v>-4060.1831966857817</v>
      </c>
      <c r="L2072">
        <f t="shared" si="199"/>
        <v>-39.60186002331907</v>
      </c>
      <c r="M2072">
        <f t="shared" si="200"/>
        <v>6369.4243423701437</v>
      </c>
      <c r="N2072">
        <f>SQRT(User_Model_Calcs!M2072^2+Sat_Data!$B$3^2-2*User_Model_Calcs!M2072*Sat_Data!$B$3*COS(RADIANS(L2072))*COS(RADIANS(I2072)))</f>
        <v>39049.605632095736</v>
      </c>
      <c r="O2072">
        <f>DEGREES(ACOS(((Earth_Data!$B$1+Sat_Data!$B$2)/User_Model_Calcs!N2072)*SQRT(1-COS(RADIANS(User_Model_Calcs!I2072))^2*COS(RADIANS(User_Model_Calcs!B2072))^2)))</f>
        <v>25.131194198634827</v>
      </c>
      <c r="P2072">
        <f t="shared" si="197"/>
        <v>57.224821900113369</v>
      </c>
    </row>
    <row r="2073" spans="1:16" x14ac:dyDescent="0.25">
      <c r="A2073">
        <v>145.61500000000001</v>
      </c>
      <c r="B2073">
        <v>-37.709000000000003</v>
      </c>
      <c r="C2073">
        <v>1250</v>
      </c>
      <c r="D2073">
        <f t="shared" ca="1" si="196"/>
        <v>0.75</v>
      </c>
      <c r="E2073" s="1">
        <v>0.65</v>
      </c>
      <c r="F2073">
        <v>19.899999999999999</v>
      </c>
      <c r="G2073">
        <f t="shared" ca="1" si="198"/>
        <v>42.007420362456692</v>
      </c>
      <c r="H2073">
        <f t="shared" ca="1" si="201"/>
        <v>14.799138844254488</v>
      </c>
      <c r="I2073">
        <f>User_Model_Calcs!A2073-Sat_Data!$B$5</f>
        <v>35.615000000000009</v>
      </c>
      <c r="J2073">
        <f>(Earth_Data!$B$1/SQRT(1-Earth_Data!$B$2^2*SIN(RADIANS(User_Model_Calcs!B2073))^2))*COS(RADIANS(User_Model_Calcs!B2073))</f>
        <v>5052.2524613233036</v>
      </c>
      <c r="K2073">
        <f>((Earth_Data!$B$1*(1-Earth_Data!$B$2^2))/SQRT(1-Earth_Data!$B$2^2*SIN(RADIANS(User_Model_Calcs!B2073))^2))*SIN(RADIANS(User_Model_Calcs!B2073))</f>
        <v>-3879.9428879171669</v>
      </c>
      <c r="L2073">
        <f t="shared" si="199"/>
        <v>-37.522928652518061</v>
      </c>
      <c r="M2073">
        <f t="shared" si="200"/>
        <v>6370.1814531806222</v>
      </c>
      <c r="N2073">
        <f>SQRT(User_Model_Calcs!M2073^2+Sat_Data!$B$3^2-2*User_Model_Calcs!M2073*Sat_Data!$B$3*COS(RADIANS(L2073))*COS(RADIANS(I2073)))</f>
        <v>38367.161700386598</v>
      </c>
      <c r="O2073">
        <f>DEGREES(ACOS(((Earth_Data!$B$1+Sat_Data!$B$2)/User_Model_Calcs!N2073)*SQRT(1-COS(RADIANS(User_Model_Calcs!I2073))^2*COS(RADIANS(User_Model_Calcs!B2073))^2)))</f>
        <v>32.698485827419233</v>
      </c>
      <c r="P2073">
        <f t="shared" si="197"/>
        <v>49.506876285632515</v>
      </c>
    </row>
    <row r="2074" spans="1:16" x14ac:dyDescent="0.25">
      <c r="A2074">
        <v>141.61500000000001</v>
      </c>
      <c r="B2074">
        <v>-40.709000000000003</v>
      </c>
      <c r="C2074">
        <v>375</v>
      </c>
      <c r="D2074">
        <f t="shared" ca="1" si="196"/>
        <v>3</v>
      </c>
      <c r="E2074" s="1">
        <v>0.65</v>
      </c>
      <c r="F2074">
        <v>19.899999999999999</v>
      </c>
      <c r="G2074">
        <f t="shared" ca="1" si="198"/>
        <v>54.048620189015942</v>
      </c>
      <c r="H2074">
        <f t="shared" ca="1" si="201"/>
        <v>23.170454583730333</v>
      </c>
      <c r="I2074">
        <f>User_Model_Calcs!A2074-Sat_Data!$B$5</f>
        <v>31.615000000000009</v>
      </c>
      <c r="J2074">
        <f>(Earth_Data!$B$1/SQRT(1-Earth_Data!$B$2^2*SIN(RADIANS(User_Model_Calcs!B2074))^2))*COS(RADIANS(User_Model_Calcs!B2074))</f>
        <v>4841.7325219581862</v>
      </c>
      <c r="K2074">
        <f>((Earth_Data!$B$1*(1-Earth_Data!$B$2^2))/SQRT(1-Earth_Data!$B$2^2*SIN(RADIANS(User_Model_Calcs!B2074))^2))*SIN(RADIANS(User_Model_Calcs!B2074))</f>
        <v>-4137.9818823650676</v>
      </c>
      <c r="L2074">
        <f t="shared" si="199"/>
        <v>-40.518822805740562</v>
      </c>
      <c r="M2074">
        <f t="shared" si="200"/>
        <v>6369.0868947572953</v>
      </c>
      <c r="N2074">
        <f>SQRT(User_Model_Calcs!M2074^2+Sat_Data!$B$3^2-2*User_Model_Calcs!M2074*Sat_Data!$B$3*COS(RADIANS(L2074))*COS(RADIANS(I2074)))</f>
        <v>38349.448018735995</v>
      </c>
      <c r="O2074">
        <f>DEGREES(ACOS(((Earth_Data!$B$1+Sat_Data!$B$2)/User_Model_Calcs!N2074)*SQRT(1-COS(RADIANS(User_Model_Calcs!I2074))^2*COS(RADIANS(User_Model_Calcs!B2074))^2)))</f>
        <v>32.891224570162706</v>
      </c>
      <c r="P2074">
        <f t="shared" si="197"/>
        <v>43.344002177233705</v>
      </c>
    </row>
    <row r="2075" spans="1:16" x14ac:dyDescent="0.25">
      <c r="A2075">
        <v>152.12100000000001</v>
      </c>
      <c r="B2075">
        <v>-38.347999999999999</v>
      </c>
      <c r="C2075">
        <v>4700</v>
      </c>
      <c r="D2075">
        <f t="shared" ca="1" si="196"/>
        <v>1.2</v>
      </c>
      <c r="E2075" s="1">
        <v>0.65</v>
      </c>
      <c r="F2075">
        <v>19.899999999999999</v>
      </c>
      <c r="G2075">
        <f t="shared" ca="1" si="198"/>
        <v>46.089820015575185</v>
      </c>
      <c r="H2075">
        <f t="shared" ca="1" si="201"/>
        <v>17.485759009698221</v>
      </c>
      <c r="I2075">
        <f>User_Model_Calcs!A2075-Sat_Data!$B$5</f>
        <v>42.121000000000009</v>
      </c>
      <c r="J2075">
        <f>(Earth_Data!$B$1/SQRT(1-Earth_Data!$B$2^2*SIN(RADIANS(User_Model_Calcs!B2075))^2))*COS(RADIANS(User_Model_Calcs!B2075))</f>
        <v>5008.5577881020836</v>
      </c>
      <c r="K2075">
        <f>((Earth_Data!$B$1*(1-Earth_Data!$B$2^2))/SQRT(1-Earth_Data!$B$2^2*SIN(RADIANS(User_Model_Calcs!B2075))^2))*SIN(RADIANS(User_Model_Calcs!B2075))</f>
        <v>-3935.812202899142</v>
      </c>
      <c r="L2075">
        <f t="shared" si="199"/>
        <v>-38.160881742172208</v>
      </c>
      <c r="M2075">
        <f t="shared" si="200"/>
        <v>6369.9504561062195</v>
      </c>
      <c r="N2075">
        <f>SQRT(User_Model_Calcs!M2075^2+Sat_Data!$B$3^2-2*User_Model_Calcs!M2075*Sat_Data!$B$3*COS(RADIANS(L2075))*COS(RADIANS(I2075)))</f>
        <v>38795.767647334826</v>
      </c>
      <c r="O2075">
        <f>DEGREES(ACOS(((Earth_Data!$B$1+Sat_Data!$B$2)/User_Model_Calcs!N2075)*SQRT(1-COS(RADIANS(User_Model_Calcs!I2075))^2*COS(RADIANS(User_Model_Calcs!B2075))^2)))</f>
        <v>27.868797423967695</v>
      </c>
      <c r="P2075">
        <f t="shared" si="197"/>
        <v>55.544240396866833</v>
      </c>
    </row>
    <row r="2076" spans="1:16" x14ac:dyDescent="0.25">
      <c r="A2076">
        <v>149.15299999999999</v>
      </c>
      <c r="B2076">
        <v>-30.28</v>
      </c>
      <c r="C2076">
        <v>4700</v>
      </c>
      <c r="D2076">
        <f t="shared" ca="1" si="196"/>
        <v>1.2</v>
      </c>
      <c r="E2076" s="1">
        <v>0.65</v>
      </c>
      <c r="F2076">
        <v>19.899999999999999</v>
      </c>
      <c r="G2076">
        <f t="shared" ca="1" si="198"/>
        <v>46.089820015575185</v>
      </c>
      <c r="H2076">
        <f t="shared" ca="1" si="201"/>
        <v>21.941412683275836</v>
      </c>
      <c r="I2076">
        <f>User_Model_Calcs!A2076-Sat_Data!$B$5</f>
        <v>39.152999999999992</v>
      </c>
      <c r="J2076">
        <f>(Earth_Data!$B$1/SQRT(1-Earth_Data!$B$2^2*SIN(RADIANS(User_Model_Calcs!B2076))^2))*COS(RADIANS(User_Model_Calcs!B2076))</f>
        <v>5512.6740313661257</v>
      </c>
      <c r="K2076">
        <f>((Earth_Data!$B$1*(1-Earth_Data!$B$2^2))/SQRT(1-Earth_Data!$B$2^2*SIN(RADIANS(User_Model_Calcs!B2076))^2))*SIN(RADIANS(User_Model_Calcs!B2076))</f>
        <v>-3197.2177000001693</v>
      </c>
      <c r="L2076">
        <f t="shared" si="199"/>
        <v>-30.112696918649171</v>
      </c>
      <c r="M2076">
        <f t="shared" si="200"/>
        <v>6372.7369314363532</v>
      </c>
      <c r="N2076">
        <f>SQRT(User_Model_Calcs!M2076^2+Sat_Data!$B$3^2-2*User_Model_Calcs!M2076*Sat_Data!$B$3*COS(RADIANS(L2076))*COS(RADIANS(I2076)))</f>
        <v>38182.899187185547</v>
      </c>
      <c r="O2076">
        <f>DEGREES(ACOS(((Earth_Data!$B$1+Sat_Data!$B$2)/User_Model_Calcs!N2076)*SQRT(1-COS(RADIANS(User_Model_Calcs!I2076))^2*COS(RADIANS(User_Model_Calcs!B2076))^2)))</f>
        <v>34.905544171976466</v>
      </c>
      <c r="P2076">
        <f t="shared" si="197"/>
        <v>58.230940683706365</v>
      </c>
    </row>
    <row r="2077" spans="1:16" x14ac:dyDescent="0.25">
      <c r="A2077">
        <v>153.76900000000001</v>
      </c>
      <c r="B2077">
        <v>-30.173000000000002</v>
      </c>
      <c r="C2077">
        <v>375</v>
      </c>
      <c r="D2077">
        <f t="shared" ca="1" si="196"/>
        <v>0.75</v>
      </c>
      <c r="E2077" s="1">
        <v>0.65</v>
      </c>
      <c r="F2077">
        <v>19.899999999999999</v>
      </c>
      <c r="G2077">
        <f t="shared" ca="1" si="198"/>
        <v>42.007420362456692</v>
      </c>
      <c r="H2077">
        <f t="shared" ca="1" si="201"/>
        <v>16.561730554319524</v>
      </c>
      <c r="I2077">
        <f>User_Model_Calcs!A2077-Sat_Data!$B$5</f>
        <v>43.769000000000005</v>
      </c>
      <c r="J2077">
        <f>(Earth_Data!$B$1/SQRT(1-Earth_Data!$B$2^2*SIN(RADIANS(User_Model_Calcs!B2077))^2))*COS(RADIANS(User_Model_Calcs!B2077))</f>
        <v>5518.6454055731811</v>
      </c>
      <c r="K2077">
        <f>((Earth_Data!$B$1*(1-Earth_Data!$B$2^2))/SQRT(1-Earth_Data!$B$2^2*SIN(RADIANS(User_Model_Calcs!B2077))^2))*SIN(RADIANS(User_Model_Calcs!B2077))</f>
        <v>-3186.9687583458522</v>
      </c>
      <c r="L2077">
        <f t="shared" si="199"/>
        <v>-30.006052577127036</v>
      </c>
      <c r="M2077">
        <f t="shared" si="200"/>
        <v>6372.7715304352851</v>
      </c>
      <c r="N2077">
        <f>SQRT(User_Model_Calcs!M2077^2+Sat_Data!$B$3^2-2*User_Model_Calcs!M2077*Sat_Data!$B$3*COS(RADIANS(L2077))*COS(RADIANS(I2077)))</f>
        <v>38501.447370561844</v>
      </c>
      <c r="O2077">
        <f>DEGREES(ACOS(((Earth_Data!$B$1+Sat_Data!$B$2)/User_Model_Calcs!N2077)*SQRT(1-COS(RADIANS(User_Model_Calcs!I2077))^2*COS(RADIANS(User_Model_Calcs!B2077))^2)))</f>
        <v>31.184410656395904</v>
      </c>
      <c r="P2077">
        <f t="shared" si="197"/>
        <v>62.314562734789241</v>
      </c>
    </row>
    <row r="2078" spans="1:16" x14ac:dyDescent="0.25">
      <c r="A2078" s="5">
        <v>152.08976713806905</v>
      </c>
      <c r="B2078">
        <v>-32.923249003378999</v>
      </c>
      <c r="C2078">
        <v>400</v>
      </c>
      <c r="D2078">
        <f t="shared" ca="1" si="196"/>
        <v>3</v>
      </c>
      <c r="E2078" s="1">
        <v>0.65</v>
      </c>
      <c r="F2078">
        <v>19.899999999999999</v>
      </c>
      <c r="G2078">
        <f t="shared" ca="1" si="198"/>
        <v>54.048620189015942</v>
      </c>
      <c r="H2078">
        <f t="shared" ca="1" si="201"/>
        <v>16.832804522870166</v>
      </c>
      <c r="I2078">
        <f>User_Model_Calcs!A2078-Sat_Data!$B$5</f>
        <v>42.08976713806905</v>
      </c>
      <c r="J2078">
        <f>(Earth_Data!$B$1/SQRT(1-Earth_Data!$B$2^2*SIN(RADIANS(User_Model_Calcs!B2078))^2))*COS(RADIANS(User_Model_Calcs!B2078))</f>
        <v>5359.1085838157369</v>
      </c>
      <c r="K2078">
        <f>((Earth_Data!$B$1*(1-Earth_Data!$B$2^2))/SQRT(1-Earth_Data!$B$2^2*SIN(RADIANS(User_Model_Calcs!B2078))^2))*SIN(RADIANS(User_Model_Calcs!B2078))</f>
        <v>-3446.8180244664977</v>
      </c>
      <c r="L2078">
        <f t="shared" si="199"/>
        <v>-32.747909323777918</v>
      </c>
      <c r="M2078">
        <f t="shared" si="200"/>
        <v>6371.8599566307676</v>
      </c>
      <c r="N2078">
        <f>SQRT(User_Model_Calcs!M2078^2+Sat_Data!$B$3^2-2*User_Model_Calcs!M2078*Sat_Data!$B$3*COS(RADIANS(L2078))*COS(RADIANS(I2078)))</f>
        <v>38510.312920987511</v>
      </c>
      <c r="O2078">
        <f>DEGREES(ACOS(((Earth_Data!$B$1+Sat_Data!$B$2)/User_Model_Calcs!N2078)*SQRT(1-COS(RADIANS(User_Model_Calcs!I2078))^2*COS(RADIANS(User_Model_Calcs!B2078))^2)))</f>
        <v>31.072722790413842</v>
      </c>
      <c r="P2078">
        <f t="shared" si="197"/>
        <v>58.963159450329627</v>
      </c>
    </row>
    <row r="2079" spans="1:16" x14ac:dyDescent="0.25">
      <c r="A2079" s="5">
        <v>138.12110222013305</v>
      </c>
      <c r="B2079">
        <v>-28.941707094484713</v>
      </c>
      <c r="C2079">
        <v>950</v>
      </c>
      <c r="D2079">
        <f t="shared" ca="1" si="196"/>
        <v>0.75</v>
      </c>
      <c r="E2079" s="1">
        <v>0.65</v>
      </c>
      <c r="F2079">
        <v>19.899999999999999</v>
      </c>
      <c r="G2079">
        <f t="shared" ca="1" si="198"/>
        <v>42.007420362456692</v>
      </c>
      <c r="H2079">
        <f t="shared" ca="1" si="201"/>
        <v>15.003227457436028</v>
      </c>
      <c r="I2079">
        <f>User_Model_Calcs!A2079-Sat_Data!$B$5</f>
        <v>28.121102220133054</v>
      </c>
      <c r="J2079">
        <f>(Earth_Data!$B$1/SQRT(1-Earth_Data!$B$2^2*SIN(RADIANS(User_Model_Calcs!B2079))^2))*COS(RADIANS(User_Model_Calcs!B2079))</f>
        <v>5585.9703518819979</v>
      </c>
      <c r="K2079">
        <f>((Earth_Data!$B$1*(1-Earth_Data!$B$2^2))/SQRT(1-Earth_Data!$B$2^2*SIN(RADIANS(User_Model_Calcs!B2079))^2))*SIN(RADIANS(User_Model_Calcs!B2079))</f>
        <v>-3068.249850112401</v>
      </c>
      <c r="L2079">
        <f t="shared" si="199"/>
        <v>-28.779017853406767</v>
      </c>
      <c r="M2079">
        <f t="shared" si="200"/>
        <v>6373.164199580885</v>
      </c>
      <c r="N2079">
        <f>SQRT(User_Model_Calcs!M2079^2+Sat_Data!$B$3^2-2*User_Model_Calcs!M2079*Sat_Data!$B$3*COS(RADIANS(L2079))*COS(RADIANS(I2079)))</f>
        <v>37456.416776203747</v>
      </c>
      <c r="O2079">
        <f>DEGREES(ACOS(((Earth_Data!$B$1+Sat_Data!$B$2)/User_Model_Calcs!N2079)*SQRT(1-COS(RADIANS(User_Model_Calcs!I2079))^2*COS(RADIANS(User_Model_Calcs!B2079))^2)))</f>
        <v>44.293425267067448</v>
      </c>
      <c r="P2079">
        <f t="shared" si="197"/>
        <v>47.839224957462697</v>
      </c>
    </row>
    <row r="2080" spans="1:16" x14ac:dyDescent="0.25">
      <c r="A2080" s="5">
        <v>153.28434475355624</v>
      </c>
      <c r="B2080">
        <v>-34.868386291002885</v>
      </c>
      <c r="C2080">
        <v>400</v>
      </c>
      <c r="D2080">
        <f t="shared" ca="1" si="196"/>
        <v>1.2</v>
      </c>
      <c r="E2080" s="1">
        <v>0.65</v>
      </c>
      <c r="F2080">
        <v>19.899999999999999</v>
      </c>
      <c r="G2080">
        <f t="shared" ca="1" si="198"/>
        <v>46.089820015575185</v>
      </c>
      <c r="H2080">
        <f t="shared" ca="1" si="201"/>
        <v>23.813103779086251</v>
      </c>
      <c r="I2080">
        <f>User_Model_Calcs!A2080-Sat_Data!$B$5</f>
        <v>43.28434475355624</v>
      </c>
      <c r="J2080">
        <f>(Earth_Data!$B$1/SQRT(1-Earth_Data!$B$2^2*SIN(RADIANS(User_Model_Calcs!B2080))^2))*COS(RADIANS(User_Model_Calcs!B2080))</f>
        <v>5238.7905443314967</v>
      </c>
      <c r="K2080">
        <f>((Earth_Data!$B$1*(1-Earth_Data!$B$2^2))/SQRT(1-Earth_Data!$B$2^2*SIN(RADIANS(User_Model_Calcs!B2080))^2))*SIN(RADIANS(User_Model_Calcs!B2080))</f>
        <v>-3625.8980464556644</v>
      </c>
      <c r="L2080">
        <f t="shared" si="199"/>
        <v>-34.688077939787263</v>
      </c>
      <c r="M2080">
        <f t="shared" si="200"/>
        <v>6371.1900780519882</v>
      </c>
      <c r="N2080">
        <f>SQRT(User_Model_Calcs!M2080^2+Sat_Data!$B$3^2-2*User_Model_Calcs!M2080*Sat_Data!$B$3*COS(RADIANS(L2080))*COS(RADIANS(I2080)))</f>
        <v>38688.626962608731</v>
      </c>
      <c r="O2080">
        <f>DEGREES(ACOS(((Earth_Data!$B$1+Sat_Data!$B$2)/User_Model_Calcs!N2080)*SQRT(1-COS(RADIANS(User_Model_Calcs!I2080))^2*COS(RADIANS(User_Model_Calcs!B2080))^2)))</f>
        <v>29.062323437619717</v>
      </c>
      <c r="P2080">
        <f t="shared" si="197"/>
        <v>58.742318157058634</v>
      </c>
    </row>
    <row r="2081" spans="1:16" x14ac:dyDescent="0.25">
      <c r="A2081" s="5">
        <v>122.05746574893435</v>
      </c>
      <c r="B2081">
        <v>-31.608325147614053</v>
      </c>
      <c r="C2081">
        <v>950</v>
      </c>
      <c r="D2081">
        <f t="shared" ca="1" si="196"/>
        <v>1.2</v>
      </c>
      <c r="E2081" s="1">
        <v>0.65</v>
      </c>
      <c r="F2081">
        <v>19.899999999999999</v>
      </c>
      <c r="G2081">
        <f t="shared" ca="1" si="198"/>
        <v>46.089820015575185</v>
      </c>
      <c r="H2081">
        <f t="shared" ca="1" si="201"/>
        <v>15.333324167098459</v>
      </c>
      <c r="I2081">
        <f>User_Model_Calcs!A2081-Sat_Data!$B$5</f>
        <v>12.057465748934348</v>
      </c>
      <c r="J2081">
        <f>(Earth_Data!$B$1/SQRT(1-Earth_Data!$B$2^2*SIN(RADIANS(User_Model_Calcs!B2081))^2))*COS(RADIANS(User_Model_Calcs!B2081))</f>
        <v>5436.9493284137588</v>
      </c>
      <c r="K2081">
        <f>((Earth_Data!$B$1*(1-Earth_Data!$B$2^2))/SQRT(1-Earth_Data!$B$2^2*SIN(RADIANS(User_Model_Calcs!B2081))^2))*SIN(RADIANS(User_Model_Calcs!B2081))</f>
        <v>-3323.5233105688035</v>
      </c>
      <c r="L2081">
        <f t="shared" si="199"/>
        <v>-31.436801750436725</v>
      </c>
      <c r="M2081">
        <f t="shared" si="200"/>
        <v>6372.3014049582616</v>
      </c>
      <c r="N2081">
        <f>SQRT(User_Model_Calcs!M2081^2+Sat_Data!$B$3^2-2*User_Model_Calcs!M2081*Sat_Data!$B$3*COS(RADIANS(L2081))*COS(RADIANS(I2081)))</f>
        <v>37014.149334014844</v>
      </c>
      <c r="O2081">
        <f>DEGREES(ACOS(((Earth_Data!$B$1+Sat_Data!$B$2)/User_Model_Calcs!N2081)*SQRT(1-COS(RADIANS(User_Model_Calcs!I2081))^2*COS(RADIANS(User_Model_Calcs!B2081))^2)))</f>
        <v>50.913763855392752</v>
      </c>
      <c r="P2081">
        <f t="shared" si="197"/>
        <v>22.173743858367473</v>
      </c>
    </row>
    <row r="2082" spans="1:16" x14ac:dyDescent="0.25">
      <c r="A2082" s="5">
        <v>154.13823072218821</v>
      </c>
      <c r="B2082">
        <v>-39.77837313044207</v>
      </c>
      <c r="C2082">
        <v>400</v>
      </c>
      <c r="D2082">
        <f t="shared" ca="1" si="196"/>
        <v>0.75</v>
      </c>
      <c r="E2082" s="1">
        <v>0.65</v>
      </c>
      <c r="F2082">
        <v>19.899999999999999</v>
      </c>
      <c r="G2082">
        <f t="shared" ca="1" si="198"/>
        <v>42.007420362456692</v>
      </c>
      <c r="H2082">
        <f t="shared" ca="1" si="201"/>
        <v>15.008507014761101</v>
      </c>
      <c r="I2082">
        <f>User_Model_Calcs!A2082-Sat_Data!$B$5</f>
        <v>44.138230722188212</v>
      </c>
      <c r="J2082">
        <f>(Earth_Data!$B$1/SQRT(1-Earth_Data!$B$2^2*SIN(RADIANS(User_Model_Calcs!B2082))^2))*COS(RADIANS(User_Model_Calcs!B2082))</f>
        <v>4908.4911248871767</v>
      </c>
      <c r="K2082">
        <f>((Earth_Data!$B$1*(1-Earth_Data!$B$2^2))/SQRT(1-Earth_Data!$B$2^2*SIN(RADIANS(User_Model_Calcs!B2082))^2))*SIN(RADIANS(User_Model_Calcs!B2082))</f>
        <v>-4059.1058478070909</v>
      </c>
      <c r="L2082">
        <f t="shared" si="199"/>
        <v>-39.589248774692813</v>
      </c>
      <c r="M2082">
        <f t="shared" si="200"/>
        <v>6369.4289702294273</v>
      </c>
      <c r="N2082">
        <f>SQRT(User_Model_Calcs!M2082^2+Sat_Data!$B$3^2-2*User_Model_Calcs!M2082*Sat_Data!$B$3*COS(RADIANS(L2082))*COS(RADIANS(I2082)))</f>
        <v>39004.185012494207</v>
      </c>
      <c r="O2082">
        <f>DEGREES(ACOS(((Earth_Data!$B$1+Sat_Data!$B$2)/User_Model_Calcs!N2082)*SQRT(1-COS(RADIANS(User_Model_Calcs!I2082))^2*COS(RADIANS(User_Model_Calcs!B2082))^2)))</f>
        <v>25.614007285347192</v>
      </c>
      <c r="P2082">
        <f t="shared" si="197"/>
        <v>56.600669544987255</v>
      </c>
    </row>
    <row r="2083" spans="1:16" x14ac:dyDescent="0.25">
      <c r="A2083" s="5">
        <v>147.17859627971444</v>
      </c>
      <c r="B2083">
        <v>-38.997156447297613</v>
      </c>
      <c r="C2083">
        <v>400</v>
      </c>
      <c r="D2083">
        <f t="shared" ca="1" si="196"/>
        <v>0.75</v>
      </c>
      <c r="E2083" s="1">
        <v>0.65</v>
      </c>
      <c r="F2083">
        <v>19.899999999999999</v>
      </c>
      <c r="G2083">
        <f t="shared" ca="1" si="198"/>
        <v>42.007420362456692</v>
      </c>
      <c r="H2083">
        <f t="shared" ca="1" si="201"/>
        <v>20.709046364512858</v>
      </c>
      <c r="I2083">
        <f>User_Model_Calcs!A2083-Sat_Data!$B$5</f>
        <v>37.178596279714441</v>
      </c>
      <c r="J2083">
        <f>(Earth_Data!$B$1/SQRT(1-Earth_Data!$B$2^2*SIN(RADIANS(User_Model_Calcs!B2083))^2))*COS(RADIANS(User_Model_Calcs!B2083))</f>
        <v>4963.5284604044737</v>
      </c>
      <c r="K2083">
        <f>((Earth_Data!$B$1*(1-Earth_Data!$B$2^2))/SQRT(1-Earth_Data!$B$2^2*SIN(RADIANS(User_Model_Calcs!B2083))^2))*SIN(RADIANS(User_Model_Calcs!B2083))</f>
        <v>-3992.0731401941639</v>
      </c>
      <c r="L2083">
        <f t="shared" si="199"/>
        <v>-38.809069742274502</v>
      </c>
      <c r="M2083">
        <f t="shared" si="200"/>
        <v>6369.7144939082555</v>
      </c>
      <c r="N2083">
        <f>SQRT(User_Model_Calcs!M2083^2+Sat_Data!$B$3^2-2*User_Model_Calcs!M2083*Sat_Data!$B$3*COS(RADIANS(L2083))*COS(RADIANS(I2083)))</f>
        <v>38534.312699902141</v>
      </c>
      <c r="O2083">
        <f>DEGREES(ACOS(((Earth_Data!$B$1+Sat_Data!$B$2)/User_Model_Calcs!N2083)*SQRT(1-COS(RADIANS(User_Model_Calcs!I2083))^2*COS(RADIANS(User_Model_Calcs!B2083))^2)))</f>
        <v>30.775073976995806</v>
      </c>
      <c r="P2083">
        <f t="shared" si="197"/>
        <v>50.31779099069815</v>
      </c>
    </row>
    <row r="2084" spans="1:16" x14ac:dyDescent="0.25">
      <c r="A2084" s="5">
        <v>126.83989544274016</v>
      </c>
      <c r="B2084">
        <v>-35.424519642025537</v>
      </c>
      <c r="C2084">
        <v>950</v>
      </c>
      <c r="D2084">
        <f t="shared" ca="1" si="196"/>
        <v>0.75</v>
      </c>
      <c r="E2084" s="1">
        <v>0.65</v>
      </c>
      <c r="F2084">
        <v>19.899999999999999</v>
      </c>
      <c r="G2084">
        <f t="shared" ca="1" si="198"/>
        <v>42.007420362456692</v>
      </c>
      <c r="H2084">
        <f t="shared" ca="1" si="201"/>
        <v>22.142642815584168</v>
      </c>
      <c r="I2084">
        <f>User_Model_Calcs!A2084-Sat_Data!$B$5</f>
        <v>16.839895442740158</v>
      </c>
      <c r="J2084">
        <f>(Earth_Data!$B$1/SQRT(1-Earth_Data!$B$2^2*SIN(RADIANS(User_Model_Calcs!B2084))^2))*COS(RADIANS(User_Model_Calcs!B2084))</f>
        <v>5203.2723593511992</v>
      </c>
      <c r="K2084">
        <f>((Earth_Data!$B$1*(1-Earth_Data!$B$2^2))/SQRT(1-Earth_Data!$B$2^2*SIN(RADIANS(User_Model_Calcs!B2084))^2))*SIN(RADIANS(User_Model_Calcs!B2084))</f>
        <v>-3676.3483082295306</v>
      </c>
      <c r="L2084">
        <f t="shared" si="199"/>
        <v>-35.242941984685721</v>
      </c>
      <c r="M2084">
        <f t="shared" si="200"/>
        <v>6370.9952228054863</v>
      </c>
      <c r="N2084">
        <f>SQRT(User_Model_Calcs!M2084^2+Sat_Data!$B$3^2-2*User_Model_Calcs!M2084*Sat_Data!$B$3*COS(RADIANS(L2084))*COS(RADIANS(I2084)))</f>
        <v>37395.683733874685</v>
      </c>
      <c r="O2084">
        <f>DEGREES(ACOS(((Earth_Data!$B$1+Sat_Data!$B$2)/User_Model_Calcs!N2084)*SQRT(1-COS(RADIANS(User_Model_Calcs!I2084))^2*COS(RADIANS(User_Model_Calcs!B2084))^2)))</f>
        <v>45.116738699598301</v>
      </c>
      <c r="P2084">
        <f t="shared" si="197"/>
        <v>27.573173449151266</v>
      </c>
    </row>
    <row r="2085" spans="1:16" x14ac:dyDescent="0.25">
      <c r="A2085" s="5">
        <v>124.66338883192532</v>
      </c>
      <c r="B2085">
        <v>-36.406824880466694</v>
      </c>
      <c r="C2085">
        <v>950</v>
      </c>
      <c r="D2085">
        <f t="shared" ca="1" si="196"/>
        <v>0.75</v>
      </c>
      <c r="E2085" s="1">
        <v>0.65</v>
      </c>
      <c r="F2085">
        <v>19.899999999999999</v>
      </c>
      <c r="G2085">
        <f t="shared" ca="1" si="198"/>
        <v>42.007420362456692</v>
      </c>
      <c r="H2085">
        <f t="shared" ca="1" si="201"/>
        <v>22.147590252449355</v>
      </c>
      <c r="I2085">
        <f>User_Model_Calcs!A2085-Sat_Data!$B$5</f>
        <v>14.663388831925317</v>
      </c>
      <c r="J2085">
        <f>(Earth_Data!$B$1/SQRT(1-Earth_Data!$B$2^2*SIN(RADIANS(User_Model_Calcs!B2085))^2))*COS(RADIANS(User_Model_Calcs!B2085))</f>
        <v>5139.337831673296</v>
      </c>
      <c r="K2085">
        <f>((Earth_Data!$B$1*(1-Earth_Data!$B$2^2))/SQRT(1-Earth_Data!$B$2^2*SIN(RADIANS(User_Model_Calcs!B2085))^2))*SIN(RADIANS(User_Model_Calcs!B2085))</f>
        <v>-3764.6195073743525</v>
      </c>
      <c r="L2085">
        <f t="shared" si="199"/>
        <v>-36.223172137095055</v>
      </c>
      <c r="M2085">
        <f t="shared" si="200"/>
        <v>6370.6477993506978</v>
      </c>
      <c r="N2085">
        <f>SQRT(User_Model_Calcs!M2085^2+Sat_Data!$B$3^2-2*User_Model_Calcs!M2085*Sat_Data!$B$3*COS(RADIANS(L2085))*COS(RADIANS(I2085)))</f>
        <v>37404.866343635476</v>
      </c>
      <c r="O2085">
        <f>DEGREES(ACOS(((Earth_Data!$B$1+Sat_Data!$B$2)/User_Model_Calcs!N2085)*SQRT(1-COS(RADIANS(User_Model_Calcs!I2085))^2*COS(RADIANS(User_Model_Calcs!B2085))^2)))</f>
        <v>44.980244435721353</v>
      </c>
      <c r="P2085">
        <f t="shared" si="197"/>
        <v>23.791193807499315</v>
      </c>
    </row>
    <row r="2086" spans="1:16" x14ac:dyDescent="0.25">
      <c r="A2086" s="5">
        <v>126.02579421935656</v>
      </c>
      <c r="B2086">
        <v>-33.751818494076986</v>
      </c>
      <c r="C2086">
        <v>950</v>
      </c>
      <c r="D2086">
        <f t="shared" ca="1" si="196"/>
        <v>1.2</v>
      </c>
      <c r="E2086" s="1">
        <v>0.65</v>
      </c>
      <c r="F2086">
        <v>19.899999999999999</v>
      </c>
      <c r="G2086">
        <f t="shared" ca="1" si="198"/>
        <v>46.089820015575185</v>
      </c>
      <c r="H2086">
        <f t="shared" ca="1" si="201"/>
        <v>19.683581210087098</v>
      </c>
      <c r="I2086">
        <f>User_Model_Calcs!A2086-Sat_Data!$B$5</f>
        <v>16.025794219356555</v>
      </c>
      <c r="J2086">
        <f>(Earth_Data!$B$1/SQRT(1-Earth_Data!$B$2^2*SIN(RADIANS(User_Model_Calcs!B2086))^2))*COS(RADIANS(User_Model_Calcs!B2086))</f>
        <v>5308.6051115608107</v>
      </c>
      <c r="K2086">
        <f>((Earth_Data!$B$1*(1-Earth_Data!$B$2^2))/SQRT(1-Earth_Data!$B$2^2*SIN(RADIANS(User_Model_Calcs!B2086))^2))*SIN(RADIANS(User_Model_Calcs!B2086))</f>
        <v>-3523.5925365742878</v>
      </c>
      <c r="L2086">
        <f t="shared" si="199"/>
        <v>-33.574262489216338</v>
      </c>
      <c r="M2086">
        <f t="shared" si="200"/>
        <v>6371.576931521081</v>
      </c>
      <c r="N2086">
        <f>SQRT(User_Model_Calcs!M2086^2+Sat_Data!$B$3^2-2*User_Model_Calcs!M2086*Sat_Data!$B$3*COS(RADIANS(L2086))*COS(RADIANS(I2086)))</f>
        <v>37257.798573885739</v>
      </c>
      <c r="O2086">
        <f>DEGREES(ACOS(((Earth_Data!$B$1+Sat_Data!$B$2)/User_Model_Calcs!N2086)*SQRT(1-COS(RADIANS(User_Model_Calcs!I2086))^2*COS(RADIANS(User_Model_Calcs!B2086))^2)))</f>
        <v>47.132285120757373</v>
      </c>
      <c r="P2086">
        <f t="shared" si="197"/>
        <v>27.338085354887529</v>
      </c>
    </row>
    <row r="2087" spans="1:16" x14ac:dyDescent="0.25">
      <c r="A2087" s="5">
        <v>135.90616159238465</v>
      </c>
      <c r="B2087">
        <v>-35.783546317402347</v>
      </c>
      <c r="C2087">
        <v>950</v>
      </c>
      <c r="D2087">
        <f t="shared" ca="1" si="196"/>
        <v>0.75</v>
      </c>
      <c r="E2087" s="1">
        <v>0.65</v>
      </c>
      <c r="F2087">
        <v>19.899999999999999</v>
      </c>
      <c r="G2087">
        <f t="shared" ca="1" si="198"/>
        <v>42.007420362456692</v>
      </c>
      <c r="H2087">
        <f t="shared" ca="1" si="201"/>
        <v>21.317382594015548</v>
      </c>
      <c r="I2087">
        <f>User_Model_Calcs!A2087-Sat_Data!$B$5</f>
        <v>25.906161592384649</v>
      </c>
      <c r="J2087">
        <f>(Earth_Data!$B$1/SQRT(1-Earth_Data!$B$2^2*SIN(RADIANS(User_Model_Calcs!B2087))^2))*COS(RADIANS(User_Model_Calcs!B2087))</f>
        <v>5180.0814642486048</v>
      </c>
      <c r="K2087">
        <f>((Earth_Data!$B$1*(1-Earth_Data!$B$2^2))/SQRT(1-Earth_Data!$B$2^2*SIN(RADIANS(User_Model_Calcs!B2087))^2))*SIN(RADIANS(User_Model_Calcs!B2087))</f>
        <v>-3708.7361889279596</v>
      </c>
      <c r="L2087">
        <f t="shared" si="199"/>
        <v>-35.601185421270657</v>
      </c>
      <c r="M2087">
        <f t="shared" si="200"/>
        <v>6370.8687080582549</v>
      </c>
      <c r="N2087">
        <f>SQRT(User_Model_Calcs!M2087^2+Sat_Data!$B$3^2-2*User_Model_Calcs!M2087*Sat_Data!$B$3*COS(RADIANS(L2087))*COS(RADIANS(I2087)))</f>
        <v>37755.420032475915</v>
      </c>
      <c r="O2087">
        <f>DEGREES(ACOS(((Earth_Data!$B$1+Sat_Data!$B$2)/User_Model_Calcs!N2087)*SQRT(1-COS(RADIANS(User_Model_Calcs!I2087))^2*COS(RADIANS(User_Model_Calcs!B2087))^2)))</f>
        <v>40.217634941726644</v>
      </c>
      <c r="P2087">
        <f t="shared" si="197"/>
        <v>39.715019423392938</v>
      </c>
    </row>
    <row r="2088" spans="1:16" x14ac:dyDescent="0.25">
      <c r="A2088">
        <v>155.315</v>
      </c>
      <c r="B2088">
        <v>-31.584000000000003</v>
      </c>
      <c r="C2088">
        <v>375</v>
      </c>
      <c r="D2088">
        <f t="shared" ca="1" si="196"/>
        <v>1.2</v>
      </c>
      <c r="E2088" s="1">
        <v>0.65</v>
      </c>
      <c r="F2088">
        <v>19.899999999999999</v>
      </c>
      <c r="G2088">
        <f t="shared" ca="1" si="198"/>
        <v>46.089820015575185</v>
      </c>
      <c r="H2088">
        <f t="shared" ca="1" si="201"/>
        <v>22.963753363121263</v>
      </c>
      <c r="I2088">
        <f>User_Model_Calcs!A2088-Sat_Data!$B$5</f>
        <v>45.314999999999998</v>
      </c>
      <c r="J2088">
        <f>(Earth_Data!$B$1/SQRT(1-Earth_Data!$B$2^2*SIN(RADIANS(User_Model_Calcs!B2088))^2))*COS(RADIANS(User_Model_Calcs!B2088))</f>
        <v>5438.3624524330353</v>
      </c>
      <c r="K2088">
        <f>((Earth_Data!$B$1*(1-Earth_Data!$B$2^2))/SQRT(1-Earth_Data!$B$2^2*SIN(RADIANS(User_Model_Calcs!B2088))^2))*SIN(RADIANS(User_Model_Calcs!B2088))</f>
        <v>-3321.2259655082225</v>
      </c>
      <c r="L2088">
        <f t="shared" si="199"/>
        <v>-31.412550615806765</v>
      </c>
      <c r="M2088">
        <f t="shared" si="200"/>
        <v>6372.3094775755735</v>
      </c>
      <c r="N2088">
        <f>SQRT(User_Model_Calcs!M2088^2+Sat_Data!$B$3^2-2*User_Model_Calcs!M2088*Sat_Data!$B$3*COS(RADIANS(L2088))*COS(RADIANS(I2088)))</f>
        <v>38677.178268153388</v>
      </c>
      <c r="O2088">
        <f>DEGREES(ACOS(((Earth_Data!$B$1+Sat_Data!$B$2)/User_Model_Calcs!N2088)*SQRT(1-COS(RADIANS(User_Model_Calcs!I2088))^2*COS(RADIANS(User_Model_Calcs!B2088))^2)))</f>
        <v>29.202048741353668</v>
      </c>
      <c r="P2088">
        <f t="shared" si="197"/>
        <v>62.61491464200158</v>
      </c>
    </row>
    <row r="2089" spans="1:16" x14ac:dyDescent="0.25">
      <c r="A2089" s="5">
        <v>127.75529215729347</v>
      </c>
      <c r="B2089">
        <v>-31.680201012483607</v>
      </c>
      <c r="C2089">
        <v>950</v>
      </c>
      <c r="D2089">
        <f t="shared" ca="1" si="196"/>
        <v>1.2</v>
      </c>
      <c r="E2089" s="1">
        <v>0.65</v>
      </c>
      <c r="F2089">
        <v>19.899999999999999</v>
      </c>
      <c r="G2089">
        <f t="shared" ca="1" si="198"/>
        <v>46.089820015575185</v>
      </c>
      <c r="H2089">
        <f t="shared" ca="1" si="201"/>
        <v>22.379365462185682</v>
      </c>
      <c r="I2089">
        <f>User_Model_Calcs!A2089-Sat_Data!$B$5</f>
        <v>17.755292157293468</v>
      </c>
      <c r="J2089">
        <f>(Earth_Data!$B$1/SQRT(1-Earth_Data!$B$2^2*SIN(RADIANS(User_Model_Calcs!B2089))^2))*COS(RADIANS(User_Model_Calcs!B2089))</f>
        <v>5432.7681056924503</v>
      </c>
      <c r="K2089">
        <f>((Earth_Data!$B$1*(1-Earth_Data!$B$2^2))/SQRT(1-Earth_Data!$B$2^2*SIN(RADIANS(User_Model_Calcs!B2089))^2))*SIN(RADIANS(User_Model_Calcs!B2089))</f>
        <v>-3330.3080410758612</v>
      </c>
      <c r="L2089">
        <f t="shared" si="199"/>
        <v>-31.508459641458977</v>
      </c>
      <c r="M2089">
        <f t="shared" si="200"/>
        <v>6372.2775315175713</v>
      </c>
      <c r="N2089">
        <f>SQRT(User_Model_Calcs!M2089^2+Sat_Data!$B$3^2-2*User_Model_Calcs!M2089*Sat_Data!$B$3*COS(RADIANS(L2089))*COS(RADIANS(I2089)))</f>
        <v>37176.696099047025</v>
      </c>
      <c r="O2089">
        <f>DEGREES(ACOS(((Earth_Data!$B$1+Sat_Data!$B$2)/User_Model_Calcs!N2089)*SQRT(1-COS(RADIANS(User_Model_Calcs!I2089))^2*COS(RADIANS(User_Model_Calcs!B2089))^2)))</f>
        <v>48.364867945634138</v>
      </c>
      <c r="P2089">
        <f t="shared" si="197"/>
        <v>31.370945552165853</v>
      </c>
    </row>
    <row r="2090" spans="1:16" x14ac:dyDescent="0.25">
      <c r="A2090" s="5">
        <v>134.38502455517136</v>
      </c>
      <c r="B2090">
        <v>-37.674341913919328</v>
      </c>
      <c r="C2090">
        <v>950</v>
      </c>
      <c r="D2090">
        <f t="shared" ca="1" si="196"/>
        <v>1.2</v>
      </c>
      <c r="E2090" s="1">
        <v>0.65</v>
      </c>
      <c r="F2090">
        <v>19.899999999999999</v>
      </c>
      <c r="G2090">
        <f t="shared" ca="1" si="198"/>
        <v>46.089820015575185</v>
      </c>
      <c r="H2090">
        <f t="shared" ca="1" si="201"/>
        <v>14.086895340745603</v>
      </c>
      <c r="I2090">
        <f>User_Model_Calcs!A2090-Sat_Data!$B$5</f>
        <v>24.385024555171356</v>
      </c>
      <c r="J2090">
        <f>(Earth_Data!$B$1/SQRT(1-Earth_Data!$B$2^2*SIN(RADIANS(User_Model_Calcs!B2090))^2))*COS(RADIANS(User_Model_Calcs!B2090))</f>
        <v>5054.6043952257733</v>
      </c>
      <c r="K2090">
        <f>((Earth_Data!$B$1*(1-Earth_Data!$B$2^2))/SQRT(1-Earth_Data!$B$2^2*SIN(RADIANS(User_Model_Calcs!B2090))^2))*SIN(RADIANS(User_Model_Calcs!B2090))</f>
        <v>-3876.8989266144195</v>
      </c>
      <c r="L2090">
        <f t="shared" si="199"/>
        <v>-37.488329993678072</v>
      </c>
      <c r="M2090">
        <f t="shared" si="200"/>
        <v>6370.193943626814</v>
      </c>
      <c r="N2090">
        <f>SQRT(User_Model_Calcs!M2090^2+Sat_Data!$B$3^2-2*User_Model_Calcs!M2090*Sat_Data!$B$3*COS(RADIANS(L2090))*COS(RADIANS(I2090)))</f>
        <v>37817.624315485125</v>
      </c>
      <c r="O2090">
        <f>DEGREES(ACOS(((Earth_Data!$B$1+Sat_Data!$B$2)/User_Model_Calcs!N2090)*SQRT(1-COS(RADIANS(User_Model_Calcs!I2090))^2*COS(RADIANS(User_Model_Calcs!B2090))^2)))</f>
        <v>39.40255975973578</v>
      </c>
      <c r="P2090">
        <f t="shared" si="197"/>
        <v>36.564221770658691</v>
      </c>
    </row>
    <row r="2091" spans="1:16" x14ac:dyDescent="0.25">
      <c r="A2091" s="5">
        <v>126.73600194968914</v>
      </c>
      <c r="B2091">
        <v>-32.590465794422975</v>
      </c>
      <c r="C2091">
        <v>950</v>
      </c>
      <c r="D2091">
        <f t="shared" ca="1" si="196"/>
        <v>3</v>
      </c>
      <c r="E2091" s="1">
        <v>0.65</v>
      </c>
      <c r="F2091">
        <v>19.899999999999999</v>
      </c>
      <c r="G2091">
        <f t="shared" ca="1" si="198"/>
        <v>54.048620189015942</v>
      </c>
      <c r="H2091">
        <f t="shared" ca="1" si="201"/>
        <v>22.154759733324767</v>
      </c>
      <c r="I2091">
        <f>User_Model_Calcs!A2091-Sat_Data!$B$5</f>
        <v>16.73600194968914</v>
      </c>
      <c r="J2091">
        <f>(Earth_Data!$B$1/SQRT(1-Earth_Data!$B$2^2*SIN(RADIANS(User_Model_Calcs!B2091))^2))*COS(RADIANS(User_Model_Calcs!B2091))</f>
        <v>5379.0773232993843</v>
      </c>
      <c r="K2091">
        <f>((Earth_Data!$B$1*(1-Earth_Data!$B$2^2))/SQRT(1-Earth_Data!$B$2^2*SIN(RADIANS(User_Model_Calcs!B2091))^2))*SIN(RADIANS(User_Model_Calcs!B2091))</f>
        <v>-3415.7813085783096</v>
      </c>
      <c r="L2091">
        <f t="shared" si="199"/>
        <v>-32.416057491589996</v>
      </c>
      <c r="M2091">
        <f t="shared" si="200"/>
        <v>6371.9725986594303</v>
      </c>
      <c r="N2091">
        <f>SQRT(User_Model_Calcs!M2091^2+Sat_Data!$B$3^2-2*User_Model_Calcs!M2091*Sat_Data!$B$3*COS(RADIANS(L2091))*COS(RADIANS(I2091)))</f>
        <v>37202.452299454002</v>
      </c>
      <c r="O2091">
        <f>DEGREES(ACOS(((Earth_Data!$B$1+Sat_Data!$B$2)/User_Model_Calcs!N2091)*SQRT(1-COS(RADIANS(User_Model_Calcs!I2091))^2*COS(RADIANS(User_Model_Calcs!B2091))^2)))</f>
        <v>47.968414386623685</v>
      </c>
      <c r="P2091">
        <f t="shared" si="197"/>
        <v>29.173159917931798</v>
      </c>
    </row>
    <row r="2092" spans="1:16" x14ac:dyDescent="0.25">
      <c r="A2092" s="5">
        <v>128.33049309466264</v>
      </c>
      <c r="B2092">
        <v>-30.754440667452137</v>
      </c>
      <c r="C2092">
        <v>950</v>
      </c>
      <c r="D2092">
        <f t="shared" ca="1" si="196"/>
        <v>3</v>
      </c>
      <c r="E2092" s="1">
        <v>0.65</v>
      </c>
      <c r="F2092">
        <v>19.899999999999999</v>
      </c>
      <c r="G2092">
        <f t="shared" ca="1" si="198"/>
        <v>54.048620189015942</v>
      </c>
      <c r="H2092">
        <f t="shared" ca="1" si="201"/>
        <v>17.462962669037559</v>
      </c>
      <c r="I2092">
        <f>User_Model_Calcs!A2092-Sat_Data!$B$5</f>
        <v>18.330493094662643</v>
      </c>
      <c r="J2092">
        <f>(Earth_Data!$B$1/SQRT(1-Earth_Data!$B$2^2*SIN(RADIANS(User_Model_Calcs!B2092))^2))*COS(RADIANS(User_Model_Calcs!B2092))</f>
        <v>5485.9654469599782</v>
      </c>
      <c r="K2092">
        <f>((Earth_Data!$B$1*(1-Earth_Data!$B$2^2))/SQRT(1-Earth_Data!$B$2^2*SIN(RADIANS(User_Model_Calcs!B2092))^2))*SIN(RADIANS(User_Model_Calcs!B2092))</f>
        <v>-3242.5287269154883</v>
      </c>
      <c r="L2092">
        <f t="shared" si="199"/>
        <v>-30.5855886338855</v>
      </c>
      <c r="M2092">
        <f t="shared" si="200"/>
        <v>6372.5826342316632</v>
      </c>
      <c r="N2092">
        <f>SQRT(User_Model_Calcs!M2092^2+Sat_Data!$B$3^2-2*User_Model_Calcs!M2092*Sat_Data!$B$3*COS(RADIANS(L2092))*COS(RADIANS(I2092)))</f>
        <v>37138.615207004288</v>
      </c>
      <c r="O2092">
        <f>DEGREES(ACOS(((Earth_Data!$B$1+Sat_Data!$B$2)/User_Model_Calcs!N2092)*SQRT(1-COS(RADIANS(User_Model_Calcs!I2092))^2*COS(RADIANS(User_Model_Calcs!B2092))^2)))</f>
        <v>48.954691826923884</v>
      </c>
      <c r="P2092">
        <f t="shared" si="197"/>
        <v>32.93911955550535</v>
      </c>
    </row>
    <row r="2093" spans="1:16" x14ac:dyDescent="0.25">
      <c r="A2093" s="5">
        <v>125.21857089754911</v>
      </c>
      <c r="B2093">
        <v>-31.249355333738087</v>
      </c>
      <c r="C2093">
        <v>950</v>
      </c>
      <c r="D2093">
        <f t="shared" ca="1" si="196"/>
        <v>1.2</v>
      </c>
      <c r="E2093" s="1">
        <v>0.65</v>
      </c>
      <c r="F2093">
        <v>19.899999999999999</v>
      </c>
      <c r="G2093">
        <f t="shared" ca="1" si="198"/>
        <v>46.089820015575185</v>
      </c>
      <c r="H2093">
        <f t="shared" ca="1" si="201"/>
        <v>19.474405827877234</v>
      </c>
      <c r="I2093">
        <f>User_Model_Calcs!A2093-Sat_Data!$B$5</f>
        <v>15.218570897549114</v>
      </c>
      <c r="J2093">
        <f>(Earth_Data!$B$1/SQRT(1-Earth_Data!$B$2^2*SIN(RADIANS(User_Model_Calcs!B2093))^2))*COS(RADIANS(User_Model_Calcs!B2093))</f>
        <v>5457.7033390004426</v>
      </c>
      <c r="K2093">
        <f>((Earth_Data!$B$1*(1-Earth_Data!$B$2^2))/SQRT(1-Earth_Data!$B$2^2*SIN(RADIANS(User_Model_Calcs!B2093))^2))*SIN(RADIANS(User_Model_Calcs!B2093))</f>
        <v>-3289.5612382419913</v>
      </c>
      <c r="L2093">
        <f t="shared" si="199"/>
        <v>-31.07893662410418</v>
      </c>
      <c r="M2093">
        <f t="shared" si="200"/>
        <v>6372.4201742101686</v>
      </c>
      <c r="N2093">
        <f>SQRT(User_Model_Calcs!M2093^2+Sat_Data!$B$3^2-2*User_Model_Calcs!M2093*Sat_Data!$B$3*COS(RADIANS(L2093))*COS(RADIANS(I2093)))</f>
        <v>37071.87080514722</v>
      </c>
      <c r="O2093">
        <f>DEGREES(ACOS(((Earth_Data!$B$1+Sat_Data!$B$2)/User_Model_Calcs!N2093)*SQRT(1-COS(RADIANS(User_Model_Calcs!I2093))^2*COS(RADIANS(User_Model_Calcs!B2093))^2)))</f>
        <v>49.994201366424249</v>
      </c>
      <c r="P2093">
        <f t="shared" si="197"/>
        <v>27.67272579160413</v>
      </c>
    </row>
    <row r="2094" spans="1:16" x14ac:dyDescent="0.25">
      <c r="A2094" s="5">
        <v>134.65328525467856</v>
      </c>
      <c r="B2094">
        <v>-29.50987237496323</v>
      </c>
      <c r="C2094">
        <v>950</v>
      </c>
      <c r="D2094">
        <f t="shared" ca="1" si="196"/>
        <v>3</v>
      </c>
      <c r="E2094" s="1">
        <v>0.65</v>
      </c>
      <c r="F2094">
        <v>19.899999999999999</v>
      </c>
      <c r="G2094">
        <f t="shared" ca="1" si="198"/>
        <v>54.048620189015942</v>
      </c>
      <c r="H2094">
        <f t="shared" ca="1" si="201"/>
        <v>14.720233066156952</v>
      </c>
      <c r="I2094">
        <f>User_Model_Calcs!A2094-Sat_Data!$B$5</f>
        <v>24.653285254678565</v>
      </c>
      <c r="J2094">
        <f>(Earth_Data!$B$1/SQRT(1-Earth_Data!$B$2^2*SIN(RADIANS(User_Model_Calcs!B2094))^2))*COS(RADIANS(User_Model_Calcs!B2094))</f>
        <v>5555.2226822775756</v>
      </c>
      <c r="K2094">
        <f>((Earth_Data!$B$1*(1-Earth_Data!$B$2^2))/SQRT(1-Earth_Data!$B$2^2*SIN(RADIANS(User_Model_Calcs!B2094))^2))*SIN(RADIANS(User_Model_Calcs!B2094))</f>
        <v>-3123.2082150653514</v>
      </c>
      <c r="L2094">
        <f t="shared" si="199"/>
        <v>-29.345180616341427</v>
      </c>
      <c r="M2094">
        <f t="shared" si="200"/>
        <v>6372.9842777417052</v>
      </c>
      <c r="N2094">
        <f>SQRT(User_Model_Calcs!M2094^2+Sat_Data!$B$3^2-2*User_Model_Calcs!M2094*Sat_Data!$B$3*COS(RADIANS(L2094))*COS(RADIANS(I2094)))</f>
        <v>37318.470900944223</v>
      </c>
      <c r="O2094">
        <f>DEGREES(ACOS(((Earth_Data!$B$1+Sat_Data!$B$2)/User_Model_Calcs!N2094)*SQRT(1-COS(RADIANS(User_Model_Calcs!I2094))^2*COS(RADIANS(User_Model_Calcs!B2094))^2)))</f>
        <v>46.263766568435727</v>
      </c>
      <c r="P2094">
        <f t="shared" si="197"/>
        <v>42.9769047002439</v>
      </c>
    </row>
    <row r="2095" spans="1:16" x14ac:dyDescent="0.25">
      <c r="A2095" s="5">
        <v>136.3082875484744</v>
      </c>
      <c r="B2095">
        <v>-38.221402373352227</v>
      </c>
      <c r="C2095">
        <v>950</v>
      </c>
      <c r="D2095">
        <f t="shared" ca="1" si="196"/>
        <v>3</v>
      </c>
      <c r="E2095" s="1">
        <v>0.65</v>
      </c>
      <c r="F2095">
        <v>19.899999999999999</v>
      </c>
      <c r="G2095">
        <f t="shared" ca="1" si="198"/>
        <v>54.048620189015942</v>
      </c>
      <c r="H2095">
        <f t="shared" ca="1" si="201"/>
        <v>14.850477935574329</v>
      </c>
      <c r="I2095">
        <f>User_Model_Calcs!A2095-Sat_Data!$B$5</f>
        <v>26.308287548474397</v>
      </c>
      <c r="J2095">
        <f>(Earth_Data!$B$1/SQRT(1-Earth_Data!$B$2^2*SIN(RADIANS(User_Model_Calcs!B2095))^2))*COS(RADIANS(User_Model_Calcs!B2095))</f>
        <v>5017.2643353442745</v>
      </c>
      <c r="K2095">
        <f>((Earth_Data!$B$1*(1-Earth_Data!$B$2^2))/SQRT(1-Earth_Data!$B$2^2*SIN(RADIANS(User_Model_Calcs!B2095))^2))*SIN(RADIANS(User_Model_Calcs!B2095))</f>
        <v>-3924.7817478791735</v>
      </c>
      <c r="L2095">
        <f t="shared" si="199"/>
        <v>-38.034484166792836</v>
      </c>
      <c r="M2095">
        <f t="shared" si="200"/>
        <v>6369.9963248971444</v>
      </c>
      <c r="N2095">
        <f>SQRT(User_Model_Calcs!M2095^2+Sat_Data!$B$3^2-2*User_Model_Calcs!M2095*Sat_Data!$B$3*COS(RADIANS(L2095))*COS(RADIANS(I2095)))</f>
        <v>37935.704972281797</v>
      </c>
      <c r="O2095">
        <f>DEGREES(ACOS(((Earth_Data!$B$1+Sat_Data!$B$2)/User_Model_Calcs!N2095)*SQRT(1-COS(RADIANS(User_Model_Calcs!I2095))^2*COS(RADIANS(User_Model_Calcs!B2095))^2)))</f>
        <v>37.900120875674439</v>
      </c>
      <c r="P2095">
        <f t="shared" si="197"/>
        <v>38.628695401683011</v>
      </c>
    </row>
    <row r="2096" spans="1:16" x14ac:dyDescent="0.25">
      <c r="A2096">
        <v>145.34</v>
      </c>
      <c r="B2096">
        <v>-31.380000000000003</v>
      </c>
      <c r="C2096">
        <v>950</v>
      </c>
      <c r="D2096">
        <f t="shared" ca="1" si="196"/>
        <v>3</v>
      </c>
      <c r="E2096" s="1">
        <v>0.65</v>
      </c>
      <c r="F2096">
        <v>19.899999999999999</v>
      </c>
      <c r="G2096">
        <f t="shared" ca="1" si="198"/>
        <v>54.048620189015942</v>
      </c>
      <c r="H2096">
        <f t="shared" ca="1" si="201"/>
        <v>18.015629514638611</v>
      </c>
      <c r="I2096">
        <f>User_Model_Calcs!A2096-Sat_Data!$B$5</f>
        <v>35.340000000000003</v>
      </c>
      <c r="J2096">
        <f>(Earth_Data!$B$1/SQRT(1-Earth_Data!$B$2^2*SIN(RADIANS(User_Model_Calcs!B2096))^2))*COS(RADIANS(User_Model_Calcs!B2096))</f>
        <v>5450.1748223158829</v>
      </c>
      <c r="K2096">
        <f>((Earth_Data!$B$1*(1-Earth_Data!$B$2^2))/SQRT(1-Earth_Data!$B$2^2*SIN(RADIANS(User_Model_Calcs!B2096))^2))*SIN(RADIANS(User_Model_Calcs!B2096))</f>
        <v>-3301.9363301797625</v>
      </c>
      <c r="L2096">
        <f t="shared" si="199"/>
        <v>-31.209176154821396</v>
      </c>
      <c r="M2096">
        <f t="shared" si="200"/>
        <v>6372.3770386227907</v>
      </c>
      <c r="N2096">
        <f>SQRT(User_Model_Calcs!M2096^2+Sat_Data!$B$3^2-2*User_Model_Calcs!M2096*Sat_Data!$B$3*COS(RADIANS(L2096))*COS(RADIANS(I2096)))</f>
        <v>37993.517902165011</v>
      </c>
      <c r="O2096">
        <f>DEGREES(ACOS(((Earth_Data!$B$1+Sat_Data!$B$2)/User_Model_Calcs!N2096)*SQRT(1-COS(RADIANS(User_Model_Calcs!I2096))^2*COS(RADIANS(User_Model_Calcs!B2096))^2)))</f>
        <v>37.211176460634945</v>
      </c>
      <c r="P2096">
        <f t="shared" si="197"/>
        <v>53.708678521254697</v>
      </c>
    </row>
    <row r="2097" spans="1:16" x14ac:dyDescent="0.25">
      <c r="A2097" s="5">
        <v>126.21167193416099</v>
      </c>
      <c r="B2097">
        <v>-31.22233890376792</v>
      </c>
      <c r="C2097">
        <v>950</v>
      </c>
      <c r="D2097">
        <f t="shared" ca="1" si="196"/>
        <v>1.2</v>
      </c>
      <c r="E2097" s="1">
        <v>0.65</v>
      </c>
      <c r="F2097">
        <v>19.899999999999999</v>
      </c>
      <c r="G2097">
        <f t="shared" ca="1" si="198"/>
        <v>46.089820015575185</v>
      </c>
      <c r="H2097">
        <f t="shared" ca="1" si="201"/>
        <v>19.212450064273977</v>
      </c>
      <c r="I2097">
        <f>User_Model_Calcs!A2097-Sat_Data!$B$5</f>
        <v>16.211671934160989</v>
      </c>
      <c r="J2097">
        <f>(Earth_Data!$B$1/SQRT(1-Earth_Data!$B$2^2*SIN(RADIANS(User_Model_Calcs!B2097))^2))*COS(RADIANS(User_Model_Calcs!B2097))</f>
        <v>5459.2566439703796</v>
      </c>
      <c r="K2097">
        <f>((Earth_Data!$B$1*(1-Earth_Data!$B$2^2))/SQRT(1-Earth_Data!$B$2^2*SIN(RADIANS(User_Model_Calcs!B2097))^2))*SIN(RADIANS(User_Model_Calcs!B2097))</f>
        <v>-3287.0000446087179</v>
      </c>
      <c r="L2097">
        <f t="shared" si="199"/>
        <v>-31.05200441386976</v>
      </c>
      <c r="M2097">
        <f t="shared" si="200"/>
        <v>6372.4290814408005</v>
      </c>
      <c r="N2097">
        <f>SQRT(User_Model_Calcs!M2097^2+Sat_Data!$B$3^2-2*User_Model_Calcs!M2097*Sat_Data!$B$3*COS(RADIANS(L2097))*COS(RADIANS(I2097)))</f>
        <v>37099.307141242578</v>
      </c>
      <c r="O2097">
        <f>DEGREES(ACOS(((Earth_Data!$B$1+Sat_Data!$B$2)/User_Model_Calcs!N2097)*SQRT(1-COS(RADIANS(User_Model_Calcs!I2097))^2*COS(RADIANS(User_Model_Calcs!B2097))^2)))</f>
        <v>49.562881258918097</v>
      </c>
      <c r="P2097">
        <f t="shared" si="197"/>
        <v>29.288015861939183</v>
      </c>
    </row>
    <row r="2098" spans="1:16" x14ac:dyDescent="0.25">
      <c r="A2098" s="5">
        <v>134.47321519575752</v>
      </c>
      <c r="B2098">
        <v>-32.122461111814268</v>
      </c>
      <c r="C2098">
        <v>950</v>
      </c>
      <c r="D2098">
        <f t="shared" ca="1" si="196"/>
        <v>1.2</v>
      </c>
      <c r="E2098" s="1">
        <v>0.65</v>
      </c>
      <c r="F2098">
        <v>19.899999999999999</v>
      </c>
      <c r="G2098">
        <f t="shared" ca="1" si="198"/>
        <v>46.089820015575185</v>
      </c>
      <c r="H2098">
        <f t="shared" ca="1" si="201"/>
        <v>23.964556984057694</v>
      </c>
      <c r="I2098">
        <f>User_Model_Calcs!A2098-Sat_Data!$B$5</f>
        <v>24.473215195757518</v>
      </c>
      <c r="J2098">
        <f>(Earth_Data!$B$1/SQRT(1-Earth_Data!$B$2^2*SIN(RADIANS(User_Model_Calcs!B2098))^2))*COS(RADIANS(User_Model_Calcs!B2098))</f>
        <v>5406.8525487229681</v>
      </c>
      <c r="K2098">
        <f>((Earth_Data!$B$1*(1-Earth_Data!$B$2^2))/SQRT(1-Earth_Data!$B$2^2*SIN(RADIANS(User_Model_Calcs!B2098))^2))*SIN(RADIANS(User_Model_Calcs!B2098))</f>
        <v>-3371.9409643995095</v>
      </c>
      <c r="L2098">
        <f t="shared" si="199"/>
        <v>-31.949402259132182</v>
      </c>
      <c r="M2098">
        <f t="shared" si="200"/>
        <v>6372.1299697218628</v>
      </c>
      <c r="N2098">
        <f>SQRT(User_Model_Calcs!M2098^2+Sat_Data!$B$3^2-2*User_Model_Calcs!M2098*Sat_Data!$B$3*COS(RADIANS(L2098))*COS(RADIANS(I2098)))</f>
        <v>37462.421582741103</v>
      </c>
      <c r="O2098">
        <f>DEGREES(ACOS(((Earth_Data!$B$1+Sat_Data!$B$2)/User_Model_Calcs!N2098)*SQRT(1-COS(RADIANS(User_Model_Calcs!I2098))^2*COS(RADIANS(User_Model_Calcs!B2098))^2)))</f>
        <v>44.19242890957122</v>
      </c>
      <c r="P2098">
        <f t="shared" si="197"/>
        <v>40.563549488817742</v>
      </c>
    </row>
    <row r="2099" spans="1:16" x14ac:dyDescent="0.25">
      <c r="A2099" s="5">
        <v>128.87594165743383</v>
      </c>
      <c r="B2099">
        <v>-34.516363469902807</v>
      </c>
      <c r="C2099">
        <v>950</v>
      </c>
      <c r="D2099">
        <f t="shared" ca="1" si="196"/>
        <v>1.2</v>
      </c>
      <c r="E2099" s="1">
        <v>0.65</v>
      </c>
      <c r="F2099">
        <v>19.899999999999999</v>
      </c>
      <c r="G2099">
        <f t="shared" ca="1" si="198"/>
        <v>46.089820015575185</v>
      </c>
      <c r="H2099">
        <f t="shared" ca="1" si="201"/>
        <v>14.840291730102466</v>
      </c>
      <c r="I2099">
        <f>User_Model_Calcs!A2099-Sat_Data!$B$5</f>
        <v>18.875941657433827</v>
      </c>
      <c r="J2099">
        <f>(Earth_Data!$B$1/SQRT(1-Earth_Data!$B$2^2*SIN(RADIANS(User_Model_Calcs!B2099))^2))*COS(RADIANS(User_Model_Calcs!B2099))</f>
        <v>5261.0175427300364</v>
      </c>
      <c r="K2099">
        <f>((Earth_Data!$B$1*(1-Earth_Data!$B$2^2))/SQRT(1-Earth_Data!$B$2^2*SIN(RADIANS(User_Model_Calcs!B2099))^2))*SIN(RADIANS(User_Model_Calcs!B2099))</f>
        <v>-3593.7890569454144</v>
      </c>
      <c r="L2099">
        <f t="shared" si="199"/>
        <v>-34.33689359341313</v>
      </c>
      <c r="M2099">
        <f t="shared" si="200"/>
        <v>6371.3126881933676</v>
      </c>
      <c r="N2099">
        <f>SQRT(User_Model_Calcs!M2099^2+Sat_Data!$B$3^2-2*User_Model_Calcs!M2099*Sat_Data!$B$3*COS(RADIANS(L2099))*COS(RADIANS(I2099)))</f>
        <v>37398.059179513628</v>
      </c>
      <c r="O2099">
        <f>DEGREES(ACOS(((Earth_Data!$B$1+Sat_Data!$B$2)/User_Model_Calcs!N2099)*SQRT(1-COS(RADIANS(User_Model_Calcs!I2099))^2*COS(RADIANS(User_Model_Calcs!B2099))^2)))</f>
        <v>45.088161108893232</v>
      </c>
      <c r="P2099">
        <f t="shared" si="197"/>
        <v>31.106480535423849</v>
      </c>
    </row>
    <row r="2100" spans="1:16" x14ac:dyDescent="0.25">
      <c r="A2100" s="5">
        <v>124.87421392196337</v>
      </c>
      <c r="B2100">
        <v>-29.184886643326834</v>
      </c>
      <c r="C2100">
        <v>950</v>
      </c>
      <c r="D2100">
        <f t="shared" ca="1" si="196"/>
        <v>3</v>
      </c>
      <c r="E2100" s="1">
        <v>0.65</v>
      </c>
      <c r="F2100">
        <v>19.899999999999999</v>
      </c>
      <c r="G2100">
        <f t="shared" ca="1" si="198"/>
        <v>54.048620189015942</v>
      </c>
      <c r="H2100">
        <f t="shared" ca="1" si="201"/>
        <v>22.690466722992891</v>
      </c>
      <c r="I2100">
        <f>User_Model_Calcs!A2100-Sat_Data!$B$5</f>
        <v>14.874213921963374</v>
      </c>
      <c r="J2100">
        <f>(Earth_Data!$B$1/SQRT(1-Earth_Data!$B$2^2*SIN(RADIANS(User_Model_Calcs!B2100))^2))*COS(RADIANS(User_Model_Calcs!B2100))</f>
        <v>5572.877128663351</v>
      </c>
      <c r="K2100">
        <f>((Earth_Data!$B$1*(1-Earth_Data!$B$2^2))/SQRT(1-Earth_Data!$B$2^2*SIN(RADIANS(User_Model_Calcs!B2100))^2))*SIN(RADIANS(User_Model_Calcs!B2100))</f>
        <v>-3091.8092308590985</v>
      </c>
      <c r="L2100">
        <f t="shared" si="199"/>
        <v>-29.021332470072338</v>
      </c>
      <c r="M2100">
        <f t="shared" si="200"/>
        <v>6373.0874630123044</v>
      </c>
      <c r="N2100">
        <f>SQRT(User_Model_Calcs!M2100^2+Sat_Data!$B$3^2-2*User_Model_Calcs!M2100*Sat_Data!$B$3*COS(RADIANS(L2100))*COS(RADIANS(I2100)))</f>
        <v>36935.444556344359</v>
      </c>
      <c r="O2100">
        <f>DEGREES(ACOS(((Earth_Data!$B$1+Sat_Data!$B$2)/User_Model_Calcs!N2100)*SQRT(1-COS(RADIANS(User_Model_Calcs!I2100))^2*COS(RADIANS(User_Model_Calcs!B2100))^2)))</f>
        <v>52.219698948707695</v>
      </c>
      <c r="P2100">
        <f t="shared" si="197"/>
        <v>28.575847186496038</v>
      </c>
    </row>
    <row r="2101" spans="1:16" x14ac:dyDescent="0.25">
      <c r="A2101" s="5">
        <v>132.24151321134718</v>
      </c>
      <c r="B2101">
        <v>-38.47221073456015</v>
      </c>
      <c r="C2101">
        <v>950</v>
      </c>
      <c r="D2101">
        <f t="shared" ca="1" si="196"/>
        <v>3</v>
      </c>
      <c r="E2101" s="1">
        <v>0.65</v>
      </c>
      <c r="F2101">
        <v>19.899999999999999</v>
      </c>
      <c r="G2101">
        <f t="shared" ca="1" si="198"/>
        <v>54.048620189015942</v>
      </c>
      <c r="H2101">
        <f t="shared" ca="1" si="201"/>
        <v>18.643087150025657</v>
      </c>
      <c r="I2101">
        <f>User_Model_Calcs!A2101-Sat_Data!$B$5</f>
        <v>22.241513211347183</v>
      </c>
      <c r="J2101">
        <f>(Earth_Data!$B$1/SQRT(1-Earth_Data!$B$2^2*SIN(RADIANS(User_Model_Calcs!B2101))^2))*COS(RADIANS(User_Model_Calcs!B2101))</f>
        <v>4999.9915448879055</v>
      </c>
      <c r="K2101">
        <f>((Earth_Data!$B$1*(1-Earth_Data!$B$2^2))/SQRT(1-Earth_Data!$B$2^2*SIN(RADIANS(User_Model_Calcs!B2101))^2))*SIN(RADIANS(User_Model_Calcs!B2101))</f>
        <v>-3946.616196921866</v>
      </c>
      <c r="L2101">
        <f t="shared" si="199"/>
        <v>-38.284899740328335</v>
      </c>
      <c r="M2101">
        <f t="shared" si="200"/>
        <v>6369.9054039095872</v>
      </c>
      <c r="N2101">
        <f>SQRT(User_Model_Calcs!M2101^2+Sat_Data!$B$3^2-2*User_Model_Calcs!M2101*Sat_Data!$B$3*COS(RADIANS(L2101))*COS(RADIANS(I2101)))</f>
        <v>37790.491116620011</v>
      </c>
      <c r="O2101">
        <f>DEGREES(ACOS(((Earth_Data!$B$1+Sat_Data!$B$2)/User_Model_Calcs!N2101)*SQRT(1-COS(RADIANS(User_Model_Calcs!I2101))^2*COS(RADIANS(User_Model_Calcs!B2101))^2)))</f>
        <v>39.748272119386655</v>
      </c>
      <c r="P2101">
        <f t="shared" si="197"/>
        <v>33.317469722979773</v>
      </c>
    </row>
    <row r="2102" spans="1:16" x14ac:dyDescent="0.25">
      <c r="A2102" s="5">
        <v>121.02759435903756</v>
      </c>
      <c r="B2102">
        <v>-30.475529813004492</v>
      </c>
      <c r="C2102">
        <v>950</v>
      </c>
      <c r="D2102">
        <f t="shared" ca="1" si="196"/>
        <v>3</v>
      </c>
      <c r="E2102" s="1">
        <v>0.65</v>
      </c>
      <c r="F2102">
        <v>19.899999999999999</v>
      </c>
      <c r="G2102">
        <f t="shared" ca="1" si="198"/>
        <v>54.048620189015942</v>
      </c>
      <c r="H2102">
        <f t="shared" ca="1" si="201"/>
        <v>16.505254923569336</v>
      </c>
      <c r="I2102">
        <f>User_Model_Calcs!A2102-Sat_Data!$B$5</f>
        <v>11.027594359037565</v>
      </c>
      <c r="J2102">
        <f>(Earth_Data!$B$1/SQRT(1-Earth_Data!$B$2^2*SIN(RADIANS(User_Model_Calcs!B2102))^2))*COS(RADIANS(User_Model_Calcs!B2102))</f>
        <v>5501.7123959152123</v>
      </c>
      <c r="K2102">
        <f>((Earth_Data!$B$1*(1-Earth_Data!$B$2^2))/SQRT(1-Earth_Data!$B$2^2*SIN(RADIANS(User_Model_Calcs!B2102))^2))*SIN(RADIANS(User_Model_Calcs!B2102))</f>
        <v>-3215.9179783322197</v>
      </c>
      <c r="L2102">
        <f t="shared" si="199"/>
        <v>-30.307582810926164</v>
      </c>
      <c r="M2102">
        <f t="shared" si="200"/>
        <v>6372.6735151526082</v>
      </c>
      <c r="N2102">
        <f>SQRT(User_Model_Calcs!M2102^2+Sat_Data!$B$3^2-2*User_Model_Calcs!M2102*Sat_Data!$B$3*COS(RADIANS(L2102))*COS(RADIANS(I2102)))</f>
        <v>36919.405214871404</v>
      </c>
      <c r="O2102">
        <f>DEGREES(ACOS(((Earth_Data!$B$1+Sat_Data!$B$2)/User_Model_Calcs!N2102)*SQRT(1-COS(RADIANS(User_Model_Calcs!I2102))^2*COS(RADIANS(User_Model_Calcs!B2102))^2)))</f>
        <v>52.479190811428154</v>
      </c>
      <c r="P2102">
        <f t="shared" si="197"/>
        <v>21.019268371651702</v>
      </c>
    </row>
    <row r="2103" spans="1:16" x14ac:dyDescent="0.25">
      <c r="A2103">
        <v>152.745</v>
      </c>
      <c r="B2103">
        <v>-33.112000000000002</v>
      </c>
      <c r="C2103">
        <v>375</v>
      </c>
      <c r="D2103">
        <f t="shared" ca="1" si="196"/>
        <v>0.75</v>
      </c>
      <c r="E2103" s="1">
        <v>0.65</v>
      </c>
      <c r="F2103">
        <v>19.899999999999999</v>
      </c>
      <c r="G2103">
        <f t="shared" ca="1" si="198"/>
        <v>42.007420362456692</v>
      </c>
      <c r="H2103">
        <f t="shared" ca="1" si="201"/>
        <v>15.358291161796934</v>
      </c>
      <c r="I2103">
        <f>User_Model_Calcs!A2103-Sat_Data!$B$5</f>
        <v>42.745000000000005</v>
      </c>
      <c r="J2103">
        <f>(Earth_Data!$B$1/SQRT(1-Earth_Data!$B$2^2*SIN(RADIANS(User_Model_Calcs!B2103))^2))*COS(RADIANS(User_Model_Calcs!B2103))</f>
        <v>5347.7020452656552</v>
      </c>
      <c r="K2103">
        <f>((Earth_Data!$B$1*(1-Earth_Data!$B$2^2))/SQRT(1-Earth_Data!$B$2^2*SIN(RADIANS(User_Model_Calcs!B2103))^2))*SIN(RADIANS(User_Model_Calcs!B2103))</f>
        <v>-3464.3707302944626</v>
      </c>
      <c r="L2103">
        <f t="shared" si="199"/>
        <v>-32.936142517665175</v>
      </c>
      <c r="M2103">
        <f t="shared" si="200"/>
        <v>6371.7958003893582</v>
      </c>
      <c r="N2103">
        <f>SQRT(User_Model_Calcs!M2103^2+Sat_Data!$B$3^2-2*User_Model_Calcs!M2103*Sat_Data!$B$3*COS(RADIANS(L2103))*COS(RADIANS(I2103)))</f>
        <v>38564.69688032836</v>
      </c>
      <c r="O2103">
        <f>DEGREES(ACOS(((Earth_Data!$B$1+Sat_Data!$B$2)/User_Model_Calcs!N2103)*SQRT(1-COS(RADIANS(User_Model_Calcs!I2103))^2*COS(RADIANS(User_Model_Calcs!B2103))^2)))</f>
        <v>30.455740957638909</v>
      </c>
      <c r="P2103">
        <f t="shared" si="197"/>
        <v>59.414236060849269</v>
      </c>
    </row>
    <row r="2104" spans="1:16" x14ac:dyDescent="0.25">
      <c r="A2104">
        <v>156.11500000000001</v>
      </c>
      <c r="B2104">
        <v>-30.101999999999997</v>
      </c>
      <c r="C2104">
        <v>375</v>
      </c>
      <c r="D2104">
        <f t="shared" ca="1" si="196"/>
        <v>3</v>
      </c>
      <c r="E2104" s="1">
        <v>0.65</v>
      </c>
      <c r="F2104">
        <v>19.899999999999999</v>
      </c>
      <c r="G2104">
        <f t="shared" ca="1" si="198"/>
        <v>54.048620189015942</v>
      </c>
      <c r="H2104">
        <f t="shared" ca="1" si="201"/>
        <v>15.488979980266643</v>
      </c>
      <c r="I2104">
        <f>User_Model_Calcs!A2104-Sat_Data!$B$5</f>
        <v>46.115000000000009</v>
      </c>
      <c r="J2104">
        <f>(Earth_Data!$B$1/SQRT(1-Earth_Data!$B$2^2*SIN(RADIANS(User_Model_Calcs!B2104))^2))*COS(RADIANS(User_Model_Calcs!B2104))</f>
        <v>5522.5970973450221</v>
      </c>
      <c r="K2104">
        <f>((Earth_Data!$B$1*(1-Earth_Data!$B$2^2))/SQRT(1-Earth_Data!$B$2^2*SIN(RADIANS(User_Model_Calcs!B2104))^2))*SIN(RADIANS(User_Model_Calcs!B2104))</f>
        <v>-3180.1620040060875</v>
      </c>
      <c r="L2104">
        <f t="shared" si="199"/>
        <v>-29.93528985411303</v>
      </c>
      <c r="M2104">
        <f t="shared" si="200"/>
        <v>6372.7944475973554</v>
      </c>
      <c r="N2104">
        <f>SQRT(User_Model_Calcs!M2104^2+Sat_Data!$B$3^2-2*User_Model_Calcs!M2104*Sat_Data!$B$3*COS(RADIANS(L2104))*COS(RADIANS(I2104)))</f>
        <v>38672.860452859371</v>
      </c>
      <c r="O2104">
        <f>DEGREES(ACOS(((Earth_Data!$B$1+Sat_Data!$B$2)/User_Model_Calcs!N2104)*SQRT(1-COS(RADIANS(User_Model_Calcs!I2104))^2*COS(RADIANS(User_Model_Calcs!B2104))^2)))</f>
        <v>29.255527615221826</v>
      </c>
      <c r="P2104">
        <f t="shared" si="197"/>
        <v>64.247766499067893</v>
      </c>
    </row>
    <row r="2105" spans="1:16" x14ac:dyDescent="0.25">
      <c r="A2105" s="5">
        <v>116.07928395463095</v>
      </c>
      <c r="B2105">
        <v>-32.104772946551741</v>
      </c>
      <c r="C2105">
        <v>950</v>
      </c>
      <c r="D2105">
        <f t="shared" ca="1" si="196"/>
        <v>0.75</v>
      </c>
      <c r="E2105" s="1">
        <v>0.65</v>
      </c>
      <c r="F2105">
        <v>19.899999999999999</v>
      </c>
      <c r="G2105">
        <f t="shared" ca="1" si="198"/>
        <v>42.007420362456692</v>
      </c>
      <c r="H2105">
        <f t="shared" ca="1" si="201"/>
        <v>21.376927468610166</v>
      </c>
      <c r="I2105">
        <f>User_Model_Calcs!A2105-Sat_Data!$B$5</f>
        <v>6.0792839546309523</v>
      </c>
      <c r="J2105">
        <f>(Earth_Data!$B$1/SQRT(1-Earth_Data!$B$2^2*SIN(RADIANS(User_Model_Calcs!B2105))^2))*COS(RADIANS(User_Model_Calcs!B2105))</f>
        <v>5407.8952394800599</v>
      </c>
      <c r="K2105">
        <f>((Earth_Data!$B$1*(1-Earth_Data!$B$2^2))/SQRT(1-Earth_Data!$B$2^2*SIN(RADIANS(User_Model_Calcs!B2105))^2))*SIN(RADIANS(User_Model_Calcs!B2105))</f>
        <v>-3370.2796501310577</v>
      </c>
      <c r="L2105">
        <f t="shared" si="199"/>
        <v>-31.931766000251724</v>
      </c>
      <c r="M2105">
        <f t="shared" si="200"/>
        <v>6372.1358931898658</v>
      </c>
      <c r="N2105">
        <f>SQRT(User_Model_Calcs!M2105^2+Sat_Data!$B$3^2-2*User_Model_Calcs!M2105*Sat_Data!$B$3*COS(RADIANS(L2105))*COS(RADIANS(I2105)))</f>
        <v>36945.161217755151</v>
      </c>
      <c r="O2105">
        <f>DEGREES(ACOS(((Earth_Data!$B$1+Sat_Data!$B$2)/User_Model_Calcs!N2105)*SQRT(1-COS(RADIANS(User_Model_Calcs!I2105))^2*COS(RADIANS(User_Model_Calcs!B2105))^2)))</f>
        <v>52.038916988144919</v>
      </c>
      <c r="P2105">
        <f t="shared" si="197"/>
        <v>11.331664476137417</v>
      </c>
    </row>
    <row r="2106" spans="1:16" x14ac:dyDescent="0.25">
      <c r="A2106" s="5">
        <v>134.90869962055416</v>
      </c>
      <c r="B2106">
        <v>-28.990222008709608</v>
      </c>
      <c r="C2106">
        <v>950</v>
      </c>
      <c r="D2106">
        <f t="shared" ca="1" si="196"/>
        <v>3</v>
      </c>
      <c r="E2106" s="1">
        <v>0.65</v>
      </c>
      <c r="F2106">
        <v>19.899999999999999</v>
      </c>
      <c r="G2106">
        <f t="shared" ca="1" si="198"/>
        <v>54.048620189015942</v>
      </c>
      <c r="H2106">
        <f t="shared" ca="1" si="201"/>
        <v>19.981551911144152</v>
      </c>
      <c r="I2106">
        <f>User_Model_Calcs!A2106-Sat_Data!$B$5</f>
        <v>24.90869962055416</v>
      </c>
      <c r="J2106">
        <f>(Earth_Data!$B$1/SQRT(1-Earth_Data!$B$2^2*SIN(RADIANS(User_Model_Calcs!B2106))^2))*COS(RADIANS(User_Model_Calcs!B2106))</f>
        <v>5583.3662460439264</v>
      </c>
      <c r="K2106">
        <f>((Earth_Data!$B$1*(1-Earth_Data!$B$2^2))/SQRT(1-Earth_Data!$B$2^2*SIN(RADIANS(User_Model_Calcs!B2106))^2))*SIN(RADIANS(User_Model_Calcs!B2106))</f>
        <v>-3072.9543699618757</v>
      </c>
      <c r="L2106">
        <f t="shared" si="199"/>
        <v>-28.827359278490839</v>
      </c>
      <c r="M2106">
        <f t="shared" si="200"/>
        <v>6373.1489232035392</v>
      </c>
      <c r="N2106">
        <f>SQRT(User_Model_Calcs!M2106^2+Sat_Data!$B$3^2-2*User_Model_Calcs!M2106*Sat_Data!$B$3*COS(RADIANS(L2106))*COS(RADIANS(I2106)))</f>
        <v>37301.382761261346</v>
      </c>
      <c r="O2106">
        <f>DEGREES(ACOS(((Earth_Data!$B$1+Sat_Data!$B$2)/User_Model_Calcs!N2106)*SQRT(1-COS(RADIANS(User_Model_Calcs!I2106))^2*COS(RADIANS(User_Model_Calcs!B2106))^2)))</f>
        <v>46.516545811989296</v>
      </c>
      <c r="P2106">
        <f t="shared" si="197"/>
        <v>43.775143028382736</v>
      </c>
    </row>
    <row r="2107" spans="1:16" x14ac:dyDescent="0.25">
      <c r="A2107" s="5">
        <v>120.45993783679324</v>
      </c>
      <c r="B2107">
        <v>-38.518604944838422</v>
      </c>
      <c r="C2107">
        <v>950</v>
      </c>
      <c r="D2107">
        <f t="shared" ca="1" si="196"/>
        <v>3</v>
      </c>
      <c r="E2107" s="1">
        <v>0.65</v>
      </c>
      <c r="F2107">
        <v>19.899999999999999</v>
      </c>
      <c r="G2107">
        <f t="shared" ca="1" si="198"/>
        <v>54.048620189015942</v>
      </c>
      <c r="H2107">
        <f t="shared" ca="1" si="201"/>
        <v>18.480537763932354</v>
      </c>
      <c r="I2107">
        <f>User_Model_Calcs!A2107-Sat_Data!$B$5</f>
        <v>10.459937836793245</v>
      </c>
      <c r="J2107">
        <f>(Earth_Data!$B$1/SQRT(1-Earth_Data!$B$2^2*SIN(RADIANS(User_Model_Calcs!B2107))^2))*COS(RADIANS(User_Model_Calcs!B2107))</f>
        <v>4996.7858977868145</v>
      </c>
      <c r="K2107">
        <f>((Earth_Data!$B$1*(1-Earth_Data!$B$2^2))/SQRT(1-Earth_Data!$B$2^2*SIN(RADIANS(User_Model_Calcs!B2107))^2))*SIN(RADIANS(User_Model_Calcs!B2107))</f>
        <v>-3950.646910715961</v>
      </c>
      <c r="L2107">
        <f t="shared" si="199"/>
        <v>-38.33122286219141</v>
      </c>
      <c r="M2107">
        <f t="shared" si="200"/>
        <v>6369.8885642898613</v>
      </c>
      <c r="N2107">
        <f>SQRT(User_Model_Calcs!M2107^2+Sat_Data!$B$3^2-2*User_Model_Calcs!M2107*Sat_Data!$B$3*COS(RADIANS(L2107))*COS(RADIANS(I2107)))</f>
        <v>37470.28311859219</v>
      </c>
      <c r="O2107">
        <f>DEGREES(ACOS(((Earth_Data!$B$1+Sat_Data!$B$2)/User_Model_Calcs!N2107)*SQRT(1-COS(RADIANS(User_Model_Calcs!I2107))^2*COS(RADIANS(User_Model_Calcs!B2107))^2)))</f>
        <v>44.046200128700541</v>
      </c>
      <c r="P2107">
        <f t="shared" si="197"/>
        <v>16.51212817098661</v>
      </c>
    </row>
    <row r="2108" spans="1:16" x14ac:dyDescent="0.25">
      <c r="A2108" s="5">
        <v>133.0461734758573</v>
      </c>
      <c r="B2108">
        <v>-35.364574475249853</v>
      </c>
      <c r="C2108">
        <v>950</v>
      </c>
      <c r="D2108">
        <f t="shared" ca="1" si="196"/>
        <v>3</v>
      </c>
      <c r="E2108" s="1">
        <v>0.65</v>
      </c>
      <c r="F2108">
        <v>19.899999999999999</v>
      </c>
      <c r="G2108">
        <f t="shared" ca="1" si="198"/>
        <v>54.048620189015942</v>
      </c>
      <c r="H2108">
        <f t="shared" ca="1" si="201"/>
        <v>20.687161029891762</v>
      </c>
      <c r="I2108">
        <f>User_Model_Calcs!A2108-Sat_Data!$B$5</f>
        <v>23.046173475857302</v>
      </c>
      <c r="J2108">
        <f>(Earth_Data!$B$1/SQRT(1-Earth_Data!$B$2^2*SIN(RADIANS(User_Model_Calcs!B2108))^2))*COS(RADIANS(User_Model_Calcs!B2108))</f>
        <v>5207.1245195420734</v>
      </c>
      <c r="K2108">
        <f>((Earth_Data!$B$1*(1-Earth_Data!$B$2^2))/SQRT(1-Earth_Data!$B$2^2*SIN(RADIANS(User_Model_Calcs!B2108))^2))*SIN(RADIANS(User_Model_Calcs!B2108))</f>
        <v>-3670.9266995933831</v>
      </c>
      <c r="L2108">
        <f t="shared" si="199"/>
        <v>-35.183130364522995</v>
      </c>
      <c r="M2108">
        <f t="shared" si="200"/>
        <v>6371.0162922255849</v>
      </c>
      <c r="N2108">
        <f>SQRT(User_Model_Calcs!M2108^2+Sat_Data!$B$3^2-2*User_Model_Calcs!M2108*Sat_Data!$B$3*COS(RADIANS(L2108))*COS(RADIANS(I2108)))</f>
        <v>37607.739066996546</v>
      </c>
      <c r="O2108">
        <f>DEGREES(ACOS(((Earth_Data!$B$1+Sat_Data!$B$2)/User_Model_Calcs!N2108)*SQRT(1-COS(RADIANS(User_Model_Calcs!I2108))^2*COS(RADIANS(User_Model_Calcs!B2108))^2)))</f>
        <v>42.177862638265616</v>
      </c>
      <c r="P2108">
        <f t="shared" si="197"/>
        <v>36.317497941199818</v>
      </c>
    </row>
    <row r="2109" spans="1:16" x14ac:dyDescent="0.25">
      <c r="A2109" s="5">
        <v>146.00200000000001</v>
      </c>
      <c r="B2109">
        <v>-36.000999999999998</v>
      </c>
      <c r="C2109">
        <v>400</v>
      </c>
      <c r="D2109">
        <f t="shared" ca="1" si="196"/>
        <v>1.2</v>
      </c>
      <c r="E2109" s="1">
        <v>0.65</v>
      </c>
      <c r="F2109">
        <v>19.899999999999999</v>
      </c>
      <c r="G2109">
        <f t="shared" ca="1" si="198"/>
        <v>46.089820015575185</v>
      </c>
      <c r="H2109">
        <f t="shared" ca="1" si="201"/>
        <v>23.237809350798788</v>
      </c>
      <c r="I2109">
        <f>User_Model_Calcs!A2109-Sat_Data!$B$5</f>
        <v>36.00200000000001</v>
      </c>
      <c r="J2109">
        <f>(Earth_Data!$B$1/SQRT(1-Earth_Data!$B$2^2*SIN(RADIANS(User_Model_Calcs!B2109))^2))*COS(RADIANS(User_Model_Calcs!B2109))</f>
        <v>5165.9361049307727</v>
      </c>
      <c r="K2109">
        <f>((Earth_Data!$B$1*(1-Earth_Data!$B$2^2))/SQRT(1-Earth_Data!$B$2^2*SIN(RADIANS(User_Model_Calcs!B2109))^2))*SIN(RADIANS(User_Model_Calcs!B2109))</f>
        <v>-3728.2827851005613</v>
      </c>
      <c r="L2109">
        <f t="shared" si="199"/>
        <v>-35.818178589884255</v>
      </c>
      <c r="M2109">
        <f t="shared" si="200"/>
        <v>6370.7918162426658</v>
      </c>
      <c r="N2109">
        <f>SQRT(User_Model_Calcs!M2109^2+Sat_Data!$B$3^2-2*User_Model_Calcs!M2109*Sat_Data!$B$3*COS(RADIANS(L2109))*COS(RADIANS(I2109)))</f>
        <v>38288.051788205237</v>
      </c>
      <c r="O2109">
        <f>DEGREES(ACOS(((Earth_Data!$B$1+Sat_Data!$B$2)/User_Model_Calcs!N2109)*SQRT(1-COS(RADIANS(User_Model_Calcs!I2109))^2*COS(RADIANS(User_Model_Calcs!B2109))^2)))</f>
        <v>33.631432948921471</v>
      </c>
      <c r="P2109">
        <f t="shared" si="197"/>
        <v>51.027936189973552</v>
      </c>
    </row>
    <row r="2110" spans="1:16" x14ac:dyDescent="0.25">
      <c r="A2110" s="5">
        <v>117.61923912242315</v>
      </c>
      <c r="B2110">
        <v>-38.280399333842475</v>
      </c>
      <c r="C2110">
        <v>950</v>
      </c>
      <c r="D2110">
        <f t="shared" ca="1" si="196"/>
        <v>1.2</v>
      </c>
      <c r="E2110" s="1">
        <v>0.65</v>
      </c>
      <c r="F2110">
        <v>19.899999999999999</v>
      </c>
      <c r="G2110">
        <f t="shared" ca="1" si="198"/>
        <v>46.089820015575185</v>
      </c>
      <c r="H2110">
        <f t="shared" ca="1" si="201"/>
        <v>15.167324995716363</v>
      </c>
      <c r="I2110">
        <f>User_Model_Calcs!A2110-Sat_Data!$B$5</f>
        <v>7.6192391224231528</v>
      </c>
      <c r="J2110">
        <f>(Earth_Data!$B$1/SQRT(1-Earth_Data!$B$2^2*SIN(RADIANS(User_Model_Calcs!B2110))^2))*COS(RADIANS(User_Model_Calcs!B2110))</f>
        <v>5013.2099706642593</v>
      </c>
      <c r="K2110">
        <f>((Earth_Data!$B$1*(1-Earth_Data!$B$2^2))/SQRT(1-Earth_Data!$B$2^2*SIN(RADIANS(User_Model_Calcs!B2110))^2))*SIN(RADIANS(User_Model_Calcs!B2110))</f>
        <v>-3929.9245186333915</v>
      </c>
      <c r="L2110">
        <f t="shared" si="199"/>
        <v>-38.093387446162701</v>
      </c>
      <c r="M2110">
        <f t="shared" si="200"/>
        <v>6369.9749553764677</v>
      </c>
      <c r="N2110">
        <f>SQRT(User_Model_Calcs!M2110^2+Sat_Data!$B$3^2-2*User_Model_Calcs!M2110*Sat_Data!$B$3*COS(RADIANS(L2110))*COS(RADIANS(I2110)))</f>
        <v>37408.132597868411</v>
      </c>
      <c r="O2110">
        <f>DEGREES(ACOS(((Earth_Data!$B$1+Sat_Data!$B$2)/User_Model_Calcs!N2110)*SQRT(1-COS(RADIANS(User_Model_Calcs!I2110))^2*COS(RADIANS(User_Model_Calcs!B2110))^2)))</f>
        <v>44.9226987711478</v>
      </c>
      <c r="P2110">
        <f t="shared" si="197"/>
        <v>12.184744568322687</v>
      </c>
    </row>
    <row r="2111" spans="1:16" x14ac:dyDescent="0.25">
      <c r="A2111">
        <v>156.1807</v>
      </c>
      <c r="B2111">
        <v>-32.93</v>
      </c>
      <c r="C2111">
        <v>950</v>
      </c>
      <c r="D2111">
        <f t="shared" ca="1" si="196"/>
        <v>3</v>
      </c>
      <c r="E2111" s="1">
        <v>0.65</v>
      </c>
      <c r="F2111">
        <v>19.899999999999999</v>
      </c>
      <c r="G2111">
        <f t="shared" ca="1" si="198"/>
        <v>54.048620189015942</v>
      </c>
      <c r="H2111">
        <f t="shared" ca="1" si="201"/>
        <v>17.926515257284606</v>
      </c>
      <c r="I2111">
        <f>User_Model_Calcs!A2111-Sat_Data!$B$5</f>
        <v>46.180700000000002</v>
      </c>
      <c r="J2111">
        <f>(Earth_Data!$B$1/SQRT(1-Earth_Data!$B$2^2*SIN(RADIANS(User_Model_Calcs!B2111))^2))*COS(RADIANS(User_Model_Calcs!B2111))</f>
        <v>5358.7016131761684</v>
      </c>
      <c r="K2111">
        <f>((Earth_Data!$B$1*(1-Earth_Data!$B$2^2))/SQRT(1-Earth_Data!$B$2^2*SIN(RADIANS(User_Model_Calcs!B2111))^2))*SIN(RADIANS(User_Model_Calcs!B2111))</f>
        <v>-3447.4464647773002</v>
      </c>
      <c r="L2111">
        <f t="shared" si="199"/>
        <v>-32.754641669469052</v>
      </c>
      <c r="M2111">
        <f t="shared" si="200"/>
        <v>6371.8576652780293</v>
      </c>
      <c r="N2111">
        <f>SQRT(User_Model_Calcs!M2111^2+Sat_Data!$B$3^2-2*User_Model_Calcs!M2111*Sat_Data!$B$3*COS(RADIANS(L2111))*COS(RADIANS(I2111)))</f>
        <v>38801.19564312671</v>
      </c>
      <c r="O2111">
        <f>DEGREES(ACOS(((Earth_Data!$B$1+Sat_Data!$B$2)/User_Model_Calcs!N2111)*SQRT(1-COS(RADIANS(User_Model_Calcs!I2111))^2*COS(RADIANS(User_Model_Calcs!B2111))^2)))</f>
        <v>27.830375813915474</v>
      </c>
      <c r="P2111">
        <f t="shared" si="197"/>
        <v>62.450810490302537</v>
      </c>
    </row>
    <row r="2112" spans="1:16" x14ac:dyDescent="0.25">
      <c r="A2112" s="5">
        <v>149.22999999999999</v>
      </c>
      <c r="B2112">
        <v>-31.920999999999999</v>
      </c>
      <c r="C2112">
        <v>400</v>
      </c>
      <c r="D2112">
        <f t="shared" ca="1" si="196"/>
        <v>3</v>
      </c>
      <c r="E2112" s="1">
        <v>0.65</v>
      </c>
      <c r="F2112">
        <v>19.899999999999999</v>
      </c>
      <c r="G2112">
        <f t="shared" ca="1" si="198"/>
        <v>54.048620189015942</v>
      </c>
      <c r="H2112">
        <f t="shared" ca="1" si="201"/>
        <v>23.924402899464496</v>
      </c>
      <c r="I2112">
        <f>User_Model_Calcs!A2112-Sat_Data!$B$5</f>
        <v>39.22999999999999</v>
      </c>
      <c r="J2112">
        <f>(Earth_Data!$B$1/SQRT(1-Earth_Data!$B$2^2*SIN(RADIANS(User_Model_Calcs!B2112))^2))*COS(RADIANS(User_Model_Calcs!B2112))</f>
        <v>5418.6978402673039</v>
      </c>
      <c r="K2112">
        <f>((Earth_Data!$B$1*(1-Earth_Data!$B$2^2))/SQRT(1-Earth_Data!$B$2^2*SIN(RADIANS(User_Model_Calcs!B2112))^2))*SIN(RADIANS(User_Model_Calcs!B2112))</f>
        <v>-3353.000524349563</v>
      </c>
      <c r="L2112">
        <f t="shared" si="199"/>
        <v>-31.748536221616462</v>
      </c>
      <c r="M2112">
        <f t="shared" si="200"/>
        <v>6372.1973290542401</v>
      </c>
      <c r="N2112">
        <f>SQRT(User_Model_Calcs!M2112^2+Sat_Data!$B$3^2-2*User_Model_Calcs!M2112*Sat_Data!$B$3*COS(RADIANS(L2112))*COS(RADIANS(I2112)))</f>
        <v>38268.268775360484</v>
      </c>
      <c r="O2112">
        <f>DEGREES(ACOS(((Earth_Data!$B$1+Sat_Data!$B$2)/User_Model_Calcs!N2112)*SQRT(1-COS(RADIANS(User_Model_Calcs!I2112))^2*COS(RADIANS(User_Model_Calcs!B2112))^2)))</f>
        <v>33.882396375930853</v>
      </c>
      <c r="P2112">
        <f t="shared" si="197"/>
        <v>57.072168571430282</v>
      </c>
    </row>
    <row r="2113" spans="1:16" x14ac:dyDescent="0.25">
      <c r="A2113">
        <v>139.67686587260431</v>
      </c>
      <c r="B2113">
        <v>-37.672271579361087</v>
      </c>
      <c r="C2113">
        <v>2500</v>
      </c>
      <c r="D2113">
        <f t="shared" ca="1" si="196"/>
        <v>0.75</v>
      </c>
      <c r="E2113" s="1">
        <v>0.65</v>
      </c>
      <c r="F2113">
        <v>19.899999999999999</v>
      </c>
      <c r="G2113">
        <f t="shared" ca="1" si="198"/>
        <v>42.007420362456692</v>
      </c>
      <c r="H2113">
        <f t="shared" ca="1" si="201"/>
        <v>19.251128889191694</v>
      </c>
      <c r="I2113">
        <f>User_Model_Calcs!A2113-Sat_Data!$B$5</f>
        <v>29.67686587260431</v>
      </c>
      <c r="J2113">
        <f>(Earth_Data!$B$1/SQRT(1-Earth_Data!$B$2^2*SIN(RADIANS(User_Model_Calcs!B2113))^2))*COS(RADIANS(User_Model_Calcs!B2113))</f>
        <v>5054.7448315659321</v>
      </c>
      <c r="K2113">
        <f>((Earth_Data!$B$1*(1-Earth_Data!$B$2^2))/SQRT(1-Earth_Data!$B$2^2*SIN(RADIANS(User_Model_Calcs!B2113))^2))*SIN(RADIANS(User_Model_Calcs!B2113))</f>
        <v>-3876.717048162071</v>
      </c>
      <c r="L2113">
        <f t="shared" si="199"/>
        <v>-37.486263217659946</v>
      </c>
      <c r="M2113">
        <f t="shared" si="200"/>
        <v>6370.194689627072</v>
      </c>
      <c r="N2113">
        <f>SQRT(User_Model_Calcs!M2113^2+Sat_Data!$B$3^2-2*User_Model_Calcs!M2113*Sat_Data!$B$3*COS(RADIANS(L2113))*COS(RADIANS(I2113)))</f>
        <v>38053.222753827395</v>
      </c>
      <c r="O2113">
        <f>DEGREES(ACOS(((Earth_Data!$B$1+Sat_Data!$B$2)/User_Model_Calcs!N2113)*SQRT(1-COS(RADIANS(User_Model_Calcs!I2113))^2*COS(RADIANS(User_Model_Calcs!B2113))^2)))</f>
        <v>36.444957507661343</v>
      </c>
      <c r="P2113">
        <f t="shared" si="197"/>
        <v>42.997686815134614</v>
      </c>
    </row>
    <row r="2114" spans="1:16" x14ac:dyDescent="0.25">
      <c r="A2114" s="5">
        <v>150.09800000000001</v>
      </c>
      <c r="B2114">
        <v>-36.893999999999998</v>
      </c>
      <c r="C2114">
        <v>400</v>
      </c>
      <c r="D2114">
        <f t="shared" ref="D2114:D2177" ca="1" si="202">CHOOSE(RANDBETWEEN(1,3),0.75,1.2,3)</f>
        <v>0.75</v>
      </c>
      <c r="E2114" s="1">
        <v>0.65</v>
      </c>
      <c r="F2114">
        <v>19.899999999999999</v>
      </c>
      <c r="G2114">
        <f t="shared" ca="1" si="198"/>
        <v>42.007420362456692</v>
      </c>
      <c r="H2114">
        <f t="shared" ca="1" si="201"/>
        <v>15.66254473258957</v>
      </c>
      <c r="I2114">
        <f>User_Model_Calcs!A2114-Sat_Data!$B$5</f>
        <v>40.098000000000013</v>
      </c>
      <c r="J2114">
        <f>(Earth_Data!$B$1/SQRT(1-Earth_Data!$B$2^2*SIN(RADIANS(User_Model_Calcs!B2114))^2))*COS(RADIANS(User_Model_Calcs!B2114))</f>
        <v>5107.0664132612792</v>
      </c>
      <c r="K2114">
        <f>((Earth_Data!$B$1*(1-Earth_Data!$B$2^2))/SQRT(1-Earth_Data!$B$2^2*SIN(RADIANS(User_Model_Calcs!B2114))^2))*SIN(RADIANS(User_Model_Calcs!B2114))</f>
        <v>-3807.9932229827468</v>
      </c>
      <c r="L2114">
        <f t="shared" si="199"/>
        <v>-36.709397821433328</v>
      </c>
      <c r="M2114">
        <f t="shared" si="200"/>
        <v>6370.4740589491421</v>
      </c>
      <c r="N2114">
        <f>SQRT(User_Model_Calcs!M2114^2+Sat_Data!$B$3^2-2*User_Model_Calcs!M2114*Sat_Data!$B$3*COS(RADIANS(L2114))*COS(RADIANS(I2114)))</f>
        <v>38587.033601247647</v>
      </c>
      <c r="O2114">
        <f>DEGREES(ACOS(((Earth_Data!$B$1+Sat_Data!$B$2)/User_Model_Calcs!N2114)*SQRT(1-COS(RADIANS(User_Model_Calcs!I2114))^2*COS(RADIANS(User_Model_Calcs!B2114))^2)))</f>
        <v>30.188780111557385</v>
      </c>
      <c r="P2114">
        <f t="shared" ref="P2114:P2177" si="203">DEGREES(ASIN(SIN(RADIANS(ABS(I2114)))/(SIN(ACOS(COS(RADIANS(I2114))*COS(RADIANS(B2114)))))))</f>
        <v>54.512156387094464</v>
      </c>
    </row>
    <row r="2115" spans="1:16" x14ac:dyDescent="0.25">
      <c r="A2115">
        <v>148.34800000000001</v>
      </c>
      <c r="B2115">
        <v>-38.866999999999997</v>
      </c>
      <c r="C2115">
        <v>375</v>
      </c>
      <c r="D2115">
        <f t="shared" ca="1" si="202"/>
        <v>3</v>
      </c>
      <c r="E2115" s="1">
        <v>0.65</v>
      </c>
      <c r="F2115">
        <v>19.899999999999999</v>
      </c>
      <c r="G2115">
        <f t="shared" ref="G2115:G2178" ca="1" si="204">20.4+20*LOG(F2115)+20*LOG(D2115)+10*LOG(E2115)</f>
        <v>54.048620189015942</v>
      </c>
      <c r="H2115">
        <f t="shared" ca="1" si="201"/>
        <v>17.05021505940082</v>
      </c>
      <c r="I2115">
        <f>User_Model_Calcs!A2115-Sat_Data!$B$5</f>
        <v>38.348000000000013</v>
      </c>
      <c r="J2115">
        <f>(Earth_Data!$B$1/SQRT(1-Earth_Data!$B$2^2*SIN(RADIANS(User_Model_Calcs!B2115))^2))*COS(RADIANS(User_Model_Calcs!B2115))</f>
        <v>4972.6083279325048</v>
      </c>
      <c r="K2115">
        <f>((Earth_Data!$B$1*(1-Earth_Data!$B$2^2))/SQRT(1-Earth_Data!$B$2^2*SIN(RADIANS(User_Model_Calcs!B2115))^2))*SIN(RADIANS(User_Model_Calcs!B2115))</f>
        <v>-3980.83321954025</v>
      </c>
      <c r="L2115">
        <f t="shared" ref="L2115:L2178" si="205">DEGREES(ATAN((K2115/J2115)))</f>
        <v>-38.679099761527965</v>
      </c>
      <c r="M2115">
        <f t="shared" ref="M2115:M2178" si="206">SQRT(J2115^2+K2115^2)</f>
        <v>6369.7619033068177</v>
      </c>
      <c r="N2115">
        <f>SQRT(User_Model_Calcs!M2115^2+Sat_Data!$B$3^2-2*User_Model_Calcs!M2115*Sat_Data!$B$3*COS(RADIANS(L2115))*COS(RADIANS(I2115)))</f>
        <v>38594.36426490725</v>
      </c>
      <c r="O2115">
        <f>DEGREES(ACOS(((Earth_Data!$B$1+Sat_Data!$B$2)/User_Model_Calcs!N2115)*SQRT(1-COS(RADIANS(User_Model_Calcs!I2115))^2*COS(RADIANS(User_Model_Calcs!B2115))^2)))</f>
        <v>30.098174468284149</v>
      </c>
      <c r="P2115">
        <f t="shared" si="203"/>
        <v>51.578396885947292</v>
      </c>
    </row>
    <row r="2116" spans="1:16" x14ac:dyDescent="0.25">
      <c r="A2116" s="5">
        <v>125.69168725550905</v>
      </c>
      <c r="B2116">
        <v>-35.226609881621158</v>
      </c>
      <c r="C2116">
        <v>950</v>
      </c>
      <c r="D2116">
        <f t="shared" ca="1" si="202"/>
        <v>1.2</v>
      </c>
      <c r="E2116" s="1">
        <v>0.65</v>
      </c>
      <c r="F2116">
        <v>19.899999999999999</v>
      </c>
      <c r="G2116">
        <f t="shared" ca="1" si="204"/>
        <v>46.089820015575185</v>
      </c>
      <c r="H2116">
        <f t="shared" ca="1" si="201"/>
        <v>15.611760486054681</v>
      </c>
      <c r="I2116">
        <f>User_Model_Calcs!A2116-Sat_Data!$B$5</f>
        <v>15.691687255509052</v>
      </c>
      <c r="J2116">
        <f>(Earth_Data!$B$1/SQRT(1-Earth_Data!$B$2^2*SIN(RADIANS(User_Model_Calcs!B2116))^2))*COS(RADIANS(User_Model_Calcs!B2116))</f>
        <v>5215.9686067238208</v>
      </c>
      <c r="K2116">
        <f>((Earth_Data!$B$1*(1-Earth_Data!$B$2^2))/SQRT(1-Earth_Data!$B$2^2*SIN(RADIANS(User_Model_Calcs!B2116))^2))*SIN(RADIANS(User_Model_Calcs!B2116))</f>
        <v>-3658.4337096632294</v>
      </c>
      <c r="L2116">
        <f t="shared" si="205"/>
        <v>-35.045476137397245</v>
      </c>
      <c r="M2116">
        <f t="shared" si="206"/>
        <v>6371.0647237591847</v>
      </c>
      <c r="N2116">
        <f>SQRT(User_Model_Calcs!M2116^2+Sat_Data!$B$3^2-2*User_Model_Calcs!M2116*Sat_Data!$B$3*COS(RADIANS(L2116))*COS(RADIANS(I2116)))</f>
        <v>37348.954660625051</v>
      </c>
      <c r="O2116">
        <f>DEGREES(ACOS(((Earth_Data!$B$1+Sat_Data!$B$2)/User_Model_Calcs!N2116)*SQRT(1-COS(RADIANS(User_Model_Calcs!I2116))^2*COS(RADIANS(User_Model_Calcs!B2116))^2)))</f>
        <v>45.788491822492595</v>
      </c>
      <c r="P2116">
        <f t="shared" si="203"/>
        <v>25.967965232194146</v>
      </c>
    </row>
    <row r="2117" spans="1:16" x14ac:dyDescent="0.25">
      <c r="A2117" s="5">
        <v>124.46391220395881</v>
      </c>
      <c r="B2117">
        <v>-34.881881727857014</v>
      </c>
      <c r="C2117">
        <v>950</v>
      </c>
      <c r="D2117">
        <f t="shared" ca="1" si="202"/>
        <v>3</v>
      </c>
      <c r="E2117" s="1">
        <v>0.65</v>
      </c>
      <c r="F2117">
        <v>19.899999999999999</v>
      </c>
      <c r="G2117">
        <f t="shared" ca="1" si="204"/>
        <v>54.048620189015942</v>
      </c>
      <c r="H2117">
        <f t="shared" ca="1" si="201"/>
        <v>21.887745412517756</v>
      </c>
      <c r="I2117">
        <f>User_Model_Calcs!A2117-Sat_Data!$B$5</f>
        <v>14.463912203958813</v>
      </c>
      <c r="J2117">
        <f>(Earth_Data!$B$1/SQRT(1-Earth_Data!$B$2^2*SIN(RADIANS(User_Model_Calcs!B2117))^2))*COS(RADIANS(User_Model_Calcs!B2117))</f>
        <v>5237.9344826612214</v>
      </c>
      <c r="K2117">
        <f>((Earth_Data!$B$1*(1-Earth_Data!$B$2^2))/SQRT(1-Earth_Data!$B$2^2*SIN(RADIANS(User_Model_Calcs!B2117))^2))*SIN(RADIANS(User_Model_Calcs!B2117))</f>
        <v>-3627.1263177329679</v>
      </c>
      <c r="L2117">
        <f t="shared" si="205"/>
        <v>-34.701541771335577</v>
      </c>
      <c r="M2117">
        <f t="shared" si="206"/>
        <v>6371.185366118505</v>
      </c>
      <c r="N2117">
        <f>SQRT(User_Model_Calcs!M2117^2+Sat_Data!$B$3^2-2*User_Model_Calcs!M2117*Sat_Data!$B$3*COS(RADIANS(L2117))*COS(RADIANS(I2117)))</f>
        <v>37292.097080412328</v>
      </c>
      <c r="O2117">
        <f>DEGREES(ACOS(((Earth_Data!$B$1+Sat_Data!$B$2)/User_Model_Calcs!N2117)*SQRT(1-COS(RADIANS(User_Model_Calcs!I2117))^2*COS(RADIANS(User_Model_Calcs!B2117))^2)))</f>
        <v>46.618864637553472</v>
      </c>
      <c r="P2117">
        <f t="shared" si="203"/>
        <v>24.277448337404675</v>
      </c>
    </row>
    <row r="2118" spans="1:16" x14ac:dyDescent="0.25">
      <c r="A2118" s="5">
        <v>152.11099999999999</v>
      </c>
      <c r="B2118">
        <v>-29.799999999999997</v>
      </c>
      <c r="C2118">
        <v>400</v>
      </c>
      <c r="D2118">
        <f t="shared" ca="1" si="202"/>
        <v>0.75</v>
      </c>
      <c r="E2118" s="1">
        <v>0.65</v>
      </c>
      <c r="F2118">
        <v>19.899999999999999</v>
      </c>
      <c r="G2118">
        <f t="shared" ca="1" si="204"/>
        <v>42.007420362456692</v>
      </c>
      <c r="H2118">
        <f t="shared" ca="1" si="201"/>
        <v>19.658459351959316</v>
      </c>
      <c r="I2118">
        <f>User_Model_Calcs!A2118-Sat_Data!$B$5</f>
        <v>42.11099999999999</v>
      </c>
      <c r="J2118">
        <f>(Earth_Data!$B$1/SQRT(1-Earth_Data!$B$2^2*SIN(RADIANS(User_Model_Calcs!B2118))^2))*COS(RADIANS(User_Model_Calcs!B2118))</f>
        <v>5539.3108789370563</v>
      </c>
      <c r="K2118">
        <f>((Earth_Data!$B$1*(1-Earth_Data!$B$2^2))/SQRT(1-Earth_Data!$B$2^2*SIN(RADIANS(User_Model_Calcs!B2118))^2))*SIN(RADIANS(User_Model_Calcs!B2118))</f>
        <v>-3151.1556263596849</v>
      </c>
      <c r="L2118">
        <f t="shared" si="205"/>
        <v>-29.634310482408189</v>
      </c>
      <c r="M2118">
        <f t="shared" si="206"/>
        <v>6372.8915568247921</v>
      </c>
      <c r="N2118">
        <f>SQRT(User_Model_Calcs!M2118^2+Sat_Data!$B$3^2-2*User_Model_Calcs!M2118*Sat_Data!$B$3*COS(RADIANS(L2118))*COS(RADIANS(I2118)))</f>
        <v>38365.302162231885</v>
      </c>
      <c r="O2118">
        <f>DEGREES(ACOS(((Earth_Data!$B$1+Sat_Data!$B$2)/User_Model_Calcs!N2118)*SQRT(1-COS(RADIANS(User_Model_Calcs!I2118))^2*COS(RADIANS(User_Model_Calcs!B2118))^2)))</f>
        <v>32.753253464489049</v>
      </c>
      <c r="P2118">
        <f t="shared" si="203"/>
        <v>61.19801582654685</v>
      </c>
    </row>
    <row r="2119" spans="1:16" x14ac:dyDescent="0.25">
      <c r="A2119">
        <v>159.55157305482169</v>
      </c>
      <c r="B2119">
        <v>-31.789000000000001</v>
      </c>
      <c r="C2119">
        <v>950</v>
      </c>
      <c r="D2119">
        <f t="shared" ca="1" si="202"/>
        <v>1.2</v>
      </c>
      <c r="E2119" s="1">
        <v>0.65</v>
      </c>
      <c r="F2119">
        <v>19.899999999999999</v>
      </c>
      <c r="G2119">
        <f t="shared" ca="1" si="204"/>
        <v>46.089820015575185</v>
      </c>
      <c r="H2119">
        <f t="shared" ca="1" si="201"/>
        <v>20.554473108487286</v>
      </c>
      <c r="I2119">
        <f>User_Model_Calcs!A2119-Sat_Data!$B$5</f>
        <v>49.551573054821688</v>
      </c>
      <c r="J2119">
        <f>(Earth_Data!$B$1/SQRT(1-Earth_Data!$B$2^2*SIN(RADIANS(User_Model_Calcs!B2119))^2))*COS(RADIANS(User_Model_Calcs!B2119))</f>
        <v>5426.4226860075078</v>
      </c>
      <c r="K2119">
        <f>((Earth_Data!$B$1*(1-Earth_Data!$B$2^2))/SQRT(1-Earth_Data!$B$2^2*SIN(RADIANS(User_Model_Calcs!B2119))^2))*SIN(RADIANS(User_Model_Calcs!B2119))</f>
        <v>-3340.5682867697506</v>
      </c>
      <c r="L2119">
        <f t="shared" si="205"/>
        <v>-31.6169307283599</v>
      </c>
      <c r="M2119">
        <f t="shared" si="206"/>
        <v>6372.2413361225363</v>
      </c>
      <c r="N2119">
        <f>SQRT(User_Model_Calcs!M2119^2+Sat_Data!$B$3^2-2*User_Model_Calcs!M2119*Sat_Data!$B$3*COS(RADIANS(L2119))*COS(RADIANS(I2119)))</f>
        <v>39006.99275456203</v>
      </c>
      <c r="O2119">
        <f>DEGREES(ACOS(((Earth_Data!$B$1+Sat_Data!$B$2)/User_Model_Calcs!N2119)*SQRT(1-COS(RADIANS(User_Model_Calcs!I2119))^2*COS(RADIANS(User_Model_Calcs!B2119))^2)))</f>
        <v>25.613493511209235</v>
      </c>
      <c r="P2119">
        <f t="shared" si="203"/>
        <v>65.814962618279665</v>
      </c>
    </row>
    <row r="2120" spans="1:16" x14ac:dyDescent="0.25">
      <c r="A2120" s="5">
        <v>155.39527072141516</v>
      </c>
      <c r="B2120">
        <v>-29.787999999999997</v>
      </c>
      <c r="C2120">
        <v>400</v>
      </c>
      <c r="D2120">
        <f t="shared" ca="1" si="202"/>
        <v>0.75</v>
      </c>
      <c r="E2120" s="1">
        <v>0.65</v>
      </c>
      <c r="F2120">
        <v>19.899999999999999</v>
      </c>
      <c r="G2120">
        <f t="shared" ca="1" si="204"/>
        <v>42.007420362456692</v>
      </c>
      <c r="H2120">
        <f t="shared" ca="1" si="201"/>
        <v>17.711474532427399</v>
      </c>
      <c r="I2120">
        <f>User_Model_Calcs!A2120-Sat_Data!$B$5</f>
        <v>45.395270721415159</v>
      </c>
      <c r="J2120">
        <f>(Earth_Data!$B$1/SQRT(1-Earth_Data!$B$2^2*SIN(RADIANS(User_Model_Calcs!B2120))^2))*COS(RADIANS(User_Model_Calcs!B2120))</f>
        <v>5539.9718269788946</v>
      </c>
      <c r="K2120">
        <f>((Earth_Data!$B$1*(1-Earth_Data!$B$2^2))/SQRT(1-Earth_Data!$B$2^2*SIN(RADIANS(User_Model_Calcs!B2120))^2))*SIN(RADIANS(User_Model_Calcs!B2120))</f>
        <v>-3150.0012657309348</v>
      </c>
      <c r="L2120">
        <f t="shared" si="205"/>
        <v>-29.622351416349581</v>
      </c>
      <c r="M2120">
        <f t="shared" si="206"/>
        <v>6372.8954030194436</v>
      </c>
      <c r="N2120">
        <f>SQRT(User_Model_Calcs!M2120^2+Sat_Data!$B$3^2-2*User_Model_Calcs!M2120*Sat_Data!$B$3*COS(RADIANS(L2120))*COS(RADIANS(I2120)))</f>
        <v>38605.333569627292</v>
      </c>
      <c r="O2120">
        <f>DEGREES(ACOS(((Earth_Data!$B$1+Sat_Data!$B$2)/User_Model_Calcs!N2120)*SQRT(1-COS(RADIANS(User_Model_Calcs!I2120))^2*COS(RADIANS(User_Model_Calcs!B2120))^2)))</f>
        <v>30.011072139869412</v>
      </c>
      <c r="P2120">
        <f t="shared" si="203"/>
        <v>63.895859988609566</v>
      </c>
    </row>
    <row r="2121" spans="1:16" x14ac:dyDescent="0.25">
      <c r="A2121">
        <v>134.73509243259863</v>
      </c>
      <c r="B2121">
        <v>-27.496914677015624</v>
      </c>
      <c r="C2121">
        <v>6250</v>
      </c>
      <c r="D2121">
        <f t="shared" ca="1" si="202"/>
        <v>1.2</v>
      </c>
      <c r="E2121" s="1">
        <v>0.65</v>
      </c>
      <c r="F2121">
        <v>19.899999999999999</v>
      </c>
      <c r="G2121">
        <f t="shared" ca="1" si="204"/>
        <v>46.089820015575185</v>
      </c>
      <c r="H2121">
        <f t="shared" ca="1" si="201"/>
        <v>14.372070356847527</v>
      </c>
      <c r="I2121">
        <f>User_Model_Calcs!A2121-Sat_Data!$B$5</f>
        <v>24.735092432598634</v>
      </c>
      <c r="J2121">
        <f>(Earth_Data!$B$1/SQRT(1-Earth_Data!$B$2^2*SIN(RADIANS(User_Model_Calcs!B2121))^2))*COS(RADIANS(User_Model_Calcs!B2121))</f>
        <v>5661.6790600947643</v>
      </c>
      <c r="K2121">
        <f>((Earth_Data!$B$1*(1-Earth_Data!$B$2^2))/SQRT(1-Earth_Data!$B$2^2*SIN(RADIANS(User_Model_Calcs!B2121))^2))*SIN(RADIANS(User_Model_Calcs!B2121))</f>
        <v>-2927.1680535827118</v>
      </c>
      <c r="L2121">
        <f t="shared" si="205"/>
        <v>-27.339602455161948</v>
      </c>
      <c r="M2121">
        <f t="shared" si="206"/>
        <v>6373.6114247285841</v>
      </c>
      <c r="N2121">
        <f>SQRT(User_Model_Calcs!M2121^2+Sat_Data!$B$3^2-2*User_Model_Calcs!M2121*Sat_Data!$B$3*COS(RADIANS(L2121))*COS(RADIANS(I2121)))</f>
        <v>37212.928754709639</v>
      </c>
      <c r="O2121">
        <f>DEGREES(ACOS(((Earth_Data!$B$1+Sat_Data!$B$2)/User_Model_Calcs!N2121)*SQRT(1-COS(RADIANS(User_Model_Calcs!I2121))^2*COS(RADIANS(User_Model_Calcs!B2121))^2)))</f>
        <v>47.839713129863881</v>
      </c>
      <c r="P2121">
        <f t="shared" si="203"/>
        <v>44.937263670984265</v>
      </c>
    </row>
    <row r="2122" spans="1:16" x14ac:dyDescent="0.25">
      <c r="A2122" s="5">
        <v>123.75676441138793</v>
      </c>
      <c r="B2122">
        <v>-36.38966935791678</v>
      </c>
      <c r="C2122">
        <v>950</v>
      </c>
      <c r="D2122">
        <f t="shared" ca="1" si="202"/>
        <v>0.75</v>
      </c>
      <c r="E2122" s="1">
        <v>0.65</v>
      </c>
      <c r="F2122">
        <v>19.899999999999999</v>
      </c>
      <c r="G2122">
        <f t="shared" ca="1" si="204"/>
        <v>42.007420362456692</v>
      </c>
      <c r="H2122">
        <f t="shared" ca="1" si="201"/>
        <v>21.814321565086139</v>
      </c>
      <c r="I2122">
        <f>User_Model_Calcs!A2122-Sat_Data!$B$5</f>
        <v>13.756764411387934</v>
      </c>
      <c r="J2122">
        <f>(Earth_Data!$B$1/SQRT(1-Earth_Data!$B$2^2*SIN(RADIANS(User_Model_Calcs!B2122))^2))*COS(RADIANS(User_Model_Calcs!B2122))</f>
        <v>5140.4674688211162</v>
      </c>
      <c r="K2122">
        <f>((Earth_Data!$B$1*(1-Earth_Data!$B$2^2))/SQRT(1-Earth_Data!$B$2^2*SIN(RADIANS(User_Model_Calcs!B2122))^2))*SIN(RADIANS(User_Model_Calcs!B2122))</f>
        <v>-3763.0872066766983</v>
      </c>
      <c r="L2122">
        <f t="shared" si="205"/>
        <v>-36.206051015057227</v>
      </c>
      <c r="M2122">
        <f t="shared" si="206"/>
        <v>6370.653900743785</v>
      </c>
      <c r="N2122">
        <f>SQRT(User_Model_Calcs!M2122^2+Sat_Data!$B$3^2-2*User_Model_Calcs!M2122*Sat_Data!$B$3*COS(RADIANS(L2122))*COS(RADIANS(I2122)))</f>
        <v>37381.120289811384</v>
      </c>
      <c r="O2122">
        <f>DEGREES(ACOS(((Earth_Data!$B$1+Sat_Data!$B$2)/User_Model_Calcs!N2122)*SQRT(1-COS(RADIANS(User_Model_Calcs!I2122))^2*COS(RADIANS(User_Model_Calcs!B2122))^2)))</f>
        <v>45.319069570675019</v>
      </c>
      <c r="P2122">
        <f t="shared" si="203"/>
        <v>22.424247938136777</v>
      </c>
    </row>
    <row r="2123" spans="1:16" x14ac:dyDescent="0.25">
      <c r="A2123" s="5">
        <v>122.01996428559924</v>
      </c>
      <c r="B2123">
        <v>-29.541701394551446</v>
      </c>
      <c r="C2123">
        <v>950</v>
      </c>
      <c r="D2123">
        <f t="shared" ca="1" si="202"/>
        <v>0.75</v>
      </c>
      <c r="E2123" s="1">
        <v>0.65</v>
      </c>
      <c r="F2123">
        <v>19.899999999999999</v>
      </c>
      <c r="G2123">
        <f t="shared" ca="1" si="204"/>
        <v>42.007420362456692</v>
      </c>
      <c r="H2123">
        <f t="shared" ca="1" si="201"/>
        <v>23.267282065536307</v>
      </c>
      <c r="I2123">
        <f>User_Model_Calcs!A2123-Sat_Data!$B$5</f>
        <v>12.019964285599244</v>
      </c>
      <c r="J2123">
        <f>(Earth_Data!$B$1/SQRT(1-Earth_Data!$B$2^2*SIN(RADIANS(User_Model_Calcs!B2123))^2))*COS(RADIANS(User_Model_Calcs!B2123))</f>
        <v>5553.4839943045845</v>
      </c>
      <c r="K2123">
        <f>((Earth_Data!$B$1*(1-Earth_Data!$B$2^2))/SQRT(1-Earth_Data!$B$2^2*SIN(RADIANS(User_Model_Calcs!B2123))^2))*SIN(RADIANS(User_Model_Calcs!B2123))</f>
        <v>-3126.278111058894</v>
      </c>
      <c r="L2123">
        <f t="shared" si="205"/>
        <v>-29.376899352336352</v>
      </c>
      <c r="M2123">
        <f t="shared" si="206"/>
        <v>6372.9741332193689</v>
      </c>
      <c r="N2123">
        <f>SQRT(User_Model_Calcs!M2123^2+Sat_Data!$B$3^2-2*User_Model_Calcs!M2123*Sat_Data!$B$3*COS(RADIANS(L2123))*COS(RADIANS(I2123)))</f>
        <v>36883.35025303172</v>
      </c>
      <c r="O2123">
        <f>DEGREES(ACOS(((Earth_Data!$B$1+Sat_Data!$B$2)/User_Model_Calcs!N2123)*SQRT(1-COS(RADIANS(User_Model_Calcs!I2123))^2*COS(RADIANS(User_Model_Calcs!B2123))^2)))</f>
        <v>53.094275390715751</v>
      </c>
      <c r="P2123">
        <f t="shared" si="203"/>
        <v>23.356528684182155</v>
      </c>
    </row>
    <row r="2124" spans="1:16" x14ac:dyDescent="0.25">
      <c r="A2124" s="5">
        <v>118.22745712895698</v>
      </c>
      <c r="B2124">
        <v>-31.120116653168601</v>
      </c>
      <c r="C2124">
        <v>950</v>
      </c>
      <c r="D2124">
        <f t="shared" ca="1" si="202"/>
        <v>1.2</v>
      </c>
      <c r="E2124" s="1">
        <v>0.65</v>
      </c>
      <c r="F2124">
        <v>19.899999999999999</v>
      </c>
      <c r="G2124">
        <f t="shared" ca="1" si="204"/>
        <v>46.089820015575185</v>
      </c>
      <c r="H2124">
        <f t="shared" ca="1" si="201"/>
        <v>17.574975369238672</v>
      </c>
      <c r="I2124">
        <f>User_Model_Calcs!A2124-Sat_Data!$B$5</f>
        <v>8.2274571289569849</v>
      </c>
      <c r="J2124">
        <f>(Earth_Data!$B$1/SQRT(1-Earth_Data!$B$2^2*SIN(RADIANS(User_Model_Calcs!B2124))^2))*COS(RADIANS(User_Model_Calcs!B2124))</f>
        <v>5465.122901689072</v>
      </c>
      <c r="K2124">
        <f>((Earth_Data!$B$1*(1-Earth_Data!$B$2^2))/SQRT(1-Earth_Data!$B$2^2*SIN(RADIANS(User_Model_Calcs!B2124))^2))*SIN(RADIANS(User_Model_Calcs!B2124))</f>
        <v>-3277.3027151554138</v>
      </c>
      <c r="L2124">
        <f t="shared" si="205"/>
        <v>-30.95010218997734</v>
      </c>
      <c r="M2124">
        <f t="shared" si="206"/>
        <v>6372.4627435028151</v>
      </c>
      <c r="N2124">
        <f>SQRT(User_Model_Calcs!M2124^2+Sat_Data!$B$3^2-2*User_Model_Calcs!M2124*Sat_Data!$B$3*COS(RADIANS(L2124))*COS(RADIANS(I2124)))</f>
        <v>36909.37405320011</v>
      </c>
      <c r="O2124">
        <f>DEGREES(ACOS(((Earth_Data!$B$1+Sat_Data!$B$2)/User_Model_Calcs!N2124)*SQRT(1-COS(RADIANS(User_Model_Calcs!I2124))^2*COS(RADIANS(User_Model_Calcs!B2124))^2)))</f>
        <v>52.643302179155349</v>
      </c>
      <c r="P2124">
        <f t="shared" si="203"/>
        <v>15.629694064408973</v>
      </c>
    </row>
    <row r="2125" spans="1:16" x14ac:dyDescent="0.25">
      <c r="A2125">
        <v>146.71</v>
      </c>
      <c r="B2125">
        <v>-37.633000000000003</v>
      </c>
      <c r="C2125">
        <v>375</v>
      </c>
      <c r="D2125">
        <f t="shared" ca="1" si="202"/>
        <v>0.75</v>
      </c>
      <c r="E2125" s="1">
        <v>0.65</v>
      </c>
      <c r="F2125">
        <v>19.899999999999999</v>
      </c>
      <c r="G2125">
        <f t="shared" ca="1" si="204"/>
        <v>42.007420362456692</v>
      </c>
      <c r="H2125">
        <f t="shared" ca="1" si="201"/>
        <v>21.207827515862697</v>
      </c>
      <c r="I2125">
        <f>User_Model_Calcs!A2125-Sat_Data!$B$5</f>
        <v>36.710000000000008</v>
      </c>
      <c r="J2125">
        <f>(Earth_Data!$B$1/SQRT(1-Earth_Data!$B$2^2*SIN(RADIANS(User_Model_Calcs!B2125))^2))*COS(RADIANS(User_Model_Calcs!B2125))</f>
        <v>5057.4074737579585</v>
      </c>
      <c r="K2125">
        <f>((Earth_Data!$B$1*(1-Earth_Data!$B$2^2))/SQRT(1-Earth_Data!$B$2^2*SIN(RADIANS(User_Model_Calcs!B2125))^2))*SIN(RADIANS(User_Model_Calcs!B2125))</f>
        <v>-3873.2660995814449</v>
      </c>
      <c r="L2125">
        <f t="shared" si="205"/>
        <v>-37.447059322711688</v>
      </c>
      <c r="M2125">
        <f t="shared" si="206"/>
        <v>6370.2088375334852</v>
      </c>
      <c r="N2125">
        <f>SQRT(User_Model_Calcs!M2125^2+Sat_Data!$B$3^2-2*User_Model_Calcs!M2125*Sat_Data!$B$3*COS(RADIANS(L2125))*COS(RADIANS(I2125)))</f>
        <v>38425.193456671303</v>
      </c>
      <c r="O2125">
        <f>DEGREES(ACOS(((Earth_Data!$B$1+Sat_Data!$B$2)/User_Model_Calcs!N2125)*SQRT(1-COS(RADIANS(User_Model_Calcs!I2125))^2*COS(RADIANS(User_Model_Calcs!B2125))^2)))</f>
        <v>32.027391097805399</v>
      </c>
      <c r="P2125">
        <f t="shared" si="203"/>
        <v>50.686423397993522</v>
      </c>
    </row>
    <row r="2126" spans="1:16" x14ac:dyDescent="0.25">
      <c r="A2126">
        <v>158.18100000000001</v>
      </c>
      <c r="B2126">
        <v>-34.613999999999997</v>
      </c>
      <c r="C2126">
        <v>375</v>
      </c>
      <c r="D2126">
        <f t="shared" ca="1" si="202"/>
        <v>3</v>
      </c>
      <c r="E2126" s="1">
        <v>0.65</v>
      </c>
      <c r="F2126">
        <v>19.899999999999999</v>
      </c>
      <c r="G2126">
        <f t="shared" ca="1" si="204"/>
        <v>54.048620189015942</v>
      </c>
      <c r="H2126">
        <f t="shared" ca="1" si="201"/>
        <v>20.018641050547615</v>
      </c>
      <c r="I2126">
        <f>User_Model_Calcs!A2126-Sat_Data!$B$5</f>
        <v>48.181000000000012</v>
      </c>
      <c r="J2126">
        <f>(Earth_Data!$B$1/SQRT(1-Earth_Data!$B$2^2*SIN(RADIANS(User_Model_Calcs!B2126))^2))*COS(RADIANS(User_Model_Calcs!B2126))</f>
        <v>5254.872600321075</v>
      </c>
      <c r="K2126">
        <f>((Earth_Data!$B$1*(1-Earth_Data!$B$2^2))/SQRT(1-Earth_Data!$B$2^2*SIN(RADIANS(User_Model_Calcs!B2126))^2))*SIN(RADIANS(User_Model_Calcs!B2126))</f>
        <v>-3602.7082491955189</v>
      </c>
      <c r="L2126">
        <f t="shared" si="205"/>
        <v>-34.434294853980035</v>
      </c>
      <c r="M2126">
        <f t="shared" si="206"/>
        <v>6371.2787393447652</v>
      </c>
      <c r="N2126">
        <f>SQRT(User_Model_Calcs!M2126^2+Sat_Data!$B$3^2-2*User_Model_Calcs!M2126*Sat_Data!$B$3*COS(RADIANS(L2126))*COS(RADIANS(I2126)))</f>
        <v>39024.79877083141</v>
      </c>
      <c r="O2126">
        <f>DEGREES(ACOS(((Earth_Data!$B$1+Sat_Data!$B$2)/User_Model_Calcs!N2126)*SQRT(1-COS(RADIANS(User_Model_Calcs!I2126))^2*COS(RADIANS(User_Model_Calcs!B2126))^2)))</f>
        <v>25.413854072958511</v>
      </c>
      <c r="P2126">
        <f t="shared" si="203"/>
        <v>63.058966640229912</v>
      </c>
    </row>
    <row r="2127" spans="1:16" x14ac:dyDescent="0.25">
      <c r="A2127" s="5">
        <v>127.33090539946102</v>
      </c>
      <c r="B2127">
        <v>-28.721334188325834</v>
      </c>
      <c r="C2127">
        <v>950</v>
      </c>
      <c r="D2127">
        <f t="shared" ca="1" si="202"/>
        <v>1.2</v>
      </c>
      <c r="E2127" s="1">
        <v>0.65</v>
      </c>
      <c r="F2127">
        <v>19.899999999999999</v>
      </c>
      <c r="G2127">
        <f t="shared" ca="1" si="204"/>
        <v>46.089820015575185</v>
      </c>
      <c r="H2127">
        <f t="shared" ca="1" si="201"/>
        <v>21.877557637505557</v>
      </c>
      <c r="I2127">
        <f>User_Model_Calcs!A2127-Sat_Data!$B$5</f>
        <v>17.330905399461017</v>
      </c>
      <c r="J2127">
        <f>(Earth_Data!$B$1/SQRT(1-Earth_Data!$B$2^2*SIN(RADIANS(User_Model_Calcs!B2127))^2))*COS(RADIANS(User_Model_Calcs!B2127))</f>
        <v>5597.7487575796613</v>
      </c>
      <c r="K2127">
        <f>((Earth_Data!$B$1*(1-Earth_Data!$B$2^2))/SQRT(1-Earth_Data!$B$2^2*SIN(RADIANS(User_Model_Calcs!B2127))^2))*SIN(RADIANS(User_Model_Calcs!B2127))</f>
        <v>-3046.8529018849972</v>
      </c>
      <c r="L2127">
        <f t="shared" si="205"/>
        <v>-28.559438834079842</v>
      </c>
      <c r="M2127">
        <f t="shared" si="206"/>
        <v>6373.2333833549255</v>
      </c>
      <c r="N2127">
        <f>SQRT(User_Model_Calcs!M2127^2+Sat_Data!$B$3^2-2*User_Model_Calcs!M2127*Sat_Data!$B$3*COS(RADIANS(L2127))*COS(RADIANS(I2127)))</f>
        <v>36983.985224986209</v>
      </c>
      <c r="O2127">
        <f>DEGREES(ACOS(((Earth_Data!$B$1+Sat_Data!$B$2)/User_Model_Calcs!N2127)*SQRT(1-COS(RADIANS(User_Model_Calcs!I2127))^2*COS(RADIANS(User_Model_Calcs!B2127))^2)))</f>
        <v>51.421996542564841</v>
      </c>
      <c r="P2127">
        <f t="shared" si="203"/>
        <v>32.998681577228112</v>
      </c>
    </row>
    <row r="2128" spans="1:16" x14ac:dyDescent="0.25">
      <c r="A2128" s="5">
        <v>128.92794688967425</v>
      </c>
      <c r="B2128">
        <v>-28.303031642926349</v>
      </c>
      <c r="C2128">
        <v>950</v>
      </c>
      <c r="D2128">
        <f t="shared" ca="1" si="202"/>
        <v>1.2</v>
      </c>
      <c r="E2128" s="1">
        <v>0.65</v>
      </c>
      <c r="F2128">
        <v>19.899999999999999</v>
      </c>
      <c r="G2128">
        <f t="shared" ca="1" si="204"/>
        <v>46.089820015575185</v>
      </c>
      <c r="H2128">
        <f t="shared" ca="1" si="201"/>
        <v>17.050666491552807</v>
      </c>
      <c r="I2128">
        <f>User_Model_Calcs!A2128-Sat_Data!$B$5</f>
        <v>18.927946889674246</v>
      </c>
      <c r="J2128">
        <f>(Earth_Data!$B$1/SQRT(1-Earth_Data!$B$2^2*SIN(RADIANS(User_Model_Calcs!B2128))^2))*COS(RADIANS(User_Model_Calcs!B2128))</f>
        <v>5619.8782391856412</v>
      </c>
      <c r="K2128">
        <f>((Earth_Data!$B$1*(1-Earth_Data!$B$2^2))/SQRT(1-Earth_Data!$B$2^2*SIN(RADIANS(User_Model_Calcs!B2128))^2))*SIN(RADIANS(User_Model_Calcs!B2128))</f>
        <v>-3006.1161293278383</v>
      </c>
      <c r="L2128">
        <f t="shared" si="205"/>
        <v>-28.14266937914115</v>
      </c>
      <c r="M2128">
        <f t="shared" si="206"/>
        <v>6373.363759136716</v>
      </c>
      <c r="N2128">
        <f>SQRT(User_Model_Calcs!M2128^2+Sat_Data!$B$3^2-2*User_Model_Calcs!M2128*Sat_Data!$B$3*COS(RADIANS(L2128))*COS(RADIANS(I2128)))</f>
        <v>37015.478799645141</v>
      </c>
      <c r="O2128">
        <f>DEGREES(ACOS(((Earth_Data!$B$1+Sat_Data!$B$2)/User_Model_Calcs!N2128)*SQRT(1-COS(RADIANS(User_Model_Calcs!I2128))^2*COS(RADIANS(User_Model_Calcs!B2128))^2)))</f>
        <v>50.913111029599655</v>
      </c>
      <c r="P2128">
        <f t="shared" si="203"/>
        <v>35.876617904861234</v>
      </c>
    </row>
    <row r="2129" spans="1:16" x14ac:dyDescent="0.25">
      <c r="A2129">
        <v>138.67012870565802</v>
      </c>
      <c r="B2129">
        <v>-34.346676268399797</v>
      </c>
      <c r="C2129">
        <v>4700</v>
      </c>
      <c r="D2129">
        <f t="shared" ca="1" si="202"/>
        <v>0.75</v>
      </c>
      <c r="E2129" s="1">
        <v>0.65</v>
      </c>
      <c r="F2129">
        <v>19.899999999999999</v>
      </c>
      <c r="G2129">
        <f t="shared" ca="1" si="204"/>
        <v>42.007420362456692</v>
      </c>
      <c r="H2129">
        <f t="shared" ca="1" si="201"/>
        <v>22.662382312501983</v>
      </c>
      <c r="I2129">
        <f>User_Model_Calcs!A2129-Sat_Data!$B$5</f>
        <v>28.670128705658016</v>
      </c>
      <c r="J2129">
        <f>(Earth_Data!$B$1/SQRT(1-Earth_Data!$B$2^2*SIN(RADIANS(User_Model_Calcs!B2129))^2))*COS(RADIANS(User_Model_Calcs!B2129))</f>
        <v>5271.6607060640035</v>
      </c>
      <c r="K2129">
        <f>((Earth_Data!$B$1*(1-Earth_Data!$B$2^2))/SQRT(1-Earth_Data!$B$2^2*SIN(RADIANS(User_Model_Calcs!B2129))^2))*SIN(RADIANS(User_Model_Calcs!B2129))</f>
        <v>-3578.2634381092153</v>
      </c>
      <c r="L2129">
        <f t="shared" si="205"/>
        <v>-34.167620218253802</v>
      </c>
      <c r="M2129">
        <f t="shared" si="206"/>
        <v>6371.3715817215061</v>
      </c>
      <c r="N2129">
        <f>SQRT(User_Model_Calcs!M2129^2+Sat_Data!$B$3^2-2*User_Model_Calcs!M2129*Sat_Data!$B$3*COS(RADIANS(L2129))*COS(RADIANS(I2129)))</f>
        <v>37793.682453028588</v>
      </c>
      <c r="O2129">
        <f>DEGREES(ACOS(((Earth_Data!$B$1+Sat_Data!$B$2)/User_Model_Calcs!N2129)*SQRT(1-COS(RADIANS(User_Model_Calcs!I2129))^2*COS(RADIANS(User_Model_Calcs!B2129))^2)))</f>
        <v>39.728215962112621</v>
      </c>
      <c r="P2129">
        <f t="shared" si="203"/>
        <v>44.103134792715899</v>
      </c>
    </row>
    <row r="2130" spans="1:16" x14ac:dyDescent="0.25">
      <c r="A2130" s="5">
        <v>137.4130295282024</v>
      </c>
      <c r="B2130">
        <v>-29.710606334832555</v>
      </c>
      <c r="C2130">
        <v>950</v>
      </c>
      <c r="D2130">
        <f t="shared" ca="1" si="202"/>
        <v>0.75</v>
      </c>
      <c r="E2130" s="1">
        <v>0.65</v>
      </c>
      <c r="F2130">
        <v>19.899999999999999</v>
      </c>
      <c r="G2130">
        <f t="shared" ca="1" si="204"/>
        <v>42.007420362456692</v>
      </c>
      <c r="H2130">
        <f t="shared" ca="1" si="201"/>
        <v>15.935838135242232</v>
      </c>
      <c r="I2130">
        <f>User_Model_Calcs!A2130-Sat_Data!$B$5</f>
        <v>27.413029528202401</v>
      </c>
      <c r="J2130">
        <f>(Earth_Data!$B$1/SQRT(1-Earth_Data!$B$2^2*SIN(RADIANS(User_Model_Calcs!B2130))^2))*COS(RADIANS(User_Model_Calcs!B2130))</f>
        <v>5544.2287546307489</v>
      </c>
      <c r="K2130">
        <f>((Earth_Data!$B$1*(1-Earth_Data!$B$2^2))/SQRT(1-Earth_Data!$B$2^2*SIN(RADIANS(User_Model_Calcs!B2130))^2))*SIN(RADIANS(User_Model_Calcs!B2130))</f>
        <v>-3142.5529768500646</v>
      </c>
      <c r="L2130">
        <f t="shared" si="205"/>
        <v>-29.545222447817938</v>
      </c>
      <c r="M2130">
        <f t="shared" si="206"/>
        <v>6372.9201859103514</v>
      </c>
      <c r="N2130">
        <f>SQRT(User_Model_Calcs!M2130^2+Sat_Data!$B$3^2-2*User_Model_Calcs!M2130*Sat_Data!$B$3*COS(RADIANS(L2130))*COS(RADIANS(I2130)))</f>
        <v>37461.883873617429</v>
      </c>
      <c r="O2130">
        <f>DEGREES(ACOS(((Earth_Data!$B$1+Sat_Data!$B$2)/User_Model_Calcs!N2130)*SQRT(1-COS(RADIANS(User_Model_Calcs!I2130))^2*COS(RADIANS(User_Model_Calcs!B2130))^2)))</f>
        <v>44.212792201850114</v>
      </c>
      <c r="P2130">
        <f t="shared" si="203"/>
        <v>46.30017510846799</v>
      </c>
    </row>
    <row r="2131" spans="1:16" x14ac:dyDescent="0.25">
      <c r="A2131" s="5">
        <v>134.9892479611438</v>
      </c>
      <c r="B2131">
        <v>-30.313044936957731</v>
      </c>
      <c r="C2131">
        <v>950</v>
      </c>
      <c r="D2131">
        <f t="shared" ca="1" si="202"/>
        <v>0.75</v>
      </c>
      <c r="E2131" s="1">
        <v>0.65</v>
      </c>
      <c r="F2131">
        <v>19.899999999999999</v>
      </c>
      <c r="G2131">
        <f t="shared" ca="1" si="204"/>
        <v>42.007420362456692</v>
      </c>
      <c r="H2131">
        <f t="shared" ref="H2131:H2194" ca="1" si="207">RAND()*(24-14)+14</f>
        <v>16.099039550944259</v>
      </c>
      <c r="I2131">
        <f>User_Model_Calcs!A2131-Sat_Data!$B$5</f>
        <v>24.989247961143803</v>
      </c>
      <c r="J2131">
        <f>(Earth_Data!$B$1/SQRT(1-Earth_Data!$B$2^2*SIN(RADIANS(User_Model_Calcs!B2131))^2))*COS(RADIANS(User_Model_Calcs!B2131))</f>
        <v>5510.8259978985016</v>
      </c>
      <c r="K2131">
        <f>((Earth_Data!$B$1*(1-Earth_Data!$B$2^2))/SQRT(1-Earth_Data!$B$2^2*SIN(RADIANS(User_Model_Calcs!B2131))^2))*SIN(RADIANS(User_Model_Calcs!B2131))</f>
        <v>-3200.3806709407695</v>
      </c>
      <c r="L2131">
        <f t="shared" si="205"/>
        <v>-30.145632486298616</v>
      </c>
      <c r="M2131">
        <f t="shared" si="206"/>
        <v>6372.7262312173198</v>
      </c>
      <c r="N2131">
        <f>SQRT(User_Model_Calcs!M2131^2+Sat_Data!$B$3^2-2*User_Model_Calcs!M2131*Sat_Data!$B$3*COS(RADIANS(L2131))*COS(RADIANS(I2131)))</f>
        <v>37379.292635541882</v>
      </c>
      <c r="O2131">
        <f>DEGREES(ACOS(((Earth_Data!$B$1+Sat_Data!$B$2)/User_Model_Calcs!N2131)*SQRT(1-COS(RADIANS(User_Model_Calcs!I2131))^2*COS(RADIANS(User_Model_Calcs!B2131))^2)))</f>
        <v>45.379931854662246</v>
      </c>
      <c r="P2131">
        <f t="shared" si="203"/>
        <v>42.720418649432396</v>
      </c>
    </row>
    <row r="2132" spans="1:16" x14ac:dyDescent="0.25">
      <c r="A2132" s="5">
        <v>134.96701031775396</v>
      </c>
      <c r="B2132">
        <v>-31.964159062146599</v>
      </c>
      <c r="C2132">
        <v>950</v>
      </c>
      <c r="D2132">
        <f t="shared" ca="1" si="202"/>
        <v>1.2</v>
      </c>
      <c r="E2132" s="1">
        <v>0.65</v>
      </c>
      <c r="F2132">
        <v>19.899999999999999</v>
      </c>
      <c r="G2132">
        <f t="shared" ca="1" si="204"/>
        <v>46.089820015575185</v>
      </c>
      <c r="H2132">
        <f t="shared" ca="1" si="207"/>
        <v>19.636307233243134</v>
      </c>
      <c r="I2132">
        <f>User_Model_Calcs!A2132-Sat_Data!$B$5</f>
        <v>24.96701031775396</v>
      </c>
      <c r="J2132">
        <f>(Earth_Data!$B$1/SQRT(1-Earth_Data!$B$2^2*SIN(RADIANS(User_Model_Calcs!B2132))^2))*COS(RADIANS(User_Model_Calcs!B2132))</f>
        <v>5416.165858845543</v>
      </c>
      <c r="K2132">
        <f>((Earth_Data!$B$1*(1-Earth_Data!$B$2^2))/SQRT(1-Earth_Data!$B$2^2*SIN(RADIANS(User_Model_Calcs!B2132))^2))*SIN(RADIANS(User_Model_Calcs!B2132))</f>
        <v>-3357.0615923473688</v>
      </c>
      <c r="L2132">
        <f t="shared" si="205"/>
        <v>-31.791567085169625</v>
      </c>
      <c r="M2132">
        <f t="shared" si="206"/>
        <v>6372.1829183834579</v>
      </c>
      <c r="N2132">
        <f>SQRT(User_Model_Calcs!M2132^2+Sat_Data!$B$3^2-2*User_Model_Calcs!M2132*Sat_Data!$B$3*COS(RADIANS(L2132))*COS(RADIANS(I2132)))</f>
        <v>37474.858198510461</v>
      </c>
      <c r="O2132">
        <f>DEGREES(ACOS(((Earth_Data!$B$1+Sat_Data!$B$2)/User_Model_Calcs!N2132)*SQRT(1-COS(RADIANS(User_Model_Calcs!I2132))^2*COS(RADIANS(User_Model_Calcs!B2132))^2)))</f>
        <v>44.019395228417054</v>
      </c>
      <c r="P2132">
        <f t="shared" si="203"/>
        <v>41.332209851492806</v>
      </c>
    </row>
    <row r="2133" spans="1:16" x14ac:dyDescent="0.25">
      <c r="A2133">
        <v>132.86920947356222</v>
      </c>
      <c r="B2133">
        <v>-31.441043443971161</v>
      </c>
      <c r="C2133">
        <v>6250</v>
      </c>
      <c r="D2133">
        <f t="shared" ca="1" si="202"/>
        <v>3</v>
      </c>
      <c r="E2133" s="1">
        <v>0.65</v>
      </c>
      <c r="F2133">
        <v>19.899999999999999</v>
      </c>
      <c r="G2133">
        <f t="shared" ca="1" si="204"/>
        <v>54.048620189015942</v>
      </c>
      <c r="H2133">
        <f t="shared" ca="1" si="207"/>
        <v>19.797169259980876</v>
      </c>
      <c r="I2133">
        <f>User_Model_Calcs!A2133-Sat_Data!$B$5</f>
        <v>22.869209473562222</v>
      </c>
      <c r="J2133">
        <f>(Earth_Data!$B$1/SQRT(1-Earth_Data!$B$2^2*SIN(RADIANS(User_Model_Calcs!B2133))^2))*COS(RADIANS(User_Model_Calcs!B2133))</f>
        <v>5446.6474179203187</v>
      </c>
      <c r="K2133">
        <f>((Earth_Data!$B$1*(1-Earth_Data!$B$2^2))/SQRT(1-Earth_Data!$B$2^2*SIN(RADIANS(User_Model_Calcs!B2133))^2))*SIN(RADIANS(User_Model_Calcs!B2133))</f>
        <v>-3307.7127606425315</v>
      </c>
      <c r="L2133">
        <f t="shared" si="205"/>
        <v>-31.270031511693205</v>
      </c>
      <c r="M2133">
        <f t="shared" si="206"/>
        <v>6372.3568482984001</v>
      </c>
      <c r="N2133">
        <f>SQRT(User_Model_Calcs!M2133^2+Sat_Data!$B$3^2-2*User_Model_Calcs!M2133*Sat_Data!$B$3*COS(RADIANS(L2133))*COS(RADIANS(I2133)))</f>
        <v>37352.634276278972</v>
      </c>
      <c r="O2133">
        <f>DEGREES(ACOS(((Earth_Data!$B$1+Sat_Data!$B$2)/User_Model_Calcs!N2133)*SQRT(1-COS(RADIANS(User_Model_Calcs!I2133))^2*COS(RADIANS(User_Model_Calcs!B2133))^2)))</f>
        <v>45.757222039149845</v>
      </c>
      <c r="P2133">
        <f t="shared" si="203"/>
        <v>38.95905089120771</v>
      </c>
    </row>
    <row r="2134" spans="1:16" x14ac:dyDescent="0.25">
      <c r="A2134" s="5">
        <v>154.36099999999999</v>
      </c>
      <c r="B2134">
        <v>-37.488999999999997</v>
      </c>
      <c r="C2134">
        <v>4700</v>
      </c>
      <c r="D2134">
        <f t="shared" ca="1" si="202"/>
        <v>3</v>
      </c>
      <c r="E2134" s="1">
        <v>0.65</v>
      </c>
      <c r="F2134">
        <v>19.899999999999999</v>
      </c>
      <c r="G2134">
        <f t="shared" ca="1" si="204"/>
        <v>54.048620189015942</v>
      </c>
      <c r="H2134">
        <f t="shared" ca="1" si="207"/>
        <v>17.58921241951284</v>
      </c>
      <c r="I2134">
        <f>User_Model_Calcs!A2134-Sat_Data!$B$5</f>
        <v>44.36099999999999</v>
      </c>
      <c r="J2134">
        <f>(Earth_Data!$B$1/SQRT(1-Earth_Data!$B$2^2*SIN(RADIANS(User_Model_Calcs!B2134))^2))*COS(RADIANS(User_Model_Calcs!B2134))</f>
        <v>5067.1503761683443</v>
      </c>
      <c r="K2134">
        <f>((Earth_Data!$B$1*(1-Earth_Data!$B$2^2))/SQRT(1-Earth_Data!$B$2^2*SIN(RADIANS(User_Model_Calcs!B2134))^2))*SIN(RADIANS(User_Model_Calcs!B2134))</f>
        <v>-3860.5968532152579</v>
      </c>
      <c r="L2134">
        <f t="shared" si="205"/>
        <v>-37.303310487029947</v>
      </c>
      <c r="M2134">
        <f t="shared" si="206"/>
        <v>6370.2606695298227</v>
      </c>
      <c r="N2134">
        <f>SQRT(User_Model_Calcs!M2134^2+Sat_Data!$B$3^2-2*User_Model_Calcs!M2134*Sat_Data!$B$3*COS(RADIANS(L2134))*COS(RADIANS(I2134)))</f>
        <v>38895.943283809946</v>
      </c>
      <c r="O2134">
        <f>DEGREES(ACOS(((Earth_Data!$B$1+Sat_Data!$B$2)/User_Model_Calcs!N2134)*SQRT(1-COS(RADIANS(User_Model_Calcs!I2134))^2*COS(RADIANS(User_Model_Calcs!B2134))^2)))</f>
        <v>26.78382533639812</v>
      </c>
      <c r="P2134">
        <f t="shared" si="203"/>
        <v>58.104426271165231</v>
      </c>
    </row>
    <row r="2135" spans="1:16" x14ac:dyDescent="0.25">
      <c r="A2135" s="5">
        <v>127.6091324392243</v>
      </c>
      <c r="B2135">
        <v>-33.57376697553719</v>
      </c>
      <c r="C2135">
        <v>950</v>
      </c>
      <c r="D2135">
        <f t="shared" ca="1" si="202"/>
        <v>3</v>
      </c>
      <c r="E2135" s="1">
        <v>0.65</v>
      </c>
      <c r="F2135">
        <v>19.899999999999999</v>
      </c>
      <c r="G2135">
        <f t="shared" ca="1" si="204"/>
        <v>54.048620189015942</v>
      </c>
      <c r="H2135">
        <f t="shared" ca="1" si="207"/>
        <v>23.767206916187952</v>
      </c>
      <c r="I2135">
        <f>User_Model_Calcs!A2135-Sat_Data!$B$5</f>
        <v>17.609132439224297</v>
      </c>
      <c r="J2135">
        <f>(Earth_Data!$B$1/SQRT(1-Earth_Data!$B$2^2*SIN(RADIANS(User_Model_Calcs!B2135))^2))*COS(RADIANS(User_Model_Calcs!B2135))</f>
        <v>5319.5519611367472</v>
      </c>
      <c r="K2135">
        <f>((Earth_Data!$B$1*(1-Earth_Data!$B$2^2))/SQRT(1-Earth_Data!$B$2^2*SIN(RADIANS(User_Model_Calcs!B2135))^2))*SIN(RADIANS(User_Model_Calcs!B2135))</f>
        <v>-3507.1553143552173</v>
      </c>
      <c r="L2135">
        <f t="shared" si="205"/>
        <v>-33.396674820096642</v>
      </c>
      <c r="M2135">
        <f t="shared" si="206"/>
        <v>6371.6380520431212</v>
      </c>
      <c r="N2135">
        <f>SQRT(User_Model_Calcs!M2135^2+Sat_Data!$B$3^2-2*User_Model_Calcs!M2135*Sat_Data!$B$3*COS(RADIANS(L2135))*COS(RADIANS(I2135)))</f>
        <v>37294.015167320351</v>
      </c>
      <c r="O2135">
        <f>DEGREES(ACOS(((Earth_Data!$B$1+Sat_Data!$B$2)/User_Model_Calcs!N2135)*SQRT(1-COS(RADIANS(User_Model_Calcs!I2135))^2*COS(RADIANS(User_Model_Calcs!B2135))^2)))</f>
        <v>46.598529742202622</v>
      </c>
      <c r="P2135">
        <f t="shared" si="203"/>
        <v>29.853198115107574</v>
      </c>
    </row>
    <row r="2136" spans="1:16" x14ac:dyDescent="0.25">
      <c r="A2136" s="5">
        <v>137.87446625361096</v>
      </c>
      <c r="B2136">
        <v>-38.610836541962158</v>
      </c>
      <c r="C2136">
        <v>950</v>
      </c>
      <c r="D2136">
        <f t="shared" ca="1" si="202"/>
        <v>0.75</v>
      </c>
      <c r="E2136" s="1">
        <v>0.65</v>
      </c>
      <c r="F2136">
        <v>19.899999999999999</v>
      </c>
      <c r="G2136">
        <f t="shared" ca="1" si="204"/>
        <v>42.007420362456692</v>
      </c>
      <c r="H2136">
        <f t="shared" ca="1" si="207"/>
        <v>21.702063927481792</v>
      </c>
      <c r="I2136">
        <f>User_Model_Calcs!A2136-Sat_Data!$B$5</f>
        <v>27.874466253610962</v>
      </c>
      <c r="J2136">
        <f>(Earth_Data!$B$1/SQRT(1-Earth_Data!$B$2^2*SIN(RADIANS(User_Model_Calcs!B2136))^2))*COS(RADIANS(User_Model_Calcs!B2136))</f>
        <v>4990.4033134769961</v>
      </c>
      <c r="K2136">
        <f>((Earth_Data!$B$1*(1-Earth_Data!$B$2^2))/SQRT(1-Earth_Data!$B$2^2*SIN(RADIANS(User_Model_Calcs!B2136))^2))*SIN(RADIANS(User_Model_Calcs!B2136))</f>
        <v>-3958.6523407333457</v>
      </c>
      <c r="L2136">
        <f t="shared" si="205"/>
        <v>-38.423314592149048</v>
      </c>
      <c r="M2136">
        <f t="shared" si="206"/>
        <v>6369.8550678925012</v>
      </c>
      <c r="N2136">
        <f>SQRT(User_Model_Calcs!M2136^2+Sat_Data!$B$3^2-2*User_Model_Calcs!M2136*Sat_Data!$B$3*COS(RADIANS(L2136))*COS(RADIANS(I2136)))</f>
        <v>38031.369483736475</v>
      </c>
      <c r="O2136">
        <f>DEGREES(ACOS(((Earth_Data!$B$1+Sat_Data!$B$2)/User_Model_Calcs!N2136)*SQRT(1-COS(RADIANS(User_Model_Calcs!I2136))^2*COS(RADIANS(User_Model_Calcs!B2136))^2)))</f>
        <v>36.709027248099574</v>
      </c>
      <c r="P2136">
        <f t="shared" si="203"/>
        <v>40.28336419149764</v>
      </c>
    </row>
    <row r="2137" spans="1:16" x14ac:dyDescent="0.25">
      <c r="A2137">
        <v>115.43</v>
      </c>
      <c r="B2137">
        <v>-31.450000000000003</v>
      </c>
      <c r="C2137">
        <v>4700</v>
      </c>
      <c r="D2137">
        <f t="shared" ca="1" si="202"/>
        <v>3</v>
      </c>
      <c r="E2137" s="1">
        <v>0.65</v>
      </c>
      <c r="F2137">
        <v>19.899999999999999</v>
      </c>
      <c r="G2137">
        <f t="shared" ca="1" si="204"/>
        <v>54.048620189015942</v>
      </c>
      <c r="H2137">
        <f t="shared" ca="1" si="207"/>
        <v>14.381945783571588</v>
      </c>
      <c r="I2137">
        <f>User_Model_Calcs!A2137-Sat_Data!$B$5</f>
        <v>5.4300000000000068</v>
      </c>
      <c r="J2137">
        <f>(Earth_Data!$B$1/SQRT(1-Earth_Data!$B$2^2*SIN(RADIANS(User_Model_Calcs!B2137))^2))*COS(RADIANS(User_Model_Calcs!B2137))</f>
        <v>5446.1293415178643</v>
      </c>
      <c r="K2137">
        <f>((Earth_Data!$B$1*(1-Earth_Data!$B$2^2))/SQRT(1-Earth_Data!$B$2^2*SIN(RADIANS(User_Model_Calcs!B2137))^2))*SIN(RADIANS(User_Model_Calcs!B2137))</f>
        <v>-3308.5599916632664</v>
      </c>
      <c r="L2137">
        <f t="shared" si="205"/>
        <v>-31.278960535774935</v>
      </c>
      <c r="M2137">
        <f t="shared" si="206"/>
        <v>6372.3538840036681</v>
      </c>
      <c r="N2137">
        <f>SQRT(User_Model_Calcs!M2137^2+Sat_Data!$B$3^2-2*User_Model_Calcs!M2137*Sat_Data!$B$3*COS(RADIANS(L2137))*COS(RADIANS(I2137)))</f>
        <v>36894.712263230365</v>
      </c>
      <c r="O2137">
        <f>DEGREES(ACOS(((Earth_Data!$B$1+Sat_Data!$B$2)/User_Model_Calcs!N2137)*SQRT(1-COS(RADIANS(User_Model_Calcs!I2137))^2*COS(RADIANS(User_Model_Calcs!B2137))^2)))</f>
        <v>52.888498909005349</v>
      </c>
      <c r="P2137">
        <f t="shared" si="203"/>
        <v>10.325224621336369</v>
      </c>
    </row>
    <row r="2138" spans="1:16" x14ac:dyDescent="0.25">
      <c r="A2138">
        <v>117.422</v>
      </c>
      <c r="B2138">
        <v>-34.400199999999998</v>
      </c>
      <c r="C2138">
        <v>950</v>
      </c>
      <c r="D2138">
        <f t="shared" ca="1" si="202"/>
        <v>3</v>
      </c>
      <c r="E2138" s="1">
        <v>0.65</v>
      </c>
      <c r="F2138">
        <v>19.899999999999999</v>
      </c>
      <c r="G2138">
        <f t="shared" ca="1" si="204"/>
        <v>54.048620189015942</v>
      </c>
      <c r="H2138">
        <f t="shared" ca="1" si="207"/>
        <v>19.373857283086323</v>
      </c>
      <c r="I2138">
        <f>User_Model_Calcs!A2138-Sat_Data!$B$5</f>
        <v>7.421999999999997</v>
      </c>
      <c r="J2138">
        <f>(Earth_Data!$B$1/SQRT(1-Earth_Data!$B$2^2*SIN(RADIANS(User_Model_Calcs!B2138))^2))*COS(RADIANS(User_Model_Calcs!B2138))</f>
        <v>5268.3085740090555</v>
      </c>
      <c r="K2138">
        <f>((Earth_Data!$B$1*(1-Earth_Data!$B$2^2))/SQRT(1-Earth_Data!$B$2^2*SIN(RADIANS(User_Model_Calcs!B2138))^2))*SIN(RADIANS(User_Model_Calcs!B2138))</f>
        <v>-3583.1639754697235</v>
      </c>
      <c r="L2138">
        <f t="shared" si="205"/>
        <v>-34.221012741865508</v>
      </c>
      <c r="M2138">
        <f t="shared" si="206"/>
        <v>6371.3530200485138</v>
      </c>
      <c r="N2138">
        <f>SQRT(User_Model_Calcs!M2138^2+Sat_Data!$B$3^2-2*User_Model_Calcs!M2138*Sat_Data!$B$3*COS(RADIANS(L2138))*COS(RADIANS(I2138)))</f>
        <v>37119.586137060505</v>
      </c>
      <c r="O2138">
        <f>DEGREES(ACOS(((Earth_Data!$B$1+Sat_Data!$B$2)/User_Model_Calcs!N2138)*SQRT(1-COS(RADIANS(User_Model_Calcs!I2138))^2*COS(RADIANS(User_Model_Calcs!B2138))^2)))</f>
        <v>49.22655078575103</v>
      </c>
      <c r="P2138">
        <f t="shared" si="203"/>
        <v>12.98403709632222</v>
      </c>
    </row>
    <row r="2139" spans="1:16" x14ac:dyDescent="0.25">
      <c r="A2139">
        <v>141.55123860904362</v>
      </c>
      <c r="B2139">
        <v>-27.432792795251359</v>
      </c>
      <c r="C2139">
        <v>950</v>
      </c>
      <c r="D2139">
        <f t="shared" ca="1" si="202"/>
        <v>0.75</v>
      </c>
      <c r="E2139" s="1">
        <v>0.65</v>
      </c>
      <c r="F2139">
        <v>19.899999999999999</v>
      </c>
      <c r="G2139">
        <f t="shared" ca="1" si="204"/>
        <v>42.007420362456692</v>
      </c>
      <c r="H2139">
        <f t="shared" ca="1" si="207"/>
        <v>22.151216900358534</v>
      </c>
      <c r="I2139">
        <f>User_Model_Calcs!A2139-Sat_Data!$B$5</f>
        <v>31.551238609043622</v>
      </c>
      <c r="J2139">
        <f>(Earth_Data!$B$1/SQRT(1-Earth_Data!$B$2^2*SIN(RADIANS(User_Model_Calcs!B2139))^2))*COS(RADIANS(User_Model_Calcs!B2139))</f>
        <v>5664.9561039361779</v>
      </c>
      <c r="K2139">
        <f>((Earth_Data!$B$1*(1-Earth_Data!$B$2^2))/SQRT(1-Earth_Data!$B$2^2*SIN(RADIANS(User_Model_Calcs!B2139))^2))*SIN(RADIANS(User_Model_Calcs!B2139))</f>
        <v>-2920.863471649257</v>
      </c>
      <c r="L2139">
        <f t="shared" si="205"/>
        <v>-27.275728535785639</v>
      </c>
      <c r="M2139">
        <f t="shared" si="206"/>
        <v>6373.6309180512417</v>
      </c>
      <c r="N2139">
        <f>SQRT(User_Model_Calcs!M2139^2+Sat_Data!$B$3^2-2*User_Model_Calcs!M2139*Sat_Data!$B$3*COS(RADIANS(L2139))*COS(RADIANS(I2139)))</f>
        <v>37567.82401804578</v>
      </c>
      <c r="O2139">
        <f>DEGREES(ACOS(((Earth_Data!$B$1+Sat_Data!$B$2)/User_Model_Calcs!N2139)*SQRT(1-COS(RADIANS(User_Model_Calcs!I2139))^2*COS(RADIANS(User_Model_Calcs!B2139))^2)))</f>
        <v>42.759824124408077</v>
      </c>
      <c r="P2139">
        <f t="shared" si="203"/>
        <v>53.119105763839798</v>
      </c>
    </row>
    <row r="2140" spans="1:16" x14ac:dyDescent="0.25">
      <c r="A2140">
        <v>136.58199999999999</v>
      </c>
      <c r="B2140">
        <v>-38.308</v>
      </c>
      <c r="C2140">
        <v>375</v>
      </c>
      <c r="D2140">
        <f t="shared" ca="1" si="202"/>
        <v>3</v>
      </c>
      <c r="E2140" s="1">
        <v>0.65</v>
      </c>
      <c r="F2140">
        <v>19.899999999999999</v>
      </c>
      <c r="G2140">
        <f t="shared" ca="1" si="204"/>
        <v>54.048620189015942</v>
      </c>
      <c r="H2140">
        <f t="shared" ca="1" si="207"/>
        <v>14.325565276329879</v>
      </c>
      <c r="I2140">
        <f>User_Model_Calcs!A2140-Sat_Data!$B$5</f>
        <v>26.581999999999994</v>
      </c>
      <c r="J2140">
        <f>(Earth_Data!$B$1/SQRT(1-Earth_Data!$B$2^2*SIN(RADIANS(User_Model_Calcs!B2140))^2))*COS(RADIANS(User_Model_Calcs!B2140))</f>
        <v>5011.3113773527539</v>
      </c>
      <c r="K2140">
        <f>((Earth_Data!$B$1*(1-Earth_Data!$B$2^2))/SQRT(1-Earth_Data!$B$2^2*SIN(RADIANS(User_Model_Calcs!B2140))^2))*SIN(RADIANS(User_Model_Calcs!B2140))</f>
        <v>-3932.3290551660921</v>
      </c>
      <c r="L2140">
        <f t="shared" si="205"/>
        <v>-38.120944556944409</v>
      </c>
      <c r="M2140">
        <f t="shared" si="206"/>
        <v>6369.9649542904554</v>
      </c>
      <c r="N2140">
        <f>SQRT(User_Model_Calcs!M2140^2+Sat_Data!$B$3^2-2*User_Model_Calcs!M2140*Sat_Data!$B$3*COS(RADIANS(L2140))*COS(RADIANS(I2140)))</f>
        <v>37953.476499190554</v>
      </c>
      <c r="O2140">
        <f>DEGREES(ACOS(((Earth_Data!$B$1+Sat_Data!$B$2)/User_Model_Calcs!N2140)*SQRT(1-COS(RADIANS(User_Model_Calcs!I2140))^2*COS(RADIANS(User_Model_Calcs!B2140))^2)))</f>
        <v>37.677091791420381</v>
      </c>
      <c r="P2140">
        <f t="shared" si="203"/>
        <v>38.910230417650737</v>
      </c>
    </row>
    <row r="2141" spans="1:16" x14ac:dyDescent="0.25">
      <c r="A2141" s="5">
        <v>128.96907873998839</v>
      </c>
      <c r="B2141">
        <v>-36.064081691490749</v>
      </c>
      <c r="C2141">
        <v>950</v>
      </c>
      <c r="D2141">
        <f t="shared" ca="1" si="202"/>
        <v>0.75</v>
      </c>
      <c r="E2141" s="1">
        <v>0.65</v>
      </c>
      <c r="F2141">
        <v>19.899999999999999</v>
      </c>
      <c r="G2141">
        <f t="shared" ca="1" si="204"/>
        <v>42.007420362456692</v>
      </c>
      <c r="H2141">
        <f t="shared" ca="1" si="207"/>
        <v>18.091241488762293</v>
      </c>
      <c r="I2141">
        <f>User_Model_Calcs!A2141-Sat_Data!$B$5</f>
        <v>18.96907873998839</v>
      </c>
      <c r="J2141">
        <f>(Earth_Data!$B$1/SQRT(1-Earth_Data!$B$2^2*SIN(RADIANS(User_Model_Calcs!B2141))^2))*COS(RADIANS(User_Model_Calcs!B2141))</f>
        <v>5161.8186736651824</v>
      </c>
      <c r="K2141">
        <f>((Earth_Data!$B$1*(1-Earth_Data!$B$2^2))/SQRT(1-Earth_Data!$B$2^2*SIN(RADIANS(User_Model_Calcs!B2141))^2))*SIN(RADIANS(User_Model_Calcs!B2141))</f>
        <v>-3733.9431797849825</v>
      </c>
      <c r="L2141">
        <f t="shared" si="205"/>
        <v>-35.881128653397973</v>
      </c>
      <c r="M2141">
        <f t="shared" si="206"/>
        <v>6370.7694739066937</v>
      </c>
      <c r="N2141">
        <f>SQRT(User_Model_Calcs!M2141^2+Sat_Data!$B$3^2-2*User_Model_Calcs!M2141*Sat_Data!$B$3*COS(RADIANS(L2141))*COS(RADIANS(I2141)))</f>
        <v>37506.702946893536</v>
      </c>
      <c r="O2141">
        <f>DEGREES(ACOS(((Earth_Data!$B$1+Sat_Data!$B$2)/User_Model_Calcs!N2141)*SQRT(1-COS(RADIANS(User_Model_Calcs!I2141))^2*COS(RADIANS(User_Model_Calcs!B2141))^2)))</f>
        <v>43.554163219066702</v>
      </c>
      <c r="P2141">
        <f t="shared" si="203"/>
        <v>30.279794600335052</v>
      </c>
    </row>
    <row r="2142" spans="1:16" x14ac:dyDescent="0.25">
      <c r="A2142">
        <v>154.071</v>
      </c>
      <c r="B2142">
        <v>-36.186999999999998</v>
      </c>
      <c r="C2142">
        <v>375</v>
      </c>
      <c r="D2142">
        <f t="shared" ca="1" si="202"/>
        <v>3</v>
      </c>
      <c r="E2142" s="1">
        <v>0.65</v>
      </c>
      <c r="F2142">
        <v>19.899999999999999</v>
      </c>
      <c r="G2142">
        <f t="shared" ca="1" si="204"/>
        <v>54.048620189015942</v>
      </c>
      <c r="H2142">
        <f t="shared" ca="1" si="207"/>
        <v>23.718924068331539</v>
      </c>
      <c r="I2142">
        <f>User_Model_Calcs!A2142-Sat_Data!$B$5</f>
        <v>44.070999999999998</v>
      </c>
      <c r="J2142">
        <f>(Earth_Data!$B$1/SQRT(1-Earth_Data!$B$2^2*SIN(RADIANS(User_Model_Calcs!B2142))^2))*COS(RADIANS(User_Model_Calcs!B2142))</f>
        <v>5153.777605590456</v>
      </c>
      <c r="K2142">
        <f>((Earth_Data!$B$1*(1-Earth_Data!$B$2^2))/SQRT(1-Earth_Data!$B$2^2*SIN(RADIANS(User_Model_Calcs!B2142))^2))*SIN(RADIANS(User_Model_Calcs!B2142))</f>
        <v>-3744.9599173560664</v>
      </c>
      <c r="L2142">
        <f t="shared" si="205"/>
        <v>-36.003793018188325</v>
      </c>
      <c r="M2142">
        <f t="shared" si="206"/>
        <v>6370.7258919599772</v>
      </c>
      <c r="N2142">
        <f>SQRT(User_Model_Calcs!M2142^2+Sat_Data!$B$3^2-2*User_Model_Calcs!M2142*Sat_Data!$B$3*COS(RADIANS(L2142))*COS(RADIANS(I2142)))</f>
        <v>38809.064792717414</v>
      </c>
      <c r="O2142">
        <f>DEGREES(ACOS(((Earth_Data!$B$1+Sat_Data!$B$2)/User_Model_Calcs!N2142)*SQRT(1-COS(RADIANS(User_Model_Calcs!I2142))^2*COS(RADIANS(User_Model_Calcs!B2142))^2)))</f>
        <v>27.732026225867106</v>
      </c>
      <c r="P2142">
        <f t="shared" si="203"/>
        <v>58.621561155816309</v>
      </c>
    </row>
    <row r="2143" spans="1:16" x14ac:dyDescent="0.25">
      <c r="A2143">
        <v>154.22800000000001</v>
      </c>
      <c r="B2143">
        <v>-32.18</v>
      </c>
      <c r="C2143">
        <v>5000</v>
      </c>
      <c r="D2143">
        <f t="shared" ca="1" si="202"/>
        <v>3</v>
      </c>
      <c r="E2143" s="1">
        <v>0.65</v>
      </c>
      <c r="F2143">
        <v>19.899999999999999</v>
      </c>
      <c r="G2143">
        <f t="shared" ca="1" si="204"/>
        <v>54.048620189015942</v>
      </c>
      <c r="H2143">
        <f t="shared" ca="1" si="207"/>
        <v>15.400432213484358</v>
      </c>
      <c r="I2143">
        <f>User_Model_Calcs!A2143-Sat_Data!$B$5</f>
        <v>44.228000000000009</v>
      </c>
      <c r="J2143">
        <f>(Earth_Data!$B$1/SQRT(1-Earth_Data!$B$2^2*SIN(RADIANS(User_Model_Calcs!B2143))^2))*COS(RADIANS(User_Model_Calcs!B2143))</f>
        <v>5403.4571506580996</v>
      </c>
      <c r="K2143">
        <f>((Earth_Data!$B$1*(1-Earth_Data!$B$2^2))/SQRT(1-Earth_Data!$B$2^2*SIN(RADIANS(User_Model_Calcs!B2143))^2))*SIN(RADIANS(User_Model_Calcs!B2143))</f>
        <v>-3377.3429568097454</v>
      </c>
      <c r="L2143">
        <f t="shared" si="205"/>
        <v>-32.006772752417206</v>
      </c>
      <c r="M2143">
        <f t="shared" si="206"/>
        <v>6372.1106885325325</v>
      </c>
      <c r="N2143">
        <f>SQRT(User_Model_Calcs!M2143^2+Sat_Data!$B$3^2-2*User_Model_Calcs!M2143*Sat_Data!$B$3*COS(RADIANS(L2143))*COS(RADIANS(I2143)))</f>
        <v>38625.163396118573</v>
      </c>
      <c r="O2143">
        <f>DEGREES(ACOS(((Earth_Data!$B$1+Sat_Data!$B$2)/User_Model_Calcs!N2143)*SQRT(1-COS(RADIANS(User_Model_Calcs!I2143))^2*COS(RADIANS(User_Model_Calcs!B2143))^2)))</f>
        <v>29.779819273497438</v>
      </c>
      <c r="P2143">
        <f t="shared" si="203"/>
        <v>61.315620941603058</v>
      </c>
    </row>
    <row r="2144" spans="1:16" x14ac:dyDescent="0.25">
      <c r="A2144" s="5">
        <v>124.4962935099158</v>
      </c>
      <c r="B2144">
        <v>-31.305829245661613</v>
      </c>
      <c r="C2144">
        <v>950</v>
      </c>
      <c r="D2144">
        <f t="shared" ca="1" si="202"/>
        <v>3</v>
      </c>
      <c r="E2144" s="1">
        <v>0.65</v>
      </c>
      <c r="F2144">
        <v>19.899999999999999</v>
      </c>
      <c r="G2144">
        <f t="shared" ca="1" si="204"/>
        <v>54.048620189015942</v>
      </c>
      <c r="H2144">
        <f t="shared" ca="1" si="207"/>
        <v>21.090495736111663</v>
      </c>
      <c r="I2144">
        <f>User_Model_Calcs!A2144-Sat_Data!$B$5</f>
        <v>14.496293509915802</v>
      </c>
      <c r="J2144">
        <f>(Earth_Data!$B$1/SQRT(1-Earth_Data!$B$2^2*SIN(RADIANS(User_Model_Calcs!B2144))^2))*COS(RADIANS(User_Model_Calcs!B2144))</f>
        <v>5454.4524602903984</v>
      </c>
      <c r="K2144">
        <f>((Earth_Data!$B$1*(1-Earth_Data!$B$2^2))/SQRT(1-Earth_Data!$B$2^2*SIN(RADIANS(User_Model_Calcs!B2144))^2))*SIN(RADIANS(User_Model_Calcs!B2144))</f>
        <v>-3294.9127080006447</v>
      </c>
      <c r="L2144">
        <f t="shared" si="205"/>
        <v>-31.135234974279907</v>
      </c>
      <c r="M2144">
        <f t="shared" si="206"/>
        <v>6372.4015406212529</v>
      </c>
      <c r="N2144">
        <f>SQRT(User_Model_Calcs!M2144^2+Sat_Data!$B$3^2-2*User_Model_Calcs!M2144*Sat_Data!$B$3*COS(RADIANS(L2144))*COS(RADIANS(I2144)))</f>
        <v>37055.379062733417</v>
      </c>
      <c r="O2144">
        <f>DEGREES(ACOS(((Earth_Data!$B$1+Sat_Data!$B$2)/User_Model_Calcs!N2144)*SQRT(1-COS(RADIANS(User_Model_Calcs!I2144))^2*COS(RADIANS(User_Model_Calcs!B2144))^2)))</f>
        <v>50.255251788769037</v>
      </c>
      <c r="P2144">
        <f t="shared" si="203"/>
        <v>26.454283854976456</v>
      </c>
    </row>
    <row r="2145" spans="1:16" x14ac:dyDescent="0.25">
      <c r="A2145" s="5">
        <v>124.45584910107767</v>
      </c>
      <c r="B2145">
        <v>-31.49012312305512</v>
      </c>
      <c r="C2145">
        <v>950</v>
      </c>
      <c r="D2145">
        <f t="shared" ca="1" si="202"/>
        <v>0.75</v>
      </c>
      <c r="E2145" s="1">
        <v>0.65</v>
      </c>
      <c r="F2145">
        <v>19.899999999999999</v>
      </c>
      <c r="G2145">
        <f t="shared" ca="1" si="204"/>
        <v>42.007420362456692</v>
      </c>
      <c r="H2145">
        <f t="shared" ca="1" si="207"/>
        <v>15.484712689899691</v>
      </c>
      <c r="I2145">
        <f>User_Model_Calcs!A2145-Sat_Data!$B$5</f>
        <v>14.455849101077675</v>
      </c>
      <c r="J2145">
        <f>(Earth_Data!$B$1/SQRT(1-Earth_Data!$B$2^2*SIN(RADIANS(User_Model_Calcs!B2145))^2))*COS(RADIANS(User_Model_Calcs!B2145))</f>
        <v>5443.8068550444905</v>
      </c>
      <c r="K2145">
        <f>((Earth_Data!$B$1*(1-Earth_Data!$B$2^2))/SQRT(1-Earth_Data!$B$2^2*SIN(RADIANS(User_Model_Calcs!B2145))^2))*SIN(RADIANS(User_Model_Calcs!B2145))</f>
        <v>-3312.3543941055609</v>
      </c>
      <c r="L2145">
        <f t="shared" si="205"/>
        <v>-31.318960526911614</v>
      </c>
      <c r="M2145">
        <f t="shared" si="206"/>
        <v>6372.3405988051045</v>
      </c>
      <c r="N2145">
        <f>SQRT(User_Model_Calcs!M2145^2+Sat_Data!$B$3^2-2*User_Model_Calcs!M2145*Sat_Data!$B$3*COS(RADIANS(L2145))*COS(RADIANS(I2145)))</f>
        <v>37066.001695196646</v>
      </c>
      <c r="O2145">
        <f>DEGREES(ACOS(((Earth_Data!$B$1+Sat_Data!$B$2)/User_Model_Calcs!N2145)*SQRT(1-COS(RADIANS(User_Model_Calcs!I2145))^2*COS(RADIANS(User_Model_Calcs!B2145))^2)))</f>
        <v>50.085532452491627</v>
      </c>
      <c r="P2145">
        <f t="shared" si="203"/>
        <v>26.267673569049627</v>
      </c>
    </row>
    <row r="2146" spans="1:16" x14ac:dyDescent="0.25">
      <c r="A2146">
        <v>150.37200000000001</v>
      </c>
      <c r="B2146">
        <v>-33.134999999999998</v>
      </c>
      <c r="C2146">
        <v>950</v>
      </c>
      <c r="D2146">
        <f t="shared" ca="1" si="202"/>
        <v>1.2</v>
      </c>
      <c r="E2146" s="1">
        <v>0.65</v>
      </c>
      <c r="F2146">
        <v>19.899999999999999</v>
      </c>
      <c r="G2146">
        <f t="shared" ca="1" si="204"/>
        <v>46.089820015575185</v>
      </c>
      <c r="H2146">
        <f t="shared" ca="1" si="207"/>
        <v>22.76938296006427</v>
      </c>
      <c r="I2146">
        <f>User_Model_Calcs!A2146-Sat_Data!$B$5</f>
        <v>40.372000000000014</v>
      </c>
      <c r="J2146">
        <f>(Earth_Data!$B$1/SQRT(1-Earth_Data!$B$2^2*SIN(RADIANS(User_Model_Calcs!B2146))^2))*COS(RADIANS(User_Model_Calcs!B2146))</f>
        <v>5346.3081425055798</v>
      </c>
      <c r="K2146">
        <f>((Earth_Data!$B$1*(1-Earth_Data!$B$2^2))/SQRT(1-Earth_Data!$B$2^2*SIN(RADIANS(User_Model_Calcs!B2146))^2))*SIN(RADIANS(User_Model_Calcs!B2146))</f>
        <v>-3466.5070569795889</v>
      </c>
      <c r="L2146">
        <f t="shared" si="205"/>
        <v>-32.959079940716705</v>
      </c>
      <c r="M2146">
        <f t="shared" si="206"/>
        <v>6371.7879696919254</v>
      </c>
      <c r="N2146">
        <f>SQRT(User_Model_Calcs!M2146^2+Sat_Data!$B$3^2-2*User_Model_Calcs!M2146*Sat_Data!$B$3*COS(RADIANS(L2146))*COS(RADIANS(I2146)))</f>
        <v>38404.894386185595</v>
      </c>
      <c r="O2146">
        <f>DEGREES(ACOS(((Earth_Data!$B$1+Sat_Data!$B$2)/User_Model_Calcs!N2146)*SQRT(1-COS(RADIANS(User_Model_Calcs!I2146))^2*COS(RADIANS(User_Model_Calcs!B2146))^2)))</f>
        <v>32.28067031409423</v>
      </c>
      <c r="P2146">
        <f t="shared" si="203"/>
        <v>57.262830025587192</v>
      </c>
    </row>
    <row r="2147" spans="1:16" x14ac:dyDescent="0.25">
      <c r="A2147" s="5">
        <v>128.28882399119937</v>
      </c>
      <c r="B2147">
        <v>-32.447620411268396</v>
      </c>
      <c r="C2147">
        <v>950</v>
      </c>
      <c r="D2147">
        <f t="shared" ca="1" si="202"/>
        <v>1.2</v>
      </c>
      <c r="E2147" s="1">
        <v>0.65</v>
      </c>
      <c r="F2147">
        <v>19.899999999999999</v>
      </c>
      <c r="G2147">
        <f t="shared" ca="1" si="204"/>
        <v>46.089820015575185</v>
      </c>
      <c r="H2147">
        <f t="shared" ca="1" si="207"/>
        <v>20.873850460774946</v>
      </c>
      <c r="I2147">
        <f>User_Model_Calcs!A2147-Sat_Data!$B$5</f>
        <v>18.288823991199365</v>
      </c>
      <c r="J2147">
        <f>(Earth_Data!$B$1/SQRT(1-Earth_Data!$B$2^2*SIN(RADIANS(User_Model_Calcs!B2147))^2))*COS(RADIANS(User_Model_Calcs!B2147))</f>
        <v>5387.5931125713159</v>
      </c>
      <c r="K2147">
        <f>((Earth_Data!$B$1*(1-Earth_Data!$B$2^2))/SQRT(1-Earth_Data!$B$2^2*SIN(RADIANS(User_Model_Calcs!B2147))^2))*SIN(RADIANS(User_Model_Calcs!B2147))</f>
        <v>-3402.4239960898444</v>
      </c>
      <c r="L2147">
        <f t="shared" si="205"/>
        <v>-32.273619092841699</v>
      </c>
      <c r="M2147">
        <f t="shared" si="206"/>
        <v>6372.0207623479901</v>
      </c>
      <c r="N2147">
        <f>SQRT(User_Model_Calcs!M2147^2+Sat_Data!$B$3^2-2*User_Model_Calcs!M2147*Sat_Data!$B$3*COS(RADIANS(L2147))*COS(RADIANS(I2147)))</f>
        <v>37242.991500653712</v>
      </c>
      <c r="O2147">
        <f>DEGREES(ACOS(((Earth_Data!$B$1+Sat_Data!$B$2)/User_Model_Calcs!N2147)*SQRT(1-COS(RADIANS(User_Model_Calcs!I2147))^2*COS(RADIANS(User_Model_Calcs!B2147))^2)))</f>
        <v>47.360511331392615</v>
      </c>
      <c r="P2147">
        <f t="shared" si="203"/>
        <v>31.633110531805979</v>
      </c>
    </row>
    <row r="2148" spans="1:16" x14ac:dyDescent="0.25">
      <c r="A2148">
        <v>148.86758088889783</v>
      </c>
      <c r="B2148">
        <v>-31.442140120463208</v>
      </c>
      <c r="C2148">
        <v>950</v>
      </c>
      <c r="D2148">
        <f t="shared" ca="1" si="202"/>
        <v>3</v>
      </c>
      <c r="E2148" s="1">
        <v>0.65</v>
      </c>
      <c r="F2148">
        <v>19.899999999999999</v>
      </c>
      <c r="G2148">
        <f t="shared" ca="1" si="204"/>
        <v>54.048620189015942</v>
      </c>
      <c r="H2148">
        <f t="shared" ca="1" si="207"/>
        <v>21.865753688861616</v>
      </c>
      <c r="I2148">
        <f>User_Model_Calcs!A2148-Sat_Data!$B$5</f>
        <v>38.867580888897834</v>
      </c>
      <c r="J2148">
        <f>(Earth_Data!$B$1/SQRT(1-Earth_Data!$B$2^2*SIN(RADIANS(User_Model_Calcs!B2148))^2))*COS(RADIANS(User_Model_Calcs!B2148))</f>
        <v>5446.5839897309397</v>
      </c>
      <c r="K2148">
        <f>((Earth_Data!$B$1*(1-Earth_Data!$B$2^2))/SQRT(1-Earth_Data!$B$2^2*SIN(RADIANS(User_Model_Calcs!B2148))^2))*SIN(RADIANS(User_Model_Calcs!B2148))</f>
        <v>-3307.8165032796896</v>
      </c>
      <c r="L2148">
        <f t="shared" si="205"/>
        <v>-31.271124816169714</v>
      </c>
      <c r="M2148">
        <f t="shared" si="206"/>
        <v>6372.3564853641765</v>
      </c>
      <c r="N2148">
        <f>SQRT(User_Model_Calcs!M2148^2+Sat_Data!$B$3^2-2*User_Model_Calcs!M2148*Sat_Data!$B$3*COS(RADIANS(L2148))*COS(RADIANS(I2148)))</f>
        <v>38220.551896974903</v>
      </c>
      <c r="O2148">
        <f>DEGREES(ACOS(((Earth_Data!$B$1+Sat_Data!$B$2)/User_Model_Calcs!N2148)*SQRT(1-COS(RADIANS(User_Model_Calcs!I2148))^2*COS(RADIANS(User_Model_Calcs!B2148))^2)))</f>
        <v>34.450598506411083</v>
      </c>
      <c r="P2148">
        <f t="shared" si="203"/>
        <v>57.088201732904352</v>
      </c>
    </row>
    <row r="2149" spans="1:16" x14ac:dyDescent="0.25">
      <c r="A2149">
        <v>147.08425050835061</v>
      </c>
      <c r="B2149">
        <v>-32.843938918867863</v>
      </c>
      <c r="C2149">
        <v>5000</v>
      </c>
      <c r="D2149">
        <f t="shared" ca="1" si="202"/>
        <v>3</v>
      </c>
      <c r="E2149" s="1">
        <v>0.65</v>
      </c>
      <c r="F2149">
        <v>19.899999999999999</v>
      </c>
      <c r="G2149">
        <f t="shared" ca="1" si="204"/>
        <v>54.048620189015942</v>
      </c>
      <c r="H2149">
        <f t="shared" ca="1" si="207"/>
        <v>16.958772688539256</v>
      </c>
      <c r="I2149">
        <f>User_Model_Calcs!A2149-Sat_Data!$B$5</f>
        <v>37.084250508350607</v>
      </c>
      <c r="J2149">
        <f>(Earth_Data!$B$1/SQRT(1-Earth_Data!$B$2^2*SIN(RADIANS(User_Model_Calcs!B2149))^2))*COS(RADIANS(User_Model_Calcs!B2149))</f>
        <v>5363.8840579467069</v>
      </c>
      <c r="K2149">
        <f>((Earth_Data!$B$1*(1-Earth_Data!$B$2^2))/SQRT(1-Earth_Data!$B$2^2*SIN(RADIANS(User_Model_Calcs!B2149))^2))*SIN(RADIANS(User_Model_Calcs!B2149))</f>
        <v>-3439.431628658986</v>
      </c>
      <c r="L2149">
        <f t="shared" si="205"/>
        <v>-32.668819074489164</v>
      </c>
      <c r="M2149">
        <f t="shared" si="206"/>
        <v>6371.886856757159</v>
      </c>
      <c r="N2149">
        <f>SQRT(User_Model_Calcs!M2149^2+Sat_Data!$B$3^2-2*User_Model_Calcs!M2149*Sat_Data!$B$3*COS(RADIANS(L2149))*COS(RADIANS(I2149)))</f>
        <v>38178.158918505993</v>
      </c>
      <c r="O2149">
        <f>DEGREES(ACOS(((Earth_Data!$B$1+Sat_Data!$B$2)/User_Model_Calcs!N2149)*SQRT(1-COS(RADIANS(User_Model_Calcs!I2149))^2*COS(RADIANS(User_Model_Calcs!B2149))^2)))</f>
        <v>34.951463804367066</v>
      </c>
      <c r="P2149">
        <f t="shared" si="203"/>
        <v>54.339477149732765</v>
      </c>
    </row>
    <row r="2150" spans="1:16" x14ac:dyDescent="0.25">
      <c r="A2150">
        <v>160.13887354231898</v>
      </c>
      <c r="B2150">
        <v>-28.993000000000002</v>
      </c>
      <c r="C2150">
        <v>950</v>
      </c>
      <c r="D2150">
        <f t="shared" ca="1" si="202"/>
        <v>0.75</v>
      </c>
      <c r="E2150" s="1">
        <v>0.65</v>
      </c>
      <c r="F2150">
        <v>19.899999999999999</v>
      </c>
      <c r="G2150">
        <f t="shared" ca="1" si="204"/>
        <v>42.007420362456692</v>
      </c>
      <c r="H2150">
        <f t="shared" ca="1" si="207"/>
        <v>14.57893259699657</v>
      </c>
      <c r="I2150">
        <f>User_Model_Calcs!A2150-Sat_Data!$B$5</f>
        <v>50.138873542318976</v>
      </c>
      <c r="J2150">
        <f>(Earth_Data!$B$1/SQRT(1-Earth_Data!$B$2^2*SIN(RADIANS(User_Model_Calcs!B2150))^2))*COS(RADIANS(User_Model_Calcs!B2150))</f>
        <v>5583.2170123392834</v>
      </c>
      <c r="K2150">
        <f>((Earth_Data!$B$1*(1-Earth_Data!$B$2^2))/SQRT(1-Earth_Data!$B$2^2*SIN(RADIANS(User_Model_Calcs!B2150))^2))*SIN(RADIANS(User_Model_Calcs!B2150))</f>
        <v>-3073.2236876796674</v>
      </c>
      <c r="L2150">
        <f t="shared" si="205"/>
        <v>-28.830127349753237</v>
      </c>
      <c r="M2150">
        <f t="shared" si="206"/>
        <v>6373.1480479736392</v>
      </c>
      <c r="N2150">
        <f>SQRT(User_Model_Calcs!M2150^2+Sat_Data!$B$3^2-2*User_Model_Calcs!M2150*Sat_Data!$B$3*COS(RADIANS(L2150))*COS(RADIANS(I2150)))</f>
        <v>38944.416219174818</v>
      </c>
      <c r="O2150">
        <f>DEGREES(ACOS(((Earth_Data!$B$1+Sat_Data!$B$2)/User_Model_Calcs!N2150)*SQRT(1-COS(RADIANS(User_Model_Calcs!I2150))^2*COS(RADIANS(User_Model_Calcs!B2150))^2)))</f>
        <v>26.292620021637934</v>
      </c>
      <c r="P2150">
        <f t="shared" si="203"/>
        <v>67.966034655543467</v>
      </c>
    </row>
    <row r="2151" spans="1:16" x14ac:dyDescent="0.25">
      <c r="A2151">
        <v>147.29</v>
      </c>
      <c r="B2151">
        <v>-30.991999999999997</v>
      </c>
      <c r="C2151">
        <v>2500</v>
      </c>
      <c r="D2151">
        <f t="shared" ca="1" si="202"/>
        <v>3</v>
      </c>
      <c r="E2151" s="1">
        <v>0.65</v>
      </c>
      <c r="F2151">
        <v>19.899999999999999</v>
      </c>
      <c r="G2151">
        <f t="shared" ca="1" si="204"/>
        <v>54.048620189015942</v>
      </c>
      <c r="H2151">
        <f t="shared" ca="1" si="207"/>
        <v>22.158682565573891</v>
      </c>
      <c r="I2151">
        <f>User_Model_Calcs!A2151-Sat_Data!$B$5</f>
        <v>37.289999999999992</v>
      </c>
      <c r="J2151">
        <f>(Earth_Data!$B$1/SQRT(1-Earth_Data!$B$2^2*SIN(RADIANS(User_Model_Calcs!B2151))^2))*COS(RADIANS(User_Model_Calcs!B2151))</f>
        <v>5472.4505922698827</v>
      </c>
      <c r="K2151">
        <f>((Earth_Data!$B$1*(1-Earth_Data!$B$2^2))/SQRT(1-Earth_Data!$B$2^2*SIN(RADIANS(User_Model_Calcs!B2151))^2))*SIN(RADIANS(User_Model_Calcs!B2151))</f>
        <v>-3265.134373745514</v>
      </c>
      <c r="L2151">
        <f t="shared" si="205"/>
        <v>-30.822389672755236</v>
      </c>
      <c r="M2151">
        <f t="shared" si="206"/>
        <v>6372.5048421675992</v>
      </c>
      <c r="N2151">
        <f>SQRT(User_Model_Calcs!M2151^2+Sat_Data!$B$3^2-2*User_Model_Calcs!M2151*Sat_Data!$B$3*COS(RADIANS(L2151))*COS(RADIANS(I2151)))</f>
        <v>38095.639499239449</v>
      </c>
      <c r="O2151">
        <f>DEGREES(ACOS(((Earth_Data!$B$1+Sat_Data!$B$2)/User_Model_Calcs!N2151)*SQRT(1-COS(RADIANS(User_Model_Calcs!I2151))^2*COS(RADIANS(User_Model_Calcs!B2151))^2)))</f>
        <v>35.957122905935904</v>
      </c>
      <c r="P2151">
        <f t="shared" si="203"/>
        <v>55.934551651801719</v>
      </c>
    </row>
    <row r="2152" spans="1:16" x14ac:dyDescent="0.25">
      <c r="A2152">
        <v>147.69606744219894</v>
      </c>
      <c r="B2152">
        <v>-35.14632651224067</v>
      </c>
      <c r="C2152">
        <v>3750</v>
      </c>
      <c r="D2152">
        <f t="shared" ca="1" si="202"/>
        <v>1.2</v>
      </c>
      <c r="E2152" s="1">
        <v>0.65</v>
      </c>
      <c r="F2152">
        <v>19.899999999999999</v>
      </c>
      <c r="G2152">
        <f t="shared" ca="1" si="204"/>
        <v>46.089820015575185</v>
      </c>
      <c r="H2152">
        <f t="shared" ca="1" si="207"/>
        <v>16.763411271955007</v>
      </c>
      <c r="I2152">
        <f>User_Model_Calcs!A2152-Sat_Data!$B$5</f>
        <v>37.696067442198938</v>
      </c>
      <c r="J2152">
        <f>(Earth_Data!$B$1/SQRT(1-Earth_Data!$B$2^2*SIN(RADIANS(User_Model_Calcs!B2152))^2))*COS(RADIANS(User_Model_Calcs!B2152))</f>
        <v>5221.1011474852721</v>
      </c>
      <c r="K2152">
        <f>((Earth_Data!$B$1*(1-Earth_Data!$B$2^2))/SQRT(1-Earth_Data!$B$2^2*SIN(RADIANS(User_Model_Calcs!B2152))^2))*SIN(RADIANS(User_Model_Calcs!B2152))</f>
        <v>-3651.1542200089248</v>
      </c>
      <c r="L2152">
        <f t="shared" si="205"/>
        <v>-34.965375301757277</v>
      </c>
      <c r="M2152">
        <f t="shared" si="206"/>
        <v>6371.0928678336659</v>
      </c>
      <c r="N2152">
        <f>SQRT(User_Model_Calcs!M2152^2+Sat_Data!$B$3^2-2*User_Model_Calcs!M2152*Sat_Data!$B$3*COS(RADIANS(L2152))*COS(RADIANS(I2152)))</f>
        <v>38340.866229375075</v>
      </c>
      <c r="O2152">
        <f>DEGREES(ACOS(((Earth_Data!$B$1+Sat_Data!$B$2)/User_Model_Calcs!N2152)*SQRT(1-COS(RADIANS(User_Model_Calcs!I2152))^2*COS(RADIANS(User_Model_Calcs!B2152))^2)))</f>
        <v>33.015965254903108</v>
      </c>
      <c r="P2152">
        <f t="shared" si="203"/>
        <v>53.316424993903901</v>
      </c>
    </row>
    <row r="2153" spans="1:16" x14ac:dyDescent="0.25">
      <c r="A2153">
        <v>135.78998922947252</v>
      </c>
      <c r="B2153">
        <v>-30.461575063421883</v>
      </c>
      <c r="C2153">
        <v>2500</v>
      </c>
      <c r="D2153">
        <f t="shared" ca="1" si="202"/>
        <v>0.75</v>
      </c>
      <c r="E2153" s="1">
        <v>0.65</v>
      </c>
      <c r="F2153">
        <v>19.899999999999999</v>
      </c>
      <c r="G2153">
        <f t="shared" ca="1" si="204"/>
        <v>42.007420362456692</v>
      </c>
      <c r="H2153">
        <f t="shared" ca="1" si="207"/>
        <v>22.737008014189723</v>
      </c>
      <c r="I2153">
        <f>User_Model_Calcs!A2153-Sat_Data!$B$5</f>
        <v>25.789989229472525</v>
      </c>
      <c r="J2153">
        <f>(Earth_Data!$B$1/SQRT(1-Earth_Data!$B$2^2*SIN(RADIANS(User_Model_Calcs!B2153))^2))*COS(RADIANS(User_Model_Calcs!B2153))</f>
        <v>5502.4968409446956</v>
      </c>
      <c r="K2153">
        <f>((Earth_Data!$B$1*(1-Earth_Data!$B$2^2))/SQRT(1-Earth_Data!$B$2^2*SIN(RADIANS(User_Model_Calcs!B2153))^2))*SIN(RADIANS(User_Model_Calcs!B2153))</f>
        <v>-3214.5845819440815</v>
      </c>
      <c r="L2153">
        <f t="shared" si="205"/>
        <v>-30.293673759632554</v>
      </c>
      <c r="M2153">
        <f t="shared" si="206"/>
        <v>6372.6780492253774</v>
      </c>
      <c r="N2153">
        <f>SQRT(User_Model_Calcs!M2153^2+Sat_Data!$B$3^2-2*User_Model_Calcs!M2153*Sat_Data!$B$3*COS(RADIANS(L2153))*COS(RADIANS(I2153)))</f>
        <v>37424.96557480593</v>
      </c>
      <c r="O2153">
        <f>DEGREES(ACOS(((Earth_Data!$B$1+Sat_Data!$B$2)/User_Model_Calcs!N2153)*SQRT(1-COS(RADIANS(User_Model_Calcs!I2153))^2*COS(RADIANS(User_Model_Calcs!B2153))^2)))</f>
        <v>44.72868676259462</v>
      </c>
      <c r="P2153">
        <f t="shared" si="203"/>
        <v>43.625563095911588</v>
      </c>
    </row>
    <row r="2154" spans="1:16" x14ac:dyDescent="0.25">
      <c r="A2154">
        <v>151.202</v>
      </c>
      <c r="B2154">
        <v>-35.915999999999997</v>
      </c>
      <c r="C2154">
        <v>375</v>
      </c>
      <c r="D2154">
        <f t="shared" ca="1" si="202"/>
        <v>1.2</v>
      </c>
      <c r="E2154" s="1">
        <v>0.65</v>
      </c>
      <c r="F2154">
        <v>19.899999999999999</v>
      </c>
      <c r="G2154">
        <f t="shared" ca="1" si="204"/>
        <v>46.089820015575185</v>
      </c>
      <c r="H2154">
        <f t="shared" ca="1" si="207"/>
        <v>22.646583780737679</v>
      </c>
      <c r="I2154">
        <f>User_Model_Calcs!A2154-Sat_Data!$B$5</f>
        <v>41.201999999999998</v>
      </c>
      <c r="J2154">
        <f>(Earth_Data!$B$1/SQRT(1-Earth_Data!$B$2^2*SIN(RADIANS(User_Model_Calcs!B2154))^2))*COS(RADIANS(User_Model_Calcs!B2154))</f>
        <v>5171.4742456184422</v>
      </c>
      <c r="K2154">
        <f>((Earth_Data!$B$1*(1-Earth_Data!$B$2^2))/SQRT(1-Earth_Data!$B$2^2*SIN(RADIANS(User_Model_Calcs!B2154))^2))*SIN(RADIANS(User_Model_Calcs!B2154))</f>
        <v>-3720.648566293868</v>
      </c>
      <c r="L2154">
        <f t="shared" si="205"/>
        <v>-35.733357350633767</v>
      </c>
      <c r="M2154">
        <f t="shared" si="206"/>
        <v>6370.8218957179652</v>
      </c>
      <c r="N2154">
        <f>SQRT(User_Model_Calcs!M2154^2+Sat_Data!$B$3^2-2*User_Model_Calcs!M2154*Sat_Data!$B$3*COS(RADIANS(L2154))*COS(RADIANS(I2154)))</f>
        <v>38604.181240721242</v>
      </c>
      <c r="O2154">
        <f>DEGREES(ACOS(((Earth_Data!$B$1+Sat_Data!$B$2)/User_Model_Calcs!N2154)*SQRT(1-COS(RADIANS(User_Model_Calcs!I2154))^2*COS(RADIANS(User_Model_Calcs!B2154))^2)))</f>
        <v>30.000158617210509</v>
      </c>
      <c r="P2154">
        <f t="shared" si="203"/>
        <v>56.177166519345477</v>
      </c>
    </row>
    <row r="2155" spans="1:16" x14ac:dyDescent="0.25">
      <c r="A2155">
        <v>157.84800000000001</v>
      </c>
      <c r="B2155">
        <v>-37.805</v>
      </c>
      <c r="C2155">
        <v>375</v>
      </c>
      <c r="D2155">
        <f t="shared" ca="1" si="202"/>
        <v>0.75</v>
      </c>
      <c r="E2155" s="1">
        <v>0.65</v>
      </c>
      <c r="F2155">
        <v>19.899999999999999</v>
      </c>
      <c r="G2155">
        <f t="shared" ca="1" si="204"/>
        <v>42.007420362456692</v>
      </c>
      <c r="H2155">
        <f t="shared" ca="1" si="207"/>
        <v>19.823981899486142</v>
      </c>
      <c r="I2155">
        <f>User_Model_Calcs!A2155-Sat_Data!$B$5</f>
        <v>47.848000000000013</v>
      </c>
      <c r="J2155">
        <f>(Earth_Data!$B$1/SQRT(1-Earth_Data!$B$2^2*SIN(RADIANS(User_Model_Calcs!B2155))^2))*COS(RADIANS(User_Model_Calcs!B2155))</f>
        <v>5045.7281198232349</v>
      </c>
      <c r="K2155">
        <f>((Earth_Data!$B$1*(1-Earth_Data!$B$2^2))/SQRT(1-Earth_Data!$B$2^2*SIN(RADIANS(User_Model_Calcs!B2155))^2))*SIN(RADIANS(User_Model_Calcs!B2155))</f>
        <v>-3888.367065349536</v>
      </c>
      <c r="L2155">
        <f t="shared" si="205"/>
        <v>-37.61876546257384</v>
      </c>
      <c r="M2155">
        <f t="shared" si="206"/>
        <v>6370.1468345768826</v>
      </c>
      <c r="N2155">
        <f>SQRT(User_Model_Calcs!M2155^2+Sat_Data!$B$3^2-2*User_Model_Calcs!M2155*Sat_Data!$B$3*COS(RADIANS(L2155))*COS(RADIANS(I2155)))</f>
        <v>39151.5282220839</v>
      </c>
      <c r="O2155">
        <f>DEGREES(ACOS(((Earth_Data!$B$1+Sat_Data!$B$2)/User_Model_Calcs!N2155)*SQRT(1-COS(RADIANS(User_Model_Calcs!I2155))^2*COS(RADIANS(User_Model_Calcs!B2155))^2)))</f>
        <v>24.064161729477245</v>
      </c>
      <c r="P2155">
        <f t="shared" si="203"/>
        <v>60.975083962449276</v>
      </c>
    </row>
    <row r="2156" spans="1:16" x14ac:dyDescent="0.25">
      <c r="A2156">
        <v>134.68888291839556</v>
      </c>
      <c r="B2156">
        <v>-32.109589756692372</v>
      </c>
      <c r="C2156">
        <v>4700</v>
      </c>
      <c r="D2156">
        <f t="shared" ca="1" si="202"/>
        <v>1.2</v>
      </c>
      <c r="E2156" s="1">
        <v>0.65</v>
      </c>
      <c r="F2156">
        <v>19.899999999999999</v>
      </c>
      <c r="G2156">
        <f t="shared" ca="1" si="204"/>
        <v>46.089820015575185</v>
      </c>
      <c r="H2156">
        <f t="shared" ca="1" si="207"/>
        <v>18.748881871513362</v>
      </c>
      <c r="I2156">
        <f>User_Model_Calcs!A2156-Sat_Data!$B$5</f>
        <v>24.688882918395564</v>
      </c>
      <c r="J2156">
        <f>(Earth_Data!$B$1/SQRT(1-Earth_Data!$B$2^2*SIN(RADIANS(User_Model_Calcs!B2156))^2))*COS(RADIANS(User_Model_Calcs!B2156))</f>
        <v>5407.6113468675294</v>
      </c>
      <c r="K2156">
        <f>((Earth_Data!$B$1*(1-Earth_Data!$B$2^2))/SQRT(1-Earth_Data!$B$2^2*SIN(RADIANS(User_Model_Calcs!B2156))^2))*SIN(RADIANS(User_Model_Calcs!B2156))</f>
        <v>-3370.7320877508673</v>
      </c>
      <c r="L2156">
        <f t="shared" si="205"/>
        <v>-31.936568668830521</v>
      </c>
      <c r="M2156">
        <f t="shared" si="206"/>
        <v>6372.1342802991667</v>
      </c>
      <c r="N2156">
        <f>SQRT(User_Model_Calcs!M2156^2+Sat_Data!$B$3^2-2*User_Model_Calcs!M2156*Sat_Data!$B$3*COS(RADIANS(L2156))*COS(RADIANS(I2156)))</f>
        <v>37471.173877017362</v>
      </c>
      <c r="O2156">
        <f>DEGREES(ACOS(((Earth_Data!$B$1+Sat_Data!$B$2)/User_Model_Calcs!N2156)*SQRT(1-COS(RADIANS(User_Model_Calcs!I2156))^2*COS(RADIANS(User_Model_Calcs!B2156))^2)))</f>
        <v>44.070063889657483</v>
      </c>
      <c r="P2156">
        <f t="shared" si="203"/>
        <v>40.85555971189077</v>
      </c>
    </row>
    <row r="2157" spans="1:16" x14ac:dyDescent="0.25">
      <c r="A2157">
        <v>145.25423166629795</v>
      </c>
      <c r="B2157">
        <v>-31.022895435807449</v>
      </c>
      <c r="C2157">
        <v>950</v>
      </c>
      <c r="D2157">
        <f t="shared" ca="1" si="202"/>
        <v>1.2</v>
      </c>
      <c r="E2157" s="1">
        <v>0.65</v>
      </c>
      <c r="F2157">
        <v>19.899999999999999</v>
      </c>
      <c r="G2157">
        <f t="shared" ca="1" si="204"/>
        <v>46.089820015575185</v>
      </c>
      <c r="H2157">
        <f t="shared" ca="1" si="207"/>
        <v>23.868753997670858</v>
      </c>
      <c r="I2157">
        <f>User_Model_Calcs!A2157-Sat_Data!$B$5</f>
        <v>35.254231666297954</v>
      </c>
      <c r="J2157">
        <f>(Earth_Data!$B$1/SQRT(1-Earth_Data!$B$2^2*SIN(RADIANS(User_Model_Calcs!B2157))^2))*COS(RADIANS(User_Model_Calcs!B2157))</f>
        <v>5470.6860168891753</v>
      </c>
      <c r="K2157">
        <f>((Earth_Data!$B$1*(1-Earth_Data!$B$2^2))/SQRT(1-Earth_Data!$B$2^2*SIN(RADIANS(User_Model_Calcs!B2157))^2))*SIN(RADIANS(User_Model_Calcs!B2157))</f>
        <v>-3268.0702558389016</v>
      </c>
      <c r="L2157">
        <f t="shared" si="205"/>
        <v>-30.853187341631337</v>
      </c>
      <c r="M2157">
        <f t="shared" si="206"/>
        <v>6372.4946992905134</v>
      </c>
      <c r="N2157">
        <f>SQRT(User_Model_Calcs!M2157^2+Sat_Data!$B$3^2-2*User_Model_Calcs!M2157*Sat_Data!$B$3*COS(RADIANS(L2157))*COS(RADIANS(I2157)))</f>
        <v>37969.710494817642</v>
      </c>
      <c r="O2157">
        <f>DEGREES(ACOS(((Earth_Data!$B$1+Sat_Data!$B$2)/User_Model_Calcs!N2157)*SQRT(1-COS(RADIANS(User_Model_Calcs!I2157))^2*COS(RADIANS(User_Model_Calcs!B2157))^2)))</f>
        <v>37.509064814719736</v>
      </c>
      <c r="P2157">
        <f t="shared" si="203"/>
        <v>53.902999325346386</v>
      </c>
    </row>
    <row r="2158" spans="1:16" x14ac:dyDescent="0.25">
      <c r="A2158">
        <v>142.61500000000001</v>
      </c>
      <c r="B2158">
        <v>-32.709000000000003</v>
      </c>
      <c r="C2158">
        <v>950</v>
      </c>
      <c r="D2158">
        <f t="shared" ca="1" si="202"/>
        <v>0.75</v>
      </c>
      <c r="E2158" s="1">
        <v>0.65</v>
      </c>
      <c r="F2158">
        <v>19.899999999999999</v>
      </c>
      <c r="G2158">
        <f t="shared" ca="1" si="204"/>
        <v>42.007420362456692</v>
      </c>
      <c r="H2158">
        <f t="shared" ca="1" si="207"/>
        <v>17.765930819474271</v>
      </c>
      <c r="I2158">
        <f>User_Model_Calcs!A2158-Sat_Data!$B$5</f>
        <v>32.615000000000009</v>
      </c>
      <c r="J2158">
        <f>(Earth_Data!$B$1/SQRT(1-Earth_Data!$B$2^2*SIN(RADIANS(User_Model_Calcs!B2158))^2))*COS(RADIANS(User_Model_Calcs!B2158))</f>
        <v>5371.9854432926741</v>
      </c>
      <c r="K2158">
        <f>((Earth_Data!$B$1*(1-Earth_Data!$B$2^2))/SQRT(1-Earth_Data!$B$2^2*SIN(RADIANS(User_Model_Calcs!B2158))^2))*SIN(RADIANS(User_Model_Calcs!B2158))</f>
        <v>-3426.8493941762572</v>
      </c>
      <c r="L2158">
        <f t="shared" si="205"/>
        <v>-32.534257255992863</v>
      </c>
      <c r="M2158">
        <f t="shared" si="206"/>
        <v>6371.9325461993531</v>
      </c>
      <c r="N2158">
        <f>SQRT(User_Model_Calcs!M2158^2+Sat_Data!$B$3^2-2*User_Model_Calcs!M2158*Sat_Data!$B$3*COS(RADIANS(L2158))*COS(RADIANS(I2158)))</f>
        <v>37905.679383767994</v>
      </c>
      <c r="O2158">
        <f>DEGREES(ACOS(((Earth_Data!$B$1+Sat_Data!$B$2)/User_Model_Calcs!N2158)*SQRT(1-COS(RADIANS(User_Model_Calcs!I2158))^2*COS(RADIANS(User_Model_Calcs!B2158))^2)))</f>
        <v>38.305032610242741</v>
      </c>
      <c r="P2158">
        <f t="shared" si="203"/>
        <v>49.819919357067512</v>
      </c>
    </row>
    <row r="2159" spans="1:16" x14ac:dyDescent="0.25">
      <c r="A2159">
        <v>144.97900000000001</v>
      </c>
      <c r="B2159">
        <v>-34.667000000000002</v>
      </c>
      <c r="C2159">
        <v>2500</v>
      </c>
      <c r="D2159">
        <f t="shared" ca="1" si="202"/>
        <v>3</v>
      </c>
      <c r="E2159" s="1">
        <v>0.65</v>
      </c>
      <c r="F2159">
        <v>19.899999999999999</v>
      </c>
      <c r="G2159">
        <f t="shared" ca="1" si="204"/>
        <v>54.048620189015942</v>
      </c>
      <c r="H2159">
        <f t="shared" ca="1" si="207"/>
        <v>23.60441573996756</v>
      </c>
      <c r="I2159">
        <f>User_Model_Calcs!A2159-Sat_Data!$B$5</f>
        <v>34.979000000000013</v>
      </c>
      <c r="J2159">
        <f>(Earth_Data!$B$1/SQRT(1-Earth_Data!$B$2^2*SIN(RADIANS(User_Model_Calcs!B2159))^2))*COS(RADIANS(User_Model_Calcs!B2159))</f>
        <v>5251.5305403426064</v>
      </c>
      <c r="K2159">
        <f>((Earth_Data!$B$1*(1-Earth_Data!$B$2^2))/SQRT(1-Earth_Data!$B$2^2*SIN(RADIANS(User_Model_Calcs!B2159))^2))*SIN(RADIANS(User_Model_Calcs!B2159))</f>
        <v>-3607.5455220501958</v>
      </c>
      <c r="L2159">
        <f t="shared" si="205"/>
        <v>-34.487168013474189</v>
      </c>
      <c r="M2159">
        <f t="shared" si="206"/>
        <v>6371.2602921098378</v>
      </c>
      <c r="N2159">
        <f>SQRT(User_Model_Calcs!M2159^2+Sat_Data!$B$3^2-2*User_Model_Calcs!M2159*Sat_Data!$B$3*COS(RADIANS(L2159))*COS(RADIANS(I2159)))</f>
        <v>38151.684404294247</v>
      </c>
      <c r="O2159">
        <f>DEGREES(ACOS(((Earth_Data!$B$1+Sat_Data!$B$2)/User_Model_Calcs!N2159)*SQRT(1-COS(RADIANS(User_Model_Calcs!I2159))^2*COS(RADIANS(User_Model_Calcs!B2159))^2)))</f>
        <v>35.261763070185559</v>
      </c>
      <c r="P2159">
        <f t="shared" si="203"/>
        <v>50.88981894031253</v>
      </c>
    </row>
    <row r="2160" spans="1:16" x14ac:dyDescent="0.25">
      <c r="A2160">
        <v>146.71</v>
      </c>
      <c r="B2160">
        <v>-36.633000000000003</v>
      </c>
      <c r="C2160">
        <v>375</v>
      </c>
      <c r="D2160">
        <f t="shared" ca="1" si="202"/>
        <v>0.75</v>
      </c>
      <c r="E2160" s="1">
        <v>0.65</v>
      </c>
      <c r="F2160">
        <v>19.899999999999999</v>
      </c>
      <c r="G2160">
        <f t="shared" ca="1" si="204"/>
        <v>42.007420362456692</v>
      </c>
      <c r="H2160">
        <f t="shared" ca="1" si="207"/>
        <v>23.120685852440815</v>
      </c>
      <c r="I2160">
        <f>User_Model_Calcs!A2160-Sat_Data!$B$5</f>
        <v>36.710000000000008</v>
      </c>
      <c r="J2160">
        <f>(Earth_Data!$B$1/SQRT(1-Earth_Data!$B$2^2*SIN(RADIANS(User_Model_Calcs!B2160))^2))*COS(RADIANS(User_Model_Calcs!B2160))</f>
        <v>5124.4017527136793</v>
      </c>
      <c r="K2160">
        <f>((Earth_Data!$B$1*(1-Earth_Data!$B$2^2))/SQRT(1-Earth_Data!$B$2^2*SIN(RADIANS(User_Model_Calcs!B2160))^2))*SIN(RADIANS(User_Model_Calcs!B2160))</f>
        <v>-3784.7897948551336</v>
      </c>
      <c r="L2160">
        <f t="shared" si="205"/>
        <v>-36.448899870957923</v>
      </c>
      <c r="M2160">
        <f t="shared" si="206"/>
        <v>6370.567252172651</v>
      </c>
      <c r="N2160">
        <f>SQRT(User_Model_Calcs!M2160^2+Sat_Data!$B$3^2-2*User_Model_Calcs!M2160*Sat_Data!$B$3*COS(RADIANS(L2160))*COS(RADIANS(I2160)))</f>
        <v>38366.274338679083</v>
      </c>
      <c r="O2160">
        <f>DEGREES(ACOS(((Earth_Data!$B$1+Sat_Data!$B$2)/User_Model_Calcs!N2160)*SQRT(1-COS(RADIANS(User_Model_Calcs!I2160))^2*COS(RADIANS(User_Model_Calcs!B2160))^2)))</f>
        <v>32.713514877747897</v>
      </c>
      <c r="P2160">
        <f t="shared" si="203"/>
        <v>51.332306467571051</v>
      </c>
    </row>
    <row r="2161" spans="1:16" x14ac:dyDescent="0.25">
      <c r="A2161">
        <v>154.71</v>
      </c>
      <c r="B2161">
        <v>-31.633000000000003</v>
      </c>
      <c r="C2161">
        <v>375</v>
      </c>
      <c r="D2161">
        <f t="shared" ca="1" si="202"/>
        <v>3</v>
      </c>
      <c r="E2161" s="1">
        <v>0.65</v>
      </c>
      <c r="F2161">
        <v>19.899999999999999</v>
      </c>
      <c r="G2161">
        <f t="shared" ca="1" si="204"/>
        <v>54.048620189015942</v>
      </c>
      <c r="H2161">
        <f t="shared" ca="1" si="207"/>
        <v>21.491635042127257</v>
      </c>
      <c r="I2161">
        <f>User_Model_Calcs!A2161-Sat_Data!$B$5</f>
        <v>44.710000000000008</v>
      </c>
      <c r="J2161">
        <f>(Earth_Data!$B$1/SQRT(1-Earth_Data!$B$2^2*SIN(RADIANS(User_Model_Calcs!B2161))^2))*COS(RADIANS(User_Model_Calcs!B2161))</f>
        <v>5435.514887091168</v>
      </c>
      <c r="K2161">
        <f>((Earth_Data!$B$1*(1-Earth_Data!$B$2^2))/SQRT(1-Earth_Data!$B$2^2*SIN(RADIANS(User_Model_Calcs!B2161))^2))*SIN(RADIANS(User_Model_Calcs!B2161))</f>
        <v>-3325.8530786577749</v>
      </c>
      <c r="L2161">
        <f t="shared" si="205"/>
        <v>-31.461401651578555</v>
      </c>
      <c r="M2161">
        <f t="shared" si="206"/>
        <v>6372.2932126987935</v>
      </c>
      <c r="N2161">
        <f>SQRT(User_Model_Calcs!M2161^2+Sat_Data!$B$3^2-2*User_Model_Calcs!M2161*Sat_Data!$B$3*COS(RADIANS(L2161))*COS(RADIANS(I2161)))</f>
        <v>38635.082960253436</v>
      </c>
      <c r="O2161">
        <f>DEGREES(ACOS(((Earth_Data!$B$1+Sat_Data!$B$2)/User_Model_Calcs!N2161)*SQRT(1-COS(RADIANS(User_Model_Calcs!I2161))^2*COS(RADIANS(User_Model_Calcs!B2161))^2)))</f>
        <v>29.670968349085772</v>
      </c>
      <c r="P2161">
        <f t="shared" si="203"/>
        <v>62.084790796730594</v>
      </c>
    </row>
    <row r="2162" spans="1:16" x14ac:dyDescent="0.25">
      <c r="A2162">
        <v>142.33553285910051</v>
      </c>
      <c r="B2162">
        <v>-32.319532375595173</v>
      </c>
      <c r="C2162">
        <v>950</v>
      </c>
      <c r="D2162">
        <f t="shared" ca="1" si="202"/>
        <v>1.2</v>
      </c>
      <c r="E2162" s="1">
        <v>0.65</v>
      </c>
      <c r="F2162">
        <v>19.899999999999999</v>
      </c>
      <c r="G2162">
        <f t="shared" ca="1" si="204"/>
        <v>46.089820015575185</v>
      </c>
      <c r="H2162">
        <f t="shared" ca="1" si="207"/>
        <v>22.739744278621586</v>
      </c>
      <c r="I2162">
        <f>User_Model_Calcs!A2162-Sat_Data!$B$5</f>
        <v>32.33553285910051</v>
      </c>
      <c r="J2162">
        <f>(Earth_Data!$B$1/SQRT(1-Earth_Data!$B$2^2*SIN(RADIANS(User_Model_Calcs!B2162))^2))*COS(RADIANS(User_Model_Calcs!B2162))</f>
        <v>5395.2006327895397</v>
      </c>
      <c r="K2162">
        <f>((Earth_Data!$B$1*(1-Earth_Data!$B$2^2))/SQRT(1-Earth_Data!$B$2^2*SIN(RADIANS(User_Model_Calcs!B2162))^2))*SIN(RADIANS(User_Model_Calcs!B2162))</f>
        <v>-3390.4288638379071</v>
      </c>
      <c r="L2162">
        <f t="shared" si="205"/>
        <v>-32.14589965937698</v>
      </c>
      <c r="M2162">
        <f t="shared" si="206"/>
        <v>6372.0638531638906</v>
      </c>
      <c r="N2162">
        <f>SQRT(User_Model_Calcs!M2162^2+Sat_Data!$B$3^2-2*User_Model_Calcs!M2162*Sat_Data!$B$3*COS(RADIANS(L2162))*COS(RADIANS(I2162)))</f>
        <v>37868.214468996812</v>
      </c>
      <c r="O2162">
        <f>DEGREES(ACOS(((Earth_Data!$B$1+Sat_Data!$B$2)/User_Model_Calcs!N2162)*SQRT(1-COS(RADIANS(User_Model_Calcs!I2162))^2*COS(RADIANS(User_Model_Calcs!B2162))^2)))</f>
        <v>38.781960451612711</v>
      </c>
      <c r="P2162">
        <f t="shared" si="203"/>
        <v>49.816984466429986</v>
      </c>
    </row>
    <row r="2163" spans="1:16" x14ac:dyDescent="0.25">
      <c r="A2163">
        <v>148.80001233611966</v>
      </c>
      <c r="B2163">
        <v>-30.858414801100253</v>
      </c>
      <c r="C2163">
        <v>3750</v>
      </c>
      <c r="D2163">
        <f t="shared" ca="1" si="202"/>
        <v>0.75</v>
      </c>
      <c r="E2163" s="1">
        <v>0.65</v>
      </c>
      <c r="F2163">
        <v>19.899999999999999</v>
      </c>
      <c r="G2163">
        <f t="shared" ca="1" si="204"/>
        <v>42.007420362456692</v>
      </c>
      <c r="H2163">
        <f t="shared" ca="1" si="207"/>
        <v>15.241101635019067</v>
      </c>
      <c r="I2163">
        <f>User_Model_Calcs!A2163-Sat_Data!$B$5</f>
        <v>38.800012336119664</v>
      </c>
      <c r="J2163">
        <f>(Earth_Data!$B$1/SQRT(1-Earth_Data!$B$2^2*SIN(RADIANS(User_Model_Calcs!B2163))^2))*COS(RADIANS(User_Model_Calcs!B2163))</f>
        <v>5480.0619084320924</v>
      </c>
      <c r="K2163">
        <f>((Earth_Data!$B$1*(1-Earth_Data!$B$2^2))/SQRT(1-Earth_Data!$B$2^2*SIN(RADIANS(User_Model_Calcs!B2163))^2))*SIN(RADIANS(User_Model_Calcs!B2163))</f>
        <v>-3252.4294793393142</v>
      </c>
      <c r="L2163">
        <f t="shared" si="205"/>
        <v>-30.689229455172825</v>
      </c>
      <c r="M2163">
        <f t="shared" si="206"/>
        <v>6372.5486297339303</v>
      </c>
      <c r="N2163">
        <f>SQRT(User_Model_Calcs!M2163^2+Sat_Data!$B$3^2-2*User_Model_Calcs!M2163*Sat_Data!$B$3*COS(RADIANS(L2163))*COS(RADIANS(I2163)))</f>
        <v>38187.343592115452</v>
      </c>
      <c r="O2163">
        <f>DEGREES(ACOS(((Earth_Data!$B$1+Sat_Data!$B$2)/User_Model_Calcs!N2163)*SQRT(1-COS(RADIANS(User_Model_Calcs!I2163))^2*COS(RADIANS(User_Model_Calcs!B2163))^2)))</f>
        <v>34.849842159148743</v>
      </c>
      <c r="P2163">
        <f t="shared" si="203"/>
        <v>57.464507991931811</v>
      </c>
    </row>
    <row r="2164" spans="1:16" x14ac:dyDescent="0.25">
      <c r="A2164">
        <v>145.44490151788301</v>
      </c>
      <c r="B2164">
        <v>-27.354914145123544</v>
      </c>
      <c r="C2164">
        <v>3750</v>
      </c>
      <c r="D2164">
        <f t="shared" ca="1" si="202"/>
        <v>0.75</v>
      </c>
      <c r="E2164" s="1">
        <v>0.65</v>
      </c>
      <c r="F2164">
        <v>19.899999999999999</v>
      </c>
      <c r="G2164">
        <f t="shared" ca="1" si="204"/>
        <v>42.007420362456692</v>
      </c>
      <c r="H2164">
        <f t="shared" ca="1" si="207"/>
        <v>15.153375889058056</v>
      </c>
      <c r="I2164">
        <f>User_Model_Calcs!A2164-Sat_Data!$B$5</f>
        <v>35.444901517883011</v>
      </c>
      <c r="J2164">
        <f>(Earth_Data!$B$1/SQRT(1-Earth_Data!$B$2^2*SIN(RADIANS(User_Model_Calcs!B2164))^2))*COS(RADIANS(User_Model_Calcs!B2164))</f>
        <v>5668.9266755339349</v>
      </c>
      <c r="K2164">
        <f>((Earth_Data!$B$1*(1-Earth_Data!$B$2^2))/SQRT(1-Earth_Data!$B$2^2*SIN(RADIANS(User_Model_Calcs!B2164))^2))*SIN(RADIANS(User_Model_Calcs!B2164))</f>
        <v>-2913.2014508713637</v>
      </c>
      <c r="L2164">
        <f t="shared" si="205"/>
        <v>-27.19815209807637</v>
      </c>
      <c r="M2164">
        <f t="shared" si="206"/>
        <v>6373.6545518202702</v>
      </c>
      <c r="N2164">
        <f>SQRT(User_Model_Calcs!M2164^2+Sat_Data!$B$3^2-2*User_Model_Calcs!M2164*Sat_Data!$B$3*COS(RADIANS(L2164))*COS(RADIANS(I2164)))</f>
        <v>37801.888719947339</v>
      </c>
      <c r="O2164">
        <f>DEGREES(ACOS(((Earth_Data!$B$1+Sat_Data!$B$2)/User_Model_Calcs!N2164)*SQRT(1-COS(RADIANS(User_Model_Calcs!I2164))^2*COS(RADIANS(User_Model_Calcs!B2164))^2)))</f>
        <v>39.655171084938324</v>
      </c>
      <c r="P2164">
        <f t="shared" si="203"/>
        <v>57.157400613494083</v>
      </c>
    </row>
    <row r="2165" spans="1:16" x14ac:dyDescent="0.25">
      <c r="A2165">
        <v>151.47263051335074</v>
      </c>
      <c r="B2165">
        <v>-36.61287143061115</v>
      </c>
      <c r="C2165">
        <v>950</v>
      </c>
      <c r="D2165">
        <f t="shared" ca="1" si="202"/>
        <v>1.2</v>
      </c>
      <c r="E2165" s="1">
        <v>0.65</v>
      </c>
      <c r="F2165">
        <v>19.899999999999999</v>
      </c>
      <c r="G2165">
        <f t="shared" ca="1" si="204"/>
        <v>46.089820015575185</v>
      </c>
      <c r="H2165">
        <f t="shared" ca="1" si="207"/>
        <v>21.323901120225308</v>
      </c>
      <c r="I2165">
        <f>User_Model_Calcs!A2165-Sat_Data!$B$5</f>
        <v>41.472630513350737</v>
      </c>
      <c r="J2165">
        <f>(Earth_Data!$B$1/SQRT(1-Earth_Data!$B$2^2*SIN(RADIANS(User_Model_Calcs!B2165))^2))*COS(RADIANS(User_Model_Calcs!B2165))</f>
        <v>5125.7342460890104</v>
      </c>
      <c r="K2165">
        <f>((Earth_Data!$B$1*(1-Earth_Data!$B$2^2))/SQRT(1-Earth_Data!$B$2^2*SIN(RADIANS(User_Model_Calcs!B2165))^2))*SIN(RADIANS(User_Model_Calcs!B2165))</f>
        <v>-3782.9970906902199</v>
      </c>
      <c r="L2165">
        <f t="shared" si="205"/>
        <v>-36.428810653487204</v>
      </c>
      <c r="M2165">
        <f t="shared" si="206"/>
        <v>6370.574428550407</v>
      </c>
      <c r="N2165">
        <f>SQRT(User_Model_Calcs!M2165^2+Sat_Data!$B$3^2-2*User_Model_Calcs!M2165*Sat_Data!$B$3*COS(RADIANS(L2165))*COS(RADIANS(I2165)))</f>
        <v>38659.154935988816</v>
      </c>
      <c r="O2165">
        <f>DEGREES(ACOS(((Earth_Data!$B$1+Sat_Data!$B$2)/User_Model_Calcs!N2165)*SQRT(1-COS(RADIANS(User_Model_Calcs!I2165))^2*COS(RADIANS(User_Model_Calcs!B2165))^2)))</f>
        <v>29.382885200909076</v>
      </c>
      <c r="P2165">
        <f t="shared" si="203"/>
        <v>55.989992280203268</v>
      </c>
    </row>
    <row r="2166" spans="1:16" x14ac:dyDescent="0.25">
      <c r="A2166">
        <v>147.11459977162755</v>
      </c>
      <c r="B2166">
        <v>-37.717461608243461</v>
      </c>
      <c r="C2166">
        <v>950</v>
      </c>
      <c r="D2166">
        <f t="shared" ca="1" si="202"/>
        <v>3</v>
      </c>
      <c r="E2166" s="1">
        <v>0.65</v>
      </c>
      <c r="F2166">
        <v>19.899999999999999</v>
      </c>
      <c r="G2166">
        <f t="shared" ca="1" si="204"/>
        <v>54.048620189015942</v>
      </c>
      <c r="H2166">
        <f t="shared" ca="1" si="207"/>
        <v>19.341427956000661</v>
      </c>
      <c r="I2166">
        <f>User_Model_Calcs!A2166-Sat_Data!$B$5</f>
        <v>37.114599771627553</v>
      </c>
      <c r="J2166">
        <f>(Earth_Data!$B$1/SQRT(1-Earth_Data!$B$2^2*SIN(RADIANS(User_Model_Calcs!B2166))^2))*COS(RADIANS(User_Model_Calcs!B2166))</f>
        <v>5051.6779660339052</v>
      </c>
      <c r="K2166">
        <f>((Earth_Data!$B$1*(1-Earth_Data!$B$2^2))/SQRT(1-Earth_Data!$B$2^2*SIN(RADIANS(User_Model_Calcs!B2166))^2))*SIN(RADIANS(User_Model_Calcs!B2166))</f>
        <v>-3880.6858433223724</v>
      </c>
      <c r="L2166">
        <f t="shared" si="205"/>
        <v>-37.531375793132817</v>
      </c>
      <c r="M2166">
        <f t="shared" si="206"/>
        <v>6370.1784030806493</v>
      </c>
      <c r="N2166">
        <f>SQRT(User_Model_Calcs!M2166^2+Sat_Data!$B$3^2-2*User_Model_Calcs!M2166*Sat_Data!$B$3*COS(RADIANS(L2166))*COS(RADIANS(I2166)))</f>
        <v>38453.727490742938</v>
      </c>
      <c r="O2166">
        <f>DEGREES(ACOS(((Earth_Data!$B$1+Sat_Data!$B$2)/User_Model_Calcs!N2166)*SQRT(1-COS(RADIANS(User_Model_Calcs!I2166))^2*COS(RADIANS(User_Model_Calcs!B2166))^2)))</f>
        <v>31.699089466252559</v>
      </c>
      <c r="P2166">
        <f t="shared" si="203"/>
        <v>51.045354451280616</v>
      </c>
    </row>
    <row r="2167" spans="1:16" x14ac:dyDescent="0.25">
      <c r="A2167">
        <v>148.42759922171689</v>
      </c>
      <c r="B2167">
        <v>-36.588254384075135</v>
      </c>
      <c r="C2167">
        <v>3750</v>
      </c>
      <c r="D2167">
        <f t="shared" ca="1" si="202"/>
        <v>3</v>
      </c>
      <c r="E2167" s="1">
        <v>0.65</v>
      </c>
      <c r="F2167">
        <v>19.899999999999999</v>
      </c>
      <c r="G2167">
        <f t="shared" ca="1" si="204"/>
        <v>54.048620189015942</v>
      </c>
      <c r="H2167">
        <f t="shared" ca="1" si="207"/>
        <v>21.198223078743592</v>
      </c>
      <c r="I2167">
        <f>User_Model_Calcs!A2167-Sat_Data!$B$5</f>
        <v>38.427599221716889</v>
      </c>
      <c r="J2167">
        <f>(Earth_Data!$B$1/SQRT(1-Earth_Data!$B$2^2*SIN(RADIANS(User_Model_Calcs!B2167))^2))*COS(RADIANS(User_Model_Calcs!B2167))</f>
        <v>5127.3630102884126</v>
      </c>
      <c r="K2167">
        <f>((Earth_Data!$B$1*(1-Earth_Data!$B$2^2))/SQRT(1-Earth_Data!$B$2^2*SIN(RADIANS(User_Model_Calcs!B2167))^2))*SIN(RADIANS(User_Model_Calcs!B2167))</f>
        <v>-3780.8040028498081</v>
      </c>
      <c r="L2167">
        <f t="shared" si="205"/>
        <v>-36.404241857122742</v>
      </c>
      <c r="M2167">
        <f t="shared" si="206"/>
        <v>6370.5832030701076</v>
      </c>
      <c r="N2167">
        <f>SQRT(User_Model_Calcs!M2167^2+Sat_Data!$B$3^2-2*User_Model_Calcs!M2167*Sat_Data!$B$3*COS(RADIANS(L2167))*COS(RADIANS(I2167)))</f>
        <v>38466.527400795741</v>
      </c>
      <c r="O2167">
        <f>DEGREES(ACOS(((Earth_Data!$B$1+Sat_Data!$B$2)/User_Model_Calcs!N2167)*SQRT(1-COS(RADIANS(User_Model_Calcs!I2167))^2*COS(RADIANS(User_Model_Calcs!B2167))^2)))</f>
        <v>31.557262257740661</v>
      </c>
      <c r="P2167">
        <f t="shared" si="203"/>
        <v>53.082564775362002</v>
      </c>
    </row>
    <row r="2168" spans="1:16" x14ac:dyDescent="0.25">
      <c r="A2168">
        <v>148.16</v>
      </c>
      <c r="B2168">
        <v>-35.35</v>
      </c>
      <c r="C2168">
        <v>2500</v>
      </c>
      <c r="D2168">
        <f t="shared" ca="1" si="202"/>
        <v>0.75</v>
      </c>
      <c r="E2168" s="1">
        <v>0.65</v>
      </c>
      <c r="F2168">
        <v>19.899999999999999</v>
      </c>
      <c r="G2168">
        <f t="shared" ca="1" si="204"/>
        <v>42.007420362456692</v>
      </c>
      <c r="H2168">
        <f t="shared" ca="1" si="207"/>
        <v>19.554522608173698</v>
      </c>
      <c r="I2168">
        <f>User_Model_Calcs!A2168-Sat_Data!$B$5</f>
        <v>38.159999999999997</v>
      </c>
      <c r="J2168">
        <f>(Earth_Data!$B$1/SQRT(1-Earth_Data!$B$2^2*SIN(RADIANS(User_Model_Calcs!B2168))^2))*COS(RADIANS(User_Model_Calcs!B2168))</f>
        <v>5208.0602325428717</v>
      </c>
      <c r="K2168">
        <f>((Earth_Data!$B$1*(1-Earth_Data!$B$2^2))/SQRT(1-Earth_Data!$B$2^2*SIN(RADIANS(User_Model_Calcs!B2168))^2))*SIN(RADIANS(User_Model_Calcs!B2168))</f>
        <v>-3669.6079425748658</v>
      </c>
      <c r="L2168">
        <f t="shared" si="205"/>
        <v>-35.16858847815562</v>
      </c>
      <c r="M2168">
        <f t="shared" si="206"/>
        <v>6371.0214124583708</v>
      </c>
      <c r="N2168">
        <f>SQRT(User_Model_Calcs!M2168^2+Sat_Data!$B$3^2-2*User_Model_Calcs!M2168*Sat_Data!$B$3*COS(RADIANS(L2168))*COS(RADIANS(I2168)))</f>
        <v>38380.687143742718</v>
      </c>
      <c r="O2168">
        <f>DEGREES(ACOS(((Earth_Data!$B$1+Sat_Data!$B$2)/User_Model_Calcs!N2168)*SQRT(1-COS(RADIANS(User_Model_Calcs!I2168))^2*COS(RADIANS(User_Model_Calcs!B2168))^2)))</f>
        <v>32.551679119351064</v>
      </c>
      <c r="P2168">
        <f t="shared" si="203"/>
        <v>53.63623114243407</v>
      </c>
    </row>
    <row r="2169" spans="1:16" x14ac:dyDescent="0.25">
      <c r="A2169">
        <v>130.95522297234291</v>
      </c>
      <c r="B2169">
        <v>-31.608161270346336</v>
      </c>
      <c r="C2169">
        <v>2500</v>
      </c>
      <c r="D2169">
        <f t="shared" ca="1" si="202"/>
        <v>3</v>
      </c>
      <c r="E2169" s="1">
        <v>0.65</v>
      </c>
      <c r="F2169">
        <v>19.899999999999999</v>
      </c>
      <c r="G2169">
        <f t="shared" ca="1" si="204"/>
        <v>54.048620189015942</v>
      </c>
      <c r="H2169">
        <f t="shared" ca="1" si="207"/>
        <v>16.010922839421635</v>
      </c>
      <c r="I2169">
        <f>User_Model_Calcs!A2169-Sat_Data!$B$5</f>
        <v>20.955222972342909</v>
      </c>
      <c r="J2169">
        <f>(Earth_Data!$B$1/SQRT(1-Earth_Data!$B$2^2*SIN(RADIANS(User_Model_Calcs!B2169))^2))*COS(RADIANS(User_Model_Calcs!B2169))</f>
        <v>5436.9588518387445</v>
      </c>
      <c r="K2169">
        <f>((Earth_Data!$B$1*(1-Earth_Data!$B$2^2))/SQRT(1-Earth_Data!$B$2^2*SIN(RADIANS(User_Model_Calcs!B2169))^2))*SIN(RADIANS(User_Model_Calcs!B2169))</f>
        <v>-3323.5078354515699</v>
      </c>
      <c r="L2169">
        <f t="shared" si="205"/>
        <v>-31.436638371378859</v>
      </c>
      <c r="M2169">
        <f t="shared" si="206"/>
        <v>6372.3014593548269</v>
      </c>
      <c r="N2169">
        <f>SQRT(User_Model_Calcs!M2169^2+Sat_Data!$B$3^2-2*User_Model_Calcs!M2169*Sat_Data!$B$3*COS(RADIANS(L2169))*COS(RADIANS(I2169)))</f>
        <v>37286.135923120157</v>
      </c>
      <c r="O2169">
        <f>DEGREES(ACOS(((Earth_Data!$B$1+Sat_Data!$B$2)/User_Model_Calcs!N2169)*SQRT(1-COS(RADIANS(User_Model_Calcs!I2169))^2*COS(RADIANS(User_Model_Calcs!B2169))^2)))</f>
        <v>46.725913132305251</v>
      </c>
      <c r="P2169">
        <f t="shared" si="203"/>
        <v>36.155777343238455</v>
      </c>
    </row>
    <row r="2170" spans="1:16" x14ac:dyDescent="0.25">
      <c r="A2170">
        <v>146.6126116561615</v>
      </c>
      <c r="B2170">
        <v>-34.792434501350172</v>
      </c>
      <c r="C2170">
        <v>3750</v>
      </c>
      <c r="D2170">
        <f t="shared" ca="1" si="202"/>
        <v>1.2</v>
      </c>
      <c r="E2170" s="1">
        <v>0.65</v>
      </c>
      <c r="F2170">
        <v>19.899999999999999</v>
      </c>
      <c r="G2170">
        <f t="shared" ca="1" si="204"/>
        <v>46.089820015575185</v>
      </c>
      <c r="H2170">
        <f t="shared" ca="1" si="207"/>
        <v>21.151997151713868</v>
      </c>
      <c r="I2170">
        <f>User_Model_Calcs!A2170-Sat_Data!$B$5</f>
        <v>36.612611656161505</v>
      </c>
      <c r="J2170">
        <f>(Earth_Data!$B$1/SQRT(1-Earth_Data!$B$2^2*SIN(RADIANS(User_Model_Calcs!B2170))^2))*COS(RADIANS(User_Model_Calcs!B2170))</f>
        <v>5243.6029927567351</v>
      </c>
      <c r="K2170">
        <f>((Earth_Data!$B$1*(1-Earth_Data!$B$2^2))/SQRT(1-Earth_Data!$B$2^2*SIN(RADIANS(User_Model_Calcs!B2170))^2))*SIN(RADIANS(User_Model_Calcs!B2170))</f>
        <v>-3618.9816766941176</v>
      </c>
      <c r="L2170">
        <f t="shared" si="205"/>
        <v>-34.612304767017719</v>
      </c>
      <c r="M2170">
        <f t="shared" si="206"/>
        <v>6371.2165809910402</v>
      </c>
      <c r="N2170">
        <f>SQRT(User_Model_Calcs!M2170^2+Sat_Data!$B$3^2-2*User_Model_Calcs!M2170*Sat_Data!$B$3*COS(RADIANS(L2170))*COS(RADIANS(I2170)))</f>
        <v>38255.353651333855</v>
      </c>
      <c r="O2170">
        <f>DEGREES(ACOS(((Earth_Data!$B$1+Sat_Data!$B$2)/User_Model_Calcs!N2170)*SQRT(1-COS(RADIANS(User_Model_Calcs!I2170))^2*COS(RADIANS(User_Model_Calcs!B2170))^2)))</f>
        <v>34.022826223233011</v>
      </c>
      <c r="P2170">
        <f t="shared" si="203"/>
        <v>52.476917522296411</v>
      </c>
    </row>
    <row r="2171" spans="1:16" x14ac:dyDescent="0.25">
      <c r="A2171">
        <v>147.95516727434432</v>
      </c>
      <c r="B2171">
        <v>-27.789430676087385</v>
      </c>
      <c r="C2171">
        <v>3750</v>
      </c>
      <c r="D2171">
        <f t="shared" ca="1" si="202"/>
        <v>3</v>
      </c>
      <c r="E2171" s="1">
        <v>0.65</v>
      </c>
      <c r="F2171">
        <v>19.899999999999999</v>
      </c>
      <c r="G2171">
        <f t="shared" ca="1" si="204"/>
        <v>54.048620189015942</v>
      </c>
      <c r="H2171">
        <f t="shared" ca="1" si="207"/>
        <v>19.215220721589539</v>
      </c>
      <c r="I2171">
        <f>User_Model_Calcs!A2171-Sat_Data!$B$5</f>
        <v>37.955167274344319</v>
      </c>
      <c r="J2171">
        <f>(Earth_Data!$B$1/SQRT(1-Earth_Data!$B$2^2*SIN(RADIANS(User_Model_Calcs!B2171))^2))*COS(RADIANS(User_Model_Calcs!B2171))</f>
        <v>5646.6397869941975</v>
      </c>
      <c r="K2171">
        <f>((Earth_Data!$B$1*(1-Earth_Data!$B$2^2))/SQRT(1-Earth_Data!$B$2^2*SIN(RADIANS(User_Model_Calcs!B2171))^2))*SIN(RADIANS(User_Model_Calcs!B2171))</f>
        <v>-2955.8828090835082</v>
      </c>
      <c r="L2171">
        <f t="shared" si="205"/>
        <v>-27.630997240028261</v>
      </c>
      <c r="M2171">
        <f t="shared" si="206"/>
        <v>6373.522108308819</v>
      </c>
      <c r="N2171">
        <f>SQRT(User_Model_Calcs!M2171^2+Sat_Data!$B$3^2-2*User_Model_Calcs!M2171*Sat_Data!$B$3*COS(RADIANS(L2171))*COS(RADIANS(I2171)))</f>
        <v>37986.563529971885</v>
      </c>
      <c r="O2171">
        <f>DEGREES(ACOS(((Earth_Data!$B$1+Sat_Data!$B$2)/User_Model_Calcs!N2171)*SQRT(1-COS(RADIANS(User_Model_Calcs!I2171))^2*COS(RADIANS(User_Model_Calcs!B2171))^2)))</f>
        <v>37.31319271010176</v>
      </c>
      <c r="P2171">
        <f t="shared" si="203"/>
        <v>59.133144764736755</v>
      </c>
    </row>
    <row r="2172" spans="1:16" x14ac:dyDescent="0.25">
      <c r="A2172">
        <v>145.50697239123224</v>
      </c>
      <c r="B2172">
        <v>-29.684844135260107</v>
      </c>
      <c r="C2172">
        <v>5000</v>
      </c>
      <c r="D2172">
        <f t="shared" ca="1" si="202"/>
        <v>3</v>
      </c>
      <c r="E2172" s="1">
        <v>0.65</v>
      </c>
      <c r="F2172">
        <v>19.899999999999999</v>
      </c>
      <c r="G2172">
        <f t="shared" ca="1" si="204"/>
        <v>54.048620189015942</v>
      </c>
      <c r="H2172">
        <f t="shared" ca="1" si="207"/>
        <v>22.406502622644336</v>
      </c>
      <c r="I2172">
        <f>User_Model_Calcs!A2172-Sat_Data!$B$5</f>
        <v>35.506972391232239</v>
      </c>
      <c r="J2172">
        <f>(Earth_Data!$B$1/SQRT(1-Earth_Data!$B$2^2*SIN(RADIANS(User_Model_Calcs!B2172))^2))*COS(RADIANS(User_Model_Calcs!B2172))</f>
        <v>5545.6435240856972</v>
      </c>
      <c r="K2172">
        <f>((Earth_Data!$B$1*(1-Earth_Data!$B$2^2))/SQRT(1-Earth_Data!$B$2^2*SIN(RADIANS(User_Model_Calcs!B2172))^2))*SIN(RADIANS(User_Model_Calcs!B2172))</f>
        <v>-3140.072393123417</v>
      </c>
      <c r="L2172">
        <f t="shared" si="205"/>
        <v>-29.519548624884319</v>
      </c>
      <c r="M2172">
        <f t="shared" si="206"/>
        <v>6372.9284265782762</v>
      </c>
      <c r="N2172">
        <f>SQRT(User_Model_Calcs!M2172^2+Sat_Data!$B$3^2-2*User_Model_Calcs!M2172*Sat_Data!$B$3*COS(RADIANS(L2172))*COS(RADIANS(I2172)))</f>
        <v>37917.504114305528</v>
      </c>
      <c r="O2172">
        <f>DEGREES(ACOS(((Earth_Data!$B$1+Sat_Data!$B$2)/User_Model_Calcs!N2172)*SQRT(1-COS(RADIANS(User_Model_Calcs!I2172))^2*COS(RADIANS(User_Model_Calcs!B2172))^2)))</f>
        <v>38.169705106847651</v>
      </c>
      <c r="P2172">
        <f t="shared" si="203"/>
        <v>55.235229833645725</v>
      </c>
    </row>
    <row r="2173" spans="1:16" x14ac:dyDescent="0.25">
      <c r="A2173">
        <v>115.983</v>
      </c>
      <c r="B2173">
        <v>-30.114060000000002</v>
      </c>
      <c r="C2173">
        <v>950</v>
      </c>
      <c r="D2173">
        <f t="shared" ca="1" si="202"/>
        <v>0.75</v>
      </c>
      <c r="E2173" s="1">
        <v>0.65</v>
      </c>
      <c r="F2173">
        <v>19.899999999999999</v>
      </c>
      <c r="G2173">
        <f t="shared" ca="1" si="204"/>
        <v>42.007420362456692</v>
      </c>
      <c r="H2173">
        <f t="shared" ca="1" si="207"/>
        <v>14.18369290411551</v>
      </c>
      <c r="I2173">
        <f>User_Model_Calcs!A2173-Sat_Data!$B$5</f>
        <v>5.9830000000000041</v>
      </c>
      <c r="J2173">
        <f>(Earth_Data!$B$1/SQRT(1-Earth_Data!$B$2^2*SIN(RADIANS(User_Model_Calcs!B2173))^2))*COS(RADIANS(User_Model_Calcs!B2173))</f>
        <v>5521.9264640654919</v>
      </c>
      <c r="K2173">
        <f>((Earth_Data!$B$1*(1-Earth_Data!$B$2^2))/SQRT(1-Earth_Data!$B$2^2*SIN(RADIANS(User_Model_Calcs!B2173))^2))*SIN(RADIANS(User_Model_Calcs!B2173))</f>
        <v>-3181.3185335169856</v>
      </c>
      <c r="L2173">
        <f t="shared" si="205"/>
        <v>-29.94730947857175</v>
      </c>
      <c r="M2173">
        <f t="shared" si="206"/>
        <v>6372.7905572241652</v>
      </c>
      <c r="N2173">
        <f>SQRT(User_Model_Calcs!M2173^2+Sat_Data!$B$3^2-2*User_Model_Calcs!M2173*Sat_Data!$B$3*COS(RADIANS(L2173))*COS(RADIANS(I2173)))</f>
        <v>36814.522722753849</v>
      </c>
      <c r="O2173">
        <f>DEGREES(ACOS(((Earth_Data!$B$1+Sat_Data!$B$2)/User_Model_Calcs!N2173)*SQRT(1-COS(RADIANS(User_Model_Calcs!I2173))^2*COS(RADIANS(User_Model_Calcs!B2173))^2)))</f>
        <v>54.279263638930217</v>
      </c>
      <c r="P2173">
        <f t="shared" si="203"/>
        <v>11.79878105413866</v>
      </c>
    </row>
    <row r="2174" spans="1:16" x14ac:dyDescent="0.25">
      <c r="A2174">
        <v>123.40684954292928</v>
      </c>
      <c r="B2174">
        <v>-33.986504731310724</v>
      </c>
      <c r="C2174">
        <v>2500</v>
      </c>
      <c r="D2174">
        <f t="shared" ca="1" si="202"/>
        <v>0.75</v>
      </c>
      <c r="E2174" s="1">
        <v>0.65</v>
      </c>
      <c r="F2174">
        <v>19.899999999999999</v>
      </c>
      <c r="G2174">
        <f t="shared" ca="1" si="204"/>
        <v>42.007420362456692</v>
      </c>
      <c r="H2174">
        <f t="shared" ca="1" si="207"/>
        <v>19.659008712626271</v>
      </c>
      <c r="I2174">
        <f>User_Model_Calcs!A2174-Sat_Data!$B$5</f>
        <v>13.40684954292928</v>
      </c>
      <c r="J2174">
        <f>(Earth_Data!$B$1/SQRT(1-Earth_Data!$B$2^2*SIN(RADIANS(User_Model_Calcs!B2174))^2))*COS(RADIANS(User_Model_Calcs!B2174))</f>
        <v>5294.0978590252735</v>
      </c>
      <c r="K2174">
        <f>((Earth_Data!$B$1*(1-Earth_Data!$B$2^2))/SQRT(1-Earth_Data!$B$2^2*SIN(RADIANS(User_Model_Calcs!B2174))^2))*SIN(RADIANS(User_Model_Calcs!B2174))</f>
        <v>-3545.2067259381051</v>
      </c>
      <c r="L2174">
        <f t="shared" si="205"/>
        <v>-33.808347775963604</v>
      </c>
      <c r="M2174">
        <f t="shared" si="206"/>
        <v>6371.4961249751032</v>
      </c>
      <c r="N2174">
        <f>SQRT(User_Model_Calcs!M2174^2+Sat_Data!$B$3^2-2*User_Model_Calcs!M2174*Sat_Data!$B$3*COS(RADIANS(L2174))*COS(RADIANS(I2174)))</f>
        <v>37203.963039039001</v>
      </c>
      <c r="O2174">
        <f>DEGREES(ACOS(((Earth_Data!$B$1+Sat_Data!$B$2)/User_Model_Calcs!N2174)*SQRT(1-COS(RADIANS(User_Model_Calcs!I2174))^2*COS(RADIANS(User_Model_Calcs!B2174))^2)))</f>
        <v>47.937022747870479</v>
      </c>
      <c r="P2174">
        <f t="shared" si="203"/>
        <v>23.093690783181707</v>
      </c>
    </row>
    <row r="2175" spans="1:16" x14ac:dyDescent="0.25">
      <c r="A2175">
        <v>106.538</v>
      </c>
      <c r="B2175">
        <v>-28.322013201594743</v>
      </c>
      <c r="C2175">
        <v>400</v>
      </c>
      <c r="D2175">
        <f t="shared" ca="1" si="202"/>
        <v>3</v>
      </c>
      <c r="E2175" s="1">
        <v>0.65</v>
      </c>
      <c r="F2175">
        <v>19.899999999999999</v>
      </c>
      <c r="G2175">
        <f t="shared" ca="1" si="204"/>
        <v>54.048620189015942</v>
      </c>
      <c r="H2175">
        <f t="shared" ca="1" si="207"/>
        <v>14.240336603962623</v>
      </c>
      <c r="I2175">
        <f>User_Model_Calcs!A2175-Sat_Data!$B$5</f>
        <v>-3.4620000000000033</v>
      </c>
      <c r="J2175">
        <f>(Earth_Data!$B$1/SQRT(1-Earth_Data!$B$2^2*SIN(RADIANS(User_Model_Calcs!B2175))^2))*COS(RADIANS(User_Model_Calcs!B2175))</f>
        <v>5618.8805316755224</v>
      </c>
      <c r="K2175">
        <f>((Earth_Data!$B$1*(1-Earth_Data!$B$2^2))/SQRT(1-Earth_Data!$B$2^2*SIN(RADIANS(User_Model_Calcs!B2175))^2))*SIN(RADIANS(User_Model_Calcs!B2175))</f>
        <v>-3007.9681034724267</v>
      </c>
      <c r="L2175">
        <f t="shared" si="205"/>
        <v>-28.161580630953015</v>
      </c>
      <c r="M2175">
        <f t="shared" si="206"/>
        <v>6373.3578701301331</v>
      </c>
      <c r="N2175">
        <f>SQRT(User_Model_Calcs!M2175^2+Sat_Data!$B$3^2-2*User_Model_Calcs!M2175*Sat_Data!$B$3*COS(RADIANS(L2175))*COS(RADIANS(I2175)))</f>
        <v>36680.629360768842</v>
      </c>
      <c r="O2175">
        <f>DEGREES(ACOS(((Earth_Data!$B$1+Sat_Data!$B$2)/User_Model_Calcs!N2175)*SQRT(1-COS(RADIANS(User_Model_Calcs!I2175))^2*COS(RADIANS(User_Model_Calcs!B2175))^2)))</f>
        <v>56.717830951438899</v>
      </c>
      <c r="P2175">
        <f t="shared" si="203"/>
        <v>7.2669077738017318</v>
      </c>
    </row>
    <row r="2176" spans="1:16" x14ac:dyDescent="0.25">
      <c r="A2176">
        <v>131.76910064948135</v>
      </c>
      <c r="B2176">
        <v>-30.646876693068201</v>
      </c>
      <c r="C2176">
        <v>2500</v>
      </c>
      <c r="D2176">
        <f t="shared" ca="1" si="202"/>
        <v>1.2</v>
      </c>
      <c r="E2176" s="1">
        <v>0.65</v>
      </c>
      <c r="F2176">
        <v>19.899999999999999</v>
      </c>
      <c r="G2176">
        <f t="shared" ca="1" si="204"/>
        <v>46.089820015575185</v>
      </c>
      <c r="H2176">
        <f t="shared" ca="1" si="207"/>
        <v>22.702481784035168</v>
      </c>
      <c r="I2176">
        <f>User_Model_Calcs!A2176-Sat_Data!$B$5</f>
        <v>21.769100649481345</v>
      </c>
      <c r="J2176">
        <f>(Earth_Data!$B$1/SQRT(1-Earth_Data!$B$2^2*SIN(RADIANS(User_Model_Calcs!B2176))^2))*COS(RADIANS(User_Model_Calcs!B2176))</f>
        <v>5492.0537949276622</v>
      </c>
      <c r="K2176">
        <f>((Earth_Data!$B$1*(1-Earth_Data!$B$2^2))/SQRT(1-Earth_Data!$B$2^2*SIN(RADIANS(User_Model_Calcs!B2176))^2))*SIN(RADIANS(User_Model_Calcs!B2176))</f>
        <v>-3232.2750488717802</v>
      </c>
      <c r="L2176">
        <f t="shared" si="205"/>
        <v>-30.47837180927381</v>
      </c>
      <c r="M2176">
        <f t="shared" si="206"/>
        <v>6372.6177413946934</v>
      </c>
      <c r="N2176">
        <f>SQRT(User_Model_Calcs!M2176^2+Sat_Data!$B$3^2-2*User_Model_Calcs!M2176*Sat_Data!$B$3*COS(RADIANS(L2176))*COS(RADIANS(I2176)))</f>
        <v>37260.133716354008</v>
      </c>
      <c r="O2176">
        <f>DEGREES(ACOS(((Earth_Data!$B$1+Sat_Data!$B$2)/User_Model_Calcs!N2176)*SQRT(1-COS(RADIANS(User_Model_Calcs!I2176))^2*COS(RADIANS(User_Model_Calcs!B2176))^2)))</f>
        <v>47.115902587310515</v>
      </c>
      <c r="P2176">
        <f t="shared" si="203"/>
        <v>38.075945276144353</v>
      </c>
    </row>
    <row r="2177" spans="1:16" x14ac:dyDescent="0.25">
      <c r="A2177">
        <v>107.547</v>
      </c>
      <c r="B2177">
        <v>-36.869964566884612</v>
      </c>
      <c r="C2177">
        <v>400</v>
      </c>
      <c r="D2177">
        <f t="shared" ca="1" si="202"/>
        <v>3</v>
      </c>
      <c r="E2177" s="1">
        <v>0.65</v>
      </c>
      <c r="F2177">
        <v>19.899999999999999</v>
      </c>
      <c r="G2177">
        <f t="shared" ca="1" si="204"/>
        <v>54.048620189015942</v>
      </c>
      <c r="H2177">
        <f t="shared" ca="1" si="207"/>
        <v>20.150253957535121</v>
      </c>
      <c r="I2177">
        <f>User_Model_Calcs!A2177-Sat_Data!$B$5</f>
        <v>-2.453000000000003</v>
      </c>
      <c r="J2177">
        <f>(Earth_Data!$B$1/SQRT(1-Earth_Data!$B$2^2*SIN(RADIANS(User_Model_Calcs!B2177))^2))*COS(RADIANS(User_Model_Calcs!B2177))</f>
        <v>5108.6672694783665</v>
      </c>
      <c r="K2177">
        <f>((Earth_Data!$B$1*(1-Earth_Data!$B$2^2))/SQRT(1-Earth_Data!$B$2^2*SIN(RADIANS(User_Model_Calcs!B2177))^2))*SIN(RADIANS(User_Model_Calcs!B2177))</f>
        <v>-3805.8596856728509</v>
      </c>
      <c r="L2177">
        <f t="shared" si="205"/>
        <v>-36.68540798385829</v>
      </c>
      <c r="M2177">
        <f t="shared" si="206"/>
        <v>6370.4826518301898</v>
      </c>
      <c r="N2177">
        <f>SQRT(User_Model_Calcs!M2177^2+Sat_Data!$B$3^2-2*User_Model_Calcs!M2177*Sat_Data!$B$3*COS(RADIANS(L2177))*COS(RADIANS(I2177)))</f>
        <v>37255.702762620429</v>
      </c>
      <c r="O2177">
        <f>DEGREES(ACOS(((Earth_Data!$B$1+Sat_Data!$B$2)/User_Model_Calcs!N2177)*SQRT(1-COS(RADIANS(User_Model_Calcs!I2177))^2*COS(RADIANS(User_Model_Calcs!B2177))^2)))</f>
        <v>47.144179424662923</v>
      </c>
      <c r="P2177">
        <f t="shared" si="203"/>
        <v>4.0838965677203118</v>
      </c>
    </row>
    <row r="2178" spans="1:16" x14ac:dyDescent="0.25">
      <c r="A2178">
        <v>115.101</v>
      </c>
      <c r="B2178">
        <v>-27.821000000000002</v>
      </c>
      <c r="C2178">
        <v>2500</v>
      </c>
      <c r="D2178">
        <f t="shared" ref="D2178:D2241" ca="1" si="208">CHOOSE(RANDBETWEEN(1,3),0.75,1.2,3)</f>
        <v>0.75</v>
      </c>
      <c r="E2178" s="1">
        <v>0.65</v>
      </c>
      <c r="F2178">
        <v>19.899999999999999</v>
      </c>
      <c r="G2178">
        <f t="shared" ca="1" si="204"/>
        <v>42.007420362456692</v>
      </c>
      <c r="H2178">
        <f t="shared" ca="1" si="207"/>
        <v>16.683641692854863</v>
      </c>
      <c r="I2178">
        <f>User_Model_Calcs!A2178-Sat_Data!$B$5</f>
        <v>5.1009999999999991</v>
      </c>
      <c r="J2178">
        <f>(Earth_Data!$B$1/SQRT(1-Earth_Data!$B$2^2*SIN(RADIANS(User_Model_Calcs!B2178))^2))*COS(RADIANS(User_Model_Calcs!B2178))</f>
        <v>5645.0078994601563</v>
      </c>
      <c r="K2178">
        <f>((Earth_Data!$B$1*(1-Earth_Data!$B$2^2))/SQRT(1-Earth_Data!$B$2^2*SIN(RADIANS(User_Model_Calcs!B2178))^2))*SIN(RADIANS(User_Model_Calcs!B2178))</f>
        <v>-2958.9772764196964</v>
      </c>
      <c r="L2178">
        <f t="shared" si="205"/>
        <v>-27.662446538514494</v>
      </c>
      <c r="M2178">
        <f t="shared" si="206"/>
        <v>6373.5124309391358</v>
      </c>
      <c r="N2178">
        <f>SQRT(User_Model_Calcs!M2178^2+Sat_Data!$B$3^2-2*User_Model_Calcs!M2178*Sat_Data!$B$3*COS(RADIANS(L2178))*COS(RADIANS(I2178)))</f>
        <v>36664.531651720587</v>
      </c>
      <c r="O2178">
        <f>DEGREES(ACOS(((Earth_Data!$B$1+Sat_Data!$B$2)/User_Model_Calcs!N2178)*SQRT(1-COS(RADIANS(User_Model_Calcs!I2178))^2*COS(RADIANS(User_Model_Calcs!B2178))^2)))</f>
        <v>57.024437173075896</v>
      </c>
      <c r="P2178">
        <f t="shared" ref="P2178:P2241" si="209">DEGREES(ASIN(SIN(RADIANS(ABS(I2178)))/(SIN(ACOS(COS(RADIANS(I2178))*COS(RADIANS(B2178)))))))</f>
        <v>10.827877274377341</v>
      </c>
    </row>
    <row r="2179" spans="1:16" x14ac:dyDescent="0.25">
      <c r="A2179">
        <v>114.634</v>
      </c>
      <c r="B2179">
        <v>-29.808</v>
      </c>
      <c r="C2179">
        <v>2500</v>
      </c>
      <c r="D2179">
        <f t="shared" ca="1" si="208"/>
        <v>3</v>
      </c>
      <c r="E2179" s="1">
        <v>0.65</v>
      </c>
      <c r="F2179">
        <v>19.899999999999999</v>
      </c>
      <c r="G2179">
        <f t="shared" ref="G2179:G2242" ca="1" si="210">20.4+20*LOG(F2179)+20*LOG(D2179)+10*LOG(E2179)</f>
        <v>54.048620189015942</v>
      </c>
      <c r="H2179">
        <f t="shared" ca="1" si="207"/>
        <v>17.797666837458827</v>
      </c>
      <c r="I2179">
        <f>User_Model_Calcs!A2179-Sat_Data!$B$5</f>
        <v>4.6340000000000003</v>
      </c>
      <c r="J2179">
        <f>(Earth_Data!$B$1/SQRT(1-Earth_Data!$B$2^2*SIN(RADIANS(User_Model_Calcs!B2179))^2))*COS(RADIANS(User_Model_Calcs!B2179))</f>
        <v>5538.8701119321095</v>
      </c>
      <c r="K2179">
        <f>((Earth_Data!$B$1*(1-Earth_Data!$B$2^2))/SQRT(1-Earth_Data!$B$2^2*SIN(RADIANS(User_Model_Calcs!B2179))^2))*SIN(RADIANS(User_Model_Calcs!B2179))</f>
        <v>-3151.9251243615686</v>
      </c>
      <c r="L2179">
        <f t="shared" ref="L2179:L2242" si="211">DEGREES(ATAN((K2179/J2179)))</f>
        <v>-29.642283209182029</v>
      </c>
      <c r="M2179">
        <f t="shared" ref="M2179:M2242" si="212">SQRT(J2179^2+K2179^2)</f>
        <v>6372.8889921633272</v>
      </c>
      <c r="N2179">
        <f>SQRT(User_Model_Calcs!M2179^2+Sat_Data!$B$3^2-2*User_Model_Calcs!M2179*Sat_Data!$B$3*COS(RADIANS(L2179))*COS(RADIANS(I2179)))</f>
        <v>36781.406575479639</v>
      </c>
      <c r="O2179">
        <f>DEGREES(ACOS(((Earth_Data!$B$1+Sat_Data!$B$2)/User_Model_Calcs!N2179)*SQRT(1-COS(RADIANS(User_Model_Calcs!I2179))^2*COS(RADIANS(User_Model_Calcs!B2179))^2)))</f>
        <v>54.866721133196513</v>
      </c>
      <c r="P2179">
        <f t="shared" si="209"/>
        <v>9.2610360234654774</v>
      </c>
    </row>
    <row r="2180" spans="1:16" x14ac:dyDescent="0.25">
      <c r="A2180">
        <v>159.66499999999999</v>
      </c>
      <c r="B2180">
        <v>-34.742000000000004</v>
      </c>
      <c r="C2180">
        <v>2500</v>
      </c>
      <c r="D2180">
        <f t="shared" ca="1" si="208"/>
        <v>0.75</v>
      </c>
      <c r="E2180" s="1">
        <v>0.65</v>
      </c>
      <c r="F2180">
        <v>19.899999999999999</v>
      </c>
      <c r="G2180">
        <f t="shared" ca="1" si="210"/>
        <v>42.007420362456692</v>
      </c>
      <c r="H2180">
        <f t="shared" ca="1" si="207"/>
        <v>23.783485640465965</v>
      </c>
      <c r="I2180">
        <f>User_Model_Calcs!A2180-Sat_Data!$B$5</f>
        <v>49.664999999999992</v>
      </c>
      <c r="J2180">
        <f>(Earth_Data!$B$1/SQRT(1-Earth_Data!$B$2^2*SIN(RADIANS(User_Model_Calcs!B2180))^2))*COS(RADIANS(User_Model_Calcs!B2180))</f>
        <v>5246.7935173146079</v>
      </c>
      <c r="K2180">
        <f>((Earth_Data!$B$1*(1-Earth_Data!$B$2^2))/SQRT(1-Earth_Data!$B$2^2*SIN(RADIANS(User_Model_Calcs!B2180))^2))*SIN(RADIANS(User_Model_Calcs!B2180))</f>
        <v>-3614.3855042046671</v>
      </c>
      <c r="L2180">
        <f t="shared" si="211"/>
        <v>-34.561989570311425</v>
      </c>
      <c r="M2180">
        <f t="shared" si="212"/>
        <v>6371.2341650844555</v>
      </c>
      <c r="N2180">
        <f>SQRT(User_Model_Calcs!M2180^2+Sat_Data!$B$3^2-2*User_Model_Calcs!M2180*Sat_Data!$B$3*COS(RADIANS(L2180))*COS(RADIANS(I2180)))</f>
        <v>39141.118038779132</v>
      </c>
      <c r="O2180">
        <f>DEGREES(ACOS(((Earth_Data!$B$1+Sat_Data!$B$2)/User_Model_Calcs!N2180)*SQRT(1-COS(RADIANS(User_Model_Calcs!I2180))^2*COS(RADIANS(User_Model_Calcs!B2180))^2)))</f>
        <v>24.184397785205384</v>
      </c>
      <c r="P2180">
        <f t="shared" si="209"/>
        <v>64.17794274338884</v>
      </c>
    </row>
    <row r="2181" spans="1:16" x14ac:dyDescent="0.25">
      <c r="A2181">
        <v>151.65</v>
      </c>
      <c r="B2181">
        <v>-36.742000000000004</v>
      </c>
      <c r="C2181">
        <v>3750</v>
      </c>
      <c r="D2181">
        <f t="shared" ca="1" si="208"/>
        <v>3</v>
      </c>
      <c r="E2181" s="1">
        <v>0.65</v>
      </c>
      <c r="F2181">
        <v>19.899999999999999</v>
      </c>
      <c r="G2181">
        <f t="shared" ca="1" si="210"/>
        <v>54.048620189015942</v>
      </c>
      <c r="H2181">
        <f t="shared" ca="1" si="207"/>
        <v>21.146765074677337</v>
      </c>
      <c r="I2181">
        <f>User_Model_Calcs!A2181-Sat_Data!$B$5</f>
        <v>41.650000000000006</v>
      </c>
      <c r="J2181">
        <f>(Earth_Data!$B$1/SQRT(1-Earth_Data!$B$2^2*SIN(RADIANS(User_Model_Calcs!B2181))^2))*COS(RADIANS(User_Model_Calcs!B2181))</f>
        <v>5117.1750374694038</v>
      </c>
      <c r="K2181">
        <f>((Earth_Data!$B$1*(1-Earth_Data!$B$2^2))/SQRT(1-Earth_Data!$B$2^2*SIN(RADIANS(User_Model_Calcs!B2181))^2))*SIN(RADIANS(User_Model_Calcs!B2181))</f>
        <v>-3794.4895927755606</v>
      </c>
      <c r="L2181">
        <f t="shared" si="211"/>
        <v>-36.557688347447979</v>
      </c>
      <c r="M2181">
        <f t="shared" si="212"/>
        <v>6370.5283637844386</v>
      </c>
      <c r="N2181">
        <f>SQRT(User_Model_Calcs!M2181^2+Sat_Data!$B$3^2-2*User_Model_Calcs!M2181*Sat_Data!$B$3*COS(RADIANS(L2181))*COS(RADIANS(I2181)))</f>
        <v>38677.599727774614</v>
      </c>
      <c r="O2181">
        <f>DEGREES(ACOS(((Earth_Data!$B$1+Sat_Data!$B$2)/User_Model_Calcs!N2181)*SQRT(1-COS(RADIANS(User_Model_Calcs!I2181))^2*COS(RADIANS(User_Model_Calcs!B2181))^2)))</f>
        <v>29.177253166377799</v>
      </c>
      <c r="P2181">
        <f t="shared" si="209"/>
        <v>56.075220774962126</v>
      </c>
    </row>
    <row r="2182" spans="1:16" x14ac:dyDescent="0.25">
      <c r="A2182">
        <v>138.61500000000001</v>
      </c>
      <c r="B2182">
        <v>-27.709</v>
      </c>
      <c r="C2182">
        <v>375</v>
      </c>
      <c r="D2182">
        <f t="shared" ca="1" si="208"/>
        <v>0.75</v>
      </c>
      <c r="E2182" s="1">
        <v>0.65</v>
      </c>
      <c r="F2182">
        <v>19.899999999999999</v>
      </c>
      <c r="G2182">
        <f t="shared" ca="1" si="210"/>
        <v>42.007420362456692</v>
      </c>
      <c r="H2182">
        <f t="shared" ca="1" si="207"/>
        <v>22.819970938800882</v>
      </c>
      <c r="I2182">
        <f>User_Model_Calcs!A2182-Sat_Data!$B$5</f>
        <v>28.615000000000009</v>
      </c>
      <c r="J2182">
        <f>(Earth_Data!$B$1/SQRT(1-Earth_Data!$B$2^2*SIN(RADIANS(User_Model_Calcs!B2182))^2))*COS(RADIANS(User_Model_Calcs!B2182))</f>
        <v>5650.789683376318</v>
      </c>
      <c r="K2182">
        <f>((Earth_Data!$B$1*(1-Earth_Data!$B$2^2))/SQRT(1-Earth_Data!$B$2^2*SIN(RADIANS(User_Model_Calcs!B2182))^2))*SIN(RADIANS(User_Model_Calcs!B2182))</f>
        <v>-2947.9948913212738</v>
      </c>
      <c r="L2182">
        <f t="shared" si="211"/>
        <v>-27.550873222665558</v>
      </c>
      <c r="M2182">
        <f t="shared" si="212"/>
        <v>6373.5467304326367</v>
      </c>
      <c r="N2182">
        <f>SQRT(User_Model_Calcs!M2182^2+Sat_Data!$B$3^2-2*User_Model_Calcs!M2182*Sat_Data!$B$3*COS(RADIANS(L2182))*COS(RADIANS(I2182)))</f>
        <v>37418.16240927155</v>
      </c>
      <c r="O2182">
        <f>DEGREES(ACOS(((Earth_Data!$B$1+Sat_Data!$B$2)/User_Model_Calcs!N2182)*SQRT(1-COS(RADIANS(User_Model_Calcs!I2182))^2*COS(RADIANS(User_Model_Calcs!B2182))^2)))</f>
        <v>44.839396356098284</v>
      </c>
      <c r="P2182">
        <f t="shared" si="209"/>
        <v>49.558888582315547</v>
      </c>
    </row>
    <row r="2183" spans="1:16" x14ac:dyDescent="0.25">
      <c r="A2183">
        <v>162.71</v>
      </c>
      <c r="B2183">
        <v>-33.632999999999996</v>
      </c>
      <c r="C2183">
        <v>375</v>
      </c>
      <c r="D2183">
        <f t="shared" ca="1" si="208"/>
        <v>1.2</v>
      </c>
      <c r="E2183" s="1">
        <v>0.65</v>
      </c>
      <c r="F2183">
        <v>19.899999999999999</v>
      </c>
      <c r="G2183">
        <f t="shared" ca="1" si="210"/>
        <v>46.089820015575185</v>
      </c>
      <c r="H2183">
        <f t="shared" ca="1" si="207"/>
        <v>23.350571839798551</v>
      </c>
      <c r="I2183">
        <f>User_Model_Calcs!A2183-Sat_Data!$B$5</f>
        <v>52.710000000000008</v>
      </c>
      <c r="J2183">
        <f>(Earth_Data!$B$1/SQRT(1-Earth_Data!$B$2^2*SIN(RADIANS(User_Model_Calcs!B2183))^2))*COS(RADIANS(User_Model_Calcs!B2183))</f>
        <v>5315.9159398405582</v>
      </c>
      <c r="K2183">
        <f>((Earth_Data!$B$1*(1-Earth_Data!$B$2^2))/SQRT(1-Earth_Data!$B$2^2*SIN(RADIANS(User_Model_Calcs!B2183))^2))*SIN(RADIANS(User_Model_Calcs!B2183))</f>
        <v>-3512.6272652709113</v>
      </c>
      <c r="L2183">
        <f t="shared" si="211"/>
        <v>-33.455752776891707</v>
      </c>
      <c r="M2183">
        <f t="shared" si="212"/>
        <v>6371.6177368212793</v>
      </c>
      <c r="N2183">
        <f>SQRT(User_Model_Calcs!M2183^2+Sat_Data!$B$3^2-2*User_Model_Calcs!M2183*Sat_Data!$B$3*COS(RADIANS(L2183))*COS(RADIANS(I2183)))</f>
        <v>39329.641944146613</v>
      </c>
      <c r="O2183">
        <f>DEGREES(ACOS(((Earth_Data!$B$1+Sat_Data!$B$2)/User_Model_Calcs!N2183)*SQRT(1-COS(RADIANS(User_Model_Calcs!I2183))^2*COS(RADIANS(User_Model_Calcs!B2183))^2)))</f>
        <v>22.228770087727547</v>
      </c>
      <c r="P2183">
        <f t="shared" si="209"/>
        <v>67.130759905010578</v>
      </c>
    </row>
    <row r="2184" spans="1:16" x14ac:dyDescent="0.25">
      <c r="A2184">
        <v>124.47635603982098</v>
      </c>
      <c r="B2184">
        <v>-33.304588318724868</v>
      </c>
      <c r="C2184">
        <v>2500</v>
      </c>
      <c r="D2184">
        <f t="shared" ca="1" si="208"/>
        <v>1.2</v>
      </c>
      <c r="E2184" s="1">
        <v>0.65</v>
      </c>
      <c r="F2184">
        <v>19.899999999999999</v>
      </c>
      <c r="G2184">
        <f t="shared" ca="1" si="210"/>
        <v>46.089820015575185</v>
      </c>
      <c r="H2184">
        <f t="shared" ca="1" si="207"/>
        <v>15.136233602150485</v>
      </c>
      <c r="I2184">
        <f>User_Model_Calcs!A2184-Sat_Data!$B$5</f>
        <v>14.476356039820985</v>
      </c>
      <c r="J2184">
        <f>(Earth_Data!$B$1/SQRT(1-Earth_Data!$B$2^2*SIN(RADIANS(User_Model_Calcs!B2184))^2))*COS(RADIANS(User_Model_Calcs!B2184))</f>
        <v>5336.0037175709876</v>
      </c>
      <c r="K2184">
        <f>((Earth_Data!$B$1*(1-Earth_Data!$B$2^2))/SQRT(1-Earth_Data!$B$2^2*SIN(RADIANS(User_Model_Calcs!B2184))^2))*SIN(RADIANS(User_Model_Calcs!B2184))</f>
        <v>-3482.2420016114256</v>
      </c>
      <c r="L2184">
        <f t="shared" si="211"/>
        <v>-33.128210343142605</v>
      </c>
      <c r="M2184">
        <f t="shared" si="212"/>
        <v>6371.7301442950447</v>
      </c>
      <c r="N2184">
        <f>SQRT(User_Model_Calcs!M2184^2+Sat_Data!$B$3^2-2*User_Model_Calcs!M2184*Sat_Data!$B$3*COS(RADIANS(L2184))*COS(RADIANS(I2184)))</f>
        <v>37184.996617768098</v>
      </c>
      <c r="O2184">
        <f>DEGREES(ACOS(((Earth_Data!$B$1+Sat_Data!$B$2)/User_Model_Calcs!N2184)*SQRT(1-COS(RADIANS(User_Model_Calcs!I2184))^2*COS(RADIANS(User_Model_Calcs!B2184))^2)))</f>
        <v>48.228589960951162</v>
      </c>
      <c r="P2184">
        <f t="shared" si="209"/>
        <v>25.182513650924786</v>
      </c>
    </row>
    <row r="2185" spans="1:16" x14ac:dyDescent="0.25">
      <c r="A2185">
        <v>133.08662436879985</v>
      </c>
      <c r="B2185">
        <v>-26.606999999999999</v>
      </c>
      <c r="C2185">
        <v>2500</v>
      </c>
      <c r="D2185">
        <f t="shared" ca="1" si="208"/>
        <v>0.75</v>
      </c>
      <c r="E2185" s="1">
        <v>0.65</v>
      </c>
      <c r="F2185">
        <v>19.899999999999999</v>
      </c>
      <c r="G2185">
        <f t="shared" ca="1" si="210"/>
        <v>42.007420362456692</v>
      </c>
      <c r="H2185">
        <f t="shared" ca="1" si="207"/>
        <v>17.751024641207181</v>
      </c>
      <c r="I2185">
        <f>User_Model_Calcs!A2185-Sat_Data!$B$5</f>
        <v>23.086624368799846</v>
      </c>
      <c r="J2185">
        <f>(Earth_Data!$B$1/SQRT(1-Earth_Data!$B$2^2*SIN(RADIANS(User_Model_Calcs!B2185))^2))*COS(RADIANS(User_Model_Calcs!B2185))</f>
        <v>5706.52467237172</v>
      </c>
      <c r="K2185">
        <f>((Earth_Data!$B$1*(1-Earth_Data!$B$2^2))/SQRT(1-Earth_Data!$B$2^2*SIN(RADIANS(User_Model_Calcs!B2185))^2))*SIN(RADIANS(User_Model_Calcs!B2185))</f>
        <v>-2839.3505795461392</v>
      </c>
      <c r="L2185">
        <f t="shared" si="211"/>
        <v>-26.453198586255237</v>
      </c>
      <c r="M2185">
        <f t="shared" si="212"/>
        <v>6373.8791602881965</v>
      </c>
      <c r="N2185">
        <f>SQRT(User_Model_Calcs!M2185^2+Sat_Data!$B$3^2-2*User_Model_Calcs!M2185*Sat_Data!$B$3*COS(RADIANS(L2185))*COS(RADIANS(I2185)))</f>
        <v>37091.227748927871</v>
      </c>
      <c r="O2185">
        <f>DEGREES(ACOS(((Earth_Data!$B$1+Sat_Data!$B$2)/User_Model_Calcs!N2185)*SQRT(1-COS(RADIANS(User_Model_Calcs!I2185))^2*COS(RADIANS(User_Model_Calcs!B2185))^2)))</f>
        <v>49.716929028641559</v>
      </c>
      <c r="P2185">
        <f t="shared" si="209"/>
        <v>43.583961955937816</v>
      </c>
    </row>
    <row r="2186" spans="1:16" x14ac:dyDescent="0.25">
      <c r="A2186">
        <v>129.6157910151951</v>
      </c>
      <c r="B2186">
        <v>-28.219611173853885</v>
      </c>
      <c r="C2186">
        <v>2500</v>
      </c>
      <c r="D2186">
        <f t="shared" ca="1" si="208"/>
        <v>0.75</v>
      </c>
      <c r="E2186" s="1">
        <v>0.65</v>
      </c>
      <c r="F2186">
        <v>19.899999999999999</v>
      </c>
      <c r="G2186">
        <f t="shared" ca="1" si="210"/>
        <v>42.007420362456692</v>
      </c>
      <c r="H2186">
        <f t="shared" ca="1" si="207"/>
        <v>15.901976973732097</v>
      </c>
      <c r="I2186">
        <f>User_Model_Calcs!A2186-Sat_Data!$B$5</f>
        <v>19.6157910151951</v>
      </c>
      <c r="J2186">
        <f>(Earth_Data!$B$1/SQRT(1-Earth_Data!$B$2^2*SIN(RADIANS(User_Model_Calcs!B2186))^2))*COS(RADIANS(User_Model_Calcs!B2186))</f>
        <v>5624.2556724739661</v>
      </c>
      <c r="K2186">
        <f>((Earth_Data!$B$1*(1-Earth_Data!$B$2^2))/SQRT(1-Earth_Data!$B$2^2*SIN(RADIANS(User_Model_Calcs!B2186))^2))*SIN(RADIANS(User_Model_Calcs!B2186))</f>
        <v>-2997.9731893077947</v>
      </c>
      <c r="L2186">
        <f t="shared" si="211"/>
        <v>-28.059558725339947</v>
      </c>
      <c r="M2186">
        <f t="shared" si="212"/>
        <v>6373.3896093965523</v>
      </c>
      <c r="N2186">
        <f>SQRT(User_Model_Calcs!M2186^2+Sat_Data!$B$3^2-2*User_Model_Calcs!M2186*Sat_Data!$B$3*COS(RADIANS(L2186))*COS(RADIANS(I2186)))</f>
        <v>37036.145417010732</v>
      </c>
      <c r="O2186">
        <f>DEGREES(ACOS(((Earth_Data!$B$1+Sat_Data!$B$2)/User_Model_Calcs!N2186)*SQRT(1-COS(RADIANS(User_Model_Calcs!I2186))^2*COS(RADIANS(User_Model_Calcs!B2186))^2)))</f>
        <v>50.581267789565608</v>
      </c>
      <c r="P2186">
        <f t="shared" si="209"/>
        <v>37.005775128512632</v>
      </c>
    </row>
    <row r="2187" spans="1:16" x14ac:dyDescent="0.25">
      <c r="A2187">
        <v>154.37700000000001</v>
      </c>
      <c r="B2187">
        <v>-35.519999999999996</v>
      </c>
      <c r="C2187">
        <v>950</v>
      </c>
      <c r="D2187">
        <f t="shared" ca="1" si="208"/>
        <v>1.2</v>
      </c>
      <c r="E2187" s="1">
        <v>0.65</v>
      </c>
      <c r="F2187">
        <v>19.899999999999999</v>
      </c>
      <c r="G2187">
        <f t="shared" ca="1" si="210"/>
        <v>46.089820015575185</v>
      </c>
      <c r="H2187">
        <f t="shared" ca="1" si="207"/>
        <v>18.778503508207766</v>
      </c>
      <c r="I2187">
        <f>User_Model_Calcs!A2187-Sat_Data!$B$5</f>
        <v>44.37700000000001</v>
      </c>
      <c r="J2187">
        <f>(Earth_Data!$B$1/SQRT(1-Earth_Data!$B$2^2*SIN(RADIANS(User_Model_Calcs!B2187))^2))*COS(RADIANS(User_Model_Calcs!B2187))</f>
        <v>5197.1248721756801</v>
      </c>
      <c r="K2187">
        <f>((Earth_Data!$B$1*(1-Earth_Data!$B$2^2))/SQRT(1-Earth_Data!$B$2^2*SIN(RADIANS(User_Model_Calcs!B2187))^2))*SIN(RADIANS(User_Model_Calcs!B2187))</f>
        <v>-3684.9755995952701</v>
      </c>
      <c r="L2187">
        <f t="shared" si="211"/>
        <v>-35.338211266734902</v>
      </c>
      <c r="M2187">
        <f t="shared" si="212"/>
        <v>6370.9616312295902</v>
      </c>
      <c r="N2187">
        <f>SQRT(User_Model_Calcs!M2187^2+Sat_Data!$B$3^2-2*User_Model_Calcs!M2187*Sat_Data!$B$3*COS(RADIANS(L2187))*COS(RADIANS(I2187)))</f>
        <v>38796.297540679967</v>
      </c>
      <c r="O2187">
        <f>DEGREES(ACOS(((Earth_Data!$B$1+Sat_Data!$B$2)/User_Model_Calcs!N2187)*SQRT(1-COS(RADIANS(User_Model_Calcs!I2187))^2*COS(RADIANS(User_Model_Calcs!B2187))^2)))</f>
        <v>27.874095840323836</v>
      </c>
      <c r="P2187">
        <f t="shared" si="209"/>
        <v>59.299806713825959</v>
      </c>
    </row>
    <row r="2188" spans="1:16" x14ac:dyDescent="0.25">
      <c r="A2188">
        <v>112.566</v>
      </c>
      <c r="B2188">
        <v>-33.512</v>
      </c>
      <c r="C2188">
        <v>3750</v>
      </c>
      <c r="D2188">
        <f t="shared" ca="1" si="208"/>
        <v>1.2</v>
      </c>
      <c r="E2188" s="1">
        <v>0.65</v>
      </c>
      <c r="F2188">
        <v>19.899999999999999</v>
      </c>
      <c r="G2188">
        <f t="shared" ca="1" si="210"/>
        <v>46.089820015575185</v>
      </c>
      <c r="H2188">
        <f t="shared" ca="1" si="207"/>
        <v>20.540630286145984</v>
      </c>
      <c r="I2188">
        <f>User_Model_Calcs!A2188-Sat_Data!$B$5</f>
        <v>2.5660000000000025</v>
      </c>
      <c r="J2188">
        <f>(Earth_Data!$B$1/SQRT(1-Earth_Data!$B$2^2*SIN(RADIANS(User_Model_Calcs!B2188))^2))*COS(RADIANS(User_Model_Calcs!B2188))</f>
        <v>5323.3374647750124</v>
      </c>
      <c r="K2188">
        <f>((Earth_Data!$B$1*(1-Earth_Data!$B$2^2))/SQRT(1-Earth_Data!$B$2^2*SIN(RADIANS(User_Model_Calcs!B2188))^2))*SIN(RADIANS(User_Model_Calcs!B2188))</f>
        <v>-3501.4453323657449</v>
      </c>
      <c r="L2188">
        <f t="shared" si="211"/>
        <v>-33.335070349097919</v>
      </c>
      <c r="M2188">
        <f t="shared" si="212"/>
        <v>6371.6592171445518</v>
      </c>
      <c r="N2188">
        <f>SQRT(User_Model_Calcs!M2188^2+Sat_Data!$B$3^2-2*User_Model_Calcs!M2188*Sat_Data!$B$3*COS(RADIANS(L2188))*COS(RADIANS(I2188)))</f>
        <v>37012.90268317693</v>
      </c>
      <c r="O2188">
        <f>DEGREES(ACOS(((Earth_Data!$B$1+Sat_Data!$B$2)/User_Model_Calcs!N2188)*SQRT(1-COS(RADIANS(User_Model_Calcs!I2188))^2*COS(RADIANS(User_Model_Calcs!B2188))^2)))</f>
        <v>50.921311750297761</v>
      </c>
      <c r="P2188">
        <f t="shared" si="209"/>
        <v>4.6405468888485997</v>
      </c>
    </row>
    <row r="2189" spans="1:16" x14ac:dyDescent="0.25">
      <c r="A2189">
        <v>157.55112792139056</v>
      </c>
      <c r="B2189">
        <v>-29.335000000000001</v>
      </c>
      <c r="C2189">
        <v>950</v>
      </c>
      <c r="D2189">
        <f t="shared" ca="1" si="208"/>
        <v>3</v>
      </c>
      <c r="E2189" s="1">
        <v>0.65</v>
      </c>
      <c r="F2189">
        <v>19.899999999999999</v>
      </c>
      <c r="G2189">
        <f t="shared" ca="1" si="210"/>
        <v>54.048620189015942</v>
      </c>
      <c r="H2189">
        <f t="shared" ca="1" si="207"/>
        <v>22.030560107881307</v>
      </c>
      <c r="I2189">
        <f>User_Model_Calcs!A2189-Sat_Data!$B$5</f>
        <v>47.55112792139056</v>
      </c>
      <c r="J2189">
        <f>(Earth_Data!$B$1/SQRT(1-Earth_Data!$B$2^2*SIN(RADIANS(User_Model_Calcs!B2189))^2))*COS(RADIANS(User_Model_Calcs!B2189))</f>
        <v>5564.7446476984251</v>
      </c>
      <c r="K2189">
        <f>((Earth_Data!$B$1*(1-Earth_Data!$B$2^2))/SQRT(1-Earth_Data!$B$2^2*SIN(RADIANS(User_Model_Calcs!B2189))^2))*SIN(RADIANS(User_Model_Calcs!B2189))</f>
        <v>-3106.3249108284549</v>
      </c>
      <c r="L2189">
        <f t="shared" si="211"/>
        <v>-29.170917756664377</v>
      </c>
      <c r="M2189">
        <f t="shared" si="212"/>
        <v>6373.0398904856766</v>
      </c>
      <c r="N2189">
        <f>SQRT(User_Model_Calcs!M2189^2+Sat_Data!$B$3^2-2*User_Model_Calcs!M2189*Sat_Data!$B$3*COS(RADIANS(L2189))*COS(RADIANS(I2189)))</f>
        <v>38751.879027407434</v>
      </c>
      <c r="O2189">
        <f>DEGREES(ACOS(((Earth_Data!$B$1+Sat_Data!$B$2)/User_Model_Calcs!N2189)*SQRT(1-COS(RADIANS(User_Model_Calcs!I2189))^2*COS(RADIANS(User_Model_Calcs!B2189))^2)))</f>
        <v>28.38425043578038</v>
      </c>
      <c r="P2189">
        <f t="shared" si="209"/>
        <v>65.861853489069546</v>
      </c>
    </row>
    <row r="2190" spans="1:16" x14ac:dyDescent="0.25">
      <c r="A2190">
        <v>134.43847608250576</v>
      </c>
      <c r="B2190">
        <v>-36.493098188138582</v>
      </c>
      <c r="C2190">
        <v>2500</v>
      </c>
      <c r="D2190">
        <f t="shared" ca="1" si="208"/>
        <v>0.75</v>
      </c>
      <c r="E2190" s="1">
        <v>0.65</v>
      </c>
      <c r="F2190">
        <v>19.899999999999999</v>
      </c>
      <c r="G2190">
        <f t="shared" ca="1" si="210"/>
        <v>42.007420362456692</v>
      </c>
      <c r="H2190">
        <f t="shared" ca="1" si="207"/>
        <v>15.141267803811495</v>
      </c>
      <c r="I2190">
        <f>User_Model_Calcs!A2190-Sat_Data!$B$5</f>
        <v>24.438476082505758</v>
      </c>
      <c r="J2190">
        <f>(Earth_Data!$B$1/SQRT(1-Earth_Data!$B$2^2*SIN(RADIANS(User_Model_Calcs!B2190))^2))*COS(RADIANS(User_Model_Calcs!B2190))</f>
        <v>5133.650004289294</v>
      </c>
      <c r="K2190">
        <f>((Earth_Data!$B$1*(1-Earth_Data!$B$2^2))/SQRT(1-Earth_Data!$B$2^2*SIN(RADIANS(User_Model_Calcs!B2190))^2))*SIN(RADIANS(User_Model_Calcs!B2190))</f>
        <v>-3772.320221018098</v>
      </c>
      <c r="L2190">
        <f t="shared" si="211"/>
        <v>-36.309273443884152</v>
      </c>
      <c r="M2190">
        <f t="shared" si="212"/>
        <v>6370.617098558153</v>
      </c>
      <c r="N2190">
        <f>SQRT(User_Model_Calcs!M2190^2+Sat_Data!$B$3^2-2*User_Model_Calcs!M2190*Sat_Data!$B$3*COS(RADIANS(L2190))*COS(RADIANS(I2190)))</f>
        <v>37739.55322542198</v>
      </c>
      <c r="O2190">
        <f>DEGREES(ACOS(((Earth_Data!$B$1+Sat_Data!$B$2)/User_Model_Calcs!N2190)*SQRT(1-COS(RADIANS(User_Model_Calcs!I2190))^2*COS(RADIANS(User_Model_Calcs!B2190))^2)))</f>
        <v>40.421134151817924</v>
      </c>
      <c r="P2190">
        <f t="shared" si="209"/>
        <v>37.383444196104215</v>
      </c>
    </row>
    <row r="2191" spans="1:16" x14ac:dyDescent="0.25">
      <c r="A2191" s="5">
        <v>156.91200000000001</v>
      </c>
      <c r="B2191">
        <v>-34.305999999999997</v>
      </c>
      <c r="C2191">
        <v>5000</v>
      </c>
      <c r="D2191">
        <f t="shared" ca="1" si="208"/>
        <v>0.75</v>
      </c>
      <c r="E2191" s="1">
        <v>0.65</v>
      </c>
      <c r="F2191">
        <v>19.899999999999999</v>
      </c>
      <c r="G2191">
        <f t="shared" ca="1" si="210"/>
        <v>42.007420362456692</v>
      </c>
      <c r="H2191">
        <f t="shared" ca="1" si="207"/>
        <v>19.83851834854233</v>
      </c>
      <c r="I2191">
        <f>User_Model_Calcs!A2191-Sat_Data!$B$5</f>
        <v>46.912000000000006</v>
      </c>
      <c r="J2191">
        <f>(Earth_Data!$B$1/SQRT(1-Earth_Data!$B$2^2*SIN(RADIANS(User_Model_Calcs!B2191))^2))*COS(RADIANS(User_Model_Calcs!B2191))</f>
        <v>5274.2051337711137</v>
      </c>
      <c r="K2191">
        <f>((Earth_Data!$B$1*(1-Earth_Data!$B$2^2))/SQRT(1-Earth_Data!$B$2^2*SIN(RADIANS(User_Model_Calcs!B2191))^2))*SIN(RADIANS(User_Model_Calcs!B2191))</f>
        <v>-3574.5371272957423</v>
      </c>
      <c r="L2191">
        <f t="shared" si="211"/>
        <v>-34.12704408006892</v>
      </c>
      <c r="M2191">
        <f t="shared" si="212"/>
        <v>6371.3856787604118</v>
      </c>
      <c r="N2191">
        <f>SQRT(User_Model_Calcs!M2191^2+Sat_Data!$B$3^2-2*User_Model_Calcs!M2191*Sat_Data!$B$3*COS(RADIANS(L2191))*COS(RADIANS(I2191)))</f>
        <v>38917.6214672805</v>
      </c>
      <c r="O2191">
        <f>DEGREES(ACOS(((Earth_Data!$B$1+Sat_Data!$B$2)/User_Model_Calcs!N2191)*SQRT(1-COS(RADIANS(User_Model_Calcs!I2191))^2*COS(RADIANS(User_Model_Calcs!B2191))^2)))</f>
        <v>26.56207229030738</v>
      </c>
      <c r="P2191">
        <f t="shared" si="209"/>
        <v>62.201894524550809</v>
      </c>
    </row>
    <row r="2192" spans="1:16" x14ac:dyDescent="0.25">
      <c r="A2192">
        <v>113.684</v>
      </c>
      <c r="B2192">
        <v>-28.274999999999999</v>
      </c>
      <c r="C2192">
        <v>4700</v>
      </c>
      <c r="D2192">
        <f t="shared" ca="1" si="208"/>
        <v>1.2</v>
      </c>
      <c r="E2192" s="1">
        <v>0.65</v>
      </c>
      <c r="F2192">
        <v>19.899999999999999</v>
      </c>
      <c r="G2192">
        <f t="shared" ca="1" si="210"/>
        <v>46.089820015575185</v>
      </c>
      <c r="H2192">
        <f t="shared" ca="1" si="207"/>
        <v>21.494826548237494</v>
      </c>
      <c r="I2192">
        <f>User_Model_Calcs!A2192-Sat_Data!$B$5</f>
        <v>3.6839999999999975</v>
      </c>
      <c r="J2192">
        <f>(Earth_Data!$B$1/SQRT(1-Earth_Data!$B$2^2*SIN(RADIANS(User_Model_Calcs!B2192))^2))*COS(RADIANS(User_Model_Calcs!B2192))</f>
        <v>5621.3505093934518</v>
      </c>
      <c r="K2192">
        <f>((Earth_Data!$B$1*(1-Earth_Data!$B$2^2))/SQRT(1-Earth_Data!$B$2^2*SIN(RADIANS(User_Model_Calcs!B2192))^2))*SIN(RADIANS(User_Model_Calcs!B2192))</f>
        <v>-3003.3805705977798</v>
      </c>
      <c r="L2192">
        <f t="shared" si="211"/>
        <v>-28.114741692213322</v>
      </c>
      <c r="M2192">
        <f t="shared" si="212"/>
        <v>6373.3724511676128</v>
      </c>
      <c r="N2192">
        <f>SQRT(User_Model_Calcs!M2192^2+Sat_Data!$B$3^2-2*User_Model_Calcs!M2192*Sat_Data!$B$3*COS(RADIANS(L2192))*COS(RADIANS(I2192)))</f>
        <v>36679.358123300655</v>
      </c>
      <c r="O2192">
        <f>DEGREES(ACOS(((Earth_Data!$B$1+Sat_Data!$B$2)/User_Model_Calcs!N2192)*SQRT(1-COS(RADIANS(User_Model_Calcs!I2192))^2*COS(RADIANS(User_Model_Calcs!B2192))^2)))</f>
        <v>56.742002485621263</v>
      </c>
      <c r="P2192">
        <f t="shared" si="209"/>
        <v>7.7403096387183083</v>
      </c>
    </row>
    <row r="2193" spans="1:16" x14ac:dyDescent="0.25">
      <c r="A2193">
        <v>113.086</v>
      </c>
      <c r="B2193">
        <v>-26.221</v>
      </c>
      <c r="C2193">
        <v>950</v>
      </c>
      <c r="D2193">
        <f t="shared" ca="1" si="208"/>
        <v>0.75</v>
      </c>
      <c r="E2193" s="1">
        <v>0.65</v>
      </c>
      <c r="F2193">
        <v>19.899999999999999</v>
      </c>
      <c r="G2193">
        <f t="shared" ca="1" si="210"/>
        <v>42.007420362456692</v>
      </c>
      <c r="H2193">
        <f t="shared" ca="1" si="207"/>
        <v>22.371717074359648</v>
      </c>
      <c r="I2193">
        <f>User_Model_Calcs!A2193-Sat_Data!$B$5</f>
        <v>3.0859999999999985</v>
      </c>
      <c r="J2193">
        <f>(Earth_Data!$B$1/SQRT(1-Earth_Data!$B$2^2*SIN(RADIANS(User_Model_Calcs!B2193))^2))*COS(RADIANS(User_Model_Calcs!B2193))</f>
        <v>5725.5495515963257</v>
      </c>
      <c r="K2193">
        <f>((Earth_Data!$B$1*(1-Earth_Data!$B$2^2))/SQRT(1-Earth_Data!$B$2^2*SIN(RADIANS(User_Model_Calcs!B2193))^2))*SIN(RADIANS(User_Model_Calcs!B2193))</f>
        <v>-2801.0487138431713</v>
      </c>
      <c r="L2193">
        <f t="shared" si="211"/>
        <v>-26.068767468318594</v>
      </c>
      <c r="M2193">
        <f t="shared" si="212"/>
        <v>6373.9933766130771</v>
      </c>
      <c r="N2193">
        <f>SQRT(User_Model_Calcs!M2193^2+Sat_Data!$B$3^2-2*User_Model_Calcs!M2193*Sat_Data!$B$3*COS(RADIANS(L2193))*COS(RADIANS(I2193)))</f>
        <v>36555.668717226974</v>
      </c>
      <c r="O2193">
        <f>DEGREES(ACOS(((Earth_Data!$B$1+Sat_Data!$B$2)/User_Model_Calcs!N2193)*SQRT(1-COS(RADIANS(User_Model_Calcs!I2193))^2*COS(RADIANS(User_Model_Calcs!B2193))^2)))</f>
        <v>59.158989329942557</v>
      </c>
      <c r="P2193">
        <f t="shared" si="209"/>
        <v>6.9568834778470006</v>
      </c>
    </row>
    <row r="2194" spans="1:16" x14ac:dyDescent="0.25">
      <c r="A2194">
        <v>138.53700000000001</v>
      </c>
      <c r="B2194">
        <v>-31.071999999999999</v>
      </c>
      <c r="C2194">
        <v>1250</v>
      </c>
      <c r="D2194">
        <f t="shared" ca="1" si="208"/>
        <v>3</v>
      </c>
      <c r="E2194" s="1">
        <v>0.65</v>
      </c>
      <c r="F2194">
        <v>19.899999999999999</v>
      </c>
      <c r="G2194">
        <f t="shared" ca="1" si="210"/>
        <v>54.048620189015942</v>
      </c>
      <c r="H2194">
        <f t="shared" ca="1" si="207"/>
        <v>17.167439682142888</v>
      </c>
      <c r="I2194">
        <f>User_Model_Calcs!A2194-Sat_Data!$B$5</f>
        <v>28.537000000000006</v>
      </c>
      <c r="J2194">
        <f>(Earth_Data!$B$1/SQRT(1-Earth_Data!$B$2^2*SIN(RADIANS(User_Model_Calcs!B2194))^2))*COS(RADIANS(User_Model_Calcs!B2194))</f>
        <v>5467.8781630872672</v>
      </c>
      <c r="K2194">
        <f>((Earth_Data!$B$1*(1-Earth_Data!$B$2^2))/SQRT(1-Earth_Data!$B$2^2*SIN(RADIANS(User_Model_Calcs!B2194))^2))*SIN(RADIANS(User_Model_Calcs!B2194))</f>
        <v>-3272.7345556290102</v>
      </c>
      <c r="L2194">
        <f t="shared" si="211"/>
        <v>-30.902136921378609</v>
      </c>
      <c r="M2194">
        <f t="shared" si="212"/>
        <v>6372.4785663017183</v>
      </c>
      <c r="N2194">
        <f>SQRT(User_Model_Calcs!M2194^2+Sat_Data!$B$3^2-2*User_Model_Calcs!M2194*Sat_Data!$B$3*COS(RADIANS(L2194))*COS(RADIANS(I2194)))</f>
        <v>37594.489302712063</v>
      </c>
      <c r="O2194">
        <f>DEGREES(ACOS(((Earth_Data!$B$1+Sat_Data!$B$2)/User_Model_Calcs!N2194)*SQRT(1-COS(RADIANS(User_Model_Calcs!I2194))^2*COS(RADIANS(User_Model_Calcs!B2194))^2)))</f>
        <v>42.379520098164775</v>
      </c>
      <c r="P2194">
        <f t="shared" si="209"/>
        <v>46.495823270115366</v>
      </c>
    </row>
    <row r="2195" spans="1:16" x14ac:dyDescent="0.25">
      <c r="A2195">
        <v>117.233</v>
      </c>
      <c r="B2195">
        <v>-28.068000000000001</v>
      </c>
      <c r="C2195">
        <v>950</v>
      </c>
      <c r="D2195">
        <f t="shared" ca="1" si="208"/>
        <v>0.75</v>
      </c>
      <c r="E2195" s="1">
        <v>0.65</v>
      </c>
      <c r="F2195">
        <v>19.899999999999999</v>
      </c>
      <c r="G2195">
        <f t="shared" ca="1" si="210"/>
        <v>42.007420362456692</v>
      </c>
      <c r="H2195">
        <f t="shared" ref="H2195:H2258" ca="1" si="213">RAND()*(24-14)+14</f>
        <v>18.30928091334863</v>
      </c>
      <c r="I2195">
        <f>User_Model_Calcs!A2195-Sat_Data!$B$5</f>
        <v>7.2330000000000041</v>
      </c>
      <c r="J2195">
        <f>(Earth_Data!$B$1/SQRT(1-Earth_Data!$B$2^2*SIN(RADIANS(User_Model_Calcs!B2195))^2))*COS(RADIANS(User_Model_Calcs!B2195))</f>
        <v>5632.1808591048211</v>
      </c>
      <c r="K2195">
        <f>((Earth_Data!$B$1*(1-Earth_Data!$B$2^2))/SQRT(1-Earth_Data!$B$2^2*SIN(RADIANS(User_Model_Calcs!B2195))^2))*SIN(RADIANS(User_Model_Calcs!B2195))</f>
        <v>-2983.1579067602202</v>
      </c>
      <c r="L2195">
        <f t="shared" si="211"/>
        <v>-27.908514073586016</v>
      </c>
      <c r="M2195">
        <f t="shared" si="212"/>
        <v>6373.4364613081962</v>
      </c>
      <c r="N2195">
        <f>SQRT(User_Model_Calcs!M2195^2+Sat_Data!$B$3^2-2*User_Model_Calcs!M2195*Sat_Data!$B$3*COS(RADIANS(L2195))*COS(RADIANS(I2195)))</f>
        <v>36705.078293628016</v>
      </c>
      <c r="O2195">
        <f>DEGREES(ACOS(((Earth_Data!$B$1+Sat_Data!$B$2)/User_Model_Calcs!N2195)*SQRT(1-COS(RADIANS(User_Model_Calcs!I2195))^2*COS(RADIANS(User_Model_Calcs!B2195))^2)))</f>
        <v>56.264445199096173</v>
      </c>
      <c r="P2195">
        <f t="shared" si="209"/>
        <v>15.095319456130504</v>
      </c>
    </row>
    <row r="2196" spans="1:16" x14ac:dyDescent="0.25">
      <c r="A2196">
        <v>151.292</v>
      </c>
      <c r="B2196">
        <v>-34.015000000000001</v>
      </c>
      <c r="C2196">
        <v>2500</v>
      </c>
      <c r="D2196">
        <f t="shared" ca="1" si="208"/>
        <v>1.2</v>
      </c>
      <c r="E2196" s="1">
        <v>0.65</v>
      </c>
      <c r="F2196">
        <v>19.899999999999999</v>
      </c>
      <c r="G2196">
        <f t="shared" ca="1" si="210"/>
        <v>46.089820015575185</v>
      </c>
      <c r="H2196">
        <f t="shared" ca="1" si="213"/>
        <v>15.640269282747186</v>
      </c>
      <c r="I2196">
        <f>User_Model_Calcs!A2196-Sat_Data!$B$5</f>
        <v>41.292000000000002</v>
      </c>
      <c r="J2196">
        <f>(Earth_Data!$B$1/SQRT(1-Earth_Data!$B$2^2*SIN(RADIANS(User_Model_Calcs!B2196))^2))*COS(RADIANS(User_Model_Calcs!B2196))</f>
        <v>5292.3303473649175</v>
      </c>
      <c r="K2196">
        <f>((Earth_Data!$B$1*(1-Earth_Data!$B$2^2))/SQRT(1-Earth_Data!$B$2^2*SIN(RADIANS(User_Model_Calcs!B2196))^2))*SIN(RADIANS(User_Model_Calcs!B2196))</f>
        <v>-3547.827095513333</v>
      </c>
      <c r="L2196">
        <f t="shared" si="211"/>
        <v>-33.836770888178691</v>
      </c>
      <c r="M2196">
        <f t="shared" si="212"/>
        <v>6371.4862948371974</v>
      </c>
      <c r="N2196">
        <f>SQRT(User_Model_Calcs!M2196^2+Sat_Data!$B$3^2-2*User_Model_Calcs!M2196*Sat_Data!$B$3*COS(RADIANS(L2196))*COS(RADIANS(I2196)))</f>
        <v>38510.847883030801</v>
      </c>
      <c r="O2196">
        <f>DEGREES(ACOS(((Earth_Data!$B$1+Sat_Data!$B$2)/User_Model_Calcs!N2196)*SQRT(1-COS(RADIANS(User_Model_Calcs!I2196))^2*COS(RADIANS(User_Model_Calcs!B2196))^2)))</f>
        <v>31.062237034521566</v>
      </c>
      <c r="P2196">
        <f t="shared" si="209"/>
        <v>57.505215511753825</v>
      </c>
    </row>
    <row r="2197" spans="1:16" x14ac:dyDescent="0.25">
      <c r="A2197">
        <v>113.96899999999999</v>
      </c>
      <c r="B2197">
        <v>-27.927</v>
      </c>
      <c r="C2197">
        <v>375</v>
      </c>
      <c r="D2197">
        <f t="shared" ca="1" si="208"/>
        <v>1.2</v>
      </c>
      <c r="E2197" s="1">
        <v>0.65</v>
      </c>
      <c r="F2197">
        <v>19.899999999999999</v>
      </c>
      <c r="G2197">
        <f t="shared" ca="1" si="210"/>
        <v>46.089820015575185</v>
      </c>
      <c r="H2197">
        <f t="shared" ca="1" si="213"/>
        <v>21.393408838643168</v>
      </c>
      <c r="I2197">
        <f>User_Model_Calcs!A2197-Sat_Data!$B$5</f>
        <v>3.9689999999999941</v>
      </c>
      <c r="J2197">
        <f>(Earth_Data!$B$1/SQRT(1-Earth_Data!$B$2^2*SIN(RADIANS(User_Model_Calcs!B2197))^2))*COS(RADIANS(User_Model_Calcs!B2197))</f>
        <v>5639.5160033423999</v>
      </c>
      <c r="K2197">
        <f>((Earth_Data!$B$1*(1-Earth_Data!$B$2^2))/SQRT(1-Earth_Data!$B$2^2*SIN(RADIANS(User_Model_Calcs!B2197))^2))*SIN(RADIANS(User_Model_Calcs!B2197))</f>
        <v>-2969.3610547498065</v>
      </c>
      <c r="L2197">
        <f t="shared" si="211"/>
        <v>-27.768044931781926</v>
      </c>
      <c r="M2197">
        <f t="shared" si="212"/>
        <v>6373.4798835031961</v>
      </c>
      <c r="N2197">
        <f>SQRT(User_Model_Calcs!M2197^2+Sat_Data!$B$3^2-2*User_Model_Calcs!M2197*Sat_Data!$B$3*COS(RADIANS(L2197))*COS(RADIANS(I2197)))</f>
        <v>36660.685344963465</v>
      </c>
      <c r="O2197">
        <f>DEGREES(ACOS(((Earth_Data!$B$1+Sat_Data!$B$2)/User_Model_Calcs!N2197)*SQRT(1-COS(RADIANS(User_Model_Calcs!I2197))^2*COS(RADIANS(User_Model_Calcs!B2197))^2)))</f>
        <v>57.096441700625476</v>
      </c>
      <c r="P2197">
        <f t="shared" si="209"/>
        <v>8.42679048147901</v>
      </c>
    </row>
    <row r="2198" spans="1:16" x14ac:dyDescent="0.25">
      <c r="A2198">
        <v>155.65299999999999</v>
      </c>
      <c r="B2198">
        <v>-34.733000000000004</v>
      </c>
      <c r="C2198">
        <v>400</v>
      </c>
      <c r="D2198">
        <f t="shared" ca="1" si="208"/>
        <v>3</v>
      </c>
      <c r="E2198" s="1">
        <v>0.65</v>
      </c>
      <c r="F2198">
        <v>19.899999999999999</v>
      </c>
      <c r="G2198">
        <f t="shared" ca="1" si="210"/>
        <v>54.048620189015942</v>
      </c>
      <c r="H2198">
        <f t="shared" ca="1" si="213"/>
        <v>21.952457858336302</v>
      </c>
      <c r="I2198">
        <f>User_Model_Calcs!A2198-Sat_Data!$B$5</f>
        <v>45.652999999999992</v>
      </c>
      <c r="J2198">
        <f>(Earth_Data!$B$1/SQRT(1-Earth_Data!$B$2^2*SIN(RADIANS(User_Model_Calcs!B2198))^2))*COS(RADIANS(User_Model_Calcs!B2198))</f>
        <v>5247.3624358555171</v>
      </c>
      <c r="K2198">
        <f>((Earth_Data!$B$1*(1-Earth_Data!$B$2^2))/SQRT(1-Earth_Data!$B$2^2*SIN(RADIANS(User_Model_Calcs!B2198))^2))*SIN(RADIANS(User_Model_Calcs!B2198))</f>
        <v>-3613.5650293709155</v>
      </c>
      <c r="L2198">
        <f t="shared" si="211"/>
        <v>-34.553010918603675</v>
      </c>
      <c r="M2198">
        <f t="shared" si="212"/>
        <v>6371.2373017114951</v>
      </c>
      <c r="N2198">
        <f>SQRT(User_Model_Calcs!M2198^2+Sat_Data!$B$3^2-2*User_Model_Calcs!M2198*Sat_Data!$B$3*COS(RADIANS(L2198))*COS(RADIANS(I2198)))</f>
        <v>38847.112996967066</v>
      </c>
      <c r="O2198">
        <f>DEGREES(ACOS(((Earth_Data!$B$1+Sat_Data!$B$2)/User_Model_Calcs!N2198)*SQRT(1-COS(RADIANS(User_Model_Calcs!I2198))^2*COS(RADIANS(User_Model_Calcs!B2198))^2)))</f>
        <v>27.323230676470335</v>
      </c>
      <c r="P2198">
        <f t="shared" si="209"/>
        <v>60.886050332721972</v>
      </c>
    </row>
    <row r="2199" spans="1:16" x14ac:dyDescent="0.25">
      <c r="A2199">
        <v>137.61500000000001</v>
      </c>
      <c r="B2199">
        <v>-29.709</v>
      </c>
      <c r="C2199">
        <v>375</v>
      </c>
      <c r="D2199">
        <f t="shared" ca="1" si="208"/>
        <v>0.75</v>
      </c>
      <c r="E2199" s="1">
        <v>0.65</v>
      </c>
      <c r="F2199">
        <v>19.899999999999999</v>
      </c>
      <c r="G2199">
        <f t="shared" ca="1" si="210"/>
        <v>42.007420362456692</v>
      </c>
      <c r="H2199">
        <f t="shared" ca="1" si="213"/>
        <v>18.008307154816642</v>
      </c>
      <c r="I2199">
        <f>User_Model_Calcs!A2199-Sat_Data!$B$5</f>
        <v>27.615000000000009</v>
      </c>
      <c r="J2199">
        <f>(Earth_Data!$B$1/SQRT(1-Earth_Data!$B$2^2*SIN(RADIANS(User_Model_Calcs!B2199))^2))*COS(RADIANS(User_Model_Calcs!B2199))</f>
        <v>5544.3170016582935</v>
      </c>
      <c r="K2199">
        <f>((Earth_Data!$B$1*(1-Earth_Data!$B$2^2))/SQRT(1-Earth_Data!$B$2^2*SIN(RADIANS(User_Model_Calcs!B2199))^2))*SIN(RADIANS(User_Model_Calcs!B2199))</f>
        <v>-3142.398324830207</v>
      </c>
      <c r="L2199">
        <f t="shared" si="211"/>
        <v>-29.543621619591605</v>
      </c>
      <c r="M2199">
        <f t="shared" si="212"/>
        <v>6372.9206998653999</v>
      </c>
      <c r="N2199">
        <f>SQRT(User_Model_Calcs!M2199^2+Sat_Data!$B$3^2-2*User_Model_Calcs!M2199*Sat_Data!$B$3*COS(RADIANS(L2199))*COS(RADIANS(I2199)))</f>
        <v>37471.956368763</v>
      </c>
      <c r="O2199">
        <f>DEGREES(ACOS(((Earth_Data!$B$1+Sat_Data!$B$2)/User_Model_Calcs!N2199)*SQRT(1-COS(RADIANS(User_Model_Calcs!I2199))^2*COS(RADIANS(User_Model_Calcs!B2199))^2)))</f>
        <v>44.071854388541496</v>
      </c>
      <c r="P2199">
        <f t="shared" si="209"/>
        <v>46.547752750474835</v>
      </c>
    </row>
    <row r="2200" spans="1:16" x14ac:dyDescent="0.25">
      <c r="A2200">
        <v>137.06800000000001</v>
      </c>
      <c r="B2200">
        <v>-28.597000000000001</v>
      </c>
      <c r="C2200">
        <v>950</v>
      </c>
      <c r="D2200">
        <f t="shared" ca="1" si="208"/>
        <v>3</v>
      </c>
      <c r="E2200" s="1">
        <v>0.65</v>
      </c>
      <c r="F2200">
        <v>19.899999999999999</v>
      </c>
      <c r="G2200">
        <f t="shared" ca="1" si="210"/>
        <v>54.048620189015942</v>
      </c>
      <c r="H2200">
        <f t="shared" ca="1" si="213"/>
        <v>18.837587000534448</v>
      </c>
      <c r="I2200">
        <f>User_Model_Calcs!A2200-Sat_Data!$B$5</f>
        <v>27.068000000000012</v>
      </c>
      <c r="J2200">
        <f>(Earth_Data!$B$1/SQRT(1-Earth_Data!$B$2^2*SIN(RADIANS(User_Model_Calcs!B2200))^2))*COS(RADIANS(User_Model_Calcs!B2200))</f>
        <v>5604.3576124893552</v>
      </c>
      <c r="K2200">
        <f>((Earth_Data!$B$1*(1-Earth_Data!$B$2^2))/SQRT(1-Earth_Data!$B$2^2*SIN(RADIANS(User_Model_Calcs!B2200))^2))*SIN(RADIANS(User_Model_Calcs!B2200))</f>
        <v>-3034.7611315422073</v>
      </c>
      <c r="L2200">
        <f t="shared" si="211"/>
        <v>-28.435556763330187</v>
      </c>
      <c r="M2200">
        <f t="shared" si="212"/>
        <v>6373.2722658134353</v>
      </c>
      <c r="N2200">
        <f>SQRT(User_Model_Calcs!M2200^2+Sat_Data!$B$3^2-2*User_Model_Calcs!M2200*Sat_Data!$B$3*COS(RADIANS(L2200))*COS(RADIANS(I2200)))</f>
        <v>37384.399902221274</v>
      </c>
      <c r="O2200">
        <f>DEGREES(ACOS(((Earth_Data!$B$1+Sat_Data!$B$2)/User_Model_Calcs!N2200)*SQRT(1-COS(RADIANS(User_Model_Calcs!I2200))^2*COS(RADIANS(User_Model_Calcs!B2200))^2)))</f>
        <v>45.315917322345449</v>
      </c>
      <c r="P2200">
        <f t="shared" si="209"/>
        <v>46.873673454861368</v>
      </c>
    </row>
    <row r="2201" spans="1:16" x14ac:dyDescent="0.25">
      <c r="A2201">
        <v>134.71214390600215</v>
      </c>
      <c r="B2201">
        <v>-27.564</v>
      </c>
      <c r="C2201">
        <v>2500</v>
      </c>
      <c r="D2201">
        <f t="shared" ca="1" si="208"/>
        <v>0.75</v>
      </c>
      <c r="E2201" s="1">
        <v>0.65</v>
      </c>
      <c r="F2201">
        <v>19.899999999999999</v>
      </c>
      <c r="G2201">
        <f t="shared" ca="1" si="210"/>
        <v>42.007420362456692</v>
      </c>
      <c r="H2201">
        <f t="shared" ca="1" si="213"/>
        <v>17.943783627964969</v>
      </c>
      <c r="I2201">
        <f>User_Model_Calcs!A2201-Sat_Data!$B$5</f>
        <v>24.712143906002154</v>
      </c>
      <c r="J2201">
        <f>(Earth_Data!$B$1/SQRT(1-Earth_Data!$B$2^2*SIN(RADIANS(User_Model_Calcs!B2201))^2))*COS(RADIANS(User_Model_Calcs!B2201))</f>
        <v>5658.2429826957641</v>
      </c>
      <c r="K2201">
        <f>((Earth_Data!$B$1*(1-Earth_Data!$B$2^2))/SQRT(1-Earth_Data!$B$2^2*SIN(RADIANS(User_Model_Calcs!B2201))^2))*SIN(RADIANS(User_Model_Calcs!B2201))</f>
        <v>-2933.7601387284085</v>
      </c>
      <c r="L2201">
        <f t="shared" si="211"/>
        <v>-27.406429194724144</v>
      </c>
      <c r="M2201">
        <f t="shared" si="212"/>
        <v>6373.5909974532869</v>
      </c>
      <c r="N2201">
        <f>SQRT(User_Model_Calcs!M2201^2+Sat_Data!$B$3^2-2*User_Model_Calcs!M2201*Sat_Data!$B$3*COS(RADIANS(L2201))*COS(RADIANS(I2201)))</f>
        <v>37215.387262069227</v>
      </c>
      <c r="O2201">
        <f>DEGREES(ACOS(((Earth_Data!$B$1+Sat_Data!$B$2)/User_Model_Calcs!N2201)*SQRT(1-COS(RADIANS(User_Model_Calcs!I2201))^2*COS(RADIANS(User_Model_Calcs!B2201))^2)))</f>
        <v>47.802298683004366</v>
      </c>
      <c r="P2201">
        <f t="shared" si="209"/>
        <v>44.8427099877361</v>
      </c>
    </row>
    <row r="2202" spans="1:16" x14ac:dyDescent="0.25">
      <c r="A2202">
        <v>152.58000000000001</v>
      </c>
      <c r="B2202">
        <v>-27.901011206128459</v>
      </c>
      <c r="C2202">
        <v>4700</v>
      </c>
      <c r="D2202">
        <f t="shared" ca="1" si="208"/>
        <v>3</v>
      </c>
      <c r="E2202" s="1">
        <v>0.65</v>
      </c>
      <c r="F2202">
        <v>19.899999999999999</v>
      </c>
      <c r="G2202">
        <f t="shared" ca="1" si="210"/>
        <v>54.048620189015942</v>
      </c>
      <c r="H2202">
        <f t="shared" ca="1" si="213"/>
        <v>19.7665497009503</v>
      </c>
      <c r="I2202">
        <f>User_Model_Calcs!A2202-Sat_Data!$B$5</f>
        <v>42.580000000000013</v>
      </c>
      <c r="J2202">
        <f>(Earth_Data!$B$1/SQRT(1-Earth_Data!$B$2^2*SIN(RADIANS(User_Model_Calcs!B2202))^2))*COS(RADIANS(User_Model_Calcs!B2202))</f>
        <v>5640.8642768810269</v>
      </c>
      <c r="K2202">
        <f>((Earth_Data!$B$1*(1-Earth_Data!$B$2^2))/SQRT(1-Earth_Data!$B$2^2*SIN(RADIANS(User_Model_Calcs!B2202))^2))*SIN(RADIANS(User_Model_Calcs!B2202))</f>
        <v>-2966.8161136684012</v>
      </c>
      <c r="L2202">
        <f t="shared" si="211"/>
        <v>-27.742154402746053</v>
      </c>
      <c r="M2202">
        <f t="shared" si="212"/>
        <v>6373.4878710573375</v>
      </c>
      <c r="N2202">
        <f>SQRT(User_Model_Calcs!M2202^2+Sat_Data!$B$3^2-2*User_Model_Calcs!M2202*Sat_Data!$B$3*COS(RADIANS(L2202))*COS(RADIANS(I2202)))</f>
        <v>38316.756005902629</v>
      </c>
      <c r="O2202">
        <f>DEGREES(ACOS(((Earth_Data!$B$1+Sat_Data!$B$2)/User_Model_Calcs!N2202)*SQRT(1-COS(RADIANS(User_Model_Calcs!I2202))^2*COS(RADIANS(User_Model_Calcs!B2202))^2)))</f>
        <v>33.327684430700359</v>
      </c>
      <c r="P2202">
        <f t="shared" si="209"/>
        <v>63.012827871318621</v>
      </c>
    </row>
    <row r="2203" spans="1:16" x14ac:dyDescent="0.25">
      <c r="A2203">
        <v>140.35300000000001</v>
      </c>
      <c r="B2203">
        <v>-27.388999999999999</v>
      </c>
      <c r="C2203">
        <v>375</v>
      </c>
      <c r="D2203">
        <f t="shared" ca="1" si="208"/>
        <v>3</v>
      </c>
      <c r="E2203" s="1">
        <v>0.65</v>
      </c>
      <c r="F2203">
        <v>19.899999999999999</v>
      </c>
      <c r="G2203">
        <f t="shared" ca="1" si="210"/>
        <v>54.048620189015942</v>
      </c>
      <c r="H2203">
        <f t="shared" ca="1" si="213"/>
        <v>14.427580360735545</v>
      </c>
      <c r="I2203">
        <f>User_Model_Calcs!A2203-Sat_Data!$B$5</f>
        <v>30.353000000000009</v>
      </c>
      <c r="J2203">
        <f>(Earth_Data!$B$1/SQRT(1-Earth_Data!$B$2^2*SIN(RADIANS(User_Model_Calcs!B2203))^2))*COS(RADIANS(User_Model_Calcs!B2203))</f>
        <v>5667.1901265287834</v>
      </c>
      <c r="K2203">
        <f>((Earth_Data!$B$1*(1-Earth_Data!$B$2^2))/SQRT(1-Earth_Data!$B$2^2*SIN(RADIANS(User_Model_Calcs!B2203))^2))*SIN(RADIANS(User_Model_Calcs!B2203))</f>
        <v>-2916.5556105450005</v>
      </c>
      <c r="L2203">
        <f t="shared" si="211"/>
        <v>-27.23210553903947</v>
      </c>
      <c r="M2203">
        <f t="shared" si="212"/>
        <v>6373.6442134486015</v>
      </c>
      <c r="N2203">
        <f>SQRT(User_Model_Calcs!M2203^2+Sat_Data!$B$3^2-2*User_Model_Calcs!M2203*Sat_Data!$B$3*COS(RADIANS(L2203))*COS(RADIANS(I2203)))</f>
        <v>37497.209605900673</v>
      </c>
      <c r="O2203">
        <f>DEGREES(ACOS(((Earth_Data!$B$1+Sat_Data!$B$2)/User_Model_Calcs!N2203)*SQRT(1-COS(RADIANS(User_Model_Calcs!I2203))^2*COS(RADIANS(User_Model_Calcs!B2203))^2)))</f>
        <v>43.731732904766005</v>
      </c>
      <c r="P2203">
        <f t="shared" si="209"/>
        <v>51.847646224968834</v>
      </c>
    </row>
    <row r="2204" spans="1:16" x14ac:dyDescent="0.25">
      <c r="A2204">
        <v>119.09</v>
      </c>
      <c r="B2204">
        <v>-30.242999999999999</v>
      </c>
      <c r="C2204">
        <v>375</v>
      </c>
      <c r="D2204">
        <f t="shared" ca="1" si="208"/>
        <v>1.2</v>
      </c>
      <c r="E2204" s="1">
        <v>0.65</v>
      </c>
      <c r="F2204">
        <v>19.899999999999999</v>
      </c>
      <c r="G2204">
        <f t="shared" ca="1" si="210"/>
        <v>46.089820015575185</v>
      </c>
      <c r="H2204">
        <f t="shared" ca="1" si="213"/>
        <v>22.075171384075013</v>
      </c>
      <c r="I2204">
        <f>User_Model_Calcs!A2204-Sat_Data!$B$5</f>
        <v>9.0900000000000034</v>
      </c>
      <c r="J2204">
        <f>(Earth_Data!$B$1/SQRT(1-Earth_Data!$B$2^2*SIN(RADIANS(User_Model_Calcs!B2204))^2))*COS(RADIANS(User_Model_Calcs!B2204))</f>
        <v>5514.7410749268684</v>
      </c>
      <c r="K2204">
        <f>((Earth_Data!$B$1*(1-Earth_Data!$B$2^2))/SQRT(1-Earth_Data!$B$2^2*SIN(RADIANS(User_Model_Calcs!B2204))^2))*SIN(RADIANS(User_Model_Calcs!B2204))</f>
        <v>-3193.6749160660684</v>
      </c>
      <c r="L2204">
        <f t="shared" si="211"/>
        <v>-30.075819640929598</v>
      </c>
      <c r="M2204">
        <f t="shared" si="212"/>
        <v>6372.7489039656321</v>
      </c>
      <c r="N2204">
        <f>SQRT(User_Model_Calcs!M2204^2+Sat_Data!$B$3^2-2*User_Model_Calcs!M2204*Sat_Data!$B$3*COS(RADIANS(L2204))*COS(RADIANS(I2204)))</f>
        <v>36867.578749477732</v>
      </c>
      <c r="O2204">
        <f>DEGREES(ACOS(((Earth_Data!$B$1+Sat_Data!$B$2)/User_Model_Calcs!N2204)*SQRT(1-COS(RADIANS(User_Model_Calcs!I2204))^2*COS(RADIANS(User_Model_Calcs!B2204))^2)))</f>
        <v>53.358815565726765</v>
      </c>
      <c r="P2204">
        <f t="shared" si="209"/>
        <v>17.622942612283875</v>
      </c>
    </row>
    <row r="2205" spans="1:16" x14ac:dyDescent="0.25">
      <c r="A2205">
        <v>119.22</v>
      </c>
      <c r="B2205">
        <v>-34.231999999999999</v>
      </c>
      <c r="C2205">
        <v>625</v>
      </c>
      <c r="D2205">
        <f t="shared" ca="1" si="208"/>
        <v>0.75</v>
      </c>
      <c r="E2205" s="1">
        <v>0.65</v>
      </c>
      <c r="F2205">
        <v>19.899999999999999</v>
      </c>
      <c r="G2205">
        <f t="shared" ca="1" si="210"/>
        <v>42.007420362456692</v>
      </c>
      <c r="H2205">
        <f t="shared" ca="1" si="213"/>
        <v>16.639898849531058</v>
      </c>
      <c r="I2205">
        <f>User_Model_Calcs!A2205-Sat_Data!$B$5</f>
        <v>9.2199999999999989</v>
      </c>
      <c r="J2205">
        <f>(Earth_Data!$B$1/SQRT(1-Earth_Data!$B$2^2*SIN(RADIANS(User_Model_Calcs!B2205))^2))*COS(RADIANS(User_Model_Calcs!B2205))</f>
        <v>5278.8272350861789</v>
      </c>
      <c r="K2205">
        <f>((Earth_Data!$B$1*(1-Earth_Data!$B$2^2))/SQRT(1-Earth_Data!$B$2^2*SIN(RADIANS(User_Model_Calcs!B2205))^2))*SIN(RADIANS(User_Model_Calcs!B2205))</f>
        <v>-3567.7534989253541</v>
      </c>
      <c r="L2205">
        <f t="shared" si="211"/>
        <v>-34.053227162860289</v>
      </c>
      <c r="M2205">
        <f t="shared" si="212"/>
        <v>6371.4113041759983</v>
      </c>
      <c r="N2205">
        <f>SQRT(User_Model_Calcs!M2205^2+Sat_Data!$B$3^2-2*User_Model_Calcs!M2205*Sat_Data!$B$3*COS(RADIANS(L2205))*COS(RADIANS(I2205)))</f>
        <v>37134.975180978647</v>
      </c>
      <c r="O2205">
        <f>DEGREES(ACOS(((Earth_Data!$B$1+Sat_Data!$B$2)/User_Model_Calcs!N2205)*SQRT(1-COS(RADIANS(User_Model_Calcs!I2205))^2*COS(RADIANS(User_Model_Calcs!B2205))^2)))</f>
        <v>48.989237274221118</v>
      </c>
      <c r="P2205">
        <f t="shared" si="209"/>
        <v>16.09554031887718</v>
      </c>
    </row>
    <row r="2206" spans="1:16" x14ac:dyDescent="0.25">
      <c r="A2206">
        <v>153.80099999999999</v>
      </c>
      <c r="B2206">
        <v>-28.128</v>
      </c>
      <c r="C2206">
        <v>2500</v>
      </c>
      <c r="D2206">
        <f t="shared" ca="1" si="208"/>
        <v>3</v>
      </c>
      <c r="E2206" s="1">
        <v>0.65</v>
      </c>
      <c r="F2206">
        <v>19.899999999999999</v>
      </c>
      <c r="G2206">
        <f t="shared" ca="1" si="210"/>
        <v>54.048620189015942</v>
      </c>
      <c r="H2206">
        <f t="shared" ca="1" si="213"/>
        <v>20.792603093651618</v>
      </c>
      <c r="I2206">
        <f>User_Model_Calcs!A2206-Sat_Data!$B$5</f>
        <v>43.800999999999988</v>
      </c>
      <c r="J2206">
        <f>(Earth_Data!$B$1/SQRT(1-Earth_Data!$B$2^2*SIN(RADIANS(User_Model_Calcs!B2206))^2))*COS(RADIANS(User_Model_Calcs!B2206))</f>
        <v>5629.0491814058923</v>
      </c>
      <c r="K2206">
        <f>((Earth_Data!$B$1*(1-Earth_Data!$B$2^2))/SQRT(1-Earth_Data!$B$2^2*SIN(RADIANS(User_Model_Calcs!B2206))^2))*SIN(RADIANS(User_Model_Calcs!B2206))</f>
        <v>-2989.0235106698442</v>
      </c>
      <c r="L2206">
        <f t="shared" si="211"/>
        <v>-27.968289340950449</v>
      </c>
      <c r="M2206">
        <f t="shared" si="212"/>
        <v>6373.4179396947939</v>
      </c>
      <c r="N2206">
        <f>SQRT(User_Model_Calcs!M2206^2+Sat_Data!$B$3^2-2*User_Model_Calcs!M2206*Sat_Data!$B$3*COS(RADIANS(L2206))*COS(RADIANS(I2206)))</f>
        <v>38416.532219357767</v>
      </c>
      <c r="O2206">
        <f>DEGREES(ACOS(((Earth_Data!$B$1+Sat_Data!$B$2)/User_Model_Calcs!N2206)*SQRT(1-COS(RADIANS(User_Model_Calcs!I2206))^2*COS(RADIANS(User_Model_Calcs!B2206))^2)))</f>
        <v>32.165948859394021</v>
      </c>
      <c r="P2206">
        <f t="shared" si="209"/>
        <v>63.821317152165307</v>
      </c>
    </row>
    <row r="2207" spans="1:16" x14ac:dyDescent="0.25">
      <c r="A2207">
        <v>153.852</v>
      </c>
      <c r="B2207">
        <v>-32.076999999999998</v>
      </c>
      <c r="C2207">
        <v>950</v>
      </c>
      <c r="D2207">
        <f t="shared" ca="1" si="208"/>
        <v>3</v>
      </c>
      <c r="E2207" s="1">
        <v>0.65</v>
      </c>
      <c r="F2207">
        <v>19.899999999999999</v>
      </c>
      <c r="G2207">
        <f t="shared" ca="1" si="210"/>
        <v>54.048620189015942</v>
      </c>
      <c r="H2207">
        <f t="shared" ca="1" si="213"/>
        <v>16.54744698407481</v>
      </c>
      <c r="I2207">
        <f>User_Model_Calcs!A2207-Sat_Data!$B$5</f>
        <v>43.852000000000004</v>
      </c>
      <c r="J2207">
        <f>(Earth_Data!$B$1/SQRT(1-Earth_Data!$B$2^2*SIN(RADIANS(User_Model_Calcs!B2207))^2))*COS(RADIANS(User_Model_Calcs!B2207))</f>
        <v>5409.5313720668528</v>
      </c>
      <c r="K2207">
        <f>((Earth_Data!$B$1*(1-Earth_Data!$B$2^2))/SQRT(1-Earth_Data!$B$2^2*SIN(RADIANS(User_Model_Calcs!B2207))^2))*SIN(RADIANS(User_Model_Calcs!B2207))</f>
        <v>-3367.6705094717254</v>
      </c>
      <c r="L2207">
        <f t="shared" si="211"/>
        <v>-31.904074686622003</v>
      </c>
      <c r="M2207">
        <f t="shared" si="212"/>
        <v>6372.1451902590106</v>
      </c>
      <c r="N2207">
        <f>SQRT(User_Model_Calcs!M2207^2+Sat_Data!$B$3^2-2*User_Model_Calcs!M2207*Sat_Data!$B$3*COS(RADIANS(L2207))*COS(RADIANS(I2207)))</f>
        <v>38593.465642795127</v>
      </c>
      <c r="O2207">
        <f>DEGREES(ACOS(((Earth_Data!$B$1+Sat_Data!$B$2)/User_Model_Calcs!N2207)*SQRT(1-COS(RADIANS(User_Model_Calcs!I2207))^2*COS(RADIANS(User_Model_Calcs!B2207))^2)))</f>
        <v>30.135740781797001</v>
      </c>
      <c r="P2207">
        <f t="shared" si="209"/>
        <v>61.067168281842427</v>
      </c>
    </row>
    <row r="2208" spans="1:16" x14ac:dyDescent="0.25">
      <c r="A2208">
        <v>155.82090758243027</v>
      </c>
      <c r="B2208">
        <v>-32.810177116236034</v>
      </c>
      <c r="C2208">
        <v>4700</v>
      </c>
      <c r="D2208">
        <f t="shared" ca="1" si="208"/>
        <v>3</v>
      </c>
      <c r="E2208" s="1">
        <v>0.65</v>
      </c>
      <c r="F2208">
        <v>19.899999999999999</v>
      </c>
      <c r="G2208">
        <f t="shared" ca="1" si="210"/>
        <v>54.048620189015942</v>
      </c>
      <c r="H2208">
        <f t="shared" ca="1" si="213"/>
        <v>19.379391640009526</v>
      </c>
      <c r="I2208">
        <f>User_Model_Calcs!A2208-Sat_Data!$B$5</f>
        <v>45.820907582430266</v>
      </c>
      <c r="J2208">
        <f>(Earth_Data!$B$1/SQRT(1-Earth_Data!$B$2^2*SIN(RADIANS(User_Model_Calcs!B2208))^2))*COS(RADIANS(User_Model_Calcs!B2208))</f>
        <v>5365.9138252847442</v>
      </c>
      <c r="K2208">
        <f>((Earth_Data!$B$1*(1-Earth_Data!$B$2^2))/SQRT(1-Earth_Data!$B$2^2*SIN(RADIANS(User_Model_Calcs!B2208))^2))*SIN(RADIANS(User_Model_Calcs!B2208))</f>
        <v>-3436.2853104294618</v>
      </c>
      <c r="L2208">
        <f t="shared" si="211"/>
        <v>-32.635151260015292</v>
      </c>
      <c r="M2208">
        <f t="shared" si="212"/>
        <v>6371.8982976076495</v>
      </c>
      <c r="N2208">
        <f>SQRT(User_Model_Calcs!M2208^2+Sat_Data!$B$3^2-2*User_Model_Calcs!M2208*Sat_Data!$B$3*COS(RADIANS(L2208))*COS(RADIANS(I2208)))</f>
        <v>38769.423188152265</v>
      </c>
      <c r="O2208">
        <f>DEGREES(ACOS(((Earth_Data!$B$1+Sat_Data!$B$2)/User_Model_Calcs!N2208)*SQRT(1-COS(RADIANS(User_Model_Calcs!I2208))^2*COS(RADIANS(User_Model_Calcs!B2208))^2)))</f>
        <v>28.178811852479029</v>
      </c>
      <c r="P2208">
        <f t="shared" si="209"/>
        <v>62.23100477361524</v>
      </c>
    </row>
    <row r="2209" spans="1:16" x14ac:dyDescent="0.25">
      <c r="A2209">
        <v>135.00700000000001</v>
      </c>
      <c r="B2209">
        <v>-30.981000000000002</v>
      </c>
      <c r="C2209">
        <v>2500</v>
      </c>
      <c r="D2209">
        <f t="shared" ca="1" si="208"/>
        <v>3</v>
      </c>
      <c r="E2209" s="1">
        <v>0.65</v>
      </c>
      <c r="F2209">
        <v>19.899999999999999</v>
      </c>
      <c r="G2209">
        <f t="shared" ca="1" si="210"/>
        <v>54.048620189015942</v>
      </c>
      <c r="H2209">
        <f t="shared" ca="1" si="213"/>
        <v>15.901845748789722</v>
      </c>
      <c r="I2209">
        <f>User_Model_Calcs!A2209-Sat_Data!$B$5</f>
        <v>25.007000000000005</v>
      </c>
      <c r="J2209">
        <f>(Earth_Data!$B$1/SQRT(1-Earth_Data!$B$2^2*SIN(RADIANS(User_Model_Calcs!B2209))^2))*COS(RADIANS(User_Model_Calcs!B2209))</f>
        <v>5473.078466822627</v>
      </c>
      <c r="K2209">
        <f>((Earth_Data!$B$1*(1-Earth_Data!$B$2^2))/SQRT(1-Earth_Data!$B$2^2*SIN(RADIANS(User_Model_Calcs!B2209))^2))*SIN(RADIANS(User_Model_Calcs!B2209))</f>
        <v>-3264.0888570851275</v>
      </c>
      <c r="L2209">
        <f t="shared" si="211"/>
        <v>-30.811424529059614</v>
      </c>
      <c r="M2209">
        <f t="shared" si="212"/>
        <v>6372.5084520104647</v>
      </c>
      <c r="N2209">
        <f>SQRT(User_Model_Calcs!M2209^2+Sat_Data!$B$3^2-2*User_Model_Calcs!M2209*Sat_Data!$B$3*COS(RADIANS(L2209))*COS(RADIANS(I2209)))</f>
        <v>37418.636651670648</v>
      </c>
      <c r="O2209">
        <f>DEGREES(ACOS(((Earth_Data!$B$1+Sat_Data!$B$2)/User_Model_Calcs!N2209)*SQRT(1-COS(RADIANS(User_Model_Calcs!I2209))^2*COS(RADIANS(User_Model_Calcs!B2209))^2)))</f>
        <v>44.815527689508357</v>
      </c>
      <c r="P2209">
        <f t="shared" si="209"/>
        <v>42.182045999623945</v>
      </c>
    </row>
    <row r="2210" spans="1:16" x14ac:dyDescent="0.25">
      <c r="A2210">
        <v>156.55099999999999</v>
      </c>
      <c r="B2210">
        <v>-25.977</v>
      </c>
      <c r="C2210">
        <v>3750</v>
      </c>
      <c r="D2210">
        <f t="shared" ca="1" si="208"/>
        <v>1.2</v>
      </c>
      <c r="E2210" s="1">
        <v>0.65</v>
      </c>
      <c r="F2210">
        <v>19.899999999999999</v>
      </c>
      <c r="G2210">
        <f t="shared" ca="1" si="210"/>
        <v>46.089820015575185</v>
      </c>
      <c r="H2210">
        <f t="shared" ca="1" si="213"/>
        <v>23.846168769965104</v>
      </c>
      <c r="I2210">
        <f>User_Model_Calcs!A2210-Sat_Data!$B$5</f>
        <v>46.550999999999988</v>
      </c>
      <c r="J2210">
        <f>(Earth_Data!$B$1/SQRT(1-Earth_Data!$B$2^2*SIN(RADIANS(User_Model_Calcs!B2210))^2))*COS(RADIANS(User_Model_Calcs!B2210))</f>
        <v>5737.4418413141029</v>
      </c>
      <c r="K2210">
        <f>((Earth_Data!$B$1*(1-Earth_Data!$B$2^2))/SQRT(1-Earth_Data!$B$2^2*SIN(RADIANS(User_Model_Calcs!B2210))^2))*SIN(RADIANS(User_Model_Calcs!B2210))</f>
        <v>-2776.7724585762585</v>
      </c>
      <c r="L2210">
        <f t="shared" si="211"/>
        <v>-25.825773384253324</v>
      </c>
      <c r="M2210">
        <f t="shared" si="212"/>
        <v>6374.0649643041297</v>
      </c>
      <c r="N2210">
        <f>SQRT(User_Model_Calcs!M2210^2+Sat_Data!$B$3^2-2*User_Model_Calcs!M2210*Sat_Data!$B$3*COS(RADIANS(L2210))*COS(RADIANS(I2210)))</f>
        <v>38544.912750063399</v>
      </c>
      <c r="O2210">
        <f>DEGREES(ACOS(((Earth_Data!$B$1+Sat_Data!$B$2)/User_Model_Calcs!N2210)*SQRT(1-COS(RADIANS(User_Model_Calcs!I2210))^2*COS(RADIANS(User_Model_Calcs!B2210))^2)))</f>
        <v>30.705860121286523</v>
      </c>
      <c r="P2210">
        <f t="shared" si="209"/>
        <v>67.465660222994217</v>
      </c>
    </row>
    <row r="2211" spans="1:16" x14ac:dyDescent="0.25">
      <c r="A2211">
        <v>122.96899999999999</v>
      </c>
      <c r="B2211">
        <v>-32.927</v>
      </c>
      <c r="C2211">
        <v>375</v>
      </c>
      <c r="D2211">
        <f t="shared" ca="1" si="208"/>
        <v>1.2</v>
      </c>
      <c r="E2211" s="1">
        <v>0.65</v>
      </c>
      <c r="F2211">
        <v>19.899999999999999</v>
      </c>
      <c r="G2211">
        <f t="shared" ca="1" si="210"/>
        <v>46.089820015575185</v>
      </c>
      <c r="H2211">
        <f t="shared" ca="1" si="213"/>
        <v>17.734828663324805</v>
      </c>
      <c r="I2211">
        <f>User_Model_Calcs!A2211-Sat_Data!$B$5</f>
        <v>12.968999999999994</v>
      </c>
      <c r="J2211">
        <f>(Earth_Data!$B$1/SQRT(1-Earth_Data!$B$2^2*SIN(RADIANS(User_Model_Calcs!B2211))^2))*COS(RADIANS(User_Model_Calcs!B2211))</f>
        <v>5358.8824715097562</v>
      </c>
      <c r="K2211">
        <f>((Earth_Data!$B$1*(1-Earth_Data!$B$2^2))/SQRT(1-Earth_Data!$B$2^2*SIN(RADIANS(User_Model_Calcs!B2211))^2))*SIN(RADIANS(User_Model_Calcs!B2211))</f>
        <v>-3447.1672050413154</v>
      </c>
      <c r="L2211">
        <f t="shared" si="211"/>
        <v>-32.751649956350327</v>
      </c>
      <c r="M2211">
        <f t="shared" si="212"/>
        <v>6371.8586835370779</v>
      </c>
      <c r="N2211">
        <f>SQRT(User_Model_Calcs!M2211^2+Sat_Data!$B$3^2-2*User_Model_Calcs!M2211*Sat_Data!$B$3*COS(RADIANS(L2211))*COS(RADIANS(I2211)))</f>
        <v>37121.924937328869</v>
      </c>
      <c r="O2211">
        <f>DEGREES(ACOS(((Earth_Data!$B$1+Sat_Data!$B$2)/User_Model_Calcs!N2211)*SQRT(1-COS(RADIANS(User_Model_Calcs!I2211))^2*COS(RADIANS(User_Model_Calcs!B2211))^2)))</f>
        <v>49.199656521668281</v>
      </c>
      <c r="P2211">
        <f t="shared" si="209"/>
        <v>22.961277956672259</v>
      </c>
    </row>
    <row r="2212" spans="1:16" x14ac:dyDescent="0.25">
      <c r="A2212">
        <v>154</v>
      </c>
      <c r="B2212">
        <v>-33.692787544332973</v>
      </c>
      <c r="C2212">
        <v>4700</v>
      </c>
      <c r="D2212">
        <f t="shared" ca="1" si="208"/>
        <v>0.75</v>
      </c>
      <c r="E2212" s="1">
        <v>0.65</v>
      </c>
      <c r="F2212">
        <v>19.899999999999999</v>
      </c>
      <c r="G2212">
        <f t="shared" ca="1" si="210"/>
        <v>42.007420362456692</v>
      </c>
      <c r="H2212">
        <f t="shared" ca="1" si="213"/>
        <v>15.169233569022539</v>
      </c>
      <c r="I2212">
        <f>User_Model_Calcs!A2212-Sat_Data!$B$5</f>
        <v>44</v>
      </c>
      <c r="J2212">
        <f>(Earth_Data!$B$1/SQRT(1-Earth_Data!$B$2^2*SIN(RADIANS(User_Model_Calcs!B2212))^2))*COS(RADIANS(User_Model_Calcs!B2212))</f>
        <v>5312.2401092230693</v>
      </c>
      <c r="K2212">
        <f>((Earth_Data!$B$1*(1-Earth_Data!$B$2^2))/SQRT(1-Earth_Data!$B$2^2*SIN(RADIANS(User_Model_Calcs!B2212))^2))*SIN(RADIANS(User_Model_Calcs!B2212))</f>
        <v>-3518.1466810813122</v>
      </c>
      <c r="L2212">
        <f t="shared" si="211"/>
        <v>-33.515384567278723</v>
      </c>
      <c r="M2212">
        <f t="shared" si="212"/>
        <v>6371.5972132301158</v>
      </c>
      <c r="N2212">
        <f>SQRT(User_Model_Calcs!M2212^2+Sat_Data!$B$3^2-2*User_Model_Calcs!M2212*Sat_Data!$B$3*COS(RADIANS(L2212))*COS(RADIANS(I2212)))</f>
        <v>38680.328496788061</v>
      </c>
      <c r="O2212">
        <f>DEGREES(ACOS(((Earth_Data!$B$1+Sat_Data!$B$2)/User_Model_Calcs!N2212)*SQRT(1-COS(RADIANS(User_Model_Calcs!I2212))^2*COS(RADIANS(User_Model_Calcs!B2212))^2)))</f>
        <v>29.159011593782498</v>
      </c>
      <c r="P2212">
        <f t="shared" si="209"/>
        <v>60.124796260366196</v>
      </c>
    </row>
    <row r="2213" spans="1:16" x14ac:dyDescent="0.25">
      <c r="A2213">
        <v>157.06965875995303</v>
      </c>
      <c r="B2213">
        <v>-30.562254000446693</v>
      </c>
      <c r="C2213">
        <v>4700</v>
      </c>
      <c r="D2213">
        <f t="shared" ca="1" si="208"/>
        <v>1.2</v>
      </c>
      <c r="E2213" s="1">
        <v>0.65</v>
      </c>
      <c r="F2213">
        <v>19.899999999999999</v>
      </c>
      <c r="G2213">
        <f t="shared" ca="1" si="210"/>
        <v>46.089820015575185</v>
      </c>
      <c r="H2213">
        <f t="shared" ca="1" si="213"/>
        <v>19.56536554295576</v>
      </c>
      <c r="I2213">
        <f>User_Model_Calcs!A2213-Sat_Data!$B$5</f>
        <v>47.069658759953029</v>
      </c>
      <c r="J2213">
        <f>(Earth_Data!$B$1/SQRT(1-Earth_Data!$B$2^2*SIN(RADIANS(User_Model_Calcs!B2213))^2))*COS(RADIANS(User_Model_Calcs!B2213))</f>
        <v>5496.8300116288283</v>
      </c>
      <c r="K2213">
        <f>((Earth_Data!$B$1*(1-Earth_Data!$B$2^2))/SQRT(1-Earth_Data!$B$2^2*SIN(RADIANS(User_Model_Calcs!B2213))^2))*SIN(RADIANS(User_Model_Calcs!B2213))</f>
        <v>-3224.2003760036655</v>
      </c>
      <c r="L2213">
        <f t="shared" si="211"/>
        <v>-30.394023887930967</v>
      </c>
      <c r="M2213">
        <f t="shared" si="212"/>
        <v>6372.6453095528204</v>
      </c>
      <c r="N2213">
        <f>SQRT(User_Model_Calcs!M2213^2+Sat_Data!$B$3^2-2*User_Model_Calcs!M2213*Sat_Data!$B$3*COS(RADIANS(L2213))*COS(RADIANS(I2213)))</f>
        <v>38764.744264457586</v>
      </c>
      <c r="O2213">
        <f>DEGREES(ACOS(((Earth_Data!$B$1+Sat_Data!$B$2)/User_Model_Calcs!N2213)*SQRT(1-COS(RADIANS(User_Model_Calcs!I2213))^2*COS(RADIANS(User_Model_Calcs!B2213))^2)))</f>
        <v>28.238442768646415</v>
      </c>
      <c r="P2213">
        <f t="shared" si="209"/>
        <v>64.6855949491258</v>
      </c>
    </row>
    <row r="2214" spans="1:16" x14ac:dyDescent="0.25">
      <c r="A2214">
        <v>124.765</v>
      </c>
      <c r="B2214">
        <v>-24.731999999999999</v>
      </c>
      <c r="C2214">
        <v>3750</v>
      </c>
      <c r="D2214">
        <f t="shared" ca="1" si="208"/>
        <v>0.75</v>
      </c>
      <c r="E2214" s="1">
        <v>0.65</v>
      </c>
      <c r="F2214">
        <v>19.899999999999999</v>
      </c>
      <c r="G2214">
        <f t="shared" ca="1" si="210"/>
        <v>42.007420362456692</v>
      </c>
      <c r="H2214">
        <f t="shared" ca="1" si="213"/>
        <v>22.081128179982176</v>
      </c>
      <c r="I2214">
        <f>User_Model_Calcs!A2214-Sat_Data!$B$5</f>
        <v>14.765000000000001</v>
      </c>
      <c r="J2214">
        <f>(Earth_Data!$B$1/SQRT(1-Earth_Data!$B$2^2*SIN(RADIANS(User_Model_Calcs!B2214))^2))*COS(RADIANS(User_Model_Calcs!B2214))</f>
        <v>5796.5000382100752</v>
      </c>
      <c r="K2214">
        <f>((Earth_Data!$B$1*(1-Earth_Data!$B$2^2))/SQRT(1-Earth_Data!$B$2^2*SIN(RADIANS(User_Model_Calcs!B2214))^2))*SIN(RADIANS(User_Model_Calcs!B2214))</f>
        <v>-2652.1409469937689</v>
      </c>
      <c r="L2214">
        <f t="shared" si="211"/>
        <v>-24.586074175027981</v>
      </c>
      <c r="M2214">
        <f t="shared" si="212"/>
        <v>6374.4226637155471</v>
      </c>
      <c r="N2214">
        <f>SQRT(User_Model_Calcs!M2214^2+Sat_Data!$B$3^2-2*User_Model_Calcs!M2214*Sat_Data!$B$3*COS(RADIANS(L2214))*COS(RADIANS(I2214)))</f>
        <v>36684.873220468995</v>
      </c>
      <c r="O2214">
        <f>DEGREES(ACOS(((Earth_Data!$B$1+Sat_Data!$B$2)/User_Model_Calcs!N2214)*SQRT(1-COS(RADIANS(User_Model_Calcs!I2214))^2*COS(RADIANS(User_Model_Calcs!B2214))^2)))</f>
        <v>56.663370052890052</v>
      </c>
      <c r="P2214">
        <f t="shared" si="209"/>
        <v>32.209174015206251</v>
      </c>
    </row>
    <row r="2215" spans="1:16" x14ac:dyDescent="0.25">
      <c r="A2215">
        <v>142.61500000000001</v>
      </c>
      <c r="B2215">
        <v>-34.709000000000003</v>
      </c>
      <c r="C2215">
        <v>950</v>
      </c>
      <c r="D2215">
        <f t="shared" ca="1" si="208"/>
        <v>3</v>
      </c>
      <c r="E2215" s="1">
        <v>0.65</v>
      </c>
      <c r="F2215">
        <v>19.899999999999999</v>
      </c>
      <c r="G2215">
        <f t="shared" ca="1" si="210"/>
        <v>54.048620189015942</v>
      </c>
      <c r="H2215">
        <f t="shared" ca="1" si="213"/>
        <v>16.827707011259484</v>
      </c>
      <c r="I2215">
        <f>User_Model_Calcs!A2215-Sat_Data!$B$5</f>
        <v>32.615000000000009</v>
      </c>
      <c r="J2215">
        <f>(Earth_Data!$B$1/SQRT(1-Earth_Data!$B$2^2*SIN(RADIANS(User_Model_Calcs!B2215))^2))*COS(RADIANS(User_Model_Calcs!B2215))</f>
        <v>5248.8789176975597</v>
      </c>
      <c r="K2215">
        <f>((Earth_Data!$B$1*(1-Earth_Data!$B$2^2))/SQRT(1-Earth_Data!$B$2^2*SIN(RADIANS(User_Model_Calcs!B2215))^2))*SIN(RADIANS(User_Model_Calcs!B2215))</f>
        <v>-3611.376665626296</v>
      </c>
      <c r="L2215">
        <f t="shared" si="211"/>
        <v>-34.529067933915755</v>
      </c>
      <c r="M2215">
        <f t="shared" si="212"/>
        <v>6371.2456642072757</v>
      </c>
      <c r="N2215">
        <f>SQRT(User_Model_Calcs!M2215^2+Sat_Data!$B$3^2-2*User_Model_Calcs!M2215*Sat_Data!$B$3*COS(RADIANS(L2215))*COS(RADIANS(I2215)))</f>
        <v>38020.732697130763</v>
      </c>
      <c r="O2215">
        <f>DEGREES(ACOS(((Earth_Data!$B$1+Sat_Data!$B$2)/User_Model_Calcs!N2215)*SQRT(1-COS(RADIANS(User_Model_Calcs!I2215))^2*COS(RADIANS(User_Model_Calcs!B2215))^2)))</f>
        <v>36.858903253920971</v>
      </c>
      <c r="P2215">
        <f t="shared" si="209"/>
        <v>48.335836142596342</v>
      </c>
    </row>
    <row r="2216" spans="1:16" x14ac:dyDescent="0.25">
      <c r="A2216">
        <v>143.61500000000001</v>
      </c>
      <c r="B2216">
        <v>-29.709</v>
      </c>
      <c r="C2216">
        <v>1250</v>
      </c>
      <c r="D2216">
        <f t="shared" ca="1" si="208"/>
        <v>3</v>
      </c>
      <c r="E2216" s="1">
        <v>0.65</v>
      </c>
      <c r="F2216">
        <v>19.899999999999999</v>
      </c>
      <c r="G2216">
        <f t="shared" ca="1" si="210"/>
        <v>54.048620189015942</v>
      </c>
      <c r="H2216">
        <f t="shared" ca="1" si="213"/>
        <v>22.215824788226652</v>
      </c>
      <c r="I2216">
        <f>User_Model_Calcs!A2216-Sat_Data!$B$5</f>
        <v>33.615000000000009</v>
      </c>
      <c r="J2216">
        <f>(Earth_Data!$B$1/SQRT(1-Earth_Data!$B$2^2*SIN(RADIANS(User_Model_Calcs!B2216))^2))*COS(RADIANS(User_Model_Calcs!B2216))</f>
        <v>5544.3170016582935</v>
      </c>
      <c r="K2216">
        <f>((Earth_Data!$B$1*(1-Earth_Data!$B$2^2))/SQRT(1-Earth_Data!$B$2^2*SIN(RADIANS(User_Model_Calcs!B2216))^2))*SIN(RADIANS(User_Model_Calcs!B2216))</f>
        <v>-3142.398324830207</v>
      </c>
      <c r="L2216">
        <f t="shared" si="211"/>
        <v>-29.543621619591605</v>
      </c>
      <c r="M2216">
        <f t="shared" si="212"/>
        <v>6372.9206998653999</v>
      </c>
      <c r="N2216">
        <f>SQRT(User_Model_Calcs!M2216^2+Sat_Data!$B$3^2-2*User_Model_Calcs!M2216*Sat_Data!$B$3*COS(RADIANS(L2216))*COS(RADIANS(I2216)))</f>
        <v>37803.046311778475</v>
      </c>
      <c r="O2216">
        <f>DEGREES(ACOS(((Earth_Data!$B$1+Sat_Data!$B$2)/User_Model_Calcs!N2216)*SQRT(1-COS(RADIANS(User_Model_Calcs!I2216))^2*COS(RADIANS(User_Model_Calcs!B2216))^2)))</f>
        <v>39.6296222742954</v>
      </c>
      <c r="P2216">
        <f t="shared" si="209"/>
        <v>53.29520962862027</v>
      </c>
    </row>
    <row r="2217" spans="1:16" x14ac:dyDescent="0.25">
      <c r="A2217">
        <v>146.97499999999999</v>
      </c>
      <c r="B2217">
        <v>-29.594999999999999</v>
      </c>
      <c r="C2217">
        <v>375</v>
      </c>
      <c r="D2217">
        <f t="shared" ca="1" si="208"/>
        <v>3</v>
      </c>
      <c r="E2217" s="1">
        <v>0.65</v>
      </c>
      <c r="F2217">
        <v>19.899999999999999</v>
      </c>
      <c r="G2217">
        <f t="shared" ca="1" si="210"/>
        <v>54.048620189015942</v>
      </c>
      <c r="H2217">
        <f t="shared" ca="1" si="213"/>
        <v>23.686657926923015</v>
      </c>
      <c r="I2217">
        <f>User_Model_Calcs!A2217-Sat_Data!$B$5</f>
        <v>36.974999999999994</v>
      </c>
      <c r="J2217">
        <f>(Earth_Data!$B$1/SQRT(1-Earth_Data!$B$2^2*SIN(RADIANS(User_Model_Calcs!B2217))^2))*COS(RADIANS(User_Model_Calcs!B2217))</f>
        <v>5550.5686747818136</v>
      </c>
      <c r="K2217">
        <f>((Earth_Data!$B$1*(1-Earth_Data!$B$2^2))/SQRT(1-Earth_Data!$B$2^2*SIN(RADIANS(User_Model_Calcs!B2217))^2))*SIN(RADIANS(User_Model_Calcs!B2217))</f>
        <v>-3131.4166084035528</v>
      </c>
      <c r="L2217">
        <f t="shared" si="211"/>
        <v>-29.430013738002501</v>
      </c>
      <c r="M2217">
        <f t="shared" si="212"/>
        <v>6372.9571306305479</v>
      </c>
      <c r="N2217">
        <f>SQRT(User_Model_Calcs!M2217^2+Sat_Data!$B$3^2-2*User_Model_Calcs!M2217*Sat_Data!$B$3*COS(RADIANS(L2217))*COS(RADIANS(I2217)))</f>
        <v>38006.435747218187</v>
      </c>
      <c r="O2217">
        <f>DEGREES(ACOS(((Earth_Data!$B$1+Sat_Data!$B$2)/User_Model_Calcs!N2217)*SQRT(1-COS(RADIANS(User_Model_Calcs!I2217))^2*COS(RADIANS(User_Model_Calcs!B2217))^2)))</f>
        <v>37.058848995287406</v>
      </c>
      <c r="P2217">
        <f t="shared" si="209"/>
        <v>56.736021648849253</v>
      </c>
    </row>
    <row r="2218" spans="1:16" x14ac:dyDescent="0.25">
      <c r="A2218">
        <v>147.17500000000001</v>
      </c>
      <c r="B2218">
        <v>-29.396999999999998</v>
      </c>
      <c r="C2218">
        <v>950</v>
      </c>
      <c r="D2218">
        <f t="shared" ca="1" si="208"/>
        <v>1.2</v>
      </c>
      <c r="E2218" s="1">
        <v>0.65</v>
      </c>
      <c r="F2218">
        <v>19.899999999999999</v>
      </c>
      <c r="G2218">
        <f t="shared" ca="1" si="210"/>
        <v>46.089820015575185</v>
      </c>
      <c r="H2218">
        <f t="shared" ca="1" si="213"/>
        <v>23.30022247985449</v>
      </c>
      <c r="I2218">
        <f>User_Model_Calcs!A2218-Sat_Data!$B$5</f>
        <v>37.175000000000011</v>
      </c>
      <c r="J2218">
        <f>(Earth_Data!$B$1/SQRT(1-Earth_Data!$B$2^2*SIN(RADIANS(User_Model_Calcs!B2218))^2))*COS(RADIANS(User_Model_Calcs!B2218))</f>
        <v>5561.3746145085197</v>
      </c>
      <c r="K2218">
        <f>((Earth_Data!$B$1*(1-Earth_Data!$B$2^2))/SQRT(1-Earth_Data!$B$2^2*SIN(RADIANS(User_Model_Calcs!B2218))^2))*SIN(RADIANS(User_Model_Calcs!B2218))</f>
        <v>-3112.3140634358601</v>
      </c>
      <c r="L2218">
        <f t="shared" si="211"/>
        <v>-29.232700959429138</v>
      </c>
      <c r="M2218">
        <f t="shared" si="212"/>
        <v>6373.0201970777107</v>
      </c>
      <c r="N2218">
        <f>SQRT(User_Model_Calcs!M2218^2+Sat_Data!$B$3^2-2*User_Model_Calcs!M2218*Sat_Data!$B$3*COS(RADIANS(L2218))*COS(RADIANS(I2218)))</f>
        <v>38009.852437830799</v>
      </c>
      <c r="O2218">
        <f>DEGREES(ACOS(((Earth_Data!$B$1+Sat_Data!$B$2)/User_Model_Calcs!N2218)*SQRT(1-COS(RADIANS(User_Model_Calcs!I2218))^2*COS(RADIANS(User_Model_Calcs!B2218))^2)))</f>
        <v>37.017392519240289</v>
      </c>
      <c r="P2218">
        <f t="shared" si="209"/>
        <v>57.086311191638821</v>
      </c>
    </row>
    <row r="2219" spans="1:16" x14ac:dyDescent="0.25">
      <c r="A2219">
        <v>121.62</v>
      </c>
      <c r="B2219">
        <v>-25.338999999999999</v>
      </c>
      <c r="C2219">
        <v>5000</v>
      </c>
      <c r="D2219">
        <f t="shared" ca="1" si="208"/>
        <v>3</v>
      </c>
      <c r="E2219" s="1">
        <v>0.65</v>
      </c>
      <c r="F2219">
        <v>19.899999999999999</v>
      </c>
      <c r="G2219">
        <f t="shared" ca="1" si="210"/>
        <v>54.048620189015942</v>
      </c>
      <c r="H2219">
        <f t="shared" ca="1" si="213"/>
        <v>16.807303426300834</v>
      </c>
      <c r="I2219">
        <f>User_Model_Calcs!A2219-Sat_Data!$B$5</f>
        <v>11.620000000000005</v>
      </c>
      <c r="J2219">
        <f>(Earth_Data!$B$1/SQRT(1-Earth_Data!$B$2^2*SIN(RADIANS(User_Model_Calcs!B2219))^2))*COS(RADIANS(User_Model_Calcs!B2219))</f>
        <v>5768.0457773679682</v>
      </c>
      <c r="K2219">
        <f>((Earth_Data!$B$1*(1-Earth_Data!$B$2^2))/SQRT(1-Earth_Data!$B$2^2*SIN(RADIANS(User_Model_Calcs!B2219))^2))*SIN(RADIANS(User_Model_Calcs!B2219))</f>
        <v>-2713.062716855211</v>
      </c>
      <c r="L2219">
        <f t="shared" si="211"/>
        <v>-25.190454940818721</v>
      </c>
      <c r="M2219">
        <f t="shared" si="212"/>
        <v>6374.2498692318477</v>
      </c>
      <c r="N2219">
        <f>SQRT(User_Model_Calcs!M2219^2+Sat_Data!$B$3^2-2*User_Model_Calcs!M2219*Sat_Data!$B$3*COS(RADIANS(L2219))*COS(RADIANS(I2219)))</f>
        <v>36633.391106502539</v>
      </c>
      <c r="O2219">
        <f>DEGREES(ACOS(((Earth_Data!$B$1+Sat_Data!$B$2)/User_Model_Calcs!N2219)*SQRT(1-COS(RADIANS(User_Model_Calcs!I2219))^2*COS(RADIANS(User_Model_Calcs!B2219))^2)))</f>
        <v>57.635968356605915</v>
      </c>
      <c r="P2219">
        <f t="shared" si="209"/>
        <v>25.66354724988113</v>
      </c>
    </row>
    <row r="2220" spans="1:16" x14ac:dyDescent="0.25">
      <c r="A2220">
        <v>143.76499999999999</v>
      </c>
      <c r="B2220">
        <v>-24.257000000000001</v>
      </c>
      <c r="C2220">
        <v>1250</v>
      </c>
      <c r="D2220">
        <f t="shared" ca="1" si="208"/>
        <v>3</v>
      </c>
      <c r="E2220" s="1">
        <v>0.65</v>
      </c>
      <c r="F2220">
        <v>19.899999999999999</v>
      </c>
      <c r="G2220">
        <f t="shared" ca="1" si="210"/>
        <v>54.048620189015942</v>
      </c>
      <c r="H2220">
        <f t="shared" ca="1" si="213"/>
        <v>19.439286748488556</v>
      </c>
      <c r="I2220">
        <f>User_Model_Calcs!A2220-Sat_Data!$B$5</f>
        <v>33.764999999999986</v>
      </c>
      <c r="J2220">
        <f>(Earth_Data!$B$1/SQRT(1-Earth_Data!$B$2^2*SIN(RADIANS(User_Model_Calcs!B2220))^2))*COS(RADIANS(User_Model_Calcs!B2220))</f>
        <v>5818.3138838621899</v>
      </c>
      <c r="K2220">
        <f>((Earth_Data!$B$1*(1-Earth_Data!$B$2^2))/SQRT(1-Earth_Data!$B$2^2*SIN(RADIANS(User_Model_Calcs!B2220))^2))*SIN(RADIANS(User_Model_Calcs!B2220))</f>
        <v>-2604.2626579067814</v>
      </c>
      <c r="L2220">
        <f t="shared" si="211"/>
        <v>-24.113169274681386</v>
      </c>
      <c r="M2220">
        <f t="shared" si="212"/>
        <v>6374.5557054991068</v>
      </c>
      <c r="N2220">
        <f>SQRT(User_Model_Calcs!M2220^2+Sat_Data!$B$3^2-2*User_Model_Calcs!M2220*Sat_Data!$B$3*COS(RADIANS(L2220))*COS(RADIANS(I2220)))</f>
        <v>37557.446709082273</v>
      </c>
      <c r="O2220">
        <f>DEGREES(ACOS(((Earth_Data!$B$1+Sat_Data!$B$2)/User_Model_Calcs!N2220)*SQRT(1-COS(RADIANS(User_Model_Calcs!I2220))^2*COS(RADIANS(User_Model_Calcs!B2220))^2)))</f>
        <v>42.916054046373823</v>
      </c>
      <c r="P2220">
        <f t="shared" si="209"/>
        <v>58.429167524499682</v>
      </c>
    </row>
    <row r="2221" spans="1:16" x14ac:dyDescent="0.25">
      <c r="A2221">
        <v>133.13499999999999</v>
      </c>
      <c r="B2221">
        <v>-27.178000000000001</v>
      </c>
      <c r="C2221">
        <v>950</v>
      </c>
      <c r="D2221">
        <f t="shared" ca="1" si="208"/>
        <v>3</v>
      </c>
      <c r="E2221" s="1">
        <v>0.65</v>
      </c>
      <c r="F2221">
        <v>19.899999999999999</v>
      </c>
      <c r="G2221">
        <f t="shared" ca="1" si="210"/>
        <v>54.048620189015942</v>
      </c>
      <c r="H2221">
        <f t="shared" ca="1" si="213"/>
        <v>17.191198064711958</v>
      </c>
      <c r="I2221">
        <f>User_Model_Calcs!A2221-Sat_Data!$B$5</f>
        <v>23.134999999999991</v>
      </c>
      <c r="J2221">
        <f>(Earth_Data!$B$1/SQRT(1-Earth_Data!$B$2^2*SIN(RADIANS(User_Model_Calcs!B2221))^2))*COS(RADIANS(User_Model_Calcs!B2221))</f>
        <v>5677.9075912693461</v>
      </c>
      <c r="K2221">
        <f>((Earth_Data!$B$1*(1-Earth_Data!$B$2^2))/SQRT(1-Earth_Data!$B$2^2*SIN(RADIANS(User_Model_Calcs!B2221))^2))*SIN(RADIANS(User_Model_Calcs!B2221))</f>
        <v>-2895.7762232223145</v>
      </c>
      <c r="L2221">
        <f t="shared" si="211"/>
        <v>-27.021928754502991</v>
      </c>
      <c r="M2221">
        <f t="shared" si="212"/>
        <v>6373.7080690892763</v>
      </c>
      <c r="N2221">
        <f>SQRT(User_Model_Calcs!M2221^2+Sat_Data!$B$3^2-2*User_Model_Calcs!M2221*Sat_Data!$B$3*COS(RADIANS(L2221))*COS(RADIANS(I2221)))</f>
        <v>37123.249239985635</v>
      </c>
      <c r="O2221">
        <f>DEGREES(ACOS(((Earth_Data!$B$1+Sat_Data!$B$2)/User_Model_Calcs!N2221)*SQRT(1-COS(RADIANS(User_Model_Calcs!I2221))^2*COS(RADIANS(User_Model_Calcs!B2221))^2)))</f>
        <v>49.213561110527799</v>
      </c>
      <c r="P2221">
        <f t="shared" si="209"/>
        <v>43.088847810873112</v>
      </c>
    </row>
    <row r="2222" spans="1:16" x14ac:dyDescent="0.25">
      <c r="A2222">
        <v>112.309</v>
      </c>
      <c r="B2222">
        <v>-32.158000000000001</v>
      </c>
      <c r="C2222">
        <v>375</v>
      </c>
      <c r="D2222">
        <f t="shared" ca="1" si="208"/>
        <v>1.2</v>
      </c>
      <c r="E2222" s="1">
        <v>0.65</v>
      </c>
      <c r="F2222">
        <v>19.899999999999999</v>
      </c>
      <c r="G2222">
        <f t="shared" ca="1" si="210"/>
        <v>46.089820015575185</v>
      </c>
      <c r="H2222">
        <f t="shared" ca="1" si="213"/>
        <v>21.503646761690888</v>
      </c>
      <c r="I2222">
        <f>User_Model_Calcs!A2222-Sat_Data!$B$5</f>
        <v>2.3089999999999975</v>
      </c>
      <c r="J2222">
        <f>(Earth_Data!$B$1/SQRT(1-Earth_Data!$B$2^2*SIN(RADIANS(User_Model_Calcs!B2222))^2))*COS(RADIANS(User_Model_Calcs!B2222))</f>
        <v>5404.7560256728812</v>
      </c>
      <c r="K2222">
        <f>((Earth_Data!$B$1*(1-Earth_Data!$B$2^2))/SQRT(1-Earth_Data!$B$2^2*SIN(RADIANS(User_Model_Calcs!B2222))^2))*SIN(RADIANS(User_Model_Calcs!B2222))</f>
        <v>-3375.2779012840374</v>
      </c>
      <c r="L2222">
        <f t="shared" si="211"/>
        <v>-31.984837056109729</v>
      </c>
      <c r="M2222">
        <f t="shared" si="212"/>
        <v>6372.118062931956</v>
      </c>
      <c r="N2222">
        <f>SQRT(User_Model_Calcs!M2222^2+Sat_Data!$B$3^2-2*User_Model_Calcs!M2222*Sat_Data!$B$3*COS(RADIANS(L2222))*COS(RADIANS(I2222)))</f>
        <v>36919.031182185812</v>
      </c>
      <c r="O2222">
        <f>DEGREES(ACOS(((Earth_Data!$B$1+Sat_Data!$B$2)/User_Model_Calcs!N2222)*SQRT(1-COS(RADIANS(User_Model_Calcs!I2222))^2*COS(RADIANS(User_Model_Calcs!B2222))^2)))</f>
        <v>52.474058535979751</v>
      </c>
      <c r="P2222">
        <f t="shared" si="209"/>
        <v>4.3322145276245889</v>
      </c>
    </row>
    <row r="2223" spans="1:16" x14ac:dyDescent="0.25">
      <c r="A2223">
        <v>139.673</v>
      </c>
      <c r="B2223">
        <v>-26.140999999999998</v>
      </c>
      <c r="C2223">
        <v>375</v>
      </c>
      <c r="D2223">
        <f t="shared" ca="1" si="208"/>
        <v>0.75</v>
      </c>
      <c r="E2223" s="1">
        <v>0.65</v>
      </c>
      <c r="F2223">
        <v>19.899999999999999</v>
      </c>
      <c r="G2223">
        <f t="shared" ca="1" si="210"/>
        <v>42.007420362456692</v>
      </c>
      <c r="H2223">
        <f t="shared" ca="1" si="213"/>
        <v>20.017214760231369</v>
      </c>
      <c r="I2223">
        <f>User_Model_Calcs!A2223-Sat_Data!$B$5</f>
        <v>29.673000000000002</v>
      </c>
      <c r="J2223">
        <f>(Earth_Data!$B$1/SQRT(1-Earth_Data!$B$2^2*SIN(RADIANS(User_Model_Calcs!B2223))^2))*COS(RADIANS(User_Model_Calcs!B2223))</f>
        <v>5729.4600973084553</v>
      </c>
      <c r="K2223">
        <f>((Earth_Data!$B$1*(1-Earth_Data!$B$2^2))/SQRT(1-Earth_Data!$B$2^2*SIN(RADIANS(User_Model_Calcs!B2223))^2))*SIN(RADIANS(User_Model_Calcs!B2223))</f>
        <v>-2793.094778450788</v>
      </c>
      <c r="L2223">
        <f t="shared" si="211"/>
        <v>-25.989096071037558</v>
      </c>
      <c r="M2223">
        <f t="shared" si="212"/>
        <v>6374.0169005156295</v>
      </c>
      <c r="N2223">
        <f>SQRT(User_Model_Calcs!M2223^2+Sat_Data!$B$3^2-2*User_Model_Calcs!M2223*Sat_Data!$B$3*COS(RADIANS(L2223))*COS(RADIANS(I2223)))</f>
        <v>37398.474917274194</v>
      </c>
      <c r="O2223">
        <f>DEGREES(ACOS(((Earth_Data!$B$1+Sat_Data!$B$2)/User_Model_Calcs!N2223)*SQRT(1-COS(RADIANS(User_Model_Calcs!I2223))^2*COS(RADIANS(User_Model_Calcs!B2223))^2)))</f>
        <v>45.127218084607335</v>
      </c>
      <c r="P2223">
        <f t="shared" si="209"/>
        <v>52.28635295775566</v>
      </c>
    </row>
    <row r="2224" spans="1:16" x14ac:dyDescent="0.25">
      <c r="A2224">
        <v>118.863</v>
      </c>
      <c r="B2224">
        <v>-25.111999999999998</v>
      </c>
      <c r="C2224">
        <v>5000</v>
      </c>
      <c r="D2224">
        <f t="shared" ca="1" si="208"/>
        <v>0.75</v>
      </c>
      <c r="E2224" s="1">
        <v>0.65</v>
      </c>
      <c r="F2224">
        <v>19.899999999999999</v>
      </c>
      <c r="G2224">
        <f t="shared" ca="1" si="210"/>
        <v>42.007420362456692</v>
      </c>
      <c r="H2224">
        <f t="shared" ca="1" si="213"/>
        <v>18.298566299976638</v>
      </c>
      <c r="I2224">
        <f>User_Model_Calcs!A2224-Sat_Data!$B$5</f>
        <v>8.8629999999999995</v>
      </c>
      <c r="J2224">
        <f>(Earth_Data!$B$1/SQRT(1-Earth_Data!$B$2^2*SIN(RADIANS(User_Model_Calcs!B2224))^2))*COS(RADIANS(User_Model_Calcs!B2224))</f>
        <v>5778.7626354507829</v>
      </c>
      <c r="K2224">
        <f>((Earth_Data!$B$1*(1-Earth_Data!$B$2^2))/SQRT(1-Earth_Data!$B$2^2*SIN(RADIANS(User_Model_Calcs!B2224))^2))*SIN(RADIANS(User_Model_Calcs!B2224))</f>
        <v>-2690.3145195964844</v>
      </c>
      <c r="L2224">
        <f t="shared" si="211"/>
        <v>-24.964426762979357</v>
      </c>
      <c r="M2224">
        <f t="shared" si="212"/>
        <v>6374.3148503375442</v>
      </c>
      <c r="N2224">
        <f>SQRT(User_Model_Calcs!M2224^2+Sat_Data!$B$3^2-2*User_Model_Calcs!M2224*Sat_Data!$B$3*COS(RADIANS(L2224))*COS(RADIANS(I2224)))</f>
        <v>36564.357065003853</v>
      </c>
      <c r="O2224">
        <f>DEGREES(ACOS(((Earth_Data!$B$1+Sat_Data!$B$2)/User_Model_Calcs!N2224)*SQRT(1-COS(RADIANS(User_Model_Calcs!I2224))^2*COS(RADIANS(User_Model_Calcs!B2224))^2)))</f>
        <v>58.992668403010612</v>
      </c>
      <c r="P2224">
        <f t="shared" si="209"/>
        <v>20.174965727050505</v>
      </c>
    </row>
    <row r="2225" spans="1:16" x14ac:dyDescent="0.25">
      <c r="A2225">
        <v>117.922</v>
      </c>
      <c r="B2225">
        <v>-33.058999999999997</v>
      </c>
      <c r="C2225">
        <v>400</v>
      </c>
      <c r="D2225">
        <f t="shared" ca="1" si="208"/>
        <v>3</v>
      </c>
      <c r="E2225" s="1">
        <v>0.65</v>
      </c>
      <c r="F2225">
        <v>19.899999999999999</v>
      </c>
      <c r="G2225">
        <f t="shared" ca="1" si="210"/>
        <v>54.048620189015942</v>
      </c>
      <c r="H2225">
        <f t="shared" ca="1" si="213"/>
        <v>21.024696750291398</v>
      </c>
      <c r="I2225">
        <f>User_Model_Calcs!A2225-Sat_Data!$B$5</f>
        <v>7.921999999999997</v>
      </c>
      <c r="J2225">
        <f>(Earth_Data!$B$1/SQRT(1-Earth_Data!$B$2^2*SIN(RADIANS(User_Model_Calcs!B2225))^2))*COS(RADIANS(User_Model_Calcs!B2225))</f>
        <v>5350.9107967206355</v>
      </c>
      <c r="K2225">
        <f>((Earth_Data!$B$1*(1-Earth_Data!$B$2^2))/SQRT(1-Earth_Data!$B$2^2*SIN(RADIANS(User_Model_Calcs!B2225))^2))*SIN(RADIANS(User_Model_Calcs!B2225))</f>
        <v>-3459.4457915369831</v>
      </c>
      <c r="L2225">
        <f t="shared" si="211"/>
        <v>-32.883287146446349</v>
      </c>
      <c r="M2225">
        <f t="shared" si="212"/>
        <v>6371.8138343052997</v>
      </c>
      <c r="N2225">
        <f>SQRT(User_Model_Calcs!M2225^2+Sat_Data!$B$3^2-2*User_Model_Calcs!M2225*Sat_Data!$B$3*COS(RADIANS(L2225))*COS(RADIANS(I2225)))</f>
        <v>37033.605018357608</v>
      </c>
      <c r="O2225">
        <f>DEGREES(ACOS(((Earth_Data!$B$1+Sat_Data!$B$2)/User_Model_Calcs!N2225)*SQRT(1-COS(RADIANS(User_Model_Calcs!I2225))^2*COS(RADIANS(User_Model_Calcs!B2225))^2)))</f>
        <v>50.591398799800444</v>
      </c>
      <c r="P2225">
        <f t="shared" si="209"/>
        <v>14.310458201622115</v>
      </c>
    </row>
    <row r="2226" spans="1:16" x14ac:dyDescent="0.25">
      <c r="A2226">
        <v>158.27199999999999</v>
      </c>
      <c r="B2226">
        <v>-34.048999999999999</v>
      </c>
      <c r="C2226">
        <v>3750</v>
      </c>
      <c r="D2226">
        <f t="shared" ca="1" si="208"/>
        <v>0.75</v>
      </c>
      <c r="E2226" s="1">
        <v>0.65</v>
      </c>
      <c r="F2226">
        <v>19.899999999999999</v>
      </c>
      <c r="G2226">
        <f t="shared" ca="1" si="210"/>
        <v>42.007420362456692</v>
      </c>
      <c r="H2226">
        <f t="shared" ca="1" si="213"/>
        <v>18.18141772576687</v>
      </c>
      <c r="I2226">
        <f>User_Model_Calcs!A2226-Sat_Data!$B$5</f>
        <v>48.271999999999991</v>
      </c>
      <c r="J2226">
        <f>(Earth_Data!$B$1/SQRT(1-Earth_Data!$B$2^2*SIN(RADIANS(User_Model_Calcs!B2226))^2))*COS(RADIANS(User_Model_Calcs!B2226))</f>
        <v>5290.219671280367</v>
      </c>
      <c r="K2226">
        <f>((Earth_Data!$B$1*(1-Earth_Data!$B$2^2))/SQRT(1-Earth_Data!$B$2^2*SIN(RADIANS(User_Model_Calcs!B2226))^2))*SIN(RADIANS(User_Model_Calcs!B2226))</f>
        <v>-3550.9525347465938</v>
      </c>
      <c r="L2226">
        <f t="shared" si="211"/>
        <v>-33.870685022332566</v>
      </c>
      <c r="M2226">
        <f t="shared" si="212"/>
        <v>6371.4745604471345</v>
      </c>
      <c r="N2226">
        <f>SQRT(User_Model_Calcs!M2226^2+Sat_Data!$B$3^2-2*User_Model_Calcs!M2226*Sat_Data!$B$3*COS(RADIANS(L2226))*COS(RADIANS(I2226)))</f>
        <v>39006.131894321479</v>
      </c>
      <c r="O2226">
        <f>DEGREES(ACOS(((Earth_Data!$B$1+Sat_Data!$B$2)/User_Model_Calcs!N2226)*SQRT(1-COS(RADIANS(User_Model_Calcs!I2226))^2*COS(RADIANS(User_Model_Calcs!B2226))^2)))</f>
        <v>25.614648406179953</v>
      </c>
      <c r="P2226">
        <f t="shared" si="209"/>
        <v>63.464967847319976</v>
      </c>
    </row>
    <row r="2227" spans="1:16" x14ac:dyDescent="0.25">
      <c r="A2227">
        <v>117.5</v>
      </c>
      <c r="B2227">
        <v>-31.9</v>
      </c>
      <c r="C2227">
        <v>625</v>
      </c>
      <c r="D2227">
        <f t="shared" ca="1" si="208"/>
        <v>1.2</v>
      </c>
      <c r="E2227" s="1">
        <v>0.65</v>
      </c>
      <c r="F2227">
        <v>19.899999999999999</v>
      </c>
      <c r="G2227">
        <f t="shared" ca="1" si="210"/>
        <v>46.089820015575185</v>
      </c>
      <c r="H2227">
        <f t="shared" ca="1" si="213"/>
        <v>22.496618860936799</v>
      </c>
      <c r="I2227">
        <f>User_Model_Calcs!A2227-Sat_Data!$B$5</f>
        <v>7.5</v>
      </c>
      <c r="J2227">
        <f>(Earth_Data!$B$1/SQRT(1-Earth_Data!$B$2^2*SIN(RADIANS(User_Model_Calcs!B2227))^2))*COS(RADIANS(User_Model_Calcs!B2227))</f>
        <v>5419.9287193021246</v>
      </c>
      <c r="K2227">
        <f>((Earth_Data!$B$1*(1-Earth_Data!$B$2^2))/SQRT(1-Earth_Data!$B$2^2*SIN(RADIANS(User_Model_Calcs!B2227))^2))*SIN(RADIANS(User_Model_Calcs!B2227))</f>
        <v>-3351.0238420273377</v>
      </c>
      <c r="L2227">
        <f t="shared" si="211"/>
        <v>-31.727598740442563</v>
      </c>
      <c r="M2227">
        <f t="shared" si="212"/>
        <v>6372.2043369741077</v>
      </c>
      <c r="N2227">
        <f>SQRT(User_Model_Calcs!M2227^2+Sat_Data!$B$3^2-2*User_Model_Calcs!M2227*Sat_Data!$B$3*COS(RADIANS(L2227))*COS(RADIANS(I2227)))</f>
        <v>36949.649220065665</v>
      </c>
      <c r="O2227">
        <f>DEGREES(ACOS(((Earth_Data!$B$1+Sat_Data!$B$2)/User_Model_Calcs!N2227)*SQRT(1-COS(RADIANS(User_Model_Calcs!I2227))^2*COS(RADIANS(User_Model_Calcs!B2227))^2)))</f>
        <v>51.965960205817517</v>
      </c>
      <c r="P2227">
        <f t="shared" si="209"/>
        <v>13.98958981129023</v>
      </c>
    </row>
    <row r="2228" spans="1:16" x14ac:dyDescent="0.25">
      <c r="A2228">
        <v>116.863</v>
      </c>
      <c r="B2228">
        <v>-28.888999999999999</v>
      </c>
      <c r="C2228">
        <v>950</v>
      </c>
      <c r="D2228">
        <f t="shared" ca="1" si="208"/>
        <v>3</v>
      </c>
      <c r="E2228" s="1">
        <v>0.65</v>
      </c>
      <c r="F2228">
        <v>19.899999999999999</v>
      </c>
      <c r="G2228">
        <f t="shared" ca="1" si="210"/>
        <v>54.048620189015942</v>
      </c>
      <c r="H2228">
        <f t="shared" ca="1" si="213"/>
        <v>18.619726297502716</v>
      </c>
      <c r="I2228">
        <f>User_Model_Calcs!A2228-Sat_Data!$B$5</f>
        <v>6.8629999999999995</v>
      </c>
      <c r="J2228">
        <f>(Earth_Data!$B$1/SQRT(1-Earth_Data!$B$2^2*SIN(RADIANS(User_Model_Calcs!B2228))^2))*COS(RADIANS(User_Model_Calcs!B2228))</f>
        <v>5588.794941758084</v>
      </c>
      <c r="K2228">
        <f>((Earth_Data!$B$1*(1-Earth_Data!$B$2^2))/SQRT(1-Earth_Data!$B$2^2*SIN(RADIANS(User_Model_Calcs!B2228))^2))*SIN(RADIANS(User_Model_Calcs!B2228))</f>
        <v>-3063.1363535192399</v>
      </c>
      <c r="L2228">
        <f t="shared" si="211"/>
        <v>-28.726499765226183</v>
      </c>
      <c r="M2228">
        <f t="shared" si="212"/>
        <v>6373.1807773883129</v>
      </c>
      <c r="N2228">
        <f>SQRT(User_Model_Calcs!M2228^2+Sat_Data!$B$3^2-2*User_Model_Calcs!M2228*Sat_Data!$B$3*COS(RADIANS(L2228))*COS(RADIANS(I2228)))</f>
        <v>36749.362198745323</v>
      </c>
      <c r="O2228">
        <f>DEGREES(ACOS(((Earth_Data!$B$1+Sat_Data!$B$2)/User_Model_Calcs!N2228)*SQRT(1-COS(RADIANS(User_Model_Calcs!I2228))^2*COS(RADIANS(User_Model_Calcs!B2228))^2)))</f>
        <v>55.44845501281754</v>
      </c>
      <c r="P2228">
        <f t="shared" si="209"/>
        <v>13.989302477154038</v>
      </c>
    </row>
    <row r="2229" spans="1:16" x14ac:dyDescent="0.25">
      <c r="A2229">
        <v>114.863</v>
      </c>
      <c r="B2229">
        <v>-24.888999999999999</v>
      </c>
      <c r="C2229">
        <v>950</v>
      </c>
      <c r="D2229">
        <f t="shared" ca="1" si="208"/>
        <v>0.75</v>
      </c>
      <c r="E2229" s="1">
        <v>0.65</v>
      </c>
      <c r="F2229">
        <v>19.899999999999999</v>
      </c>
      <c r="G2229">
        <f t="shared" ca="1" si="210"/>
        <v>42.007420362456692</v>
      </c>
      <c r="H2229">
        <f t="shared" ca="1" si="213"/>
        <v>14.373972190237565</v>
      </c>
      <c r="I2229">
        <f>User_Model_Calcs!A2229-Sat_Data!$B$5</f>
        <v>4.8629999999999995</v>
      </c>
      <c r="J2229">
        <f>(Earth_Data!$B$1/SQRT(1-Earth_Data!$B$2^2*SIN(RADIANS(User_Model_Calcs!B2229))^2))*COS(RADIANS(User_Model_Calcs!B2229))</f>
        <v>5789.2024948679027</v>
      </c>
      <c r="K2229">
        <f>((Earth_Data!$B$1*(1-Earth_Data!$B$2^2))/SQRT(1-Earth_Data!$B$2^2*SIN(RADIANS(User_Model_Calcs!B2229))^2))*SIN(RADIANS(User_Model_Calcs!B2229))</f>
        <v>-2667.926679474514</v>
      </c>
      <c r="L2229">
        <f t="shared" si="211"/>
        <v>-24.742390424860698</v>
      </c>
      <c r="M2229">
        <f t="shared" si="212"/>
        <v>6374.3782672223533</v>
      </c>
      <c r="N2229">
        <f>SQRT(User_Model_Calcs!M2229^2+Sat_Data!$B$3^2-2*User_Model_Calcs!M2229*Sat_Data!$B$3*COS(RADIANS(L2229))*COS(RADIANS(I2229)))</f>
        <v>36496.729807211101</v>
      </c>
      <c r="O2229">
        <f>DEGREES(ACOS(((Earth_Data!$B$1+Sat_Data!$B$2)/User_Model_Calcs!N2229)*SQRT(1-COS(RADIANS(User_Model_Calcs!I2229))^2*COS(RADIANS(User_Model_Calcs!B2229))^2)))</f>
        <v>60.378684276332322</v>
      </c>
      <c r="P2229">
        <f t="shared" si="209"/>
        <v>11.428668015673054</v>
      </c>
    </row>
    <row r="2230" spans="1:16" x14ac:dyDescent="0.25">
      <c r="A2230">
        <v>149.05600000000001</v>
      </c>
      <c r="B2230">
        <v>-28.856000000000002</v>
      </c>
      <c r="C2230">
        <v>2500</v>
      </c>
      <c r="D2230">
        <f t="shared" ca="1" si="208"/>
        <v>1.2</v>
      </c>
      <c r="E2230" s="1">
        <v>0.65</v>
      </c>
      <c r="F2230">
        <v>19.899999999999999</v>
      </c>
      <c r="G2230">
        <f t="shared" ca="1" si="210"/>
        <v>46.089820015575185</v>
      </c>
      <c r="H2230">
        <f t="shared" ca="1" si="213"/>
        <v>20.824406013126847</v>
      </c>
      <c r="I2230">
        <f>User_Model_Calcs!A2230-Sat_Data!$B$5</f>
        <v>39.056000000000012</v>
      </c>
      <c r="J2230">
        <f>(Earth_Data!$B$1/SQRT(1-Earth_Data!$B$2^2*SIN(RADIANS(User_Model_Calcs!B2230))^2))*COS(RADIANS(User_Model_Calcs!B2230))</f>
        <v>5590.561015937813</v>
      </c>
      <c r="K2230">
        <f>((Earth_Data!$B$1*(1-Earth_Data!$B$2^2))/SQRT(1-Earth_Data!$B$2^2*SIN(RADIANS(User_Model_Calcs!B2230))^2))*SIN(RADIANS(User_Model_Calcs!B2230))</f>
        <v>-3059.9334832533841</v>
      </c>
      <c r="L2230">
        <f t="shared" si="211"/>
        <v>-28.69361838093176</v>
      </c>
      <c r="M2230">
        <f t="shared" si="212"/>
        <v>6373.1911468948447</v>
      </c>
      <c r="N2230">
        <f>SQRT(User_Model_Calcs!M2230^2+Sat_Data!$B$3^2-2*User_Model_Calcs!M2230*Sat_Data!$B$3*COS(RADIANS(L2230))*COS(RADIANS(I2230)))</f>
        <v>38109.616472754969</v>
      </c>
      <c r="O2230">
        <f>DEGREES(ACOS(((Earth_Data!$B$1+Sat_Data!$B$2)/User_Model_Calcs!N2230)*SQRT(1-COS(RADIANS(User_Model_Calcs!I2230))^2*COS(RADIANS(User_Model_Calcs!B2230))^2)))</f>
        <v>35.79611557023437</v>
      </c>
      <c r="P2230">
        <f t="shared" si="209"/>
        <v>59.256493217924806</v>
      </c>
    </row>
    <row r="2231" spans="1:16" x14ac:dyDescent="0.25">
      <c r="A2231">
        <v>147.44900000000001</v>
      </c>
      <c r="B2231">
        <v>-28.826000000000001</v>
      </c>
      <c r="C2231">
        <v>6250</v>
      </c>
      <c r="D2231">
        <f t="shared" ca="1" si="208"/>
        <v>0.75</v>
      </c>
      <c r="E2231" s="1">
        <v>0.65</v>
      </c>
      <c r="F2231">
        <v>19.899999999999999</v>
      </c>
      <c r="G2231">
        <f t="shared" ca="1" si="210"/>
        <v>42.007420362456692</v>
      </c>
      <c r="H2231">
        <f t="shared" ca="1" si="213"/>
        <v>23.541428394807699</v>
      </c>
      <c r="I2231">
        <f>User_Model_Calcs!A2231-Sat_Data!$B$5</f>
        <v>37.449000000000012</v>
      </c>
      <c r="J2231">
        <f>(Earth_Data!$B$1/SQRT(1-Earth_Data!$B$2^2*SIN(RADIANS(User_Model_Calcs!B2231))^2))*COS(RADIANS(User_Model_Calcs!B2231))</f>
        <v>5592.1649293922437</v>
      </c>
      <c r="K2231">
        <f>((Earth_Data!$B$1*(1-Earth_Data!$B$2^2))/SQRT(1-Earth_Data!$B$2^2*SIN(RADIANS(User_Model_Calcs!B2231))^2))*SIN(RADIANS(User_Model_Calcs!B2231))</f>
        <v>-3057.0209143777211</v>
      </c>
      <c r="L2231">
        <f t="shared" si="211"/>
        <v>-28.663726399363178</v>
      </c>
      <c r="M2231">
        <f t="shared" si="212"/>
        <v>6373.2005670987128</v>
      </c>
      <c r="N2231">
        <f>SQRT(User_Model_Calcs!M2231^2+Sat_Data!$B$3^2-2*User_Model_Calcs!M2231*Sat_Data!$B$3*COS(RADIANS(L2231))*COS(RADIANS(I2231)))</f>
        <v>38000.648656538877</v>
      </c>
      <c r="O2231">
        <f>DEGREES(ACOS(((Earth_Data!$B$1+Sat_Data!$B$2)/User_Model_Calcs!N2231)*SQRT(1-COS(RADIANS(User_Model_Calcs!I2231))^2*COS(RADIANS(User_Model_Calcs!B2231))^2)))</f>
        <v>37.133881878932833</v>
      </c>
      <c r="P2231">
        <f t="shared" si="209"/>
        <v>57.809125440456668</v>
      </c>
    </row>
    <row r="2232" spans="1:16" x14ac:dyDescent="0.25">
      <c r="A2232">
        <v>123.101</v>
      </c>
      <c r="B2232">
        <v>-27.821000000000002</v>
      </c>
      <c r="C2232">
        <v>2500</v>
      </c>
      <c r="D2232">
        <f t="shared" ca="1" si="208"/>
        <v>3</v>
      </c>
      <c r="E2232" s="1">
        <v>0.65</v>
      </c>
      <c r="F2232">
        <v>19.899999999999999</v>
      </c>
      <c r="G2232">
        <f t="shared" ca="1" si="210"/>
        <v>54.048620189015942</v>
      </c>
      <c r="H2232">
        <f t="shared" ca="1" si="213"/>
        <v>21.788377731728744</v>
      </c>
      <c r="I2232">
        <f>User_Model_Calcs!A2232-Sat_Data!$B$5</f>
        <v>13.100999999999999</v>
      </c>
      <c r="J2232">
        <f>(Earth_Data!$B$1/SQRT(1-Earth_Data!$B$2^2*SIN(RADIANS(User_Model_Calcs!B2232))^2))*COS(RADIANS(User_Model_Calcs!B2232))</f>
        <v>5645.0078994601563</v>
      </c>
      <c r="K2232">
        <f>((Earth_Data!$B$1*(1-Earth_Data!$B$2^2))/SQRT(1-Earth_Data!$B$2^2*SIN(RADIANS(User_Model_Calcs!B2232))^2))*SIN(RADIANS(User_Model_Calcs!B2232))</f>
        <v>-2958.9772764196964</v>
      </c>
      <c r="L2232">
        <f t="shared" si="211"/>
        <v>-27.662446538514494</v>
      </c>
      <c r="M2232">
        <f t="shared" si="212"/>
        <v>6373.5124309391358</v>
      </c>
      <c r="N2232">
        <f>SQRT(User_Model_Calcs!M2232^2+Sat_Data!$B$3^2-2*User_Model_Calcs!M2232*Sat_Data!$B$3*COS(RADIANS(L2232))*COS(RADIANS(I2232)))</f>
        <v>36807.509538581791</v>
      </c>
      <c r="O2232">
        <f>DEGREES(ACOS(((Earth_Data!$B$1+Sat_Data!$B$2)/User_Model_Calcs!N2232)*SQRT(1-COS(RADIANS(User_Model_Calcs!I2232))^2*COS(RADIANS(User_Model_Calcs!B2232))^2)))</f>
        <v>54.418201301346883</v>
      </c>
      <c r="P2232">
        <f t="shared" si="209"/>
        <v>26.503171286932712</v>
      </c>
    </row>
    <row r="2233" spans="1:16" x14ac:dyDescent="0.25">
      <c r="A2233">
        <v>148.70500000000001</v>
      </c>
      <c r="B2233">
        <v>-26.82</v>
      </c>
      <c r="C2233">
        <v>1250</v>
      </c>
      <c r="D2233">
        <f t="shared" ca="1" si="208"/>
        <v>1.2</v>
      </c>
      <c r="E2233" s="1">
        <v>0.65</v>
      </c>
      <c r="F2233">
        <v>19.899999999999999</v>
      </c>
      <c r="G2233">
        <f t="shared" ca="1" si="210"/>
        <v>46.089820015575185</v>
      </c>
      <c r="H2233">
        <f t="shared" ca="1" si="213"/>
        <v>18.131292279196149</v>
      </c>
      <c r="I2233">
        <f>User_Model_Calcs!A2233-Sat_Data!$B$5</f>
        <v>38.705000000000013</v>
      </c>
      <c r="J2233">
        <f>(Earth_Data!$B$1/SQRT(1-Earth_Data!$B$2^2*SIN(RADIANS(User_Model_Calcs!B2233))^2))*COS(RADIANS(User_Model_Calcs!B2233))</f>
        <v>5695.9156915416406</v>
      </c>
      <c r="K2233">
        <f>((Earth_Data!$B$1*(1-Earth_Data!$B$2^2))/SQRT(1-Earth_Data!$B$2^2*SIN(RADIANS(User_Model_Calcs!B2233))^2))*SIN(RADIANS(User_Model_Calcs!B2233))</f>
        <v>-2860.4318137676469</v>
      </c>
      <c r="L2233">
        <f t="shared" si="211"/>
        <v>-26.665344720658403</v>
      </c>
      <c r="M2233">
        <f t="shared" si="212"/>
        <v>6373.8156332266435</v>
      </c>
      <c r="N2233">
        <f>SQRT(User_Model_Calcs!M2233^2+Sat_Data!$B$3^2-2*User_Model_Calcs!M2233*Sat_Data!$B$3*COS(RADIANS(L2233))*COS(RADIANS(I2233)))</f>
        <v>37994.799876953432</v>
      </c>
      <c r="O2233">
        <f>DEGREES(ACOS(((Earth_Data!$B$1+Sat_Data!$B$2)/User_Model_Calcs!N2233)*SQRT(1-COS(RADIANS(User_Model_Calcs!I2233))^2*COS(RADIANS(User_Model_Calcs!B2233))^2)))</f>
        <v>37.214829572686227</v>
      </c>
      <c r="P2233">
        <f t="shared" si="209"/>
        <v>60.617211771799873</v>
      </c>
    </row>
    <row r="2234" spans="1:16" x14ac:dyDescent="0.25">
      <c r="A2234">
        <v>123.003</v>
      </c>
      <c r="B2234">
        <v>-25.812000000000001</v>
      </c>
      <c r="C2234">
        <v>2500</v>
      </c>
      <c r="D2234">
        <f t="shared" ca="1" si="208"/>
        <v>3</v>
      </c>
      <c r="E2234" s="1">
        <v>0.65</v>
      </c>
      <c r="F2234">
        <v>19.899999999999999</v>
      </c>
      <c r="G2234">
        <f t="shared" ca="1" si="210"/>
        <v>54.048620189015942</v>
      </c>
      <c r="H2234">
        <f t="shared" ca="1" si="213"/>
        <v>21.340706189319782</v>
      </c>
      <c r="I2234">
        <f>User_Model_Calcs!A2234-Sat_Data!$B$5</f>
        <v>13.003</v>
      </c>
      <c r="J2234">
        <f>(Earth_Data!$B$1/SQRT(1-Earth_Data!$B$2^2*SIN(RADIANS(User_Model_Calcs!B2234))^2))*COS(RADIANS(User_Model_Calcs!B2234))</f>
        <v>5745.4248917261175</v>
      </c>
      <c r="K2234">
        <f>((Earth_Data!$B$1*(1-Earth_Data!$B$2^2))/SQRT(1-Earth_Data!$B$2^2*SIN(RADIANS(User_Model_Calcs!B2234))^2))*SIN(RADIANS(User_Model_Calcs!B2234))</f>
        <v>-2760.3279981373935</v>
      </c>
      <c r="L2234">
        <f t="shared" si="211"/>
        <v>-25.661459797740779</v>
      </c>
      <c r="M2234">
        <f t="shared" si="212"/>
        <v>6374.113102523931</v>
      </c>
      <c r="N2234">
        <f>SQRT(User_Model_Calcs!M2234^2+Sat_Data!$B$3^2-2*User_Model_Calcs!M2234*Sat_Data!$B$3*COS(RADIANS(L2234))*COS(RADIANS(I2234)))</f>
        <v>36692.855950746314</v>
      </c>
      <c r="O2234">
        <f>DEGREES(ACOS(((Earth_Data!$B$1+Sat_Data!$B$2)/User_Model_Calcs!N2234)*SQRT(1-COS(RADIANS(User_Model_Calcs!I2234))^2*COS(RADIANS(User_Model_Calcs!B2234))^2)))</f>
        <v>56.507084788814645</v>
      </c>
      <c r="P2234">
        <f t="shared" si="209"/>
        <v>27.93909227817916</v>
      </c>
    </row>
    <row r="2235" spans="1:16" x14ac:dyDescent="0.25">
      <c r="A2235">
        <v>138.61500000000001</v>
      </c>
      <c r="B2235">
        <v>-30.709</v>
      </c>
      <c r="C2235">
        <v>950</v>
      </c>
      <c r="D2235">
        <f t="shared" ca="1" si="208"/>
        <v>3</v>
      </c>
      <c r="E2235" s="1">
        <v>0.65</v>
      </c>
      <c r="F2235">
        <v>19.899999999999999</v>
      </c>
      <c r="G2235">
        <f t="shared" ca="1" si="210"/>
        <v>54.048620189015942</v>
      </c>
      <c r="H2235">
        <f t="shared" ca="1" si="213"/>
        <v>22.499831813218339</v>
      </c>
      <c r="I2235">
        <f>User_Model_Calcs!A2235-Sat_Data!$B$5</f>
        <v>28.615000000000009</v>
      </c>
      <c r="J2235">
        <f>(Earth_Data!$B$1/SQRT(1-Earth_Data!$B$2^2*SIN(RADIANS(User_Model_Calcs!B2235))^2))*COS(RADIANS(User_Model_Calcs!B2235))</f>
        <v>5488.5398452241088</v>
      </c>
      <c r="K2235">
        <f>((Earth_Data!$B$1*(1-Earth_Data!$B$2^2))/SQRT(1-Earth_Data!$B$2^2*SIN(RADIANS(User_Model_Calcs!B2235))^2))*SIN(RADIANS(User_Model_Calcs!B2235))</f>
        <v>-3238.1984089715552</v>
      </c>
      <c r="L2235">
        <f t="shared" si="211"/>
        <v>-30.540294332003409</v>
      </c>
      <c r="M2235">
        <f t="shared" si="212"/>
        <v>6372.5974742234102</v>
      </c>
      <c r="N2235">
        <f>SQRT(User_Model_Calcs!M2235^2+Sat_Data!$B$3^2-2*User_Model_Calcs!M2235*Sat_Data!$B$3*COS(RADIANS(L2235))*COS(RADIANS(I2235)))</f>
        <v>37578.156501029174</v>
      </c>
      <c r="O2235">
        <f>DEGREES(ACOS(((Earth_Data!$B$1+Sat_Data!$B$2)/User_Model_Calcs!N2235)*SQRT(1-COS(RADIANS(User_Model_Calcs!I2235))^2*COS(RADIANS(User_Model_Calcs!B2235))^2)))</f>
        <v>42.602994598097624</v>
      </c>
      <c r="P2235">
        <f t="shared" si="209"/>
        <v>46.891355083300184</v>
      </c>
    </row>
    <row r="2236" spans="1:16" x14ac:dyDescent="0.25">
      <c r="A2236">
        <v>134.61500000000001</v>
      </c>
      <c r="B2236">
        <v>-24.709</v>
      </c>
      <c r="C2236">
        <v>375</v>
      </c>
      <c r="D2236">
        <f t="shared" ca="1" si="208"/>
        <v>3</v>
      </c>
      <c r="E2236" s="1">
        <v>0.65</v>
      </c>
      <c r="F2236">
        <v>19.899999999999999</v>
      </c>
      <c r="G2236">
        <f t="shared" ca="1" si="210"/>
        <v>54.048620189015942</v>
      </c>
      <c r="H2236">
        <f t="shared" ca="1" si="213"/>
        <v>21.412908944557731</v>
      </c>
      <c r="I2236">
        <f>User_Model_Calcs!A2236-Sat_Data!$B$5</f>
        <v>24.615000000000009</v>
      </c>
      <c r="J2236">
        <f>(Earth_Data!$B$1/SQRT(1-Earth_Data!$B$2^2*SIN(RADIANS(User_Model_Calcs!B2236))^2))*COS(RADIANS(User_Model_Calcs!B2236))</f>
        <v>5797.5654587027157</v>
      </c>
      <c r="K2236">
        <f>((Earth_Data!$B$1*(1-Earth_Data!$B$2^2))/SQRT(1-Earth_Data!$B$2^2*SIN(RADIANS(User_Model_Calcs!B2236))^2))*SIN(RADIANS(User_Model_Calcs!B2236))</f>
        <v>-2649.8267381245937</v>
      </c>
      <c r="L2236">
        <f t="shared" si="211"/>
        <v>-24.563174708393557</v>
      </c>
      <c r="M2236">
        <f t="shared" si="212"/>
        <v>6374.4291501296693</v>
      </c>
      <c r="N2236">
        <f>SQRT(User_Model_Calcs!M2236^2+Sat_Data!$B$3^2-2*User_Model_Calcs!M2236*Sat_Data!$B$3*COS(RADIANS(L2236))*COS(RADIANS(I2236)))</f>
        <v>37067.19536789316</v>
      </c>
      <c r="O2236">
        <f>DEGREES(ACOS(((Earth_Data!$B$1+Sat_Data!$B$2)/User_Model_Calcs!N2236)*SQRT(1-COS(RADIANS(User_Model_Calcs!I2236))^2*COS(RADIANS(User_Model_Calcs!B2236))^2)))</f>
        <v>50.106569083634731</v>
      </c>
      <c r="P2236">
        <f t="shared" si="209"/>
        <v>47.623257318344102</v>
      </c>
    </row>
    <row r="2237" spans="1:16" x14ac:dyDescent="0.25">
      <c r="A2237">
        <v>151.92599999999999</v>
      </c>
      <c r="B2237">
        <v>-27.658999999999999</v>
      </c>
      <c r="C2237">
        <v>950</v>
      </c>
      <c r="D2237">
        <f t="shared" ca="1" si="208"/>
        <v>0.75</v>
      </c>
      <c r="E2237" s="1">
        <v>0.65</v>
      </c>
      <c r="F2237">
        <v>19.899999999999999</v>
      </c>
      <c r="G2237">
        <f t="shared" ca="1" si="210"/>
        <v>42.007420362456692</v>
      </c>
      <c r="H2237">
        <f t="shared" ca="1" si="213"/>
        <v>19.971055780883145</v>
      </c>
      <c r="I2237">
        <f>User_Model_Calcs!A2237-Sat_Data!$B$5</f>
        <v>41.925999999999988</v>
      </c>
      <c r="J2237">
        <f>(Earth_Data!$B$1/SQRT(1-Earth_Data!$B$2^2*SIN(RADIANS(User_Model_Calcs!B2237))^2))*COS(RADIANS(User_Model_Calcs!B2237))</f>
        <v>5653.3638732636537</v>
      </c>
      <c r="K2237">
        <f>((Earth_Data!$B$1*(1-Earth_Data!$B$2^2))/SQRT(1-Earth_Data!$B$2^2*SIN(RADIANS(User_Model_Calcs!B2237))^2))*SIN(RADIANS(User_Model_Calcs!B2237))</f>
        <v>-2943.088453539091</v>
      </c>
      <c r="L2237">
        <f t="shared" si="211"/>
        <v>-27.501064482913154</v>
      </c>
      <c r="M2237">
        <f t="shared" si="212"/>
        <v>6373.5620126329468</v>
      </c>
      <c r="N2237">
        <f>SQRT(User_Model_Calcs!M2237^2+Sat_Data!$B$3^2-2*User_Model_Calcs!M2237*Sat_Data!$B$3*COS(RADIANS(L2237))*COS(RADIANS(I2237)))</f>
        <v>38258.849617158834</v>
      </c>
      <c r="O2237">
        <f>DEGREES(ACOS(((Earth_Data!$B$1+Sat_Data!$B$2)/User_Model_Calcs!N2237)*SQRT(1-COS(RADIANS(User_Model_Calcs!I2237))^2*COS(RADIANS(User_Model_Calcs!B2237))^2)))</f>
        <v>34.010995959728987</v>
      </c>
      <c r="P2237">
        <f t="shared" si="209"/>
        <v>62.66571168993854</v>
      </c>
    </row>
    <row r="2238" spans="1:16" x14ac:dyDescent="0.25">
      <c r="A2238">
        <v>156.71600000000001</v>
      </c>
      <c r="B2238">
        <v>-33.646999999999998</v>
      </c>
      <c r="C2238">
        <v>375</v>
      </c>
      <c r="D2238">
        <f t="shared" ca="1" si="208"/>
        <v>1.2</v>
      </c>
      <c r="E2238" s="1">
        <v>0.65</v>
      </c>
      <c r="F2238">
        <v>19.899999999999999</v>
      </c>
      <c r="G2238">
        <f t="shared" ca="1" si="210"/>
        <v>46.089820015575185</v>
      </c>
      <c r="H2238">
        <f t="shared" ca="1" si="213"/>
        <v>17.882951729072218</v>
      </c>
      <c r="I2238">
        <f>User_Model_Calcs!A2238-Sat_Data!$B$5</f>
        <v>46.716000000000008</v>
      </c>
      <c r="J2238">
        <f>(Earth_Data!$B$1/SQRT(1-Earth_Data!$B$2^2*SIN(RADIANS(User_Model_Calcs!B2238))^2))*COS(RADIANS(User_Model_Calcs!B2238))</f>
        <v>5315.0557178523022</v>
      </c>
      <c r="K2238">
        <f>((Earth_Data!$B$1*(1-Earth_Data!$B$2^2))/SQRT(1-Earth_Data!$B$2^2*SIN(RADIANS(User_Model_Calcs!B2238))^2))*SIN(RADIANS(User_Model_Calcs!B2238))</f>
        <v>-3513.9200444823418</v>
      </c>
      <c r="L2238">
        <f t="shared" si="211"/>
        <v>-33.469716236184496</v>
      </c>
      <c r="M2238">
        <f t="shared" si="212"/>
        <v>6371.6129326010723</v>
      </c>
      <c r="N2238">
        <f>SQRT(User_Model_Calcs!M2238^2+Sat_Data!$B$3^2-2*User_Model_Calcs!M2238*Sat_Data!$B$3*COS(RADIANS(L2238))*COS(RADIANS(I2238)))</f>
        <v>38873.036288779571</v>
      </c>
      <c r="O2238">
        <f>DEGREES(ACOS(((Earth_Data!$B$1+Sat_Data!$B$2)/User_Model_Calcs!N2238)*SQRT(1-COS(RADIANS(User_Model_Calcs!I2238))^2*COS(RADIANS(User_Model_Calcs!B2238))^2)))</f>
        <v>27.046076603773894</v>
      </c>
      <c r="P2238">
        <f t="shared" si="209"/>
        <v>62.442580544000641</v>
      </c>
    </row>
    <row r="2239" spans="1:16" x14ac:dyDescent="0.25">
      <c r="A2239">
        <v>157.51857910958867</v>
      </c>
      <c r="B2239">
        <v>-30.782190758761814</v>
      </c>
      <c r="C2239">
        <v>4700</v>
      </c>
      <c r="D2239">
        <f t="shared" ca="1" si="208"/>
        <v>0.75</v>
      </c>
      <c r="E2239" s="1">
        <v>0.65</v>
      </c>
      <c r="F2239">
        <v>19.899999999999999</v>
      </c>
      <c r="G2239">
        <f t="shared" ca="1" si="210"/>
        <v>42.007420362456692</v>
      </c>
      <c r="H2239">
        <f t="shared" ca="1" si="213"/>
        <v>15.582761061304609</v>
      </c>
      <c r="I2239">
        <f>User_Model_Calcs!A2239-Sat_Data!$B$5</f>
        <v>47.518579109588671</v>
      </c>
      <c r="J2239">
        <f>(Earth_Data!$B$1/SQRT(1-Earth_Data!$B$2^2*SIN(RADIANS(User_Model_Calcs!B2239))^2))*COS(RADIANS(User_Model_Calcs!B2239))</f>
        <v>5484.3915940009365</v>
      </c>
      <c r="K2239">
        <f>((Earth_Data!$B$1*(1-Earth_Data!$B$2^2))/SQRT(1-Earth_Data!$B$2^2*SIN(RADIANS(User_Model_Calcs!B2239))^2))*SIN(RADIANS(User_Model_Calcs!B2239))</f>
        <v>-3245.1722123990107</v>
      </c>
      <c r="L2239">
        <f t="shared" si="211"/>
        <v>-30.613249549335482</v>
      </c>
      <c r="M2239">
        <f t="shared" si="212"/>
        <v>6372.5735652462126</v>
      </c>
      <c r="N2239">
        <f>SQRT(User_Model_Calcs!M2239^2+Sat_Data!$B$3^2-2*User_Model_Calcs!M2239*Sat_Data!$B$3*COS(RADIANS(L2239))*COS(RADIANS(I2239)))</f>
        <v>38808.268869412175</v>
      </c>
      <c r="O2239">
        <f>DEGREES(ACOS(((Earth_Data!$B$1+Sat_Data!$B$2)/User_Model_Calcs!N2239)*SQRT(1-COS(RADIANS(User_Model_Calcs!I2239))^2*COS(RADIANS(User_Model_Calcs!B2239))^2)))</f>
        <v>27.760937667889404</v>
      </c>
      <c r="P2239">
        <f t="shared" si="209"/>
        <v>64.889817601688478</v>
      </c>
    </row>
    <row r="2240" spans="1:16" x14ac:dyDescent="0.25">
      <c r="A2240">
        <v>160.79300000000001</v>
      </c>
      <c r="B2240">
        <v>-27.606999999999999</v>
      </c>
      <c r="C2240">
        <v>375</v>
      </c>
      <c r="D2240">
        <f t="shared" ca="1" si="208"/>
        <v>1.2</v>
      </c>
      <c r="E2240" s="1">
        <v>0.65</v>
      </c>
      <c r="F2240">
        <v>19.899999999999999</v>
      </c>
      <c r="G2240">
        <f t="shared" ca="1" si="210"/>
        <v>46.089820015575185</v>
      </c>
      <c r="H2240">
        <f t="shared" ca="1" si="213"/>
        <v>16.177442053569219</v>
      </c>
      <c r="I2240">
        <f>User_Model_Calcs!A2240-Sat_Data!$B$5</f>
        <v>50.793000000000006</v>
      </c>
      <c r="J2240">
        <f>(Earth_Data!$B$1/SQRT(1-Earth_Data!$B$2^2*SIN(RADIANS(User_Model_Calcs!B2240))^2))*COS(RADIANS(User_Model_Calcs!B2240))</f>
        <v>5656.0364680070188</v>
      </c>
      <c r="K2240">
        <f>((Earth_Data!$B$1*(1-Earth_Data!$B$2^2))/SQRT(1-Earth_Data!$B$2^2*SIN(RADIANS(User_Model_Calcs!B2240))^2))*SIN(RADIANS(User_Model_Calcs!B2240))</f>
        <v>-2937.9834148717446</v>
      </c>
      <c r="L2240">
        <f t="shared" si="211"/>
        <v>-27.449263900985216</v>
      </c>
      <c r="M2240">
        <f t="shared" si="212"/>
        <v>6373.5778863591795</v>
      </c>
      <c r="N2240">
        <f>SQRT(User_Model_Calcs!M2240^2+Sat_Data!$B$3^2-2*User_Model_Calcs!M2240*Sat_Data!$B$3*COS(RADIANS(L2240))*COS(RADIANS(I2240)))</f>
        <v>38947.874481783649</v>
      </c>
      <c r="O2240">
        <f>DEGREES(ACOS(((Earth_Data!$B$1+Sat_Data!$B$2)/User_Model_Calcs!N2240)*SQRT(1-COS(RADIANS(User_Model_Calcs!I2240))^2*COS(RADIANS(User_Model_Calcs!B2240))^2)))</f>
        <v>26.260042329699104</v>
      </c>
      <c r="P2240">
        <f t="shared" si="209"/>
        <v>69.291522388409192</v>
      </c>
    </row>
    <row r="2241" spans="1:16" x14ac:dyDescent="0.25">
      <c r="A2241">
        <v>160.79300000000001</v>
      </c>
      <c r="B2241">
        <v>-26.606999999999999</v>
      </c>
      <c r="C2241">
        <v>375</v>
      </c>
      <c r="D2241">
        <f t="shared" ca="1" si="208"/>
        <v>1.2</v>
      </c>
      <c r="E2241" s="1">
        <v>0.65</v>
      </c>
      <c r="F2241">
        <v>19.899999999999999</v>
      </c>
      <c r="G2241">
        <f t="shared" ca="1" si="210"/>
        <v>46.089820015575185</v>
      </c>
      <c r="H2241">
        <f t="shared" ca="1" si="213"/>
        <v>14.593525057753666</v>
      </c>
      <c r="I2241">
        <f>User_Model_Calcs!A2241-Sat_Data!$B$5</f>
        <v>50.793000000000006</v>
      </c>
      <c r="J2241">
        <f>(Earth_Data!$B$1/SQRT(1-Earth_Data!$B$2^2*SIN(RADIANS(User_Model_Calcs!B2241))^2))*COS(RADIANS(User_Model_Calcs!B2241))</f>
        <v>5706.52467237172</v>
      </c>
      <c r="K2241">
        <f>((Earth_Data!$B$1*(1-Earth_Data!$B$2^2))/SQRT(1-Earth_Data!$B$2^2*SIN(RADIANS(User_Model_Calcs!B2241))^2))*SIN(RADIANS(User_Model_Calcs!B2241))</f>
        <v>-2839.3505795461392</v>
      </c>
      <c r="L2241">
        <f t="shared" si="211"/>
        <v>-26.453198586255237</v>
      </c>
      <c r="M2241">
        <f t="shared" si="212"/>
        <v>6373.8791602881965</v>
      </c>
      <c r="N2241">
        <f>SQRT(User_Model_Calcs!M2241^2+Sat_Data!$B$3^2-2*User_Model_Calcs!M2241*Sat_Data!$B$3*COS(RADIANS(L2241))*COS(RADIANS(I2241)))</f>
        <v>38913.358202031821</v>
      </c>
      <c r="O2241">
        <f>DEGREES(ACOS(((Earth_Data!$B$1+Sat_Data!$B$2)/User_Model_Calcs!N2241)*SQRT(1-COS(RADIANS(User_Model_Calcs!I2241))^2*COS(RADIANS(User_Model_Calcs!B2241))^2)))</f>
        <v>26.63465320644638</v>
      </c>
      <c r="P2241">
        <f t="shared" si="209"/>
        <v>69.929535578027469</v>
      </c>
    </row>
    <row r="2242" spans="1:16" x14ac:dyDescent="0.25">
      <c r="A2242">
        <v>135.92860458316989</v>
      </c>
      <c r="B2242">
        <v>-27.564</v>
      </c>
      <c r="C2242">
        <v>2500</v>
      </c>
      <c r="D2242">
        <f t="shared" ref="D2242:D2305" ca="1" si="214">CHOOSE(RANDBETWEEN(1,3),0.75,1.2,3)</f>
        <v>0.75</v>
      </c>
      <c r="E2242" s="1">
        <v>0.65</v>
      </c>
      <c r="F2242">
        <v>19.899999999999999</v>
      </c>
      <c r="G2242">
        <f t="shared" ca="1" si="210"/>
        <v>42.007420362456692</v>
      </c>
      <c r="H2242">
        <f t="shared" ca="1" si="213"/>
        <v>20.943711719177845</v>
      </c>
      <c r="I2242">
        <f>User_Model_Calcs!A2242-Sat_Data!$B$5</f>
        <v>25.928604583169886</v>
      </c>
      <c r="J2242">
        <f>(Earth_Data!$B$1/SQRT(1-Earth_Data!$B$2^2*SIN(RADIANS(User_Model_Calcs!B2242))^2))*COS(RADIANS(User_Model_Calcs!B2242))</f>
        <v>5658.2429826957641</v>
      </c>
      <c r="K2242">
        <f>((Earth_Data!$B$1*(1-Earth_Data!$B$2^2))/SQRT(1-Earth_Data!$B$2^2*SIN(RADIANS(User_Model_Calcs!B2242))^2))*SIN(RADIANS(User_Model_Calcs!B2242))</f>
        <v>-2933.7601387284085</v>
      </c>
      <c r="L2242">
        <f t="shared" si="211"/>
        <v>-27.406429194724144</v>
      </c>
      <c r="M2242">
        <f t="shared" si="212"/>
        <v>6373.5909974532869</v>
      </c>
      <c r="N2242">
        <f>SQRT(User_Model_Calcs!M2242^2+Sat_Data!$B$3^2-2*User_Model_Calcs!M2242*Sat_Data!$B$3*COS(RADIANS(L2242))*COS(RADIANS(I2242)))</f>
        <v>37273.550502870006</v>
      </c>
      <c r="O2242">
        <f>DEGREES(ACOS(((Earth_Data!$B$1+Sat_Data!$B$2)/User_Model_Calcs!N2242)*SQRT(1-COS(RADIANS(User_Model_Calcs!I2242))^2*COS(RADIANS(User_Model_Calcs!B2242))^2)))</f>
        <v>46.934142407723726</v>
      </c>
      <c r="P2242">
        <f t="shared" ref="P2242:P2305" si="215">DEGREES(ASIN(SIN(RADIANS(ABS(I2242)))/(SIN(ACOS(COS(RADIANS(I2242))*COS(RADIANS(B2242)))))))</f>
        <v>46.415721634615366</v>
      </c>
    </row>
    <row r="2243" spans="1:16" x14ac:dyDescent="0.25">
      <c r="A2243">
        <v>152.01913977233409</v>
      </c>
      <c r="B2243">
        <v>-27.617975327385086</v>
      </c>
      <c r="C2243">
        <v>4700</v>
      </c>
      <c r="D2243">
        <f t="shared" ca="1" si="214"/>
        <v>1.2</v>
      </c>
      <c r="E2243" s="1">
        <v>0.65</v>
      </c>
      <c r="F2243">
        <v>19.899999999999999</v>
      </c>
      <c r="G2243">
        <f t="shared" ref="G2243:G2306" ca="1" si="216">20.4+20*LOG(F2243)+20*LOG(D2243)+10*LOG(E2243)</f>
        <v>46.089820015575185</v>
      </c>
      <c r="H2243">
        <f t="shared" ca="1" si="213"/>
        <v>17.549055699701789</v>
      </c>
      <c r="I2243">
        <f>User_Model_Calcs!A2243-Sat_Data!$B$5</f>
        <v>42.019139772334086</v>
      </c>
      <c r="J2243">
        <f>(Earth_Data!$B$1/SQRT(1-Earth_Data!$B$2^2*SIN(RADIANS(User_Model_Calcs!B2243))^2))*COS(RADIANS(User_Model_Calcs!B2243))</f>
        <v>5655.4727669373269</v>
      </c>
      <c r="K2243">
        <f>((Earth_Data!$B$1*(1-Earth_Data!$B$2^2))/SQRT(1-Earth_Data!$B$2^2*SIN(RADIANS(User_Model_Calcs!B2243))^2))*SIN(RADIANS(User_Model_Calcs!B2243))</f>
        <v>-2939.0611034191843</v>
      </c>
      <c r="L2243">
        <f t="shared" ref="L2243:L2306" si="217">DEGREES(ATAN((K2243/J2243)))</f>
        <v>-27.460197095354115</v>
      </c>
      <c r="M2243">
        <f t="shared" ref="M2243:M2306" si="218">SQRT(J2243^2+K2243^2)</f>
        <v>6373.5745376673312</v>
      </c>
      <c r="N2243">
        <f>SQRT(User_Model_Calcs!M2243^2+Sat_Data!$B$3^2-2*User_Model_Calcs!M2243*Sat_Data!$B$3*COS(RADIANS(L2243))*COS(RADIANS(I2243)))</f>
        <v>38263.89816381564</v>
      </c>
      <c r="O2243">
        <f>DEGREES(ACOS(((Earth_Data!$B$1+Sat_Data!$B$2)/User_Model_Calcs!N2243)*SQRT(1-COS(RADIANS(User_Model_Calcs!I2243))^2*COS(RADIANS(User_Model_Calcs!B2243))^2)))</f>
        <v>33.951398322350997</v>
      </c>
      <c r="P2243">
        <f t="shared" si="215"/>
        <v>62.773935543743981</v>
      </c>
    </row>
    <row r="2244" spans="1:16" x14ac:dyDescent="0.25">
      <c r="A2244">
        <v>153.19399999999999</v>
      </c>
      <c r="B2244">
        <v>-33.290999999999997</v>
      </c>
      <c r="C2244">
        <v>375</v>
      </c>
      <c r="D2244">
        <f t="shared" ca="1" si="214"/>
        <v>3</v>
      </c>
      <c r="E2244" s="1">
        <v>0.65</v>
      </c>
      <c r="F2244">
        <v>19.899999999999999</v>
      </c>
      <c r="G2244">
        <f t="shared" ca="1" si="216"/>
        <v>54.048620189015942</v>
      </c>
      <c r="H2244">
        <f t="shared" ca="1" si="213"/>
        <v>21.38370012568268</v>
      </c>
      <c r="I2244">
        <f>User_Model_Calcs!A2244-Sat_Data!$B$5</f>
        <v>43.193999999999988</v>
      </c>
      <c r="J2244">
        <f>(Earth_Data!$B$1/SQRT(1-Earth_Data!$B$2^2*SIN(RADIANS(User_Model_Calcs!B2244))^2))*COS(RADIANS(User_Model_Calcs!B2244))</f>
        <v>5336.83108921444</v>
      </c>
      <c r="K2244">
        <f>((Earth_Data!$B$1*(1-Earth_Data!$B$2^2))/SQRT(1-Earth_Data!$B$2^2*SIN(RADIANS(User_Model_Calcs!B2244))^2))*SIN(RADIANS(User_Model_Calcs!B2244))</f>
        <v>-3480.9823429802836</v>
      </c>
      <c r="L2244">
        <f t="shared" si="217"/>
        <v>-33.114658488457493</v>
      </c>
      <c r="M2244">
        <f t="shared" si="218"/>
        <v>6371.7347831611987</v>
      </c>
      <c r="N2244">
        <f>SQRT(User_Model_Calcs!M2244^2+Sat_Data!$B$3^2-2*User_Model_Calcs!M2244*Sat_Data!$B$3*COS(RADIANS(L2244))*COS(RADIANS(I2244)))</f>
        <v>38604.561736783588</v>
      </c>
      <c r="O2244">
        <f>DEGREES(ACOS(((Earth_Data!$B$1+Sat_Data!$B$2)/User_Model_Calcs!N2244)*SQRT(1-COS(RADIANS(User_Model_Calcs!I2244))^2*COS(RADIANS(User_Model_Calcs!B2244))^2)))</f>
        <v>30.006384778796974</v>
      </c>
      <c r="P2244">
        <f t="shared" si="215"/>
        <v>59.688044004184036</v>
      </c>
    </row>
    <row r="2245" spans="1:16" x14ac:dyDescent="0.25">
      <c r="A2245">
        <v>138.58000000000001</v>
      </c>
      <c r="B2245">
        <v>-25.271000000000001</v>
      </c>
      <c r="C2245">
        <v>950</v>
      </c>
      <c r="D2245">
        <f t="shared" ca="1" si="214"/>
        <v>1.2</v>
      </c>
      <c r="E2245" s="1">
        <v>0.65</v>
      </c>
      <c r="F2245">
        <v>19.899999999999999</v>
      </c>
      <c r="G2245">
        <f t="shared" ca="1" si="216"/>
        <v>46.089820015575185</v>
      </c>
      <c r="H2245">
        <f t="shared" ca="1" si="213"/>
        <v>17.153457120893059</v>
      </c>
      <c r="I2245">
        <f>User_Model_Calcs!A2245-Sat_Data!$B$5</f>
        <v>28.580000000000013</v>
      </c>
      <c r="J2245">
        <f>(Earth_Data!$B$1/SQRT(1-Earth_Data!$B$2^2*SIN(RADIANS(User_Model_Calcs!B2245))^2))*COS(RADIANS(User_Model_Calcs!B2245))</f>
        <v>5771.2656024035086</v>
      </c>
      <c r="K2245">
        <f>((Earth_Data!$B$1*(1-Earth_Data!$B$2^2))/SQRT(1-Earth_Data!$B$2^2*SIN(RADIANS(User_Model_Calcs!B2245))^2))*SIN(RADIANS(User_Model_Calcs!B2245))</f>
        <v>-2706.2526625582332</v>
      </c>
      <c r="L2245">
        <f t="shared" si="217"/>
        <v>-25.122745089895655</v>
      </c>
      <c r="M2245">
        <f t="shared" si="218"/>
        <v>6374.2693798653872</v>
      </c>
      <c r="N2245">
        <f>SQRT(User_Model_Calcs!M2245^2+Sat_Data!$B$3^2-2*User_Model_Calcs!M2245*Sat_Data!$B$3*COS(RADIANS(L2245))*COS(RADIANS(I2245)))</f>
        <v>37297.012883466341</v>
      </c>
      <c r="O2245">
        <f>DEGREES(ACOS(((Earth_Data!$B$1+Sat_Data!$B$2)/User_Model_Calcs!N2245)*SQRT(1-COS(RADIANS(User_Model_Calcs!I2245))^2*COS(RADIANS(User_Model_Calcs!B2245))^2)))</f>
        <v>46.600081622380408</v>
      </c>
      <c r="P2245">
        <f t="shared" si="215"/>
        <v>51.916291486658544</v>
      </c>
    </row>
    <row r="2246" spans="1:16" x14ac:dyDescent="0.25">
      <c r="A2246">
        <v>143.76499999999999</v>
      </c>
      <c r="B2246">
        <v>-33.257999999999996</v>
      </c>
      <c r="C2246">
        <v>1250</v>
      </c>
      <c r="D2246">
        <f t="shared" ca="1" si="214"/>
        <v>1.2</v>
      </c>
      <c r="E2246" s="1">
        <v>0.65</v>
      </c>
      <c r="F2246">
        <v>19.899999999999999</v>
      </c>
      <c r="G2246">
        <f t="shared" ca="1" si="216"/>
        <v>46.089820015575185</v>
      </c>
      <c r="H2246">
        <f t="shared" ca="1" si="213"/>
        <v>20.803485689243558</v>
      </c>
      <c r="I2246">
        <f>User_Model_Calcs!A2246-Sat_Data!$B$5</f>
        <v>33.764999999999986</v>
      </c>
      <c r="J2246">
        <f>(Earth_Data!$B$1/SQRT(1-Earth_Data!$B$2^2*SIN(RADIANS(User_Model_Calcs!B2246))^2))*COS(RADIANS(User_Model_Calcs!B2246))</f>
        <v>5338.8391565575266</v>
      </c>
      <c r="K2246">
        <f>((Earth_Data!$B$1*(1-Earth_Data!$B$2^2))/SQRT(1-Earth_Data!$B$2^2*SIN(RADIANS(User_Model_Calcs!B2246))^2))*SIN(RADIANS(User_Model_Calcs!B2246))</f>
        <v>-3477.9223856676617</v>
      </c>
      <c r="L2246">
        <f t="shared" si="217"/>
        <v>-33.081747207927926</v>
      </c>
      <c r="M2246">
        <f t="shared" si="218"/>
        <v>6371.746044870285</v>
      </c>
      <c r="N2246">
        <f>SQRT(User_Model_Calcs!M2246^2+Sat_Data!$B$3^2-2*User_Model_Calcs!M2246*Sat_Data!$B$3*COS(RADIANS(L2246))*COS(RADIANS(I2246)))</f>
        <v>38001.830893992512</v>
      </c>
      <c r="O2246">
        <f>DEGREES(ACOS(((Earth_Data!$B$1+Sat_Data!$B$2)/User_Model_Calcs!N2246)*SQRT(1-COS(RADIANS(User_Model_Calcs!I2246))^2*COS(RADIANS(User_Model_Calcs!B2246))^2)))</f>
        <v>37.099486235186092</v>
      </c>
      <c r="P2246">
        <f t="shared" si="215"/>
        <v>50.638362034012559</v>
      </c>
    </row>
    <row r="2247" spans="1:16" x14ac:dyDescent="0.25">
      <c r="A2247">
        <v>120.09</v>
      </c>
      <c r="B2247">
        <v>-33.242999999999995</v>
      </c>
      <c r="C2247">
        <v>375</v>
      </c>
      <c r="D2247">
        <f t="shared" ca="1" si="214"/>
        <v>1.2</v>
      </c>
      <c r="E2247" s="1">
        <v>0.65</v>
      </c>
      <c r="F2247">
        <v>19.899999999999999</v>
      </c>
      <c r="G2247">
        <f t="shared" ca="1" si="216"/>
        <v>46.089820015575185</v>
      </c>
      <c r="H2247">
        <f t="shared" ca="1" si="213"/>
        <v>17.623159647009032</v>
      </c>
      <c r="I2247">
        <f>User_Model_Calcs!A2247-Sat_Data!$B$5</f>
        <v>10.090000000000003</v>
      </c>
      <c r="J2247">
        <f>(Earth_Data!$B$1/SQRT(1-Earth_Data!$B$2^2*SIN(RADIANS(User_Model_Calcs!B2247))^2))*COS(RADIANS(User_Model_Calcs!B2247))</f>
        <v>5339.7513282294176</v>
      </c>
      <c r="K2247">
        <f>((Earth_Data!$B$1*(1-Earth_Data!$B$2^2))/SQRT(1-Earth_Data!$B$2^2*SIN(RADIANS(User_Model_Calcs!B2247))^2))*SIN(RADIANS(User_Model_Calcs!B2247))</f>
        <v>-3476.5311191302494</v>
      </c>
      <c r="L2247">
        <f t="shared" si="217"/>
        <v>-33.066787611968586</v>
      </c>
      <c r="M2247">
        <f t="shared" si="218"/>
        <v>6371.751161934124</v>
      </c>
      <c r="N2247">
        <f>SQRT(User_Model_Calcs!M2247^2+Sat_Data!$B$3^2-2*User_Model_Calcs!M2247*Sat_Data!$B$3*COS(RADIANS(L2247))*COS(RADIANS(I2247)))</f>
        <v>37082.154589469406</v>
      </c>
      <c r="O2247">
        <f>DEGREES(ACOS(((Earth_Data!$B$1+Sat_Data!$B$2)/User_Model_Calcs!N2247)*SQRT(1-COS(RADIANS(User_Model_Calcs!I2247))^2*COS(RADIANS(User_Model_Calcs!B2247))^2)))</f>
        <v>49.819286963768583</v>
      </c>
      <c r="P2247">
        <f t="shared" si="215"/>
        <v>17.983832101252467</v>
      </c>
    </row>
    <row r="2248" spans="1:16" x14ac:dyDescent="0.25">
      <c r="A2248">
        <v>150.18700000000001</v>
      </c>
      <c r="B2248">
        <v>-32.079000000000001</v>
      </c>
      <c r="C2248">
        <v>2500</v>
      </c>
      <c r="D2248">
        <f t="shared" ca="1" si="214"/>
        <v>3</v>
      </c>
      <c r="E2248" s="1">
        <v>0.65</v>
      </c>
      <c r="F2248">
        <v>19.899999999999999</v>
      </c>
      <c r="G2248">
        <f t="shared" ca="1" si="216"/>
        <v>54.048620189015942</v>
      </c>
      <c r="H2248">
        <f t="shared" ca="1" si="213"/>
        <v>14.57658796718721</v>
      </c>
      <c r="I2248">
        <f>User_Model_Calcs!A2248-Sat_Data!$B$5</f>
        <v>40.187000000000012</v>
      </c>
      <c r="J2248">
        <f>(Earth_Data!$B$1/SQRT(1-Earth_Data!$B$2^2*SIN(RADIANS(User_Model_Calcs!B2248))^2))*COS(RADIANS(User_Model_Calcs!B2248))</f>
        <v>5409.4135925290448</v>
      </c>
      <c r="K2248">
        <f>((Earth_Data!$B$1*(1-Earth_Data!$B$2^2))/SQRT(1-Earth_Data!$B$2^2*SIN(RADIANS(User_Model_Calcs!B2248))^2))*SIN(RADIANS(User_Model_Calcs!B2248))</f>
        <v>-3367.8584263918156</v>
      </c>
      <c r="L2248">
        <f t="shared" si="217"/>
        <v>-31.906068802621725</v>
      </c>
      <c r="M2248">
        <f t="shared" si="218"/>
        <v>6372.1445209016047</v>
      </c>
      <c r="N2248">
        <f>SQRT(User_Model_Calcs!M2248^2+Sat_Data!$B$3^2-2*User_Model_Calcs!M2248*Sat_Data!$B$3*COS(RADIANS(L2248))*COS(RADIANS(I2248)))</f>
        <v>38339.717480628926</v>
      </c>
      <c r="O2248">
        <f>DEGREES(ACOS(((Earth_Data!$B$1+Sat_Data!$B$2)/User_Model_Calcs!N2248)*SQRT(1-COS(RADIANS(User_Model_Calcs!I2248))^2*COS(RADIANS(User_Model_Calcs!B2248))^2)))</f>
        <v>33.042331449403441</v>
      </c>
      <c r="P2248">
        <f t="shared" si="215"/>
        <v>57.840488240493123</v>
      </c>
    </row>
    <row r="2249" spans="1:16" x14ac:dyDescent="0.25">
      <c r="A2249">
        <v>119.63500000000001</v>
      </c>
      <c r="B2249">
        <v>-24.056000000000001</v>
      </c>
      <c r="C2249">
        <v>2500</v>
      </c>
      <c r="D2249">
        <f t="shared" ca="1" si="214"/>
        <v>1.2</v>
      </c>
      <c r="E2249" s="1">
        <v>0.65</v>
      </c>
      <c r="F2249">
        <v>19.899999999999999</v>
      </c>
      <c r="G2249">
        <f t="shared" ca="1" si="216"/>
        <v>46.089820015575185</v>
      </c>
      <c r="H2249">
        <f t="shared" ca="1" si="213"/>
        <v>18.405809157266695</v>
      </c>
      <c r="I2249">
        <f>User_Model_Calcs!A2249-Sat_Data!$B$5</f>
        <v>9.6350000000000051</v>
      </c>
      <c r="J2249">
        <f>(Earth_Data!$B$1/SQRT(1-Earth_Data!$B$2^2*SIN(RADIANS(User_Model_Calcs!B2249))^2))*COS(RADIANS(User_Model_Calcs!B2249))</f>
        <v>5827.424521228374</v>
      </c>
      <c r="K2249">
        <f>((Earth_Data!$B$1*(1-Earth_Data!$B$2^2))/SQRT(1-Earth_Data!$B$2^2*SIN(RADIANS(User_Model_Calcs!B2249))^2))*SIN(RADIANS(User_Model_Calcs!B2249))</f>
        <v>-2583.9493378023144</v>
      </c>
      <c r="L2249">
        <f t="shared" si="217"/>
        <v>-23.913067693151969</v>
      </c>
      <c r="M2249">
        <f t="shared" si="218"/>
        <v>6374.6114180350451</v>
      </c>
      <c r="N2249">
        <f>SQRT(User_Model_Calcs!M2249^2+Sat_Data!$B$3^2-2*User_Model_Calcs!M2249*Sat_Data!$B$3*COS(RADIANS(L2249))*COS(RADIANS(I2249)))</f>
        <v>36523.494077577583</v>
      </c>
      <c r="O2249">
        <f>DEGREES(ACOS(((Earth_Data!$B$1+Sat_Data!$B$2)/User_Model_Calcs!N2249)*SQRT(1-COS(RADIANS(User_Model_Calcs!I2249))^2*COS(RADIANS(User_Model_Calcs!B2249))^2)))</f>
        <v>59.829675674003127</v>
      </c>
      <c r="P2249">
        <f t="shared" si="215"/>
        <v>22.610305719694612</v>
      </c>
    </row>
    <row r="2250" spans="1:16" x14ac:dyDescent="0.25">
      <c r="A2250" s="5">
        <v>162.66</v>
      </c>
      <c r="B2250">
        <v>-22.942</v>
      </c>
      <c r="C2250">
        <v>950</v>
      </c>
      <c r="D2250">
        <f t="shared" ca="1" si="214"/>
        <v>1.2</v>
      </c>
      <c r="E2250" s="1">
        <v>0.65</v>
      </c>
      <c r="F2250">
        <v>19.899999999999999</v>
      </c>
      <c r="G2250">
        <f t="shared" ca="1" si="216"/>
        <v>46.089820015575185</v>
      </c>
      <c r="H2250">
        <f t="shared" ca="1" si="213"/>
        <v>16.701051168068812</v>
      </c>
      <c r="I2250">
        <f>User_Model_Calcs!A2250-Sat_Data!$B$5</f>
        <v>52.66</v>
      </c>
      <c r="J2250">
        <f>(Earth_Data!$B$1/SQRT(1-Earth_Data!$B$2^2*SIN(RADIANS(User_Model_Calcs!B2250))^2))*COS(RADIANS(User_Model_Calcs!B2250))</f>
        <v>5876.6181551213285</v>
      </c>
      <c r="K2250">
        <f>((Earth_Data!$B$1*(1-Earth_Data!$B$2^2))/SQRT(1-Earth_Data!$B$2^2*SIN(RADIANS(User_Model_Calcs!B2250))^2))*SIN(RADIANS(User_Model_Calcs!B2250))</f>
        <v>-2470.8063970478852</v>
      </c>
      <c r="L2250">
        <f t="shared" si="217"/>
        <v>-22.804172460148493</v>
      </c>
      <c r="M2250">
        <f t="shared" si="218"/>
        <v>6374.9137400277314</v>
      </c>
      <c r="N2250">
        <f>SQRT(User_Model_Calcs!M2250^2+Sat_Data!$B$3^2-2*User_Model_Calcs!M2250*Sat_Data!$B$3*COS(RADIANS(L2250))*COS(RADIANS(I2250)))</f>
        <v>38959.881771942797</v>
      </c>
      <c r="O2250">
        <f>DEGREES(ACOS(((Earth_Data!$B$1+Sat_Data!$B$2)/User_Model_Calcs!N2250)*SQRT(1-COS(RADIANS(User_Model_Calcs!I2250))^2*COS(RADIANS(User_Model_Calcs!B2250))^2)))</f>
        <v>26.145344697815911</v>
      </c>
      <c r="P2250">
        <f t="shared" si="215"/>
        <v>73.43869963257896</v>
      </c>
    </row>
    <row r="2251" spans="1:16" x14ac:dyDescent="0.25">
      <c r="A2251">
        <v>141.91800000000001</v>
      </c>
      <c r="B2251">
        <v>-26.847000000000001</v>
      </c>
      <c r="C2251">
        <v>375</v>
      </c>
      <c r="D2251">
        <f t="shared" ca="1" si="214"/>
        <v>3</v>
      </c>
      <c r="E2251" s="1">
        <v>0.65</v>
      </c>
      <c r="F2251">
        <v>19.899999999999999</v>
      </c>
      <c r="G2251">
        <f t="shared" ca="1" si="216"/>
        <v>54.048620189015942</v>
      </c>
      <c r="H2251">
        <f t="shared" ca="1" si="213"/>
        <v>16.156325303498445</v>
      </c>
      <c r="I2251">
        <f>User_Model_Calcs!A2251-Sat_Data!$B$5</f>
        <v>31.918000000000006</v>
      </c>
      <c r="J2251">
        <f>(Earth_Data!$B$1/SQRT(1-Earth_Data!$B$2^2*SIN(RADIANS(User_Model_Calcs!B2251))^2))*COS(RADIANS(User_Model_Calcs!B2251))</f>
        <v>5694.5652737142564</v>
      </c>
      <c r="K2251">
        <f>((Earth_Data!$B$1*(1-Earth_Data!$B$2^2))/SQRT(1-Earth_Data!$B$2^2*SIN(RADIANS(User_Model_Calcs!B2251))^2))*SIN(RADIANS(User_Model_Calcs!B2251))</f>
        <v>-2863.101307218179</v>
      </c>
      <c r="L2251">
        <f t="shared" si="217"/>
        <v>-26.692237090098548</v>
      </c>
      <c r="M2251">
        <f t="shared" si="218"/>
        <v>6373.8075552990122</v>
      </c>
      <c r="N2251">
        <f>SQRT(User_Model_Calcs!M2251^2+Sat_Data!$B$3^2-2*User_Model_Calcs!M2251*Sat_Data!$B$3*COS(RADIANS(L2251))*COS(RADIANS(I2251)))</f>
        <v>37561.053166654623</v>
      </c>
      <c r="O2251">
        <f>DEGREES(ACOS(((Earth_Data!$B$1+Sat_Data!$B$2)/User_Model_Calcs!N2251)*SQRT(1-COS(RADIANS(User_Model_Calcs!I2251))^2*COS(RADIANS(User_Model_Calcs!B2251))^2)))</f>
        <v>42.855011644621094</v>
      </c>
      <c r="P2251">
        <f t="shared" si="215"/>
        <v>54.056636838706353</v>
      </c>
    </row>
    <row r="2252" spans="1:16" x14ac:dyDescent="0.25">
      <c r="A2252">
        <v>151.66999999999999</v>
      </c>
      <c r="B2252">
        <v>-22.771999999999998</v>
      </c>
      <c r="C2252">
        <v>375</v>
      </c>
      <c r="D2252">
        <f t="shared" ca="1" si="214"/>
        <v>0.75</v>
      </c>
      <c r="E2252" s="1">
        <v>0.65</v>
      </c>
      <c r="F2252">
        <v>19.899999999999999</v>
      </c>
      <c r="G2252">
        <f t="shared" ca="1" si="216"/>
        <v>42.007420362456692</v>
      </c>
      <c r="H2252">
        <f t="shared" ca="1" si="213"/>
        <v>16.811347023241254</v>
      </c>
      <c r="I2252">
        <f>User_Model_Calcs!A2252-Sat_Data!$B$5</f>
        <v>41.669999999999987</v>
      </c>
      <c r="J2252">
        <f>(Earth_Data!$B$1/SQRT(1-Earth_Data!$B$2^2*SIN(RADIANS(User_Model_Calcs!B2252))^2))*COS(RADIANS(User_Model_Calcs!B2252))</f>
        <v>5883.9308408689913</v>
      </c>
      <c r="K2252">
        <f>((Earth_Data!$B$1*(1-Earth_Data!$B$2^2))/SQRT(1-Earth_Data!$B$2^2*SIN(RADIANS(User_Model_Calcs!B2252))^2))*SIN(RADIANS(User_Model_Calcs!B2252))</f>
        <v>-2453.4585361807908</v>
      </c>
      <c r="L2252">
        <f t="shared" si="217"/>
        <v>-22.634969858382121</v>
      </c>
      <c r="M2252">
        <f t="shared" si="218"/>
        <v>6374.9588962508351</v>
      </c>
      <c r="N2252">
        <f>SQRT(User_Model_Calcs!M2252^2+Sat_Data!$B$3^2-2*User_Model_Calcs!M2252*Sat_Data!$B$3*COS(RADIANS(L2252))*COS(RADIANS(I2252)))</f>
        <v>38050.148143880637</v>
      </c>
      <c r="O2252">
        <f>DEGREES(ACOS(((Earth_Data!$B$1+Sat_Data!$B$2)/User_Model_Calcs!N2252)*SQRT(1-COS(RADIANS(User_Model_Calcs!I2252))^2*COS(RADIANS(User_Model_Calcs!B2252))^2)))</f>
        <v>36.546406374448118</v>
      </c>
      <c r="P2252">
        <f t="shared" si="215"/>
        <v>66.496235110040359</v>
      </c>
    </row>
    <row r="2253" spans="1:16" x14ac:dyDescent="0.25">
      <c r="A2253">
        <v>158.345</v>
      </c>
      <c r="B2253">
        <v>-30.76</v>
      </c>
      <c r="C2253">
        <v>950</v>
      </c>
      <c r="D2253">
        <f t="shared" ca="1" si="214"/>
        <v>3</v>
      </c>
      <c r="E2253" s="1">
        <v>0.65</v>
      </c>
      <c r="F2253">
        <v>19.899999999999999</v>
      </c>
      <c r="G2253">
        <f t="shared" ca="1" si="216"/>
        <v>54.048620189015942</v>
      </c>
      <c r="H2253">
        <f t="shared" ca="1" si="213"/>
        <v>19.746238732544981</v>
      </c>
      <c r="I2253">
        <f>User_Model_Calcs!A2253-Sat_Data!$B$5</f>
        <v>48.344999999999999</v>
      </c>
      <c r="J2253">
        <f>(Earth_Data!$B$1/SQRT(1-Earth_Data!$B$2^2*SIN(RADIANS(User_Model_Calcs!B2253))^2))*COS(RADIANS(User_Model_Calcs!B2253))</f>
        <v>5485.6502512035431</v>
      </c>
      <c r="K2253">
        <f>((Earth_Data!$B$1*(1-Earth_Data!$B$2^2))/SQRT(1-Earth_Data!$B$2^2*SIN(RADIANS(User_Model_Calcs!B2253))^2))*SIN(RADIANS(User_Model_Calcs!B2253))</f>
        <v>-3243.058371441035</v>
      </c>
      <c r="L2253">
        <f t="shared" si="217"/>
        <v>-30.591130088697366</v>
      </c>
      <c r="M2253">
        <f t="shared" si="218"/>
        <v>6372.580817777306</v>
      </c>
      <c r="N2253">
        <f>SQRT(User_Model_Calcs!M2253^2+Sat_Data!$B$3^2-2*User_Model_Calcs!M2253*Sat_Data!$B$3*COS(RADIANS(L2253))*COS(RADIANS(I2253)))</f>
        <v>38871.111604723483</v>
      </c>
      <c r="O2253">
        <f>DEGREES(ACOS(((Earth_Data!$B$1+Sat_Data!$B$2)/User_Model_Calcs!N2253)*SQRT(1-COS(RADIANS(User_Model_Calcs!I2253))^2*COS(RADIANS(User_Model_Calcs!B2253))^2)))</f>
        <v>27.07736698308252</v>
      </c>
      <c r="P2253">
        <f t="shared" si="215"/>
        <v>65.536406127373567</v>
      </c>
    </row>
    <row r="2254" spans="1:16" x14ac:dyDescent="0.25">
      <c r="A2254">
        <v>161.69292685720112</v>
      </c>
      <c r="B2254">
        <v>-30.731999999999999</v>
      </c>
      <c r="C2254">
        <v>950</v>
      </c>
      <c r="D2254">
        <f t="shared" ca="1" si="214"/>
        <v>1.2</v>
      </c>
      <c r="E2254" s="1">
        <v>0.65</v>
      </c>
      <c r="F2254">
        <v>19.899999999999999</v>
      </c>
      <c r="G2254">
        <f t="shared" ca="1" si="216"/>
        <v>46.089820015575185</v>
      </c>
      <c r="H2254">
        <f t="shared" ca="1" si="213"/>
        <v>22.628105982271922</v>
      </c>
      <c r="I2254">
        <f>User_Model_Calcs!A2254-Sat_Data!$B$5</f>
        <v>51.692926857201115</v>
      </c>
      <c r="J2254">
        <f>(Earth_Data!$B$1/SQRT(1-Earth_Data!$B$2^2*SIN(RADIANS(User_Model_Calcs!B2254))^2))*COS(RADIANS(User_Model_Calcs!B2254))</f>
        <v>5487.2372333431185</v>
      </c>
      <c r="K2254">
        <f>((Earth_Data!$B$1*(1-Earth_Data!$B$2^2))/SQRT(1-Earth_Data!$B$2^2*SIN(RADIANS(User_Model_Calcs!B2254))^2))*SIN(RADIANS(User_Model_Calcs!B2254))</f>
        <v>-3240.3904704307865</v>
      </c>
      <c r="L2254">
        <f t="shared" si="217"/>
        <v>-30.563220195589832</v>
      </c>
      <c r="M2254">
        <f t="shared" si="218"/>
        <v>6372.5899645156596</v>
      </c>
      <c r="N2254">
        <f>SQRT(User_Model_Calcs!M2254^2+Sat_Data!$B$3^2-2*User_Model_Calcs!M2254*Sat_Data!$B$3*COS(RADIANS(L2254))*COS(RADIANS(I2254)))</f>
        <v>39135.532113443551</v>
      </c>
      <c r="O2254">
        <f>DEGREES(ACOS(((Earth_Data!$B$1+Sat_Data!$B$2)/User_Model_Calcs!N2254)*SQRT(1-COS(RADIANS(User_Model_Calcs!I2254))^2*COS(RADIANS(User_Model_Calcs!B2254))^2)))</f>
        <v>24.256845961843307</v>
      </c>
      <c r="P2254">
        <f t="shared" si="215"/>
        <v>68.016851337529957</v>
      </c>
    </row>
    <row r="2255" spans="1:16" x14ac:dyDescent="0.25">
      <c r="A2255">
        <v>153.09899999999999</v>
      </c>
      <c r="B2255">
        <v>-33.884</v>
      </c>
      <c r="C2255">
        <v>400</v>
      </c>
      <c r="D2255">
        <f t="shared" ca="1" si="214"/>
        <v>1.2</v>
      </c>
      <c r="E2255" s="1">
        <v>0.65</v>
      </c>
      <c r="F2255">
        <v>19.899999999999999</v>
      </c>
      <c r="G2255">
        <f t="shared" ca="1" si="216"/>
        <v>46.089820015575185</v>
      </c>
      <c r="H2255">
        <f t="shared" ca="1" si="213"/>
        <v>18.242503148502692</v>
      </c>
      <c r="I2255">
        <f>User_Model_Calcs!A2255-Sat_Data!$B$5</f>
        <v>43.09899999999999</v>
      </c>
      <c r="J2255">
        <f>(Earth_Data!$B$1/SQRT(1-Earth_Data!$B$2^2*SIN(RADIANS(User_Model_Calcs!B2255))^2))*COS(RADIANS(User_Model_Calcs!B2255))</f>
        <v>5300.4451997149608</v>
      </c>
      <c r="K2255">
        <f>((Earth_Data!$B$1*(1-Earth_Data!$B$2^2))/SQRT(1-Earth_Data!$B$2^2*SIN(RADIANS(User_Model_Calcs!B2255))^2))*SIN(RADIANS(User_Model_Calcs!B2255))</f>
        <v>-3535.7734291712236</v>
      </c>
      <c r="L2255">
        <f t="shared" si="217"/>
        <v>-33.706104061273166</v>
      </c>
      <c r="M2255">
        <f t="shared" si="218"/>
        <v>6371.5314530821079</v>
      </c>
      <c r="N2255">
        <f>SQRT(User_Model_Calcs!M2255^2+Sat_Data!$B$3^2-2*User_Model_Calcs!M2255*Sat_Data!$B$3*COS(RADIANS(L2255))*COS(RADIANS(I2255)))</f>
        <v>38626.930101032405</v>
      </c>
      <c r="O2255">
        <f>DEGREES(ACOS(((Earth_Data!$B$1+Sat_Data!$B$2)/User_Model_Calcs!N2255)*SQRT(1-COS(RADIANS(User_Model_Calcs!I2255))^2*COS(RADIANS(User_Model_Calcs!B2255))^2)))</f>
        <v>29.753425825789016</v>
      </c>
      <c r="P2255">
        <f t="shared" si="215"/>
        <v>59.213829216540887</v>
      </c>
    </row>
    <row r="2256" spans="1:16" x14ac:dyDescent="0.25">
      <c r="A2256">
        <v>144.58699999999999</v>
      </c>
      <c r="B2256">
        <v>-27.460999999999999</v>
      </c>
      <c r="C2256">
        <v>375</v>
      </c>
      <c r="D2256">
        <f t="shared" ca="1" si="214"/>
        <v>3</v>
      </c>
      <c r="E2256" s="1">
        <v>0.65</v>
      </c>
      <c r="F2256">
        <v>19.899999999999999</v>
      </c>
      <c r="G2256">
        <f t="shared" ca="1" si="216"/>
        <v>54.048620189015942</v>
      </c>
      <c r="H2256">
        <f t="shared" ca="1" si="213"/>
        <v>15.211452538442149</v>
      </c>
      <c r="I2256">
        <f>User_Model_Calcs!A2256-Sat_Data!$B$5</f>
        <v>34.586999999999989</v>
      </c>
      <c r="J2256">
        <f>(Earth_Data!$B$1/SQRT(1-Earth_Data!$B$2^2*SIN(RADIANS(User_Model_Calcs!B2256))^2))*COS(RADIANS(User_Model_Calcs!B2256))</f>
        <v>5663.5154058622302</v>
      </c>
      <c r="K2256">
        <f>((Earth_Data!$B$1*(1-Earth_Data!$B$2^2))/SQRT(1-Earth_Data!$B$2^2*SIN(RADIANS(User_Model_Calcs!B2256))^2))*SIN(RADIANS(User_Model_Calcs!B2256))</f>
        <v>-2923.6373007924626</v>
      </c>
      <c r="L2256">
        <f t="shared" si="217"/>
        <v>-27.303826565472775</v>
      </c>
      <c r="M2256">
        <f t="shared" si="218"/>
        <v>6373.6223467525788</v>
      </c>
      <c r="N2256">
        <f>SQRT(User_Model_Calcs!M2256^2+Sat_Data!$B$3^2-2*User_Model_Calcs!M2256*Sat_Data!$B$3*COS(RADIANS(L2256))*COS(RADIANS(I2256)))</f>
        <v>37752.494324999134</v>
      </c>
      <c r="O2256">
        <f>DEGREES(ACOS(((Earth_Data!$B$1+Sat_Data!$B$2)/User_Model_Calcs!N2256)*SQRT(1-COS(RADIANS(User_Model_Calcs!I2256))^2*COS(RADIANS(User_Model_Calcs!B2256))^2)))</f>
        <v>40.29618275944847</v>
      </c>
      <c r="P2256">
        <f t="shared" si="215"/>
        <v>56.225713098423171</v>
      </c>
    </row>
    <row r="2257" spans="1:16" x14ac:dyDescent="0.25">
      <c r="A2257">
        <v>147.09700000000001</v>
      </c>
      <c r="B2257">
        <v>-37.881999999999998</v>
      </c>
      <c r="C2257">
        <v>950</v>
      </c>
      <c r="D2257">
        <f t="shared" ca="1" si="214"/>
        <v>0.75</v>
      </c>
      <c r="E2257" s="1">
        <v>0.65</v>
      </c>
      <c r="F2257">
        <v>19.899999999999999</v>
      </c>
      <c r="G2257">
        <f t="shared" ca="1" si="216"/>
        <v>42.007420362456692</v>
      </c>
      <c r="H2257">
        <f t="shared" ca="1" si="213"/>
        <v>23.26814495026413</v>
      </c>
      <c r="I2257">
        <f>User_Model_Calcs!A2257-Sat_Data!$B$5</f>
        <v>37.097000000000008</v>
      </c>
      <c r="J2257">
        <f>(Earth_Data!$B$1/SQRT(1-Earth_Data!$B$2^2*SIN(RADIANS(User_Model_Calcs!B2257))^2))*COS(RADIANS(User_Model_Calcs!B2257))</f>
        <v>5040.4847818677226</v>
      </c>
      <c r="K2257">
        <f>((Earth_Data!$B$1*(1-Earth_Data!$B$2^2))/SQRT(1-Earth_Data!$B$2^2*SIN(RADIANS(User_Model_Calcs!B2257))^2))*SIN(RADIANS(User_Model_Calcs!B2257))</f>
        <v>-3895.1161491937755</v>
      </c>
      <c r="L2257">
        <f t="shared" si="217"/>
        <v>-37.695636078134861</v>
      </c>
      <c r="M2257">
        <f t="shared" si="218"/>
        <v>6370.1190453515264</v>
      </c>
      <c r="N2257">
        <f>SQRT(User_Model_Calcs!M2257^2+Sat_Data!$B$3^2-2*User_Model_Calcs!M2257*Sat_Data!$B$3*COS(RADIANS(L2257))*COS(RADIANS(I2257)))</f>
        <v>38462.479491863043</v>
      </c>
      <c r="O2257">
        <f>DEGREES(ACOS(((Earth_Data!$B$1+Sat_Data!$B$2)/User_Model_Calcs!N2257)*SQRT(1-COS(RADIANS(User_Model_Calcs!I2257))^2*COS(RADIANS(User_Model_Calcs!B2257))^2)))</f>
        <v>31.598082295893636</v>
      </c>
      <c r="P2257">
        <f t="shared" si="215"/>
        <v>50.923706172881261</v>
      </c>
    </row>
    <row r="2258" spans="1:16" x14ac:dyDescent="0.25">
      <c r="A2258">
        <v>151.54826679945637</v>
      </c>
      <c r="B2258">
        <v>-25.303999999999998</v>
      </c>
      <c r="C2258">
        <v>950</v>
      </c>
      <c r="D2258">
        <f t="shared" ca="1" si="214"/>
        <v>0.75</v>
      </c>
      <c r="E2258" s="1">
        <v>0.65</v>
      </c>
      <c r="F2258">
        <v>19.899999999999999</v>
      </c>
      <c r="G2258">
        <f t="shared" ca="1" si="216"/>
        <v>42.007420362456692</v>
      </c>
      <c r="H2258">
        <f t="shared" ca="1" si="213"/>
        <v>15.472168960848466</v>
      </c>
      <c r="I2258">
        <f>User_Model_Calcs!A2258-Sat_Data!$B$5</f>
        <v>41.548266799456371</v>
      </c>
      <c r="J2258">
        <f>(Earth_Data!$B$1/SQRT(1-Earth_Data!$B$2^2*SIN(RADIANS(User_Model_Calcs!B2258))^2))*COS(RADIANS(User_Model_Calcs!B2258))</f>
        <v>5769.704053382924</v>
      </c>
      <c r="K2258">
        <f>((Earth_Data!$B$1*(1-Earth_Data!$B$2^2))/SQRT(1-Earth_Data!$B$2^2*SIN(RADIANS(User_Model_Calcs!B2258))^2))*SIN(RADIANS(User_Model_Calcs!B2258))</f>
        <v>-2709.5580112576304</v>
      </c>
      <c r="L2258">
        <f t="shared" si="217"/>
        <v>-25.155604178499434</v>
      </c>
      <c r="M2258">
        <f t="shared" si="218"/>
        <v>6374.2599162564547</v>
      </c>
      <c r="N2258">
        <f>SQRT(User_Model_Calcs!M2258^2+Sat_Data!$B$3^2-2*User_Model_Calcs!M2258*Sat_Data!$B$3*COS(RADIANS(L2258))*COS(RADIANS(I2258)))</f>
        <v>38135.466325726018</v>
      </c>
      <c r="O2258">
        <f>DEGREES(ACOS(((Earth_Data!$B$1+Sat_Data!$B$2)/User_Model_Calcs!N2258)*SQRT(1-COS(RADIANS(User_Model_Calcs!I2258))^2*COS(RADIANS(User_Model_Calcs!B2258))^2)))</f>
        <v>35.496670116108277</v>
      </c>
      <c r="P2258">
        <f t="shared" si="215"/>
        <v>64.252347394715088</v>
      </c>
    </row>
    <row r="2259" spans="1:16" x14ac:dyDescent="0.25">
      <c r="A2259">
        <v>114.06699999999999</v>
      </c>
      <c r="B2259">
        <v>-29.242000000000001</v>
      </c>
      <c r="C2259">
        <v>625</v>
      </c>
      <c r="D2259">
        <f t="shared" ca="1" si="214"/>
        <v>0.75</v>
      </c>
      <c r="E2259" s="1">
        <v>0.65</v>
      </c>
      <c r="F2259">
        <v>19.899999999999999</v>
      </c>
      <c r="G2259">
        <f t="shared" ca="1" si="216"/>
        <v>42.007420362456692</v>
      </c>
      <c r="H2259">
        <f t="shared" ref="H2259:H2322" ca="1" si="219">RAND()*(24-14)+14</f>
        <v>22.325514316574484</v>
      </c>
      <c r="I2259">
        <f>User_Model_Calcs!A2259-Sat_Data!$B$5</f>
        <v>4.0669999999999931</v>
      </c>
      <c r="J2259">
        <f>(Earth_Data!$B$1/SQRT(1-Earth_Data!$B$2^2*SIN(RADIANS(User_Model_Calcs!B2259))^2))*COS(RADIANS(User_Model_Calcs!B2259))</f>
        <v>5569.7874823119691</v>
      </c>
      <c r="K2259">
        <f>((Earth_Data!$B$1*(1-Earth_Data!$B$2^2))/SQRT(1-Earth_Data!$B$2^2*SIN(RADIANS(User_Model_Calcs!B2259))^2))*SIN(RADIANS(User_Model_Calcs!B2259))</f>
        <v>-3097.3344575332853</v>
      </c>
      <c r="L2259">
        <f t="shared" si="217"/>
        <v>-29.078244385626913</v>
      </c>
      <c r="M2259">
        <f t="shared" si="218"/>
        <v>6373.0693813846174</v>
      </c>
      <c r="N2259">
        <f>SQRT(User_Model_Calcs!M2259^2+Sat_Data!$B$3^2-2*User_Model_Calcs!M2259*Sat_Data!$B$3*COS(RADIANS(L2259))*COS(RADIANS(I2259)))</f>
        <v>36741.296835794485</v>
      </c>
      <c r="O2259">
        <f>DEGREES(ACOS(((Earth_Data!$B$1+Sat_Data!$B$2)/User_Model_Calcs!N2259)*SQRT(1-COS(RADIANS(User_Model_Calcs!I2259))^2*COS(RADIANS(User_Model_Calcs!B2259))^2)))</f>
        <v>55.59214043537758</v>
      </c>
      <c r="P2259">
        <f t="shared" si="215"/>
        <v>8.2813528160878978</v>
      </c>
    </row>
    <row r="2260" spans="1:16" x14ac:dyDescent="0.25">
      <c r="A2260">
        <v>144.375</v>
      </c>
      <c r="B2260">
        <v>-28.111999999999998</v>
      </c>
      <c r="C2260">
        <v>2500</v>
      </c>
      <c r="D2260">
        <f t="shared" ca="1" si="214"/>
        <v>0.75</v>
      </c>
      <c r="E2260" s="1">
        <v>0.65</v>
      </c>
      <c r="F2260">
        <v>19.899999999999999</v>
      </c>
      <c r="G2260">
        <f t="shared" ca="1" si="216"/>
        <v>42.007420362456692</v>
      </c>
      <c r="H2260">
        <f t="shared" ca="1" si="219"/>
        <v>18.21631790026801</v>
      </c>
      <c r="I2260">
        <f>User_Model_Calcs!A2260-Sat_Data!$B$5</f>
        <v>34.375</v>
      </c>
      <c r="J2260">
        <f>(Earth_Data!$B$1/SQRT(1-Earth_Data!$B$2^2*SIN(RADIANS(User_Model_Calcs!B2260))^2))*COS(RADIANS(User_Model_Calcs!B2260))</f>
        <v>5629.8848987082974</v>
      </c>
      <c r="K2260">
        <f>((Earth_Data!$B$1*(1-Earth_Data!$B$2^2))/SQRT(1-Earth_Data!$B$2^2*SIN(RADIANS(User_Model_Calcs!B2260))^2))*SIN(RADIANS(User_Model_Calcs!B2260))</f>
        <v>-2987.4596653179478</v>
      </c>
      <c r="L2260">
        <f t="shared" si="217"/>
        <v>-27.952349201577693</v>
      </c>
      <c r="M2260">
        <f t="shared" si="218"/>
        <v>6373.4228813570307</v>
      </c>
      <c r="N2260">
        <f>SQRT(User_Model_Calcs!M2260^2+Sat_Data!$B$3^2-2*User_Model_Calcs!M2260*Sat_Data!$B$3*COS(RADIANS(L2260))*COS(RADIANS(I2260)))</f>
        <v>37770.207426377878</v>
      </c>
      <c r="O2260">
        <f>DEGREES(ACOS(((Earth_Data!$B$1+Sat_Data!$B$2)/User_Model_Calcs!N2260)*SQRT(1-COS(RADIANS(User_Model_Calcs!I2260))^2*COS(RADIANS(User_Model_Calcs!B2260))^2)))</f>
        <v>40.062433971946447</v>
      </c>
      <c r="P2260">
        <f t="shared" si="215"/>
        <v>55.440546506563827</v>
      </c>
    </row>
    <row r="2261" spans="1:16" x14ac:dyDescent="0.25">
      <c r="A2261">
        <v>160.37299999999999</v>
      </c>
      <c r="B2261">
        <v>-25.105</v>
      </c>
      <c r="C2261">
        <v>2500</v>
      </c>
      <c r="D2261">
        <f t="shared" ca="1" si="214"/>
        <v>0.75</v>
      </c>
      <c r="E2261" s="1">
        <v>0.65</v>
      </c>
      <c r="F2261">
        <v>19.899999999999999</v>
      </c>
      <c r="G2261">
        <f t="shared" ca="1" si="216"/>
        <v>42.007420362456692</v>
      </c>
      <c r="H2261">
        <f t="shared" ca="1" si="219"/>
        <v>22.838273758128977</v>
      </c>
      <c r="I2261">
        <f>User_Model_Calcs!A2261-Sat_Data!$B$5</f>
        <v>50.37299999999999</v>
      </c>
      <c r="J2261">
        <f>(Earth_Data!$B$1/SQRT(1-Earth_Data!$B$2^2*SIN(RADIANS(User_Model_Calcs!B2261))^2))*COS(RADIANS(User_Model_Calcs!B2261))</f>
        <v>5779.0916731079933</v>
      </c>
      <c r="K2261">
        <f>((Earth_Data!$B$1*(1-Earth_Data!$B$2^2))/SQRT(1-Earth_Data!$B$2^2*SIN(RADIANS(User_Model_Calcs!B2261))^2))*SIN(RADIANS(User_Model_Calcs!B2261))</f>
        <v>-2689.6123705978071</v>
      </c>
      <c r="L2261">
        <f t="shared" si="217"/>
        <v>-24.95745687769729</v>
      </c>
      <c r="M2261">
        <f t="shared" si="218"/>
        <v>6374.3168473381447</v>
      </c>
      <c r="N2261">
        <f>SQRT(User_Model_Calcs!M2261^2+Sat_Data!$B$3^2-2*User_Model_Calcs!M2261*Sat_Data!$B$3*COS(RADIANS(L2261))*COS(RADIANS(I2261)))</f>
        <v>38828.172046239662</v>
      </c>
      <c r="O2261">
        <f>DEGREES(ACOS(((Earth_Data!$B$1+Sat_Data!$B$2)/User_Model_Calcs!N2261)*SQRT(1-COS(RADIANS(User_Model_Calcs!I2261))^2*COS(RADIANS(User_Model_Calcs!B2261))^2)))</f>
        <v>27.562838902935304</v>
      </c>
      <c r="P2261">
        <f t="shared" si="215"/>
        <v>70.642066362121625</v>
      </c>
    </row>
    <row r="2262" spans="1:16" x14ac:dyDescent="0.25">
      <c r="A2262">
        <v>155.27199999999999</v>
      </c>
      <c r="B2262">
        <v>-25.048999999999999</v>
      </c>
      <c r="C2262">
        <v>3750</v>
      </c>
      <c r="D2262">
        <f t="shared" ca="1" si="214"/>
        <v>0.75</v>
      </c>
      <c r="E2262" s="1">
        <v>0.65</v>
      </c>
      <c r="F2262">
        <v>19.899999999999999</v>
      </c>
      <c r="G2262">
        <f t="shared" ca="1" si="216"/>
        <v>42.007420362456692</v>
      </c>
      <c r="H2262">
        <f t="shared" ca="1" si="219"/>
        <v>15.513910162438435</v>
      </c>
      <c r="I2262">
        <f>User_Model_Calcs!A2262-Sat_Data!$B$5</f>
        <v>45.271999999999991</v>
      </c>
      <c r="J2262">
        <f>(Earth_Data!$B$1/SQRT(1-Earth_Data!$B$2^2*SIN(RADIANS(User_Model_Calcs!B2262))^2))*COS(RADIANS(User_Model_Calcs!B2262))</f>
        <v>5781.7208744942773</v>
      </c>
      <c r="K2262">
        <f>((Earth_Data!$B$1*(1-Earth_Data!$B$2^2))/SQRT(1-Earth_Data!$B$2^2*SIN(RADIANS(User_Model_Calcs!B2262))^2))*SIN(RADIANS(User_Model_Calcs!B2262))</f>
        <v>-2683.9937563481581</v>
      </c>
      <c r="L2262">
        <f t="shared" si="217"/>
        <v>-24.901698110372323</v>
      </c>
      <c r="M2262">
        <f t="shared" si="218"/>
        <v>6374.3328085909325</v>
      </c>
      <c r="N2262">
        <f>SQRT(User_Model_Calcs!M2262^2+Sat_Data!$B$3^2-2*User_Model_Calcs!M2262*Sat_Data!$B$3*COS(RADIANS(L2262))*COS(RADIANS(I2262)))</f>
        <v>38410.00608001298</v>
      </c>
      <c r="O2262">
        <f>DEGREES(ACOS(((Earth_Data!$B$1+Sat_Data!$B$2)/User_Model_Calcs!N2262)*SQRT(1-COS(RADIANS(User_Model_Calcs!I2262))^2*COS(RADIANS(User_Model_Calcs!B2262))^2)))</f>
        <v>32.252396288426155</v>
      </c>
      <c r="P2262">
        <f t="shared" si="215"/>
        <v>67.247202683328183</v>
      </c>
    </row>
    <row r="2263" spans="1:16" x14ac:dyDescent="0.25">
      <c r="A2263">
        <v>150.01300000000001</v>
      </c>
      <c r="B2263">
        <v>-21.943999999999999</v>
      </c>
      <c r="C2263">
        <v>2500</v>
      </c>
      <c r="D2263">
        <f t="shared" ca="1" si="214"/>
        <v>1.2</v>
      </c>
      <c r="E2263" s="1">
        <v>0.65</v>
      </c>
      <c r="F2263">
        <v>19.899999999999999</v>
      </c>
      <c r="G2263">
        <f t="shared" ca="1" si="216"/>
        <v>46.089820015575185</v>
      </c>
      <c r="H2263">
        <f t="shared" ca="1" si="219"/>
        <v>15.299427308463404</v>
      </c>
      <c r="I2263">
        <f>User_Model_Calcs!A2263-Sat_Data!$B$5</f>
        <v>40.013000000000005</v>
      </c>
      <c r="J2263">
        <f>(Earth_Data!$B$1/SQRT(1-Earth_Data!$B$2^2*SIN(RADIANS(User_Model_Calcs!B2263))^2))*COS(RADIANS(User_Model_Calcs!B2263))</f>
        <v>5918.8082598726942</v>
      </c>
      <c r="K2263">
        <f>((Earth_Data!$B$1*(1-Earth_Data!$B$2^2))/SQRT(1-Earth_Data!$B$2^2*SIN(RADIANS(User_Model_Calcs!B2263))^2))*SIN(RADIANS(User_Model_Calcs!B2263))</f>
        <v>-2368.6632309386891</v>
      </c>
      <c r="L2263">
        <f t="shared" si="217"/>
        <v>-21.810921633568309</v>
      </c>
      <c r="M2263">
        <f t="shared" si="218"/>
        <v>6375.1750343608719</v>
      </c>
      <c r="N2263">
        <f>SQRT(User_Model_Calcs!M2263^2+Sat_Data!$B$3^2-2*User_Model_Calcs!M2263*Sat_Data!$B$3*COS(RADIANS(L2263))*COS(RADIANS(I2263)))</f>
        <v>37896.965882081866</v>
      </c>
      <c r="O2263">
        <f>DEGREES(ACOS(((Earth_Data!$B$1+Sat_Data!$B$2)/User_Model_Calcs!N2263)*SQRT(1-COS(RADIANS(User_Model_Calcs!I2263))^2*COS(RADIANS(User_Model_Calcs!B2263))^2)))</f>
        <v>38.460659684980463</v>
      </c>
      <c r="P2263">
        <f t="shared" si="215"/>
        <v>66.003600217790634</v>
      </c>
    </row>
    <row r="2264" spans="1:16" x14ac:dyDescent="0.25">
      <c r="A2264">
        <v>149.62899999999999</v>
      </c>
      <c r="B2264">
        <v>-25.855</v>
      </c>
      <c r="C2264">
        <v>1250</v>
      </c>
      <c r="D2264">
        <f t="shared" ca="1" si="214"/>
        <v>3</v>
      </c>
      <c r="E2264" s="1">
        <v>0.65</v>
      </c>
      <c r="F2264">
        <v>19.899999999999999</v>
      </c>
      <c r="G2264">
        <f t="shared" ca="1" si="216"/>
        <v>54.048620189015942</v>
      </c>
      <c r="H2264">
        <f t="shared" ca="1" si="219"/>
        <v>16.195801493079131</v>
      </c>
      <c r="I2264">
        <f>User_Model_Calcs!A2264-Sat_Data!$B$5</f>
        <v>39.628999999999991</v>
      </c>
      <c r="J2264">
        <f>(Earth_Data!$B$1/SQRT(1-Earth_Data!$B$2^2*SIN(RADIANS(User_Model_Calcs!B2264))^2))*COS(RADIANS(User_Model_Calcs!B2264))</f>
        <v>5743.3490409808201</v>
      </c>
      <c r="K2264">
        <f>((Earth_Data!$B$1*(1-Earth_Data!$B$2^2))/SQRT(1-Earth_Data!$B$2^2*SIN(RADIANS(User_Model_Calcs!B2264))^2))*SIN(RADIANS(User_Model_Calcs!B2264))</f>
        <v>-2764.6157020352894</v>
      </c>
      <c r="L2264">
        <f t="shared" si="217"/>
        <v>-25.704280435173583</v>
      </c>
      <c r="M2264">
        <f t="shared" si="218"/>
        <v>6374.1005786287515</v>
      </c>
      <c r="N2264">
        <f>SQRT(User_Model_Calcs!M2264^2+Sat_Data!$B$3^2-2*User_Model_Calcs!M2264*Sat_Data!$B$3*COS(RADIANS(L2264))*COS(RADIANS(I2264)))</f>
        <v>38018.679543518039</v>
      </c>
      <c r="O2264">
        <f>DEGREES(ACOS(((Earth_Data!$B$1+Sat_Data!$B$2)/User_Model_Calcs!N2264)*SQRT(1-COS(RADIANS(User_Model_Calcs!I2264))^2*COS(RADIANS(User_Model_Calcs!B2264))^2)))</f>
        <v>36.922803472268015</v>
      </c>
      <c r="P2264">
        <f t="shared" si="215"/>
        <v>62.228460004754318</v>
      </c>
    </row>
    <row r="2265" spans="1:16" x14ac:dyDescent="0.25">
      <c r="A2265">
        <v>147.6</v>
      </c>
      <c r="B2265">
        <v>-29.763999999999999</v>
      </c>
      <c r="C2265">
        <v>2500</v>
      </c>
      <c r="D2265">
        <f t="shared" ca="1" si="214"/>
        <v>3</v>
      </c>
      <c r="E2265" s="1">
        <v>0.65</v>
      </c>
      <c r="F2265">
        <v>19.899999999999999</v>
      </c>
      <c r="G2265">
        <f t="shared" ca="1" si="216"/>
        <v>54.048620189015942</v>
      </c>
      <c r="H2265">
        <f t="shared" ca="1" si="219"/>
        <v>23.059184421962847</v>
      </c>
      <c r="I2265">
        <f>User_Model_Calcs!A2265-Sat_Data!$B$5</f>
        <v>37.599999999999994</v>
      </c>
      <c r="J2265">
        <f>(Earth_Data!$B$1/SQRT(1-Earth_Data!$B$2^2*SIN(RADIANS(User_Model_Calcs!B2265))^2))*COS(RADIANS(User_Model_Calcs!B2265))</f>
        <v>5541.2929940845042</v>
      </c>
      <c r="K2265">
        <f>((Earth_Data!$B$1*(1-Earth_Data!$B$2^2))/SQRT(1-Earth_Data!$B$2^2*SIN(RADIANS(User_Model_Calcs!B2265))^2))*SIN(RADIANS(User_Model_Calcs!B2265))</f>
        <v>-3147.6921356057032</v>
      </c>
      <c r="L2265">
        <f t="shared" si="217"/>
        <v>-29.598433370973456</v>
      </c>
      <c r="M2265">
        <f t="shared" si="218"/>
        <v>6372.9030925351444</v>
      </c>
      <c r="N2265">
        <f>SQRT(User_Model_Calcs!M2265^2+Sat_Data!$B$3^2-2*User_Model_Calcs!M2265*Sat_Data!$B$3*COS(RADIANS(L2265))*COS(RADIANS(I2265)))</f>
        <v>38055.241227860861</v>
      </c>
      <c r="O2265">
        <f>DEGREES(ACOS(((Earth_Data!$B$1+Sat_Data!$B$2)/User_Model_Calcs!N2265)*SQRT(1-COS(RADIANS(User_Model_Calcs!I2265))^2*COS(RADIANS(User_Model_Calcs!B2265))^2)))</f>
        <v>36.456347095989393</v>
      </c>
      <c r="P2265">
        <f t="shared" si="215"/>
        <v>57.193131006783986</v>
      </c>
    </row>
    <row r="2266" spans="1:16" x14ac:dyDescent="0.25">
      <c r="A2266">
        <v>113.759</v>
      </c>
      <c r="B2266">
        <v>-30.617000000000001</v>
      </c>
      <c r="C2266">
        <v>625</v>
      </c>
      <c r="D2266">
        <f t="shared" ca="1" si="214"/>
        <v>3</v>
      </c>
      <c r="E2266" s="1">
        <v>0.65</v>
      </c>
      <c r="F2266">
        <v>19.899999999999999</v>
      </c>
      <c r="G2266">
        <f t="shared" ca="1" si="216"/>
        <v>54.048620189015942</v>
      </c>
      <c r="H2266">
        <f t="shared" ca="1" si="219"/>
        <v>15.496301128499727</v>
      </c>
      <c r="I2266">
        <f>User_Model_Calcs!A2266-Sat_Data!$B$5</f>
        <v>3.7590000000000003</v>
      </c>
      <c r="J2266">
        <f>(Earth_Data!$B$1/SQRT(1-Earth_Data!$B$2^2*SIN(RADIANS(User_Model_Calcs!B2266))^2))*COS(RADIANS(User_Model_Calcs!B2266))</f>
        <v>5493.7414440271614</v>
      </c>
      <c r="K2266">
        <f>((Earth_Data!$B$1*(1-Earth_Data!$B$2^2))/SQRT(1-Earth_Data!$B$2^2*SIN(RADIANS(User_Model_Calcs!B2266))^2))*SIN(RADIANS(User_Model_Calcs!B2266))</f>
        <v>-3229.4250171659969</v>
      </c>
      <c r="L2266">
        <f t="shared" si="217"/>
        <v>-30.448591959347588</v>
      </c>
      <c r="M2266">
        <f t="shared" si="218"/>
        <v>6372.6274797228843</v>
      </c>
      <c r="N2266">
        <f>SQRT(User_Model_Calcs!M2266^2+Sat_Data!$B$3^2-2*User_Model_Calcs!M2266*Sat_Data!$B$3*COS(RADIANS(L2266))*COS(RADIANS(I2266)))</f>
        <v>36825.86040601015</v>
      </c>
      <c r="O2266">
        <f>DEGREES(ACOS(((Earth_Data!$B$1+Sat_Data!$B$2)/User_Model_Calcs!N2266)*SQRT(1-COS(RADIANS(User_Model_Calcs!I2266))^2*COS(RADIANS(User_Model_Calcs!B2266))^2)))</f>
        <v>54.077407217704838</v>
      </c>
      <c r="P2266">
        <f t="shared" si="215"/>
        <v>7.3507754022840546</v>
      </c>
    </row>
    <row r="2267" spans="1:16" x14ac:dyDescent="0.25">
      <c r="A2267">
        <v>142.28</v>
      </c>
      <c r="B2267">
        <v>-29.521000000000001</v>
      </c>
      <c r="C2267">
        <v>375</v>
      </c>
      <c r="D2267">
        <f t="shared" ca="1" si="214"/>
        <v>0.75</v>
      </c>
      <c r="E2267" s="1">
        <v>0.65</v>
      </c>
      <c r="F2267">
        <v>19.899999999999999</v>
      </c>
      <c r="G2267">
        <f t="shared" ca="1" si="216"/>
        <v>42.007420362456692</v>
      </c>
      <c r="H2267">
        <f t="shared" ca="1" si="219"/>
        <v>17.63109342253891</v>
      </c>
      <c r="I2267">
        <f>User_Model_Calcs!A2267-Sat_Data!$B$5</f>
        <v>32.28</v>
      </c>
      <c r="J2267">
        <f>(Earth_Data!$B$1/SQRT(1-Earth_Data!$B$2^2*SIN(RADIANS(User_Model_Calcs!B2267))^2))*COS(RADIANS(User_Model_Calcs!B2267))</f>
        <v>5554.61502088629</v>
      </c>
      <c r="K2267">
        <f>((Earth_Data!$B$1*(1-Earth_Data!$B$2^2))/SQRT(1-Earth_Data!$B$2^2*SIN(RADIANS(User_Model_Calcs!B2267))^2))*SIN(RADIANS(User_Model_Calcs!B2267))</f>
        <v>-3124.2815781078425</v>
      </c>
      <c r="L2267">
        <f t="shared" si="217"/>
        <v>-29.356269662541617</v>
      </c>
      <c r="M2267">
        <f t="shared" si="218"/>
        <v>6372.9807319306738</v>
      </c>
      <c r="N2267">
        <f>SQRT(User_Model_Calcs!M2267^2+Sat_Data!$B$3^2-2*User_Model_Calcs!M2267*Sat_Data!$B$3*COS(RADIANS(L2267))*COS(RADIANS(I2267)))</f>
        <v>37714.880198428596</v>
      </c>
      <c r="O2267">
        <f>DEGREES(ACOS(((Earth_Data!$B$1+Sat_Data!$B$2)/User_Model_Calcs!N2267)*SQRT(1-COS(RADIANS(User_Model_Calcs!I2267))^2*COS(RADIANS(User_Model_Calcs!B2267))^2)))</f>
        <v>40.779869064686615</v>
      </c>
      <c r="P2267">
        <f t="shared" si="215"/>
        <v>52.044190324210327</v>
      </c>
    </row>
    <row r="2268" spans="1:16" x14ac:dyDescent="0.25">
      <c r="A2268">
        <v>153.76499999999999</v>
      </c>
      <c r="B2268">
        <v>-26.257000000000001</v>
      </c>
      <c r="C2268">
        <v>1250</v>
      </c>
      <c r="D2268">
        <f t="shared" ca="1" si="214"/>
        <v>1.2</v>
      </c>
      <c r="E2268" s="1">
        <v>0.65</v>
      </c>
      <c r="F2268">
        <v>19.899999999999999</v>
      </c>
      <c r="G2268">
        <f t="shared" ca="1" si="216"/>
        <v>46.089820015575185</v>
      </c>
      <c r="H2268">
        <f t="shared" ca="1" si="219"/>
        <v>23.504208507141534</v>
      </c>
      <c r="I2268">
        <f>User_Model_Calcs!A2268-Sat_Data!$B$5</f>
        <v>43.764999999999986</v>
      </c>
      <c r="J2268">
        <f>(Earth_Data!$B$1/SQRT(1-Earth_Data!$B$2^2*SIN(RADIANS(User_Model_Calcs!B2268))^2))*COS(RADIANS(User_Model_Calcs!B2268))</f>
        <v>5723.7861693311497</v>
      </c>
      <c r="K2268">
        <f>((Earth_Data!$B$1*(1-Earth_Data!$B$2^2))/SQRT(1-Earth_Data!$B$2^2*SIN(RADIANS(User_Model_Calcs!B2268))^2))*SIN(RADIANS(User_Model_Calcs!B2268))</f>
        <v>-2804.6262306501349</v>
      </c>
      <c r="L2268">
        <f t="shared" si="217"/>
        <v>-26.104619981868023</v>
      </c>
      <c r="M2268">
        <f t="shared" si="218"/>
        <v>6373.982774206198</v>
      </c>
      <c r="N2268">
        <f>SQRT(User_Model_Calcs!M2268^2+Sat_Data!$B$3^2-2*User_Model_Calcs!M2268*Sat_Data!$B$3*COS(RADIANS(L2268))*COS(RADIANS(I2268)))</f>
        <v>38338.769568647935</v>
      </c>
      <c r="O2268">
        <f>DEGREES(ACOS(((Earth_Data!$B$1+Sat_Data!$B$2)/User_Model_Calcs!N2268)*SQRT(1-COS(RADIANS(User_Model_Calcs!I2268))^2*COS(RADIANS(User_Model_Calcs!B2268))^2)))</f>
        <v>33.076072547317999</v>
      </c>
      <c r="P2268">
        <f t="shared" si="215"/>
        <v>65.208109994843241</v>
      </c>
    </row>
    <row r="2269" spans="1:16" x14ac:dyDescent="0.25">
      <c r="A2269">
        <v>114.70099999999999</v>
      </c>
      <c r="B2269">
        <v>-29.236999999999998</v>
      </c>
      <c r="C2269">
        <v>2500</v>
      </c>
      <c r="D2269">
        <f t="shared" ca="1" si="214"/>
        <v>1.2</v>
      </c>
      <c r="E2269" s="1">
        <v>0.65</v>
      </c>
      <c r="F2269">
        <v>19.899999999999999</v>
      </c>
      <c r="G2269">
        <f t="shared" ca="1" si="216"/>
        <v>46.089820015575185</v>
      </c>
      <c r="H2269">
        <f t="shared" ca="1" si="219"/>
        <v>22.171333717298928</v>
      </c>
      <c r="I2269">
        <f>User_Model_Calcs!A2269-Sat_Data!$B$5</f>
        <v>4.7009999999999934</v>
      </c>
      <c r="J2269">
        <f>(Earth_Data!$B$1/SQRT(1-Earth_Data!$B$2^2*SIN(RADIANS(User_Model_Calcs!B2269))^2))*COS(RADIANS(User_Model_Calcs!B2269))</f>
        <v>5570.0581870228407</v>
      </c>
      <c r="K2269">
        <f>((Earth_Data!$B$1*(1-Earth_Data!$B$2^2))/SQRT(1-Earth_Data!$B$2^2*SIN(RADIANS(User_Model_Calcs!B2269))^2))*SIN(RADIANS(User_Model_Calcs!B2269))</f>
        <v>-3096.8508716358601</v>
      </c>
      <c r="L2269">
        <f t="shared" si="217"/>
        <v>-29.073261994982257</v>
      </c>
      <c r="M2269">
        <f t="shared" si="218"/>
        <v>6373.0709652389687</v>
      </c>
      <c r="N2269">
        <f>SQRT(User_Model_Calcs!M2269^2+Sat_Data!$B$3^2-2*User_Model_Calcs!M2269*Sat_Data!$B$3*COS(RADIANS(L2269))*COS(RADIANS(I2269)))</f>
        <v>36746.393638319998</v>
      </c>
      <c r="O2269">
        <f>DEGREES(ACOS(((Earth_Data!$B$1+Sat_Data!$B$2)/User_Model_Calcs!N2269)*SQRT(1-COS(RADIANS(User_Model_Calcs!I2269))^2*COS(RADIANS(User_Model_Calcs!B2269))^2)))</f>
        <v>55.499722252307251</v>
      </c>
      <c r="P2269">
        <f t="shared" si="215"/>
        <v>9.5568769397188884</v>
      </c>
    </row>
    <row r="2270" spans="1:16" x14ac:dyDescent="0.25">
      <c r="A2270">
        <v>151.78</v>
      </c>
      <c r="B2270">
        <v>-25.22</v>
      </c>
      <c r="C2270">
        <v>375</v>
      </c>
      <c r="D2270">
        <f t="shared" ca="1" si="214"/>
        <v>3</v>
      </c>
      <c r="E2270" s="1">
        <v>0.65</v>
      </c>
      <c r="F2270">
        <v>19.899999999999999</v>
      </c>
      <c r="G2270">
        <f t="shared" ca="1" si="216"/>
        <v>54.048620189015942</v>
      </c>
      <c r="H2270">
        <f t="shared" ca="1" si="219"/>
        <v>19.442198842351441</v>
      </c>
      <c r="I2270">
        <f>User_Model_Calcs!A2270-Sat_Data!$B$5</f>
        <v>41.78</v>
      </c>
      <c r="J2270">
        <f>(Earth_Data!$B$1/SQRT(1-Earth_Data!$B$2^2*SIN(RADIANS(User_Model_Calcs!B2270))^2))*COS(RADIANS(User_Model_Calcs!B2270))</f>
        <v>5773.6751464791714</v>
      </c>
      <c r="K2270">
        <f>((Earth_Data!$B$1*(1-Earth_Data!$B$2^2))/SQRT(1-Earth_Data!$B$2^2*SIN(RADIANS(User_Model_Calcs!B2270))^2))*SIN(RADIANS(User_Model_Calcs!B2270))</f>
        <v>-2701.1426578868254</v>
      </c>
      <c r="L2270">
        <f t="shared" si="217"/>
        <v>-25.071963246450252</v>
      </c>
      <c r="M2270">
        <f t="shared" si="218"/>
        <v>6374.2839876590988</v>
      </c>
      <c r="N2270">
        <f>SQRT(User_Model_Calcs!M2270^2+Sat_Data!$B$3^2-2*User_Model_Calcs!M2270*Sat_Data!$B$3*COS(RADIANS(L2270))*COS(RADIANS(I2270)))</f>
        <v>38149.345120920407</v>
      </c>
      <c r="O2270">
        <f>DEGREES(ACOS(((Earth_Data!$B$1+Sat_Data!$B$2)/User_Model_Calcs!N2270)*SQRT(1-COS(RADIANS(User_Model_Calcs!I2270))^2*COS(RADIANS(User_Model_Calcs!B2270))^2)))</f>
        <v>35.329262129806587</v>
      </c>
      <c r="P2270">
        <f t="shared" si="215"/>
        <v>64.503695342061462</v>
      </c>
    </row>
    <row r="2271" spans="1:16" x14ac:dyDescent="0.25">
      <c r="A2271">
        <v>149.78700000000001</v>
      </c>
      <c r="B2271">
        <v>-26.916</v>
      </c>
      <c r="C2271">
        <v>2500</v>
      </c>
      <c r="D2271">
        <f t="shared" ca="1" si="214"/>
        <v>0.75</v>
      </c>
      <c r="E2271" s="1">
        <v>0.65</v>
      </c>
      <c r="F2271">
        <v>19.899999999999999</v>
      </c>
      <c r="G2271">
        <f t="shared" ca="1" si="216"/>
        <v>42.007420362456692</v>
      </c>
      <c r="H2271">
        <f t="shared" ca="1" si="219"/>
        <v>22.101088730132901</v>
      </c>
      <c r="I2271">
        <f>User_Model_Calcs!A2271-Sat_Data!$B$5</f>
        <v>39.787000000000006</v>
      </c>
      <c r="J2271">
        <f>(Earth_Data!$B$1/SQRT(1-Earth_Data!$B$2^2*SIN(RADIANS(User_Model_Calcs!B2271))^2))*COS(RADIANS(User_Model_Calcs!B2271))</f>
        <v>5691.1084686227314</v>
      </c>
      <c r="K2271">
        <f>((Earth_Data!$B$1*(1-Earth_Data!$B$2^2))/SQRT(1-Earth_Data!$B$2^2*SIN(RADIANS(User_Model_Calcs!B2271))^2))*SIN(RADIANS(User_Model_Calcs!B2271))</f>
        <v>-2869.9204984407525</v>
      </c>
      <c r="L2271">
        <f t="shared" si="217"/>
        <v>-26.76096265528043</v>
      </c>
      <c r="M2271">
        <f t="shared" si="218"/>
        <v>6373.7868860670096</v>
      </c>
      <c r="N2271">
        <f>SQRT(User_Model_Calcs!M2271^2+Sat_Data!$B$3^2-2*User_Model_Calcs!M2271*Sat_Data!$B$3*COS(RADIANS(L2271))*COS(RADIANS(I2271)))</f>
        <v>38074.328271591818</v>
      </c>
      <c r="O2271">
        <f>DEGREES(ACOS(((Earth_Data!$B$1+Sat_Data!$B$2)/User_Model_Calcs!N2271)*SQRT(1-COS(RADIANS(User_Model_Calcs!I2271))^2*COS(RADIANS(User_Model_Calcs!B2271))^2)))</f>
        <v>36.234244164003321</v>
      </c>
      <c r="P2271">
        <f t="shared" si="215"/>
        <v>61.472442254561791</v>
      </c>
    </row>
    <row r="2272" spans="1:16" x14ac:dyDescent="0.25">
      <c r="A2272">
        <v>159.71600000000001</v>
      </c>
      <c r="B2272">
        <v>-21.646999999999998</v>
      </c>
      <c r="C2272">
        <v>375</v>
      </c>
      <c r="D2272">
        <f t="shared" ca="1" si="214"/>
        <v>0.75</v>
      </c>
      <c r="E2272" s="1">
        <v>0.65</v>
      </c>
      <c r="F2272">
        <v>19.899999999999999</v>
      </c>
      <c r="G2272">
        <f t="shared" ca="1" si="216"/>
        <v>42.007420362456692</v>
      </c>
      <c r="H2272">
        <f t="shared" ca="1" si="219"/>
        <v>19.088437929056692</v>
      </c>
      <c r="I2272">
        <f>User_Model_Calcs!A2272-Sat_Data!$B$5</f>
        <v>49.716000000000008</v>
      </c>
      <c r="J2272">
        <f>(Earth_Data!$B$1/SQRT(1-Earth_Data!$B$2^2*SIN(RADIANS(User_Model_Calcs!B2272))^2))*COS(RADIANS(User_Model_Calcs!B2272))</f>
        <v>5931.0186834747519</v>
      </c>
      <c r="K2272">
        <f>((Earth_Data!$B$1*(1-Earth_Data!$B$2^2))/SQRT(1-Earth_Data!$B$2^2*SIN(RADIANS(User_Model_Calcs!B2272))^2))*SIN(RADIANS(User_Model_Calcs!B2272))</f>
        <v>-2338.1280404261765</v>
      </c>
      <c r="L2272">
        <f t="shared" si="217"/>
        <v>-21.515366184222199</v>
      </c>
      <c r="M2272">
        <f t="shared" si="218"/>
        <v>6375.2510034628231</v>
      </c>
      <c r="N2272">
        <f>SQRT(User_Model_Calcs!M2272^2+Sat_Data!$B$3^2-2*User_Model_Calcs!M2272*Sat_Data!$B$3*COS(RADIANS(L2272))*COS(RADIANS(I2272)))</f>
        <v>38666.154041863381</v>
      </c>
      <c r="O2272">
        <f>DEGREES(ACOS(((Earth_Data!$B$1+Sat_Data!$B$2)/User_Model_Calcs!N2272)*SQRT(1-COS(RADIANS(User_Model_Calcs!I2272))^2*COS(RADIANS(User_Model_Calcs!B2272))^2)))</f>
        <v>29.357992556350784</v>
      </c>
      <c r="P2272">
        <f t="shared" si="215"/>
        <v>72.63752082471143</v>
      </c>
    </row>
    <row r="2273" spans="1:16" x14ac:dyDescent="0.25">
      <c r="A2273">
        <v>147.089</v>
      </c>
      <c r="B2273">
        <v>-35.799999999999997</v>
      </c>
      <c r="C2273">
        <v>3750</v>
      </c>
      <c r="D2273">
        <f t="shared" ca="1" si="214"/>
        <v>3</v>
      </c>
      <c r="E2273" s="1">
        <v>0.65</v>
      </c>
      <c r="F2273">
        <v>19.899999999999999</v>
      </c>
      <c r="G2273">
        <f t="shared" ca="1" si="216"/>
        <v>54.048620189015942</v>
      </c>
      <c r="H2273">
        <f t="shared" ca="1" si="219"/>
        <v>21.708472945052513</v>
      </c>
      <c r="I2273">
        <f>User_Model_Calcs!A2273-Sat_Data!$B$5</f>
        <v>37.088999999999999</v>
      </c>
      <c r="J2273">
        <f>(Earth_Data!$B$1/SQRT(1-Earth_Data!$B$2^2*SIN(RADIANS(User_Model_Calcs!B2273))^2))*COS(RADIANS(User_Model_Calcs!B2273))</f>
        <v>5179.0137655709204</v>
      </c>
      <c r="K2273">
        <f>((Earth_Data!$B$1*(1-Earth_Data!$B$2^2))/SQRT(1-Earth_Data!$B$2^2*SIN(RADIANS(User_Model_Calcs!B2273))^2))*SIN(RADIANS(User_Model_Calcs!B2273))</f>
        <v>-3710.2170377768348</v>
      </c>
      <c r="L2273">
        <f t="shared" si="217"/>
        <v>-35.617603892376955</v>
      </c>
      <c r="M2273">
        <f t="shared" si="218"/>
        <v>6370.8628969224092</v>
      </c>
      <c r="N2273">
        <f>SQRT(User_Model_Calcs!M2273^2+Sat_Data!$B$3^2-2*User_Model_Calcs!M2273*Sat_Data!$B$3*COS(RADIANS(L2273))*COS(RADIANS(I2273)))</f>
        <v>38340.805351482843</v>
      </c>
      <c r="O2273">
        <f>DEGREES(ACOS(((Earth_Data!$B$1+Sat_Data!$B$2)/User_Model_Calcs!N2273)*SQRT(1-COS(RADIANS(User_Model_Calcs!I2273))^2*COS(RADIANS(User_Model_Calcs!B2273))^2)))</f>
        <v>33.013845197586214</v>
      </c>
      <c r="P2273">
        <f t="shared" si="215"/>
        <v>52.268678568060643</v>
      </c>
    </row>
    <row r="2274" spans="1:16" x14ac:dyDescent="0.25">
      <c r="A2274">
        <v>156.18299999999999</v>
      </c>
      <c r="B2274">
        <v>-24.475999999999999</v>
      </c>
      <c r="C2274">
        <v>2500</v>
      </c>
      <c r="D2274">
        <f t="shared" ca="1" si="214"/>
        <v>1.2</v>
      </c>
      <c r="E2274" s="1">
        <v>0.65</v>
      </c>
      <c r="F2274">
        <v>19.899999999999999</v>
      </c>
      <c r="G2274">
        <f t="shared" ca="1" si="216"/>
        <v>46.089820015575185</v>
      </c>
      <c r="H2274">
        <f t="shared" ca="1" si="219"/>
        <v>19.246034679140884</v>
      </c>
      <c r="I2274">
        <f>User_Model_Calcs!A2274-Sat_Data!$B$5</f>
        <v>46.182999999999993</v>
      </c>
      <c r="J2274">
        <f>(Earth_Data!$B$1/SQRT(1-Earth_Data!$B$2^2*SIN(RADIANS(User_Model_Calcs!B2274))^2))*COS(RADIANS(User_Model_Calcs!B2274))</f>
        <v>5808.3060404501357</v>
      </c>
      <c r="K2274">
        <f>((Earth_Data!$B$1*(1-Earth_Data!$B$2^2))/SQRT(1-Earth_Data!$B$2^2*SIN(RADIANS(User_Model_Calcs!B2274))^2))*SIN(RADIANS(User_Model_Calcs!B2274))</f>
        <v>-2626.3591580324091</v>
      </c>
      <c r="L2274">
        <f t="shared" si="217"/>
        <v>-24.331198408461919</v>
      </c>
      <c r="M2274">
        <f t="shared" si="218"/>
        <v>6374.4946063598045</v>
      </c>
      <c r="N2274">
        <f>SQRT(User_Model_Calcs!M2274^2+Sat_Data!$B$3^2-2*User_Model_Calcs!M2274*Sat_Data!$B$3*COS(RADIANS(L2274))*COS(RADIANS(I2274)))</f>
        <v>38462.048752470597</v>
      </c>
      <c r="O2274">
        <f>DEGREES(ACOS(((Earth_Data!$B$1+Sat_Data!$B$2)/User_Model_Calcs!N2274)*SQRT(1-COS(RADIANS(User_Model_Calcs!I2274))^2*COS(RADIANS(User_Model_Calcs!B2274))^2)))</f>
        <v>31.655213676173716</v>
      </c>
      <c r="P2274">
        <f t="shared" si="215"/>
        <v>68.3198533540847</v>
      </c>
    </row>
    <row r="2275" spans="1:16" x14ac:dyDescent="0.25">
      <c r="A2275">
        <v>151.298</v>
      </c>
      <c r="B2275">
        <v>-25.401</v>
      </c>
      <c r="C2275">
        <v>950</v>
      </c>
      <c r="D2275">
        <f t="shared" ca="1" si="214"/>
        <v>0.75</v>
      </c>
      <c r="E2275" s="1">
        <v>0.65</v>
      </c>
      <c r="F2275">
        <v>19.899999999999999</v>
      </c>
      <c r="G2275">
        <f t="shared" ca="1" si="216"/>
        <v>42.007420362456692</v>
      </c>
      <c r="H2275">
        <f t="shared" ca="1" si="219"/>
        <v>17.105269726061088</v>
      </c>
      <c r="I2275">
        <f>User_Model_Calcs!A2275-Sat_Data!$B$5</f>
        <v>41.298000000000002</v>
      </c>
      <c r="J2275">
        <f>(Earth_Data!$B$1/SQRT(1-Earth_Data!$B$2^2*SIN(RADIANS(User_Model_Calcs!B2275))^2))*COS(RADIANS(User_Model_Calcs!B2275))</f>
        <v>5765.1029863626727</v>
      </c>
      <c r="K2275">
        <f>((Earth_Data!$B$1*(1-Earth_Data!$B$2^2))/SQRT(1-Earth_Data!$B$2^2*SIN(RADIANS(User_Model_Calcs!B2275))^2))*SIN(RADIANS(User_Model_Calcs!B2275))</f>
        <v>-2719.268604358615</v>
      </c>
      <c r="L2275">
        <f t="shared" si="217"/>
        <v>-25.252191117855581</v>
      </c>
      <c r="M2275">
        <f t="shared" si="218"/>
        <v>6374.2320467659674</v>
      </c>
      <c r="N2275">
        <f>SQRT(User_Model_Calcs!M2275^2+Sat_Data!$B$3^2-2*User_Model_Calcs!M2275*Sat_Data!$B$3*COS(RADIANS(L2275))*COS(RADIANS(I2275)))</f>
        <v>38120.845336080922</v>
      </c>
      <c r="O2275">
        <f>DEGREES(ACOS(((Earth_Data!$B$1+Sat_Data!$B$2)/User_Model_Calcs!N2275)*SQRT(1-COS(RADIANS(User_Model_Calcs!I2275))^2*COS(RADIANS(User_Model_Calcs!B2275))^2)))</f>
        <v>35.673446523163058</v>
      </c>
      <c r="P2275">
        <f t="shared" si="215"/>
        <v>63.973792213593377</v>
      </c>
    </row>
    <row r="2276" spans="1:16" x14ac:dyDescent="0.25">
      <c r="A2276">
        <v>149.774</v>
      </c>
      <c r="B2276">
        <v>-26.239000000000001</v>
      </c>
      <c r="C2276">
        <v>375</v>
      </c>
      <c r="D2276">
        <f t="shared" ca="1" si="214"/>
        <v>3</v>
      </c>
      <c r="E2276" s="1">
        <v>0.65</v>
      </c>
      <c r="F2276">
        <v>19.899999999999999</v>
      </c>
      <c r="G2276">
        <f t="shared" ca="1" si="216"/>
        <v>54.048620189015942</v>
      </c>
      <c r="H2276">
        <f t="shared" ca="1" si="219"/>
        <v>18.734046468370465</v>
      </c>
      <c r="I2276">
        <f>User_Model_Calcs!A2276-Sat_Data!$B$5</f>
        <v>39.774000000000001</v>
      </c>
      <c r="J2276">
        <f>(Earth_Data!$B$1/SQRT(1-Earth_Data!$B$2^2*SIN(RADIANS(User_Model_Calcs!B2276))^2))*COS(RADIANS(User_Model_Calcs!B2276))</f>
        <v>5724.6681425457218</v>
      </c>
      <c r="K2276">
        <f>((Earth_Data!$B$1*(1-Earth_Data!$B$2^2))/SQRT(1-Earth_Data!$B$2^2*SIN(RADIANS(User_Model_Calcs!B2276))^2))*SIN(RADIANS(User_Model_Calcs!B2276))</f>
        <v>-2802.8376085016457</v>
      </c>
      <c r="L2276">
        <f t="shared" si="217"/>
        <v>-26.086693695213686</v>
      </c>
      <c r="M2276">
        <f t="shared" si="218"/>
        <v>6373.9880766996348</v>
      </c>
      <c r="N2276">
        <f>SQRT(User_Model_Calcs!M2276^2+Sat_Data!$B$3^2-2*User_Model_Calcs!M2276*Sat_Data!$B$3*COS(RADIANS(L2276))*COS(RADIANS(I2276)))</f>
        <v>38044.871896542936</v>
      </c>
      <c r="O2276">
        <f>DEGREES(ACOS(((Earth_Data!$B$1+Sat_Data!$B$2)/User_Model_Calcs!N2276)*SQRT(1-COS(RADIANS(User_Model_Calcs!I2276))^2*COS(RADIANS(User_Model_Calcs!B2276))^2)))</f>
        <v>36.59827928767384</v>
      </c>
      <c r="P2276">
        <f t="shared" si="215"/>
        <v>62.025682132462734</v>
      </c>
    </row>
    <row r="2277" spans="1:16" x14ac:dyDescent="0.25">
      <c r="A2277">
        <v>147.28270000000001</v>
      </c>
      <c r="B2277">
        <v>-25.152999999999999</v>
      </c>
      <c r="C2277">
        <v>375</v>
      </c>
      <c r="D2277">
        <f t="shared" ca="1" si="214"/>
        <v>0.75</v>
      </c>
      <c r="E2277" s="1">
        <v>0.65</v>
      </c>
      <c r="F2277">
        <v>19.899999999999999</v>
      </c>
      <c r="G2277">
        <f t="shared" ca="1" si="216"/>
        <v>42.007420362456692</v>
      </c>
      <c r="H2277">
        <f t="shared" ca="1" si="219"/>
        <v>16.380801787098214</v>
      </c>
      <c r="I2277">
        <f>User_Model_Calcs!A2277-Sat_Data!$B$5</f>
        <v>37.282700000000006</v>
      </c>
      <c r="J2277">
        <f>(Earth_Data!$B$1/SQRT(1-Earth_Data!$B$2^2*SIN(RADIANS(User_Model_Calcs!B2277))^2))*COS(RADIANS(User_Model_Calcs!B2277))</f>
        <v>5776.8336861730841</v>
      </c>
      <c r="K2277">
        <f>((Earth_Data!$B$1*(1-Earth_Data!$B$2^2))/SQRT(1-Earth_Data!$B$2^2*SIN(RADIANS(User_Model_Calcs!B2277))^2))*SIN(RADIANS(User_Model_Calcs!B2277))</f>
        <v>-2694.4263121827303</v>
      </c>
      <c r="L2277">
        <f t="shared" si="217"/>
        <v>-25.005250552629843</v>
      </c>
      <c r="M2277">
        <f t="shared" si="218"/>
        <v>6374.3031454023849</v>
      </c>
      <c r="N2277">
        <f>SQRT(User_Model_Calcs!M2277^2+Sat_Data!$B$3^2-2*User_Model_Calcs!M2277*Sat_Data!$B$3*COS(RADIANS(L2277))*COS(RADIANS(I2277)))</f>
        <v>37826.473026291336</v>
      </c>
      <c r="O2277">
        <f>DEGREES(ACOS(((Earth_Data!$B$1+Sat_Data!$B$2)/User_Model_Calcs!N2277)*SQRT(1-COS(RADIANS(User_Model_Calcs!I2277))^2*COS(RADIANS(User_Model_Calcs!B2277))^2)))</f>
        <v>39.347748579316566</v>
      </c>
      <c r="P2277">
        <f t="shared" si="215"/>
        <v>60.825799735970989</v>
      </c>
    </row>
    <row r="2278" spans="1:16" x14ac:dyDescent="0.25">
      <c r="A2278">
        <v>156.25399999999999</v>
      </c>
      <c r="B2278">
        <v>-28.966000000000001</v>
      </c>
      <c r="C2278">
        <v>375</v>
      </c>
      <c r="D2278">
        <f t="shared" ca="1" si="214"/>
        <v>1.2</v>
      </c>
      <c r="E2278" s="1">
        <v>0.65</v>
      </c>
      <c r="F2278">
        <v>19.899999999999999</v>
      </c>
      <c r="G2278">
        <f t="shared" ca="1" si="216"/>
        <v>46.089820015575185</v>
      </c>
      <c r="H2278">
        <f t="shared" ca="1" si="219"/>
        <v>17.841688201193371</v>
      </c>
      <c r="I2278">
        <f>User_Model_Calcs!A2278-Sat_Data!$B$5</f>
        <v>46.253999999999991</v>
      </c>
      <c r="J2278">
        <f>(Earth_Data!$B$1/SQRT(1-Earth_Data!$B$2^2*SIN(RADIANS(User_Model_Calcs!B2278))^2))*COS(RADIANS(User_Model_Calcs!B2278))</f>
        <v>5584.6668965095032</v>
      </c>
      <c r="K2278">
        <f>((Earth_Data!$B$1*(1-Earth_Data!$B$2^2))/SQRT(1-Earth_Data!$B$2^2*SIN(RADIANS(User_Model_Calcs!B2278))^2))*SIN(RADIANS(User_Model_Calcs!B2278))</f>
        <v>-3070.6058188719649</v>
      </c>
      <c r="L2278">
        <f t="shared" si="217"/>
        <v>-28.803223829547544</v>
      </c>
      <c r="M2278">
        <f t="shared" si="218"/>
        <v>6373.1565522792125</v>
      </c>
      <c r="N2278">
        <f>SQRT(User_Model_Calcs!M2278^2+Sat_Data!$B$3^2-2*User_Model_Calcs!M2278*Sat_Data!$B$3*COS(RADIANS(L2278))*COS(RADIANS(I2278)))</f>
        <v>38636.649913123765</v>
      </c>
      <c r="O2278">
        <f>DEGREES(ACOS(((Earth_Data!$B$1+Sat_Data!$B$2)/User_Model_Calcs!N2278)*SQRT(1-COS(RADIANS(User_Model_Calcs!I2278))^2*COS(RADIANS(User_Model_Calcs!B2278))^2)))</f>
        <v>29.66331245559838</v>
      </c>
      <c r="P2278">
        <f t="shared" si="215"/>
        <v>65.130271242003758</v>
      </c>
    </row>
    <row r="2279" spans="1:16" x14ac:dyDescent="0.25">
      <c r="A2279">
        <v>108.529</v>
      </c>
      <c r="B2279">
        <v>-29.940999999999999</v>
      </c>
      <c r="C2279">
        <v>375</v>
      </c>
      <c r="D2279">
        <f t="shared" ca="1" si="214"/>
        <v>0.75</v>
      </c>
      <c r="E2279" s="1">
        <v>0.65</v>
      </c>
      <c r="F2279">
        <v>19.899999999999999</v>
      </c>
      <c r="G2279">
        <f t="shared" ca="1" si="216"/>
        <v>42.007420362456692</v>
      </c>
      <c r="H2279">
        <f t="shared" ca="1" si="219"/>
        <v>14.878307701004674</v>
      </c>
      <c r="I2279">
        <f>User_Model_Calcs!A2279-Sat_Data!$B$5</f>
        <v>-1.4710000000000036</v>
      </c>
      <c r="J2279">
        <f>(Earth_Data!$B$1/SQRT(1-Earth_Data!$B$2^2*SIN(RADIANS(User_Model_Calcs!B2279))^2))*COS(RADIANS(User_Model_Calcs!B2279))</f>
        <v>5531.5265480278913</v>
      </c>
      <c r="K2279">
        <f>((Earth_Data!$B$1*(1-Earth_Data!$B$2^2))/SQRT(1-Earth_Data!$B$2^2*SIN(RADIANS(User_Model_Calcs!B2279))^2))*SIN(RADIANS(User_Model_Calcs!B2279))</f>
        <v>-3164.7091361944081</v>
      </c>
      <c r="L2279">
        <f t="shared" si="217"/>
        <v>-29.774831677079703</v>
      </c>
      <c r="M2279">
        <f t="shared" si="218"/>
        <v>6372.8462925328522</v>
      </c>
      <c r="N2279">
        <f>SQRT(User_Model_Calcs!M2279^2+Sat_Data!$B$3^2-2*User_Model_Calcs!M2279*Sat_Data!$B$3*COS(RADIANS(L2279))*COS(RADIANS(I2279)))</f>
        <v>36771.150066705522</v>
      </c>
      <c r="O2279">
        <f>DEGREES(ACOS(((Earth_Data!$B$1+Sat_Data!$B$2)/User_Model_Calcs!N2279)*SQRT(1-COS(RADIANS(User_Model_Calcs!I2279))^2*COS(RADIANS(User_Model_Calcs!B2279))^2)))</f>
        <v>55.048902621374985</v>
      </c>
      <c r="P2279">
        <f t="shared" si="215"/>
        <v>2.9453088475662832</v>
      </c>
    </row>
    <row r="2280" spans="1:16" x14ac:dyDescent="0.25">
      <c r="A2280">
        <v>115.315</v>
      </c>
      <c r="B2280">
        <v>-21.907</v>
      </c>
      <c r="C2280">
        <v>625</v>
      </c>
      <c r="D2280">
        <f t="shared" ca="1" si="214"/>
        <v>0.75</v>
      </c>
      <c r="E2280" s="1">
        <v>0.65</v>
      </c>
      <c r="F2280">
        <v>19.899999999999999</v>
      </c>
      <c r="G2280">
        <f t="shared" ca="1" si="216"/>
        <v>42.007420362456692</v>
      </c>
      <c r="H2280">
        <f t="shared" ca="1" si="219"/>
        <v>17.928309220262701</v>
      </c>
      <c r="I2280">
        <f>User_Model_Calcs!A2280-Sat_Data!$B$5</f>
        <v>5.3149999999999977</v>
      </c>
      <c r="J2280">
        <f>(Earth_Data!$B$1/SQRT(1-Earth_Data!$B$2^2*SIN(RADIANS(User_Model_Calcs!B2280))^2))*COS(RADIANS(User_Model_Calcs!B2280))</f>
        <v>5920.3380766582231</v>
      </c>
      <c r="K2280">
        <f>((Earth_Data!$B$1*(1-Earth_Data!$B$2^2))/SQRT(1-Earth_Data!$B$2^2*SIN(RADIANS(User_Model_Calcs!B2280))^2))*SIN(RADIANS(User_Model_Calcs!B2280))</f>
        <v>-2364.8625807803614</v>
      </c>
      <c r="L2280">
        <f t="shared" si="217"/>
        <v>-21.774100823288997</v>
      </c>
      <c r="M2280">
        <f t="shared" si="218"/>
        <v>6375.1845438312093</v>
      </c>
      <c r="N2280">
        <f>SQRT(User_Model_Calcs!M2280^2+Sat_Data!$B$3^2-2*User_Model_Calcs!M2280*Sat_Data!$B$3*COS(RADIANS(L2280))*COS(RADIANS(I2280)))</f>
        <v>36350.409843376874</v>
      </c>
      <c r="O2280">
        <f>DEGREES(ACOS(((Earth_Data!$B$1+Sat_Data!$B$2)/User_Model_Calcs!N2280)*SQRT(1-COS(RADIANS(User_Model_Calcs!I2280))^2*COS(RADIANS(User_Model_Calcs!B2280))^2)))</f>
        <v>63.633825730717497</v>
      </c>
      <c r="P2280">
        <f t="shared" si="215"/>
        <v>14.000967632412513</v>
      </c>
    </row>
    <row r="2281" spans="1:16" x14ac:dyDescent="0.25">
      <c r="A2281">
        <v>144.54599999999999</v>
      </c>
      <c r="B2281">
        <v>-23.75</v>
      </c>
      <c r="C2281">
        <v>950</v>
      </c>
      <c r="D2281">
        <f t="shared" ca="1" si="214"/>
        <v>0.75</v>
      </c>
      <c r="E2281" s="1">
        <v>0.65</v>
      </c>
      <c r="F2281">
        <v>19.899999999999999</v>
      </c>
      <c r="G2281">
        <f t="shared" ca="1" si="216"/>
        <v>42.007420362456692</v>
      </c>
      <c r="H2281">
        <f t="shared" ca="1" si="219"/>
        <v>19.899660257000829</v>
      </c>
      <c r="I2281">
        <f>User_Model_Calcs!A2281-Sat_Data!$B$5</f>
        <v>34.545999999999992</v>
      </c>
      <c r="J2281">
        <f>(Earth_Data!$B$1/SQRT(1-Earth_Data!$B$2^2*SIN(RADIANS(User_Model_Calcs!B2281))^2))*COS(RADIANS(User_Model_Calcs!B2281))</f>
        <v>5841.1570244903105</v>
      </c>
      <c r="K2281">
        <f>((Earth_Data!$B$1*(1-Earth_Data!$B$2^2))/SQRT(1-Earth_Data!$B$2^2*SIN(RADIANS(User_Model_Calcs!B2281))^2))*SIN(RADIANS(User_Model_Calcs!B2281))</f>
        <v>-2552.9645643941776</v>
      </c>
      <c r="L2281">
        <f t="shared" si="217"/>
        <v>-23.608448838638225</v>
      </c>
      <c r="M2281">
        <f t="shared" si="218"/>
        <v>6374.6955575780121</v>
      </c>
      <c r="N2281">
        <f>SQRT(User_Model_Calcs!M2281^2+Sat_Data!$B$3^2-2*User_Model_Calcs!M2281*Sat_Data!$B$3*COS(RADIANS(L2281))*COS(RADIANS(I2281)))</f>
        <v>37586.325157787651</v>
      </c>
      <c r="O2281">
        <f>DEGREES(ACOS(((Earth_Data!$B$1+Sat_Data!$B$2)/User_Model_Calcs!N2281)*SQRT(1-COS(RADIANS(User_Model_Calcs!I2281))^2*COS(RADIANS(User_Model_Calcs!B2281))^2)))</f>
        <v>42.524635565340674</v>
      </c>
      <c r="P2281">
        <f t="shared" si="215"/>
        <v>59.672649304936797</v>
      </c>
    </row>
    <row r="2282" spans="1:16" x14ac:dyDescent="0.25">
      <c r="A2282">
        <v>152.65</v>
      </c>
      <c r="B2282">
        <v>-19.742000000000001</v>
      </c>
      <c r="C2282">
        <v>3750</v>
      </c>
      <c r="D2282">
        <f t="shared" ca="1" si="214"/>
        <v>0.75</v>
      </c>
      <c r="E2282" s="1">
        <v>0.65</v>
      </c>
      <c r="F2282">
        <v>19.899999999999999</v>
      </c>
      <c r="G2282">
        <f t="shared" ca="1" si="216"/>
        <v>42.007420362456692</v>
      </c>
      <c r="H2282">
        <f t="shared" ca="1" si="219"/>
        <v>17.616372132836236</v>
      </c>
      <c r="I2282">
        <f>User_Model_Calcs!A2282-Sat_Data!$B$5</f>
        <v>42.650000000000006</v>
      </c>
      <c r="J2282">
        <f>(Earth_Data!$B$1/SQRT(1-Earth_Data!$B$2^2*SIN(RADIANS(User_Model_Calcs!B2282))^2))*COS(RADIANS(User_Model_Calcs!B2282))</f>
        <v>6005.5473317974402</v>
      </c>
      <c r="K2282">
        <f>((Earth_Data!$B$1*(1-Earth_Data!$B$2^2))/SQRT(1-Earth_Data!$B$2^2*SIN(RADIANS(User_Model_Calcs!B2282))^2))*SIN(RADIANS(User_Model_Calcs!B2282))</f>
        <v>-2140.8367870794823</v>
      </c>
      <c r="L2282">
        <f t="shared" si="217"/>
        <v>-19.61995889011002</v>
      </c>
      <c r="M2282">
        <f t="shared" si="218"/>
        <v>6375.7180696273072</v>
      </c>
      <c r="N2282">
        <f>SQRT(User_Model_Calcs!M2282^2+Sat_Data!$B$3^2-2*User_Model_Calcs!M2282*Sat_Data!$B$3*COS(RADIANS(L2282))*COS(RADIANS(I2282)))</f>
        <v>38025.999244523242</v>
      </c>
      <c r="O2282">
        <f>DEGREES(ACOS(((Earth_Data!$B$1+Sat_Data!$B$2)/User_Model_Calcs!N2282)*SQRT(1-COS(RADIANS(User_Model_Calcs!I2282))^2*COS(RADIANS(User_Model_Calcs!B2282))^2)))</f>
        <v>36.854194807060338</v>
      </c>
      <c r="P2282">
        <f t="shared" si="215"/>
        <v>69.862215979877021</v>
      </c>
    </row>
    <row r="2283" spans="1:16" x14ac:dyDescent="0.25">
      <c r="A2283">
        <v>153.892</v>
      </c>
      <c r="B2283">
        <v>-19.728999999999999</v>
      </c>
      <c r="C2283">
        <v>375</v>
      </c>
      <c r="D2283">
        <f t="shared" ca="1" si="214"/>
        <v>3</v>
      </c>
      <c r="E2283" s="1">
        <v>0.65</v>
      </c>
      <c r="F2283">
        <v>19.899999999999999</v>
      </c>
      <c r="G2283">
        <f t="shared" ca="1" si="216"/>
        <v>54.048620189015942</v>
      </c>
      <c r="H2283">
        <f t="shared" ca="1" si="219"/>
        <v>15.464813847199332</v>
      </c>
      <c r="I2283">
        <f>User_Model_Calcs!A2283-Sat_Data!$B$5</f>
        <v>43.891999999999996</v>
      </c>
      <c r="J2283">
        <f>(Earth_Data!$B$1/SQRT(1-Earth_Data!$B$2^2*SIN(RADIANS(User_Model_Calcs!B2283))^2))*COS(RADIANS(User_Model_Calcs!B2283))</f>
        <v>6006.0332895435686</v>
      </c>
      <c r="K2283">
        <f>((Earth_Data!$B$1*(1-Earth_Data!$B$2^2))/SQRT(1-Earth_Data!$B$2^2*SIN(RADIANS(User_Model_Calcs!B2283))^2))*SIN(RADIANS(User_Model_Calcs!B2283))</f>
        <v>-2139.4822048671408</v>
      </c>
      <c r="L2283">
        <f t="shared" si="217"/>
        <v>-19.607026240487794</v>
      </c>
      <c r="M2283">
        <f t="shared" si="218"/>
        <v>6375.7211341187676</v>
      </c>
      <c r="N2283">
        <f>SQRT(User_Model_Calcs!M2283^2+Sat_Data!$B$3^2-2*User_Model_Calcs!M2283*Sat_Data!$B$3*COS(RADIANS(L2283))*COS(RADIANS(I2283)))</f>
        <v>38124.426218483684</v>
      </c>
      <c r="O2283">
        <f>DEGREES(ACOS(((Earth_Data!$B$1+Sat_Data!$B$2)/User_Model_Calcs!N2283)*SQRT(1-COS(RADIANS(User_Model_Calcs!I2283))^2*COS(RADIANS(User_Model_Calcs!B2283))^2)))</f>
        <v>35.649538243227234</v>
      </c>
      <c r="P2283">
        <f t="shared" si="215"/>
        <v>70.664692093853091</v>
      </c>
    </row>
    <row r="2284" spans="1:16" x14ac:dyDescent="0.25">
      <c r="A2284">
        <v>157.71</v>
      </c>
      <c r="B2284">
        <v>-29.632999999999999</v>
      </c>
      <c r="C2284">
        <v>375</v>
      </c>
      <c r="D2284">
        <f t="shared" ca="1" si="214"/>
        <v>0.75</v>
      </c>
      <c r="E2284" s="1">
        <v>0.65</v>
      </c>
      <c r="F2284">
        <v>19.899999999999999</v>
      </c>
      <c r="G2284">
        <f t="shared" ca="1" si="216"/>
        <v>42.007420362456692</v>
      </c>
      <c r="H2284">
        <f t="shared" ca="1" si="219"/>
        <v>19.793104871107506</v>
      </c>
      <c r="I2284">
        <f>User_Model_Calcs!A2284-Sat_Data!$B$5</f>
        <v>47.710000000000008</v>
      </c>
      <c r="J2284">
        <f>(Earth_Data!$B$1/SQRT(1-Earth_Data!$B$2^2*SIN(RADIANS(User_Model_Calcs!B2284))^2))*COS(RADIANS(User_Model_Calcs!B2284))</f>
        <v>5548.4872236243855</v>
      </c>
      <c r="K2284">
        <f>((Earth_Data!$B$1*(1-Earth_Data!$B$2^2))/SQRT(1-Earth_Data!$B$2^2*SIN(RADIANS(User_Model_Calcs!B2284))^2))*SIN(RADIANS(User_Model_Calcs!B2284))</f>
        <v>-3135.0785413687213</v>
      </c>
      <c r="L2284">
        <f t="shared" si="217"/>
        <v>-29.46788274276738</v>
      </c>
      <c r="M2284">
        <f t="shared" si="218"/>
        <v>6372.9449967243299</v>
      </c>
      <c r="N2284">
        <f>SQRT(User_Model_Calcs!M2284^2+Sat_Data!$B$3^2-2*User_Model_Calcs!M2284*Sat_Data!$B$3*COS(RADIANS(L2284))*COS(RADIANS(I2284)))</f>
        <v>38776.162259760451</v>
      </c>
      <c r="O2284">
        <f>DEGREES(ACOS(((Earth_Data!$B$1+Sat_Data!$B$2)/User_Model_Calcs!N2284)*SQRT(1-COS(RADIANS(User_Model_Calcs!I2284))^2*COS(RADIANS(User_Model_Calcs!B2284))^2)))</f>
        <v>28.116430184596965</v>
      </c>
      <c r="P2284">
        <f t="shared" si="215"/>
        <v>65.784148236881506</v>
      </c>
    </row>
    <row r="2285" spans="1:16" x14ac:dyDescent="0.25">
      <c r="A2285">
        <v>151.71</v>
      </c>
      <c r="B2285">
        <v>-25.632999999999999</v>
      </c>
      <c r="C2285">
        <v>375</v>
      </c>
      <c r="D2285">
        <f t="shared" ca="1" si="214"/>
        <v>1.2</v>
      </c>
      <c r="E2285" s="1">
        <v>0.65</v>
      </c>
      <c r="F2285">
        <v>19.899999999999999</v>
      </c>
      <c r="G2285">
        <f t="shared" ca="1" si="216"/>
        <v>46.089820015575185</v>
      </c>
      <c r="H2285">
        <f t="shared" ca="1" si="219"/>
        <v>23.722313864058947</v>
      </c>
      <c r="I2285">
        <f>User_Model_Calcs!A2285-Sat_Data!$B$5</f>
        <v>41.710000000000008</v>
      </c>
      <c r="J2285">
        <f>(Earth_Data!$B$1/SQRT(1-Earth_Data!$B$2^2*SIN(RADIANS(User_Model_Calcs!B2285))^2))*COS(RADIANS(User_Model_Calcs!B2285))</f>
        <v>5754.031494467833</v>
      </c>
      <c r="K2285">
        <f>((Earth_Data!$B$1*(1-Earth_Data!$B$2^2))/SQRT(1-Earth_Data!$B$2^2*SIN(RADIANS(User_Model_Calcs!B2285))^2))*SIN(RADIANS(User_Model_Calcs!B2285))</f>
        <v>-2742.4627561225066</v>
      </c>
      <c r="L2285">
        <f t="shared" si="217"/>
        <v>-25.48321006371858</v>
      </c>
      <c r="M2285">
        <f t="shared" si="218"/>
        <v>6374.1650753684426</v>
      </c>
      <c r="N2285">
        <f>SQRT(User_Model_Calcs!M2285^2+Sat_Data!$B$3^2-2*User_Model_Calcs!M2285*Sat_Data!$B$3*COS(RADIANS(L2285))*COS(RADIANS(I2285)))</f>
        <v>38160.340504824308</v>
      </c>
      <c r="O2285">
        <f>DEGREES(ACOS(((Earth_Data!$B$1+Sat_Data!$B$2)/User_Model_Calcs!N2285)*SQRT(1-COS(RADIANS(User_Model_Calcs!I2285))^2*COS(RADIANS(User_Model_Calcs!B2285))^2)))</f>
        <v>35.19513687827542</v>
      </c>
      <c r="P2285">
        <f t="shared" si="215"/>
        <v>64.109235505724371</v>
      </c>
    </row>
    <row r="2286" spans="1:16" x14ac:dyDescent="0.25">
      <c r="A2286">
        <v>137.83667501731233</v>
      </c>
      <c r="B2286">
        <v>-19.606999999999999</v>
      </c>
      <c r="C2286">
        <v>2500</v>
      </c>
      <c r="D2286">
        <f t="shared" ca="1" si="214"/>
        <v>3</v>
      </c>
      <c r="E2286" s="1">
        <v>0.65</v>
      </c>
      <c r="F2286">
        <v>19.899999999999999</v>
      </c>
      <c r="G2286">
        <f t="shared" ca="1" si="216"/>
        <v>54.048620189015942</v>
      </c>
      <c r="H2286">
        <f t="shared" ca="1" si="219"/>
        <v>18.664565123334118</v>
      </c>
      <c r="I2286">
        <f>User_Model_Calcs!A2286-Sat_Data!$B$5</f>
        <v>27.836675017312331</v>
      </c>
      <c r="J2286">
        <f>(Earth_Data!$B$1/SQRT(1-Earth_Data!$B$2^2*SIN(RADIANS(User_Model_Calcs!B2286))^2))*COS(RADIANS(User_Model_Calcs!B2286))</f>
        <v>6010.5788017098139</v>
      </c>
      <c r="K2286">
        <f>((Earth_Data!$B$1*(1-Earth_Data!$B$2^2))/SQRT(1-Earth_Data!$B$2^2*SIN(RADIANS(User_Model_Calcs!B2286))^2))*SIN(RADIANS(User_Model_Calcs!B2286))</f>
        <v>-2126.764705801228</v>
      </c>
      <c r="L2286">
        <f t="shared" si="217"/>
        <v>-19.485659510395294</v>
      </c>
      <c r="M2286">
        <f t="shared" si="218"/>
        <v>6375.749810446232</v>
      </c>
      <c r="N2286">
        <f>SQRT(User_Model_Calcs!M2286^2+Sat_Data!$B$3^2-2*User_Model_Calcs!M2286*Sat_Data!$B$3*COS(RADIANS(L2286))*COS(RADIANS(I2286)))</f>
        <v>37016.969273409937</v>
      </c>
      <c r="O2286">
        <f>DEGREES(ACOS(((Earth_Data!$B$1+Sat_Data!$B$2)/User_Model_Calcs!N2286)*SQRT(1-COS(RADIANS(User_Model_Calcs!I2286))^2*COS(RADIANS(User_Model_Calcs!B2286))^2)))</f>
        <v>50.935818991932244</v>
      </c>
      <c r="P2286">
        <f t="shared" si="215"/>
        <v>57.565163496994316</v>
      </c>
    </row>
    <row r="2287" spans="1:16" x14ac:dyDescent="0.25">
      <c r="A2287">
        <v>149.11699999999999</v>
      </c>
      <c r="B2287">
        <v>-27.594000000000001</v>
      </c>
      <c r="C2287">
        <v>2500</v>
      </c>
      <c r="D2287">
        <f t="shared" ca="1" si="214"/>
        <v>0.75</v>
      </c>
      <c r="E2287" s="1">
        <v>0.65</v>
      </c>
      <c r="F2287">
        <v>19.899999999999999</v>
      </c>
      <c r="G2287">
        <f t="shared" ca="1" si="216"/>
        <v>42.007420362456692</v>
      </c>
      <c r="H2287">
        <f t="shared" ca="1" si="219"/>
        <v>21.412657202220274</v>
      </c>
      <c r="I2287">
        <f>User_Model_Calcs!A2287-Sat_Data!$B$5</f>
        <v>39.11699999999999</v>
      </c>
      <c r="J2287">
        <f>(Earth_Data!$B$1/SQRT(1-Earth_Data!$B$2^2*SIN(RADIANS(User_Model_Calcs!B2287))^2))*COS(RADIANS(User_Model_Calcs!B2287))</f>
        <v>5656.7038895431342</v>
      </c>
      <c r="K2287">
        <f>((Earth_Data!$B$1*(1-Earth_Data!$B$2^2))/SQRT(1-Earth_Data!$B$2^2*SIN(RADIANS(User_Model_Calcs!B2287))^2))*SIN(RADIANS(User_Model_Calcs!B2287))</f>
        <v>-2936.7067823561797</v>
      </c>
      <c r="L2287">
        <f t="shared" si="217"/>
        <v>-27.436313836265239</v>
      </c>
      <c r="M2287">
        <f t="shared" si="218"/>
        <v>6373.5818516364252</v>
      </c>
      <c r="N2287">
        <f>SQRT(User_Model_Calcs!M2287^2+Sat_Data!$B$3^2-2*User_Model_Calcs!M2287*Sat_Data!$B$3*COS(RADIANS(L2287))*COS(RADIANS(I2287)))</f>
        <v>38057.020171282835</v>
      </c>
      <c r="O2287">
        <f>DEGREES(ACOS(((Earth_Data!$B$1+Sat_Data!$B$2)/User_Model_Calcs!N2287)*SQRT(1-COS(RADIANS(User_Model_Calcs!I2287))^2*COS(RADIANS(User_Model_Calcs!B2287))^2)))</f>
        <v>36.443581048330685</v>
      </c>
      <c r="P2287">
        <f t="shared" si="215"/>
        <v>60.333034351016842</v>
      </c>
    </row>
    <row r="2288" spans="1:16" x14ac:dyDescent="0.25">
      <c r="A2288">
        <v>147.43899999999999</v>
      </c>
      <c r="B2288">
        <v>-24.385999999999999</v>
      </c>
      <c r="C2288">
        <v>5000</v>
      </c>
      <c r="D2288">
        <f t="shared" ca="1" si="214"/>
        <v>3</v>
      </c>
      <c r="E2288" s="1">
        <v>0.65</v>
      </c>
      <c r="F2288">
        <v>19.899999999999999</v>
      </c>
      <c r="G2288">
        <f t="shared" ca="1" si="216"/>
        <v>54.048620189015942</v>
      </c>
      <c r="H2288">
        <f t="shared" ca="1" si="219"/>
        <v>17.916920047268061</v>
      </c>
      <c r="I2288">
        <f>User_Model_Calcs!A2288-Sat_Data!$B$5</f>
        <v>37.438999999999993</v>
      </c>
      <c r="J2288">
        <f>(Earth_Data!$B$1/SQRT(1-Earth_Data!$B$2^2*SIN(RADIANS(User_Model_Calcs!B2288))^2))*COS(RADIANS(User_Model_Calcs!B2288))</f>
        <v>5812.4291098430494</v>
      </c>
      <c r="K2288">
        <f>((Earth_Data!$B$1*(1-Earth_Data!$B$2^2))/SQRT(1-Earth_Data!$B$2^2*SIN(RADIANS(User_Model_Calcs!B2288))^2))*SIN(RADIANS(User_Model_Calcs!B2288))</f>
        <v>-2617.2829584101455</v>
      </c>
      <c r="L2288">
        <f t="shared" si="217"/>
        <v>-24.241596380365547</v>
      </c>
      <c r="M2288">
        <f t="shared" si="218"/>
        <v>6374.5197655458742</v>
      </c>
      <c r="N2288">
        <f>SQRT(User_Model_Calcs!M2288^2+Sat_Data!$B$3^2-2*User_Model_Calcs!M2288*Sat_Data!$B$3*COS(RADIANS(L2288))*COS(RADIANS(I2288)))</f>
        <v>37805.659668800581</v>
      </c>
      <c r="O2288">
        <f>DEGREES(ACOS(((Earth_Data!$B$1+Sat_Data!$B$2)/User_Model_Calcs!N2288)*SQRT(1-COS(RADIANS(User_Model_Calcs!I2288))^2*COS(RADIANS(User_Model_Calcs!B2288))^2)))</f>
        <v>39.618972098712682</v>
      </c>
      <c r="P2288">
        <f t="shared" si="215"/>
        <v>61.66352601255808</v>
      </c>
    </row>
    <row r="2289" spans="1:16" x14ac:dyDescent="0.25">
      <c r="A2289">
        <v>114.70099999999999</v>
      </c>
      <c r="B2289">
        <v>-22.295000000000002</v>
      </c>
      <c r="C2289">
        <v>2500</v>
      </c>
      <c r="D2289">
        <f t="shared" ca="1" si="214"/>
        <v>0.75</v>
      </c>
      <c r="E2289" s="1">
        <v>0.65</v>
      </c>
      <c r="F2289">
        <v>19.899999999999999</v>
      </c>
      <c r="G2289">
        <f t="shared" ca="1" si="216"/>
        <v>42.007420362456692</v>
      </c>
      <c r="H2289">
        <f t="shared" ca="1" si="219"/>
        <v>22.133333051243223</v>
      </c>
      <c r="I2289">
        <f>User_Model_Calcs!A2289-Sat_Data!$B$5</f>
        <v>4.7009999999999934</v>
      </c>
      <c r="J2289">
        <f>(Earth_Data!$B$1/SQRT(1-Earth_Data!$B$2^2*SIN(RADIANS(User_Model_Calcs!B2289))^2))*COS(RADIANS(User_Model_Calcs!B2289))</f>
        <v>5904.1733528917357</v>
      </c>
      <c r="K2289">
        <f>((Earth_Data!$B$1*(1-Earth_Data!$B$2^2))/SQRT(1-Earth_Data!$B$2^2*SIN(RADIANS(User_Model_Calcs!B2289))^2))*SIN(RADIANS(User_Model_Calcs!B2289))</f>
        <v>-2404.6694987188807</v>
      </c>
      <c r="L2289">
        <f t="shared" si="217"/>
        <v>-22.160232756151547</v>
      </c>
      <c r="M2289">
        <f t="shared" si="218"/>
        <v>6375.0841860375267</v>
      </c>
      <c r="N2289">
        <f>SQRT(User_Model_Calcs!M2289^2+Sat_Data!$B$3^2-2*User_Model_Calcs!M2289*Sat_Data!$B$3*COS(RADIANS(L2289))*COS(RADIANS(I2289)))</f>
        <v>36362.653040438498</v>
      </c>
      <c r="O2289">
        <f>DEGREES(ACOS(((Earth_Data!$B$1+Sat_Data!$B$2)/User_Model_Calcs!N2289)*SQRT(1-COS(RADIANS(User_Model_Calcs!I2289))^2*COS(RADIANS(User_Model_Calcs!B2289))^2)))</f>
        <v>63.345828058030612</v>
      </c>
      <c r="P2289">
        <f t="shared" si="215"/>
        <v>12.230103658468773</v>
      </c>
    </row>
    <row r="2290" spans="1:16" x14ac:dyDescent="0.25">
      <c r="A2290">
        <v>154.87299999999999</v>
      </c>
      <c r="B2290">
        <v>-28.274999999999999</v>
      </c>
      <c r="C2290">
        <v>4700</v>
      </c>
      <c r="D2290">
        <f t="shared" ca="1" si="214"/>
        <v>1.2</v>
      </c>
      <c r="E2290" s="1">
        <v>0.65</v>
      </c>
      <c r="F2290">
        <v>19.899999999999999</v>
      </c>
      <c r="G2290">
        <f t="shared" ca="1" si="216"/>
        <v>46.089820015575185</v>
      </c>
      <c r="H2290">
        <f t="shared" ca="1" si="219"/>
        <v>16.169094695082052</v>
      </c>
      <c r="I2290">
        <f>User_Model_Calcs!A2290-Sat_Data!$B$5</f>
        <v>44.87299999999999</v>
      </c>
      <c r="J2290">
        <f>(Earth_Data!$B$1/SQRT(1-Earth_Data!$B$2^2*SIN(RADIANS(User_Model_Calcs!B2290))^2))*COS(RADIANS(User_Model_Calcs!B2290))</f>
        <v>5621.3505093934518</v>
      </c>
      <c r="K2290">
        <f>((Earth_Data!$B$1*(1-Earth_Data!$B$2^2))/SQRT(1-Earth_Data!$B$2^2*SIN(RADIANS(User_Model_Calcs!B2290))^2))*SIN(RADIANS(User_Model_Calcs!B2290))</f>
        <v>-3003.3805705977798</v>
      </c>
      <c r="L2290">
        <f t="shared" si="217"/>
        <v>-28.114741692213322</v>
      </c>
      <c r="M2290">
        <f t="shared" si="218"/>
        <v>6373.3724511676128</v>
      </c>
      <c r="N2290">
        <f>SQRT(User_Model_Calcs!M2290^2+Sat_Data!$B$3^2-2*User_Model_Calcs!M2290*Sat_Data!$B$3*COS(RADIANS(L2290))*COS(RADIANS(I2290)))</f>
        <v>38503.199263023787</v>
      </c>
      <c r="O2290">
        <f>DEGREES(ACOS(((Earth_Data!$B$1+Sat_Data!$B$2)/User_Model_Calcs!N2290)*SQRT(1-COS(RADIANS(User_Model_Calcs!I2290))^2*COS(RADIANS(User_Model_Calcs!B2290))^2)))</f>
        <v>31.171547976574409</v>
      </c>
      <c r="P2290">
        <f t="shared" si="215"/>
        <v>64.554490978939597</v>
      </c>
    </row>
    <row r="2291" spans="1:16" x14ac:dyDescent="0.25">
      <c r="A2291">
        <v>159.33600000000001</v>
      </c>
      <c r="B2291">
        <v>-23.266999999999999</v>
      </c>
      <c r="C2291">
        <v>400</v>
      </c>
      <c r="D2291">
        <f t="shared" ca="1" si="214"/>
        <v>1.2</v>
      </c>
      <c r="E2291" s="1">
        <v>0.65</v>
      </c>
      <c r="F2291">
        <v>19.899999999999999</v>
      </c>
      <c r="G2291">
        <f t="shared" ca="1" si="216"/>
        <v>46.089820015575185</v>
      </c>
      <c r="H2291">
        <f t="shared" ca="1" si="219"/>
        <v>17.80636152477398</v>
      </c>
      <c r="I2291">
        <f>User_Model_Calcs!A2291-Sat_Data!$B$5</f>
        <v>49.336000000000013</v>
      </c>
      <c r="J2291">
        <f>(Earth_Data!$B$1/SQRT(1-Earth_Data!$B$2^2*SIN(RADIANS(User_Model_Calcs!B2291))^2))*COS(RADIANS(User_Model_Calcs!B2291))</f>
        <v>5862.4944610793946</v>
      </c>
      <c r="K2291">
        <f>((Earth_Data!$B$1*(1-Earth_Data!$B$2^2))/SQRT(1-Earth_Data!$B$2^2*SIN(RADIANS(User_Model_Calcs!B2291))^2))*SIN(RADIANS(User_Model_Calcs!B2291))</f>
        <v>-2503.9117274568457</v>
      </c>
      <c r="L2291">
        <f t="shared" si="217"/>
        <v>-23.127661459916219</v>
      </c>
      <c r="M2291">
        <f t="shared" si="218"/>
        <v>6374.8266835328559</v>
      </c>
      <c r="N2291">
        <f>SQRT(User_Model_Calcs!M2291^2+Sat_Data!$B$3^2-2*User_Model_Calcs!M2291*Sat_Data!$B$3*COS(RADIANS(L2291))*COS(RADIANS(I2291)))</f>
        <v>38682.142275246508</v>
      </c>
      <c r="O2291">
        <f>DEGREES(ACOS(((Earth_Data!$B$1+Sat_Data!$B$2)/User_Model_Calcs!N2291)*SQRT(1-COS(RADIANS(User_Model_Calcs!I2291))^2*COS(RADIANS(User_Model_Calcs!B2291))^2)))</f>
        <v>29.175335055047558</v>
      </c>
      <c r="P2291">
        <f t="shared" si="215"/>
        <v>71.256067554408219</v>
      </c>
    </row>
    <row r="2292" spans="1:16" x14ac:dyDescent="0.25">
      <c r="A2292">
        <v>152.71100000000001</v>
      </c>
      <c r="B2292">
        <v>-24.257999999999999</v>
      </c>
      <c r="C2292">
        <v>950</v>
      </c>
      <c r="D2292">
        <f t="shared" ca="1" si="214"/>
        <v>0.75</v>
      </c>
      <c r="E2292" s="1">
        <v>0.65</v>
      </c>
      <c r="F2292">
        <v>19.899999999999999</v>
      </c>
      <c r="G2292">
        <f t="shared" ca="1" si="216"/>
        <v>42.007420362456692</v>
      </c>
      <c r="H2292">
        <f t="shared" ca="1" si="219"/>
        <v>14.0618668101875</v>
      </c>
      <c r="I2292">
        <f>User_Model_Calcs!A2292-Sat_Data!$B$5</f>
        <v>42.711000000000013</v>
      </c>
      <c r="J2292">
        <f>(Earth_Data!$B$1/SQRT(1-Earth_Data!$B$2^2*SIN(RADIANS(User_Model_Calcs!B2292))^2))*COS(RADIANS(User_Model_Calcs!B2292))</f>
        <v>5818.2683786041553</v>
      </c>
      <c r="K2292">
        <f>((Earth_Data!$B$1*(1-Earth_Data!$B$2^2))/SQRT(1-Earth_Data!$B$2^2*SIN(RADIANS(User_Model_Calcs!B2292))^2))*SIN(RADIANS(User_Model_Calcs!B2292))</f>
        <v>-2604.3636405329362</v>
      </c>
      <c r="L2292">
        <f t="shared" si="217"/>
        <v>-24.114164822483673</v>
      </c>
      <c r="M2292">
        <f t="shared" si="218"/>
        <v>6374.5554274470778</v>
      </c>
      <c r="N2292">
        <f>SQRT(User_Model_Calcs!M2292^2+Sat_Data!$B$3^2-2*User_Model_Calcs!M2292*Sat_Data!$B$3*COS(RADIANS(L2292))*COS(RADIANS(I2292)))</f>
        <v>38182.871739495371</v>
      </c>
      <c r="O2292">
        <f>DEGREES(ACOS(((Earth_Data!$B$1+Sat_Data!$B$2)/User_Model_Calcs!N2292)*SQRT(1-COS(RADIANS(User_Model_Calcs!I2292))^2*COS(RADIANS(User_Model_Calcs!B2292))^2)))</f>
        <v>34.929295095866188</v>
      </c>
      <c r="P2292">
        <f t="shared" si="215"/>
        <v>66.008150683648097</v>
      </c>
    </row>
    <row r="2293" spans="1:16" x14ac:dyDescent="0.25">
      <c r="A2293">
        <v>153.143</v>
      </c>
      <c r="B2293">
        <v>-19.257999999999999</v>
      </c>
      <c r="C2293">
        <v>950</v>
      </c>
      <c r="D2293">
        <f t="shared" ca="1" si="214"/>
        <v>1.2</v>
      </c>
      <c r="E2293" s="1">
        <v>0.65</v>
      </c>
      <c r="F2293">
        <v>19.899999999999999</v>
      </c>
      <c r="G2293">
        <f t="shared" ca="1" si="216"/>
        <v>46.089820015575185</v>
      </c>
      <c r="H2293">
        <f t="shared" ca="1" si="219"/>
        <v>18.645192312664953</v>
      </c>
      <c r="I2293">
        <f>User_Model_Calcs!A2293-Sat_Data!$B$5</f>
        <v>43.143000000000001</v>
      </c>
      <c r="J2293">
        <f>(Earth_Data!$B$1/SQRT(1-Earth_Data!$B$2^2*SIN(RADIANS(User_Model_Calcs!B2293))^2))*COS(RADIANS(User_Model_Calcs!B2293))</f>
        <v>6023.43195387387</v>
      </c>
      <c r="K2293">
        <f>((Earth_Data!$B$1*(1-Earth_Data!$B$2^2))/SQRT(1-Earth_Data!$B$2^2*SIN(RADIANS(User_Model_Calcs!B2293))^2))*SIN(RADIANS(User_Model_Calcs!B2293))</f>
        <v>-2090.3321783798592</v>
      </c>
      <c r="L2293">
        <f t="shared" si="217"/>
        <v>-19.138483095279849</v>
      </c>
      <c r="M2293">
        <f t="shared" si="218"/>
        <v>6375.8310139870455</v>
      </c>
      <c r="N2293">
        <f>SQRT(User_Model_Calcs!M2293^2+Sat_Data!$B$3^2-2*User_Model_Calcs!M2293*Sat_Data!$B$3*COS(RADIANS(L2293))*COS(RADIANS(I2293)))</f>
        <v>38050.541923842604</v>
      </c>
      <c r="O2293">
        <f>DEGREES(ACOS(((Earth_Data!$B$1+Sat_Data!$B$2)/User_Model_Calcs!N2293)*SQRT(1-COS(RADIANS(User_Model_Calcs!I2293))^2*COS(RADIANS(User_Model_Calcs!B2293))^2)))</f>
        <v>36.553250312951917</v>
      </c>
      <c r="P2293">
        <f t="shared" si="215"/>
        <v>70.611693997897277</v>
      </c>
    </row>
    <row r="2294" spans="1:16" x14ac:dyDescent="0.25">
      <c r="A2294">
        <v>147.76599999999999</v>
      </c>
      <c r="B2294">
        <v>-19.256</v>
      </c>
      <c r="C2294">
        <v>375</v>
      </c>
      <c r="D2294">
        <f t="shared" ca="1" si="214"/>
        <v>3</v>
      </c>
      <c r="E2294" s="1">
        <v>0.65</v>
      </c>
      <c r="F2294">
        <v>19.899999999999999</v>
      </c>
      <c r="G2294">
        <f t="shared" ca="1" si="216"/>
        <v>54.048620189015942</v>
      </c>
      <c r="H2294">
        <f t="shared" ca="1" si="219"/>
        <v>15.863815469232698</v>
      </c>
      <c r="I2294">
        <f>User_Model_Calcs!A2294-Sat_Data!$B$5</f>
        <v>37.765999999999991</v>
      </c>
      <c r="J2294">
        <f>(Earth_Data!$B$1/SQRT(1-Earth_Data!$B$2^2*SIN(RADIANS(User_Model_Calcs!B2294))^2))*COS(RADIANS(User_Model_Calcs!B2294))</f>
        <v>6023.5049697523964</v>
      </c>
      <c r="K2294">
        <f>((Earth_Data!$B$1*(1-Earth_Data!$B$2^2))/SQRT(1-Earth_Data!$B$2^2*SIN(RADIANS(User_Model_Calcs!B2294))^2))*SIN(RADIANS(User_Model_Calcs!B2294))</f>
        <v>-2090.1231750542256</v>
      </c>
      <c r="L2294">
        <f t="shared" si="217"/>
        <v>-19.136493596594935</v>
      </c>
      <c r="M2294">
        <f t="shared" si="218"/>
        <v>6375.8314757787139</v>
      </c>
      <c r="N2294">
        <f>SQRT(User_Model_Calcs!M2294^2+Sat_Data!$B$3^2-2*User_Model_Calcs!M2294*Sat_Data!$B$3*COS(RADIANS(L2294))*COS(RADIANS(I2294)))</f>
        <v>37642.005561593149</v>
      </c>
      <c r="O2294">
        <f>DEGREES(ACOS(((Earth_Data!$B$1+Sat_Data!$B$2)/User_Model_Calcs!N2294)*SQRT(1-COS(RADIANS(User_Model_Calcs!I2294))^2*COS(RADIANS(User_Model_Calcs!B2294))^2)))</f>
        <v>41.790866485784598</v>
      </c>
      <c r="P2294">
        <f t="shared" si="215"/>
        <v>66.94134924555064</v>
      </c>
    </row>
    <row r="2295" spans="1:16" x14ac:dyDescent="0.25">
      <c r="A2295">
        <v>154.76400000000001</v>
      </c>
      <c r="B2295">
        <v>-21.245999999999999</v>
      </c>
      <c r="C2295">
        <v>6250</v>
      </c>
      <c r="D2295">
        <f t="shared" ca="1" si="214"/>
        <v>1.2</v>
      </c>
      <c r="E2295" s="1">
        <v>0.65</v>
      </c>
      <c r="F2295">
        <v>19.899999999999999</v>
      </c>
      <c r="G2295">
        <f t="shared" ca="1" si="216"/>
        <v>46.089820015575185</v>
      </c>
      <c r="H2295">
        <f t="shared" ca="1" si="219"/>
        <v>23.523515535989699</v>
      </c>
      <c r="I2295">
        <f>User_Model_Calcs!A2295-Sat_Data!$B$5</f>
        <v>44.76400000000001</v>
      </c>
      <c r="J2295">
        <f>(Earth_Data!$B$1/SQRT(1-Earth_Data!$B$2^2*SIN(RADIANS(User_Model_Calcs!B2295))^2))*COS(RADIANS(User_Model_Calcs!B2295))</f>
        <v>5947.2526857486037</v>
      </c>
      <c r="K2295">
        <f>((Earth_Data!$B$1*(1-Earth_Data!$B$2^2))/SQRT(1-Earth_Data!$B$2^2*SIN(RADIANS(User_Model_Calcs!B2295))^2))*SIN(RADIANS(User_Model_Calcs!B2295))</f>
        <v>-2296.8025088045979</v>
      </c>
      <c r="L2295">
        <f t="shared" si="217"/>
        <v>-21.116338824061621</v>
      </c>
      <c r="M2295">
        <f t="shared" si="218"/>
        <v>6375.3522469425225</v>
      </c>
      <c r="N2295">
        <f>SQRT(User_Model_Calcs!M2295^2+Sat_Data!$B$3^2-2*User_Model_Calcs!M2295*Sat_Data!$B$3*COS(RADIANS(L2295))*COS(RADIANS(I2295)))</f>
        <v>38240.983298585001</v>
      </c>
      <c r="O2295">
        <f>DEGREES(ACOS(((Earth_Data!$B$1+Sat_Data!$B$2)/User_Model_Calcs!N2295)*SQRT(1-COS(RADIANS(User_Model_Calcs!I2295))^2*COS(RADIANS(User_Model_Calcs!B2295))^2)))</f>
        <v>34.245567961657081</v>
      </c>
      <c r="P2295">
        <f t="shared" si="215"/>
        <v>69.929185270828313</v>
      </c>
    </row>
    <row r="2296" spans="1:16" x14ac:dyDescent="0.25">
      <c r="A2296">
        <v>115.416</v>
      </c>
      <c r="B2296">
        <v>-20.994</v>
      </c>
      <c r="C2296">
        <v>2500</v>
      </c>
      <c r="D2296">
        <f t="shared" ca="1" si="214"/>
        <v>0.75</v>
      </c>
      <c r="E2296" s="1">
        <v>0.65</v>
      </c>
      <c r="F2296">
        <v>19.899999999999999</v>
      </c>
      <c r="G2296">
        <f t="shared" ca="1" si="216"/>
        <v>42.007420362456692</v>
      </c>
      <c r="H2296">
        <f t="shared" ca="1" si="219"/>
        <v>15.939309762077569</v>
      </c>
      <c r="I2296">
        <f>User_Model_Calcs!A2296-Sat_Data!$B$5</f>
        <v>5.4159999999999968</v>
      </c>
      <c r="J2296">
        <f>(Earth_Data!$B$1/SQRT(1-Earth_Data!$B$2^2*SIN(RADIANS(User_Model_Calcs!B2296))^2))*COS(RADIANS(User_Model_Calcs!B2296))</f>
        <v>5957.3060688857177</v>
      </c>
      <c r="K2296">
        <f>((Earth_Data!$B$1*(1-Earth_Data!$B$2^2))/SQRT(1-Earth_Data!$B$2^2*SIN(RADIANS(User_Model_Calcs!B2296))^2))*SIN(RADIANS(User_Model_Calcs!B2296))</f>
        <v>-2270.7756121543844</v>
      </c>
      <c r="L2296">
        <f t="shared" si="217"/>
        <v>-20.86559141506461</v>
      </c>
      <c r="M2296">
        <f t="shared" si="218"/>
        <v>6375.4150828897191</v>
      </c>
      <c r="N2296">
        <f>SQRT(User_Model_Calcs!M2296^2+Sat_Data!$B$3^2-2*User_Model_Calcs!M2296*Sat_Data!$B$3*COS(RADIANS(L2296))*COS(RADIANS(I2296)))</f>
        <v>36308.86944024128</v>
      </c>
      <c r="O2296">
        <f>DEGREES(ACOS(((Earth_Data!$B$1+Sat_Data!$B$2)/User_Model_Calcs!N2296)*SQRT(1-COS(RADIANS(User_Model_Calcs!I2296))^2*COS(RADIANS(User_Model_Calcs!B2296))^2)))</f>
        <v>64.631029358792006</v>
      </c>
      <c r="P2296">
        <f t="shared" si="215"/>
        <v>14.822498748043563</v>
      </c>
    </row>
    <row r="2297" spans="1:16" x14ac:dyDescent="0.25">
      <c r="A2297">
        <v>153.51900000000001</v>
      </c>
      <c r="B2297">
        <v>-25.826000000000001</v>
      </c>
      <c r="C2297">
        <v>950</v>
      </c>
      <c r="D2297">
        <f t="shared" ca="1" si="214"/>
        <v>1.2</v>
      </c>
      <c r="E2297" s="1">
        <v>0.65</v>
      </c>
      <c r="F2297">
        <v>19.899999999999999</v>
      </c>
      <c r="G2297">
        <f t="shared" ca="1" si="216"/>
        <v>46.089820015575185</v>
      </c>
      <c r="H2297">
        <f t="shared" ca="1" si="219"/>
        <v>18.163857349743608</v>
      </c>
      <c r="I2297">
        <f>User_Model_Calcs!A2297-Sat_Data!$B$5</f>
        <v>43.519000000000005</v>
      </c>
      <c r="J2297">
        <f>(Earth_Data!$B$1/SQRT(1-Earth_Data!$B$2^2*SIN(RADIANS(User_Model_Calcs!B2297))^2))*COS(RADIANS(User_Model_Calcs!B2297))</f>
        <v>5744.7493879887479</v>
      </c>
      <c r="K2297">
        <f>((Earth_Data!$B$1*(1-Earth_Data!$B$2^2))/SQRT(1-Earth_Data!$B$2^2*SIN(RADIANS(User_Model_Calcs!B2297))^2))*SIN(RADIANS(User_Model_Calcs!B2297))</f>
        <v>-2761.7241629949276</v>
      </c>
      <c r="L2297">
        <f t="shared" si="217"/>
        <v>-25.675401363602969</v>
      </c>
      <c r="M2297">
        <f t="shared" si="218"/>
        <v>6374.1090266222409</v>
      </c>
      <c r="N2297">
        <f>SQRT(User_Model_Calcs!M2297^2+Sat_Data!$B$3^2-2*User_Model_Calcs!M2297*Sat_Data!$B$3*COS(RADIANS(L2297))*COS(RADIANS(I2297)))</f>
        <v>38303.403275707351</v>
      </c>
      <c r="O2297">
        <f>DEGREES(ACOS(((Earth_Data!$B$1+Sat_Data!$B$2)/User_Model_Calcs!N2297)*SQRT(1-COS(RADIANS(User_Model_Calcs!I2297))^2*COS(RADIANS(User_Model_Calcs!B2297))^2)))</f>
        <v>33.492194780317305</v>
      </c>
      <c r="P2297">
        <f t="shared" si="215"/>
        <v>65.356066625830223</v>
      </c>
    </row>
    <row r="2298" spans="1:16" x14ac:dyDescent="0.25">
      <c r="A2298">
        <v>149.482</v>
      </c>
      <c r="B2298">
        <v>-22.449000000000002</v>
      </c>
      <c r="C2298">
        <v>5000</v>
      </c>
      <c r="D2298">
        <f t="shared" ca="1" si="214"/>
        <v>3</v>
      </c>
      <c r="E2298" s="1">
        <v>0.65</v>
      </c>
      <c r="F2298">
        <v>19.899999999999999</v>
      </c>
      <c r="G2298">
        <f t="shared" ca="1" si="216"/>
        <v>54.048620189015942</v>
      </c>
      <c r="H2298">
        <f t="shared" ca="1" si="219"/>
        <v>19.85268047698235</v>
      </c>
      <c r="I2298">
        <f>User_Model_Calcs!A2298-Sat_Data!$B$5</f>
        <v>39.481999999999999</v>
      </c>
      <c r="J2298">
        <f>(Earth_Data!$B$1/SQRT(1-Earth_Data!$B$2^2*SIN(RADIANS(User_Model_Calcs!B2298))^2))*COS(RADIANS(User_Model_Calcs!B2298))</f>
        <v>5897.6825734332715</v>
      </c>
      <c r="K2298">
        <f>((Earth_Data!$B$1*(1-Earth_Data!$B$2^2))/SQRT(1-Earth_Data!$B$2^2*SIN(RADIANS(User_Model_Calcs!B2298))^2))*SIN(RADIANS(User_Model_Calcs!B2298))</f>
        <v>-2420.4391793061641</v>
      </c>
      <c r="L2298">
        <f t="shared" si="217"/>
        <v>-22.313498091834425</v>
      </c>
      <c r="M2298">
        <f t="shared" si="218"/>
        <v>6375.0439651581064</v>
      </c>
      <c r="N2298">
        <f>SQRT(User_Model_Calcs!M2298^2+Sat_Data!$B$3^2-2*User_Model_Calcs!M2298*Sat_Data!$B$3*COS(RADIANS(L2298))*COS(RADIANS(I2298)))</f>
        <v>37876.056434692691</v>
      </c>
      <c r="O2298">
        <f>DEGREES(ACOS(((Earth_Data!$B$1+Sat_Data!$B$2)/User_Model_Calcs!N2298)*SQRT(1-COS(RADIANS(User_Model_Calcs!I2298))^2*COS(RADIANS(User_Model_Calcs!B2298))^2)))</f>
        <v>38.724269658063484</v>
      </c>
      <c r="P2298">
        <f t="shared" si="215"/>
        <v>65.130817144930162</v>
      </c>
    </row>
    <row r="2299" spans="1:16" x14ac:dyDescent="0.25">
      <c r="A2299" s="5">
        <v>162.899</v>
      </c>
      <c r="B2299">
        <v>-20.417999999999999</v>
      </c>
      <c r="C2299">
        <v>950</v>
      </c>
      <c r="D2299">
        <f t="shared" ca="1" si="214"/>
        <v>0.75</v>
      </c>
      <c r="E2299" s="1">
        <v>0.65</v>
      </c>
      <c r="F2299">
        <v>19.899999999999999</v>
      </c>
      <c r="G2299">
        <f t="shared" ca="1" si="216"/>
        <v>42.007420362456692</v>
      </c>
      <c r="H2299">
        <f t="shared" ca="1" si="219"/>
        <v>15.260794706512629</v>
      </c>
      <c r="I2299">
        <f>User_Model_Calcs!A2299-Sat_Data!$B$5</f>
        <v>52.899000000000001</v>
      </c>
      <c r="J2299">
        <f>(Earth_Data!$B$1/SQRT(1-Earth_Data!$B$2^2*SIN(RADIANS(User_Model_Calcs!B2299))^2))*COS(RADIANS(User_Model_Calcs!B2299))</f>
        <v>5979.853614275602</v>
      </c>
      <c r="K2299">
        <f>((Earth_Data!$B$1*(1-Earth_Data!$B$2^2))/SQRT(1-Earth_Data!$B$2^2*SIN(RADIANS(User_Model_Calcs!B2299))^2))*SIN(RADIANS(User_Model_Calcs!B2299))</f>
        <v>-2211.1241673453596</v>
      </c>
      <c r="L2299">
        <f t="shared" si="217"/>
        <v>-20.292491354733965</v>
      </c>
      <c r="M2299">
        <f t="shared" si="218"/>
        <v>6375.556393883101</v>
      </c>
      <c r="N2299">
        <f>SQRT(User_Model_Calcs!M2299^2+Sat_Data!$B$3^2-2*User_Model_Calcs!M2299*Sat_Data!$B$3*COS(RADIANS(L2299))*COS(RADIANS(I2299)))</f>
        <v>38913.689689068648</v>
      </c>
      <c r="O2299">
        <f>DEGREES(ACOS(((Earth_Data!$B$1+Sat_Data!$B$2)/User_Model_Calcs!N2299)*SQRT(1-COS(RADIANS(User_Model_Calcs!I2299))^2*COS(RADIANS(User_Model_Calcs!B2299))^2)))</f>
        <v>26.64902131271414</v>
      </c>
      <c r="P2299">
        <f t="shared" si="215"/>
        <v>75.219077318746372</v>
      </c>
    </row>
    <row r="2300" spans="1:16" x14ac:dyDescent="0.25">
      <c r="A2300">
        <v>149.24100000000001</v>
      </c>
      <c r="B2300">
        <v>-28.309000000000001</v>
      </c>
      <c r="C2300">
        <v>400</v>
      </c>
      <c r="D2300">
        <f t="shared" ca="1" si="214"/>
        <v>0.75</v>
      </c>
      <c r="E2300" s="1">
        <v>0.65</v>
      </c>
      <c r="F2300">
        <v>19.899999999999999</v>
      </c>
      <c r="G2300">
        <f t="shared" ca="1" si="216"/>
        <v>42.007420362456692</v>
      </c>
      <c r="H2300">
        <f t="shared" ca="1" si="219"/>
        <v>17.271082764286955</v>
      </c>
      <c r="I2300">
        <f>User_Model_Calcs!A2300-Sat_Data!$B$5</f>
        <v>39.241000000000014</v>
      </c>
      <c r="J2300">
        <f>(Earth_Data!$B$1/SQRT(1-Earth_Data!$B$2^2*SIN(RADIANS(User_Model_Calcs!B2300))^2))*COS(RADIANS(User_Model_Calcs!B2300))</f>
        <v>5619.5645971995982</v>
      </c>
      <c r="K2300">
        <f>((Earth_Data!$B$1*(1-Earth_Data!$B$2^2))/SQRT(1-Earth_Data!$B$2^2*SIN(RADIANS(User_Model_Calcs!B2300))^2))*SIN(RADIANS(User_Model_Calcs!B2300))</f>
        <v>-3006.6984792198609</v>
      </c>
      <c r="L2300">
        <f t="shared" si="217"/>
        <v>-28.148615622135978</v>
      </c>
      <c r="M2300">
        <f t="shared" si="218"/>
        <v>6373.3619077408521</v>
      </c>
      <c r="N2300">
        <f>SQRT(User_Model_Calcs!M2300^2+Sat_Data!$B$3^2-2*User_Model_Calcs!M2300*Sat_Data!$B$3*COS(RADIANS(L2300))*COS(RADIANS(I2300)))</f>
        <v>38097.398885037903</v>
      </c>
      <c r="O2300">
        <f>DEGREES(ACOS(((Earth_Data!$B$1+Sat_Data!$B$2)/User_Model_Calcs!N2300)*SQRT(1-COS(RADIANS(User_Model_Calcs!I2300))^2*COS(RADIANS(User_Model_Calcs!B2300))^2)))</f>
        <v>35.947004167293841</v>
      </c>
      <c r="P2300">
        <f t="shared" si="215"/>
        <v>59.86010511640572</v>
      </c>
    </row>
    <row r="2301" spans="1:16" x14ac:dyDescent="0.25">
      <c r="A2301">
        <v>119.07899999999999</v>
      </c>
      <c r="B2301">
        <v>-18.222000000000001</v>
      </c>
      <c r="C2301">
        <v>6250</v>
      </c>
      <c r="D2301">
        <f t="shared" ca="1" si="214"/>
        <v>0.75</v>
      </c>
      <c r="E2301" s="1">
        <v>0.65</v>
      </c>
      <c r="F2301">
        <v>19.899999999999999</v>
      </c>
      <c r="G2301">
        <f t="shared" ca="1" si="216"/>
        <v>42.007420362456692</v>
      </c>
      <c r="H2301">
        <f t="shared" ca="1" si="219"/>
        <v>17.495751202443792</v>
      </c>
      <c r="I2301">
        <f>User_Model_Calcs!A2301-Sat_Data!$B$5</f>
        <v>9.0789999999999935</v>
      </c>
      <c r="J2301">
        <f>(Earth_Data!$B$1/SQRT(1-Earth_Data!$B$2^2*SIN(RADIANS(User_Model_Calcs!B2301))^2))*COS(RADIANS(User_Model_Calcs!B2301))</f>
        <v>6060.2732184193446</v>
      </c>
      <c r="K2301">
        <f>((Earth_Data!$B$1*(1-Earth_Data!$B$2^2))/SQRT(1-Earth_Data!$B$2^2*SIN(RADIANS(User_Model_Calcs!B2301))^2))*SIN(RADIANS(User_Model_Calcs!B2301))</f>
        <v>-1981.7391082640172</v>
      </c>
      <c r="L2301">
        <f t="shared" si="217"/>
        <v>-18.10799897309359</v>
      </c>
      <c r="M2301">
        <f t="shared" si="218"/>
        <v>6376.0647248215591</v>
      </c>
      <c r="N2301">
        <f>SQRT(User_Model_Calcs!M2301^2+Sat_Data!$B$3^2-2*User_Model_Calcs!M2301*Sat_Data!$B$3*COS(RADIANS(L2301))*COS(RADIANS(I2301)))</f>
        <v>36246.642605674358</v>
      </c>
      <c r="O2301">
        <f>DEGREES(ACOS(((Earth_Data!$B$1+Sat_Data!$B$2)/User_Model_Calcs!N2301)*SQRT(1-COS(RADIANS(User_Model_Calcs!I2301))^2*COS(RADIANS(User_Model_Calcs!B2301))^2)))</f>
        <v>66.210560024491087</v>
      </c>
      <c r="P2301">
        <f t="shared" si="215"/>
        <v>27.068285227048452</v>
      </c>
    </row>
    <row r="2302" spans="1:16" x14ac:dyDescent="0.25">
      <c r="A2302">
        <v>121.086</v>
      </c>
      <c r="B2302">
        <v>-25.221</v>
      </c>
      <c r="C2302">
        <v>950</v>
      </c>
      <c r="D2302">
        <f t="shared" ca="1" si="214"/>
        <v>3</v>
      </c>
      <c r="E2302" s="1">
        <v>0.65</v>
      </c>
      <c r="F2302">
        <v>19.899999999999999</v>
      </c>
      <c r="G2302">
        <f t="shared" ca="1" si="216"/>
        <v>54.048620189015942</v>
      </c>
      <c r="H2302">
        <f t="shared" ca="1" si="219"/>
        <v>21.409730737561624</v>
      </c>
      <c r="I2302">
        <f>User_Model_Calcs!A2302-Sat_Data!$B$5</f>
        <v>11.085999999999999</v>
      </c>
      <c r="J2302">
        <f>(Earth_Data!$B$1/SQRT(1-Earth_Data!$B$2^2*SIN(RADIANS(User_Model_Calcs!B2302))^2))*COS(RADIANS(User_Model_Calcs!B2302))</f>
        <v>5773.6279443984413</v>
      </c>
      <c r="K2302">
        <f>((Earth_Data!$B$1*(1-Earth_Data!$B$2^2))/SQRT(1-Earth_Data!$B$2^2*SIN(RADIANS(User_Model_Calcs!B2302))^2))*SIN(RADIANS(User_Model_Calcs!B2302))</f>
        <v>-2701.2428743264727</v>
      </c>
      <c r="L2302">
        <f t="shared" si="217"/>
        <v>-25.072958964387947</v>
      </c>
      <c r="M2302">
        <f t="shared" si="218"/>
        <v>6374.2837014395682</v>
      </c>
      <c r="N2302">
        <f>SQRT(User_Model_Calcs!M2302^2+Sat_Data!$B$3^2-2*User_Model_Calcs!M2302*Sat_Data!$B$3*COS(RADIANS(L2302))*COS(RADIANS(I2302)))</f>
        <v>36614.907088158761</v>
      </c>
      <c r="O2302">
        <f>DEGREES(ACOS(((Earth_Data!$B$1+Sat_Data!$B$2)/User_Model_Calcs!N2302)*SQRT(1-COS(RADIANS(User_Model_Calcs!I2302))^2*COS(RADIANS(User_Model_Calcs!B2302))^2)))</f>
        <v>57.99429756306418</v>
      </c>
      <c r="P2302">
        <f t="shared" si="215"/>
        <v>24.694377855641509</v>
      </c>
    </row>
    <row r="2303" spans="1:16" x14ac:dyDescent="0.25">
      <c r="A2303">
        <v>120.014</v>
      </c>
      <c r="B2303">
        <v>-18.888000000000002</v>
      </c>
      <c r="C2303">
        <v>3750</v>
      </c>
      <c r="D2303">
        <f t="shared" ca="1" si="214"/>
        <v>0.75</v>
      </c>
      <c r="E2303" s="1">
        <v>0.65</v>
      </c>
      <c r="F2303">
        <v>19.899999999999999</v>
      </c>
      <c r="G2303">
        <f t="shared" ca="1" si="216"/>
        <v>42.007420362456692</v>
      </c>
      <c r="H2303">
        <f t="shared" ca="1" si="219"/>
        <v>21.963664614234055</v>
      </c>
      <c r="I2303">
        <f>User_Model_Calcs!A2303-Sat_Data!$B$5</f>
        <v>10.013999999999996</v>
      </c>
      <c r="J2303">
        <f>(Earth_Data!$B$1/SQRT(1-Earth_Data!$B$2^2*SIN(RADIANS(User_Model_Calcs!B2303))^2))*COS(RADIANS(User_Model_Calcs!B2303))</f>
        <v>6036.81536106372</v>
      </c>
      <c r="K2303">
        <f>((Earth_Data!$B$1*(1-Earth_Data!$B$2^2))/SQRT(1-Earth_Data!$B$2^2*SIN(RADIANS(User_Model_Calcs!B2303))^2))*SIN(RADIANS(User_Model_Calcs!B2303))</f>
        <v>-2051.6242243281836</v>
      </c>
      <c r="L2303">
        <f t="shared" si="217"/>
        <v>-18.770435620991378</v>
      </c>
      <c r="M2303">
        <f t="shared" si="218"/>
        <v>6375.9157508098488</v>
      </c>
      <c r="N2303">
        <f>SQRT(User_Model_Calcs!M2303^2+Sat_Data!$B$3^2-2*User_Model_Calcs!M2303*Sat_Data!$B$3*COS(RADIANS(L2303))*COS(RADIANS(I2303)))</f>
        <v>36292.538413212438</v>
      </c>
      <c r="O2303">
        <f>DEGREES(ACOS(((Earth_Data!$B$1+Sat_Data!$B$2)/User_Model_Calcs!N2303)*SQRT(1-COS(RADIANS(User_Model_Calcs!I2303))^2*COS(RADIANS(User_Model_Calcs!B2303))^2)))</f>
        <v>65.046780802546891</v>
      </c>
      <c r="P2303">
        <f t="shared" si="215"/>
        <v>28.611113190301062</v>
      </c>
    </row>
    <row r="2304" spans="1:16" x14ac:dyDescent="0.25">
      <c r="A2304">
        <v>132.310271728743</v>
      </c>
      <c r="B2304">
        <v>-23.84</v>
      </c>
      <c r="C2304">
        <v>2500</v>
      </c>
      <c r="D2304">
        <f t="shared" ca="1" si="214"/>
        <v>0.75</v>
      </c>
      <c r="E2304" s="1">
        <v>0.65</v>
      </c>
      <c r="F2304">
        <v>19.899999999999999</v>
      </c>
      <c r="G2304">
        <f t="shared" ca="1" si="216"/>
        <v>42.007420362456692</v>
      </c>
      <c r="H2304">
        <f t="shared" ca="1" si="219"/>
        <v>19.966765134982079</v>
      </c>
      <c r="I2304">
        <f>User_Model_Calcs!A2304-Sat_Data!$B$5</f>
        <v>22.310271728743004</v>
      </c>
      <c r="J2304">
        <f>(Earth_Data!$B$1/SQRT(1-Earth_Data!$B$2^2*SIN(RADIANS(User_Model_Calcs!B2304))^2))*COS(RADIANS(User_Model_Calcs!B2304))</f>
        <v>5837.13529023101</v>
      </c>
      <c r="K2304">
        <f>((Earth_Data!$B$1*(1-Earth_Data!$B$2^2))/SQRT(1-Earth_Data!$B$2^2*SIN(RADIANS(User_Model_Calcs!B2304))^2))*SIN(RADIANS(User_Model_Calcs!B2304))</f>
        <v>-2562.0852121385587</v>
      </c>
      <c r="L2304">
        <f t="shared" si="217"/>
        <v>-23.698040947223955</v>
      </c>
      <c r="M2304">
        <f t="shared" si="218"/>
        <v>6374.6708958752797</v>
      </c>
      <c r="N2304">
        <f>SQRT(User_Model_Calcs!M2304^2+Sat_Data!$B$3^2-2*User_Model_Calcs!M2304*Sat_Data!$B$3*COS(RADIANS(L2304))*COS(RADIANS(I2304)))</f>
        <v>36919.689626588632</v>
      </c>
      <c r="O2304">
        <f>DEGREES(ACOS(((Earth_Data!$B$1+Sat_Data!$B$2)/User_Model_Calcs!N2304)*SQRT(1-COS(RADIANS(User_Model_Calcs!I2304))^2*COS(RADIANS(User_Model_Calcs!B2304))^2)))</f>
        <v>52.515460321599718</v>
      </c>
      <c r="P2304">
        <f t="shared" si="215"/>
        <v>45.432977567446436</v>
      </c>
    </row>
    <row r="2305" spans="1:16" x14ac:dyDescent="0.25">
      <c r="A2305">
        <v>152.78</v>
      </c>
      <c r="B2305">
        <v>-19.71</v>
      </c>
      <c r="C2305">
        <v>2500</v>
      </c>
      <c r="D2305">
        <f t="shared" ca="1" si="214"/>
        <v>1.2</v>
      </c>
      <c r="E2305" s="1">
        <v>0.65</v>
      </c>
      <c r="F2305">
        <v>19.899999999999999</v>
      </c>
      <c r="G2305">
        <f t="shared" ca="1" si="216"/>
        <v>46.089820015575185</v>
      </c>
      <c r="H2305">
        <f t="shared" ca="1" si="219"/>
        <v>15.836799527382562</v>
      </c>
      <c r="I2305">
        <f>User_Model_Calcs!A2305-Sat_Data!$B$5</f>
        <v>42.78</v>
      </c>
      <c r="J2305">
        <f>(Earth_Data!$B$1/SQRT(1-Earth_Data!$B$2^2*SIN(RADIANS(User_Model_Calcs!B2305))^2))*COS(RADIANS(User_Model_Calcs!B2305))</f>
        <v>6006.7429813280678</v>
      </c>
      <c r="K2305">
        <f>((Earth_Data!$B$1*(1-Earth_Data!$B$2^2))/SQRT(1-Earth_Data!$B$2^2*SIN(RADIANS(User_Model_Calcs!B2305))^2))*SIN(RADIANS(User_Model_Calcs!B2305))</f>
        <v>-2137.5022361393444</v>
      </c>
      <c r="L2305">
        <f t="shared" si="217"/>
        <v>-19.588124720481861</v>
      </c>
      <c r="M2305">
        <f t="shared" si="218"/>
        <v>6375.7256099392089</v>
      </c>
      <c r="N2305">
        <f>SQRT(User_Model_Calcs!M2305^2+Sat_Data!$B$3^2-2*User_Model_Calcs!M2305*Sat_Data!$B$3*COS(RADIANS(L2305))*COS(RADIANS(I2305)))</f>
        <v>38035.275533373941</v>
      </c>
      <c r="O2305">
        <f>DEGREES(ACOS(((Earth_Data!$B$1+Sat_Data!$B$2)/User_Model_Calcs!N2305)*SQRT(1-COS(RADIANS(User_Model_Calcs!I2305))^2*COS(RADIANS(User_Model_Calcs!B2305))^2)))</f>
        <v>36.739812512300858</v>
      </c>
      <c r="P2305">
        <f t="shared" si="215"/>
        <v>69.975107693485441</v>
      </c>
    </row>
    <row r="2306" spans="1:16" x14ac:dyDescent="0.25">
      <c r="A2306">
        <v>128.89099999999999</v>
      </c>
      <c r="B2306">
        <v>-24.417999999999999</v>
      </c>
      <c r="C2306">
        <v>375</v>
      </c>
      <c r="D2306">
        <f t="shared" ref="D2306:D2369" ca="1" si="220">CHOOSE(RANDBETWEEN(1,3),0.75,1.2,3)</f>
        <v>1.2</v>
      </c>
      <c r="E2306" s="1">
        <v>0.65</v>
      </c>
      <c r="F2306">
        <v>19.899999999999999</v>
      </c>
      <c r="G2306">
        <f t="shared" ca="1" si="216"/>
        <v>46.089820015575185</v>
      </c>
      <c r="H2306">
        <f t="shared" ca="1" si="219"/>
        <v>22.203371606766279</v>
      </c>
      <c r="I2306">
        <f>User_Model_Calcs!A2306-Sat_Data!$B$5</f>
        <v>18.890999999999991</v>
      </c>
      <c r="J2306">
        <f>(Earth_Data!$B$1/SQRT(1-Earth_Data!$B$2^2*SIN(RADIANS(User_Model_Calcs!B2306))^2))*COS(RADIANS(User_Model_Calcs!B2306))</f>
        <v>5810.9647686646549</v>
      </c>
      <c r="K2306">
        <f>((Earth_Data!$B$1*(1-Earth_Data!$B$2^2))/SQRT(1-Earth_Data!$B$2^2*SIN(RADIANS(User_Model_Calcs!B2306))^2))*SIN(RADIANS(User_Model_Calcs!B2306))</f>
        <v>-2620.5107811187795</v>
      </c>
      <c r="L2306">
        <f t="shared" si="217"/>
        <v>-24.273454716840458</v>
      </c>
      <c r="M2306">
        <f t="shared" si="218"/>
        <v>6374.5108280260711</v>
      </c>
      <c r="N2306">
        <f>SQRT(User_Model_Calcs!M2306^2+Sat_Data!$B$3^2-2*User_Model_Calcs!M2306*Sat_Data!$B$3*COS(RADIANS(L2306))*COS(RADIANS(I2306)))</f>
        <v>36807.814637618583</v>
      </c>
      <c r="O2306">
        <f>DEGREES(ACOS(((Earth_Data!$B$1+Sat_Data!$B$2)/User_Model_Calcs!N2306)*SQRT(1-COS(RADIANS(User_Model_Calcs!I2306))^2*COS(RADIANS(User_Model_Calcs!B2306))^2)))</f>
        <v>54.434611749901244</v>
      </c>
      <c r="P2306">
        <f t="shared" ref="P2306:P2369" si="221">DEGREES(ASIN(SIN(RADIANS(ABS(I2306)))/(SIN(ACOS(COS(RADIANS(I2306))*COS(RADIANS(B2306)))))))</f>
        <v>39.617659803350811</v>
      </c>
    </row>
    <row r="2307" spans="1:16" x14ac:dyDescent="0.25">
      <c r="A2307">
        <v>152.119</v>
      </c>
      <c r="B2307">
        <v>-22.402000000000001</v>
      </c>
      <c r="C2307">
        <v>375</v>
      </c>
      <c r="D2307">
        <f t="shared" ca="1" si="220"/>
        <v>0.75</v>
      </c>
      <c r="E2307" s="1">
        <v>0.65</v>
      </c>
      <c r="F2307">
        <v>19.899999999999999</v>
      </c>
      <c r="G2307">
        <f t="shared" ref="G2307:G2370" ca="1" si="222">20.4+20*LOG(F2307)+20*LOG(D2307)+10*LOG(E2307)</f>
        <v>42.007420362456692</v>
      </c>
      <c r="H2307">
        <f t="shared" ca="1" si="219"/>
        <v>18.046430456382751</v>
      </c>
      <c r="I2307">
        <f>User_Model_Calcs!A2307-Sat_Data!$B$5</f>
        <v>42.119</v>
      </c>
      <c r="J2307">
        <f>(Earth_Data!$B$1/SQRT(1-Earth_Data!$B$2^2*SIN(RADIANS(User_Model_Calcs!B2307))^2))*COS(RADIANS(User_Model_Calcs!B2307))</f>
        <v>5899.6680323676219</v>
      </c>
      <c r="K2307">
        <f>((Earth_Data!$B$1*(1-Earth_Data!$B$2^2))/SQRT(1-Earth_Data!$B$2^2*SIN(RADIANS(User_Model_Calcs!B2307))^2))*SIN(RADIANS(User_Model_Calcs!B2307))</f>
        <v>-2415.6281734076997</v>
      </c>
      <c r="L2307">
        <f t="shared" ref="L2307:L2370" si="223">DEGREES(ATAN((K2307/J2307)))</f>
        <v>-22.266721896346514</v>
      </c>
      <c r="M2307">
        <f t="shared" ref="M2307:M2370" si="224">SQRT(J2307^2+K2307^2)</f>
        <v>6375.0562636184995</v>
      </c>
      <c r="N2307">
        <f>SQRT(User_Model_Calcs!M2307^2+Sat_Data!$B$3^2-2*User_Model_Calcs!M2307*Sat_Data!$B$3*COS(RADIANS(L2307))*COS(RADIANS(I2307)))</f>
        <v>38071.342484749926</v>
      </c>
      <c r="O2307">
        <f>DEGREES(ACOS(((Earth_Data!$B$1+Sat_Data!$B$2)/User_Model_Calcs!N2307)*SQRT(1-COS(RADIANS(User_Model_Calcs!I2307))^2*COS(RADIANS(User_Model_Calcs!B2307))^2)))</f>
        <v>36.287672596739071</v>
      </c>
      <c r="P2307">
        <f t="shared" si="221"/>
        <v>67.144888727540561</v>
      </c>
    </row>
    <row r="2308" spans="1:16" x14ac:dyDescent="0.25">
      <c r="A2308">
        <v>154.29</v>
      </c>
      <c r="B2308">
        <v>-20.36</v>
      </c>
      <c r="C2308">
        <v>3750</v>
      </c>
      <c r="D2308">
        <f t="shared" ca="1" si="220"/>
        <v>3</v>
      </c>
      <c r="E2308" s="1">
        <v>0.65</v>
      </c>
      <c r="F2308">
        <v>19.899999999999999</v>
      </c>
      <c r="G2308">
        <f t="shared" ca="1" si="222"/>
        <v>54.048620189015942</v>
      </c>
      <c r="H2308">
        <f t="shared" ca="1" si="219"/>
        <v>16.404629588576096</v>
      </c>
      <c r="I2308">
        <f>User_Model_Calcs!A2308-Sat_Data!$B$5</f>
        <v>44.289999999999992</v>
      </c>
      <c r="J2308">
        <f>(Earth_Data!$B$1/SQRT(1-Earth_Data!$B$2^2*SIN(RADIANS(User_Model_Calcs!B2308))^2))*COS(RADIANS(User_Model_Calcs!B2308))</f>
        <v>5982.0906868317998</v>
      </c>
      <c r="K2308">
        <f>((Earth_Data!$B$1*(1-Earth_Data!$B$2^2))/SQRT(1-Earth_Data!$B$2^2*SIN(RADIANS(User_Model_Calcs!B2308))^2))*SIN(RADIANS(User_Model_Calcs!B2308))</f>
        <v>-2205.1053239011585</v>
      </c>
      <c r="L2308">
        <f t="shared" si="223"/>
        <v>-20.234786172434692</v>
      </c>
      <c r="M2308">
        <f t="shared" si="224"/>
        <v>6375.5704431036593</v>
      </c>
      <c r="N2308">
        <f>SQRT(User_Model_Calcs!M2308^2+Sat_Data!$B$3^2-2*User_Model_Calcs!M2308*Sat_Data!$B$3*COS(RADIANS(L2308))*COS(RADIANS(I2308)))</f>
        <v>38175.426309083115</v>
      </c>
      <c r="O2308">
        <f>DEGREES(ACOS(((Earth_Data!$B$1+Sat_Data!$B$2)/User_Model_Calcs!N2308)*SQRT(1-COS(RADIANS(User_Model_Calcs!I2308))^2*COS(RADIANS(User_Model_Calcs!B2308))^2)))</f>
        <v>35.031809049374672</v>
      </c>
      <c r="P2308">
        <f t="shared" si="221"/>
        <v>70.371278078329766</v>
      </c>
    </row>
    <row r="2309" spans="1:16" x14ac:dyDescent="0.25">
      <c r="A2309">
        <v>146.25</v>
      </c>
      <c r="B2309">
        <v>-19.234999999999999</v>
      </c>
      <c r="C2309">
        <v>2500</v>
      </c>
      <c r="D2309">
        <f t="shared" ca="1" si="220"/>
        <v>0.75</v>
      </c>
      <c r="E2309" s="1">
        <v>0.65</v>
      </c>
      <c r="F2309">
        <v>19.899999999999999</v>
      </c>
      <c r="G2309">
        <f t="shared" ca="1" si="222"/>
        <v>42.007420362456692</v>
      </c>
      <c r="H2309">
        <f t="shared" ca="1" si="219"/>
        <v>17.173344064085228</v>
      </c>
      <c r="I2309">
        <f>User_Model_Calcs!A2309-Sat_Data!$B$5</f>
        <v>36.25</v>
      </c>
      <c r="J2309">
        <f>(Earth_Data!$B$1/SQRT(1-Earth_Data!$B$2^2*SIN(RADIANS(User_Model_Calcs!B2309))^2))*COS(RADIANS(User_Model_Calcs!B2309))</f>
        <v>6024.2711950239291</v>
      </c>
      <c r="K2309">
        <f>((Earth_Data!$B$1*(1-Earth_Data!$B$2^2))/SQRT(1-Earth_Data!$B$2^2*SIN(RADIANS(User_Model_Calcs!B2309))^2))*SIN(RADIANS(User_Model_Calcs!B2309))</f>
        <v>-2087.9284890672279</v>
      </c>
      <c r="L2309">
        <f t="shared" si="223"/>
        <v>-19.115603895283083</v>
      </c>
      <c r="M2309">
        <f t="shared" si="224"/>
        <v>6375.8363221348136</v>
      </c>
      <c r="N2309">
        <f>SQRT(User_Model_Calcs!M2309^2+Sat_Data!$B$3^2-2*User_Model_Calcs!M2309*Sat_Data!$B$3*COS(RADIANS(L2309))*COS(RADIANS(I2309)))</f>
        <v>37533.703299856337</v>
      </c>
      <c r="O2309">
        <f>DEGREES(ACOS(((Earth_Data!$B$1+Sat_Data!$B$2)/User_Model_Calcs!N2309)*SQRT(1-COS(RADIANS(User_Model_Calcs!I2309))^2*COS(RADIANS(User_Model_Calcs!B2309))^2)))</f>
        <v>43.262102502379854</v>
      </c>
      <c r="P2309">
        <f t="shared" si="221"/>
        <v>65.805416091863435</v>
      </c>
    </row>
    <row r="2310" spans="1:16" x14ac:dyDescent="0.25">
      <c r="A2310" s="5">
        <v>109.35</v>
      </c>
      <c r="B2310">
        <v>-27.1</v>
      </c>
      <c r="C2310">
        <v>4700</v>
      </c>
      <c r="D2310">
        <f t="shared" ca="1" si="220"/>
        <v>0.75</v>
      </c>
      <c r="E2310" s="1">
        <v>0.65</v>
      </c>
      <c r="F2310">
        <v>19.899999999999999</v>
      </c>
      <c r="G2310">
        <f t="shared" ca="1" si="222"/>
        <v>42.007420362456692</v>
      </c>
      <c r="H2310">
        <f t="shared" ca="1" si="219"/>
        <v>18.60699098530614</v>
      </c>
      <c r="I2310">
        <f>User_Model_Calcs!A2310-Sat_Data!$B$5</f>
        <v>-0.65000000000000568</v>
      </c>
      <c r="J2310">
        <f>(Earth_Data!$B$1/SQRT(1-Earth_Data!$B$2^2*SIN(RADIANS(User_Model_Calcs!B2310))^2))*COS(RADIANS(User_Model_Calcs!B2310))</f>
        <v>5681.8500329082508</v>
      </c>
      <c r="K2310">
        <f>((Earth_Data!$B$1*(1-Earth_Data!$B$2^2))/SQRT(1-Earth_Data!$B$2^2*SIN(RADIANS(User_Model_Calcs!B2310))^2))*SIN(RADIANS(User_Model_Calcs!B2310))</f>
        <v>-2888.0849309649689</v>
      </c>
      <c r="L2310">
        <f t="shared" si="223"/>
        <v>-26.944235204311411</v>
      </c>
      <c r="M2310">
        <f t="shared" si="224"/>
        <v>6373.7315887105269</v>
      </c>
      <c r="N2310">
        <f>SQRT(User_Model_Calcs!M2310^2+Sat_Data!$B$3^2-2*User_Model_Calcs!M2310*Sat_Data!$B$3*COS(RADIANS(L2310))*COS(RADIANS(I2310)))</f>
        <v>36596.848886030595</v>
      </c>
      <c r="O2310">
        <f>DEGREES(ACOS(((Earth_Data!$B$1+Sat_Data!$B$2)/User_Model_Calcs!N2310)*SQRT(1-COS(RADIANS(User_Model_Calcs!I2310))^2*COS(RADIANS(User_Model_Calcs!B2310))^2)))</f>
        <v>58.333535704434667</v>
      </c>
      <c r="P2310">
        <f t="shared" si="221"/>
        <v>1.4266289366013123</v>
      </c>
    </row>
    <row r="2311" spans="1:16" x14ac:dyDescent="0.25">
      <c r="A2311">
        <v>114.834</v>
      </c>
      <c r="B2311">
        <v>-26.013000000000002</v>
      </c>
      <c r="C2311">
        <v>400</v>
      </c>
      <c r="D2311">
        <f t="shared" ca="1" si="220"/>
        <v>1.2</v>
      </c>
      <c r="E2311" s="1">
        <v>0.65</v>
      </c>
      <c r="F2311">
        <v>19.899999999999999</v>
      </c>
      <c r="G2311">
        <f t="shared" ca="1" si="222"/>
        <v>46.089820015575185</v>
      </c>
      <c r="H2311">
        <f t="shared" ca="1" si="219"/>
        <v>16.581939207273372</v>
      </c>
      <c r="I2311">
        <f>User_Model_Calcs!A2311-Sat_Data!$B$5</f>
        <v>4.8340000000000032</v>
      </c>
      <c r="J2311">
        <f>(Earth_Data!$B$1/SQRT(1-Earth_Data!$B$2^2*SIN(RADIANS(User_Model_Calcs!B2311))^2))*COS(RADIANS(User_Model_Calcs!B2311))</f>
        <v>5735.6937693904101</v>
      </c>
      <c r="K2311">
        <f>((Earth_Data!$B$1*(1-Earth_Data!$B$2^2))/SQRT(1-Earth_Data!$B$2^2*SIN(RADIANS(User_Model_Calcs!B2311))^2))*SIN(RADIANS(User_Model_Calcs!B2311))</f>
        <v>-2780.3573311177502</v>
      </c>
      <c r="L2311">
        <f t="shared" si="223"/>
        <v>-25.861624283053594</v>
      </c>
      <c r="M2311">
        <f t="shared" si="224"/>
        <v>6374.0544322216292</v>
      </c>
      <c r="N2311">
        <f>SQRT(User_Model_Calcs!M2311^2+Sat_Data!$B$3^2-2*User_Model_Calcs!M2311*Sat_Data!$B$3*COS(RADIANS(L2311))*COS(RADIANS(I2311)))</f>
        <v>36557.933775542057</v>
      </c>
      <c r="O2311">
        <f>DEGREES(ACOS(((Earth_Data!$B$1+Sat_Data!$B$2)/User_Model_Calcs!N2311)*SQRT(1-COS(RADIANS(User_Model_Calcs!I2311))^2*COS(RADIANS(User_Model_Calcs!B2311))^2)))</f>
        <v>59.114967855283922</v>
      </c>
      <c r="P2311">
        <f t="shared" si="221"/>
        <v>10.914325391272245</v>
      </c>
    </row>
    <row r="2312" spans="1:16" x14ac:dyDescent="0.25">
      <c r="A2312">
        <v>118.416</v>
      </c>
      <c r="B2312">
        <v>-24.994</v>
      </c>
      <c r="C2312">
        <v>2500</v>
      </c>
      <c r="D2312">
        <f t="shared" ca="1" si="220"/>
        <v>3</v>
      </c>
      <c r="E2312" s="1">
        <v>0.65</v>
      </c>
      <c r="F2312">
        <v>19.899999999999999</v>
      </c>
      <c r="G2312">
        <f t="shared" ca="1" si="222"/>
        <v>54.048620189015942</v>
      </c>
      <c r="H2312">
        <f t="shared" ca="1" si="219"/>
        <v>19.457922108015168</v>
      </c>
      <c r="I2312">
        <f>User_Model_Calcs!A2312-Sat_Data!$B$5</f>
        <v>8.4159999999999968</v>
      </c>
      <c r="J2312">
        <f>(Earth_Data!$B$1/SQRT(1-Earth_Data!$B$2^2*SIN(RADIANS(User_Model_Calcs!B2312))^2))*COS(RADIANS(User_Model_Calcs!B2312))</f>
        <v>5784.2977600701424</v>
      </c>
      <c r="K2312">
        <f>((Earth_Data!$B$1*(1-Earth_Data!$B$2^2))/SQRT(1-Earth_Data!$B$2^2*SIN(RADIANS(User_Model_Calcs!B2312))^2))*SIN(RADIANS(User_Model_Calcs!B2312))</f>
        <v>-2678.4730170054613</v>
      </c>
      <c r="L2312">
        <f t="shared" si="223"/>
        <v>-24.846935579659792</v>
      </c>
      <c r="M2312">
        <f t="shared" si="224"/>
        <v>6374.3484592528202</v>
      </c>
      <c r="N2312">
        <f>SQRT(User_Model_Calcs!M2312^2+Sat_Data!$B$3^2-2*User_Model_Calcs!M2312*Sat_Data!$B$3*COS(RADIANS(L2312))*COS(RADIANS(I2312)))</f>
        <v>36550.236614854846</v>
      </c>
      <c r="O2312">
        <f>DEGREES(ACOS(((Earth_Data!$B$1+Sat_Data!$B$2)/User_Model_Calcs!N2312)*SQRT(1-COS(RADIANS(User_Model_Calcs!I2312))^2*COS(RADIANS(User_Model_Calcs!B2312))^2)))</f>
        <v>59.277676828875244</v>
      </c>
      <c r="P2312">
        <f t="shared" si="221"/>
        <v>19.298421630533234</v>
      </c>
    </row>
    <row r="2313" spans="1:16" x14ac:dyDescent="0.25">
      <c r="A2313">
        <v>118.003</v>
      </c>
      <c r="B2313">
        <v>-20.812000000000001</v>
      </c>
      <c r="C2313">
        <v>2500</v>
      </c>
      <c r="D2313">
        <f t="shared" ca="1" si="220"/>
        <v>3</v>
      </c>
      <c r="E2313" s="1">
        <v>0.65</v>
      </c>
      <c r="F2313">
        <v>19.899999999999999</v>
      </c>
      <c r="G2313">
        <f t="shared" ca="1" si="222"/>
        <v>54.048620189015942</v>
      </c>
      <c r="H2313">
        <f t="shared" ca="1" si="219"/>
        <v>15.564418780078652</v>
      </c>
      <c r="I2313">
        <f>User_Model_Calcs!A2313-Sat_Data!$B$5</f>
        <v>8.0030000000000001</v>
      </c>
      <c r="J2313">
        <f>(Earth_Data!$B$1/SQRT(1-Earth_Data!$B$2^2*SIN(RADIANS(User_Model_Calcs!B2313))^2))*COS(RADIANS(User_Model_Calcs!B2313))</f>
        <v>5964.4954212663597</v>
      </c>
      <c r="K2313">
        <f>((Earth_Data!$B$1*(1-Earth_Data!$B$2^2))/SQRT(1-Earth_Data!$B$2^2*SIN(RADIANS(User_Model_Calcs!B2313))^2))*SIN(RADIANS(User_Model_Calcs!B2313))</f>
        <v>-2251.9515171739099</v>
      </c>
      <c r="L2313">
        <f t="shared" si="223"/>
        <v>-20.684502202828437</v>
      </c>
      <c r="M2313">
        <f t="shared" si="224"/>
        <v>6375.4600826927963</v>
      </c>
      <c r="N2313">
        <f>SQRT(User_Model_Calcs!M2313^2+Sat_Data!$B$3^2-2*User_Model_Calcs!M2313*Sat_Data!$B$3*COS(RADIANS(L2313))*COS(RADIANS(I2313)))</f>
        <v>36337.090465868336</v>
      </c>
      <c r="O2313">
        <f>DEGREES(ACOS(((Earth_Data!$B$1+Sat_Data!$B$2)/User_Model_Calcs!N2313)*SQRT(1-COS(RADIANS(User_Model_Calcs!I2313))^2*COS(RADIANS(User_Model_Calcs!B2313))^2)))</f>
        <v>63.955736848560683</v>
      </c>
      <c r="P2313">
        <f t="shared" si="221"/>
        <v>21.588835680677096</v>
      </c>
    </row>
    <row r="2314" spans="1:16" x14ac:dyDescent="0.25">
      <c r="A2314">
        <v>155.447</v>
      </c>
      <c r="B2314">
        <v>-20.748999999999999</v>
      </c>
      <c r="C2314">
        <v>4700</v>
      </c>
      <c r="D2314">
        <f t="shared" ca="1" si="220"/>
        <v>3</v>
      </c>
      <c r="E2314" s="1">
        <v>0.65</v>
      </c>
      <c r="F2314">
        <v>19.899999999999999</v>
      </c>
      <c r="G2314">
        <f t="shared" ca="1" si="222"/>
        <v>54.048620189015942</v>
      </c>
      <c r="H2314">
        <f t="shared" ca="1" si="219"/>
        <v>17.99655349281791</v>
      </c>
      <c r="I2314">
        <f>User_Model_Calcs!A2314-Sat_Data!$B$5</f>
        <v>45.447000000000003</v>
      </c>
      <c r="J2314">
        <f>(Earth_Data!$B$1/SQRT(1-Earth_Data!$B$2^2*SIN(RADIANS(User_Model_Calcs!B2314))^2))*COS(RADIANS(User_Model_Calcs!B2314))</f>
        <v>5966.9700716113657</v>
      </c>
      <c r="K2314">
        <f>((Earth_Data!$B$1*(1-Earth_Data!$B$2^2))/SQRT(1-Earth_Data!$B$2^2*SIN(RADIANS(User_Model_Calcs!B2314))^2))*SIN(RADIANS(User_Model_Calcs!B2314))</f>
        <v>-2245.4302692469269</v>
      </c>
      <c r="L2314">
        <f t="shared" si="223"/>
        <v>-20.621818667304311</v>
      </c>
      <c r="M2314">
        <f t="shared" si="224"/>
        <v>6375.4755845784612</v>
      </c>
      <c r="N2314">
        <f>SQRT(User_Model_Calcs!M2314^2+Sat_Data!$B$3^2-2*User_Model_Calcs!M2314*Sat_Data!$B$3*COS(RADIANS(L2314))*COS(RADIANS(I2314)))</f>
        <v>38281.105002292039</v>
      </c>
      <c r="O2314">
        <f>DEGREES(ACOS(((Earth_Data!$B$1+Sat_Data!$B$2)/User_Model_Calcs!N2314)*SQRT(1-COS(RADIANS(User_Model_Calcs!I2314))^2*COS(RADIANS(User_Model_Calcs!B2314))^2)))</f>
        <v>33.771948409966505</v>
      </c>
      <c r="P2314">
        <f t="shared" si="221"/>
        <v>70.771761387935555</v>
      </c>
    </row>
    <row r="2315" spans="1:16" x14ac:dyDescent="0.25">
      <c r="A2315">
        <v>151.72800000000001</v>
      </c>
      <c r="B2315">
        <v>-18.725999999999999</v>
      </c>
      <c r="C2315">
        <v>950</v>
      </c>
      <c r="D2315">
        <f t="shared" ca="1" si="220"/>
        <v>0.75</v>
      </c>
      <c r="E2315" s="1">
        <v>0.65</v>
      </c>
      <c r="F2315">
        <v>19.899999999999999</v>
      </c>
      <c r="G2315">
        <f t="shared" ca="1" si="222"/>
        <v>42.007420362456692</v>
      </c>
      <c r="H2315">
        <f t="shared" ca="1" si="219"/>
        <v>19.145734049892468</v>
      </c>
      <c r="I2315">
        <f>User_Model_Calcs!A2315-Sat_Data!$B$5</f>
        <v>41.728000000000009</v>
      </c>
      <c r="J2315">
        <f>(Earth_Data!$B$1/SQRT(1-Earth_Data!$B$2^2*SIN(RADIANS(User_Model_Calcs!B2315))^2))*COS(RADIANS(User_Model_Calcs!B2315))</f>
        <v>6042.5962208844412</v>
      </c>
      <c r="K2315">
        <f>((Earth_Data!$B$1*(1-Earth_Data!$B$2^2))/SQRT(1-Earth_Data!$B$2^2*SIN(RADIANS(User_Model_Calcs!B2315))^2))*SIN(RADIANS(User_Model_Calcs!B2315))</f>
        <v>-2034.6498584430776</v>
      </c>
      <c r="L2315">
        <f t="shared" si="223"/>
        <v>-18.609296653668146</v>
      </c>
      <c r="M2315">
        <f t="shared" si="224"/>
        <v>6375.9524100411363</v>
      </c>
      <c r="N2315">
        <f>SQRT(User_Model_Calcs!M2315^2+Sat_Data!$B$3^2-2*User_Model_Calcs!M2315*Sat_Data!$B$3*COS(RADIANS(L2315))*COS(RADIANS(I2315)))</f>
        <v>37923.276698712158</v>
      </c>
      <c r="O2315">
        <f>DEGREES(ACOS(((Earth_Data!$B$1+Sat_Data!$B$2)/User_Model_Calcs!N2315)*SQRT(1-COS(RADIANS(User_Model_Calcs!I2315))^2*COS(RADIANS(User_Model_Calcs!B2315))^2)))</f>
        <v>38.139055715527903</v>
      </c>
      <c r="P2315">
        <f t="shared" si="221"/>
        <v>70.202331381481471</v>
      </c>
    </row>
    <row r="2316" spans="1:16" x14ac:dyDescent="0.25">
      <c r="A2316">
        <v>115.8387</v>
      </c>
      <c r="B2316">
        <v>-18.692</v>
      </c>
      <c r="C2316">
        <v>375</v>
      </c>
      <c r="D2316">
        <f t="shared" ca="1" si="220"/>
        <v>1.2</v>
      </c>
      <c r="E2316" s="1">
        <v>0.65</v>
      </c>
      <c r="F2316">
        <v>19.899999999999999</v>
      </c>
      <c r="G2316">
        <f t="shared" ca="1" si="222"/>
        <v>46.089820015575185</v>
      </c>
      <c r="H2316">
        <f t="shared" ca="1" si="219"/>
        <v>20.808689131192452</v>
      </c>
      <c r="I2316">
        <f>User_Model_Calcs!A2316-Sat_Data!$B$5</f>
        <v>5.8387000000000029</v>
      </c>
      <c r="J2316">
        <f>(Earth_Data!$B$1/SQRT(1-Earth_Data!$B$2^2*SIN(RADIANS(User_Model_Calcs!B2316))^2))*COS(RADIANS(User_Model_Calcs!B2316))</f>
        <v>6043.8033803005683</v>
      </c>
      <c r="K2316">
        <f>((Earth_Data!$B$1*(1-Earth_Data!$B$2^2))/SQRT(1-Earth_Data!$B$2^2*SIN(RADIANS(User_Model_Calcs!B2316))^2))*SIN(RADIANS(User_Model_Calcs!B2316))</f>
        <v>-2031.0853034094418</v>
      </c>
      <c r="L2316">
        <f t="shared" si="223"/>
        <v>-18.575477835178976</v>
      </c>
      <c r="M2316">
        <f t="shared" si="224"/>
        <v>6375.9600696254674</v>
      </c>
      <c r="N2316">
        <f>SQRT(User_Model_Calcs!M2316^2+Sat_Data!$B$3^2-2*User_Model_Calcs!M2316*Sat_Data!$B$3*COS(RADIANS(L2316))*COS(RADIANS(I2316)))</f>
        <v>36213.920600209647</v>
      </c>
      <c r="O2316">
        <f>DEGREES(ACOS(((Earth_Data!$B$1+Sat_Data!$B$2)/User_Model_Calcs!N2316)*SQRT(1-COS(RADIANS(User_Model_Calcs!I2316))^2*COS(RADIANS(User_Model_Calcs!B2316))^2)))</f>
        <v>67.067850495938728</v>
      </c>
      <c r="P2316">
        <f t="shared" si="221"/>
        <v>17.696804505325215</v>
      </c>
    </row>
    <row r="2317" spans="1:16" x14ac:dyDescent="0.25">
      <c r="A2317">
        <v>115.092</v>
      </c>
      <c r="B2317">
        <v>-19.672999999999998</v>
      </c>
      <c r="C2317">
        <v>375</v>
      </c>
      <c r="D2317">
        <f t="shared" ca="1" si="220"/>
        <v>3</v>
      </c>
      <c r="E2317" s="1">
        <v>0.65</v>
      </c>
      <c r="F2317">
        <v>19.899999999999999</v>
      </c>
      <c r="G2317">
        <f t="shared" ca="1" si="222"/>
        <v>54.048620189015942</v>
      </c>
      <c r="H2317">
        <f t="shared" ca="1" si="219"/>
        <v>18.644880492535709</v>
      </c>
      <c r="I2317">
        <f>User_Model_Calcs!A2317-Sat_Data!$B$5</f>
        <v>5.0919999999999987</v>
      </c>
      <c r="J2317">
        <f>(Earth_Data!$B$1/SQRT(1-Earth_Data!$B$2^2*SIN(RADIANS(User_Model_Calcs!B2317))^2))*COS(RADIANS(User_Model_Calcs!B2317))</f>
        <v>6008.1231239485296</v>
      </c>
      <c r="K2317">
        <f>((Earth_Data!$B$1*(1-Earth_Data!$B$2^2))/SQRT(1-Earth_Data!$B$2^2*SIN(RADIANS(User_Model_Calcs!B2317))^2))*SIN(RADIANS(User_Model_Calcs!B2317))</f>
        <v>-2133.6458447094551</v>
      </c>
      <c r="L2317">
        <f t="shared" si="223"/>
        <v>-19.551316649926456</v>
      </c>
      <c r="M2317">
        <f t="shared" si="224"/>
        <v>6375.7343156040433</v>
      </c>
      <c r="N2317">
        <f>SQRT(User_Model_Calcs!M2317^2+Sat_Data!$B$3^2-2*User_Model_Calcs!M2317*Sat_Data!$B$3*COS(RADIANS(L2317))*COS(RADIANS(I2317)))</f>
        <v>36246.510591144754</v>
      </c>
      <c r="O2317">
        <f>DEGREES(ACOS(((Earth_Data!$B$1+Sat_Data!$B$2)/User_Model_Calcs!N2317)*SQRT(1-COS(RADIANS(User_Model_Calcs!I2317))^2*COS(RADIANS(User_Model_Calcs!B2317))^2)))</f>
        <v>66.202803564078891</v>
      </c>
      <c r="P2317">
        <f t="shared" si="221"/>
        <v>14.825404236207307</v>
      </c>
    </row>
    <row r="2318" spans="1:16" x14ac:dyDescent="0.25">
      <c r="A2318">
        <v>155.55199999999999</v>
      </c>
      <c r="B2318">
        <v>-23.620999999999999</v>
      </c>
      <c r="C2318">
        <v>375</v>
      </c>
      <c r="D2318">
        <f t="shared" ca="1" si="220"/>
        <v>3</v>
      </c>
      <c r="E2318" s="1">
        <v>0.65</v>
      </c>
      <c r="F2318">
        <v>19.899999999999999</v>
      </c>
      <c r="G2318">
        <f t="shared" ca="1" si="222"/>
        <v>54.048620189015942</v>
      </c>
      <c r="H2318">
        <f t="shared" ca="1" si="219"/>
        <v>14.783063363562512</v>
      </c>
      <c r="I2318">
        <f>User_Model_Calcs!A2318-Sat_Data!$B$5</f>
        <v>45.551999999999992</v>
      </c>
      <c r="J2318">
        <f>(Earth_Data!$B$1/SQRT(1-Earth_Data!$B$2^2*SIN(RADIANS(User_Model_Calcs!B2318))^2))*COS(RADIANS(User_Model_Calcs!B2318))</f>
        <v>5846.89643374767</v>
      </c>
      <c r="K2318">
        <f>((Earth_Data!$B$1*(1-Earth_Data!$B$2^2))/SQRT(1-Earth_Data!$B$2^2*SIN(RADIANS(User_Model_Calcs!B2318))^2))*SIN(RADIANS(User_Model_Calcs!B2318))</f>
        <v>-2539.8808298049053</v>
      </c>
      <c r="L2318">
        <f t="shared" si="223"/>
        <v>-23.480035901724776</v>
      </c>
      <c r="M2318">
        <f t="shared" si="224"/>
        <v>6374.7307814982805</v>
      </c>
      <c r="N2318">
        <f>SQRT(User_Model_Calcs!M2318^2+Sat_Data!$B$3^2-2*User_Model_Calcs!M2318*Sat_Data!$B$3*COS(RADIANS(L2318))*COS(RADIANS(I2318)))</f>
        <v>38382.050256217146</v>
      </c>
      <c r="O2318">
        <f>DEGREES(ACOS(((Earth_Data!$B$1+Sat_Data!$B$2)/User_Model_Calcs!N2318)*SQRT(1-COS(RADIANS(User_Model_Calcs!I2318))^2*COS(RADIANS(User_Model_Calcs!B2318))^2)))</f>
        <v>32.581076744693192</v>
      </c>
      <c r="P2318">
        <f t="shared" si="221"/>
        <v>68.543300374085845</v>
      </c>
    </row>
    <row r="2319" spans="1:16" x14ac:dyDescent="0.25">
      <c r="A2319">
        <v>157.613</v>
      </c>
      <c r="B2319">
        <v>-23.593</v>
      </c>
      <c r="C2319">
        <v>2500</v>
      </c>
      <c r="D2319">
        <f t="shared" ca="1" si="220"/>
        <v>1.2</v>
      </c>
      <c r="E2319" s="1">
        <v>0.65</v>
      </c>
      <c r="F2319">
        <v>19.899999999999999</v>
      </c>
      <c r="G2319">
        <f t="shared" ca="1" si="222"/>
        <v>46.089820015575185</v>
      </c>
      <c r="H2319">
        <f t="shared" ca="1" si="219"/>
        <v>22.526466846708701</v>
      </c>
      <c r="I2319">
        <f>User_Model_Calcs!A2319-Sat_Data!$B$5</f>
        <v>47.613</v>
      </c>
      <c r="J2319">
        <f>(Earth_Data!$B$1/SQRT(1-Earth_Data!$B$2^2*SIN(RADIANS(User_Model_Calcs!B2319))^2))*COS(RADIANS(User_Model_Calcs!B2319))</f>
        <v>5848.1382926257211</v>
      </c>
      <c r="K2319">
        <f>((Earth_Data!$B$1*(1-Earth_Data!$B$2^2))/SQRT(1-Earth_Data!$B$2^2*SIN(RADIANS(User_Model_Calcs!B2319))^2))*SIN(RADIANS(User_Model_Calcs!B2319))</f>
        <v>-2537.0392734861039</v>
      </c>
      <c r="L2319">
        <f t="shared" si="223"/>
        <v>-23.452163701632792</v>
      </c>
      <c r="M2319">
        <f t="shared" si="224"/>
        <v>6374.7384075651435</v>
      </c>
      <c r="N2319">
        <f>SQRT(User_Model_Calcs!M2319^2+Sat_Data!$B$3^2-2*User_Model_Calcs!M2319*Sat_Data!$B$3*COS(RADIANS(L2319))*COS(RADIANS(I2319)))</f>
        <v>38548.584183227336</v>
      </c>
      <c r="O2319">
        <f>DEGREES(ACOS(((Earth_Data!$B$1+Sat_Data!$B$2)/User_Model_Calcs!N2319)*SQRT(1-COS(RADIANS(User_Model_Calcs!I2319))^2*COS(RADIANS(User_Model_Calcs!B2319))^2)))</f>
        <v>30.672156988486996</v>
      </c>
      <c r="P2319">
        <f t="shared" si="221"/>
        <v>69.932742407014743</v>
      </c>
    </row>
    <row r="2320" spans="1:16" x14ac:dyDescent="0.25">
      <c r="A2320">
        <v>157.119</v>
      </c>
      <c r="B2320">
        <v>-25.402000000000001</v>
      </c>
      <c r="C2320">
        <v>375</v>
      </c>
      <c r="D2320">
        <f t="shared" ca="1" si="220"/>
        <v>3</v>
      </c>
      <c r="E2320" s="1">
        <v>0.65</v>
      </c>
      <c r="F2320">
        <v>19.899999999999999</v>
      </c>
      <c r="G2320">
        <f t="shared" ca="1" si="222"/>
        <v>54.048620189015942</v>
      </c>
      <c r="H2320">
        <f t="shared" ca="1" si="219"/>
        <v>21.711465615135427</v>
      </c>
      <c r="I2320">
        <f>User_Model_Calcs!A2320-Sat_Data!$B$5</f>
        <v>47.119</v>
      </c>
      <c r="J2320">
        <f>(Earth_Data!$B$1/SQRT(1-Earth_Data!$B$2^2*SIN(RADIANS(User_Model_Calcs!B2320))^2))*COS(RADIANS(User_Model_Calcs!B2320))</f>
        <v>5765.0554667630349</v>
      </c>
      <c r="K2320">
        <f>((Earth_Data!$B$1*(1-Earth_Data!$B$2^2))/SQRT(1-Earth_Data!$B$2^2*SIN(RADIANS(User_Model_Calcs!B2320))^2))*SIN(RADIANS(User_Model_Calcs!B2320))</f>
        <v>-2719.3686736416516</v>
      </c>
      <c r="L2320">
        <f t="shared" si="223"/>
        <v>-25.253186868318384</v>
      </c>
      <c r="M2320">
        <f t="shared" si="224"/>
        <v>6374.2317590465691</v>
      </c>
      <c r="N2320">
        <f>SQRT(User_Model_Calcs!M2320^2+Sat_Data!$B$3^2-2*User_Model_Calcs!M2320*Sat_Data!$B$3*COS(RADIANS(L2320))*COS(RADIANS(I2320)))</f>
        <v>38569.758731749287</v>
      </c>
      <c r="O2320">
        <f>DEGREES(ACOS(((Earth_Data!$B$1+Sat_Data!$B$2)/User_Model_Calcs!N2320)*SQRT(1-COS(RADIANS(User_Model_Calcs!I2320))^2*COS(RADIANS(User_Model_Calcs!B2320))^2)))</f>
        <v>30.426911002929995</v>
      </c>
      <c r="P2320">
        <f t="shared" si="221"/>
        <v>68.279867188358352</v>
      </c>
    </row>
    <row r="2321" spans="1:16" x14ac:dyDescent="0.25">
      <c r="A2321">
        <v>119.089</v>
      </c>
      <c r="B2321">
        <v>-18.202000000000002</v>
      </c>
      <c r="C2321">
        <v>950</v>
      </c>
      <c r="D2321">
        <f t="shared" ca="1" si="220"/>
        <v>3</v>
      </c>
      <c r="E2321" s="1">
        <v>0.65</v>
      </c>
      <c r="F2321">
        <v>19.899999999999999</v>
      </c>
      <c r="G2321">
        <f t="shared" ca="1" si="222"/>
        <v>54.048620189015942</v>
      </c>
      <c r="H2321">
        <f t="shared" ca="1" si="219"/>
        <v>19.797845656840625</v>
      </c>
      <c r="I2321">
        <f>User_Model_Calcs!A2321-Sat_Data!$B$5</f>
        <v>9.0889999999999986</v>
      </c>
      <c r="J2321">
        <f>(Earth_Data!$B$1/SQRT(1-Earth_Data!$B$2^2*SIN(RADIANS(User_Model_Calcs!B2321))^2))*COS(RADIANS(User_Model_Calcs!B2321))</f>
        <v>6060.9650612691976</v>
      </c>
      <c r="K2321">
        <f>((Earth_Data!$B$1*(1-Earth_Data!$B$2^2))/SQRT(1-Earth_Data!$B$2^2*SIN(RADIANS(User_Model_Calcs!B2321))^2))*SIN(RADIANS(User_Model_Calcs!B2321))</f>
        <v>-1979.6363406735998</v>
      </c>
      <c r="L2321">
        <f t="shared" si="223"/>
        <v>-18.088106935503308</v>
      </c>
      <c r="M2321">
        <f t="shared" si="224"/>
        <v>6376.0691272320355</v>
      </c>
      <c r="N2321">
        <f>SQRT(User_Model_Calcs!M2321^2+Sat_Data!$B$3^2-2*User_Model_Calcs!M2321*Sat_Data!$B$3*COS(RADIANS(L2321))*COS(RADIANS(I2321)))</f>
        <v>36246.042947151829</v>
      </c>
      <c r="O2321">
        <f>DEGREES(ACOS(((Earth_Data!$B$1+Sat_Data!$B$2)/User_Model_Calcs!N2321)*SQRT(1-COS(RADIANS(User_Model_Calcs!I2321))^2*COS(RADIANS(User_Model_Calcs!B2321))^2)))</f>
        <v>66.226214379701872</v>
      </c>
      <c r="P2321">
        <f t="shared" si="221"/>
        <v>27.118940265665309</v>
      </c>
    </row>
    <row r="2322" spans="1:16" x14ac:dyDescent="0.25">
      <c r="A2322">
        <v>131.13366466375669</v>
      </c>
      <c r="B2322">
        <v>-16.2</v>
      </c>
      <c r="C2322">
        <v>2500</v>
      </c>
      <c r="D2322">
        <f t="shared" ca="1" si="220"/>
        <v>1.2</v>
      </c>
      <c r="E2322" s="1">
        <v>0.65</v>
      </c>
      <c r="F2322">
        <v>19.899999999999999</v>
      </c>
      <c r="G2322">
        <f t="shared" ca="1" si="222"/>
        <v>46.089820015575185</v>
      </c>
      <c r="H2322">
        <f t="shared" ca="1" si="219"/>
        <v>21.165168761182844</v>
      </c>
      <c r="I2322">
        <f>User_Model_Calcs!A2322-Sat_Data!$B$5</f>
        <v>21.13366466375669</v>
      </c>
      <c r="J2322">
        <f>(Earth_Data!$B$1/SQRT(1-Earth_Data!$B$2^2*SIN(RADIANS(User_Model_Calcs!B2322))^2))*COS(RADIANS(User_Model_Calcs!B2322))</f>
        <v>6126.4839530686922</v>
      </c>
      <c r="K2322">
        <f>((Earth_Data!$B$1*(1-Earth_Data!$B$2^2))/SQRT(1-Earth_Data!$B$2^2*SIN(RADIANS(User_Model_Calcs!B2322))^2))*SIN(RADIANS(User_Model_Calcs!B2322))</f>
        <v>-1767.9925086851902</v>
      </c>
      <c r="L2322">
        <f t="shared" si="223"/>
        <v>-16.097183715150852</v>
      </c>
      <c r="M2322">
        <f t="shared" si="224"/>
        <v>6376.4883076796386</v>
      </c>
      <c r="N2322">
        <f>SQRT(User_Model_Calcs!M2322^2+Sat_Data!$B$3^2-2*User_Model_Calcs!M2322*Sat_Data!$B$3*COS(RADIANS(L2322))*COS(RADIANS(I2322)))</f>
        <v>36559.354759033005</v>
      </c>
      <c r="O2322">
        <f>DEGREES(ACOS(((Earth_Data!$B$1+Sat_Data!$B$2)/User_Model_Calcs!N2322)*SQRT(1-COS(RADIANS(User_Model_Calcs!I2322))^2*COS(RADIANS(User_Model_Calcs!B2322))^2)))</f>
        <v>59.148565749147096</v>
      </c>
      <c r="P2322">
        <f t="shared" si="221"/>
        <v>54.179778089129456</v>
      </c>
    </row>
    <row r="2323" spans="1:16" x14ac:dyDescent="0.25">
      <c r="A2323">
        <v>164.27699999999999</v>
      </c>
      <c r="B2323">
        <v>-23.849</v>
      </c>
      <c r="C2323">
        <v>375</v>
      </c>
      <c r="D2323">
        <f t="shared" ca="1" si="220"/>
        <v>3</v>
      </c>
      <c r="E2323" s="1">
        <v>0.65</v>
      </c>
      <c r="F2323">
        <v>19.899999999999999</v>
      </c>
      <c r="G2323">
        <f t="shared" ca="1" si="222"/>
        <v>54.048620189015942</v>
      </c>
      <c r="H2323">
        <f t="shared" ref="H2323:H2386" ca="1" si="225">RAND()*(24-14)+14</f>
        <v>19.21880170632533</v>
      </c>
      <c r="I2323">
        <f>User_Model_Calcs!A2323-Sat_Data!$B$5</f>
        <v>54.276999999999987</v>
      </c>
      <c r="J2323">
        <f>(Earth_Data!$B$1/SQRT(1-Earth_Data!$B$2^2*SIN(RADIANS(User_Model_Calcs!B2323))^2))*COS(RADIANS(User_Model_Calcs!B2323))</f>
        <v>5836.7323263627877</v>
      </c>
      <c r="K2323">
        <f>((Earth_Data!$B$1*(1-Earth_Data!$B$2^2))/SQRT(1-Earth_Data!$B$2^2*SIN(RADIANS(User_Model_Calcs!B2323))^2))*SIN(RADIANS(User_Model_Calcs!B2323))</f>
        <v>-2562.9969350628489</v>
      </c>
      <c r="L2323">
        <f t="shared" si="223"/>
        <v>-23.707000234553437</v>
      </c>
      <c r="M2323">
        <f t="shared" si="224"/>
        <v>6374.6684257888992</v>
      </c>
      <c r="N2323">
        <f>SQRT(User_Model_Calcs!M2323^2+Sat_Data!$B$3^2-2*User_Model_Calcs!M2323*Sat_Data!$B$3*COS(RADIANS(L2323))*COS(RADIANS(I2323)))</f>
        <v>39128.899199351457</v>
      </c>
      <c r="O2323">
        <f>DEGREES(ACOS(((Earth_Data!$B$1+Sat_Data!$B$2)/User_Model_Calcs!N2323)*SQRT(1-COS(RADIANS(User_Model_Calcs!I2323))^2*COS(RADIANS(User_Model_Calcs!B2323))^2)))</f>
        <v>24.34775310785221</v>
      </c>
      <c r="P2323">
        <f t="shared" si="221"/>
        <v>73.786358319101367</v>
      </c>
    </row>
    <row r="2324" spans="1:16" x14ac:dyDescent="0.25">
      <c r="A2324">
        <v>151.416</v>
      </c>
      <c r="B2324">
        <v>-17.707000000000001</v>
      </c>
      <c r="C2324">
        <v>400</v>
      </c>
      <c r="D2324">
        <f t="shared" ca="1" si="220"/>
        <v>3</v>
      </c>
      <c r="E2324" s="1">
        <v>0.65</v>
      </c>
      <c r="F2324">
        <v>19.899999999999999</v>
      </c>
      <c r="G2324">
        <f t="shared" ca="1" si="222"/>
        <v>54.048620189015942</v>
      </c>
      <c r="H2324">
        <f t="shared" ca="1" si="225"/>
        <v>15.807328822975084</v>
      </c>
      <c r="I2324">
        <f>User_Model_Calcs!A2324-Sat_Data!$B$5</f>
        <v>41.415999999999997</v>
      </c>
      <c r="J2324">
        <f>(Earth_Data!$B$1/SQRT(1-Earth_Data!$B$2^2*SIN(RADIANS(User_Model_Calcs!B2324))^2))*COS(RADIANS(User_Model_Calcs!B2324))</f>
        <v>6077.8536048313226</v>
      </c>
      <c r="K2324">
        <f>((Earth_Data!$B$1*(1-Earth_Data!$B$2^2))/SQRT(1-Earth_Data!$B$2^2*SIN(RADIANS(User_Model_Calcs!B2324))^2))*SIN(RADIANS(User_Model_Calcs!B2324))</f>
        <v>-1927.5179623465635</v>
      </c>
      <c r="L2324">
        <f t="shared" si="223"/>
        <v>-17.595796418115629</v>
      </c>
      <c r="M2324">
        <f t="shared" si="224"/>
        <v>6376.1767491914588</v>
      </c>
      <c r="N2324">
        <f>SQRT(User_Model_Calcs!M2324^2+Sat_Data!$B$3^2-2*User_Model_Calcs!M2324*Sat_Data!$B$3*COS(RADIANS(L2324))*COS(RADIANS(I2324)))</f>
        <v>37869.603454232034</v>
      </c>
      <c r="O2324">
        <f>DEGREES(ACOS(((Earth_Data!$B$1+Sat_Data!$B$2)/User_Model_Calcs!N2324)*SQRT(1-COS(RADIANS(User_Model_Calcs!I2324))^2*COS(RADIANS(User_Model_Calcs!B2324))^2)))</f>
        <v>38.822464374451755</v>
      </c>
      <c r="P2324">
        <f t="shared" si="221"/>
        <v>70.976027731115238</v>
      </c>
    </row>
    <row r="2325" spans="1:16" x14ac:dyDescent="0.25">
      <c r="A2325">
        <v>155.09700000000001</v>
      </c>
      <c r="B2325">
        <v>-15.641999999999999</v>
      </c>
      <c r="C2325">
        <v>2500</v>
      </c>
      <c r="D2325">
        <f t="shared" ca="1" si="220"/>
        <v>1.2</v>
      </c>
      <c r="E2325" s="1">
        <v>0.65</v>
      </c>
      <c r="F2325">
        <v>19.899999999999999</v>
      </c>
      <c r="G2325">
        <f t="shared" ca="1" si="222"/>
        <v>46.089820015575185</v>
      </c>
      <c r="H2325">
        <f t="shared" ca="1" si="225"/>
        <v>17.477764418660804</v>
      </c>
      <c r="I2325">
        <f>User_Model_Calcs!A2325-Sat_Data!$B$5</f>
        <v>45.097000000000008</v>
      </c>
      <c r="J2325">
        <f>(Earth_Data!$B$1/SQRT(1-Earth_Data!$B$2^2*SIN(RADIANS(User_Model_Calcs!B2325))^2))*COS(RADIANS(User_Model_Calcs!B2325))</f>
        <v>6143.4218463962616</v>
      </c>
      <c r="K2325">
        <f>((Earth_Data!$B$1*(1-Earth_Data!$B$2^2))/SQRT(1-Earth_Data!$B$2^2*SIN(RADIANS(User_Model_Calcs!B2325))^2))*SIN(RADIANS(User_Model_Calcs!B2325))</f>
        <v>-1708.6141903047333</v>
      </c>
      <c r="L2325">
        <f t="shared" si="223"/>
        <v>-15.542362100987519</v>
      </c>
      <c r="M2325">
        <f t="shared" si="224"/>
        <v>6376.5974025407595</v>
      </c>
      <c r="N2325">
        <f>SQRT(User_Model_Calcs!M2325^2+Sat_Data!$B$3^2-2*User_Model_Calcs!M2325*Sat_Data!$B$3*COS(RADIANS(L2325))*COS(RADIANS(I2325)))</f>
        <v>38115.21603924971</v>
      </c>
      <c r="O2325">
        <f>DEGREES(ACOS(((Earth_Data!$B$1+Sat_Data!$B$2)/User_Model_Calcs!N2325)*SQRT(1-COS(RADIANS(User_Model_Calcs!I2325))^2*COS(RADIANS(User_Model_Calcs!B2325))^2)))</f>
        <v>35.772869273768535</v>
      </c>
      <c r="P2325">
        <f t="shared" si="221"/>
        <v>74.959102187411588</v>
      </c>
    </row>
    <row r="2326" spans="1:16" x14ac:dyDescent="0.25">
      <c r="A2326">
        <v>138.88900000000001</v>
      </c>
      <c r="B2326">
        <v>-17.417000000000002</v>
      </c>
      <c r="C2326">
        <v>375</v>
      </c>
      <c r="D2326">
        <f t="shared" ca="1" si="220"/>
        <v>0.75</v>
      </c>
      <c r="E2326" s="1">
        <v>0.65</v>
      </c>
      <c r="F2326">
        <v>19.899999999999999</v>
      </c>
      <c r="G2326">
        <f t="shared" ca="1" si="222"/>
        <v>42.007420362456692</v>
      </c>
      <c r="H2326">
        <f t="shared" ca="1" si="225"/>
        <v>20.153728082744252</v>
      </c>
      <c r="I2326">
        <f>User_Model_Calcs!A2326-Sat_Data!$B$5</f>
        <v>28.88900000000001</v>
      </c>
      <c r="J2326">
        <f>(Earth_Data!$B$1/SQRT(1-Earth_Data!$B$2^2*SIN(RADIANS(User_Model_Calcs!B2326))^2))*COS(RADIANS(User_Model_Calcs!B2326))</f>
        <v>6087.5381333663072</v>
      </c>
      <c r="K2326">
        <f>((Earth_Data!$B$1*(1-Earth_Data!$B$2^2))/SQRT(1-Earth_Data!$B$2^2*SIN(RADIANS(User_Model_Calcs!B2326))^2))*SIN(RADIANS(User_Model_Calcs!B2326))</f>
        <v>-1896.9180617444281</v>
      </c>
      <c r="L2326">
        <f t="shared" si="223"/>
        <v>-17.307387422772791</v>
      </c>
      <c r="M2326">
        <f t="shared" si="224"/>
        <v>6376.2385979636292</v>
      </c>
      <c r="N2326">
        <f>SQRT(User_Model_Calcs!M2326^2+Sat_Data!$B$3^2-2*User_Model_Calcs!M2326*Sat_Data!$B$3*COS(RADIANS(L2326))*COS(RADIANS(I2326)))</f>
        <v>37000.03195822562</v>
      </c>
      <c r="O2326">
        <f>DEGREES(ACOS(((Earth_Data!$B$1+Sat_Data!$B$2)/User_Model_Calcs!N2326)*SQRT(1-COS(RADIANS(User_Model_Calcs!I2326))^2*COS(RADIANS(User_Model_Calcs!B2326))^2)))</f>
        <v>51.220024651068734</v>
      </c>
      <c r="P2326">
        <f t="shared" si="221"/>
        <v>61.521476913267321</v>
      </c>
    </row>
    <row r="2327" spans="1:16" x14ac:dyDescent="0.25">
      <c r="A2327">
        <v>119.51300000000001</v>
      </c>
      <c r="B2327">
        <v>-25.367000000000001</v>
      </c>
      <c r="C2327">
        <v>375</v>
      </c>
      <c r="D2327">
        <f t="shared" ca="1" si="220"/>
        <v>1.2</v>
      </c>
      <c r="E2327" s="1">
        <v>0.65</v>
      </c>
      <c r="F2327">
        <v>19.899999999999999</v>
      </c>
      <c r="G2327">
        <f t="shared" ca="1" si="222"/>
        <v>46.089820015575185</v>
      </c>
      <c r="H2327">
        <f t="shared" ca="1" si="225"/>
        <v>18.388966151828271</v>
      </c>
      <c r="I2327">
        <f>User_Model_Calcs!A2327-Sat_Data!$B$5</f>
        <v>9.5130000000000052</v>
      </c>
      <c r="J2327">
        <f>(Earth_Data!$B$1/SQRT(1-Earth_Data!$B$2^2*SIN(RADIANS(User_Model_Calcs!B2327))^2))*COS(RADIANS(User_Model_Calcs!B2327))</f>
        <v>5766.717609620393</v>
      </c>
      <c r="K2327">
        <f>((Earth_Data!$B$1*(1-Earth_Data!$B$2^2))/SQRT(1-Earth_Data!$B$2^2*SIN(RADIANS(User_Model_Calcs!B2327))^2))*SIN(RADIANS(User_Model_Calcs!B2327))</f>
        <v>-2715.8657635627242</v>
      </c>
      <c r="L2327">
        <f t="shared" si="223"/>
        <v>-25.218335709284869</v>
      </c>
      <c r="M2327">
        <f t="shared" si="224"/>
        <v>6374.2418243111924</v>
      </c>
      <c r="N2327">
        <f>SQRT(User_Model_Calcs!M2327^2+Sat_Data!$B$3^2-2*User_Model_Calcs!M2327*Sat_Data!$B$3*COS(RADIANS(L2327))*COS(RADIANS(I2327)))</f>
        <v>36590.104984513622</v>
      </c>
      <c r="O2327">
        <f>DEGREES(ACOS(((Earth_Data!$B$1+Sat_Data!$B$2)/User_Model_Calcs!N2327)*SQRT(1-COS(RADIANS(User_Model_Calcs!I2327))^2*COS(RADIANS(User_Model_Calcs!B2327))^2)))</f>
        <v>58.478975278301533</v>
      </c>
      <c r="P2327">
        <f t="shared" si="221"/>
        <v>21.363117852117131</v>
      </c>
    </row>
    <row r="2328" spans="1:16" x14ac:dyDescent="0.25">
      <c r="A2328">
        <v>160.863</v>
      </c>
      <c r="B2328">
        <v>-15.225000000000001</v>
      </c>
      <c r="C2328">
        <v>375</v>
      </c>
      <c r="D2328">
        <f t="shared" ca="1" si="220"/>
        <v>3</v>
      </c>
      <c r="E2328" s="1">
        <v>0.65</v>
      </c>
      <c r="F2328">
        <v>19.899999999999999</v>
      </c>
      <c r="G2328">
        <f t="shared" ca="1" si="222"/>
        <v>54.048620189015942</v>
      </c>
      <c r="H2328">
        <f t="shared" ca="1" si="225"/>
        <v>16.120316089874464</v>
      </c>
      <c r="I2328">
        <f>User_Model_Calcs!A2328-Sat_Data!$B$5</f>
        <v>50.863</v>
      </c>
      <c r="J2328">
        <f>(Earth_Data!$B$1/SQRT(1-Earth_Data!$B$2^2*SIN(RADIANS(User_Model_Calcs!B2328))^2))*COS(RADIANS(User_Model_Calcs!B2328))</f>
        <v>6155.7011985206082</v>
      </c>
      <c r="K2328">
        <f>((Earth_Data!$B$1*(1-Earth_Data!$B$2^2))/SQRT(1-Earth_Data!$B$2^2*SIN(RADIANS(User_Model_Calcs!B2328))^2))*SIN(RADIANS(User_Model_Calcs!B2328))</f>
        <v>-1664.1358806044934</v>
      </c>
      <c r="L2328">
        <f t="shared" si="223"/>
        <v>-15.127761880630528</v>
      </c>
      <c r="M2328">
        <f t="shared" si="224"/>
        <v>6376.6766794768055</v>
      </c>
      <c r="N2328">
        <f>SQRT(User_Model_Calcs!M2328^2+Sat_Data!$B$3^2-2*User_Model_Calcs!M2328*Sat_Data!$B$3*COS(RADIANS(L2328))*COS(RADIANS(I2328)))</f>
        <v>38611.306771912816</v>
      </c>
      <c r="O2328">
        <f>DEGREES(ACOS(((Earth_Data!$B$1+Sat_Data!$B$2)/User_Model_Calcs!N2328)*SQRT(1-COS(RADIANS(User_Model_Calcs!I2328))^2*COS(RADIANS(User_Model_Calcs!B2328))^2)))</f>
        <v>29.987539308542473</v>
      </c>
      <c r="P2328">
        <f t="shared" si="221"/>
        <v>77.937372154335961</v>
      </c>
    </row>
    <row r="2329" spans="1:16" x14ac:dyDescent="0.25">
      <c r="A2329">
        <v>129.321</v>
      </c>
      <c r="B2329">
        <v>-23.106999999999999</v>
      </c>
      <c r="C2329">
        <v>375</v>
      </c>
      <c r="D2329">
        <f t="shared" ca="1" si="220"/>
        <v>0.75</v>
      </c>
      <c r="E2329" s="1">
        <v>0.65</v>
      </c>
      <c r="F2329">
        <v>19.899999999999999</v>
      </c>
      <c r="G2329">
        <f t="shared" ca="1" si="222"/>
        <v>42.007420362456692</v>
      </c>
      <c r="H2329">
        <f t="shared" ca="1" si="225"/>
        <v>15.667465042686967</v>
      </c>
      <c r="I2329">
        <f>User_Model_Calcs!A2329-Sat_Data!$B$5</f>
        <v>19.320999999999998</v>
      </c>
      <c r="J2329">
        <f>(Earth_Data!$B$1/SQRT(1-Earth_Data!$B$2^2*SIN(RADIANS(User_Model_Calcs!B2329))^2))*COS(RADIANS(User_Model_Calcs!B2329))</f>
        <v>5869.4712042748461</v>
      </c>
      <c r="K2329">
        <f>((Earth_Data!$B$1*(1-Earth_Data!$B$2^2))/SQRT(1-Earth_Data!$B$2^2*SIN(RADIANS(User_Model_Calcs!B2329))^2))*SIN(RADIANS(User_Model_Calcs!B2329))</f>
        <v>-2487.6235605922611</v>
      </c>
      <c r="L2329">
        <f t="shared" si="223"/>
        <v>-22.96840312343582</v>
      </c>
      <c r="M2329">
        <f t="shared" si="224"/>
        <v>6374.869661179383</v>
      </c>
      <c r="N2329">
        <f>SQRT(User_Model_Calcs!M2329^2+Sat_Data!$B$3^2-2*User_Model_Calcs!M2329*Sat_Data!$B$3*COS(RADIANS(L2329))*COS(RADIANS(I2329)))</f>
        <v>36760.952946426587</v>
      </c>
      <c r="O2329">
        <f>DEGREES(ACOS(((Earth_Data!$B$1+Sat_Data!$B$2)/User_Model_Calcs!N2329)*SQRT(1-COS(RADIANS(User_Model_Calcs!I2329))^2*COS(RADIANS(User_Model_Calcs!B2329))^2)))</f>
        <v>55.2771874473436</v>
      </c>
      <c r="P2329">
        <f t="shared" si="221"/>
        <v>41.776965546519698</v>
      </c>
    </row>
    <row r="2330" spans="1:16" x14ac:dyDescent="0.25">
      <c r="A2330">
        <v>118.116</v>
      </c>
      <c r="B2330">
        <v>-14.96</v>
      </c>
      <c r="C2330">
        <v>5000</v>
      </c>
      <c r="D2330">
        <f t="shared" ca="1" si="220"/>
        <v>0.75</v>
      </c>
      <c r="E2330" s="1">
        <v>0.65</v>
      </c>
      <c r="F2330">
        <v>19.899999999999999</v>
      </c>
      <c r="G2330">
        <f t="shared" ca="1" si="222"/>
        <v>42.007420362456692</v>
      </c>
      <c r="H2330">
        <f t="shared" ca="1" si="225"/>
        <v>20.942062578170425</v>
      </c>
      <c r="I2330">
        <f>User_Model_Calcs!A2330-Sat_Data!$B$5</f>
        <v>8.1159999999999997</v>
      </c>
      <c r="J2330">
        <f>(Earth_Data!$B$1/SQRT(1-Earth_Data!$B$2^2*SIN(RADIANS(User_Model_Calcs!B2330))^2))*COS(RADIANS(User_Model_Calcs!B2330))</f>
        <v>6163.3360394019701</v>
      </c>
      <c r="K2330">
        <f>((Earth_Data!$B$1*(1-Earth_Data!$B$2^2))/SQRT(1-Earth_Data!$B$2^2*SIN(RADIANS(User_Model_Calcs!B2330))^2))*SIN(RADIANS(User_Model_Calcs!B2330))</f>
        <v>-1635.8251694234268</v>
      </c>
      <c r="L2330">
        <f t="shared" si="223"/>
        <v>-14.864297566339911</v>
      </c>
      <c r="M2330">
        <f t="shared" si="224"/>
        <v>6376.7260502165491</v>
      </c>
      <c r="N2330">
        <f>SQRT(User_Model_Calcs!M2330^2+Sat_Data!$B$3^2-2*User_Model_Calcs!M2330*Sat_Data!$B$3*COS(RADIANS(L2330))*COS(RADIANS(I2330)))</f>
        <v>36110.10135069758</v>
      </c>
      <c r="O2330">
        <f>DEGREES(ACOS(((Earth_Data!$B$1+Sat_Data!$B$2)/User_Model_Calcs!N2330)*SQRT(1-COS(RADIANS(User_Model_Calcs!I2330))^2*COS(RADIANS(User_Model_Calcs!B2330))^2)))</f>
        <v>70.067644300114083</v>
      </c>
      <c r="P2330">
        <f t="shared" si="221"/>
        <v>28.917433537207984</v>
      </c>
    </row>
    <row r="2331" spans="1:16" x14ac:dyDescent="0.25">
      <c r="A2331">
        <v>121.474</v>
      </c>
      <c r="B2331">
        <v>-15.777000000000001</v>
      </c>
      <c r="C2331">
        <v>5000</v>
      </c>
      <c r="D2331">
        <f t="shared" ca="1" si="220"/>
        <v>0.75</v>
      </c>
      <c r="E2331" s="1">
        <v>0.65</v>
      </c>
      <c r="F2331">
        <v>19.899999999999999</v>
      </c>
      <c r="G2331">
        <f t="shared" ca="1" si="222"/>
        <v>42.007420362456692</v>
      </c>
      <c r="H2331">
        <f t="shared" ca="1" si="225"/>
        <v>19.031083531186813</v>
      </c>
      <c r="I2331">
        <f>User_Model_Calcs!A2331-Sat_Data!$B$5</f>
        <v>11.474000000000004</v>
      </c>
      <c r="J2331">
        <f>(Earth_Data!$B$1/SQRT(1-Earth_Data!$B$2^2*SIN(RADIANS(User_Model_Calcs!B2331))^2))*COS(RADIANS(User_Model_Calcs!B2331))</f>
        <v>6139.3770904376997</v>
      </c>
      <c r="K2331">
        <f>((Earth_Data!$B$1*(1-Earth_Data!$B$2^2))/SQRT(1-Earth_Data!$B$2^2*SIN(RADIANS(User_Model_Calcs!B2331))^2))*SIN(RADIANS(User_Model_Calcs!B2331))</f>
        <v>-1722.9947144246446</v>
      </c>
      <c r="L2331">
        <f t="shared" si="223"/>
        <v>-15.67658965430668</v>
      </c>
      <c r="M2331">
        <f t="shared" si="224"/>
        <v>6376.5713235661797</v>
      </c>
      <c r="N2331">
        <f>SQRT(User_Model_Calcs!M2331^2+Sat_Data!$B$3^2-2*User_Model_Calcs!M2331*Sat_Data!$B$3*COS(RADIANS(L2331))*COS(RADIANS(I2331)))</f>
        <v>36209.099843993346</v>
      </c>
      <c r="O2331">
        <f>DEGREES(ACOS(((Earth_Data!$B$1+Sat_Data!$B$2)/User_Model_Calcs!N2331)*SQRT(1-COS(RADIANS(User_Model_Calcs!I2331))^2*COS(RADIANS(User_Model_Calcs!B2331))^2)))</f>
        <v>67.218962462703331</v>
      </c>
      <c r="P2331">
        <f t="shared" si="221"/>
        <v>36.74281812082166</v>
      </c>
    </row>
    <row r="2332" spans="1:16" x14ac:dyDescent="0.25">
      <c r="A2332">
        <v>105.33942244799887</v>
      </c>
      <c r="B2332">
        <v>-22.570504912666873</v>
      </c>
      <c r="C2332">
        <v>625</v>
      </c>
      <c r="D2332">
        <f t="shared" ca="1" si="220"/>
        <v>3</v>
      </c>
      <c r="E2332" s="1">
        <v>0.65</v>
      </c>
      <c r="F2332">
        <v>19.899999999999999</v>
      </c>
      <c r="G2332">
        <f t="shared" ca="1" si="222"/>
        <v>54.048620189015942</v>
      </c>
      <c r="H2332">
        <f t="shared" ca="1" si="225"/>
        <v>17.505246958716508</v>
      </c>
      <c r="I2332">
        <f>User_Model_Calcs!A2332-Sat_Data!$B$5</f>
        <v>-4.6605775520011292</v>
      </c>
      <c r="J2332">
        <f>(Earth_Data!$B$1/SQRT(1-Earth_Data!$B$2^2*SIN(RADIANS(User_Model_Calcs!B2332))^2))*COS(RADIANS(User_Model_Calcs!B2332))</f>
        <v>5892.5314068218522</v>
      </c>
      <c r="K2332">
        <f>((Earth_Data!$B$1*(1-Earth_Data!$B$2^2))/SQRT(1-Earth_Data!$B$2^2*SIN(RADIANS(User_Model_Calcs!B2332))^2))*SIN(RADIANS(User_Model_Calcs!B2332))</f>
        <v>-2432.8692108512605</v>
      </c>
      <c r="L2332">
        <f t="shared" si="223"/>
        <v>-22.434426102260709</v>
      </c>
      <c r="M2332">
        <f t="shared" si="224"/>
        <v>6375.0120766544396</v>
      </c>
      <c r="N2332">
        <f>SQRT(User_Model_Calcs!M2332^2+Sat_Data!$B$3^2-2*User_Model_Calcs!M2332*Sat_Data!$B$3*COS(RADIANS(L2332))*COS(RADIANS(I2332)))</f>
        <v>36375.698637094807</v>
      </c>
      <c r="O2332">
        <f>DEGREES(ACOS(((Earth_Data!$B$1+Sat_Data!$B$2)/User_Model_Calcs!N2332)*SQRT(1-COS(RADIANS(User_Model_Calcs!I2332))^2*COS(RADIANS(User_Model_Calcs!B2332))^2)))</f>
        <v>63.043254339935558</v>
      </c>
      <c r="P2332">
        <f t="shared" si="221"/>
        <v>11.99126450982155</v>
      </c>
    </row>
    <row r="2333" spans="1:16" x14ac:dyDescent="0.25">
      <c r="A2333">
        <v>107.07210730933414</v>
      </c>
      <c r="B2333">
        <v>-17.714788268059717</v>
      </c>
      <c r="C2333">
        <v>625</v>
      </c>
      <c r="D2333">
        <f t="shared" ca="1" si="220"/>
        <v>1.2</v>
      </c>
      <c r="E2333" s="1">
        <v>0.65</v>
      </c>
      <c r="F2333">
        <v>19.899999999999999</v>
      </c>
      <c r="G2333">
        <f t="shared" ca="1" si="222"/>
        <v>46.089820015575185</v>
      </c>
      <c r="H2333">
        <f t="shared" ca="1" si="225"/>
        <v>15.394887994585147</v>
      </c>
      <c r="I2333">
        <f>User_Model_Calcs!A2333-Sat_Data!$B$5</f>
        <v>-2.9278926906658569</v>
      </c>
      <c r="J2333">
        <f>(Earth_Data!$B$1/SQRT(1-Earth_Data!$B$2^2*SIN(RADIANS(User_Model_Calcs!B2333))^2))*COS(RADIANS(User_Model_Calcs!B2333))</f>
        <v>6077.591377267654</v>
      </c>
      <c r="K2333">
        <f>((Earth_Data!$B$1*(1-Earth_Data!$B$2^2))/SQRT(1-Earth_Data!$B$2^2*SIN(RADIANS(User_Model_Calcs!B2333))^2))*SIN(RADIANS(User_Model_Calcs!B2333))</f>
        <v>-1928.3390908193644</v>
      </c>
      <c r="L2333">
        <f t="shared" si="223"/>
        <v>-17.603542113116895</v>
      </c>
      <c r="M2333">
        <f t="shared" si="224"/>
        <v>6376.1750758758335</v>
      </c>
      <c r="N2333">
        <f>SQRT(User_Model_Calcs!M2333^2+Sat_Data!$B$3^2-2*User_Model_Calcs!M2333*Sat_Data!$B$3*COS(RADIANS(L2333))*COS(RADIANS(I2333)))</f>
        <v>36147.289146889867</v>
      </c>
      <c r="O2333">
        <f>DEGREES(ACOS(((Earth_Data!$B$1+Sat_Data!$B$2)/User_Model_Calcs!N2333)*SQRT(1-COS(RADIANS(User_Model_Calcs!I2333))^2*COS(RADIANS(User_Model_Calcs!B2333))^2)))</f>
        <v>68.934400989660091</v>
      </c>
      <c r="P2333">
        <f t="shared" si="221"/>
        <v>9.5415864552337251</v>
      </c>
    </row>
    <row r="2334" spans="1:16" x14ac:dyDescent="0.25">
      <c r="A2334">
        <v>152.392</v>
      </c>
      <c r="B2334">
        <v>-14.526</v>
      </c>
      <c r="C2334">
        <v>2500</v>
      </c>
      <c r="D2334">
        <f t="shared" ca="1" si="220"/>
        <v>3</v>
      </c>
      <c r="E2334" s="1">
        <v>0.65</v>
      </c>
      <c r="F2334">
        <v>19.899999999999999</v>
      </c>
      <c r="G2334">
        <f t="shared" ca="1" si="222"/>
        <v>54.048620189015942</v>
      </c>
      <c r="H2334">
        <f t="shared" ca="1" si="225"/>
        <v>23.445116154955095</v>
      </c>
      <c r="I2334">
        <f>User_Model_Calcs!A2334-Sat_Data!$B$5</f>
        <v>42.391999999999996</v>
      </c>
      <c r="J2334">
        <f>(Earth_Data!$B$1/SQRT(1-Earth_Data!$B$2^2*SIN(RADIANS(User_Model_Calcs!B2334))^2))*COS(RADIANS(User_Model_Calcs!B2334))</f>
        <v>6175.5564453366642</v>
      </c>
      <c r="K2334">
        <f>((Earth_Data!$B$1*(1-Earth_Data!$B$2^2))/SQRT(1-Earth_Data!$B$2^2*SIN(RADIANS(User_Model_Calcs!B2334))^2))*SIN(RADIANS(User_Model_Calcs!B2334))</f>
        <v>-1589.3857777640151</v>
      </c>
      <c r="L2334">
        <f t="shared" si="223"/>
        <v>-14.432830087477626</v>
      </c>
      <c r="M2334">
        <f t="shared" si="224"/>
        <v>6376.8052001059068</v>
      </c>
      <c r="N2334">
        <f>SQRT(User_Model_Calcs!M2334^2+Sat_Data!$B$3^2-2*User_Model_Calcs!M2334*Sat_Data!$B$3*COS(RADIANS(L2334))*COS(RADIANS(I2334)))</f>
        <v>37866.356286569717</v>
      </c>
      <c r="O2334">
        <f>DEGREES(ACOS(((Earth_Data!$B$1+Sat_Data!$B$2)/User_Model_Calcs!N2334)*SQRT(1-COS(RADIANS(User_Model_Calcs!I2334))^2*COS(RADIANS(User_Model_Calcs!B2334))^2)))</f>
        <v>38.872776358570007</v>
      </c>
      <c r="P2334">
        <f t="shared" si="221"/>
        <v>74.63657485387732</v>
      </c>
    </row>
    <row r="2335" spans="1:16" x14ac:dyDescent="0.25">
      <c r="A2335">
        <v>135.84800000000001</v>
      </c>
      <c r="B2335">
        <v>-21.434999999999999</v>
      </c>
      <c r="C2335">
        <v>5000</v>
      </c>
      <c r="D2335">
        <f t="shared" ca="1" si="220"/>
        <v>1.2</v>
      </c>
      <c r="E2335" s="1">
        <v>0.65</v>
      </c>
      <c r="F2335">
        <v>19.899999999999999</v>
      </c>
      <c r="G2335">
        <f t="shared" ca="1" si="222"/>
        <v>46.089820015575185</v>
      </c>
      <c r="H2335">
        <f t="shared" ca="1" si="225"/>
        <v>21.952532747341685</v>
      </c>
      <c r="I2335">
        <f>User_Model_Calcs!A2335-Sat_Data!$B$5</f>
        <v>25.848000000000013</v>
      </c>
      <c r="J2335">
        <f>(Earth_Data!$B$1/SQRT(1-Earth_Data!$B$2^2*SIN(RADIANS(User_Model_Calcs!B2335))^2))*COS(RADIANS(User_Model_Calcs!B2335))</f>
        <v>5939.6373805920493</v>
      </c>
      <c r="K2335">
        <f>((Earth_Data!$B$1*(1-Earth_Data!$B$2^2))/SQRT(1-Earth_Data!$B$2^2*SIN(RADIANS(User_Model_Calcs!B2335))^2))*SIN(RADIANS(User_Model_Calcs!B2335))</f>
        <v>-2316.2940351002258</v>
      </c>
      <c r="L2335">
        <f t="shared" si="223"/>
        <v>-21.30440591077928</v>
      </c>
      <c r="M2335">
        <f t="shared" si="224"/>
        <v>6375.3047197735787</v>
      </c>
      <c r="N2335">
        <f>SQRT(User_Model_Calcs!M2335^2+Sat_Data!$B$3^2-2*User_Model_Calcs!M2335*Sat_Data!$B$3*COS(RADIANS(L2335))*COS(RADIANS(I2335)))</f>
        <v>36982.304829647845</v>
      </c>
      <c r="O2335">
        <f>DEGREES(ACOS(((Earth_Data!$B$1+Sat_Data!$B$2)/User_Model_Calcs!N2335)*SQRT(1-COS(RADIANS(User_Model_Calcs!I2335))^2*COS(RADIANS(User_Model_Calcs!B2335))^2)))</f>
        <v>51.490728377963478</v>
      </c>
      <c r="P2335">
        <f t="shared" si="221"/>
        <v>52.971039532270431</v>
      </c>
    </row>
    <row r="2336" spans="1:16" x14ac:dyDescent="0.25">
      <c r="A2336">
        <v>164.11199999999999</v>
      </c>
      <c r="B2336">
        <v>-23.434999999999999</v>
      </c>
      <c r="C2336">
        <v>375</v>
      </c>
      <c r="D2336">
        <f t="shared" ca="1" si="220"/>
        <v>3</v>
      </c>
      <c r="E2336" s="1">
        <v>0.65</v>
      </c>
      <c r="F2336">
        <v>19.899999999999999</v>
      </c>
      <c r="G2336">
        <f t="shared" ca="1" si="222"/>
        <v>54.048620189015942</v>
      </c>
      <c r="H2336">
        <f t="shared" ca="1" si="225"/>
        <v>17.744444537287578</v>
      </c>
      <c r="I2336">
        <f>User_Model_Calcs!A2336-Sat_Data!$B$5</f>
        <v>54.111999999999995</v>
      </c>
      <c r="J2336">
        <f>(Earth_Data!$B$1/SQRT(1-Earth_Data!$B$2^2*SIN(RADIANS(User_Model_Calcs!B2336))^2))*COS(RADIANS(User_Model_Calcs!B2336))</f>
        <v>5855.1198036361293</v>
      </c>
      <c r="K2336">
        <f>((Earth_Data!$B$1*(1-Earth_Data!$B$2^2))/SQRT(1-Earth_Data!$B$2^2*SIN(RADIANS(User_Model_Calcs!B2336))^2))*SIN(RADIANS(User_Model_Calcs!B2336))</f>
        <v>-2520.9936205058584</v>
      </c>
      <c r="L2336">
        <f t="shared" si="223"/>
        <v>-23.294887359023594</v>
      </c>
      <c r="M2336">
        <f t="shared" si="224"/>
        <v>6374.7813099402256</v>
      </c>
      <c r="N2336">
        <f>SQRT(User_Model_Calcs!M2336^2+Sat_Data!$B$3^2-2*User_Model_Calcs!M2336*Sat_Data!$B$3*COS(RADIANS(L2336))*COS(RADIANS(I2336)))</f>
        <v>39102.60453842672</v>
      </c>
      <c r="O2336">
        <f>DEGREES(ACOS(((Earth_Data!$B$1+Sat_Data!$B$2)/User_Model_Calcs!N2336)*SQRT(1-COS(RADIANS(User_Model_Calcs!I2336))^2*COS(RADIANS(User_Model_Calcs!B2336))^2)))</f>
        <v>24.625907431606429</v>
      </c>
      <c r="P2336">
        <f t="shared" si="221"/>
        <v>73.945981908301562</v>
      </c>
    </row>
    <row r="2337" spans="1:16" x14ac:dyDescent="0.25">
      <c r="A2337">
        <v>116.80024765571542</v>
      </c>
      <c r="B2337">
        <v>-13.89557825047202</v>
      </c>
      <c r="C2337">
        <v>400</v>
      </c>
      <c r="D2337">
        <f t="shared" ca="1" si="220"/>
        <v>1.2</v>
      </c>
      <c r="E2337" s="1">
        <v>0.65</v>
      </c>
      <c r="F2337">
        <v>19.899999999999999</v>
      </c>
      <c r="G2337">
        <f t="shared" ca="1" si="222"/>
        <v>46.089820015575185</v>
      </c>
      <c r="H2337">
        <f t="shared" ca="1" si="225"/>
        <v>21.548098071381546</v>
      </c>
      <c r="I2337">
        <f>User_Model_Calcs!A2337-Sat_Data!$B$5</f>
        <v>6.8002476557154239</v>
      </c>
      <c r="J2337">
        <f>(Earth_Data!$B$1/SQRT(1-Earth_Data!$B$2^2*SIN(RADIANS(User_Model_Calcs!B2337))^2))*COS(RADIANS(User_Model_Calcs!B2337))</f>
        <v>6192.6794483255935</v>
      </c>
      <c r="K2337">
        <f>((Earth_Data!$B$1*(1-Earth_Data!$B$2^2))/SQRT(1-Earth_Data!$B$2^2*SIN(RADIANS(User_Model_Calcs!B2337))^2))*SIN(RADIANS(User_Model_Calcs!B2337))</f>
        <v>-1521.7698850980892</v>
      </c>
      <c r="L2337">
        <f t="shared" si="223"/>
        <v>-13.806124637691527</v>
      </c>
      <c r="M2337">
        <f t="shared" si="224"/>
        <v>6376.9163655253969</v>
      </c>
      <c r="N2337">
        <f>SQRT(User_Model_Calcs!M2337^2+Sat_Data!$B$3^2-2*User_Model_Calcs!M2337*Sat_Data!$B$3*COS(RADIANS(L2337))*COS(RADIANS(I2337)))</f>
        <v>36054.61916880963</v>
      </c>
      <c r="O2337">
        <f>DEGREES(ACOS(((Earth_Data!$B$1+Sat_Data!$B$2)/User_Model_Calcs!N2337)*SQRT(1-COS(RADIANS(User_Model_Calcs!I2337))^2*COS(RADIANS(User_Model_Calcs!B2337))^2)))</f>
        <v>71.858876962104588</v>
      </c>
      <c r="P2337">
        <f t="shared" si="221"/>
        <v>26.406530005108976</v>
      </c>
    </row>
    <row r="2338" spans="1:16" x14ac:dyDescent="0.25">
      <c r="A2338">
        <v>111.20164162350986</v>
      </c>
      <c r="B2338">
        <v>-20.226915995961853</v>
      </c>
      <c r="C2338">
        <v>400</v>
      </c>
      <c r="D2338">
        <f t="shared" ca="1" si="220"/>
        <v>3</v>
      </c>
      <c r="E2338" s="1">
        <v>0.65</v>
      </c>
      <c r="F2338">
        <v>19.899999999999999</v>
      </c>
      <c r="G2338">
        <f t="shared" ca="1" si="222"/>
        <v>54.048620189015942</v>
      </c>
      <c r="H2338">
        <f t="shared" ca="1" si="225"/>
        <v>19.288176229024955</v>
      </c>
      <c r="I2338">
        <f>User_Model_Calcs!A2338-Sat_Data!$B$5</f>
        <v>1.2016416235098575</v>
      </c>
      <c r="J2338">
        <f>(Earth_Data!$B$1/SQRT(1-Earth_Data!$B$2^2*SIN(RADIANS(User_Model_Calcs!B2338))^2))*COS(RADIANS(User_Model_Calcs!B2338))</f>
        <v>5987.2006724463145</v>
      </c>
      <c r="K2338">
        <f>((Earth_Data!$B$1*(1-Earth_Data!$B$2^2))/SQRT(1-Earth_Data!$B$2^2*SIN(RADIANS(User_Model_Calcs!B2338))^2))*SIN(RADIANS(User_Model_Calcs!B2338))</f>
        <v>-2191.2863890127283</v>
      </c>
      <c r="L2338">
        <f t="shared" si="223"/>
        <v>-20.102380566068703</v>
      </c>
      <c r="M2338">
        <f t="shared" si="224"/>
        <v>6375.6025543327305</v>
      </c>
      <c r="N2338">
        <f>SQRT(User_Model_Calcs!M2338^2+Sat_Data!$B$3^2-2*User_Model_Calcs!M2338*Sat_Data!$B$3*COS(RADIANS(L2338))*COS(RADIANS(I2338)))</f>
        <v>36244.774921385244</v>
      </c>
      <c r="O2338">
        <f>DEGREES(ACOS(((Earth_Data!$B$1+Sat_Data!$B$2)/User_Model_Calcs!N2338)*SQRT(1-COS(RADIANS(User_Model_Calcs!I2338))^2*COS(RADIANS(User_Model_Calcs!B2338))^2)))</f>
        <v>66.243232805192747</v>
      </c>
      <c r="P2338">
        <f t="shared" si="221"/>
        <v>3.471828229054339</v>
      </c>
    </row>
    <row r="2339" spans="1:16" x14ac:dyDescent="0.25">
      <c r="A2339">
        <v>110.15549141992685</v>
      </c>
      <c r="B2339">
        <v>-18.859871717197088</v>
      </c>
      <c r="C2339">
        <v>6250</v>
      </c>
      <c r="D2339">
        <f t="shared" ca="1" si="220"/>
        <v>0.75</v>
      </c>
      <c r="E2339" s="1">
        <v>0.65</v>
      </c>
      <c r="F2339">
        <v>19.899999999999999</v>
      </c>
      <c r="G2339">
        <f t="shared" ca="1" si="222"/>
        <v>42.007420362456692</v>
      </c>
      <c r="H2339">
        <f t="shared" ca="1" si="225"/>
        <v>15.292888925414514</v>
      </c>
      <c r="I2339">
        <f>User_Model_Calcs!A2339-Sat_Data!$B$5</f>
        <v>0.15549141992684667</v>
      </c>
      <c r="J2339">
        <f>(Earth_Data!$B$1/SQRT(1-Earth_Data!$B$2^2*SIN(RADIANS(User_Model_Calcs!B2339))^2))*COS(RADIANS(User_Model_Calcs!B2339))</f>
        <v>6037.8225497212916</v>
      </c>
      <c r="K2339">
        <f>((Earth_Data!$B$1*(1-Earth_Data!$B$2^2))/SQRT(1-Earth_Data!$B$2^2*SIN(RADIANS(User_Model_Calcs!B2339))^2))*SIN(RADIANS(User_Model_Calcs!B2339))</f>
        <v>-2048.6780943823333</v>
      </c>
      <c r="L2339">
        <f t="shared" si="223"/>
        <v>-18.742456573680002</v>
      </c>
      <c r="M2339">
        <f t="shared" si="224"/>
        <v>6375.9221353718667</v>
      </c>
      <c r="N2339">
        <f>SQRT(User_Model_Calcs!M2339^2+Sat_Data!$B$3^2-2*User_Model_Calcs!M2339*Sat_Data!$B$3*COS(RADIANS(L2339))*COS(RADIANS(I2339)))</f>
        <v>36184.385712735515</v>
      </c>
      <c r="O2339">
        <f>DEGREES(ACOS(((Earth_Data!$B$1+Sat_Data!$B$2)/User_Model_Calcs!N2339)*SQRT(1-COS(RADIANS(User_Model_Calcs!I2339))^2*COS(RADIANS(User_Model_Calcs!B2339))^2)))</f>
        <v>67.871381740092261</v>
      </c>
      <c r="P2339">
        <f t="shared" si="221"/>
        <v>0.48100811842135538</v>
      </c>
    </row>
    <row r="2340" spans="1:16" x14ac:dyDescent="0.25">
      <c r="A2340">
        <v>105.64509803401941</v>
      </c>
      <c r="B2340">
        <v>-11.257200867240451</v>
      </c>
      <c r="C2340">
        <v>625</v>
      </c>
      <c r="D2340">
        <f t="shared" ca="1" si="220"/>
        <v>1.2</v>
      </c>
      <c r="E2340" s="1">
        <v>0.65</v>
      </c>
      <c r="F2340">
        <v>19.899999999999999</v>
      </c>
      <c r="G2340">
        <f t="shared" ca="1" si="222"/>
        <v>46.089820015575185</v>
      </c>
      <c r="H2340">
        <f t="shared" ca="1" si="225"/>
        <v>15.660206011053035</v>
      </c>
      <c r="I2340">
        <f>User_Model_Calcs!A2340-Sat_Data!$B$5</f>
        <v>-4.3549019659805879</v>
      </c>
      <c r="J2340">
        <f>(Earth_Data!$B$1/SQRT(1-Earth_Data!$B$2^2*SIN(RADIANS(User_Model_Calcs!B2340))^2))*COS(RADIANS(User_Model_Calcs!B2340))</f>
        <v>6256.2274802859229</v>
      </c>
      <c r="K2340">
        <f>((Earth_Data!$B$1*(1-Earth_Data!$B$2^2))/SQRT(1-Earth_Data!$B$2^2*SIN(RADIANS(User_Model_Calcs!B2340))^2))*SIN(RADIANS(User_Model_Calcs!B2340))</f>
        <v>-1236.9220267454605</v>
      </c>
      <c r="L2340">
        <f t="shared" si="223"/>
        <v>-11.183745206531558</v>
      </c>
      <c r="M2340">
        <f t="shared" si="224"/>
        <v>6377.3316038397161</v>
      </c>
      <c r="N2340">
        <f>SQRT(User_Model_Calcs!M2340^2+Sat_Data!$B$3^2-2*User_Model_Calcs!M2340*Sat_Data!$B$3*COS(RADIANS(L2340))*COS(RADIANS(I2340)))</f>
        <v>35950.401416857865</v>
      </c>
      <c r="O2340">
        <f>DEGREES(ACOS(((Earth_Data!$B$1+Sat_Data!$B$2)/User_Model_Calcs!N2340)*SQRT(1-COS(RADIANS(User_Model_Calcs!I2340))^2*COS(RADIANS(User_Model_Calcs!B2340))^2)))</f>
        <v>75.815215398895091</v>
      </c>
      <c r="P2340">
        <f t="shared" si="221"/>
        <v>21.311079004807638</v>
      </c>
    </row>
    <row r="2341" spans="1:16" x14ac:dyDescent="0.25">
      <c r="A2341">
        <v>120.878</v>
      </c>
      <c r="B2341">
        <v>-18.952000000000002</v>
      </c>
      <c r="C2341">
        <v>2500</v>
      </c>
      <c r="D2341">
        <f t="shared" ca="1" si="220"/>
        <v>3</v>
      </c>
      <c r="E2341" s="1">
        <v>0.65</v>
      </c>
      <c r="F2341">
        <v>19.899999999999999</v>
      </c>
      <c r="G2341">
        <f t="shared" ca="1" si="222"/>
        <v>54.048620189015942</v>
      </c>
      <c r="H2341">
        <f t="shared" ca="1" si="225"/>
        <v>23.14769319449778</v>
      </c>
      <c r="I2341">
        <f>User_Model_Calcs!A2341-Sat_Data!$B$5</f>
        <v>10.878</v>
      </c>
      <c r="J2341">
        <f>(Earth_Data!$B$1/SQRT(1-Earth_Data!$B$2^2*SIN(RADIANS(User_Model_Calcs!B2341))^2))*COS(RADIANS(User_Model_Calcs!B2341))</f>
        <v>6034.5183150053954</v>
      </c>
      <c r="K2341">
        <f>((Earth_Data!$B$1*(1-Earth_Data!$B$2^2))/SQRT(1-Earth_Data!$B$2^2*SIN(RADIANS(User_Model_Calcs!B2341))^2))*SIN(RADIANS(User_Model_Calcs!B2341))</f>
        <v>-2058.3257125899067</v>
      </c>
      <c r="L2341">
        <f t="shared" si="223"/>
        <v>-18.834096486158764</v>
      </c>
      <c r="M2341">
        <f t="shared" si="224"/>
        <v>6375.9011938112953</v>
      </c>
      <c r="N2341">
        <f>SQRT(User_Model_Calcs!M2341^2+Sat_Data!$B$3^2-2*User_Model_Calcs!M2341*Sat_Data!$B$3*COS(RADIANS(L2341))*COS(RADIANS(I2341)))</f>
        <v>36314.325222598854</v>
      </c>
      <c r="O2341">
        <f>DEGREES(ACOS(((Earth_Data!$B$1+Sat_Data!$B$2)/User_Model_Calcs!N2341)*SQRT(1-COS(RADIANS(User_Model_Calcs!I2341))^2*COS(RADIANS(User_Model_Calcs!B2341))^2)))</f>
        <v>64.514131359427083</v>
      </c>
      <c r="P2341">
        <f t="shared" si="221"/>
        <v>30.613005676994224</v>
      </c>
    </row>
    <row r="2342" spans="1:16" x14ac:dyDescent="0.25">
      <c r="A2342">
        <v>108.88185674664241</v>
      </c>
      <c r="B2342">
        <v>-23.797219874562494</v>
      </c>
      <c r="C2342">
        <v>2500</v>
      </c>
      <c r="D2342">
        <f t="shared" ca="1" si="220"/>
        <v>3</v>
      </c>
      <c r="E2342" s="1">
        <v>0.65</v>
      </c>
      <c r="F2342">
        <v>19.899999999999999</v>
      </c>
      <c r="G2342">
        <f t="shared" ca="1" si="222"/>
        <v>54.048620189015942</v>
      </c>
      <c r="H2342">
        <f t="shared" ca="1" si="225"/>
        <v>14.795128072558807</v>
      </c>
      <c r="I2342">
        <f>User_Model_Calcs!A2342-Sat_Data!$B$5</f>
        <v>-1.1181432533575872</v>
      </c>
      <c r="J2342">
        <f>(Earth_Data!$B$1/SQRT(1-Earth_Data!$B$2^2*SIN(RADIANS(User_Model_Calcs!B2342))^2))*COS(RADIANS(User_Model_Calcs!B2342))</f>
        <v>5839.0487525018279</v>
      </c>
      <c r="K2342">
        <f>((Earth_Data!$B$1*(1-Earth_Data!$B$2^2))/SQRT(1-Earth_Data!$B$2^2*SIN(RADIANS(User_Model_Calcs!B2342))^2))*SIN(RADIANS(User_Model_Calcs!B2342))</f>
        <v>-2557.7506260393548</v>
      </c>
      <c r="L2342">
        <f t="shared" si="223"/>
        <v>-23.655454533462301</v>
      </c>
      <c r="M2342">
        <f t="shared" si="224"/>
        <v>6374.6826273233291</v>
      </c>
      <c r="N2342">
        <f>SQRT(User_Model_Calcs!M2342^2+Sat_Data!$B$3^2-2*User_Model_Calcs!M2342*Sat_Data!$B$3*COS(RADIANS(L2342))*COS(RADIANS(I2342)))</f>
        <v>36416.316441679694</v>
      </c>
      <c r="O2342">
        <f>DEGREES(ACOS(((Earth_Data!$B$1+Sat_Data!$B$2)/User_Model_Calcs!N2342)*SQRT(1-COS(RADIANS(User_Model_Calcs!I2342))^2*COS(RADIANS(User_Model_Calcs!B2342))^2)))</f>
        <v>62.118448099407445</v>
      </c>
      <c r="P2342">
        <f t="shared" si="221"/>
        <v>2.7692980916593517</v>
      </c>
    </row>
    <row r="2343" spans="1:16" x14ac:dyDescent="0.25">
      <c r="A2343">
        <v>154.33799999999999</v>
      </c>
      <c r="B2343">
        <v>-15.805</v>
      </c>
      <c r="C2343">
        <v>2500</v>
      </c>
      <c r="D2343">
        <f t="shared" ca="1" si="220"/>
        <v>3</v>
      </c>
      <c r="E2343" s="1">
        <v>0.65</v>
      </c>
      <c r="F2343">
        <v>19.899999999999999</v>
      </c>
      <c r="G2343">
        <f t="shared" ca="1" si="222"/>
        <v>54.048620189015942</v>
      </c>
      <c r="H2343">
        <f t="shared" ca="1" si="225"/>
        <v>20.799898550930514</v>
      </c>
      <c r="I2343">
        <f>User_Model_Calcs!A2343-Sat_Data!$B$5</f>
        <v>44.337999999999994</v>
      </c>
      <c r="J2343">
        <f>(Earth_Data!$B$1/SQRT(1-Earth_Data!$B$2^2*SIN(RADIANS(User_Model_Calcs!B2343))^2))*COS(RADIANS(User_Model_Calcs!B2343))</f>
        <v>6138.533929850194</v>
      </c>
      <c r="K2343">
        <f>((Earth_Data!$B$1*(1-Earth_Data!$B$2^2))/SQRT(1-Earth_Data!$B$2^2*SIN(RADIANS(User_Model_Calcs!B2343))^2))*SIN(RADIANS(User_Model_Calcs!B2343))</f>
        <v>-1725.9761682404553</v>
      </c>
      <c r="L2343">
        <f t="shared" si="223"/>
        <v>-15.704429719386992</v>
      </c>
      <c r="M2343">
        <f t="shared" si="224"/>
        <v>6376.5658893526752</v>
      </c>
      <c r="N2343">
        <f>SQRT(User_Model_Calcs!M2343^2+Sat_Data!$B$3^2-2*User_Model_Calcs!M2343*Sat_Data!$B$3*COS(RADIANS(L2343))*COS(RADIANS(I2343)))</f>
        <v>38055.687814282821</v>
      </c>
      <c r="O2343">
        <f>DEGREES(ACOS(((Earth_Data!$B$1+Sat_Data!$B$2)/User_Model_Calcs!N2343)*SQRT(1-COS(RADIANS(User_Model_Calcs!I2343))^2*COS(RADIANS(User_Model_Calcs!B2343))^2)))</f>
        <v>36.499844415898281</v>
      </c>
      <c r="P2343">
        <f t="shared" si="221"/>
        <v>74.42514992742673</v>
      </c>
    </row>
    <row r="2344" spans="1:16" x14ac:dyDescent="0.25">
      <c r="A2344">
        <v>110.49478794164843</v>
      </c>
      <c r="B2344">
        <v>-14.660297768457216</v>
      </c>
      <c r="C2344">
        <v>400</v>
      </c>
      <c r="D2344">
        <f t="shared" ca="1" si="220"/>
        <v>0.75</v>
      </c>
      <c r="E2344" s="1">
        <v>0.65</v>
      </c>
      <c r="F2344">
        <v>19.899999999999999</v>
      </c>
      <c r="G2344">
        <f t="shared" ca="1" si="222"/>
        <v>42.007420362456692</v>
      </c>
      <c r="H2344">
        <f t="shared" ca="1" si="225"/>
        <v>16.384599619524089</v>
      </c>
      <c r="I2344">
        <f>User_Model_Calcs!A2344-Sat_Data!$B$5</f>
        <v>0.49478794164842554</v>
      </c>
      <c r="J2344">
        <f>(Earth_Data!$B$1/SQRT(1-Earth_Data!$B$2^2*SIN(RADIANS(User_Model_Calcs!B2344))^2))*COS(RADIANS(User_Model_Calcs!B2344))</f>
        <v>6171.8125775951903</v>
      </c>
      <c r="K2344">
        <f>((Earth_Data!$B$1*(1-Earth_Data!$B$2^2))/SQRT(1-Earth_Data!$B$2^2*SIN(RADIANS(User_Model_Calcs!B2344))^2))*SIN(RADIANS(User_Model_Calcs!B2344))</f>
        <v>-1603.7657561094456</v>
      </c>
      <c r="L2344">
        <f t="shared" si="223"/>
        <v>-14.566341896274384</v>
      </c>
      <c r="M2344">
        <f t="shared" si="224"/>
        <v>6376.7809350354419</v>
      </c>
      <c r="N2344">
        <f>SQRT(User_Model_Calcs!M2344^2+Sat_Data!$B$3^2-2*User_Model_Calcs!M2344*Sat_Data!$B$3*COS(RADIANS(L2344))*COS(RADIANS(I2344)))</f>
        <v>36028.309762432669</v>
      </c>
      <c r="O2344">
        <f>DEGREES(ACOS(((Earth_Data!$B$1+Sat_Data!$B$2)/User_Model_Calcs!N2344)*SQRT(1-COS(RADIANS(User_Model_Calcs!I2344))^2*COS(RADIANS(User_Model_Calcs!B2344))^2)))</f>
        <v>72.761417949384125</v>
      </c>
      <c r="P2344">
        <f t="shared" si="221"/>
        <v>1.9542967766400756</v>
      </c>
    </row>
    <row r="2345" spans="1:16" x14ac:dyDescent="0.25">
      <c r="A2345">
        <v>148.40899999999999</v>
      </c>
      <c r="B2345">
        <v>-15.71</v>
      </c>
      <c r="C2345">
        <v>2500</v>
      </c>
      <c r="D2345">
        <f t="shared" ca="1" si="220"/>
        <v>0.75</v>
      </c>
      <c r="E2345" s="1">
        <v>0.65</v>
      </c>
      <c r="F2345">
        <v>19.899999999999999</v>
      </c>
      <c r="G2345">
        <f t="shared" ca="1" si="222"/>
        <v>42.007420362456692</v>
      </c>
      <c r="H2345">
        <f t="shared" ca="1" si="225"/>
        <v>14.287210457337931</v>
      </c>
      <c r="I2345">
        <f>User_Model_Calcs!A2345-Sat_Data!$B$5</f>
        <v>38.408999999999992</v>
      </c>
      <c r="J2345">
        <f>(Earth_Data!$B$1/SQRT(1-Earth_Data!$B$2^2*SIN(RADIANS(User_Model_Calcs!B2345))^2))*COS(RADIANS(User_Model_Calcs!B2345))</f>
        <v>6141.3887292568525</v>
      </c>
      <c r="K2345">
        <f>((Earth_Data!$B$1*(1-Earth_Data!$B$2^2))/SQRT(1-Earth_Data!$B$2^2*SIN(RADIANS(User_Model_Calcs!B2345))^2))*SIN(RADIANS(User_Model_Calcs!B2345))</f>
        <v>-1715.8588826102261</v>
      </c>
      <c r="L2345">
        <f t="shared" si="223"/>
        <v>-15.609972741473896</v>
      </c>
      <c r="M2345">
        <f t="shared" si="224"/>
        <v>6376.5842916780693</v>
      </c>
      <c r="N2345">
        <f>SQRT(User_Model_Calcs!M2345^2+Sat_Data!$B$3^2-2*User_Model_Calcs!M2345*Sat_Data!$B$3*COS(RADIANS(L2345))*COS(RADIANS(I2345)))</f>
        <v>37585.328338587577</v>
      </c>
      <c r="O2345">
        <f>DEGREES(ACOS(((Earth_Data!$B$1+Sat_Data!$B$2)/User_Model_Calcs!N2345)*SQRT(1-COS(RADIANS(User_Model_Calcs!I2345))^2*COS(RADIANS(User_Model_Calcs!B2345))^2)))</f>
        <v>42.5675762813188</v>
      </c>
      <c r="P2345">
        <f t="shared" si="221"/>
        <v>71.144216679142829</v>
      </c>
    </row>
    <row r="2346" spans="1:16" x14ac:dyDescent="0.25">
      <c r="A2346">
        <v>121.717</v>
      </c>
      <c r="B2346">
        <v>-22.655000000000001</v>
      </c>
      <c r="C2346">
        <v>625</v>
      </c>
      <c r="D2346">
        <f t="shared" ca="1" si="220"/>
        <v>1.2</v>
      </c>
      <c r="E2346" s="1">
        <v>0.65</v>
      </c>
      <c r="F2346">
        <v>19.899999999999999</v>
      </c>
      <c r="G2346">
        <f t="shared" ca="1" si="222"/>
        <v>46.089820015575185</v>
      </c>
      <c r="H2346">
        <f t="shared" ca="1" si="225"/>
        <v>19.828922038615168</v>
      </c>
      <c r="I2346">
        <f>User_Model_Calcs!A2346-Sat_Data!$B$5</f>
        <v>11.716999999999999</v>
      </c>
      <c r="J2346">
        <f>(Earth_Data!$B$1/SQRT(1-Earth_Data!$B$2^2*SIN(RADIANS(User_Model_Calcs!B2346))^2))*COS(RADIANS(User_Model_Calcs!B2346))</f>
        <v>5888.9336816991417</v>
      </c>
      <c r="K2346">
        <f>((Earth_Data!$B$1*(1-Earth_Data!$B$2^2))/SQRT(1-Earth_Data!$B$2^2*SIN(RADIANS(User_Model_Calcs!B2346))^2))*SIN(RADIANS(User_Model_Calcs!B2346))</f>
        <v>-2441.5067710884455</v>
      </c>
      <c r="L2346">
        <f t="shared" si="223"/>
        <v>-22.51852144123141</v>
      </c>
      <c r="M2346">
        <f t="shared" si="224"/>
        <v>6374.98982122492</v>
      </c>
      <c r="N2346">
        <f>SQRT(User_Model_Calcs!M2346^2+Sat_Data!$B$3^2-2*User_Model_Calcs!M2346*Sat_Data!$B$3*COS(RADIANS(L2346))*COS(RADIANS(I2346)))</f>
        <v>36499.307910569289</v>
      </c>
      <c r="O2346">
        <f>DEGREES(ACOS(((Earth_Data!$B$1+Sat_Data!$B$2)/User_Model_Calcs!N2346)*SQRT(1-COS(RADIANS(User_Model_Calcs!I2346))^2*COS(RADIANS(User_Model_Calcs!B2346))^2)))</f>
        <v>60.34109716298569</v>
      </c>
      <c r="P2346">
        <f t="shared" si="221"/>
        <v>28.300080518275909</v>
      </c>
    </row>
    <row r="2347" spans="1:16" x14ac:dyDescent="0.25">
      <c r="A2347">
        <v>151.71600000000001</v>
      </c>
      <c r="B2347">
        <v>-14.646000000000001</v>
      </c>
      <c r="C2347">
        <v>375</v>
      </c>
      <c r="D2347">
        <f t="shared" ca="1" si="220"/>
        <v>1.2</v>
      </c>
      <c r="E2347" s="1">
        <v>0.65</v>
      </c>
      <c r="F2347">
        <v>19.899999999999999</v>
      </c>
      <c r="G2347">
        <f t="shared" ca="1" si="222"/>
        <v>46.089820015575185</v>
      </c>
      <c r="H2347">
        <f t="shared" ca="1" si="225"/>
        <v>20.923302231318232</v>
      </c>
      <c r="I2347">
        <f>User_Model_Calcs!A2347-Sat_Data!$B$5</f>
        <v>41.716000000000008</v>
      </c>
      <c r="J2347">
        <f>(Earth_Data!$B$1/SQRT(1-Earth_Data!$B$2^2*SIN(RADIANS(User_Model_Calcs!B2347))^2))*COS(RADIANS(User_Model_Calcs!B2347))</f>
        <v>6172.2127668057174</v>
      </c>
      <c r="K2347">
        <f>((Earth_Data!$B$1*(1-Earth_Data!$B$2^2))/SQRT(1-Earth_Data!$B$2^2*SIN(RADIANS(User_Model_Calcs!B2347))^2))*SIN(RADIANS(User_Model_Calcs!B2347))</f>
        <v>-1602.2352278114877</v>
      </c>
      <c r="L2347">
        <f t="shared" si="223"/>
        <v>-14.552127706537282</v>
      </c>
      <c r="M2347">
        <f t="shared" si="224"/>
        <v>6376.7835280774289</v>
      </c>
      <c r="N2347">
        <f>SQRT(User_Model_Calcs!M2347^2+Sat_Data!$B$3^2-2*User_Model_Calcs!M2347*Sat_Data!$B$3*COS(RADIANS(L2347))*COS(RADIANS(I2347)))</f>
        <v>37814.752549737757</v>
      </c>
      <c r="O2347">
        <f>DEGREES(ACOS(((Earth_Data!$B$1+Sat_Data!$B$2)/User_Model_Calcs!N2347)*SQRT(1-COS(RADIANS(User_Model_Calcs!I2347))^2*COS(RADIANS(User_Model_Calcs!B2347))^2)))</f>
        <v>39.534313658876378</v>
      </c>
      <c r="P2347">
        <f t="shared" si="221"/>
        <v>74.165133492296917</v>
      </c>
    </row>
    <row r="2348" spans="1:16" x14ac:dyDescent="0.25">
      <c r="A2348">
        <v>150.095</v>
      </c>
      <c r="B2348">
        <v>-17.638999999999999</v>
      </c>
      <c r="C2348">
        <v>400</v>
      </c>
      <c r="D2348">
        <f t="shared" ca="1" si="220"/>
        <v>1.2</v>
      </c>
      <c r="E2348" s="1">
        <v>0.65</v>
      </c>
      <c r="F2348">
        <v>19.899999999999999</v>
      </c>
      <c r="G2348">
        <f t="shared" ca="1" si="222"/>
        <v>46.089820015575185</v>
      </c>
      <c r="H2348">
        <f t="shared" ca="1" si="225"/>
        <v>16.119314275042264</v>
      </c>
      <c r="I2348">
        <f>User_Model_Calcs!A2348-Sat_Data!$B$5</f>
        <v>40.094999999999999</v>
      </c>
      <c r="J2348">
        <f>(Earth_Data!$B$1/SQRT(1-Earth_Data!$B$2^2*SIN(RADIANS(User_Model_Calcs!B2348))^2))*COS(RADIANS(User_Model_Calcs!B2348))</f>
        <v>6080.1383838976099</v>
      </c>
      <c r="K2348">
        <f>((Earth_Data!$B$1*(1-Earth_Data!$B$2^2))/SQRT(1-Earth_Data!$B$2^2*SIN(RADIANS(User_Model_Calcs!B2348))^2))*SIN(RADIANS(User_Model_Calcs!B2348))</f>
        <v>-1920.3471383918538</v>
      </c>
      <c r="L2348">
        <f t="shared" si="223"/>
        <v>-17.528168472892517</v>
      </c>
      <c r="M2348">
        <f t="shared" si="224"/>
        <v>6376.1913317649769</v>
      </c>
      <c r="N2348">
        <f>SQRT(User_Model_Calcs!M2348^2+Sat_Data!$B$3^2-2*User_Model_Calcs!M2348*Sat_Data!$B$3*COS(RADIANS(L2348))*COS(RADIANS(I2348)))</f>
        <v>37765.663973960902</v>
      </c>
      <c r="O2348">
        <f>DEGREES(ACOS(((Earth_Data!$B$1+Sat_Data!$B$2)/User_Model_Calcs!N2348)*SQRT(1-COS(RADIANS(User_Model_Calcs!I2348))^2*COS(RADIANS(User_Model_Calcs!B2348))^2)))</f>
        <v>40.162065620758675</v>
      </c>
      <c r="P2348">
        <f t="shared" si="221"/>
        <v>70.205691749855518</v>
      </c>
    </row>
    <row r="2349" spans="1:16" x14ac:dyDescent="0.25">
      <c r="A2349">
        <v>150.23699999999999</v>
      </c>
      <c r="B2349">
        <v>-15.568000000000001</v>
      </c>
      <c r="C2349">
        <v>2500</v>
      </c>
      <c r="D2349">
        <f t="shared" ca="1" si="220"/>
        <v>3</v>
      </c>
      <c r="E2349" s="1">
        <v>0.65</v>
      </c>
      <c r="F2349">
        <v>19.899999999999999</v>
      </c>
      <c r="G2349">
        <f t="shared" ca="1" si="222"/>
        <v>54.048620189015942</v>
      </c>
      <c r="H2349">
        <f t="shared" ca="1" si="225"/>
        <v>17.328665892781174</v>
      </c>
      <c r="I2349">
        <f>User_Model_Calcs!A2349-Sat_Data!$B$5</f>
        <v>40.236999999999995</v>
      </c>
      <c r="J2349">
        <f>(Earth_Data!$B$1/SQRT(1-Earth_Data!$B$2^2*SIN(RADIANS(User_Model_Calcs!B2349))^2))*COS(RADIANS(User_Model_Calcs!B2349))</f>
        <v>6145.6245706286209</v>
      </c>
      <c r="K2349">
        <f>((Earth_Data!$B$1*(1-Earth_Data!$B$2^2))/SQRT(1-Earth_Data!$B$2^2*SIN(RADIANS(User_Model_Calcs!B2349))^2))*SIN(RADIANS(User_Model_Calcs!B2349))</f>
        <v>-1700.7275758561796</v>
      </c>
      <c r="L2349">
        <f t="shared" si="223"/>
        <v>-15.468786448073612</v>
      </c>
      <c r="M2349">
        <f t="shared" si="224"/>
        <v>6376.6116120077331</v>
      </c>
      <c r="N2349">
        <f>SQRT(User_Model_Calcs!M2349^2+Sat_Data!$B$3^2-2*User_Model_Calcs!M2349*Sat_Data!$B$3*COS(RADIANS(L2349))*COS(RADIANS(I2349)))</f>
        <v>37720.74658461113</v>
      </c>
      <c r="O2349">
        <f>DEGREES(ACOS(((Earth_Data!$B$1+Sat_Data!$B$2)/User_Model_Calcs!N2349)*SQRT(1-COS(RADIANS(User_Model_Calcs!I2349))^2*COS(RADIANS(User_Model_Calcs!B2349))^2)))</f>
        <v>40.756613430139758</v>
      </c>
      <c r="P2349">
        <f t="shared" si="221"/>
        <v>72.402464568232588</v>
      </c>
    </row>
    <row r="2350" spans="1:16" x14ac:dyDescent="0.25">
      <c r="A2350">
        <v>111.581</v>
      </c>
      <c r="B2350">
        <v>-15.544</v>
      </c>
      <c r="C2350">
        <v>625</v>
      </c>
      <c r="D2350">
        <f t="shared" ca="1" si="220"/>
        <v>0.75</v>
      </c>
      <c r="E2350" s="1">
        <v>0.65</v>
      </c>
      <c r="F2350">
        <v>19.899999999999999</v>
      </c>
      <c r="G2350">
        <f t="shared" ca="1" si="222"/>
        <v>42.007420362456692</v>
      </c>
      <c r="H2350">
        <f t="shared" ca="1" si="225"/>
        <v>14.885673803295401</v>
      </c>
      <c r="I2350">
        <f>User_Model_Calcs!A2350-Sat_Data!$B$5</f>
        <v>1.5810000000000031</v>
      </c>
      <c r="J2350">
        <f>(Earth_Data!$B$1/SQRT(1-Earth_Data!$B$2^2*SIN(RADIANS(User_Model_Calcs!B2350))^2))*COS(RADIANS(User_Model_Calcs!B2350))</f>
        <v>6146.3367768140342</v>
      </c>
      <c r="K2350">
        <f>((Earth_Data!$B$1*(1-Earth_Data!$B$2^2))/SQRT(1-Earth_Data!$B$2^2*SIN(RADIANS(User_Model_Calcs!B2350))^2))*SIN(RADIANS(User_Model_Calcs!B2350))</f>
        <v>-1698.1691561465511</v>
      </c>
      <c r="L2350">
        <f t="shared" si="223"/>
        <v>-15.444924215235627</v>
      </c>
      <c r="M2350">
        <f t="shared" si="224"/>
        <v>6376.6162074335489</v>
      </c>
      <c r="N2350">
        <f>SQRT(User_Model_Calcs!M2350^2+Sat_Data!$B$3^2-2*User_Model_Calcs!M2350*Sat_Data!$B$3*COS(RADIANS(L2350))*COS(RADIANS(I2350)))</f>
        <v>36060.549609689413</v>
      </c>
      <c r="O2350">
        <f>DEGREES(ACOS(((Earth_Data!$B$1+Sat_Data!$B$2)/User_Model_Calcs!N2350)*SQRT(1-COS(RADIANS(User_Model_Calcs!I2350))^2*COS(RADIANS(User_Model_Calcs!B2350))^2)))</f>
        <v>71.646801706906842</v>
      </c>
      <c r="P2350">
        <f t="shared" si="221"/>
        <v>5.8804937672955795</v>
      </c>
    </row>
    <row r="2351" spans="1:16" x14ac:dyDescent="0.25">
      <c r="A2351">
        <v>111.92004634347002</v>
      </c>
      <c r="B2351">
        <v>-19.849360184100753</v>
      </c>
      <c r="C2351">
        <v>2500</v>
      </c>
      <c r="D2351">
        <f t="shared" ca="1" si="220"/>
        <v>1.2</v>
      </c>
      <c r="E2351" s="1">
        <v>0.65</v>
      </c>
      <c r="F2351">
        <v>19.899999999999999</v>
      </c>
      <c r="G2351">
        <f t="shared" ca="1" si="222"/>
        <v>46.089820015575185</v>
      </c>
      <c r="H2351">
        <f t="shared" ca="1" si="225"/>
        <v>18.612701957164688</v>
      </c>
      <c r="I2351">
        <f>User_Model_Calcs!A2351-Sat_Data!$B$5</f>
        <v>1.9200463434700197</v>
      </c>
      <c r="J2351">
        <f>(Earth_Data!$B$1/SQRT(1-Earth_Data!$B$2^2*SIN(RADIANS(User_Model_Calcs!B2351))^2))*COS(RADIANS(User_Model_Calcs!B2351))</f>
        <v>6001.5222873488001</v>
      </c>
      <c r="K2351">
        <f>((Earth_Data!$B$1*(1-Earth_Data!$B$2^2))/SQRT(1-Earth_Data!$B$2^2*SIN(RADIANS(User_Model_Calcs!B2351))^2))*SIN(RADIANS(User_Model_Calcs!B2351))</f>
        <v>-2152.0194234281935</v>
      </c>
      <c r="L2351">
        <f t="shared" si="223"/>
        <v>-19.726763817344896</v>
      </c>
      <c r="M2351">
        <f t="shared" si="224"/>
        <v>6375.6926968257012</v>
      </c>
      <c r="N2351">
        <f>SQRT(User_Model_Calcs!M2351^2+Sat_Data!$B$3^2-2*User_Model_Calcs!M2351*Sat_Data!$B$3*COS(RADIANS(L2351))*COS(RADIANS(I2351)))</f>
        <v>36230.515506234682</v>
      </c>
      <c r="O2351">
        <f>DEGREES(ACOS(((Earth_Data!$B$1+Sat_Data!$B$2)/User_Model_Calcs!N2351)*SQRT(1-COS(RADIANS(User_Model_Calcs!I2351))^2*COS(RADIANS(User_Model_Calcs!B2351))^2)))</f>
        <v>66.618224649551181</v>
      </c>
      <c r="P2351">
        <f t="shared" si="221"/>
        <v>5.6385507449878558</v>
      </c>
    </row>
    <row r="2352" spans="1:16" x14ac:dyDescent="0.25">
      <c r="A2352">
        <v>128.61799999999999</v>
      </c>
      <c r="B2352">
        <v>-19.417999999999999</v>
      </c>
      <c r="C2352">
        <v>5000</v>
      </c>
      <c r="D2352">
        <f t="shared" ca="1" si="220"/>
        <v>3</v>
      </c>
      <c r="E2352" s="1">
        <v>0.65</v>
      </c>
      <c r="F2352">
        <v>19.899999999999999</v>
      </c>
      <c r="G2352">
        <f t="shared" ca="1" si="222"/>
        <v>54.048620189015942</v>
      </c>
      <c r="H2352">
        <f t="shared" ca="1" si="225"/>
        <v>15.748514232396181</v>
      </c>
      <c r="I2352">
        <f>User_Model_Calcs!A2352-Sat_Data!$B$5</f>
        <v>18.617999999999995</v>
      </c>
      <c r="J2352">
        <f>(Earth_Data!$B$1/SQRT(1-Earth_Data!$B$2^2*SIN(RADIANS(User_Model_Calcs!B2352))^2))*COS(RADIANS(User_Model_Calcs!B2352))</f>
        <v>6017.5670015483947</v>
      </c>
      <c r="K2352">
        <f>((Earth_Data!$B$1*(1-Earth_Data!$B$2^2))/SQRT(1-Earth_Data!$B$2^2*SIN(RADIANS(User_Model_Calcs!B2352))^2))*SIN(RADIANS(User_Model_Calcs!B2352))</f>
        <v>-2107.0443125621009</v>
      </c>
      <c r="L2352">
        <f t="shared" si="223"/>
        <v>-19.297644866922447</v>
      </c>
      <c r="M2352">
        <f t="shared" si="224"/>
        <v>6375.7939390498213</v>
      </c>
      <c r="N2352">
        <f>SQRT(User_Model_Calcs!M2352^2+Sat_Data!$B$3^2-2*User_Model_Calcs!M2352*Sat_Data!$B$3*COS(RADIANS(L2352))*COS(RADIANS(I2352)))</f>
        <v>36572.807167759813</v>
      </c>
      <c r="O2352">
        <f>DEGREES(ACOS(((Earth_Data!$B$1+Sat_Data!$B$2)/User_Model_Calcs!N2352)*SQRT(1-COS(RADIANS(User_Model_Calcs!I2352))^2*COS(RADIANS(User_Model_Calcs!B2352))^2)))</f>
        <v>58.861210098688211</v>
      </c>
      <c r="P2352">
        <f t="shared" si="221"/>
        <v>45.379160780869029</v>
      </c>
    </row>
    <row r="2353" spans="1:16" x14ac:dyDescent="0.25">
      <c r="A2353">
        <v>129.88800000000001</v>
      </c>
      <c r="B2353">
        <v>-20.417000000000002</v>
      </c>
      <c r="C2353">
        <v>375</v>
      </c>
      <c r="D2353">
        <f t="shared" ca="1" si="220"/>
        <v>0.75</v>
      </c>
      <c r="E2353" s="1">
        <v>0.65</v>
      </c>
      <c r="F2353">
        <v>19.899999999999999</v>
      </c>
      <c r="G2353">
        <f t="shared" ca="1" si="222"/>
        <v>42.007420362456692</v>
      </c>
      <c r="H2353">
        <f t="shared" ca="1" si="225"/>
        <v>14.29209266005007</v>
      </c>
      <c r="I2353">
        <f>User_Model_Calcs!A2353-Sat_Data!$B$5</f>
        <v>19.888000000000005</v>
      </c>
      <c r="J2353">
        <f>(Earth_Data!$B$1/SQRT(1-Earth_Data!$B$2^2*SIN(RADIANS(User_Model_Calcs!B2353))^2))*COS(RADIANS(User_Model_Calcs!B2353))</f>
        <v>5979.8922362337798</v>
      </c>
      <c r="K2353">
        <f>((Earth_Data!$B$1*(1-Earth_Data!$B$2^2))/SQRT(1-Earth_Data!$B$2^2*SIN(RADIANS(User_Model_Calcs!B2353))^2))*SIN(RADIANS(User_Model_Calcs!B2353))</f>
        <v>-2211.0204130375814</v>
      </c>
      <c r="L2353">
        <f t="shared" si="223"/>
        <v>-20.291496433475913</v>
      </c>
      <c r="M2353">
        <f t="shared" si="224"/>
        <v>6375.5566363916732</v>
      </c>
      <c r="N2353">
        <f>SQRT(User_Model_Calcs!M2353^2+Sat_Data!$B$3^2-2*User_Model_Calcs!M2353*Sat_Data!$B$3*COS(RADIANS(L2353))*COS(RADIANS(I2353)))</f>
        <v>36664.200596584669</v>
      </c>
      <c r="O2353">
        <f>DEGREES(ACOS(((Earth_Data!$B$1+Sat_Data!$B$2)/User_Model_Calcs!N2353)*SQRT(1-COS(RADIANS(User_Model_Calcs!I2353))^2*COS(RADIANS(User_Model_Calcs!B2353))^2)))</f>
        <v>57.079301632015309</v>
      </c>
      <c r="P2353">
        <f t="shared" si="221"/>
        <v>46.040643445745744</v>
      </c>
    </row>
    <row r="2354" spans="1:16" x14ac:dyDescent="0.25">
      <c r="A2354">
        <v>130.88900000000001</v>
      </c>
      <c r="B2354">
        <v>-21.417000000000002</v>
      </c>
      <c r="C2354">
        <v>375</v>
      </c>
      <c r="D2354">
        <f t="shared" ca="1" si="220"/>
        <v>3</v>
      </c>
      <c r="E2354" s="1">
        <v>0.65</v>
      </c>
      <c r="F2354">
        <v>19.899999999999999</v>
      </c>
      <c r="G2354">
        <f t="shared" ca="1" si="222"/>
        <v>54.048620189015942</v>
      </c>
      <c r="H2354">
        <f t="shared" ca="1" si="225"/>
        <v>14.920842602914636</v>
      </c>
      <c r="I2354">
        <f>User_Model_Calcs!A2354-Sat_Data!$B$5</f>
        <v>20.88900000000001</v>
      </c>
      <c r="J2354">
        <f>(Earth_Data!$B$1/SQRT(1-Earth_Data!$B$2^2*SIN(RADIANS(User_Model_Calcs!B2354))^2))*COS(RADIANS(User_Model_Calcs!B2354))</f>
        <v>5940.3654247957284</v>
      </c>
      <c r="K2354">
        <f>((Earth_Data!$B$1*(1-Earth_Data!$B$2^2))/SQRT(1-Earth_Data!$B$2^2*SIN(RADIANS(User_Model_Calcs!B2354))^2))*SIN(RADIANS(User_Model_Calcs!B2354))</f>
        <v>-2314.4387638941066</v>
      </c>
      <c r="L2354">
        <f t="shared" si="223"/>
        <v>-21.286494517211381</v>
      </c>
      <c r="M2354">
        <f t="shared" si="224"/>
        <v>6375.3092608848565</v>
      </c>
      <c r="N2354">
        <f>SQRT(User_Model_Calcs!M2354^2+Sat_Data!$B$3^2-2*User_Model_Calcs!M2354*Sat_Data!$B$3*COS(RADIANS(L2354))*COS(RADIANS(I2354)))</f>
        <v>36748.385464698731</v>
      </c>
      <c r="O2354">
        <f>DEGREES(ACOS(((Earth_Data!$B$1+Sat_Data!$B$2)/User_Model_Calcs!N2354)*SQRT(1-COS(RADIANS(User_Model_Calcs!I2354))^2*COS(RADIANS(User_Model_Calcs!B2354))^2)))</f>
        <v>55.514184960929775</v>
      </c>
      <c r="P2354">
        <f t="shared" si="221"/>
        <v>46.264933596874478</v>
      </c>
    </row>
    <row r="2355" spans="1:16" x14ac:dyDescent="0.25">
      <c r="A2355">
        <v>114.18392676022148</v>
      </c>
      <c r="B2355">
        <v>-14.3491612278626</v>
      </c>
      <c r="C2355">
        <v>2500</v>
      </c>
      <c r="D2355">
        <f t="shared" ca="1" si="220"/>
        <v>1.2</v>
      </c>
      <c r="E2355" s="1">
        <v>0.65</v>
      </c>
      <c r="F2355">
        <v>19.899999999999999</v>
      </c>
      <c r="G2355">
        <f t="shared" ca="1" si="222"/>
        <v>46.089820015575185</v>
      </c>
      <c r="H2355">
        <f t="shared" ca="1" si="225"/>
        <v>16.235211635581624</v>
      </c>
      <c r="I2355">
        <f>User_Model_Calcs!A2355-Sat_Data!$B$5</f>
        <v>4.1839267602214818</v>
      </c>
      <c r="J2355">
        <f>(Earth_Data!$B$1/SQRT(1-Earth_Data!$B$2^2*SIN(RADIANS(User_Model_Calcs!B2355))^2))*COS(RADIANS(User_Model_Calcs!B2355))</f>
        <v>6180.4347485584649</v>
      </c>
      <c r="K2355">
        <f>((Earth_Data!$B$1*(1-Earth_Data!$B$2^2))/SQRT(1-Earth_Data!$B$2^2*SIN(RADIANS(User_Model_Calcs!B2355))^2))*SIN(RADIANS(User_Model_Calcs!B2355))</f>
        <v>-1570.4376457398064</v>
      </c>
      <c r="L2355">
        <f t="shared" si="223"/>
        <v>-14.257029333463635</v>
      </c>
      <c r="M2355">
        <f t="shared" si="224"/>
        <v>6376.8368397149479</v>
      </c>
      <c r="N2355">
        <f>SQRT(User_Model_Calcs!M2355^2+Sat_Data!$B$3^2-2*User_Model_Calcs!M2355*Sat_Data!$B$3*COS(RADIANS(L2355))*COS(RADIANS(I2355)))</f>
        <v>36037.23471307211</v>
      </c>
      <c r="O2355">
        <f>DEGREES(ACOS(((Earth_Data!$B$1+Sat_Data!$B$2)/User_Model_Calcs!N2355)*SQRT(1-COS(RADIANS(User_Model_Calcs!I2355))^2*COS(RADIANS(User_Model_Calcs!B2355))^2)))</f>
        <v>72.450593386051096</v>
      </c>
      <c r="P2355">
        <f t="shared" si="221"/>
        <v>16.445292308004309</v>
      </c>
    </row>
    <row r="2356" spans="1:16" x14ac:dyDescent="0.25">
      <c r="A2356" s="5">
        <v>154.214</v>
      </c>
      <c r="B2356">
        <v>-22.373000000000001</v>
      </c>
      <c r="C2356">
        <v>950</v>
      </c>
      <c r="D2356">
        <f t="shared" ca="1" si="220"/>
        <v>0.75</v>
      </c>
      <c r="E2356" s="1">
        <v>0.65</v>
      </c>
      <c r="F2356">
        <v>19.899999999999999</v>
      </c>
      <c r="G2356">
        <f t="shared" ca="1" si="222"/>
        <v>42.007420362456692</v>
      </c>
      <c r="H2356">
        <f t="shared" ca="1" si="225"/>
        <v>23.228518373124295</v>
      </c>
      <c r="I2356">
        <f>User_Model_Calcs!A2356-Sat_Data!$B$5</f>
        <v>44.213999999999999</v>
      </c>
      <c r="J2356">
        <f>(Earth_Data!$B$1/SQRT(1-Earth_Data!$B$2^2*SIN(RADIANS(User_Model_Calcs!B2356))^2))*COS(RADIANS(User_Model_Calcs!B2356))</f>
        <v>5900.8911279990261</v>
      </c>
      <c r="K2356">
        <f>((Earth_Data!$B$1*(1-Earth_Data!$B$2^2))/SQRT(1-Earth_Data!$B$2^2*SIN(RADIANS(User_Model_Calcs!B2356))^2))*SIN(RADIANS(User_Model_Calcs!B2356))</f>
        <v>-2412.6588824620353</v>
      </c>
      <c r="L2356">
        <f t="shared" si="223"/>
        <v>-22.237860168879699</v>
      </c>
      <c r="M2356">
        <f t="shared" si="224"/>
        <v>6375.0638418466506</v>
      </c>
      <c r="N2356">
        <f>SQRT(User_Model_Calcs!M2356^2+Sat_Data!$B$3^2-2*User_Model_Calcs!M2356*Sat_Data!$B$3*COS(RADIANS(L2356))*COS(RADIANS(I2356)))</f>
        <v>38233.461768198627</v>
      </c>
      <c r="O2356">
        <f>DEGREES(ACOS(((Earth_Data!$B$1+Sat_Data!$B$2)/User_Model_Calcs!N2356)*SQRT(1-COS(RADIANS(User_Model_Calcs!I2356))^2*COS(RADIANS(User_Model_Calcs!B2356))^2)))</f>
        <v>34.331339122968934</v>
      </c>
      <c r="P2356">
        <f t="shared" si="221"/>
        <v>68.633375399165331</v>
      </c>
    </row>
    <row r="2357" spans="1:16" x14ac:dyDescent="0.25">
      <c r="A2357">
        <v>113.73530050258323</v>
      </c>
      <c r="B2357">
        <v>-15.766357335495339</v>
      </c>
      <c r="C2357">
        <v>6250</v>
      </c>
      <c r="D2357">
        <f t="shared" ca="1" si="220"/>
        <v>3</v>
      </c>
      <c r="E2357" s="1">
        <v>0.65</v>
      </c>
      <c r="F2357">
        <v>19.899999999999999</v>
      </c>
      <c r="G2357">
        <f t="shared" ca="1" si="222"/>
        <v>54.048620189015942</v>
      </c>
      <c r="H2357">
        <f t="shared" ca="1" si="225"/>
        <v>23.091980012267207</v>
      </c>
      <c r="I2357">
        <f>User_Model_Calcs!A2357-Sat_Data!$B$5</f>
        <v>3.7353005025832289</v>
      </c>
      <c r="J2357">
        <f>(Earth_Data!$B$1/SQRT(1-Earth_Data!$B$2^2*SIN(RADIANS(User_Model_Calcs!B2357))^2))*COS(RADIANS(User_Model_Calcs!B2357))</f>
        <v>6139.6971889626848</v>
      </c>
      <c r="K2357">
        <f>((Earth_Data!$B$1*(1-Earth_Data!$B$2^2))/SQRT(1-Earth_Data!$B$2^2*SIN(RADIANS(User_Model_Calcs!B2357))^2))*SIN(RADIANS(User_Model_Calcs!B2357))</f>
        <v>-1721.8613722486593</v>
      </c>
      <c r="L2357">
        <f t="shared" si="223"/>
        <v>-15.666007805242362</v>
      </c>
      <c r="M2357">
        <f t="shared" si="224"/>
        <v>6376.5733868119423</v>
      </c>
      <c r="N2357">
        <f>SQRT(User_Model_Calcs!M2357^2+Sat_Data!$B$3^2-2*User_Model_Calcs!M2357*Sat_Data!$B$3*COS(RADIANS(L2357))*COS(RADIANS(I2357)))</f>
        <v>36080.814272598756</v>
      </c>
      <c r="O2357">
        <f>DEGREES(ACOS(((Earth_Data!$B$1+Sat_Data!$B$2)/User_Model_Calcs!N2357)*SQRT(1-COS(RADIANS(User_Model_Calcs!I2357))^2*COS(RADIANS(User_Model_Calcs!B2357))^2)))</f>
        <v>70.981682886600282</v>
      </c>
      <c r="P2357">
        <f t="shared" si="221"/>
        <v>13.510518594181324</v>
      </c>
    </row>
    <row r="2358" spans="1:16" x14ac:dyDescent="0.25">
      <c r="A2358">
        <v>115.2826020993916</v>
      </c>
      <c r="B2358">
        <v>-16.416992986131007</v>
      </c>
      <c r="C2358">
        <v>400</v>
      </c>
      <c r="D2358">
        <f t="shared" ca="1" si="220"/>
        <v>3</v>
      </c>
      <c r="E2358" s="1">
        <v>0.65</v>
      </c>
      <c r="F2358">
        <v>19.899999999999999</v>
      </c>
      <c r="G2358">
        <f t="shared" ca="1" si="222"/>
        <v>54.048620189015942</v>
      </c>
      <c r="H2358">
        <f t="shared" ca="1" si="225"/>
        <v>19.757805299427424</v>
      </c>
      <c r="I2358">
        <f>User_Model_Calcs!A2358-Sat_Data!$B$5</f>
        <v>5.2826020993915961</v>
      </c>
      <c r="J2358">
        <f>(Earth_Data!$B$1/SQRT(1-Earth_Data!$B$2^2*SIN(RADIANS(User_Model_Calcs!B2358))^2))*COS(RADIANS(User_Model_Calcs!B2358))</f>
        <v>6119.7409282254039</v>
      </c>
      <c r="K2358">
        <f>((Earth_Data!$B$1*(1-Earth_Data!$B$2^2))/SQRT(1-Earth_Data!$B$2^2*SIN(RADIANS(User_Model_Calcs!B2358))^2))*SIN(RADIANS(User_Model_Calcs!B2358))</f>
        <v>-1791.0391674429304</v>
      </c>
      <c r="L2358">
        <f t="shared" si="223"/>
        <v>-16.312951081097548</v>
      </c>
      <c r="M2358">
        <f t="shared" si="224"/>
        <v>6376.4449600001872</v>
      </c>
      <c r="N2358">
        <f>SQRT(User_Model_Calcs!M2358^2+Sat_Data!$B$3^2-2*User_Model_Calcs!M2358*Sat_Data!$B$3*COS(RADIANS(L2358))*COS(RADIANS(I2358)))</f>
        <v>36119.225043334554</v>
      </c>
      <c r="O2358">
        <f>DEGREES(ACOS(((Earth_Data!$B$1+Sat_Data!$B$2)/User_Model_Calcs!N2358)*SQRT(1-COS(RADIANS(User_Model_Calcs!I2358))^2*COS(RADIANS(User_Model_Calcs!B2358))^2)))</f>
        <v>69.777992393459442</v>
      </c>
      <c r="P2358">
        <f t="shared" si="221"/>
        <v>18.11548233429512</v>
      </c>
    </row>
    <row r="2359" spans="1:16" x14ac:dyDescent="0.25">
      <c r="A2359">
        <v>110.29701724917689</v>
      </c>
      <c r="B2359">
        <v>-14.784498893091278</v>
      </c>
      <c r="C2359">
        <v>2500</v>
      </c>
      <c r="D2359">
        <f t="shared" ca="1" si="220"/>
        <v>1.2</v>
      </c>
      <c r="E2359" s="1">
        <v>0.65</v>
      </c>
      <c r="F2359">
        <v>19.899999999999999</v>
      </c>
      <c r="G2359">
        <f t="shared" ca="1" si="222"/>
        <v>46.089820015575185</v>
      </c>
      <c r="H2359">
        <f t="shared" ca="1" si="225"/>
        <v>18.578925669192017</v>
      </c>
      <c r="I2359">
        <f>User_Model_Calcs!A2359-Sat_Data!$B$5</f>
        <v>0.29701724917688921</v>
      </c>
      <c r="J2359">
        <f>(Earth_Data!$B$1/SQRT(1-Earth_Data!$B$2^2*SIN(RADIANS(User_Model_Calcs!B2359))^2))*COS(RADIANS(User_Model_Calcs!B2359))</f>
        <v>6168.32014765647</v>
      </c>
      <c r="K2359">
        <f>((Earth_Data!$B$1*(1-Earth_Data!$B$2^2))/SQRT(1-Earth_Data!$B$2^2*SIN(RADIANS(User_Model_Calcs!B2359))^2))*SIN(RADIANS(User_Model_Calcs!B2359))</f>
        <v>-1617.056936449048</v>
      </c>
      <c r="L2359">
        <f t="shared" si="223"/>
        <v>-14.689817971813264</v>
      </c>
      <c r="M2359">
        <f t="shared" si="224"/>
        <v>6376.7583127873613</v>
      </c>
      <c r="N2359">
        <f>SQRT(User_Model_Calcs!M2359^2+Sat_Data!$B$3^2-2*User_Model_Calcs!M2359*Sat_Data!$B$3*COS(RADIANS(L2359))*COS(RADIANS(I2359)))</f>
        <v>36032.220430813242</v>
      </c>
      <c r="O2359">
        <f>DEGREES(ACOS(((Earth_Data!$B$1+Sat_Data!$B$2)/User_Model_Calcs!N2359)*SQRT(1-COS(RADIANS(User_Model_Calcs!I2359))^2*COS(RADIANS(User_Model_Calcs!B2359))^2)))</f>
        <v>72.62233971493562</v>
      </c>
      <c r="P2359">
        <f t="shared" si="221"/>
        <v>1.1637832037036091</v>
      </c>
    </row>
    <row r="2360" spans="1:16" x14ac:dyDescent="0.25">
      <c r="A2360">
        <v>140.48024893340053</v>
      </c>
      <c r="B2360">
        <v>-14.2</v>
      </c>
      <c r="C2360">
        <v>2500</v>
      </c>
      <c r="D2360">
        <f t="shared" ca="1" si="220"/>
        <v>1.2</v>
      </c>
      <c r="E2360" s="1">
        <v>0.65</v>
      </c>
      <c r="F2360">
        <v>19.899999999999999</v>
      </c>
      <c r="G2360">
        <f t="shared" ca="1" si="222"/>
        <v>46.089820015575185</v>
      </c>
      <c r="H2360">
        <f t="shared" ca="1" si="225"/>
        <v>16.388262819731843</v>
      </c>
      <c r="I2360">
        <f>User_Model_Calcs!A2360-Sat_Data!$B$5</f>
        <v>30.480248933400532</v>
      </c>
      <c r="J2360">
        <f>(Earth_Data!$B$1/SQRT(1-Earth_Data!$B$2^2*SIN(RADIANS(User_Model_Calcs!B2360))^2))*COS(RADIANS(User_Model_Calcs!B2360))</f>
        <v>6184.5039940903716</v>
      </c>
      <c r="K2360">
        <f>((Earth_Data!$B$1*(1-Earth_Data!$B$2^2))/SQRT(1-Earth_Data!$B$2^2*SIN(RADIANS(User_Model_Calcs!B2360))^2))*SIN(RADIANS(User_Model_Calcs!B2360))</f>
        <v>-1554.4437166789371</v>
      </c>
      <c r="L2360">
        <f t="shared" si="223"/>
        <v>-14.108746367499766</v>
      </c>
      <c r="M2360">
        <f t="shared" si="224"/>
        <v>6376.8632509441804</v>
      </c>
      <c r="N2360">
        <f>SQRT(User_Model_Calcs!M2360^2+Sat_Data!$B$3^2-2*User_Model_Calcs!M2360*Sat_Data!$B$3*COS(RADIANS(L2360))*COS(RADIANS(I2360)))</f>
        <v>37000.319335766166</v>
      </c>
      <c r="O2360">
        <f>DEGREES(ACOS(((Earth_Data!$B$1+Sat_Data!$B$2)/User_Model_Calcs!N2360)*SQRT(1-COS(RADIANS(User_Model_Calcs!I2360))^2*COS(RADIANS(User_Model_Calcs!B2360))^2)))</f>
        <v>51.227714074372365</v>
      </c>
      <c r="P2360">
        <f t="shared" si="221"/>
        <v>67.374711124687394</v>
      </c>
    </row>
    <row r="2361" spans="1:16" x14ac:dyDescent="0.25">
      <c r="A2361">
        <v>115.80470611660341</v>
      </c>
      <c r="B2361">
        <v>-19.412951704548814</v>
      </c>
      <c r="C2361">
        <v>950</v>
      </c>
      <c r="D2361">
        <f t="shared" ca="1" si="220"/>
        <v>3</v>
      </c>
      <c r="E2361" s="1">
        <v>0.65</v>
      </c>
      <c r="F2361">
        <v>19.899999999999999</v>
      </c>
      <c r="G2361">
        <f t="shared" ca="1" si="222"/>
        <v>54.048620189015942</v>
      </c>
      <c r="H2361">
        <f t="shared" ca="1" si="225"/>
        <v>23.948623927139899</v>
      </c>
      <c r="I2361">
        <f>User_Model_Calcs!A2361-Sat_Data!$B$5</f>
        <v>5.8047061166034126</v>
      </c>
      <c r="J2361">
        <f>(Earth_Data!$B$1/SQRT(1-Earth_Data!$B$2^2*SIN(RADIANS(User_Model_Calcs!B2361))^2))*COS(RADIANS(User_Model_Calcs!B2361))</f>
        <v>6017.7527661101158</v>
      </c>
      <c r="K2361">
        <f>((Earth_Data!$B$1*(1-Earth_Data!$B$2^2))/SQRT(1-Earth_Data!$B$2^2*SIN(RADIANS(User_Model_Calcs!B2361))^2))*SIN(RADIANS(User_Model_Calcs!B2361))</f>
        <v>-2106.5172599245898</v>
      </c>
      <c r="L2361">
        <f t="shared" si="223"/>
        <v>-19.292622962351942</v>
      </c>
      <c r="M2361">
        <f t="shared" si="224"/>
        <v>6375.7951127985725</v>
      </c>
      <c r="N2361">
        <f>SQRT(User_Model_Calcs!M2361^2+Sat_Data!$B$3^2-2*User_Model_Calcs!M2361*Sat_Data!$B$3*COS(RADIANS(L2361))*COS(RADIANS(I2361)))</f>
        <v>36243.631288191667</v>
      </c>
      <c r="O2361">
        <f>DEGREES(ACOS(((Earth_Data!$B$1+Sat_Data!$B$2)/User_Model_Calcs!N2361)*SQRT(1-COS(RADIANS(User_Model_Calcs!I2361))^2*COS(RADIANS(User_Model_Calcs!B2361))^2)))</f>
        <v>66.279378554372741</v>
      </c>
      <c r="P2361">
        <f t="shared" si="221"/>
        <v>17.006660084097224</v>
      </c>
    </row>
    <row r="2362" spans="1:16" x14ac:dyDescent="0.25">
      <c r="A2362">
        <v>125.32</v>
      </c>
      <c r="B2362">
        <v>-15.001999999999999</v>
      </c>
      <c r="C2362">
        <v>950</v>
      </c>
      <c r="D2362">
        <f t="shared" ca="1" si="220"/>
        <v>1.2</v>
      </c>
      <c r="E2362" s="1">
        <v>0.65</v>
      </c>
      <c r="F2362">
        <v>19.899999999999999</v>
      </c>
      <c r="G2362">
        <f t="shared" ca="1" si="222"/>
        <v>46.089820015575185</v>
      </c>
      <c r="H2362">
        <f t="shared" ca="1" si="225"/>
        <v>21.785386022153165</v>
      </c>
      <c r="I2362">
        <f>User_Model_Calcs!A2362-Sat_Data!$B$5</f>
        <v>15.319999999999993</v>
      </c>
      <c r="J2362">
        <f>(Earth_Data!$B$1/SQRT(1-Earth_Data!$B$2^2*SIN(RADIANS(User_Model_Calcs!B2362))^2))*COS(RADIANS(User_Model_Calcs!B2362))</f>
        <v>6162.1347340710663</v>
      </c>
      <c r="K2362">
        <f>((Earth_Data!$B$1*(1-Earth_Data!$B$2^2))/SQRT(1-Earth_Data!$B$2^2*SIN(RADIANS(User_Model_Calcs!B2362))^2))*SIN(RADIANS(User_Model_Calcs!B2362))</f>
        <v>-1640.3144562364128</v>
      </c>
      <c r="L2362">
        <f t="shared" si="223"/>
        <v>-14.906053629936746</v>
      </c>
      <c r="M2362">
        <f t="shared" si="224"/>
        <v>6376.7182779375826</v>
      </c>
      <c r="N2362">
        <f>SQRT(User_Model_Calcs!M2362^2+Sat_Data!$B$3^2-2*User_Model_Calcs!M2362*Sat_Data!$B$3*COS(RADIANS(L2362))*COS(RADIANS(I2362)))</f>
        <v>36294.632810531584</v>
      </c>
      <c r="O2362">
        <f>DEGREES(ACOS(((Earth_Data!$B$1+Sat_Data!$B$2)/User_Model_Calcs!N2362)*SQRT(1-COS(RADIANS(User_Model_Calcs!I2362))^2*COS(RADIANS(User_Model_Calcs!B2362))^2)))</f>
        <v>65.020899656416063</v>
      </c>
      <c r="P2362">
        <f t="shared" si="221"/>
        <v>46.622472457605078</v>
      </c>
    </row>
    <row r="2363" spans="1:16" x14ac:dyDescent="0.25">
      <c r="A2363">
        <v>136.21700000000001</v>
      </c>
      <c r="B2363">
        <v>-17.89</v>
      </c>
      <c r="C2363">
        <v>375</v>
      </c>
      <c r="D2363">
        <f t="shared" ca="1" si="220"/>
        <v>3</v>
      </c>
      <c r="E2363" s="1">
        <v>0.65</v>
      </c>
      <c r="F2363">
        <v>19.899999999999999</v>
      </c>
      <c r="G2363">
        <f t="shared" ca="1" si="222"/>
        <v>54.048620189015942</v>
      </c>
      <c r="H2363">
        <f t="shared" ca="1" si="225"/>
        <v>22.887154413745694</v>
      </c>
      <c r="I2363">
        <f>User_Model_Calcs!A2363-Sat_Data!$B$5</f>
        <v>26.217000000000013</v>
      </c>
      <c r="J2363">
        <f>(Earth_Data!$B$1/SQRT(1-Earth_Data!$B$2^2*SIN(RADIANS(User_Model_Calcs!B2363))^2))*COS(RADIANS(User_Model_Calcs!B2363))</f>
        <v>6071.6625290211932</v>
      </c>
      <c r="K2363">
        <f>((Earth_Data!$B$1*(1-Earth_Data!$B$2^2))/SQRT(1-Earth_Data!$B$2^2*SIN(RADIANS(User_Model_Calcs!B2363))^2))*SIN(RADIANS(User_Model_Calcs!B2363))</f>
        <v>-1946.8026399519081</v>
      </c>
      <c r="L2363">
        <f t="shared" si="223"/>
        <v>-17.777798245337973</v>
      </c>
      <c r="M2363">
        <f t="shared" si="224"/>
        <v>6376.1372621081291</v>
      </c>
      <c r="N2363">
        <f>SQRT(User_Model_Calcs!M2363^2+Sat_Data!$B$3^2-2*User_Model_Calcs!M2363*Sat_Data!$B$3*COS(RADIANS(L2363))*COS(RADIANS(I2363)))</f>
        <v>36866.368126756221</v>
      </c>
      <c r="O2363">
        <f>DEGREES(ACOS(((Earth_Data!$B$1+Sat_Data!$B$2)/User_Model_Calcs!N2363)*SQRT(1-COS(RADIANS(User_Model_Calcs!I2363))^2*COS(RADIANS(User_Model_Calcs!B2363))^2)))</f>
        <v>53.451189593569389</v>
      </c>
      <c r="P2363">
        <f t="shared" si="221"/>
        <v>58.043001122975269</v>
      </c>
    </row>
    <row r="2364" spans="1:16" x14ac:dyDescent="0.25">
      <c r="A2364">
        <v>145.54</v>
      </c>
      <c r="B2364">
        <v>-21.841999999999999</v>
      </c>
      <c r="C2364">
        <v>950</v>
      </c>
      <c r="D2364">
        <f t="shared" ca="1" si="220"/>
        <v>3</v>
      </c>
      <c r="E2364" s="1">
        <v>0.65</v>
      </c>
      <c r="F2364">
        <v>19.899999999999999</v>
      </c>
      <c r="G2364">
        <f t="shared" ca="1" si="222"/>
        <v>54.048620189015942</v>
      </c>
      <c r="H2364">
        <f t="shared" ca="1" si="225"/>
        <v>14.105702002291677</v>
      </c>
      <c r="I2364">
        <f>User_Model_Calcs!A2364-Sat_Data!$B$5</f>
        <v>35.539999999999992</v>
      </c>
      <c r="J2364">
        <f>(Earth_Data!$B$1/SQRT(1-Earth_Data!$B$2^2*SIN(RADIANS(User_Model_Calcs!B2364))^2))*COS(RADIANS(User_Model_Calcs!B2364))</f>
        <v>5923.0196317160026</v>
      </c>
      <c r="K2364">
        <f>((Earth_Data!$B$1*(1-Earth_Data!$B$2^2))/SQRT(1-Earth_Data!$B$2^2*SIN(RADIANS(User_Model_Calcs!B2364))^2))*SIN(RADIANS(User_Model_Calcs!B2364))</f>
        <v>-2358.1834149739529</v>
      </c>
      <c r="L2364">
        <f t="shared" si="223"/>
        <v>-21.709416148773986</v>
      </c>
      <c r="M2364">
        <f t="shared" si="224"/>
        <v>6375.201218499019</v>
      </c>
      <c r="N2364">
        <f>SQRT(User_Model_Calcs!M2364^2+Sat_Data!$B$3^2-2*User_Model_Calcs!M2364*Sat_Data!$B$3*COS(RADIANS(L2364))*COS(RADIANS(I2364)))</f>
        <v>37576.956309829751</v>
      </c>
      <c r="O2364">
        <f>DEGREES(ACOS(((Earth_Data!$B$1+Sat_Data!$B$2)/User_Model_Calcs!N2364)*SQRT(1-COS(RADIANS(User_Model_Calcs!I2364))^2*COS(RADIANS(User_Model_Calcs!B2364))^2)))</f>
        <v>42.659914517183402</v>
      </c>
      <c r="P2364">
        <f t="shared" si="221"/>
        <v>62.488460392353211</v>
      </c>
    </row>
    <row r="2365" spans="1:16" x14ac:dyDescent="0.25">
      <c r="A2365">
        <v>155.33699999999999</v>
      </c>
      <c r="B2365">
        <v>-21.818999999999999</v>
      </c>
      <c r="C2365">
        <v>950</v>
      </c>
      <c r="D2365">
        <f t="shared" ca="1" si="220"/>
        <v>3</v>
      </c>
      <c r="E2365" s="1">
        <v>0.65</v>
      </c>
      <c r="F2365">
        <v>19.899999999999999</v>
      </c>
      <c r="G2365">
        <f t="shared" ca="1" si="222"/>
        <v>54.048620189015942</v>
      </c>
      <c r="H2365">
        <f t="shared" ca="1" si="225"/>
        <v>15.837460968735265</v>
      </c>
      <c r="I2365">
        <f>User_Model_Calcs!A2365-Sat_Data!$B$5</f>
        <v>45.336999999999989</v>
      </c>
      <c r="J2365">
        <f>(Earth_Data!$B$1/SQRT(1-Earth_Data!$B$2^2*SIN(RADIANS(User_Model_Calcs!B2365))^2))*COS(RADIANS(User_Model_Calcs!B2365))</f>
        <v>5923.966669412699</v>
      </c>
      <c r="K2365">
        <f>((Earth_Data!$B$1*(1-Earth_Data!$B$2^2))/SQRT(1-Earth_Data!$B$2^2*SIN(RADIANS(User_Model_Calcs!B2365))^2))*SIN(RADIANS(User_Model_Calcs!B2365))</f>
        <v>-2355.8193023672206</v>
      </c>
      <c r="L2365">
        <f t="shared" si="223"/>
        <v>-21.686527887867058</v>
      </c>
      <c r="M2365">
        <f t="shared" si="224"/>
        <v>6375.2071092411234</v>
      </c>
      <c r="N2365">
        <f>SQRT(User_Model_Calcs!M2365^2+Sat_Data!$B$3^2-2*User_Model_Calcs!M2365*Sat_Data!$B$3*COS(RADIANS(L2365))*COS(RADIANS(I2365)))</f>
        <v>38305.36451217968</v>
      </c>
      <c r="O2365">
        <f>DEGREES(ACOS(((Earth_Data!$B$1+Sat_Data!$B$2)/User_Model_Calcs!N2365)*SQRT(1-COS(RADIANS(User_Model_Calcs!I2365))^2*COS(RADIANS(User_Model_Calcs!B2365))^2)))</f>
        <v>33.482820200665145</v>
      </c>
      <c r="P2365">
        <f t="shared" si="221"/>
        <v>69.830251474767437</v>
      </c>
    </row>
    <row r="2366" spans="1:16" x14ac:dyDescent="0.25">
      <c r="A2366">
        <v>139.33000000000001</v>
      </c>
      <c r="B2366">
        <v>-20.702999999999999</v>
      </c>
      <c r="C2366">
        <v>2500</v>
      </c>
      <c r="D2366">
        <f t="shared" ca="1" si="220"/>
        <v>3</v>
      </c>
      <c r="E2366" s="1">
        <v>0.65</v>
      </c>
      <c r="F2366">
        <v>19.899999999999999</v>
      </c>
      <c r="G2366">
        <f t="shared" ca="1" si="222"/>
        <v>54.048620189015942</v>
      </c>
      <c r="H2366">
        <f t="shared" ca="1" si="225"/>
        <v>21.857471449356098</v>
      </c>
      <c r="I2366">
        <f>User_Model_Calcs!A2366-Sat_Data!$B$5</f>
        <v>29.330000000000013</v>
      </c>
      <c r="J2366">
        <f>(Earth_Data!$B$1/SQRT(1-Earth_Data!$B$2^2*SIN(RADIANS(User_Model_Calcs!B2366))^2))*COS(RADIANS(User_Model_Calcs!B2366))</f>
        <v>5968.7724177660639</v>
      </c>
      <c r="K2366">
        <f>((Earth_Data!$B$1*(1-Earth_Data!$B$2^2))/SQRT(1-Earth_Data!$B$2^2*SIN(RADIANS(User_Model_Calcs!B2366))^2))*SIN(RADIANS(User_Model_Calcs!B2366))</f>
        <v>-2240.6670366422595</v>
      </c>
      <c r="L2366">
        <f t="shared" si="223"/>
        <v>-20.576050122267592</v>
      </c>
      <c r="M2366">
        <f t="shared" si="224"/>
        <v>6375.4868789905095</v>
      </c>
      <c r="N2366">
        <f>SQRT(User_Model_Calcs!M2366^2+Sat_Data!$B$3^2-2*User_Model_Calcs!M2366*Sat_Data!$B$3*COS(RADIANS(L2366))*COS(RADIANS(I2366)))</f>
        <v>37143.592163871603</v>
      </c>
      <c r="O2366">
        <f>DEGREES(ACOS(((Earth_Data!$B$1+Sat_Data!$B$2)/User_Model_Calcs!N2366)*SQRT(1-COS(RADIANS(User_Model_Calcs!I2366))^2*COS(RADIANS(User_Model_Calcs!B2366))^2)))</f>
        <v>48.93159257687207</v>
      </c>
      <c r="P2366">
        <f t="shared" si="221"/>
        <v>57.821902605592683</v>
      </c>
    </row>
    <row r="2367" spans="1:16" x14ac:dyDescent="0.25">
      <c r="A2367">
        <v>116.18615191867839</v>
      </c>
      <c r="B2367">
        <v>-14.851355261358592</v>
      </c>
      <c r="C2367">
        <v>6250</v>
      </c>
      <c r="D2367">
        <f t="shared" ca="1" si="220"/>
        <v>0.75</v>
      </c>
      <c r="E2367" s="1">
        <v>0.65</v>
      </c>
      <c r="F2367">
        <v>19.899999999999999</v>
      </c>
      <c r="G2367">
        <f t="shared" ca="1" si="222"/>
        <v>42.007420362456692</v>
      </c>
      <c r="H2367">
        <f t="shared" ca="1" si="225"/>
        <v>20.56257009883435</v>
      </c>
      <c r="I2367">
        <f>User_Model_Calcs!A2367-Sat_Data!$B$5</f>
        <v>6.1861519186783909</v>
      </c>
      <c r="J2367">
        <f>(Earth_Data!$B$1/SQRT(1-Earth_Data!$B$2^2*SIN(RADIANS(User_Model_Calcs!B2367))^2))*COS(RADIANS(User_Model_Calcs!B2367))</f>
        <v>6166.4282615406282</v>
      </c>
      <c r="K2367">
        <f>((Earth_Data!$B$1*(1-Earth_Data!$B$2^2))/SQRT(1-Earth_Data!$B$2^2*SIN(RADIANS(User_Model_Calcs!B2367))^2))*SIN(RADIANS(User_Model_Calcs!B2367))</f>
        <v>-1624.2083770997563</v>
      </c>
      <c r="L2367">
        <f t="shared" si="223"/>
        <v>-14.756284782071008</v>
      </c>
      <c r="M2367">
        <f t="shared" si="224"/>
        <v>6376.7460633906385</v>
      </c>
      <c r="N2367">
        <f>SQRT(User_Model_Calcs!M2367^2+Sat_Data!$B$3^2-2*User_Model_Calcs!M2367*Sat_Data!$B$3*COS(RADIANS(L2367))*COS(RADIANS(I2367)))</f>
        <v>36076.325596958188</v>
      </c>
      <c r="O2367">
        <f>DEGREES(ACOS(((Earth_Data!$B$1+Sat_Data!$B$2)/User_Model_Calcs!N2367)*SQRT(1-COS(RADIANS(User_Model_Calcs!I2367))^2*COS(RADIANS(User_Model_Calcs!B2367))^2)))</f>
        <v>71.134051891386136</v>
      </c>
      <c r="P2367">
        <f t="shared" si="221"/>
        <v>22.922701488510935</v>
      </c>
    </row>
    <row r="2368" spans="1:16" x14ac:dyDescent="0.25">
      <c r="A2368">
        <v>112.85881700122179</v>
      </c>
      <c r="B2368">
        <v>-12.375475393851179</v>
      </c>
      <c r="C2368">
        <v>400</v>
      </c>
      <c r="D2368">
        <f t="shared" ca="1" si="220"/>
        <v>0.75</v>
      </c>
      <c r="E2368" s="1">
        <v>0.65</v>
      </c>
      <c r="F2368">
        <v>19.899999999999999</v>
      </c>
      <c r="G2368">
        <f t="shared" ca="1" si="222"/>
        <v>42.007420362456692</v>
      </c>
      <c r="H2368">
        <f t="shared" ca="1" si="225"/>
        <v>14.128263747252596</v>
      </c>
      <c r="I2368">
        <f>User_Model_Calcs!A2368-Sat_Data!$B$5</f>
        <v>2.8588170012217944</v>
      </c>
      <c r="J2368">
        <f>(Earth_Data!$B$1/SQRT(1-Earth_Data!$B$2^2*SIN(RADIANS(User_Model_Calcs!B2368))^2))*COS(RADIANS(User_Model_Calcs!B2368))</f>
        <v>6230.8962444368199</v>
      </c>
      <c r="K2368">
        <f>((Earth_Data!$B$1*(1-Earth_Data!$B$2^2))/SQRT(1-Earth_Data!$B$2^2*SIN(RADIANS(User_Model_Calcs!B2368))^2))*SIN(RADIANS(User_Model_Calcs!B2368))</f>
        <v>-1358.0032424674143</v>
      </c>
      <c r="L2368">
        <f t="shared" si="223"/>
        <v>-12.295155764740247</v>
      </c>
      <c r="M2368">
        <f t="shared" si="224"/>
        <v>6377.1655784908762</v>
      </c>
      <c r="N2368">
        <f>SQRT(User_Model_Calcs!M2368^2+Sat_Data!$B$3^2-2*User_Model_Calcs!M2368*Sat_Data!$B$3*COS(RADIANS(L2368))*COS(RADIANS(I2368)))</f>
        <v>35967.987285582414</v>
      </c>
      <c r="O2368">
        <f>DEGREES(ACOS(((Earth_Data!$B$1+Sat_Data!$B$2)/User_Model_Calcs!N2368)*SQRT(1-COS(RADIANS(User_Model_Calcs!I2368))^2*COS(RADIANS(User_Model_Calcs!B2368))^2)))</f>
        <v>75.069554824902141</v>
      </c>
      <c r="P2368">
        <f t="shared" si="221"/>
        <v>13.116237209958776</v>
      </c>
    </row>
    <row r="2369" spans="1:16" x14ac:dyDescent="0.25">
      <c r="A2369">
        <v>108.71000966111404</v>
      </c>
      <c r="B2369">
        <v>-9.5714990940512337</v>
      </c>
      <c r="C2369">
        <v>950</v>
      </c>
      <c r="D2369">
        <f t="shared" ca="1" si="220"/>
        <v>0.75</v>
      </c>
      <c r="E2369" s="1">
        <v>0.65</v>
      </c>
      <c r="F2369">
        <v>19.899999999999999</v>
      </c>
      <c r="G2369">
        <f t="shared" ca="1" si="222"/>
        <v>42.007420362456692</v>
      </c>
      <c r="H2369">
        <f t="shared" ca="1" si="225"/>
        <v>22.281511835984148</v>
      </c>
      <c r="I2369">
        <f>User_Model_Calcs!A2369-Sat_Data!$B$5</f>
        <v>-1.289990338885957</v>
      </c>
      <c r="J2369">
        <f>(Earth_Data!$B$1/SQRT(1-Earth_Data!$B$2^2*SIN(RADIANS(User_Model_Calcs!B2369))^2))*COS(RADIANS(User_Model_Calcs!B2369))</f>
        <v>6289.9312322163514</v>
      </c>
      <c r="K2369">
        <f>((Earth_Data!$B$1*(1-Earth_Data!$B$2^2))/SQRT(1-Earth_Data!$B$2^2*SIN(RADIANS(User_Model_Calcs!B2369))^2))*SIN(RADIANS(User_Model_Calcs!B2369))</f>
        <v>-1053.5436732458197</v>
      </c>
      <c r="L2369">
        <f t="shared" si="223"/>
        <v>-9.5085964474332965</v>
      </c>
      <c r="M2369">
        <f t="shared" si="224"/>
        <v>6377.5535417154288</v>
      </c>
      <c r="N2369">
        <f>SQRT(User_Model_Calcs!M2369^2+Sat_Data!$B$3^2-2*User_Model_Calcs!M2369*Sat_Data!$B$3*COS(RADIANS(L2369))*COS(RADIANS(I2369)))</f>
        <v>35891.54830433699</v>
      </c>
      <c r="O2369">
        <f>DEGREES(ACOS(((Earth_Data!$B$1+Sat_Data!$B$2)/User_Model_Calcs!N2369)*SQRT(1-COS(RADIANS(User_Model_Calcs!I2369))^2*COS(RADIANS(User_Model_Calcs!B2369))^2)))</f>
        <v>78.634264805424877</v>
      </c>
      <c r="P2369">
        <f t="shared" si="221"/>
        <v>7.712412285492702</v>
      </c>
    </row>
    <row r="2370" spans="1:16" x14ac:dyDescent="0.25">
      <c r="A2370">
        <v>161.71</v>
      </c>
      <c r="B2370">
        <v>-16.632999999999999</v>
      </c>
      <c r="C2370">
        <v>375</v>
      </c>
      <c r="D2370">
        <f t="shared" ref="D2370:D2433" ca="1" si="226">CHOOSE(RANDBETWEEN(1,3),0.75,1.2,3)</f>
        <v>1.2</v>
      </c>
      <c r="E2370" s="1">
        <v>0.65</v>
      </c>
      <c r="F2370">
        <v>19.899999999999999</v>
      </c>
      <c r="G2370">
        <f t="shared" ca="1" si="222"/>
        <v>46.089820015575185</v>
      </c>
      <c r="H2370">
        <f t="shared" ca="1" si="225"/>
        <v>15.4372223568487</v>
      </c>
      <c r="I2370">
        <f>User_Model_Calcs!A2370-Sat_Data!$B$5</f>
        <v>51.710000000000008</v>
      </c>
      <c r="J2370">
        <f>(Earth_Data!$B$1/SQRT(1-Earth_Data!$B$2^2*SIN(RADIANS(User_Model_Calcs!B2370))^2))*COS(RADIANS(User_Model_Calcs!B2370))</f>
        <v>6112.9417611791805</v>
      </c>
      <c r="K2370">
        <f>((Earth_Data!$B$1*(1-Earth_Data!$B$2^2))/SQRT(1-Earth_Data!$B$2^2*SIN(RADIANS(User_Model_Calcs!B2370))^2))*SIN(RADIANS(User_Model_Calcs!B2370))</f>
        <v>-1813.9560512876367</v>
      </c>
      <c r="L2370">
        <f t="shared" si="223"/>
        <v>-16.527743922167375</v>
      </c>
      <c r="M2370">
        <f t="shared" si="224"/>
        <v>6376.4012994455934</v>
      </c>
      <c r="N2370">
        <f>SQRT(User_Model_Calcs!M2370^2+Sat_Data!$B$3^2-2*User_Model_Calcs!M2370*Sat_Data!$B$3*COS(RADIANS(L2370))*COS(RADIANS(I2370)))</f>
        <v>38717.586688314514</v>
      </c>
      <c r="O2370">
        <f>DEGREES(ACOS(((Earth_Data!$B$1+Sat_Data!$B$2)/User_Model_Calcs!N2370)*SQRT(1-COS(RADIANS(User_Model_Calcs!I2370))^2*COS(RADIANS(User_Model_Calcs!B2370))^2)))</f>
        <v>28.800094771589073</v>
      </c>
      <c r="P2370">
        <f t="shared" ref="P2370:P2433" si="227">DEGREES(ASIN(SIN(RADIANS(ABS(I2370)))/(SIN(ACOS(COS(RADIANS(I2370))*COS(RADIANS(B2370)))))))</f>
        <v>77.266301213366901</v>
      </c>
    </row>
    <row r="2371" spans="1:16" x14ac:dyDescent="0.25">
      <c r="A2371">
        <v>111.03024491190733</v>
      </c>
      <c r="B2371">
        <v>-22.559981503633814</v>
      </c>
      <c r="C2371">
        <v>6250</v>
      </c>
      <c r="D2371">
        <f t="shared" ca="1" si="226"/>
        <v>1.2</v>
      </c>
      <c r="E2371" s="1">
        <v>0.65</v>
      </c>
      <c r="F2371">
        <v>19.899999999999999</v>
      </c>
      <c r="G2371">
        <f t="shared" ref="G2371:G2434" ca="1" si="228">20.4+20*LOG(F2371)+20*LOG(D2371)+10*LOG(E2371)</f>
        <v>46.089820015575185</v>
      </c>
      <c r="H2371">
        <f t="shared" ca="1" si="225"/>
        <v>18.371919564091975</v>
      </c>
      <c r="I2371">
        <f>User_Model_Calcs!A2371-Sat_Data!$B$5</f>
        <v>1.0302449119073316</v>
      </c>
      <c r="J2371">
        <f>(Earth_Data!$B$1/SQRT(1-Earth_Data!$B$2^2*SIN(RADIANS(User_Model_Calcs!B2371))^2))*COS(RADIANS(User_Model_Calcs!B2371))</f>
        <v>5892.9785893774142</v>
      </c>
      <c r="K2371">
        <f>((Earth_Data!$B$1*(1-Earth_Data!$B$2^2))/SQRT(1-Earth_Data!$B$2^2*SIN(RADIANS(User_Model_Calcs!B2371))^2))*SIN(RADIANS(User_Model_Calcs!B2371))</f>
        <v>-2431.7930842378805</v>
      </c>
      <c r="L2371">
        <f t="shared" ref="L2371:L2434" si="229">DEGREES(ATAN((K2371/J2371)))</f>
        <v>-22.423952562118103</v>
      </c>
      <c r="M2371">
        <f t="shared" ref="M2371:M2434" si="230">SQRT(J2371^2+K2371^2)</f>
        <v>6375.0148438578399</v>
      </c>
      <c r="N2371">
        <f>SQRT(User_Model_Calcs!M2371^2+Sat_Data!$B$3^2-2*User_Model_Calcs!M2371*Sat_Data!$B$3*COS(RADIANS(L2371))*COS(RADIANS(I2371)))</f>
        <v>36353.694477741374</v>
      </c>
      <c r="O2371">
        <f>DEGREES(ACOS(((Earth_Data!$B$1+Sat_Data!$B$2)/User_Model_Calcs!N2371)*SQRT(1-COS(RADIANS(User_Model_Calcs!I2371))^2*COS(RADIANS(User_Model_Calcs!B2371))^2)))</f>
        <v>63.551951616035346</v>
      </c>
      <c r="P2371">
        <f t="shared" si="227"/>
        <v>2.6836993198964953</v>
      </c>
    </row>
    <row r="2372" spans="1:16" x14ac:dyDescent="0.25">
      <c r="A2372">
        <v>106.78389427340235</v>
      </c>
      <c r="B2372">
        <v>-18.16181936613475</v>
      </c>
      <c r="C2372">
        <v>950</v>
      </c>
      <c r="D2372">
        <f t="shared" ca="1" si="226"/>
        <v>1.2</v>
      </c>
      <c r="E2372" s="1">
        <v>0.65</v>
      </c>
      <c r="F2372">
        <v>19.899999999999999</v>
      </c>
      <c r="G2372">
        <f t="shared" ca="1" si="228"/>
        <v>46.089820015575185</v>
      </c>
      <c r="H2372">
        <f t="shared" ca="1" si="225"/>
        <v>17.111217249897152</v>
      </c>
      <c r="I2372">
        <f>User_Model_Calcs!A2372-Sat_Data!$B$5</f>
        <v>-3.2161057265976467</v>
      </c>
      <c r="J2372">
        <f>(Earth_Data!$B$1/SQRT(1-Earth_Data!$B$2^2*SIN(RADIANS(User_Model_Calcs!B2372))^2))*COS(RADIANS(User_Model_Calcs!B2372))</f>
        <v>6062.3527723081352</v>
      </c>
      <c r="K2372">
        <f>((Earth_Data!$B$1*(1-Earth_Data!$B$2^2))/SQRT(1-Earth_Data!$B$2^2*SIN(RADIANS(User_Model_Calcs!B2372))^2))*SIN(RADIANS(User_Model_Calcs!B2372))</f>
        <v>-1975.4110978586555</v>
      </c>
      <c r="L2372">
        <f t="shared" si="229"/>
        <v>-18.048143367917199</v>
      </c>
      <c r="M2372">
        <f t="shared" si="230"/>
        <v>6376.077959173278</v>
      </c>
      <c r="N2372">
        <f>SQRT(User_Model_Calcs!M2372^2+Sat_Data!$B$3^2-2*User_Model_Calcs!M2372*Sat_Data!$B$3*COS(RADIANS(L2372))*COS(RADIANS(I2372)))</f>
        <v>36166.924899805206</v>
      </c>
      <c r="O2372">
        <f>DEGREES(ACOS(((Earth_Data!$B$1+Sat_Data!$B$2)/User_Model_Calcs!N2372)*SQRT(1-COS(RADIANS(User_Model_Calcs!I2372))^2*COS(RADIANS(User_Model_Calcs!B2372))^2)))</f>
        <v>68.366742471420523</v>
      </c>
      <c r="P2372">
        <f t="shared" si="227"/>
        <v>10.218988673008949</v>
      </c>
    </row>
    <row r="2373" spans="1:16" x14ac:dyDescent="0.25">
      <c r="A2373">
        <v>113.09375341885659</v>
      </c>
      <c r="B2373">
        <v>-21.843156153014949</v>
      </c>
      <c r="C2373">
        <v>400</v>
      </c>
      <c r="D2373">
        <f t="shared" ca="1" si="226"/>
        <v>3</v>
      </c>
      <c r="E2373" s="1">
        <v>0.65</v>
      </c>
      <c r="F2373">
        <v>19.899999999999999</v>
      </c>
      <c r="G2373">
        <f t="shared" ca="1" si="228"/>
        <v>54.048620189015942</v>
      </c>
      <c r="H2373">
        <f t="shared" ca="1" si="225"/>
        <v>17.755436941388993</v>
      </c>
      <c r="I2373">
        <f>User_Model_Calcs!A2373-Sat_Data!$B$5</f>
        <v>3.0937534188565934</v>
      </c>
      <c r="J2373">
        <f>(Earth_Data!$B$1/SQRT(1-Earth_Data!$B$2^2*SIN(RADIANS(User_Model_Calcs!B2373))^2))*COS(RADIANS(User_Model_Calcs!B2373))</f>
        <v>5922.9720013571168</v>
      </c>
      <c r="K2373">
        <f>((Earth_Data!$B$1*(1-Earth_Data!$B$2^2))/SQRT(1-Earth_Data!$B$2^2*SIN(RADIANS(User_Model_Calcs!B2373))^2))*SIN(RADIANS(User_Model_Calcs!B2373))</f>
        <v>-2358.3022431940608</v>
      </c>
      <c r="L2373">
        <f t="shared" si="229"/>
        <v>-21.710566687180464</v>
      </c>
      <c r="M2373">
        <f t="shared" si="230"/>
        <v>6375.2009222544875</v>
      </c>
      <c r="N2373">
        <f>SQRT(User_Model_Calcs!M2373^2+Sat_Data!$B$3^2-2*User_Model_Calcs!M2373*Sat_Data!$B$3*COS(RADIANS(L2373))*COS(RADIANS(I2373)))</f>
        <v>36327.837820312372</v>
      </c>
      <c r="O2373">
        <f>DEGREES(ACOS(((Earth_Data!$B$1+Sat_Data!$B$2)/User_Model_Calcs!N2373)*SQRT(1-COS(RADIANS(User_Model_Calcs!I2373))^2*COS(RADIANS(User_Model_Calcs!B2373))^2)))</f>
        <v>64.167691957325275</v>
      </c>
      <c r="P2373">
        <f t="shared" si="227"/>
        <v>8.2653172603653307</v>
      </c>
    </row>
    <row r="2374" spans="1:16" x14ac:dyDescent="0.25">
      <c r="A2374">
        <v>152.18899999999999</v>
      </c>
      <c r="B2374">
        <v>-22.437000000000001</v>
      </c>
      <c r="C2374">
        <v>950</v>
      </c>
      <c r="D2374">
        <f t="shared" ca="1" si="226"/>
        <v>1.2</v>
      </c>
      <c r="E2374" s="1">
        <v>0.65</v>
      </c>
      <c r="F2374">
        <v>19.899999999999999</v>
      </c>
      <c r="G2374">
        <f t="shared" ca="1" si="228"/>
        <v>46.089820015575185</v>
      </c>
      <c r="H2374">
        <f t="shared" ca="1" si="225"/>
        <v>16.335146924435069</v>
      </c>
      <c r="I2374">
        <f>User_Model_Calcs!A2374-Sat_Data!$B$5</f>
        <v>42.188999999999993</v>
      </c>
      <c r="J2374">
        <f>(Earth_Data!$B$1/SQRT(1-Earth_Data!$B$2^2*SIN(RADIANS(User_Model_Calcs!B2374))^2))*COS(RADIANS(User_Model_Calcs!B2374))</f>
        <v>5898.1898753820851</v>
      </c>
      <c r="K2374">
        <f>((Earth_Data!$B$1*(1-Earth_Data!$B$2^2))/SQRT(1-Earth_Data!$B$2^2*SIN(RADIANS(User_Model_Calcs!B2374))^2))*SIN(RADIANS(User_Model_Calcs!B2374))</f>
        <v>-2419.2109895715425</v>
      </c>
      <c r="L2374">
        <f t="shared" si="229"/>
        <v>-22.301555199010878</v>
      </c>
      <c r="M2374">
        <f t="shared" si="230"/>
        <v>6375.0471071297552</v>
      </c>
      <c r="N2374">
        <f>SQRT(User_Model_Calcs!M2374^2+Sat_Data!$B$3^2-2*User_Model_Calcs!M2374*Sat_Data!$B$3*COS(RADIANS(L2374))*COS(RADIANS(I2374)))</f>
        <v>38077.910712708312</v>
      </c>
      <c r="O2374">
        <f>DEGREES(ACOS(((Earth_Data!$B$1+Sat_Data!$B$2)/User_Model_Calcs!N2374)*SQRT(1-COS(RADIANS(User_Model_Calcs!I2374))^2*COS(RADIANS(User_Model_Calcs!B2374))^2)))</f>
        <v>36.207171732415553</v>
      </c>
      <c r="P2374">
        <f t="shared" si="227"/>
        <v>67.164874454997886</v>
      </c>
    </row>
    <row r="2375" spans="1:16" x14ac:dyDescent="0.25">
      <c r="A2375">
        <v>135.036</v>
      </c>
      <c r="B2375">
        <v>-20.402999999999999</v>
      </c>
      <c r="C2375">
        <v>5000</v>
      </c>
      <c r="D2375">
        <f t="shared" ca="1" si="226"/>
        <v>0.75</v>
      </c>
      <c r="E2375" s="1">
        <v>0.65</v>
      </c>
      <c r="F2375">
        <v>19.899999999999999</v>
      </c>
      <c r="G2375">
        <f t="shared" ca="1" si="228"/>
        <v>42.007420362456692</v>
      </c>
      <c r="H2375">
        <f t="shared" ca="1" si="225"/>
        <v>23.638316873441177</v>
      </c>
      <c r="I2375">
        <f>User_Model_Calcs!A2375-Sat_Data!$B$5</f>
        <v>25.036000000000001</v>
      </c>
      <c r="J2375">
        <f>(Earth_Data!$B$1/SQRT(1-Earth_Data!$B$2^2*SIN(RADIANS(User_Model_Calcs!B2375))^2))*COS(RADIANS(User_Model_Calcs!B2375))</f>
        <v>5980.4327530377768</v>
      </c>
      <c r="K2375">
        <f>((Earth_Data!$B$1*(1-Earth_Data!$B$2^2))/SQRT(1-Earth_Data!$B$2^2*SIN(RADIANS(User_Model_Calcs!B2375))^2))*SIN(RADIANS(User_Model_Calcs!B2375))</f>
        <v>-2209.5677832156216</v>
      </c>
      <c r="L2375">
        <f t="shared" si="229"/>
        <v>-20.277567551795098</v>
      </c>
      <c r="M2375">
        <f t="shared" si="230"/>
        <v>6375.5600304782165</v>
      </c>
      <c r="N2375">
        <f>SQRT(User_Model_Calcs!M2375^2+Sat_Data!$B$3^2-2*User_Model_Calcs!M2375*Sat_Data!$B$3*COS(RADIANS(L2375))*COS(RADIANS(I2375)))</f>
        <v>36898.884626637795</v>
      </c>
      <c r="O2375">
        <f>DEGREES(ACOS(((Earth_Data!$B$1+Sat_Data!$B$2)/User_Model_Calcs!N2375)*SQRT(1-COS(RADIANS(User_Model_Calcs!I2375))^2*COS(RADIANS(User_Model_Calcs!B2375))^2)))</f>
        <v>52.884526238670212</v>
      </c>
      <c r="P2375">
        <f t="shared" si="227"/>
        <v>53.262500284486741</v>
      </c>
    </row>
    <row r="2376" spans="1:16" x14ac:dyDescent="0.25">
      <c r="A2376">
        <v>134.435</v>
      </c>
      <c r="B2376">
        <v>-19.329000000000001</v>
      </c>
      <c r="C2376">
        <v>375</v>
      </c>
      <c r="D2376">
        <f t="shared" ca="1" si="226"/>
        <v>0.75</v>
      </c>
      <c r="E2376" s="1">
        <v>0.65</v>
      </c>
      <c r="F2376">
        <v>19.899999999999999</v>
      </c>
      <c r="G2376">
        <f t="shared" ca="1" si="228"/>
        <v>42.007420362456692</v>
      </c>
      <c r="H2376">
        <f t="shared" ca="1" si="225"/>
        <v>23.193095505451851</v>
      </c>
      <c r="I2376">
        <f>User_Model_Calcs!A2376-Sat_Data!$B$5</f>
        <v>24.435000000000002</v>
      </c>
      <c r="J2376">
        <f>(Earth_Data!$B$1/SQRT(1-Earth_Data!$B$2^2*SIN(RADIANS(User_Model_Calcs!B2376))^2))*COS(RADIANS(User_Model_Calcs!B2376))</f>
        <v>6020.835153877917</v>
      </c>
      <c r="K2376">
        <f>((Earth_Data!$B$1*(1-Earth_Data!$B$2^2))/SQRT(1-Earth_Data!$B$2^2*SIN(RADIANS(User_Model_Calcs!B2376))^2))*SIN(RADIANS(User_Model_Calcs!B2376))</f>
        <v>-2097.7501727986009</v>
      </c>
      <c r="L2376">
        <f t="shared" si="229"/>
        <v>-19.209110673402233</v>
      </c>
      <c r="M2376">
        <f t="shared" si="230"/>
        <v>6375.8145940458999</v>
      </c>
      <c r="N2376">
        <f>SQRT(User_Model_Calcs!M2376^2+Sat_Data!$B$3^2-2*User_Model_Calcs!M2376*Sat_Data!$B$3*COS(RADIANS(L2376))*COS(RADIANS(I2376)))</f>
        <v>36826.831799209387</v>
      </c>
      <c r="O2376">
        <f>DEGREES(ACOS(((Earth_Data!$B$1+Sat_Data!$B$2)/User_Model_Calcs!N2376)*SQRT(1-COS(RADIANS(User_Model_Calcs!I2376))^2*COS(RADIANS(User_Model_Calcs!B2376))^2)))</f>
        <v>54.129279905173455</v>
      </c>
      <c r="P2376">
        <f t="shared" si="227"/>
        <v>53.92723376547012</v>
      </c>
    </row>
    <row r="2377" spans="1:16" x14ac:dyDescent="0.25">
      <c r="A2377">
        <v>148.214</v>
      </c>
      <c r="B2377">
        <v>-19.233000000000001</v>
      </c>
      <c r="C2377">
        <v>6250</v>
      </c>
      <c r="D2377">
        <f t="shared" ca="1" si="226"/>
        <v>3</v>
      </c>
      <c r="E2377" s="1">
        <v>0.65</v>
      </c>
      <c r="F2377">
        <v>19.899999999999999</v>
      </c>
      <c r="G2377">
        <f t="shared" ca="1" si="228"/>
        <v>54.048620189015942</v>
      </c>
      <c r="H2377">
        <f t="shared" ca="1" si="225"/>
        <v>16.939568136362649</v>
      </c>
      <c r="I2377">
        <f>User_Model_Calcs!A2377-Sat_Data!$B$5</f>
        <v>38.213999999999999</v>
      </c>
      <c r="J2377">
        <f>(Earth_Data!$B$1/SQRT(1-Earth_Data!$B$2^2*SIN(RADIANS(User_Model_Calcs!B2377))^2))*COS(RADIANS(User_Model_Calcs!B2377))</f>
        <v>6024.3441268141514</v>
      </c>
      <c r="K2377">
        <f>((Earth_Data!$B$1*(1-Earth_Data!$B$2^2))/SQRT(1-Earth_Data!$B$2^2*SIN(RADIANS(User_Model_Calcs!B2377))^2))*SIN(RADIANS(User_Model_Calcs!B2377))</f>
        <v>-2087.7194569728003</v>
      </c>
      <c r="L2377">
        <f t="shared" si="229"/>
        <v>-19.113614403240721</v>
      </c>
      <c r="M2377">
        <f t="shared" si="230"/>
        <v>6375.8367834585415</v>
      </c>
      <c r="N2377">
        <f>SQRT(User_Model_Calcs!M2377^2+Sat_Data!$B$3^2-2*User_Model_Calcs!M2377*Sat_Data!$B$3*COS(RADIANS(L2377))*COS(RADIANS(I2377)))</f>
        <v>37673.72729851208</v>
      </c>
      <c r="O2377">
        <f>DEGREES(ACOS(((Earth_Data!$B$1+Sat_Data!$B$2)/User_Model_Calcs!N2377)*SQRT(1-COS(RADIANS(User_Model_Calcs!I2377))^2*COS(RADIANS(User_Model_Calcs!B2377))^2)))</f>
        <v>41.367304171831293</v>
      </c>
      <c r="P2377">
        <f t="shared" si="227"/>
        <v>67.295775918052712</v>
      </c>
    </row>
    <row r="2378" spans="1:16" x14ac:dyDescent="0.25">
      <c r="A2378">
        <v>102.63</v>
      </c>
      <c r="B2378">
        <v>-20.192</v>
      </c>
      <c r="C2378">
        <v>2500</v>
      </c>
      <c r="D2378">
        <f t="shared" ca="1" si="226"/>
        <v>3</v>
      </c>
      <c r="E2378" s="1">
        <v>0.65</v>
      </c>
      <c r="F2378">
        <v>19.899999999999999</v>
      </c>
      <c r="G2378">
        <f t="shared" ca="1" si="228"/>
        <v>54.048620189015942</v>
      </c>
      <c r="H2378">
        <f t="shared" ca="1" si="225"/>
        <v>15.041237686424815</v>
      </c>
      <c r="I2378">
        <f>User_Model_Calcs!A2378-Sat_Data!$B$5</f>
        <v>-7.3700000000000045</v>
      </c>
      <c r="J2378">
        <f>(Earth_Data!$B$1/SQRT(1-Earth_Data!$B$2^2*SIN(RADIANS(User_Model_Calcs!B2378))^2))*COS(RADIANS(User_Model_Calcs!B2378))</f>
        <v>5988.5360019390464</v>
      </c>
      <c r="K2378">
        <f>((Earth_Data!$B$1*(1-Earth_Data!$B$2^2))/SQRT(1-Earth_Data!$B$2^2*SIN(RADIANS(User_Model_Calcs!B2378))^2))*SIN(RADIANS(User_Model_Calcs!B2378))</f>
        <v>-2187.658917645304</v>
      </c>
      <c r="L2378">
        <f t="shared" si="229"/>
        <v>-20.067642997155712</v>
      </c>
      <c r="M2378">
        <f t="shared" si="230"/>
        <v>6375.6109500559332</v>
      </c>
      <c r="N2378">
        <f>SQRT(User_Model_Calcs!M2378^2+Sat_Data!$B$3^2-2*User_Model_Calcs!M2378*Sat_Data!$B$3*COS(RADIANS(L2378))*COS(RADIANS(I2378)))</f>
        <v>36299.204899158765</v>
      </c>
      <c r="O2378">
        <f>DEGREES(ACOS(((Earth_Data!$B$1+Sat_Data!$B$2)/User_Model_Calcs!N2378)*SQRT(1-COS(RADIANS(User_Model_Calcs!I2378))^2*COS(RADIANS(User_Model_Calcs!B2378))^2)))</f>
        <v>64.87305310627228</v>
      </c>
      <c r="P2378">
        <f t="shared" si="227"/>
        <v>20.542545460192933</v>
      </c>
    </row>
    <row r="2379" spans="1:16" x14ac:dyDescent="0.25">
      <c r="A2379">
        <v>113.47627528876053</v>
      </c>
      <c r="B2379">
        <v>-16.710425478846631</v>
      </c>
      <c r="C2379">
        <v>950</v>
      </c>
      <c r="D2379">
        <f t="shared" ca="1" si="226"/>
        <v>3</v>
      </c>
      <c r="E2379" s="1">
        <v>0.65</v>
      </c>
      <c r="F2379">
        <v>19.899999999999999</v>
      </c>
      <c r="G2379">
        <f t="shared" ca="1" si="228"/>
        <v>54.048620189015942</v>
      </c>
      <c r="H2379">
        <f t="shared" ca="1" si="225"/>
        <v>23.016907051108944</v>
      </c>
      <c r="I2379">
        <f>User_Model_Calcs!A2379-Sat_Data!$B$5</f>
        <v>3.476275288760533</v>
      </c>
      <c r="J2379">
        <f>(Earth_Data!$B$1/SQRT(1-Earth_Data!$B$2^2*SIN(RADIANS(User_Model_Calcs!B2379))^2))*COS(RADIANS(User_Model_Calcs!B2379))</f>
        <v>6110.4836080388868</v>
      </c>
      <c r="K2379">
        <f>((Earth_Data!$B$1*(1-Earth_Data!$B$2^2))/SQRT(1-Earth_Data!$B$2^2*SIN(RADIANS(User_Model_Calcs!B2379))^2))*SIN(RADIANS(User_Model_Calcs!B2379))</f>
        <v>-1822.1642234170235</v>
      </c>
      <c r="L2379">
        <f t="shared" si="229"/>
        <v>-16.604735634417146</v>
      </c>
      <c r="M2379">
        <f t="shared" si="230"/>
        <v>6376.3855263944715</v>
      </c>
      <c r="N2379">
        <f>SQRT(User_Model_Calcs!M2379^2+Sat_Data!$B$3^2-2*User_Model_Calcs!M2379*Sat_Data!$B$3*COS(RADIANS(L2379))*COS(RADIANS(I2379)))</f>
        <v>36112.803177930771</v>
      </c>
      <c r="O2379">
        <f>DEGREES(ACOS(((Earth_Data!$B$1+Sat_Data!$B$2)/User_Model_Calcs!N2379)*SQRT(1-COS(RADIANS(User_Model_Calcs!I2379))^2*COS(RADIANS(User_Model_Calcs!B2379))^2)))</f>
        <v>69.971018583371688</v>
      </c>
      <c r="P2379">
        <f t="shared" si="227"/>
        <v>11.929363897362119</v>
      </c>
    </row>
    <row r="2380" spans="1:16" x14ac:dyDescent="0.25">
      <c r="A2380" s="5">
        <v>156.01</v>
      </c>
      <c r="B2380">
        <v>-12.024000000000001</v>
      </c>
      <c r="C2380">
        <v>950</v>
      </c>
      <c r="D2380">
        <f t="shared" ca="1" si="226"/>
        <v>1.2</v>
      </c>
      <c r="E2380" s="1">
        <v>0.65</v>
      </c>
      <c r="F2380">
        <v>19.899999999999999</v>
      </c>
      <c r="G2380">
        <f t="shared" ca="1" si="228"/>
        <v>46.089820015575185</v>
      </c>
      <c r="H2380">
        <f t="shared" ca="1" si="225"/>
        <v>23.831407134596674</v>
      </c>
      <c r="I2380">
        <f>User_Model_Calcs!A2380-Sat_Data!$B$5</f>
        <v>46.009999999999991</v>
      </c>
      <c r="J2380">
        <f>(Earth_Data!$B$1/SQRT(1-Earth_Data!$B$2^2*SIN(RADIANS(User_Model_Calcs!B2380))^2))*COS(RADIANS(User_Model_Calcs!B2380))</f>
        <v>6239.1127012394727</v>
      </c>
      <c r="K2380">
        <f>((Earth_Data!$B$1*(1-Earth_Data!$B$2^2))/SQRT(1-Earth_Data!$B$2^2*SIN(RADIANS(User_Model_Calcs!B2380))^2))*SIN(RADIANS(User_Model_Calcs!B2380))</f>
        <v>-1319.9997847376521</v>
      </c>
      <c r="L2380">
        <f t="shared" si="229"/>
        <v>-11.945825146873871</v>
      </c>
      <c r="M2380">
        <f t="shared" si="230"/>
        <v>6377.2193572492988</v>
      </c>
      <c r="N2380">
        <f>SQRT(User_Model_Calcs!M2380^2+Sat_Data!$B$3^2-2*User_Model_Calcs!M2380*Sat_Data!$B$3*COS(RADIANS(L2380))*COS(RADIANS(I2380)))</f>
        <v>38119.110044033128</v>
      </c>
      <c r="O2380">
        <f>DEGREES(ACOS(((Earth_Data!$B$1+Sat_Data!$B$2)/User_Model_Calcs!N2380)*SQRT(1-COS(RADIANS(User_Model_Calcs!I2380))^2*COS(RADIANS(User_Model_Calcs!B2380))^2)))</f>
        <v>35.733738108780315</v>
      </c>
      <c r="P2380">
        <f t="shared" si="227"/>
        <v>78.62929282532707</v>
      </c>
    </row>
    <row r="2381" spans="1:16" x14ac:dyDescent="0.25">
      <c r="A2381">
        <v>118.36496169876717</v>
      </c>
      <c r="B2381">
        <v>-10.280770231186537</v>
      </c>
      <c r="C2381">
        <v>6250</v>
      </c>
      <c r="D2381">
        <f t="shared" ca="1" si="226"/>
        <v>1.2</v>
      </c>
      <c r="E2381" s="1">
        <v>0.65</v>
      </c>
      <c r="F2381">
        <v>19.899999999999999</v>
      </c>
      <c r="G2381">
        <f t="shared" ca="1" si="228"/>
        <v>46.089820015575185</v>
      </c>
      <c r="H2381">
        <f t="shared" ca="1" si="225"/>
        <v>19.56700784884686</v>
      </c>
      <c r="I2381">
        <f>User_Model_Calcs!A2381-Sat_Data!$B$5</f>
        <v>8.3649616987671749</v>
      </c>
      <c r="J2381">
        <f>(Earth_Data!$B$1/SQRT(1-Earth_Data!$B$2^2*SIN(RADIANS(User_Model_Calcs!B2381))^2))*COS(RADIANS(User_Model_Calcs!B2381))</f>
        <v>6276.4081267377551</v>
      </c>
      <c r="K2381">
        <f>((Earth_Data!$B$1*(1-Earth_Data!$B$2^2))/SQRT(1-Earth_Data!$B$2^2*SIN(RADIANS(User_Model_Calcs!B2381))^2))*SIN(RADIANS(User_Model_Calcs!B2381))</f>
        <v>-1130.8194223036069</v>
      </c>
      <c r="L2381">
        <f t="shared" si="229"/>
        <v>-10.213398937421438</v>
      </c>
      <c r="M2381">
        <f t="shared" si="230"/>
        <v>6377.464350291486</v>
      </c>
      <c r="N2381">
        <f>SQRT(User_Model_Calcs!M2381^2+Sat_Data!$B$3^2-2*User_Model_Calcs!M2381*Sat_Data!$B$3*COS(RADIANS(L2381))*COS(RADIANS(I2381)))</f>
        <v>35983.868499832017</v>
      </c>
      <c r="O2381">
        <f>DEGREES(ACOS(((Earth_Data!$B$1+Sat_Data!$B$2)/User_Model_Calcs!N2381)*SQRT(1-COS(RADIANS(User_Model_Calcs!I2381))^2*COS(RADIANS(User_Model_Calcs!B2381))^2)))</f>
        <v>74.450095522225311</v>
      </c>
      <c r="P2381">
        <f t="shared" si="227"/>
        <v>39.484969730528356</v>
      </c>
    </row>
    <row r="2382" spans="1:16" x14ac:dyDescent="0.25">
      <c r="A2382">
        <v>116.057</v>
      </c>
      <c r="B2382">
        <v>-17.946999999999999</v>
      </c>
      <c r="C2382">
        <v>2500</v>
      </c>
      <c r="D2382">
        <f t="shared" ca="1" si="226"/>
        <v>0.75</v>
      </c>
      <c r="E2382" s="1">
        <v>0.65</v>
      </c>
      <c r="F2382">
        <v>19.899999999999999</v>
      </c>
      <c r="G2382">
        <f t="shared" ca="1" si="228"/>
        <v>42.007420362456692</v>
      </c>
      <c r="H2382">
        <f t="shared" ca="1" si="225"/>
        <v>14.108823936431563</v>
      </c>
      <c r="I2382">
        <f>User_Model_Calcs!A2382-Sat_Data!$B$5</f>
        <v>6.0570000000000022</v>
      </c>
      <c r="J2382">
        <f>(Earth_Data!$B$1/SQRT(1-Earth_Data!$B$2^2*SIN(RADIANS(User_Model_Calcs!B2382))^2))*COS(RADIANS(User_Model_Calcs!B2382))</f>
        <v>6069.7215604239946</v>
      </c>
      <c r="K2382">
        <f>((Earth_Data!$B$1*(1-Earth_Data!$B$2^2))/SQRT(1-Earth_Data!$B$2^2*SIN(RADIANS(User_Model_Calcs!B2382))^2))*SIN(RADIANS(User_Model_Calcs!B2382))</f>
        <v>-1952.805366898029</v>
      </c>
      <c r="L2382">
        <f t="shared" si="229"/>
        <v>-17.834488264671315</v>
      </c>
      <c r="M2382">
        <f t="shared" si="230"/>
        <v>6376.1248907201971</v>
      </c>
      <c r="N2382">
        <f>SQRT(User_Model_Calcs!M2382^2+Sat_Data!$B$3^2-2*User_Model_Calcs!M2382*Sat_Data!$B$3*COS(RADIANS(L2382))*COS(RADIANS(I2382)))</f>
        <v>36186.709344092087</v>
      </c>
      <c r="O2382">
        <f>DEGREES(ACOS(((Earth_Data!$B$1+Sat_Data!$B$2)/User_Model_Calcs!N2382)*SQRT(1-COS(RADIANS(User_Model_Calcs!I2382))^2*COS(RADIANS(User_Model_Calcs!B2382))^2)))</f>
        <v>67.814405247426592</v>
      </c>
      <c r="P2382">
        <f t="shared" si="227"/>
        <v>19.001670977220929</v>
      </c>
    </row>
    <row r="2383" spans="1:16" x14ac:dyDescent="0.25">
      <c r="A2383">
        <v>113.3344175390977</v>
      </c>
      <c r="B2383">
        <v>-14.695223214474368</v>
      </c>
      <c r="C2383">
        <v>6250</v>
      </c>
      <c r="D2383">
        <f t="shared" ca="1" si="226"/>
        <v>0.75</v>
      </c>
      <c r="E2383" s="1">
        <v>0.65</v>
      </c>
      <c r="F2383">
        <v>19.899999999999999</v>
      </c>
      <c r="G2383">
        <f t="shared" ca="1" si="228"/>
        <v>42.007420362456692</v>
      </c>
      <c r="H2383">
        <f t="shared" ca="1" si="225"/>
        <v>15.427487889397041</v>
      </c>
      <c r="I2383">
        <f>User_Model_Calcs!A2383-Sat_Data!$B$5</f>
        <v>3.3344175390977</v>
      </c>
      <c r="J2383">
        <f>(Earth_Data!$B$1/SQRT(1-Earth_Data!$B$2^2*SIN(RADIANS(User_Model_Calcs!B2383))^2))*COS(RADIANS(User_Model_Calcs!B2383))</f>
        <v>6170.8334194583304</v>
      </c>
      <c r="K2383">
        <f>((Earth_Data!$B$1*(1-Earth_Data!$B$2^2))/SQRT(1-Earth_Data!$B$2^2*SIN(RADIANS(User_Model_Calcs!B2383))^2))*SIN(RADIANS(User_Model_Calcs!B2383))</f>
        <v>-1607.503995905586</v>
      </c>
      <c r="L2383">
        <f t="shared" si="229"/>
        <v>-14.601063280460828</v>
      </c>
      <c r="M2383">
        <f t="shared" si="230"/>
        <v>6376.7745912456576</v>
      </c>
      <c r="N2383">
        <f>SQRT(User_Model_Calcs!M2383^2+Sat_Data!$B$3^2-2*User_Model_Calcs!M2383*Sat_Data!$B$3*COS(RADIANS(L2383))*COS(RADIANS(I2383)))</f>
        <v>36041.408876255322</v>
      </c>
      <c r="O2383">
        <f>DEGREES(ACOS(((Earth_Data!$B$1+Sat_Data!$B$2)/User_Model_Calcs!N2383)*SQRT(1-COS(RADIANS(User_Model_Calcs!I2383))^2*COS(RADIANS(User_Model_Calcs!B2383))^2)))</f>
        <v>72.302997053438261</v>
      </c>
      <c r="P2383">
        <f t="shared" si="227"/>
        <v>12.934867510231639</v>
      </c>
    </row>
    <row r="2384" spans="1:16" x14ac:dyDescent="0.25">
      <c r="A2384">
        <v>112.938</v>
      </c>
      <c r="B2384">
        <v>-11.922000000000001</v>
      </c>
      <c r="C2384">
        <v>400</v>
      </c>
      <c r="D2384">
        <f t="shared" ca="1" si="226"/>
        <v>1.2</v>
      </c>
      <c r="E2384" s="1">
        <v>0.65</v>
      </c>
      <c r="F2384">
        <v>19.899999999999999</v>
      </c>
      <c r="G2384">
        <f t="shared" ca="1" si="228"/>
        <v>46.089820015575185</v>
      </c>
      <c r="H2384">
        <f t="shared" ca="1" si="225"/>
        <v>19.095386442711153</v>
      </c>
      <c r="I2384">
        <f>User_Model_Calcs!A2384-Sat_Data!$B$5</f>
        <v>2.9380000000000024</v>
      </c>
      <c r="J2384">
        <f>(Earth_Data!$B$1/SQRT(1-Earth_Data!$B$2^2*SIN(RADIANS(User_Model_Calcs!B2384))^2))*COS(RADIANS(User_Model_Calcs!B2384))</f>
        <v>6241.4534620501136</v>
      </c>
      <c r="K2384">
        <f>((Earth_Data!$B$1*(1-Earth_Data!$B$2^2))/SQRT(1-Earth_Data!$B$2^2*SIN(RADIANS(User_Model_Calcs!B2384))^2))*SIN(RADIANS(User_Model_Calcs!B2384))</f>
        <v>-1308.9617966763092</v>
      </c>
      <c r="L2384">
        <f t="shared" si="229"/>
        <v>-11.844449769087914</v>
      </c>
      <c r="M2384">
        <f t="shared" si="230"/>
        <v>6377.2346910001215</v>
      </c>
      <c r="N2384">
        <f>SQRT(User_Model_Calcs!M2384^2+Sat_Data!$B$3^2-2*User_Model_Calcs!M2384*Sat_Data!$B$3*COS(RADIANS(L2384))*COS(RADIANS(I2384)))</f>
        <v>35956.148396839133</v>
      </c>
      <c r="O2384">
        <f>DEGREES(ACOS(((Earth_Data!$B$1+Sat_Data!$B$2)/User_Model_Calcs!N2384)*SQRT(1-COS(RADIANS(User_Model_Calcs!I2384))^2*COS(RADIANS(User_Model_Calcs!B2384))^2)))</f>
        <v>75.56491998481458</v>
      </c>
      <c r="P2384">
        <f t="shared" si="227"/>
        <v>13.952103618022061</v>
      </c>
    </row>
    <row r="2385" spans="1:16" x14ac:dyDescent="0.25">
      <c r="A2385">
        <v>149.78700000000001</v>
      </c>
      <c r="B2385">
        <v>-19.916</v>
      </c>
      <c r="C2385">
        <v>2500</v>
      </c>
      <c r="D2385">
        <f t="shared" ca="1" si="226"/>
        <v>3</v>
      </c>
      <c r="E2385" s="1">
        <v>0.65</v>
      </c>
      <c r="F2385">
        <v>19.899999999999999</v>
      </c>
      <c r="G2385">
        <f t="shared" ca="1" si="228"/>
        <v>54.048620189015942</v>
      </c>
      <c r="H2385">
        <f t="shared" ca="1" si="225"/>
        <v>16.81961055860917</v>
      </c>
      <c r="I2385">
        <f>User_Model_Calcs!A2385-Sat_Data!$B$5</f>
        <v>39.787000000000006</v>
      </c>
      <c r="J2385">
        <f>(Earth_Data!$B$1/SQRT(1-Earth_Data!$B$2^2*SIN(RADIANS(User_Model_Calcs!B2385))^2))*COS(RADIANS(User_Model_Calcs!B2385))</f>
        <v>5999.0133301107971</v>
      </c>
      <c r="K2385">
        <f>((Earth_Data!$B$1*(1-Earth_Data!$B$2^2))/SQRT(1-Earth_Data!$B$2^2*SIN(RADIANS(User_Model_Calcs!B2385))^2))*SIN(RADIANS(User_Model_Calcs!B2385))</f>
        <v>-2158.9568929390675</v>
      </c>
      <c r="L2385">
        <f t="shared" si="229"/>
        <v>-19.793059837191905</v>
      </c>
      <c r="M2385">
        <f t="shared" si="230"/>
        <v>6375.6768895871874</v>
      </c>
      <c r="N2385">
        <f>SQRT(User_Model_Calcs!M2385^2+Sat_Data!$B$3^2-2*User_Model_Calcs!M2385*Sat_Data!$B$3*COS(RADIANS(L2385))*COS(RADIANS(I2385)))</f>
        <v>37811.721072807297</v>
      </c>
      <c r="O2385">
        <f>DEGREES(ACOS(((Earth_Data!$B$1+Sat_Data!$B$2)/User_Model_Calcs!N2385)*SQRT(1-COS(RADIANS(User_Model_Calcs!I2385))^2*COS(RADIANS(User_Model_Calcs!B2385))^2)))</f>
        <v>39.557450859906169</v>
      </c>
      <c r="P2385">
        <f t="shared" si="227"/>
        <v>67.753472830023142</v>
      </c>
    </row>
    <row r="2386" spans="1:16" x14ac:dyDescent="0.25">
      <c r="A2386">
        <v>132.23275591678379</v>
      </c>
      <c r="B2386">
        <v>-16.84</v>
      </c>
      <c r="C2386">
        <v>2500</v>
      </c>
      <c r="D2386">
        <f t="shared" ca="1" si="226"/>
        <v>3</v>
      </c>
      <c r="E2386" s="1">
        <v>0.65</v>
      </c>
      <c r="F2386">
        <v>19.899999999999999</v>
      </c>
      <c r="G2386">
        <f t="shared" ca="1" si="228"/>
        <v>54.048620189015942</v>
      </c>
      <c r="H2386">
        <f t="shared" ca="1" si="225"/>
        <v>19.275172059873839</v>
      </c>
      <c r="I2386">
        <f>User_Model_Calcs!A2386-Sat_Data!$B$5</f>
        <v>22.232755916783788</v>
      </c>
      <c r="J2386">
        <f>(Earth_Data!$B$1/SQRT(1-Earth_Data!$B$2^2*SIN(RADIANS(User_Model_Calcs!B2386))^2))*COS(RADIANS(User_Model_Calcs!B2386))</f>
        <v>6106.344945758372</v>
      </c>
      <c r="K2386">
        <f>((Earth_Data!$B$1*(1-Earth_Data!$B$2^2))/SQRT(1-Earth_Data!$B$2^2*SIN(RADIANS(User_Model_Calcs!B2386))^2))*SIN(RADIANS(User_Model_Calcs!B2386))</f>
        <v>-1835.8935974587491</v>
      </c>
      <c r="L2386">
        <f t="shared" si="229"/>
        <v>-16.733585944633319</v>
      </c>
      <c r="M2386">
        <f t="shared" si="230"/>
        <v>6376.3589843874724</v>
      </c>
      <c r="N2386">
        <f>SQRT(User_Model_Calcs!M2386^2+Sat_Data!$B$3^2-2*User_Model_Calcs!M2386*Sat_Data!$B$3*COS(RADIANS(L2386))*COS(RADIANS(I2386)))</f>
        <v>36630.839742473618</v>
      </c>
      <c r="O2386">
        <f>DEGREES(ACOS(((Earth_Data!$B$1+Sat_Data!$B$2)/User_Model_Calcs!N2386)*SQRT(1-COS(RADIANS(User_Model_Calcs!I2386))^2*COS(RADIANS(User_Model_Calcs!B2386))^2)))</f>
        <v>57.736384406615848</v>
      </c>
      <c r="P2386">
        <f t="shared" si="227"/>
        <v>54.673661213399221</v>
      </c>
    </row>
    <row r="2387" spans="1:16" x14ac:dyDescent="0.25">
      <c r="A2387">
        <v>116.62517968859868</v>
      </c>
      <c r="B2387">
        <v>-17.707299434608608</v>
      </c>
      <c r="C2387">
        <v>6250</v>
      </c>
      <c r="D2387">
        <f t="shared" ca="1" si="226"/>
        <v>3</v>
      </c>
      <c r="E2387" s="1">
        <v>0.65</v>
      </c>
      <c r="F2387">
        <v>19.899999999999999</v>
      </c>
      <c r="G2387">
        <f t="shared" ca="1" si="228"/>
        <v>54.048620189015942</v>
      </c>
      <c r="H2387">
        <f t="shared" ref="H2387:H2450" ca="1" si="231">RAND()*(24-14)+14</f>
        <v>19.567312666264588</v>
      </c>
      <c r="I2387">
        <f>User_Model_Calcs!A2387-Sat_Data!$B$5</f>
        <v>6.6251796885986778</v>
      </c>
      <c r="J2387">
        <f>(Earth_Data!$B$1/SQRT(1-Earth_Data!$B$2^2*SIN(RADIANS(User_Model_Calcs!B2387))^2))*COS(RADIANS(User_Model_Calcs!B2387))</f>
        <v>6077.8435250666262</v>
      </c>
      <c r="K2387">
        <f>((Earth_Data!$B$1*(1-Earth_Data!$B$2^2))/SQRT(1-Earth_Data!$B$2^2*SIN(RADIANS(User_Model_Calcs!B2387))^2))*SIN(RADIANS(User_Model_Calcs!B2387))</f>
        <v>-1927.5495328213526</v>
      </c>
      <c r="L2387">
        <f t="shared" si="229"/>
        <v>-17.596094215772261</v>
      </c>
      <c r="M2387">
        <f t="shared" si="230"/>
        <v>6376.1766848695561</v>
      </c>
      <c r="N2387">
        <f>SQRT(User_Model_Calcs!M2387^2+Sat_Data!$B$3^2-2*User_Model_Calcs!M2387*Sat_Data!$B$3*COS(RADIANS(L2387))*COS(RADIANS(I2387)))</f>
        <v>36185.064072604422</v>
      </c>
      <c r="O2387">
        <f>DEGREES(ACOS(((Earth_Data!$B$1+Sat_Data!$B$2)/User_Model_Calcs!N2387)*SQRT(1-COS(RADIANS(User_Model_Calcs!I2387))^2*COS(RADIANS(User_Model_Calcs!B2387))^2)))</f>
        <v>67.861856431882629</v>
      </c>
      <c r="P2387">
        <f t="shared" si="227"/>
        <v>20.900664292890074</v>
      </c>
    </row>
    <row r="2388" spans="1:16" x14ac:dyDescent="0.25">
      <c r="A2388" s="5">
        <v>109.224</v>
      </c>
      <c r="B2388">
        <v>-20.707000000000001</v>
      </c>
      <c r="C2388">
        <v>4700</v>
      </c>
      <c r="D2388">
        <f t="shared" ca="1" si="226"/>
        <v>1.2</v>
      </c>
      <c r="E2388" s="1">
        <v>0.65</v>
      </c>
      <c r="F2388">
        <v>19.899999999999999</v>
      </c>
      <c r="G2388">
        <f t="shared" ca="1" si="228"/>
        <v>46.089820015575185</v>
      </c>
      <c r="H2388">
        <f t="shared" ca="1" si="231"/>
        <v>16.118107074780117</v>
      </c>
      <c r="I2388">
        <f>User_Model_Calcs!A2388-Sat_Data!$B$5</f>
        <v>-0.77599999999999625</v>
      </c>
      <c r="J2388">
        <f>(Earth_Data!$B$1/SQRT(1-Earth_Data!$B$2^2*SIN(RADIANS(User_Model_Calcs!B2388))^2))*COS(RADIANS(User_Model_Calcs!B2388))</f>
        <v>5968.6158442117694</v>
      </c>
      <c r="K2388">
        <f>((Earth_Data!$B$1*(1-Earth_Data!$B$2^2))/SQRT(1-Earth_Data!$B$2^2*SIN(RADIANS(User_Model_Calcs!B2388))^2))*SIN(RADIANS(User_Model_Calcs!B2388))</f>
        <v>-2241.081287198158</v>
      </c>
      <c r="L2388">
        <f t="shared" si="229"/>
        <v>-20.580029982844923</v>
      </c>
      <c r="M2388">
        <f t="shared" si="230"/>
        <v>6375.4858976869773</v>
      </c>
      <c r="N2388">
        <f>SQRT(User_Model_Calcs!M2388^2+Sat_Data!$B$3^2-2*User_Model_Calcs!M2388*Sat_Data!$B$3*COS(RADIANS(L2388))*COS(RADIANS(I2388)))</f>
        <v>36265.473616811032</v>
      </c>
      <c r="O2388">
        <f>DEGREES(ACOS(((Earth_Data!$B$1+Sat_Data!$B$2)/User_Model_Calcs!N2388)*SQRT(1-COS(RADIANS(User_Model_Calcs!I2388))^2*COS(RADIANS(User_Model_Calcs!B2388))^2)))</f>
        <v>65.709387890062587</v>
      </c>
      <c r="P2388">
        <f t="shared" si="227"/>
        <v>2.1936992633830514</v>
      </c>
    </row>
    <row r="2389" spans="1:16" x14ac:dyDescent="0.25">
      <c r="A2389">
        <v>136.14099999999999</v>
      </c>
      <c r="B2389">
        <v>-21.577000000000002</v>
      </c>
      <c r="C2389">
        <v>625</v>
      </c>
      <c r="D2389">
        <f t="shared" ca="1" si="226"/>
        <v>0.75</v>
      </c>
      <c r="E2389" s="1">
        <v>0.65</v>
      </c>
      <c r="F2389">
        <v>19.899999999999999</v>
      </c>
      <c r="G2389">
        <f t="shared" ca="1" si="228"/>
        <v>42.007420362456692</v>
      </c>
      <c r="H2389">
        <f t="shared" ca="1" si="231"/>
        <v>21.398381243933404</v>
      </c>
      <c r="I2389">
        <f>User_Model_Calcs!A2389-Sat_Data!$B$5</f>
        <v>26.140999999999991</v>
      </c>
      <c r="J2389">
        <f>(Earth_Data!$B$1/SQRT(1-Earth_Data!$B$2^2*SIN(RADIANS(User_Model_Calcs!B2389))^2))*COS(RADIANS(User_Model_Calcs!B2389))</f>
        <v>5933.8734369016302</v>
      </c>
      <c r="K2389">
        <f>((Earth_Data!$B$1*(1-Earth_Data!$B$2^2))/SQRT(1-Earth_Data!$B$2^2*SIN(RADIANS(User_Model_Calcs!B2389))^2))*SIN(RADIANS(User_Model_Calcs!B2389))</f>
        <v>-2330.9221660326298</v>
      </c>
      <c r="L2389">
        <f t="shared" si="229"/>
        <v>-21.445708701631492</v>
      </c>
      <c r="M2389">
        <f t="shared" si="230"/>
        <v>6375.2687872174465</v>
      </c>
      <c r="N2389">
        <f>SQRT(User_Model_Calcs!M2389^2+Sat_Data!$B$3^2-2*User_Model_Calcs!M2389*Sat_Data!$B$3*COS(RADIANS(L2389))*COS(RADIANS(I2389)))</f>
        <v>37003.369862760665</v>
      </c>
      <c r="O2389">
        <f>DEGREES(ACOS(((Earth_Data!$B$1+Sat_Data!$B$2)/User_Model_Calcs!N2389)*SQRT(1-COS(RADIANS(User_Model_Calcs!I2389))^2*COS(RADIANS(User_Model_Calcs!B2389))^2)))</f>
        <v>51.146612487760272</v>
      </c>
      <c r="P2389">
        <f t="shared" si="227"/>
        <v>53.155188847179708</v>
      </c>
    </row>
    <row r="2390" spans="1:16" x14ac:dyDescent="0.25">
      <c r="A2390">
        <v>125.55800000000001</v>
      </c>
      <c r="B2390">
        <v>-13.553999999999998</v>
      </c>
      <c r="C2390">
        <v>950</v>
      </c>
      <c r="D2390">
        <f t="shared" ca="1" si="226"/>
        <v>3</v>
      </c>
      <c r="E2390" s="1">
        <v>0.65</v>
      </c>
      <c r="F2390">
        <v>19.899999999999999</v>
      </c>
      <c r="G2390">
        <f t="shared" ca="1" si="228"/>
        <v>54.048620189015942</v>
      </c>
      <c r="H2390">
        <f t="shared" ca="1" si="231"/>
        <v>15.884031696343659</v>
      </c>
      <c r="I2390">
        <f>User_Model_Calcs!A2390-Sat_Data!$B$5</f>
        <v>15.558000000000007</v>
      </c>
      <c r="J2390">
        <f>(Earth_Data!$B$1/SQRT(1-Earth_Data!$B$2^2*SIN(RADIANS(User_Model_Calcs!B2390))^2))*COS(RADIANS(User_Model_Calcs!B2390))</f>
        <v>6201.6457038238486</v>
      </c>
      <c r="K2390">
        <f>((Earth_Data!$B$1*(1-Earth_Data!$B$2^2))/SQRT(1-Earth_Data!$B$2^2*SIN(RADIANS(User_Model_Calcs!B2390))^2))*SIN(RADIANS(User_Model_Calcs!B2390))</f>
        <v>-1485.0578651704304</v>
      </c>
      <c r="L2390">
        <f t="shared" si="229"/>
        <v>-13.466578019037721</v>
      </c>
      <c r="M2390">
        <f t="shared" si="230"/>
        <v>6376.9746979787651</v>
      </c>
      <c r="N2390">
        <f>SQRT(User_Model_Calcs!M2390^2+Sat_Data!$B$3^2-2*User_Model_Calcs!M2390*Sat_Data!$B$3*COS(RADIANS(L2390))*COS(RADIANS(I2390)))</f>
        <v>36258.357093688363</v>
      </c>
      <c r="O2390">
        <f>DEGREES(ACOS(((Earth_Data!$B$1+Sat_Data!$B$2)/User_Model_Calcs!N2390)*SQRT(1-COS(RADIANS(User_Model_Calcs!I2390))^2*COS(RADIANS(User_Model_Calcs!B2390))^2)))</f>
        <v>65.939985837869017</v>
      </c>
      <c r="P2390">
        <f t="shared" si="227"/>
        <v>49.910296507887296</v>
      </c>
    </row>
    <row r="2391" spans="1:16" x14ac:dyDescent="0.25">
      <c r="A2391">
        <v>108.54735022669317</v>
      </c>
      <c r="B2391">
        <v>-14.759116730116155</v>
      </c>
      <c r="C2391">
        <v>2500</v>
      </c>
      <c r="D2391">
        <f t="shared" ca="1" si="226"/>
        <v>1.2</v>
      </c>
      <c r="E2391" s="1">
        <v>0.65</v>
      </c>
      <c r="F2391">
        <v>19.899999999999999</v>
      </c>
      <c r="G2391">
        <f t="shared" ca="1" si="228"/>
        <v>46.089820015575185</v>
      </c>
      <c r="H2391">
        <f t="shared" ca="1" si="231"/>
        <v>20.614963631815421</v>
      </c>
      <c r="I2391">
        <f>User_Model_Calcs!A2391-Sat_Data!$B$5</f>
        <v>-1.4526497733068311</v>
      </c>
      <c r="J2391">
        <f>(Earth_Data!$B$1/SQRT(1-Earth_Data!$B$2^2*SIN(RADIANS(User_Model_Calcs!B2391))^2))*COS(RADIANS(User_Model_Calcs!B2391))</f>
        <v>6169.0362177600873</v>
      </c>
      <c r="K2391">
        <f>((Earth_Data!$B$1*(1-Earth_Data!$B$2^2))/SQRT(1-Earth_Data!$B$2^2*SIN(RADIANS(User_Model_Calcs!B2391))^2))*SIN(RADIANS(User_Model_Calcs!B2391))</f>
        <v>-1614.3413101782553</v>
      </c>
      <c r="L2391">
        <f t="shared" si="229"/>
        <v>-14.664583839351888</v>
      </c>
      <c r="M2391">
        <f t="shared" si="230"/>
        <v>6376.7629501012298</v>
      </c>
      <c r="N2391">
        <f>SQRT(User_Model_Calcs!M2391^2+Sat_Data!$B$3^2-2*User_Model_Calcs!M2391*Sat_Data!$B$3*COS(RADIANS(L2391))*COS(RADIANS(I2391)))</f>
        <v>36033.606335457684</v>
      </c>
      <c r="O2391">
        <f>DEGREES(ACOS(((Earth_Data!$B$1+Sat_Data!$B$2)/User_Model_Calcs!N2391)*SQRT(1-COS(RADIANS(User_Model_Calcs!I2391))^2*COS(RADIANS(User_Model_Calcs!B2391))^2)))</f>
        <v>72.573905995022429</v>
      </c>
      <c r="P2391">
        <f t="shared" si="227"/>
        <v>5.6846217948464242</v>
      </c>
    </row>
    <row r="2392" spans="1:16" x14ac:dyDescent="0.25">
      <c r="A2392">
        <v>111.26316647294222</v>
      </c>
      <c r="B2392">
        <v>-17.176253461305151</v>
      </c>
      <c r="C2392">
        <v>400</v>
      </c>
      <c r="D2392">
        <f t="shared" ca="1" si="226"/>
        <v>1.2</v>
      </c>
      <c r="E2392" s="1">
        <v>0.65</v>
      </c>
      <c r="F2392">
        <v>19.899999999999999</v>
      </c>
      <c r="G2392">
        <f t="shared" ca="1" si="228"/>
        <v>46.089820015575185</v>
      </c>
      <c r="H2392">
        <f t="shared" ca="1" si="231"/>
        <v>20.660201703405647</v>
      </c>
      <c r="I2392">
        <f>User_Model_Calcs!A2392-Sat_Data!$B$5</f>
        <v>1.263166472942217</v>
      </c>
      <c r="J2392">
        <f>(Earth_Data!$B$1/SQRT(1-Earth_Data!$B$2^2*SIN(RADIANS(User_Model_Calcs!B2392))^2))*COS(RADIANS(User_Model_Calcs!B2392))</f>
        <v>6095.4598954806461</v>
      </c>
      <c r="K2392">
        <f>((Earth_Data!$B$1*(1-Earth_Data!$B$2^2))/SQRT(1-Earth_Data!$B$2^2*SIN(RADIANS(User_Model_Calcs!B2392))^2))*SIN(RADIANS(User_Model_Calcs!B2392))</f>
        <v>-1871.4789375190467</v>
      </c>
      <c r="L2392">
        <f t="shared" si="229"/>
        <v>-17.067970142699508</v>
      </c>
      <c r="M2392">
        <f t="shared" si="230"/>
        <v>6376.2892618662108</v>
      </c>
      <c r="N2392">
        <f>SQRT(User_Model_Calcs!M2392^2+Sat_Data!$B$3^2-2*User_Model_Calcs!M2392*Sat_Data!$B$3*COS(RADIANS(L2392))*COS(RADIANS(I2392)))</f>
        <v>36118.928984867285</v>
      </c>
      <c r="O2392">
        <f>DEGREES(ACOS(((Earth_Data!$B$1+Sat_Data!$B$2)/User_Model_Calcs!N2392)*SQRT(1-COS(RADIANS(User_Model_Calcs!I2392))^2*COS(RADIANS(User_Model_Calcs!B2392))^2)))</f>
        <v>69.780718274694564</v>
      </c>
      <c r="P2392">
        <f t="shared" si="227"/>
        <v>4.2701641846992811</v>
      </c>
    </row>
    <row r="2393" spans="1:16" x14ac:dyDescent="0.25">
      <c r="A2393">
        <v>117.56100000000001</v>
      </c>
      <c r="B2393">
        <v>-20.452999999999999</v>
      </c>
      <c r="C2393">
        <v>3750</v>
      </c>
      <c r="D2393">
        <f t="shared" ca="1" si="226"/>
        <v>3</v>
      </c>
      <c r="E2393" s="1">
        <v>0.65</v>
      </c>
      <c r="F2393">
        <v>19.899999999999999</v>
      </c>
      <c r="G2393">
        <f t="shared" ca="1" si="228"/>
        <v>54.048620189015942</v>
      </c>
      <c r="H2393">
        <f t="shared" ca="1" si="231"/>
        <v>22.570704600697102</v>
      </c>
      <c r="I2393">
        <f>User_Model_Calcs!A2393-Sat_Data!$B$5</f>
        <v>7.561000000000007</v>
      </c>
      <c r="J2393">
        <f>(Earth_Data!$B$1/SQRT(1-Earth_Data!$B$2^2*SIN(RADIANS(User_Model_Calcs!B2393))^2))*COS(RADIANS(User_Model_Calcs!B2393))</f>
        <v>5978.5007021937809</v>
      </c>
      <c r="K2393">
        <f>((Earth_Data!$B$1*(1-Earth_Data!$B$2^2))/SQRT(1-Earth_Data!$B$2^2*SIN(RADIANS(User_Model_Calcs!B2393))^2))*SIN(RADIANS(User_Model_Calcs!B2393))</f>
        <v>-2214.7551507108519</v>
      </c>
      <c r="L2393">
        <f t="shared" si="229"/>
        <v>-20.327313694422298</v>
      </c>
      <c r="M2393">
        <f t="shared" si="230"/>
        <v>6375.5478998852932</v>
      </c>
      <c r="N2393">
        <f>SQRT(User_Model_Calcs!M2393^2+Sat_Data!$B$3^2-2*User_Model_Calcs!M2393*Sat_Data!$B$3*COS(RADIANS(L2393))*COS(RADIANS(I2393)))</f>
        <v>36313.759174405226</v>
      </c>
      <c r="O2393">
        <f>DEGREES(ACOS(((Earth_Data!$B$1+Sat_Data!$B$2)/User_Model_Calcs!N2393)*SQRT(1-COS(RADIANS(User_Model_Calcs!I2393))^2*COS(RADIANS(User_Model_Calcs!B2393))^2)))</f>
        <v>64.516716055291369</v>
      </c>
      <c r="P2393">
        <f t="shared" si="227"/>
        <v>20.799479138603921</v>
      </c>
    </row>
    <row r="2394" spans="1:16" x14ac:dyDescent="0.25">
      <c r="A2394">
        <v>113.0392228608999</v>
      </c>
      <c r="B2394">
        <v>-19.470854594127751</v>
      </c>
      <c r="C2394">
        <v>950</v>
      </c>
      <c r="D2394">
        <f t="shared" ca="1" si="226"/>
        <v>3</v>
      </c>
      <c r="E2394" s="1">
        <v>0.65</v>
      </c>
      <c r="F2394">
        <v>19.899999999999999</v>
      </c>
      <c r="G2394">
        <f t="shared" ca="1" si="228"/>
        <v>54.048620189015942</v>
      </c>
      <c r="H2394">
        <f t="shared" ca="1" si="231"/>
        <v>21.098339407656361</v>
      </c>
      <c r="I2394">
        <f>User_Model_Calcs!A2394-Sat_Data!$B$5</f>
        <v>3.0392228608998977</v>
      </c>
      <c r="J2394">
        <f>(Earth_Data!$B$1/SQRT(1-Earth_Data!$B$2^2*SIN(RADIANS(User_Model_Calcs!B2394))^2))*COS(RADIANS(User_Model_Calcs!B2394))</f>
        <v>6015.6192913723107</v>
      </c>
      <c r="K2394">
        <f>((Earth_Data!$B$1*(1-Earth_Data!$B$2^2))/SQRT(1-Earth_Data!$B$2^2*SIN(RADIANS(User_Model_Calcs!B2394))^2))*SIN(RADIANS(User_Model_Calcs!B2394))</f>
        <v>-2112.5614770083143</v>
      </c>
      <c r="L2394">
        <f t="shared" si="229"/>
        <v>-19.350223376870471</v>
      </c>
      <c r="M2394">
        <f t="shared" si="230"/>
        <v>6375.7816346601976</v>
      </c>
      <c r="N2394">
        <f>SQRT(User_Model_Calcs!M2394^2+Sat_Data!$B$3^2-2*User_Model_Calcs!M2394*Sat_Data!$B$3*COS(RADIANS(L2394))*COS(RADIANS(I2394)))</f>
        <v>36220.049391407993</v>
      </c>
      <c r="O2394">
        <f>DEGREES(ACOS(((Earth_Data!$B$1+Sat_Data!$B$2)/User_Model_Calcs!N2394)*SQRT(1-COS(RADIANS(User_Model_Calcs!I2394))^2*COS(RADIANS(User_Model_Calcs!B2394))^2)))</f>
        <v>66.898022389846403</v>
      </c>
      <c r="P2394">
        <f t="shared" si="227"/>
        <v>9.0503640443399291</v>
      </c>
    </row>
    <row r="2395" spans="1:16" x14ac:dyDescent="0.25">
      <c r="A2395">
        <v>141.89099999999999</v>
      </c>
      <c r="B2395">
        <v>-16.417999999999999</v>
      </c>
      <c r="C2395">
        <v>375</v>
      </c>
      <c r="D2395">
        <f t="shared" ca="1" si="226"/>
        <v>3</v>
      </c>
      <c r="E2395" s="1">
        <v>0.65</v>
      </c>
      <c r="F2395">
        <v>19.899999999999999</v>
      </c>
      <c r="G2395">
        <f t="shared" ca="1" si="228"/>
        <v>54.048620189015942</v>
      </c>
      <c r="H2395">
        <f t="shared" ca="1" si="231"/>
        <v>20.932645505929845</v>
      </c>
      <c r="I2395">
        <f>User_Model_Calcs!A2395-Sat_Data!$B$5</f>
        <v>31.890999999999991</v>
      </c>
      <c r="J2395">
        <f>(Earth_Data!$B$1/SQRT(1-Earth_Data!$B$2^2*SIN(RADIANS(User_Model_Calcs!B2395))^2))*COS(RADIANS(User_Model_Calcs!B2395))</f>
        <v>6119.7094316617722</v>
      </c>
      <c r="K2395">
        <f>((Earth_Data!$B$1*(1-Earth_Data!$B$2^2))/SQRT(1-Earth_Data!$B$2^2*SIN(RADIANS(User_Model_Calcs!B2395))^2))*SIN(RADIANS(User_Model_Calcs!B2395))</f>
        <v>-1791.1460630565598</v>
      </c>
      <c r="L2395">
        <f t="shared" si="229"/>
        <v>-16.313952420892583</v>
      </c>
      <c r="M2395">
        <f t="shared" si="230"/>
        <v>6376.4447576351713</v>
      </c>
      <c r="N2395">
        <f>SQRT(User_Model_Calcs!M2395^2+Sat_Data!$B$3^2-2*User_Model_Calcs!M2395*Sat_Data!$B$3*COS(RADIANS(L2395))*COS(RADIANS(I2395)))</f>
        <v>37152.479175057517</v>
      </c>
      <c r="O2395">
        <f>DEGREES(ACOS(((Earth_Data!$B$1+Sat_Data!$B$2)/User_Model_Calcs!N2395)*SQRT(1-COS(RADIANS(User_Model_Calcs!I2395))^2*COS(RADIANS(User_Model_Calcs!B2395))^2)))</f>
        <v>48.812260813498327</v>
      </c>
      <c r="P2395">
        <f t="shared" si="227"/>
        <v>65.570375148810228</v>
      </c>
    </row>
    <row r="2396" spans="1:16" x14ac:dyDescent="0.25">
      <c r="A2396">
        <v>118.16882778456178</v>
      </c>
      <c r="B2396">
        <v>-17.419231975487243</v>
      </c>
      <c r="C2396">
        <v>6250</v>
      </c>
      <c r="D2396">
        <f t="shared" ca="1" si="226"/>
        <v>0.75</v>
      </c>
      <c r="E2396" s="1">
        <v>0.65</v>
      </c>
      <c r="F2396">
        <v>19.899999999999999</v>
      </c>
      <c r="G2396">
        <f t="shared" ca="1" si="228"/>
        <v>42.007420362456692</v>
      </c>
      <c r="H2396">
        <f t="shared" ca="1" si="231"/>
        <v>19.035969345346693</v>
      </c>
      <c r="I2396">
        <f>User_Model_Calcs!A2396-Sat_Data!$B$5</f>
        <v>8.1688277845617847</v>
      </c>
      <c r="J2396">
        <f>(Earth_Data!$B$1/SQRT(1-Earth_Data!$B$2^2*SIN(RADIANS(User_Model_Calcs!B2396))^2))*COS(RADIANS(User_Model_Calcs!B2396))</f>
        <v>6087.4641893667331</v>
      </c>
      <c r="K2396">
        <f>((Earth_Data!$B$1*(1-Earth_Data!$B$2^2))/SQRT(1-Earth_Data!$B$2^2*SIN(RADIANS(User_Model_Calcs!B2396))^2))*SIN(RADIANS(User_Model_Calcs!B2396))</f>
        <v>-1897.1537561518471</v>
      </c>
      <c r="L2396">
        <f t="shared" si="229"/>
        <v>-17.309607110397717</v>
      </c>
      <c r="M2396">
        <f t="shared" si="230"/>
        <v>6376.2381253607082</v>
      </c>
      <c r="N2396">
        <f>SQRT(User_Model_Calcs!M2396^2+Sat_Data!$B$3^2-2*User_Model_Calcs!M2396*Sat_Data!$B$3*COS(RADIANS(L2396))*COS(RADIANS(I2396)))</f>
        <v>36198.539957095709</v>
      </c>
      <c r="O2396">
        <f>DEGREES(ACOS(((Earth_Data!$B$1+Sat_Data!$B$2)/User_Model_Calcs!N2396)*SQRT(1-COS(RADIANS(User_Model_Calcs!I2396))^2*COS(RADIANS(User_Model_Calcs!B2396))^2)))</f>
        <v>67.49348596982567</v>
      </c>
      <c r="P2396">
        <f t="shared" si="227"/>
        <v>25.618224103938342</v>
      </c>
    </row>
    <row r="2397" spans="1:16" x14ac:dyDescent="0.25">
      <c r="A2397">
        <v>116.09399999999999</v>
      </c>
      <c r="B2397">
        <v>-20.239999999999998</v>
      </c>
      <c r="C2397">
        <v>400</v>
      </c>
      <c r="D2397">
        <f t="shared" ca="1" si="226"/>
        <v>0.75</v>
      </c>
      <c r="E2397" s="1">
        <v>0.65</v>
      </c>
      <c r="F2397">
        <v>19.899999999999999</v>
      </c>
      <c r="G2397">
        <f t="shared" ca="1" si="228"/>
        <v>42.007420362456692</v>
      </c>
      <c r="H2397">
        <f t="shared" ca="1" si="231"/>
        <v>20.339239812049961</v>
      </c>
      <c r="I2397">
        <f>User_Model_Calcs!A2397-Sat_Data!$B$5</f>
        <v>6.0939999999999941</v>
      </c>
      <c r="J2397">
        <f>(Earth_Data!$B$1/SQRT(1-Earth_Data!$B$2^2*SIN(RADIANS(User_Model_Calcs!B2397))^2))*COS(RADIANS(User_Model_Calcs!B2397))</f>
        <v>5986.6997162736843</v>
      </c>
      <c r="K2397">
        <f>((Earth_Data!$B$1*(1-Earth_Data!$B$2^2))/SQRT(1-Earth_Data!$B$2^2*SIN(RADIANS(User_Model_Calcs!B2397))^2))*SIN(RADIANS(User_Model_Calcs!B2397))</f>
        <v>-2192.6454983932231</v>
      </c>
      <c r="L2397">
        <f t="shared" si="229"/>
        <v>-20.115397755752941</v>
      </c>
      <c r="M2397">
        <f t="shared" si="230"/>
        <v>6375.599405111293</v>
      </c>
      <c r="N2397">
        <f>SQRT(User_Model_Calcs!M2397^2+Sat_Data!$B$3^2-2*User_Model_Calcs!M2397*Sat_Data!$B$3*COS(RADIANS(L2397))*COS(RADIANS(I2397)))</f>
        <v>36283.160593905959</v>
      </c>
      <c r="O2397">
        <f>DEGREES(ACOS(((Earth_Data!$B$1+Sat_Data!$B$2)/User_Model_Calcs!N2397)*SQRT(1-COS(RADIANS(User_Model_Calcs!I2397))^2*COS(RADIANS(User_Model_Calcs!B2397))^2)))</f>
        <v>65.26899934069364</v>
      </c>
      <c r="P2397">
        <f t="shared" si="227"/>
        <v>17.150538229439793</v>
      </c>
    </row>
    <row r="2398" spans="1:16" x14ac:dyDescent="0.25">
      <c r="A2398">
        <v>113.15079203189048</v>
      </c>
      <c r="B2398">
        <v>-17.830451389563123</v>
      </c>
      <c r="C2398">
        <v>2500</v>
      </c>
      <c r="D2398">
        <f t="shared" ca="1" si="226"/>
        <v>1.2</v>
      </c>
      <c r="E2398" s="1">
        <v>0.65</v>
      </c>
      <c r="F2398">
        <v>19.899999999999999</v>
      </c>
      <c r="G2398">
        <f t="shared" ca="1" si="228"/>
        <v>46.089820015575185</v>
      </c>
      <c r="H2398">
        <f t="shared" ca="1" si="231"/>
        <v>17.277480040552771</v>
      </c>
      <c r="I2398">
        <f>User_Model_Calcs!A2398-Sat_Data!$B$5</f>
        <v>3.1507920318904752</v>
      </c>
      <c r="J2398">
        <f>(Earth_Data!$B$1/SQRT(1-Earth_Data!$B$2^2*SIN(RADIANS(User_Model_Calcs!B2398))^2))*COS(RADIANS(User_Model_Calcs!B2398))</f>
        <v>6073.6838917488658</v>
      </c>
      <c r="K2398">
        <f>((Earth_Data!$B$1*(1-Earth_Data!$B$2^2))/SQRT(1-Earth_Data!$B$2^2*SIN(RADIANS(User_Model_Calcs!B2398))^2))*SIN(RADIANS(User_Model_Calcs!B2398))</f>
        <v>-1940.5294946589993</v>
      </c>
      <c r="L2398">
        <f t="shared" si="229"/>
        <v>-17.718573946102442</v>
      </c>
      <c r="M2398">
        <f t="shared" si="230"/>
        <v>6376.1501500930135</v>
      </c>
      <c r="N2398">
        <f>SQRT(User_Model_Calcs!M2398^2+Sat_Data!$B$3^2-2*User_Model_Calcs!M2398*Sat_Data!$B$3*COS(RADIANS(L2398))*COS(RADIANS(I2398)))</f>
        <v>36153.297567525304</v>
      </c>
      <c r="O2398">
        <f>DEGREES(ACOS(((Earth_Data!$B$1+Sat_Data!$B$2)/User_Model_Calcs!N2398)*SQRT(1-COS(RADIANS(User_Model_Calcs!I2398))^2*COS(RADIANS(User_Model_Calcs!B2398))^2)))</f>
        <v>68.75930855520015</v>
      </c>
      <c r="P2398">
        <f t="shared" si="227"/>
        <v>10.191460384357724</v>
      </c>
    </row>
    <row r="2399" spans="1:16" x14ac:dyDescent="0.25">
      <c r="A2399">
        <v>116.45600602522673</v>
      </c>
      <c r="B2399">
        <v>-12.41916197339253</v>
      </c>
      <c r="C2399">
        <v>950</v>
      </c>
      <c r="D2399">
        <f t="shared" ca="1" si="226"/>
        <v>3</v>
      </c>
      <c r="E2399" s="1">
        <v>0.65</v>
      </c>
      <c r="F2399">
        <v>19.899999999999999</v>
      </c>
      <c r="G2399">
        <f t="shared" ca="1" si="228"/>
        <v>54.048620189015942</v>
      </c>
      <c r="H2399">
        <f t="shared" ca="1" si="231"/>
        <v>17.256981070010731</v>
      </c>
      <c r="I2399">
        <f>User_Model_Calcs!A2399-Sat_Data!$B$5</f>
        <v>6.4560060252267277</v>
      </c>
      <c r="J2399">
        <f>(Earth_Data!$B$1/SQRT(1-Earth_Data!$B$2^2*SIN(RADIANS(User_Model_Calcs!B2399))^2))*COS(RADIANS(User_Model_Calcs!B2399))</f>
        <v>6229.8586816846409</v>
      </c>
      <c r="K2399">
        <f>((Earth_Data!$B$1*(1-Earth_Data!$B$2^2))/SQRT(1-Earth_Data!$B$2^2*SIN(RADIANS(User_Model_Calcs!B2399))^2))*SIN(RADIANS(User_Model_Calcs!B2399))</f>
        <v>-1362.7234017268049</v>
      </c>
      <c r="L2399">
        <f t="shared" si="229"/>
        <v>-12.338576590213369</v>
      </c>
      <c r="M2399">
        <f t="shared" si="230"/>
        <v>6377.1587923914331</v>
      </c>
      <c r="N2399">
        <f>SQRT(User_Model_Calcs!M2399^2+Sat_Data!$B$3^2-2*User_Model_Calcs!M2399*Sat_Data!$B$3*COS(RADIANS(L2399))*COS(RADIANS(I2399)))</f>
        <v>36006.403940372911</v>
      </c>
      <c r="O2399">
        <f>DEGREES(ACOS(((Earth_Data!$B$1+Sat_Data!$B$2)/User_Model_Calcs!N2399)*SQRT(1-COS(RADIANS(User_Model_Calcs!I2399))^2*COS(RADIANS(User_Model_Calcs!B2399))^2)))</f>
        <v>73.574379894547761</v>
      </c>
      <c r="P2399">
        <f t="shared" si="227"/>
        <v>27.751732202993825</v>
      </c>
    </row>
    <row r="2400" spans="1:16" x14ac:dyDescent="0.25">
      <c r="A2400">
        <v>114.54898443692238</v>
      </c>
      <c r="B2400">
        <v>-18.979411751594885</v>
      </c>
      <c r="C2400">
        <v>2500</v>
      </c>
      <c r="D2400">
        <f t="shared" ca="1" si="226"/>
        <v>3</v>
      </c>
      <c r="E2400" s="1">
        <v>0.65</v>
      </c>
      <c r="F2400">
        <v>19.899999999999999</v>
      </c>
      <c r="G2400">
        <f t="shared" ca="1" si="228"/>
        <v>54.048620189015942</v>
      </c>
      <c r="H2400">
        <f t="shared" ca="1" si="231"/>
        <v>17.107570984006855</v>
      </c>
      <c r="I2400">
        <f>User_Model_Calcs!A2400-Sat_Data!$B$5</f>
        <v>4.5489844369223817</v>
      </c>
      <c r="J2400">
        <f>(Earth_Data!$B$1/SQRT(1-Earth_Data!$B$2^2*SIN(RADIANS(User_Model_Calcs!B2400))^2))*COS(RADIANS(User_Model_Calcs!B2400))</f>
        <v>6033.5321761061705</v>
      </c>
      <c r="K2400">
        <f>((Earth_Data!$B$1*(1-Earth_Data!$B$2^2))/SQRT(1-Earth_Data!$B$2^2*SIN(RADIANS(User_Model_Calcs!B2400))^2))*SIN(RADIANS(User_Model_Calcs!B2400))</f>
        <v>-2061.1952462725471</v>
      </c>
      <c r="L2400">
        <f t="shared" si="229"/>
        <v>-18.861363161847784</v>
      </c>
      <c r="M2400">
        <f t="shared" si="230"/>
        <v>6375.8949460734539</v>
      </c>
      <c r="N2400">
        <f>SQRT(User_Model_Calcs!M2400^2+Sat_Data!$B$3^2-2*User_Model_Calcs!M2400*Sat_Data!$B$3*COS(RADIANS(L2400))*COS(RADIANS(I2400)))</f>
        <v>36211.49147019894</v>
      </c>
      <c r="O2400">
        <f>DEGREES(ACOS(((Earth_Data!$B$1+Sat_Data!$B$2)/User_Model_Calcs!N2400)*SQRT(1-COS(RADIANS(User_Model_Calcs!I2400))^2*COS(RADIANS(User_Model_Calcs!B2400))^2)))</f>
        <v>67.130714980500329</v>
      </c>
      <c r="P2400">
        <f t="shared" si="227"/>
        <v>13.746529707007516</v>
      </c>
    </row>
    <row r="2401" spans="1:16" x14ac:dyDescent="0.25">
      <c r="A2401">
        <v>111.48885022922441</v>
      </c>
      <c r="B2401">
        <v>-15.253877933572277</v>
      </c>
      <c r="C2401">
        <v>6250</v>
      </c>
      <c r="D2401">
        <f t="shared" ca="1" si="226"/>
        <v>3</v>
      </c>
      <c r="E2401" s="1">
        <v>0.65</v>
      </c>
      <c r="F2401">
        <v>19.899999999999999</v>
      </c>
      <c r="G2401">
        <f t="shared" ca="1" si="228"/>
        <v>54.048620189015942</v>
      </c>
      <c r="H2401">
        <f t="shared" ca="1" si="231"/>
        <v>18.853446402911665</v>
      </c>
      <c r="I2401">
        <f>User_Model_Calcs!A2401-Sat_Data!$B$5</f>
        <v>1.4888502292244112</v>
      </c>
      <c r="J2401">
        <f>(Earth_Data!$B$1/SQRT(1-Earth_Data!$B$2^2*SIN(RADIANS(User_Model_Calcs!B2401))^2))*COS(RADIANS(User_Model_Calcs!B2401))</f>
        <v>6154.8612835869189</v>
      </c>
      <c r="K2401">
        <f>((Earth_Data!$B$1*(1-Earth_Data!$B$2^2))/SQRT(1-Earth_Data!$B$2^2*SIN(RADIANS(User_Model_Calcs!B2401))^2))*SIN(RADIANS(User_Model_Calcs!B2401))</f>
        <v>-1667.2188921367328</v>
      </c>
      <c r="L2401">
        <f t="shared" si="229"/>
        <v>-15.156472961472076</v>
      </c>
      <c r="M2401">
        <f t="shared" si="230"/>
        <v>6376.671251875453</v>
      </c>
      <c r="N2401">
        <f>SQRT(User_Model_Calcs!M2401^2+Sat_Data!$B$3^2-2*User_Model_Calcs!M2401*Sat_Data!$B$3*COS(RADIANS(L2401))*COS(RADIANS(I2401)))</f>
        <v>36050.284279191052</v>
      </c>
      <c r="O2401">
        <f>DEGREES(ACOS(((Earth_Data!$B$1+Sat_Data!$B$2)/User_Model_Calcs!N2401)*SQRT(1-COS(RADIANS(User_Model_Calcs!I2401))^2*COS(RADIANS(User_Model_Calcs!B2401))^2)))</f>
        <v>71.994444216411111</v>
      </c>
      <c r="P2401">
        <f t="shared" si="227"/>
        <v>5.6419185283153759</v>
      </c>
    </row>
    <row r="2402" spans="1:16" x14ac:dyDescent="0.25">
      <c r="A2402">
        <v>109.9819233319062</v>
      </c>
      <c r="B2402">
        <v>-18.378758810345758</v>
      </c>
      <c r="C2402">
        <v>950</v>
      </c>
      <c r="D2402">
        <f t="shared" ca="1" si="226"/>
        <v>1.2</v>
      </c>
      <c r="E2402" s="1">
        <v>0.65</v>
      </c>
      <c r="F2402">
        <v>19.899999999999999</v>
      </c>
      <c r="G2402">
        <f t="shared" ca="1" si="228"/>
        <v>46.089820015575185</v>
      </c>
      <c r="H2402">
        <f t="shared" ca="1" si="231"/>
        <v>14.68685479559071</v>
      </c>
      <c r="I2402">
        <f>User_Model_Calcs!A2402-Sat_Data!$B$5</f>
        <v>-1.8076668093797821E-2</v>
      </c>
      <c r="J2402">
        <f>(Earth_Data!$B$1/SQRT(1-Earth_Data!$B$2^2*SIN(RADIANS(User_Model_Calcs!B2402))^2))*COS(RADIANS(User_Model_Calcs!B2402))</f>
        <v>6054.825130416044</v>
      </c>
      <c r="K2402">
        <f>((Earth_Data!$B$1*(1-Earth_Data!$B$2^2))/SQRT(1-Earth_Data!$B$2^2*SIN(RADIANS(User_Model_Calcs!B2402))^2))*SIN(RADIANS(User_Model_Calcs!B2402))</f>
        <v>-1998.2122384229262</v>
      </c>
      <c r="L2402">
        <f t="shared" si="229"/>
        <v>-18.263913493528712</v>
      </c>
      <c r="M2402">
        <f t="shared" si="230"/>
        <v>6376.0300744037295</v>
      </c>
      <c r="N2402">
        <f>SQRT(User_Model_Calcs!M2402^2+Sat_Data!$B$3^2-2*User_Model_Calcs!M2402*Sat_Data!$B$3*COS(RADIANS(L2402))*COS(RADIANS(I2402)))</f>
        <v>36164.561353794881</v>
      </c>
      <c r="O2402">
        <f>DEGREES(ACOS(((Earth_Data!$B$1+Sat_Data!$B$2)/User_Model_Calcs!N2402)*SQRT(1-COS(RADIANS(User_Model_Calcs!I2402))^2*COS(RADIANS(User_Model_Calcs!B2402))^2)))</f>
        <v>68.432065121716704</v>
      </c>
      <c r="P2402">
        <f t="shared" si="227"/>
        <v>5.7332131032128357E-2</v>
      </c>
    </row>
    <row r="2403" spans="1:16" x14ac:dyDescent="0.25">
      <c r="A2403">
        <v>156.459</v>
      </c>
      <c r="B2403">
        <v>-18.649999999999999</v>
      </c>
      <c r="C2403">
        <v>1250</v>
      </c>
      <c r="D2403">
        <f t="shared" ca="1" si="226"/>
        <v>0.75</v>
      </c>
      <c r="E2403" s="1">
        <v>0.65</v>
      </c>
      <c r="F2403">
        <v>19.899999999999999</v>
      </c>
      <c r="G2403">
        <f t="shared" ca="1" si="228"/>
        <v>42.007420362456692</v>
      </c>
      <c r="H2403">
        <f t="shared" ca="1" si="231"/>
        <v>22.601207062705317</v>
      </c>
      <c r="I2403">
        <f>User_Model_Calcs!A2403-Sat_Data!$B$5</f>
        <v>46.459000000000003</v>
      </c>
      <c r="J2403">
        <f>(Earth_Data!$B$1/SQRT(1-Earth_Data!$B$2^2*SIN(RADIANS(User_Model_Calcs!B2403))^2))*COS(RADIANS(User_Model_Calcs!B2403))</f>
        <v>6045.2916505043195</v>
      </c>
      <c r="K2403">
        <f>((Earth_Data!$B$1*(1-Earth_Data!$B$2^2))/SQRT(1-Earth_Data!$B$2^2*SIN(RADIANS(User_Model_Calcs!B2403))^2))*SIN(RADIANS(User_Model_Calcs!B2403))</f>
        <v>-2026.6810593669245</v>
      </c>
      <c r="L2403">
        <f t="shared" si="229"/>
        <v>-18.533701872395447</v>
      </c>
      <c r="M2403">
        <f t="shared" si="230"/>
        <v>6375.9695149878089</v>
      </c>
      <c r="N2403">
        <f>SQRT(User_Model_Calcs!M2403^2+Sat_Data!$B$3^2-2*User_Model_Calcs!M2403*Sat_Data!$B$3*COS(RADIANS(L2403))*COS(RADIANS(I2403)))</f>
        <v>38305.18948202618</v>
      </c>
      <c r="O2403">
        <f>DEGREES(ACOS(((Earth_Data!$B$1+Sat_Data!$B$2)/User_Model_Calcs!N2403)*SQRT(1-COS(RADIANS(User_Model_Calcs!I2403))^2*COS(RADIANS(User_Model_Calcs!B2403))^2)))</f>
        <v>33.494380205811318</v>
      </c>
      <c r="P2403">
        <f t="shared" si="227"/>
        <v>73.095918464827221</v>
      </c>
    </row>
    <row r="2404" spans="1:16" x14ac:dyDescent="0.25">
      <c r="A2404">
        <v>111.66199780407118</v>
      </c>
      <c r="B2404">
        <v>-23.97265764491803</v>
      </c>
      <c r="C2404">
        <v>6250</v>
      </c>
      <c r="D2404">
        <f t="shared" ca="1" si="226"/>
        <v>1.2</v>
      </c>
      <c r="E2404" s="1">
        <v>0.65</v>
      </c>
      <c r="F2404">
        <v>19.899999999999999</v>
      </c>
      <c r="G2404">
        <f t="shared" ca="1" si="228"/>
        <v>46.089820015575185</v>
      </c>
      <c r="H2404">
        <f t="shared" ca="1" si="231"/>
        <v>19.258870363648835</v>
      </c>
      <c r="I2404">
        <f>User_Model_Calcs!A2404-Sat_Data!$B$5</f>
        <v>1.6619978040711771</v>
      </c>
      <c r="J2404">
        <f>(Earth_Data!$B$1/SQRT(1-Earth_Data!$B$2^2*SIN(RADIANS(User_Model_Calcs!B2404))^2))*COS(RADIANS(User_Model_Calcs!B2404))</f>
        <v>5831.1811634004407</v>
      </c>
      <c r="K2404">
        <f>((Earth_Data!$B$1*(1-Earth_Data!$B$2^2))/SQRT(1-Earth_Data!$B$2^2*SIN(RADIANS(User_Model_Calcs!B2404))^2))*SIN(RADIANS(User_Model_Calcs!B2404))</f>
        <v>-2575.5174570386066</v>
      </c>
      <c r="L2404">
        <f t="shared" si="229"/>
        <v>-23.830099909290574</v>
      </c>
      <c r="M2404">
        <f t="shared" si="230"/>
        <v>6374.6344155493916</v>
      </c>
      <c r="N2404">
        <f>SQRT(User_Model_Calcs!M2404^2+Sat_Data!$B$3^2-2*User_Model_Calcs!M2404*Sat_Data!$B$3*COS(RADIANS(L2404))*COS(RADIANS(I2404)))</f>
        <v>36426.968745849954</v>
      </c>
      <c r="O2404">
        <f>DEGREES(ACOS(((Earth_Data!$B$1+Sat_Data!$B$2)/User_Model_Calcs!N2404)*SQRT(1-COS(RADIANS(User_Model_Calcs!I2404))^2*COS(RADIANS(User_Model_Calcs!B2404))^2)))</f>
        <v>61.881837015588147</v>
      </c>
      <c r="P2404">
        <f t="shared" si="227"/>
        <v>4.084774702921723</v>
      </c>
    </row>
    <row r="2405" spans="1:16" x14ac:dyDescent="0.25">
      <c r="A2405">
        <v>132.38200000000001</v>
      </c>
      <c r="B2405">
        <v>-10.523</v>
      </c>
      <c r="C2405">
        <v>400</v>
      </c>
      <c r="D2405">
        <f t="shared" ca="1" si="226"/>
        <v>1.2</v>
      </c>
      <c r="E2405" s="1">
        <v>0.65</v>
      </c>
      <c r="F2405">
        <v>19.899999999999999</v>
      </c>
      <c r="G2405">
        <f t="shared" ca="1" si="228"/>
        <v>46.089820015575185</v>
      </c>
      <c r="H2405">
        <f t="shared" ca="1" si="231"/>
        <v>19.361691801834613</v>
      </c>
      <c r="I2405">
        <f>User_Model_Calcs!A2405-Sat_Data!$B$5</f>
        <v>22.382000000000005</v>
      </c>
      <c r="J2405">
        <f>(Earth_Data!$B$1/SQRT(1-Earth_Data!$B$2^2*SIN(RADIANS(User_Model_Calcs!B2405))^2))*COS(RADIANS(User_Model_Calcs!B2405))</f>
        <v>6271.5705846400469</v>
      </c>
      <c r="K2405">
        <f>((Earth_Data!$B$1*(1-Earth_Data!$B$2^2))/SQRT(1-Earth_Data!$B$2^2*SIN(RADIANS(User_Model_Calcs!B2405))^2))*SIN(RADIANS(User_Model_Calcs!B2405))</f>
        <v>-1157.1722322140104</v>
      </c>
      <c r="L2405">
        <f t="shared" si="229"/>
        <v>-10.454111812020059</v>
      </c>
      <c r="M2405">
        <f t="shared" si="230"/>
        <v>6377.4324906759657</v>
      </c>
      <c r="N2405">
        <f>SQRT(User_Model_Calcs!M2405^2+Sat_Data!$B$3^2-2*User_Model_Calcs!M2405*Sat_Data!$B$3*COS(RADIANS(L2405))*COS(RADIANS(I2405)))</f>
        <v>36461.729152683962</v>
      </c>
      <c r="O2405">
        <f>DEGREES(ACOS(((Earth_Data!$B$1+Sat_Data!$B$2)/User_Model_Calcs!N2405)*SQRT(1-COS(RADIANS(User_Model_Calcs!I2405))^2*COS(RADIANS(User_Model_Calcs!B2405))^2)))</f>
        <v>61.204023417513994</v>
      </c>
      <c r="P2405">
        <f t="shared" si="227"/>
        <v>66.083215534879741</v>
      </c>
    </row>
    <row r="2406" spans="1:16" x14ac:dyDescent="0.25">
      <c r="A2406">
        <v>144.56988612988252</v>
      </c>
      <c r="B2406">
        <v>-14.043001641983723</v>
      </c>
      <c r="C2406">
        <v>4700</v>
      </c>
      <c r="D2406">
        <f t="shared" ca="1" si="226"/>
        <v>3</v>
      </c>
      <c r="E2406" s="1">
        <v>0.65</v>
      </c>
      <c r="F2406">
        <v>19.899999999999999</v>
      </c>
      <c r="G2406">
        <f t="shared" ca="1" si="228"/>
        <v>54.048620189015942</v>
      </c>
      <c r="H2406">
        <f t="shared" ca="1" si="231"/>
        <v>19.414664191520572</v>
      </c>
      <c r="I2406">
        <f>User_Model_Calcs!A2406-Sat_Data!$B$5</f>
        <v>34.569886129882519</v>
      </c>
      <c r="J2406">
        <f>(Earth_Data!$B$1/SQRT(1-Earth_Data!$B$2^2*SIN(RADIANS(User_Model_Calcs!B2406))^2))*COS(RADIANS(User_Model_Calcs!B2406))</f>
        <v>6188.7419968638251</v>
      </c>
      <c r="K2406">
        <f>((Earth_Data!$B$1*(1-Earth_Data!$B$2^2))/SQRT(1-Earth_Data!$B$2^2*SIN(RADIANS(User_Model_Calcs!B2406))^2))*SIN(RADIANS(User_Model_Calcs!B2406))</f>
        <v>-1537.5982776196554</v>
      </c>
      <c r="L2406">
        <f t="shared" si="229"/>
        <v>-13.952675064650251</v>
      </c>
      <c r="M2406">
        <f t="shared" si="230"/>
        <v>6376.8907758471905</v>
      </c>
      <c r="N2406">
        <f>SQRT(User_Model_Calcs!M2406^2+Sat_Data!$B$3^2-2*User_Model_Calcs!M2406*Sat_Data!$B$3*COS(RADIANS(L2406))*COS(RADIANS(I2406)))</f>
        <v>37265.807645805755</v>
      </c>
      <c r="O2406">
        <f>DEGREES(ACOS(((Earth_Data!$B$1+Sat_Data!$B$2)/User_Model_Calcs!N2406)*SQRT(1-COS(RADIANS(User_Model_Calcs!I2406))^2*COS(RADIANS(User_Model_Calcs!B2406))^2)))</f>
        <v>47.106780884754329</v>
      </c>
      <c r="P2406">
        <f t="shared" si="227"/>
        <v>70.600942668949187</v>
      </c>
    </row>
    <row r="2407" spans="1:16" x14ac:dyDescent="0.25">
      <c r="A2407">
        <v>110.62695311280474</v>
      </c>
      <c r="B2407">
        <v>-13.010902035371181</v>
      </c>
      <c r="C2407">
        <v>950</v>
      </c>
      <c r="D2407">
        <f t="shared" ca="1" si="226"/>
        <v>1.2</v>
      </c>
      <c r="E2407" s="1">
        <v>0.65</v>
      </c>
      <c r="F2407">
        <v>19.899999999999999</v>
      </c>
      <c r="G2407">
        <f t="shared" ca="1" si="228"/>
        <v>46.089820015575185</v>
      </c>
      <c r="H2407">
        <f t="shared" ca="1" si="231"/>
        <v>19.369189174214593</v>
      </c>
      <c r="I2407">
        <f>User_Model_Calcs!A2407-Sat_Data!$B$5</f>
        <v>0.62695311280474186</v>
      </c>
      <c r="J2407">
        <f>(Earth_Data!$B$1/SQRT(1-Earth_Data!$B$2^2*SIN(RADIANS(User_Model_Calcs!B2407))^2))*COS(RADIANS(User_Model_Calcs!B2407))</f>
        <v>6215.4501752153492</v>
      </c>
      <c r="K2407">
        <f>((Earth_Data!$B$1*(1-Earth_Data!$B$2^2))/SQRT(1-Earth_Data!$B$2^2*SIN(RADIANS(User_Model_Calcs!B2407))^2))*SIN(RADIANS(User_Model_Calcs!B2407))</f>
        <v>-1426.5808543926762</v>
      </c>
      <c r="L2407">
        <f t="shared" si="229"/>
        <v>-12.926735525119973</v>
      </c>
      <c r="M2407">
        <f t="shared" si="230"/>
        <v>6377.0646707324722</v>
      </c>
      <c r="N2407">
        <f>SQRT(User_Model_Calcs!M2407^2+Sat_Data!$B$3^2-2*User_Model_Calcs!M2407*Sat_Data!$B$3*COS(RADIANS(L2407))*COS(RADIANS(I2407)))</f>
        <v>35977.420861632883</v>
      </c>
      <c r="O2407">
        <f>DEGREES(ACOS(((Earth_Data!$B$1+Sat_Data!$B$2)/User_Model_Calcs!N2407)*SQRT(1-COS(RADIANS(User_Model_Calcs!I2407))^2*COS(RADIANS(User_Model_Calcs!B2407))^2)))</f>
        <v>74.683735432068929</v>
      </c>
      <c r="P2407">
        <f t="shared" si="227"/>
        <v>2.7826906530298388</v>
      </c>
    </row>
    <row r="2408" spans="1:16" x14ac:dyDescent="0.25">
      <c r="A2408">
        <v>106.82447813209761</v>
      </c>
      <c r="B2408">
        <v>-17.238358532122774</v>
      </c>
      <c r="C2408">
        <v>400</v>
      </c>
      <c r="D2408">
        <f t="shared" ca="1" si="226"/>
        <v>1.2</v>
      </c>
      <c r="E2408" s="1">
        <v>0.65</v>
      </c>
      <c r="F2408">
        <v>19.899999999999999</v>
      </c>
      <c r="G2408">
        <f t="shared" ca="1" si="228"/>
        <v>46.089820015575185</v>
      </c>
      <c r="H2408">
        <f t="shared" ca="1" si="231"/>
        <v>19.215153905158562</v>
      </c>
      <c r="I2408">
        <f>User_Model_Calcs!A2408-Sat_Data!$B$5</f>
        <v>-3.1755218679023898</v>
      </c>
      <c r="J2408">
        <f>(Earth_Data!$B$1/SQRT(1-Earth_Data!$B$2^2*SIN(RADIANS(User_Model_Calcs!B2408))^2))*COS(RADIANS(User_Model_Calcs!B2408))</f>
        <v>6093.4265785776934</v>
      </c>
      <c r="K2408">
        <f>((Earth_Data!$B$1*(1-Earth_Data!$B$2^2))/SQRT(1-Earth_Data!$B$2^2*SIN(RADIANS(User_Model_Calcs!B2408))^2))*SIN(RADIANS(User_Model_Calcs!B2408))</f>
        <v>-1878.0445592572228</v>
      </c>
      <c r="L2408">
        <f t="shared" si="229"/>
        <v>-17.129731576807508</v>
      </c>
      <c r="M2408">
        <f t="shared" si="230"/>
        <v>6376.2762514709721</v>
      </c>
      <c r="N2408">
        <f>SQRT(User_Model_Calcs!M2408^2+Sat_Data!$B$3^2-2*User_Model_Calcs!M2408*Sat_Data!$B$3*COS(RADIANS(L2408))*COS(RADIANS(I2408)))</f>
        <v>36130.491568905672</v>
      </c>
      <c r="O2408">
        <f>DEGREES(ACOS(((Earth_Data!$B$1+Sat_Data!$B$2)/User_Model_Calcs!N2408)*SQRT(1-COS(RADIANS(User_Model_Calcs!I2408))^2*COS(RADIANS(User_Model_Calcs!B2408))^2)))</f>
        <v>69.432874751449532</v>
      </c>
      <c r="P2408">
        <f t="shared" si="227"/>
        <v>10.603772996920517</v>
      </c>
    </row>
    <row r="2409" spans="1:16" x14ac:dyDescent="0.25">
      <c r="A2409">
        <v>148.14150381418938</v>
      </c>
      <c r="B2409">
        <v>-14.614057317591577</v>
      </c>
      <c r="C2409">
        <v>4700</v>
      </c>
      <c r="D2409">
        <f t="shared" ca="1" si="226"/>
        <v>3</v>
      </c>
      <c r="E2409" s="1">
        <v>0.65</v>
      </c>
      <c r="F2409">
        <v>19.899999999999999</v>
      </c>
      <c r="G2409">
        <f t="shared" ca="1" si="228"/>
        <v>54.048620189015942</v>
      </c>
      <c r="H2409">
        <f t="shared" ca="1" si="231"/>
        <v>19.82298523669165</v>
      </c>
      <c r="I2409">
        <f>User_Model_Calcs!A2409-Sat_Data!$B$5</f>
        <v>38.141503814189377</v>
      </c>
      <c r="J2409">
        <f>(Earth_Data!$B$1/SQRT(1-Earth_Data!$B$2^2*SIN(RADIANS(User_Model_Calcs!B2409))^2))*COS(RADIANS(User_Model_Calcs!B2409))</f>
        <v>6173.1054489372373</v>
      </c>
      <c r="K2409">
        <f>((Earth_Data!$B$1*(1-Earth_Data!$B$2^2))/SQRT(1-Earth_Data!$B$2^2*SIN(RADIANS(User_Model_Calcs!B2409))^2))*SIN(RADIANS(User_Model_Calcs!B2409))</f>
        <v>-1598.8155168019159</v>
      </c>
      <c r="L2409">
        <f t="shared" si="229"/>
        <v>-14.520371831271515</v>
      </c>
      <c r="M2409">
        <f t="shared" si="230"/>
        <v>6376.7893128489977</v>
      </c>
      <c r="N2409">
        <f>SQRT(User_Model_Calcs!M2409^2+Sat_Data!$B$3^2-2*User_Model_Calcs!M2409*Sat_Data!$B$3*COS(RADIANS(L2409))*COS(RADIANS(I2409)))</f>
        <v>37537.424489740377</v>
      </c>
      <c r="O2409">
        <f>DEGREES(ACOS(((Earth_Data!$B$1+Sat_Data!$B$2)/User_Model_Calcs!N2409)*SQRT(1-COS(RADIANS(User_Model_Calcs!I2409))^2*COS(RADIANS(User_Model_Calcs!B2409))^2)))</f>
        <v>43.225989805752839</v>
      </c>
      <c r="P2409">
        <f t="shared" si="227"/>
        <v>72.187831483824198</v>
      </c>
    </row>
    <row r="2410" spans="1:16" x14ac:dyDescent="0.25">
      <c r="A2410">
        <v>116.09699999999999</v>
      </c>
      <c r="B2410">
        <v>-13.257999999999999</v>
      </c>
      <c r="C2410">
        <v>625</v>
      </c>
      <c r="D2410">
        <f t="shared" ca="1" si="226"/>
        <v>3</v>
      </c>
      <c r="E2410" s="1">
        <v>0.65</v>
      </c>
      <c r="F2410">
        <v>19.899999999999999</v>
      </c>
      <c r="G2410">
        <f t="shared" ca="1" si="228"/>
        <v>54.048620189015942</v>
      </c>
      <c r="H2410">
        <f t="shared" ca="1" si="231"/>
        <v>14.327039879018217</v>
      </c>
      <c r="I2410">
        <f>User_Model_Calcs!A2410-Sat_Data!$B$5</f>
        <v>6.0969999999999942</v>
      </c>
      <c r="J2410">
        <f>(Earth_Data!$B$1/SQRT(1-Earth_Data!$B$2^2*SIN(RADIANS(User_Model_Calcs!B2410))^2))*COS(RADIANS(User_Model_Calcs!B2410))</f>
        <v>6209.2382360860702</v>
      </c>
      <c r="K2410">
        <f>((Earth_Data!$B$1*(1-Earth_Data!$B$2^2))/SQRT(1-Earth_Data!$B$2^2*SIN(RADIANS(User_Model_Calcs!B2410))^2))*SIN(RADIANS(User_Model_Calcs!B2410))</f>
        <v>-1453.2025496596714</v>
      </c>
      <c r="L2410">
        <f t="shared" si="229"/>
        <v>-13.172348533493171</v>
      </c>
      <c r="M2410">
        <f t="shared" si="230"/>
        <v>6377.0241588699209</v>
      </c>
      <c r="N2410">
        <f>SQRT(User_Model_Calcs!M2410^2+Sat_Data!$B$3^2-2*User_Model_Calcs!M2410*Sat_Data!$B$3*COS(RADIANS(L2410))*COS(RADIANS(I2410)))</f>
        <v>36025.387988409559</v>
      </c>
      <c r="O2410">
        <f>DEGREES(ACOS(((Earth_Data!$B$1+Sat_Data!$B$2)/User_Model_Calcs!N2410)*SQRT(1-COS(RADIANS(User_Model_Calcs!I2410))^2*COS(RADIANS(User_Model_Calcs!B2410))^2)))</f>
        <v>72.876827176754873</v>
      </c>
      <c r="P2410">
        <f t="shared" si="227"/>
        <v>24.974331097090914</v>
      </c>
    </row>
    <row r="2411" spans="1:16" x14ac:dyDescent="0.25">
      <c r="A2411">
        <v>111.09</v>
      </c>
      <c r="B2411">
        <v>-13.243</v>
      </c>
      <c r="C2411">
        <v>375</v>
      </c>
      <c r="D2411">
        <f t="shared" ca="1" si="226"/>
        <v>0.75</v>
      </c>
      <c r="E2411" s="1">
        <v>0.65</v>
      </c>
      <c r="F2411">
        <v>19.899999999999999</v>
      </c>
      <c r="G2411">
        <f t="shared" ca="1" si="228"/>
        <v>42.007420362456692</v>
      </c>
      <c r="H2411">
        <f t="shared" ca="1" si="231"/>
        <v>21.205665576048112</v>
      </c>
      <c r="I2411">
        <f>User_Model_Calcs!A2411-Sat_Data!$B$5</f>
        <v>1.0900000000000034</v>
      </c>
      <c r="J2411">
        <f>(Earth_Data!$B$1/SQRT(1-Earth_Data!$B$2^2*SIN(RADIANS(User_Model_Calcs!B2411))^2))*COS(RADIANS(User_Model_Calcs!B2411))</f>
        <v>6209.6186059615202</v>
      </c>
      <c r="K2411">
        <f>((Earth_Data!$B$1*(1-Earth_Data!$B$2^2))/SQRT(1-Earth_Data!$B$2^2*SIN(RADIANS(User_Model_Calcs!B2411))^2))*SIN(RADIANS(User_Model_Calcs!B2411))</f>
        <v>-1451.5872397381106</v>
      </c>
      <c r="L2411">
        <f t="shared" si="229"/>
        <v>-13.157438498336338</v>
      </c>
      <c r="M2411">
        <f t="shared" si="230"/>
        <v>6377.0266383381213</v>
      </c>
      <c r="N2411">
        <f>SQRT(User_Model_Calcs!M2411^2+Sat_Data!$B$3^2-2*User_Model_Calcs!M2411*Sat_Data!$B$3*COS(RADIANS(L2411))*COS(RADIANS(I2411)))</f>
        <v>35985.128446834511</v>
      </c>
      <c r="O2411">
        <f>DEGREES(ACOS(((Earth_Data!$B$1+Sat_Data!$B$2)/User_Model_Calcs!N2411)*SQRT(1-COS(RADIANS(User_Model_Calcs!I2411))^2*COS(RADIANS(User_Model_Calcs!B2411))^2)))</f>
        <v>74.377826689684284</v>
      </c>
      <c r="P2411">
        <f t="shared" si="227"/>
        <v>4.7478096592150649</v>
      </c>
    </row>
    <row r="2412" spans="1:16" x14ac:dyDescent="0.25">
      <c r="A2412">
        <v>122.556</v>
      </c>
      <c r="B2412">
        <v>-14.221</v>
      </c>
      <c r="C2412">
        <v>950</v>
      </c>
      <c r="D2412">
        <f t="shared" ca="1" si="226"/>
        <v>0.75</v>
      </c>
      <c r="E2412" s="1">
        <v>0.65</v>
      </c>
      <c r="F2412">
        <v>19.899999999999999</v>
      </c>
      <c r="G2412">
        <f t="shared" ca="1" si="228"/>
        <v>42.007420362456692</v>
      </c>
      <c r="H2412">
        <f t="shared" ca="1" si="231"/>
        <v>17.918155230318206</v>
      </c>
      <c r="I2412">
        <f>User_Model_Calcs!A2412-Sat_Data!$B$5</f>
        <v>12.555999999999997</v>
      </c>
      <c r="J2412">
        <f>(Earth_Data!$B$1/SQRT(1-Earth_Data!$B$2^2*SIN(RADIANS(User_Model_Calcs!B2412))^2))*COS(RADIANS(User_Model_Calcs!B2412))</f>
        <v>6183.9336178296762</v>
      </c>
      <c r="K2412">
        <f>((Earth_Data!$B$1*(1-Earth_Data!$B$2^2))/SQRT(1-Earth_Data!$B$2^2*SIN(RADIANS(User_Model_Calcs!B2412))^2))*SIN(RADIANS(User_Model_Calcs!B2412))</f>
        <v>-1556.6960859423134</v>
      </c>
      <c r="L2412">
        <f t="shared" si="229"/>
        <v>-14.12962257056561</v>
      </c>
      <c r="M2412">
        <f t="shared" si="230"/>
        <v>6376.8595479053911</v>
      </c>
      <c r="N2412">
        <f>SQRT(User_Model_Calcs!M2412^2+Sat_Data!$B$3^2-2*User_Model_Calcs!M2412*Sat_Data!$B$3*COS(RADIANS(L2412))*COS(RADIANS(I2412)))</f>
        <v>36186.603644388291</v>
      </c>
      <c r="O2412">
        <f>DEGREES(ACOS(((Earth_Data!$B$1+Sat_Data!$B$2)/User_Model_Calcs!N2412)*SQRT(1-COS(RADIANS(User_Model_Calcs!I2412))^2*COS(RADIANS(User_Model_Calcs!B2412))^2)))</f>
        <v>67.844085071342406</v>
      </c>
      <c r="P2412">
        <f t="shared" si="227"/>
        <v>42.195773602069451</v>
      </c>
    </row>
    <row r="2413" spans="1:16" x14ac:dyDescent="0.25">
      <c r="A2413">
        <v>140.32479198385735</v>
      </c>
      <c r="B2413">
        <v>-12.656319542327962</v>
      </c>
      <c r="C2413">
        <v>4700</v>
      </c>
      <c r="D2413">
        <f t="shared" ca="1" si="226"/>
        <v>0.75</v>
      </c>
      <c r="E2413" s="1">
        <v>0.65</v>
      </c>
      <c r="F2413">
        <v>19.899999999999999</v>
      </c>
      <c r="G2413">
        <f t="shared" ca="1" si="228"/>
        <v>42.007420362456692</v>
      </c>
      <c r="H2413">
        <f t="shared" ca="1" si="231"/>
        <v>22.562233480144609</v>
      </c>
      <c r="I2413">
        <f>User_Model_Calcs!A2413-Sat_Data!$B$5</f>
        <v>30.324791983857352</v>
      </c>
      <c r="J2413">
        <f>(Earth_Data!$B$1/SQRT(1-Earth_Data!$B$2^2*SIN(RADIANS(User_Model_Calcs!B2413))^2))*COS(RADIANS(User_Model_Calcs!B2413))</f>
        <v>6224.1633159617704</v>
      </c>
      <c r="K2413">
        <f>((Earth_Data!$B$1*(1-Earth_Data!$B$2^2))/SQRT(1-Earth_Data!$B$2^2*SIN(RADIANS(User_Model_Calcs!B2413))^2))*SIN(RADIANS(User_Model_Calcs!B2413))</f>
        <v>-1388.3336905948747</v>
      </c>
      <c r="L2413">
        <f t="shared" si="229"/>
        <v>-12.574294738930652</v>
      </c>
      <c r="M2413">
        <f t="shared" si="230"/>
        <v>6377.1215622885074</v>
      </c>
      <c r="N2413">
        <f>SQRT(User_Model_Calcs!M2413^2+Sat_Data!$B$3^2-2*User_Model_Calcs!M2413*Sat_Data!$B$3*COS(RADIANS(L2413))*COS(RADIANS(I2413)))</f>
        <v>36951.644175769841</v>
      </c>
      <c r="O2413">
        <f>DEGREES(ACOS(((Earth_Data!$B$1+Sat_Data!$B$2)/User_Model_Calcs!N2413)*SQRT(1-COS(RADIANS(User_Model_Calcs!I2413))^2*COS(RADIANS(User_Model_Calcs!B2413))^2)))</f>
        <v>52.032459071743567</v>
      </c>
      <c r="P2413">
        <f t="shared" si="227"/>
        <v>69.4652214494362</v>
      </c>
    </row>
    <row r="2414" spans="1:16" x14ac:dyDescent="0.25">
      <c r="A2414">
        <v>119.56952672568445</v>
      </c>
      <c r="B2414">
        <v>-22.754033445484765</v>
      </c>
      <c r="C2414">
        <v>6250</v>
      </c>
      <c r="D2414">
        <f t="shared" ca="1" si="226"/>
        <v>3</v>
      </c>
      <c r="E2414" s="1">
        <v>0.65</v>
      </c>
      <c r="F2414">
        <v>19.899999999999999</v>
      </c>
      <c r="G2414">
        <f t="shared" ca="1" si="228"/>
        <v>54.048620189015942</v>
      </c>
      <c r="H2414">
        <f t="shared" ca="1" si="231"/>
        <v>19.178299197400509</v>
      </c>
      <c r="I2414">
        <f>User_Model_Calcs!A2414-Sat_Data!$B$5</f>
        <v>9.5695267256844545</v>
      </c>
      <c r="J2414">
        <f>(Earth_Data!$B$1/SQRT(1-Earth_Data!$B$2^2*SIN(RADIANS(User_Model_Calcs!B2414))^2))*COS(RADIANS(User_Model_Calcs!B2414))</f>
        <v>5884.7006693232461</v>
      </c>
      <c r="K2414">
        <f>((Earth_Data!$B$1*(1-Earth_Data!$B$2^2))/SQRT(1-Earth_Data!$B$2^2*SIN(RADIANS(User_Model_Calcs!B2414))^2))*SIN(RADIANS(User_Model_Calcs!B2414))</f>
        <v>-2451.6238725549056</v>
      </c>
      <c r="L2414">
        <f t="shared" si="229"/>
        <v>-22.617087857826586</v>
      </c>
      <c r="M2414">
        <f t="shared" si="230"/>
        <v>6374.9636532308614</v>
      </c>
      <c r="N2414">
        <f>SQRT(User_Model_Calcs!M2414^2+Sat_Data!$B$3^2-2*User_Model_Calcs!M2414*Sat_Data!$B$3*COS(RADIANS(L2414))*COS(RADIANS(I2414)))</f>
        <v>36457.01100393755</v>
      </c>
      <c r="O2414">
        <f>DEGREES(ACOS(((Earth_Data!$B$1+Sat_Data!$B$2)/User_Model_Calcs!N2414)*SQRT(1-COS(RADIANS(User_Model_Calcs!I2414))^2*COS(RADIANS(User_Model_Calcs!B2414))^2)))</f>
        <v>61.237423047035861</v>
      </c>
      <c r="P2414">
        <f t="shared" si="227"/>
        <v>23.551728403988982</v>
      </c>
    </row>
    <row r="2415" spans="1:16" x14ac:dyDescent="0.25">
      <c r="A2415">
        <v>123.977</v>
      </c>
      <c r="B2415">
        <v>-10.86</v>
      </c>
      <c r="C2415">
        <v>625</v>
      </c>
      <c r="D2415">
        <f t="shared" ca="1" si="226"/>
        <v>3</v>
      </c>
      <c r="E2415" s="1">
        <v>0.65</v>
      </c>
      <c r="F2415">
        <v>19.899999999999999</v>
      </c>
      <c r="G2415">
        <f t="shared" ca="1" si="228"/>
        <v>54.048620189015942</v>
      </c>
      <c r="H2415">
        <f t="shared" ca="1" si="231"/>
        <v>19.953212916530504</v>
      </c>
      <c r="I2415">
        <f>User_Model_Calcs!A2415-Sat_Data!$B$5</f>
        <v>13.977000000000004</v>
      </c>
      <c r="J2415">
        <f>(Earth_Data!$B$1/SQRT(1-Earth_Data!$B$2^2*SIN(RADIANS(User_Model_Calcs!B2415))^2))*COS(RADIANS(User_Model_Calcs!B2415))</f>
        <v>6264.6550401507866</v>
      </c>
      <c r="K2415">
        <f>((Earth_Data!$B$1*(1-Earth_Data!$B$2^2))/SQRT(1-Earth_Data!$B$2^2*SIN(RADIANS(User_Model_Calcs!B2415))^2))*SIN(RADIANS(User_Model_Calcs!B2415))</f>
        <v>-1193.8015000220435</v>
      </c>
      <c r="L2415">
        <f t="shared" si="229"/>
        <v>-10.789009585451792</v>
      </c>
      <c r="M2415">
        <f t="shared" si="230"/>
        <v>6377.3869879082549</v>
      </c>
      <c r="N2415">
        <f>SQRT(User_Model_Calcs!M2415^2+Sat_Data!$B$3^2-2*User_Model_Calcs!M2415*Sat_Data!$B$3*COS(RADIANS(L2415))*COS(RADIANS(I2415)))</f>
        <v>36136.398807406142</v>
      </c>
      <c r="O2415">
        <f>DEGREES(ACOS(((Earth_Data!$B$1+Sat_Data!$B$2)/User_Model_Calcs!N2415)*SQRT(1-COS(RADIANS(User_Model_Calcs!I2415))^2*COS(RADIANS(User_Model_Calcs!B2415))^2)))</f>
        <v>69.301045061451575</v>
      </c>
      <c r="P2415">
        <f t="shared" si="227"/>
        <v>52.875551715709008</v>
      </c>
    </row>
    <row r="2416" spans="1:16" x14ac:dyDescent="0.25">
      <c r="A2416">
        <v>158.69999999999999</v>
      </c>
      <c r="B2416">
        <v>-11.754</v>
      </c>
      <c r="C2416">
        <v>375</v>
      </c>
      <c r="D2416">
        <f t="shared" ca="1" si="226"/>
        <v>0.75</v>
      </c>
      <c r="E2416" s="1">
        <v>0.65</v>
      </c>
      <c r="F2416">
        <v>19.899999999999999</v>
      </c>
      <c r="G2416">
        <f t="shared" ca="1" si="228"/>
        <v>42.007420362456692</v>
      </c>
      <c r="H2416">
        <f t="shared" ca="1" si="231"/>
        <v>20.708600264720321</v>
      </c>
      <c r="I2416">
        <f>User_Model_Calcs!A2416-Sat_Data!$B$5</f>
        <v>48.699999999999989</v>
      </c>
      <c r="J2416">
        <f>(Earth_Data!$B$1/SQRT(1-Earth_Data!$B$2^2*SIN(RADIANS(User_Model_Calcs!B2416))^2))*COS(RADIANS(User_Model_Calcs!B2416))</f>
        <v>6245.2659487694427</v>
      </c>
      <c r="K2416">
        <f>((Earth_Data!$B$1*(1-Earth_Data!$B$2^2))/SQRT(1-Earth_Data!$B$2^2*SIN(RADIANS(User_Model_Calcs!B2416))^2))*SIN(RADIANS(User_Model_Calcs!B2416))</f>
        <v>-1290.7727253566113</v>
      </c>
      <c r="L2416">
        <f t="shared" si="229"/>
        <v>-11.677480678346898</v>
      </c>
      <c r="M2416">
        <f t="shared" si="230"/>
        <v>6377.2596779011301</v>
      </c>
      <c r="N2416">
        <f>SQRT(User_Model_Calcs!M2416^2+Sat_Data!$B$3^2-2*User_Model_Calcs!M2416*Sat_Data!$B$3*COS(RADIANS(L2416))*COS(RADIANS(I2416)))</f>
        <v>38352.217550040208</v>
      </c>
      <c r="O2416">
        <f>DEGREES(ACOS(((Earth_Data!$B$1+Sat_Data!$B$2)/User_Model_Calcs!N2416)*SQRT(1-COS(RADIANS(User_Model_Calcs!I2416))^2*COS(RADIANS(User_Model_Calcs!B2416))^2)))</f>
        <v>32.959386707594781</v>
      </c>
      <c r="P2416">
        <f t="shared" si="227"/>
        <v>79.853549066606547</v>
      </c>
    </row>
    <row r="2417" spans="1:16" x14ac:dyDescent="0.25">
      <c r="A2417">
        <v>118.79300000000001</v>
      </c>
      <c r="B2417">
        <v>-18.750999999999998</v>
      </c>
      <c r="C2417">
        <v>2500</v>
      </c>
      <c r="D2417">
        <f t="shared" ca="1" si="226"/>
        <v>3</v>
      </c>
      <c r="E2417" s="1">
        <v>0.65</v>
      </c>
      <c r="F2417">
        <v>19.899999999999999</v>
      </c>
      <c r="G2417">
        <f t="shared" ca="1" si="228"/>
        <v>54.048620189015942</v>
      </c>
      <c r="H2417">
        <f t="shared" ca="1" si="231"/>
        <v>22.086850579650424</v>
      </c>
      <c r="I2417">
        <f>User_Model_Calcs!A2417-Sat_Data!$B$5</f>
        <v>8.7930000000000064</v>
      </c>
      <c r="J2417">
        <f>(Earth_Data!$B$1/SQRT(1-Earth_Data!$B$2^2*SIN(RADIANS(User_Model_Calcs!B2417))^2))*COS(RADIANS(User_Model_Calcs!B2417))</f>
        <v>6041.7072515042055</v>
      </c>
      <c r="K2417">
        <f>((Earth_Data!$B$1*(1-Earth_Data!$B$2^2))/SQRT(1-Earth_Data!$B$2^2*SIN(RADIANS(User_Model_Calcs!B2417))^2))*SIN(RADIANS(User_Model_Calcs!B2417))</f>
        <v>-2037.270405695861</v>
      </c>
      <c r="L2417">
        <f t="shared" si="229"/>
        <v>-18.634163535990535</v>
      </c>
      <c r="M2417">
        <f t="shared" si="230"/>
        <v>6375.9467703865503</v>
      </c>
      <c r="N2417">
        <f>SQRT(User_Model_Calcs!M2417^2+Sat_Data!$B$3^2-2*User_Model_Calcs!M2417*Sat_Data!$B$3*COS(RADIANS(L2417))*COS(RADIANS(I2417)))</f>
        <v>36262.49554962555</v>
      </c>
      <c r="O2417">
        <f>DEGREES(ACOS(((Earth_Data!$B$1+Sat_Data!$B$2)/User_Model_Calcs!N2417)*SQRT(1-COS(RADIANS(User_Model_Calcs!I2417))^2*COS(RADIANS(User_Model_Calcs!B2417))^2)))</f>
        <v>65.800230568941316</v>
      </c>
      <c r="P2417">
        <f t="shared" si="227"/>
        <v>25.696636493745736</v>
      </c>
    </row>
    <row r="2418" spans="1:16" x14ac:dyDescent="0.25">
      <c r="A2418">
        <v>111.92149574419945</v>
      </c>
      <c r="B2418">
        <v>-18.891854195916817</v>
      </c>
      <c r="C2418">
        <v>6250</v>
      </c>
      <c r="D2418">
        <f t="shared" ca="1" si="226"/>
        <v>3</v>
      </c>
      <c r="E2418" s="1">
        <v>0.65</v>
      </c>
      <c r="F2418">
        <v>19.899999999999999</v>
      </c>
      <c r="G2418">
        <f t="shared" ca="1" si="228"/>
        <v>54.048620189015942</v>
      </c>
      <c r="H2418">
        <f t="shared" ca="1" si="231"/>
        <v>17.038204273176714</v>
      </c>
      <c r="I2418">
        <f>User_Model_Calcs!A2418-Sat_Data!$B$5</f>
        <v>1.9214957441994471</v>
      </c>
      <c r="J2418">
        <f>(Earth_Data!$B$1/SQRT(1-Earth_Data!$B$2^2*SIN(RADIANS(User_Model_Calcs!B2418))^2))*COS(RADIANS(User_Model_Calcs!B2418))</f>
        <v>6036.6772410738149</v>
      </c>
      <c r="K2418">
        <f>((Earth_Data!$B$1*(1-Earth_Data!$B$2^2))/SQRT(1-Earth_Data!$B$2^2*SIN(RADIANS(User_Model_Calcs!B2418))^2))*SIN(RADIANS(User_Model_Calcs!B2418))</f>
        <v>-2052.0278713555767</v>
      </c>
      <c r="L2418">
        <f t="shared" si="229"/>
        <v>-18.774269377105782</v>
      </c>
      <c r="M2418">
        <f t="shared" si="230"/>
        <v>6375.9148753507261</v>
      </c>
      <c r="N2418">
        <f>SQRT(User_Model_Calcs!M2418^2+Sat_Data!$B$3^2-2*User_Model_Calcs!M2418*Sat_Data!$B$3*COS(RADIANS(L2418))*COS(RADIANS(I2418)))</f>
        <v>36189.648053877965</v>
      </c>
      <c r="O2418">
        <f>DEGREES(ACOS(((Earth_Data!$B$1+Sat_Data!$B$2)/User_Model_Calcs!N2418)*SQRT(1-COS(RADIANS(User_Model_Calcs!I2418))^2*COS(RADIANS(User_Model_Calcs!B2418))^2)))</f>
        <v>67.725639069826272</v>
      </c>
      <c r="P2418">
        <f t="shared" si="227"/>
        <v>5.9156343394980579</v>
      </c>
    </row>
    <row r="2419" spans="1:16" x14ac:dyDescent="0.25">
      <c r="A2419">
        <v>113.93186167443403</v>
      </c>
      <c r="B2419">
        <v>-15.043471189072601</v>
      </c>
      <c r="C2419">
        <v>400</v>
      </c>
      <c r="D2419">
        <f t="shared" ca="1" si="226"/>
        <v>3</v>
      </c>
      <c r="E2419" s="1">
        <v>0.65</v>
      </c>
      <c r="F2419">
        <v>19.899999999999999</v>
      </c>
      <c r="G2419">
        <f t="shared" ca="1" si="228"/>
        <v>54.048620189015942</v>
      </c>
      <c r="H2419">
        <f t="shared" ca="1" si="231"/>
        <v>20.864354707133835</v>
      </c>
      <c r="I2419">
        <f>User_Model_Calcs!A2419-Sat_Data!$B$5</f>
        <v>3.9318616744340318</v>
      </c>
      <c r="J2419">
        <f>(Earth_Data!$B$1/SQRT(1-Earth_Data!$B$2^2*SIN(RADIANS(User_Model_Calcs!B2419))^2))*COS(RADIANS(User_Model_Calcs!B2419))</f>
        <v>6160.9453210915171</v>
      </c>
      <c r="K2419">
        <f>((Earth_Data!$B$1*(1-Earth_Data!$B$2^2))/SQRT(1-Earth_Data!$B$2^2*SIN(RADIANS(User_Model_Calcs!B2419))^2))*SIN(RADIANS(User_Model_Calcs!B2419))</f>
        <v>-1644.7463706257743</v>
      </c>
      <c r="L2419">
        <f t="shared" si="229"/>
        <v>-14.947284154531253</v>
      </c>
      <c r="M2419">
        <f t="shared" si="230"/>
        <v>6376.7105840837812</v>
      </c>
      <c r="N2419">
        <f>SQRT(User_Model_Calcs!M2419^2+Sat_Data!$B$3^2-2*User_Model_Calcs!M2419*Sat_Data!$B$3*COS(RADIANS(L2419))*COS(RADIANS(I2419)))</f>
        <v>36057.70462131055</v>
      </c>
      <c r="O2419">
        <f>DEGREES(ACOS(((Earth_Data!$B$1+Sat_Data!$B$2)/User_Model_Calcs!N2419)*SQRT(1-COS(RADIANS(User_Model_Calcs!I2419))^2*COS(RADIANS(User_Model_Calcs!B2419))^2)))</f>
        <v>71.746023381002715</v>
      </c>
      <c r="P2419">
        <f t="shared" si="227"/>
        <v>14.832041613947245</v>
      </c>
    </row>
    <row r="2420" spans="1:16" x14ac:dyDescent="0.25">
      <c r="A2420">
        <v>152.36199999999999</v>
      </c>
      <c r="B2420">
        <v>-16.494999999999997</v>
      </c>
      <c r="C2420">
        <v>950</v>
      </c>
      <c r="D2420">
        <f t="shared" ca="1" si="226"/>
        <v>3</v>
      </c>
      <c r="E2420" s="1">
        <v>0.65</v>
      </c>
      <c r="F2420">
        <v>19.899999999999999</v>
      </c>
      <c r="G2420">
        <f t="shared" ca="1" si="228"/>
        <v>54.048620189015942</v>
      </c>
      <c r="H2420">
        <f t="shared" ca="1" si="231"/>
        <v>19.945986401210781</v>
      </c>
      <c r="I2420">
        <f>User_Model_Calcs!A2420-Sat_Data!$B$5</f>
        <v>42.361999999999995</v>
      </c>
      <c r="J2420">
        <f>(Earth_Data!$B$1/SQRT(1-Earth_Data!$B$2^2*SIN(RADIANS(User_Model_Calcs!B2420))^2))*COS(RADIANS(User_Model_Calcs!B2420))</f>
        <v>6117.2955157212955</v>
      </c>
      <c r="K2420">
        <f>((Earth_Data!$B$1*(1-Earth_Data!$B$2^2))/SQRT(1-Earth_Data!$B$2^2*SIN(RADIANS(User_Model_Calcs!B2420))^2))*SIN(RADIANS(User_Model_Calcs!B2420))</f>
        <v>-1799.3180848947231</v>
      </c>
      <c r="L2420">
        <f t="shared" si="229"/>
        <v>-16.390518938298602</v>
      </c>
      <c r="M2420">
        <f t="shared" si="230"/>
        <v>6376.4292513359769</v>
      </c>
      <c r="N2420">
        <f>SQRT(User_Model_Calcs!M2420^2+Sat_Data!$B$3^2-2*User_Model_Calcs!M2420*Sat_Data!$B$3*COS(RADIANS(L2420))*COS(RADIANS(I2420)))</f>
        <v>37911.774136027474</v>
      </c>
      <c r="O2420">
        <f>DEGREES(ACOS(((Earth_Data!$B$1+Sat_Data!$B$2)/User_Model_Calcs!N2420)*SQRT(1-COS(RADIANS(User_Model_Calcs!I2420))^2*COS(RADIANS(User_Model_Calcs!B2420))^2)))</f>
        <v>38.290874095105558</v>
      </c>
      <c r="P2420">
        <f t="shared" si="227"/>
        <v>72.705536528263266</v>
      </c>
    </row>
    <row r="2421" spans="1:16" x14ac:dyDescent="0.25">
      <c r="A2421">
        <v>143.83455290813785</v>
      </c>
      <c r="B2421">
        <v>-12.560205375791746</v>
      </c>
      <c r="C2421">
        <v>4700</v>
      </c>
      <c r="D2421">
        <f t="shared" ca="1" si="226"/>
        <v>0.75</v>
      </c>
      <c r="E2421" s="1">
        <v>0.65</v>
      </c>
      <c r="F2421">
        <v>19.899999999999999</v>
      </c>
      <c r="G2421">
        <f t="shared" ca="1" si="228"/>
        <v>42.007420362456692</v>
      </c>
      <c r="H2421">
        <f t="shared" ca="1" si="231"/>
        <v>17.253478820291416</v>
      </c>
      <c r="I2421">
        <f>User_Model_Calcs!A2421-Sat_Data!$B$5</f>
        <v>33.834552908137852</v>
      </c>
      <c r="J2421">
        <f>(Earth_Data!$B$1/SQRT(1-Earth_Data!$B$2^2*SIN(RADIANS(User_Model_Calcs!B2421))^2))*COS(RADIANS(User_Model_Calcs!B2421))</f>
        <v>6226.484295364271</v>
      </c>
      <c r="K2421">
        <f>((Earth_Data!$B$1*(1-Earth_Data!$B$2^2))/SQRT(1-Earth_Data!$B$2^2*SIN(RADIANS(User_Model_Calcs!B2421))^2))*SIN(RADIANS(User_Model_Calcs!B2421))</f>
        <v>-1377.9572546983018</v>
      </c>
      <c r="L2421">
        <f t="shared" si="229"/>
        <v>-12.478763268457705</v>
      </c>
      <c r="M2421">
        <f t="shared" si="230"/>
        <v>6377.1367302413692</v>
      </c>
      <c r="N2421">
        <f>SQRT(User_Model_Calcs!M2421^2+Sat_Data!$B$3^2-2*User_Model_Calcs!M2421*Sat_Data!$B$3*COS(RADIANS(L2421))*COS(RADIANS(I2421)))</f>
        <v>37179.764124975118</v>
      </c>
      <c r="O2421">
        <f>DEGREES(ACOS(((Earth_Data!$B$1+Sat_Data!$B$2)/User_Model_Calcs!N2421)*SQRT(1-COS(RADIANS(User_Model_Calcs!I2421))^2*COS(RADIANS(User_Model_Calcs!B2421))^2)))</f>
        <v>48.406597648747578</v>
      </c>
      <c r="P2421">
        <f t="shared" si="227"/>
        <v>72.025771225852523</v>
      </c>
    </row>
    <row r="2422" spans="1:16" x14ac:dyDescent="0.25">
      <c r="A2422">
        <v>137.88800000000001</v>
      </c>
      <c r="B2422">
        <v>-12.417</v>
      </c>
      <c r="C2422">
        <v>375</v>
      </c>
      <c r="D2422">
        <f t="shared" ca="1" si="226"/>
        <v>1.2</v>
      </c>
      <c r="E2422" s="1">
        <v>0.65</v>
      </c>
      <c r="F2422">
        <v>19.899999999999999</v>
      </c>
      <c r="G2422">
        <f t="shared" ca="1" si="228"/>
        <v>46.089820015575185</v>
      </c>
      <c r="H2422">
        <f t="shared" ca="1" si="231"/>
        <v>22.223565714295123</v>
      </c>
      <c r="I2422">
        <f>User_Model_Calcs!A2422-Sat_Data!$B$5</f>
        <v>27.888000000000005</v>
      </c>
      <c r="J2422">
        <f>(Earth_Data!$B$1/SQRT(1-Earth_Data!$B$2^2*SIN(RADIANS(User_Model_Calcs!B2422))^2))*COS(RADIANS(User_Model_Calcs!B2422))</f>
        <v>6229.9101135972223</v>
      </c>
      <c r="K2422">
        <f>((Earth_Data!$B$1*(1-Earth_Data!$B$2^2))/SQRT(1-Earth_Data!$B$2^2*SIN(RADIANS(User_Model_Calcs!B2422))^2))*SIN(RADIANS(User_Model_Calcs!B2422))</f>
        <v>-1362.4898274545224</v>
      </c>
      <c r="L2422">
        <f t="shared" si="229"/>
        <v>-12.336427764168445</v>
      </c>
      <c r="M2422">
        <f t="shared" si="230"/>
        <v>6377.1591287514548</v>
      </c>
      <c r="N2422">
        <f>SQRT(User_Model_Calcs!M2422^2+Sat_Data!$B$3^2-2*User_Model_Calcs!M2422*Sat_Data!$B$3*COS(RADIANS(L2422))*COS(RADIANS(I2422)))</f>
        <v>36798.619400122952</v>
      </c>
      <c r="O2422">
        <f>DEGREES(ACOS(((Earth_Data!$B$1+Sat_Data!$B$2)/User_Model_Calcs!N2422)*SQRT(1-COS(RADIANS(User_Model_Calcs!I2422))^2*COS(RADIANS(User_Model_Calcs!B2422))^2)))</f>
        <v>54.655104751757634</v>
      </c>
      <c r="P2422">
        <f t="shared" si="227"/>
        <v>67.887231790993582</v>
      </c>
    </row>
    <row r="2423" spans="1:16" x14ac:dyDescent="0.25">
      <c r="A2423">
        <v>107.07008859214569</v>
      </c>
      <c r="B2423">
        <v>-16.638205335716574</v>
      </c>
      <c r="C2423">
        <v>400</v>
      </c>
      <c r="D2423">
        <f t="shared" ca="1" si="226"/>
        <v>1.2</v>
      </c>
      <c r="E2423" s="1">
        <v>0.65</v>
      </c>
      <c r="F2423">
        <v>19.899999999999999</v>
      </c>
      <c r="G2423">
        <f t="shared" ca="1" si="228"/>
        <v>46.089820015575185</v>
      </c>
      <c r="H2423">
        <f t="shared" ca="1" si="231"/>
        <v>17.817562735949451</v>
      </c>
      <c r="I2423">
        <f>User_Model_Calcs!A2423-Sat_Data!$B$5</f>
        <v>-2.9299114078543056</v>
      </c>
      <c r="J2423">
        <f>(Earth_Data!$B$1/SQRT(1-Earth_Data!$B$2^2*SIN(RADIANS(User_Model_Calcs!B2423))^2))*COS(RADIANS(User_Model_Calcs!B2423))</f>
        <v>6112.7768472683802</v>
      </c>
      <c r="K2423">
        <f>((Earth_Data!$B$1*(1-Earth_Data!$B$2^2))/SQRT(1-Earth_Data!$B$2^2*SIN(RADIANS(User_Model_Calcs!B2423))^2))*SIN(RADIANS(User_Model_Calcs!B2423))</f>
        <v>-1814.507991069476</v>
      </c>
      <c r="L2423">
        <f t="shared" si="229"/>
        <v>-16.53292007169966</v>
      </c>
      <c r="M2423">
        <f t="shared" si="230"/>
        <v>6376.4002410572803</v>
      </c>
      <c r="N2423">
        <f>SQRT(User_Model_Calcs!M2423^2+Sat_Data!$B$3^2-2*User_Model_Calcs!M2423*Sat_Data!$B$3*COS(RADIANS(L2423))*COS(RADIANS(I2423)))</f>
        <v>36106.329849816488</v>
      </c>
      <c r="O2423">
        <f>DEGREES(ACOS(((Earth_Data!$B$1+Sat_Data!$B$2)/User_Model_Calcs!N2423)*SQRT(1-COS(RADIANS(User_Model_Calcs!I2423))^2*COS(RADIANS(User_Model_Calcs!B2423))^2)))</f>
        <v>70.170503712431099</v>
      </c>
      <c r="P2423">
        <f t="shared" si="227"/>
        <v>10.13462767284981</v>
      </c>
    </row>
    <row r="2424" spans="1:16" x14ac:dyDescent="0.25">
      <c r="A2424">
        <v>153.291</v>
      </c>
      <c r="B2424">
        <v>-14.359</v>
      </c>
      <c r="C2424">
        <v>3750</v>
      </c>
      <c r="D2424">
        <f t="shared" ca="1" si="226"/>
        <v>1.2</v>
      </c>
      <c r="E2424" s="1">
        <v>0.65</v>
      </c>
      <c r="F2424">
        <v>19.899999999999999</v>
      </c>
      <c r="G2424">
        <f t="shared" ca="1" si="228"/>
        <v>46.089820015575185</v>
      </c>
      <c r="H2424">
        <f t="shared" ca="1" si="231"/>
        <v>16.785453139578852</v>
      </c>
      <c r="I2424">
        <f>User_Model_Calcs!A2424-Sat_Data!$B$5</f>
        <v>43.290999999999997</v>
      </c>
      <c r="J2424">
        <f>(Earth_Data!$B$1/SQRT(1-Earth_Data!$B$2^2*SIN(RADIANS(User_Model_Calcs!B2424))^2))*COS(RADIANS(User_Model_Calcs!B2424))</f>
        <v>6180.1648730370898</v>
      </c>
      <c r="K2424">
        <f>((Earth_Data!$B$1*(1-Earth_Data!$B$2^2))/SQRT(1-Earth_Data!$B$2^2*SIN(RADIANS(User_Model_Calcs!B2424))^2))*SIN(RADIANS(User_Model_Calcs!B2424))</f>
        <v>-1571.4922496512504</v>
      </c>
      <c r="L2424">
        <f t="shared" si="229"/>
        <v>-14.266810261647917</v>
      </c>
      <c r="M2424">
        <f t="shared" si="230"/>
        <v>6376.8350887125416</v>
      </c>
      <c r="N2424">
        <f>SQRT(User_Model_Calcs!M2424^2+Sat_Data!$B$3^2-2*User_Model_Calcs!M2424*Sat_Data!$B$3*COS(RADIANS(L2424))*COS(RADIANS(I2424)))</f>
        <v>37935.927458846862</v>
      </c>
      <c r="O2424">
        <f>DEGREES(ACOS(((Earth_Data!$B$1+Sat_Data!$B$2)/User_Model_Calcs!N2424)*SQRT(1-COS(RADIANS(User_Model_Calcs!I2424))^2*COS(RADIANS(User_Model_Calcs!B2424))^2)))</f>
        <v>37.992053353469082</v>
      </c>
      <c r="P2424">
        <f t="shared" si="227"/>
        <v>75.251471669322598</v>
      </c>
    </row>
    <row r="2425" spans="1:16" x14ac:dyDescent="0.25">
      <c r="A2425">
        <v>112.48399999999999</v>
      </c>
      <c r="B2425">
        <v>-19.350999999999999</v>
      </c>
      <c r="C2425">
        <v>375</v>
      </c>
      <c r="D2425">
        <f t="shared" ca="1" si="226"/>
        <v>3</v>
      </c>
      <c r="E2425" s="1">
        <v>0.65</v>
      </c>
      <c r="F2425">
        <v>19.899999999999999</v>
      </c>
      <c r="G2425">
        <f t="shared" ca="1" si="228"/>
        <v>54.048620189015942</v>
      </c>
      <c r="H2425">
        <f t="shared" ca="1" si="231"/>
        <v>23.780624332481359</v>
      </c>
      <c r="I2425">
        <f>User_Model_Calcs!A2425-Sat_Data!$B$5</f>
        <v>2.4839999999999947</v>
      </c>
      <c r="J2425">
        <f>(Earth_Data!$B$1/SQRT(1-Earth_Data!$B$2^2*SIN(RADIANS(User_Model_Calcs!B2425))^2))*COS(RADIANS(User_Model_Calcs!B2425))</f>
        <v>6020.0286423005173</v>
      </c>
      <c r="K2425">
        <f>((Earth_Data!$B$1*(1-Earth_Data!$B$2^2))/SQRT(1-Earth_Data!$B$2^2*SIN(RADIANS(User_Model_Calcs!B2425))^2))*SIN(RADIANS(User_Model_Calcs!B2425))</f>
        <v>-2100.0480643254623</v>
      </c>
      <c r="L2425">
        <f t="shared" si="229"/>
        <v>-19.230995423236507</v>
      </c>
      <c r="M2425">
        <f t="shared" si="230"/>
        <v>6375.8094957891999</v>
      </c>
      <c r="N2425">
        <f>SQRT(User_Model_Calcs!M2425^2+Sat_Data!$B$3^2-2*User_Model_Calcs!M2425*Sat_Data!$B$3*COS(RADIANS(L2425))*COS(RADIANS(I2425)))</f>
        <v>36211.655614437761</v>
      </c>
      <c r="O2425">
        <f>DEGREES(ACOS(((Earth_Data!$B$1+Sat_Data!$B$2)/User_Model_Calcs!N2425)*SQRT(1-COS(RADIANS(User_Model_Calcs!I2425))^2*COS(RADIANS(User_Model_Calcs!B2425))^2)))</f>
        <v>67.123296149374326</v>
      </c>
      <c r="P2425">
        <f t="shared" si="227"/>
        <v>7.4587844420674436</v>
      </c>
    </row>
    <row r="2426" spans="1:16" x14ac:dyDescent="0.25">
      <c r="A2426">
        <v>148.12156818733902</v>
      </c>
      <c r="B2426">
        <v>-12.923013376288356</v>
      </c>
      <c r="C2426">
        <v>4700</v>
      </c>
      <c r="D2426">
        <f t="shared" ca="1" si="226"/>
        <v>1.2</v>
      </c>
      <c r="E2426" s="1">
        <v>0.65</v>
      </c>
      <c r="F2426">
        <v>19.899999999999999</v>
      </c>
      <c r="G2426">
        <f t="shared" ca="1" si="228"/>
        <v>46.089820015575185</v>
      </c>
      <c r="H2426">
        <f t="shared" ca="1" si="231"/>
        <v>15.445220905131173</v>
      </c>
      <c r="I2426">
        <f>User_Model_Calcs!A2426-Sat_Data!$B$5</f>
        <v>38.121568187339022</v>
      </c>
      <c r="J2426">
        <f>(Earth_Data!$B$1/SQRT(1-Earth_Data!$B$2^2*SIN(RADIANS(User_Model_Calcs!B2426))^2))*COS(RADIANS(User_Model_Calcs!B2426))</f>
        <v>6217.6319425057191</v>
      </c>
      <c r="K2426">
        <f>((Earth_Data!$B$1*(1-Earth_Data!$B$2^2))/SQRT(1-Earth_Data!$B$2^2*SIN(RADIANS(User_Model_Calcs!B2426))^2))*SIN(RADIANS(User_Model_Calcs!B2426))</f>
        <v>-1417.1056552689697</v>
      </c>
      <c r="L2426">
        <f t="shared" si="229"/>
        <v>-12.839376542171765</v>
      </c>
      <c r="M2426">
        <f t="shared" si="230"/>
        <v>6377.0789089255231</v>
      </c>
      <c r="N2426">
        <f>SQRT(User_Model_Calcs!M2426^2+Sat_Data!$B$3^2-2*User_Model_Calcs!M2426*Sat_Data!$B$3*COS(RADIANS(L2426))*COS(RADIANS(I2426)))</f>
        <v>37496.615119872316</v>
      </c>
      <c r="O2426">
        <f>DEGREES(ACOS(((Earth_Data!$B$1+Sat_Data!$B$2)/User_Model_Calcs!N2426)*SQRT(1-COS(RADIANS(User_Model_Calcs!I2426))^2*COS(RADIANS(User_Model_Calcs!B2426))^2)))</f>
        <v>43.79517417509124</v>
      </c>
      <c r="P2426">
        <f t="shared" si="227"/>
        <v>74.092462953647569</v>
      </c>
    </row>
    <row r="2427" spans="1:16" x14ac:dyDescent="0.25">
      <c r="A2427">
        <v>111.750614230134</v>
      </c>
      <c r="B2427">
        <v>-17.859758803501773</v>
      </c>
      <c r="C2427">
        <v>400</v>
      </c>
      <c r="D2427">
        <f t="shared" ca="1" si="226"/>
        <v>1.2</v>
      </c>
      <c r="E2427" s="1">
        <v>0.65</v>
      </c>
      <c r="F2427">
        <v>19.899999999999999</v>
      </c>
      <c r="G2427">
        <f t="shared" ca="1" si="228"/>
        <v>46.089820015575185</v>
      </c>
      <c r="H2427">
        <f t="shared" ca="1" si="231"/>
        <v>17.274972839449028</v>
      </c>
      <c r="I2427">
        <f>User_Model_Calcs!A2427-Sat_Data!$B$5</f>
        <v>1.7506142301340049</v>
      </c>
      <c r="J2427">
        <f>(Earth_Data!$B$1/SQRT(1-Earth_Data!$B$2^2*SIN(RADIANS(User_Model_Calcs!B2427))^2))*COS(RADIANS(User_Model_Calcs!B2427))</f>
        <v>6072.6898752086599</v>
      </c>
      <c r="K2427">
        <f>((Earth_Data!$B$1*(1-Earth_Data!$B$2^2))/SQRT(1-Earth_Data!$B$2^2*SIN(RADIANS(User_Model_Calcs!B2427))^2))*SIN(RADIANS(User_Model_Calcs!B2427))</f>
        <v>-1943.6171404263102</v>
      </c>
      <c r="L2427">
        <f t="shared" si="229"/>
        <v>-17.747721687201388</v>
      </c>
      <c r="M2427">
        <f t="shared" si="230"/>
        <v>6376.1438118208034</v>
      </c>
      <c r="N2427">
        <f>SQRT(User_Model_Calcs!M2427^2+Sat_Data!$B$3^2-2*User_Model_Calcs!M2427*Sat_Data!$B$3*COS(RADIANS(L2427))*COS(RADIANS(I2427)))</f>
        <v>36147.052926576063</v>
      </c>
      <c r="O2427">
        <f>DEGREES(ACOS(((Earth_Data!$B$1+Sat_Data!$B$2)/User_Model_Calcs!N2427)*SQRT(1-COS(RADIANS(User_Model_Calcs!I2427))^2*COS(RADIANS(User_Model_Calcs!B2427))^2)))</f>
        <v>68.940074864615241</v>
      </c>
      <c r="P2427">
        <f t="shared" si="227"/>
        <v>5.6911101686619574</v>
      </c>
    </row>
    <row r="2428" spans="1:16" x14ac:dyDescent="0.25">
      <c r="A2428">
        <v>120.09</v>
      </c>
      <c r="B2428">
        <v>-14.243</v>
      </c>
      <c r="C2428">
        <v>375</v>
      </c>
      <c r="D2428">
        <f t="shared" ca="1" si="226"/>
        <v>3</v>
      </c>
      <c r="E2428" s="1">
        <v>0.65</v>
      </c>
      <c r="F2428">
        <v>19.899999999999999</v>
      </c>
      <c r="G2428">
        <f t="shared" ca="1" si="228"/>
        <v>54.048620189015942</v>
      </c>
      <c r="H2428">
        <f t="shared" ca="1" si="231"/>
        <v>23.600387335049248</v>
      </c>
      <c r="I2428">
        <f>User_Model_Calcs!A2428-Sat_Data!$B$5</f>
        <v>10.090000000000003</v>
      </c>
      <c r="J2428">
        <f>(Earth_Data!$B$1/SQRT(1-Earth_Data!$B$2^2*SIN(RADIANS(User_Model_Calcs!B2428))^2))*COS(RADIANS(User_Model_Calcs!B2428))</f>
        <v>6183.3351943233292</v>
      </c>
      <c r="K2428">
        <f>((Earth_Data!$B$1*(1-Earth_Data!$B$2^2))/SQRT(1-Earth_Data!$B$2^2*SIN(RADIANS(User_Model_Calcs!B2428))^2))*SIN(RADIANS(User_Model_Calcs!B2428))</f>
        <v>-1559.0554907303167</v>
      </c>
      <c r="L2428">
        <f t="shared" si="229"/>
        <v>-14.151492930739945</v>
      </c>
      <c r="M2428">
        <f t="shared" si="230"/>
        <v>6376.8556631410338</v>
      </c>
      <c r="N2428">
        <f>SQRT(User_Model_Calcs!M2428^2+Sat_Data!$B$3^2-2*User_Model_Calcs!M2428*Sat_Data!$B$3*COS(RADIANS(L2428))*COS(RADIANS(I2428)))</f>
        <v>36126.354977476542</v>
      </c>
      <c r="O2428">
        <f>DEGREES(ACOS(((Earth_Data!$B$1+Sat_Data!$B$2)/User_Model_Calcs!N2428)*SQRT(1-COS(RADIANS(User_Model_Calcs!I2428))^2*COS(RADIANS(User_Model_Calcs!B2428))^2)))</f>
        <v>69.579447521721804</v>
      </c>
      <c r="P2428">
        <f t="shared" si="227"/>
        <v>35.876692661866244</v>
      </c>
    </row>
    <row r="2429" spans="1:16" x14ac:dyDescent="0.25">
      <c r="A2429">
        <v>121.069</v>
      </c>
      <c r="B2429">
        <v>-9.2010000000000005</v>
      </c>
      <c r="C2429">
        <v>625</v>
      </c>
      <c r="D2429">
        <f t="shared" ca="1" si="226"/>
        <v>3</v>
      </c>
      <c r="E2429" s="1">
        <v>0.65</v>
      </c>
      <c r="F2429">
        <v>19.899999999999999</v>
      </c>
      <c r="G2429">
        <f t="shared" ca="1" si="228"/>
        <v>54.048620189015942</v>
      </c>
      <c r="H2429">
        <f t="shared" ca="1" si="231"/>
        <v>22.030723149003116</v>
      </c>
      <c r="I2429">
        <f>User_Model_Calcs!A2429-Sat_Data!$B$5</f>
        <v>11.069000000000003</v>
      </c>
      <c r="J2429">
        <f>(Earth_Data!$B$1/SQRT(1-Earth_Data!$B$2^2*SIN(RADIANS(User_Model_Calcs!B2429))^2))*COS(RADIANS(User_Model_Calcs!B2429))</f>
        <v>6296.6143923745367</v>
      </c>
      <c r="K2429">
        <f>((Earth_Data!$B$1*(1-Earth_Data!$B$2^2))/SQRT(1-Earth_Data!$B$2^2*SIN(RADIANS(User_Model_Calcs!B2429))^2))*SIN(RADIANS(User_Model_Calcs!B2429))</f>
        <v>-1013.1137643498448</v>
      </c>
      <c r="L2429">
        <f t="shared" si="229"/>
        <v>-9.140446980503615</v>
      </c>
      <c r="M2429">
        <f t="shared" si="230"/>
        <v>6377.5976908059411</v>
      </c>
      <c r="N2429">
        <f>SQRT(User_Model_Calcs!M2429^2+Sat_Data!$B$3^2-2*User_Model_Calcs!M2429*Sat_Data!$B$3*COS(RADIANS(L2429))*COS(RADIANS(I2429)))</f>
        <v>36019.214740886375</v>
      </c>
      <c r="O2429">
        <f>DEGREES(ACOS(((Earth_Data!$B$1+Sat_Data!$B$2)/User_Model_Calcs!N2429)*SQRT(1-COS(RADIANS(User_Model_Calcs!I2429))^2*COS(RADIANS(User_Model_Calcs!B2429))^2)))</f>
        <v>73.1261338361046</v>
      </c>
      <c r="P2429">
        <f t="shared" si="227"/>
        <v>50.739166730343314</v>
      </c>
    </row>
    <row r="2430" spans="1:16" x14ac:dyDescent="0.25">
      <c r="A2430">
        <v>116.233</v>
      </c>
      <c r="B2430">
        <v>-14.068</v>
      </c>
      <c r="C2430">
        <v>950</v>
      </c>
      <c r="D2430">
        <f t="shared" ca="1" si="226"/>
        <v>1.2</v>
      </c>
      <c r="E2430" s="1">
        <v>0.65</v>
      </c>
      <c r="F2430">
        <v>19.899999999999999</v>
      </c>
      <c r="G2430">
        <f t="shared" ca="1" si="228"/>
        <v>46.089820015575185</v>
      </c>
      <c r="H2430">
        <f t="shared" ca="1" si="231"/>
        <v>15.75137171257354</v>
      </c>
      <c r="I2430">
        <f>User_Model_Calcs!A2430-Sat_Data!$B$5</f>
        <v>6.2330000000000041</v>
      </c>
      <c r="J2430">
        <f>(Earth_Data!$B$1/SQRT(1-Earth_Data!$B$2^2*SIN(RADIANS(User_Model_Calcs!B2430))^2))*COS(RADIANS(User_Model_Calcs!B2430))</f>
        <v>6188.0702865738576</v>
      </c>
      <c r="K2430">
        <f>((Earth_Data!$B$1*(1-Earth_Data!$B$2^2))/SQRT(1-Earth_Data!$B$2^2*SIN(RADIANS(User_Model_Calcs!B2430))^2))*SIN(RADIANS(User_Model_Calcs!B2430))</f>
        <v>-1540.2812859322407</v>
      </c>
      <c r="L2430">
        <f t="shared" si="229"/>
        <v>-13.977525629872746</v>
      </c>
      <c r="M2430">
        <f t="shared" si="230"/>
        <v>6376.8864119859736</v>
      </c>
      <c r="N2430">
        <f>SQRT(User_Model_Calcs!M2430^2+Sat_Data!$B$3^2-2*User_Model_Calcs!M2430*Sat_Data!$B$3*COS(RADIANS(L2430))*COS(RADIANS(I2430)))</f>
        <v>36051.83493887222</v>
      </c>
      <c r="O2430">
        <f>DEGREES(ACOS(((Earth_Data!$B$1+Sat_Data!$B$2)/User_Model_Calcs!N2430)*SQRT(1-COS(RADIANS(User_Model_Calcs!I2430))^2*COS(RADIANS(User_Model_Calcs!B2430))^2)))</f>
        <v>71.951584344726257</v>
      </c>
      <c r="P2430">
        <f t="shared" si="227"/>
        <v>24.195310248504473</v>
      </c>
    </row>
    <row r="2431" spans="1:16" x14ac:dyDescent="0.25">
      <c r="A2431">
        <v>105.94808320348351</v>
      </c>
      <c r="B2431">
        <v>-11.709172649042952</v>
      </c>
      <c r="C2431">
        <v>2500</v>
      </c>
      <c r="D2431">
        <f t="shared" ca="1" si="226"/>
        <v>3</v>
      </c>
      <c r="E2431" s="1">
        <v>0.65</v>
      </c>
      <c r="F2431">
        <v>19.899999999999999</v>
      </c>
      <c r="G2431">
        <f t="shared" ca="1" si="228"/>
        <v>54.048620189015942</v>
      </c>
      <c r="H2431">
        <f t="shared" ca="1" si="231"/>
        <v>21.688699908554689</v>
      </c>
      <c r="I2431">
        <f>User_Model_Calcs!A2431-Sat_Data!$B$5</f>
        <v>-4.0519167965164939</v>
      </c>
      <c r="J2431">
        <f>(Earth_Data!$B$1/SQRT(1-Earth_Data!$B$2^2*SIN(RADIANS(User_Model_Calcs!B2431))^2))*COS(RADIANS(User_Model_Calcs!B2431))</f>
        <v>6246.2742095929761</v>
      </c>
      <c r="K2431">
        <f>((Earth_Data!$B$1*(1-Earth_Data!$B$2^2))/SQRT(1-Earth_Data!$B$2^2*SIN(RADIANS(User_Model_Calcs!B2431))^2))*SIN(RADIANS(User_Model_Calcs!B2431))</f>
        <v>-1285.9174987289136</v>
      </c>
      <c r="L2431">
        <f t="shared" si="229"/>
        <v>-11.632928846485626</v>
      </c>
      <c r="M2431">
        <f t="shared" si="230"/>
        <v>6377.2662885411637</v>
      </c>
      <c r="N2431">
        <f>SQRT(User_Model_Calcs!M2431^2+Sat_Data!$B$3^2-2*User_Model_Calcs!M2431*Sat_Data!$B$3*COS(RADIANS(L2431))*COS(RADIANS(I2431)))</f>
        <v>35959.189125120654</v>
      </c>
      <c r="O2431">
        <f>DEGREES(ACOS(((Earth_Data!$B$1+Sat_Data!$B$2)/User_Model_Calcs!N2431)*SQRT(1-COS(RADIANS(User_Model_Calcs!I2431))^2*COS(RADIANS(User_Model_Calcs!B2431))^2)))</f>
        <v>75.438871913539828</v>
      </c>
      <c r="P2431">
        <f t="shared" si="227"/>
        <v>19.241489587224429</v>
      </c>
    </row>
    <row r="2432" spans="1:16" x14ac:dyDescent="0.25">
      <c r="A2432">
        <v>108.94344214440356</v>
      </c>
      <c r="B2432">
        <v>-20.355603035054543</v>
      </c>
      <c r="C2432">
        <v>950</v>
      </c>
      <c r="D2432">
        <f t="shared" ca="1" si="226"/>
        <v>3</v>
      </c>
      <c r="E2432" s="1">
        <v>0.65</v>
      </c>
      <c r="F2432">
        <v>19.899999999999999</v>
      </c>
      <c r="G2432">
        <f t="shared" ca="1" si="228"/>
        <v>54.048620189015942</v>
      </c>
      <c r="H2432">
        <f t="shared" ca="1" si="231"/>
        <v>23.565220152450259</v>
      </c>
      <c r="I2432">
        <f>User_Model_Calcs!A2432-Sat_Data!$B$5</f>
        <v>-1.0565578555964379</v>
      </c>
      <c r="J2432">
        <f>(Earth_Data!$B$1/SQRT(1-Earth_Data!$B$2^2*SIN(RADIANS(User_Model_Calcs!B2432))^2))*COS(RADIANS(User_Model_Calcs!B2432))</f>
        <v>5982.2600296427872</v>
      </c>
      <c r="K2432">
        <f>((Earth_Data!$B$1*(1-Earth_Data!$B$2^2))/SQRT(1-Earth_Data!$B$2^2*SIN(RADIANS(User_Model_Calcs!B2432))^2))*SIN(RADIANS(User_Model_Calcs!B2432))</f>
        <v>-2204.6489462749851</v>
      </c>
      <c r="L2432">
        <f t="shared" si="229"/>
        <v>-20.23041157832759</v>
      </c>
      <c r="M2432">
        <f t="shared" si="230"/>
        <v>6375.5715068198497</v>
      </c>
      <c r="N2432">
        <f>SQRT(User_Model_Calcs!M2432^2+Sat_Data!$B$3^2-2*User_Model_Calcs!M2432*Sat_Data!$B$3*COS(RADIANS(L2432))*COS(RADIANS(I2432)))</f>
        <v>36250.168076630805</v>
      </c>
      <c r="O2432">
        <f>DEGREES(ACOS(((Earth_Data!$B$1+Sat_Data!$B$2)/User_Model_Calcs!N2432)*SQRT(1-COS(RADIANS(User_Model_Calcs!I2432))^2*COS(RADIANS(User_Model_Calcs!B2432))^2)))</f>
        <v>66.102998669102533</v>
      </c>
      <c r="P2432">
        <f t="shared" si="227"/>
        <v>3.0349355359155394</v>
      </c>
    </row>
    <row r="2433" spans="1:16" x14ac:dyDescent="0.25">
      <c r="A2433">
        <v>159.346</v>
      </c>
      <c r="B2433">
        <v>-18.762</v>
      </c>
      <c r="C2433">
        <v>2500</v>
      </c>
      <c r="D2433">
        <f t="shared" ca="1" si="226"/>
        <v>0.75</v>
      </c>
      <c r="E2433" s="1">
        <v>0.65</v>
      </c>
      <c r="F2433">
        <v>19.899999999999999</v>
      </c>
      <c r="G2433">
        <f t="shared" ca="1" si="228"/>
        <v>42.007420362456692</v>
      </c>
      <c r="H2433">
        <f t="shared" ca="1" si="231"/>
        <v>19.187204905113024</v>
      </c>
      <c r="I2433">
        <f>User_Model_Calcs!A2433-Sat_Data!$B$5</f>
        <v>49.346000000000004</v>
      </c>
      <c r="J2433">
        <f>(Earth_Data!$B$1/SQRT(1-Earth_Data!$B$2^2*SIN(RADIANS(User_Model_Calcs!B2433))^2))*COS(RADIANS(User_Model_Calcs!B2433))</f>
        <v>6041.315742003072</v>
      </c>
      <c r="K2433">
        <f>((Earth_Data!$B$1*(1-Earth_Data!$B$2^2))/SQRT(1-Earth_Data!$B$2^2*SIN(RADIANS(User_Model_Calcs!B2433))^2))*SIN(RADIANS(User_Model_Calcs!B2433))</f>
        <v>-2038.4233257705948</v>
      </c>
      <c r="L2433">
        <f t="shared" si="229"/>
        <v>-18.645104992169408</v>
      </c>
      <c r="M2433">
        <f t="shared" si="230"/>
        <v>6375.9442868974147</v>
      </c>
      <c r="N2433">
        <f>SQRT(User_Model_Calcs!M2433^2+Sat_Data!$B$3^2-2*User_Model_Calcs!M2433*Sat_Data!$B$3*COS(RADIANS(L2433))*COS(RADIANS(I2433)))</f>
        <v>38555.979770793914</v>
      </c>
      <c r="O2433">
        <f>DEGREES(ACOS(((Earth_Data!$B$1+Sat_Data!$B$2)/User_Model_Calcs!N2433)*SQRT(1-COS(RADIANS(User_Model_Calcs!I2433))^2*COS(RADIANS(User_Model_Calcs!B2433))^2)))</f>
        <v>30.602540169393247</v>
      </c>
      <c r="P2433">
        <f t="shared" si="227"/>
        <v>74.559678442096597</v>
      </c>
    </row>
    <row r="2434" spans="1:16" x14ac:dyDescent="0.25">
      <c r="A2434">
        <v>149.63800000000001</v>
      </c>
      <c r="B2434">
        <v>-14.756</v>
      </c>
      <c r="C2434">
        <v>950</v>
      </c>
      <c r="D2434">
        <f t="shared" ref="D2434:D2497" ca="1" si="232">CHOOSE(RANDBETWEEN(1,3),0.75,1.2,3)</f>
        <v>3</v>
      </c>
      <c r="E2434" s="1">
        <v>0.65</v>
      </c>
      <c r="F2434">
        <v>19.899999999999999</v>
      </c>
      <c r="G2434">
        <f t="shared" ca="1" si="228"/>
        <v>54.048620189015942</v>
      </c>
      <c r="H2434">
        <f t="shared" ca="1" si="231"/>
        <v>19.977105341628974</v>
      </c>
      <c r="I2434">
        <f>User_Model_Calcs!A2434-Sat_Data!$B$5</f>
        <v>39.638000000000005</v>
      </c>
      <c r="J2434">
        <f>(Earth_Data!$B$1/SQRT(1-Earth_Data!$B$2^2*SIN(RADIANS(User_Model_Calcs!B2434))^2))*COS(RADIANS(User_Model_Calcs!B2434))</f>
        <v>6169.124062499649</v>
      </c>
      <c r="K2434">
        <f>((Earth_Data!$B$1*(1-Earth_Data!$B$2^2))/SQRT(1-Earth_Data!$B$2^2*SIN(RADIANS(User_Model_Calcs!B2434))^2))*SIN(RADIANS(User_Model_Calcs!B2434))</f>
        <v>-1614.0078311670195</v>
      </c>
      <c r="L2434">
        <f t="shared" si="229"/>
        <v>-14.661485291292575</v>
      </c>
      <c r="M2434">
        <f t="shared" si="230"/>
        <v>6376.7635190259825</v>
      </c>
      <c r="N2434">
        <f>SQRT(User_Model_Calcs!M2434^2+Sat_Data!$B$3^2-2*User_Model_Calcs!M2434*Sat_Data!$B$3*COS(RADIANS(L2434))*COS(RADIANS(I2434)))</f>
        <v>37654.381954443903</v>
      </c>
      <c r="O2434">
        <f>DEGREES(ACOS(((Earth_Data!$B$1+Sat_Data!$B$2)/User_Model_Calcs!N2434)*SQRT(1-COS(RADIANS(User_Model_Calcs!I2434))^2*COS(RADIANS(User_Model_Calcs!B2434))^2)))</f>
        <v>41.639374311812865</v>
      </c>
      <c r="P2434">
        <f t="shared" ref="P2434:P2497" si="233">DEGREES(ASIN(SIN(RADIANS(ABS(I2434)))/(SIN(ACOS(COS(RADIANS(I2434))*COS(RADIANS(B2434)))))))</f>
        <v>72.909018652859885</v>
      </c>
    </row>
    <row r="2435" spans="1:16" x14ac:dyDescent="0.25">
      <c r="A2435">
        <v>114.834</v>
      </c>
      <c r="B2435">
        <v>-13.743</v>
      </c>
      <c r="C2435">
        <v>2500</v>
      </c>
      <c r="D2435">
        <f t="shared" ca="1" si="232"/>
        <v>0.75</v>
      </c>
      <c r="E2435" s="1">
        <v>0.65</v>
      </c>
      <c r="F2435">
        <v>19.899999999999999</v>
      </c>
      <c r="G2435">
        <f t="shared" ref="G2435:G2498" ca="1" si="234">20.4+20*LOG(F2435)+20*LOG(D2435)+10*LOG(E2435)</f>
        <v>42.007420362456692</v>
      </c>
      <c r="H2435">
        <f t="shared" ca="1" si="231"/>
        <v>21.904896368140101</v>
      </c>
      <c r="I2435">
        <f>User_Model_Calcs!A2435-Sat_Data!$B$5</f>
        <v>4.8340000000000032</v>
      </c>
      <c r="J2435">
        <f>(Earth_Data!$B$1/SQRT(1-Earth_Data!$B$2^2*SIN(RADIANS(User_Model_Calcs!B2435))^2))*COS(RADIANS(User_Model_Calcs!B2435))</f>
        <v>6196.7116268630407</v>
      </c>
      <c r="K2435">
        <f>((Earth_Data!$B$1*(1-Earth_Data!$B$2^2))/SQRT(1-Earth_Data!$B$2^2*SIN(RADIANS(User_Model_Calcs!B2435))^2))*SIN(RADIANS(User_Model_Calcs!B2435))</f>
        <v>-1505.377620084957</v>
      </c>
      <c r="L2435">
        <f t="shared" ref="L2435:L2498" si="235">DEGREES(ATAN((K2435/J2435)))</f>
        <v>-13.654452348321851</v>
      </c>
      <c r="M2435">
        <f t="shared" ref="M2435:M2498" si="236">SQRT(J2435^2+K2435^2)</f>
        <v>6376.9425876004443</v>
      </c>
      <c r="N2435">
        <f>SQRT(User_Model_Calcs!M2435^2+Sat_Data!$B$3^2-2*User_Model_Calcs!M2435*Sat_Data!$B$3*COS(RADIANS(L2435))*COS(RADIANS(I2435)))</f>
        <v>36024.72469922751</v>
      </c>
      <c r="O2435">
        <f>DEGREES(ACOS(((Earth_Data!$B$1+Sat_Data!$B$2)/User_Model_Calcs!N2435)*SQRT(1-COS(RADIANS(User_Model_Calcs!I2435))^2*COS(RADIANS(User_Model_Calcs!B2435))^2)))</f>
        <v>72.896611999126407</v>
      </c>
      <c r="P2435">
        <f t="shared" si="233"/>
        <v>19.594882383495175</v>
      </c>
    </row>
    <row r="2436" spans="1:16" x14ac:dyDescent="0.25">
      <c r="A2436">
        <v>109.16083089971774</v>
      </c>
      <c r="B2436">
        <v>-17.924356578822735</v>
      </c>
      <c r="C2436">
        <v>400</v>
      </c>
      <c r="D2436">
        <f t="shared" ca="1" si="232"/>
        <v>1.2</v>
      </c>
      <c r="E2436" s="1">
        <v>0.65</v>
      </c>
      <c r="F2436">
        <v>19.899999999999999</v>
      </c>
      <c r="G2436">
        <f t="shared" ca="1" si="234"/>
        <v>46.089820015575185</v>
      </c>
      <c r="H2436">
        <f t="shared" ca="1" si="231"/>
        <v>22.614100951899019</v>
      </c>
      <c r="I2436">
        <f>User_Model_Calcs!A2436-Sat_Data!$B$5</f>
        <v>-0.83916910028226255</v>
      </c>
      <c r="J2436">
        <f>(Earth_Data!$B$1/SQRT(1-Earth_Data!$B$2^2*SIN(RADIANS(User_Model_Calcs!B2436))^2))*COS(RADIANS(User_Model_Calcs!B2436))</f>
        <v>6070.4933323264386</v>
      </c>
      <c r="K2436">
        <f>((Earth_Data!$B$1*(1-Earth_Data!$B$2^2))/SQRT(1-Earth_Data!$B$2^2*SIN(RADIANS(User_Model_Calcs!B2436))^2))*SIN(RADIANS(User_Model_Calcs!B2436))</f>
        <v>-1950.4209925859955</v>
      </c>
      <c r="L2436">
        <f t="shared" si="235"/>
        <v>-17.8119679314213</v>
      </c>
      <c r="M2436">
        <f t="shared" si="236"/>
        <v>6376.1298093859323</v>
      </c>
      <c r="N2436">
        <f>SQRT(User_Model_Calcs!M2436^2+Sat_Data!$B$3^2-2*User_Model_Calcs!M2436*Sat_Data!$B$3*COS(RADIANS(L2436))*COS(RADIANS(I2436)))</f>
        <v>36147.065952586076</v>
      </c>
      <c r="O2436">
        <f>DEGREES(ACOS(((Earth_Data!$B$1+Sat_Data!$B$2)/User_Model_Calcs!N2436)*SQRT(1-COS(RADIANS(User_Model_Calcs!I2436))^2*COS(RADIANS(User_Model_Calcs!B2436))^2)))</f>
        <v>68.939157716270159</v>
      </c>
      <c r="P2436">
        <f t="shared" si="233"/>
        <v>2.7248287089660064</v>
      </c>
    </row>
    <row r="2437" spans="1:16" x14ac:dyDescent="0.25">
      <c r="A2437">
        <v>147.06043761684498</v>
      </c>
      <c r="B2437">
        <v>-14.602694197460838</v>
      </c>
      <c r="C2437">
        <v>4700</v>
      </c>
      <c r="D2437">
        <f t="shared" ca="1" si="232"/>
        <v>3</v>
      </c>
      <c r="E2437" s="1">
        <v>0.65</v>
      </c>
      <c r="F2437">
        <v>19.899999999999999</v>
      </c>
      <c r="G2437">
        <f t="shared" ca="1" si="234"/>
        <v>54.048620189015942</v>
      </c>
      <c r="H2437">
        <f t="shared" ca="1" si="231"/>
        <v>17.69997957012977</v>
      </c>
      <c r="I2437">
        <f>User_Model_Calcs!A2437-Sat_Data!$B$5</f>
        <v>37.060437616844979</v>
      </c>
      <c r="J2437">
        <f>(Earth_Data!$B$1/SQRT(1-Earth_Data!$B$2^2*SIN(RADIANS(User_Model_Calcs!B2437))^2))*COS(RADIANS(User_Model_Calcs!B2437))</f>
        <v>6173.4225465920372</v>
      </c>
      <c r="K2437">
        <f>((Earth_Data!$B$1*(1-Earth_Data!$B$2^2))/SQRT(1-Earth_Data!$B$2^2*SIN(RADIANS(User_Model_Calcs!B2437))^2))*SIN(RADIANS(User_Model_Calcs!B2437))</f>
        <v>-1597.5988892957473</v>
      </c>
      <c r="L2437">
        <f t="shared" si="235"/>
        <v>-14.509075192773913</v>
      </c>
      <c r="M2437">
        <f t="shared" si="236"/>
        <v>6376.7913679098774</v>
      </c>
      <c r="N2437">
        <f>SQRT(User_Model_Calcs!M2437^2+Sat_Data!$B$3^2-2*User_Model_Calcs!M2437*Sat_Data!$B$3*COS(RADIANS(L2437))*COS(RADIANS(I2437)))</f>
        <v>37457.228195190677</v>
      </c>
      <c r="O2437">
        <f>DEGREES(ACOS(((Earth_Data!$B$1+Sat_Data!$B$2)/User_Model_Calcs!N2437)*SQRT(1-COS(RADIANS(User_Model_Calcs!I2437))^2*COS(RADIANS(User_Model_Calcs!B2437))^2)))</f>
        <v>44.34115405811248</v>
      </c>
      <c r="P2437">
        <f t="shared" si="233"/>
        <v>71.539213027856206</v>
      </c>
    </row>
    <row r="2438" spans="1:16" x14ac:dyDescent="0.25">
      <c r="A2438">
        <v>114.25963992102143</v>
      </c>
      <c r="B2438">
        <v>-11.430958224242296</v>
      </c>
      <c r="C2438">
        <v>625</v>
      </c>
      <c r="D2438">
        <f t="shared" ca="1" si="232"/>
        <v>0.75</v>
      </c>
      <c r="E2438" s="1">
        <v>0.65</v>
      </c>
      <c r="F2438">
        <v>19.899999999999999</v>
      </c>
      <c r="G2438">
        <f t="shared" ca="1" si="234"/>
        <v>42.007420362456692</v>
      </c>
      <c r="H2438">
        <f t="shared" ca="1" si="231"/>
        <v>23.613876107962888</v>
      </c>
      <c r="I2438">
        <f>User_Model_Calcs!A2438-Sat_Data!$B$5</f>
        <v>4.2596399210214315</v>
      </c>
      <c r="J2438">
        <f>(Earth_Data!$B$1/SQRT(1-Earth_Data!$B$2^2*SIN(RADIANS(User_Model_Calcs!B2438))^2))*COS(RADIANS(User_Model_Calcs!B2438))</f>
        <v>6252.4467862830597</v>
      </c>
      <c r="K2438">
        <f>((Earth_Data!$B$1*(1-Earth_Data!$B$2^2))/SQRT(1-Earth_Data!$B$2^2*SIN(RADIANS(User_Model_Calcs!B2438))^2))*SIN(RADIANS(User_Model_Calcs!B2438))</f>
        <v>-1255.7670869634226</v>
      </c>
      <c r="L2438">
        <f t="shared" si="235"/>
        <v>-11.356428501106951</v>
      </c>
      <c r="M2438">
        <f t="shared" si="236"/>
        <v>6377.3067820202878</v>
      </c>
      <c r="N2438">
        <f>SQRT(User_Model_Calcs!M2438^2+Sat_Data!$B$3^2-2*User_Model_Calcs!M2438*Sat_Data!$B$3*COS(RADIANS(L2438))*COS(RADIANS(I2438)))</f>
        <v>35953.902489379419</v>
      </c>
      <c r="O2438">
        <f>DEGREES(ACOS(((Earth_Data!$B$1+Sat_Data!$B$2)/User_Model_Calcs!N2438)*SQRT(1-COS(RADIANS(User_Model_Calcs!I2438))^2*COS(RADIANS(User_Model_Calcs!B2438))^2)))</f>
        <v>75.664173995070684</v>
      </c>
      <c r="P2438">
        <f t="shared" si="233"/>
        <v>20.597069147442696</v>
      </c>
    </row>
    <row r="2439" spans="1:16" x14ac:dyDescent="0.25">
      <c r="A2439">
        <v>140.566</v>
      </c>
      <c r="B2439">
        <v>-14.433</v>
      </c>
      <c r="C2439">
        <v>375</v>
      </c>
      <c r="D2439">
        <f t="shared" ca="1" si="232"/>
        <v>1.2</v>
      </c>
      <c r="E2439" s="1">
        <v>0.65</v>
      </c>
      <c r="F2439">
        <v>19.899999999999999</v>
      </c>
      <c r="G2439">
        <f t="shared" ca="1" si="234"/>
        <v>46.089820015575185</v>
      </c>
      <c r="H2439">
        <f t="shared" ca="1" si="231"/>
        <v>15.798465181547698</v>
      </c>
      <c r="I2439">
        <f>User_Model_Calcs!A2439-Sat_Data!$B$5</f>
        <v>30.566000000000003</v>
      </c>
      <c r="J2439">
        <f>(Earth_Data!$B$1/SQRT(1-Earth_Data!$B$2^2*SIN(RADIANS(User_Model_Calcs!B2439))^2))*COS(RADIANS(User_Model_Calcs!B2439))</f>
        <v>6178.1292582799651</v>
      </c>
      <c r="K2439">
        <f>((Earth_Data!$B$1*(1-Earth_Data!$B$2^2))/SQRT(1-Earth_Data!$B$2^2*SIN(RADIANS(User_Model_Calcs!B2439))^2))*SIN(RADIANS(User_Model_Calcs!B2439))</f>
        <v>-1579.4227441084352</v>
      </c>
      <c r="L2439">
        <f t="shared" si="235"/>
        <v>-14.340375547880077</v>
      </c>
      <c r="M2439">
        <f t="shared" si="236"/>
        <v>6376.8218837146433</v>
      </c>
      <c r="N2439">
        <f>SQRT(User_Model_Calcs!M2439^2+Sat_Data!$B$3^2-2*User_Model_Calcs!M2439*Sat_Data!$B$3*COS(RADIANS(L2439))*COS(RADIANS(I2439)))</f>
        <v>37011.922409098224</v>
      </c>
      <c r="O2439">
        <f>DEGREES(ACOS(((Earth_Data!$B$1+Sat_Data!$B$2)/User_Model_Calcs!N2439)*SQRT(1-COS(RADIANS(User_Model_Calcs!I2439))^2*COS(RADIANS(User_Model_Calcs!B2439))^2)))</f>
        <v>51.038534092055713</v>
      </c>
      <c r="P2439">
        <f t="shared" si="233"/>
        <v>67.118979503478968</v>
      </c>
    </row>
    <row r="2440" spans="1:16" x14ac:dyDescent="0.25">
      <c r="A2440">
        <v>105.91699533401118</v>
      </c>
      <c r="B2440">
        <v>-14.854595510635166</v>
      </c>
      <c r="C2440">
        <v>2500</v>
      </c>
      <c r="D2440">
        <f t="shared" ca="1" si="232"/>
        <v>0.75</v>
      </c>
      <c r="E2440" s="1">
        <v>0.65</v>
      </c>
      <c r="F2440">
        <v>19.899999999999999</v>
      </c>
      <c r="G2440">
        <f t="shared" ca="1" si="234"/>
        <v>42.007420362456692</v>
      </c>
      <c r="H2440">
        <f t="shared" ca="1" si="231"/>
        <v>16.723019654370447</v>
      </c>
      <c r="I2440">
        <f>User_Model_Calcs!A2440-Sat_Data!$B$5</f>
        <v>-4.0830046659888239</v>
      </c>
      <c r="J2440">
        <f>(Earth_Data!$B$1/SQRT(1-Earth_Data!$B$2^2*SIN(RADIANS(User_Model_Calcs!B2440))^2))*COS(RADIANS(User_Model_Calcs!B2440))</f>
        <v>6166.3363574268988</v>
      </c>
      <c r="K2440">
        <f>((Earth_Data!$B$1*(1-Earth_Data!$B$2^2))/SQRT(1-Earth_Data!$B$2^2*SIN(RADIANS(User_Model_Calcs!B2440))^2))*SIN(RADIANS(User_Model_Calcs!B2440))</f>
        <v>-1624.5549225156719</v>
      </c>
      <c r="L2440">
        <f t="shared" si="235"/>
        <v>-14.759506164119705</v>
      </c>
      <c r="M2440">
        <f t="shared" si="236"/>
        <v>6376.7454684340928</v>
      </c>
      <c r="N2440">
        <f>SQRT(User_Model_Calcs!M2440^2+Sat_Data!$B$3^2-2*User_Model_Calcs!M2440*Sat_Data!$B$3*COS(RADIANS(L2440))*COS(RADIANS(I2440)))</f>
        <v>36052.750582847199</v>
      </c>
      <c r="O2440">
        <f>DEGREES(ACOS(((Earth_Data!$B$1+Sat_Data!$B$2)/User_Model_Calcs!N2440)*SQRT(1-COS(RADIANS(User_Model_Calcs!I2440))^2*COS(RADIANS(User_Model_Calcs!B2440))^2)))</f>
        <v>71.914256053009353</v>
      </c>
      <c r="P2440">
        <f t="shared" si="233"/>
        <v>15.559319052533139</v>
      </c>
    </row>
    <row r="2441" spans="1:16" x14ac:dyDescent="0.25">
      <c r="A2441">
        <v>145.76900000000001</v>
      </c>
      <c r="B2441">
        <v>-11.259</v>
      </c>
      <c r="C2441">
        <v>6250</v>
      </c>
      <c r="D2441">
        <f t="shared" ca="1" si="232"/>
        <v>3</v>
      </c>
      <c r="E2441" s="1">
        <v>0.65</v>
      </c>
      <c r="F2441">
        <v>19.899999999999999</v>
      </c>
      <c r="G2441">
        <f t="shared" ca="1" si="234"/>
        <v>54.048620189015942</v>
      </c>
      <c r="H2441">
        <f t="shared" ca="1" si="231"/>
        <v>15.246227611419519</v>
      </c>
      <c r="I2441">
        <f>User_Model_Calcs!A2441-Sat_Data!$B$5</f>
        <v>35.769000000000005</v>
      </c>
      <c r="J2441">
        <f>(Earth_Data!$B$1/SQRT(1-Earth_Data!$B$2^2*SIN(RADIANS(User_Model_Calcs!B2441))^2))*COS(RADIANS(User_Model_Calcs!B2441))</f>
        <v>6256.1886269785291</v>
      </c>
      <c r="K2441">
        <f>((Earth_Data!$B$1*(1-Earth_Data!$B$2^2))/SQRT(1-Earth_Data!$B$2^2*SIN(RADIANS(User_Model_Calcs!B2441))^2))*SIN(RADIANS(User_Model_Calcs!B2441))</f>
        <v>-1237.1172112894265</v>
      </c>
      <c r="L2441">
        <f t="shared" si="235"/>
        <v>-11.185533204360789</v>
      </c>
      <c r="M2441">
        <f t="shared" si="236"/>
        <v>6377.3313486758725</v>
      </c>
      <c r="N2441">
        <f>SQRT(User_Model_Calcs!M2441^2+Sat_Data!$B$3^2-2*User_Model_Calcs!M2441*Sat_Data!$B$3*COS(RADIANS(L2441))*COS(RADIANS(I2441)))</f>
        <v>37288.366368910887</v>
      </c>
      <c r="O2441">
        <f>DEGREES(ACOS(((Earth_Data!$B$1+Sat_Data!$B$2)/User_Model_Calcs!N2441)*SQRT(1-COS(RADIANS(User_Model_Calcs!I2441))^2*COS(RADIANS(User_Model_Calcs!B2441))^2)))</f>
        <v>46.78060424539062</v>
      </c>
      <c r="P2441">
        <f t="shared" si="233"/>
        <v>74.83586320120169</v>
      </c>
    </row>
    <row r="2442" spans="1:16" x14ac:dyDescent="0.25">
      <c r="A2442">
        <v>118.08499999999999</v>
      </c>
      <c r="B2442">
        <v>-9.2430000000000003</v>
      </c>
      <c r="C2442">
        <v>3750</v>
      </c>
      <c r="D2442">
        <f t="shared" ca="1" si="232"/>
        <v>1.2</v>
      </c>
      <c r="E2442" s="1">
        <v>0.65</v>
      </c>
      <c r="F2442">
        <v>19.899999999999999</v>
      </c>
      <c r="G2442">
        <f t="shared" ca="1" si="234"/>
        <v>46.089820015575185</v>
      </c>
      <c r="H2442">
        <f t="shared" ca="1" si="231"/>
        <v>23.571297172028927</v>
      </c>
      <c r="I2442">
        <f>User_Model_Calcs!A2442-Sat_Data!$B$5</f>
        <v>8.0849999999999937</v>
      </c>
      <c r="J2442">
        <f>(Earth_Data!$B$1/SQRT(1-Earth_Data!$B$2^2*SIN(RADIANS(User_Model_Calcs!B2442))^2))*COS(RADIANS(User_Model_Calcs!B2442))</f>
        <v>6295.869932571607</v>
      </c>
      <c r="K2442">
        <f>((Earth_Data!$B$1*(1-Earth_Data!$B$2^2))/SQRT(1-Earth_Data!$B$2^2*SIN(RADIANS(User_Model_Calcs!B2442))^2))*SIN(RADIANS(User_Model_Calcs!B2442))</f>
        <v>-1017.6990417352415</v>
      </c>
      <c r="L2442">
        <f t="shared" si="235"/>
        <v>-9.1821801139431951</v>
      </c>
      <c r="M2442">
        <f t="shared" si="236"/>
        <v>6377.5927705842141</v>
      </c>
      <c r="N2442">
        <f>SQRT(User_Model_Calcs!M2442^2+Sat_Data!$B$3^2-2*User_Model_Calcs!M2442*Sat_Data!$B$3*COS(RADIANS(L2442))*COS(RADIANS(I2442)))</f>
        <v>35956.161933100477</v>
      </c>
      <c r="O2442">
        <f>DEGREES(ACOS(((Earth_Data!$B$1+Sat_Data!$B$2)/User_Model_Calcs!N2442)*SQRT(1-COS(RADIANS(User_Model_Calcs!I2442))^2*COS(RADIANS(User_Model_Calcs!B2442))^2)))</f>
        <v>75.584676121019243</v>
      </c>
      <c r="P2442">
        <f t="shared" si="233"/>
        <v>41.48952541468519</v>
      </c>
    </row>
    <row r="2443" spans="1:16" x14ac:dyDescent="0.25">
      <c r="A2443">
        <v>152.58627377846688</v>
      </c>
      <c r="B2443">
        <v>-17.446708092693122</v>
      </c>
      <c r="C2443">
        <v>4700</v>
      </c>
      <c r="D2443">
        <f t="shared" ca="1" si="232"/>
        <v>3</v>
      </c>
      <c r="E2443" s="1">
        <v>0.65</v>
      </c>
      <c r="F2443">
        <v>19.899999999999999</v>
      </c>
      <c r="G2443">
        <f t="shared" ca="1" si="234"/>
        <v>54.048620189015942</v>
      </c>
      <c r="H2443">
        <f t="shared" ca="1" si="231"/>
        <v>17.625009047410444</v>
      </c>
      <c r="I2443">
        <f>User_Model_Calcs!A2443-Sat_Data!$B$5</f>
        <v>42.586273778466875</v>
      </c>
      <c r="J2443">
        <f>(Earth_Data!$B$1/SQRT(1-Earth_Data!$B$2^2*SIN(RADIANS(User_Model_Calcs!B2443))^2))*COS(RADIANS(User_Model_Calcs!B2443))</f>
        <v>6086.5531686775157</v>
      </c>
      <c r="K2443">
        <f>((Earth_Data!$B$1*(1-Earth_Data!$B$2^2))/SQRT(1-Earth_Data!$B$2^2*SIN(RADIANS(User_Model_Calcs!B2443))^2))*SIN(RADIANS(User_Model_Calcs!B2443))</f>
        <v>-1900.0549752019342</v>
      </c>
      <c r="L2443">
        <f t="shared" si="235"/>
        <v>-17.33693201536115</v>
      </c>
      <c r="M2443">
        <f t="shared" si="236"/>
        <v>6376.2323031652422</v>
      </c>
      <c r="N2443">
        <f>SQRT(User_Model_Calcs!M2443^2+Sat_Data!$B$3^2-2*User_Model_Calcs!M2443*Sat_Data!$B$3*COS(RADIANS(L2443))*COS(RADIANS(I2443)))</f>
        <v>37954.872268618958</v>
      </c>
      <c r="O2443">
        <f>DEGREES(ACOS(((Earth_Data!$B$1+Sat_Data!$B$2)/User_Model_Calcs!N2443)*SQRT(1-COS(RADIANS(User_Model_Calcs!I2443))^2*COS(RADIANS(User_Model_Calcs!B2443))^2)))</f>
        <v>37.745931053399275</v>
      </c>
      <c r="P2443">
        <f t="shared" si="233"/>
        <v>71.933306701235608</v>
      </c>
    </row>
    <row r="2444" spans="1:16" x14ac:dyDescent="0.25">
      <c r="A2444">
        <v>152.64699999999999</v>
      </c>
      <c r="B2444">
        <v>-15.045999999999999</v>
      </c>
      <c r="C2444">
        <v>2500</v>
      </c>
      <c r="D2444">
        <f t="shared" ca="1" si="232"/>
        <v>3</v>
      </c>
      <c r="E2444" s="1">
        <v>0.65</v>
      </c>
      <c r="F2444">
        <v>19.899999999999999</v>
      </c>
      <c r="G2444">
        <f t="shared" ca="1" si="234"/>
        <v>54.048620189015942</v>
      </c>
      <c r="H2444">
        <f t="shared" ca="1" si="231"/>
        <v>18.702253919657682</v>
      </c>
      <c r="I2444">
        <f>User_Model_Calcs!A2444-Sat_Data!$B$5</f>
        <v>42.646999999999991</v>
      </c>
      <c r="J2444">
        <f>(Earth_Data!$B$1/SQRT(1-Earth_Data!$B$2^2*SIN(RADIANS(User_Model_Calcs!B2444))^2))*COS(RADIANS(User_Model_Calcs!B2444))</f>
        <v>6160.8726897146589</v>
      </c>
      <c r="K2444">
        <f>((Earth_Data!$B$1*(1-Earth_Data!$B$2^2))/SQRT(1-Earth_Data!$B$2^2*SIN(RADIANS(User_Model_Calcs!B2444))^2))*SIN(RADIANS(User_Model_Calcs!B2444))</f>
        <v>-1645.0165905048627</v>
      </c>
      <c r="L2444">
        <f t="shared" si="235"/>
        <v>-14.949798296790402</v>
      </c>
      <c r="M2444">
        <f t="shared" si="236"/>
        <v>6376.7101143072341</v>
      </c>
      <c r="N2444">
        <f>SQRT(User_Model_Calcs!M2444^2+Sat_Data!$B$3^2-2*User_Model_Calcs!M2444*Sat_Data!$B$3*COS(RADIANS(L2444))*COS(RADIANS(I2444)))</f>
        <v>37899.03620012894</v>
      </c>
      <c r="O2444">
        <f>DEGREES(ACOS(((Earth_Data!$B$1+Sat_Data!$B$2)/User_Model_Calcs!N2444)*SQRT(1-COS(RADIANS(User_Model_Calcs!I2444))^2*COS(RADIANS(User_Model_Calcs!B2444))^2)))</f>
        <v>38.455980740336244</v>
      </c>
      <c r="P2444">
        <f t="shared" si="233"/>
        <v>74.259908849438716</v>
      </c>
    </row>
    <row r="2445" spans="1:16" x14ac:dyDescent="0.25">
      <c r="A2445">
        <v>116.89868144003127</v>
      </c>
      <c r="B2445">
        <v>-16.3848890965712</v>
      </c>
      <c r="C2445">
        <v>400</v>
      </c>
      <c r="D2445">
        <f t="shared" ca="1" si="232"/>
        <v>3</v>
      </c>
      <c r="E2445" s="1">
        <v>0.65</v>
      </c>
      <c r="F2445">
        <v>19.899999999999999</v>
      </c>
      <c r="G2445">
        <f t="shared" ca="1" si="234"/>
        <v>54.048620189015942</v>
      </c>
      <c r="H2445">
        <f t="shared" ca="1" si="231"/>
        <v>20.379881182722926</v>
      </c>
      <c r="I2445">
        <f>User_Model_Calcs!A2445-Sat_Data!$B$5</f>
        <v>6.8986814400312682</v>
      </c>
      <c r="J2445">
        <f>(Earth_Data!$B$1/SQRT(1-Earth_Data!$B$2^2*SIN(RADIANS(User_Model_Calcs!B2445))^2))*COS(RADIANS(User_Model_Calcs!B2445))</f>
        <v>6120.7440613387253</v>
      </c>
      <c r="K2445">
        <f>((Earth_Data!$B$1*(1-Earth_Data!$B$2^2))/SQRT(1-Earth_Data!$B$2^2*SIN(RADIANS(User_Model_Calcs!B2445))^2))*SIN(RADIANS(User_Model_Calcs!B2445))</f>
        <v>-1787.6310201820565</v>
      </c>
      <c r="L2445">
        <f t="shared" si="235"/>
        <v>-16.28102814940755</v>
      </c>
      <c r="M2445">
        <f t="shared" si="236"/>
        <v>6376.4514056589824</v>
      </c>
      <c r="N2445">
        <f>SQRT(User_Model_Calcs!M2445^2+Sat_Data!$B$3^2-2*User_Model_Calcs!M2445*Sat_Data!$B$3*COS(RADIANS(L2445))*COS(RADIANS(I2445)))</f>
        <v>36139.436903553178</v>
      </c>
      <c r="O2445">
        <f>DEGREES(ACOS(((Earth_Data!$B$1+Sat_Data!$B$2)/User_Model_Calcs!N2445)*SQRT(1-COS(RADIANS(User_Model_Calcs!I2445))^2*COS(RADIANS(User_Model_Calcs!B2445))^2)))</f>
        <v>69.17486789479635</v>
      </c>
      <c r="P2445">
        <f t="shared" si="233"/>
        <v>23.214872906473669</v>
      </c>
    </row>
    <row r="2446" spans="1:16" x14ac:dyDescent="0.25">
      <c r="A2446">
        <v>128.47900000000001</v>
      </c>
      <c r="B2446">
        <v>-15.97</v>
      </c>
      <c r="C2446">
        <v>625</v>
      </c>
      <c r="D2446">
        <f t="shared" ca="1" si="232"/>
        <v>3</v>
      </c>
      <c r="E2446" s="1">
        <v>0.65</v>
      </c>
      <c r="F2446">
        <v>19.899999999999999</v>
      </c>
      <c r="G2446">
        <f t="shared" ca="1" si="234"/>
        <v>54.048620189015942</v>
      </c>
      <c r="H2446">
        <f t="shared" ca="1" si="231"/>
        <v>14.442565379414109</v>
      </c>
      <c r="I2446">
        <f>User_Model_Calcs!A2446-Sat_Data!$B$5</f>
        <v>18.479000000000013</v>
      </c>
      <c r="J2446">
        <f>(Earth_Data!$B$1/SQRT(1-Earth_Data!$B$2^2*SIN(RADIANS(User_Model_Calcs!B2446))^2))*COS(RADIANS(User_Model_Calcs!B2446))</f>
        <v>6133.5356782572171</v>
      </c>
      <c r="K2446">
        <f>((Earth_Data!$B$1*(1-Earth_Data!$B$2^2))/SQRT(1-Earth_Data!$B$2^2*SIN(RADIANS(User_Model_Calcs!B2446))^2))*SIN(RADIANS(User_Model_Calcs!B2446))</f>
        <v>-1743.5372066096897</v>
      </c>
      <c r="L2446">
        <f t="shared" si="235"/>
        <v>-15.86848918527448</v>
      </c>
      <c r="M2446">
        <f t="shared" si="236"/>
        <v>6376.533690594486</v>
      </c>
      <c r="N2446">
        <f>SQRT(User_Model_Calcs!M2446^2+Sat_Data!$B$3^2-2*User_Model_Calcs!M2446*Sat_Data!$B$3*COS(RADIANS(L2446))*COS(RADIANS(I2446)))</f>
        <v>36440.538307184339</v>
      </c>
      <c r="O2446">
        <f>DEGREES(ACOS(((Earth_Data!$B$1+Sat_Data!$B$2)/User_Model_Calcs!N2446)*SQRT(1-COS(RADIANS(User_Model_Calcs!I2446))^2*COS(RADIANS(User_Model_Calcs!B2446))^2)))</f>
        <v>61.638048245136495</v>
      </c>
      <c r="P2446">
        <f t="shared" si="233"/>
        <v>50.535662317673733</v>
      </c>
    </row>
    <row r="2447" spans="1:16" x14ac:dyDescent="0.25">
      <c r="A2447">
        <v>143.90899999999999</v>
      </c>
      <c r="B2447">
        <v>-12.961</v>
      </c>
      <c r="C2447">
        <v>375</v>
      </c>
      <c r="D2447">
        <f t="shared" ca="1" si="232"/>
        <v>3</v>
      </c>
      <c r="E2447" s="1">
        <v>0.65</v>
      </c>
      <c r="F2447">
        <v>19.899999999999999</v>
      </c>
      <c r="G2447">
        <f t="shared" ca="1" si="234"/>
        <v>54.048620189015942</v>
      </c>
      <c r="H2447">
        <f t="shared" ca="1" si="231"/>
        <v>15.344261589906685</v>
      </c>
      <c r="I2447">
        <f>User_Model_Calcs!A2447-Sat_Data!$B$5</f>
        <v>33.908999999999992</v>
      </c>
      <c r="J2447">
        <f>(Earth_Data!$B$1/SQRT(1-Earth_Data!$B$2^2*SIN(RADIANS(User_Model_Calcs!B2447))^2))*COS(RADIANS(User_Model_Calcs!B2447))</f>
        <v>6216.6907394828886</v>
      </c>
      <c r="K2447">
        <f>((Earth_Data!$B$1*(1-Earth_Data!$B$2^2))/SQRT(1-Earth_Data!$B$2^2*SIN(RADIANS(User_Model_Calcs!B2447))^2))*SIN(RADIANS(User_Model_Calcs!B2447))</f>
        <v>-1421.2013625538752</v>
      </c>
      <c r="L2447">
        <f t="shared" si="235"/>
        <v>-12.877134136948031</v>
      </c>
      <c r="M2447">
        <f t="shared" si="236"/>
        <v>6377.0727660343737</v>
      </c>
      <c r="N2447">
        <f>SQRT(User_Model_Calcs!M2447^2+Sat_Data!$B$3^2-2*User_Model_Calcs!M2447*Sat_Data!$B$3*COS(RADIANS(L2447))*COS(RADIANS(I2447)))</f>
        <v>37194.081493136313</v>
      </c>
      <c r="O2447">
        <f>DEGREES(ACOS(((Earth_Data!$B$1+Sat_Data!$B$2)/User_Model_Calcs!N2447)*SQRT(1-COS(RADIANS(User_Model_Calcs!I2447))^2*COS(RADIANS(User_Model_Calcs!B2447))^2)))</f>
        <v>48.187378239502898</v>
      </c>
      <c r="P2447">
        <f t="shared" si="233"/>
        <v>71.548095192566194</v>
      </c>
    </row>
    <row r="2448" spans="1:16" x14ac:dyDescent="0.25">
      <c r="A2448">
        <v>149.76900000000001</v>
      </c>
      <c r="B2448">
        <v>-13.949</v>
      </c>
      <c r="C2448">
        <v>2500</v>
      </c>
      <c r="D2448">
        <f t="shared" ca="1" si="232"/>
        <v>1.2</v>
      </c>
      <c r="E2448" s="1">
        <v>0.65</v>
      </c>
      <c r="F2448">
        <v>19.899999999999999</v>
      </c>
      <c r="G2448">
        <f t="shared" ca="1" si="234"/>
        <v>46.089820015575185</v>
      </c>
      <c r="H2448">
        <f t="shared" ca="1" si="231"/>
        <v>14.564311257607869</v>
      </c>
      <c r="I2448">
        <f>User_Model_Calcs!A2448-Sat_Data!$B$5</f>
        <v>39.769000000000005</v>
      </c>
      <c r="J2448">
        <f>(Earth_Data!$B$1/SQRT(1-Earth_Data!$B$2^2*SIN(RADIANS(User_Model_Calcs!B2448))^2))*COS(RADIANS(User_Model_Calcs!B2448))</f>
        <v>6191.2573465382993</v>
      </c>
      <c r="K2448">
        <f>((Earth_Data!$B$1*(1-Earth_Data!$B$2^2))/SQRT(1-Earth_Data!$B$2^2*SIN(RADIANS(User_Model_Calcs!B2448))^2))*SIN(RADIANS(User_Model_Calcs!B2448))</f>
        <v>-1527.5067604824317</v>
      </c>
      <c r="L2448">
        <f t="shared" si="235"/>
        <v>-13.859229778986114</v>
      </c>
      <c r="M2448">
        <f t="shared" si="236"/>
        <v>6376.9071213546777</v>
      </c>
      <c r="N2448">
        <f>SQRT(User_Model_Calcs!M2448^2+Sat_Data!$B$3^2-2*User_Model_Calcs!M2448*Sat_Data!$B$3*COS(RADIANS(L2448))*COS(RADIANS(I2448)))</f>
        <v>37645.445017217178</v>
      </c>
      <c r="O2448">
        <f>DEGREES(ACOS(((Earth_Data!$B$1+Sat_Data!$B$2)/User_Model_Calcs!N2448)*SQRT(1-COS(RADIANS(User_Model_Calcs!I2448))^2*COS(RADIANS(User_Model_Calcs!B2448))^2)))</f>
        <v>41.761185136717955</v>
      </c>
      <c r="P2448">
        <f t="shared" si="233"/>
        <v>73.846580412568713</v>
      </c>
    </row>
    <row r="2449" spans="1:16" x14ac:dyDescent="0.25">
      <c r="A2449">
        <v>108.4708781119987</v>
      </c>
      <c r="B2449">
        <v>-19.441663158359148</v>
      </c>
      <c r="C2449">
        <v>2500</v>
      </c>
      <c r="D2449">
        <f t="shared" ca="1" si="232"/>
        <v>3</v>
      </c>
      <c r="E2449" s="1">
        <v>0.65</v>
      </c>
      <c r="F2449">
        <v>19.899999999999999</v>
      </c>
      <c r="G2449">
        <f t="shared" ca="1" si="234"/>
        <v>54.048620189015942</v>
      </c>
      <c r="H2449">
        <f t="shared" ca="1" si="231"/>
        <v>17.004256880551694</v>
      </c>
      <c r="I2449">
        <f>User_Model_Calcs!A2449-Sat_Data!$B$5</f>
        <v>-1.5291218880012991</v>
      </c>
      <c r="J2449">
        <f>(Earth_Data!$B$1/SQRT(1-Earth_Data!$B$2^2*SIN(RADIANS(User_Model_Calcs!B2449))^2))*COS(RADIANS(User_Model_Calcs!B2449))</f>
        <v>6016.6956365668175</v>
      </c>
      <c r="K2449">
        <f>((Earth_Data!$B$1*(1-Earth_Data!$B$2^2))/SQRT(1-Earth_Data!$B$2^2*SIN(RADIANS(User_Model_Calcs!B2449))^2))*SIN(RADIANS(User_Model_Calcs!B2449))</f>
        <v>-2109.5145815831038</v>
      </c>
      <c r="L2449">
        <f t="shared" si="235"/>
        <v>-19.321184371267176</v>
      </c>
      <c r="M2449">
        <f t="shared" si="236"/>
        <v>6375.7884338326285</v>
      </c>
      <c r="N2449">
        <f>SQRT(User_Model_Calcs!M2449^2+Sat_Data!$B$3^2-2*User_Model_Calcs!M2449*Sat_Data!$B$3*COS(RADIANS(L2449))*COS(RADIANS(I2449)))</f>
        <v>36211.441114617388</v>
      </c>
      <c r="O2449">
        <f>DEGREES(ACOS(((Earth_Data!$B$1+Sat_Data!$B$2)/User_Model_Calcs!N2449)*SQRT(1-COS(RADIANS(User_Model_Calcs!I2449))^2*COS(RADIANS(User_Model_Calcs!B2449))^2)))</f>
        <v>67.12831398810674</v>
      </c>
      <c r="P2449">
        <f t="shared" si="233"/>
        <v>4.5853461852571753</v>
      </c>
    </row>
    <row r="2450" spans="1:16" x14ac:dyDescent="0.25">
      <c r="A2450">
        <v>146.13399999999999</v>
      </c>
      <c r="B2450">
        <v>-17.808999999999997</v>
      </c>
      <c r="C2450">
        <v>950</v>
      </c>
      <c r="D2450">
        <f t="shared" ca="1" si="232"/>
        <v>1.2</v>
      </c>
      <c r="E2450" s="1">
        <v>0.65</v>
      </c>
      <c r="F2450">
        <v>19.899999999999999</v>
      </c>
      <c r="G2450">
        <f t="shared" ca="1" si="234"/>
        <v>46.089820015575185</v>
      </c>
      <c r="H2450">
        <f t="shared" ca="1" si="231"/>
        <v>19.419961045601688</v>
      </c>
      <c r="I2450">
        <f>User_Model_Calcs!A2450-Sat_Data!$B$5</f>
        <v>36.133999999999986</v>
      </c>
      <c r="J2450">
        <f>(Earth_Data!$B$1/SQRT(1-Earth_Data!$B$2^2*SIN(RADIANS(User_Model_Calcs!B2450))^2))*COS(RADIANS(User_Model_Calcs!B2450))</f>
        <v>6074.4104532967885</v>
      </c>
      <c r="K2450">
        <f>((Earth_Data!$B$1*(1-Earth_Data!$B$2^2))/SQRT(1-Earth_Data!$B$2^2*SIN(RADIANS(User_Model_Calcs!B2450))^2))*SIN(RADIANS(User_Model_Calcs!B2450))</f>
        <v>-1938.2691942660103</v>
      </c>
      <c r="L2450">
        <f t="shared" si="235"/>
        <v>-17.697239501756158</v>
      </c>
      <c r="M2450">
        <f t="shared" si="236"/>
        <v>6376.1547836107229</v>
      </c>
      <c r="N2450">
        <f>SQRT(User_Model_Calcs!M2450^2+Sat_Data!$B$3^2-2*User_Model_Calcs!M2450*Sat_Data!$B$3*COS(RADIANS(L2450))*COS(RADIANS(I2450)))</f>
        <v>37480.138482354298</v>
      </c>
      <c r="O2450">
        <f>DEGREES(ACOS(((Earth_Data!$B$1+Sat_Data!$B$2)/User_Model_Calcs!N2450)*SQRT(1-COS(RADIANS(User_Model_Calcs!I2450))^2*COS(RADIANS(User_Model_Calcs!B2450))^2)))</f>
        <v>44.009882813461005</v>
      </c>
      <c r="P2450">
        <f t="shared" si="233"/>
        <v>67.271403738415415</v>
      </c>
    </row>
    <row r="2451" spans="1:16" x14ac:dyDescent="0.25">
      <c r="A2451">
        <v>106.20436944136667</v>
      </c>
      <c r="B2451">
        <v>-8.0809302993725005</v>
      </c>
      <c r="C2451">
        <v>2500</v>
      </c>
      <c r="D2451">
        <f t="shared" ca="1" si="232"/>
        <v>3</v>
      </c>
      <c r="E2451" s="1">
        <v>0.65</v>
      </c>
      <c r="F2451">
        <v>19.899999999999999</v>
      </c>
      <c r="G2451">
        <f t="shared" ca="1" si="234"/>
        <v>54.048620189015942</v>
      </c>
      <c r="H2451">
        <f t="shared" ref="H2451:H2501" ca="1" si="237">RAND()*(24-14)+14</f>
        <v>19.83914756360463</v>
      </c>
      <c r="I2451">
        <f>User_Model_Calcs!A2451-Sat_Data!$B$5</f>
        <v>-3.7956305586333343</v>
      </c>
      <c r="J2451">
        <f>(Earth_Data!$B$1/SQRT(1-Earth_Data!$B$2^2*SIN(RADIANS(User_Model_Calcs!B2451))^2))*COS(RADIANS(User_Model_Calcs!B2451))</f>
        <v>6315.2259746162053</v>
      </c>
      <c r="K2451">
        <f>((Earth_Data!$B$1*(1-Earth_Data!$B$2^2))/SQRT(1-Earth_Data!$B$2^2*SIN(RADIANS(User_Model_Calcs!B2451))^2))*SIN(RADIANS(User_Model_Calcs!B2451))</f>
        <v>-890.64278667724852</v>
      </c>
      <c r="L2451">
        <f t="shared" si="235"/>
        <v>-8.0275399236712364</v>
      </c>
      <c r="M2451">
        <f t="shared" si="236"/>
        <v>6377.7208847618458</v>
      </c>
      <c r="N2451">
        <f>SQRT(User_Model_Calcs!M2451^2+Sat_Data!$B$3^2-2*User_Model_Calcs!M2451*Sat_Data!$B$3*COS(RADIANS(L2451))*COS(RADIANS(I2451)))</f>
        <v>35876.259895775096</v>
      </c>
      <c r="O2451">
        <f>DEGREES(ACOS(((Earth_Data!$B$1+Sat_Data!$B$2)/User_Model_Calcs!N2451)*SQRT(1-COS(RADIANS(User_Model_Calcs!I2451))^2*COS(RADIANS(User_Model_Calcs!B2451))^2)))</f>
        <v>79.49720182868289</v>
      </c>
      <c r="P2451">
        <f t="shared" si="233"/>
        <v>25.265137086362135</v>
      </c>
    </row>
    <row r="2452" spans="1:16" x14ac:dyDescent="0.25">
      <c r="A2452">
        <v>106.11985967833159</v>
      </c>
      <c r="B2452">
        <v>-23.040230506138769</v>
      </c>
      <c r="C2452">
        <v>2500</v>
      </c>
      <c r="D2452">
        <f t="shared" ca="1" si="232"/>
        <v>0.75</v>
      </c>
      <c r="E2452" s="1">
        <v>0.65</v>
      </c>
      <c r="F2452">
        <v>19.899999999999999</v>
      </c>
      <c r="G2452">
        <f t="shared" ca="1" si="234"/>
        <v>42.007420362456692</v>
      </c>
      <c r="H2452">
        <f t="shared" ca="1" si="237"/>
        <v>16.092640995281187</v>
      </c>
      <c r="I2452">
        <f>User_Model_Calcs!A2452-Sat_Data!$B$5</f>
        <v>-3.8801403216684065</v>
      </c>
      <c r="J2452">
        <f>(Earth_Data!$B$1/SQRT(1-Earth_Data!$B$2^2*SIN(RADIANS(User_Model_Calcs!B2452))^2))*COS(RADIANS(User_Model_Calcs!B2452))</f>
        <v>5872.3691665074593</v>
      </c>
      <c r="K2452">
        <f>((Earth_Data!$B$1*(1-Earth_Data!$B$2^2))/SQRT(1-Earth_Data!$B$2^2*SIN(RADIANS(User_Model_Calcs!B2452))^2))*SIN(RADIANS(User_Model_Calcs!B2452))</f>
        <v>-2480.8207041613409</v>
      </c>
      <c r="L2452">
        <f t="shared" si="235"/>
        <v>-22.901944403618351</v>
      </c>
      <c r="M2452">
        <f t="shared" si="236"/>
        <v>6374.8875279445592</v>
      </c>
      <c r="N2452">
        <f>SQRT(User_Model_Calcs!M2452^2+Sat_Data!$B$3^2-2*User_Model_Calcs!M2452*Sat_Data!$B$3*COS(RADIANS(L2452))*COS(RADIANS(I2452)))</f>
        <v>36392.062561831815</v>
      </c>
      <c r="O2452">
        <f>DEGREES(ACOS(((Earth_Data!$B$1+Sat_Data!$B$2)/User_Model_Calcs!N2452)*SQRT(1-COS(RADIANS(User_Model_Calcs!I2452))^2*COS(RADIANS(User_Model_Calcs!B2452))^2)))</f>
        <v>62.667286888618975</v>
      </c>
      <c r="P2452">
        <f t="shared" si="233"/>
        <v>9.8316022337727791</v>
      </c>
    </row>
    <row r="2453" spans="1:16" x14ac:dyDescent="0.25">
      <c r="A2453">
        <v>146.02824150975857</v>
      </c>
      <c r="B2453">
        <v>-8.7114413133212327</v>
      </c>
      <c r="C2453">
        <v>4700</v>
      </c>
      <c r="D2453">
        <f t="shared" ca="1" si="232"/>
        <v>0.75</v>
      </c>
      <c r="E2453" s="1">
        <v>0.65</v>
      </c>
      <c r="F2453">
        <v>19.899999999999999</v>
      </c>
      <c r="G2453">
        <f t="shared" ca="1" si="234"/>
        <v>42.007420362456692</v>
      </c>
      <c r="H2453">
        <f t="shared" ca="1" si="237"/>
        <v>18.912918725160942</v>
      </c>
      <c r="I2453">
        <f>User_Model_Calcs!A2453-Sat_Data!$B$5</f>
        <v>36.028241509758573</v>
      </c>
      <c r="J2453">
        <f>(Earth_Data!$B$1/SQRT(1-Earth_Data!$B$2^2*SIN(RADIANS(User_Model_Calcs!B2453))^2))*COS(RADIANS(User_Model_Calcs!B2453))</f>
        <v>6305.0437707718665</v>
      </c>
      <c r="K2453">
        <f>((Earth_Data!$B$1*(1-Earth_Data!$B$2^2))/SQRT(1-Earth_Data!$B$2^2*SIN(RADIANS(User_Model_Calcs!B2453))^2))*SIN(RADIANS(User_Model_Calcs!B2453))</f>
        <v>-959.62829954136328</v>
      </c>
      <c r="L2453">
        <f t="shared" si="235"/>
        <v>-8.6540082924834767</v>
      </c>
      <c r="M2453">
        <f t="shared" si="236"/>
        <v>6377.6534418726269</v>
      </c>
      <c r="N2453">
        <f>SQRT(User_Model_Calcs!M2453^2+Sat_Data!$B$3^2-2*User_Model_Calcs!M2453*Sat_Data!$B$3*COS(RADIANS(L2453))*COS(RADIANS(I2453)))</f>
        <v>37262.503771477459</v>
      </c>
      <c r="O2453">
        <f>DEGREES(ACOS(((Earth_Data!$B$1+Sat_Data!$B$2)/User_Model_Calcs!N2453)*SQRT(1-COS(RADIANS(User_Model_Calcs!I2453))^2*COS(RADIANS(User_Model_Calcs!B2453))^2)))</f>
        <v>47.169310988977649</v>
      </c>
      <c r="P2453">
        <f t="shared" si="233"/>
        <v>78.236374885290587</v>
      </c>
    </row>
    <row r="2454" spans="1:16" x14ac:dyDescent="0.25">
      <c r="A2454">
        <v>130.12299999999999</v>
      </c>
      <c r="B2454">
        <v>-10.647</v>
      </c>
      <c r="C2454">
        <v>5000</v>
      </c>
      <c r="D2454">
        <f t="shared" ca="1" si="232"/>
        <v>1.2</v>
      </c>
      <c r="E2454" s="1">
        <v>0.65</v>
      </c>
      <c r="F2454">
        <v>19.899999999999999</v>
      </c>
      <c r="G2454">
        <f t="shared" ca="1" si="234"/>
        <v>46.089820015575185</v>
      </c>
      <c r="H2454">
        <f t="shared" ca="1" si="237"/>
        <v>20.019986915622635</v>
      </c>
      <c r="I2454">
        <f>User_Model_Calcs!A2454-Sat_Data!$B$5</f>
        <v>20.12299999999999</v>
      </c>
      <c r="J2454">
        <f>(Earth_Data!$B$1/SQRT(1-Earth_Data!$B$2^2*SIN(RADIANS(User_Model_Calcs!B2454))^2))*COS(RADIANS(User_Model_Calcs!B2454))</f>
        <v>6269.0510633597169</v>
      </c>
      <c r="K2454">
        <f>((Earth_Data!$B$1*(1-Earth_Data!$B$2^2))/SQRT(1-Earth_Data!$B$2^2*SIN(RADIANS(User_Model_Calcs!B2454))^2))*SIN(RADIANS(User_Model_Calcs!B2454))</f>
        <v>-1170.6546954047583</v>
      </c>
      <c r="L2454">
        <f t="shared" si="235"/>
        <v>-10.577337179020319</v>
      </c>
      <c r="M2454">
        <f t="shared" si="236"/>
        <v>6377.4159070022088</v>
      </c>
      <c r="N2454">
        <f>SQRT(User_Model_Calcs!M2454^2+Sat_Data!$B$3^2-2*User_Model_Calcs!M2454*Sat_Data!$B$3*COS(RADIANS(L2454))*COS(RADIANS(I2454)))</f>
        <v>36360.681255624018</v>
      </c>
      <c r="O2454">
        <f>DEGREES(ACOS(((Earth_Data!$B$1+Sat_Data!$B$2)/User_Model_Calcs!N2454)*SQRT(1-COS(RADIANS(User_Model_Calcs!I2454))^2*COS(RADIANS(User_Model_Calcs!B2454))^2)))</f>
        <v>63.461614478417232</v>
      </c>
      <c r="P2454">
        <f t="shared" si="233"/>
        <v>63.24063171331391</v>
      </c>
    </row>
    <row r="2455" spans="1:16" x14ac:dyDescent="0.25">
      <c r="A2455">
        <v>144.548</v>
      </c>
      <c r="B2455">
        <v>-9.6329999999999991</v>
      </c>
      <c r="C2455">
        <v>400</v>
      </c>
      <c r="D2455">
        <f t="shared" ca="1" si="232"/>
        <v>0.75</v>
      </c>
      <c r="E2455" s="1">
        <v>0.65</v>
      </c>
      <c r="F2455">
        <v>19.899999999999999</v>
      </c>
      <c r="G2455">
        <f t="shared" ca="1" si="234"/>
        <v>42.007420362456692</v>
      </c>
      <c r="H2455">
        <f t="shared" ca="1" si="237"/>
        <v>22.299105201940478</v>
      </c>
      <c r="I2455">
        <f>User_Model_Calcs!A2455-Sat_Data!$B$5</f>
        <v>34.548000000000002</v>
      </c>
      <c r="J2455">
        <f>(Earth_Data!$B$1/SQRT(1-Earth_Data!$B$2^2*SIN(RADIANS(User_Model_Calcs!B2455))^2))*COS(RADIANS(User_Model_Calcs!B2455))</f>
        <v>6288.7965543922364</v>
      </c>
      <c r="K2455">
        <f>((Earth_Data!$B$1*(1-Earth_Data!$B$2^2))/SQRT(1-Earth_Data!$B$2^2*SIN(RADIANS(User_Model_Calcs!B2455))^2))*SIN(RADIANS(User_Model_Calcs!B2455))</f>
        <v>-1060.2506899085172</v>
      </c>
      <c r="L2455">
        <f t="shared" si="235"/>
        <v>-9.5697083256560997</v>
      </c>
      <c r="M2455">
        <f t="shared" si="236"/>
        <v>6377.5460506363379</v>
      </c>
      <c r="N2455">
        <f>SQRT(User_Model_Calcs!M2455^2+Sat_Data!$B$3^2-2*User_Model_Calcs!M2455*Sat_Data!$B$3*COS(RADIANS(L2455))*COS(RADIANS(I2455)))</f>
        <v>37171.039718229033</v>
      </c>
      <c r="O2455">
        <f>DEGREES(ACOS(((Earth_Data!$B$1+Sat_Data!$B$2)/User_Model_Calcs!N2455)*SQRT(1-COS(RADIANS(User_Model_Calcs!I2455))^2*COS(RADIANS(User_Model_Calcs!B2455))^2)))</f>
        <v>48.54747754288605</v>
      </c>
      <c r="P2455">
        <f t="shared" si="233"/>
        <v>76.339696437716796</v>
      </c>
    </row>
    <row r="2456" spans="1:16" x14ac:dyDescent="0.25">
      <c r="A2456">
        <v>152.797</v>
      </c>
      <c r="B2456">
        <v>-14.493</v>
      </c>
      <c r="C2456">
        <v>1250</v>
      </c>
      <c r="D2456">
        <f t="shared" ca="1" si="232"/>
        <v>1.2</v>
      </c>
      <c r="E2456" s="1">
        <v>0.65</v>
      </c>
      <c r="F2456">
        <v>19.899999999999999</v>
      </c>
      <c r="G2456">
        <f t="shared" ca="1" si="234"/>
        <v>46.089820015575185</v>
      </c>
      <c r="H2456">
        <f t="shared" ca="1" si="237"/>
        <v>20.277176153054924</v>
      </c>
      <c r="I2456">
        <f>User_Model_Calcs!A2456-Sat_Data!$B$5</f>
        <v>42.796999999999997</v>
      </c>
      <c r="J2456">
        <f>(Earth_Data!$B$1/SQRT(1-Earth_Data!$B$2^2*SIN(RADIANS(User_Model_Calcs!B2456))^2))*COS(RADIANS(User_Model_Calcs!B2456))</f>
        <v>6176.4712323144722</v>
      </c>
      <c r="K2456">
        <f>((Earth_Data!$B$1*(1-Earth_Data!$B$2^2))/SQRT(1-Earth_Data!$B$2^2*SIN(RADIANS(User_Model_Calcs!B2456))^2))*SIN(RADIANS(User_Model_Calcs!B2456))</f>
        <v>-1585.8509769075879</v>
      </c>
      <c r="L2456">
        <f t="shared" si="235"/>
        <v>-14.400023526834628</v>
      </c>
      <c r="M2456">
        <f t="shared" si="236"/>
        <v>6376.811131323163</v>
      </c>
      <c r="N2456">
        <f>SQRT(User_Model_Calcs!M2456^2+Sat_Data!$B$3^2-2*User_Model_Calcs!M2456*Sat_Data!$B$3*COS(RADIANS(L2456))*COS(RADIANS(I2456)))</f>
        <v>37898.493585522549</v>
      </c>
      <c r="O2456">
        <f>DEGREES(ACOS(((Earth_Data!$B$1+Sat_Data!$B$2)/User_Model_Calcs!N2456)*SQRT(1-COS(RADIANS(User_Model_Calcs!I2456))^2*COS(RADIANS(User_Model_Calcs!B2456))^2)))</f>
        <v>38.464274704845323</v>
      </c>
      <c r="P2456">
        <f t="shared" si="233"/>
        <v>74.875128197073479</v>
      </c>
    </row>
    <row r="2457" spans="1:16" x14ac:dyDescent="0.25">
      <c r="A2457">
        <v>132.88900000000001</v>
      </c>
      <c r="B2457">
        <v>-15.417</v>
      </c>
      <c r="C2457">
        <v>625</v>
      </c>
      <c r="D2457">
        <f t="shared" ca="1" si="232"/>
        <v>0.75</v>
      </c>
      <c r="E2457" s="1">
        <v>0.65</v>
      </c>
      <c r="F2457">
        <v>19.899999999999999</v>
      </c>
      <c r="G2457">
        <f t="shared" ca="1" si="234"/>
        <v>42.007420362456692</v>
      </c>
      <c r="H2457">
        <f t="shared" ca="1" si="237"/>
        <v>21.690733029109232</v>
      </c>
      <c r="I2457">
        <f>User_Model_Calcs!A2457-Sat_Data!$B$5</f>
        <v>22.88900000000001</v>
      </c>
      <c r="J2457">
        <f>(Earth_Data!$B$1/SQRT(1-Earth_Data!$B$2^2*SIN(RADIANS(User_Model_Calcs!B2457))^2))*COS(RADIANS(User_Model_Calcs!B2457))</f>
        <v>6150.0876652331845</v>
      </c>
      <c r="K2457">
        <f>((Earth_Data!$B$1*(1-Earth_Data!$B$2^2))/SQRT(1-Earth_Data!$B$2^2*SIN(RADIANS(User_Model_Calcs!B2457))^2))*SIN(RADIANS(User_Model_Calcs!B2457))</f>
        <v>-1684.6259924999331</v>
      </c>
      <c r="L2457">
        <f t="shared" si="235"/>
        <v>-15.318654378425261</v>
      </c>
      <c r="M2457">
        <f t="shared" si="236"/>
        <v>6376.6404183284276</v>
      </c>
      <c r="N2457">
        <f>SQRT(User_Model_Calcs!M2457^2+Sat_Data!$B$3^2-2*User_Model_Calcs!M2457*Sat_Data!$B$3*COS(RADIANS(L2457))*COS(RADIANS(I2457)))</f>
        <v>36615.386342906058</v>
      </c>
      <c r="O2457">
        <f>DEGREES(ACOS(((Earth_Data!$B$1+Sat_Data!$B$2)/User_Model_Calcs!N2457)*SQRT(1-COS(RADIANS(User_Model_Calcs!I2457))^2*COS(RADIANS(User_Model_Calcs!B2457))^2)))</f>
        <v>58.042897356231634</v>
      </c>
      <c r="P2457">
        <f t="shared" si="233"/>
        <v>57.802455749070845</v>
      </c>
    </row>
    <row r="2458" spans="1:16" x14ac:dyDescent="0.25">
      <c r="A2458">
        <v>135.88800000000001</v>
      </c>
      <c r="B2458">
        <v>-8.4169999999999998</v>
      </c>
      <c r="C2458">
        <v>375</v>
      </c>
      <c r="D2458">
        <f t="shared" ca="1" si="232"/>
        <v>3</v>
      </c>
      <c r="E2458" s="1">
        <v>0.65</v>
      </c>
      <c r="F2458">
        <v>19.899999999999999</v>
      </c>
      <c r="G2458">
        <f t="shared" ca="1" si="234"/>
        <v>54.048620189015942</v>
      </c>
      <c r="H2458">
        <f t="shared" ca="1" si="237"/>
        <v>16.935188980021135</v>
      </c>
      <c r="I2458">
        <f>User_Model_Calcs!A2458-Sat_Data!$B$5</f>
        <v>25.888000000000005</v>
      </c>
      <c r="J2458">
        <f>(Earth_Data!$B$1/SQRT(1-Earth_Data!$B$2^2*SIN(RADIANS(User_Model_Calcs!B2458))^2))*COS(RADIANS(User_Model_Calcs!B2458))</f>
        <v>6309.8932608821442</v>
      </c>
      <c r="K2458">
        <f>((Earth_Data!$B$1*(1-Earth_Data!$B$2^2))/SQRT(1-Earth_Data!$B$2^2*SIN(RADIANS(User_Model_Calcs!B2458))^2))*SIN(RADIANS(User_Model_Calcs!B2458))</f>
        <v>-927.42654937052316</v>
      </c>
      <c r="L2458">
        <f t="shared" si="235"/>
        <v>-8.3614515361543091</v>
      </c>
      <c r="M2458">
        <f t="shared" si="236"/>
        <v>6377.6855494923248</v>
      </c>
      <c r="N2458">
        <f>SQRT(User_Model_Calcs!M2458^2+Sat_Data!$B$3^2-2*User_Model_Calcs!M2458*Sat_Data!$B$3*COS(RADIANS(L2458))*COS(RADIANS(I2458)))</f>
        <v>36603.060153179278</v>
      </c>
      <c r="O2458">
        <f>DEGREES(ACOS(((Earth_Data!$B$1+Sat_Data!$B$2)/User_Model_Calcs!N2458)*SQRT(1-COS(RADIANS(User_Model_Calcs!I2458))^2*COS(RADIANS(User_Model_Calcs!B2458))^2)))</f>
        <v>58.309785421549726</v>
      </c>
      <c r="P2458">
        <f t="shared" si="233"/>
        <v>73.216093073688995</v>
      </c>
    </row>
    <row r="2459" spans="1:16" x14ac:dyDescent="0.25">
      <c r="A2459">
        <v>132.244</v>
      </c>
      <c r="B2459">
        <v>-8.3529999999999998</v>
      </c>
      <c r="C2459">
        <v>375</v>
      </c>
      <c r="D2459">
        <f t="shared" ca="1" si="232"/>
        <v>3</v>
      </c>
      <c r="E2459" s="1">
        <v>0.65</v>
      </c>
      <c r="F2459">
        <v>19.899999999999999</v>
      </c>
      <c r="G2459">
        <f t="shared" ca="1" si="234"/>
        <v>54.048620189015942</v>
      </c>
      <c r="H2459">
        <f t="shared" ca="1" si="237"/>
        <v>23.098558524222103</v>
      </c>
      <c r="I2459">
        <f>User_Model_Calcs!A2459-Sat_Data!$B$5</f>
        <v>22.244</v>
      </c>
      <c r="J2459">
        <f>(Earth_Data!$B$1/SQRT(1-Earth_Data!$B$2^2*SIN(RADIANS(User_Model_Calcs!B2459))^2))*COS(RADIANS(User_Model_Calcs!B2459))</f>
        <v>6310.9254423339726</v>
      </c>
      <c r="K2459">
        <f>((Earth_Data!$B$1*(1-Earth_Data!$B$2^2))/SQRT(1-Earth_Data!$B$2^2*SIN(RADIANS(User_Model_Calcs!B2459))^2))*SIN(RADIANS(User_Model_Calcs!B2459))</f>
        <v>-920.42394512010139</v>
      </c>
      <c r="L2459">
        <f t="shared" si="235"/>
        <v>-8.297861940686138</v>
      </c>
      <c r="M2459">
        <f t="shared" si="236"/>
        <v>6377.6923865492836</v>
      </c>
      <c r="N2459">
        <f>SQRT(User_Model_Calcs!M2459^2+Sat_Data!$B$3^2-2*User_Model_Calcs!M2459*Sat_Data!$B$3*COS(RADIANS(L2459))*COS(RADIANS(I2459)))</f>
        <v>36412.987184669102</v>
      </c>
      <c r="O2459">
        <f>DEGREES(ACOS(((Earth_Data!$B$1+Sat_Data!$B$2)/User_Model_Calcs!N2459)*SQRT(1-COS(RADIANS(User_Model_Calcs!I2459))^2*COS(RADIANS(User_Model_Calcs!B2459))^2)))</f>
        <v>62.278677082621961</v>
      </c>
      <c r="P2459">
        <f t="shared" si="233"/>
        <v>70.445118625474024</v>
      </c>
    </row>
    <row r="2460" spans="1:16" x14ac:dyDescent="0.25">
      <c r="A2460">
        <v>116.047</v>
      </c>
      <c r="B2460">
        <v>-17.247999999999998</v>
      </c>
      <c r="C2460">
        <v>625</v>
      </c>
      <c r="D2460">
        <f t="shared" ca="1" si="232"/>
        <v>1.2</v>
      </c>
      <c r="E2460" s="1">
        <v>0.65</v>
      </c>
      <c r="F2460">
        <v>19.899999999999999</v>
      </c>
      <c r="G2460">
        <f t="shared" ca="1" si="234"/>
        <v>46.089820015575185</v>
      </c>
      <c r="H2460">
        <f t="shared" ca="1" si="237"/>
        <v>18.494104851303156</v>
      </c>
      <c r="I2460">
        <f>User_Model_Calcs!A2460-Sat_Data!$B$5</f>
        <v>6.046999999999997</v>
      </c>
      <c r="J2460">
        <f>(Earth_Data!$B$1/SQRT(1-Earth_Data!$B$2^2*SIN(RADIANS(User_Model_Calcs!B2460))^2))*COS(RADIANS(User_Model_Calcs!B2460))</f>
        <v>6093.1102781493282</v>
      </c>
      <c r="K2460">
        <f>((Earth_Data!$B$1*(1-Earth_Data!$B$2^2))/SQRT(1-Earth_Data!$B$2^2*SIN(RADIANS(User_Model_Calcs!B2460))^2))*SIN(RADIANS(User_Model_Calcs!B2460))</f>
        <v>-1879.0636414636178</v>
      </c>
      <c r="L2460">
        <f t="shared" si="235"/>
        <v>-17.139319742350505</v>
      </c>
      <c r="M2460">
        <f t="shared" si="236"/>
        <v>6376.2742279766717</v>
      </c>
      <c r="N2460">
        <f>SQRT(User_Model_Calcs!M2460^2+Sat_Data!$B$3^2-2*User_Model_Calcs!M2460*Sat_Data!$B$3*COS(RADIANS(L2460))*COS(RADIANS(I2460)))</f>
        <v>36159.494783578142</v>
      </c>
      <c r="O2460">
        <f>DEGREES(ACOS(((Earth_Data!$B$1+Sat_Data!$B$2)/User_Model_Calcs!N2460)*SQRT(1-COS(RADIANS(User_Model_Calcs!I2460))^2*COS(RADIANS(User_Model_Calcs!B2460))^2)))</f>
        <v>68.58583582160972</v>
      </c>
      <c r="P2460">
        <f t="shared" si="233"/>
        <v>19.660314509117434</v>
      </c>
    </row>
    <row r="2461" spans="1:16" x14ac:dyDescent="0.25">
      <c r="A2461">
        <v>109.593</v>
      </c>
      <c r="B2461">
        <v>-14.226000000000001</v>
      </c>
      <c r="C2461">
        <v>2500</v>
      </c>
      <c r="D2461">
        <f t="shared" ca="1" si="232"/>
        <v>1.2</v>
      </c>
      <c r="E2461" s="1">
        <v>0.65</v>
      </c>
      <c r="F2461">
        <v>19.899999999999999</v>
      </c>
      <c r="G2461">
        <f t="shared" ca="1" si="234"/>
        <v>46.089820015575185</v>
      </c>
      <c r="H2461">
        <f t="shared" ca="1" si="237"/>
        <v>18.162467351618805</v>
      </c>
      <c r="I2461">
        <f>User_Model_Calcs!A2461-Sat_Data!$B$5</f>
        <v>-0.40699999999999648</v>
      </c>
      <c r="J2461">
        <f>(Earth_Data!$B$1/SQRT(1-Earth_Data!$B$2^2*SIN(RADIANS(User_Model_Calcs!B2461))^2))*COS(RADIANS(User_Model_Calcs!B2461))</f>
        <v>6183.797692135674</v>
      </c>
      <c r="K2461">
        <f>((Earth_Data!$B$1*(1-Earth_Data!$B$2^2))/SQRT(1-Earth_Data!$B$2^2*SIN(RADIANS(User_Model_Calcs!B2461))^2))*SIN(RADIANS(User_Model_Calcs!B2461))</f>
        <v>-1557.2323340964042</v>
      </c>
      <c r="L2461">
        <f t="shared" si="235"/>
        <v>-14.134593102275911</v>
      </c>
      <c r="M2461">
        <f t="shared" si="236"/>
        <v>6376.8586654886612</v>
      </c>
      <c r="N2461">
        <f>SQRT(User_Model_Calcs!M2461^2+Sat_Data!$B$3^2-2*User_Model_Calcs!M2461*Sat_Data!$B$3*COS(RADIANS(L2461))*COS(RADIANS(I2461)))</f>
        <v>36014.207774567498</v>
      </c>
      <c r="O2461">
        <f>DEGREES(ACOS(((Earth_Data!$B$1+Sat_Data!$B$2)/User_Model_Calcs!N2461)*SQRT(1-COS(RADIANS(User_Model_Calcs!I2461))^2*COS(RADIANS(User_Model_Calcs!B2461))^2)))</f>
        <v>73.272213469426205</v>
      </c>
      <c r="P2461">
        <f t="shared" si="233"/>
        <v>1.6557397530163687</v>
      </c>
    </row>
    <row r="2462" spans="1:16" x14ac:dyDescent="0.25">
      <c r="A2462">
        <v>112.91499894495288</v>
      </c>
      <c r="B2462">
        <v>-17.838687169640831</v>
      </c>
      <c r="C2462">
        <v>400</v>
      </c>
      <c r="D2462">
        <f t="shared" ca="1" si="232"/>
        <v>0.75</v>
      </c>
      <c r="E2462" s="1">
        <v>0.65</v>
      </c>
      <c r="F2462">
        <v>19.899999999999999</v>
      </c>
      <c r="G2462">
        <f t="shared" ca="1" si="234"/>
        <v>42.007420362456692</v>
      </c>
      <c r="H2462">
        <f t="shared" ca="1" si="237"/>
        <v>15.098993699245948</v>
      </c>
      <c r="I2462">
        <f>User_Model_Calcs!A2462-Sat_Data!$B$5</f>
        <v>2.9149989449528846</v>
      </c>
      <c r="J2462">
        <f>(Earth_Data!$B$1/SQRT(1-Earth_Data!$B$2^2*SIN(RADIANS(User_Model_Calcs!B2462))^2))*COS(RADIANS(User_Model_Calcs!B2462))</f>
        <v>6073.4047194983705</v>
      </c>
      <c r="K2462">
        <f>((Earth_Data!$B$1*(1-Earth_Data!$B$2^2))/SQRT(1-Earth_Data!$B$2^2*SIN(RADIANS(User_Model_Calcs!B2462))^2))*SIN(RADIANS(User_Model_Calcs!B2462))</f>
        <v>-1941.3972153435798</v>
      </c>
      <c r="L2462">
        <f t="shared" si="235"/>
        <v>-17.726764844211374</v>
      </c>
      <c r="M2462">
        <f t="shared" si="236"/>
        <v>6376.1483698678849</v>
      </c>
      <c r="N2462">
        <f>SQRT(User_Model_Calcs!M2462^2+Sat_Data!$B$3^2-2*User_Model_Calcs!M2462*Sat_Data!$B$3*COS(RADIANS(L2462))*COS(RADIANS(I2462)))</f>
        <v>36152.080032524682</v>
      </c>
      <c r="O2462">
        <f>DEGREES(ACOS(((Earth_Data!$B$1+Sat_Data!$B$2)/User_Model_Calcs!N2462)*SQRT(1-COS(RADIANS(User_Model_Calcs!I2462))^2*COS(RADIANS(User_Model_Calcs!B2462))^2)))</f>
        <v>68.794414144402296</v>
      </c>
      <c r="P2462">
        <f t="shared" si="233"/>
        <v>9.4375558955717302</v>
      </c>
    </row>
    <row r="2463" spans="1:16" x14ac:dyDescent="0.25">
      <c r="A2463">
        <v>125.223</v>
      </c>
      <c r="B2463">
        <v>-16.122999999999998</v>
      </c>
      <c r="C2463">
        <v>5000</v>
      </c>
      <c r="D2463">
        <f t="shared" ca="1" si="232"/>
        <v>0.75</v>
      </c>
      <c r="E2463" s="1">
        <v>0.65</v>
      </c>
      <c r="F2463">
        <v>19.899999999999999</v>
      </c>
      <c r="G2463">
        <f t="shared" ca="1" si="234"/>
        <v>42.007420362456692</v>
      </c>
      <c r="H2463">
        <f t="shared" ca="1" si="237"/>
        <v>18.545686412882457</v>
      </c>
      <c r="I2463">
        <f>User_Model_Calcs!A2463-Sat_Data!$B$5</f>
        <v>15.222999999999999</v>
      </c>
      <c r="J2463">
        <f>(Earth_Data!$B$1/SQRT(1-Earth_Data!$B$2^2*SIN(RADIANS(User_Model_Calcs!B2463))^2))*COS(RADIANS(User_Model_Calcs!B2463))</f>
        <v>6128.8556956020757</v>
      </c>
      <c r="K2463">
        <f>((Earth_Data!$B$1*(1-Earth_Data!$B$2^2))/SQRT(1-Earth_Data!$B$2^2*SIN(RADIANS(User_Model_Calcs!B2463))^2))*SIN(RADIANS(User_Model_Calcs!B2463))</f>
        <v>-1759.8083948472333</v>
      </c>
      <c r="L2463">
        <f t="shared" si="235"/>
        <v>-16.020620036288513</v>
      </c>
      <c r="M2463">
        <f t="shared" si="236"/>
        <v>6376.5035657552016</v>
      </c>
      <c r="N2463">
        <f>SQRT(User_Model_Calcs!M2463^2+Sat_Data!$B$3^2-2*User_Model_Calcs!M2463*Sat_Data!$B$3*COS(RADIANS(L2463))*COS(RADIANS(I2463)))</f>
        <v>36328.69124414106</v>
      </c>
      <c r="O2463">
        <f>DEGREES(ACOS(((Earth_Data!$B$1+Sat_Data!$B$2)/User_Model_Calcs!N2463)*SQRT(1-COS(RADIANS(User_Model_Calcs!I2463))^2*COS(RADIANS(User_Model_Calcs!B2463))^2)))</f>
        <v>64.187685382886031</v>
      </c>
      <c r="P2463">
        <f t="shared" si="233"/>
        <v>44.419041641029992</v>
      </c>
    </row>
    <row r="2464" spans="1:16" x14ac:dyDescent="0.25">
      <c r="A2464">
        <v>132.58699999999999</v>
      </c>
      <c r="B2464">
        <v>-9.81</v>
      </c>
      <c r="C2464">
        <v>400</v>
      </c>
      <c r="D2464">
        <f t="shared" ca="1" si="232"/>
        <v>3</v>
      </c>
      <c r="E2464" s="1">
        <v>0.65</v>
      </c>
      <c r="F2464">
        <v>19.899999999999999</v>
      </c>
      <c r="G2464">
        <f t="shared" ca="1" si="234"/>
        <v>54.048620189015942</v>
      </c>
      <c r="H2464">
        <f t="shared" ca="1" si="237"/>
        <v>16.430569134117025</v>
      </c>
      <c r="I2464">
        <f>User_Model_Calcs!A2464-Sat_Data!$B$5</f>
        <v>22.586999999999989</v>
      </c>
      <c r="J2464">
        <f>(Earth_Data!$B$1/SQRT(1-Earth_Data!$B$2^2*SIN(RADIANS(User_Model_Calcs!B2464))^2))*COS(RADIANS(User_Model_Calcs!B2464))</f>
        <v>6285.4907544475627</v>
      </c>
      <c r="K2464">
        <f>((Earth_Data!$B$1*(1-Earth_Data!$B$2^2))/SQRT(1-Earth_Data!$B$2^2*SIN(RADIANS(User_Model_Calcs!B2464))^2))*SIN(RADIANS(User_Model_Calcs!B2464))</f>
        <v>-1079.5468149764581</v>
      </c>
      <c r="L2464">
        <f t="shared" si="235"/>
        <v>-9.7455903199518499</v>
      </c>
      <c r="M2464">
        <f t="shared" si="236"/>
        <v>6377.524233585601</v>
      </c>
      <c r="N2464">
        <f>SQRT(User_Model_Calcs!M2464^2+Sat_Data!$B$3^2-2*User_Model_Calcs!M2464*Sat_Data!$B$3*COS(RADIANS(L2464))*COS(RADIANS(I2464)))</f>
        <v>36456.805957164841</v>
      </c>
      <c r="O2464">
        <f>DEGREES(ACOS(((Earth_Data!$B$1+Sat_Data!$B$2)/User_Model_Calcs!N2464)*SQRT(1-COS(RADIANS(User_Model_Calcs!I2464))^2*COS(RADIANS(User_Model_Calcs!B2464))^2)))</f>
        <v>61.312629593821761</v>
      </c>
      <c r="P2464">
        <f t="shared" si="233"/>
        <v>67.727115794465902</v>
      </c>
    </row>
    <row r="2465" spans="1:16" x14ac:dyDescent="0.25">
      <c r="A2465">
        <v>136.33000000000001</v>
      </c>
      <c r="B2465">
        <v>-10.786</v>
      </c>
      <c r="C2465">
        <v>375</v>
      </c>
      <c r="D2465">
        <f t="shared" ca="1" si="232"/>
        <v>1.2</v>
      </c>
      <c r="E2465" s="1">
        <v>0.65</v>
      </c>
      <c r="F2465">
        <v>19.899999999999999</v>
      </c>
      <c r="G2465">
        <f t="shared" ca="1" si="234"/>
        <v>46.089820015575185</v>
      </c>
      <c r="H2465">
        <f t="shared" ca="1" si="237"/>
        <v>22.822872586791387</v>
      </c>
      <c r="I2465">
        <f>User_Model_Calcs!A2465-Sat_Data!$B$5</f>
        <v>26.330000000000013</v>
      </c>
      <c r="J2465">
        <f>(Earth_Data!$B$1/SQRT(1-Earth_Data!$B$2^2*SIN(RADIANS(User_Model_Calcs!B2465))^2))*COS(RADIANS(User_Model_Calcs!B2465))</f>
        <v>6266.1920580417072</v>
      </c>
      <c r="K2465">
        <f>((Earth_Data!$B$1*(1-Earth_Data!$B$2^2))/SQRT(1-Earth_Data!$B$2^2*SIN(RADIANS(User_Model_Calcs!B2465))^2))*SIN(RADIANS(User_Model_Calcs!B2465))</f>
        <v>-1185.7617056124861</v>
      </c>
      <c r="L2465">
        <f t="shared" si="235"/>
        <v>-10.715470378123484</v>
      </c>
      <c r="M2465">
        <f t="shared" si="236"/>
        <v>6377.3970968383328</v>
      </c>
      <c r="N2465">
        <f>SQRT(User_Model_Calcs!M2465^2+Sat_Data!$B$3^2-2*User_Model_Calcs!M2465*Sat_Data!$B$3*COS(RADIANS(L2465))*COS(RADIANS(I2465)))</f>
        <v>36672.737843885363</v>
      </c>
      <c r="O2465">
        <f>DEGREES(ACOS(((Earth_Data!$B$1+Sat_Data!$B$2)/User_Model_Calcs!N2465)*SQRT(1-COS(RADIANS(User_Model_Calcs!I2465))^2*COS(RADIANS(User_Model_Calcs!B2465))^2)))</f>
        <v>56.961630675869991</v>
      </c>
      <c r="P2465">
        <f t="shared" si="233"/>
        <v>69.285737061719928</v>
      </c>
    </row>
    <row r="2466" spans="1:16" x14ac:dyDescent="0.25">
      <c r="A2466">
        <v>148.62570002227102</v>
      </c>
      <c r="B2466">
        <v>-15.500418907495405</v>
      </c>
      <c r="C2466">
        <v>4700</v>
      </c>
      <c r="D2466">
        <f t="shared" ca="1" si="232"/>
        <v>0.75</v>
      </c>
      <c r="E2466" s="1">
        <v>0.65</v>
      </c>
      <c r="F2466">
        <v>19.899999999999999</v>
      </c>
      <c r="G2466">
        <f t="shared" ca="1" si="234"/>
        <v>42.007420362456692</v>
      </c>
      <c r="H2466">
        <f t="shared" ca="1" si="237"/>
        <v>22.504702694811154</v>
      </c>
      <c r="I2466">
        <f>User_Model_Calcs!A2466-Sat_Data!$B$5</f>
        <v>38.625700022271019</v>
      </c>
      <c r="J2466">
        <f>(Earth_Data!$B$1/SQRT(1-Earth_Data!$B$2^2*SIN(RADIANS(User_Model_Calcs!B2466))^2))*COS(RADIANS(User_Model_Calcs!B2466))</f>
        <v>6147.6273128955272</v>
      </c>
      <c r="K2466">
        <f>((Earth_Data!$B$1*(1-Earth_Data!$B$2^2))/SQRT(1-Earth_Data!$B$2^2*SIN(RADIANS(User_Model_Calcs!B2466))^2))*SIN(RADIANS(User_Model_Calcs!B2466))</f>
        <v>-1693.5226282717258</v>
      </c>
      <c r="L2466">
        <f t="shared" si="235"/>
        <v>-15.401593467389448</v>
      </c>
      <c r="M2466">
        <f t="shared" si="236"/>
        <v>6376.6245358126162</v>
      </c>
      <c r="N2466">
        <f>SQRT(User_Model_Calcs!M2466^2+Sat_Data!$B$3^2-2*User_Model_Calcs!M2466*Sat_Data!$B$3*COS(RADIANS(L2466))*COS(RADIANS(I2466)))</f>
        <v>37596.093193488246</v>
      </c>
      <c r="O2466">
        <f>DEGREES(ACOS(((Earth_Data!$B$1+Sat_Data!$B$2)/User_Model_Calcs!N2466)*SQRT(1-COS(RADIANS(User_Model_Calcs!I2466))^2*COS(RADIANS(User_Model_Calcs!B2466))^2)))</f>
        <v>42.422047044357562</v>
      </c>
      <c r="P2466">
        <f t="shared" si="233"/>
        <v>71.506728013741295</v>
      </c>
    </row>
    <row r="2467" spans="1:16" x14ac:dyDescent="0.25">
      <c r="A2467">
        <v>150.273</v>
      </c>
      <c r="B2467">
        <v>-7.6319999999999997</v>
      </c>
      <c r="C2467">
        <v>1250</v>
      </c>
      <c r="D2467">
        <f t="shared" ca="1" si="232"/>
        <v>1.2</v>
      </c>
      <c r="E2467" s="1">
        <v>0.65</v>
      </c>
      <c r="F2467">
        <v>19.899999999999999</v>
      </c>
      <c r="G2467">
        <f t="shared" ca="1" si="234"/>
        <v>46.089820015575185</v>
      </c>
      <c r="H2467">
        <f t="shared" ca="1" si="237"/>
        <v>16.709119208768666</v>
      </c>
      <c r="I2467">
        <f>User_Model_Calcs!A2467-Sat_Data!$B$5</f>
        <v>40.272999999999996</v>
      </c>
      <c r="J2467">
        <f>(Earth_Data!$B$1/SQRT(1-Earth_Data!$B$2^2*SIN(RADIANS(User_Model_Calcs!B2467))^2))*COS(RADIANS(User_Model_Calcs!B2467))</f>
        <v>6322.0126388764638</v>
      </c>
      <c r="K2467">
        <f>((Earth_Data!$B$1*(1-Earth_Data!$B$2^2))/SQRT(1-Earth_Data!$B$2^2*SIN(RADIANS(User_Model_Calcs!B2467))^2))*SIN(RADIANS(User_Model_Calcs!B2467))</f>
        <v>-841.45946463995028</v>
      </c>
      <c r="L2467">
        <f t="shared" si="235"/>
        <v>-7.5815037532461034</v>
      </c>
      <c r="M2467">
        <f t="shared" si="236"/>
        <v>6377.76589698508</v>
      </c>
      <c r="N2467">
        <f>SQRT(User_Model_Calcs!M2467^2+Sat_Data!$B$3^2-2*User_Model_Calcs!M2467*Sat_Data!$B$3*COS(RADIANS(L2467))*COS(RADIANS(I2467)))</f>
        <v>37573.00915929531</v>
      </c>
      <c r="O2467">
        <f>DEGREES(ACOS(((Earth_Data!$B$1+Sat_Data!$B$2)/User_Model_Calcs!N2467)*SQRT(1-COS(RADIANS(User_Model_Calcs!I2467))^2*COS(RADIANS(User_Model_Calcs!B2467))^2)))</f>
        <v>42.753806180176952</v>
      </c>
      <c r="P2467">
        <f t="shared" si="233"/>
        <v>81.091163779916172</v>
      </c>
    </row>
    <row r="2468" spans="1:16" x14ac:dyDescent="0.25">
      <c r="A2468">
        <v>152.70928201127151</v>
      </c>
      <c r="B2468">
        <v>-12.651108807922926</v>
      </c>
      <c r="C2468">
        <v>4700</v>
      </c>
      <c r="D2468">
        <f t="shared" ca="1" si="232"/>
        <v>0.75</v>
      </c>
      <c r="E2468" s="1">
        <v>0.65</v>
      </c>
      <c r="F2468">
        <v>19.899999999999999</v>
      </c>
      <c r="G2468">
        <f t="shared" ca="1" si="234"/>
        <v>42.007420362456692</v>
      </c>
      <c r="H2468">
        <f t="shared" ca="1" si="237"/>
        <v>16.941161012025738</v>
      </c>
      <c r="I2468">
        <f>User_Model_Calcs!A2468-Sat_Data!$B$5</f>
        <v>42.709282011271512</v>
      </c>
      <c r="J2468">
        <f>(Earth_Data!$B$1/SQRT(1-Earth_Data!$B$2^2*SIN(RADIANS(User_Model_Calcs!B2468))^2))*COS(RADIANS(User_Model_Calcs!B2468))</f>
        <v>6224.2895922258995</v>
      </c>
      <c r="K2468">
        <f>((Earth_Data!$B$1*(1-Earth_Data!$B$2^2))/SQRT(1-Earth_Data!$B$2^2*SIN(RADIANS(User_Model_Calcs!B2468))^2))*SIN(RADIANS(User_Model_Calcs!B2468))</f>
        <v>-1387.7712404113338</v>
      </c>
      <c r="L2468">
        <f t="shared" si="235"/>
        <v>-12.569115571418626</v>
      </c>
      <c r="M2468">
        <f t="shared" si="236"/>
        <v>6377.122387378532</v>
      </c>
      <c r="N2468">
        <f>SQRT(User_Model_Calcs!M2468^2+Sat_Data!$B$3^2-2*User_Model_Calcs!M2468*Sat_Data!$B$3*COS(RADIANS(L2468))*COS(RADIANS(I2468)))</f>
        <v>37852.284181027964</v>
      </c>
      <c r="O2468">
        <f>DEGREES(ACOS(((Earth_Data!$B$1+Sat_Data!$B$2)/User_Model_Calcs!N2468)*SQRT(1-COS(RADIANS(User_Model_Calcs!I2468))^2*COS(RADIANS(User_Model_Calcs!B2468))^2)))</f>
        <v>39.057066088227216</v>
      </c>
      <c r="P2468">
        <f t="shared" si="233"/>
        <v>76.652488402993313</v>
      </c>
    </row>
    <row r="2469" spans="1:16" x14ac:dyDescent="0.25">
      <c r="A2469">
        <v>122.55800000000001</v>
      </c>
      <c r="B2469">
        <v>-6.5540000000000003</v>
      </c>
      <c r="C2469">
        <v>950</v>
      </c>
      <c r="D2469">
        <f t="shared" ca="1" si="232"/>
        <v>3</v>
      </c>
      <c r="E2469" s="1">
        <v>0.65</v>
      </c>
      <c r="F2469">
        <v>19.899999999999999</v>
      </c>
      <c r="G2469">
        <f t="shared" ca="1" si="234"/>
        <v>54.048620189015942</v>
      </c>
      <c r="H2469">
        <f t="shared" ca="1" si="237"/>
        <v>21.791072908248037</v>
      </c>
      <c r="I2469">
        <f>User_Model_Calcs!A2469-Sat_Data!$B$5</f>
        <v>12.558000000000007</v>
      </c>
      <c r="J2469">
        <f>(Earth_Data!$B$1/SQRT(1-Earth_Data!$B$2^2*SIN(RADIANS(User_Model_Calcs!B2469))^2))*COS(RADIANS(User_Model_Calcs!B2469))</f>
        <v>6336.7334230515444</v>
      </c>
      <c r="K2469">
        <f>((Earth_Data!$B$1*(1-Earth_Data!$B$2^2))/SQRT(1-Earth_Data!$B$2^2*SIN(RADIANS(User_Model_Calcs!B2469))^2))*SIN(RADIANS(User_Model_Calcs!B2469))</f>
        <v>-723.15618092615068</v>
      </c>
      <c r="L2469">
        <f t="shared" si="235"/>
        <v>-6.5105021181876213</v>
      </c>
      <c r="M2469">
        <f t="shared" si="236"/>
        <v>6377.8636969466697</v>
      </c>
      <c r="N2469">
        <f>SQRT(User_Model_Calcs!M2469^2+Sat_Data!$B$3^2-2*User_Model_Calcs!M2469*Sat_Data!$B$3*COS(RADIANS(L2469))*COS(RADIANS(I2469)))</f>
        <v>36012.636219717882</v>
      </c>
      <c r="O2469">
        <f>DEGREES(ACOS(((Earth_Data!$B$1+Sat_Data!$B$2)/User_Model_Calcs!N2469)*SQRT(1-COS(RADIANS(User_Model_Calcs!I2469))^2*COS(RADIANS(User_Model_Calcs!B2469))^2)))</f>
        <v>73.378947220283365</v>
      </c>
      <c r="P2469">
        <f t="shared" si="233"/>
        <v>62.869617454652882</v>
      </c>
    </row>
    <row r="2470" spans="1:16" x14ac:dyDescent="0.25">
      <c r="A2470">
        <v>134.82499999999999</v>
      </c>
      <c r="B2470">
        <v>-15.459</v>
      </c>
      <c r="C2470">
        <v>400</v>
      </c>
      <c r="D2470">
        <f t="shared" ca="1" si="232"/>
        <v>1.2</v>
      </c>
      <c r="E2470" s="1">
        <v>0.65</v>
      </c>
      <c r="F2470">
        <v>19.899999999999999</v>
      </c>
      <c r="G2470">
        <f t="shared" ca="1" si="234"/>
        <v>46.089820015575185</v>
      </c>
      <c r="H2470">
        <f t="shared" ca="1" si="237"/>
        <v>18.764766571195501</v>
      </c>
      <c r="I2470">
        <f>User_Model_Calcs!A2470-Sat_Data!$B$5</f>
        <v>24.824999999999989</v>
      </c>
      <c r="J2470">
        <f>(Earth_Data!$B$1/SQRT(1-Earth_Data!$B$2^2*SIN(RADIANS(User_Model_Calcs!B2470))^2))*COS(RADIANS(User_Model_Calcs!B2470))</f>
        <v>6148.850541057308</v>
      </c>
      <c r="K2470">
        <f>((Earth_Data!$B$1*(1-Earth_Data!$B$2^2))/SQRT(1-Earth_Data!$B$2^2*SIN(RADIANS(User_Model_Calcs!B2470))^2))*SIN(RADIANS(User_Model_Calcs!B2470))</f>
        <v>-1689.1057365636216</v>
      </c>
      <c r="L2470">
        <f t="shared" si="235"/>
        <v>-15.360412694377988</v>
      </c>
      <c r="M2470">
        <f t="shared" si="236"/>
        <v>6376.6324314290596</v>
      </c>
      <c r="N2470">
        <f>SQRT(User_Model_Calcs!M2470^2+Sat_Data!$B$3^2-2*User_Model_Calcs!M2470*Sat_Data!$B$3*COS(RADIANS(L2470))*COS(RADIANS(I2470)))</f>
        <v>36713.328687567155</v>
      </c>
      <c r="O2470">
        <f>DEGREES(ACOS(((Earth_Data!$B$1+Sat_Data!$B$2)/User_Model_Calcs!N2470)*SQRT(1-COS(RADIANS(User_Model_Calcs!I2470))^2*COS(RADIANS(User_Model_Calcs!B2470))^2)))</f>
        <v>56.185867456049628</v>
      </c>
      <c r="P2470">
        <f t="shared" si="233"/>
        <v>60.049284936829075</v>
      </c>
    </row>
    <row r="2471" spans="1:16" x14ac:dyDescent="0.25">
      <c r="A2471">
        <v>129.10499999999999</v>
      </c>
      <c r="B2471">
        <v>-12.454000000000001</v>
      </c>
      <c r="C2471">
        <v>375</v>
      </c>
      <c r="D2471">
        <f t="shared" ca="1" si="232"/>
        <v>0.75</v>
      </c>
      <c r="E2471" s="1">
        <v>0.65</v>
      </c>
      <c r="F2471">
        <v>19.899999999999999</v>
      </c>
      <c r="G2471">
        <f t="shared" ca="1" si="234"/>
        <v>42.007420362456692</v>
      </c>
      <c r="H2471">
        <f t="shared" ca="1" si="237"/>
        <v>17.976681980088372</v>
      </c>
      <c r="I2471">
        <f>User_Model_Calcs!A2471-Sat_Data!$B$5</f>
        <v>19.10499999999999</v>
      </c>
      <c r="J2471">
        <f>(Earth_Data!$B$1/SQRT(1-Earth_Data!$B$2^2*SIN(RADIANS(User_Model_Calcs!B2471))^2))*COS(RADIANS(User_Model_Calcs!B2471))</f>
        <v>6229.0286917871063</v>
      </c>
      <c r="K2471">
        <f>((Earth_Data!$B$1*(1-Earth_Data!$B$2^2))/SQRT(1-Earth_Data!$B$2^2*SIN(RADIANS(User_Model_Calcs!B2471))^2))*SIN(RADIANS(User_Model_Calcs!B2471))</f>
        <v>-1366.4869534631132</v>
      </c>
      <c r="L2471">
        <f t="shared" si="235"/>
        <v>-12.373202823298278</v>
      </c>
      <c r="M2471">
        <f t="shared" si="236"/>
        <v>6377.1533647146898</v>
      </c>
      <c r="N2471">
        <f>SQRT(User_Model_Calcs!M2471^2+Sat_Data!$B$3^2-2*User_Model_Calcs!M2471*Sat_Data!$B$3*COS(RADIANS(L2471))*COS(RADIANS(I2471)))</f>
        <v>36361.132112594307</v>
      </c>
      <c r="O2471">
        <f>DEGREES(ACOS(((Earth_Data!$B$1+Sat_Data!$B$2)/User_Model_Calcs!N2471)*SQRT(1-COS(RADIANS(User_Model_Calcs!I2471))^2*COS(RADIANS(User_Model_Calcs!B2471))^2)))</f>
        <v>63.443228456761631</v>
      </c>
      <c r="P2471">
        <f t="shared" si="233"/>
        <v>58.093571854666784</v>
      </c>
    </row>
    <row r="2472" spans="1:16" x14ac:dyDescent="0.25">
      <c r="A2472">
        <v>132.88800000000001</v>
      </c>
      <c r="B2472">
        <v>-16.417000000000002</v>
      </c>
      <c r="C2472">
        <v>375</v>
      </c>
      <c r="D2472">
        <f t="shared" ca="1" si="232"/>
        <v>0.75</v>
      </c>
      <c r="E2472" s="1">
        <v>0.65</v>
      </c>
      <c r="F2472">
        <v>19.899999999999999</v>
      </c>
      <c r="G2472">
        <f t="shared" ca="1" si="234"/>
        <v>42.007420362456692</v>
      </c>
      <c r="H2472">
        <f t="shared" ca="1" si="237"/>
        <v>20.579705352234356</v>
      </c>
      <c r="I2472">
        <f>User_Model_Calcs!A2472-Sat_Data!$B$5</f>
        <v>22.888000000000005</v>
      </c>
      <c r="J2472">
        <f>(Earth_Data!$B$1/SQRT(1-Earth_Data!$B$2^2*SIN(RADIANS(User_Model_Calcs!B2472))^2))*COS(RADIANS(User_Model_Calcs!B2472))</f>
        <v>6119.7407088578011</v>
      </c>
      <c r="K2472">
        <f>((Earth_Data!$B$1*(1-Earth_Data!$B$2^2))/SQRT(1-Earth_Data!$B$2^2*SIN(RADIANS(User_Model_Calcs!B2472))^2))*SIN(RADIANS(User_Model_Calcs!B2472))</f>
        <v>-1791.0399119746053</v>
      </c>
      <c r="L2472">
        <f t="shared" si="235"/>
        <v>-16.312958055446078</v>
      </c>
      <c r="M2472">
        <f t="shared" si="236"/>
        <v>6376.4449585907496</v>
      </c>
      <c r="N2472">
        <f>SQRT(User_Model_Calcs!M2472^2+Sat_Data!$B$3^2-2*User_Model_Calcs!M2472*Sat_Data!$B$3*COS(RADIANS(L2472))*COS(RADIANS(I2472)))</f>
        <v>36647.484551394729</v>
      </c>
      <c r="O2472">
        <f>DEGREES(ACOS(((Earth_Data!$B$1+Sat_Data!$B$2)/User_Model_Calcs!N2472)*SQRT(1-COS(RADIANS(User_Model_Calcs!I2472))^2*COS(RADIANS(User_Model_Calcs!B2472))^2)))</f>
        <v>57.418678542931389</v>
      </c>
      <c r="P2472">
        <f t="shared" si="233"/>
        <v>56.19924421829392</v>
      </c>
    </row>
    <row r="2473" spans="1:16" x14ac:dyDescent="0.25">
      <c r="A2473">
        <v>153.214</v>
      </c>
      <c r="B2473">
        <v>-6.2330000000000005</v>
      </c>
      <c r="C2473">
        <v>6250</v>
      </c>
      <c r="D2473">
        <f t="shared" ca="1" si="232"/>
        <v>0.75</v>
      </c>
      <c r="E2473" s="1">
        <v>0.65</v>
      </c>
      <c r="F2473">
        <v>19.899999999999999</v>
      </c>
      <c r="G2473">
        <f t="shared" ca="1" si="234"/>
        <v>42.007420362456692</v>
      </c>
      <c r="H2473">
        <f t="shared" ca="1" si="237"/>
        <v>16.271467058569876</v>
      </c>
      <c r="I2473">
        <f>User_Model_Calcs!A2473-Sat_Data!$B$5</f>
        <v>43.213999999999999</v>
      </c>
      <c r="J2473">
        <f>(Earth_Data!$B$1/SQRT(1-Earth_Data!$B$2^2*SIN(RADIANS(User_Model_Calcs!B2473))^2))*COS(RADIANS(User_Model_Calcs!B2473))</f>
        <v>6340.6864265645108</v>
      </c>
      <c r="K2473">
        <f>((Earth_Data!$B$1*(1-Earth_Data!$B$2^2))/SQRT(1-Earth_Data!$B$2^2*SIN(RADIANS(User_Model_Calcs!B2473))^2))*SIN(RADIANS(User_Model_Calcs!B2473))</f>
        <v>-687.87823401870673</v>
      </c>
      <c r="L2473">
        <f t="shared" si="235"/>
        <v>-6.1915982765089792</v>
      </c>
      <c r="M2473">
        <f t="shared" si="236"/>
        <v>6377.889997864193</v>
      </c>
      <c r="N2473">
        <f>SQRT(User_Model_Calcs!M2473^2+Sat_Data!$B$3^2-2*User_Model_Calcs!M2473*Sat_Data!$B$3*COS(RADIANS(L2473))*COS(RADIANS(I2473)))</f>
        <v>37799.506663635868</v>
      </c>
      <c r="O2473">
        <f>DEGREES(ACOS(((Earth_Data!$B$1+Sat_Data!$B$2)/User_Model_Calcs!N2473)*SQRT(1-COS(RADIANS(User_Model_Calcs!I2473))^2*COS(RADIANS(User_Model_Calcs!B2473))^2)))</f>
        <v>39.747290435300194</v>
      </c>
      <c r="P2473">
        <f t="shared" si="233"/>
        <v>83.408095716169939</v>
      </c>
    </row>
    <row r="2474" spans="1:16" x14ac:dyDescent="0.25">
      <c r="A2474">
        <v>142.001</v>
      </c>
      <c r="B2474">
        <v>-10.112</v>
      </c>
      <c r="C2474">
        <v>2500</v>
      </c>
      <c r="D2474">
        <f t="shared" ca="1" si="232"/>
        <v>1.2</v>
      </c>
      <c r="E2474" s="1">
        <v>0.65</v>
      </c>
      <c r="F2474">
        <v>19.899999999999999</v>
      </c>
      <c r="G2474">
        <f t="shared" ca="1" si="234"/>
        <v>46.089820015575185</v>
      </c>
      <c r="H2474">
        <f t="shared" ca="1" si="237"/>
        <v>23.836369448909721</v>
      </c>
      <c r="I2474">
        <f>User_Model_Calcs!A2474-Sat_Data!$B$5</f>
        <v>32.001000000000005</v>
      </c>
      <c r="J2474">
        <f>(Earth_Data!$B$1/SQRT(1-Earth_Data!$B$2^2*SIN(RADIANS(User_Model_Calcs!B2474))^2))*COS(RADIANS(User_Model_Calcs!B2474))</f>
        <v>6279.7127005116781</v>
      </c>
      <c r="K2474">
        <f>((Earth_Data!$B$1*(1-Earth_Data!$B$2^2))/SQRT(1-Earth_Data!$B$2^2*SIN(RADIANS(User_Model_Calcs!B2474))^2))*SIN(RADIANS(User_Model_Calcs!B2474))</f>
        <v>-1112.4467228505953</v>
      </c>
      <c r="L2474">
        <f t="shared" si="235"/>
        <v>-10.045688407997551</v>
      </c>
      <c r="M2474">
        <f t="shared" si="236"/>
        <v>6377.4861279463948</v>
      </c>
      <c r="N2474">
        <f>SQRT(User_Model_Calcs!M2474^2+Sat_Data!$B$3^2-2*User_Model_Calcs!M2474*Sat_Data!$B$3*COS(RADIANS(L2474))*COS(RADIANS(I2474)))</f>
        <v>37005.429451474243</v>
      </c>
      <c r="O2474">
        <f>DEGREES(ACOS(((Earth_Data!$B$1+Sat_Data!$B$2)/User_Model_Calcs!N2474)*SQRT(1-COS(RADIANS(User_Model_Calcs!I2474))^2*COS(RADIANS(User_Model_Calcs!B2474))^2)))</f>
        <v>51.156958398251724</v>
      </c>
      <c r="P2474">
        <f t="shared" si="233"/>
        <v>74.306522789808326</v>
      </c>
    </row>
    <row r="2475" spans="1:16" x14ac:dyDescent="0.25">
      <c r="A2475">
        <v>154.255</v>
      </c>
      <c r="B2475">
        <v>-11.832000000000001</v>
      </c>
      <c r="C2475">
        <v>2500</v>
      </c>
      <c r="D2475">
        <f t="shared" ca="1" si="232"/>
        <v>1.2</v>
      </c>
      <c r="E2475" s="1">
        <v>0.65</v>
      </c>
      <c r="F2475">
        <v>19.899999999999999</v>
      </c>
      <c r="G2475">
        <f t="shared" ca="1" si="234"/>
        <v>46.089820015575185</v>
      </c>
      <c r="H2475">
        <f t="shared" ca="1" si="237"/>
        <v>17.61745238630829</v>
      </c>
      <c r="I2475">
        <f>User_Model_Calcs!A2475-Sat_Data!$B$5</f>
        <v>44.254999999999995</v>
      </c>
      <c r="J2475">
        <f>(Earth_Data!$B$1/SQRT(1-Earth_Data!$B$2^2*SIN(RADIANS(User_Model_Calcs!B2475))^2))*COS(RADIANS(User_Model_Calcs!B2475))</f>
        <v>6243.5025039335933</v>
      </c>
      <c r="K2475">
        <f>((Earth_Data!$B$1*(1-Earth_Data!$B$2^2))/SQRT(1-Earth_Data!$B$2^2*SIN(RADIANS(User_Model_Calcs!B2475))^2))*SIN(RADIANS(User_Model_Calcs!B2475))</f>
        <v>-1299.2190145660625</v>
      </c>
      <c r="L2475">
        <f t="shared" si="235"/>
        <v>-11.755001715517807</v>
      </c>
      <c r="M2475">
        <f t="shared" si="236"/>
        <v>6377.2481184626222</v>
      </c>
      <c r="N2475">
        <f>SQRT(User_Model_Calcs!M2475^2+Sat_Data!$B$3^2-2*User_Model_Calcs!M2475*Sat_Data!$B$3*COS(RADIANS(L2475))*COS(RADIANS(I2475)))</f>
        <v>37965.515181149225</v>
      </c>
      <c r="O2475">
        <f>DEGREES(ACOS(((Earth_Data!$B$1+Sat_Data!$B$2)/User_Model_Calcs!N2475)*SQRT(1-COS(RADIANS(User_Model_Calcs!I2475))^2*COS(RADIANS(User_Model_Calcs!B2475))^2)))</f>
        <v>37.626729194443939</v>
      </c>
      <c r="P2475">
        <f t="shared" si="233"/>
        <v>78.115776086219995</v>
      </c>
    </row>
    <row r="2476" spans="1:16" x14ac:dyDescent="0.25">
      <c r="A2476">
        <v>112.377</v>
      </c>
      <c r="B2476">
        <v>-8.5830000000000002</v>
      </c>
      <c r="C2476">
        <v>6250</v>
      </c>
      <c r="D2476">
        <f t="shared" ca="1" si="232"/>
        <v>3</v>
      </c>
      <c r="E2476" s="1">
        <v>0.65</v>
      </c>
      <c r="F2476">
        <v>19.899999999999999</v>
      </c>
      <c r="G2476">
        <f t="shared" ca="1" si="234"/>
        <v>54.048620189015942</v>
      </c>
      <c r="H2476">
        <f t="shared" ca="1" si="237"/>
        <v>18.047435277373189</v>
      </c>
      <c r="I2476">
        <f>User_Model_Calcs!A2476-Sat_Data!$B$5</f>
        <v>2.3769999999999953</v>
      </c>
      <c r="J2476">
        <f>(Earth_Data!$B$1/SQRT(1-Earth_Data!$B$2^2*SIN(RADIANS(User_Model_Calcs!B2476))^2))*COS(RADIANS(User_Model_Calcs!B2476))</f>
        <v>6307.1795750438341</v>
      </c>
      <c r="K2476">
        <f>((Earth_Data!$B$1*(1-Earth_Data!$B$2^2))/SQRT(1-Earth_Data!$B$2^2*SIN(RADIANS(User_Model_Calcs!B2476))^2))*SIN(RADIANS(User_Model_Calcs!B2476))</f>
        <v>-945.58424504123877</v>
      </c>
      <c r="L2476">
        <f t="shared" si="235"/>
        <v>-8.5263883341152553</v>
      </c>
      <c r="M2476">
        <f t="shared" si="236"/>
        <v>6377.6675796344489</v>
      </c>
      <c r="N2476">
        <f>SQRT(User_Model_Calcs!M2476^2+Sat_Data!$B$3^2-2*User_Model_Calcs!M2476*Sat_Data!$B$3*COS(RADIANS(L2476))*COS(RADIANS(I2476)))</f>
        <v>35875.805022868517</v>
      </c>
      <c r="O2476">
        <f>DEGREES(ACOS(((Earth_Data!$B$1+Sat_Data!$B$2)/User_Model_Calcs!N2476)*SQRT(1-COS(RADIANS(User_Model_Calcs!I2476))^2*COS(RADIANS(User_Model_Calcs!B2476))^2)))</f>
        <v>79.519382334914525</v>
      </c>
      <c r="P2476">
        <f t="shared" si="233"/>
        <v>15.543423806320135</v>
      </c>
    </row>
    <row r="2477" spans="1:16" x14ac:dyDescent="0.25">
      <c r="A2477">
        <v>135.00200000000001</v>
      </c>
      <c r="B2477">
        <v>-7.5440000000000005</v>
      </c>
      <c r="C2477">
        <v>5000</v>
      </c>
      <c r="D2477">
        <f t="shared" ca="1" si="232"/>
        <v>0.75</v>
      </c>
      <c r="E2477" s="1">
        <v>0.65</v>
      </c>
      <c r="F2477">
        <v>19.899999999999999</v>
      </c>
      <c r="G2477">
        <f t="shared" ca="1" si="234"/>
        <v>42.007420362456692</v>
      </c>
      <c r="H2477">
        <f t="shared" ca="1" si="237"/>
        <v>14.459663318696474</v>
      </c>
      <c r="I2477">
        <f>User_Model_Calcs!A2477-Sat_Data!$B$5</f>
        <v>25.00200000000001</v>
      </c>
      <c r="J2477">
        <f>(Earth_Data!$B$1/SQRT(1-Earth_Data!$B$2^2*SIN(RADIANS(User_Model_Calcs!B2477))^2))*COS(RADIANS(User_Model_Calcs!B2477))</f>
        <v>6323.2977697248989</v>
      </c>
      <c r="K2477">
        <f>((Earth_Data!$B$1*(1-Earth_Data!$B$2^2))/SQRT(1-Earth_Data!$B$2^2*SIN(RADIANS(User_Model_Calcs!B2477))^2))*SIN(RADIANS(User_Model_Calcs!B2477))</f>
        <v>-831.81244511344357</v>
      </c>
      <c r="L2477">
        <f t="shared" si="235"/>
        <v>-7.4940725264963852</v>
      </c>
      <c r="M2477">
        <f t="shared" si="236"/>
        <v>6377.7744259618876</v>
      </c>
      <c r="N2477">
        <f>SQRT(User_Model_Calcs!M2477^2+Sat_Data!$B$3^2-2*User_Model_Calcs!M2477*Sat_Data!$B$3*COS(RADIANS(L2477))*COS(RADIANS(I2477)))</f>
        <v>36540.737728385073</v>
      </c>
      <c r="O2477">
        <f>DEGREES(ACOS(((Earth_Data!$B$1+Sat_Data!$B$2)/User_Model_Calcs!N2477)*SQRT(1-COS(RADIANS(User_Model_Calcs!I2477))^2*COS(RADIANS(User_Model_Calcs!B2477))^2)))</f>
        <v>59.559013304596839</v>
      </c>
      <c r="P2477">
        <f t="shared" si="233"/>
        <v>74.276955267788694</v>
      </c>
    </row>
    <row r="2478" spans="1:16" x14ac:dyDescent="0.25">
      <c r="A2478">
        <v>144.76900000000001</v>
      </c>
      <c r="B2478">
        <v>-13.259</v>
      </c>
      <c r="C2478">
        <v>6250</v>
      </c>
      <c r="D2478">
        <f t="shared" ca="1" si="232"/>
        <v>0.75</v>
      </c>
      <c r="E2478" s="1">
        <v>0.65</v>
      </c>
      <c r="F2478">
        <v>19.899999999999999</v>
      </c>
      <c r="G2478">
        <f t="shared" ca="1" si="234"/>
        <v>42.007420362456692</v>
      </c>
      <c r="H2478">
        <f t="shared" ca="1" si="237"/>
        <v>21.424950417645881</v>
      </c>
      <c r="I2478">
        <f>User_Model_Calcs!A2478-Sat_Data!$B$5</f>
        <v>34.769000000000005</v>
      </c>
      <c r="J2478">
        <f>(Earth_Data!$B$1/SQRT(1-Earth_Data!$B$2^2*SIN(RADIANS(User_Model_Calcs!B2478))^2))*COS(RADIANS(User_Model_Calcs!B2478))</f>
        <v>6209.2128630426796</v>
      </c>
      <c r="K2478">
        <f>((Earth_Data!$B$1*(1-Earth_Data!$B$2^2))/SQRT(1-Earth_Data!$B$2^2*SIN(RADIANS(User_Model_Calcs!B2478))^2))*SIN(RADIANS(User_Model_Calcs!B2478))</f>
        <v>-1453.3102335137967</v>
      </c>
      <c r="L2478">
        <f t="shared" si="235"/>
        <v>-13.173342536664107</v>
      </c>
      <c r="M2478">
        <f t="shared" si="236"/>
        <v>6377.0239934792935</v>
      </c>
      <c r="N2478">
        <f>SQRT(User_Model_Calcs!M2478^2+Sat_Data!$B$3^2-2*User_Model_Calcs!M2478*Sat_Data!$B$3*COS(RADIANS(L2478))*COS(RADIANS(I2478)))</f>
        <v>37260.645973860475</v>
      </c>
      <c r="O2478">
        <f>DEGREES(ACOS(((Earth_Data!$B$1+Sat_Data!$B$2)/User_Model_Calcs!N2478)*SQRT(1-COS(RADIANS(User_Model_Calcs!I2478))^2*COS(RADIANS(User_Model_Calcs!B2478))^2)))</f>
        <v>47.185845879768628</v>
      </c>
      <c r="P2478">
        <f t="shared" si="233"/>
        <v>71.717611679905914</v>
      </c>
    </row>
    <row r="2479" spans="1:16" x14ac:dyDescent="0.25">
      <c r="A2479">
        <v>146.76599999999999</v>
      </c>
      <c r="B2479">
        <v>-13.256</v>
      </c>
      <c r="C2479">
        <v>1250</v>
      </c>
      <c r="D2479">
        <f t="shared" ca="1" si="232"/>
        <v>1.2</v>
      </c>
      <c r="E2479" s="1">
        <v>0.65</v>
      </c>
      <c r="F2479">
        <v>19.899999999999999</v>
      </c>
      <c r="G2479">
        <f t="shared" ca="1" si="234"/>
        <v>46.089820015575185</v>
      </c>
      <c r="H2479">
        <f t="shared" ca="1" si="237"/>
        <v>16.225516475337017</v>
      </c>
      <c r="I2479">
        <f>User_Model_Calcs!A2479-Sat_Data!$B$5</f>
        <v>36.765999999999991</v>
      </c>
      <c r="J2479">
        <f>(Earth_Data!$B$1/SQRT(1-Earth_Data!$B$2^2*SIN(RADIANS(User_Model_Calcs!B2479))^2))*COS(RADIANS(User_Model_Calcs!B2479))</f>
        <v>6209.2889765285572</v>
      </c>
      <c r="K2479">
        <f>((Earth_Data!$B$1*(1-Earth_Data!$B$2^2))/SQRT(1-Earth_Data!$B$2^2*SIN(RADIANS(User_Model_Calcs!B2479))^2))*SIN(RADIANS(User_Model_Calcs!B2479))</f>
        <v>-1452.987180648259</v>
      </c>
      <c r="L2479">
        <f t="shared" si="235"/>
        <v>-13.170360527461582</v>
      </c>
      <c r="M2479">
        <f t="shared" si="236"/>
        <v>6377.024489616394</v>
      </c>
      <c r="N2479">
        <f>SQRT(User_Model_Calcs!M2479^2+Sat_Data!$B$3^2-2*User_Model_Calcs!M2479*Sat_Data!$B$3*COS(RADIANS(L2479))*COS(RADIANS(I2479)))</f>
        <v>37403.438352047073</v>
      </c>
      <c r="O2479">
        <f>DEGREES(ACOS(((Earth_Data!$B$1+Sat_Data!$B$2)/User_Model_Calcs!N2479)*SQRT(1-COS(RADIANS(User_Model_Calcs!I2479))^2*COS(RADIANS(User_Model_Calcs!B2479))^2)))</f>
        <v>45.106513842881355</v>
      </c>
      <c r="P2479">
        <f t="shared" si="233"/>
        <v>72.939051197398157</v>
      </c>
    </row>
    <row r="2480" spans="1:16" x14ac:dyDescent="0.25">
      <c r="A2480">
        <v>152.76400000000001</v>
      </c>
      <c r="B2480">
        <v>-14.246</v>
      </c>
      <c r="C2480">
        <v>6250</v>
      </c>
      <c r="D2480">
        <f t="shared" ca="1" si="232"/>
        <v>3</v>
      </c>
      <c r="E2480" s="1">
        <v>0.65</v>
      </c>
      <c r="F2480">
        <v>19.899999999999999</v>
      </c>
      <c r="G2480">
        <f t="shared" ca="1" si="234"/>
        <v>54.048620189015942</v>
      </c>
      <c r="H2480">
        <f t="shared" ca="1" si="237"/>
        <v>22.051626419925221</v>
      </c>
      <c r="I2480">
        <f>User_Model_Calcs!A2480-Sat_Data!$B$5</f>
        <v>42.76400000000001</v>
      </c>
      <c r="J2480">
        <f>(Earth_Data!$B$1/SQRT(1-Earth_Data!$B$2^2*SIN(RADIANS(User_Model_Calcs!B2480))^2))*COS(RADIANS(User_Model_Calcs!B2480))</f>
        <v>6183.2535208419204</v>
      </c>
      <c r="K2480">
        <f>((Earth_Data!$B$1*(1-Earth_Data!$B$2^2))/SQRT(1-Earth_Data!$B$2^2*SIN(RADIANS(User_Model_Calcs!B2480))^2))*SIN(RADIANS(User_Model_Calcs!B2480))</f>
        <v>-1559.3772102742489</v>
      </c>
      <c r="L2480">
        <f t="shared" si="235"/>
        <v>-14.154475256724531</v>
      </c>
      <c r="M2480">
        <f t="shared" si="236"/>
        <v>6376.8551329732045</v>
      </c>
      <c r="N2480">
        <f>SQRT(User_Model_Calcs!M2480^2+Sat_Data!$B$3^2-2*User_Model_Calcs!M2480*Sat_Data!$B$3*COS(RADIANS(L2480))*COS(RADIANS(I2480)))</f>
        <v>37890.272297868854</v>
      </c>
      <c r="O2480">
        <f>DEGREES(ACOS(((Earth_Data!$B$1+Sat_Data!$B$2)/User_Model_Calcs!N2480)*SQRT(1-COS(RADIANS(User_Model_Calcs!I2480))^2*COS(RADIANS(User_Model_Calcs!B2480))^2)))</f>
        <v>38.569160209479648</v>
      </c>
      <c r="P2480">
        <f t="shared" si="233"/>
        <v>75.099783793125098</v>
      </c>
    </row>
    <row r="2481" spans="1:16" x14ac:dyDescent="0.25">
      <c r="A2481">
        <v>127.339</v>
      </c>
      <c r="B2481">
        <v>-13.208</v>
      </c>
      <c r="C2481">
        <v>950</v>
      </c>
      <c r="D2481">
        <f t="shared" ca="1" si="232"/>
        <v>0.75</v>
      </c>
      <c r="E2481" s="1">
        <v>0.65</v>
      </c>
      <c r="F2481">
        <v>19.899999999999999</v>
      </c>
      <c r="G2481">
        <f t="shared" ca="1" si="234"/>
        <v>42.007420362456692</v>
      </c>
      <c r="H2481">
        <f t="shared" ca="1" si="237"/>
        <v>15.583508685985938</v>
      </c>
      <c r="I2481">
        <f>User_Model_Calcs!A2481-Sat_Data!$B$5</f>
        <v>17.338999999999999</v>
      </c>
      <c r="J2481">
        <f>(Earth_Data!$B$1/SQRT(1-Earth_Data!$B$2^2*SIN(RADIANS(User_Model_Calcs!B2481))^2))*COS(RADIANS(User_Model_Calcs!B2481))</f>
        <v>6210.5044892836386</v>
      </c>
      <c r="K2481">
        <f>((Earth_Data!$B$1*(1-Earth_Data!$B$2^2))/SQRT(1-Earth_Data!$B$2^2*SIN(RADIANS(User_Model_Calcs!B2481))^2))*SIN(RADIANS(User_Model_Calcs!B2481))</f>
        <v>-1447.8178037682485</v>
      </c>
      <c r="L2481">
        <f t="shared" si="235"/>
        <v>-13.122648506664625</v>
      </c>
      <c r="M2481">
        <f t="shared" si="236"/>
        <v>6377.0324136168965</v>
      </c>
      <c r="N2481">
        <f>SQRT(User_Model_Calcs!M2481^2+Sat_Data!$B$3^2-2*User_Model_Calcs!M2481*Sat_Data!$B$3*COS(RADIANS(L2481))*COS(RADIANS(I2481)))</f>
        <v>36311.966831556048</v>
      </c>
      <c r="O2481">
        <f>DEGREES(ACOS(((Earth_Data!$B$1+Sat_Data!$B$2)/User_Model_Calcs!N2481)*SQRT(1-COS(RADIANS(User_Model_Calcs!I2481))^2*COS(RADIANS(User_Model_Calcs!B2481))^2)))</f>
        <v>64.606889274352142</v>
      </c>
      <c r="P2481">
        <f t="shared" si="233"/>
        <v>53.802147785943653</v>
      </c>
    </row>
    <row r="2482" spans="1:16" x14ac:dyDescent="0.25">
      <c r="A2482">
        <v>130.44499999999999</v>
      </c>
      <c r="B2482">
        <v>-15.111000000000001</v>
      </c>
      <c r="C2482">
        <v>5000</v>
      </c>
      <c r="D2482">
        <f t="shared" ca="1" si="232"/>
        <v>1.2</v>
      </c>
      <c r="E2482" s="1">
        <v>0.65</v>
      </c>
      <c r="F2482">
        <v>19.899999999999999</v>
      </c>
      <c r="G2482">
        <f t="shared" ca="1" si="234"/>
        <v>46.089820015575185</v>
      </c>
      <c r="H2482">
        <f t="shared" ca="1" si="237"/>
        <v>14.282114353542289</v>
      </c>
      <c r="I2482">
        <f>User_Model_Calcs!A2482-Sat_Data!$B$5</f>
        <v>20.444999999999993</v>
      </c>
      <c r="J2482">
        <f>(Earth_Data!$B$1/SQRT(1-Earth_Data!$B$2^2*SIN(RADIANS(User_Model_Calcs!B2482))^2))*COS(RADIANS(User_Model_Calcs!B2482))</f>
        <v>6159.0016905503135</v>
      </c>
      <c r="K2482">
        <f>((Earth_Data!$B$1*(1-Earth_Data!$B$2^2))/SQRT(1-Earth_Data!$B$2^2*SIN(RADIANS(User_Model_Calcs!B2482))^2))*SIN(RADIANS(User_Model_Calcs!B2482))</f>
        <v>-1651.9611817527782</v>
      </c>
      <c r="L2482">
        <f t="shared" si="235"/>
        <v>-15.01442151191328</v>
      </c>
      <c r="M2482">
        <f t="shared" si="236"/>
        <v>6376.6980146639889</v>
      </c>
      <c r="N2482">
        <f>SQRT(User_Model_Calcs!M2482^2+Sat_Data!$B$3^2-2*User_Model_Calcs!M2482*Sat_Data!$B$3*COS(RADIANS(L2482))*COS(RADIANS(I2482)))</f>
        <v>36494.049591903662</v>
      </c>
      <c r="O2482">
        <f>DEGREES(ACOS(((Earth_Data!$B$1+Sat_Data!$B$2)/User_Model_Calcs!N2482)*SQRT(1-COS(RADIANS(User_Model_Calcs!I2482))^2*COS(RADIANS(User_Model_Calcs!B2482))^2)))</f>
        <v>60.497031122451219</v>
      </c>
      <c r="P2482">
        <f t="shared" si="233"/>
        <v>55.035200463226822</v>
      </c>
    </row>
    <row r="2483" spans="1:16" x14ac:dyDescent="0.25">
      <c r="A2483">
        <v>138.06</v>
      </c>
      <c r="B2483">
        <v>-10.023</v>
      </c>
      <c r="C2483">
        <v>2500</v>
      </c>
      <c r="D2483">
        <f t="shared" ca="1" si="232"/>
        <v>1.2</v>
      </c>
      <c r="E2483" s="1">
        <v>0.65</v>
      </c>
      <c r="F2483">
        <v>19.899999999999999</v>
      </c>
      <c r="G2483">
        <f t="shared" ca="1" si="234"/>
        <v>46.089820015575185</v>
      </c>
      <c r="H2483">
        <f t="shared" ca="1" si="237"/>
        <v>22.554570731327985</v>
      </c>
      <c r="I2483">
        <f>User_Model_Calcs!A2483-Sat_Data!$B$5</f>
        <v>28.060000000000002</v>
      </c>
      <c r="J2483">
        <f>(Earth_Data!$B$1/SQRT(1-Earth_Data!$B$2^2*SIN(RADIANS(User_Model_Calcs!B2483))^2))*COS(RADIANS(User_Model_Calcs!B2483))</f>
        <v>6281.433536323646</v>
      </c>
      <c r="K2483">
        <f>((Earth_Data!$B$1*(1-Earth_Data!$B$2^2))/SQRT(1-Earth_Data!$B$2^2*SIN(RADIANS(User_Model_Calcs!B2483))^2))*SIN(RADIANS(User_Model_Calcs!B2483))</f>
        <v>-1102.7541644764042</v>
      </c>
      <c r="L2483">
        <f t="shared" si="235"/>
        <v>-9.9572481559782862</v>
      </c>
      <c r="M2483">
        <f t="shared" si="236"/>
        <v>6377.4974730313652</v>
      </c>
      <c r="N2483">
        <f>SQRT(User_Model_Calcs!M2483^2+Sat_Data!$B$3^2-2*User_Model_Calcs!M2483*Sat_Data!$B$3*COS(RADIANS(L2483))*COS(RADIANS(I2483)))</f>
        <v>36756.609129746816</v>
      </c>
      <c r="O2483">
        <f>DEGREES(ACOS(((Earth_Data!$B$1+Sat_Data!$B$2)/User_Model_Calcs!N2483)*SQRT(1-COS(RADIANS(User_Model_Calcs!I2483))^2*COS(RADIANS(User_Model_Calcs!B2483))^2)))</f>
        <v>55.414679971834779</v>
      </c>
      <c r="P2483">
        <f t="shared" si="233"/>
        <v>71.917989636027713</v>
      </c>
    </row>
    <row r="2484" spans="1:16" x14ac:dyDescent="0.25">
      <c r="A2484">
        <v>136.99600000000001</v>
      </c>
      <c r="B2484">
        <v>-14.010999999999999</v>
      </c>
      <c r="C2484">
        <v>5000</v>
      </c>
      <c r="D2484">
        <f t="shared" ca="1" si="232"/>
        <v>1.2</v>
      </c>
      <c r="E2484" s="1">
        <v>0.65</v>
      </c>
      <c r="F2484">
        <v>19.899999999999999</v>
      </c>
      <c r="G2484">
        <f t="shared" ca="1" si="234"/>
        <v>46.089820015575185</v>
      </c>
      <c r="H2484">
        <f t="shared" ca="1" si="237"/>
        <v>14.883699856162924</v>
      </c>
      <c r="I2484">
        <f>User_Model_Calcs!A2484-Sat_Data!$B$5</f>
        <v>26.996000000000009</v>
      </c>
      <c r="J2484">
        <f>(Earth_Data!$B$1/SQRT(1-Earth_Data!$B$2^2*SIN(RADIANS(User_Model_Calcs!B2484))^2))*COS(RADIANS(User_Model_Calcs!B2484))</f>
        <v>6189.6001760395684</v>
      </c>
      <c r="K2484">
        <f>((Earth_Data!$B$1*(1-Earth_Data!$B$2^2))/SQRT(1-Earth_Data!$B$2^2*SIN(RADIANS(User_Model_Calcs!B2484))^2))*SIN(RADIANS(User_Model_Calcs!B2484))</f>
        <v>-1534.1632059724891</v>
      </c>
      <c r="L2484">
        <f t="shared" si="235"/>
        <v>-13.920862719052076</v>
      </c>
      <c r="M2484">
        <f t="shared" si="236"/>
        <v>6376.8963518147948</v>
      </c>
      <c r="N2484">
        <f>SQRT(User_Model_Calcs!M2484^2+Sat_Data!$B$3^2-2*User_Model_Calcs!M2484*Sat_Data!$B$3*COS(RADIANS(L2484))*COS(RADIANS(I2484)))</f>
        <v>36788.512929366836</v>
      </c>
      <c r="O2484">
        <f>DEGREES(ACOS(((Earth_Data!$B$1+Sat_Data!$B$2)/User_Model_Calcs!N2484)*SQRT(1-COS(RADIANS(User_Model_Calcs!I2484))^2*COS(RADIANS(User_Model_Calcs!B2484))^2)))</f>
        <v>54.828818441103195</v>
      </c>
      <c r="P2484">
        <f t="shared" si="233"/>
        <v>64.580779864695131</v>
      </c>
    </row>
    <row r="2485" spans="1:16" x14ac:dyDescent="0.25">
      <c r="A2485">
        <v>146.26900000000001</v>
      </c>
      <c r="B2485">
        <v>-9.4930000000000003</v>
      </c>
      <c r="C2485">
        <v>5000</v>
      </c>
      <c r="D2485">
        <f t="shared" ca="1" si="232"/>
        <v>3</v>
      </c>
      <c r="E2485" s="1">
        <v>0.65</v>
      </c>
      <c r="F2485">
        <v>19.899999999999999</v>
      </c>
      <c r="G2485">
        <f t="shared" ca="1" si="234"/>
        <v>54.048620189015942</v>
      </c>
      <c r="H2485">
        <f t="shared" ca="1" si="237"/>
        <v>21.111892701571971</v>
      </c>
      <c r="I2485">
        <f>User_Model_Calcs!A2485-Sat_Data!$B$5</f>
        <v>36.269000000000005</v>
      </c>
      <c r="J2485">
        <f>(Earth_Data!$B$1/SQRT(1-Earth_Data!$B$2^2*SIN(RADIANS(User_Model_Calcs!B2485))^2))*COS(RADIANS(User_Model_Calcs!B2485))</f>
        <v>6291.3690569233013</v>
      </c>
      <c r="K2485">
        <f>((Earth_Data!$B$1*(1-Earth_Data!$B$2^2))/SQRT(1-Earth_Data!$B$2^2*SIN(RADIANS(User_Model_Calcs!B2485))^2))*SIN(RADIANS(User_Model_Calcs!B2485))</f>
        <v>-1044.9811810675997</v>
      </c>
      <c r="L2485">
        <f t="shared" si="235"/>
        <v>-9.4305943211140502</v>
      </c>
      <c r="M2485">
        <f t="shared" si="236"/>
        <v>6377.5630360818404</v>
      </c>
      <c r="N2485">
        <f>SQRT(User_Model_Calcs!M2485^2+Sat_Data!$B$3^2-2*User_Model_Calcs!M2485*Sat_Data!$B$3*COS(RADIANS(L2485))*COS(RADIANS(I2485)))</f>
        <v>37292.635727448687</v>
      </c>
      <c r="O2485">
        <f>DEGREES(ACOS(((Earth_Data!$B$1+Sat_Data!$B$2)/User_Model_Calcs!N2485)*SQRT(1-COS(RADIANS(User_Model_Calcs!I2485))^2*COS(RADIANS(User_Model_Calcs!B2485))^2)))</f>
        <v>46.721698148942174</v>
      </c>
      <c r="P2485">
        <f t="shared" si="233"/>
        <v>77.331841491953682</v>
      </c>
    </row>
    <row r="2486" spans="1:16" x14ac:dyDescent="0.25">
      <c r="A2486">
        <v>153.07670207270402</v>
      </c>
      <c r="B2486">
        <v>-13.141999999999999</v>
      </c>
      <c r="C2486">
        <v>950</v>
      </c>
      <c r="D2486">
        <f t="shared" ca="1" si="232"/>
        <v>3</v>
      </c>
      <c r="E2486" s="1">
        <v>0.65</v>
      </c>
      <c r="F2486">
        <v>19.899999999999999</v>
      </c>
      <c r="G2486">
        <f t="shared" ca="1" si="234"/>
        <v>54.048620189015942</v>
      </c>
      <c r="H2486">
        <f t="shared" ca="1" si="237"/>
        <v>22.995000837980921</v>
      </c>
      <c r="I2486">
        <f>User_Model_Calcs!A2486-Sat_Data!$B$5</f>
        <v>43.076702072704023</v>
      </c>
      <c r="J2486">
        <f>(Earth_Data!$B$1/SQRT(1-Earth_Data!$B$2^2*SIN(RADIANS(User_Model_Calcs!B2486))^2))*COS(RADIANS(User_Model_Calcs!B2486))</f>
        <v>6212.1687398583081</v>
      </c>
      <c r="K2486">
        <f>((Earth_Data!$B$1*(1-Earth_Data!$B$2^2))/SQRT(1-Earth_Data!$B$2^2*SIN(RADIANS(User_Model_Calcs!B2486))^2))*SIN(RADIANS(User_Model_Calcs!B2486))</f>
        <v>-1440.708283154446</v>
      </c>
      <c r="L2486">
        <f t="shared" si="235"/>
        <v>-13.057044865630939</v>
      </c>
      <c r="M2486">
        <f t="shared" si="236"/>
        <v>6377.0432654657907</v>
      </c>
      <c r="N2486">
        <f>SQRT(User_Model_Calcs!M2486^2+Sat_Data!$B$3^2-2*User_Model_Calcs!M2486*Sat_Data!$B$3*COS(RADIANS(L2486))*COS(RADIANS(I2486)))</f>
        <v>37892.373341348641</v>
      </c>
      <c r="O2486">
        <f>DEGREES(ACOS(((Earth_Data!$B$1+Sat_Data!$B$2)/User_Model_Calcs!N2486)*SQRT(1-COS(RADIANS(User_Model_Calcs!I2486))^2*COS(RADIANS(User_Model_Calcs!B2486))^2)))</f>
        <v>38.545144311158936</v>
      </c>
      <c r="P2486">
        <f t="shared" si="233"/>
        <v>76.332878191943863</v>
      </c>
    </row>
    <row r="2487" spans="1:16" x14ac:dyDescent="0.25">
      <c r="A2487">
        <v>140.9</v>
      </c>
      <c r="B2487">
        <v>-11.03</v>
      </c>
      <c r="C2487">
        <v>4700</v>
      </c>
      <c r="D2487">
        <f t="shared" ca="1" si="232"/>
        <v>1.2</v>
      </c>
      <c r="E2487" s="1">
        <v>0.65</v>
      </c>
      <c r="F2487">
        <v>19.899999999999999</v>
      </c>
      <c r="G2487">
        <f t="shared" ca="1" si="234"/>
        <v>46.089820015575185</v>
      </c>
      <c r="H2487">
        <f t="shared" ca="1" si="237"/>
        <v>20.656481565141249</v>
      </c>
      <c r="I2487">
        <f>User_Model_Calcs!A2487-Sat_Data!$B$5</f>
        <v>30.900000000000006</v>
      </c>
      <c r="J2487">
        <f>(Earth_Data!$B$1/SQRT(1-Earth_Data!$B$2^2*SIN(RADIANS(User_Model_Calcs!B2487))^2))*COS(RADIANS(User_Model_Calcs!B2487))</f>
        <v>6261.084706049367</v>
      </c>
      <c r="K2487">
        <f>((Earth_Data!$B$1*(1-Earth_Data!$B$2^2))/SQRT(1-Earth_Data!$B$2^2*SIN(RADIANS(User_Model_Calcs!B2487))^2))*SIN(RADIANS(User_Model_Calcs!B2487))</f>
        <v>-1212.2638786254508</v>
      </c>
      <c r="L2487">
        <f t="shared" si="235"/>
        <v>-10.957952789972751</v>
      </c>
      <c r="M2487">
        <f t="shared" si="236"/>
        <v>6377.3635154149169</v>
      </c>
      <c r="N2487">
        <f>SQRT(User_Model_Calcs!M2487^2+Sat_Data!$B$3^2-2*User_Model_Calcs!M2487*Sat_Data!$B$3*COS(RADIANS(L2487))*COS(RADIANS(I2487)))</f>
        <v>36951.844032490735</v>
      </c>
      <c r="O2487">
        <f>DEGREES(ACOS(((Earth_Data!$B$1+Sat_Data!$B$2)/User_Model_Calcs!N2487)*SQRT(1-COS(RADIANS(User_Model_Calcs!I2487))^2*COS(RADIANS(User_Model_Calcs!B2487))^2)))</f>
        <v>52.034052056430497</v>
      </c>
      <c r="P2487">
        <f t="shared" si="233"/>
        <v>72.272099175044573</v>
      </c>
    </row>
    <row r="2488" spans="1:16" x14ac:dyDescent="0.25">
      <c r="A2488">
        <v>133.80199999999999</v>
      </c>
      <c r="B2488">
        <v>-11.510999999999999</v>
      </c>
      <c r="C2488">
        <v>375</v>
      </c>
      <c r="D2488">
        <f t="shared" ca="1" si="232"/>
        <v>3</v>
      </c>
      <c r="E2488" s="1">
        <v>0.65</v>
      </c>
      <c r="F2488">
        <v>19.899999999999999</v>
      </c>
      <c r="G2488">
        <f t="shared" ca="1" si="234"/>
        <v>54.048620189015942</v>
      </c>
      <c r="H2488">
        <f t="shared" ca="1" si="237"/>
        <v>14.145871165557825</v>
      </c>
      <c r="I2488">
        <f>User_Model_Calcs!A2488-Sat_Data!$B$5</f>
        <v>23.801999999999992</v>
      </c>
      <c r="J2488">
        <f>(Earth_Data!$B$1/SQRT(1-Earth_Data!$B$2^2*SIN(RADIANS(User_Model_Calcs!B2488))^2))*COS(RADIANS(User_Model_Calcs!B2488))</f>
        <v>6250.6859615440035</v>
      </c>
      <c r="K2488">
        <f>((Earth_Data!$B$1*(1-Earth_Data!$B$2^2))/SQRT(1-Earth_Data!$B$2^2*SIN(RADIANS(User_Model_Calcs!B2488))^2))*SIN(RADIANS(User_Model_Calcs!B2488))</f>
        <v>-1264.4443115227216</v>
      </c>
      <c r="L2488">
        <f t="shared" si="235"/>
        <v>-11.435976418740271</v>
      </c>
      <c r="M2488">
        <f t="shared" si="236"/>
        <v>6377.2952265663116</v>
      </c>
      <c r="N2488">
        <f>SQRT(User_Model_Calcs!M2488^2+Sat_Data!$B$3^2-2*User_Model_Calcs!M2488*Sat_Data!$B$3*COS(RADIANS(L2488))*COS(RADIANS(I2488)))</f>
        <v>36554.178979607685</v>
      </c>
      <c r="O2488">
        <f>DEGREES(ACOS(((Earth_Data!$B$1+Sat_Data!$B$2)/User_Model_Calcs!N2488)*SQRT(1-COS(RADIANS(User_Model_Calcs!I2488))^2*COS(RADIANS(User_Model_Calcs!B2488))^2)))</f>
        <v>59.273685238878699</v>
      </c>
      <c r="P2488">
        <f t="shared" si="233"/>
        <v>65.657462366160374</v>
      </c>
    </row>
    <row r="2489" spans="1:16" x14ac:dyDescent="0.25">
      <c r="A2489">
        <v>127.88399999999999</v>
      </c>
      <c r="B2489">
        <v>-12.411</v>
      </c>
      <c r="C2489">
        <v>400</v>
      </c>
      <c r="D2489">
        <f t="shared" ca="1" si="232"/>
        <v>0.75</v>
      </c>
      <c r="E2489" s="1">
        <v>0.65</v>
      </c>
      <c r="F2489">
        <v>19.899999999999999</v>
      </c>
      <c r="G2489">
        <f t="shared" ca="1" si="234"/>
        <v>42.007420362456692</v>
      </c>
      <c r="H2489">
        <f t="shared" ca="1" si="237"/>
        <v>21.094164789544219</v>
      </c>
      <c r="I2489">
        <f>User_Model_Calcs!A2489-Sat_Data!$B$5</f>
        <v>17.883999999999986</v>
      </c>
      <c r="J2489">
        <f>(Earth_Data!$B$1/SQRT(1-Earth_Data!$B$2^2*SIN(RADIANS(User_Model_Calcs!B2489))^2))*COS(RADIANS(User_Model_Calcs!B2489))</f>
        <v>6230.0528034021372</v>
      </c>
      <c r="K2489">
        <f>((Earth_Data!$B$1*(1-Earth_Data!$B$2^2))/SQRT(1-Earth_Data!$B$2^2*SIN(RADIANS(User_Model_Calcs!B2489))^2))*SIN(RADIANS(User_Model_Calcs!B2489))</f>
        <v>-1361.8415922850797</v>
      </c>
      <c r="L2489">
        <f t="shared" si="235"/>
        <v>-12.330464253625385</v>
      </c>
      <c r="M2489">
        <f t="shared" si="236"/>
        <v>6377.1600619442188</v>
      </c>
      <c r="N2489">
        <f>SQRT(User_Model_Calcs!M2489^2+Sat_Data!$B$3^2-2*User_Model_Calcs!M2489*Sat_Data!$B$3*COS(RADIANS(L2489))*COS(RADIANS(I2489)))</f>
        <v>36311.141438716848</v>
      </c>
      <c r="O2489">
        <f>DEGREES(ACOS(((Earth_Data!$B$1+Sat_Data!$B$2)/User_Model_Calcs!N2489)*SQRT(1-COS(RADIANS(User_Model_Calcs!I2489))^2*COS(RADIANS(User_Model_Calcs!B2489))^2)))</f>
        <v>64.630960948687147</v>
      </c>
      <c r="P2489">
        <f t="shared" si="233"/>
        <v>56.33440967783465</v>
      </c>
    </row>
    <row r="2490" spans="1:16" x14ac:dyDescent="0.25">
      <c r="A2490">
        <v>133.916</v>
      </c>
      <c r="B2490">
        <v>-9.92</v>
      </c>
      <c r="C2490">
        <v>950</v>
      </c>
      <c r="D2490">
        <f t="shared" ca="1" si="232"/>
        <v>0.75</v>
      </c>
      <c r="E2490" s="1">
        <v>0.65</v>
      </c>
      <c r="F2490">
        <v>19.899999999999999</v>
      </c>
      <c r="G2490">
        <f t="shared" ca="1" si="234"/>
        <v>42.007420362456692</v>
      </c>
      <c r="H2490">
        <f t="shared" ca="1" si="237"/>
        <v>14.65454408824642</v>
      </c>
      <c r="I2490">
        <f>User_Model_Calcs!A2490-Sat_Data!$B$5</f>
        <v>23.915999999999997</v>
      </c>
      <c r="J2490">
        <f>(Earth_Data!$B$1/SQRT(1-Earth_Data!$B$2^2*SIN(RADIANS(User_Model_Calcs!B2490))^2))*COS(RADIANS(User_Model_Calcs!B2490))</f>
        <v>6283.4062565335489</v>
      </c>
      <c r="K2490">
        <f>((Earth_Data!$B$1*(1-Earth_Data!$B$2^2))/SQRT(1-Earth_Data!$B$2^2*SIN(RADIANS(User_Model_Calcs!B2490))^2))*SIN(RADIANS(User_Model_Calcs!B2490))</f>
        <v>-1091.5336779850513</v>
      </c>
      <c r="L2490">
        <f t="shared" si="235"/>
        <v>-9.8548967385830704</v>
      </c>
      <c r="M2490">
        <f t="shared" si="236"/>
        <v>6377.5104825331746</v>
      </c>
      <c r="N2490">
        <f>SQRT(User_Model_Calcs!M2490^2+Sat_Data!$B$3^2-2*User_Model_Calcs!M2490*Sat_Data!$B$3*COS(RADIANS(L2490))*COS(RADIANS(I2490)))</f>
        <v>36525.50648233838</v>
      </c>
      <c r="O2490">
        <f>DEGREES(ACOS(((Earth_Data!$B$1+Sat_Data!$B$2)/User_Model_Calcs!N2490)*SQRT(1-COS(RADIANS(User_Model_Calcs!I2490))^2*COS(RADIANS(User_Model_Calcs!B2490))^2)))</f>
        <v>59.864287614277821</v>
      </c>
      <c r="P2490">
        <f t="shared" si="233"/>
        <v>68.770687613371777</v>
      </c>
    </row>
    <row r="2491" spans="1:16" x14ac:dyDescent="0.25">
      <c r="A2491">
        <v>136.97800000000001</v>
      </c>
      <c r="B2491">
        <v>-9.7880000000000003</v>
      </c>
      <c r="C2491">
        <v>400</v>
      </c>
      <c r="D2491">
        <f t="shared" ca="1" si="232"/>
        <v>0.75</v>
      </c>
      <c r="E2491" s="1">
        <v>0.65</v>
      </c>
      <c r="F2491">
        <v>19.899999999999999</v>
      </c>
      <c r="G2491">
        <f t="shared" ca="1" si="234"/>
        <v>42.007420362456692</v>
      </c>
      <c r="H2491">
        <f t="shared" ca="1" si="237"/>
        <v>22.96238876303314</v>
      </c>
      <c r="I2491">
        <f>User_Model_Calcs!A2491-Sat_Data!$B$5</f>
        <v>26.978000000000009</v>
      </c>
      <c r="J2491">
        <f>(Earth_Data!$B$1/SQRT(1-Earth_Data!$B$2^2*SIN(RADIANS(User_Model_Calcs!B2491))^2))*COS(RADIANS(User_Model_Calcs!B2491))</f>
        <v>6285.9048906245807</v>
      </c>
      <c r="K2491">
        <f>((Earth_Data!$B$1*(1-Earth_Data!$B$2^2))/SQRT(1-Earth_Data!$B$2^2*SIN(RADIANS(User_Model_Calcs!B2491))^2))*SIN(RADIANS(User_Model_Calcs!B2491))</f>
        <v>-1077.1489727195863</v>
      </c>
      <c r="L2491">
        <f t="shared" si="235"/>
        <v>-9.7237291494288094</v>
      </c>
      <c r="M2491">
        <f t="shared" si="236"/>
        <v>6377.5269661059747</v>
      </c>
      <c r="N2491">
        <f>SQRT(User_Model_Calcs!M2491^2+Sat_Data!$B$3^2-2*User_Model_Calcs!M2491*Sat_Data!$B$3*COS(RADIANS(L2491))*COS(RADIANS(I2491)))</f>
        <v>36689.110758763061</v>
      </c>
      <c r="O2491">
        <f>DEGREES(ACOS(((Earth_Data!$B$1+Sat_Data!$B$2)/User_Model_Calcs!N2491)*SQRT(1-COS(RADIANS(User_Model_Calcs!I2491))^2*COS(RADIANS(User_Model_Calcs!B2491))^2)))</f>
        <v>56.656951275632487</v>
      </c>
      <c r="P2491">
        <f t="shared" si="233"/>
        <v>71.532389660005563</v>
      </c>
    </row>
    <row r="2492" spans="1:16" x14ac:dyDescent="0.25">
      <c r="A2492">
        <v>132.036</v>
      </c>
      <c r="B2492">
        <v>-8.4029999999999987</v>
      </c>
      <c r="C2492">
        <v>5000</v>
      </c>
      <c r="D2492">
        <f t="shared" ca="1" si="232"/>
        <v>1.2</v>
      </c>
      <c r="E2492" s="1">
        <v>0.65</v>
      </c>
      <c r="F2492">
        <v>19.899999999999999</v>
      </c>
      <c r="G2492">
        <f t="shared" ca="1" si="234"/>
        <v>46.089820015575185</v>
      </c>
      <c r="H2492">
        <f t="shared" ca="1" si="237"/>
        <v>15.043632848952075</v>
      </c>
      <c r="I2492">
        <f>User_Model_Calcs!A2492-Sat_Data!$B$5</f>
        <v>22.036000000000001</v>
      </c>
      <c r="J2492">
        <f>(Earth_Data!$B$1/SQRT(1-Earth_Data!$B$2^2*SIN(RADIANS(User_Model_Calcs!B2492))^2))*COS(RADIANS(User_Model_Calcs!B2492))</f>
        <v>6310.119719232941</v>
      </c>
      <c r="K2492">
        <f>((Earth_Data!$B$1*(1-Earth_Data!$B$2^2))/SQRT(1-Earth_Data!$B$2^2*SIN(RADIANS(User_Model_Calcs!B2492))^2))*SIN(RADIANS(User_Model_Calcs!B2492))</f>
        <v>-925.89482634197179</v>
      </c>
      <c r="L2492">
        <f t="shared" si="235"/>
        <v>-8.3475412887539733</v>
      </c>
      <c r="M2492">
        <f t="shared" si="236"/>
        <v>6377.6870494325167</v>
      </c>
      <c r="N2492">
        <f>SQRT(User_Model_Calcs!M2492^2+Sat_Data!$B$3^2-2*User_Model_Calcs!M2492*Sat_Data!$B$3*COS(RADIANS(L2492))*COS(RADIANS(I2492)))</f>
        <v>36403.85192783214</v>
      </c>
      <c r="O2492">
        <f>DEGREES(ACOS(((Earth_Data!$B$1+Sat_Data!$B$2)/User_Model_Calcs!N2492)*SQRT(1-COS(RADIANS(User_Model_Calcs!I2492))^2*COS(RADIANS(User_Model_Calcs!B2492))^2)))</f>
        <v>62.483004360368525</v>
      </c>
      <c r="P2492">
        <f t="shared" si="233"/>
        <v>70.148233182324006</v>
      </c>
    </row>
    <row r="2493" spans="1:16" x14ac:dyDescent="0.25">
      <c r="A2493">
        <v>107.43</v>
      </c>
      <c r="B2493">
        <v>-10.231</v>
      </c>
      <c r="C2493">
        <v>2500</v>
      </c>
      <c r="D2493">
        <f t="shared" ca="1" si="232"/>
        <v>0.75</v>
      </c>
      <c r="E2493" s="1">
        <v>0.65</v>
      </c>
      <c r="F2493">
        <v>19.899999999999999</v>
      </c>
      <c r="G2493">
        <f t="shared" ca="1" si="234"/>
        <v>42.007420362456692</v>
      </c>
      <c r="H2493">
        <f t="shared" ca="1" si="237"/>
        <v>19.790969960392317</v>
      </c>
      <c r="I2493">
        <f>User_Model_Calcs!A2493-Sat_Data!$B$5</f>
        <v>-2.5699999999999932</v>
      </c>
      <c r="J2493">
        <f>(Earth_Data!$B$1/SQRT(1-Earth_Data!$B$2^2*SIN(RADIANS(User_Model_Calcs!B2493))^2))*COS(RADIANS(User_Model_Calcs!B2493))</f>
        <v>6277.3882732769289</v>
      </c>
      <c r="K2493">
        <f>((Earth_Data!$B$1*(1-Earth_Data!$B$2^2))/SQRT(1-Earth_Data!$B$2^2*SIN(RADIANS(User_Model_Calcs!B2493))^2))*SIN(RADIANS(User_Model_Calcs!B2493))</f>
        <v>-1125.4023186373111</v>
      </c>
      <c r="L2493">
        <f t="shared" si="235"/>
        <v>-10.163940972417402</v>
      </c>
      <c r="M2493">
        <f t="shared" si="236"/>
        <v>6377.4708084215445</v>
      </c>
      <c r="N2493">
        <f>SQRT(User_Model_Calcs!M2493^2+Sat_Data!$B$3^2-2*User_Model_Calcs!M2493*Sat_Data!$B$3*COS(RADIANS(L2493))*COS(RADIANS(I2493)))</f>
        <v>35911.807522620118</v>
      </c>
      <c r="O2493">
        <f>DEGREES(ACOS(((Earth_Data!$B$1+Sat_Data!$B$2)/User_Model_Calcs!N2493)*SQRT(1-COS(RADIANS(User_Model_Calcs!I2493))^2*COS(RADIANS(User_Model_Calcs!B2493))^2)))</f>
        <v>77.591501507096325</v>
      </c>
      <c r="P2493">
        <f t="shared" si="233"/>
        <v>14.18211262820742</v>
      </c>
    </row>
    <row r="2494" spans="1:16" x14ac:dyDescent="0.25">
      <c r="A2494">
        <v>121.339</v>
      </c>
      <c r="B2494">
        <v>-4.2080000000000002</v>
      </c>
      <c r="C2494">
        <v>950</v>
      </c>
      <c r="D2494">
        <f t="shared" ca="1" si="232"/>
        <v>0.75</v>
      </c>
      <c r="E2494" s="1">
        <v>0.65</v>
      </c>
      <c r="F2494">
        <v>19.899999999999999</v>
      </c>
      <c r="G2494">
        <f t="shared" ca="1" si="234"/>
        <v>42.007420362456692</v>
      </c>
      <c r="H2494">
        <f t="shared" ca="1" si="237"/>
        <v>20.407757548774391</v>
      </c>
      <c r="I2494">
        <f>User_Model_Calcs!A2494-Sat_Data!$B$5</f>
        <v>11.338999999999999</v>
      </c>
      <c r="J2494">
        <f>(Earth_Data!$B$1/SQRT(1-Earth_Data!$B$2^2*SIN(RADIANS(User_Model_Calcs!B2494))^2))*COS(RADIANS(User_Model_Calcs!B2494))</f>
        <v>6361.0607180366351</v>
      </c>
      <c r="K2494">
        <f>((Earth_Data!$B$1*(1-Earth_Data!$B$2^2))/SQRT(1-Earth_Data!$B$2^2*SIN(RADIANS(User_Model_Calcs!B2494))^2))*SIN(RADIANS(User_Model_Calcs!B2494))</f>
        <v>-464.88690359748864</v>
      </c>
      <c r="L2494">
        <f t="shared" si="235"/>
        <v>-4.1799296730891928</v>
      </c>
      <c r="M2494">
        <f t="shared" si="236"/>
        <v>6378.0258145985281</v>
      </c>
      <c r="N2494">
        <f>SQRT(User_Model_Calcs!M2494^2+Sat_Data!$B$3^2-2*User_Model_Calcs!M2494*Sat_Data!$B$3*COS(RADIANS(L2494))*COS(RADIANS(I2494)))</f>
        <v>35952.008369775293</v>
      </c>
      <c r="O2494">
        <f>DEGREES(ACOS(((Earth_Data!$B$1+Sat_Data!$B$2)/User_Model_Calcs!N2494)*SQRT(1-COS(RADIANS(User_Model_Calcs!I2494))^2*COS(RADIANS(User_Model_Calcs!B2494))^2)))</f>
        <v>75.786301955406699</v>
      </c>
      <c r="P2494">
        <f t="shared" si="233"/>
        <v>69.901325144758886</v>
      </c>
    </row>
    <row r="2495" spans="1:16" x14ac:dyDescent="0.25">
      <c r="A2495">
        <v>128.70400000000001</v>
      </c>
      <c r="B2495">
        <v>-8.120000000000001</v>
      </c>
      <c r="C2495">
        <v>375</v>
      </c>
      <c r="D2495">
        <f t="shared" ca="1" si="232"/>
        <v>0.75</v>
      </c>
      <c r="E2495" s="1">
        <v>0.65</v>
      </c>
      <c r="F2495">
        <v>19.899999999999999</v>
      </c>
      <c r="G2495">
        <f t="shared" ca="1" si="234"/>
        <v>42.007420362456692</v>
      </c>
      <c r="H2495">
        <f t="shared" ca="1" si="237"/>
        <v>18.605225540875896</v>
      </c>
      <c r="I2495">
        <f>User_Model_Calcs!A2495-Sat_Data!$B$5</f>
        <v>18.704000000000008</v>
      </c>
      <c r="J2495">
        <f>(Earth_Data!$B$1/SQRT(1-Earth_Data!$B$2^2*SIN(RADIANS(User_Model_Calcs!B2495))^2))*COS(RADIANS(User_Model_Calcs!B2495))</f>
        <v>6314.6171103511997</v>
      </c>
      <c r="K2495">
        <f>((Earth_Data!$B$1*(1-Earth_Data!$B$2^2))/SQRT(1-Earth_Data!$B$2^2*SIN(RADIANS(User_Model_Calcs!B2495))^2))*SIN(RADIANS(User_Model_Calcs!B2495))</f>
        <v>-894.92064101980145</v>
      </c>
      <c r="L2495">
        <f t="shared" si="235"/>
        <v>-8.0663583568563944</v>
      </c>
      <c r="M2495">
        <f t="shared" si="236"/>
        <v>6377.7168488467269</v>
      </c>
      <c r="N2495">
        <f>SQRT(User_Model_Calcs!M2495^2+Sat_Data!$B$3^2-2*User_Model_Calcs!M2495*Sat_Data!$B$3*COS(RADIANS(L2495))*COS(RADIANS(I2495)))</f>
        <v>36250.678116261086</v>
      </c>
      <c r="O2495">
        <f>DEGREES(ACOS(((Earth_Data!$B$1+Sat_Data!$B$2)/User_Model_Calcs!N2495)*SQRT(1-COS(RADIANS(User_Model_Calcs!I2495))^2*COS(RADIANS(User_Model_Calcs!B2495))^2)))</f>
        <v>66.162153221363695</v>
      </c>
      <c r="P2495">
        <f t="shared" si="233"/>
        <v>67.354112138008801</v>
      </c>
    </row>
    <row r="2496" spans="1:16" x14ac:dyDescent="0.25">
      <c r="A2496">
        <v>136.601</v>
      </c>
      <c r="B2496">
        <v>-9.9220000000000006</v>
      </c>
      <c r="C2496">
        <v>375</v>
      </c>
      <c r="D2496">
        <f t="shared" ca="1" si="232"/>
        <v>1.2</v>
      </c>
      <c r="E2496" s="1">
        <v>0.65</v>
      </c>
      <c r="F2496">
        <v>19.899999999999999</v>
      </c>
      <c r="G2496">
        <f t="shared" ca="1" si="234"/>
        <v>46.089820015575185</v>
      </c>
      <c r="H2496">
        <f t="shared" ca="1" si="237"/>
        <v>19.532346328266406</v>
      </c>
      <c r="I2496">
        <f>User_Model_Calcs!A2496-Sat_Data!$B$5</f>
        <v>26.600999999999999</v>
      </c>
      <c r="J2496">
        <f>(Earth_Data!$B$1/SQRT(1-Earth_Data!$B$2^2*SIN(RADIANS(User_Model_Calcs!B2496))^2))*COS(RADIANS(User_Model_Calcs!B2496))</f>
        <v>6283.3681434433993</v>
      </c>
      <c r="K2496">
        <f>((Earth_Data!$B$1*(1-Earth_Data!$B$2^2))/SQRT(1-Earth_Data!$B$2^2*SIN(RADIANS(User_Model_Calcs!B2496))^2))*SIN(RADIANS(User_Model_Calcs!B2496))</f>
        <v>-1091.7515845588839</v>
      </c>
      <c r="L2496">
        <f t="shared" si="235"/>
        <v>-9.8568841367827797</v>
      </c>
      <c r="M2496">
        <f t="shared" si="236"/>
        <v>6377.5102311502551</v>
      </c>
      <c r="N2496">
        <f>SQRT(User_Model_Calcs!M2496^2+Sat_Data!$B$3^2-2*User_Model_Calcs!M2496*Sat_Data!$B$3*COS(RADIANS(L2496))*COS(RADIANS(I2496)))</f>
        <v>36670.286107847809</v>
      </c>
      <c r="O2496">
        <f>DEGREES(ACOS(((Earth_Data!$B$1+Sat_Data!$B$2)/User_Model_Calcs!N2496)*SQRT(1-COS(RADIANS(User_Model_Calcs!I2496))^2*COS(RADIANS(User_Model_Calcs!B2496))^2)))</f>
        <v>57.010632134787265</v>
      </c>
      <c r="P2496">
        <f t="shared" si="233"/>
        <v>71.012950166389246</v>
      </c>
    </row>
    <row r="2497" spans="1:16" x14ac:dyDescent="0.25">
      <c r="A2497">
        <v>136.42400000000001</v>
      </c>
      <c r="B2497">
        <v>-6.7729999999999997</v>
      </c>
      <c r="C2497">
        <v>950</v>
      </c>
      <c r="D2497">
        <f t="shared" ca="1" si="232"/>
        <v>3</v>
      </c>
      <c r="E2497" s="1">
        <v>0.65</v>
      </c>
      <c r="F2497">
        <v>19.899999999999999</v>
      </c>
      <c r="G2497">
        <f t="shared" ca="1" si="234"/>
        <v>54.048620189015942</v>
      </c>
      <c r="H2497">
        <f t="shared" ca="1" si="237"/>
        <v>23.551983544575634</v>
      </c>
      <c r="I2497">
        <f>User_Model_Calcs!A2497-Sat_Data!$B$5</f>
        <v>26.424000000000007</v>
      </c>
      <c r="J2497">
        <f>(Earth_Data!$B$1/SQRT(1-Earth_Data!$B$2^2*SIN(RADIANS(User_Model_Calcs!B2497))^2))*COS(RADIANS(User_Model_Calcs!B2497))</f>
        <v>6333.923094176298</v>
      </c>
      <c r="K2497">
        <f>((Earth_Data!$B$1*(1-Earth_Data!$B$2^2))/SQRT(1-Earth_Data!$B$2^2*SIN(RADIANS(User_Model_Calcs!B2497))^2))*SIN(RADIANS(User_Model_Calcs!B2497))</f>
        <v>-747.2116105409267</v>
      </c>
      <c r="L2497">
        <f t="shared" si="235"/>
        <v>-6.7280751163619428</v>
      </c>
      <c r="M2497">
        <f t="shared" si="236"/>
        <v>6377.8450086112171</v>
      </c>
      <c r="N2497">
        <f>SQRT(User_Model_Calcs!M2497^2+Sat_Data!$B$3^2-2*User_Model_Calcs!M2497*Sat_Data!$B$3*COS(RADIANS(L2497))*COS(RADIANS(I2497)))</f>
        <v>36608.272942615324</v>
      </c>
      <c r="O2497">
        <f>DEGREES(ACOS(((Earth_Data!$B$1+Sat_Data!$B$2)/User_Model_Calcs!N2497)*SQRT(1-COS(RADIANS(User_Model_Calcs!I2497))^2*COS(RADIANS(User_Model_Calcs!B2497))^2)))</f>
        <v>58.211539561614529</v>
      </c>
      <c r="P2497">
        <f t="shared" si="233"/>
        <v>76.648951818253209</v>
      </c>
    </row>
    <row r="2498" spans="1:16" x14ac:dyDescent="0.25">
      <c r="A2498">
        <v>121.01600000000001</v>
      </c>
      <c r="B2498">
        <v>-4.5599999999999996</v>
      </c>
      <c r="C2498">
        <v>400</v>
      </c>
      <c r="D2498">
        <f t="shared" ref="D2498:D2561" ca="1" si="238">CHOOSE(RANDBETWEEN(1,3),0.75,1.2,3)</f>
        <v>0.75</v>
      </c>
      <c r="E2498" s="1">
        <v>0.65</v>
      </c>
      <c r="F2498">
        <v>19.899999999999999</v>
      </c>
      <c r="G2498">
        <f t="shared" ca="1" si="234"/>
        <v>42.007420362456692</v>
      </c>
      <c r="H2498">
        <f t="shared" ca="1" si="237"/>
        <v>20.454696465489668</v>
      </c>
      <c r="I2498">
        <f>User_Model_Calcs!A2498-Sat_Data!$B$5</f>
        <v>11.016000000000005</v>
      </c>
      <c r="J2498">
        <f>(Earth_Data!$B$1/SQRT(1-Earth_Data!$B$2^2*SIN(RADIANS(User_Model_Calcs!B2498))^2))*COS(RADIANS(User_Model_Calcs!B2498))</f>
        <v>6358.0853149026698</v>
      </c>
      <c r="K2498">
        <f>((Earth_Data!$B$1*(1-Earth_Data!$B$2^2))/SQRT(1-Earth_Data!$B$2^2*SIN(RADIANS(User_Model_Calcs!B2498))^2))*SIN(RADIANS(User_Model_Calcs!B2498))</f>
        <v>-503.69739829337044</v>
      </c>
      <c r="L2498">
        <f t="shared" si="235"/>
        <v>-4.5296004839079744</v>
      </c>
      <c r="M2498">
        <f t="shared" si="236"/>
        <v>6378.0059533233807</v>
      </c>
      <c r="N2498">
        <f>SQRT(User_Model_Calcs!M2498^2+Sat_Data!$B$3^2-2*User_Model_Calcs!M2498*Sat_Data!$B$3*COS(RADIANS(L2498))*COS(RADIANS(I2498)))</f>
        <v>35947.277221461089</v>
      </c>
      <c r="O2498">
        <f>DEGREES(ACOS(((Earth_Data!$B$1+Sat_Data!$B$2)/User_Model_Calcs!N2498)*SQRT(1-COS(RADIANS(User_Model_Calcs!I2498))^2*COS(RADIANS(User_Model_Calcs!B2498))^2)))</f>
        <v>75.989449522201198</v>
      </c>
      <c r="P2498">
        <f t="shared" ref="P2498:P2561" si="239">DEGREES(ASIN(SIN(RADIANS(ABS(I2498)))/(SIN(ACOS(COS(RADIANS(I2498))*COS(RADIANS(B2498)))))))</f>
        <v>67.784960791496431</v>
      </c>
    </row>
    <row r="2499" spans="1:16" x14ac:dyDescent="0.25">
      <c r="A2499">
        <v>140.89099999999999</v>
      </c>
      <c r="B2499">
        <v>-4.0999999999999996</v>
      </c>
      <c r="C2499">
        <v>375</v>
      </c>
      <c r="D2499">
        <f t="shared" ca="1" si="238"/>
        <v>0.75</v>
      </c>
      <c r="E2499" s="1">
        <v>0.65</v>
      </c>
      <c r="F2499">
        <v>19.899999999999999</v>
      </c>
      <c r="G2499">
        <f t="shared" ref="G2499:G2562" ca="1" si="240">20.4+20*LOG(F2499)+20*LOG(D2499)+10*LOG(E2499)</f>
        <v>42.007420362456692</v>
      </c>
      <c r="H2499">
        <f t="shared" ca="1" si="237"/>
        <v>15.598781436954312</v>
      </c>
      <c r="I2499">
        <f>User_Model_Calcs!A2499-Sat_Data!$B$5</f>
        <v>30.890999999999991</v>
      </c>
      <c r="J2499">
        <f>(Earth_Data!$B$1/SQRT(1-Earth_Data!$B$2^2*SIN(RADIANS(User_Model_Calcs!B2499))^2))*COS(RADIANS(User_Model_Calcs!B2499))</f>
        <v>6361.9258137335455</v>
      </c>
      <c r="K2499">
        <f>((Earth_Data!$B$1*(1-Earth_Data!$B$2^2))/SQRT(1-Earth_Data!$B$2^2*SIN(RADIANS(User_Model_Calcs!B2499))^2))*SIN(RADIANS(User_Model_Calcs!B2499))</f>
        <v>-452.97562413687149</v>
      </c>
      <c r="L2499">
        <f t="shared" ref="L2499:L2562" si="241">DEGREES(ATAN((K2499/J2499)))</f>
        <v>-4.0726451679935929</v>
      </c>
      <c r="M2499">
        <f t="shared" ref="M2499:M2562" si="242">SQRT(J2499^2+K2499^2)</f>
        <v>6378.0315909778483</v>
      </c>
      <c r="N2499">
        <f>SQRT(User_Model_Calcs!M2499^2+Sat_Data!$B$3^2-2*User_Model_Calcs!M2499*Sat_Data!$B$3*COS(RADIANS(L2499))*COS(RADIANS(I2499)))</f>
        <v>36852.506727065498</v>
      </c>
      <c r="O2499">
        <f>DEGREES(ACOS(((Earth_Data!$B$1+Sat_Data!$B$2)/User_Model_Calcs!N2499)*SQRT(1-COS(RADIANS(User_Model_Calcs!I2499))^2*COS(RADIANS(User_Model_Calcs!B2499))^2)))</f>
        <v>53.730464882388212</v>
      </c>
      <c r="P2499">
        <f t="shared" si="239"/>
        <v>83.185123716128942</v>
      </c>
    </row>
    <row r="2500" spans="1:16" x14ac:dyDescent="0.25">
      <c r="A2500">
        <v>135.86099999999999</v>
      </c>
      <c r="B2500">
        <v>-4.8899999999999997</v>
      </c>
      <c r="C2500">
        <v>400</v>
      </c>
      <c r="D2500">
        <f t="shared" ca="1" si="238"/>
        <v>1.2</v>
      </c>
      <c r="E2500" s="1">
        <v>0.65</v>
      </c>
      <c r="F2500">
        <v>19.899999999999999</v>
      </c>
      <c r="G2500">
        <f t="shared" ca="1" si="240"/>
        <v>46.089820015575185</v>
      </c>
      <c r="H2500">
        <f t="shared" ca="1" si="237"/>
        <v>22.223258046265414</v>
      </c>
      <c r="I2500">
        <f>User_Model_Calcs!A2500-Sat_Data!$B$5</f>
        <v>25.86099999999999</v>
      </c>
      <c r="J2500">
        <f>(Earth_Data!$B$1/SQRT(1-Earth_Data!$B$2^2*SIN(RADIANS(User_Model_Calcs!B2500))^2))*COS(RADIANS(User_Model_Calcs!B2500))</f>
        <v>6355.0793491371905</v>
      </c>
      <c r="K2500">
        <f>((Earth_Data!$B$1*(1-Earth_Data!$B$2^2))/SQRT(1-Earth_Data!$B$2^2*SIN(RADIANS(User_Model_Calcs!B2500))^2))*SIN(RADIANS(User_Model_Calcs!B2500))</f>
        <v>-540.06534210784696</v>
      </c>
      <c r="L2500">
        <f t="shared" si="241"/>
        <v>-4.8574209893910139</v>
      </c>
      <c r="M2500">
        <f t="shared" si="242"/>
        <v>6377.9858974111912</v>
      </c>
      <c r="N2500">
        <f>SQRT(User_Model_Calcs!M2500^2+Sat_Data!$B$3^2-2*User_Model_Calcs!M2500*Sat_Data!$B$3*COS(RADIANS(L2500))*COS(RADIANS(I2500)))</f>
        <v>36554.747318966321</v>
      </c>
      <c r="O2500">
        <f>DEGREES(ACOS(((Earth_Data!$B$1+Sat_Data!$B$2)/User_Model_Calcs!N2500)*SQRT(1-COS(RADIANS(User_Model_Calcs!I2500))^2*COS(RADIANS(User_Model_Calcs!B2500))^2)))</f>
        <v>59.279949066517567</v>
      </c>
      <c r="P2500">
        <f t="shared" si="239"/>
        <v>80.026194573961845</v>
      </c>
    </row>
    <row r="2501" spans="1:16" x14ac:dyDescent="0.25">
      <c r="A2501">
        <v>141</v>
      </c>
      <c r="B2501">
        <v>-9.9999999999999645E-2</v>
      </c>
      <c r="C2501">
        <v>375</v>
      </c>
      <c r="D2501">
        <f t="shared" ca="1" si="238"/>
        <v>3</v>
      </c>
      <c r="E2501" s="1">
        <v>0.65</v>
      </c>
      <c r="F2501">
        <v>19.899999999999999</v>
      </c>
      <c r="G2501">
        <f t="shared" ca="1" si="240"/>
        <v>54.048620189015942</v>
      </c>
      <c r="H2501">
        <f t="shared" ca="1" si="237"/>
        <v>21.220718787259614</v>
      </c>
      <c r="I2501">
        <f>User_Model_Calcs!A2501-Sat_Data!$B$5</f>
        <v>31</v>
      </c>
      <c r="J2501">
        <f>(Earth_Data!$B$1/SQRT(1-Earth_Data!$B$2^2*SIN(RADIANS(User_Model_Calcs!B2501))^2))*COS(RADIANS(User_Model_Calcs!B2501))</f>
        <v>6378.1303505731439</v>
      </c>
      <c r="K2501">
        <f>((Earth_Data!$B$1*(1-Earth_Data!$B$2^2))/SQRT(1-Earth_Data!$B$2^2*SIN(RADIANS(User_Model_Calcs!B2501))^2))*SIN(RADIANS(User_Model_Calcs!B2501))</f>
        <v>-11.057425808050493</v>
      </c>
      <c r="L2501">
        <f t="shared" si="241"/>
        <v>-9.9330550105887511E-2</v>
      </c>
      <c r="M2501">
        <f t="shared" si="242"/>
        <v>6378.1399354018404</v>
      </c>
      <c r="N2501">
        <f>SQRT(User_Model_Calcs!M2501^2+Sat_Data!$B$3^2-2*User_Model_Calcs!M2501*Sat_Data!$B$3*COS(RADIANS(L2501))*COS(RADIANS(I2501)))</f>
        <v>36843.753094099855</v>
      </c>
      <c r="O2501">
        <f>DEGREES(ACOS(((Earth_Data!$B$1+Sat_Data!$B$2)/User_Model_Calcs!N2501)*SQRT(1-COS(RADIANS(User_Model_Calcs!I2501))^2*COS(RADIANS(User_Model_Calcs!B2501))^2)))</f>
        <v>53.884555061633947</v>
      </c>
      <c r="P2501">
        <f t="shared" si="239"/>
        <v>89.833572604334933</v>
      </c>
    </row>
    <row r="2502" spans="1:16" x14ac:dyDescent="0.25">
      <c r="A2502">
        <v>150.245</v>
      </c>
      <c r="B2502">
        <v>-48.972999999999999</v>
      </c>
      <c r="C2502">
        <v>375</v>
      </c>
      <c r="D2502">
        <f t="shared" ca="1" si="238"/>
        <v>3</v>
      </c>
      <c r="E2502" s="1">
        <v>0.65</v>
      </c>
      <c r="F2502">
        <v>19.899999999999999</v>
      </c>
      <c r="G2502">
        <f t="shared" ca="1" si="240"/>
        <v>54.048620189015942</v>
      </c>
      <c r="H2502">
        <f ca="1">RAND()*(24-14)+14</f>
        <v>20.64028090684921</v>
      </c>
      <c r="I2502">
        <f>User_Model_Calcs!A2502-Sat_Data!$B$5</f>
        <v>40.245000000000005</v>
      </c>
      <c r="J2502">
        <f>(Earth_Data!$B$1/SQRT(1-Earth_Data!$B$2^2*SIN(RADIANS(User_Model_Calcs!B2502))^2))*COS(RADIANS(User_Model_Calcs!B2502))</f>
        <v>4194.7027390412304</v>
      </c>
      <c r="K2502">
        <f>((Earth_Data!$B$1*(1-Earth_Data!$B$2^2))/SQRT(1-Earth_Data!$B$2^2*SIN(RADIANS(User_Model_Calcs!B2502))^2))*SIN(RADIANS(User_Model_Calcs!B2502))</f>
        <v>-4788.5900892423515</v>
      </c>
      <c r="L2502">
        <f t="shared" si="241"/>
        <v>-48.782331960411305</v>
      </c>
      <c r="M2502">
        <f t="shared" si="242"/>
        <v>6366.0133609434151</v>
      </c>
      <c r="N2502">
        <f>SQRT(User_Model_Calcs!M2502^2+Sat_Data!$B$3^2-2*User_Model_Calcs!M2502*Sat_Data!$B$3*COS(RADIANS(L2502))*COS(RADIANS(I2502)))</f>
        <v>39348.965484534099</v>
      </c>
      <c r="O2502">
        <f>DEGREES(ACOS(((Earth_Data!$B$1+Sat_Data!$B$2)/User_Model_Calcs!N2502)*SQRT(1-COS(RADIANS(User_Model_Calcs!I2502))^2*COS(RADIANS(User_Model_Calcs!B2502))^2)))</f>
        <v>21.975552596651234</v>
      </c>
      <c r="P2502">
        <f t="shared" si="239"/>
        <v>48.289656790074041</v>
      </c>
    </row>
    <row r="2503" spans="1:16" x14ac:dyDescent="0.25">
      <c r="A2503">
        <v>135.61500000000001</v>
      </c>
      <c r="B2503">
        <v>-41.709000000000003</v>
      </c>
      <c r="C2503">
        <v>375</v>
      </c>
      <c r="D2503">
        <f t="shared" ca="1" si="238"/>
        <v>1.2</v>
      </c>
      <c r="E2503" s="1">
        <v>0.65</v>
      </c>
      <c r="F2503">
        <v>19.899999999999999</v>
      </c>
      <c r="G2503">
        <f t="shared" ca="1" si="240"/>
        <v>46.089820015575185</v>
      </c>
      <c r="H2503">
        <f t="shared" ref="H2503:H2566" ca="1" si="243">RAND()*(24-14)+14</f>
        <v>18.967956870480752</v>
      </c>
      <c r="I2503">
        <f>User_Model_Calcs!A2503-Sat_Data!$B$5</f>
        <v>25.615000000000009</v>
      </c>
      <c r="J2503">
        <f>(Earth_Data!$B$1/SQRT(1-Earth_Data!$B$2^2*SIN(RADIANS(User_Model_Calcs!B2503))^2))*COS(RADIANS(User_Model_Calcs!B2503))</f>
        <v>4768.5675698443629</v>
      </c>
      <c r="K2503">
        <f>((Earth_Data!$B$1*(1-Earth_Data!$B$2^2))/SQRT(1-Earth_Data!$B$2^2*SIN(RADIANS(User_Model_Calcs!B2503))^2))*SIN(RADIANS(User_Model_Calcs!B2503))</f>
        <v>-4221.5310071649183</v>
      </c>
      <c r="L2503">
        <f t="shared" si="241"/>
        <v>-41.517914837202497</v>
      </c>
      <c r="M2503">
        <f t="shared" si="242"/>
        <v>6368.7173522324119</v>
      </c>
      <c r="N2503">
        <f>SQRT(User_Model_Calcs!M2503^2+Sat_Data!$B$3^2-2*User_Model_Calcs!M2503*Sat_Data!$B$3*COS(RADIANS(L2503))*COS(RADIANS(I2503)))</f>
        <v>38154.570727663377</v>
      </c>
      <c r="O2503">
        <f>DEGREES(ACOS(((Earth_Data!$B$1+Sat_Data!$B$2)/User_Model_Calcs!N2503)*SQRT(1-COS(RADIANS(User_Model_Calcs!I2503))^2*COS(RADIANS(User_Model_Calcs!B2503))^2)))</f>
        <v>35.194040288567884</v>
      </c>
      <c r="P2503">
        <f t="shared" si="239"/>
        <v>35.776076897898484</v>
      </c>
    </row>
    <row r="2504" spans="1:16" x14ac:dyDescent="0.25">
      <c r="A2504">
        <v>148.61500000000001</v>
      </c>
      <c r="B2504">
        <v>-47.709000000000003</v>
      </c>
      <c r="C2504">
        <v>1250</v>
      </c>
      <c r="D2504">
        <f t="shared" ca="1" si="238"/>
        <v>1.2</v>
      </c>
      <c r="E2504" s="1">
        <v>0.65</v>
      </c>
      <c r="F2504">
        <v>19.899999999999999</v>
      </c>
      <c r="G2504">
        <f t="shared" ca="1" si="240"/>
        <v>46.089820015575185</v>
      </c>
      <c r="H2504">
        <f t="shared" ca="1" si="243"/>
        <v>22.988131276637546</v>
      </c>
      <c r="I2504">
        <f>User_Model_Calcs!A2504-Sat_Data!$B$5</f>
        <v>38.615000000000009</v>
      </c>
      <c r="J2504">
        <f>(Earth_Data!$B$1/SQRT(1-Earth_Data!$B$2^2*SIN(RADIANS(User_Model_Calcs!B2504))^2))*COS(RADIANS(User_Model_Calcs!B2504))</f>
        <v>4299.7097673136113</v>
      </c>
      <c r="K2504">
        <f>((Earth_Data!$B$1*(1-Earth_Data!$B$2^2))/SQRT(1-Earth_Data!$B$2^2*SIN(RADIANS(User_Model_Calcs!B2504))^2))*SIN(RADIANS(User_Model_Calcs!B2504))</f>
        <v>-4695.1670207759507</v>
      </c>
      <c r="L2504">
        <f t="shared" si="241"/>
        <v>-47.517371888095816</v>
      </c>
      <c r="M2504">
        <f t="shared" si="242"/>
        <v>6366.4823439725478</v>
      </c>
      <c r="N2504">
        <f>SQRT(User_Model_Calcs!M2504^2+Sat_Data!$B$3^2-2*User_Model_Calcs!M2504*Sat_Data!$B$3*COS(RADIANS(L2504))*COS(RADIANS(I2504)))</f>
        <v>39179.545255460042</v>
      </c>
      <c r="O2504">
        <f>DEGREES(ACOS(((Earth_Data!$B$1+Sat_Data!$B$2)/User_Model_Calcs!N2504)*SQRT(1-COS(RADIANS(User_Model_Calcs!I2504))^2*COS(RADIANS(User_Model_Calcs!B2504))^2)))</f>
        <v>23.734025246171765</v>
      </c>
      <c r="P2504">
        <f t="shared" si="239"/>
        <v>47.195535757386615</v>
      </c>
    </row>
    <row r="2505" spans="1:16" x14ac:dyDescent="0.25">
      <c r="A2505">
        <v>147.934</v>
      </c>
      <c r="B2505">
        <v>-49.113</v>
      </c>
      <c r="C2505">
        <v>3750</v>
      </c>
      <c r="D2505">
        <f t="shared" ca="1" si="238"/>
        <v>0.75</v>
      </c>
      <c r="E2505" s="1">
        <v>0.65</v>
      </c>
      <c r="F2505">
        <v>19.899999999999999</v>
      </c>
      <c r="G2505">
        <f t="shared" ca="1" si="240"/>
        <v>42.007420362456692</v>
      </c>
      <c r="H2505">
        <f t="shared" ca="1" si="243"/>
        <v>14.170715343973896</v>
      </c>
      <c r="I2505">
        <f>User_Model_Calcs!A2505-Sat_Data!$B$5</f>
        <v>37.933999999999997</v>
      </c>
      <c r="J2505">
        <f>(Earth_Data!$B$1/SQRT(1-Earth_Data!$B$2^2*SIN(RADIANS(User_Model_Calcs!B2505))^2))*COS(RADIANS(User_Model_Calcs!B2505))</f>
        <v>4182.9446383658697</v>
      </c>
      <c r="K2505">
        <f>((Earth_Data!$B$1*(1-Earth_Data!$B$2^2))/SQRT(1-Earth_Data!$B$2^2*SIN(RADIANS(User_Model_Calcs!B2505))^2))*SIN(RADIANS(User_Model_Calcs!B2505))</f>
        <v>-4798.7957676536862</v>
      </c>
      <c r="L2505">
        <f t="shared" si="241"/>
        <v>-48.922461195804551</v>
      </c>
      <c r="M2505">
        <f t="shared" si="242"/>
        <v>6365.9615665887204</v>
      </c>
      <c r="N2505">
        <f>SQRT(User_Model_Calcs!M2505^2+Sat_Data!$B$3^2-2*User_Model_Calcs!M2505*Sat_Data!$B$3*COS(RADIANS(L2505))*COS(RADIANS(I2505)))</f>
        <v>39244.450109158781</v>
      </c>
      <c r="O2505">
        <f>DEGREES(ACOS(((Earth_Data!$B$1+Sat_Data!$B$2)/User_Model_Calcs!N2505)*SQRT(1-COS(RADIANS(User_Model_Calcs!I2505))^2*COS(RADIANS(User_Model_Calcs!B2505))^2)))</f>
        <v>23.053316612621838</v>
      </c>
      <c r="P2505">
        <f t="shared" si="239"/>
        <v>45.874247288215976</v>
      </c>
    </row>
    <row r="2506" spans="1:16" x14ac:dyDescent="0.25">
      <c r="A2506">
        <v>149.61500000000001</v>
      </c>
      <c r="B2506">
        <v>-44.709000000000003</v>
      </c>
      <c r="C2506">
        <v>375</v>
      </c>
      <c r="D2506">
        <f t="shared" ca="1" si="238"/>
        <v>1.2</v>
      </c>
      <c r="E2506" s="1">
        <v>0.65</v>
      </c>
      <c r="F2506">
        <v>19.899999999999999</v>
      </c>
      <c r="G2506">
        <f t="shared" ca="1" si="240"/>
        <v>46.089820015575185</v>
      </c>
      <c r="H2506">
        <f t="shared" ca="1" si="243"/>
        <v>23.431552288431313</v>
      </c>
      <c r="I2506">
        <f>User_Model_Calcs!A2506-Sat_Data!$B$5</f>
        <v>39.615000000000009</v>
      </c>
      <c r="J2506">
        <f>(Earth_Data!$B$1/SQRT(1-Earth_Data!$B$2^2*SIN(RADIANS(User_Model_Calcs!B2506))^2))*COS(RADIANS(User_Model_Calcs!B2506))</f>
        <v>4540.4017835474833</v>
      </c>
      <c r="K2506">
        <f>((Earth_Data!$B$1*(1-Earth_Data!$B$2^2))/SQRT(1-Earth_Data!$B$2^2*SIN(RADIANS(User_Model_Calcs!B2506))^2))*SIN(RADIANS(User_Model_Calcs!B2506))</f>
        <v>-4464.4253034956291</v>
      </c>
      <c r="L2506">
        <f t="shared" si="241"/>
        <v>-44.516589456469802</v>
      </c>
      <c r="M2506">
        <f t="shared" si="242"/>
        <v>6367.6009333604761</v>
      </c>
      <c r="N2506">
        <f>SQRT(User_Model_Calcs!M2506^2+Sat_Data!$B$3^2-2*User_Model_Calcs!M2506*Sat_Data!$B$3*COS(RADIANS(L2506))*COS(RADIANS(I2506)))</f>
        <v>39030.85376497484</v>
      </c>
      <c r="O2506">
        <f>DEGREES(ACOS(((Earth_Data!$B$1+Sat_Data!$B$2)/User_Model_Calcs!N2506)*SQRT(1-COS(RADIANS(User_Model_Calcs!I2506))^2*COS(RADIANS(User_Model_Calcs!B2506))^2)))</f>
        <v>25.31125659284843</v>
      </c>
      <c r="P2506">
        <f t="shared" si="239"/>
        <v>49.637461292728275</v>
      </c>
    </row>
    <row r="2507" spans="1:16" x14ac:dyDescent="0.25">
      <c r="A2507">
        <v>136.38900000000001</v>
      </c>
      <c r="B2507">
        <v>-34.287999999999997</v>
      </c>
      <c r="C2507">
        <v>1250</v>
      </c>
      <c r="D2507">
        <f t="shared" ca="1" si="238"/>
        <v>1.2</v>
      </c>
      <c r="E2507" s="1">
        <v>0.65</v>
      </c>
      <c r="F2507">
        <v>19.899999999999999</v>
      </c>
      <c r="G2507">
        <f t="shared" ca="1" si="240"/>
        <v>46.089820015575185</v>
      </c>
      <c r="H2507">
        <f t="shared" ca="1" si="243"/>
        <v>22.930775328898623</v>
      </c>
      <c r="I2507">
        <f>User_Model_Calcs!A2507-Sat_Data!$B$5</f>
        <v>26.38900000000001</v>
      </c>
      <c r="J2507">
        <f>(Earth_Data!$B$1/SQRT(1-Earth_Data!$B$2^2*SIN(RADIANS(User_Model_Calcs!B2507))^2))*COS(RADIANS(User_Model_Calcs!B2507))</f>
        <v>5275.330240149834</v>
      </c>
      <c r="K2507">
        <f>((Earth_Data!$B$1*(1-Earth_Data!$B$2^2))/SQRT(1-Earth_Data!$B$2^2*SIN(RADIANS(User_Model_Calcs!B2507))^2))*SIN(RADIANS(User_Model_Calcs!B2507))</f>
        <v>-3572.8875975017258</v>
      </c>
      <c r="L2507">
        <f t="shared" si="241"/>
        <v>-34.109088504275761</v>
      </c>
      <c r="M2507">
        <f t="shared" si="242"/>
        <v>6371.3919144109286</v>
      </c>
      <c r="N2507">
        <f>SQRT(User_Model_Calcs!M2507^2+Sat_Data!$B$3^2-2*User_Model_Calcs!M2507*Sat_Data!$B$3*COS(RADIANS(L2507))*COS(RADIANS(I2507)))</f>
        <v>37681.632934084621</v>
      </c>
      <c r="O2507">
        <f>DEGREES(ACOS(((Earth_Data!$B$1+Sat_Data!$B$2)/User_Model_Calcs!N2507)*SQRT(1-COS(RADIANS(User_Model_Calcs!I2507))^2*COS(RADIANS(User_Model_Calcs!B2507))^2)))</f>
        <v>41.195384620552211</v>
      </c>
      <c r="P2507">
        <f t="shared" si="239"/>
        <v>41.371520084334946</v>
      </c>
    </row>
    <row r="2508" spans="1:16" x14ac:dyDescent="0.25">
      <c r="A2508">
        <v>153.12899999999999</v>
      </c>
      <c r="B2508">
        <v>-41.198</v>
      </c>
      <c r="C2508">
        <v>375</v>
      </c>
      <c r="D2508">
        <f t="shared" ca="1" si="238"/>
        <v>0.75</v>
      </c>
      <c r="E2508" s="1">
        <v>0.65</v>
      </c>
      <c r="F2508">
        <v>19.899999999999999</v>
      </c>
      <c r="G2508">
        <f t="shared" ca="1" si="240"/>
        <v>42.007420362456692</v>
      </c>
      <c r="H2508">
        <f t="shared" ca="1" si="243"/>
        <v>19.225818354490883</v>
      </c>
      <c r="I2508">
        <f>User_Model_Calcs!A2508-Sat_Data!$B$5</f>
        <v>43.128999999999991</v>
      </c>
      <c r="J2508">
        <f>(Earth_Data!$B$1/SQRT(1-Earth_Data!$B$2^2*SIN(RADIANS(User_Model_Calcs!B2508))^2))*COS(RADIANS(User_Model_Calcs!B2508))</f>
        <v>4806.1386518879972</v>
      </c>
      <c r="K2508">
        <f>((Earth_Data!$B$1*(1-Earth_Data!$B$2^2))/SQRT(1-Earth_Data!$B$2^2*SIN(RADIANS(User_Model_Calcs!B2508))^2))*SIN(RADIANS(User_Model_Calcs!B2508))</f>
        <v>-4178.99511871907</v>
      </c>
      <c r="L2508">
        <f t="shared" si="241"/>
        <v>-41.007349824664047</v>
      </c>
      <c r="M2508">
        <f t="shared" si="242"/>
        <v>6368.906416603214</v>
      </c>
      <c r="N2508">
        <f>SQRT(User_Model_Calcs!M2508^2+Sat_Data!$B$3^2-2*User_Model_Calcs!M2508*Sat_Data!$B$3*COS(RADIANS(L2508))*COS(RADIANS(I2508)))</f>
        <v>39020.352610083581</v>
      </c>
      <c r="O2508">
        <f>DEGREES(ACOS(((Earth_Data!$B$1+Sat_Data!$B$2)/User_Model_Calcs!N2508)*SQRT(1-COS(RADIANS(User_Model_Calcs!I2508))^2*COS(RADIANS(User_Model_Calcs!B2508))^2)))</f>
        <v>25.436433718386098</v>
      </c>
      <c r="P2508">
        <f t="shared" si="239"/>
        <v>54.887063231381994</v>
      </c>
    </row>
    <row r="2509" spans="1:16" x14ac:dyDescent="0.25">
      <c r="A2509">
        <v>150.42099999999999</v>
      </c>
      <c r="B2509">
        <v>-43.151000000000003</v>
      </c>
      <c r="C2509">
        <v>375</v>
      </c>
      <c r="D2509">
        <f t="shared" ca="1" si="238"/>
        <v>3</v>
      </c>
      <c r="E2509" s="1">
        <v>0.65</v>
      </c>
      <c r="F2509">
        <v>19.899999999999999</v>
      </c>
      <c r="G2509">
        <f t="shared" ca="1" si="240"/>
        <v>54.048620189015942</v>
      </c>
      <c r="H2509">
        <f t="shared" ca="1" si="243"/>
        <v>23.402959343299823</v>
      </c>
      <c r="I2509">
        <f>User_Model_Calcs!A2509-Sat_Data!$B$5</f>
        <v>40.420999999999992</v>
      </c>
      <c r="J2509">
        <f>(Earth_Data!$B$1/SQRT(1-Earth_Data!$B$2^2*SIN(RADIANS(User_Model_Calcs!B2509))^2))*COS(RADIANS(User_Model_Calcs!B2509))</f>
        <v>4660.4988171394034</v>
      </c>
      <c r="K2509">
        <f>((Earth_Data!$B$1*(1-Earth_Data!$B$2^2))/SQRT(1-Earth_Data!$B$2^2*SIN(RADIANS(User_Model_Calcs!B2509))^2))*SIN(RADIANS(User_Model_Calcs!B2509))</f>
        <v>-4339.7568899641983</v>
      </c>
      <c r="L2509">
        <f t="shared" si="241"/>
        <v>-42.959015206727997</v>
      </c>
      <c r="M2509">
        <f t="shared" si="242"/>
        <v>6368.1817725744531</v>
      </c>
      <c r="N2509">
        <f>SQRT(User_Model_Calcs!M2509^2+Sat_Data!$B$3^2-2*User_Model_Calcs!M2509*Sat_Data!$B$3*COS(RADIANS(L2509))*COS(RADIANS(I2509)))</f>
        <v>38976.508847901066</v>
      </c>
      <c r="O2509">
        <f>DEGREES(ACOS(((Earth_Data!$B$1+Sat_Data!$B$2)/User_Model_Calcs!N2509)*SQRT(1-COS(RADIANS(User_Model_Calcs!I2509))^2*COS(RADIANS(User_Model_Calcs!B2509))^2)))</f>
        <v>25.896305136106264</v>
      </c>
      <c r="P2509">
        <f t="shared" si="239"/>
        <v>51.235158716545214</v>
      </c>
    </row>
    <row r="2510" spans="1:16" x14ac:dyDescent="0.25">
      <c r="A2510">
        <v>142.99138811036923</v>
      </c>
      <c r="B2510">
        <v>-48.179543866494946</v>
      </c>
      <c r="C2510">
        <v>2500</v>
      </c>
      <c r="D2510">
        <f t="shared" ca="1" si="238"/>
        <v>1.2</v>
      </c>
      <c r="E2510" s="1">
        <v>0.65</v>
      </c>
      <c r="F2510">
        <v>19.899999999999999</v>
      </c>
      <c r="G2510">
        <f t="shared" ca="1" si="240"/>
        <v>46.089820015575185</v>
      </c>
      <c r="H2510">
        <f t="shared" ca="1" si="243"/>
        <v>16.739676274172954</v>
      </c>
      <c r="I2510">
        <f>User_Model_Calcs!A2510-Sat_Data!$B$5</f>
        <v>32.991388110369229</v>
      </c>
      <c r="J2510">
        <f>(Earth_Data!$B$1/SQRT(1-Earth_Data!$B$2^2*SIN(RADIANS(User_Model_Calcs!B2510))^2))*COS(RADIANS(User_Model_Calcs!B2510))</f>
        <v>4260.8630244465076</v>
      </c>
      <c r="K2510">
        <f>((Earth_Data!$B$1*(1-Earth_Data!$B$2^2))/SQRT(1-Earth_Data!$B$2^2*SIN(RADIANS(User_Model_Calcs!B2510))^2))*SIN(RADIANS(User_Model_Calcs!B2510))</f>
        <v>-4730.2132573957924</v>
      </c>
      <c r="L2510">
        <f t="shared" si="241"/>
        <v>-47.988229610862952</v>
      </c>
      <c r="M2510">
        <f t="shared" si="242"/>
        <v>6366.3074991346721</v>
      </c>
      <c r="N2510">
        <f>SQRT(User_Model_Calcs!M2510^2+Sat_Data!$B$3^2-2*User_Model_Calcs!M2510*Sat_Data!$B$3*COS(RADIANS(L2510))*COS(RADIANS(I2510)))</f>
        <v>38948.316936438692</v>
      </c>
      <c r="O2510">
        <f>DEGREES(ACOS(((Earth_Data!$B$1+Sat_Data!$B$2)/User_Model_Calcs!N2510)*SQRT(1-COS(RADIANS(User_Model_Calcs!I2510))^2*COS(RADIANS(User_Model_Calcs!B2510))^2)))</f>
        <v>26.17831347039089</v>
      </c>
      <c r="P2510">
        <f t="shared" si="239"/>
        <v>41.059870604352021</v>
      </c>
    </row>
    <row r="2511" spans="1:16" x14ac:dyDescent="0.25">
      <c r="A2511">
        <v>150.828</v>
      </c>
      <c r="B2511">
        <v>-41.790999999999997</v>
      </c>
      <c r="C2511">
        <v>375</v>
      </c>
      <c r="D2511">
        <f t="shared" ca="1" si="238"/>
        <v>0.75</v>
      </c>
      <c r="E2511" s="1">
        <v>0.65</v>
      </c>
      <c r="F2511">
        <v>19.899999999999999</v>
      </c>
      <c r="G2511">
        <f t="shared" ca="1" si="240"/>
        <v>42.007420362456692</v>
      </c>
      <c r="H2511">
        <f t="shared" ca="1" si="243"/>
        <v>18.008872691578549</v>
      </c>
      <c r="I2511">
        <f>User_Model_Calcs!A2511-Sat_Data!$B$5</f>
        <v>40.828000000000003</v>
      </c>
      <c r="J2511">
        <f>(Earth_Data!$B$1/SQRT(1-Earth_Data!$B$2^2*SIN(RADIANS(User_Model_Calcs!B2511))^2))*COS(RADIANS(User_Model_Calcs!B2511))</f>
        <v>4762.5029763266148</v>
      </c>
      <c r="K2511">
        <f>((Earth_Data!$B$1*(1-Earth_Data!$B$2^2))/SQRT(1-Earth_Data!$B$2^2*SIN(RADIANS(User_Model_Calcs!B2511))^2))*SIN(RADIANS(User_Model_Calcs!B2511))</f>
        <v>-4228.3258101098372</v>
      </c>
      <c r="L2511">
        <f t="shared" si="241"/>
        <v>-41.599850685277723</v>
      </c>
      <c r="M2511">
        <f t="shared" si="242"/>
        <v>6368.6869726781888</v>
      </c>
      <c r="N2511">
        <f>SQRT(User_Model_Calcs!M2511^2+Sat_Data!$B$3^2-2*User_Model_Calcs!M2511*Sat_Data!$B$3*COS(RADIANS(L2511))*COS(RADIANS(I2511)))</f>
        <v>38916.366511486056</v>
      </c>
      <c r="O2511">
        <f>DEGREES(ACOS(((Earth_Data!$B$1+Sat_Data!$B$2)/User_Model_Calcs!N2511)*SQRT(1-COS(RADIANS(User_Model_Calcs!I2511))^2*COS(RADIANS(User_Model_Calcs!B2511))^2)))</f>
        <v>26.54680840245566</v>
      </c>
      <c r="P2511">
        <f t="shared" si="239"/>
        <v>52.357454570911386</v>
      </c>
    </row>
    <row r="2512" spans="1:16" x14ac:dyDescent="0.25">
      <c r="A2512">
        <v>139.61500000000001</v>
      </c>
      <c r="B2512">
        <v>-37.709000000000003</v>
      </c>
      <c r="C2512">
        <v>950</v>
      </c>
      <c r="D2512">
        <f t="shared" ca="1" si="238"/>
        <v>0.75</v>
      </c>
      <c r="E2512" s="1">
        <v>0.65</v>
      </c>
      <c r="F2512">
        <v>19.899999999999999</v>
      </c>
      <c r="G2512">
        <f t="shared" ca="1" si="240"/>
        <v>42.007420362456692</v>
      </c>
      <c r="H2512">
        <f t="shared" ca="1" si="243"/>
        <v>20.56224273898356</v>
      </c>
      <c r="I2512">
        <f>User_Model_Calcs!A2512-Sat_Data!$B$5</f>
        <v>29.615000000000009</v>
      </c>
      <c r="J2512">
        <f>(Earth_Data!$B$1/SQRT(1-Earth_Data!$B$2^2*SIN(RADIANS(User_Model_Calcs!B2512))^2))*COS(RADIANS(User_Model_Calcs!B2512))</f>
        <v>5052.2524613233036</v>
      </c>
      <c r="K2512">
        <f>((Earth_Data!$B$1*(1-Earth_Data!$B$2^2))/SQRT(1-Earth_Data!$B$2^2*SIN(RADIANS(User_Model_Calcs!B2512))^2))*SIN(RADIANS(User_Model_Calcs!B2512))</f>
        <v>-3879.9428879171669</v>
      </c>
      <c r="L2512">
        <f t="shared" si="241"/>
        <v>-37.522928652518061</v>
      </c>
      <c r="M2512">
        <f t="shared" si="242"/>
        <v>6370.1814531806222</v>
      </c>
      <c r="N2512">
        <f>SQRT(User_Model_Calcs!M2512^2+Sat_Data!$B$3^2-2*User_Model_Calcs!M2512*Sat_Data!$B$3*COS(RADIANS(L2512))*COS(RADIANS(I2512)))</f>
        <v>38052.630040141456</v>
      </c>
      <c r="O2512">
        <f>DEGREES(ACOS(((Earth_Data!$B$1+Sat_Data!$B$2)/User_Model_Calcs!N2512)*SQRT(1-COS(RADIANS(User_Model_Calcs!I2512))^2*COS(RADIANS(User_Model_Calcs!B2512))^2)))</f>
        <v>36.452052261623386</v>
      </c>
      <c r="P2512">
        <f t="shared" si="239"/>
        <v>42.90220779921075</v>
      </c>
    </row>
    <row r="2513" spans="1:16" x14ac:dyDescent="0.25">
      <c r="A2513">
        <v>142.61500000000001</v>
      </c>
      <c r="B2513">
        <v>-39.709000000000003</v>
      </c>
      <c r="C2513">
        <v>375</v>
      </c>
      <c r="D2513">
        <f t="shared" ca="1" si="238"/>
        <v>1.2</v>
      </c>
      <c r="E2513" s="1">
        <v>0.65</v>
      </c>
      <c r="F2513">
        <v>19.899999999999999</v>
      </c>
      <c r="G2513">
        <f t="shared" ca="1" si="240"/>
        <v>46.089820015575185</v>
      </c>
      <c r="H2513">
        <f t="shared" ca="1" si="243"/>
        <v>17.696346003642333</v>
      </c>
      <c r="I2513">
        <f>User_Model_Calcs!A2513-Sat_Data!$B$5</f>
        <v>32.615000000000009</v>
      </c>
      <c r="J2513">
        <f>(Earth_Data!$B$1/SQRT(1-Earth_Data!$B$2^2*SIN(RADIANS(User_Model_Calcs!B2513))^2))*COS(RADIANS(User_Model_Calcs!B2513))</f>
        <v>4913.4157393274336</v>
      </c>
      <c r="K2513">
        <f>((Earth_Data!$B$1*(1-Earth_Data!$B$2^2))/SQRT(1-Earth_Data!$B$2^2*SIN(RADIANS(User_Model_Calcs!B2513))^2))*SIN(RADIANS(User_Model_Calcs!B2513))</f>
        <v>-4053.1833152346276</v>
      </c>
      <c r="L2513">
        <f t="shared" si="241"/>
        <v>-39.519962121167602</v>
      </c>
      <c r="M2513">
        <f t="shared" si="242"/>
        <v>6369.4543890640207</v>
      </c>
      <c r="N2513">
        <f>SQRT(User_Model_Calcs!M2513^2+Sat_Data!$B$3^2-2*User_Model_Calcs!M2513*Sat_Data!$B$3*COS(RADIANS(L2513))*COS(RADIANS(I2513)))</f>
        <v>38332.511857007463</v>
      </c>
      <c r="O2513">
        <f>DEGREES(ACOS(((Earth_Data!$B$1+Sat_Data!$B$2)/User_Model_Calcs!N2513)*SQRT(1-COS(RADIANS(User_Model_Calcs!I2513))^2*COS(RADIANS(User_Model_Calcs!B2513))^2)))</f>
        <v>33.093358667680519</v>
      </c>
      <c r="P2513">
        <f t="shared" si="239"/>
        <v>45.045116248802351</v>
      </c>
    </row>
    <row r="2514" spans="1:16" x14ac:dyDescent="0.25">
      <c r="A2514">
        <v>150.55564149520305</v>
      </c>
      <c r="B2514">
        <v>-47.22125914535593</v>
      </c>
      <c r="C2514">
        <v>2500</v>
      </c>
      <c r="D2514">
        <f t="shared" ca="1" si="238"/>
        <v>0.75</v>
      </c>
      <c r="E2514" s="1">
        <v>0.65</v>
      </c>
      <c r="F2514">
        <v>19.899999999999999</v>
      </c>
      <c r="G2514">
        <f t="shared" ca="1" si="240"/>
        <v>42.007420362456692</v>
      </c>
      <c r="H2514">
        <f t="shared" ca="1" si="243"/>
        <v>20.066706264561002</v>
      </c>
      <c r="I2514">
        <f>User_Model_Calcs!A2514-Sat_Data!$B$5</f>
        <v>40.555641495203048</v>
      </c>
      <c r="J2514">
        <f>(Earth_Data!$B$1/SQRT(1-Earth_Data!$B$2^2*SIN(RADIANS(User_Model_Calcs!B2514))^2))*COS(RADIANS(User_Model_Calcs!B2514))</f>
        <v>4339.6676891226207</v>
      </c>
      <c r="K2514">
        <f>((Earth_Data!$B$1*(1-Earth_Data!$B$2^2))/SQRT(1-Earth_Data!$B$2^2*SIN(RADIANS(User_Model_Calcs!B2514))^2))*SIN(RADIANS(User_Model_Calcs!B2514))</f>
        <v>-4658.5075729494984</v>
      </c>
      <c r="L2514">
        <f t="shared" si="241"/>
        <v>-47.029360323276421</v>
      </c>
      <c r="M2514">
        <f t="shared" si="242"/>
        <v>6366.6638406030743</v>
      </c>
      <c r="N2514">
        <f>SQRT(User_Model_Calcs!M2514^2+Sat_Data!$B$3^2-2*User_Model_Calcs!M2514*Sat_Data!$B$3*COS(RADIANS(L2514))*COS(RADIANS(I2514)))</f>
        <v>39246.71173905881</v>
      </c>
      <c r="O2514">
        <f>DEGREES(ACOS(((Earth_Data!$B$1+Sat_Data!$B$2)/User_Model_Calcs!N2514)*SQRT(1-COS(RADIANS(User_Model_Calcs!I2514))^2*COS(RADIANS(User_Model_Calcs!B2514))^2)))</f>
        <v>23.036824482185018</v>
      </c>
      <c r="P2514">
        <f t="shared" si="239"/>
        <v>49.380493872340857</v>
      </c>
    </row>
    <row r="2515" spans="1:16" x14ac:dyDescent="0.25">
      <c r="A2515">
        <v>145.61360148423105</v>
      </c>
      <c r="B2515">
        <v>-38.347030133947932</v>
      </c>
      <c r="C2515">
        <v>2500</v>
      </c>
      <c r="D2515">
        <f t="shared" ca="1" si="238"/>
        <v>0.75</v>
      </c>
      <c r="E2515" s="1">
        <v>0.65</v>
      </c>
      <c r="F2515">
        <v>19.899999999999999</v>
      </c>
      <c r="G2515">
        <f t="shared" ca="1" si="240"/>
        <v>42.007420362456692</v>
      </c>
      <c r="H2515">
        <f t="shared" ca="1" si="243"/>
        <v>15.09252172649369</v>
      </c>
      <c r="I2515">
        <f>User_Model_Calcs!A2515-Sat_Data!$B$5</f>
        <v>35.613601484231054</v>
      </c>
      <c r="J2515">
        <f>(Earth_Data!$B$1/SQRT(1-Earth_Data!$B$2^2*SIN(RADIANS(User_Model_Calcs!B2515))^2))*COS(RADIANS(User_Model_Calcs!B2515))</f>
        <v>5008.6245824062344</v>
      </c>
      <c r="K2515">
        <f>((Earth_Data!$B$1*(1-Earth_Data!$B$2^2))/SQRT(1-Earth_Data!$B$2^2*SIN(RADIANS(User_Model_Calcs!B2515))^2))*SIN(RADIANS(User_Model_Calcs!B2515))</f>
        <v>-3935.7277706924747</v>
      </c>
      <c r="L2515">
        <f t="shared" si="241"/>
        <v>-38.159913394863338</v>
      </c>
      <c r="M2515">
        <f t="shared" si="242"/>
        <v>6369.9508076973389</v>
      </c>
      <c r="N2515">
        <f>SQRT(User_Model_Calcs!M2515^2+Sat_Data!$B$3^2-2*User_Model_Calcs!M2515*Sat_Data!$B$3*COS(RADIANS(L2515))*COS(RADIANS(I2515)))</f>
        <v>38406.002707341686</v>
      </c>
      <c r="O2515">
        <f>DEGREES(ACOS(((Earth_Data!$B$1+Sat_Data!$B$2)/User_Model_Calcs!N2515)*SQRT(1-COS(RADIANS(User_Model_Calcs!I2515))^2*COS(RADIANS(User_Model_Calcs!B2515))^2)))</f>
        <v>32.245637717791361</v>
      </c>
      <c r="P2515">
        <f t="shared" si="239"/>
        <v>49.102094921280866</v>
      </c>
    </row>
    <row r="2516" spans="1:16" x14ac:dyDescent="0.25">
      <c r="A2516">
        <v>150.09626904977418</v>
      </c>
      <c r="B2516">
        <v>-32.145452680522212</v>
      </c>
      <c r="C2516">
        <v>2500</v>
      </c>
      <c r="D2516">
        <f t="shared" ca="1" si="238"/>
        <v>3</v>
      </c>
      <c r="E2516" s="1">
        <v>0.65</v>
      </c>
      <c r="F2516">
        <v>19.899999999999999</v>
      </c>
      <c r="G2516">
        <f t="shared" ca="1" si="240"/>
        <v>54.048620189015942</v>
      </c>
      <c r="H2516">
        <f t="shared" ca="1" si="243"/>
        <v>14.406463312469064</v>
      </c>
      <c r="I2516">
        <f>User_Model_Calcs!A2516-Sat_Data!$B$5</f>
        <v>40.096269049774179</v>
      </c>
      <c r="J2516">
        <f>(Earth_Data!$B$1/SQRT(1-Earth_Data!$B$2^2*SIN(RADIANS(User_Model_Calcs!B2516))^2))*COS(RADIANS(User_Model_Calcs!B2516))</f>
        <v>5405.496459440521</v>
      </c>
      <c r="K2516">
        <f>((Earth_Data!$B$1*(1-Earth_Data!$B$2^2))/SQRT(1-Earth_Data!$B$2^2*SIN(RADIANS(User_Model_Calcs!B2516))^2))*SIN(RADIANS(User_Model_Calcs!B2516))</f>
        <v>-3374.0999125165922</v>
      </c>
      <c r="L2516">
        <f t="shared" si="241"/>
        <v>-31.972326456663279</v>
      </c>
      <c r="M2516">
        <f t="shared" si="242"/>
        <v>6372.1222675548597</v>
      </c>
      <c r="N2516">
        <f>SQRT(User_Model_Calcs!M2516^2+Sat_Data!$B$3^2-2*User_Model_Calcs!M2516*Sat_Data!$B$3*COS(RADIANS(L2516))*COS(RADIANS(I2516)))</f>
        <v>38336.935796169077</v>
      </c>
      <c r="O2516">
        <f>DEGREES(ACOS(((Earth_Data!$B$1+Sat_Data!$B$2)/User_Model_Calcs!N2516)*SQRT(1-COS(RADIANS(User_Model_Calcs!I2516))^2*COS(RADIANS(User_Model_Calcs!B2516))^2)))</f>
        <v>33.074554778236426</v>
      </c>
      <c r="P2516">
        <f t="shared" si="239"/>
        <v>57.70967384719755</v>
      </c>
    </row>
    <row r="2517" spans="1:16" x14ac:dyDescent="0.25">
      <c r="A2517">
        <v>134.07400000000001</v>
      </c>
      <c r="B2517">
        <v>-43.405999999999999</v>
      </c>
      <c r="C2517">
        <v>950</v>
      </c>
      <c r="D2517">
        <f t="shared" ca="1" si="238"/>
        <v>1.2</v>
      </c>
      <c r="E2517" s="1">
        <v>0.65</v>
      </c>
      <c r="F2517">
        <v>19.899999999999999</v>
      </c>
      <c r="G2517">
        <f t="shared" ca="1" si="240"/>
        <v>46.089820015575185</v>
      </c>
      <c r="H2517">
        <f t="shared" ca="1" si="243"/>
        <v>23.971623520230011</v>
      </c>
      <c r="I2517">
        <f>User_Model_Calcs!A2517-Sat_Data!$B$5</f>
        <v>24.074000000000012</v>
      </c>
      <c r="J2517">
        <f>(Earth_Data!$B$1/SQRT(1-Earth_Data!$B$2^2*SIN(RADIANS(User_Model_Calcs!B2517))^2))*COS(RADIANS(User_Model_Calcs!B2517))</f>
        <v>4641.0773067556192</v>
      </c>
      <c r="K2517">
        <f>((Earth_Data!$B$1*(1-Earth_Data!$B$2^2))/SQRT(1-Earth_Data!$B$2^2*SIN(RADIANS(User_Model_Calcs!B2517))^2))*SIN(RADIANS(User_Model_Calcs!B2517))</f>
        <v>-4360.3819962478419</v>
      </c>
      <c r="L2517">
        <f t="shared" si="241"/>
        <v>-43.213906634469069</v>
      </c>
      <c r="M2517">
        <f t="shared" si="242"/>
        <v>6368.0868179135487</v>
      </c>
      <c r="N2517">
        <f>SQRT(User_Model_Calcs!M2517^2+Sat_Data!$B$3^2-2*User_Model_Calcs!M2517*Sat_Data!$B$3*COS(RADIANS(L2517))*COS(RADIANS(I2517)))</f>
        <v>38223.489177355528</v>
      </c>
      <c r="O2517">
        <f>DEGREES(ACOS(((Earth_Data!$B$1+Sat_Data!$B$2)/User_Model_Calcs!N2517)*SQRT(1-COS(RADIANS(User_Model_Calcs!I2517))^2*COS(RADIANS(User_Model_Calcs!B2517))^2)))</f>
        <v>34.361361486230109</v>
      </c>
      <c r="P2517">
        <f t="shared" si="239"/>
        <v>33.030948004470623</v>
      </c>
    </row>
    <row r="2518" spans="1:16" x14ac:dyDescent="0.25">
      <c r="A2518">
        <v>153.51900000000001</v>
      </c>
      <c r="B2518">
        <v>-47.398000000000003</v>
      </c>
      <c r="C2518">
        <v>3750</v>
      </c>
      <c r="D2518">
        <f t="shared" ca="1" si="238"/>
        <v>1.2</v>
      </c>
      <c r="E2518" s="1">
        <v>0.65</v>
      </c>
      <c r="F2518">
        <v>19.899999999999999</v>
      </c>
      <c r="G2518">
        <f t="shared" ca="1" si="240"/>
        <v>46.089820015575185</v>
      </c>
      <c r="H2518">
        <f t="shared" ca="1" si="243"/>
        <v>17.309599986741581</v>
      </c>
      <c r="I2518">
        <f>User_Model_Calcs!A2518-Sat_Data!$B$5</f>
        <v>43.519000000000005</v>
      </c>
      <c r="J2518">
        <f>(Earth_Data!$B$1/SQRT(1-Earth_Data!$B$2^2*SIN(RADIANS(User_Model_Calcs!B2518))^2))*COS(RADIANS(User_Model_Calcs!B2518))</f>
        <v>4325.2247470965913</v>
      </c>
      <c r="K2518">
        <f>((Earth_Data!$B$1*(1-Earth_Data!$B$2^2))/SQRT(1-Earth_Data!$B$2^2*SIN(RADIANS(User_Model_Calcs!B2518))^2))*SIN(RADIANS(User_Model_Calcs!B2518))</f>
        <v>-4671.8306424021812</v>
      </c>
      <c r="L2518">
        <f t="shared" si="241"/>
        <v>-47.206192846570524</v>
      </c>
      <c r="M2518">
        <f t="shared" si="242"/>
        <v>6366.5980448104892</v>
      </c>
      <c r="N2518">
        <f>SQRT(User_Model_Calcs!M2518^2+Sat_Data!$B$3^2-2*User_Model_Calcs!M2518*Sat_Data!$B$3*COS(RADIANS(L2518))*COS(RADIANS(I2518)))</f>
        <v>39419.0232476245</v>
      </c>
      <c r="O2518">
        <f>DEGREES(ACOS(((Earth_Data!$B$1+Sat_Data!$B$2)/User_Model_Calcs!N2518)*SQRT(1-COS(RADIANS(User_Model_Calcs!I2518))^2*COS(RADIANS(User_Model_Calcs!B2518))^2)))</f>
        <v>21.26460489731334</v>
      </c>
      <c r="P2518">
        <f t="shared" si="239"/>
        <v>52.219139287640083</v>
      </c>
    </row>
    <row r="2519" spans="1:16" x14ac:dyDescent="0.25">
      <c r="A2519">
        <v>123.70099999999999</v>
      </c>
      <c r="B2519">
        <v>-44.237000000000002</v>
      </c>
      <c r="C2519">
        <v>2500</v>
      </c>
      <c r="D2519">
        <f t="shared" ca="1" si="238"/>
        <v>0.75</v>
      </c>
      <c r="E2519" s="1">
        <v>0.65</v>
      </c>
      <c r="F2519">
        <v>19.899999999999999</v>
      </c>
      <c r="G2519">
        <f t="shared" ca="1" si="240"/>
        <v>42.007420362456692</v>
      </c>
      <c r="H2519">
        <f t="shared" ca="1" si="243"/>
        <v>19.957476647994575</v>
      </c>
      <c r="I2519">
        <f>User_Model_Calcs!A2519-Sat_Data!$B$5</f>
        <v>13.700999999999993</v>
      </c>
      <c r="J2519">
        <f>(Earth_Data!$B$1/SQRT(1-Earth_Data!$B$2^2*SIN(RADIANS(User_Model_Calcs!B2519))^2))*COS(RADIANS(User_Model_Calcs!B2519))</f>
        <v>4577.1462922342644</v>
      </c>
      <c r="K2519">
        <f>((Earth_Data!$B$1*(1-Earth_Data!$B$2^2))/SQRT(1-Earth_Data!$B$2^2*SIN(RADIANS(User_Model_Calcs!B2519))^2))*SIN(RADIANS(User_Model_Calcs!B2519))</f>
        <v>-4426.9985611459724</v>
      </c>
      <c r="L2519">
        <f t="shared" si="241"/>
        <v>-44.044658412953787</v>
      </c>
      <c r="M2519">
        <f t="shared" si="242"/>
        <v>6367.777040765669</v>
      </c>
      <c r="N2519">
        <f>SQRT(User_Model_Calcs!M2519^2+Sat_Data!$B$3^2-2*User_Model_Calcs!M2519*Sat_Data!$B$3*COS(RADIANS(L2519))*COS(RADIANS(I2519)))</f>
        <v>37991.624869712301</v>
      </c>
      <c r="O2519">
        <f>DEGREES(ACOS(((Earth_Data!$B$1+Sat_Data!$B$2)/User_Model_Calcs!N2519)*SQRT(1-COS(RADIANS(User_Model_Calcs!I2519))^2*COS(RADIANS(User_Model_Calcs!B2519))^2)))</f>
        <v>37.172179104398417</v>
      </c>
      <c r="P2519">
        <f t="shared" si="239"/>
        <v>19.262416967079027</v>
      </c>
    </row>
    <row r="2520" spans="1:16" x14ac:dyDescent="0.25">
      <c r="A2520">
        <v>147.72670789982303</v>
      </c>
      <c r="B2520">
        <v>-37.583078852327006</v>
      </c>
      <c r="C2520">
        <v>2500</v>
      </c>
      <c r="D2520">
        <f t="shared" ca="1" si="238"/>
        <v>0.75</v>
      </c>
      <c r="E2520" s="1">
        <v>0.65</v>
      </c>
      <c r="F2520">
        <v>19.899999999999999</v>
      </c>
      <c r="G2520">
        <f t="shared" ca="1" si="240"/>
        <v>42.007420362456692</v>
      </c>
      <c r="H2520">
        <f t="shared" ca="1" si="243"/>
        <v>17.727192102372822</v>
      </c>
      <c r="I2520">
        <f>User_Model_Calcs!A2520-Sat_Data!$B$5</f>
        <v>37.726707899823026</v>
      </c>
      <c r="J2520">
        <f>(Earth_Data!$B$1/SQRT(1-Earth_Data!$B$2^2*SIN(RADIANS(User_Model_Calcs!B2520))^2))*COS(RADIANS(User_Model_Calcs!B2520))</f>
        <v>5060.7887234332311</v>
      </c>
      <c r="K2520">
        <f>((Earth_Data!$B$1*(1-Earth_Data!$B$2^2))/SQRT(1-Earth_Data!$B$2^2*SIN(RADIANS(User_Model_Calcs!B2520))^2))*SIN(RADIANS(User_Model_Calcs!B2520))</f>
        <v>-3868.8767315859445</v>
      </c>
      <c r="L2520">
        <f t="shared" si="241"/>
        <v>-37.397224717016307</v>
      </c>
      <c r="M2520">
        <f t="shared" si="242"/>
        <v>6370.2268144420177</v>
      </c>
      <c r="N2520">
        <f>SQRT(User_Model_Calcs!M2520^2+Sat_Data!$B$3^2-2*User_Model_Calcs!M2520*Sat_Data!$B$3*COS(RADIANS(L2520))*COS(RADIANS(I2520)))</f>
        <v>38481.782790479381</v>
      </c>
      <c r="O2520">
        <f>DEGREES(ACOS(((Earth_Data!$B$1+Sat_Data!$B$2)/User_Model_Calcs!N2520)*SQRT(1-COS(RADIANS(User_Model_Calcs!I2520))^2*COS(RADIANS(User_Model_Calcs!B2520))^2)))</f>
        <v>31.378609788166987</v>
      </c>
      <c r="P2520">
        <f t="shared" si="239"/>
        <v>51.748706849606663</v>
      </c>
    </row>
    <row r="2521" spans="1:16" x14ac:dyDescent="0.25">
      <c r="A2521">
        <v>163.339</v>
      </c>
      <c r="B2521">
        <v>-38.018000000000001</v>
      </c>
      <c r="C2521">
        <v>2500</v>
      </c>
      <c r="D2521">
        <f t="shared" ca="1" si="238"/>
        <v>1.2</v>
      </c>
      <c r="E2521" s="1">
        <v>0.65</v>
      </c>
      <c r="F2521">
        <v>19.899999999999999</v>
      </c>
      <c r="G2521">
        <f t="shared" ca="1" si="240"/>
        <v>46.089820015575185</v>
      </c>
      <c r="H2521">
        <f t="shared" ca="1" si="243"/>
        <v>23.75577594534974</v>
      </c>
      <c r="I2521">
        <f>User_Model_Calcs!A2521-Sat_Data!$B$5</f>
        <v>53.338999999999999</v>
      </c>
      <c r="J2521">
        <f>(Earth_Data!$B$1/SQRT(1-Earth_Data!$B$2^2*SIN(RADIANS(User_Model_Calcs!B2521))^2))*COS(RADIANS(User_Model_Calcs!B2521))</f>
        <v>5031.2015129095598</v>
      </c>
      <c r="K2521">
        <f>((Earth_Data!$B$1*(1-Earth_Data!$B$2^2))/SQRT(1-Earth_Data!$B$2^2*SIN(RADIANS(User_Model_Calcs!B2521))^2))*SIN(RADIANS(User_Model_Calcs!B2521))</f>
        <v>-3907.019588352488</v>
      </c>
      <c r="L2521">
        <f t="shared" si="241"/>
        <v>-37.831410836344482</v>
      </c>
      <c r="M2521">
        <f t="shared" si="242"/>
        <v>6370.0699154148606</v>
      </c>
      <c r="N2521">
        <f>SQRT(User_Model_Calcs!M2521^2+Sat_Data!$B$3^2-2*User_Model_Calcs!M2521*Sat_Data!$B$3*COS(RADIANS(L2521))*COS(RADIANS(I2521)))</f>
        <v>39560.942124395719</v>
      </c>
      <c r="O2521">
        <f>DEGREES(ACOS(((Earth_Data!$B$1+Sat_Data!$B$2)/User_Model_Calcs!N2521)*SQRT(1-COS(RADIANS(User_Model_Calcs!I2521))^2*COS(RADIANS(User_Model_Calcs!B2521))^2)))</f>
        <v>19.859796188900425</v>
      </c>
      <c r="P2521">
        <f t="shared" si="239"/>
        <v>65.371735337529074</v>
      </c>
    </row>
    <row r="2522" spans="1:16" x14ac:dyDescent="0.25">
      <c r="A2522">
        <v>143.4</v>
      </c>
      <c r="B2522">
        <v>-34.999000000000002</v>
      </c>
      <c r="C2522">
        <v>1250</v>
      </c>
      <c r="D2522">
        <f t="shared" ca="1" si="238"/>
        <v>3</v>
      </c>
      <c r="E2522" s="1">
        <v>0.65</v>
      </c>
      <c r="F2522">
        <v>19.899999999999999</v>
      </c>
      <c r="G2522">
        <f t="shared" ca="1" si="240"/>
        <v>54.048620189015942</v>
      </c>
      <c r="H2522">
        <f t="shared" ca="1" si="243"/>
        <v>16.714148350521814</v>
      </c>
      <c r="I2522">
        <f>User_Model_Calcs!A2522-Sat_Data!$B$5</f>
        <v>33.400000000000006</v>
      </c>
      <c r="J2522">
        <f>(Earth_Data!$B$1/SQRT(1-Earth_Data!$B$2^2*SIN(RADIANS(User_Model_Calcs!B2522))^2))*COS(RADIANS(User_Model_Calcs!B2522))</f>
        <v>5230.4930466679371</v>
      </c>
      <c r="K2522">
        <f>((Earth_Data!$B$1*(1-Earth_Data!$B$2^2))/SQRT(1-Earth_Data!$B$2^2*SIN(RADIANS(User_Model_Calcs!B2522))^2))*SIN(RADIANS(User_Model_Calcs!B2522))</f>
        <v>-3637.7773371650846</v>
      </c>
      <c r="L2522">
        <f t="shared" si="241"/>
        <v>-34.818387436804038</v>
      </c>
      <c r="M2522">
        <f t="shared" si="242"/>
        <v>6371.1444392694102</v>
      </c>
      <c r="N2522">
        <f>SQRT(User_Model_Calcs!M2522^2+Sat_Data!$B$3^2-2*User_Model_Calcs!M2522*Sat_Data!$B$3*COS(RADIANS(L2522))*COS(RADIANS(I2522)))</f>
        <v>38081.133846411518</v>
      </c>
      <c r="O2522">
        <f>DEGREES(ACOS(((Earth_Data!$B$1+Sat_Data!$B$2)/User_Model_Calcs!N2522)*SQRT(1-COS(RADIANS(User_Model_Calcs!I2522))^2*COS(RADIANS(User_Model_Calcs!B2522))^2)))</f>
        <v>36.11602244963013</v>
      </c>
      <c r="P2522">
        <f t="shared" si="239"/>
        <v>48.981536922923432</v>
      </c>
    </row>
    <row r="2523" spans="1:16" x14ac:dyDescent="0.25">
      <c r="A2523">
        <v>152.41758789291424</v>
      </c>
      <c r="B2523">
        <v>-48.757491500401827</v>
      </c>
      <c r="C2523">
        <v>2500</v>
      </c>
      <c r="D2523">
        <f t="shared" ca="1" si="238"/>
        <v>3</v>
      </c>
      <c r="E2523" s="1">
        <v>0.65</v>
      </c>
      <c r="F2523">
        <v>19.899999999999999</v>
      </c>
      <c r="G2523">
        <f t="shared" ca="1" si="240"/>
        <v>54.048620189015942</v>
      </c>
      <c r="H2523">
        <f t="shared" ca="1" si="243"/>
        <v>20.788210026031454</v>
      </c>
      <c r="I2523">
        <f>User_Model_Calcs!A2523-Sat_Data!$B$5</f>
        <v>42.417587892914241</v>
      </c>
      <c r="J2523">
        <f>(Earth_Data!$B$1/SQRT(1-Earth_Data!$B$2^2*SIN(RADIANS(User_Model_Calcs!B2523))^2))*COS(RADIANS(User_Model_Calcs!B2523))</f>
        <v>4212.7531381953713</v>
      </c>
      <c r="K2523">
        <f>((Earth_Data!$B$1*(1-Earth_Data!$B$2^2))/SQRT(1-Earth_Data!$B$2^2*SIN(RADIANS(User_Model_Calcs!B2523))^2))*SIN(RADIANS(User_Model_Calcs!B2523))</f>
        <v>-4772.8244314775648</v>
      </c>
      <c r="L2523">
        <f t="shared" si="241"/>
        <v>-48.566633435604764</v>
      </c>
      <c r="M2523">
        <f t="shared" si="242"/>
        <v>6366.0931549172356</v>
      </c>
      <c r="N2523">
        <f>SQRT(User_Model_Calcs!M2523^2+Sat_Data!$B$3^2-2*User_Model_Calcs!M2523*Sat_Data!$B$3*COS(RADIANS(L2523))*COS(RADIANS(I2523)))</f>
        <v>39447.129289894976</v>
      </c>
      <c r="O2523">
        <f>DEGREES(ACOS(((Earth_Data!$B$1+Sat_Data!$B$2)/User_Model_Calcs!N2523)*SQRT(1-COS(RADIANS(User_Model_Calcs!I2523))^2*COS(RADIANS(User_Model_Calcs!B2523))^2)))</f>
        <v>20.973644646228191</v>
      </c>
      <c r="P2523">
        <f t="shared" si="239"/>
        <v>50.547102637951312</v>
      </c>
    </row>
    <row r="2524" spans="1:16" x14ac:dyDescent="0.25">
      <c r="A2524">
        <v>156.84550420258861</v>
      </c>
      <c r="B2524">
        <v>-40.276555875207229</v>
      </c>
      <c r="C2524">
        <v>2500</v>
      </c>
      <c r="D2524">
        <f t="shared" ca="1" si="238"/>
        <v>0.75</v>
      </c>
      <c r="E2524" s="1">
        <v>0.65</v>
      </c>
      <c r="F2524">
        <v>19.899999999999999</v>
      </c>
      <c r="G2524">
        <f t="shared" ca="1" si="240"/>
        <v>42.007420362456692</v>
      </c>
      <c r="H2524">
        <f t="shared" ca="1" si="243"/>
        <v>23.686565697996997</v>
      </c>
      <c r="I2524">
        <f>User_Model_Calcs!A2524-Sat_Data!$B$5</f>
        <v>46.845504202588614</v>
      </c>
      <c r="J2524">
        <f>(Earth_Data!$B$1/SQRT(1-Earth_Data!$B$2^2*SIN(RADIANS(User_Model_Calcs!B2524))^2))*COS(RADIANS(User_Model_Calcs!B2524))</f>
        <v>4872.9145995928329</v>
      </c>
      <c r="K2524">
        <f>((Earth_Data!$B$1*(1-Earth_Data!$B$2^2))/SQRT(1-Earth_Data!$B$2^2*SIN(RADIANS(User_Model_Calcs!B2524))^2))*SIN(RADIANS(User_Model_Calcs!B2524))</f>
        <v>-4101.4630437229944</v>
      </c>
      <c r="L2524">
        <f t="shared" si="241"/>
        <v>-40.086843060225519</v>
      </c>
      <c r="M2524">
        <f t="shared" si="242"/>
        <v>6369.246093059246</v>
      </c>
      <c r="N2524">
        <f>SQRT(User_Model_Calcs!M2524^2+Sat_Data!$B$3^2-2*User_Model_Calcs!M2524*Sat_Data!$B$3*COS(RADIANS(L2524))*COS(RADIANS(I2524)))</f>
        <v>39208.708311661059</v>
      </c>
      <c r="O2524">
        <f>DEGREES(ACOS(((Earth_Data!$B$1+Sat_Data!$B$2)/User_Model_Calcs!N2524)*SQRT(1-COS(RADIANS(User_Model_Calcs!I2524))^2*COS(RADIANS(User_Model_Calcs!B2524))^2)))</f>
        <v>23.457552983982151</v>
      </c>
      <c r="P2524">
        <f t="shared" si="239"/>
        <v>58.779215082372758</v>
      </c>
    </row>
    <row r="2525" spans="1:16" x14ac:dyDescent="0.25">
      <c r="A2525">
        <v>146.27200614504287</v>
      </c>
      <c r="B2525">
        <v>-41.673991991146792</v>
      </c>
      <c r="C2525">
        <v>2500</v>
      </c>
      <c r="D2525">
        <f t="shared" ca="1" si="238"/>
        <v>1.2</v>
      </c>
      <c r="E2525" s="1">
        <v>0.65</v>
      </c>
      <c r="F2525">
        <v>19.899999999999999</v>
      </c>
      <c r="G2525">
        <f t="shared" ca="1" si="240"/>
        <v>46.089820015575185</v>
      </c>
      <c r="H2525">
        <f t="shared" ca="1" si="243"/>
        <v>16.809682006892686</v>
      </c>
      <c r="I2525">
        <f>User_Model_Calcs!A2525-Sat_Data!$B$5</f>
        <v>36.272006145042866</v>
      </c>
      <c r="J2525">
        <f>(Earth_Data!$B$1/SQRT(1-Earth_Data!$B$2^2*SIN(RADIANS(User_Model_Calcs!B2525))^2))*COS(RADIANS(User_Model_Calcs!B2525))</f>
        <v>4771.1537185283332</v>
      </c>
      <c r="K2525">
        <f>((Earth_Data!$B$1*(1-Earth_Data!$B$2^2))/SQRT(1-Earth_Data!$B$2^2*SIN(RADIANS(User_Model_Calcs!B2525))^2))*SIN(RADIANS(User_Model_Calcs!B2525))</f>
        <v>-4218.6275099890518</v>
      </c>
      <c r="L2525">
        <f t="shared" si="241"/>
        <v>-41.482934692866991</v>
      </c>
      <c r="M2525">
        <f t="shared" si="242"/>
        <v>6368.7303188204769</v>
      </c>
      <c r="N2525">
        <f>SQRT(User_Model_Calcs!M2525^2+Sat_Data!$B$3^2-2*User_Model_Calcs!M2525*Sat_Data!$B$3*COS(RADIANS(L2525))*COS(RADIANS(I2525)))</f>
        <v>38652.287589962754</v>
      </c>
      <c r="O2525">
        <f>DEGREES(ACOS(((Earth_Data!$B$1+Sat_Data!$B$2)/User_Model_Calcs!N2525)*SQRT(1-COS(RADIANS(User_Model_Calcs!I2525))^2*COS(RADIANS(User_Model_Calcs!B2525))^2)))</f>
        <v>29.438451520786284</v>
      </c>
      <c r="P2525">
        <f t="shared" si="239"/>
        <v>47.821300932669303</v>
      </c>
    </row>
    <row r="2526" spans="1:16" x14ac:dyDescent="0.25">
      <c r="A2526">
        <v>144.79715097045533</v>
      </c>
      <c r="B2526">
        <v>-44.11357458190728</v>
      </c>
      <c r="C2526">
        <v>2500</v>
      </c>
      <c r="D2526">
        <f t="shared" ca="1" si="238"/>
        <v>3</v>
      </c>
      <c r="E2526" s="1">
        <v>0.65</v>
      </c>
      <c r="F2526">
        <v>19.899999999999999</v>
      </c>
      <c r="G2526">
        <f t="shared" ca="1" si="240"/>
        <v>54.048620189015942</v>
      </c>
      <c r="H2526">
        <f t="shared" ca="1" si="243"/>
        <v>19.555847675505927</v>
      </c>
      <c r="I2526">
        <f>User_Model_Calcs!A2526-Sat_Data!$B$5</f>
        <v>34.797150970455334</v>
      </c>
      <c r="J2526">
        <f>(Earth_Data!$B$1/SQRT(1-Earth_Data!$B$2^2*SIN(RADIANS(User_Model_Calcs!B2526))^2))*COS(RADIANS(User_Model_Calcs!B2526))</f>
        <v>4586.7033219207651</v>
      </c>
      <c r="K2526">
        <f>((Earth_Data!$B$1*(1-Earth_Data!$B$2^2))/SQRT(1-Earth_Data!$B$2^2*SIN(RADIANS(User_Model_Calcs!B2526))^2))*SIN(RADIANS(User_Model_Calcs!B2526))</f>
        <v>-4417.162367120849</v>
      </c>
      <c r="L2526">
        <f t="shared" si="241"/>
        <v>-43.921259636997469</v>
      </c>
      <c r="M2526">
        <f t="shared" si="242"/>
        <v>6367.823077067048</v>
      </c>
      <c r="N2526">
        <f>SQRT(User_Model_Calcs!M2526^2+Sat_Data!$B$3^2-2*User_Model_Calcs!M2526*Sat_Data!$B$3*COS(RADIANS(L2526))*COS(RADIANS(I2526)))</f>
        <v>38739.406005237855</v>
      </c>
      <c r="O2526">
        <f>DEGREES(ACOS(((Earth_Data!$B$1+Sat_Data!$B$2)/User_Model_Calcs!N2526)*SQRT(1-COS(RADIANS(User_Model_Calcs!I2526))^2*COS(RADIANS(User_Model_Calcs!B2526))^2)))</f>
        <v>28.463606244405813</v>
      </c>
      <c r="P2526">
        <f t="shared" si="239"/>
        <v>44.953103536218073</v>
      </c>
    </row>
    <row r="2527" spans="1:16" x14ac:dyDescent="0.25">
      <c r="A2527">
        <v>144.934</v>
      </c>
      <c r="B2527">
        <v>-47.113</v>
      </c>
      <c r="C2527">
        <v>3750</v>
      </c>
      <c r="D2527">
        <f t="shared" ca="1" si="238"/>
        <v>0.75</v>
      </c>
      <c r="E2527" s="1">
        <v>0.65</v>
      </c>
      <c r="F2527">
        <v>19.899999999999999</v>
      </c>
      <c r="G2527">
        <f t="shared" ca="1" si="240"/>
        <v>42.007420362456692</v>
      </c>
      <c r="H2527">
        <f t="shared" ca="1" si="243"/>
        <v>19.294835539885995</v>
      </c>
      <c r="I2527">
        <f>User_Model_Calcs!A2527-Sat_Data!$B$5</f>
        <v>34.933999999999997</v>
      </c>
      <c r="J2527">
        <f>(Earth_Data!$B$1/SQRT(1-Earth_Data!$B$2^2*SIN(RADIANS(User_Model_Calcs!B2527))^2))*COS(RADIANS(User_Model_Calcs!B2527))</f>
        <v>4348.4938877035238</v>
      </c>
      <c r="K2527">
        <f>((Earth_Data!$B$1*(1-Earth_Data!$B$2^2))/SQRT(1-Earth_Data!$B$2^2*SIN(RADIANS(User_Model_Calcs!B2527))^2))*SIN(RADIANS(User_Model_Calcs!B2527))</f>
        <v>-4650.3250129516327</v>
      </c>
      <c r="L2527">
        <f t="shared" si="241"/>
        <v>-46.921048637769914</v>
      </c>
      <c r="M2527">
        <f t="shared" si="242"/>
        <v>6366.7041565851405</v>
      </c>
      <c r="N2527">
        <f>SQRT(User_Model_Calcs!M2527^2+Sat_Data!$B$3^2-2*User_Model_Calcs!M2527*Sat_Data!$B$3*COS(RADIANS(L2527))*COS(RADIANS(I2527)))</f>
        <v>38957.972958258724</v>
      </c>
      <c r="O2527">
        <f>DEGREES(ACOS(((Earth_Data!$B$1+Sat_Data!$B$2)/User_Model_Calcs!N2527)*SQRT(1-COS(RADIANS(User_Model_Calcs!I2527))^2*COS(RADIANS(User_Model_Calcs!B2527))^2)))</f>
        <v>26.079047772663767</v>
      </c>
      <c r="P2527">
        <f t="shared" si="239"/>
        <v>43.630904690177189</v>
      </c>
    </row>
    <row r="2528" spans="1:16" x14ac:dyDescent="0.25">
      <c r="A2528">
        <v>148.61500000000001</v>
      </c>
      <c r="B2528">
        <v>-40.709000000000003</v>
      </c>
      <c r="C2528">
        <v>950</v>
      </c>
      <c r="D2528">
        <f t="shared" ca="1" si="238"/>
        <v>3</v>
      </c>
      <c r="E2528" s="1">
        <v>0.65</v>
      </c>
      <c r="F2528">
        <v>19.899999999999999</v>
      </c>
      <c r="G2528">
        <f t="shared" ca="1" si="240"/>
        <v>54.048620189015942</v>
      </c>
      <c r="H2528">
        <f t="shared" ca="1" si="243"/>
        <v>14.908922908869705</v>
      </c>
      <c r="I2528">
        <f>User_Model_Calcs!A2528-Sat_Data!$B$5</f>
        <v>38.615000000000009</v>
      </c>
      <c r="J2528">
        <f>(Earth_Data!$B$1/SQRT(1-Earth_Data!$B$2^2*SIN(RADIANS(User_Model_Calcs!B2528))^2))*COS(RADIANS(User_Model_Calcs!B2528))</f>
        <v>4841.7325219581862</v>
      </c>
      <c r="K2528">
        <f>((Earth_Data!$B$1*(1-Earth_Data!$B$2^2))/SQRT(1-Earth_Data!$B$2^2*SIN(RADIANS(User_Model_Calcs!B2528))^2))*SIN(RADIANS(User_Model_Calcs!B2528))</f>
        <v>-4137.9818823650676</v>
      </c>
      <c r="L2528">
        <f t="shared" si="241"/>
        <v>-40.518822805740562</v>
      </c>
      <c r="M2528">
        <f t="shared" si="242"/>
        <v>6369.0868947572953</v>
      </c>
      <c r="N2528">
        <f>SQRT(User_Model_Calcs!M2528^2+Sat_Data!$B$3^2-2*User_Model_Calcs!M2528*Sat_Data!$B$3*COS(RADIANS(L2528))*COS(RADIANS(I2528)))</f>
        <v>38721.515798373388</v>
      </c>
      <c r="O2528">
        <f>DEGREES(ACOS(((Earth_Data!$B$1+Sat_Data!$B$2)/User_Model_Calcs!N2528)*SQRT(1-COS(RADIANS(User_Model_Calcs!I2528))^2*COS(RADIANS(User_Model_Calcs!B2528))^2)))</f>
        <v>28.674862683355759</v>
      </c>
      <c r="P2528">
        <f t="shared" si="239"/>
        <v>50.765605648058411</v>
      </c>
    </row>
    <row r="2529" spans="1:16" x14ac:dyDescent="0.25">
      <c r="A2529">
        <v>154.79300000000001</v>
      </c>
      <c r="B2529">
        <v>-37.606999999999999</v>
      </c>
      <c r="C2529">
        <v>375</v>
      </c>
      <c r="D2529">
        <f t="shared" ca="1" si="238"/>
        <v>1.2</v>
      </c>
      <c r="E2529" s="1">
        <v>0.65</v>
      </c>
      <c r="F2529">
        <v>19.899999999999999</v>
      </c>
      <c r="G2529">
        <f t="shared" ca="1" si="240"/>
        <v>46.089820015575185</v>
      </c>
      <c r="H2529">
        <f t="shared" ca="1" si="243"/>
        <v>15.816226261359335</v>
      </c>
      <c r="I2529">
        <f>User_Model_Calcs!A2529-Sat_Data!$B$5</f>
        <v>44.793000000000006</v>
      </c>
      <c r="J2529">
        <f>(Earth_Data!$B$1/SQRT(1-Earth_Data!$B$2^2*SIN(RADIANS(User_Model_Calcs!B2529))^2))*COS(RADIANS(User_Model_Calcs!B2529))</f>
        <v>5059.1689816127982</v>
      </c>
      <c r="K2529">
        <f>((Earth_Data!$B$1*(1-Earth_Data!$B$2^2))/SQRT(1-Earth_Data!$B$2^2*SIN(RADIANS(User_Model_Calcs!B2529))^2))*SIN(RADIANS(User_Model_Calcs!B2529))</f>
        <v>-3870.9803859434392</v>
      </c>
      <c r="L2529">
        <f t="shared" si="241"/>
        <v>-37.421104325366116</v>
      </c>
      <c r="M2529">
        <f t="shared" si="242"/>
        <v>6370.2182013547927</v>
      </c>
      <c r="N2529">
        <f>SQRT(User_Model_Calcs!M2529^2+Sat_Data!$B$3^2-2*User_Model_Calcs!M2529*Sat_Data!$B$3*COS(RADIANS(L2529))*COS(RADIANS(I2529)))</f>
        <v>38931.128555765667</v>
      </c>
      <c r="O2529">
        <f>DEGREES(ACOS(((Earth_Data!$B$1+Sat_Data!$B$2)/User_Model_Calcs!N2529)*SQRT(1-COS(RADIANS(User_Model_Calcs!I2529))^2*COS(RADIANS(User_Model_Calcs!B2529))^2)))</f>
        <v>26.404286119358087</v>
      </c>
      <c r="P2529">
        <f t="shared" si="239"/>
        <v>58.42231465915615</v>
      </c>
    </row>
    <row r="2530" spans="1:16" x14ac:dyDescent="0.25">
      <c r="A2530">
        <v>136.37799999999999</v>
      </c>
      <c r="B2530">
        <v>-39.966000000000001</v>
      </c>
      <c r="C2530">
        <v>375</v>
      </c>
      <c r="D2530">
        <f t="shared" ca="1" si="238"/>
        <v>1.2</v>
      </c>
      <c r="E2530" s="1">
        <v>0.65</v>
      </c>
      <c r="F2530">
        <v>19.899999999999999</v>
      </c>
      <c r="G2530">
        <f t="shared" ca="1" si="240"/>
        <v>46.089820015575185</v>
      </c>
      <c r="H2530">
        <f t="shared" ca="1" si="243"/>
        <v>20.997632750899818</v>
      </c>
      <c r="I2530">
        <f>User_Model_Calcs!A2530-Sat_Data!$B$5</f>
        <v>26.377999999999986</v>
      </c>
      <c r="J2530">
        <f>(Earth_Data!$B$1/SQRT(1-Earth_Data!$B$2^2*SIN(RADIANS(User_Model_Calcs!B2530))^2))*COS(RADIANS(User_Model_Calcs!B2530))</f>
        <v>4895.1358086037626</v>
      </c>
      <c r="K2530">
        <f>((Earth_Data!$B$1*(1-Earth_Data!$B$2^2))/SQRT(1-Earth_Data!$B$2^2*SIN(RADIANS(User_Model_Calcs!B2530))^2))*SIN(RADIANS(User_Model_Calcs!B2530))</f>
        <v>-4075.094392282233</v>
      </c>
      <c r="L2530">
        <f t="shared" si="241"/>
        <v>-39.776647305576304</v>
      </c>
      <c r="M2530">
        <f t="shared" si="242"/>
        <v>6369.3601633668759</v>
      </c>
      <c r="N2530">
        <f>SQRT(User_Model_Calcs!M2530^2+Sat_Data!$B$3^2-2*User_Model_Calcs!M2530*Sat_Data!$B$3*COS(RADIANS(L2530))*COS(RADIANS(I2530)))</f>
        <v>38060.013605280343</v>
      </c>
      <c r="O2530">
        <f>DEGREES(ACOS(((Earth_Data!$B$1+Sat_Data!$B$2)/User_Model_Calcs!N2530)*SQRT(1-COS(RADIANS(User_Model_Calcs!I2530))^2*COS(RADIANS(User_Model_Calcs!B2530))^2)))</f>
        <v>36.350595848856386</v>
      </c>
      <c r="P2530">
        <f t="shared" si="239"/>
        <v>37.670644404679912</v>
      </c>
    </row>
    <row r="2531" spans="1:16" x14ac:dyDescent="0.25">
      <c r="A2531">
        <v>146.61314553694132</v>
      </c>
      <c r="B2531">
        <v>-38.370850412460292</v>
      </c>
      <c r="C2531">
        <v>4700</v>
      </c>
      <c r="D2531">
        <f t="shared" ca="1" si="238"/>
        <v>3</v>
      </c>
      <c r="E2531" s="1">
        <v>0.65</v>
      </c>
      <c r="F2531">
        <v>19.899999999999999</v>
      </c>
      <c r="G2531">
        <f t="shared" ca="1" si="240"/>
        <v>54.048620189015942</v>
      </c>
      <c r="H2531">
        <f t="shared" ca="1" si="243"/>
        <v>16.300638815028464</v>
      </c>
      <c r="I2531">
        <f>User_Model_Calcs!A2531-Sat_Data!$B$5</f>
        <v>36.613145536941317</v>
      </c>
      <c r="J2531">
        <f>(Earth_Data!$B$1/SQRT(1-Earth_Data!$B$2^2*SIN(RADIANS(User_Model_Calcs!B2531))^2))*COS(RADIANS(User_Model_Calcs!B2531))</f>
        <v>5006.983672262807</v>
      </c>
      <c r="K2531">
        <f>((Earth_Data!$B$1*(1-Earth_Data!$B$2^2))/SQRT(1-Earth_Data!$B$2^2*SIN(RADIANS(User_Model_Calcs!B2531))^2))*SIN(RADIANS(User_Model_Calcs!B2531))</f>
        <v>-3937.8011346164358</v>
      </c>
      <c r="L2531">
        <f t="shared" si="241"/>
        <v>-38.183696434374774</v>
      </c>
      <c r="M2531">
        <f t="shared" si="242"/>
        <v>6369.9421716443258</v>
      </c>
      <c r="N2531">
        <f>SQRT(User_Model_Calcs!M2531^2+Sat_Data!$B$3^2-2*User_Model_Calcs!M2531*Sat_Data!$B$3*COS(RADIANS(L2531))*COS(RADIANS(I2531)))</f>
        <v>38463.940934689293</v>
      </c>
      <c r="O2531">
        <f>DEGREES(ACOS(((Earth_Data!$B$1+Sat_Data!$B$2)/User_Model_Calcs!N2531)*SQRT(1-COS(RADIANS(User_Model_Calcs!I2531))^2*COS(RADIANS(User_Model_Calcs!B2531))^2)))</f>
        <v>31.579240824259973</v>
      </c>
      <c r="P2531">
        <f t="shared" si="239"/>
        <v>50.123311524166645</v>
      </c>
    </row>
    <row r="2532" spans="1:16" x14ac:dyDescent="0.25">
      <c r="A2532">
        <v>150.61500000000001</v>
      </c>
      <c r="B2532">
        <v>-40.709000000000003</v>
      </c>
      <c r="C2532">
        <v>950</v>
      </c>
      <c r="D2532">
        <f t="shared" ca="1" si="238"/>
        <v>0.75</v>
      </c>
      <c r="E2532" s="1">
        <v>0.65</v>
      </c>
      <c r="F2532">
        <v>19.899999999999999</v>
      </c>
      <c r="G2532">
        <f t="shared" ca="1" si="240"/>
        <v>42.007420362456692</v>
      </c>
      <c r="H2532">
        <f t="shared" ca="1" si="243"/>
        <v>23.945142042645656</v>
      </c>
      <c r="I2532">
        <f>User_Model_Calcs!A2532-Sat_Data!$B$5</f>
        <v>40.615000000000009</v>
      </c>
      <c r="J2532">
        <f>(Earth_Data!$B$1/SQRT(1-Earth_Data!$B$2^2*SIN(RADIANS(User_Model_Calcs!B2532))^2))*COS(RADIANS(User_Model_Calcs!B2532))</f>
        <v>4841.7325219581862</v>
      </c>
      <c r="K2532">
        <f>((Earth_Data!$B$1*(1-Earth_Data!$B$2^2))/SQRT(1-Earth_Data!$B$2^2*SIN(RADIANS(User_Model_Calcs!B2532))^2))*SIN(RADIANS(User_Model_Calcs!B2532))</f>
        <v>-4137.9818823650676</v>
      </c>
      <c r="L2532">
        <f t="shared" si="241"/>
        <v>-40.518822805740562</v>
      </c>
      <c r="M2532">
        <f t="shared" si="242"/>
        <v>6369.0868947572953</v>
      </c>
      <c r="N2532">
        <f>SQRT(User_Model_Calcs!M2532^2+Sat_Data!$B$3^2-2*User_Model_Calcs!M2532*Sat_Data!$B$3*COS(RADIANS(L2532))*COS(RADIANS(I2532)))</f>
        <v>38838.677662025832</v>
      </c>
      <c r="O2532">
        <f>DEGREES(ACOS(((Earth_Data!$B$1+Sat_Data!$B$2)/User_Model_Calcs!N2532)*SQRT(1-COS(RADIANS(User_Model_Calcs!I2532))^2*COS(RADIANS(User_Model_Calcs!B2532))^2)))</f>
        <v>27.3915792601303</v>
      </c>
      <c r="P2532">
        <f t="shared" si="239"/>
        <v>52.745118684136756</v>
      </c>
    </row>
    <row r="2533" spans="1:16" x14ac:dyDescent="0.25">
      <c r="A2533">
        <v>137.61500000000001</v>
      </c>
      <c r="B2533">
        <v>-41.709000000000003</v>
      </c>
      <c r="C2533">
        <v>375</v>
      </c>
      <c r="D2533">
        <f t="shared" ca="1" si="238"/>
        <v>0.75</v>
      </c>
      <c r="E2533" s="1">
        <v>0.65</v>
      </c>
      <c r="F2533">
        <v>19.899999999999999</v>
      </c>
      <c r="G2533">
        <f t="shared" ca="1" si="240"/>
        <v>42.007420362456692</v>
      </c>
      <c r="H2533">
        <f t="shared" ca="1" si="243"/>
        <v>20.41745172936935</v>
      </c>
      <c r="I2533">
        <f>User_Model_Calcs!A2533-Sat_Data!$B$5</f>
        <v>27.615000000000009</v>
      </c>
      <c r="J2533">
        <f>(Earth_Data!$B$1/SQRT(1-Earth_Data!$B$2^2*SIN(RADIANS(User_Model_Calcs!B2533))^2))*COS(RADIANS(User_Model_Calcs!B2533))</f>
        <v>4768.5675698443629</v>
      </c>
      <c r="K2533">
        <f>((Earth_Data!$B$1*(1-Earth_Data!$B$2^2))/SQRT(1-Earth_Data!$B$2^2*SIN(RADIANS(User_Model_Calcs!B2533))^2))*SIN(RADIANS(User_Model_Calcs!B2533))</f>
        <v>-4221.5310071649183</v>
      </c>
      <c r="L2533">
        <f t="shared" si="241"/>
        <v>-41.517914837202497</v>
      </c>
      <c r="M2533">
        <f t="shared" si="242"/>
        <v>6368.7173522324119</v>
      </c>
      <c r="N2533">
        <f>SQRT(User_Model_Calcs!M2533^2+Sat_Data!$B$3^2-2*User_Model_Calcs!M2533*Sat_Data!$B$3*COS(RADIANS(L2533))*COS(RADIANS(I2533)))</f>
        <v>38236.88461235624</v>
      </c>
      <c r="O2533">
        <f>DEGREES(ACOS(((Earth_Data!$B$1+Sat_Data!$B$2)/User_Model_Calcs!N2533)*SQRT(1-COS(RADIANS(User_Model_Calcs!I2533))^2*COS(RADIANS(User_Model_Calcs!B2533))^2)))</f>
        <v>34.210205982267127</v>
      </c>
      <c r="P2533">
        <f t="shared" si="239"/>
        <v>38.17573091602609</v>
      </c>
    </row>
    <row r="2534" spans="1:16" x14ac:dyDescent="0.25">
      <c r="A2534">
        <v>136.41402438595208</v>
      </c>
      <c r="B2534">
        <v>-41.351618158015349</v>
      </c>
      <c r="C2534">
        <v>5000</v>
      </c>
      <c r="D2534">
        <f t="shared" ca="1" si="238"/>
        <v>3</v>
      </c>
      <c r="E2534" s="1">
        <v>0.65</v>
      </c>
      <c r="F2534">
        <v>19.899999999999999</v>
      </c>
      <c r="G2534">
        <f t="shared" ca="1" si="240"/>
        <v>54.048620189015942</v>
      </c>
      <c r="H2534">
        <f t="shared" ca="1" si="243"/>
        <v>14.212279929454663</v>
      </c>
      <c r="I2534">
        <f>User_Model_Calcs!A2534-Sat_Data!$B$5</f>
        <v>26.414024385952075</v>
      </c>
      <c r="J2534">
        <f>(Earth_Data!$B$1/SQRT(1-Earth_Data!$B$2^2*SIN(RADIANS(User_Model_Calcs!B2534))^2))*COS(RADIANS(User_Model_Calcs!B2534))</f>
        <v>4794.8841874546215</v>
      </c>
      <c r="K2534">
        <f>((Earth_Data!$B$1*(1-Earth_Data!$B$2^2))/SQRT(1-Earth_Data!$B$2^2*SIN(RADIANS(User_Model_Calcs!B2534))^2))*SIN(RADIANS(User_Model_Calcs!B2534))</f>
        <v>-4191.8171717081032</v>
      </c>
      <c r="L2534">
        <f t="shared" si="241"/>
        <v>-41.160830840583031</v>
      </c>
      <c r="M2534">
        <f t="shared" si="242"/>
        <v>6368.849627062119</v>
      </c>
      <c r="N2534">
        <f>SQRT(User_Model_Calcs!M2534^2+Sat_Data!$B$3^2-2*User_Model_Calcs!M2534*Sat_Data!$B$3*COS(RADIANS(L2534))*COS(RADIANS(I2534)))</f>
        <v>38160.778131265324</v>
      </c>
      <c r="O2534">
        <f>DEGREES(ACOS(((Earth_Data!$B$1+Sat_Data!$B$2)/User_Model_Calcs!N2534)*SQRT(1-COS(RADIANS(User_Model_Calcs!I2534))^2*COS(RADIANS(User_Model_Calcs!B2534))^2)))</f>
        <v>35.121065322409791</v>
      </c>
      <c r="P2534">
        <f t="shared" si="239"/>
        <v>36.936485356086351</v>
      </c>
    </row>
    <row r="2535" spans="1:16" x14ac:dyDescent="0.25">
      <c r="A2535">
        <v>145.21549916423319</v>
      </c>
      <c r="B2535">
        <v>-45.204512029680345</v>
      </c>
      <c r="C2535">
        <v>3750</v>
      </c>
      <c r="D2535">
        <f t="shared" ca="1" si="238"/>
        <v>3</v>
      </c>
      <c r="E2535" s="1">
        <v>0.65</v>
      </c>
      <c r="F2535">
        <v>19.899999999999999</v>
      </c>
      <c r="G2535">
        <f t="shared" ca="1" si="240"/>
        <v>54.048620189015942</v>
      </c>
      <c r="H2535">
        <f t="shared" ca="1" si="243"/>
        <v>20.67615462815251</v>
      </c>
      <c r="I2535">
        <f>User_Model_Calcs!A2535-Sat_Data!$B$5</f>
        <v>35.215499164233194</v>
      </c>
      <c r="J2535">
        <f>(Earth_Data!$B$1/SQRT(1-Earth_Data!$B$2^2*SIN(RADIANS(User_Model_Calcs!B2535))^2))*COS(RADIANS(User_Model_Calcs!B2535))</f>
        <v>4501.4932381449407</v>
      </c>
      <c r="K2535">
        <f>((Earth_Data!$B$1*(1-Earth_Data!$B$2^2))/SQRT(1-Earth_Data!$B$2^2*SIN(RADIANS(User_Model_Calcs!B2535))^2))*SIN(RADIANS(User_Model_Calcs!B2535))</f>
        <v>-4503.3926208202911</v>
      </c>
      <c r="L2535">
        <f t="shared" si="241"/>
        <v>-45.012085284707481</v>
      </c>
      <c r="M2535">
        <f t="shared" si="242"/>
        <v>6367.4159963303227</v>
      </c>
      <c r="N2535">
        <f>SQRT(User_Model_Calcs!M2535^2+Sat_Data!$B$3^2-2*User_Model_Calcs!M2535*Sat_Data!$B$3*COS(RADIANS(L2535))*COS(RADIANS(I2535)))</f>
        <v>38835.899476350984</v>
      </c>
      <c r="O2535">
        <f>DEGREES(ACOS(((Earth_Data!$B$1+Sat_Data!$B$2)/User_Model_Calcs!N2535)*SQRT(1-COS(RADIANS(User_Model_Calcs!I2535))^2*COS(RADIANS(User_Model_Calcs!B2535))^2)))</f>
        <v>27.403649450719776</v>
      </c>
      <c r="P2535">
        <f t="shared" si="239"/>
        <v>44.846236949832537</v>
      </c>
    </row>
    <row r="2536" spans="1:16" x14ac:dyDescent="0.25">
      <c r="A2536">
        <v>147.99102056890868</v>
      </c>
      <c r="B2536">
        <v>-41.276283537664504</v>
      </c>
      <c r="C2536">
        <v>3750</v>
      </c>
      <c r="D2536">
        <f t="shared" ca="1" si="238"/>
        <v>1.2</v>
      </c>
      <c r="E2536" s="1">
        <v>0.65</v>
      </c>
      <c r="F2536">
        <v>19.899999999999999</v>
      </c>
      <c r="G2536">
        <f t="shared" ca="1" si="240"/>
        <v>46.089820015575185</v>
      </c>
      <c r="H2536">
        <f t="shared" ca="1" si="243"/>
        <v>20.732275962592404</v>
      </c>
      <c r="I2536">
        <f>User_Model_Calcs!A2536-Sat_Data!$B$5</f>
        <v>37.991020568908681</v>
      </c>
      <c r="J2536">
        <f>(Earth_Data!$B$1/SQRT(1-Earth_Data!$B$2^2*SIN(RADIANS(User_Model_Calcs!B2536))^2))*COS(RADIANS(User_Model_Calcs!B2536))</f>
        <v>4800.4077302652067</v>
      </c>
      <c r="K2536">
        <f>((Earth_Data!$B$1*(1-Earth_Data!$B$2^2))/SQRT(1-Earth_Data!$B$2^2*SIN(RADIANS(User_Model_Calcs!B2536))^2))*SIN(RADIANS(User_Model_Calcs!B2536))</f>
        <v>-4185.5329415182741</v>
      </c>
      <c r="L2536">
        <f t="shared" si="241"/>
        <v>-41.0855627906327</v>
      </c>
      <c r="M2536">
        <f t="shared" si="242"/>
        <v>6368.8774820469407</v>
      </c>
      <c r="N2536">
        <f>SQRT(User_Model_Calcs!M2536^2+Sat_Data!$B$3^2-2*User_Model_Calcs!M2536*Sat_Data!$B$3*COS(RADIANS(L2536))*COS(RADIANS(I2536)))</f>
        <v>38721.357336549518</v>
      </c>
      <c r="O2536">
        <f>DEGREES(ACOS(((Earth_Data!$B$1+Sat_Data!$B$2)/User_Model_Calcs!N2536)*SQRT(1-COS(RADIANS(User_Model_Calcs!I2536))^2*COS(RADIANS(User_Model_Calcs!B2536))^2)))</f>
        <v>28.674275044361707</v>
      </c>
      <c r="P2536">
        <f t="shared" si="239"/>
        <v>49.814281983158757</v>
      </c>
    </row>
    <row r="2537" spans="1:16" x14ac:dyDescent="0.25">
      <c r="A2537">
        <v>114.968</v>
      </c>
      <c r="B2537">
        <v>-44.476999999999997</v>
      </c>
      <c r="C2537">
        <v>2500</v>
      </c>
      <c r="D2537">
        <f t="shared" ca="1" si="238"/>
        <v>0.75</v>
      </c>
      <c r="E2537" s="1">
        <v>0.65</v>
      </c>
      <c r="F2537">
        <v>19.899999999999999</v>
      </c>
      <c r="G2537">
        <f t="shared" ca="1" si="240"/>
        <v>42.007420362456692</v>
      </c>
      <c r="H2537">
        <f t="shared" ca="1" si="243"/>
        <v>23.349259558857625</v>
      </c>
      <c r="I2537">
        <f>User_Model_Calcs!A2537-Sat_Data!$B$5</f>
        <v>4.9680000000000035</v>
      </c>
      <c r="J2537">
        <f>(Earth_Data!$B$1/SQRT(1-Earth_Data!$B$2^2*SIN(RADIANS(User_Model_Calcs!B2537))^2))*COS(RADIANS(User_Model_Calcs!B2537))</f>
        <v>4558.5015528766135</v>
      </c>
      <c r="K2537">
        <f>((Earth_Data!$B$1*(1-Earth_Data!$B$2^2))/SQRT(1-Earth_Data!$B$2^2*SIN(RADIANS(User_Model_Calcs!B2537))^2))*SIN(RADIANS(User_Model_Calcs!B2537))</f>
        <v>-4446.0665475404057</v>
      </c>
      <c r="L2537">
        <f t="shared" si="241"/>
        <v>-44.284616825727596</v>
      </c>
      <c r="M2537">
        <f t="shared" si="242"/>
        <v>6367.6875043249702</v>
      </c>
      <c r="N2537">
        <f>SQRT(User_Model_Calcs!M2537^2+Sat_Data!$B$3^2-2*User_Model_Calcs!M2537*Sat_Data!$B$3*COS(RADIANS(L2537))*COS(RADIANS(I2537)))</f>
        <v>37886.616329844343</v>
      </c>
      <c r="O2537">
        <f>DEGREES(ACOS(((Earth_Data!$B$1+Sat_Data!$B$2)/User_Model_Calcs!N2537)*SQRT(1-COS(RADIANS(User_Model_Calcs!I2537))^2*COS(RADIANS(User_Model_Calcs!B2537))^2)))</f>
        <v>38.486746525943744</v>
      </c>
      <c r="P2537">
        <f t="shared" si="239"/>
        <v>7.0725151410264466</v>
      </c>
    </row>
    <row r="2538" spans="1:16" x14ac:dyDescent="0.25">
      <c r="A2538">
        <v>138.27951583986726</v>
      </c>
      <c r="B2538">
        <v>-29.801892343797007</v>
      </c>
      <c r="C2538">
        <v>4700</v>
      </c>
      <c r="D2538">
        <f t="shared" ca="1" si="238"/>
        <v>0.75</v>
      </c>
      <c r="E2538" s="1">
        <v>0.65</v>
      </c>
      <c r="F2538">
        <v>19.899999999999999</v>
      </c>
      <c r="G2538">
        <f t="shared" ca="1" si="240"/>
        <v>42.007420362456692</v>
      </c>
      <c r="H2538">
        <f t="shared" ca="1" si="243"/>
        <v>23.835967557345853</v>
      </c>
      <c r="I2538">
        <f>User_Model_Calcs!A2538-Sat_Data!$B$5</f>
        <v>28.279515839867258</v>
      </c>
      <c r="J2538">
        <f>(Earth_Data!$B$1/SQRT(1-Earth_Data!$B$2^2*SIN(RADIANS(User_Model_Calcs!B2538))^2))*COS(RADIANS(User_Model_Calcs!B2538))</f>
        <v>5539.2066283483819</v>
      </c>
      <c r="K2538">
        <f>((Earth_Data!$B$1*(1-Earth_Data!$B$2^2))/SQRT(1-Earth_Data!$B$2^2*SIN(RADIANS(User_Model_Calcs!B2538))^2))*SIN(RADIANS(User_Model_Calcs!B2538))</f>
        <v>-3151.3376511787369</v>
      </c>
      <c r="L2538">
        <f t="shared" si="241"/>
        <v>-29.636196373754352</v>
      </c>
      <c r="M2538">
        <f t="shared" si="242"/>
        <v>6372.8909502105371</v>
      </c>
      <c r="N2538">
        <f>SQRT(User_Model_Calcs!M2538^2+Sat_Data!$B$3^2-2*User_Model_Calcs!M2538*Sat_Data!$B$3*COS(RADIANS(L2538))*COS(RADIANS(I2538)))</f>
        <v>37510.904570695209</v>
      </c>
      <c r="O2538">
        <f>DEGREES(ACOS(((Earth_Data!$B$1+Sat_Data!$B$2)/User_Model_Calcs!N2538)*SQRT(1-COS(RADIANS(User_Model_Calcs!I2538))^2*COS(RADIANS(User_Model_Calcs!B2538))^2)))</f>
        <v>43.529882442622899</v>
      </c>
      <c r="P2538">
        <f t="shared" si="239"/>
        <v>47.267472346154982</v>
      </c>
    </row>
    <row r="2539" spans="1:16" x14ac:dyDescent="0.25">
      <c r="A2539">
        <v>143.8548960494885</v>
      </c>
      <c r="B2539">
        <v>-39.671372374642992</v>
      </c>
      <c r="C2539">
        <v>4700</v>
      </c>
      <c r="D2539">
        <f t="shared" ca="1" si="238"/>
        <v>3</v>
      </c>
      <c r="E2539" s="1">
        <v>0.65</v>
      </c>
      <c r="F2539">
        <v>19.899999999999999</v>
      </c>
      <c r="G2539">
        <f t="shared" ca="1" si="240"/>
        <v>54.048620189015942</v>
      </c>
      <c r="H2539">
        <f t="shared" ca="1" si="243"/>
        <v>22.194139780488911</v>
      </c>
      <c r="I2539">
        <f>User_Model_Calcs!A2539-Sat_Data!$B$5</f>
        <v>33.854896049488502</v>
      </c>
      <c r="J2539">
        <f>(Earth_Data!$B$1/SQRT(1-Earth_Data!$B$2^2*SIN(RADIANS(User_Model_Calcs!B2539))^2))*COS(RADIANS(User_Model_Calcs!B2539))</f>
        <v>4916.0837993318637</v>
      </c>
      <c r="K2539">
        <f>((Earth_Data!$B$1*(1-Earth_Data!$B$2^2))/SQRT(1-Earth_Data!$B$2^2*SIN(RADIANS(User_Model_Calcs!B2539))^2))*SIN(RADIANS(User_Model_Calcs!B2539))</f>
        <v>-4049.968501180138</v>
      </c>
      <c r="L2539">
        <f t="shared" si="241"/>
        <v>-39.482381863293753</v>
      </c>
      <c r="M2539">
        <f t="shared" si="242"/>
        <v>6369.4681710959594</v>
      </c>
      <c r="N2539">
        <f>SQRT(User_Model_Calcs!M2539^2+Sat_Data!$B$3^2-2*User_Model_Calcs!M2539*Sat_Data!$B$3*COS(RADIANS(L2539))*COS(RADIANS(I2539)))</f>
        <v>38394.126637750021</v>
      </c>
      <c r="O2539">
        <f>DEGREES(ACOS(((Earth_Data!$B$1+Sat_Data!$B$2)/User_Model_Calcs!N2539)*SQRT(1-COS(RADIANS(User_Model_Calcs!I2539))^2*COS(RADIANS(User_Model_Calcs!B2539))^2)))</f>
        <v>32.377096921264304</v>
      </c>
      <c r="P2539">
        <f t="shared" si="239"/>
        <v>46.419692423859956</v>
      </c>
    </row>
    <row r="2540" spans="1:16" x14ac:dyDescent="0.25">
      <c r="A2540">
        <v>140.43303239215675</v>
      </c>
      <c r="B2540">
        <v>-43.50608617048691</v>
      </c>
      <c r="C2540">
        <v>5000</v>
      </c>
      <c r="D2540">
        <f t="shared" ca="1" si="238"/>
        <v>0.75</v>
      </c>
      <c r="E2540" s="1">
        <v>0.65</v>
      </c>
      <c r="F2540">
        <v>19.899999999999999</v>
      </c>
      <c r="G2540">
        <f t="shared" ca="1" si="240"/>
        <v>42.007420362456692</v>
      </c>
      <c r="H2540">
        <f t="shared" ca="1" si="243"/>
        <v>16.380100843423921</v>
      </c>
      <c r="I2540">
        <f>User_Model_Calcs!A2540-Sat_Data!$B$5</f>
        <v>30.433032392156747</v>
      </c>
      <c r="J2540">
        <f>(Earth_Data!$B$1/SQRT(1-Earth_Data!$B$2^2*SIN(RADIANS(User_Model_Calcs!B2540))^2))*COS(RADIANS(User_Model_Calcs!B2540))</f>
        <v>4633.4291734294957</v>
      </c>
      <c r="K2540">
        <f>((Earth_Data!$B$1*(1-Earth_Data!$B$2^2))/SQRT(1-Earth_Data!$B$2^2*SIN(RADIANS(User_Model_Calcs!B2540))^2))*SIN(RADIANS(User_Model_Calcs!B2540))</f>
        <v>-4368.4538404006071</v>
      </c>
      <c r="L2540">
        <f t="shared" si="241"/>
        <v>-43.31395434707072</v>
      </c>
      <c r="M2540">
        <f t="shared" si="242"/>
        <v>6368.0495334834159</v>
      </c>
      <c r="N2540">
        <f>SQRT(User_Model_Calcs!M2540^2+Sat_Data!$B$3^2-2*User_Model_Calcs!M2540*Sat_Data!$B$3*COS(RADIANS(L2540))*COS(RADIANS(I2540)))</f>
        <v>38489.889629530342</v>
      </c>
      <c r="O2540">
        <f>DEGREES(ACOS(((Earth_Data!$B$1+Sat_Data!$B$2)/User_Model_Calcs!N2540)*SQRT(1-COS(RADIANS(User_Model_Calcs!I2540))^2*COS(RADIANS(User_Model_Calcs!B2540))^2)))</f>
        <v>31.260348795270108</v>
      </c>
      <c r="P2540">
        <f t="shared" si="239"/>
        <v>40.475717745091401</v>
      </c>
    </row>
    <row r="2541" spans="1:16" x14ac:dyDescent="0.25">
      <c r="A2541">
        <v>153.22082270053374</v>
      </c>
      <c r="B2541">
        <v>-40.946103051906732</v>
      </c>
      <c r="C2541">
        <v>3750</v>
      </c>
      <c r="D2541">
        <f t="shared" ca="1" si="238"/>
        <v>1.2</v>
      </c>
      <c r="E2541" s="1">
        <v>0.65</v>
      </c>
      <c r="F2541">
        <v>19.899999999999999</v>
      </c>
      <c r="G2541">
        <f t="shared" ca="1" si="240"/>
        <v>46.089820015575185</v>
      </c>
      <c r="H2541">
        <f t="shared" ca="1" si="243"/>
        <v>18.153364138815554</v>
      </c>
      <c r="I2541">
        <f>User_Model_Calcs!A2541-Sat_Data!$B$5</f>
        <v>43.220822700533745</v>
      </c>
      <c r="J2541">
        <f>(Earth_Data!$B$1/SQRT(1-Earth_Data!$B$2^2*SIN(RADIANS(User_Model_Calcs!B2541))^2))*COS(RADIANS(User_Model_Calcs!B2541))</f>
        <v>4824.5180982409483</v>
      </c>
      <c r="K2541">
        <f>((Earth_Data!$B$1*(1-Earth_Data!$B$2^2))/SQRT(1-Earth_Data!$B$2^2*SIN(RADIANS(User_Model_Calcs!B2541))^2))*SIN(RADIANS(User_Model_Calcs!B2541))</f>
        <v>-4157.905606550984</v>
      </c>
      <c r="L2541">
        <f t="shared" si="241"/>
        <v>-40.755689603091206</v>
      </c>
      <c r="M2541">
        <f t="shared" si="242"/>
        <v>6368.999443652242</v>
      </c>
      <c r="N2541">
        <f>SQRT(User_Model_Calcs!M2541^2+Sat_Data!$B$3^2-2*User_Model_Calcs!M2541*Sat_Data!$B$3*COS(RADIANS(L2541))*COS(RADIANS(I2541)))</f>
        <v>39011.589034009514</v>
      </c>
      <c r="O2541">
        <f>DEGREES(ACOS(((Earth_Data!$B$1+Sat_Data!$B$2)/User_Model_Calcs!N2541)*SQRT(1-COS(RADIANS(User_Model_Calcs!I2541))^2*COS(RADIANS(User_Model_Calcs!B2541))^2)))</f>
        <v>25.530656747079153</v>
      </c>
      <c r="P2541">
        <f t="shared" si="239"/>
        <v>55.109332760131544</v>
      </c>
    </row>
    <row r="2542" spans="1:16" x14ac:dyDescent="0.25">
      <c r="A2542">
        <v>133.96600000000001</v>
      </c>
      <c r="B2542">
        <v>-37.331000000000003</v>
      </c>
      <c r="C2542">
        <v>2500</v>
      </c>
      <c r="D2542">
        <f t="shared" ca="1" si="238"/>
        <v>0.75</v>
      </c>
      <c r="E2542" s="1">
        <v>0.65</v>
      </c>
      <c r="F2542">
        <v>19.899999999999999</v>
      </c>
      <c r="G2542">
        <f t="shared" ca="1" si="240"/>
        <v>42.007420362456692</v>
      </c>
      <c r="H2542">
        <f t="shared" ca="1" si="243"/>
        <v>15.974899582271659</v>
      </c>
      <c r="I2542">
        <f>User_Model_Calcs!A2542-Sat_Data!$B$5</f>
        <v>23.966000000000008</v>
      </c>
      <c r="J2542">
        <f>(Earth_Data!$B$1/SQRT(1-Earth_Data!$B$2^2*SIN(RADIANS(User_Model_Calcs!B2542))^2))*COS(RADIANS(User_Model_Calcs!B2542))</f>
        <v>5077.8035593029763</v>
      </c>
      <c r="K2542">
        <f>((Earth_Data!$B$1*(1-Earth_Data!$B$2^2))/SQRT(1-Earth_Data!$B$2^2*SIN(RADIANS(User_Model_Calcs!B2542))^2))*SIN(RADIANS(User_Model_Calcs!B2542))</f>
        <v>-3846.6681072533324</v>
      </c>
      <c r="L2542">
        <f t="shared" si="241"/>
        <v>-37.145591453655484</v>
      </c>
      <c r="M2542">
        <f t="shared" si="242"/>
        <v>6370.3174578846465</v>
      </c>
      <c r="N2542">
        <f>SQRT(User_Model_Calcs!M2542^2+Sat_Data!$B$3^2-2*User_Model_Calcs!M2542*Sat_Data!$B$3*COS(RADIANS(L2542))*COS(RADIANS(I2542)))</f>
        <v>37777.109061641146</v>
      </c>
      <c r="O2542">
        <f>DEGREES(ACOS(((Earth_Data!$B$1+Sat_Data!$B$2)/User_Model_Calcs!N2542)*SQRT(1-COS(RADIANS(User_Model_Calcs!I2542))^2*COS(RADIANS(User_Model_Calcs!B2542))^2)))</f>
        <v>39.927562115261978</v>
      </c>
      <c r="P2542">
        <f t="shared" si="239"/>
        <v>36.242210201857155</v>
      </c>
    </row>
    <row r="2543" spans="1:16" x14ac:dyDescent="0.25">
      <c r="A2543">
        <v>155.19399999999999</v>
      </c>
      <c r="B2543">
        <v>-29.290999999999997</v>
      </c>
      <c r="C2543">
        <v>375</v>
      </c>
      <c r="D2543">
        <f t="shared" ca="1" si="238"/>
        <v>3</v>
      </c>
      <c r="E2543" s="1">
        <v>0.65</v>
      </c>
      <c r="F2543">
        <v>19.899999999999999</v>
      </c>
      <c r="G2543">
        <f t="shared" ca="1" si="240"/>
        <v>54.048620189015942</v>
      </c>
      <c r="H2543">
        <f t="shared" ca="1" si="243"/>
        <v>18.67275670627464</v>
      </c>
      <c r="I2543">
        <f>User_Model_Calcs!A2543-Sat_Data!$B$5</f>
        <v>45.193999999999988</v>
      </c>
      <c r="J2543">
        <f>(Earth_Data!$B$1/SQRT(1-Earth_Data!$B$2^2*SIN(RADIANS(User_Model_Calcs!B2543))^2))*COS(RADIANS(User_Model_Calcs!B2543))</f>
        <v>5567.1323325181902</v>
      </c>
      <c r="K2543">
        <f>((Earth_Data!$B$1*(1-Earth_Data!$B$2^2))/SQRT(1-Earth_Data!$B$2^2*SIN(RADIANS(User_Model_Calcs!B2543))^2))*SIN(RADIANS(User_Model_Calcs!B2543))</f>
        <v>-3102.0723676546822</v>
      </c>
      <c r="L2543">
        <f t="shared" si="241"/>
        <v>-29.127072076616248</v>
      </c>
      <c r="M2543">
        <f t="shared" si="242"/>
        <v>6373.0538505441918</v>
      </c>
      <c r="N2543">
        <f>SQRT(User_Model_Calcs!M2543^2+Sat_Data!$B$3^2-2*User_Model_Calcs!M2543*Sat_Data!$B$3*COS(RADIANS(L2543))*COS(RADIANS(I2543)))</f>
        <v>38569.331622203885</v>
      </c>
      <c r="O2543">
        <f>DEGREES(ACOS(((Earth_Data!$B$1+Sat_Data!$B$2)/User_Model_Calcs!N2543)*SQRT(1-COS(RADIANS(User_Model_Calcs!I2543))^2*COS(RADIANS(User_Model_Calcs!B2543))^2)))</f>
        <v>30.418050303486481</v>
      </c>
      <c r="P2543">
        <f t="shared" si="239"/>
        <v>64.082865979414862</v>
      </c>
    </row>
    <row r="2544" spans="1:16" x14ac:dyDescent="0.25">
      <c r="A2544">
        <v>143.75312173593341</v>
      </c>
      <c r="B2544">
        <v>-35.577314866215339</v>
      </c>
      <c r="C2544">
        <v>5000</v>
      </c>
      <c r="D2544">
        <f t="shared" ca="1" si="238"/>
        <v>3</v>
      </c>
      <c r="E2544" s="1">
        <v>0.65</v>
      </c>
      <c r="F2544">
        <v>19.899999999999999</v>
      </c>
      <c r="G2544">
        <f t="shared" ca="1" si="240"/>
        <v>54.048620189015942</v>
      </c>
      <c r="H2544">
        <f t="shared" ca="1" si="243"/>
        <v>14.31405226167908</v>
      </c>
      <c r="I2544">
        <f>User_Model_Calcs!A2544-Sat_Data!$B$5</f>
        <v>33.753121735933405</v>
      </c>
      <c r="J2544">
        <f>(Earth_Data!$B$1/SQRT(1-Earth_Data!$B$2^2*SIN(RADIANS(User_Model_Calcs!B2544))^2))*COS(RADIANS(User_Model_Calcs!B2544))</f>
        <v>5193.4277146856766</v>
      </c>
      <c r="K2544">
        <f>((Earth_Data!$B$1*(1-Earth_Data!$B$2^2))/SQRT(1-Earth_Data!$B$2^2*SIN(RADIANS(User_Model_Calcs!B2544))^2))*SIN(RADIANS(User_Model_Calcs!B2544))</f>
        <v>-3690.1495235058969</v>
      </c>
      <c r="L2544">
        <f t="shared" si="241"/>
        <v>-35.395400395032588</v>
      </c>
      <c r="M2544">
        <f t="shared" si="242"/>
        <v>6370.9414479726693</v>
      </c>
      <c r="N2544">
        <f>SQRT(User_Model_Calcs!M2544^2+Sat_Data!$B$3^2-2*User_Model_Calcs!M2544*Sat_Data!$B$3*COS(RADIANS(L2544))*COS(RADIANS(I2544)))</f>
        <v>38134.923461372971</v>
      </c>
      <c r="O2544">
        <f>DEGREES(ACOS(((Earth_Data!$B$1+Sat_Data!$B$2)/User_Model_Calcs!N2544)*SQRT(1-COS(RADIANS(User_Model_Calcs!I2544))^2*COS(RADIANS(User_Model_Calcs!B2544))^2)))</f>
        <v>35.45993747676799</v>
      </c>
      <c r="P2544">
        <f t="shared" si="239"/>
        <v>48.956386554138675</v>
      </c>
    </row>
    <row r="2545" spans="1:16" x14ac:dyDescent="0.25">
      <c r="A2545">
        <v>149.39310277651148</v>
      </c>
      <c r="B2545">
        <v>-28.966978118377639</v>
      </c>
      <c r="C2545">
        <v>4700</v>
      </c>
      <c r="D2545">
        <f t="shared" ca="1" si="238"/>
        <v>3</v>
      </c>
      <c r="E2545" s="1">
        <v>0.65</v>
      </c>
      <c r="F2545">
        <v>19.899999999999999</v>
      </c>
      <c r="G2545">
        <f t="shared" ca="1" si="240"/>
        <v>54.048620189015942</v>
      </c>
      <c r="H2545">
        <f t="shared" ca="1" si="243"/>
        <v>21.148755063143742</v>
      </c>
      <c r="I2545">
        <f>User_Model_Calcs!A2545-Sat_Data!$B$5</f>
        <v>39.393102776511483</v>
      </c>
      <c r="J2545">
        <f>(Earth_Data!$B$1/SQRT(1-Earth_Data!$B$2^2*SIN(RADIANS(User_Model_Calcs!B2545))^2))*COS(RADIANS(User_Model_Calcs!B2545))</f>
        <v>5584.6143937644338</v>
      </c>
      <c r="K2545">
        <f>((Earth_Data!$B$1*(1-Earth_Data!$B$2^2))/SQRT(1-Earth_Data!$B$2^2*SIN(RADIANS(User_Model_Calcs!B2545))^2))*SIN(RADIANS(User_Model_Calcs!B2545))</f>
        <v>-3070.7006671176014</v>
      </c>
      <c r="L2545">
        <f t="shared" si="241"/>
        <v>-28.804198450278523</v>
      </c>
      <c r="M2545">
        <f t="shared" si="242"/>
        <v>6373.1562442856666</v>
      </c>
      <c r="N2545">
        <f>SQRT(User_Model_Calcs!M2545^2+Sat_Data!$B$3^2-2*User_Model_Calcs!M2545*Sat_Data!$B$3*COS(RADIANS(L2545))*COS(RADIANS(I2545)))</f>
        <v>38137.697575696737</v>
      </c>
      <c r="O2545">
        <f>DEGREES(ACOS(((Earth_Data!$B$1+Sat_Data!$B$2)/User_Model_Calcs!N2545)*SQRT(1-COS(RADIANS(User_Model_Calcs!I2545))^2*COS(RADIANS(User_Model_Calcs!B2545))^2)))</f>
        <v>35.455278018608382</v>
      </c>
      <c r="P2545">
        <f t="shared" si="239"/>
        <v>59.470113127994509</v>
      </c>
    </row>
    <row r="2546" spans="1:16" x14ac:dyDescent="0.25">
      <c r="A2546">
        <v>143.37583754346437</v>
      </c>
      <c r="B2546">
        <v>-36.35213412243926</v>
      </c>
      <c r="C2546">
        <v>5000</v>
      </c>
      <c r="D2546">
        <f t="shared" ca="1" si="238"/>
        <v>1.2</v>
      </c>
      <c r="E2546" s="1">
        <v>0.65</v>
      </c>
      <c r="F2546">
        <v>19.899999999999999</v>
      </c>
      <c r="G2546">
        <f t="shared" ca="1" si="240"/>
        <v>46.089820015575185</v>
      </c>
      <c r="H2546">
        <f t="shared" ca="1" si="243"/>
        <v>19.150155035872938</v>
      </c>
      <c r="I2546">
        <f>User_Model_Calcs!A2546-Sat_Data!$B$5</f>
        <v>33.375837543464371</v>
      </c>
      <c r="J2546">
        <f>(Earth_Data!$B$1/SQRT(1-Earth_Data!$B$2^2*SIN(RADIANS(User_Model_Calcs!B2546))^2))*COS(RADIANS(User_Model_Calcs!B2546))</f>
        <v>5142.9374341782805</v>
      </c>
      <c r="K2546">
        <f>((Earth_Data!$B$1*(1-Earth_Data!$B$2^2))/SQRT(1-Earth_Data!$B$2^2*SIN(RADIANS(User_Model_Calcs!B2546))^2))*SIN(RADIANS(User_Model_Calcs!B2546))</f>
        <v>-3759.733462559213</v>
      </c>
      <c r="L2546">
        <f t="shared" si="241"/>
        <v>-36.168591274734609</v>
      </c>
      <c r="M2546">
        <f t="shared" si="242"/>
        <v>6370.6672461650169</v>
      </c>
      <c r="N2546">
        <f>SQRT(User_Model_Calcs!M2546^2+Sat_Data!$B$3^2-2*User_Model_Calcs!M2546*Sat_Data!$B$3*COS(RADIANS(L2546))*COS(RADIANS(I2546)))</f>
        <v>38160.582464955274</v>
      </c>
      <c r="O2546">
        <f>DEGREES(ACOS(((Earth_Data!$B$1+Sat_Data!$B$2)/User_Model_Calcs!N2546)*SQRT(1-COS(RADIANS(User_Model_Calcs!I2546))^2*COS(RADIANS(User_Model_Calcs!B2546))^2)))</f>
        <v>35.146919905738329</v>
      </c>
      <c r="P2546">
        <f t="shared" si="239"/>
        <v>48.019995679923504</v>
      </c>
    </row>
    <row r="2547" spans="1:16" x14ac:dyDescent="0.25">
      <c r="A2547">
        <v>148.9038214369171</v>
      </c>
      <c r="B2547">
        <v>-47.861092944627522</v>
      </c>
      <c r="C2547">
        <v>5000</v>
      </c>
      <c r="D2547">
        <f t="shared" ca="1" si="238"/>
        <v>0.75</v>
      </c>
      <c r="E2547" s="1">
        <v>0.65</v>
      </c>
      <c r="F2547">
        <v>19.899999999999999</v>
      </c>
      <c r="G2547">
        <f t="shared" ca="1" si="240"/>
        <v>42.007420362456692</v>
      </c>
      <c r="H2547">
        <f t="shared" ca="1" si="243"/>
        <v>22.767509995216077</v>
      </c>
      <c r="I2547">
        <f>User_Model_Calcs!A2547-Sat_Data!$B$5</f>
        <v>38.903821436917099</v>
      </c>
      <c r="J2547">
        <f>(Earth_Data!$B$1/SQRT(1-Earth_Data!$B$2^2*SIN(RADIANS(User_Model_Calcs!B2547))^2))*COS(RADIANS(User_Model_Calcs!B2547))</f>
        <v>4287.185259882036</v>
      </c>
      <c r="K2547">
        <f>((Earth_Data!$B$1*(1-Earth_Data!$B$2^2))/SQRT(1-Earth_Data!$B$2^2*SIN(RADIANS(User_Model_Calcs!B2547))^2))*SIN(RADIANS(User_Model_Calcs!B2547))</f>
        <v>-4706.529508173976</v>
      </c>
      <c r="L2547">
        <f t="shared" si="241"/>
        <v>-47.669560623644841</v>
      </c>
      <c r="M2547">
        <f t="shared" si="242"/>
        <v>6366.4257997609748</v>
      </c>
      <c r="N2547">
        <f>SQRT(User_Model_Calcs!M2547^2+Sat_Data!$B$3^2-2*User_Model_Calcs!M2547*Sat_Data!$B$3*COS(RADIANS(L2547))*COS(RADIANS(I2547)))</f>
        <v>39204.620011117608</v>
      </c>
      <c r="O2547">
        <f>DEGREES(ACOS(((Earth_Data!$B$1+Sat_Data!$B$2)/User_Model_Calcs!N2547)*SQRT(1-COS(RADIANS(User_Model_Calcs!I2547))^2*COS(RADIANS(User_Model_Calcs!B2547))^2)))</f>
        <v>23.471928907067102</v>
      </c>
      <c r="P2547">
        <f t="shared" si="239"/>
        <v>47.421621833561552</v>
      </c>
    </row>
    <row r="2548" spans="1:16" x14ac:dyDescent="0.25">
      <c r="A2548">
        <v>141.2022570092023</v>
      </c>
      <c r="B2548">
        <v>-41.566574484974737</v>
      </c>
      <c r="C2548">
        <v>5000</v>
      </c>
      <c r="D2548">
        <f t="shared" ca="1" si="238"/>
        <v>0.75</v>
      </c>
      <c r="E2548" s="1">
        <v>0.65</v>
      </c>
      <c r="F2548">
        <v>19.899999999999999</v>
      </c>
      <c r="G2548">
        <f t="shared" ca="1" si="240"/>
        <v>42.007420362456692</v>
      </c>
      <c r="H2548">
        <f t="shared" ca="1" si="243"/>
        <v>14.290940808410415</v>
      </c>
      <c r="I2548">
        <f>User_Model_Calcs!A2548-Sat_Data!$B$5</f>
        <v>31.202257009202299</v>
      </c>
      <c r="J2548">
        <f>(Earth_Data!$B$1/SQRT(1-Earth_Data!$B$2^2*SIN(RADIANS(User_Model_Calcs!B2548))^2))*COS(RADIANS(User_Model_Calcs!B2548))</f>
        <v>4779.077799610709</v>
      </c>
      <c r="K2548">
        <f>((Earth_Data!$B$1*(1-Earth_Data!$B$2^2))/SQRT(1-Earth_Data!$B$2^2*SIN(RADIANS(User_Model_Calcs!B2548))^2))*SIN(RADIANS(User_Model_Calcs!B2548))</f>
        <v>-4209.7087640912696</v>
      </c>
      <c r="L2548">
        <f t="shared" si="241"/>
        <v>-41.375604463788541</v>
      </c>
      <c r="M2548">
        <f t="shared" si="242"/>
        <v>6368.7700926630087</v>
      </c>
      <c r="N2548">
        <f>SQRT(User_Model_Calcs!M2548^2+Sat_Data!$B$3^2-2*User_Model_Calcs!M2548*Sat_Data!$B$3*COS(RADIANS(L2548))*COS(RADIANS(I2548)))</f>
        <v>38388.313343924769</v>
      </c>
      <c r="O2548">
        <f>DEGREES(ACOS(((Earth_Data!$B$1+Sat_Data!$B$2)/User_Model_Calcs!N2548)*SQRT(1-COS(RADIANS(User_Model_Calcs!I2548))^2*COS(RADIANS(User_Model_Calcs!B2548))^2)))</f>
        <v>32.435919327925433</v>
      </c>
      <c r="P2548">
        <f t="shared" si="239"/>
        <v>42.391799702162714</v>
      </c>
    </row>
    <row r="2549" spans="1:16" x14ac:dyDescent="0.25">
      <c r="A2549">
        <v>151.55099999999999</v>
      </c>
      <c r="B2549">
        <v>-39.976999999999997</v>
      </c>
      <c r="C2549">
        <v>3750</v>
      </c>
      <c r="D2549">
        <f t="shared" ca="1" si="238"/>
        <v>1.2</v>
      </c>
      <c r="E2549" s="1">
        <v>0.65</v>
      </c>
      <c r="F2549">
        <v>19.899999999999999</v>
      </c>
      <c r="G2549">
        <f t="shared" ca="1" si="240"/>
        <v>46.089820015575185</v>
      </c>
      <c r="H2549">
        <f t="shared" ca="1" si="243"/>
        <v>14.124997542871123</v>
      </c>
      <c r="I2549">
        <f>User_Model_Calcs!A2549-Sat_Data!$B$5</f>
        <v>41.550999999999988</v>
      </c>
      <c r="J2549">
        <f>(Earth_Data!$B$1/SQRT(1-Earth_Data!$B$2^2*SIN(RADIANS(User_Model_Calcs!B2549))^2))*COS(RADIANS(User_Model_Calcs!B2549))</f>
        <v>4894.3511890972859</v>
      </c>
      <c r="K2549">
        <f>((Earth_Data!$B$1*(1-Earth_Data!$B$2^2))/SQRT(1-Earth_Data!$B$2^2*SIN(RADIANS(User_Model_Calcs!B2549))^2))*SIN(RADIANS(User_Model_Calcs!B2549))</f>
        <v>-4076.0304105547116</v>
      </c>
      <c r="L2549">
        <f t="shared" si="241"/>
        <v>-39.787634170265207</v>
      </c>
      <c r="M2549">
        <f t="shared" si="242"/>
        <v>6369.3561267984405</v>
      </c>
      <c r="N2549">
        <f>SQRT(User_Model_Calcs!M2549^2+Sat_Data!$B$3^2-2*User_Model_Calcs!M2549*Sat_Data!$B$3*COS(RADIANS(L2549))*COS(RADIANS(I2549)))</f>
        <v>38852.397609044849</v>
      </c>
      <c r="O2549">
        <f>DEGREES(ACOS(((Earth_Data!$B$1+Sat_Data!$B$2)/User_Model_Calcs!N2549)*SQRT(1-COS(RADIANS(User_Model_Calcs!I2549))^2*COS(RADIANS(User_Model_Calcs!B2549))^2)))</f>
        <v>27.245468639661329</v>
      </c>
      <c r="P2549">
        <f t="shared" si="239"/>
        <v>54.062004460771824</v>
      </c>
    </row>
    <row r="2550" spans="1:16" x14ac:dyDescent="0.25">
      <c r="A2550">
        <v>145.84529664668349</v>
      </c>
      <c r="B2550">
        <v>-33.32974673401219</v>
      </c>
      <c r="C2550">
        <v>5000</v>
      </c>
      <c r="D2550">
        <f t="shared" ca="1" si="238"/>
        <v>0.75</v>
      </c>
      <c r="E2550" s="1">
        <v>0.65</v>
      </c>
      <c r="F2550">
        <v>19.899999999999999</v>
      </c>
      <c r="G2550">
        <f t="shared" ca="1" si="240"/>
        <v>42.007420362456692</v>
      </c>
      <c r="H2550">
        <f t="shared" ca="1" si="243"/>
        <v>16.23146647106423</v>
      </c>
      <c r="I2550">
        <f>User_Model_Calcs!A2550-Sat_Data!$B$5</f>
        <v>35.845296646683494</v>
      </c>
      <c r="J2550">
        <f>(Earth_Data!$B$1/SQRT(1-Earth_Data!$B$2^2*SIN(RADIANS(User_Model_Calcs!B2550))^2))*COS(RADIANS(User_Model_Calcs!B2550))</f>
        <v>5334.4710674169237</v>
      </c>
      <c r="K2550">
        <f>((Earth_Data!$B$1*(1-Earth_Data!$B$2^2))/SQRT(1-Earth_Data!$B$2^2*SIN(RADIANS(User_Model_Calcs!B2550))^2))*SIN(RADIANS(User_Model_Calcs!B2550))</f>
        <v>-3484.5737156576793</v>
      </c>
      <c r="L2550">
        <f t="shared" si="241"/>
        <v>-33.153301350551814</v>
      </c>
      <c r="M2550">
        <f t="shared" si="242"/>
        <v>6371.7215529996774</v>
      </c>
      <c r="N2550">
        <f>SQRT(User_Model_Calcs!M2550^2+Sat_Data!$B$3^2-2*User_Model_Calcs!M2550*Sat_Data!$B$3*COS(RADIANS(L2550))*COS(RADIANS(I2550)))</f>
        <v>38128.299798250824</v>
      </c>
      <c r="O2550">
        <f>DEGREES(ACOS(((Earth_Data!$B$1+Sat_Data!$B$2)/User_Model_Calcs!N2550)*SQRT(1-COS(RADIANS(User_Model_Calcs!I2550))^2*COS(RADIANS(User_Model_Calcs!B2550))^2)))</f>
        <v>35.550245031344247</v>
      </c>
      <c r="P2550">
        <f t="shared" si="239"/>
        <v>52.744384048432934</v>
      </c>
    </row>
    <row r="2551" spans="1:16" x14ac:dyDescent="0.25">
      <c r="A2551">
        <v>156.488</v>
      </c>
      <c r="B2551">
        <v>-42.796999999999997</v>
      </c>
      <c r="C2551">
        <v>375</v>
      </c>
      <c r="D2551">
        <f t="shared" ca="1" si="238"/>
        <v>3</v>
      </c>
      <c r="E2551" s="1">
        <v>0.65</v>
      </c>
      <c r="F2551">
        <v>19.899999999999999</v>
      </c>
      <c r="G2551">
        <f t="shared" ca="1" si="240"/>
        <v>54.048620189015942</v>
      </c>
      <c r="H2551">
        <f t="shared" ca="1" si="243"/>
        <v>18.017074884236536</v>
      </c>
      <c r="I2551">
        <f>User_Model_Calcs!A2551-Sat_Data!$B$5</f>
        <v>46.488</v>
      </c>
      <c r="J2551">
        <f>(Earth_Data!$B$1/SQRT(1-Earth_Data!$B$2^2*SIN(RADIANS(User_Model_Calcs!B2551))^2))*COS(RADIANS(User_Model_Calcs!B2551))</f>
        <v>4687.3064429304522</v>
      </c>
      <c r="K2551">
        <f>((Earth_Data!$B$1*(1-Earth_Data!$B$2^2))/SQRT(1-Earth_Data!$B$2^2*SIN(RADIANS(User_Model_Calcs!B2551))^2))*SIN(RADIANS(User_Model_Calcs!B2551))</f>
        <v>-4310.9830657263083</v>
      </c>
      <c r="L2551">
        <f t="shared" si="241"/>
        <v>-42.605191126677632</v>
      </c>
      <c r="M2551">
        <f t="shared" si="242"/>
        <v>6368.3134881156984</v>
      </c>
      <c r="N2551">
        <f>SQRT(User_Model_Calcs!M2551^2+Sat_Data!$B$3^2-2*User_Model_Calcs!M2551*Sat_Data!$B$3*COS(RADIANS(L2551))*COS(RADIANS(I2551)))</f>
        <v>39322.035129570708</v>
      </c>
      <c r="O2551">
        <f>DEGREES(ACOS(((Earth_Data!$B$1+Sat_Data!$B$2)/User_Model_Calcs!N2551)*SQRT(1-COS(RADIANS(User_Model_Calcs!I2551))^2*COS(RADIANS(User_Model_Calcs!B2551))^2)))</f>
        <v>22.274778413795229</v>
      </c>
      <c r="P2551">
        <f t="shared" si="239"/>
        <v>57.177993932395971</v>
      </c>
    </row>
    <row r="2552" spans="1:16" x14ac:dyDescent="0.25">
      <c r="A2552">
        <v>147.18926509596562</v>
      </c>
      <c r="B2552">
        <v>-31.876697125115115</v>
      </c>
      <c r="C2552">
        <v>4700</v>
      </c>
      <c r="D2552">
        <f t="shared" ca="1" si="238"/>
        <v>1.2</v>
      </c>
      <c r="E2552" s="1">
        <v>0.65</v>
      </c>
      <c r="F2552">
        <v>19.899999999999999</v>
      </c>
      <c r="G2552">
        <f t="shared" ca="1" si="240"/>
        <v>46.089820015575185</v>
      </c>
      <c r="H2552">
        <f t="shared" ca="1" si="243"/>
        <v>16.467363452581921</v>
      </c>
      <c r="I2552">
        <f>User_Model_Calcs!A2552-Sat_Data!$B$5</f>
        <v>37.189265095965624</v>
      </c>
      <c r="J2552">
        <f>(Earth_Data!$B$1/SQRT(1-Earth_Data!$B$2^2*SIN(RADIANS(User_Model_Calcs!B2552))^2))*COS(RADIANS(User_Model_Calcs!B2552))</f>
        <v>5421.2937245162993</v>
      </c>
      <c r="K2552">
        <f>((Earth_Data!$B$1*(1-Earth_Data!$B$2^2))/SQRT(1-Earth_Data!$B$2^2*SIN(RADIANS(User_Model_Calcs!B2552))^2))*SIN(RADIANS(User_Model_Calcs!B2552))</f>
        <v>-3348.8298750822096</v>
      </c>
      <c r="L2552">
        <f t="shared" si="241"/>
        <v>-31.704365348191594</v>
      </c>
      <c r="M2552">
        <f t="shared" si="242"/>
        <v>6372.2121103838763</v>
      </c>
      <c r="N2552">
        <f>SQRT(User_Model_Calcs!M2552^2+Sat_Data!$B$3^2-2*User_Model_Calcs!M2552*Sat_Data!$B$3*COS(RADIANS(L2552))*COS(RADIANS(I2552)))</f>
        <v>38134.23291875315</v>
      </c>
      <c r="O2552">
        <f>DEGREES(ACOS(((Earth_Data!$B$1+Sat_Data!$B$2)/User_Model_Calcs!N2552)*SQRT(1-COS(RADIANS(User_Model_Calcs!I2552))^2*COS(RADIANS(User_Model_Calcs!B2552))^2)))</f>
        <v>35.484858453601028</v>
      </c>
      <c r="P2552">
        <f t="shared" si="239"/>
        <v>55.161790504626993</v>
      </c>
    </row>
    <row r="2553" spans="1:16" x14ac:dyDescent="0.25">
      <c r="A2553">
        <v>139.61500000000001</v>
      </c>
      <c r="B2553">
        <v>-37.709000000000003</v>
      </c>
      <c r="C2553">
        <v>1250</v>
      </c>
      <c r="D2553">
        <f t="shared" ca="1" si="238"/>
        <v>1.2</v>
      </c>
      <c r="E2553" s="1">
        <v>0.65</v>
      </c>
      <c r="F2553">
        <v>19.899999999999999</v>
      </c>
      <c r="G2553">
        <f t="shared" ca="1" si="240"/>
        <v>46.089820015575185</v>
      </c>
      <c r="H2553">
        <f t="shared" ca="1" si="243"/>
        <v>21.771181125834971</v>
      </c>
      <c r="I2553">
        <f>User_Model_Calcs!A2553-Sat_Data!$B$5</f>
        <v>29.615000000000009</v>
      </c>
      <c r="J2553">
        <f>(Earth_Data!$B$1/SQRT(1-Earth_Data!$B$2^2*SIN(RADIANS(User_Model_Calcs!B2553))^2))*COS(RADIANS(User_Model_Calcs!B2553))</f>
        <v>5052.2524613233036</v>
      </c>
      <c r="K2553">
        <f>((Earth_Data!$B$1*(1-Earth_Data!$B$2^2))/SQRT(1-Earth_Data!$B$2^2*SIN(RADIANS(User_Model_Calcs!B2553))^2))*SIN(RADIANS(User_Model_Calcs!B2553))</f>
        <v>-3879.9428879171669</v>
      </c>
      <c r="L2553">
        <f t="shared" si="241"/>
        <v>-37.522928652518061</v>
      </c>
      <c r="M2553">
        <f t="shared" si="242"/>
        <v>6370.1814531806222</v>
      </c>
      <c r="N2553">
        <f>SQRT(User_Model_Calcs!M2553^2+Sat_Data!$B$3^2-2*User_Model_Calcs!M2553*Sat_Data!$B$3*COS(RADIANS(L2553))*COS(RADIANS(I2553)))</f>
        <v>38052.630040141456</v>
      </c>
      <c r="O2553">
        <f>DEGREES(ACOS(((Earth_Data!$B$1+Sat_Data!$B$2)/User_Model_Calcs!N2553)*SQRT(1-COS(RADIANS(User_Model_Calcs!I2553))^2*COS(RADIANS(User_Model_Calcs!B2553))^2)))</f>
        <v>36.452052261623386</v>
      </c>
      <c r="P2553">
        <f t="shared" si="239"/>
        <v>42.90220779921075</v>
      </c>
    </row>
    <row r="2554" spans="1:16" x14ac:dyDescent="0.25">
      <c r="A2554">
        <v>136.86394860781661</v>
      </c>
      <c r="B2554">
        <v>-30.103232952208344</v>
      </c>
      <c r="C2554">
        <v>4700</v>
      </c>
      <c r="D2554">
        <f t="shared" ca="1" si="238"/>
        <v>0.75</v>
      </c>
      <c r="E2554" s="1">
        <v>0.65</v>
      </c>
      <c r="F2554">
        <v>19.899999999999999</v>
      </c>
      <c r="G2554">
        <f t="shared" ca="1" si="240"/>
        <v>42.007420362456692</v>
      </c>
      <c r="H2554">
        <f t="shared" ca="1" si="243"/>
        <v>17.801066244451135</v>
      </c>
      <c r="I2554">
        <f>User_Model_Calcs!A2554-Sat_Data!$B$5</f>
        <v>26.86394860781661</v>
      </c>
      <c r="J2554">
        <f>(Earth_Data!$B$1/SQRT(1-Earth_Data!$B$2^2*SIN(RADIANS(User_Model_Calcs!B2554))^2))*COS(RADIANS(User_Model_Calcs!B2554))</f>
        <v>5522.5285464851486</v>
      </c>
      <c r="K2554">
        <f>((Earth_Data!$B$1*(1-Earth_Data!$B$2^2))/SQRT(1-Earth_Data!$B$2^2*SIN(RADIANS(User_Model_Calcs!B2554))^2))*SIN(RADIANS(User_Model_Calcs!B2554))</f>
        <v>-3180.280247999397</v>
      </c>
      <c r="L2554">
        <f t="shared" si="241"/>
        <v>-29.936518677185102</v>
      </c>
      <c r="M2554">
        <f t="shared" si="242"/>
        <v>6372.7940499092292</v>
      </c>
      <c r="N2554">
        <f>SQRT(User_Model_Calcs!M2554^2+Sat_Data!$B$3^2-2*User_Model_Calcs!M2554*Sat_Data!$B$3*COS(RADIANS(L2554))*COS(RADIANS(I2554)))</f>
        <v>37456.372564123318</v>
      </c>
      <c r="O2554">
        <f>DEGREES(ACOS(((Earth_Data!$B$1+Sat_Data!$B$2)/User_Model_Calcs!N2554)*SQRT(1-COS(RADIANS(User_Model_Calcs!I2554))^2*COS(RADIANS(User_Model_Calcs!B2554))^2)))</f>
        <v>44.288020561264339</v>
      </c>
      <c r="P2554">
        <f t="shared" si="239"/>
        <v>45.282952920694804</v>
      </c>
    </row>
    <row r="2555" spans="1:16" x14ac:dyDescent="0.25">
      <c r="A2555">
        <v>141.53999344418324</v>
      </c>
      <c r="B2555">
        <v>-40.13955848406782</v>
      </c>
      <c r="C2555">
        <v>4700</v>
      </c>
      <c r="D2555">
        <f t="shared" ca="1" si="238"/>
        <v>1.2</v>
      </c>
      <c r="E2555" s="1">
        <v>0.65</v>
      </c>
      <c r="F2555">
        <v>19.899999999999999</v>
      </c>
      <c r="G2555">
        <f t="shared" ca="1" si="240"/>
        <v>46.089820015575185</v>
      </c>
      <c r="H2555">
        <f t="shared" ca="1" si="243"/>
        <v>14.194932306599039</v>
      </c>
      <c r="I2555">
        <f>User_Model_Calcs!A2555-Sat_Data!$B$5</f>
        <v>31.539993444183239</v>
      </c>
      <c r="J2555">
        <f>(Earth_Data!$B$1/SQRT(1-Earth_Data!$B$2^2*SIN(RADIANS(User_Model_Calcs!B2555))^2))*COS(RADIANS(User_Model_Calcs!B2555))</f>
        <v>4882.7349395911306</v>
      </c>
      <c r="K2555">
        <f>((Earth_Data!$B$1*(1-Earth_Data!$B$2^2))/SQRT(1-Earth_Data!$B$2^2*SIN(RADIANS(User_Model_Calcs!B2555))^2))*SIN(RADIANS(User_Model_Calcs!B2555))</f>
        <v>-4089.845554949794</v>
      </c>
      <c r="L2555">
        <f t="shared" si="241"/>
        <v>-39.950001790331804</v>
      </c>
      <c r="M2555">
        <f t="shared" si="242"/>
        <v>6369.2964410244394</v>
      </c>
      <c r="N2555">
        <f>SQRT(User_Model_Calcs!M2555^2+Sat_Data!$B$3^2-2*User_Model_Calcs!M2555*Sat_Data!$B$3*COS(RADIANS(L2555))*COS(RADIANS(I2555)))</f>
        <v>38307.389081484718</v>
      </c>
      <c r="O2555">
        <f>DEGREES(ACOS(((Earth_Data!$B$1+Sat_Data!$B$2)/User_Model_Calcs!N2555)*SQRT(1-COS(RADIANS(User_Model_Calcs!I2555))^2*COS(RADIANS(User_Model_Calcs!B2555))^2)))</f>
        <v>33.385548716645758</v>
      </c>
      <c r="P2555">
        <f t="shared" si="239"/>
        <v>43.593843063831137</v>
      </c>
    </row>
    <row r="2556" spans="1:16" x14ac:dyDescent="0.25">
      <c r="A2556">
        <v>142.34783833498571</v>
      </c>
      <c r="B2556">
        <v>-45.677911157346379</v>
      </c>
      <c r="C2556">
        <v>950</v>
      </c>
      <c r="D2556">
        <f t="shared" ca="1" si="238"/>
        <v>0.75</v>
      </c>
      <c r="E2556" s="1">
        <v>0.65</v>
      </c>
      <c r="F2556">
        <v>19.899999999999999</v>
      </c>
      <c r="G2556">
        <f t="shared" ca="1" si="240"/>
        <v>42.007420362456692</v>
      </c>
      <c r="H2556">
        <f t="shared" ca="1" si="243"/>
        <v>20.128042683591968</v>
      </c>
      <c r="I2556">
        <f>User_Model_Calcs!A2556-Sat_Data!$B$5</f>
        <v>32.34783833498571</v>
      </c>
      <c r="J2556">
        <f>(Earth_Data!$B$1/SQRT(1-Earth_Data!$B$2^2*SIN(RADIANS(User_Model_Calcs!B2556))^2))*COS(RADIANS(User_Model_Calcs!B2556))</f>
        <v>4464.0043902734888</v>
      </c>
      <c r="K2556">
        <f>((Earth_Data!$B$1*(1-Earth_Data!$B$2^2))/SQRT(1-Earth_Data!$B$2^2*SIN(RADIANS(User_Model_Calcs!B2556))^2))*SIN(RADIANS(User_Model_Calcs!B2556))</f>
        <v>-4540.3084924897721</v>
      </c>
      <c r="L2556">
        <f t="shared" si="241"/>
        <v>-45.485522707488876</v>
      </c>
      <c r="M2556">
        <f t="shared" si="242"/>
        <v>6367.2393078441564</v>
      </c>
      <c r="N2556">
        <f>SQRT(User_Model_Calcs!M2556^2+Sat_Data!$B$3^2-2*User_Model_Calcs!M2556*Sat_Data!$B$3*COS(RADIANS(L2556))*COS(RADIANS(I2556)))</f>
        <v>38734.127105288724</v>
      </c>
      <c r="O2556">
        <f>DEGREES(ACOS(((Earth_Data!$B$1+Sat_Data!$B$2)/User_Model_Calcs!N2556)*SQRT(1-COS(RADIANS(User_Model_Calcs!I2556))^2*COS(RADIANS(User_Model_Calcs!B2556))^2)))</f>
        <v>28.515245534329431</v>
      </c>
      <c r="P2556">
        <f t="shared" si="239"/>
        <v>41.517506795791313</v>
      </c>
    </row>
    <row r="2557" spans="1:16" x14ac:dyDescent="0.25">
      <c r="A2557">
        <v>144.57089830118903</v>
      </c>
      <c r="B2557">
        <v>-36.211575742752217</v>
      </c>
      <c r="C2557">
        <v>5000</v>
      </c>
      <c r="D2557">
        <f t="shared" ca="1" si="238"/>
        <v>1.2</v>
      </c>
      <c r="E2557" s="1">
        <v>0.65</v>
      </c>
      <c r="F2557">
        <v>19.899999999999999</v>
      </c>
      <c r="G2557">
        <f t="shared" ca="1" si="240"/>
        <v>46.089820015575185</v>
      </c>
      <c r="H2557">
        <f t="shared" ca="1" si="243"/>
        <v>16.578636571440878</v>
      </c>
      <c r="I2557">
        <f>User_Model_Calcs!A2557-Sat_Data!$B$5</f>
        <v>34.570898301189033</v>
      </c>
      <c r="J2557">
        <f>(Earth_Data!$B$1/SQRT(1-Earth_Data!$B$2^2*SIN(RADIANS(User_Model_Calcs!B2557))^2))*COS(RADIANS(User_Model_Calcs!B2557))</f>
        <v>5152.1670561052797</v>
      </c>
      <c r="K2557">
        <f>((Earth_Data!$B$1*(1-Earth_Data!$B$2^2))/SQRT(1-Earth_Data!$B$2^2*SIN(RADIANS(User_Model_Calcs!B2557))^2))*SIN(RADIANS(User_Model_Calcs!B2557))</f>
        <v>-3747.1605115594198</v>
      </c>
      <c r="L2557">
        <f t="shared" si="241"/>
        <v>-36.028318391743923</v>
      </c>
      <c r="M2557">
        <f t="shared" si="242"/>
        <v>6370.717171041797</v>
      </c>
      <c r="N2557">
        <f>SQRT(User_Model_Calcs!M2557^2+Sat_Data!$B$3^2-2*User_Model_Calcs!M2557*Sat_Data!$B$3*COS(RADIANS(L2557))*COS(RADIANS(I2557)))</f>
        <v>38218.380780727988</v>
      </c>
      <c r="O2557">
        <f>DEGREES(ACOS(((Earth_Data!$B$1+Sat_Data!$B$2)/User_Model_Calcs!N2557)*SQRT(1-COS(RADIANS(User_Model_Calcs!I2557))^2*COS(RADIANS(User_Model_Calcs!B2557))^2)))</f>
        <v>34.455593617143457</v>
      </c>
      <c r="P2557">
        <f t="shared" si="239"/>
        <v>49.393540628444413</v>
      </c>
    </row>
    <row r="2558" spans="1:16" x14ac:dyDescent="0.25">
      <c r="A2558">
        <v>148.15299999999999</v>
      </c>
      <c r="B2558">
        <v>-36.567</v>
      </c>
      <c r="C2558">
        <v>375</v>
      </c>
      <c r="D2558">
        <f t="shared" ca="1" si="238"/>
        <v>0.75</v>
      </c>
      <c r="E2558" s="1">
        <v>0.65</v>
      </c>
      <c r="F2558">
        <v>19.899999999999999</v>
      </c>
      <c r="G2558">
        <f t="shared" ca="1" si="240"/>
        <v>42.007420362456692</v>
      </c>
      <c r="H2558">
        <f t="shared" ca="1" si="243"/>
        <v>19.001408888446413</v>
      </c>
      <c r="I2558">
        <f>User_Model_Calcs!A2558-Sat_Data!$B$5</f>
        <v>38.152999999999992</v>
      </c>
      <c r="J2558">
        <f>(Earth_Data!$B$1/SQRT(1-Earth_Data!$B$2^2*SIN(RADIANS(User_Model_Calcs!B2558))^2))*COS(RADIANS(User_Model_Calcs!B2558))</f>
        <v>5128.7685235129356</v>
      </c>
      <c r="K2558">
        <f>((Earth_Data!$B$1*(1-Earth_Data!$B$2^2))/SQRT(1-Earth_Data!$B$2^2*SIN(RADIANS(User_Model_Calcs!B2558))^2))*SIN(RADIANS(User_Model_Calcs!B2558))</f>
        <v>-3778.9099329989908</v>
      </c>
      <c r="L2558">
        <f t="shared" si="241"/>
        <v>-36.38302924127769</v>
      </c>
      <c r="M2558">
        <f t="shared" si="242"/>
        <v>6370.5907771175735</v>
      </c>
      <c r="N2558">
        <f>SQRT(User_Model_Calcs!M2558^2+Sat_Data!$B$3^2-2*User_Model_Calcs!M2558*Sat_Data!$B$3*COS(RADIANS(L2558))*COS(RADIANS(I2558)))</f>
        <v>38448.622308851867</v>
      </c>
      <c r="O2558">
        <f>DEGREES(ACOS(((Earth_Data!$B$1+Sat_Data!$B$2)/User_Model_Calcs!N2558)*SQRT(1-COS(RADIANS(User_Model_Calcs!I2558))^2*COS(RADIANS(User_Model_Calcs!B2558))^2)))</f>
        <v>31.762588626184883</v>
      </c>
      <c r="P2558">
        <f t="shared" si="239"/>
        <v>52.824841160330315</v>
      </c>
    </row>
    <row r="2559" spans="1:16" x14ac:dyDescent="0.25">
      <c r="A2559">
        <v>147.9298430533949</v>
      </c>
      <c r="B2559">
        <v>-36.486791045296684</v>
      </c>
      <c r="C2559">
        <v>950</v>
      </c>
      <c r="D2559">
        <f t="shared" ca="1" si="238"/>
        <v>1.2</v>
      </c>
      <c r="E2559" s="1">
        <v>0.65</v>
      </c>
      <c r="F2559">
        <v>19.899999999999999</v>
      </c>
      <c r="G2559">
        <f t="shared" ca="1" si="240"/>
        <v>46.089820015575185</v>
      </c>
      <c r="H2559">
        <f t="shared" ca="1" si="243"/>
        <v>15.125078067571705</v>
      </c>
      <c r="I2559">
        <f>User_Model_Calcs!A2559-Sat_Data!$B$5</f>
        <v>37.929843053394904</v>
      </c>
      <c r="J2559">
        <f>(Earth_Data!$B$1/SQRT(1-Earth_Data!$B$2^2*SIN(RADIANS(User_Model_Calcs!B2559))^2))*COS(RADIANS(User_Model_Calcs!B2559))</f>
        <v>5134.0662172520169</v>
      </c>
      <c r="K2559">
        <f>((Earth_Data!$B$1*(1-Earth_Data!$B$2^2))/SQRT(1-Earth_Data!$B$2^2*SIN(RADIANS(User_Model_Calcs!B2559))^2))*SIN(RADIANS(User_Model_Calcs!B2559))</f>
        <v>-3771.7575349816225</v>
      </c>
      <c r="L2559">
        <f t="shared" si="241"/>
        <v>-36.302978819134218</v>
      </c>
      <c r="M2559">
        <f t="shared" si="242"/>
        <v>6370.6193439742638</v>
      </c>
      <c r="N2559">
        <f>SQRT(User_Model_Calcs!M2559^2+Sat_Data!$B$3^2-2*User_Model_Calcs!M2559*Sat_Data!$B$3*COS(RADIANS(L2559))*COS(RADIANS(I2559)))</f>
        <v>38430.541198943429</v>
      </c>
      <c r="O2559">
        <f>DEGREES(ACOS(((Earth_Data!$B$1+Sat_Data!$B$2)/User_Model_Calcs!N2559)*SQRT(1-COS(RADIANS(User_Model_Calcs!I2559))^2*COS(RADIANS(User_Model_Calcs!B2559))^2)))</f>
        <v>31.970753321405784</v>
      </c>
      <c r="P2559">
        <f t="shared" si="239"/>
        <v>52.655456013576661</v>
      </c>
    </row>
    <row r="2560" spans="1:16" x14ac:dyDescent="0.25">
      <c r="A2560">
        <v>142.08743297761507</v>
      </c>
      <c r="B2560">
        <v>-30.640734720761472</v>
      </c>
      <c r="C2560">
        <v>4700</v>
      </c>
      <c r="D2560">
        <f t="shared" ca="1" si="238"/>
        <v>0.75</v>
      </c>
      <c r="E2560" s="1">
        <v>0.65</v>
      </c>
      <c r="F2560">
        <v>19.899999999999999</v>
      </c>
      <c r="G2560">
        <f t="shared" ca="1" si="240"/>
        <v>42.007420362456692</v>
      </c>
      <c r="H2560">
        <f t="shared" ca="1" si="243"/>
        <v>20.627617056036996</v>
      </c>
      <c r="I2560">
        <f>User_Model_Calcs!A2560-Sat_Data!$B$5</f>
        <v>32.087432977615066</v>
      </c>
      <c r="J2560">
        <f>(Earth_Data!$B$1/SQRT(1-Earth_Data!$B$2^2*SIN(RADIANS(User_Model_Calcs!B2560))^2))*COS(RADIANS(User_Model_Calcs!B2560))</f>
        <v>5492.4008593941599</v>
      </c>
      <c r="K2560">
        <f>((Earth_Data!$B$1*(1-Earth_Data!$B$2^2))/SQRT(1-Earth_Data!$B$2^2*SIN(RADIANS(User_Model_Calcs!B2560))^2))*SIN(RADIANS(User_Model_Calcs!B2560))</f>
        <v>-3231.6892176147339</v>
      </c>
      <c r="L2560">
        <f t="shared" si="241"/>
        <v>-30.472249730837188</v>
      </c>
      <c r="M2560">
        <f t="shared" si="242"/>
        <v>6372.619743835422</v>
      </c>
      <c r="N2560">
        <f>SQRT(User_Model_Calcs!M2560^2+Sat_Data!$B$3^2-2*User_Model_Calcs!M2560*Sat_Data!$B$3*COS(RADIANS(L2560))*COS(RADIANS(I2560)))</f>
        <v>37762.600867352157</v>
      </c>
      <c r="O2560">
        <f>DEGREES(ACOS(((Earth_Data!$B$1+Sat_Data!$B$2)/User_Model_Calcs!N2560)*SQRT(1-COS(RADIANS(User_Model_Calcs!I2560))^2*COS(RADIANS(User_Model_Calcs!B2560))^2)))</f>
        <v>40.149694944431566</v>
      </c>
      <c r="P2560">
        <f t="shared" si="239"/>
        <v>50.893964737142596</v>
      </c>
    </row>
    <row r="2561" spans="1:16" x14ac:dyDescent="0.25">
      <c r="A2561">
        <v>153.4677150452292</v>
      </c>
      <c r="B2561">
        <v>-41.197329409019794</v>
      </c>
      <c r="C2561">
        <v>5000</v>
      </c>
      <c r="D2561">
        <f t="shared" ca="1" si="238"/>
        <v>0.75</v>
      </c>
      <c r="E2561" s="1">
        <v>0.65</v>
      </c>
      <c r="F2561">
        <v>19.899999999999999</v>
      </c>
      <c r="G2561">
        <f t="shared" ca="1" si="240"/>
        <v>42.007420362456692</v>
      </c>
      <c r="H2561">
        <f t="shared" ca="1" si="243"/>
        <v>22.727523111271644</v>
      </c>
      <c r="I2561">
        <f>User_Model_Calcs!A2561-Sat_Data!$B$5</f>
        <v>43.467715045229198</v>
      </c>
      <c r="J2561">
        <f>(Earth_Data!$B$1/SQRT(1-Earth_Data!$B$2^2*SIN(RADIANS(User_Model_Calcs!B2561))^2))*COS(RADIANS(User_Model_Calcs!B2561))</f>
        <v>4806.1877050694175</v>
      </c>
      <c r="K2561">
        <f>((Earth_Data!$B$1*(1-Earth_Data!$B$2^2))/SQRT(1-Earth_Data!$B$2^2*SIN(RADIANS(User_Model_Calcs!B2561))^2))*SIN(RADIANS(User_Model_Calcs!B2561))</f>
        <v>-4178.9390811129851</v>
      </c>
      <c r="L2561">
        <f t="shared" si="241"/>
        <v>-41.006679844355922</v>
      </c>
      <c r="M2561">
        <f t="shared" si="242"/>
        <v>6368.9066644137492</v>
      </c>
      <c r="N2561">
        <f>SQRT(User_Model_Calcs!M2561^2+Sat_Data!$B$3^2-2*User_Model_Calcs!M2561*Sat_Data!$B$3*COS(RADIANS(L2561))*COS(RADIANS(I2561)))</f>
        <v>39041.363535235461</v>
      </c>
      <c r="O2561">
        <f>DEGREES(ACOS(((Earth_Data!$B$1+Sat_Data!$B$2)/User_Model_Calcs!N2561)*SQRT(1-COS(RADIANS(User_Model_Calcs!I2561))^2*COS(RADIANS(User_Model_Calcs!B2561))^2)))</f>
        <v>25.213243767678673</v>
      </c>
      <c r="P2561">
        <f t="shared" si="239"/>
        <v>55.206083988778033</v>
      </c>
    </row>
    <row r="2562" spans="1:16" x14ac:dyDescent="0.25">
      <c r="A2562">
        <v>157.51900000000001</v>
      </c>
      <c r="B2562">
        <v>-34.398000000000003</v>
      </c>
      <c r="C2562">
        <v>3750</v>
      </c>
      <c r="D2562">
        <f t="shared" ref="D2562:D2625" ca="1" si="244">CHOOSE(RANDBETWEEN(1,3),0.75,1.2,3)</f>
        <v>3</v>
      </c>
      <c r="E2562" s="1">
        <v>0.65</v>
      </c>
      <c r="F2562">
        <v>19.899999999999999</v>
      </c>
      <c r="G2562">
        <f t="shared" ca="1" si="240"/>
        <v>54.048620189015942</v>
      </c>
      <c r="H2562">
        <f t="shared" ca="1" si="243"/>
        <v>21.817599916745085</v>
      </c>
      <c r="I2562">
        <f>User_Model_Calcs!A2562-Sat_Data!$B$5</f>
        <v>47.519000000000005</v>
      </c>
      <c r="J2562">
        <f>(Earth_Data!$B$1/SQRT(1-Earth_Data!$B$2^2*SIN(RADIANS(User_Model_Calcs!B2562))^2))*COS(RADIANS(User_Model_Calcs!B2562))</f>
        <v>5268.4464483601623</v>
      </c>
      <c r="K2562">
        <f>((Earth_Data!$B$1*(1-Earth_Data!$B$2^2))/SQRT(1-Earth_Data!$B$2^2*SIN(RADIANS(User_Model_Calcs!B2562))^2))*SIN(RADIANS(User_Model_Calcs!B2562))</f>
        <v>-3582.9626082731811</v>
      </c>
      <c r="L2562">
        <f t="shared" si="241"/>
        <v>-34.218818122663961</v>
      </c>
      <c r="M2562">
        <f t="shared" si="242"/>
        <v>6371.3537832647908</v>
      </c>
      <c r="N2562">
        <f>SQRT(User_Model_Calcs!M2562^2+Sat_Data!$B$3^2-2*User_Model_Calcs!M2562*Sat_Data!$B$3*COS(RADIANS(L2562))*COS(RADIANS(I2562)))</f>
        <v>38966.228059340654</v>
      </c>
      <c r="O2562">
        <f>DEGREES(ACOS(((Earth_Data!$B$1+Sat_Data!$B$2)/User_Model_Calcs!N2562)*SQRT(1-COS(RADIANS(User_Model_Calcs!I2562))^2*COS(RADIANS(User_Model_Calcs!B2562))^2)))</f>
        <v>26.03970269066026</v>
      </c>
      <c r="P2562">
        <f t="shared" ref="P2562:P2625" si="245">DEGREES(ASIN(SIN(RADIANS(ABS(I2562)))/(SIN(ACOS(COS(RADIANS(I2562))*COS(RADIANS(B2562)))))))</f>
        <v>62.646301722412019</v>
      </c>
    </row>
    <row r="2563" spans="1:16" x14ac:dyDescent="0.25">
      <c r="A2563">
        <v>149.00565450374211</v>
      </c>
      <c r="B2563">
        <v>-40.195833261017071</v>
      </c>
      <c r="C2563">
        <v>3750</v>
      </c>
      <c r="D2563">
        <f t="shared" ca="1" si="244"/>
        <v>1.2</v>
      </c>
      <c r="E2563" s="1">
        <v>0.65</v>
      </c>
      <c r="F2563">
        <v>19.899999999999999</v>
      </c>
      <c r="G2563">
        <f t="shared" ref="G2563:G2626" ca="1" si="246">20.4+20*LOG(F2563)+20*LOG(D2563)+10*LOG(E2563)</f>
        <v>46.089820015575185</v>
      </c>
      <c r="H2563">
        <f t="shared" ca="1" si="243"/>
        <v>23.22127963963009</v>
      </c>
      <c r="I2563">
        <f>User_Model_Calcs!A2563-Sat_Data!$B$5</f>
        <v>39.005654503742107</v>
      </c>
      <c r="J2563">
        <f>(Earth_Data!$B$1/SQRT(1-Earth_Data!$B$2^2*SIN(RADIANS(User_Model_Calcs!B2563))^2))*COS(RADIANS(User_Model_Calcs!B2563))</f>
        <v>4878.7044029176704</v>
      </c>
      <c r="K2563">
        <f>((Earth_Data!$B$1*(1-Earth_Data!$B$2^2))/SQRT(1-Earth_Data!$B$2^2*SIN(RADIANS(User_Model_Calcs!B2563))^2))*SIN(RADIANS(User_Model_Calcs!B2563))</f>
        <v>-4094.6205092509576</v>
      </c>
      <c r="L2563">
        <f t="shared" ref="L2563:L2626" si="247">DEGREES(ATAN((K2563/J2563)))</f>
        <v>-40.006211913033958</v>
      </c>
      <c r="M2563">
        <f t="shared" ref="M2563:M2626" si="248">SQRT(J2563^2+K2563^2)</f>
        <v>6369.2757646240152</v>
      </c>
      <c r="N2563">
        <f>SQRT(User_Model_Calcs!M2563^2+Sat_Data!$B$3^2-2*User_Model_Calcs!M2563*Sat_Data!$B$3*COS(RADIANS(L2563))*COS(RADIANS(I2563)))</f>
        <v>38712.790795588713</v>
      </c>
      <c r="O2563">
        <f>DEGREES(ACOS(((Earth_Data!$B$1+Sat_Data!$B$2)/User_Model_Calcs!N2563)*SQRT(1-COS(RADIANS(User_Model_Calcs!I2563))^2*COS(RADIANS(User_Model_Calcs!B2563))^2)))</f>
        <v>28.773328251598574</v>
      </c>
      <c r="P2563">
        <f t="shared" si="245"/>
        <v>51.450604917518639</v>
      </c>
    </row>
    <row r="2564" spans="1:16" x14ac:dyDescent="0.25">
      <c r="A2564">
        <v>144.84568081564032</v>
      </c>
      <c r="B2564">
        <v>-36.871822182412238</v>
      </c>
      <c r="C2564">
        <v>4700</v>
      </c>
      <c r="D2564">
        <f t="shared" ca="1" si="244"/>
        <v>3</v>
      </c>
      <c r="E2564" s="1">
        <v>0.65</v>
      </c>
      <c r="F2564">
        <v>19.899999999999999</v>
      </c>
      <c r="G2564">
        <f t="shared" ca="1" si="246"/>
        <v>54.048620189015942</v>
      </c>
      <c r="H2564">
        <f t="shared" ca="1" si="243"/>
        <v>16.084498582017705</v>
      </c>
      <c r="I2564">
        <f>User_Model_Calcs!A2564-Sat_Data!$B$5</f>
        <v>34.845680815640321</v>
      </c>
      <c r="J2564">
        <f>(Earth_Data!$B$1/SQRT(1-Earth_Data!$B$2^2*SIN(RADIANS(User_Model_Calcs!B2564))^2))*COS(RADIANS(User_Model_Calcs!B2564))</f>
        <v>5108.5435769819869</v>
      </c>
      <c r="K2564">
        <f>((Earth_Data!$B$1*(1-Earth_Data!$B$2^2))/SQRT(1-Earth_Data!$B$2^2*SIN(RADIANS(User_Model_Calcs!B2564))^2))*SIN(RADIANS(User_Model_Calcs!B2564))</f>
        <v>-3806.0246030303256</v>
      </c>
      <c r="L2564">
        <f t="shared" si="247"/>
        <v>-36.687262070844781</v>
      </c>
      <c r="M2564">
        <f t="shared" si="248"/>
        <v>6370.4819877930795</v>
      </c>
      <c r="N2564">
        <f>SQRT(User_Model_Calcs!M2564^2+Sat_Data!$B$3^2-2*User_Model_Calcs!M2564*Sat_Data!$B$3*COS(RADIANS(L2564))*COS(RADIANS(I2564)))</f>
        <v>38273.321690744706</v>
      </c>
      <c r="O2564">
        <f>DEGREES(ACOS(((Earth_Data!$B$1+Sat_Data!$B$2)/User_Model_Calcs!N2564)*SQRT(1-COS(RADIANS(User_Model_Calcs!I2564))^2*COS(RADIANS(User_Model_Calcs!B2564))^2)))</f>
        <v>33.801196140671202</v>
      </c>
      <c r="P2564">
        <f t="shared" si="245"/>
        <v>49.243314392567981</v>
      </c>
    </row>
    <row r="2565" spans="1:16" x14ac:dyDescent="0.25">
      <c r="A2565">
        <v>115.96899999999999</v>
      </c>
      <c r="B2565">
        <v>-41.927</v>
      </c>
      <c r="C2565">
        <v>375</v>
      </c>
      <c r="D2565">
        <f t="shared" ca="1" si="244"/>
        <v>3</v>
      </c>
      <c r="E2565" s="1">
        <v>0.65</v>
      </c>
      <c r="F2565">
        <v>19.899999999999999</v>
      </c>
      <c r="G2565">
        <f t="shared" ca="1" si="246"/>
        <v>54.048620189015942</v>
      </c>
      <c r="H2565">
        <f t="shared" ca="1" si="243"/>
        <v>21.764754418618701</v>
      </c>
      <c r="I2565">
        <f>User_Model_Calcs!A2565-Sat_Data!$B$5</f>
        <v>5.9689999999999941</v>
      </c>
      <c r="J2565">
        <f>(Earth_Data!$B$1/SQRT(1-Earth_Data!$B$2^2*SIN(RADIANS(User_Model_Calcs!B2565))^2))*COS(RADIANS(User_Model_Calcs!B2565))</f>
        <v>4752.423014787536</v>
      </c>
      <c r="K2565">
        <f>((Earth_Data!$B$1*(1-Earth_Data!$B$2^2))/SQRT(1-Earth_Data!$B$2^2*SIN(RADIANS(User_Model_Calcs!B2565))^2))*SIN(RADIANS(User_Model_Calcs!B2565))</f>
        <v>-4239.5762964245587</v>
      </c>
      <c r="L2565">
        <f t="shared" si="247"/>
        <v>-41.735747735895302</v>
      </c>
      <c r="M2565">
        <f t="shared" si="248"/>
        <v>6368.6365640290096</v>
      </c>
      <c r="N2565">
        <f>SQRT(User_Model_Calcs!M2565^2+Sat_Data!$B$3^2-2*User_Model_Calcs!M2565*Sat_Data!$B$3*COS(RADIANS(L2565))*COS(RADIANS(I2565)))</f>
        <v>37680.013179710586</v>
      </c>
      <c r="O2565">
        <f>DEGREES(ACOS(((Earth_Data!$B$1+Sat_Data!$B$2)/User_Model_Calcs!N2565)*SQRT(1-COS(RADIANS(User_Model_Calcs!I2565))^2*COS(RADIANS(User_Model_Calcs!B2565))^2)))</f>
        <v>41.175520803082918</v>
      </c>
      <c r="P2565">
        <f t="shared" si="245"/>
        <v>8.8935164304960015</v>
      </c>
    </row>
    <row r="2566" spans="1:16" x14ac:dyDescent="0.25">
      <c r="A2566">
        <v>150.29548213741074</v>
      </c>
      <c r="B2566">
        <v>-40.480153638399514</v>
      </c>
      <c r="C2566">
        <v>4700</v>
      </c>
      <c r="D2566">
        <f t="shared" ca="1" si="244"/>
        <v>1.2</v>
      </c>
      <c r="E2566" s="1">
        <v>0.65</v>
      </c>
      <c r="F2566">
        <v>19.899999999999999</v>
      </c>
      <c r="G2566">
        <f t="shared" ca="1" si="246"/>
        <v>46.089820015575185</v>
      </c>
      <c r="H2566">
        <f t="shared" ca="1" si="243"/>
        <v>16.579241642445623</v>
      </c>
      <c r="I2566">
        <f>User_Model_Calcs!A2566-Sat_Data!$B$5</f>
        <v>40.295482137410744</v>
      </c>
      <c r="J2566">
        <f>(Earth_Data!$B$1/SQRT(1-Earth_Data!$B$2^2*SIN(RADIANS(User_Model_Calcs!B2566))^2))*COS(RADIANS(User_Model_Calcs!B2566))</f>
        <v>4858.2684859910787</v>
      </c>
      <c r="K2566">
        <f>((Earth_Data!$B$1*(1-Earth_Data!$B$2^2))/SQRT(1-Earth_Data!$B$2^2*SIN(RADIANS(User_Model_Calcs!B2566))^2))*SIN(RADIANS(User_Model_Calcs!B2566))</f>
        <v>-4118.6853464672931</v>
      </c>
      <c r="L2566">
        <f t="shared" si="247"/>
        <v>-40.290216807279961</v>
      </c>
      <c r="M2566">
        <f t="shared" si="248"/>
        <v>6369.1711913857716</v>
      </c>
      <c r="N2566">
        <f>SQRT(User_Model_Calcs!M2566^2+Sat_Data!$B$3^2-2*User_Model_Calcs!M2566*Sat_Data!$B$3*COS(RADIANS(L2566))*COS(RADIANS(I2566)))</f>
        <v>38805.966044427514</v>
      </c>
      <c r="O2566">
        <f>DEGREES(ACOS(((Earth_Data!$B$1+Sat_Data!$B$2)/User_Model_Calcs!N2566)*SQRT(1-COS(RADIANS(User_Model_Calcs!I2566))^2*COS(RADIANS(User_Model_Calcs!B2566))^2)))</f>
        <v>27.748849544317771</v>
      </c>
      <c r="P2566">
        <f t="shared" si="245"/>
        <v>52.561804106978471</v>
      </c>
    </row>
    <row r="2567" spans="1:16" x14ac:dyDescent="0.25">
      <c r="A2567">
        <v>149.63063697741552</v>
      </c>
      <c r="B2567">
        <v>-30.483030134132065</v>
      </c>
      <c r="C2567">
        <v>5000</v>
      </c>
      <c r="D2567">
        <f t="shared" ca="1" si="244"/>
        <v>3</v>
      </c>
      <c r="E2567" s="1">
        <v>0.65</v>
      </c>
      <c r="F2567">
        <v>19.899999999999999</v>
      </c>
      <c r="G2567">
        <f t="shared" ca="1" si="246"/>
        <v>54.048620189015942</v>
      </c>
      <c r="H2567">
        <f t="shared" ref="H2567:H2630" ca="1" si="249">RAND()*(24-14)+14</f>
        <v>22.398659935570652</v>
      </c>
      <c r="I2567">
        <f>User_Model_Calcs!A2567-Sat_Data!$B$5</f>
        <v>39.63063697741552</v>
      </c>
      <c r="J2567">
        <f>(Earth_Data!$B$1/SQRT(1-Earth_Data!$B$2^2*SIN(RADIANS(User_Model_Calcs!B2567))^2))*COS(RADIANS(User_Model_Calcs!B2567))</f>
        <v>5501.290641897579</v>
      </c>
      <c r="K2567">
        <f>((Earth_Data!$B$1*(1-Earth_Data!$B$2^2))/SQRT(1-Earth_Data!$B$2^2*SIN(RADIANS(User_Model_Calcs!B2567))^2))*SIN(RADIANS(User_Model_Calcs!B2567))</f>
        <v>-3216.634567029058</v>
      </c>
      <c r="L2567">
        <f t="shared" si="247"/>
        <v>-30.315058586775532</v>
      </c>
      <c r="M2567">
        <f t="shared" si="248"/>
        <v>6372.6710776907421</v>
      </c>
      <c r="N2567">
        <f>SQRT(User_Model_Calcs!M2567^2+Sat_Data!$B$3^2-2*User_Model_Calcs!M2567*Sat_Data!$B$3*COS(RADIANS(L2567))*COS(RADIANS(I2567)))</f>
        <v>38224.751656786415</v>
      </c>
      <c r="O2567">
        <f>DEGREES(ACOS(((Earth_Data!$B$1+Sat_Data!$B$2)/User_Model_Calcs!N2567)*SQRT(1-COS(RADIANS(User_Model_Calcs!I2567))^2*COS(RADIANS(User_Model_Calcs!B2567))^2)))</f>
        <v>34.404582298959191</v>
      </c>
      <c r="P2567">
        <f t="shared" si="245"/>
        <v>58.511163485793091</v>
      </c>
    </row>
    <row r="2568" spans="1:16" x14ac:dyDescent="0.25">
      <c r="A2568" s="5">
        <v>160.55000000000001</v>
      </c>
      <c r="B2568">
        <v>-36.651000000000003</v>
      </c>
      <c r="C2568">
        <v>5000</v>
      </c>
      <c r="D2568">
        <f t="shared" ca="1" si="244"/>
        <v>3</v>
      </c>
      <c r="E2568" s="1">
        <v>0.65</v>
      </c>
      <c r="F2568">
        <v>19.899999999999999</v>
      </c>
      <c r="G2568">
        <f t="shared" ca="1" si="246"/>
        <v>54.048620189015942</v>
      </c>
      <c r="H2568">
        <f t="shared" ca="1" si="249"/>
        <v>20.849291067645993</v>
      </c>
      <c r="I2568">
        <f>User_Model_Calcs!A2568-Sat_Data!$B$5</f>
        <v>50.550000000000011</v>
      </c>
      <c r="J2568">
        <f>(Earth_Data!$B$1/SQRT(1-Earth_Data!$B$2^2*SIN(RADIANS(User_Model_Calcs!B2568))^2))*COS(RADIANS(User_Model_Calcs!B2568))</f>
        <v>5123.2096315621902</v>
      </c>
      <c r="K2568">
        <f>((Earth_Data!$B$1*(1-Earth_Data!$B$2^2))/SQRT(1-Earth_Data!$B$2^2*SIN(RADIANS(User_Model_Calcs!B2568))^2))*SIN(RADIANS(User_Model_Calcs!B2568))</f>
        <v>-3786.392531515979</v>
      </c>
      <c r="L2568">
        <f t="shared" si="247"/>
        <v>-36.466864757204171</v>
      </c>
      <c r="M2568">
        <f t="shared" si="248"/>
        <v>6370.5608333687214</v>
      </c>
      <c r="N2568">
        <f>SQRT(User_Model_Calcs!M2568^2+Sat_Data!$B$3^2-2*User_Model_Calcs!M2568*Sat_Data!$B$3*COS(RADIANS(L2568))*COS(RADIANS(I2568)))</f>
        <v>39292.288923349144</v>
      </c>
      <c r="O2568">
        <f>DEGREES(ACOS(((Earth_Data!$B$1+Sat_Data!$B$2)/User_Model_Calcs!N2568)*SQRT(1-COS(RADIANS(User_Model_Calcs!I2568))^2*COS(RADIANS(User_Model_Calcs!B2568))^2)))</f>
        <v>22.603578629915706</v>
      </c>
      <c r="P2568">
        <f t="shared" si="245"/>
        <v>63.83952377235785</v>
      </c>
    </row>
    <row r="2569" spans="1:16" x14ac:dyDescent="0.25">
      <c r="A2569">
        <v>114.91</v>
      </c>
      <c r="B2569">
        <v>-39.567</v>
      </c>
      <c r="C2569">
        <v>2500</v>
      </c>
      <c r="D2569">
        <f t="shared" ca="1" si="244"/>
        <v>0.75</v>
      </c>
      <c r="E2569" s="1">
        <v>0.65</v>
      </c>
      <c r="F2569">
        <v>19.899999999999999</v>
      </c>
      <c r="G2569">
        <f t="shared" ca="1" si="246"/>
        <v>42.007420362456692</v>
      </c>
      <c r="H2569">
        <f t="shared" ca="1" si="249"/>
        <v>15.268352751636598</v>
      </c>
      <c r="I2569">
        <f>User_Model_Calcs!A2569-Sat_Data!$B$5</f>
        <v>4.9099999999999966</v>
      </c>
      <c r="J2569">
        <f>(Earth_Data!$B$1/SQRT(1-Earth_Data!$B$2^2*SIN(RADIANS(User_Model_Calcs!B2569))^2))*COS(RADIANS(User_Model_Calcs!B2569))</f>
        <v>4923.4733783259389</v>
      </c>
      <c r="K2569">
        <f>((Earth_Data!$B$1*(1-Earth_Data!$B$2^2))/SQRT(1-Earth_Data!$B$2^2*SIN(RADIANS(User_Model_Calcs!B2569))^2))*SIN(RADIANS(User_Model_Calcs!B2569))</f>
        <v>-4041.0421223683829</v>
      </c>
      <c r="L2569">
        <f t="shared" si="247"/>
        <v>-39.378142580643853</v>
      </c>
      <c r="M2569">
        <f t="shared" si="248"/>
        <v>6369.5063813328425</v>
      </c>
      <c r="N2569">
        <f>SQRT(User_Model_Calcs!M2569^2+Sat_Data!$B$3^2-2*User_Model_Calcs!M2569*Sat_Data!$B$3*COS(RADIANS(L2569))*COS(RADIANS(I2569)))</f>
        <v>37479.605882795207</v>
      </c>
      <c r="O2569">
        <f>DEGREES(ACOS(((Earth_Data!$B$1+Sat_Data!$B$2)/User_Model_Calcs!N2569)*SQRT(1-COS(RADIANS(User_Model_Calcs!I2569))^2*COS(RADIANS(User_Model_Calcs!B2569))^2)))</f>
        <v>43.910039238078859</v>
      </c>
      <c r="P2569">
        <f t="shared" si="245"/>
        <v>7.6808280810676957</v>
      </c>
    </row>
    <row r="2570" spans="1:16" x14ac:dyDescent="0.25">
      <c r="A2570">
        <v>123.62</v>
      </c>
      <c r="B2570">
        <v>-37.338999999999999</v>
      </c>
      <c r="C2570">
        <v>5000</v>
      </c>
      <c r="D2570">
        <f t="shared" ca="1" si="244"/>
        <v>0.75</v>
      </c>
      <c r="E2570" s="1">
        <v>0.65</v>
      </c>
      <c r="F2570">
        <v>19.899999999999999</v>
      </c>
      <c r="G2570">
        <f t="shared" ca="1" si="246"/>
        <v>42.007420362456692</v>
      </c>
      <c r="H2570">
        <f t="shared" ca="1" si="249"/>
        <v>22.608849097795733</v>
      </c>
      <c r="I2570">
        <f>User_Model_Calcs!A2570-Sat_Data!$B$5</f>
        <v>13.620000000000005</v>
      </c>
      <c r="J2570">
        <f>(Earth_Data!$B$1/SQRT(1-Earth_Data!$B$2^2*SIN(RADIANS(User_Model_Calcs!B2570))^2))*COS(RADIANS(User_Model_Calcs!B2570))</f>
        <v>5077.2650879417224</v>
      </c>
      <c r="K2570">
        <f>((Earth_Data!$B$1*(1-Earth_Data!$B$2^2))/SQRT(1-Earth_Data!$B$2^2*SIN(RADIANS(User_Model_Calcs!B2570))^2))*SIN(RADIANS(User_Model_Calcs!B2570))</f>
        <v>-3847.3740569346837</v>
      </c>
      <c r="L2570">
        <f t="shared" si="247"/>
        <v>-37.153577092238265</v>
      </c>
      <c r="M2570">
        <f t="shared" si="248"/>
        <v>6370.3145846344132</v>
      </c>
      <c r="N2570">
        <f>SQRT(User_Model_Calcs!M2570^2+Sat_Data!$B$3^2-2*User_Model_Calcs!M2570*Sat_Data!$B$3*COS(RADIANS(L2570))*COS(RADIANS(I2570)))</f>
        <v>37447.013781678244</v>
      </c>
      <c r="O2570">
        <f>DEGREES(ACOS(((Earth_Data!$B$1+Sat_Data!$B$2)/User_Model_Calcs!N2570)*SQRT(1-COS(RADIANS(User_Model_Calcs!I2570))^2*COS(RADIANS(User_Model_Calcs!B2570))^2)))</f>
        <v>44.37905141003462</v>
      </c>
      <c r="P2570">
        <f t="shared" si="245"/>
        <v>21.775597963116933</v>
      </c>
    </row>
    <row r="2571" spans="1:16" x14ac:dyDescent="0.25">
      <c r="A2571">
        <v>140.66900000000001</v>
      </c>
      <c r="B2571">
        <v>-37.28</v>
      </c>
      <c r="C2571">
        <v>950</v>
      </c>
      <c r="D2571">
        <f t="shared" ca="1" si="244"/>
        <v>3</v>
      </c>
      <c r="E2571" s="1">
        <v>0.65</v>
      </c>
      <c r="F2571">
        <v>19.899999999999999</v>
      </c>
      <c r="G2571">
        <f t="shared" ca="1" si="246"/>
        <v>54.048620189015942</v>
      </c>
      <c r="H2571">
        <f t="shared" ca="1" si="249"/>
        <v>18.533566031879452</v>
      </c>
      <c r="I2571">
        <f>User_Model_Calcs!A2571-Sat_Data!$B$5</f>
        <v>30.669000000000011</v>
      </c>
      <c r="J2571">
        <f>(Earth_Data!$B$1/SQRT(1-Earth_Data!$B$2^2*SIN(RADIANS(User_Model_Calcs!B2571))^2))*COS(RADIANS(User_Model_Calcs!B2571))</f>
        <v>5081.233979378665</v>
      </c>
      <c r="K2571">
        <f>((Earth_Data!$B$1*(1-Earth_Data!$B$2^2))/SQRT(1-Earth_Data!$B$2^2*SIN(RADIANS(User_Model_Calcs!B2571))^2))*SIN(RADIANS(User_Model_Calcs!B2571))</f>
        <v>-3842.1659338490772</v>
      </c>
      <c r="L2571">
        <f t="shared" si="247"/>
        <v>-37.094683346616108</v>
      </c>
      <c r="M2571">
        <f t="shared" si="248"/>
        <v>6370.3357695197428</v>
      </c>
      <c r="N2571">
        <f>SQRT(User_Model_Calcs!M2571^2+Sat_Data!$B$3^2-2*User_Model_Calcs!M2571*Sat_Data!$B$3*COS(RADIANS(L2571))*COS(RADIANS(I2571)))</f>
        <v>38076.738187215058</v>
      </c>
      <c r="O2571">
        <f>DEGREES(ACOS(((Earth_Data!$B$1+Sat_Data!$B$2)/User_Model_Calcs!N2571)*SQRT(1-COS(RADIANS(User_Model_Calcs!I2571))^2*COS(RADIANS(User_Model_Calcs!B2571))^2)))</f>
        <v>36.158986110301647</v>
      </c>
      <c r="P2571">
        <f t="shared" si="245"/>
        <v>44.393686022620074</v>
      </c>
    </row>
    <row r="2572" spans="1:16" x14ac:dyDescent="0.25">
      <c r="A2572">
        <v>153.828</v>
      </c>
      <c r="B2572">
        <v>-30.790999999999997</v>
      </c>
      <c r="C2572">
        <v>375</v>
      </c>
      <c r="D2572">
        <f t="shared" ca="1" si="244"/>
        <v>1.2</v>
      </c>
      <c r="E2572" s="1">
        <v>0.65</v>
      </c>
      <c r="F2572">
        <v>19.899999999999999</v>
      </c>
      <c r="G2572">
        <f t="shared" ca="1" si="246"/>
        <v>46.089820015575185</v>
      </c>
      <c r="H2572">
        <f t="shared" ca="1" si="249"/>
        <v>15.795502981898968</v>
      </c>
      <c r="I2572">
        <f>User_Model_Calcs!A2572-Sat_Data!$B$5</f>
        <v>43.828000000000003</v>
      </c>
      <c r="J2572">
        <f>(Earth_Data!$B$1/SQRT(1-Earth_Data!$B$2^2*SIN(RADIANS(User_Model_Calcs!B2572))^2))*COS(RADIANS(User_Model_Calcs!B2572))</f>
        <v>5483.8917066918602</v>
      </c>
      <c r="K2572">
        <f>((Earth_Data!$B$1*(1-Earth_Data!$B$2^2))/SQRT(1-Earth_Data!$B$2^2*SIN(RADIANS(User_Model_Calcs!B2572))^2))*SIN(RADIANS(User_Model_Calcs!B2572))</f>
        <v>-3246.0112273945333</v>
      </c>
      <c r="L2572">
        <f t="shared" si="247"/>
        <v>-30.622030514762727</v>
      </c>
      <c r="M2572">
        <f t="shared" si="248"/>
        <v>6372.5706852960939</v>
      </c>
      <c r="N2572">
        <f>SQRT(User_Model_Calcs!M2572^2+Sat_Data!$B$3^2-2*User_Model_Calcs!M2572*Sat_Data!$B$3*COS(RADIANS(L2572))*COS(RADIANS(I2572)))</f>
        <v>38533.16565031249</v>
      </c>
      <c r="O2572">
        <f>DEGREES(ACOS(((Earth_Data!$B$1+Sat_Data!$B$2)/User_Model_Calcs!N2572)*SQRT(1-COS(RADIANS(User_Model_Calcs!I2572))^2*COS(RADIANS(User_Model_Calcs!B2572))^2)))</f>
        <v>30.821502784564093</v>
      </c>
      <c r="P2572">
        <f t="shared" si="245"/>
        <v>61.92941374943036</v>
      </c>
    </row>
    <row r="2573" spans="1:16" x14ac:dyDescent="0.25">
      <c r="A2573">
        <v>147.61500000000001</v>
      </c>
      <c r="B2573">
        <v>-34.709000000000003</v>
      </c>
      <c r="C2573">
        <v>1250</v>
      </c>
      <c r="D2573">
        <f t="shared" ca="1" si="244"/>
        <v>0.75</v>
      </c>
      <c r="E2573" s="1">
        <v>0.65</v>
      </c>
      <c r="F2573">
        <v>19.899999999999999</v>
      </c>
      <c r="G2573">
        <f t="shared" ca="1" si="246"/>
        <v>42.007420362456692</v>
      </c>
      <c r="H2573">
        <f t="shared" ca="1" si="249"/>
        <v>23.229117076464551</v>
      </c>
      <c r="I2573">
        <f>User_Model_Calcs!A2573-Sat_Data!$B$5</f>
        <v>37.615000000000009</v>
      </c>
      <c r="J2573">
        <f>(Earth_Data!$B$1/SQRT(1-Earth_Data!$B$2^2*SIN(RADIANS(User_Model_Calcs!B2573))^2))*COS(RADIANS(User_Model_Calcs!B2573))</f>
        <v>5248.8789176975597</v>
      </c>
      <c r="K2573">
        <f>((Earth_Data!$B$1*(1-Earth_Data!$B$2^2))/SQRT(1-Earth_Data!$B$2^2*SIN(RADIANS(User_Model_Calcs!B2573))^2))*SIN(RADIANS(User_Model_Calcs!B2573))</f>
        <v>-3611.376665626296</v>
      </c>
      <c r="L2573">
        <f t="shared" si="247"/>
        <v>-34.529067933915755</v>
      </c>
      <c r="M2573">
        <f t="shared" si="248"/>
        <v>6371.2456642072757</v>
      </c>
      <c r="N2573">
        <f>SQRT(User_Model_Calcs!M2573^2+Sat_Data!$B$3^2-2*User_Model_Calcs!M2573*Sat_Data!$B$3*COS(RADIANS(L2573))*COS(RADIANS(I2573)))</f>
        <v>38311.719759825115</v>
      </c>
      <c r="O2573">
        <f>DEGREES(ACOS(((Earth_Data!$B$1+Sat_Data!$B$2)/User_Model_Calcs!N2573)*SQRT(1-COS(RADIANS(User_Model_Calcs!I2573))^2*COS(RADIANS(User_Model_Calcs!B2573))^2)))</f>
        <v>33.358932635547973</v>
      </c>
      <c r="P2573">
        <f t="shared" si="245"/>
        <v>53.535898384455344</v>
      </c>
    </row>
    <row r="2574" spans="1:16" x14ac:dyDescent="0.25">
      <c r="A2574">
        <v>144.61500000000001</v>
      </c>
      <c r="B2574">
        <v>-34.709000000000003</v>
      </c>
      <c r="C2574">
        <v>375</v>
      </c>
      <c r="D2574">
        <f t="shared" ca="1" si="244"/>
        <v>0.75</v>
      </c>
      <c r="E2574" s="1">
        <v>0.65</v>
      </c>
      <c r="F2574">
        <v>19.899999999999999</v>
      </c>
      <c r="G2574">
        <f t="shared" ca="1" si="246"/>
        <v>42.007420362456692</v>
      </c>
      <c r="H2574">
        <f t="shared" ca="1" si="249"/>
        <v>22.296528504061474</v>
      </c>
      <c r="I2574">
        <f>User_Model_Calcs!A2574-Sat_Data!$B$5</f>
        <v>34.615000000000009</v>
      </c>
      <c r="J2574">
        <f>(Earth_Data!$B$1/SQRT(1-Earth_Data!$B$2^2*SIN(RADIANS(User_Model_Calcs!B2574))^2))*COS(RADIANS(User_Model_Calcs!B2574))</f>
        <v>5248.8789176975597</v>
      </c>
      <c r="K2574">
        <f>((Earth_Data!$B$1*(1-Earth_Data!$B$2^2))/SQRT(1-Earth_Data!$B$2^2*SIN(RADIANS(User_Model_Calcs!B2574))^2))*SIN(RADIANS(User_Model_Calcs!B2574))</f>
        <v>-3611.376665626296</v>
      </c>
      <c r="L2574">
        <f t="shared" si="247"/>
        <v>-34.529067933915755</v>
      </c>
      <c r="M2574">
        <f t="shared" si="248"/>
        <v>6371.2456642072757</v>
      </c>
      <c r="N2574">
        <f>SQRT(User_Model_Calcs!M2574^2+Sat_Data!$B$3^2-2*User_Model_Calcs!M2574*Sat_Data!$B$3*COS(RADIANS(L2574))*COS(RADIANS(I2574)))</f>
        <v>38133.04756432282</v>
      </c>
      <c r="O2574">
        <f>DEGREES(ACOS(((Earth_Data!$B$1+Sat_Data!$B$2)/User_Model_Calcs!N2574)*SQRT(1-COS(RADIANS(User_Model_Calcs!I2574))^2*COS(RADIANS(User_Model_Calcs!B2574))^2)))</f>
        <v>35.486585846231705</v>
      </c>
      <c r="P2574">
        <f t="shared" si="245"/>
        <v>50.479322141565397</v>
      </c>
    </row>
    <row r="2575" spans="1:16" x14ac:dyDescent="0.25">
      <c r="A2575">
        <v>153.12100000000001</v>
      </c>
      <c r="B2575">
        <v>-26.347999999999999</v>
      </c>
      <c r="C2575">
        <v>4700</v>
      </c>
      <c r="D2575">
        <f t="shared" ca="1" si="244"/>
        <v>1.2</v>
      </c>
      <c r="E2575" s="1">
        <v>0.65</v>
      </c>
      <c r="F2575">
        <v>19.899999999999999</v>
      </c>
      <c r="G2575">
        <f t="shared" ca="1" si="246"/>
        <v>46.089820015575185</v>
      </c>
      <c r="H2575">
        <f t="shared" ca="1" si="249"/>
        <v>20.583722658171837</v>
      </c>
      <c r="I2575">
        <f>User_Model_Calcs!A2575-Sat_Data!$B$5</f>
        <v>43.121000000000009</v>
      </c>
      <c r="J2575">
        <f>(Earth_Data!$B$1/SQRT(1-Earth_Data!$B$2^2*SIN(RADIANS(User_Model_Calcs!B2575))^2))*COS(RADIANS(User_Model_Calcs!B2575))</f>
        <v>5719.3186720283711</v>
      </c>
      <c r="K2575">
        <f>((Earth_Data!$B$1*(1-Earth_Data!$B$2^2))/SQRT(1-Earth_Data!$B$2^2*SIN(RADIANS(User_Model_Calcs!B2575))^2))*SIN(RADIANS(User_Model_Calcs!B2575))</f>
        <v>-2813.6645316267127</v>
      </c>
      <c r="L2575">
        <f t="shared" si="247"/>
        <v>-26.19524823574589</v>
      </c>
      <c r="M2575">
        <f t="shared" si="248"/>
        <v>6373.9559277380122</v>
      </c>
      <c r="N2575">
        <f>SQRT(User_Model_Calcs!M2575^2+Sat_Data!$B$3^2-2*User_Model_Calcs!M2575*Sat_Data!$B$3*COS(RADIANS(L2575))*COS(RADIANS(I2575)))</f>
        <v>38293.672243703491</v>
      </c>
      <c r="O2575">
        <f>DEGREES(ACOS(((Earth_Data!$B$1+Sat_Data!$B$2)/User_Model_Calcs!N2575)*SQRT(1-COS(RADIANS(User_Model_Calcs!I2575))^2*COS(RADIANS(User_Model_Calcs!B2575))^2)))</f>
        <v>33.604770395808345</v>
      </c>
      <c r="P2575">
        <f t="shared" si="245"/>
        <v>64.642308413033007</v>
      </c>
    </row>
    <row r="2576" spans="1:16" x14ac:dyDescent="0.25">
      <c r="A2576">
        <v>146.15299999999999</v>
      </c>
      <c r="B2576">
        <v>-36.28</v>
      </c>
      <c r="C2576">
        <v>4700</v>
      </c>
      <c r="D2576">
        <f t="shared" ca="1" si="244"/>
        <v>1.2</v>
      </c>
      <c r="E2576" s="1">
        <v>0.65</v>
      </c>
      <c r="F2576">
        <v>19.899999999999999</v>
      </c>
      <c r="G2576">
        <f t="shared" ca="1" si="246"/>
        <v>46.089820015575185</v>
      </c>
      <c r="H2576">
        <f t="shared" ca="1" si="249"/>
        <v>20.87705907448111</v>
      </c>
      <c r="I2576">
        <f>User_Model_Calcs!A2576-Sat_Data!$B$5</f>
        <v>36.152999999999992</v>
      </c>
      <c r="J2576">
        <f>(Earth_Data!$B$1/SQRT(1-Earth_Data!$B$2^2*SIN(RADIANS(User_Model_Calcs!B2576))^2))*COS(RADIANS(User_Model_Calcs!B2576))</f>
        <v>5147.6779273989405</v>
      </c>
      <c r="K2576">
        <f>((Earth_Data!$B$1*(1-Earth_Data!$B$2^2))/SQRT(1-Earth_Data!$B$2^2*SIN(RADIANS(User_Model_Calcs!B2576))^2))*SIN(RADIANS(User_Model_Calcs!B2576))</f>
        <v>-3753.2838545464347</v>
      </c>
      <c r="L2576">
        <f t="shared" si="247"/>
        <v>-36.096603118503147</v>
      </c>
      <c r="M2576">
        <f t="shared" si="248"/>
        <v>6370.6928773116351</v>
      </c>
      <c r="N2576">
        <f>SQRT(User_Model_Calcs!M2576^2+Sat_Data!$B$3^2-2*User_Model_Calcs!M2576*Sat_Data!$B$3*COS(RADIANS(L2576))*COS(RADIANS(I2576)))</f>
        <v>38313.091010546996</v>
      </c>
      <c r="O2576">
        <f>DEGREES(ACOS(((Earth_Data!$B$1+Sat_Data!$B$2)/User_Model_Calcs!N2576)*SQRT(1-COS(RADIANS(User_Model_Calcs!I2576))^2*COS(RADIANS(User_Model_Calcs!B2576))^2)))</f>
        <v>33.335993786788428</v>
      </c>
      <c r="P2576">
        <f t="shared" si="245"/>
        <v>50.996259377017054</v>
      </c>
    </row>
    <row r="2577" spans="1:16" x14ac:dyDescent="0.25">
      <c r="A2577">
        <v>149.76900000000001</v>
      </c>
      <c r="B2577">
        <v>-38.173000000000002</v>
      </c>
      <c r="C2577">
        <v>375</v>
      </c>
      <c r="D2577">
        <f t="shared" ca="1" si="244"/>
        <v>1.2</v>
      </c>
      <c r="E2577" s="1">
        <v>0.65</v>
      </c>
      <c r="F2577">
        <v>19.899999999999999</v>
      </c>
      <c r="G2577">
        <f t="shared" ca="1" si="246"/>
        <v>46.089820015575185</v>
      </c>
      <c r="H2577">
        <f t="shared" ca="1" si="249"/>
        <v>17.678383007275006</v>
      </c>
      <c r="I2577">
        <f>User_Model_Calcs!A2577-Sat_Data!$B$5</f>
        <v>39.769000000000005</v>
      </c>
      <c r="J2577">
        <f>(Earth_Data!$B$1/SQRT(1-Earth_Data!$B$2^2*SIN(RADIANS(User_Model_Calcs!B2577))^2))*COS(RADIANS(User_Model_Calcs!B2577))</f>
        <v>5020.586636883143</v>
      </c>
      <c r="K2577">
        <f>((Earth_Data!$B$1*(1-Earth_Data!$B$2^2))/SQRT(1-Earth_Data!$B$2^2*SIN(RADIANS(User_Model_Calcs!B2577))^2))*SIN(RADIANS(User_Model_Calcs!B2577))</f>
        <v>-3920.5594313175056</v>
      </c>
      <c r="L2577">
        <f t="shared" si="247"/>
        <v>-37.986159242025465</v>
      </c>
      <c r="M2577">
        <f t="shared" si="248"/>
        <v>6370.0138487245249</v>
      </c>
      <c r="N2577">
        <f>SQRT(User_Model_Calcs!M2577^2+Sat_Data!$B$3^2-2*User_Model_Calcs!M2577*Sat_Data!$B$3*COS(RADIANS(L2577))*COS(RADIANS(I2577)))</f>
        <v>38638.986638566559</v>
      </c>
      <c r="O2577">
        <f>DEGREES(ACOS(((Earth_Data!$B$1+Sat_Data!$B$2)/User_Model_Calcs!N2577)*SQRT(1-COS(RADIANS(User_Model_Calcs!I2577))^2*COS(RADIANS(User_Model_Calcs!B2577))^2)))</f>
        <v>29.601371227493924</v>
      </c>
      <c r="P2577">
        <f t="shared" si="245"/>
        <v>53.402092391227363</v>
      </c>
    </row>
    <row r="2578" spans="1:16" x14ac:dyDescent="0.25">
      <c r="A2578" s="5">
        <v>153.08976713806905</v>
      </c>
      <c r="B2578">
        <v>-38.923249003378999</v>
      </c>
      <c r="C2578">
        <v>400</v>
      </c>
      <c r="D2578">
        <f t="shared" ca="1" si="244"/>
        <v>3</v>
      </c>
      <c r="E2578" s="1">
        <v>0.65</v>
      </c>
      <c r="F2578">
        <v>19.899999999999999</v>
      </c>
      <c r="G2578">
        <f t="shared" ca="1" si="246"/>
        <v>54.048620189015942</v>
      </c>
      <c r="H2578">
        <f t="shared" ca="1" si="249"/>
        <v>17.061797954208092</v>
      </c>
      <c r="I2578">
        <f>User_Model_Calcs!A2578-Sat_Data!$B$5</f>
        <v>43.08976713806905</v>
      </c>
      <c r="J2578">
        <f>(Earth_Data!$B$1/SQRT(1-Earth_Data!$B$2^2*SIN(RADIANS(User_Model_Calcs!B2578))^2))*COS(RADIANS(User_Model_Calcs!B2578))</f>
        <v>4968.687488953964</v>
      </c>
      <c r="K2578">
        <f>((Earth_Data!$B$1*(1-Earth_Data!$B$2^2))/SQRT(1-Earth_Data!$B$2^2*SIN(RADIANS(User_Model_Calcs!B2578))^2))*SIN(RADIANS(User_Model_Calcs!B2578))</f>
        <v>-3985.6932147059701</v>
      </c>
      <c r="L2578">
        <f t="shared" si="247"/>
        <v>-38.735267705568212</v>
      </c>
      <c r="M2578">
        <f t="shared" si="248"/>
        <v>6369.7414205476862</v>
      </c>
      <c r="N2578">
        <f>SQRT(User_Model_Calcs!M2578^2+Sat_Data!$B$3^2-2*User_Model_Calcs!M2578*Sat_Data!$B$3*COS(RADIANS(L2578))*COS(RADIANS(I2578)))</f>
        <v>38889.568686203529</v>
      </c>
      <c r="O2578">
        <f>DEGREES(ACOS(((Earth_Data!$B$1+Sat_Data!$B$2)/User_Model_Calcs!N2578)*SQRT(1-COS(RADIANS(User_Model_Calcs!I2578))^2*COS(RADIANS(User_Model_Calcs!B2578))^2)))</f>
        <v>26.847107721419832</v>
      </c>
      <c r="P2578">
        <f t="shared" si="245"/>
        <v>56.113357914640673</v>
      </c>
    </row>
    <row r="2579" spans="1:16" x14ac:dyDescent="0.25">
      <c r="A2579" s="5">
        <v>137.12110222013305</v>
      </c>
      <c r="B2579">
        <v>-34.941707094484713</v>
      </c>
      <c r="C2579">
        <v>950</v>
      </c>
      <c r="D2579">
        <f t="shared" ca="1" si="244"/>
        <v>3</v>
      </c>
      <c r="E2579" s="1">
        <v>0.65</v>
      </c>
      <c r="F2579">
        <v>19.899999999999999</v>
      </c>
      <c r="G2579">
        <f t="shared" ca="1" si="246"/>
        <v>54.048620189015942</v>
      </c>
      <c r="H2579">
        <f t="shared" ca="1" si="249"/>
        <v>16.972287285048672</v>
      </c>
      <c r="I2579">
        <f>User_Model_Calcs!A2579-Sat_Data!$B$5</f>
        <v>27.121102220133054</v>
      </c>
      <c r="J2579">
        <f>(Earth_Data!$B$1/SQRT(1-Earth_Data!$B$2^2*SIN(RADIANS(User_Model_Calcs!B2579))^2))*COS(RADIANS(User_Model_Calcs!B2579))</f>
        <v>5234.1360493167767</v>
      </c>
      <c r="K2579">
        <f>((Earth_Data!$B$1*(1-Earth_Data!$B$2^2))/SQRT(1-Earth_Data!$B$2^2*SIN(RADIANS(User_Model_Calcs!B2579))^2))*SIN(RADIANS(User_Model_Calcs!B2579))</f>
        <v>-3632.5688563292601</v>
      </c>
      <c r="L2579">
        <f t="shared" si="247"/>
        <v>-34.761227511765426</v>
      </c>
      <c r="M2579">
        <f t="shared" si="248"/>
        <v>6371.164468033352</v>
      </c>
      <c r="N2579">
        <f>SQRT(User_Model_Calcs!M2579^2+Sat_Data!$B$3^2-2*User_Model_Calcs!M2579*Sat_Data!$B$3*COS(RADIANS(L2579))*COS(RADIANS(I2579)))</f>
        <v>37756.500461049371</v>
      </c>
      <c r="O2579">
        <f>DEGREES(ACOS(((Earth_Data!$B$1+Sat_Data!$B$2)/User_Model_Calcs!N2579)*SQRT(1-COS(RADIANS(User_Model_Calcs!I2579))^2*COS(RADIANS(User_Model_Calcs!B2579))^2)))</f>
        <v>40.207881717736441</v>
      </c>
      <c r="P2579">
        <f t="shared" si="245"/>
        <v>41.805535896013566</v>
      </c>
    </row>
    <row r="2580" spans="1:16" x14ac:dyDescent="0.25">
      <c r="A2580" s="5">
        <v>147.28434475355624</v>
      </c>
      <c r="B2580">
        <v>-31.868386291002885</v>
      </c>
      <c r="C2580">
        <v>400</v>
      </c>
      <c r="D2580">
        <f t="shared" ca="1" si="244"/>
        <v>1.2</v>
      </c>
      <c r="E2580" s="1">
        <v>0.65</v>
      </c>
      <c r="F2580">
        <v>19.899999999999999</v>
      </c>
      <c r="G2580">
        <f t="shared" ca="1" si="246"/>
        <v>46.089820015575185</v>
      </c>
      <c r="H2580">
        <f t="shared" ca="1" si="249"/>
        <v>18.283851630256404</v>
      </c>
      <c r="I2580">
        <f>User_Model_Calcs!A2580-Sat_Data!$B$5</f>
        <v>37.28434475355624</v>
      </c>
      <c r="J2580">
        <f>(Earth_Data!$B$1/SQRT(1-Earth_Data!$B$2^2*SIN(RADIANS(User_Model_Calcs!B2580))^2))*COS(RADIANS(User_Model_Calcs!B2580))</f>
        <v>5421.7803285518894</v>
      </c>
      <c r="K2580">
        <f>((Earth_Data!$B$1*(1-Earth_Data!$B$2^2))/SQRT(1-Earth_Data!$B$2^2*SIN(RADIANS(User_Model_Calcs!B2580))^2))*SIN(RADIANS(User_Model_Calcs!B2580))</f>
        <v>-3348.0472772642634</v>
      </c>
      <c r="L2580">
        <f t="shared" si="247"/>
        <v>-31.696079322118567</v>
      </c>
      <c r="M2580">
        <f t="shared" si="248"/>
        <v>6372.214881959716</v>
      </c>
      <c r="N2580">
        <f>SQRT(User_Model_Calcs!M2580^2+Sat_Data!$B$3^2-2*User_Model_Calcs!M2580*Sat_Data!$B$3*COS(RADIANS(L2580))*COS(RADIANS(I2580)))</f>
        <v>38139.823987687545</v>
      </c>
      <c r="O2580">
        <f>DEGREES(ACOS(((Earth_Data!$B$1+Sat_Data!$B$2)/User_Model_Calcs!N2580)*SQRT(1-COS(RADIANS(User_Model_Calcs!I2580))^2*COS(RADIANS(User_Model_Calcs!B2580))^2)))</f>
        <v>35.41730619154125</v>
      </c>
      <c r="P2580">
        <f t="shared" si="245"/>
        <v>55.260531845222054</v>
      </c>
    </row>
    <row r="2581" spans="1:16" x14ac:dyDescent="0.25">
      <c r="A2581" s="5">
        <v>126.05746574893435</v>
      </c>
      <c r="B2581">
        <v>-25.608325147614053</v>
      </c>
      <c r="C2581">
        <v>950</v>
      </c>
      <c r="D2581">
        <f t="shared" ca="1" si="244"/>
        <v>0.75</v>
      </c>
      <c r="E2581" s="1">
        <v>0.65</v>
      </c>
      <c r="F2581">
        <v>19.899999999999999</v>
      </c>
      <c r="G2581">
        <f t="shared" ca="1" si="246"/>
        <v>42.007420362456692</v>
      </c>
      <c r="H2581">
        <f t="shared" ca="1" si="249"/>
        <v>14.984058841416264</v>
      </c>
      <c r="I2581">
        <f>User_Model_Calcs!A2581-Sat_Data!$B$5</f>
        <v>16.057465748934348</v>
      </c>
      <c r="J2581">
        <f>(Earth_Data!$B$1/SQRT(1-Earth_Data!$B$2^2*SIN(RADIANS(User_Model_Calcs!B2581))^2))*COS(RADIANS(User_Model_Calcs!B2581))</f>
        <v>5755.2135052409367</v>
      </c>
      <c r="K2581">
        <f>((Earth_Data!$B$1*(1-Earth_Data!$B$2^2))/SQRT(1-Earth_Data!$B$2^2*SIN(RADIANS(User_Model_Calcs!B2581))^2))*SIN(RADIANS(User_Model_Calcs!B2581))</f>
        <v>-2739.997990807859</v>
      </c>
      <c r="L2581">
        <f t="shared" si="247"/>
        <v>-25.458639090651094</v>
      </c>
      <c r="M2581">
        <f t="shared" si="248"/>
        <v>6374.1722192406105</v>
      </c>
      <c r="N2581">
        <f>SQRT(User_Model_Calcs!M2581^2+Sat_Data!$B$3^2-2*User_Model_Calcs!M2581*Sat_Data!$B$3*COS(RADIANS(L2581))*COS(RADIANS(I2581)))</f>
        <v>36770.268942357718</v>
      </c>
      <c r="O2581">
        <f>DEGREES(ACOS(((Earth_Data!$B$1+Sat_Data!$B$2)/User_Model_Calcs!N2581)*SQRT(1-COS(RADIANS(User_Model_Calcs!I2581))^2*COS(RADIANS(User_Model_Calcs!B2581))^2)))</f>
        <v>55.094209480170704</v>
      </c>
      <c r="P2581">
        <f t="shared" si="245"/>
        <v>33.661296873380067</v>
      </c>
    </row>
    <row r="2582" spans="1:16" x14ac:dyDescent="0.25">
      <c r="A2582" s="5">
        <v>146.13823072218821</v>
      </c>
      <c r="B2582">
        <v>-30.77837313044207</v>
      </c>
      <c r="C2582">
        <v>400</v>
      </c>
      <c r="D2582">
        <f t="shared" ca="1" si="244"/>
        <v>3</v>
      </c>
      <c r="E2582" s="1">
        <v>0.65</v>
      </c>
      <c r="F2582">
        <v>19.899999999999999</v>
      </c>
      <c r="G2582">
        <f t="shared" ca="1" si="246"/>
        <v>54.048620189015942</v>
      </c>
      <c r="H2582">
        <f t="shared" ca="1" si="249"/>
        <v>18.819379269831654</v>
      </c>
      <c r="I2582">
        <f>User_Model_Calcs!A2582-Sat_Data!$B$5</f>
        <v>36.138230722188212</v>
      </c>
      <c r="J2582">
        <f>(Earth_Data!$B$1/SQRT(1-Earth_Data!$B$2^2*SIN(RADIANS(User_Model_Calcs!B2582))^2))*COS(RADIANS(User_Model_Calcs!B2582))</f>
        <v>5484.6081880391466</v>
      </c>
      <c r="K2582">
        <f>((Earth_Data!$B$1*(1-Earth_Data!$B$2^2))/SQRT(1-Earth_Data!$B$2^2*SIN(RADIANS(User_Model_Calcs!B2582))^2))*SIN(RADIANS(User_Model_Calcs!B2582))</f>
        <v>-3244.8085880564568</v>
      </c>
      <c r="L2582">
        <f t="shared" si="247"/>
        <v>-30.609444179737199</v>
      </c>
      <c r="M2582">
        <f t="shared" si="248"/>
        <v>6372.5748131686132</v>
      </c>
      <c r="N2582">
        <f>SQRT(User_Model_Calcs!M2582^2+Sat_Data!$B$3^2-2*User_Model_Calcs!M2582*Sat_Data!$B$3*COS(RADIANS(L2582))*COS(RADIANS(I2582)))</f>
        <v>38011.904509209504</v>
      </c>
      <c r="O2582">
        <f>DEGREES(ACOS(((Earth_Data!$B$1+Sat_Data!$B$2)/User_Model_Calcs!N2582)*SQRT(1-COS(RADIANS(User_Model_Calcs!I2582))^2*COS(RADIANS(User_Model_Calcs!B2582))^2)))</f>
        <v>36.985967599485008</v>
      </c>
      <c r="P2582">
        <f t="shared" si="245"/>
        <v>54.978815322103522</v>
      </c>
    </row>
    <row r="2583" spans="1:16" x14ac:dyDescent="0.25">
      <c r="A2583" s="5">
        <v>154.17859627971444</v>
      </c>
      <c r="B2583">
        <v>-36.997156447297613</v>
      </c>
      <c r="C2583">
        <v>400</v>
      </c>
      <c r="D2583">
        <f t="shared" ca="1" si="244"/>
        <v>1.2</v>
      </c>
      <c r="E2583" s="1">
        <v>0.65</v>
      </c>
      <c r="F2583">
        <v>19.899999999999999</v>
      </c>
      <c r="G2583">
        <f t="shared" ca="1" si="246"/>
        <v>46.089820015575185</v>
      </c>
      <c r="H2583">
        <f t="shared" ca="1" si="249"/>
        <v>19.603630343738466</v>
      </c>
      <c r="I2583">
        <f>User_Model_Calcs!A2583-Sat_Data!$B$5</f>
        <v>44.178596279714441</v>
      </c>
      <c r="J2583">
        <f>(Earth_Data!$B$1/SQRT(1-Earth_Data!$B$2^2*SIN(RADIANS(User_Model_Calcs!B2583))^2))*COS(RADIANS(User_Model_Calcs!B2583))</f>
        <v>5100.1855478174766</v>
      </c>
      <c r="K2583">
        <f>((Earth_Data!$B$1*(1-Earth_Data!$B$2^2))/SQRT(1-Earth_Data!$B$2^2*SIN(RADIANS(User_Model_Calcs!B2583))^2))*SIN(RADIANS(User_Model_Calcs!B2583))</f>
        <v>-3817.1425079927149</v>
      </c>
      <c r="L2583">
        <f t="shared" si="247"/>
        <v>-36.812360051415261</v>
      </c>
      <c r="M2583">
        <f t="shared" si="248"/>
        <v>6370.4371552108705</v>
      </c>
      <c r="N2583">
        <f>SQRT(User_Model_Calcs!M2583^2+Sat_Data!$B$3^2-2*User_Model_Calcs!M2583*Sat_Data!$B$3*COS(RADIANS(L2583))*COS(RADIANS(I2583)))</f>
        <v>38858.064648342086</v>
      </c>
      <c r="O2583">
        <f>DEGREES(ACOS(((Earth_Data!$B$1+Sat_Data!$B$2)/User_Model_Calcs!N2583)*SQRT(1-COS(RADIANS(User_Model_Calcs!I2583))^2*COS(RADIANS(User_Model_Calcs!B2583))^2)))</f>
        <v>27.195669181253855</v>
      </c>
      <c r="P2583">
        <f t="shared" si="245"/>
        <v>58.230816255789506</v>
      </c>
    </row>
    <row r="2584" spans="1:16" x14ac:dyDescent="0.25">
      <c r="A2584" s="5">
        <v>126.83989544274016</v>
      </c>
      <c r="B2584">
        <v>-26.424519642025537</v>
      </c>
      <c r="C2584">
        <v>950</v>
      </c>
      <c r="D2584">
        <f t="shared" ca="1" si="244"/>
        <v>3</v>
      </c>
      <c r="E2584" s="1">
        <v>0.65</v>
      </c>
      <c r="F2584">
        <v>19.899999999999999</v>
      </c>
      <c r="G2584">
        <f t="shared" ca="1" si="246"/>
        <v>54.048620189015942</v>
      </c>
      <c r="H2584">
        <f t="shared" ca="1" si="249"/>
        <v>18.243844073582174</v>
      </c>
      <c r="I2584">
        <f>User_Model_Calcs!A2584-Sat_Data!$B$5</f>
        <v>16.839895442740158</v>
      </c>
      <c r="J2584">
        <f>(Earth_Data!$B$1/SQRT(1-Earth_Data!$B$2^2*SIN(RADIANS(User_Model_Calcs!B2584))^2))*COS(RADIANS(User_Model_Calcs!B2584))</f>
        <v>5715.550913811403</v>
      </c>
      <c r="K2584">
        <f>((Earth_Data!$B$1*(1-Earth_Data!$B$2^2))/SQRT(1-Earth_Data!$B$2^2*SIN(RADIANS(User_Model_Calcs!B2584))^2))*SIN(RADIANS(User_Model_Calcs!B2584))</f>
        <v>-2821.2592038278294</v>
      </c>
      <c r="L2584">
        <f t="shared" si="247"/>
        <v>-26.271456471159578</v>
      </c>
      <c r="M2584">
        <f t="shared" si="248"/>
        <v>6373.9333024086154</v>
      </c>
      <c r="N2584">
        <f>SQRT(User_Model_Calcs!M2584^2+Sat_Data!$B$3^2-2*User_Model_Calcs!M2584*Sat_Data!$B$3*COS(RADIANS(L2584))*COS(RADIANS(I2584)))</f>
        <v>36839.211740123559</v>
      </c>
      <c r="O2584">
        <f>DEGREES(ACOS(((Earth_Data!$B$1+Sat_Data!$B$2)/User_Model_Calcs!N2584)*SQRT(1-COS(RADIANS(User_Model_Calcs!I2584))^2*COS(RADIANS(User_Model_Calcs!B2584))^2)))</f>
        <v>53.873141259544134</v>
      </c>
      <c r="P2584">
        <f t="shared" si="245"/>
        <v>34.221440850788639</v>
      </c>
    </row>
    <row r="2585" spans="1:16" x14ac:dyDescent="0.25">
      <c r="A2585" s="5">
        <v>125.66338883192532</v>
      </c>
      <c r="B2585">
        <v>-31.406824880466694</v>
      </c>
      <c r="C2585">
        <v>950</v>
      </c>
      <c r="D2585">
        <f t="shared" ca="1" si="244"/>
        <v>3</v>
      </c>
      <c r="E2585" s="1">
        <v>0.65</v>
      </c>
      <c r="F2585">
        <v>19.899999999999999</v>
      </c>
      <c r="G2585">
        <f t="shared" ca="1" si="246"/>
        <v>54.048620189015942</v>
      </c>
      <c r="H2585">
        <f t="shared" ca="1" si="249"/>
        <v>19.876943905445671</v>
      </c>
      <c r="I2585">
        <f>User_Model_Calcs!A2585-Sat_Data!$B$5</f>
        <v>15.663388831925317</v>
      </c>
      <c r="J2585">
        <f>(Earth_Data!$B$1/SQRT(1-Earth_Data!$B$2^2*SIN(RADIANS(User_Model_Calcs!B2585))^2))*COS(RADIANS(User_Model_Calcs!B2585))</f>
        <v>5448.6255047983868</v>
      </c>
      <c r="K2585">
        <f>((Earth_Data!$B$1*(1-Earth_Data!$B$2^2))/SQRT(1-Earth_Data!$B$2^2*SIN(RADIANS(User_Model_Calcs!B2585))^2))*SIN(RADIANS(User_Model_Calcs!B2585))</f>
        <v>-3304.4751760732433</v>
      </c>
      <c r="L2585">
        <f t="shared" si="247"/>
        <v>-31.23591828731098</v>
      </c>
      <c r="M2585">
        <f t="shared" si="248"/>
        <v>6372.3681689638561</v>
      </c>
      <c r="N2585">
        <f>SQRT(User_Model_Calcs!M2585^2+Sat_Data!$B$3^2-2*User_Model_Calcs!M2585*Sat_Data!$B$3*COS(RADIANS(L2585))*COS(RADIANS(I2585)))</f>
        <v>37094.626929601458</v>
      </c>
      <c r="O2585">
        <f>DEGREES(ACOS(((Earth_Data!$B$1+Sat_Data!$B$2)/User_Model_Calcs!N2585)*SQRT(1-COS(RADIANS(User_Model_Calcs!I2585))^2*COS(RADIANS(User_Model_Calcs!B2585))^2)))</f>
        <v>49.63504158084455</v>
      </c>
      <c r="P2585">
        <f t="shared" si="245"/>
        <v>28.283670279612107</v>
      </c>
    </row>
    <row r="2586" spans="1:16" x14ac:dyDescent="0.25">
      <c r="A2586" s="5">
        <v>131.02579421935656</v>
      </c>
      <c r="B2586">
        <v>-27.751818494076986</v>
      </c>
      <c r="C2586">
        <v>950</v>
      </c>
      <c r="D2586">
        <f t="shared" ca="1" si="244"/>
        <v>3</v>
      </c>
      <c r="E2586" s="1">
        <v>0.65</v>
      </c>
      <c r="F2586">
        <v>19.899999999999999</v>
      </c>
      <c r="G2586">
        <f t="shared" ca="1" si="246"/>
        <v>54.048620189015942</v>
      </c>
      <c r="H2586">
        <f t="shared" ca="1" si="249"/>
        <v>23.562700078538704</v>
      </c>
      <c r="I2586">
        <f>User_Model_Calcs!A2586-Sat_Data!$B$5</f>
        <v>21.025794219356555</v>
      </c>
      <c r="J2586">
        <f>(Earth_Data!$B$1/SQRT(1-Earth_Data!$B$2^2*SIN(RADIANS(User_Model_Calcs!B2586))^2))*COS(RADIANS(User_Model_Calcs!B2586))</f>
        <v>5648.5818072138045</v>
      </c>
      <c r="K2586">
        <f>((Earth_Data!$B$1*(1-Earth_Data!$B$2^2))/SQRT(1-Earth_Data!$B$2^2*SIN(RADIANS(User_Model_Calcs!B2586))^2))*SIN(RADIANS(User_Model_Calcs!B2586))</f>
        <v>-2952.1948580873595</v>
      </c>
      <c r="L2586">
        <f t="shared" si="247"/>
        <v>-27.593528307888416</v>
      </c>
      <c r="M2586">
        <f t="shared" si="248"/>
        <v>6373.5336284438181</v>
      </c>
      <c r="N2586">
        <f>SQRT(User_Model_Calcs!M2586^2+Sat_Data!$B$3^2-2*User_Model_Calcs!M2586*Sat_Data!$B$3*COS(RADIANS(L2586))*COS(RADIANS(I2586)))</f>
        <v>37065.028251913725</v>
      </c>
      <c r="O2586">
        <f>DEGREES(ACOS(((Earth_Data!$B$1+Sat_Data!$B$2)/User_Model_Calcs!N2586)*SQRT(1-COS(RADIANS(User_Model_Calcs!I2586))^2*COS(RADIANS(User_Model_Calcs!B2586))^2)))</f>
        <v>50.123777053617232</v>
      </c>
      <c r="P2586">
        <f t="shared" si="245"/>
        <v>39.539137529791894</v>
      </c>
    </row>
    <row r="2587" spans="1:16" x14ac:dyDescent="0.25">
      <c r="A2587" s="5">
        <v>128.90616159238465</v>
      </c>
      <c r="B2587">
        <v>-31.783546317402347</v>
      </c>
      <c r="C2587">
        <v>950</v>
      </c>
      <c r="D2587">
        <f t="shared" ca="1" si="244"/>
        <v>0.75</v>
      </c>
      <c r="E2587" s="1">
        <v>0.65</v>
      </c>
      <c r="F2587">
        <v>19.899999999999999</v>
      </c>
      <c r="G2587">
        <f t="shared" ca="1" si="246"/>
        <v>42.007420362456692</v>
      </c>
      <c r="H2587">
        <f t="shared" ca="1" si="249"/>
        <v>22.816294573782727</v>
      </c>
      <c r="I2587">
        <f>User_Model_Calcs!A2587-Sat_Data!$B$5</f>
        <v>18.906161592384649</v>
      </c>
      <c r="J2587">
        <f>(Earth_Data!$B$1/SQRT(1-Earth_Data!$B$2^2*SIN(RADIANS(User_Model_Calcs!B2587))^2))*COS(RADIANS(User_Model_Calcs!B2587))</f>
        <v>5426.7412242820383</v>
      </c>
      <c r="K2587">
        <f>((Earth_Data!$B$1*(1-Earth_Data!$B$2^2))/SQRT(1-Earth_Data!$B$2^2*SIN(RADIANS(User_Model_Calcs!B2587))^2))*SIN(RADIANS(User_Model_Calcs!B2587))</f>
        <v>-3340.0542621920786</v>
      </c>
      <c r="L2587">
        <f t="shared" si="247"/>
        <v>-31.611493423404173</v>
      </c>
      <c r="M2587">
        <f t="shared" si="248"/>
        <v>6372.2431521175949</v>
      </c>
      <c r="N2587">
        <f>SQRT(User_Model_Calcs!M2587^2+Sat_Data!$B$3^2-2*User_Model_Calcs!M2587*Sat_Data!$B$3*COS(RADIANS(L2587))*COS(RADIANS(I2587)))</f>
        <v>37222.052750408038</v>
      </c>
      <c r="O2587">
        <f>DEGREES(ACOS(((Earth_Data!$B$1+Sat_Data!$B$2)/User_Model_Calcs!N2587)*SQRT(1-COS(RADIANS(User_Model_Calcs!I2587))^2*COS(RADIANS(User_Model_Calcs!B2587))^2)))</f>
        <v>47.677934086506241</v>
      </c>
      <c r="P2587">
        <f t="shared" si="245"/>
        <v>33.034118479091504</v>
      </c>
    </row>
    <row r="2588" spans="1:16" x14ac:dyDescent="0.25">
      <c r="A2588">
        <v>152.315</v>
      </c>
      <c r="B2588">
        <v>-33.584000000000003</v>
      </c>
      <c r="C2588">
        <v>375</v>
      </c>
      <c r="D2588">
        <f t="shared" ca="1" si="244"/>
        <v>0.75</v>
      </c>
      <c r="E2588" s="1">
        <v>0.65</v>
      </c>
      <c r="F2588">
        <v>19.899999999999999</v>
      </c>
      <c r="G2588">
        <f t="shared" ca="1" si="246"/>
        <v>42.007420362456692</v>
      </c>
      <c r="H2588">
        <f t="shared" ca="1" si="249"/>
        <v>18.256154828951658</v>
      </c>
      <c r="I2588">
        <f>User_Model_Calcs!A2588-Sat_Data!$B$5</f>
        <v>42.314999999999998</v>
      </c>
      <c r="J2588">
        <f>(Earth_Data!$B$1/SQRT(1-Earth_Data!$B$2^2*SIN(RADIANS(User_Model_Calcs!B2588))^2))*COS(RADIANS(User_Model_Calcs!B2588))</f>
        <v>5318.924213317443</v>
      </c>
      <c r="K2588">
        <f>((Earth_Data!$B$1*(1-Earth_Data!$B$2^2))/SQRT(1-Earth_Data!$B$2^2*SIN(RADIANS(User_Model_Calcs!B2588))^2))*SIN(RADIANS(User_Model_Calcs!B2588))</f>
        <v>-3508.1009066729457</v>
      </c>
      <c r="L2588">
        <f t="shared" si="247"/>
        <v>-33.406881001355238</v>
      </c>
      <c r="M2588">
        <f t="shared" si="248"/>
        <v>6371.6345436955289</v>
      </c>
      <c r="N2588">
        <f>SQRT(User_Model_Calcs!M2588^2+Sat_Data!$B$3^2-2*User_Model_Calcs!M2588*Sat_Data!$B$3*COS(RADIANS(L2588))*COS(RADIANS(I2588)))</f>
        <v>38558.274029138949</v>
      </c>
      <c r="O2588">
        <f>DEGREES(ACOS(((Earth_Data!$B$1+Sat_Data!$B$2)/User_Model_Calcs!N2588)*SQRT(1-COS(RADIANS(User_Model_Calcs!I2588))^2*COS(RADIANS(User_Model_Calcs!B2588))^2)))</f>
        <v>30.526389393371453</v>
      </c>
      <c r="P2588">
        <f t="shared" si="245"/>
        <v>58.717381371263606</v>
      </c>
    </row>
    <row r="2589" spans="1:16" x14ac:dyDescent="0.25">
      <c r="A2589" s="5">
        <v>136.75529215729347</v>
      </c>
      <c r="B2589">
        <v>-34.680201012483607</v>
      </c>
      <c r="C2589">
        <v>950</v>
      </c>
      <c r="D2589">
        <f t="shared" ca="1" si="244"/>
        <v>3</v>
      </c>
      <c r="E2589" s="1">
        <v>0.65</v>
      </c>
      <c r="F2589">
        <v>19.899999999999999</v>
      </c>
      <c r="G2589">
        <f t="shared" ca="1" si="246"/>
        <v>54.048620189015942</v>
      </c>
      <c r="H2589">
        <f t="shared" ca="1" si="249"/>
        <v>23.70042965102207</v>
      </c>
      <c r="I2589">
        <f>User_Model_Calcs!A2589-Sat_Data!$B$5</f>
        <v>26.755292157293468</v>
      </c>
      <c r="J2589">
        <f>(Earth_Data!$B$1/SQRT(1-Earth_Data!$B$2^2*SIN(RADIANS(User_Model_Calcs!B2589))^2))*COS(RADIANS(User_Model_Calcs!B2589))</f>
        <v>5250.6974139148551</v>
      </c>
      <c r="K2589">
        <f>((Earth_Data!$B$1*(1-Earth_Data!$B$2^2))/SQRT(1-Earth_Data!$B$2^2*SIN(RADIANS(User_Model_Calcs!B2589))^2))*SIN(RADIANS(User_Model_Calcs!B2589))</f>
        <v>-3608.7498946945116</v>
      </c>
      <c r="L2589">
        <f t="shared" si="247"/>
        <v>-34.5003375284562</v>
      </c>
      <c r="M2589">
        <f t="shared" si="248"/>
        <v>6371.2556953044814</v>
      </c>
      <c r="N2589">
        <f>SQRT(User_Model_Calcs!M2589^2+Sat_Data!$B$3^2-2*User_Model_Calcs!M2589*Sat_Data!$B$3*COS(RADIANS(L2589))*COS(RADIANS(I2589)))</f>
        <v>37723.079894492286</v>
      </c>
      <c r="O2589">
        <f>DEGREES(ACOS(((Earth_Data!$B$1+Sat_Data!$B$2)/User_Model_Calcs!N2589)*SQRT(1-COS(RADIANS(User_Model_Calcs!I2589))^2*COS(RADIANS(User_Model_Calcs!B2589))^2)))</f>
        <v>40.646466683505444</v>
      </c>
      <c r="P2589">
        <f t="shared" si="245"/>
        <v>41.542489555435175</v>
      </c>
    </row>
    <row r="2590" spans="1:16" x14ac:dyDescent="0.25">
      <c r="A2590" s="5">
        <v>139.38502455517136</v>
      </c>
      <c r="B2590">
        <v>-29.674341913919328</v>
      </c>
      <c r="C2590">
        <v>950</v>
      </c>
      <c r="D2590">
        <f t="shared" ca="1" si="244"/>
        <v>3</v>
      </c>
      <c r="E2590" s="1">
        <v>0.65</v>
      </c>
      <c r="F2590">
        <v>19.899999999999999</v>
      </c>
      <c r="G2590">
        <f t="shared" ca="1" si="246"/>
        <v>54.048620189015942</v>
      </c>
      <c r="H2590">
        <f t="shared" ca="1" si="249"/>
        <v>23.009413540795187</v>
      </c>
      <c r="I2590">
        <f>User_Model_Calcs!A2590-Sat_Data!$B$5</f>
        <v>29.385024555171356</v>
      </c>
      <c r="J2590">
        <f>(Earth_Data!$B$1/SQRT(1-Earth_Data!$B$2^2*SIN(RADIANS(User_Model_Calcs!B2590))^2))*COS(RADIANS(User_Model_Calcs!B2590))</f>
        <v>5546.2199475436882</v>
      </c>
      <c r="K2590">
        <f>((Earth_Data!$B$1*(1-Earth_Data!$B$2^2))/SQRT(1-Earth_Data!$B$2^2*SIN(RADIANS(User_Model_Calcs!B2590))^2))*SIN(RADIANS(User_Model_Calcs!B2590))</f>
        <v>-3139.0609783598293</v>
      </c>
      <c r="L2590">
        <f t="shared" si="247"/>
        <v>-29.509082469335279</v>
      </c>
      <c r="M2590">
        <f t="shared" si="248"/>
        <v>6372.9317846963404</v>
      </c>
      <c r="N2590">
        <f>SQRT(User_Model_Calcs!M2590^2+Sat_Data!$B$3^2-2*User_Model_Calcs!M2590*Sat_Data!$B$3*COS(RADIANS(L2590))*COS(RADIANS(I2590)))</f>
        <v>37561.94201433054</v>
      </c>
      <c r="O2590">
        <f>DEGREES(ACOS(((Earth_Data!$B$1+Sat_Data!$B$2)/User_Model_Calcs!N2590)*SQRT(1-COS(RADIANS(User_Model_Calcs!I2590))^2*COS(RADIANS(User_Model_Calcs!B2590))^2)))</f>
        <v>42.829146988226675</v>
      </c>
      <c r="P2590">
        <f t="shared" si="245"/>
        <v>48.679867011377432</v>
      </c>
    </row>
    <row r="2591" spans="1:16" x14ac:dyDescent="0.25">
      <c r="A2591" s="5">
        <v>116.73600194968914</v>
      </c>
      <c r="B2591">
        <v>-36.590465794422975</v>
      </c>
      <c r="C2591">
        <v>950</v>
      </c>
      <c r="D2591">
        <f t="shared" ca="1" si="244"/>
        <v>3</v>
      </c>
      <c r="E2591" s="1">
        <v>0.65</v>
      </c>
      <c r="F2591">
        <v>19.899999999999999</v>
      </c>
      <c r="G2591">
        <f t="shared" ca="1" si="246"/>
        <v>54.048620189015942</v>
      </c>
      <c r="H2591">
        <f t="shared" ca="1" si="249"/>
        <v>19.045673939864209</v>
      </c>
      <c r="I2591">
        <f>User_Model_Calcs!A2591-Sat_Data!$B$5</f>
        <v>6.7360019496891397</v>
      </c>
      <c r="J2591">
        <f>(Earth_Data!$B$1/SQRT(1-Earth_Data!$B$2^2*SIN(RADIANS(User_Model_Calcs!B2591))^2))*COS(RADIANS(User_Model_Calcs!B2591))</f>
        <v>5127.2167331585624</v>
      </c>
      <c r="K2591">
        <f>((Earth_Data!$B$1*(1-Earth_Data!$B$2^2))/SQRT(1-Earth_Data!$B$2^2*SIN(RADIANS(User_Model_Calcs!B2591))^2))*SIN(RADIANS(User_Model_Calcs!B2591))</f>
        <v>-3781.0010416051173</v>
      </c>
      <c r="L2591">
        <f t="shared" si="247"/>
        <v>-36.406448927499092</v>
      </c>
      <c r="M2591">
        <f t="shared" si="248"/>
        <v>6370.5824149288064</v>
      </c>
      <c r="N2591">
        <f>SQRT(User_Model_Calcs!M2591^2+Sat_Data!$B$3^2-2*User_Model_Calcs!M2591*Sat_Data!$B$3*COS(RADIANS(L2591))*COS(RADIANS(I2591)))</f>
        <v>37269.481319416955</v>
      </c>
      <c r="O2591">
        <f>DEGREES(ACOS(((Earth_Data!$B$1+Sat_Data!$B$2)/User_Model_Calcs!N2591)*SQRT(1-COS(RADIANS(User_Model_Calcs!I2591))^2*COS(RADIANS(User_Model_Calcs!B2591))^2)))</f>
        <v>46.94173315695673</v>
      </c>
      <c r="P2591">
        <f t="shared" si="245"/>
        <v>11.207475209326228</v>
      </c>
    </row>
    <row r="2592" spans="1:16" x14ac:dyDescent="0.25">
      <c r="A2592" s="5">
        <v>124.33049309466264</v>
      </c>
      <c r="B2592">
        <v>-24.754440667452137</v>
      </c>
      <c r="C2592">
        <v>950</v>
      </c>
      <c r="D2592">
        <f t="shared" ca="1" si="244"/>
        <v>3</v>
      </c>
      <c r="E2592" s="1">
        <v>0.65</v>
      </c>
      <c r="F2592">
        <v>19.899999999999999</v>
      </c>
      <c r="G2592">
        <f t="shared" ca="1" si="246"/>
        <v>54.048620189015942</v>
      </c>
      <c r="H2592">
        <f t="shared" ca="1" si="249"/>
        <v>16.935935808211731</v>
      </c>
      <c r="I2592">
        <f>User_Model_Calcs!A2592-Sat_Data!$B$5</f>
        <v>14.330493094662643</v>
      </c>
      <c r="J2592">
        <f>(Earth_Data!$B$1/SQRT(1-Earth_Data!$B$2^2*SIN(RADIANS(User_Model_Calcs!B2592))^2))*COS(RADIANS(User_Model_Calcs!B2592))</f>
        <v>5795.459629031262</v>
      </c>
      <c r="K2592">
        <f>((Earth_Data!$B$1*(1-Earth_Data!$B$2^2))/SQRT(1-Earth_Data!$B$2^2*SIN(RADIANS(User_Model_Calcs!B2592))^2))*SIN(RADIANS(User_Model_Calcs!B2592))</f>
        <v>-2654.3984715161878</v>
      </c>
      <c r="L2592">
        <f t="shared" si="247"/>
        <v>-24.608416844028607</v>
      </c>
      <c r="M2592">
        <f t="shared" si="248"/>
        <v>6374.416330717554</v>
      </c>
      <c r="N2592">
        <f>SQRT(User_Model_Calcs!M2592^2+Sat_Data!$B$3^2-2*User_Model_Calcs!M2592*Sat_Data!$B$3*COS(RADIANS(L2592))*COS(RADIANS(I2592)))</f>
        <v>36673.338023263001</v>
      </c>
      <c r="O2592">
        <f>DEGREES(ACOS(((Earth_Data!$B$1+Sat_Data!$B$2)/User_Model_Calcs!N2592)*SQRT(1-COS(RADIANS(User_Model_Calcs!I2592))^2*COS(RADIANS(User_Model_Calcs!B2592))^2)))</f>
        <v>56.879724912719226</v>
      </c>
      <c r="P2592">
        <f t="shared" si="245"/>
        <v>31.38700938544887</v>
      </c>
    </row>
    <row r="2593" spans="1:16" x14ac:dyDescent="0.25">
      <c r="A2593" s="5">
        <v>124.21857089754911</v>
      </c>
      <c r="B2593">
        <v>-36.249355333738087</v>
      </c>
      <c r="C2593">
        <v>950</v>
      </c>
      <c r="D2593">
        <f t="shared" ca="1" si="244"/>
        <v>3</v>
      </c>
      <c r="E2593" s="1">
        <v>0.65</v>
      </c>
      <c r="F2593">
        <v>19.899999999999999</v>
      </c>
      <c r="G2593">
        <f t="shared" ca="1" si="246"/>
        <v>54.048620189015942</v>
      </c>
      <c r="H2593">
        <f t="shared" ca="1" si="249"/>
        <v>18.114785932842793</v>
      </c>
      <c r="I2593">
        <f>User_Model_Calcs!A2593-Sat_Data!$B$5</f>
        <v>14.218570897549114</v>
      </c>
      <c r="J2593">
        <f>(Earth_Data!$B$1/SQRT(1-Earth_Data!$B$2^2*SIN(RADIANS(User_Model_Calcs!B2593))^2))*COS(RADIANS(User_Model_Calcs!B2593))</f>
        <v>5149.6893507806417</v>
      </c>
      <c r="K2593">
        <f>((Earth_Data!$B$1*(1-Earth_Data!$B$2^2))/SQRT(1-Earth_Data!$B$2^2*SIN(RADIANS(User_Model_Calcs!B2593))^2))*SIN(RADIANS(User_Model_Calcs!B2593))</f>
        <v>-3750.5420923743909</v>
      </c>
      <c r="L2593">
        <f t="shared" si="247"/>
        <v>-36.066020813815165</v>
      </c>
      <c r="M2593">
        <f t="shared" si="248"/>
        <v>6370.7037598852148</v>
      </c>
      <c r="N2593">
        <f>SQRT(User_Model_Calcs!M2593^2+Sat_Data!$B$3^2-2*User_Model_Calcs!M2593*Sat_Data!$B$3*COS(RADIANS(L2593))*COS(RADIANS(I2593)))</f>
        <v>37382.341706285668</v>
      </c>
      <c r="O2593">
        <f>DEGREES(ACOS(((Earth_Data!$B$1+Sat_Data!$B$2)/User_Model_Calcs!N2593)*SQRT(1-COS(RADIANS(User_Model_Calcs!I2593))^2*COS(RADIANS(User_Model_Calcs!B2593))^2)))</f>
        <v>45.302424814781894</v>
      </c>
      <c r="P2593">
        <f t="shared" si="245"/>
        <v>23.196075157425373</v>
      </c>
    </row>
    <row r="2594" spans="1:16" x14ac:dyDescent="0.25">
      <c r="A2594" s="5">
        <v>131.65328525467856</v>
      </c>
      <c r="B2594">
        <v>-39.50987237496323</v>
      </c>
      <c r="C2594">
        <v>950</v>
      </c>
      <c r="D2594">
        <f t="shared" ca="1" si="244"/>
        <v>0.75</v>
      </c>
      <c r="E2594" s="1">
        <v>0.65</v>
      </c>
      <c r="F2594">
        <v>19.899999999999999</v>
      </c>
      <c r="G2594">
        <f t="shared" ca="1" si="246"/>
        <v>42.007420362456692</v>
      </c>
      <c r="H2594">
        <f t="shared" ca="1" si="249"/>
        <v>19.124463217087545</v>
      </c>
      <c r="I2594">
        <f>User_Model_Calcs!A2594-Sat_Data!$B$5</f>
        <v>21.653285254678565</v>
      </c>
      <c r="J2594">
        <f>(Earth_Data!$B$1/SQRT(1-Earth_Data!$B$2^2*SIN(RADIANS(User_Model_Calcs!B2594))^2))*COS(RADIANS(User_Model_Calcs!B2594))</f>
        <v>4927.5110765839991</v>
      </c>
      <c r="K2594">
        <f>((Earth_Data!$B$1*(1-Earth_Data!$B$2^2))/SQRT(1-Earth_Data!$B$2^2*SIN(RADIANS(User_Model_Calcs!B2594))^2))*SIN(RADIANS(User_Model_Calcs!B2594))</f>
        <v>-4036.1506919637463</v>
      </c>
      <c r="L2594">
        <f t="shared" si="247"/>
        <v>-39.321088862368256</v>
      </c>
      <c r="M2594">
        <f t="shared" si="248"/>
        <v>6369.5272837234497</v>
      </c>
      <c r="N2594">
        <f>SQRT(User_Model_Calcs!M2594^2+Sat_Data!$B$3^2-2*User_Model_Calcs!M2594*Sat_Data!$B$3*COS(RADIANS(L2594))*COS(RADIANS(I2594)))</f>
        <v>37844.145465290356</v>
      </c>
      <c r="O2594">
        <f>DEGREES(ACOS(((Earth_Data!$B$1+Sat_Data!$B$2)/User_Model_Calcs!N2594)*SQRT(1-COS(RADIANS(User_Model_Calcs!I2594))^2*COS(RADIANS(User_Model_Calcs!B2594))^2)))</f>
        <v>39.053037602675857</v>
      </c>
      <c r="P2594">
        <f t="shared" si="245"/>
        <v>31.964709475333212</v>
      </c>
    </row>
    <row r="2595" spans="1:16" x14ac:dyDescent="0.25">
      <c r="A2595" s="5">
        <v>133.3082875484744</v>
      </c>
      <c r="B2595">
        <v>-33.221402373352227</v>
      </c>
      <c r="C2595">
        <v>950</v>
      </c>
      <c r="D2595">
        <f t="shared" ca="1" si="244"/>
        <v>3</v>
      </c>
      <c r="E2595" s="1">
        <v>0.65</v>
      </c>
      <c r="F2595">
        <v>19.899999999999999</v>
      </c>
      <c r="G2595">
        <f t="shared" ca="1" si="246"/>
        <v>54.048620189015942</v>
      </c>
      <c r="H2595">
        <f t="shared" ca="1" si="249"/>
        <v>16.182249765412742</v>
      </c>
      <c r="I2595">
        <f>User_Model_Calcs!A2595-Sat_Data!$B$5</f>
        <v>23.308287548474397</v>
      </c>
      <c r="J2595">
        <f>(Earth_Data!$B$1/SQRT(1-Earth_Data!$B$2^2*SIN(RADIANS(User_Model_Calcs!B2595))^2))*COS(RADIANS(User_Model_Calcs!B2595))</f>
        <v>5341.0640673986909</v>
      </c>
      <c r="K2595">
        <f>((Earth_Data!$B$1*(1-Earth_Data!$B$2^2))/SQRT(1-Earth_Data!$B$2^2*SIN(RADIANS(User_Model_Calcs!B2595))^2))*SIN(RADIANS(User_Model_Calcs!B2595))</f>
        <v>-3474.5275019986198</v>
      </c>
      <c r="L2595">
        <f t="shared" si="247"/>
        <v>-33.045248245256644</v>
      </c>
      <c r="M2595">
        <f t="shared" si="248"/>
        <v>6371.7585276124692</v>
      </c>
      <c r="N2595">
        <f>SQRT(User_Model_Calcs!M2595^2+Sat_Data!$B$3^2-2*User_Model_Calcs!M2595*Sat_Data!$B$3*COS(RADIANS(L2595))*COS(RADIANS(I2595)))</f>
        <v>37480.248262661145</v>
      </c>
      <c r="O2595">
        <f>DEGREES(ACOS(((Earth_Data!$B$1+Sat_Data!$B$2)/User_Model_Calcs!N2595)*SQRT(1-COS(RADIANS(User_Model_Calcs!I2595))^2*COS(RADIANS(User_Model_Calcs!B2595))^2)))</f>
        <v>43.937365579582561</v>
      </c>
      <c r="P2595">
        <f t="shared" si="245"/>
        <v>38.180866360127894</v>
      </c>
    </row>
    <row r="2596" spans="1:16" x14ac:dyDescent="0.25">
      <c r="A2596">
        <v>141.34</v>
      </c>
      <c r="B2596">
        <v>-31.380000000000003</v>
      </c>
      <c r="C2596">
        <v>950</v>
      </c>
      <c r="D2596">
        <f t="shared" ca="1" si="244"/>
        <v>3</v>
      </c>
      <c r="E2596" s="1">
        <v>0.65</v>
      </c>
      <c r="F2596">
        <v>19.899999999999999</v>
      </c>
      <c r="G2596">
        <f t="shared" ca="1" si="246"/>
        <v>54.048620189015942</v>
      </c>
      <c r="H2596">
        <f t="shared" ca="1" si="249"/>
        <v>16.400516369802709</v>
      </c>
      <c r="I2596">
        <f>User_Model_Calcs!A2596-Sat_Data!$B$5</f>
        <v>31.340000000000003</v>
      </c>
      <c r="J2596">
        <f>(Earth_Data!$B$1/SQRT(1-Earth_Data!$B$2^2*SIN(RADIANS(User_Model_Calcs!B2596))^2))*COS(RADIANS(User_Model_Calcs!B2596))</f>
        <v>5450.1748223158829</v>
      </c>
      <c r="K2596">
        <f>((Earth_Data!$B$1*(1-Earth_Data!$B$2^2))/SQRT(1-Earth_Data!$B$2^2*SIN(RADIANS(User_Model_Calcs!B2596))^2))*SIN(RADIANS(User_Model_Calcs!B2596))</f>
        <v>-3301.9363301797625</v>
      </c>
      <c r="L2596">
        <f t="shared" si="247"/>
        <v>-31.209176154821396</v>
      </c>
      <c r="M2596">
        <f t="shared" si="248"/>
        <v>6372.3770386227907</v>
      </c>
      <c r="N2596">
        <f>SQRT(User_Model_Calcs!M2596^2+Sat_Data!$B$3^2-2*User_Model_Calcs!M2596*Sat_Data!$B$3*COS(RADIANS(L2596))*COS(RADIANS(I2596)))</f>
        <v>37760.774594450602</v>
      </c>
      <c r="O2596">
        <f>DEGREES(ACOS(((Earth_Data!$B$1+Sat_Data!$B$2)/User_Model_Calcs!N2596)*SQRT(1-COS(RADIANS(User_Model_Calcs!I2596))^2*COS(RADIANS(User_Model_Calcs!B2596))^2)))</f>
        <v>40.169932797632065</v>
      </c>
      <c r="P2596">
        <f t="shared" si="245"/>
        <v>49.467079269217287</v>
      </c>
    </row>
    <row r="2597" spans="1:16" x14ac:dyDescent="0.25">
      <c r="A2597" s="5">
        <v>122.21167193416099</v>
      </c>
      <c r="B2597">
        <v>-31.22233890376792</v>
      </c>
      <c r="C2597">
        <v>950</v>
      </c>
      <c r="D2597">
        <f t="shared" ca="1" si="244"/>
        <v>0.75</v>
      </c>
      <c r="E2597" s="1">
        <v>0.65</v>
      </c>
      <c r="F2597">
        <v>19.899999999999999</v>
      </c>
      <c r="G2597">
        <f t="shared" ca="1" si="246"/>
        <v>42.007420362456692</v>
      </c>
      <c r="H2597">
        <f t="shared" ca="1" si="249"/>
        <v>16.31373459493598</v>
      </c>
      <c r="I2597">
        <f>User_Model_Calcs!A2597-Sat_Data!$B$5</f>
        <v>12.211671934160989</v>
      </c>
      <c r="J2597">
        <f>(Earth_Data!$B$1/SQRT(1-Earth_Data!$B$2^2*SIN(RADIANS(User_Model_Calcs!B2597))^2))*COS(RADIANS(User_Model_Calcs!B2597))</f>
        <v>5459.2566439703796</v>
      </c>
      <c r="K2597">
        <f>((Earth_Data!$B$1*(1-Earth_Data!$B$2^2))/SQRT(1-Earth_Data!$B$2^2*SIN(RADIANS(User_Model_Calcs!B2597))^2))*SIN(RADIANS(User_Model_Calcs!B2597))</f>
        <v>-3287.0000446087179</v>
      </c>
      <c r="L2597">
        <f t="shared" si="247"/>
        <v>-31.05200441386976</v>
      </c>
      <c r="M2597">
        <f t="shared" si="248"/>
        <v>6372.4290814408005</v>
      </c>
      <c r="N2597">
        <f>SQRT(User_Model_Calcs!M2597^2+Sat_Data!$B$3^2-2*User_Model_Calcs!M2597*Sat_Data!$B$3*COS(RADIANS(L2597))*COS(RADIANS(I2597)))</f>
        <v>36992.833063997386</v>
      </c>
      <c r="O2597">
        <f>DEGREES(ACOS(((Earth_Data!$B$1+Sat_Data!$B$2)/User_Model_Calcs!N2597)*SQRT(1-COS(RADIANS(User_Model_Calcs!I2597))^2*COS(RADIANS(User_Model_Calcs!B2597))^2)))</f>
        <v>51.261767263240962</v>
      </c>
      <c r="P2597">
        <f t="shared" si="245"/>
        <v>22.661044986593268</v>
      </c>
    </row>
    <row r="2598" spans="1:16" x14ac:dyDescent="0.25">
      <c r="A2598" s="5">
        <v>126.47321519575752</v>
      </c>
      <c r="B2598">
        <v>-32.122461111814268</v>
      </c>
      <c r="C2598">
        <v>950</v>
      </c>
      <c r="D2598">
        <f t="shared" ca="1" si="244"/>
        <v>1.2</v>
      </c>
      <c r="E2598" s="1">
        <v>0.65</v>
      </c>
      <c r="F2598">
        <v>19.899999999999999</v>
      </c>
      <c r="G2598">
        <f t="shared" ca="1" si="246"/>
        <v>46.089820015575185</v>
      </c>
      <c r="H2598">
        <f t="shared" ca="1" si="249"/>
        <v>22.112486424499984</v>
      </c>
      <c r="I2598">
        <f>User_Model_Calcs!A2598-Sat_Data!$B$5</f>
        <v>16.473215195757518</v>
      </c>
      <c r="J2598">
        <f>(Earth_Data!$B$1/SQRT(1-Earth_Data!$B$2^2*SIN(RADIANS(User_Model_Calcs!B2598))^2))*COS(RADIANS(User_Model_Calcs!B2598))</f>
        <v>5406.8525487229681</v>
      </c>
      <c r="K2598">
        <f>((Earth_Data!$B$1*(1-Earth_Data!$B$2^2))/SQRT(1-Earth_Data!$B$2^2*SIN(RADIANS(User_Model_Calcs!B2598))^2))*SIN(RADIANS(User_Model_Calcs!B2598))</f>
        <v>-3371.9409643995095</v>
      </c>
      <c r="L2598">
        <f t="shared" si="247"/>
        <v>-31.949402259132182</v>
      </c>
      <c r="M2598">
        <f t="shared" si="248"/>
        <v>6372.1299697218628</v>
      </c>
      <c r="N2598">
        <f>SQRT(User_Model_Calcs!M2598^2+Sat_Data!$B$3^2-2*User_Model_Calcs!M2598*Sat_Data!$B$3*COS(RADIANS(L2598))*COS(RADIANS(I2598)))</f>
        <v>37164.281808980799</v>
      </c>
      <c r="O2598">
        <f>DEGREES(ACOS(((Earth_Data!$B$1+Sat_Data!$B$2)/User_Model_Calcs!N2598)*SQRT(1-COS(RADIANS(User_Model_Calcs!I2598))^2*COS(RADIANS(User_Model_Calcs!B2598))^2)))</f>
        <v>48.551795462825645</v>
      </c>
      <c r="P2598">
        <f t="shared" si="245"/>
        <v>29.079231000836973</v>
      </c>
    </row>
    <row r="2599" spans="1:16" x14ac:dyDescent="0.25">
      <c r="A2599" s="5">
        <v>119.87594165743383</v>
      </c>
      <c r="B2599">
        <v>-34.516363469902807</v>
      </c>
      <c r="C2599">
        <v>950</v>
      </c>
      <c r="D2599">
        <f t="shared" ca="1" si="244"/>
        <v>3</v>
      </c>
      <c r="E2599" s="1">
        <v>0.65</v>
      </c>
      <c r="F2599">
        <v>19.899999999999999</v>
      </c>
      <c r="G2599">
        <f t="shared" ca="1" si="246"/>
        <v>54.048620189015942</v>
      </c>
      <c r="H2599">
        <f t="shared" ca="1" si="249"/>
        <v>22.261170965136643</v>
      </c>
      <c r="I2599">
        <f>User_Model_Calcs!A2599-Sat_Data!$B$5</f>
        <v>9.8759416574338275</v>
      </c>
      <c r="J2599">
        <f>(Earth_Data!$B$1/SQRT(1-Earth_Data!$B$2^2*SIN(RADIANS(User_Model_Calcs!B2599))^2))*COS(RADIANS(User_Model_Calcs!B2599))</f>
        <v>5261.0175427300364</v>
      </c>
      <c r="K2599">
        <f>((Earth_Data!$B$1*(1-Earth_Data!$B$2^2))/SQRT(1-Earth_Data!$B$2^2*SIN(RADIANS(User_Model_Calcs!B2599))^2))*SIN(RADIANS(User_Model_Calcs!B2599))</f>
        <v>-3593.7890569454144</v>
      </c>
      <c r="L2599">
        <f t="shared" si="247"/>
        <v>-34.33689359341313</v>
      </c>
      <c r="M2599">
        <f t="shared" si="248"/>
        <v>6371.3126881933676</v>
      </c>
      <c r="N2599">
        <f>SQRT(User_Model_Calcs!M2599^2+Sat_Data!$B$3^2-2*User_Model_Calcs!M2599*Sat_Data!$B$3*COS(RADIANS(L2599))*COS(RADIANS(I2599)))</f>
        <v>37166.248970995461</v>
      </c>
      <c r="O2599">
        <f>DEGREES(ACOS(((Earth_Data!$B$1+Sat_Data!$B$2)/User_Model_Calcs!N2599)*SQRT(1-COS(RADIANS(User_Model_Calcs!I2599))^2*COS(RADIANS(User_Model_Calcs!B2599))^2)))</f>
        <v>48.5067686487724</v>
      </c>
      <c r="P2599">
        <f t="shared" si="245"/>
        <v>17.07908187759125</v>
      </c>
    </row>
    <row r="2600" spans="1:16" x14ac:dyDescent="0.25">
      <c r="A2600" s="5">
        <v>117.87421392196337</v>
      </c>
      <c r="B2600">
        <v>-34.184886643326834</v>
      </c>
      <c r="C2600">
        <v>950</v>
      </c>
      <c r="D2600">
        <f t="shared" ca="1" si="244"/>
        <v>1.2</v>
      </c>
      <c r="E2600" s="1">
        <v>0.65</v>
      </c>
      <c r="F2600">
        <v>19.899999999999999</v>
      </c>
      <c r="G2600">
        <f t="shared" ca="1" si="246"/>
        <v>46.089820015575185</v>
      </c>
      <c r="H2600">
        <f t="shared" ca="1" si="249"/>
        <v>19.152862933869809</v>
      </c>
      <c r="I2600">
        <f>User_Model_Calcs!A2600-Sat_Data!$B$5</f>
        <v>7.8742139219633742</v>
      </c>
      <c r="J2600">
        <f>(Earth_Data!$B$1/SQRT(1-Earth_Data!$B$2^2*SIN(RADIANS(User_Model_Calcs!B2600))^2))*COS(RADIANS(User_Model_Calcs!B2600))</f>
        <v>5281.7653790686272</v>
      </c>
      <c r="K2600">
        <f>((Earth_Data!$B$1*(1-Earth_Data!$B$2^2))/SQRT(1-Earth_Data!$B$2^2*SIN(RADIANS(User_Model_Calcs!B2600))^2))*SIN(RADIANS(User_Model_Calcs!B2600))</f>
        <v>-3563.4315214986946</v>
      </c>
      <c r="L2600">
        <f t="shared" si="247"/>
        <v>-34.00623098819716</v>
      </c>
      <c r="M2600">
        <f t="shared" si="248"/>
        <v>6371.4276051712659</v>
      </c>
      <c r="N2600">
        <f>SQRT(User_Model_Calcs!M2600^2+Sat_Data!$B$3^2-2*User_Model_Calcs!M2600*Sat_Data!$B$3*COS(RADIANS(L2600))*COS(RADIANS(I2600)))</f>
        <v>37110.742394842142</v>
      </c>
      <c r="O2600">
        <f>DEGREES(ACOS(((Earth_Data!$B$1+Sat_Data!$B$2)/User_Model_Calcs!N2600)*SQRT(1-COS(RADIANS(User_Model_Calcs!I2600))^2*COS(RADIANS(User_Model_Calcs!B2600))^2)))</f>
        <v>49.365517070312968</v>
      </c>
      <c r="P2600">
        <f t="shared" si="245"/>
        <v>13.828410565611957</v>
      </c>
    </row>
    <row r="2601" spans="1:16" x14ac:dyDescent="0.25">
      <c r="A2601" s="5">
        <v>129.24151321134718</v>
      </c>
      <c r="B2601">
        <v>-37.47221073456015</v>
      </c>
      <c r="C2601">
        <v>950</v>
      </c>
      <c r="D2601">
        <f t="shared" ca="1" si="244"/>
        <v>0.75</v>
      </c>
      <c r="E2601" s="1">
        <v>0.65</v>
      </c>
      <c r="F2601">
        <v>19.899999999999999</v>
      </c>
      <c r="G2601">
        <f t="shared" ca="1" si="246"/>
        <v>42.007420362456692</v>
      </c>
      <c r="H2601">
        <f t="shared" ca="1" si="249"/>
        <v>17.286786302078429</v>
      </c>
      <c r="I2601">
        <f>User_Model_Calcs!A2601-Sat_Data!$B$5</f>
        <v>19.241513211347183</v>
      </c>
      <c r="J2601">
        <f>(Earth_Data!$B$1/SQRT(1-Earth_Data!$B$2^2*SIN(RADIANS(User_Model_Calcs!B2601))^2))*COS(RADIANS(User_Model_Calcs!B2601))</f>
        <v>5068.2842328780398</v>
      </c>
      <c r="K2601">
        <f>((Earth_Data!$B$1*(1-Earth_Data!$B$2^2))/SQRT(1-Earth_Data!$B$2^2*SIN(RADIANS(User_Model_Calcs!B2601))^2))*SIN(RADIANS(User_Model_Calcs!B2601))</f>
        <v>-3859.1181462516515</v>
      </c>
      <c r="L2601">
        <f t="shared" si="247"/>
        <v>-37.286550810086311</v>
      </c>
      <c r="M2601">
        <f t="shared" si="248"/>
        <v>6370.2667080718784</v>
      </c>
      <c r="N2601">
        <f>SQRT(User_Model_Calcs!M2601^2+Sat_Data!$B$3^2-2*User_Model_Calcs!M2601*Sat_Data!$B$3*COS(RADIANS(L2601))*COS(RADIANS(I2601)))</f>
        <v>37614.768056791057</v>
      </c>
      <c r="O2601">
        <f>DEGREES(ACOS(((Earth_Data!$B$1+Sat_Data!$B$2)/User_Model_Calcs!N2601)*SQRT(1-COS(RADIANS(User_Model_Calcs!I2601))^2*COS(RADIANS(User_Model_Calcs!B2601))^2)))</f>
        <v>42.071612818194076</v>
      </c>
      <c r="P2601">
        <f t="shared" si="245"/>
        <v>29.844580928146765</v>
      </c>
    </row>
    <row r="2602" spans="1:16" x14ac:dyDescent="0.25">
      <c r="A2602" s="5">
        <v>119.02759435903756</v>
      </c>
      <c r="B2602">
        <v>-33.475529813004492</v>
      </c>
      <c r="C2602">
        <v>950</v>
      </c>
      <c r="D2602">
        <f t="shared" ca="1" si="244"/>
        <v>0.75</v>
      </c>
      <c r="E2602" s="1">
        <v>0.65</v>
      </c>
      <c r="F2602">
        <v>19.899999999999999</v>
      </c>
      <c r="G2602">
        <f t="shared" ca="1" si="246"/>
        <v>42.007420362456692</v>
      </c>
      <c r="H2602">
        <f t="shared" ca="1" si="249"/>
        <v>15.344897904325205</v>
      </c>
      <c r="I2602">
        <f>User_Model_Calcs!A2602-Sat_Data!$B$5</f>
        <v>9.0275943590375647</v>
      </c>
      <c r="J2602">
        <f>(Earth_Data!$B$1/SQRT(1-Earth_Data!$B$2^2*SIN(RADIANS(User_Model_Calcs!B2602))^2))*COS(RADIANS(User_Model_Calcs!B2602))</f>
        <v>5325.5696990556871</v>
      </c>
      <c r="K2602">
        <f>((Earth_Data!$B$1*(1-Earth_Data!$B$2^2))/SQRT(1-Earth_Data!$B$2^2*SIN(RADIANS(User_Model_Calcs!B2602))^2))*SIN(RADIANS(User_Model_Calcs!B2602))</f>
        <v>-3498.0719967162991</v>
      </c>
      <c r="L2602">
        <f t="shared" si="247"/>
        <v>-33.298696497293953</v>
      </c>
      <c r="M2602">
        <f t="shared" si="248"/>
        <v>6371.6717047970105</v>
      </c>
      <c r="N2602">
        <f>SQRT(User_Model_Calcs!M2602^2+Sat_Data!$B$3^2-2*User_Model_Calcs!M2602*Sat_Data!$B$3*COS(RADIANS(L2602))*COS(RADIANS(I2602)))</f>
        <v>37079.371284222114</v>
      </c>
      <c r="O2602">
        <f>DEGREES(ACOS(((Earth_Data!$B$1+Sat_Data!$B$2)/User_Model_Calcs!N2602)*SQRT(1-COS(RADIANS(User_Model_Calcs!I2602))^2*COS(RADIANS(User_Model_Calcs!B2602))^2)))</f>
        <v>49.861609495562156</v>
      </c>
      <c r="P2602">
        <f t="shared" si="245"/>
        <v>16.068597373222222</v>
      </c>
    </row>
    <row r="2603" spans="1:16" x14ac:dyDescent="0.25">
      <c r="A2603">
        <v>151.745</v>
      </c>
      <c r="B2603">
        <v>-28.112000000000002</v>
      </c>
      <c r="C2603">
        <v>375</v>
      </c>
      <c r="D2603">
        <f t="shared" ca="1" si="244"/>
        <v>0.75</v>
      </c>
      <c r="E2603" s="1">
        <v>0.65</v>
      </c>
      <c r="F2603">
        <v>19.899999999999999</v>
      </c>
      <c r="G2603">
        <f t="shared" ca="1" si="246"/>
        <v>42.007420362456692</v>
      </c>
      <c r="H2603">
        <f t="shared" ca="1" si="249"/>
        <v>20.279730210617139</v>
      </c>
      <c r="I2603">
        <f>User_Model_Calcs!A2603-Sat_Data!$B$5</f>
        <v>41.745000000000005</v>
      </c>
      <c r="J2603">
        <f>(Earth_Data!$B$1/SQRT(1-Earth_Data!$B$2^2*SIN(RADIANS(User_Model_Calcs!B2603))^2))*COS(RADIANS(User_Model_Calcs!B2603))</f>
        <v>5629.8848987082974</v>
      </c>
      <c r="K2603">
        <f>((Earth_Data!$B$1*(1-Earth_Data!$B$2^2))/SQRT(1-Earth_Data!$B$2^2*SIN(RADIANS(User_Model_Calcs!B2603))^2))*SIN(RADIANS(User_Model_Calcs!B2603))</f>
        <v>-2987.4596653179483</v>
      </c>
      <c r="L2603">
        <f t="shared" si="247"/>
        <v>-27.952349201577693</v>
      </c>
      <c r="M2603">
        <f t="shared" si="248"/>
        <v>6373.4228813570317</v>
      </c>
      <c r="N2603">
        <f>SQRT(User_Model_Calcs!M2603^2+Sat_Data!$B$3^2-2*User_Model_Calcs!M2603*Sat_Data!$B$3*COS(RADIANS(L2603))*COS(RADIANS(I2603)))</f>
        <v>38265.004205768222</v>
      </c>
      <c r="O2603">
        <f>DEGREES(ACOS(((Earth_Data!$B$1+Sat_Data!$B$2)/User_Model_Calcs!N2603)*SQRT(1-COS(RADIANS(User_Model_Calcs!I2603))^2*COS(RADIANS(User_Model_Calcs!B2603))^2)))</f>
        <v>33.936405008771615</v>
      </c>
      <c r="P2603">
        <f t="shared" si="245"/>
        <v>62.164872555273426</v>
      </c>
    </row>
    <row r="2604" spans="1:16" x14ac:dyDescent="0.25">
      <c r="A2604">
        <v>158.11500000000001</v>
      </c>
      <c r="B2604">
        <v>-34.101999999999997</v>
      </c>
      <c r="C2604">
        <v>375</v>
      </c>
      <c r="D2604">
        <f t="shared" ca="1" si="244"/>
        <v>3</v>
      </c>
      <c r="E2604" s="1">
        <v>0.65</v>
      </c>
      <c r="F2604">
        <v>19.899999999999999</v>
      </c>
      <c r="G2604">
        <f t="shared" ca="1" si="246"/>
        <v>54.048620189015942</v>
      </c>
      <c r="H2604">
        <f t="shared" ca="1" si="249"/>
        <v>14.140289195022302</v>
      </c>
      <c r="I2604">
        <f>User_Model_Calcs!A2604-Sat_Data!$B$5</f>
        <v>48.115000000000009</v>
      </c>
      <c r="J2604">
        <f>(Earth_Data!$B$1/SQRT(1-Earth_Data!$B$2^2*SIN(RADIANS(User_Model_Calcs!B2604))^2))*COS(RADIANS(User_Model_Calcs!B2604))</f>
        <v>5286.9257784844012</v>
      </c>
      <c r="K2604">
        <f>((Earth_Data!$B$1*(1-Earth_Data!$B$2^2))/SQRT(1-Earth_Data!$B$2^2*SIN(RADIANS(User_Model_Calcs!B2604))^2))*SIN(RADIANS(User_Model_Calcs!B2604))</f>
        <v>-3555.8220780183296</v>
      </c>
      <c r="L2604">
        <f t="shared" si="247"/>
        <v>-33.923551671704466</v>
      </c>
      <c r="M2604">
        <f t="shared" si="248"/>
        <v>6371.4562572245195</v>
      </c>
      <c r="N2604">
        <f>SQRT(User_Model_Calcs!M2604^2+Sat_Data!$B$3^2-2*User_Model_Calcs!M2604*Sat_Data!$B$3*COS(RADIANS(L2604))*COS(RADIANS(I2604)))</f>
        <v>38996.824758894021</v>
      </c>
      <c r="O2604">
        <f>DEGREES(ACOS(((Earth_Data!$B$1+Sat_Data!$B$2)/User_Model_Calcs!N2604)*SQRT(1-COS(RADIANS(User_Model_Calcs!I2604))^2*COS(RADIANS(User_Model_Calcs!B2604))^2)))</f>
        <v>25.71371488994431</v>
      </c>
      <c r="P2604">
        <f t="shared" si="245"/>
        <v>63.307040653936326</v>
      </c>
    </row>
    <row r="2605" spans="1:16" x14ac:dyDescent="0.25">
      <c r="A2605" s="5">
        <v>118.07928395463095</v>
      </c>
      <c r="B2605">
        <v>-41.104772946551741</v>
      </c>
      <c r="C2605">
        <v>950</v>
      </c>
      <c r="D2605">
        <f t="shared" ca="1" si="244"/>
        <v>3</v>
      </c>
      <c r="E2605" s="1">
        <v>0.65</v>
      </c>
      <c r="F2605">
        <v>19.899999999999999</v>
      </c>
      <c r="G2605">
        <f t="shared" ca="1" si="246"/>
        <v>54.048620189015942</v>
      </c>
      <c r="H2605">
        <f t="shared" ca="1" si="249"/>
        <v>14.938558448015234</v>
      </c>
      <c r="I2605">
        <f>User_Model_Calcs!A2605-Sat_Data!$B$5</f>
        <v>8.0792839546309523</v>
      </c>
      <c r="J2605">
        <f>(Earth_Data!$B$1/SQRT(1-Earth_Data!$B$2^2*SIN(RADIANS(User_Model_Calcs!B2605))^2))*COS(RADIANS(User_Model_Calcs!B2605))</f>
        <v>4812.9517842475216</v>
      </c>
      <c r="K2605">
        <f>((Earth_Data!$B$1*(1-Earth_Data!$B$2^2))/SQRT(1-Earth_Data!$B$2^2*SIN(RADIANS(User_Model_Calcs!B2605))^2))*SIN(RADIANS(User_Model_Calcs!B2605))</f>
        <v>-4171.1992038783555</v>
      </c>
      <c r="L2605">
        <f t="shared" si="247"/>
        <v>-40.914208668922576</v>
      </c>
      <c r="M2605">
        <f t="shared" si="248"/>
        <v>6368.9408598233058</v>
      </c>
      <c r="N2605">
        <f>SQRT(User_Model_Calcs!M2605^2+Sat_Data!$B$3^2-2*User_Model_Calcs!M2605*Sat_Data!$B$3*COS(RADIANS(L2605))*COS(RADIANS(I2605)))</f>
        <v>37636.931210171206</v>
      </c>
      <c r="O2605">
        <f>DEGREES(ACOS(((Earth_Data!$B$1+Sat_Data!$B$2)/User_Model_Calcs!N2605)*SQRT(1-COS(RADIANS(User_Model_Calcs!I2605))^2*COS(RADIANS(User_Model_Calcs!B2605))^2)))</f>
        <v>41.753829856175017</v>
      </c>
      <c r="P2605">
        <f t="shared" si="245"/>
        <v>12.18410316095845</v>
      </c>
    </row>
    <row r="2606" spans="1:16" x14ac:dyDescent="0.25">
      <c r="A2606" s="5">
        <v>131.90869962055416</v>
      </c>
      <c r="B2606">
        <v>-33.990222008709608</v>
      </c>
      <c r="C2606">
        <v>950</v>
      </c>
      <c r="D2606">
        <f t="shared" ca="1" si="244"/>
        <v>1.2</v>
      </c>
      <c r="E2606" s="1">
        <v>0.65</v>
      </c>
      <c r="F2606">
        <v>19.899999999999999</v>
      </c>
      <c r="G2606">
        <f t="shared" ca="1" si="246"/>
        <v>46.089820015575185</v>
      </c>
      <c r="H2606">
        <f t="shared" ca="1" si="249"/>
        <v>19.034734721432066</v>
      </c>
      <c r="I2606">
        <f>User_Model_Calcs!A2606-Sat_Data!$B$5</f>
        <v>21.90869962055416</v>
      </c>
      <c r="J2606">
        <f>(Earth_Data!$B$1/SQRT(1-Earth_Data!$B$2^2*SIN(RADIANS(User_Model_Calcs!B2606))^2))*COS(RADIANS(User_Model_Calcs!B2606))</f>
        <v>5293.8673571944983</v>
      </c>
      <c r="K2606">
        <f>((Earth_Data!$B$1*(1-Earth_Data!$B$2^2))/SQRT(1-Earth_Data!$B$2^2*SIN(RADIANS(User_Model_Calcs!B2606))^2))*SIN(RADIANS(User_Model_Calcs!B2606))</f>
        <v>-3545.5486087123495</v>
      </c>
      <c r="L2606">
        <f t="shared" si="247"/>
        <v>-33.812055630413383</v>
      </c>
      <c r="M2606">
        <f t="shared" si="248"/>
        <v>6371.4948428380239</v>
      </c>
      <c r="N2606">
        <f>SQRT(User_Model_Calcs!M2606^2+Sat_Data!$B$3^2-2*User_Model_Calcs!M2606*Sat_Data!$B$3*COS(RADIANS(L2606))*COS(RADIANS(I2606)))</f>
        <v>37473.040220085371</v>
      </c>
      <c r="O2606">
        <f>DEGREES(ACOS(((Earth_Data!$B$1+Sat_Data!$B$2)/User_Model_Calcs!N2606)*SQRT(1-COS(RADIANS(User_Model_Calcs!I2606))^2*COS(RADIANS(User_Model_Calcs!B2606))^2)))</f>
        <v>44.033657562241572</v>
      </c>
      <c r="P2606">
        <f t="shared" si="245"/>
        <v>35.730714843915763</v>
      </c>
    </row>
    <row r="2607" spans="1:16" x14ac:dyDescent="0.25">
      <c r="A2607" s="5">
        <v>120.45993783679324</v>
      </c>
      <c r="B2607">
        <v>-34.518604944838422</v>
      </c>
      <c r="C2607">
        <v>950</v>
      </c>
      <c r="D2607">
        <f t="shared" ca="1" si="244"/>
        <v>0.75</v>
      </c>
      <c r="E2607" s="1">
        <v>0.65</v>
      </c>
      <c r="F2607">
        <v>19.899999999999999</v>
      </c>
      <c r="G2607">
        <f t="shared" ca="1" si="246"/>
        <v>42.007420362456692</v>
      </c>
      <c r="H2607">
        <f t="shared" ca="1" si="249"/>
        <v>19.77734621236565</v>
      </c>
      <c r="I2607">
        <f>User_Model_Calcs!A2607-Sat_Data!$B$5</f>
        <v>10.459937836793245</v>
      </c>
      <c r="J2607">
        <f>(Earth_Data!$B$1/SQRT(1-Earth_Data!$B$2^2*SIN(RADIANS(User_Model_Calcs!B2607))^2))*COS(RADIANS(User_Model_Calcs!B2607))</f>
        <v>5260.876642797225</v>
      </c>
      <c r="K2607">
        <f>((Earth_Data!$B$1*(1-Earth_Data!$B$2^2))/SQRT(1-Earth_Data!$B$2^2*SIN(RADIANS(User_Model_Calcs!B2607))^2))*SIN(RADIANS(User_Model_Calcs!B2607))</f>
        <v>-3593.9939336566681</v>
      </c>
      <c r="L2607">
        <f t="shared" si="247"/>
        <v>-34.339129643880845</v>
      </c>
      <c r="M2607">
        <f t="shared" si="248"/>
        <v>6371.3119093237246</v>
      </c>
      <c r="N2607">
        <f>SQRT(User_Model_Calcs!M2607^2+Sat_Data!$B$3^2-2*User_Model_Calcs!M2607*Sat_Data!$B$3*COS(RADIANS(L2607))*COS(RADIANS(I2607)))</f>
        <v>37177.143784610947</v>
      </c>
      <c r="O2607">
        <f>DEGREES(ACOS(((Earth_Data!$B$1+Sat_Data!$B$2)/User_Model_Calcs!N2607)*SQRT(1-COS(RADIANS(User_Model_Calcs!I2607))^2*COS(RADIANS(User_Model_Calcs!B2607))^2)))</f>
        <v>48.340487106125515</v>
      </c>
      <c r="P2607">
        <f t="shared" si="245"/>
        <v>18.04502216348488</v>
      </c>
    </row>
    <row r="2608" spans="1:16" x14ac:dyDescent="0.25">
      <c r="A2608" s="5">
        <v>129.0461734758573</v>
      </c>
      <c r="B2608">
        <v>-32.364574475249853</v>
      </c>
      <c r="C2608">
        <v>950</v>
      </c>
      <c r="D2608">
        <f t="shared" ca="1" si="244"/>
        <v>3</v>
      </c>
      <c r="E2608" s="1">
        <v>0.65</v>
      </c>
      <c r="F2608">
        <v>19.899999999999999</v>
      </c>
      <c r="G2608">
        <f t="shared" ca="1" si="246"/>
        <v>54.048620189015942</v>
      </c>
      <c r="H2608">
        <f t="shared" ca="1" si="249"/>
        <v>22.781691077974706</v>
      </c>
      <c r="I2608">
        <f>User_Model_Calcs!A2608-Sat_Data!$B$5</f>
        <v>19.046173475857302</v>
      </c>
      <c r="J2608">
        <f>(Earth_Data!$B$1/SQRT(1-Earth_Data!$B$2^2*SIN(RADIANS(User_Model_Calcs!B2608))^2))*COS(RADIANS(User_Model_Calcs!B2608))</f>
        <v>5392.52852650351</v>
      </c>
      <c r="K2608">
        <f>((Earth_Data!$B$1*(1-Earth_Data!$B$2^2))/SQRT(1-Earth_Data!$B$2^2*SIN(RADIANS(User_Model_Calcs!B2608))^2))*SIN(RADIANS(User_Model_Calcs!B2608))</f>
        <v>-3394.6488572316921</v>
      </c>
      <c r="L2608">
        <f t="shared" si="247"/>
        <v>-32.190811745872161</v>
      </c>
      <c r="M2608">
        <f t="shared" si="248"/>
        <v>6372.0487108196648</v>
      </c>
      <c r="N2608">
        <f>SQRT(User_Model_Calcs!M2608^2+Sat_Data!$B$3^2-2*User_Model_Calcs!M2608*Sat_Data!$B$3*COS(RADIANS(L2608))*COS(RADIANS(I2608)))</f>
        <v>37263.514711146214</v>
      </c>
      <c r="O2608">
        <f>DEGREES(ACOS(((Earth_Data!$B$1+Sat_Data!$B$2)/User_Model_Calcs!N2608)*SQRT(1-COS(RADIANS(User_Model_Calcs!I2608))^2*COS(RADIANS(User_Model_Calcs!B2608))^2)))</f>
        <v>47.055752697611481</v>
      </c>
      <c r="P2608">
        <f t="shared" si="245"/>
        <v>32.818825332054523</v>
      </c>
    </row>
    <row r="2609" spans="1:16" x14ac:dyDescent="0.25">
      <c r="A2609" s="5">
        <v>148.00200000000001</v>
      </c>
      <c r="B2609">
        <v>-43.000999999999998</v>
      </c>
      <c r="C2609">
        <v>400</v>
      </c>
      <c r="D2609">
        <f t="shared" ca="1" si="244"/>
        <v>3</v>
      </c>
      <c r="E2609" s="1">
        <v>0.65</v>
      </c>
      <c r="F2609">
        <v>19.899999999999999</v>
      </c>
      <c r="G2609">
        <f t="shared" ca="1" si="246"/>
        <v>54.048620189015942</v>
      </c>
      <c r="H2609">
        <f t="shared" ca="1" si="249"/>
        <v>21.526247736788495</v>
      </c>
      <c r="I2609">
        <f>User_Model_Calcs!A2609-Sat_Data!$B$5</f>
        <v>38.00200000000001</v>
      </c>
      <c r="J2609">
        <f>(Earth_Data!$B$1/SQRT(1-Earth_Data!$B$2^2*SIN(RADIANS(User_Model_Calcs!B2609))^2))*COS(RADIANS(User_Model_Calcs!B2609))</f>
        <v>4671.8798858795617</v>
      </c>
      <c r="K2609">
        <f>((Earth_Data!$B$1*(1-Earth_Data!$B$2^2))/SQRT(1-Earth_Data!$B$2^2*SIN(RADIANS(User_Model_Calcs!B2609))^2))*SIN(RADIANS(User_Model_Calcs!B2609))</f>
        <v>-4327.5845989401196</v>
      </c>
      <c r="L2609">
        <f t="shared" si="247"/>
        <v>-42.809086174128048</v>
      </c>
      <c r="M2609">
        <f t="shared" si="248"/>
        <v>6368.2375999227406</v>
      </c>
      <c r="N2609">
        <f>SQRT(User_Model_Calcs!M2609^2+Sat_Data!$B$3^2-2*User_Model_Calcs!M2609*Sat_Data!$B$3*COS(RADIANS(L2609))*COS(RADIANS(I2609)))</f>
        <v>38831.994094705631</v>
      </c>
      <c r="O2609">
        <f>DEGREES(ACOS(((Earth_Data!$B$1+Sat_Data!$B$2)/User_Model_Calcs!N2609)*SQRT(1-COS(RADIANS(User_Model_Calcs!I2609))^2*COS(RADIANS(User_Model_Calcs!B2609))^2)))</f>
        <v>27.455038589573871</v>
      </c>
      <c r="P2609">
        <f t="shared" si="245"/>
        <v>48.883214946819308</v>
      </c>
    </row>
    <row r="2610" spans="1:16" x14ac:dyDescent="0.25">
      <c r="A2610" s="5">
        <v>126.61923912242315</v>
      </c>
      <c r="B2610">
        <v>-30.280399333842475</v>
      </c>
      <c r="C2610">
        <v>950</v>
      </c>
      <c r="D2610">
        <f t="shared" ca="1" si="244"/>
        <v>3</v>
      </c>
      <c r="E2610" s="1">
        <v>0.65</v>
      </c>
      <c r="F2610">
        <v>19.899999999999999</v>
      </c>
      <c r="G2610">
        <f t="shared" ca="1" si="246"/>
        <v>54.048620189015942</v>
      </c>
      <c r="H2610">
        <f t="shared" ca="1" si="249"/>
        <v>19.319997899591353</v>
      </c>
      <c r="I2610">
        <f>User_Model_Calcs!A2610-Sat_Data!$B$5</f>
        <v>16.619239122423153</v>
      </c>
      <c r="J2610">
        <f>(Earth_Data!$B$1/SQRT(1-Earth_Data!$B$2^2*SIN(RADIANS(User_Model_Calcs!B2610))^2))*COS(RADIANS(User_Model_Calcs!B2610))</f>
        <v>5512.6517096225452</v>
      </c>
      <c r="K2610">
        <f>((Earth_Data!$B$1*(1-Earth_Data!$B$2^2))/SQRT(1-Earth_Data!$B$2^2*SIN(RADIANS(User_Model_Calcs!B2610))^2))*SIN(RADIANS(User_Model_Calcs!B2610))</f>
        <v>-3197.2559294086659</v>
      </c>
      <c r="L2610">
        <f t="shared" si="247"/>
        <v>-30.113094929488149</v>
      </c>
      <c r="M2610">
        <f t="shared" si="248"/>
        <v>6372.736802170889</v>
      </c>
      <c r="N2610">
        <f>SQRT(User_Model_Calcs!M2610^2+Sat_Data!$B$3^2-2*User_Model_Calcs!M2610*Sat_Data!$B$3*COS(RADIANS(L2610))*COS(RADIANS(I2610)))</f>
        <v>37053.654963494693</v>
      </c>
      <c r="O2610">
        <f>DEGREES(ACOS(((Earth_Data!$B$1+Sat_Data!$B$2)/User_Model_Calcs!N2610)*SQRT(1-COS(RADIANS(User_Model_Calcs!I2610))^2*COS(RADIANS(User_Model_Calcs!B2610))^2)))</f>
        <v>50.289116438686428</v>
      </c>
      <c r="P2610">
        <f t="shared" si="245"/>
        <v>30.623271943422413</v>
      </c>
    </row>
    <row r="2611" spans="1:16" x14ac:dyDescent="0.25">
      <c r="A2611">
        <v>155.1807</v>
      </c>
      <c r="B2611">
        <v>-31.93</v>
      </c>
      <c r="C2611">
        <v>950</v>
      </c>
      <c r="D2611">
        <f t="shared" ca="1" si="244"/>
        <v>0.75</v>
      </c>
      <c r="E2611" s="1">
        <v>0.65</v>
      </c>
      <c r="F2611">
        <v>19.899999999999999</v>
      </c>
      <c r="G2611">
        <f t="shared" ca="1" si="246"/>
        <v>42.007420362456692</v>
      </c>
      <c r="H2611">
        <f t="shared" ca="1" si="249"/>
        <v>23.245168206174142</v>
      </c>
      <c r="I2611">
        <f>User_Model_Calcs!A2611-Sat_Data!$B$5</f>
        <v>45.180700000000002</v>
      </c>
      <c r="J2611">
        <f>(Earth_Data!$B$1/SQRT(1-Earth_Data!$B$2^2*SIN(RADIANS(User_Model_Calcs!B2611))^2))*COS(RADIANS(User_Model_Calcs!B2611))</f>
        <v>5418.1700976659031</v>
      </c>
      <c r="K2611">
        <f>((Earth_Data!$B$1*(1-Earth_Data!$B$2^2))/SQRT(1-Earth_Data!$B$2^2*SIN(RADIANS(User_Model_Calcs!B2611))^2))*SIN(RADIANS(User_Model_Calcs!B2611))</f>
        <v>-3353.8475377890954</v>
      </c>
      <c r="L2611">
        <f t="shared" si="247"/>
        <v>-31.757509456074626</v>
      </c>
      <c r="M2611">
        <f t="shared" si="248"/>
        <v>6372.1943248754524</v>
      </c>
      <c r="N2611">
        <f>SQRT(User_Model_Calcs!M2611^2+Sat_Data!$B$3^2-2*User_Model_Calcs!M2611*Sat_Data!$B$3*COS(RADIANS(L2611))*COS(RADIANS(I2611)))</f>
        <v>38682.806299040305</v>
      </c>
      <c r="O2611">
        <f>DEGREES(ACOS(((Earth_Data!$B$1+Sat_Data!$B$2)/User_Model_Calcs!N2611)*SQRT(1-COS(RADIANS(User_Model_Calcs!I2611))^2*COS(RADIANS(User_Model_Calcs!B2611))^2)))</f>
        <v>29.138235915299454</v>
      </c>
      <c r="P2611">
        <f t="shared" si="245"/>
        <v>62.275502756875383</v>
      </c>
    </row>
    <row r="2612" spans="1:16" x14ac:dyDescent="0.25">
      <c r="A2612" s="5">
        <v>152.22999999999999</v>
      </c>
      <c r="B2612">
        <v>-33.920999999999999</v>
      </c>
      <c r="C2612">
        <v>400</v>
      </c>
      <c r="D2612">
        <f t="shared" ca="1" si="244"/>
        <v>0.75</v>
      </c>
      <c r="E2612" s="1">
        <v>0.65</v>
      </c>
      <c r="F2612">
        <v>19.899999999999999</v>
      </c>
      <c r="G2612">
        <f t="shared" ca="1" si="246"/>
        <v>42.007420362456692</v>
      </c>
      <c r="H2612">
        <f t="shared" ca="1" si="249"/>
        <v>19.293112069084827</v>
      </c>
      <c r="I2612">
        <f>User_Model_Calcs!A2612-Sat_Data!$B$5</f>
        <v>42.22999999999999</v>
      </c>
      <c r="J2612">
        <f>(Earth_Data!$B$1/SQRT(1-Earth_Data!$B$2^2*SIN(RADIANS(User_Model_Calcs!B2612))^2))*COS(RADIANS(User_Model_Calcs!B2612))</f>
        <v>5298.1560290503503</v>
      </c>
      <c r="K2612">
        <f>((Earth_Data!$B$1*(1-Earth_Data!$B$2^2))/SQRT(1-Earth_Data!$B$2^2*SIN(RADIANS(User_Model_Calcs!B2612))^2))*SIN(RADIANS(User_Model_Calcs!B2612))</f>
        <v>-3539.179753437963</v>
      </c>
      <c r="L2612">
        <f t="shared" si="247"/>
        <v>-33.743009583137074</v>
      </c>
      <c r="M2612">
        <f t="shared" si="248"/>
        <v>6371.5187071300179</v>
      </c>
      <c r="N2612">
        <f>SQRT(User_Model_Calcs!M2612^2+Sat_Data!$B$3^2-2*User_Model_Calcs!M2612*Sat_Data!$B$3*COS(RADIANS(L2612))*COS(RADIANS(I2612)))</f>
        <v>38569.265113169989</v>
      </c>
      <c r="O2612">
        <f>DEGREES(ACOS(((Earth_Data!$B$1+Sat_Data!$B$2)/User_Model_Calcs!N2612)*SQRT(1-COS(RADIANS(User_Model_Calcs!I2612))^2*COS(RADIANS(User_Model_Calcs!B2612))^2)))</f>
        <v>30.400984056978736</v>
      </c>
      <c r="P2612">
        <f t="shared" si="245"/>
        <v>58.416990363971202</v>
      </c>
    </row>
    <row r="2613" spans="1:16" x14ac:dyDescent="0.25">
      <c r="A2613">
        <v>142.67686587260431</v>
      </c>
      <c r="B2613">
        <v>-37.672271579361087</v>
      </c>
      <c r="C2613">
        <v>2500</v>
      </c>
      <c r="D2613">
        <f t="shared" ca="1" si="244"/>
        <v>0.75</v>
      </c>
      <c r="E2613" s="1">
        <v>0.65</v>
      </c>
      <c r="F2613">
        <v>19.899999999999999</v>
      </c>
      <c r="G2613">
        <f t="shared" ca="1" si="246"/>
        <v>42.007420362456692</v>
      </c>
      <c r="H2613">
        <f t="shared" ca="1" si="249"/>
        <v>22.152287572474464</v>
      </c>
      <c r="I2613">
        <f>User_Model_Calcs!A2613-Sat_Data!$B$5</f>
        <v>32.67686587260431</v>
      </c>
      <c r="J2613">
        <f>(Earth_Data!$B$1/SQRT(1-Earth_Data!$B$2^2*SIN(RADIANS(User_Model_Calcs!B2613))^2))*COS(RADIANS(User_Model_Calcs!B2613))</f>
        <v>5054.7448315659321</v>
      </c>
      <c r="K2613">
        <f>((Earth_Data!$B$1*(1-Earth_Data!$B$2^2))/SQRT(1-Earth_Data!$B$2^2*SIN(RADIANS(User_Model_Calcs!B2613))^2))*SIN(RADIANS(User_Model_Calcs!B2613))</f>
        <v>-3876.717048162071</v>
      </c>
      <c r="L2613">
        <f t="shared" si="247"/>
        <v>-37.486263217659946</v>
      </c>
      <c r="M2613">
        <f t="shared" si="248"/>
        <v>6370.194689627072</v>
      </c>
      <c r="N2613">
        <f>SQRT(User_Model_Calcs!M2613^2+Sat_Data!$B$3^2-2*User_Model_Calcs!M2613*Sat_Data!$B$3*COS(RADIANS(L2613))*COS(RADIANS(I2613)))</f>
        <v>38204.718048838942</v>
      </c>
      <c r="O2613">
        <f>DEGREES(ACOS(((Earth_Data!$B$1+Sat_Data!$B$2)/User_Model_Calcs!N2613)*SQRT(1-COS(RADIANS(User_Model_Calcs!I2613))^2*COS(RADIANS(User_Model_Calcs!B2613))^2)))</f>
        <v>34.611867245519335</v>
      </c>
      <c r="P2613">
        <f t="shared" si="245"/>
        <v>46.384572453198331</v>
      </c>
    </row>
    <row r="2614" spans="1:16" x14ac:dyDescent="0.25">
      <c r="A2614" s="5">
        <v>148.09800000000001</v>
      </c>
      <c r="B2614">
        <v>-38.893999999999998</v>
      </c>
      <c r="C2614">
        <v>400</v>
      </c>
      <c r="D2614">
        <f t="shared" ca="1" si="244"/>
        <v>0.75</v>
      </c>
      <c r="E2614" s="1">
        <v>0.65</v>
      </c>
      <c r="F2614">
        <v>19.899999999999999</v>
      </c>
      <c r="G2614">
        <f t="shared" ca="1" si="246"/>
        <v>42.007420362456692</v>
      </c>
      <c r="H2614">
        <f t="shared" ca="1" si="249"/>
        <v>19.116835242769262</v>
      </c>
      <c r="I2614">
        <f>User_Model_Calcs!A2614-Sat_Data!$B$5</f>
        <v>38.098000000000013</v>
      </c>
      <c r="J2614">
        <f>(Earth_Data!$B$1/SQRT(1-Earth_Data!$B$2^2*SIN(RADIANS(User_Model_Calcs!B2614))^2))*COS(RADIANS(User_Model_Calcs!B2614))</f>
        <v>4970.7268920548895</v>
      </c>
      <c r="K2614">
        <f>((Earth_Data!$B$1*(1-Earth_Data!$B$2^2))/SQRT(1-Earth_Data!$B$2^2*SIN(RADIANS(User_Model_Calcs!B2614))^2))*SIN(RADIANS(User_Model_Calcs!B2614))</f>
        <v>-3983.1665330704895</v>
      </c>
      <c r="L2614">
        <f t="shared" si="247"/>
        <v>-38.706060762127905</v>
      </c>
      <c r="M2614">
        <f t="shared" si="248"/>
        <v>6369.7520725355116</v>
      </c>
      <c r="N2614">
        <f>SQRT(User_Model_Calcs!M2614^2+Sat_Data!$B$3^2-2*User_Model_Calcs!M2614*Sat_Data!$B$3*COS(RADIANS(L2614))*COS(RADIANS(I2614)))</f>
        <v>38581.31179660256</v>
      </c>
      <c r="O2614">
        <f>DEGREES(ACOS(((Earth_Data!$B$1+Sat_Data!$B$2)/User_Model_Calcs!N2614)*SQRT(1-COS(RADIANS(User_Model_Calcs!I2614))^2*COS(RADIANS(User_Model_Calcs!B2614))^2)))</f>
        <v>30.244813764504126</v>
      </c>
      <c r="P2614">
        <f t="shared" si="245"/>
        <v>51.311394706269645</v>
      </c>
    </row>
    <row r="2615" spans="1:16" x14ac:dyDescent="0.25">
      <c r="A2615">
        <v>150.34800000000001</v>
      </c>
      <c r="B2615">
        <v>-38.866999999999997</v>
      </c>
      <c r="C2615">
        <v>375</v>
      </c>
      <c r="D2615">
        <f t="shared" ca="1" si="244"/>
        <v>0.75</v>
      </c>
      <c r="E2615" s="1">
        <v>0.65</v>
      </c>
      <c r="F2615">
        <v>19.899999999999999</v>
      </c>
      <c r="G2615">
        <f t="shared" ca="1" si="246"/>
        <v>42.007420362456692</v>
      </c>
      <c r="H2615">
        <f t="shared" ca="1" si="249"/>
        <v>22.043839255148317</v>
      </c>
      <c r="I2615">
        <f>User_Model_Calcs!A2615-Sat_Data!$B$5</f>
        <v>40.348000000000013</v>
      </c>
      <c r="J2615">
        <f>(Earth_Data!$B$1/SQRT(1-Earth_Data!$B$2^2*SIN(RADIANS(User_Model_Calcs!B2615))^2))*COS(RADIANS(User_Model_Calcs!B2615))</f>
        <v>4972.6083279325048</v>
      </c>
      <c r="K2615">
        <f>((Earth_Data!$B$1*(1-Earth_Data!$B$2^2))/SQRT(1-Earth_Data!$B$2^2*SIN(RADIANS(User_Model_Calcs!B2615))^2))*SIN(RADIANS(User_Model_Calcs!B2615))</f>
        <v>-3980.83321954025</v>
      </c>
      <c r="L2615">
        <f t="shared" si="247"/>
        <v>-38.679099761527965</v>
      </c>
      <c r="M2615">
        <f t="shared" si="248"/>
        <v>6369.7619033068177</v>
      </c>
      <c r="N2615">
        <f>SQRT(User_Model_Calcs!M2615^2+Sat_Data!$B$3^2-2*User_Model_Calcs!M2615*Sat_Data!$B$3*COS(RADIANS(L2615))*COS(RADIANS(I2615)))</f>
        <v>38714.403478280386</v>
      </c>
      <c r="O2615">
        <f>DEGREES(ACOS(((Earth_Data!$B$1+Sat_Data!$B$2)/User_Model_Calcs!N2615)*SQRT(1-COS(RADIANS(User_Model_Calcs!I2615))^2*COS(RADIANS(User_Model_Calcs!B2615))^2)))</f>
        <v>28.76094447804655</v>
      </c>
      <c r="P2615">
        <f t="shared" si="245"/>
        <v>53.547290885042763</v>
      </c>
    </row>
    <row r="2616" spans="1:16" x14ac:dyDescent="0.25">
      <c r="A2616" s="5">
        <v>124.69168725550905</v>
      </c>
      <c r="B2616">
        <v>-33.226609881621158</v>
      </c>
      <c r="C2616">
        <v>950</v>
      </c>
      <c r="D2616">
        <f t="shared" ca="1" si="244"/>
        <v>0.75</v>
      </c>
      <c r="E2616" s="1">
        <v>0.65</v>
      </c>
      <c r="F2616">
        <v>19.899999999999999</v>
      </c>
      <c r="G2616">
        <f t="shared" ca="1" si="246"/>
        <v>42.007420362456692</v>
      </c>
      <c r="H2616">
        <f t="shared" ca="1" si="249"/>
        <v>17.042926306397561</v>
      </c>
      <c r="I2616">
        <f>User_Model_Calcs!A2616-Sat_Data!$B$5</f>
        <v>14.691687255509052</v>
      </c>
      <c r="J2616">
        <f>(Earth_Data!$B$1/SQRT(1-Earth_Data!$B$2^2*SIN(RADIANS(User_Model_Calcs!B2616))^2))*COS(RADIANS(User_Model_Calcs!B2616))</f>
        <v>5340.7476160229035</v>
      </c>
      <c r="K2616">
        <f>((Earth_Data!$B$1*(1-Earth_Data!$B$2^2))/SQRT(1-Earth_Data!$B$2^2*SIN(RADIANS(User_Model_Calcs!B2616))^2))*SIN(RADIANS(User_Model_Calcs!B2616))</f>
        <v>-3475.0106484529883</v>
      </c>
      <c r="L2616">
        <f t="shared" si="247"/>
        <v>-33.050441697066425</v>
      </c>
      <c r="M2616">
        <f t="shared" si="248"/>
        <v>6371.7567518633341</v>
      </c>
      <c r="N2616">
        <f>SQRT(User_Model_Calcs!M2616^2+Sat_Data!$B$3^2-2*User_Model_Calcs!M2616*Sat_Data!$B$3*COS(RADIANS(L2616))*COS(RADIANS(I2616)))</f>
        <v>37185.52365609679</v>
      </c>
      <c r="O2616">
        <f>DEGREES(ACOS(((Earth_Data!$B$1+Sat_Data!$B$2)/User_Model_Calcs!N2616)*SQRT(1-COS(RADIANS(User_Model_Calcs!I2616))^2*COS(RADIANS(User_Model_Calcs!B2616))^2)))</f>
        <v>48.221062828325387</v>
      </c>
      <c r="P2616">
        <f t="shared" si="245"/>
        <v>25.570697565437257</v>
      </c>
    </row>
    <row r="2617" spans="1:16" x14ac:dyDescent="0.25">
      <c r="A2617" s="5">
        <v>115.46391220395881</v>
      </c>
      <c r="B2617">
        <v>-38.881881727857014</v>
      </c>
      <c r="C2617">
        <v>950</v>
      </c>
      <c r="D2617">
        <f t="shared" ca="1" si="244"/>
        <v>0.75</v>
      </c>
      <c r="E2617" s="1">
        <v>0.65</v>
      </c>
      <c r="F2617">
        <v>19.899999999999999</v>
      </c>
      <c r="G2617">
        <f t="shared" ca="1" si="246"/>
        <v>42.007420362456692</v>
      </c>
      <c r="H2617">
        <f t="shared" ca="1" si="249"/>
        <v>21.32925777835354</v>
      </c>
      <c r="I2617">
        <f>User_Model_Calcs!A2617-Sat_Data!$B$5</f>
        <v>5.4639122039588131</v>
      </c>
      <c r="J2617">
        <f>(Earth_Data!$B$1/SQRT(1-Earth_Data!$B$2^2*SIN(RADIANS(User_Model_Calcs!B2617))^2))*COS(RADIANS(User_Model_Calcs!B2617))</f>
        <v>4971.5714643954789</v>
      </c>
      <c r="K2617">
        <f>((Earth_Data!$B$1*(1-Earth_Data!$B$2^2))/SQRT(1-Earth_Data!$B$2^2*SIN(RADIANS(User_Model_Calcs!B2617))^2))*SIN(RADIANS(User_Model_Calcs!B2617))</f>
        <v>-3982.1193921998374</v>
      </c>
      <c r="L2617">
        <f t="shared" si="247"/>
        <v>-38.69395997328435</v>
      </c>
      <c r="M2617">
        <f t="shared" si="248"/>
        <v>6369.7564850883746</v>
      </c>
      <c r="N2617">
        <f>SQRT(User_Model_Calcs!M2617^2+Sat_Data!$B$3^2-2*User_Model_Calcs!M2617*Sat_Data!$B$3*COS(RADIANS(L2617))*COS(RADIANS(I2617)))</f>
        <v>37430.593360190462</v>
      </c>
      <c r="O2617">
        <f>DEGREES(ACOS(((Earth_Data!$B$1+Sat_Data!$B$2)/User_Model_Calcs!N2617)*SQRT(1-COS(RADIANS(User_Model_Calcs!I2617))^2*COS(RADIANS(User_Model_Calcs!B2617))^2)))</f>
        <v>44.601156088442316</v>
      </c>
      <c r="P2617">
        <f t="shared" si="245"/>
        <v>8.6642507623863896</v>
      </c>
    </row>
    <row r="2618" spans="1:16" x14ac:dyDescent="0.25">
      <c r="A2618" s="5">
        <v>151.11099999999999</v>
      </c>
      <c r="B2618">
        <v>-31.799999999999997</v>
      </c>
      <c r="C2618">
        <v>400</v>
      </c>
      <c r="D2618">
        <f t="shared" ca="1" si="244"/>
        <v>1.2</v>
      </c>
      <c r="E2618" s="1">
        <v>0.65</v>
      </c>
      <c r="F2618">
        <v>19.899999999999999</v>
      </c>
      <c r="G2618">
        <f t="shared" ca="1" si="246"/>
        <v>46.089820015575185</v>
      </c>
      <c r="H2618">
        <f t="shared" ca="1" si="249"/>
        <v>22.832124368256199</v>
      </c>
      <c r="I2618">
        <f>User_Model_Calcs!A2618-Sat_Data!$B$5</f>
        <v>41.11099999999999</v>
      </c>
      <c r="J2618">
        <f>(Earth_Data!$B$1/SQRT(1-Earth_Data!$B$2^2*SIN(RADIANS(User_Model_Calcs!B2618))^2))*COS(RADIANS(User_Model_Calcs!B2618))</f>
        <v>5425.7800491612888</v>
      </c>
      <c r="K2618">
        <f>((Earth_Data!$B$1*(1-Earth_Data!$B$2^2))/SQRT(1-Earth_Data!$B$2^2*SIN(RADIANS(User_Model_Calcs!B2618))^2))*SIN(RADIANS(User_Model_Calcs!B2618))</f>
        <v>-3341.6049760875294</v>
      </c>
      <c r="L2618">
        <f t="shared" si="247"/>
        <v>-31.627897713778431</v>
      </c>
      <c r="M2618">
        <f t="shared" si="248"/>
        <v>6372.2376727559076</v>
      </c>
      <c r="N2618">
        <f>SQRT(User_Model_Calcs!M2618^2+Sat_Data!$B$3^2-2*User_Model_Calcs!M2618*Sat_Data!$B$3*COS(RADIANS(L2618))*COS(RADIANS(I2618)))</f>
        <v>38388.636652703593</v>
      </c>
      <c r="O2618">
        <f>DEGREES(ACOS(((Earth_Data!$B$1+Sat_Data!$B$2)/User_Model_Calcs!N2618)*SQRT(1-COS(RADIANS(User_Model_Calcs!I2618))^2*COS(RADIANS(User_Model_Calcs!B2618))^2)))</f>
        <v>32.474304080455447</v>
      </c>
      <c r="P2618">
        <f t="shared" si="245"/>
        <v>58.875299087412358</v>
      </c>
    </row>
    <row r="2619" spans="1:16" x14ac:dyDescent="0.25">
      <c r="A2619">
        <v>155.55157305482169</v>
      </c>
      <c r="B2619">
        <v>-25.789000000000001</v>
      </c>
      <c r="C2619">
        <v>950</v>
      </c>
      <c r="D2619">
        <f t="shared" ca="1" si="244"/>
        <v>3</v>
      </c>
      <c r="E2619" s="1">
        <v>0.65</v>
      </c>
      <c r="F2619">
        <v>19.899999999999999</v>
      </c>
      <c r="G2619">
        <f t="shared" ca="1" si="246"/>
        <v>54.048620189015942</v>
      </c>
      <c r="H2619">
        <f t="shared" ca="1" si="249"/>
        <v>21.788883182315018</v>
      </c>
      <c r="I2619">
        <f>User_Model_Calcs!A2619-Sat_Data!$B$5</f>
        <v>45.551573054821688</v>
      </c>
      <c r="J2619">
        <f>(Earth_Data!$B$1/SQRT(1-Earth_Data!$B$2^2*SIN(RADIANS(User_Model_Calcs!B2619))^2))*COS(RADIANS(User_Model_Calcs!B2619))</f>
        <v>5746.5339043781923</v>
      </c>
      <c r="K2619">
        <f>((Earth_Data!$B$1*(1-Earth_Data!$B$2^2))/SQRT(1-Earth_Data!$B$2^2*SIN(RADIANS(User_Model_Calcs!B2619))^2))*SIN(RADIANS(User_Model_Calcs!B2619))</f>
        <v>-2758.0339463713681</v>
      </c>
      <c r="L2619">
        <f t="shared" si="247"/>
        <v>-25.638555874235912</v>
      </c>
      <c r="M2619">
        <f t="shared" si="248"/>
        <v>6374.1197951956383</v>
      </c>
      <c r="N2619">
        <f>SQRT(User_Model_Calcs!M2619^2+Sat_Data!$B$3^2-2*User_Model_Calcs!M2619*Sat_Data!$B$3*COS(RADIANS(L2619))*COS(RADIANS(I2619)))</f>
        <v>38459.043263464897</v>
      </c>
      <c r="O2619">
        <f>DEGREES(ACOS(((Earth_Data!$B$1+Sat_Data!$B$2)/User_Model_Calcs!N2619)*SQRT(1-COS(RADIANS(User_Model_Calcs!I2619))^2*COS(RADIANS(User_Model_Calcs!B2619))^2)))</f>
        <v>31.685204872817465</v>
      </c>
      <c r="P2619">
        <f t="shared" si="245"/>
        <v>66.889078990723036</v>
      </c>
    </row>
    <row r="2620" spans="1:16" x14ac:dyDescent="0.25">
      <c r="A2620" s="5">
        <v>154.39527072141516</v>
      </c>
      <c r="B2620">
        <v>-36.787999999999997</v>
      </c>
      <c r="C2620">
        <v>400</v>
      </c>
      <c r="D2620">
        <f t="shared" ca="1" si="244"/>
        <v>1.2</v>
      </c>
      <c r="E2620" s="1">
        <v>0.65</v>
      </c>
      <c r="F2620">
        <v>19.899999999999999</v>
      </c>
      <c r="G2620">
        <f t="shared" ca="1" si="246"/>
        <v>46.089820015575185</v>
      </c>
      <c r="H2620">
        <f t="shared" ca="1" si="249"/>
        <v>20.949509337705859</v>
      </c>
      <c r="I2620">
        <f>User_Model_Calcs!A2620-Sat_Data!$B$5</f>
        <v>44.395270721415159</v>
      </c>
      <c r="J2620">
        <f>(Earth_Data!$B$1/SQRT(1-Earth_Data!$B$2^2*SIN(RADIANS(User_Model_Calcs!B2620))^2))*COS(RADIANS(User_Model_Calcs!B2620))</f>
        <v>5114.1196566022891</v>
      </c>
      <c r="K2620">
        <f>((Earth_Data!$B$1*(1-Earth_Data!$B$2^2))/SQRT(1-Earth_Data!$B$2^2*SIN(RADIANS(User_Model_Calcs!B2620))^2))*SIN(RADIANS(User_Model_Calcs!B2620))</f>
        <v>-3798.5790103560425</v>
      </c>
      <c r="L2620">
        <f t="shared" si="247"/>
        <v>-36.60359987877338</v>
      </c>
      <c r="M2620">
        <f t="shared" si="248"/>
        <v>6370.5119386092829</v>
      </c>
      <c r="N2620">
        <f>SQRT(User_Model_Calcs!M2620^2+Sat_Data!$B$3^2-2*User_Model_Calcs!M2620*Sat_Data!$B$3*COS(RADIANS(L2620))*COS(RADIANS(I2620)))</f>
        <v>38861.886473387414</v>
      </c>
      <c r="O2620">
        <f>DEGREES(ACOS(((Earth_Data!$B$1+Sat_Data!$B$2)/User_Model_Calcs!N2620)*SQRT(1-COS(RADIANS(User_Model_Calcs!I2620))^2*COS(RADIANS(User_Model_Calcs!B2620))^2)))</f>
        <v>27.155026932837124</v>
      </c>
      <c r="P2620">
        <f t="shared" si="245"/>
        <v>58.548689967707851</v>
      </c>
    </row>
    <row r="2621" spans="1:16" x14ac:dyDescent="0.25">
      <c r="A2621">
        <v>138.73509243259863</v>
      </c>
      <c r="B2621">
        <v>-28.496914677015624</v>
      </c>
      <c r="C2621">
        <v>6250</v>
      </c>
      <c r="D2621">
        <f t="shared" ca="1" si="244"/>
        <v>0.75</v>
      </c>
      <c r="E2621" s="1">
        <v>0.65</v>
      </c>
      <c r="F2621">
        <v>19.899999999999999</v>
      </c>
      <c r="G2621">
        <f t="shared" ca="1" si="246"/>
        <v>42.007420362456692</v>
      </c>
      <c r="H2621">
        <f t="shared" ca="1" si="249"/>
        <v>19.753280806404078</v>
      </c>
      <c r="I2621">
        <f>User_Model_Calcs!A2621-Sat_Data!$B$5</f>
        <v>28.735092432598634</v>
      </c>
      <c r="J2621">
        <f>(Earth_Data!$B$1/SQRT(1-Earth_Data!$B$2^2*SIN(RADIANS(User_Model_Calcs!B2621))^2))*COS(RADIANS(User_Model_Calcs!B2621))</f>
        <v>5609.6583840839621</v>
      </c>
      <c r="K2621">
        <f>((Earth_Data!$B$1*(1-Earth_Data!$B$2^2))/SQRT(1-Earth_Data!$B$2^2*SIN(RADIANS(User_Model_Calcs!B2621))^2))*SIN(RADIANS(User_Model_Calcs!B2621))</f>
        <v>-3025.0173767344104</v>
      </c>
      <c r="L2621">
        <f t="shared" si="247"/>
        <v>-28.335837579082042</v>
      </c>
      <c r="M2621">
        <f t="shared" si="248"/>
        <v>6373.3034852946257</v>
      </c>
      <c r="N2621">
        <f>SQRT(User_Model_Calcs!M2621^2+Sat_Data!$B$3^2-2*User_Model_Calcs!M2621*Sat_Data!$B$3*COS(RADIANS(L2621))*COS(RADIANS(I2621)))</f>
        <v>37465.136167989891</v>
      </c>
      <c r="O2621">
        <f>DEGREES(ACOS(((Earth_Data!$B$1+Sat_Data!$B$2)/User_Model_Calcs!N2621)*SQRT(1-COS(RADIANS(User_Model_Calcs!I2621))^2*COS(RADIANS(User_Model_Calcs!B2621))^2)))</f>
        <v>44.173460488660453</v>
      </c>
      <c r="P2621">
        <f t="shared" si="245"/>
        <v>48.970334930562238</v>
      </c>
    </row>
    <row r="2622" spans="1:16" x14ac:dyDescent="0.25">
      <c r="A2622" s="5">
        <v>133.75676441138793</v>
      </c>
      <c r="B2622">
        <v>-32.38966935791678</v>
      </c>
      <c r="C2622">
        <v>950</v>
      </c>
      <c r="D2622">
        <f t="shared" ca="1" si="244"/>
        <v>1.2</v>
      </c>
      <c r="E2622" s="1">
        <v>0.65</v>
      </c>
      <c r="F2622">
        <v>19.899999999999999</v>
      </c>
      <c r="G2622">
        <f t="shared" ca="1" si="246"/>
        <v>46.089820015575185</v>
      </c>
      <c r="H2622">
        <f t="shared" ca="1" si="249"/>
        <v>17.154031772618943</v>
      </c>
      <c r="I2622">
        <f>User_Model_Calcs!A2622-Sat_Data!$B$5</f>
        <v>23.756764411387934</v>
      </c>
      <c r="J2622">
        <f>(Earth_Data!$B$1/SQRT(1-Earth_Data!$B$2^2*SIN(RADIANS(User_Model_Calcs!B2622))^2))*COS(RADIANS(User_Model_Calcs!B2622))</f>
        <v>5391.0383345734954</v>
      </c>
      <c r="K2622">
        <f>((Earth_Data!$B$1*(1-Earth_Data!$B$2^2))/SQRT(1-Earth_Data!$B$2^2*SIN(RADIANS(User_Model_Calcs!B2622))^2))*SIN(RADIANS(User_Model_Calcs!B2622))</f>
        <v>-3396.9990977605721</v>
      </c>
      <c r="L2622">
        <f t="shared" si="247"/>
        <v>-32.215834378141153</v>
      </c>
      <c r="M2622">
        <f t="shared" si="248"/>
        <v>6372.0402694134873</v>
      </c>
      <c r="N2622">
        <f>SQRT(User_Model_Calcs!M2622^2+Sat_Data!$B$3^2-2*User_Model_Calcs!M2622*Sat_Data!$B$3*COS(RADIANS(L2622))*COS(RADIANS(I2622)))</f>
        <v>37447.604313397547</v>
      </c>
      <c r="O2622">
        <f>DEGREES(ACOS(((Earth_Data!$B$1+Sat_Data!$B$2)/User_Model_Calcs!N2622)*SQRT(1-COS(RADIANS(User_Model_Calcs!I2622))^2*COS(RADIANS(User_Model_Calcs!B2622))^2)))</f>
        <v>44.398896497709686</v>
      </c>
      <c r="P2622">
        <f t="shared" si="245"/>
        <v>39.40915873572488</v>
      </c>
    </row>
    <row r="2623" spans="1:16" x14ac:dyDescent="0.25">
      <c r="A2623" s="5">
        <v>122.01996428559924</v>
      </c>
      <c r="B2623">
        <v>-26.541701394551446</v>
      </c>
      <c r="C2623">
        <v>950</v>
      </c>
      <c r="D2623">
        <f t="shared" ca="1" si="244"/>
        <v>0.75</v>
      </c>
      <c r="E2623" s="1">
        <v>0.65</v>
      </c>
      <c r="F2623">
        <v>19.899999999999999</v>
      </c>
      <c r="G2623">
        <f t="shared" ca="1" si="246"/>
        <v>42.007420362456692</v>
      </c>
      <c r="H2623">
        <f t="shared" ca="1" si="249"/>
        <v>18.046596208568943</v>
      </c>
      <c r="I2623">
        <f>User_Model_Calcs!A2623-Sat_Data!$B$5</f>
        <v>12.019964285599244</v>
      </c>
      <c r="J2623">
        <f>(Earth_Data!$B$1/SQRT(1-Earth_Data!$B$2^2*SIN(RADIANS(User_Model_Calcs!B2623))^2))*COS(RADIANS(User_Model_Calcs!B2623))</f>
        <v>5709.7612605982804</v>
      </c>
      <c r="K2623">
        <f>((Earth_Data!$B$1*(1-Earth_Data!$B$2^2))/SQRT(1-Earth_Data!$B$2^2*SIN(RADIANS(User_Model_Calcs!B2623))^2))*SIN(RADIANS(User_Model_Calcs!B2623))</f>
        <v>-2832.8800288633793</v>
      </c>
      <c r="L2623">
        <f t="shared" si="247"/>
        <v>-26.38816344187126</v>
      </c>
      <c r="M2623">
        <f t="shared" si="248"/>
        <v>6373.8985645334715</v>
      </c>
      <c r="N2623">
        <f>SQRT(User_Model_Calcs!M2623^2+Sat_Data!$B$3^2-2*User_Model_Calcs!M2623*Sat_Data!$B$3*COS(RADIANS(L2623))*COS(RADIANS(I2623)))</f>
        <v>36708.359481366882</v>
      </c>
      <c r="O2623">
        <f>DEGREES(ACOS(((Earth_Data!$B$1+Sat_Data!$B$2)/User_Model_Calcs!N2623)*SQRT(1-COS(RADIANS(User_Model_Calcs!I2623))^2*COS(RADIANS(User_Model_Calcs!B2623))^2)))</f>
        <v>56.214467281671539</v>
      </c>
      <c r="P2623">
        <f t="shared" si="245"/>
        <v>25.477507134095006</v>
      </c>
    </row>
    <row r="2624" spans="1:16" x14ac:dyDescent="0.25">
      <c r="A2624" s="5">
        <v>122.22745712895698</v>
      </c>
      <c r="B2624">
        <v>-39.120116653168601</v>
      </c>
      <c r="C2624">
        <v>950</v>
      </c>
      <c r="D2624">
        <f t="shared" ca="1" si="244"/>
        <v>0.75</v>
      </c>
      <c r="E2624" s="1">
        <v>0.65</v>
      </c>
      <c r="F2624">
        <v>19.899999999999999</v>
      </c>
      <c r="G2624">
        <f t="shared" ca="1" si="246"/>
        <v>42.007420362456692</v>
      </c>
      <c r="H2624">
        <f t="shared" ca="1" si="249"/>
        <v>21.217541779620127</v>
      </c>
      <c r="I2624">
        <f>User_Model_Calcs!A2624-Sat_Data!$B$5</f>
        <v>12.227457128956985</v>
      </c>
      <c r="J2624">
        <f>(Earth_Data!$B$1/SQRT(1-Earth_Data!$B$2^2*SIN(RADIANS(User_Model_Calcs!B2624))^2))*COS(RADIANS(User_Model_Calcs!B2624))</f>
        <v>4954.9269901067337</v>
      </c>
      <c r="K2624">
        <f>((Earth_Data!$B$1*(1-Earth_Data!$B$2^2))/SQRT(1-Earth_Data!$B$2^2*SIN(RADIANS(User_Model_Calcs!B2624))^2))*SIN(RADIANS(User_Model_Calcs!B2624))</f>
        <v>-4002.672872677992</v>
      </c>
      <c r="L2624">
        <f t="shared" si="247"/>
        <v>-38.931857349917699</v>
      </c>
      <c r="M2624">
        <f t="shared" si="248"/>
        <v>6369.669661996646</v>
      </c>
      <c r="N2624">
        <f>SQRT(User_Model_Calcs!M2624^2+Sat_Data!$B$3^2-2*User_Model_Calcs!M2624*Sat_Data!$B$3*COS(RADIANS(L2624))*COS(RADIANS(I2624)))</f>
        <v>37550.310759128159</v>
      </c>
      <c r="O2624">
        <f>DEGREES(ACOS(((Earth_Data!$B$1+Sat_Data!$B$2)/User_Model_Calcs!N2624)*SQRT(1-COS(RADIANS(User_Model_Calcs!I2624))^2*COS(RADIANS(User_Model_Calcs!B2624))^2)))</f>
        <v>42.936945488845289</v>
      </c>
      <c r="P2624">
        <f t="shared" si="245"/>
        <v>18.955858617408374</v>
      </c>
    </row>
    <row r="2625" spans="1:16" x14ac:dyDescent="0.25">
      <c r="A2625">
        <v>149.71</v>
      </c>
      <c r="B2625">
        <v>-37.633000000000003</v>
      </c>
      <c r="C2625">
        <v>375</v>
      </c>
      <c r="D2625">
        <f t="shared" ca="1" si="244"/>
        <v>0.75</v>
      </c>
      <c r="E2625" s="1">
        <v>0.65</v>
      </c>
      <c r="F2625">
        <v>19.899999999999999</v>
      </c>
      <c r="G2625">
        <f t="shared" ca="1" si="246"/>
        <v>42.007420362456692</v>
      </c>
      <c r="H2625">
        <f t="shared" ca="1" si="249"/>
        <v>19.699442055979596</v>
      </c>
      <c r="I2625">
        <f>User_Model_Calcs!A2625-Sat_Data!$B$5</f>
        <v>39.710000000000008</v>
      </c>
      <c r="J2625">
        <f>(Earth_Data!$B$1/SQRT(1-Earth_Data!$B$2^2*SIN(RADIANS(User_Model_Calcs!B2625))^2))*COS(RADIANS(User_Model_Calcs!B2625))</f>
        <v>5057.4074737579585</v>
      </c>
      <c r="K2625">
        <f>((Earth_Data!$B$1*(1-Earth_Data!$B$2^2))/SQRT(1-Earth_Data!$B$2^2*SIN(RADIANS(User_Model_Calcs!B2625))^2))*SIN(RADIANS(User_Model_Calcs!B2625))</f>
        <v>-3873.2660995814449</v>
      </c>
      <c r="L2625">
        <f t="shared" si="247"/>
        <v>-37.447059322711688</v>
      </c>
      <c r="M2625">
        <f t="shared" si="248"/>
        <v>6370.2088375334852</v>
      </c>
      <c r="N2625">
        <f>SQRT(User_Model_Calcs!M2625^2+Sat_Data!$B$3^2-2*User_Model_Calcs!M2625*Sat_Data!$B$3*COS(RADIANS(L2625))*COS(RADIANS(I2625)))</f>
        <v>38604.486643914934</v>
      </c>
      <c r="O2625">
        <f>DEGREES(ACOS(((Earth_Data!$B$1+Sat_Data!$B$2)/User_Model_Calcs!N2625)*SQRT(1-COS(RADIANS(User_Model_Calcs!I2625))^2*COS(RADIANS(User_Model_Calcs!B2625))^2)))</f>
        <v>29.989686566678689</v>
      </c>
      <c r="P2625">
        <f t="shared" si="245"/>
        <v>53.676235605567541</v>
      </c>
    </row>
    <row r="2626" spans="1:16" x14ac:dyDescent="0.25">
      <c r="A2626">
        <v>152.18100000000001</v>
      </c>
      <c r="B2626">
        <v>-25.613999999999997</v>
      </c>
      <c r="C2626">
        <v>375</v>
      </c>
      <c r="D2626">
        <f t="shared" ref="D2626:D2689" ca="1" si="250">CHOOSE(RANDBETWEEN(1,3),0.75,1.2,3)</f>
        <v>3</v>
      </c>
      <c r="E2626" s="1">
        <v>0.65</v>
      </c>
      <c r="F2626">
        <v>19.899999999999999</v>
      </c>
      <c r="G2626">
        <f t="shared" ca="1" si="246"/>
        <v>54.048620189015942</v>
      </c>
      <c r="H2626">
        <f t="shared" ca="1" si="249"/>
        <v>22.382550348836421</v>
      </c>
      <c r="I2626">
        <f>User_Model_Calcs!A2626-Sat_Data!$B$5</f>
        <v>42.181000000000012</v>
      </c>
      <c r="J2626">
        <f>(Earth_Data!$B$1/SQRT(1-Earth_Data!$B$2^2*SIN(RADIANS(User_Model_Calcs!B2626))^2))*COS(RADIANS(User_Model_Calcs!B2626))</f>
        <v>5754.9417545277838</v>
      </c>
      <c r="K2626">
        <f>((Earth_Data!$B$1*(1-Earth_Data!$B$2^2))/SQRT(1-Earth_Data!$B$2^2*SIN(RADIANS(User_Model_Calcs!B2626))^2))*SIN(RADIANS(User_Model_Calcs!B2626))</f>
        <v>-2740.5648948371258</v>
      </c>
      <c r="L2626">
        <f t="shared" si="247"/>
        <v>-25.464290042551266</v>
      </c>
      <c r="M2626">
        <f t="shared" si="248"/>
        <v>6374.1705766963087</v>
      </c>
      <c r="N2626">
        <f>SQRT(User_Model_Calcs!M2626^2+Sat_Data!$B$3^2-2*User_Model_Calcs!M2626*Sat_Data!$B$3*COS(RADIANS(L2626))*COS(RADIANS(I2626)))</f>
        <v>38194.515114261136</v>
      </c>
      <c r="O2626">
        <f>DEGREES(ACOS(((Earth_Data!$B$1+Sat_Data!$B$2)/User_Model_Calcs!N2626)*SQRT(1-COS(RADIANS(User_Model_Calcs!I2626))^2*COS(RADIANS(User_Model_Calcs!B2626))^2)))</f>
        <v>34.784776564538411</v>
      </c>
      <c r="P2626">
        <f t="shared" ref="P2626:P2689" si="251">DEGREES(ASIN(SIN(RADIANS(ABS(I2626)))/(SIN(ACOS(COS(RADIANS(I2626))*COS(RADIANS(B2626)))))))</f>
        <v>64.49488910645448</v>
      </c>
    </row>
    <row r="2627" spans="1:16" x14ac:dyDescent="0.25">
      <c r="A2627" s="5">
        <v>136.33090539946102</v>
      </c>
      <c r="B2627">
        <v>-32.721334188325834</v>
      </c>
      <c r="C2627">
        <v>950</v>
      </c>
      <c r="D2627">
        <f t="shared" ca="1" si="250"/>
        <v>1.2</v>
      </c>
      <c r="E2627" s="1">
        <v>0.65</v>
      </c>
      <c r="F2627">
        <v>19.899999999999999</v>
      </c>
      <c r="G2627">
        <f t="shared" ref="G2627:G2690" ca="1" si="252">20.4+20*LOG(F2627)+20*LOG(D2627)+10*LOG(E2627)</f>
        <v>46.089820015575185</v>
      </c>
      <c r="H2627">
        <f t="shared" ca="1" si="249"/>
        <v>20.604766480951216</v>
      </c>
      <c r="I2627">
        <f>User_Model_Calcs!A2627-Sat_Data!$B$5</f>
        <v>26.330905399461017</v>
      </c>
      <c r="J2627">
        <f>(Earth_Data!$B$1/SQRT(1-Earth_Data!$B$2^2*SIN(RADIANS(User_Model_Calcs!B2627))^2))*COS(RADIANS(User_Model_Calcs!B2627))</f>
        <v>5371.2461683881265</v>
      </c>
      <c r="K2627">
        <f>((Earth_Data!$B$1*(1-Earth_Data!$B$2^2))/SQRT(1-Earth_Data!$B$2^2*SIN(RADIANS(User_Model_Calcs!B2627))^2))*SIN(RADIANS(User_Model_Calcs!B2627))</f>
        <v>-3428.0002629410424</v>
      </c>
      <c r="L2627">
        <f t="shared" ref="L2627:L2690" si="253">DEGREES(ATAN((K2627/J2627)))</f>
        <v>-32.546556814747163</v>
      </c>
      <c r="M2627">
        <f t="shared" ref="M2627:M2690" si="254">SQRT(J2627^2+K2627^2)</f>
        <v>6371.9283740597702</v>
      </c>
      <c r="N2627">
        <f>SQRT(User_Model_Calcs!M2627^2+Sat_Data!$B$3^2-2*User_Model_Calcs!M2627*Sat_Data!$B$3*COS(RADIANS(L2627))*COS(RADIANS(I2627)))</f>
        <v>37582.745935077415</v>
      </c>
      <c r="O2627">
        <f>DEGREES(ACOS(((Earth_Data!$B$1+Sat_Data!$B$2)/User_Model_Calcs!N2627)*SQRT(1-COS(RADIANS(User_Model_Calcs!I2627))^2*COS(RADIANS(User_Model_Calcs!B2627))^2)))</f>
        <v>42.530227701668842</v>
      </c>
      <c r="P2627">
        <f t="shared" si="251"/>
        <v>42.475560290515396</v>
      </c>
    </row>
    <row r="2628" spans="1:16" x14ac:dyDescent="0.25">
      <c r="A2628" s="5">
        <v>121.92794688967425</v>
      </c>
      <c r="B2628">
        <v>-40.303031642926349</v>
      </c>
      <c r="C2628">
        <v>950</v>
      </c>
      <c r="D2628">
        <f t="shared" ca="1" si="250"/>
        <v>0.75</v>
      </c>
      <c r="E2628" s="1">
        <v>0.65</v>
      </c>
      <c r="F2628">
        <v>19.899999999999999</v>
      </c>
      <c r="G2628">
        <f t="shared" ca="1" si="252"/>
        <v>42.007420362456692</v>
      </c>
      <c r="H2628">
        <f t="shared" ca="1" si="249"/>
        <v>14.800134035223291</v>
      </c>
      <c r="I2628">
        <f>User_Model_Calcs!A2628-Sat_Data!$B$5</f>
        <v>11.927946889674246</v>
      </c>
      <c r="J2628">
        <f>(Earth_Data!$B$1/SQRT(1-Earth_Data!$B$2^2*SIN(RADIANS(User_Model_Calcs!B2628))^2))*COS(RADIANS(User_Model_Calcs!B2628))</f>
        <v>4871.0135173175786</v>
      </c>
      <c r="K2628">
        <f>((Earth_Data!$B$1*(1-Earth_Data!$B$2^2))/SQRT(1-Earth_Data!$B$2^2*SIN(RADIANS(User_Model_Calcs!B2628))^2))*SIN(RADIANS(User_Model_Calcs!B2628))</f>
        <v>-4103.7055326682148</v>
      </c>
      <c r="L2628">
        <f t="shared" si="253"/>
        <v>-40.113289155629829</v>
      </c>
      <c r="M2628">
        <f t="shared" si="254"/>
        <v>6369.2363580528463</v>
      </c>
      <c r="N2628">
        <f>SQRT(User_Model_Calcs!M2628^2+Sat_Data!$B$3^2-2*User_Model_Calcs!M2628*Sat_Data!$B$3*COS(RADIANS(L2628))*COS(RADIANS(I2628)))</f>
        <v>37636.24295113331</v>
      </c>
      <c r="O2628">
        <f>DEGREES(ACOS(((Earth_Data!$B$1+Sat_Data!$B$2)/User_Model_Calcs!N2628)*SQRT(1-COS(RADIANS(User_Model_Calcs!I2628))^2*COS(RADIANS(User_Model_Calcs!B2628))^2)))</f>
        <v>41.767540485441295</v>
      </c>
      <c r="P2628">
        <f t="shared" si="251"/>
        <v>18.086062147512084</v>
      </c>
    </row>
    <row r="2629" spans="1:16" x14ac:dyDescent="0.25">
      <c r="A2629">
        <v>134.67012870565802</v>
      </c>
      <c r="B2629">
        <v>-36.346676268399797</v>
      </c>
      <c r="C2629">
        <v>4700</v>
      </c>
      <c r="D2629">
        <f t="shared" ca="1" si="250"/>
        <v>1.2</v>
      </c>
      <c r="E2629" s="1">
        <v>0.65</v>
      </c>
      <c r="F2629">
        <v>19.899999999999999</v>
      </c>
      <c r="G2629">
        <f t="shared" ca="1" si="252"/>
        <v>46.089820015575185</v>
      </c>
      <c r="H2629">
        <f t="shared" ca="1" si="249"/>
        <v>18.301658766394105</v>
      </c>
      <c r="I2629">
        <f>User_Model_Calcs!A2629-Sat_Data!$B$5</f>
        <v>24.670128705658016</v>
      </c>
      <c r="J2629">
        <f>(Earth_Data!$B$1/SQRT(1-Earth_Data!$B$2^2*SIN(RADIANS(User_Model_Calcs!B2629))^2))*COS(RADIANS(User_Model_Calcs!B2629))</f>
        <v>5143.2963980541326</v>
      </c>
      <c r="K2629">
        <f>((Earth_Data!$B$1*(1-Earth_Data!$B$2^2))/SQRT(1-Earth_Data!$B$2^2*SIN(RADIANS(User_Model_Calcs!B2629))^2))*SIN(RADIANS(User_Model_Calcs!B2629))</f>
        <v>-3759.2456745801342</v>
      </c>
      <c r="L2629">
        <f t="shared" si="253"/>
        <v>-36.163144424317586</v>
      </c>
      <c r="M2629">
        <f t="shared" si="254"/>
        <v>6370.6691862068983</v>
      </c>
      <c r="N2629">
        <f>SQRT(User_Model_Calcs!M2629^2+Sat_Data!$B$3^2-2*User_Model_Calcs!M2629*Sat_Data!$B$3*COS(RADIANS(L2629))*COS(RADIANS(I2629)))</f>
        <v>37739.404799499862</v>
      </c>
      <c r="O2629">
        <f>DEGREES(ACOS(((Earth_Data!$B$1+Sat_Data!$B$2)/User_Model_Calcs!N2629)*SQRT(1-COS(RADIANS(User_Model_Calcs!I2629))^2*COS(RADIANS(User_Model_Calcs!B2629))^2)))</f>
        <v>40.423842266414603</v>
      </c>
      <c r="P2629">
        <f t="shared" si="251"/>
        <v>37.775577151599606</v>
      </c>
    </row>
    <row r="2630" spans="1:16" x14ac:dyDescent="0.25">
      <c r="A2630" s="5">
        <v>132.4130295282024</v>
      </c>
      <c r="B2630">
        <v>-24.710606334832555</v>
      </c>
      <c r="C2630">
        <v>950</v>
      </c>
      <c r="D2630">
        <f t="shared" ca="1" si="250"/>
        <v>1.2</v>
      </c>
      <c r="E2630" s="1">
        <v>0.65</v>
      </c>
      <c r="F2630">
        <v>19.899999999999999</v>
      </c>
      <c r="G2630">
        <f t="shared" ca="1" si="252"/>
        <v>46.089820015575185</v>
      </c>
      <c r="H2630">
        <f t="shared" ca="1" si="249"/>
        <v>20.205946375199403</v>
      </c>
      <c r="I2630">
        <f>User_Model_Calcs!A2630-Sat_Data!$B$5</f>
        <v>22.413029528202401</v>
      </c>
      <c r="J2630">
        <f>(Earth_Data!$B$1/SQRT(1-Earth_Data!$B$2^2*SIN(RADIANS(User_Model_Calcs!B2630))^2))*COS(RADIANS(User_Model_Calcs!B2630))</f>
        <v>5797.4910793300241</v>
      </c>
      <c r="K2630">
        <f>((Earth_Data!$B$1*(1-Earth_Data!$B$2^2))/SQRT(1-Earth_Data!$B$2^2*SIN(RADIANS(User_Model_Calcs!B2630))^2))*SIN(RADIANS(User_Model_Calcs!B2630))</f>
        <v>-2649.9883776241395</v>
      </c>
      <c r="L2630">
        <f t="shared" si="253"/>
        <v>-24.564774018877173</v>
      </c>
      <c r="M2630">
        <f t="shared" si="254"/>
        <v>6374.4286972601894</v>
      </c>
      <c r="N2630">
        <f>SQRT(User_Model_Calcs!M2630^2+Sat_Data!$B$3^2-2*User_Model_Calcs!M2630*Sat_Data!$B$3*COS(RADIANS(L2630))*COS(RADIANS(I2630)))</f>
        <v>36966.022846254658</v>
      </c>
      <c r="O2630">
        <f>DEGREES(ACOS(((Earth_Data!$B$1+Sat_Data!$B$2)/User_Model_Calcs!N2630)*SQRT(1-COS(RADIANS(User_Model_Calcs!I2630))^2*COS(RADIANS(User_Model_Calcs!B2630))^2)))</f>
        <v>51.740490304026594</v>
      </c>
      <c r="P2630">
        <f t="shared" si="251"/>
        <v>44.613725780911082</v>
      </c>
    </row>
    <row r="2631" spans="1:16" x14ac:dyDescent="0.25">
      <c r="A2631" s="5">
        <v>120.9892479611438</v>
      </c>
      <c r="B2631">
        <v>-27.313044936957731</v>
      </c>
      <c r="C2631">
        <v>950</v>
      </c>
      <c r="D2631">
        <f t="shared" ca="1" si="250"/>
        <v>1.2</v>
      </c>
      <c r="E2631" s="1">
        <v>0.65</v>
      </c>
      <c r="F2631">
        <v>19.899999999999999</v>
      </c>
      <c r="G2631">
        <f t="shared" ca="1" si="252"/>
        <v>46.089820015575185</v>
      </c>
      <c r="H2631">
        <f t="shared" ref="H2631:H2694" ca="1" si="255">RAND()*(24-14)+14</f>
        <v>16.052072607562994</v>
      </c>
      <c r="I2631">
        <f>User_Model_Calcs!A2631-Sat_Data!$B$5</f>
        <v>10.989247961143803</v>
      </c>
      <c r="J2631">
        <f>(Earth_Data!$B$1/SQRT(1-Earth_Data!$B$2^2*SIN(RADIANS(User_Model_Calcs!B2631))^2))*COS(RADIANS(User_Model_Calcs!B2631))</f>
        <v>5671.0570147875806</v>
      </c>
      <c r="K2631">
        <f>((Earth_Data!$B$1*(1-Earth_Data!$B$2^2))/SQRT(1-Earth_Data!$B$2^2*SIN(RADIANS(User_Model_Calcs!B2631))^2))*SIN(RADIANS(User_Model_Calcs!B2631))</f>
        <v>-2909.0799932420814</v>
      </c>
      <c r="L2631">
        <f t="shared" si="253"/>
        <v>-27.156445841886519</v>
      </c>
      <c r="M2631">
        <f t="shared" si="254"/>
        <v>6373.6672388863208</v>
      </c>
      <c r="N2631">
        <f>SQRT(User_Model_Calcs!M2631^2+Sat_Data!$B$3^2-2*User_Model_Calcs!M2631*Sat_Data!$B$3*COS(RADIANS(L2631))*COS(RADIANS(I2631)))</f>
        <v>36728.42465209317</v>
      </c>
      <c r="O2631">
        <f>DEGREES(ACOS(((Earth_Data!$B$1+Sat_Data!$B$2)/User_Model_Calcs!N2631)*SQRT(1-COS(RADIANS(User_Model_Calcs!I2631))^2*COS(RADIANS(User_Model_Calcs!B2631))^2)))</f>
        <v>55.840322704545969</v>
      </c>
      <c r="P2631">
        <f t="shared" si="251"/>
        <v>22.938024178438212</v>
      </c>
    </row>
    <row r="2632" spans="1:16" x14ac:dyDescent="0.25">
      <c r="A2632" s="5">
        <v>125.96701031775396</v>
      </c>
      <c r="B2632">
        <v>-38.964159062146599</v>
      </c>
      <c r="C2632">
        <v>950</v>
      </c>
      <c r="D2632">
        <f t="shared" ca="1" si="250"/>
        <v>3</v>
      </c>
      <c r="E2632" s="1">
        <v>0.65</v>
      </c>
      <c r="F2632">
        <v>19.899999999999999</v>
      </c>
      <c r="G2632">
        <f t="shared" ca="1" si="252"/>
        <v>54.048620189015942</v>
      </c>
      <c r="H2632">
        <f t="shared" ca="1" si="255"/>
        <v>23.359737263322288</v>
      </c>
      <c r="I2632">
        <f>User_Model_Calcs!A2632-Sat_Data!$B$5</f>
        <v>15.96701031775396</v>
      </c>
      <c r="J2632">
        <f>(Earth_Data!$B$1/SQRT(1-Earth_Data!$B$2^2*SIN(RADIANS(User_Model_Calcs!B2632))^2))*COS(RADIANS(User_Model_Calcs!B2632))</f>
        <v>4965.8328318936556</v>
      </c>
      <c r="K2632">
        <f>((Earth_Data!$B$1*(1-Earth_Data!$B$2^2))/SQRT(1-Earth_Data!$B$2^2*SIN(RADIANS(User_Model_Calcs!B2632))^2))*SIN(RADIANS(User_Model_Calcs!B2632))</f>
        <v>-3989.2255133432677</v>
      </c>
      <c r="L2632">
        <f t="shared" si="253"/>
        <v>-38.77611926386507</v>
      </c>
      <c r="M2632">
        <f t="shared" si="254"/>
        <v>6369.7265177260024</v>
      </c>
      <c r="N2632">
        <f>SQRT(User_Model_Calcs!M2632^2+Sat_Data!$B$3^2-2*User_Model_Calcs!M2632*Sat_Data!$B$3*COS(RADIANS(L2632))*COS(RADIANS(I2632)))</f>
        <v>37626.900496920942</v>
      </c>
      <c r="O2632">
        <f>DEGREES(ACOS(((Earth_Data!$B$1+Sat_Data!$B$2)/User_Model_Calcs!N2632)*SQRT(1-COS(RADIANS(User_Model_Calcs!I2632))^2*COS(RADIANS(User_Model_Calcs!B2632))^2)))</f>
        <v>41.900252250774301</v>
      </c>
      <c r="P2632">
        <f t="shared" si="251"/>
        <v>24.465749381542363</v>
      </c>
    </row>
    <row r="2633" spans="1:16" x14ac:dyDescent="0.25">
      <c r="A2633">
        <v>136.86920947356222</v>
      </c>
      <c r="B2633">
        <v>-30.441043443971161</v>
      </c>
      <c r="C2633">
        <v>6250</v>
      </c>
      <c r="D2633">
        <f t="shared" ca="1" si="250"/>
        <v>1.2</v>
      </c>
      <c r="E2633" s="1">
        <v>0.65</v>
      </c>
      <c r="F2633">
        <v>19.899999999999999</v>
      </c>
      <c r="G2633">
        <f t="shared" ca="1" si="252"/>
        <v>46.089820015575185</v>
      </c>
      <c r="H2633">
        <f t="shared" ca="1" si="255"/>
        <v>18.042532521622647</v>
      </c>
      <c r="I2633">
        <f>User_Model_Calcs!A2633-Sat_Data!$B$5</f>
        <v>26.869209473562222</v>
      </c>
      <c r="J2633">
        <f>(Earth_Data!$B$1/SQRT(1-Earth_Data!$B$2^2*SIN(RADIANS(User_Model_Calcs!B2633))^2))*COS(RADIANS(User_Model_Calcs!B2633))</f>
        <v>5503.6504011941124</v>
      </c>
      <c r="K2633">
        <f>((Earth_Data!$B$1*(1-Earth_Data!$B$2^2))/SQRT(1-Earth_Data!$B$2^2*SIN(RADIANS(User_Model_Calcs!B2633))^2))*SIN(RADIANS(User_Model_Calcs!B2633))</f>
        <v>-3212.6224141259413</v>
      </c>
      <c r="L2633">
        <f t="shared" si="253"/>
        <v>-30.273209448132633</v>
      </c>
      <c r="M2633">
        <f t="shared" si="254"/>
        <v>6372.6847179433335</v>
      </c>
      <c r="N2633">
        <f>SQRT(User_Model_Calcs!M2633^2+Sat_Data!$B$3^2-2*User_Model_Calcs!M2633*Sat_Data!$B$3*COS(RADIANS(L2633))*COS(RADIANS(I2633)))</f>
        <v>37475.563646299546</v>
      </c>
      <c r="O2633">
        <f>DEGREES(ACOS(((Earth_Data!$B$1+Sat_Data!$B$2)/User_Model_Calcs!N2633)*SQRT(1-COS(RADIANS(User_Model_Calcs!I2633))^2*COS(RADIANS(User_Model_Calcs!B2633))^2)))</f>
        <v>44.017655414769564</v>
      </c>
      <c r="P2633">
        <f t="shared" si="251"/>
        <v>45.000109533641236</v>
      </c>
    </row>
    <row r="2634" spans="1:16" x14ac:dyDescent="0.25">
      <c r="A2634" s="5">
        <v>145.36099999999999</v>
      </c>
      <c r="B2634">
        <v>-32.488999999999997</v>
      </c>
      <c r="C2634">
        <v>4700</v>
      </c>
      <c r="D2634">
        <f t="shared" ca="1" si="250"/>
        <v>3</v>
      </c>
      <c r="E2634" s="1">
        <v>0.65</v>
      </c>
      <c r="F2634">
        <v>19.899999999999999</v>
      </c>
      <c r="G2634">
        <f t="shared" ca="1" si="252"/>
        <v>54.048620189015942</v>
      </c>
      <c r="H2634">
        <f t="shared" ca="1" si="255"/>
        <v>17.794915905062819</v>
      </c>
      <c r="I2634">
        <f>User_Model_Calcs!A2634-Sat_Data!$B$5</f>
        <v>35.36099999999999</v>
      </c>
      <c r="J2634">
        <f>(Earth_Data!$B$1/SQRT(1-Earth_Data!$B$2^2*SIN(RADIANS(User_Model_Calcs!B2634))^2))*COS(RADIANS(User_Model_Calcs!B2634))</f>
        <v>5385.1296969392515</v>
      </c>
      <c r="K2634">
        <f>((Earth_Data!$B$1*(1-Earth_Data!$B$2^2))/SQRT(1-Earth_Data!$B$2^2*SIN(RADIANS(User_Model_Calcs!B2634))^2))*SIN(RADIANS(User_Model_Calcs!B2634))</f>
        <v>-3406.2955077351744</v>
      </c>
      <c r="L2634">
        <f t="shared" si="253"/>
        <v>-32.314880342305429</v>
      </c>
      <c r="M2634">
        <f t="shared" si="254"/>
        <v>6372.0068219418808</v>
      </c>
      <c r="N2634">
        <f>SQRT(User_Model_Calcs!M2634^2+Sat_Data!$B$3^2-2*User_Model_Calcs!M2634*Sat_Data!$B$3*COS(RADIANS(L2634))*COS(RADIANS(I2634)))</f>
        <v>38053.559655937221</v>
      </c>
      <c r="O2634">
        <f>DEGREES(ACOS(((Earth_Data!$B$1+Sat_Data!$B$2)/User_Model_Calcs!N2634)*SQRT(1-COS(RADIANS(User_Model_Calcs!I2634))^2*COS(RADIANS(User_Model_Calcs!B2634))^2)))</f>
        <v>36.465014282820349</v>
      </c>
      <c r="P2634">
        <f t="shared" si="251"/>
        <v>52.877311329516097</v>
      </c>
    </row>
    <row r="2635" spans="1:16" x14ac:dyDescent="0.25">
      <c r="A2635" s="5">
        <v>123.6091324392243</v>
      </c>
      <c r="B2635">
        <v>-31.57376697553719</v>
      </c>
      <c r="C2635">
        <v>950</v>
      </c>
      <c r="D2635">
        <f t="shared" ca="1" si="250"/>
        <v>0.75</v>
      </c>
      <c r="E2635" s="1">
        <v>0.65</v>
      </c>
      <c r="F2635">
        <v>19.899999999999999</v>
      </c>
      <c r="G2635">
        <f t="shared" ca="1" si="252"/>
        <v>42.007420362456692</v>
      </c>
      <c r="H2635">
        <f t="shared" ca="1" si="255"/>
        <v>16.386883188072897</v>
      </c>
      <c r="I2635">
        <f>User_Model_Calcs!A2635-Sat_Data!$B$5</f>
        <v>13.609132439224297</v>
      </c>
      <c r="J2635">
        <f>(Earth_Data!$B$1/SQRT(1-Earth_Data!$B$2^2*SIN(RADIANS(User_Model_Calcs!B2635))^2))*COS(RADIANS(User_Model_Calcs!B2635))</f>
        <v>5438.9566277891527</v>
      </c>
      <c r="K2635">
        <f>((Earth_Data!$B$1*(1-Earth_Data!$B$2^2))/SQRT(1-Earth_Data!$B$2^2*SIN(RADIANS(User_Model_Calcs!B2635))^2))*SIN(RADIANS(User_Model_Calcs!B2635))</f>
        <v>-3320.2593491917842</v>
      </c>
      <c r="L2635">
        <f t="shared" si="253"/>
        <v>-31.402348763659681</v>
      </c>
      <c r="M2635">
        <f t="shared" si="254"/>
        <v>6372.3128724872731</v>
      </c>
      <c r="N2635">
        <f>SQRT(User_Model_Calcs!M2635^2+Sat_Data!$B$3^2-2*User_Model_Calcs!M2635*Sat_Data!$B$3*COS(RADIANS(L2635))*COS(RADIANS(I2635)))</f>
        <v>37049.166242011808</v>
      </c>
      <c r="O2635">
        <f>DEGREES(ACOS(((Earth_Data!$B$1+Sat_Data!$B$2)/User_Model_Calcs!N2635)*SQRT(1-COS(RADIANS(User_Model_Calcs!I2635))^2*COS(RADIANS(User_Model_Calcs!B2635))^2)))</f>
        <v>50.352427487440067</v>
      </c>
      <c r="P2635">
        <f t="shared" si="251"/>
        <v>24.814329167564317</v>
      </c>
    </row>
    <row r="2636" spans="1:16" x14ac:dyDescent="0.25">
      <c r="A2636" s="5">
        <v>141.87446625361096</v>
      </c>
      <c r="B2636">
        <v>-24.610836541962158</v>
      </c>
      <c r="C2636">
        <v>950</v>
      </c>
      <c r="D2636">
        <f t="shared" ca="1" si="250"/>
        <v>1.2</v>
      </c>
      <c r="E2636" s="1">
        <v>0.65</v>
      </c>
      <c r="F2636">
        <v>19.899999999999999</v>
      </c>
      <c r="G2636">
        <f t="shared" ca="1" si="252"/>
        <v>46.089820015575185</v>
      </c>
      <c r="H2636">
        <f t="shared" ca="1" si="255"/>
        <v>17.251856118792087</v>
      </c>
      <c r="I2636">
        <f>User_Model_Calcs!A2636-Sat_Data!$B$5</f>
        <v>31.874466253610962</v>
      </c>
      <c r="J2636">
        <f>(Earth_Data!$B$1/SQRT(1-Earth_Data!$B$2^2*SIN(RADIANS(User_Model_Calcs!B2636))^2))*COS(RADIANS(User_Model_Calcs!B2636))</f>
        <v>5802.1021651739629</v>
      </c>
      <c r="K2636">
        <f>((Earth_Data!$B$1*(1-Earth_Data!$B$2^2))/SQRT(1-Earth_Data!$B$2^2*SIN(RADIANS(User_Model_Calcs!B2636))^2))*SIN(RADIANS(User_Model_Calcs!B2636))</f>
        <v>-2639.94502761885</v>
      </c>
      <c r="L2636">
        <f t="shared" si="253"/>
        <v>-24.465441373344891</v>
      </c>
      <c r="M2636">
        <f t="shared" si="254"/>
        <v>6374.4567834416976</v>
      </c>
      <c r="N2636">
        <f>SQRT(User_Model_Calcs!M2636^2+Sat_Data!$B$3^2-2*User_Model_Calcs!M2636*Sat_Data!$B$3*COS(RADIANS(L2636))*COS(RADIANS(I2636)))</f>
        <v>37455.937451976228</v>
      </c>
      <c r="O2636">
        <f>DEGREES(ACOS(((Earth_Data!$B$1+Sat_Data!$B$2)/User_Model_Calcs!N2636)*SQRT(1-COS(RADIANS(User_Model_Calcs!I2636))^2*COS(RADIANS(User_Model_Calcs!B2636))^2)))</f>
        <v>44.321209844143581</v>
      </c>
      <c r="P2636">
        <f t="shared" si="251"/>
        <v>56.188814024742413</v>
      </c>
    </row>
    <row r="2637" spans="1:16" x14ac:dyDescent="0.25">
      <c r="A2637">
        <v>116.43</v>
      </c>
      <c r="B2637">
        <v>-27.450000000000003</v>
      </c>
      <c r="C2637">
        <v>4700</v>
      </c>
      <c r="D2637">
        <f t="shared" ca="1" si="250"/>
        <v>0.75</v>
      </c>
      <c r="E2637" s="1">
        <v>0.65</v>
      </c>
      <c r="F2637">
        <v>19.899999999999999</v>
      </c>
      <c r="G2637">
        <f t="shared" ca="1" si="252"/>
        <v>42.007420362456692</v>
      </c>
      <c r="H2637">
        <f t="shared" ca="1" si="255"/>
        <v>20.420887059562109</v>
      </c>
      <c r="I2637">
        <f>User_Model_Calcs!A2637-Sat_Data!$B$5</f>
        <v>6.4300000000000068</v>
      </c>
      <c r="J2637">
        <f>(Earth_Data!$B$1/SQRT(1-Earth_Data!$B$2^2*SIN(RADIANS(User_Model_Calcs!B2637))^2))*COS(RADIANS(User_Model_Calcs!B2637))</f>
        <v>5664.0773998714603</v>
      </c>
      <c r="K2637">
        <f>((Earth_Data!$B$1*(1-Earth_Data!$B$2^2))/SQRT(1-Earth_Data!$B$2^2*SIN(RADIANS(User_Model_Calcs!B2637))^2))*SIN(RADIANS(User_Model_Calcs!B2637))</f>
        <v>-2922.5556700973571</v>
      </c>
      <c r="L2637">
        <f t="shared" si="253"/>
        <v>-27.29286912259856</v>
      </c>
      <c r="M2637">
        <f t="shared" si="254"/>
        <v>6373.6256900254857</v>
      </c>
      <c r="N2637">
        <f>SQRT(User_Model_Calcs!M2637^2+Sat_Data!$B$3^2-2*User_Model_Calcs!M2637*Sat_Data!$B$3*COS(RADIANS(L2637))*COS(RADIANS(I2637)))</f>
        <v>36657.885196158437</v>
      </c>
      <c r="O2637">
        <f>DEGREES(ACOS(((Earth_Data!$B$1+Sat_Data!$B$2)/User_Model_Calcs!N2637)*SQRT(1-COS(RADIANS(User_Model_Calcs!I2637))^2*COS(RADIANS(User_Model_Calcs!B2637))^2)))</f>
        <v>57.152996673483621</v>
      </c>
      <c r="P2637">
        <f t="shared" si="251"/>
        <v>13.738093814279837</v>
      </c>
    </row>
    <row r="2638" spans="1:16" x14ac:dyDescent="0.25">
      <c r="A2638">
        <v>120.422</v>
      </c>
      <c r="B2638">
        <v>-30.400199999999998</v>
      </c>
      <c r="C2638">
        <v>950</v>
      </c>
      <c r="D2638">
        <f t="shared" ca="1" si="250"/>
        <v>0.75</v>
      </c>
      <c r="E2638" s="1">
        <v>0.65</v>
      </c>
      <c r="F2638">
        <v>19.899999999999999</v>
      </c>
      <c r="G2638">
        <f t="shared" ca="1" si="252"/>
        <v>42.007420362456692</v>
      </c>
      <c r="H2638">
        <f t="shared" ca="1" si="255"/>
        <v>14.810665680119175</v>
      </c>
      <c r="I2638">
        <f>User_Model_Calcs!A2638-Sat_Data!$B$5</f>
        <v>10.421999999999997</v>
      </c>
      <c r="J2638">
        <f>(Earth_Data!$B$1/SQRT(1-Earth_Data!$B$2^2*SIN(RADIANS(User_Model_Calcs!B2638))^2))*COS(RADIANS(User_Model_Calcs!B2638))</f>
        <v>5505.9430708373757</v>
      </c>
      <c r="K2638">
        <f>((Earth_Data!$B$1*(1-Earth_Data!$B$2^2))/SQRT(1-Earth_Data!$B$2^2*SIN(RADIANS(User_Model_Calcs!B2638))^2))*SIN(RADIANS(User_Model_Calcs!B2638))</f>
        <v>-3208.7178737945851</v>
      </c>
      <c r="L2638">
        <f t="shared" si="253"/>
        <v>-30.23250015454304</v>
      </c>
      <c r="M2638">
        <f t="shared" si="254"/>
        <v>6372.6979759683381</v>
      </c>
      <c r="N2638">
        <f>SQRT(User_Model_Calcs!M2638^2+Sat_Data!$B$3^2-2*User_Model_Calcs!M2638*Sat_Data!$B$3*COS(RADIANS(L2638))*COS(RADIANS(I2638)))</f>
        <v>36902.294855528809</v>
      </c>
      <c r="O2638">
        <f>DEGREES(ACOS(((Earth_Data!$B$1+Sat_Data!$B$2)/User_Model_Calcs!N2638)*SQRT(1-COS(RADIANS(User_Model_Calcs!I2638))^2*COS(RADIANS(User_Model_Calcs!B2638))^2)))</f>
        <v>52.767465349382952</v>
      </c>
      <c r="P2638">
        <f t="shared" si="251"/>
        <v>19.974896632475428</v>
      </c>
    </row>
    <row r="2639" spans="1:16" x14ac:dyDescent="0.25">
      <c r="A2639">
        <v>137.55123860904362</v>
      </c>
      <c r="B2639">
        <v>-35.432792795251359</v>
      </c>
      <c r="C2639">
        <v>950</v>
      </c>
      <c r="D2639">
        <f t="shared" ca="1" si="250"/>
        <v>3</v>
      </c>
      <c r="E2639" s="1">
        <v>0.65</v>
      </c>
      <c r="F2639">
        <v>19.899999999999999</v>
      </c>
      <c r="G2639">
        <f t="shared" ca="1" si="252"/>
        <v>54.048620189015942</v>
      </c>
      <c r="H2639">
        <f t="shared" ca="1" si="255"/>
        <v>14.029836116903125</v>
      </c>
      <c r="I2639">
        <f>User_Model_Calcs!A2639-Sat_Data!$B$5</f>
        <v>27.551238609043622</v>
      </c>
      <c r="J2639">
        <f>(Earth_Data!$B$1/SQRT(1-Earth_Data!$B$2^2*SIN(RADIANS(User_Model_Calcs!B2639))^2))*COS(RADIANS(User_Model_Calcs!B2639))</f>
        <v>5202.7402665788659</v>
      </c>
      <c r="K2639">
        <f>((Earth_Data!$B$1*(1-Earth_Data!$B$2^2))/SQRT(1-Earth_Data!$B$2^2*SIN(RADIANS(User_Model_Calcs!B2639))^2))*SIN(RADIANS(User_Model_Calcs!B2639))</f>
        <v>-3677.096242995869</v>
      </c>
      <c r="L2639">
        <f t="shared" si="253"/>
        <v>-35.251196769087031</v>
      </c>
      <c r="M2639">
        <f t="shared" si="254"/>
        <v>6370.9923137401029</v>
      </c>
      <c r="N2639">
        <f>SQRT(User_Model_Calcs!M2639^2+Sat_Data!$B$3^2-2*User_Model_Calcs!M2639*Sat_Data!$B$3*COS(RADIANS(L2639))*COS(RADIANS(I2639)))</f>
        <v>37807.67235678788</v>
      </c>
      <c r="O2639">
        <f>DEGREES(ACOS(((Earth_Data!$B$1+Sat_Data!$B$2)/User_Model_Calcs!N2639)*SQRT(1-COS(RADIANS(User_Model_Calcs!I2639))^2*COS(RADIANS(User_Model_Calcs!B2639))^2)))</f>
        <v>39.542145856254663</v>
      </c>
      <c r="P2639">
        <f t="shared" si="251"/>
        <v>41.983464191847268</v>
      </c>
    </row>
    <row r="2640" spans="1:16" x14ac:dyDescent="0.25">
      <c r="A2640">
        <v>136.58199999999999</v>
      </c>
      <c r="B2640">
        <v>-35.308</v>
      </c>
      <c r="C2640">
        <v>375</v>
      </c>
      <c r="D2640">
        <f t="shared" ca="1" si="250"/>
        <v>3</v>
      </c>
      <c r="E2640" s="1">
        <v>0.65</v>
      </c>
      <c r="F2640">
        <v>19.899999999999999</v>
      </c>
      <c r="G2640">
        <f t="shared" ca="1" si="252"/>
        <v>54.048620189015942</v>
      </c>
      <c r="H2640">
        <f t="shared" ca="1" si="255"/>
        <v>21.912329640917058</v>
      </c>
      <c r="I2640">
        <f>User_Model_Calcs!A2640-Sat_Data!$B$5</f>
        <v>26.581999999999994</v>
      </c>
      <c r="J2640">
        <f>(Earth_Data!$B$1/SQRT(1-Earth_Data!$B$2^2*SIN(RADIANS(User_Model_Calcs!B2640))^2))*COS(RADIANS(User_Model_Calcs!B2640))</f>
        <v>5210.7548346066687</v>
      </c>
      <c r="K2640">
        <f>((Earth_Data!$B$1*(1-Earth_Data!$B$2^2))/SQRT(1-Earth_Data!$B$2^2*SIN(RADIANS(User_Model_Calcs!B2640))^2))*SIN(RADIANS(User_Model_Calcs!B2640))</f>
        <v>-3665.8063010912401</v>
      </c>
      <c r="L2640">
        <f t="shared" si="253"/>
        <v>-35.126682652885691</v>
      </c>
      <c r="M2640">
        <f t="shared" si="254"/>
        <v>6371.0361624697289</v>
      </c>
      <c r="N2640">
        <f>SQRT(User_Model_Calcs!M2640^2+Sat_Data!$B$3^2-2*User_Model_Calcs!M2640*Sat_Data!$B$3*COS(RADIANS(L2640))*COS(RADIANS(I2640)))</f>
        <v>37754.988126994533</v>
      </c>
      <c r="O2640">
        <f>DEGREES(ACOS(((Earth_Data!$B$1+Sat_Data!$B$2)/User_Model_Calcs!N2640)*SQRT(1-COS(RADIANS(User_Model_Calcs!I2640))^2*COS(RADIANS(User_Model_Calcs!B2640))^2)))</f>
        <v>40.22571780032078</v>
      </c>
      <c r="P2640">
        <f t="shared" si="251"/>
        <v>40.883862717048515</v>
      </c>
    </row>
    <row r="2641" spans="1:16" x14ac:dyDescent="0.25">
      <c r="A2641" s="5">
        <v>123.96907873998838</v>
      </c>
      <c r="B2641">
        <v>-33.064081691490749</v>
      </c>
      <c r="C2641">
        <v>950</v>
      </c>
      <c r="D2641">
        <f t="shared" ca="1" si="250"/>
        <v>3</v>
      </c>
      <c r="E2641" s="1">
        <v>0.65</v>
      </c>
      <c r="F2641">
        <v>19.899999999999999</v>
      </c>
      <c r="G2641">
        <f t="shared" ca="1" si="252"/>
        <v>54.048620189015942</v>
      </c>
      <c r="H2641">
        <f t="shared" ca="1" si="255"/>
        <v>18.398672646193376</v>
      </c>
      <c r="I2641">
        <f>User_Model_Calcs!A2641-Sat_Data!$B$5</f>
        <v>13.969078739988376</v>
      </c>
      <c r="J2641">
        <f>(Earth_Data!$B$1/SQRT(1-Earth_Data!$B$2^2*SIN(RADIANS(User_Model_Calcs!B2641))^2))*COS(RADIANS(User_Model_Calcs!B2641))</f>
        <v>5350.6033371746862</v>
      </c>
      <c r="K2641">
        <f>((Earth_Data!$B$1*(1-Earth_Data!$B$2^2))/SQRT(1-Earth_Data!$B$2^2*SIN(RADIANS(User_Model_Calcs!B2641))^2))*SIN(RADIANS(User_Model_Calcs!B2641))</f>
        <v>-3459.9181262598308</v>
      </c>
      <c r="L2641">
        <f t="shared" si="253"/>
        <v>-32.888354944820392</v>
      </c>
      <c r="M2641">
        <f t="shared" si="254"/>
        <v>6371.8121058460465</v>
      </c>
      <c r="N2641">
        <f>SQRT(User_Model_Calcs!M2641^2+Sat_Data!$B$3^2-2*User_Model_Calcs!M2641*Sat_Data!$B$3*COS(RADIANS(L2641))*COS(RADIANS(I2641)))</f>
        <v>37155.772778197708</v>
      </c>
      <c r="O2641">
        <f>DEGREES(ACOS(((Earth_Data!$B$1+Sat_Data!$B$2)/User_Model_Calcs!N2641)*SQRT(1-COS(RADIANS(User_Model_Calcs!I2641))^2*COS(RADIANS(User_Model_Calcs!B2641))^2)))</f>
        <v>48.67637789769752</v>
      </c>
      <c r="P2641">
        <f t="shared" si="251"/>
        <v>24.510541065667965</v>
      </c>
    </row>
    <row r="2642" spans="1:16" x14ac:dyDescent="0.25">
      <c r="A2642">
        <v>154.071</v>
      </c>
      <c r="B2642">
        <v>-32.186999999999998</v>
      </c>
      <c r="C2642">
        <v>375</v>
      </c>
      <c r="D2642">
        <f t="shared" ca="1" si="250"/>
        <v>1.2</v>
      </c>
      <c r="E2642" s="1">
        <v>0.65</v>
      </c>
      <c r="F2642">
        <v>19.899999999999999</v>
      </c>
      <c r="G2642">
        <f t="shared" ca="1" si="252"/>
        <v>46.089820015575185</v>
      </c>
      <c r="H2642">
        <f t="shared" ca="1" si="255"/>
        <v>14.793284487514777</v>
      </c>
      <c r="I2642">
        <f>User_Model_Calcs!A2642-Sat_Data!$B$5</f>
        <v>44.070999999999998</v>
      </c>
      <c r="J2642">
        <f>(Earth_Data!$B$1/SQRT(1-Earth_Data!$B$2^2*SIN(RADIANS(User_Model_Calcs!B2642))^2))*COS(RADIANS(User_Model_Calcs!B2642))</f>
        <v>5403.0437050216105</v>
      </c>
      <c r="K2642">
        <f>((Earth_Data!$B$1*(1-Earth_Data!$B$2^2))/SQRT(1-Earth_Data!$B$2^2*SIN(RADIANS(User_Model_Calcs!B2642))^2))*SIN(RADIANS(User_Model_Calcs!B2642))</f>
        <v>-3377.9999168325562</v>
      </c>
      <c r="L2642">
        <f t="shared" si="253"/>
        <v>-32.013752313479699</v>
      </c>
      <c r="M2642">
        <f t="shared" si="254"/>
        <v>6372.1083415533994</v>
      </c>
      <c r="N2642">
        <f>SQRT(User_Model_Calcs!M2642^2+Sat_Data!$B$3^2-2*User_Model_Calcs!M2642*Sat_Data!$B$3*COS(RADIANS(L2642))*COS(RADIANS(I2642)))</f>
        <v>38614.227679372772</v>
      </c>
      <c r="O2642">
        <f>DEGREES(ACOS(((Earth_Data!$B$1+Sat_Data!$B$2)/User_Model_Calcs!N2642)*SQRT(1-COS(RADIANS(User_Model_Calcs!I2642))^2*COS(RADIANS(User_Model_Calcs!B2642))^2)))</f>
        <v>29.902269058879089</v>
      </c>
      <c r="P2642">
        <f t="shared" si="251"/>
        <v>61.178450655761246</v>
      </c>
    </row>
    <row r="2643" spans="1:16" x14ac:dyDescent="0.25">
      <c r="A2643">
        <v>151.22800000000001</v>
      </c>
      <c r="B2643">
        <v>-29.18</v>
      </c>
      <c r="C2643">
        <v>5000</v>
      </c>
      <c r="D2643">
        <f t="shared" ca="1" si="250"/>
        <v>0.75</v>
      </c>
      <c r="E2643" s="1">
        <v>0.65</v>
      </c>
      <c r="F2643">
        <v>19.899999999999999</v>
      </c>
      <c r="G2643">
        <f t="shared" ca="1" si="252"/>
        <v>42.007420362456692</v>
      </c>
      <c r="H2643">
        <f t="shared" ca="1" si="255"/>
        <v>14.412693073747288</v>
      </c>
      <c r="I2643">
        <f>User_Model_Calcs!A2643-Sat_Data!$B$5</f>
        <v>41.228000000000009</v>
      </c>
      <c r="J2643">
        <f>(Earth_Data!$B$1/SQRT(1-Earth_Data!$B$2^2*SIN(RADIANS(User_Model_Calcs!B2643))^2))*COS(RADIANS(User_Model_Calcs!B2643))</f>
        <v>5573.1412231025115</v>
      </c>
      <c r="K2643">
        <f>((Earth_Data!$B$1*(1-Earth_Data!$B$2^2))/SQRT(1-Earth_Data!$B$2^2*SIN(RADIANS(User_Model_Calcs!B2643))^2))*SIN(RADIANS(User_Model_Calcs!B2643))</f>
        <v>-3091.3363493053539</v>
      </c>
      <c r="L2643">
        <f t="shared" si="253"/>
        <v>-29.01646309217486</v>
      </c>
      <c r="M2643">
        <f t="shared" si="254"/>
        <v>6373.0890090427192</v>
      </c>
      <c r="N2643">
        <f>SQRT(User_Model_Calcs!M2643^2+Sat_Data!$B$3^2-2*User_Model_Calcs!M2643*Sat_Data!$B$3*COS(RADIANS(L2643))*COS(RADIANS(I2643)))</f>
        <v>38274.891081366448</v>
      </c>
      <c r="O2643">
        <f>DEGREES(ACOS(((Earth_Data!$B$1+Sat_Data!$B$2)/User_Model_Calcs!N2643)*SQRT(1-COS(RADIANS(User_Model_Calcs!I2643))^2*COS(RADIANS(User_Model_Calcs!B2643))^2)))</f>
        <v>33.815364822517374</v>
      </c>
      <c r="P2643">
        <f t="shared" si="251"/>
        <v>60.90928379623832</v>
      </c>
    </row>
    <row r="2644" spans="1:16" x14ac:dyDescent="0.25">
      <c r="A2644" s="5">
        <v>123.4962935099158</v>
      </c>
      <c r="B2644">
        <v>-31.305829245661613</v>
      </c>
      <c r="C2644">
        <v>950</v>
      </c>
      <c r="D2644">
        <f t="shared" ca="1" si="250"/>
        <v>1.2</v>
      </c>
      <c r="E2644" s="1">
        <v>0.65</v>
      </c>
      <c r="F2644">
        <v>19.899999999999999</v>
      </c>
      <c r="G2644">
        <f t="shared" ca="1" si="252"/>
        <v>46.089820015575185</v>
      </c>
      <c r="H2644">
        <f t="shared" ca="1" si="255"/>
        <v>19.748277981841859</v>
      </c>
      <c r="I2644">
        <f>User_Model_Calcs!A2644-Sat_Data!$B$5</f>
        <v>13.496293509915802</v>
      </c>
      <c r="J2644">
        <f>(Earth_Data!$B$1/SQRT(1-Earth_Data!$B$2^2*SIN(RADIANS(User_Model_Calcs!B2644))^2))*COS(RADIANS(User_Model_Calcs!B2644))</f>
        <v>5454.4524602903984</v>
      </c>
      <c r="K2644">
        <f>((Earth_Data!$B$1*(1-Earth_Data!$B$2^2))/SQRT(1-Earth_Data!$B$2^2*SIN(RADIANS(User_Model_Calcs!B2644))^2))*SIN(RADIANS(User_Model_Calcs!B2644))</f>
        <v>-3294.9127080006447</v>
      </c>
      <c r="L2644">
        <f t="shared" si="253"/>
        <v>-31.135234974279907</v>
      </c>
      <c r="M2644">
        <f t="shared" si="254"/>
        <v>6372.4015406212529</v>
      </c>
      <c r="N2644">
        <f>SQRT(User_Model_Calcs!M2644^2+Sat_Data!$B$3^2-2*User_Model_Calcs!M2644*Sat_Data!$B$3*COS(RADIANS(L2644))*COS(RADIANS(I2644)))</f>
        <v>37029.171231155735</v>
      </c>
      <c r="O2644">
        <f>DEGREES(ACOS(((Earth_Data!$B$1+Sat_Data!$B$2)/User_Model_Calcs!N2644)*SQRT(1-COS(RADIANS(User_Model_Calcs!I2644))^2*COS(RADIANS(User_Model_Calcs!B2644))^2)))</f>
        <v>50.673913519971521</v>
      </c>
      <c r="P2644">
        <f t="shared" si="251"/>
        <v>24.792606890938803</v>
      </c>
    </row>
    <row r="2645" spans="1:16" x14ac:dyDescent="0.25">
      <c r="A2645" s="5">
        <v>121.45584910107767</v>
      </c>
      <c r="B2645">
        <v>-33.49012312305512</v>
      </c>
      <c r="C2645">
        <v>950</v>
      </c>
      <c r="D2645">
        <f t="shared" ca="1" si="250"/>
        <v>3</v>
      </c>
      <c r="E2645" s="1">
        <v>0.65</v>
      </c>
      <c r="F2645">
        <v>19.899999999999999</v>
      </c>
      <c r="G2645">
        <f t="shared" ca="1" si="252"/>
        <v>54.048620189015942</v>
      </c>
      <c r="H2645">
        <f t="shared" ca="1" si="255"/>
        <v>15.166145038945306</v>
      </c>
      <c r="I2645">
        <f>User_Model_Calcs!A2645-Sat_Data!$B$5</f>
        <v>11.455849101077675</v>
      </c>
      <c r="J2645">
        <f>(Earth_Data!$B$1/SQRT(1-Earth_Data!$B$2^2*SIN(RADIANS(User_Model_Calcs!B2645))^2))*COS(RADIANS(User_Model_Calcs!B2645))</f>
        <v>5324.6767441878537</v>
      </c>
      <c r="K2645">
        <f>((Earth_Data!$B$1*(1-Earth_Data!$B$2^2))/SQRT(1-Earth_Data!$B$2^2*SIN(RADIANS(User_Model_Calcs!B2645))^2))*SIN(RADIANS(User_Model_Calcs!B2645))</f>
        <v>-3499.421983347389</v>
      </c>
      <c r="L2645">
        <f t="shared" si="253"/>
        <v>-33.313251225172088</v>
      </c>
      <c r="M2645">
        <f t="shared" si="254"/>
        <v>6371.6667087685883</v>
      </c>
      <c r="N2645">
        <f>SQRT(User_Model_Calcs!M2645^2+Sat_Data!$B$3^2-2*User_Model_Calcs!M2645*Sat_Data!$B$3*COS(RADIANS(L2645))*COS(RADIANS(I2645)))</f>
        <v>37125.966400784047</v>
      </c>
      <c r="O2645">
        <f>DEGREES(ACOS(((Earth_Data!$B$1+Sat_Data!$B$2)/User_Model_Calcs!N2645)*SQRT(1-COS(RADIANS(User_Model_Calcs!I2645))^2*COS(RADIANS(User_Model_Calcs!B2645))^2)))</f>
        <v>49.133392399035067</v>
      </c>
      <c r="P2645">
        <f t="shared" si="251"/>
        <v>20.166115094762269</v>
      </c>
    </row>
    <row r="2646" spans="1:16" x14ac:dyDescent="0.25">
      <c r="A2646">
        <v>148.37200000000001</v>
      </c>
      <c r="B2646">
        <v>-25.134999999999998</v>
      </c>
      <c r="C2646">
        <v>950</v>
      </c>
      <c r="D2646">
        <f t="shared" ca="1" si="250"/>
        <v>3</v>
      </c>
      <c r="E2646" s="1">
        <v>0.65</v>
      </c>
      <c r="F2646">
        <v>19.899999999999999</v>
      </c>
      <c r="G2646">
        <f t="shared" ca="1" si="252"/>
        <v>54.048620189015942</v>
      </c>
      <c r="H2646">
        <f t="shared" ca="1" si="255"/>
        <v>15.982940213605705</v>
      </c>
      <c r="I2646">
        <f>User_Model_Calcs!A2646-Sat_Data!$B$5</f>
        <v>38.372000000000014</v>
      </c>
      <c r="J2646">
        <f>(Earth_Data!$B$1/SQRT(1-Earth_Data!$B$2^2*SIN(RADIANS(User_Model_Calcs!B2646))^2))*COS(RADIANS(User_Model_Calcs!B2646))</f>
        <v>5777.6809055876429</v>
      </c>
      <c r="K2646">
        <f>((Earth_Data!$B$1*(1-Earth_Data!$B$2^2))/SQRT(1-Earth_Data!$B$2^2*SIN(RADIANS(User_Model_Calcs!B2646))^2))*SIN(RADIANS(User_Model_Calcs!B2646))</f>
        <v>-2692.621302128523</v>
      </c>
      <c r="L2646">
        <f t="shared" si="253"/>
        <v>-24.987327876266239</v>
      </c>
      <c r="M2646">
        <f t="shared" si="254"/>
        <v>6374.3082858823473</v>
      </c>
      <c r="N2646">
        <f>SQRT(User_Model_Calcs!M2646^2+Sat_Data!$B$3^2-2*User_Model_Calcs!M2646*Sat_Data!$B$3*COS(RADIANS(L2646))*COS(RADIANS(I2646)))</f>
        <v>37900.739405597691</v>
      </c>
      <c r="O2646">
        <f>DEGREES(ACOS(((Earth_Data!$B$1+Sat_Data!$B$2)/User_Model_Calcs!N2646)*SQRT(1-COS(RADIANS(User_Model_Calcs!I2646))^2*COS(RADIANS(User_Model_Calcs!B2646))^2)))</f>
        <v>38.400725416767287</v>
      </c>
      <c r="P2646">
        <f t="shared" si="251"/>
        <v>61.788993806759109</v>
      </c>
    </row>
    <row r="2647" spans="1:16" x14ac:dyDescent="0.25">
      <c r="A2647" s="5">
        <v>126.28882399119937</v>
      </c>
      <c r="B2647">
        <v>-25.447620411268396</v>
      </c>
      <c r="C2647">
        <v>950</v>
      </c>
      <c r="D2647">
        <f t="shared" ca="1" si="250"/>
        <v>3</v>
      </c>
      <c r="E2647" s="1">
        <v>0.65</v>
      </c>
      <c r="F2647">
        <v>19.899999999999999</v>
      </c>
      <c r="G2647">
        <f t="shared" ca="1" si="252"/>
        <v>54.048620189015942</v>
      </c>
      <c r="H2647">
        <f t="shared" ca="1" si="255"/>
        <v>17.585270388869191</v>
      </c>
      <c r="I2647">
        <f>User_Model_Calcs!A2647-Sat_Data!$B$5</f>
        <v>16.288823991199365</v>
      </c>
      <c r="J2647">
        <f>(Earth_Data!$B$1/SQRT(1-Earth_Data!$B$2^2*SIN(RADIANS(User_Model_Calcs!B2647))^2))*COS(RADIANS(User_Model_Calcs!B2647))</f>
        <v>5762.8857391321517</v>
      </c>
      <c r="K2647">
        <f>((Earth_Data!$B$1*(1-Earth_Data!$B$2^2))/SQRT(1-Earth_Data!$B$2^2*SIN(RADIANS(User_Model_Calcs!B2647))^2))*SIN(RADIANS(User_Model_Calcs!B2647))</f>
        <v>-2723.9330074918453</v>
      </c>
      <c r="L2647">
        <f t="shared" si="253"/>
        <v>-25.298613605631129</v>
      </c>
      <c r="M2647">
        <f t="shared" si="254"/>
        <v>6374.2186243959577</v>
      </c>
      <c r="N2647">
        <f>SQRT(User_Model_Calcs!M2647^2+Sat_Data!$B$3^2-2*User_Model_Calcs!M2647*Sat_Data!$B$3*COS(RADIANS(L2647))*COS(RADIANS(I2647)))</f>
        <v>36769.255079957293</v>
      </c>
      <c r="O2647">
        <f>DEGREES(ACOS(((Earth_Data!$B$1+Sat_Data!$B$2)/User_Model_Calcs!N2647)*SQRT(1-COS(RADIANS(User_Model_Calcs!I2647))^2*COS(RADIANS(User_Model_Calcs!B2647))^2)))</f>
        <v>55.113420062319534</v>
      </c>
      <c r="P2647">
        <f t="shared" si="251"/>
        <v>34.217745486392573</v>
      </c>
    </row>
    <row r="2648" spans="1:16" x14ac:dyDescent="0.25">
      <c r="A2648">
        <v>142.86758088889783</v>
      </c>
      <c r="B2648">
        <v>-24.442140120463208</v>
      </c>
      <c r="C2648">
        <v>950</v>
      </c>
      <c r="D2648">
        <f t="shared" ca="1" si="250"/>
        <v>1.2</v>
      </c>
      <c r="E2648" s="1">
        <v>0.65</v>
      </c>
      <c r="F2648">
        <v>19.899999999999999</v>
      </c>
      <c r="G2648">
        <f t="shared" ca="1" si="252"/>
        <v>46.089820015575185</v>
      </c>
      <c r="H2648">
        <f t="shared" ca="1" si="255"/>
        <v>17.106659987560661</v>
      </c>
      <c r="I2648">
        <f>User_Model_Calcs!A2648-Sat_Data!$B$5</f>
        <v>32.867580888897834</v>
      </c>
      <c r="J2648">
        <f>(Earth_Data!$B$1/SQRT(1-Earth_Data!$B$2^2*SIN(RADIANS(User_Model_Calcs!B2648))^2))*COS(RADIANS(User_Model_Calcs!B2648))</f>
        <v>5809.8589038588925</v>
      </c>
      <c r="K2648">
        <f>((Earth_Data!$B$1*(1-Earth_Data!$B$2^2))/SQRT(1-Earth_Data!$B$2^2*SIN(RADIANS(User_Model_Calcs!B2648))^2))*SIN(RADIANS(User_Model_Calcs!B2648))</f>
        <v>-2622.9452495797982</v>
      </c>
      <c r="L2648">
        <f t="shared" si="253"/>
        <v>-24.297488087892685</v>
      </c>
      <c r="M2648">
        <f t="shared" si="254"/>
        <v>6374.5040799298013</v>
      </c>
      <c r="N2648">
        <f>SQRT(User_Model_Calcs!M2648^2+Sat_Data!$B$3^2-2*User_Model_Calcs!M2648*Sat_Data!$B$3*COS(RADIANS(L2648))*COS(RADIANS(I2648)))</f>
        <v>37509.185442000591</v>
      </c>
      <c r="O2648">
        <f>DEGREES(ACOS(((Earth_Data!$B$1+Sat_Data!$B$2)/User_Model_Calcs!N2648)*SQRT(1-COS(RADIANS(User_Model_Calcs!I2648))^2*COS(RADIANS(User_Model_Calcs!B2648))^2)))</f>
        <v>43.579433990897364</v>
      </c>
      <c r="P2648">
        <f t="shared" si="251"/>
        <v>57.364841677967625</v>
      </c>
    </row>
    <row r="2649" spans="1:16" x14ac:dyDescent="0.25">
      <c r="A2649">
        <v>151.08425050835061</v>
      </c>
      <c r="B2649">
        <v>-36.843938918867863</v>
      </c>
      <c r="C2649">
        <v>5000</v>
      </c>
      <c r="D2649">
        <f t="shared" ca="1" si="250"/>
        <v>1.2</v>
      </c>
      <c r="E2649" s="1">
        <v>0.65</v>
      </c>
      <c r="F2649">
        <v>19.899999999999999</v>
      </c>
      <c r="G2649">
        <f t="shared" ca="1" si="252"/>
        <v>46.089820015575185</v>
      </c>
      <c r="H2649">
        <f t="shared" ca="1" si="255"/>
        <v>14.864486826960265</v>
      </c>
      <c r="I2649">
        <f>User_Model_Calcs!A2649-Sat_Data!$B$5</f>
        <v>41.084250508350607</v>
      </c>
      <c r="J2649">
        <f>(Earth_Data!$B$1/SQRT(1-Earth_Data!$B$2^2*SIN(RADIANS(User_Model_Calcs!B2649))^2))*COS(RADIANS(User_Model_Calcs!B2649))</f>
        <v>5110.3996652598807</v>
      </c>
      <c r="K2649">
        <f>((Earth_Data!$B$1*(1-Earth_Data!$B$2^2))/SQRT(1-Earth_Data!$B$2^2*SIN(RADIANS(User_Model_Calcs!B2649))^2))*SIN(RADIANS(User_Model_Calcs!B2649))</f>
        <v>-3803.5487369915663</v>
      </c>
      <c r="L2649">
        <f t="shared" si="253"/>
        <v>-36.659431852921387</v>
      </c>
      <c r="M2649">
        <f t="shared" si="254"/>
        <v>6370.4919537943415</v>
      </c>
      <c r="N2649">
        <f>SQRT(User_Model_Calcs!M2649^2+Sat_Data!$B$3^2-2*User_Model_Calcs!M2649*Sat_Data!$B$3*COS(RADIANS(L2649))*COS(RADIANS(I2649)))</f>
        <v>38646.745665950526</v>
      </c>
      <c r="O2649">
        <f>DEGREES(ACOS(((Earth_Data!$B$1+Sat_Data!$B$2)/User_Model_Calcs!N2649)*SQRT(1-COS(RADIANS(User_Model_Calcs!I2649))^2*COS(RADIANS(User_Model_Calcs!B2649))^2)))</f>
        <v>29.520234212623762</v>
      </c>
      <c r="P2649">
        <f t="shared" si="251"/>
        <v>55.481405423031688</v>
      </c>
    </row>
    <row r="2650" spans="1:16" x14ac:dyDescent="0.25">
      <c r="A2650">
        <v>165.13887354231898</v>
      </c>
      <c r="B2650">
        <v>-33.993000000000002</v>
      </c>
      <c r="C2650">
        <v>950</v>
      </c>
      <c r="D2650">
        <f t="shared" ca="1" si="250"/>
        <v>3</v>
      </c>
      <c r="E2650" s="1">
        <v>0.65</v>
      </c>
      <c r="F2650">
        <v>19.899999999999999</v>
      </c>
      <c r="G2650">
        <f t="shared" ca="1" si="252"/>
        <v>54.048620189015942</v>
      </c>
      <c r="H2650">
        <f t="shared" ca="1" si="255"/>
        <v>18.445140143220954</v>
      </c>
      <c r="I2650">
        <f>User_Model_Calcs!A2650-Sat_Data!$B$5</f>
        <v>55.138873542318976</v>
      </c>
      <c r="J2650">
        <f>(Earth_Data!$B$1/SQRT(1-Earth_Data!$B$2^2*SIN(RADIANS(User_Model_Calcs!B2650))^2))*COS(RADIANS(User_Model_Calcs!B2650))</f>
        <v>5293.6950842697934</v>
      </c>
      <c r="K2650">
        <f>((Earth_Data!$B$1*(1-Earth_Data!$B$2^2))/SQRT(1-Earth_Data!$B$2^2*SIN(RADIANS(User_Model_Calcs!B2650))^2))*SIN(RADIANS(User_Model_Calcs!B2650))</f>
        <v>-3545.8040945082043</v>
      </c>
      <c r="L2650">
        <f t="shared" si="253"/>
        <v>-33.814826581707877</v>
      </c>
      <c r="M2650">
        <f t="shared" si="254"/>
        <v>6371.4938846281038</v>
      </c>
      <c r="N2650">
        <f>SQRT(User_Model_Calcs!M2650^2+Sat_Data!$B$3^2-2*User_Model_Calcs!M2650*Sat_Data!$B$3*COS(RADIANS(L2650))*COS(RADIANS(I2650)))</f>
        <v>39537.937331228437</v>
      </c>
      <c r="O2650">
        <f>DEGREES(ACOS(((Earth_Data!$B$1+Sat_Data!$B$2)/User_Model_Calcs!N2650)*SQRT(1-COS(RADIANS(User_Model_Calcs!I2650))^2*COS(RADIANS(User_Model_Calcs!B2650))^2)))</f>
        <v>20.105017507059092</v>
      </c>
      <c r="P2650">
        <f t="shared" si="251"/>
        <v>68.720874993603928</v>
      </c>
    </row>
    <row r="2651" spans="1:16" x14ac:dyDescent="0.25">
      <c r="A2651">
        <v>150.29</v>
      </c>
      <c r="B2651">
        <v>-24.991999999999997</v>
      </c>
      <c r="C2651">
        <v>2500</v>
      </c>
      <c r="D2651">
        <f t="shared" ca="1" si="250"/>
        <v>1.2</v>
      </c>
      <c r="E2651" s="1">
        <v>0.65</v>
      </c>
      <c r="F2651">
        <v>19.899999999999999</v>
      </c>
      <c r="G2651">
        <f t="shared" ca="1" si="252"/>
        <v>46.089820015575185</v>
      </c>
      <c r="H2651">
        <f t="shared" ca="1" si="255"/>
        <v>20.710508833045335</v>
      </c>
      <c r="I2651">
        <f>User_Model_Calcs!A2651-Sat_Data!$B$5</f>
        <v>40.289999999999992</v>
      </c>
      <c r="J2651">
        <f>(Earth_Data!$B$1/SQRT(1-Earth_Data!$B$2^2*SIN(RADIANS(User_Model_Calcs!B2651))^2))*COS(RADIANS(User_Model_Calcs!B2651))</f>
        <v>5784.3913647744384</v>
      </c>
      <c r="K2651">
        <f>((Earth_Data!$B$1*(1-Earth_Data!$B$2^2))/SQRT(1-Earth_Data!$B$2^2*SIN(RADIANS(User_Model_Calcs!B2651))^2))*SIN(RADIANS(User_Model_Calcs!B2651))</f>
        <v>-2678.2722170235502</v>
      </c>
      <c r="L2651">
        <f t="shared" si="253"/>
        <v>-24.844944225059844</v>
      </c>
      <c r="M2651">
        <f t="shared" si="254"/>
        <v>6374.3490278896197</v>
      </c>
      <c r="N2651">
        <f>SQRT(User_Model_Calcs!M2651^2+Sat_Data!$B$3^2-2*User_Model_Calcs!M2651*Sat_Data!$B$3*COS(RADIANS(L2651))*COS(RADIANS(I2651)))</f>
        <v>38031.193530319484</v>
      </c>
      <c r="O2651">
        <f>DEGREES(ACOS(((Earth_Data!$B$1+Sat_Data!$B$2)/User_Model_Calcs!N2651)*SQRT(1-COS(RADIANS(User_Model_Calcs!I2651))^2*COS(RADIANS(User_Model_Calcs!B2651))^2)))</f>
        <v>36.771620791370069</v>
      </c>
      <c r="P2651">
        <f t="shared" si="251"/>
        <v>63.51010452124126</v>
      </c>
    </row>
    <row r="2652" spans="1:16" x14ac:dyDescent="0.25">
      <c r="A2652">
        <v>152.69606744219894</v>
      </c>
      <c r="B2652">
        <v>-32.14632651224067</v>
      </c>
      <c r="C2652">
        <v>3750</v>
      </c>
      <c r="D2652">
        <f t="shared" ca="1" si="250"/>
        <v>3</v>
      </c>
      <c r="E2652" s="1">
        <v>0.65</v>
      </c>
      <c r="F2652">
        <v>19.899999999999999</v>
      </c>
      <c r="G2652">
        <f t="shared" ca="1" si="252"/>
        <v>54.048620189015942</v>
      </c>
      <c r="H2652">
        <f t="shared" ca="1" si="255"/>
        <v>16.768393610160949</v>
      </c>
      <c r="I2652">
        <f>User_Model_Calcs!A2652-Sat_Data!$B$5</f>
        <v>42.696067442198938</v>
      </c>
      <c r="J2652">
        <f>(Earth_Data!$B$1/SQRT(1-Earth_Data!$B$2^2*SIN(RADIANS(User_Model_Calcs!B2652))^2))*COS(RADIANS(User_Model_Calcs!B2652))</f>
        <v>5405.4449018906016</v>
      </c>
      <c r="K2652">
        <f>((Earth_Data!$B$1*(1-Earth_Data!$B$2^2))/SQRT(1-Earth_Data!$B$2^2*SIN(RADIANS(User_Model_Calcs!B2652))^2))*SIN(RADIANS(User_Model_Calcs!B2652))</f>
        <v>-3374.1819562478017</v>
      </c>
      <c r="L2652">
        <f t="shared" si="253"/>
        <v>-31.973197730020985</v>
      </c>
      <c r="M2652">
        <f t="shared" si="254"/>
        <v>6372.1219747618879</v>
      </c>
      <c r="N2652">
        <f>SQRT(User_Model_Calcs!M2652^2+Sat_Data!$B$3^2-2*User_Model_Calcs!M2652*Sat_Data!$B$3*COS(RADIANS(L2652))*COS(RADIANS(I2652)))</f>
        <v>38514.931245565182</v>
      </c>
      <c r="O2652">
        <f>DEGREES(ACOS(((Earth_Data!$B$1+Sat_Data!$B$2)/User_Model_Calcs!N2652)*SQRT(1-COS(RADIANS(User_Model_Calcs!I2652))^2*COS(RADIANS(User_Model_Calcs!B2652))^2)))</f>
        <v>31.023283805098053</v>
      </c>
      <c r="P2652">
        <f t="shared" si="251"/>
        <v>60.028268690380131</v>
      </c>
    </row>
    <row r="2653" spans="1:16" x14ac:dyDescent="0.25">
      <c r="A2653">
        <v>127.78998922947252</v>
      </c>
      <c r="B2653">
        <v>-35.461575063421883</v>
      </c>
      <c r="C2653">
        <v>2500</v>
      </c>
      <c r="D2653">
        <f t="shared" ca="1" si="250"/>
        <v>3</v>
      </c>
      <c r="E2653" s="1">
        <v>0.65</v>
      </c>
      <c r="F2653">
        <v>19.899999999999999</v>
      </c>
      <c r="G2653">
        <f t="shared" ca="1" si="252"/>
        <v>54.048620189015942</v>
      </c>
      <c r="H2653">
        <f t="shared" ca="1" si="255"/>
        <v>16.940067902963523</v>
      </c>
      <c r="I2653">
        <f>User_Model_Calcs!A2653-Sat_Data!$B$5</f>
        <v>17.789989229472525</v>
      </c>
      <c r="J2653">
        <f>(Earth_Data!$B$1/SQRT(1-Earth_Data!$B$2^2*SIN(RADIANS(User_Model_Calcs!B2653))^2))*COS(RADIANS(User_Model_Calcs!B2653))</f>
        <v>5200.8882708673855</v>
      </c>
      <c r="K2653">
        <f>((Earth_Data!$B$1*(1-Earth_Data!$B$2^2))/SQRT(1-Earth_Data!$B$2^2*SIN(RADIANS(User_Model_Calcs!B2653))^2))*SIN(RADIANS(User_Model_Calcs!B2653))</f>
        <v>-3679.6977143967006</v>
      </c>
      <c r="L2653">
        <f t="shared" si="253"/>
        <v>-35.279915249802052</v>
      </c>
      <c r="M2653">
        <f t="shared" si="254"/>
        <v>6370.9821907914829</v>
      </c>
      <c r="N2653">
        <f>SQRT(User_Model_Calcs!M2653^2+Sat_Data!$B$3^2-2*User_Model_Calcs!M2653*Sat_Data!$B$3*COS(RADIANS(L2653))*COS(RADIANS(I2653)))</f>
        <v>37427.181561606238</v>
      </c>
      <c r="O2653">
        <f>DEGREES(ACOS(((Earth_Data!$B$1+Sat_Data!$B$2)/User_Model_Calcs!N2653)*SQRT(1-COS(RADIANS(User_Model_Calcs!I2653))^2*COS(RADIANS(User_Model_Calcs!B2653))^2)))</f>
        <v>44.669453875207864</v>
      </c>
      <c r="P2653">
        <f t="shared" si="251"/>
        <v>28.946028763266948</v>
      </c>
    </row>
    <row r="2654" spans="1:16" x14ac:dyDescent="0.25">
      <c r="A2654">
        <v>147.202</v>
      </c>
      <c r="B2654">
        <v>-28.915999999999997</v>
      </c>
      <c r="C2654">
        <v>375</v>
      </c>
      <c r="D2654">
        <f t="shared" ca="1" si="250"/>
        <v>1.2</v>
      </c>
      <c r="E2654" s="1">
        <v>0.65</v>
      </c>
      <c r="F2654">
        <v>19.899999999999999</v>
      </c>
      <c r="G2654">
        <f t="shared" ca="1" si="252"/>
        <v>46.089820015575185</v>
      </c>
      <c r="H2654">
        <f t="shared" ca="1" si="255"/>
        <v>21.219616319061924</v>
      </c>
      <c r="I2654">
        <f>User_Model_Calcs!A2654-Sat_Data!$B$5</f>
        <v>37.201999999999998</v>
      </c>
      <c r="J2654">
        <f>(Earth_Data!$B$1/SQRT(1-Earth_Data!$B$2^2*SIN(RADIANS(User_Model_Calcs!B2654))^2))*COS(RADIANS(User_Model_Calcs!B2654))</f>
        <v>5587.3485936167363</v>
      </c>
      <c r="K2654">
        <f>((Earth_Data!$B$1*(1-Earth_Data!$B$2^2))/SQRT(1-Earth_Data!$B$2^2*SIN(RADIANS(User_Model_Calcs!B2654))^2))*SIN(RADIANS(User_Model_Calcs!B2654))</f>
        <v>-3065.7561384759742</v>
      </c>
      <c r="L2654">
        <f t="shared" si="253"/>
        <v>-28.753402875524191</v>
      </c>
      <c r="M2654">
        <f t="shared" si="254"/>
        <v>6373.1722875812829</v>
      </c>
      <c r="N2654">
        <f>SQRT(User_Model_Calcs!M2654^2+Sat_Data!$B$3^2-2*User_Model_Calcs!M2654*Sat_Data!$B$3*COS(RADIANS(L2654))*COS(RADIANS(I2654)))</f>
        <v>37988.679595370959</v>
      </c>
      <c r="O2654">
        <f>DEGREES(ACOS(((Earth_Data!$B$1+Sat_Data!$B$2)/User_Model_Calcs!N2654)*SQRT(1-COS(RADIANS(User_Model_Calcs!I2654))^2*COS(RADIANS(User_Model_Calcs!B2654))^2)))</f>
        <v>37.282111772230031</v>
      </c>
      <c r="P2654">
        <f t="shared" si="251"/>
        <v>57.503804455060703</v>
      </c>
    </row>
    <row r="2655" spans="1:16" x14ac:dyDescent="0.25">
      <c r="A2655">
        <v>159.84800000000001</v>
      </c>
      <c r="B2655">
        <v>-28.805</v>
      </c>
      <c r="C2655">
        <v>375</v>
      </c>
      <c r="D2655">
        <f t="shared" ca="1" si="250"/>
        <v>1.2</v>
      </c>
      <c r="E2655" s="1">
        <v>0.65</v>
      </c>
      <c r="F2655">
        <v>19.899999999999999</v>
      </c>
      <c r="G2655">
        <f t="shared" ca="1" si="252"/>
        <v>46.089820015575185</v>
      </c>
      <c r="H2655">
        <f t="shared" ca="1" si="255"/>
        <v>23.408964105108137</v>
      </c>
      <c r="I2655">
        <f>User_Model_Calcs!A2655-Sat_Data!$B$5</f>
        <v>49.848000000000013</v>
      </c>
      <c r="J2655">
        <f>(Earth_Data!$B$1/SQRT(1-Earth_Data!$B$2^2*SIN(RADIANS(User_Model_Calcs!B2655))^2))*COS(RADIANS(User_Model_Calcs!B2655))</f>
        <v>5593.2867570776107</v>
      </c>
      <c r="K2655">
        <f>((Earth_Data!$B$1*(1-Earth_Data!$B$2^2))/SQRT(1-Earth_Data!$B$2^2*SIN(RADIANS(User_Model_Calcs!B2655))^2))*SIN(RADIANS(User_Model_Calcs!B2655))</f>
        <v>-3054.9816243815894</v>
      </c>
      <c r="L2655">
        <f t="shared" si="253"/>
        <v>-28.642802117582903</v>
      </c>
      <c r="M2655">
        <f t="shared" si="254"/>
        <v>6373.2071574842876</v>
      </c>
      <c r="N2655">
        <f>SQRT(User_Model_Calcs!M2655^2+Sat_Data!$B$3^2-2*User_Model_Calcs!M2655*Sat_Data!$B$3*COS(RADIANS(L2655))*COS(RADIANS(I2655)))</f>
        <v>38913.878104074727</v>
      </c>
      <c r="O2655">
        <f>DEGREES(ACOS(((Earth_Data!$B$1+Sat_Data!$B$2)/User_Model_Calcs!N2655)*SQRT(1-COS(RADIANS(User_Model_Calcs!I2655))^2*COS(RADIANS(User_Model_Calcs!B2655))^2)))</f>
        <v>26.621863065943113</v>
      </c>
      <c r="P2655">
        <f t="shared" si="251"/>
        <v>67.878916422929748</v>
      </c>
    </row>
    <row r="2656" spans="1:16" x14ac:dyDescent="0.25">
      <c r="A2656">
        <v>135.68888291839556</v>
      </c>
      <c r="B2656">
        <v>-35.109589756692372</v>
      </c>
      <c r="C2656">
        <v>4700</v>
      </c>
      <c r="D2656">
        <f t="shared" ca="1" si="250"/>
        <v>3</v>
      </c>
      <c r="E2656" s="1">
        <v>0.65</v>
      </c>
      <c r="F2656">
        <v>19.899999999999999</v>
      </c>
      <c r="G2656">
        <f t="shared" ca="1" si="252"/>
        <v>54.048620189015942</v>
      </c>
      <c r="H2656">
        <f t="shared" ca="1" si="255"/>
        <v>20.767931003979154</v>
      </c>
      <c r="I2656">
        <f>User_Model_Calcs!A2656-Sat_Data!$B$5</f>
        <v>25.688882918395564</v>
      </c>
      <c r="J2656">
        <f>(Earth_Data!$B$1/SQRT(1-Earth_Data!$B$2^2*SIN(RADIANS(User_Model_Calcs!B2656))^2))*COS(RADIANS(User_Model_Calcs!B2656))</f>
        <v>5223.4463143098792</v>
      </c>
      <c r="K2656">
        <f>((Earth_Data!$B$1*(1-Earth_Data!$B$2^2))/SQRT(1-Earth_Data!$B$2^2*SIN(RADIANS(User_Model_Calcs!B2656))^2))*SIN(RADIANS(User_Model_Calcs!B2656))</f>
        <v>-3647.8208438533138</v>
      </c>
      <c r="L2656">
        <f t="shared" si="253"/>
        <v>-34.928722543961456</v>
      </c>
      <c r="M2656">
        <f t="shared" si="254"/>
        <v>6371.105736630665</v>
      </c>
      <c r="N2656">
        <f>SQRT(User_Model_Calcs!M2656^2+Sat_Data!$B$3^2-2*User_Model_Calcs!M2656*Sat_Data!$B$3*COS(RADIANS(L2656))*COS(RADIANS(I2656)))</f>
        <v>37702.233411647518</v>
      </c>
      <c r="O2656">
        <f>DEGREES(ACOS(((Earth_Data!$B$1+Sat_Data!$B$2)/User_Model_Calcs!N2656)*SQRT(1-COS(RADIANS(User_Model_Calcs!I2656))^2*COS(RADIANS(User_Model_Calcs!B2656))^2)))</f>
        <v>40.918643006837399</v>
      </c>
      <c r="P2656">
        <f t="shared" si="251"/>
        <v>39.907916870134294</v>
      </c>
    </row>
    <row r="2657" spans="1:16" x14ac:dyDescent="0.25">
      <c r="A2657">
        <v>148.25423166629795</v>
      </c>
      <c r="B2657">
        <v>-37.022895435807449</v>
      </c>
      <c r="C2657">
        <v>950</v>
      </c>
      <c r="D2657">
        <f t="shared" ca="1" si="250"/>
        <v>1.2</v>
      </c>
      <c r="E2657" s="1">
        <v>0.65</v>
      </c>
      <c r="F2657">
        <v>19.899999999999999</v>
      </c>
      <c r="G2657">
        <f t="shared" ca="1" si="252"/>
        <v>46.089820015575185</v>
      </c>
      <c r="H2657">
        <f t="shared" ca="1" si="255"/>
        <v>18.085286097294073</v>
      </c>
      <c r="I2657">
        <f>User_Model_Calcs!A2657-Sat_Data!$B$5</f>
        <v>38.254231666297954</v>
      </c>
      <c r="J2657">
        <f>(Earth_Data!$B$1/SQRT(1-Earth_Data!$B$2^2*SIN(RADIANS(User_Model_Calcs!B2657))^2))*COS(RADIANS(User_Model_Calcs!B2657))</f>
        <v>5098.4660891721851</v>
      </c>
      <c r="K2657">
        <f>((Earth_Data!$B$1*(1-Earth_Data!$B$2^2))/SQRT(1-Earth_Data!$B$2^2*SIN(RADIANS(User_Model_Calcs!B2657))^2))*SIN(RADIANS(User_Model_Calcs!B2657))</f>
        <v>-3819.4234761300959</v>
      </c>
      <c r="L2657">
        <f t="shared" si="253"/>
        <v>-36.838050952332608</v>
      </c>
      <c r="M2657">
        <f t="shared" si="254"/>
        <v>6370.4279410768331</v>
      </c>
      <c r="N2657">
        <f>SQRT(User_Model_Calcs!M2657^2+Sat_Data!$B$3^2-2*User_Model_Calcs!M2657*Sat_Data!$B$3*COS(RADIANS(L2657))*COS(RADIANS(I2657)))</f>
        <v>38480.82280102111</v>
      </c>
      <c r="O2657">
        <f>DEGREES(ACOS(((Earth_Data!$B$1+Sat_Data!$B$2)/User_Model_Calcs!N2657)*SQRT(1-COS(RADIANS(User_Model_Calcs!I2657))^2*COS(RADIANS(User_Model_Calcs!B2657))^2)))</f>
        <v>31.391958247482382</v>
      </c>
      <c r="P2657">
        <f t="shared" si="251"/>
        <v>52.631481426912124</v>
      </c>
    </row>
    <row r="2658" spans="1:16" x14ac:dyDescent="0.25">
      <c r="A2658">
        <v>144.61500000000001</v>
      </c>
      <c r="B2658">
        <v>-38.709000000000003</v>
      </c>
      <c r="C2658">
        <v>950</v>
      </c>
      <c r="D2658">
        <f t="shared" ca="1" si="250"/>
        <v>1.2</v>
      </c>
      <c r="E2658" s="1">
        <v>0.65</v>
      </c>
      <c r="F2658">
        <v>19.899999999999999</v>
      </c>
      <c r="G2658">
        <f t="shared" ca="1" si="252"/>
        <v>46.089820015575185</v>
      </c>
      <c r="H2658">
        <f t="shared" ca="1" si="255"/>
        <v>19.571728877466466</v>
      </c>
      <c r="I2658">
        <f>User_Model_Calcs!A2658-Sat_Data!$B$5</f>
        <v>34.615000000000009</v>
      </c>
      <c r="J2658">
        <f>(Earth_Data!$B$1/SQRT(1-Earth_Data!$B$2^2*SIN(RADIANS(User_Model_Calcs!B2658))^2))*COS(RADIANS(User_Model_Calcs!B2658))</f>
        <v>4983.5959761047561</v>
      </c>
      <c r="K2658">
        <f>((Earth_Data!$B$1*(1-Earth_Data!$B$2^2))/SQRT(1-Earth_Data!$B$2^2*SIN(RADIANS(User_Model_Calcs!B2658))^2))*SIN(RADIANS(User_Model_Calcs!B2658))</f>
        <v>-3967.1614789119758</v>
      </c>
      <c r="L2658">
        <f t="shared" si="253"/>
        <v>-38.521331317924265</v>
      </c>
      <c r="M2658">
        <f t="shared" si="254"/>
        <v>6369.819389339903</v>
      </c>
      <c r="N2658">
        <f>SQRT(User_Model_Calcs!M2658^2+Sat_Data!$B$3^2-2*User_Model_Calcs!M2658*Sat_Data!$B$3*COS(RADIANS(L2658))*COS(RADIANS(I2658)))</f>
        <v>38373.455430065384</v>
      </c>
      <c r="O2658">
        <f>DEGREES(ACOS(((Earth_Data!$B$1+Sat_Data!$B$2)/User_Model_Calcs!N2658)*SQRT(1-COS(RADIANS(User_Model_Calcs!I2658))^2*COS(RADIANS(User_Model_Calcs!B2658))^2)))</f>
        <v>32.620957079401556</v>
      </c>
      <c r="P2658">
        <f t="shared" si="251"/>
        <v>47.823077245778556</v>
      </c>
    </row>
    <row r="2659" spans="1:16" x14ac:dyDescent="0.25">
      <c r="A2659">
        <v>151.97900000000001</v>
      </c>
      <c r="B2659">
        <v>-40.667000000000002</v>
      </c>
      <c r="C2659">
        <v>2500</v>
      </c>
      <c r="D2659">
        <f t="shared" ca="1" si="250"/>
        <v>0.75</v>
      </c>
      <c r="E2659" s="1">
        <v>0.65</v>
      </c>
      <c r="F2659">
        <v>19.899999999999999</v>
      </c>
      <c r="G2659">
        <f t="shared" ca="1" si="252"/>
        <v>42.007420362456692</v>
      </c>
      <c r="H2659">
        <f t="shared" ca="1" si="255"/>
        <v>17.397301431720564</v>
      </c>
      <c r="I2659">
        <f>User_Model_Calcs!A2659-Sat_Data!$B$5</f>
        <v>41.979000000000013</v>
      </c>
      <c r="J2659">
        <f>(Earth_Data!$B$1/SQRT(1-Earth_Data!$B$2^2*SIN(RADIANS(User_Model_Calcs!B2659))^2))*COS(RADIANS(User_Model_Calcs!B2659))</f>
        <v>4844.7731767005016</v>
      </c>
      <c r="K2659">
        <f>((Earth_Data!$B$1*(1-Earth_Data!$B$2^2))/SQRT(1-Earth_Data!$B$2^2*SIN(RADIANS(User_Model_Calcs!B2659))^2))*SIN(RADIANS(User_Model_Calcs!B2659))</f>
        <v>-4134.4452971233022</v>
      </c>
      <c r="L2659">
        <f t="shared" si="253"/>
        <v>-40.476866012037348</v>
      </c>
      <c r="M2659">
        <f t="shared" si="254"/>
        <v>6369.1023738499962</v>
      </c>
      <c r="N2659">
        <f>SQRT(User_Model_Calcs!M2659^2+Sat_Data!$B$3^2-2*User_Model_Calcs!M2659*Sat_Data!$B$3*COS(RADIANS(L2659))*COS(RADIANS(I2659)))</f>
        <v>38918.724797054267</v>
      </c>
      <c r="O2659">
        <f>DEGREES(ACOS(((Earth_Data!$B$1+Sat_Data!$B$2)/User_Model_Calcs!N2659)*SQRT(1-COS(RADIANS(User_Model_Calcs!I2659))^2*COS(RADIANS(User_Model_Calcs!B2659))^2)))</f>
        <v>26.52584697368528</v>
      </c>
      <c r="P2659">
        <f t="shared" si="251"/>
        <v>54.085040921152448</v>
      </c>
    </row>
    <row r="2660" spans="1:16" x14ac:dyDescent="0.25">
      <c r="A2660">
        <v>149.71</v>
      </c>
      <c r="B2660">
        <v>-40.633000000000003</v>
      </c>
      <c r="C2660">
        <v>375</v>
      </c>
      <c r="D2660">
        <f t="shared" ca="1" si="250"/>
        <v>0.75</v>
      </c>
      <c r="E2660" s="1">
        <v>0.65</v>
      </c>
      <c r="F2660">
        <v>19.899999999999999</v>
      </c>
      <c r="G2660">
        <f t="shared" ca="1" si="252"/>
        <v>42.007420362456692</v>
      </c>
      <c r="H2660">
        <f t="shared" ca="1" si="255"/>
        <v>14.523080813559684</v>
      </c>
      <c r="I2660">
        <f>User_Model_Calcs!A2660-Sat_Data!$B$5</f>
        <v>39.710000000000008</v>
      </c>
      <c r="J2660">
        <f>(Earth_Data!$B$1/SQRT(1-Earth_Data!$B$2^2*SIN(RADIANS(User_Model_Calcs!B2660))^2))*COS(RADIANS(User_Model_Calcs!B2660))</f>
        <v>4847.2327435679008</v>
      </c>
      <c r="K2660">
        <f>((Earth_Data!$B$1*(1-Earth_Data!$B$2^2))/SQRT(1-Earth_Data!$B$2^2*SIN(RADIANS(User_Model_Calcs!B2660))^2))*SIN(RADIANS(User_Model_Calcs!B2660))</f>
        <v>-4131.5807341701793</v>
      </c>
      <c r="L2660">
        <f t="shared" si="253"/>
        <v>-40.44290128742594</v>
      </c>
      <c r="M2660">
        <f t="shared" si="254"/>
        <v>6369.1149018747492</v>
      </c>
      <c r="N2660">
        <f>SQRT(User_Model_Calcs!M2660^2+Sat_Data!$B$3^2-2*User_Model_Calcs!M2660*Sat_Data!$B$3*COS(RADIANS(L2660))*COS(RADIANS(I2660)))</f>
        <v>38780.498493343155</v>
      </c>
      <c r="O2660">
        <f>DEGREES(ACOS(((Earth_Data!$B$1+Sat_Data!$B$2)/User_Model_Calcs!N2660)*SQRT(1-COS(RADIANS(User_Model_Calcs!I2660))^2*COS(RADIANS(User_Model_Calcs!B2660))^2)))</f>
        <v>28.026700549833368</v>
      </c>
      <c r="P2660">
        <f t="shared" si="251"/>
        <v>51.899670435763568</v>
      </c>
    </row>
    <row r="2661" spans="1:16" x14ac:dyDescent="0.25">
      <c r="A2661">
        <v>158.71</v>
      </c>
      <c r="B2661">
        <v>-30.633000000000003</v>
      </c>
      <c r="C2661">
        <v>375</v>
      </c>
      <c r="D2661">
        <f t="shared" ca="1" si="250"/>
        <v>3</v>
      </c>
      <c r="E2661" s="1">
        <v>0.65</v>
      </c>
      <c r="F2661">
        <v>19.899999999999999</v>
      </c>
      <c r="G2661">
        <f t="shared" ca="1" si="252"/>
        <v>54.048620189015942</v>
      </c>
      <c r="H2661">
        <f t="shared" ca="1" si="255"/>
        <v>21.403456914896349</v>
      </c>
      <c r="I2661">
        <f>User_Model_Calcs!A2661-Sat_Data!$B$5</f>
        <v>48.710000000000008</v>
      </c>
      <c r="J2661">
        <f>(Earth_Data!$B$1/SQRT(1-Earth_Data!$B$2^2*SIN(RADIANS(User_Model_Calcs!B2661))^2))*COS(RADIANS(User_Model_Calcs!B2661))</f>
        <v>5492.8378354978086</v>
      </c>
      <c r="K2661">
        <f>((Earth_Data!$B$1*(1-Earth_Data!$B$2^2))/SQRT(1-Earth_Data!$B$2^2*SIN(RADIANS(User_Model_Calcs!B2661))^2))*SIN(RADIANS(User_Model_Calcs!B2661))</f>
        <v>-3230.951415299262</v>
      </c>
      <c r="L2661">
        <f t="shared" si="253"/>
        <v>-30.464540073827507</v>
      </c>
      <c r="M2661">
        <f t="shared" si="254"/>
        <v>6372.6222652139477</v>
      </c>
      <c r="N2661">
        <f>SQRT(User_Model_Calcs!M2661^2+Sat_Data!$B$3^2-2*User_Model_Calcs!M2661*Sat_Data!$B$3*COS(RADIANS(L2661))*COS(RADIANS(I2661)))</f>
        <v>38894.369122770804</v>
      </c>
      <c r="O2661">
        <f>DEGREES(ACOS(((Earth_Data!$B$1+Sat_Data!$B$2)/User_Model_Calcs!N2661)*SQRT(1-COS(RADIANS(User_Model_Calcs!I2661))^2*COS(RADIANS(User_Model_Calcs!B2661))^2)))</f>
        <v>26.826155912562839</v>
      </c>
      <c r="P2661">
        <f t="shared" si="251"/>
        <v>65.892356654698801</v>
      </c>
    </row>
    <row r="2662" spans="1:16" x14ac:dyDescent="0.25">
      <c r="A2662">
        <v>148.33553285910051</v>
      </c>
      <c r="B2662">
        <v>-28.319532375595173</v>
      </c>
      <c r="C2662">
        <v>950</v>
      </c>
      <c r="D2662">
        <f t="shared" ca="1" si="250"/>
        <v>0.75</v>
      </c>
      <c r="E2662" s="1">
        <v>0.65</v>
      </c>
      <c r="F2662">
        <v>19.899999999999999</v>
      </c>
      <c r="G2662">
        <f t="shared" ca="1" si="252"/>
        <v>42.007420362456692</v>
      </c>
      <c r="H2662">
        <f t="shared" ca="1" si="255"/>
        <v>21.022352899727998</v>
      </c>
      <c r="I2662">
        <f>User_Model_Calcs!A2662-Sat_Data!$B$5</f>
        <v>38.33553285910051</v>
      </c>
      <c r="J2662">
        <f>(Earth_Data!$B$1/SQRT(1-Earth_Data!$B$2^2*SIN(RADIANS(User_Model_Calcs!B2662))^2))*COS(RADIANS(User_Model_Calcs!B2662))</f>
        <v>5619.0109637086798</v>
      </c>
      <c r="K2662">
        <f>((Earth_Data!$B$1*(1-Earth_Data!$B$2^2))/SQRT(1-Earth_Data!$B$2^2*SIN(RADIANS(User_Model_Calcs!B2662))^2))*SIN(RADIANS(User_Model_Calcs!B2662))</f>
        <v>-3007.726075153902</v>
      </c>
      <c r="L2662">
        <f t="shared" si="253"/>
        <v>-28.15910898984535</v>
      </c>
      <c r="M2662">
        <f t="shared" si="254"/>
        <v>6373.3586399510768</v>
      </c>
      <c r="N2662">
        <f>SQRT(User_Model_Calcs!M2662^2+Sat_Data!$B$3^2-2*User_Model_Calcs!M2662*Sat_Data!$B$3*COS(RADIANS(L2662))*COS(RADIANS(I2662)))</f>
        <v>38036.258571372106</v>
      </c>
      <c r="O2662">
        <f>DEGREES(ACOS(((Earth_Data!$B$1+Sat_Data!$B$2)/User_Model_Calcs!N2662)*SQRT(1-COS(RADIANS(User_Model_Calcs!I2662))^2*COS(RADIANS(User_Model_Calcs!B2662))^2)))</f>
        <v>36.695862654242987</v>
      </c>
      <c r="P2662">
        <f t="shared" si="251"/>
        <v>59.03984429224252</v>
      </c>
    </row>
    <row r="2663" spans="1:16" x14ac:dyDescent="0.25">
      <c r="A2663">
        <v>143.80001233611966</v>
      </c>
      <c r="B2663">
        <v>-42.858414801100253</v>
      </c>
      <c r="C2663">
        <v>3750</v>
      </c>
      <c r="D2663">
        <f t="shared" ca="1" si="250"/>
        <v>1.2</v>
      </c>
      <c r="E2663" s="1">
        <v>0.65</v>
      </c>
      <c r="F2663">
        <v>19.899999999999999</v>
      </c>
      <c r="G2663">
        <f t="shared" ca="1" si="252"/>
        <v>46.089820015575185</v>
      </c>
      <c r="H2663">
        <f t="shared" ca="1" si="255"/>
        <v>18.176287735678859</v>
      </c>
      <c r="I2663">
        <f>User_Model_Calcs!A2663-Sat_Data!$B$5</f>
        <v>33.800012336119664</v>
      </c>
      <c r="J2663">
        <f>(Earth_Data!$B$1/SQRT(1-Earth_Data!$B$2^2*SIN(RADIANS(User_Model_Calcs!B2663))^2))*COS(RADIANS(User_Model_Calcs!B2663))</f>
        <v>4682.6685107521862</v>
      </c>
      <c r="K2663">
        <f>((Earth_Data!$B$1*(1-Earth_Data!$B$2^2))/SQRT(1-Earth_Data!$B$2^2*SIN(RADIANS(User_Model_Calcs!B2663))^2))*SIN(RADIANS(User_Model_Calcs!B2663))</f>
        <v>-4315.9867209986451</v>
      </c>
      <c r="L2663">
        <f t="shared" si="253"/>
        <v>-42.666573308751119</v>
      </c>
      <c r="M2663">
        <f t="shared" si="254"/>
        <v>6368.2906464314847</v>
      </c>
      <c r="N2663">
        <f>SQRT(User_Model_Calcs!M2663^2+Sat_Data!$B$3^2-2*User_Model_Calcs!M2663*Sat_Data!$B$3*COS(RADIANS(L2663))*COS(RADIANS(I2663)))</f>
        <v>38603.491809800878</v>
      </c>
      <c r="O2663">
        <f>DEGREES(ACOS(((Earth_Data!$B$1+Sat_Data!$B$2)/User_Model_Calcs!N2663)*SQRT(1-COS(RADIANS(User_Model_Calcs!I2663))^2*COS(RADIANS(User_Model_Calcs!B2663))^2)))</f>
        <v>29.9788135704488</v>
      </c>
      <c r="P2663">
        <f t="shared" si="251"/>
        <v>44.54376605479689</v>
      </c>
    </row>
    <row r="2664" spans="1:16" x14ac:dyDescent="0.25">
      <c r="A2664">
        <v>157.44490151788301</v>
      </c>
      <c r="B2664">
        <v>-31.354914145123544</v>
      </c>
      <c r="C2664">
        <v>3750</v>
      </c>
      <c r="D2664">
        <f t="shared" ca="1" si="250"/>
        <v>3</v>
      </c>
      <c r="E2664" s="1">
        <v>0.65</v>
      </c>
      <c r="F2664">
        <v>19.899999999999999</v>
      </c>
      <c r="G2664">
        <f t="shared" ca="1" si="252"/>
        <v>54.048620189015942</v>
      </c>
      <c r="H2664">
        <f t="shared" ca="1" si="255"/>
        <v>21.586524138461428</v>
      </c>
      <c r="I2664">
        <f>User_Model_Calcs!A2664-Sat_Data!$B$5</f>
        <v>47.444901517883011</v>
      </c>
      <c r="J2664">
        <f>(Earth_Data!$B$1/SQRT(1-Earth_Data!$B$2^2*SIN(RADIANS(User_Model_Calcs!B2664))^2))*COS(RADIANS(User_Model_Calcs!B2664))</f>
        <v>5451.622617826084</v>
      </c>
      <c r="K2664">
        <f>((Earth_Data!$B$1*(1-Earth_Data!$B$2^2))/SQRT(1-Earth_Data!$B$2^2*SIN(RADIANS(User_Model_Calcs!B2664))^2))*SIN(RADIANS(User_Model_Calcs!B2664))</f>
        <v>-3299.5614282055426</v>
      </c>
      <c r="L2664">
        <f t="shared" si="253"/>
        <v>-31.184167818367371</v>
      </c>
      <c r="M2664">
        <f t="shared" si="254"/>
        <v>6372.3853293484008</v>
      </c>
      <c r="N2664">
        <f>SQRT(User_Model_Calcs!M2664^2+Sat_Data!$B$3^2-2*User_Model_Calcs!M2664*Sat_Data!$B$3*COS(RADIANS(L2664))*COS(RADIANS(I2664)))</f>
        <v>38826.66400355642</v>
      </c>
      <c r="O2664">
        <f>DEGREES(ACOS(((Earth_Data!$B$1+Sat_Data!$B$2)/User_Model_Calcs!N2664)*SQRT(1-COS(RADIANS(User_Model_Calcs!I2664))^2*COS(RADIANS(User_Model_Calcs!B2664))^2)))</f>
        <v>27.55820833615536</v>
      </c>
      <c r="P2664">
        <f t="shared" si="251"/>
        <v>64.465115863400513</v>
      </c>
    </row>
    <row r="2665" spans="1:16" x14ac:dyDescent="0.25">
      <c r="A2665">
        <v>153.47263051335074</v>
      </c>
      <c r="B2665">
        <v>-30.61287143061115</v>
      </c>
      <c r="C2665">
        <v>950</v>
      </c>
      <c r="D2665">
        <f t="shared" ca="1" si="250"/>
        <v>1.2</v>
      </c>
      <c r="E2665" s="1">
        <v>0.65</v>
      </c>
      <c r="F2665">
        <v>19.899999999999999</v>
      </c>
      <c r="G2665">
        <f t="shared" ca="1" si="252"/>
        <v>46.089820015575185</v>
      </c>
      <c r="H2665">
        <f t="shared" ca="1" si="255"/>
        <v>23.854994406401843</v>
      </c>
      <c r="I2665">
        <f>User_Model_Calcs!A2665-Sat_Data!$B$5</f>
        <v>43.472630513350737</v>
      </c>
      <c r="J2665">
        <f>(Earth_Data!$B$1/SQRT(1-Earth_Data!$B$2^2*SIN(RADIANS(User_Model_Calcs!B2665))^2))*COS(RADIANS(User_Model_Calcs!B2665))</f>
        <v>5493.9745376359697</v>
      </c>
      <c r="K2665">
        <f>((Earth_Data!$B$1*(1-Earth_Data!$B$2^2))/SQRT(1-Earth_Data!$B$2^2*SIN(RADIANS(User_Model_Calcs!B2665))^2))*SIN(RADIANS(User_Model_Calcs!B2665))</f>
        <v>-3229.0311117867695</v>
      </c>
      <c r="L2665">
        <f t="shared" si="253"/>
        <v>-30.44447678675489</v>
      </c>
      <c r="M2665">
        <f t="shared" si="254"/>
        <v>6372.6288249888885</v>
      </c>
      <c r="N2665">
        <f>SQRT(User_Model_Calcs!M2665^2+Sat_Data!$B$3^2-2*User_Model_Calcs!M2665*Sat_Data!$B$3*COS(RADIANS(L2665))*COS(RADIANS(I2665)))</f>
        <v>38499.463902544856</v>
      </c>
      <c r="O2665">
        <f>DEGREES(ACOS(((Earth_Data!$B$1+Sat_Data!$B$2)/User_Model_Calcs!N2665)*SQRT(1-COS(RADIANS(User_Model_Calcs!I2665))^2*COS(RADIANS(User_Model_Calcs!B2665))^2)))</f>
        <v>31.205327313776731</v>
      </c>
      <c r="P2665">
        <f t="shared" si="251"/>
        <v>61.758193126973765</v>
      </c>
    </row>
    <row r="2666" spans="1:16" x14ac:dyDescent="0.25">
      <c r="A2666">
        <v>145.11459977162755</v>
      </c>
      <c r="B2666">
        <v>-34.717461608243461</v>
      </c>
      <c r="C2666">
        <v>950</v>
      </c>
      <c r="D2666">
        <f t="shared" ca="1" si="250"/>
        <v>1.2</v>
      </c>
      <c r="E2666" s="1">
        <v>0.65</v>
      </c>
      <c r="F2666">
        <v>19.899999999999999</v>
      </c>
      <c r="G2666">
        <f t="shared" ca="1" si="252"/>
        <v>46.089820015575185</v>
      </c>
      <c r="H2666">
        <f t="shared" ca="1" si="255"/>
        <v>17.756995178050911</v>
      </c>
      <c r="I2666">
        <f>User_Model_Calcs!A2666-Sat_Data!$B$5</f>
        <v>35.114599771627553</v>
      </c>
      <c r="J2666">
        <f>(Earth_Data!$B$1/SQRT(1-Earth_Data!$B$2^2*SIN(RADIANS(User_Model_Calcs!B2666))^2))*COS(RADIANS(User_Model_Calcs!B2666))</f>
        <v>5248.3443615331316</v>
      </c>
      <c r="K2666">
        <f>((Earth_Data!$B$1*(1-Earth_Data!$B$2^2))/SQRT(1-Earth_Data!$B$2^2*SIN(RADIANS(User_Model_Calcs!B2666))^2))*SIN(RADIANS(User_Model_Calcs!B2666))</f>
        <v>-3612.1482819999219</v>
      </c>
      <c r="L2666">
        <f t="shared" si="253"/>
        <v>-34.537509426077399</v>
      </c>
      <c r="M2666">
        <f t="shared" si="254"/>
        <v>6371.2427161733222</v>
      </c>
      <c r="N2666">
        <f>SQRT(User_Model_Calcs!M2666^2+Sat_Data!$B$3^2-2*User_Model_Calcs!M2666*Sat_Data!$B$3*COS(RADIANS(L2666))*COS(RADIANS(I2666)))</f>
        <v>38162.448040306146</v>
      </c>
      <c r="O2666">
        <f>DEGREES(ACOS(((Earth_Data!$B$1+Sat_Data!$B$2)/User_Model_Calcs!N2666)*SQRT(1-COS(RADIANS(User_Model_Calcs!I2666))^2*COS(RADIANS(User_Model_Calcs!B2666))^2)))</f>
        <v>35.131918522776168</v>
      </c>
      <c r="P2666">
        <f t="shared" si="251"/>
        <v>50.995277000834129</v>
      </c>
    </row>
    <row r="2667" spans="1:16" x14ac:dyDescent="0.25">
      <c r="A2667">
        <v>151.42759922171689</v>
      </c>
      <c r="B2667">
        <v>-27.588254384075135</v>
      </c>
      <c r="C2667">
        <v>3750</v>
      </c>
      <c r="D2667">
        <f t="shared" ca="1" si="250"/>
        <v>3</v>
      </c>
      <c r="E2667" s="1">
        <v>0.65</v>
      </c>
      <c r="F2667">
        <v>19.899999999999999</v>
      </c>
      <c r="G2667">
        <f t="shared" ca="1" si="252"/>
        <v>54.048620189015942</v>
      </c>
      <c r="H2667">
        <f t="shared" ca="1" si="255"/>
        <v>14.102513610717136</v>
      </c>
      <c r="I2667">
        <f>User_Model_Calcs!A2667-Sat_Data!$B$5</f>
        <v>41.427599221716889</v>
      </c>
      <c r="J2667">
        <f>(Earth_Data!$B$1/SQRT(1-Earth_Data!$B$2^2*SIN(RADIANS(User_Model_Calcs!B2667))^2))*COS(RADIANS(User_Model_Calcs!B2667))</f>
        <v>5656.9987774409083</v>
      </c>
      <c r="K2667">
        <f>((Earth_Data!$B$1*(1-Earth_Data!$B$2^2))/SQRT(1-Earth_Data!$B$2^2*SIN(RADIANS(User_Model_Calcs!B2667))^2))*SIN(RADIANS(User_Model_Calcs!B2667))</f>
        <v>-2936.1425010153921</v>
      </c>
      <c r="L2667">
        <f t="shared" si="253"/>
        <v>-27.430590300546921</v>
      </c>
      <c r="M2667">
        <f t="shared" si="254"/>
        <v>6373.5836037692998</v>
      </c>
      <c r="N2667">
        <f>SQRT(User_Model_Calcs!M2667^2+Sat_Data!$B$3^2-2*User_Model_Calcs!M2667*Sat_Data!$B$3*COS(RADIANS(L2667))*COS(RADIANS(I2667)))</f>
        <v>38219.792741991783</v>
      </c>
      <c r="O2667">
        <f>DEGREES(ACOS(((Earth_Data!$B$1+Sat_Data!$B$2)/User_Model_Calcs!N2667)*SQRT(1-COS(RADIANS(User_Model_Calcs!I2667))^2*COS(RADIANS(User_Model_Calcs!B2667))^2)))</f>
        <v>34.475278413641888</v>
      </c>
      <c r="P2667">
        <f t="shared" si="251"/>
        <v>62.309946553868201</v>
      </c>
    </row>
    <row r="2668" spans="1:16" x14ac:dyDescent="0.25">
      <c r="A2668">
        <v>149.16</v>
      </c>
      <c r="B2668">
        <v>-34.35</v>
      </c>
      <c r="C2668">
        <v>2500</v>
      </c>
      <c r="D2668">
        <f t="shared" ca="1" si="250"/>
        <v>0.75</v>
      </c>
      <c r="E2668" s="1">
        <v>0.65</v>
      </c>
      <c r="F2668">
        <v>19.899999999999999</v>
      </c>
      <c r="G2668">
        <f t="shared" ca="1" si="252"/>
        <v>42.007420362456692</v>
      </c>
      <c r="H2668">
        <f t="shared" ca="1" si="255"/>
        <v>22.11200288893356</v>
      </c>
      <c r="I2668">
        <f>User_Model_Calcs!A2668-Sat_Data!$B$5</f>
        <v>39.159999999999997</v>
      </c>
      <c r="J2668">
        <f>(Earth_Data!$B$1/SQRT(1-Earth_Data!$B$2^2*SIN(RADIANS(User_Model_Calcs!B2668))^2))*COS(RADIANS(User_Model_Calcs!B2668))</f>
        <v>5271.4526786143615</v>
      </c>
      <c r="K2668">
        <f>((Earth_Data!$B$1*(1-Earth_Data!$B$2^2))/SQRT(1-Earth_Data!$B$2^2*SIN(RADIANS(User_Model_Calcs!B2668))^2))*SIN(RADIANS(User_Model_Calcs!B2668))</f>
        <v>-3578.5678429662016</v>
      </c>
      <c r="L2668">
        <f t="shared" si="253"/>
        <v>-34.170935783924577</v>
      </c>
      <c r="M2668">
        <f t="shared" si="254"/>
        <v>6371.3704294745176</v>
      </c>
      <c r="N2668">
        <f>SQRT(User_Model_Calcs!M2668^2+Sat_Data!$B$3^2-2*User_Model_Calcs!M2668*Sat_Data!$B$3*COS(RADIANS(L2668))*COS(RADIANS(I2668)))</f>
        <v>38389.125565426504</v>
      </c>
      <c r="O2668">
        <f>DEGREES(ACOS(((Earth_Data!$B$1+Sat_Data!$B$2)/User_Model_Calcs!N2668)*SQRT(1-COS(RADIANS(User_Model_Calcs!I2668))^2*COS(RADIANS(User_Model_Calcs!B2668))^2)))</f>
        <v>32.458094660032017</v>
      </c>
      <c r="P2668">
        <f t="shared" si="251"/>
        <v>55.284937820222169</v>
      </c>
    </row>
    <row r="2669" spans="1:16" x14ac:dyDescent="0.25">
      <c r="A2669">
        <v>130.95522297234291</v>
      </c>
      <c r="B2669">
        <v>-23.608161270346336</v>
      </c>
      <c r="C2669">
        <v>2500</v>
      </c>
      <c r="D2669">
        <f t="shared" ca="1" si="250"/>
        <v>0.75</v>
      </c>
      <c r="E2669" s="1">
        <v>0.65</v>
      </c>
      <c r="F2669">
        <v>19.899999999999999</v>
      </c>
      <c r="G2669">
        <f t="shared" ca="1" si="252"/>
        <v>42.007420362456692</v>
      </c>
      <c r="H2669">
        <f t="shared" ca="1" si="255"/>
        <v>17.62928079097879</v>
      </c>
      <c r="I2669">
        <f>User_Model_Calcs!A2669-Sat_Data!$B$5</f>
        <v>20.955222972342909</v>
      </c>
      <c r="J2669">
        <f>(Earth_Data!$B$1/SQRT(1-Earth_Data!$B$2^2*SIN(RADIANS(User_Model_Calcs!B2669))^2))*COS(RADIANS(User_Model_Calcs!B2669))</f>
        <v>5847.4660313467639</v>
      </c>
      <c r="K2669">
        <f>((Earth_Data!$B$1*(1-Earth_Data!$B$2^2))/SQRT(1-Earth_Data!$B$2^2*SIN(RADIANS(User_Model_Calcs!B2669))^2))*SIN(RADIANS(User_Model_Calcs!B2669))</f>
        <v>-2538.5779762527122</v>
      </c>
      <c r="L2669">
        <f t="shared" si="253"/>
        <v>-23.467255755064123</v>
      </c>
      <c r="M2669">
        <f t="shared" si="254"/>
        <v>6374.7342791107449</v>
      </c>
      <c r="N2669">
        <f>SQRT(User_Model_Calcs!M2669^2+Sat_Data!$B$3^2-2*User_Model_Calcs!M2669*Sat_Data!$B$3*COS(RADIANS(L2669))*COS(RADIANS(I2669)))</f>
        <v>36850.49747577247</v>
      </c>
      <c r="O2669">
        <f>DEGREES(ACOS(((Earth_Data!$B$1+Sat_Data!$B$2)/User_Model_Calcs!N2669)*SQRT(1-COS(RADIANS(User_Model_Calcs!I2669))^2*COS(RADIANS(User_Model_Calcs!B2669))^2)))</f>
        <v>53.69480635863723</v>
      </c>
      <c r="P2669">
        <f t="shared" si="251"/>
        <v>43.719515772095349</v>
      </c>
    </row>
    <row r="2670" spans="1:16" x14ac:dyDescent="0.25">
      <c r="A2670">
        <v>152.6126116561615</v>
      </c>
      <c r="B2670">
        <v>-33.792434501350172</v>
      </c>
      <c r="C2670">
        <v>3750</v>
      </c>
      <c r="D2670">
        <f t="shared" ca="1" si="250"/>
        <v>0.75</v>
      </c>
      <c r="E2670" s="1">
        <v>0.65</v>
      </c>
      <c r="F2670">
        <v>19.899999999999999</v>
      </c>
      <c r="G2670">
        <f t="shared" ca="1" si="252"/>
        <v>42.007420362456692</v>
      </c>
      <c r="H2670">
        <f t="shared" ca="1" si="255"/>
        <v>23.629624709675252</v>
      </c>
      <c r="I2670">
        <f>User_Model_Calcs!A2670-Sat_Data!$B$5</f>
        <v>42.612611656161505</v>
      </c>
      <c r="J2670">
        <f>(Earth_Data!$B$1/SQRT(1-Earth_Data!$B$2^2*SIN(RADIANS(User_Model_Calcs!B2670))^2))*COS(RADIANS(User_Model_Calcs!B2670))</f>
        <v>5306.1007883721768</v>
      </c>
      <c r="K2670">
        <f>((Earth_Data!$B$1*(1-Earth_Data!$B$2^2))/SQRT(1-Earth_Data!$B$2^2*SIN(RADIANS(User_Model_Calcs!B2670))^2))*SIN(RADIANS(User_Model_Calcs!B2670))</f>
        <v>-3527.3373895929044</v>
      </c>
      <c r="L2670">
        <f t="shared" si="253"/>
        <v>-33.614773642393821</v>
      </c>
      <c r="M2670">
        <f t="shared" si="254"/>
        <v>6371.5629665242986</v>
      </c>
      <c r="N2670">
        <f>SQRT(User_Model_Calcs!M2670^2+Sat_Data!$B$3^2-2*User_Model_Calcs!M2670*Sat_Data!$B$3*COS(RADIANS(L2670))*COS(RADIANS(I2670)))</f>
        <v>38588.966624522196</v>
      </c>
      <c r="O2670">
        <f>DEGREES(ACOS(((Earth_Data!$B$1+Sat_Data!$B$2)/User_Model_Calcs!N2670)*SQRT(1-COS(RADIANS(User_Model_Calcs!I2670))^2*COS(RADIANS(User_Model_Calcs!B2670))^2)))</f>
        <v>30.179609247688454</v>
      </c>
      <c r="P2670">
        <f t="shared" si="251"/>
        <v>58.843661978403432</v>
      </c>
    </row>
    <row r="2671" spans="1:16" x14ac:dyDescent="0.25">
      <c r="A2671">
        <v>155.95516727434432</v>
      </c>
      <c r="B2671">
        <v>-31.789430676087385</v>
      </c>
      <c r="C2671">
        <v>3750</v>
      </c>
      <c r="D2671">
        <f t="shared" ca="1" si="250"/>
        <v>0.75</v>
      </c>
      <c r="E2671" s="1">
        <v>0.65</v>
      </c>
      <c r="F2671">
        <v>19.899999999999999</v>
      </c>
      <c r="G2671">
        <f t="shared" ca="1" si="252"/>
        <v>42.007420362456692</v>
      </c>
      <c r="H2671">
        <f t="shared" ca="1" si="255"/>
        <v>21.267419813354838</v>
      </c>
      <c r="I2671">
        <f>User_Model_Calcs!A2671-Sat_Data!$B$5</f>
        <v>45.955167274344319</v>
      </c>
      <c r="J2671">
        <f>(Earth_Data!$B$1/SQRT(1-Earth_Data!$B$2^2*SIN(RADIANS(User_Model_Calcs!B2671))^2))*COS(RADIANS(User_Model_Calcs!B2671))</f>
        <v>5426.3975290155913</v>
      </c>
      <c r="K2671">
        <f>((Earth_Data!$B$1*(1-Earth_Data!$B$2^2))/SQRT(1-Earth_Data!$B$2^2*SIN(RADIANS(User_Model_Calcs!B2671))^2))*SIN(RADIANS(User_Model_Calcs!B2671))</f>
        <v>-3340.6088779019869</v>
      </c>
      <c r="L2671">
        <f t="shared" si="253"/>
        <v>-31.617360111373049</v>
      </c>
      <c r="M2671">
        <f t="shared" si="254"/>
        <v>6372.2411927063849</v>
      </c>
      <c r="N2671">
        <f>SQRT(User_Model_Calcs!M2671^2+Sat_Data!$B$3^2-2*User_Model_Calcs!M2671*Sat_Data!$B$3*COS(RADIANS(L2671))*COS(RADIANS(I2671)))</f>
        <v>38733.549712411485</v>
      </c>
      <c r="O2671">
        <f>DEGREES(ACOS(((Earth_Data!$B$1+Sat_Data!$B$2)/User_Model_Calcs!N2671)*SQRT(1-COS(RADIANS(User_Model_Calcs!I2671))^2*COS(RADIANS(User_Model_Calcs!B2671))^2)))</f>
        <v>28.577274680768621</v>
      </c>
      <c r="P2671">
        <f t="shared" si="251"/>
        <v>63.000197530089032</v>
      </c>
    </row>
    <row r="2672" spans="1:16" x14ac:dyDescent="0.25">
      <c r="A2672">
        <v>155.50697239123224</v>
      </c>
      <c r="B2672">
        <v>-29.684844135260107</v>
      </c>
      <c r="C2672">
        <v>5000</v>
      </c>
      <c r="D2672">
        <f t="shared" ca="1" si="250"/>
        <v>1.2</v>
      </c>
      <c r="E2672" s="1">
        <v>0.65</v>
      </c>
      <c r="F2672">
        <v>19.899999999999999</v>
      </c>
      <c r="G2672">
        <f t="shared" ca="1" si="252"/>
        <v>46.089820015575185</v>
      </c>
      <c r="H2672">
        <f t="shared" ca="1" si="255"/>
        <v>19.344830040756058</v>
      </c>
      <c r="I2672">
        <f>User_Model_Calcs!A2672-Sat_Data!$B$5</f>
        <v>45.506972391232239</v>
      </c>
      <c r="J2672">
        <f>(Earth_Data!$B$1/SQRT(1-Earth_Data!$B$2^2*SIN(RADIANS(User_Model_Calcs!B2672))^2))*COS(RADIANS(User_Model_Calcs!B2672))</f>
        <v>5545.6435240856972</v>
      </c>
      <c r="K2672">
        <f>((Earth_Data!$B$1*(1-Earth_Data!$B$2^2))/SQRT(1-Earth_Data!$B$2^2*SIN(RADIANS(User_Model_Calcs!B2672))^2))*SIN(RADIANS(User_Model_Calcs!B2672))</f>
        <v>-3140.072393123417</v>
      </c>
      <c r="L2672">
        <f t="shared" si="253"/>
        <v>-29.519548624884319</v>
      </c>
      <c r="M2672">
        <f t="shared" si="254"/>
        <v>6372.9284265782762</v>
      </c>
      <c r="N2672">
        <f>SQRT(User_Model_Calcs!M2672^2+Sat_Data!$B$3^2-2*User_Model_Calcs!M2672*Sat_Data!$B$3*COS(RADIANS(L2672))*COS(RADIANS(I2672)))</f>
        <v>38609.404090848024</v>
      </c>
      <c r="O2672">
        <f>DEGREES(ACOS(((Earth_Data!$B$1+Sat_Data!$B$2)/User_Model_Calcs!N2672)*SQRT(1-COS(RADIANS(User_Model_Calcs!I2672))^2*COS(RADIANS(User_Model_Calcs!B2672))^2)))</f>
        <v>29.96577503229144</v>
      </c>
      <c r="P2672">
        <f t="shared" si="251"/>
        <v>64.055150303830004</v>
      </c>
    </row>
    <row r="2673" spans="1:16" x14ac:dyDescent="0.25">
      <c r="A2673">
        <v>106.983</v>
      </c>
      <c r="B2673">
        <v>-32.114060000000002</v>
      </c>
      <c r="C2673">
        <v>950</v>
      </c>
      <c r="D2673">
        <f t="shared" ca="1" si="250"/>
        <v>3</v>
      </c>
      <c r="E2673" s="1">
        <v>0.65</v>
      </c>
      <c r="F2673">
        <v>19.899999999999999</v>
      </c>
      <c r="G2673">
        <f t="shared" ca="1" si="252"/>
        <v>54.048620189015942</v>
      </c>
      <c r="H2673">
        <f t="shared" ca="1" si="255"/>
        <v>16.343461907445764</v>
      </c>
      <c r="I2673">
        <f>User_Model_Calcs!A2673-Sat_Data!$B$5</f>
        <v>-3.0169999999999959</v>
      </c>
      <c r="J2673">
        <f>(Earth_Data!$B$1/SQRT(1-Earth_Data!$B$2^2*SIN(RADIANS(User_Model_Calcs!B2673))^2))*COS(RADIANS(User_Model_Calcs!B2673))</f>
        <v>5407.3478459497737</v>
      </c>
      <c r="K2673">
        <f>((Earth_Data!$B$1*(1-Earth_Data!$B$2^2))/SQRT(1-Earth_Data!$B$2^2*SIN(RADIANS(User_Model_Calcs!B2673))^2))*SIN(RADIANS(User_Model_Calcs!B2673))</f>
        <v>-3371.1519516877602</v>
      </c>
      <c r="L2673">
        <f t="shared" si="253"/>
        <v>-31.941025792410816</v>
      </c>
      <c r="M2673">
        <f t="shared" si="254"/>
        <v>6372.1327833360356</v>
      </c>
      <c r="N2673">
        <f>SQRT(User_Model_Calcs!M2673^2+Sat_Data!$B$3^2-2*User_Model_Calcs!M2673*Sat_Data!$B$3*COS(RADIANS(L2673))*COS(RADIANS(I2673)))</f>
        <v>36919.621578060389</v>
      </c>
      <c r="O2673">
        <f>DEGREES(ACOS(((Earth_Data!$B$1+Sat_Data!$B$2)/User_Model_Calcs!N2673)*SQRT(1-COS(RADIANS(User_Model_Calcs!I2673))^2*COS(RADIANS(User_Model_Calcs!B2673))^2)))</f>
        <v>52.464469225102199</v>
      </c>
      <c r="P2673">
        <f t="shared" si="251"/>
        <v>5.6619991066944255</v>
      </c>
    </row>
    <row r="2674" spans="1:16" x14ac:dyDescent="0.25">
      <c r="A2674">
        <v>130.40684954292928</v>
      </c>
      <c r="B2674">
        <v>-24.986504731310724</v>
      </c>
      <c r="C2674">
        <v>2500</v>
      </c>
      <c r="D2674">
        <f t="shared" ca="1" si="250"/>
        <v>1.2</v>
      </c>
      <c r="E2674" s="1">
        <v>0.65</v>
      </c>
      <c r="F2674">
        <v>19.899999999999999</v>
      </c>
      <c r="G2674">
        <f t="shared" ca="1" si="252"/>
        <v>46.089820015575185</v>
      </c>
      <c r="H2674">
        <f t="shared" ca="1" si="255"/>
        <v>20.546156717587508</v>
      </c>
      <c r="I2674">
        <f>User_Model_Calcs!A2674-Sat_Data!$B$5</f>
        <v>20.40684954292928</v>
      </c>
      <c r="J2674">
        <f>(Earth_Data!$B$1/SQRT(1-Earth_Data!$B$2^2*SIN(RADIANS(User_Model_Calcs!B2674))^2))*COS(RADIANS(User_Model_Calcs!B2674))</f>
        <v>5784.648520057106</v>
      </c>
      <c r="K2674">
        <f>((Earth_Data!$B$1*(1-Earth_Data!$B$2^2))/SQRT(1-Earth_Data!$B$2^2*SIN(RADIANS(User_Model_Calcs!B2674))^2))*SIN(RADIANS(User_Model_Calcs!B2674))</f>
        <v>-2677.7204755535549</v>
      </c>
      <c r="L2674">
        <f t="shared" si="253"/>
        <v>-24.839472714434823</v>
      </c>
      <c r="M2674">
        <f t="shared" si="254"/>
        <v>6374.3505901227009</v>
      </c>
      <c r="N2674">
        <f>SQRT(User_Model_Calcs!M2674^2+Sat_Data!$B$3^2-2*User_Model_Calcs!M2674*Sat_Data!$B$3*COS(RADIANS(L2674))*COS(RADIANS(I2674)))</f>
        <v>36895.153567799483</v>
      </c>
      <c r="O2674">
        <f>DEGREES(ACOS(((Earth_Data!$B$1+Sat_Data!$B$2)/User_Model_Calcs!N2674)*SQRT(1-COS(RADIANS(User_Model_Calcs!I2674))^2*COS(RADIANS(User_Model_Calcs!B2674))^2)))</f>
        <v>52.9225596160815</v>
      </c>
      <c r="P2674">
        <f t="shared" si="251"/>
        <v>41.371966231410013</v>
      </c>
    </row>
    <row r="2675" spans="1:16" x14ac:dyDescent="0.25">
      <c r="A2675">
        <v>101.538</v>
      </c>
      <c r="B2675">
        <v>-34.322013201594743</v>
      </c>
      <c r="C2675">
        <v>400</v>
      </c>
      <c r="D2675">
        <f t="shared" ca="1" si="250"/>
        <v>3</v>
      </c>
      <c r="E2675" s="1">
        <v>0.65</v>
      </c>
      <c r="F2675">
        <v>19.899999999999999</v>
      </c>
      <c r="G2675">
        <f t="shared" ca="1" si="252"/>
        <v>54.048620189015942</v>
      </c>
      <c r="H2675">
        <f t="shared" ca="1" si="255"/>
        <v>14.811506791406977</v>
      </c>
      <c r="I2675">
        <f>User_Model_Calcs!A2675-Sat_Data!$B$5</f>
        <v>-8.4620000000000033</v>
      </c>
      <c r="J2675">
        <f>(Earth_Data!$B$1/SQRT(1-Earth_Data!$B$2^2*SIN(RADIANS(User_Model_Calcs!B2675))^2))*COS(RADIANS(User_Model_Calcs!B2675))</f>
        <v>5273.203775720056</v>
      </c>
      <c r="K2675">
        <f>((Earth_Data!$B$1*(1-Earth_Data!$B$2^2))/SQRT(1-Earth_Data!$B$2^2*SIN(RADIANS(User_Model_Calcs!B2675))^2))*SIN(RADIANS(User_Model_Calcs!B2675))</f>
        <v>-3576.0042927258392</v>
      </c>
      <c r="L2675">
        <f t="shared" si="253"/>
        <v>-34.143017820060493</v>
      </c>
      <c r="M2675">
        <f t="shared" si="254"/>
        <v>6371.3801300708692</v>
      </c>
      <c r="N2675">
        <f>SQRT(User_Model_Calcs!M2675^2+Sat_Data!$B$3^2-2*User_Model_Calcs!M2675*Sat_Data!$B$3*COS(RADIANS(L2675))*COS(RADIANS(I2675)))</f>
        <v>37129.097950990654</v>
      </c>
      <c r="O2675">
        <f>DEGREES(ACOS(((Earth_Data!$B$1+Sat_Data!$B$2)/User_Model_Calcs!N2675)*SQRT(1-COS(RADIANS(User_Model_Calcs!I2675))^2*COS(RADIANS(User_Model_Calcs!B2675))^2)))</f>
        <v>49.079557876082063</v>
      </c>
      <c r="P2675">
        <f t="shared" si="251"/>
        <v>14.780923134568202</v>
      </c>
    </row>
    <row r="2676" spans="1:16" x14ac:dyDescent="0.25">
      <c r="A2676">
        <v>136.76910064948135</v>
      </c>
      <c r="B2676">
        <v>-38.646876693068201</v>
      </c>
      <c r="C2676">
        <v>2500</v>
      </c>
      <c r="D2676">
        <f t="shared" ca="1" si="250"/>
        <v>0.75</v>
      </c>
      <c r="E2676" s="1">
        <v>0.65</v>
      </c>
      <c r="F2676">
        <v>19.899999999999999</v>
      </c>
      <c r="G2676">
        <f t="shared" ca="1" si="252"/>
        <v>42.007420362456692</v>
      </c>
      <c r="H2676">
        <f t="shared" ca="1" si="255"/>
        <v>22.420874290346084</v>
      </c>
      <c r="I2676">
        <f>User_Model_Calcs!A2676-Sat_Data!$B$5</f>
        <v>26.769100649481345</v>
      </c>
      <c r="J2676">
        <f>(Earth_Data!$B$1/SQRT(1-Earth_Data!$B$2^2*SIN(RADIANS(User_Model_Calcs!B2676))^2))*COS(RADIANS(User_Model_Calcs!B2676))</f>
        <v>4987.905745630359</v>
      </c>
      <c r="K2676">
        <f>((Earth_Data!$B$1*(1-Earth_Data!$B$2^2))/SQRT(1-Earth_Data!$B$2^2*SIN(RADIANS(User_Model_Calcs!B2676))^2))*SIN(RADIANS(User_Model_Calcs!B2676))</f>
        <v>-3961.7777602165866</v>
      </c>
      <c r="L2676">
        <f t="shared" si="253"/>
        <v>-38.459300616040352</v>
      </c>
      <c r="M2676">
        <f t="shared" si="254"/>
        <v>6369.8419720303191</v>
      </c>
      <c r="N2676">
        <f>SQRT(User_Model_Calcs!M2676^2+Sat_Data!$B$3^2-2*User_Model_Calcs!M2676*Sat_Data!$B$3*COS(RADIANS(L2676))*COS(RADIANS(I2676)))</f>
        <v>37984.820253947961</v>
      </c>
      <c r="O2676">
        <f>DEGREES(ACOS(((Earth_Data!$B$1+Sat_Data!$B$2)/User_Model_Calcs!N2676)*SQRT(1-COS(RADIANS(User_Model_Calcs!I2676))^2*COS(RADIANS(User_Model_Calcs!B2676))^2)))</f>
        <v>37.284716139596256</v>
      </c>
      <c r="P2676">
        <f t="shared" si="251"/>
        <v>38.929798047905983</v>
      </c>
    </row>
    <row r="2677" spans="1:16" x14ac:dyDescent="0.25">
      <c r="A2677">
        <v>107.547</v>
      </c>
      <c r="B2677">
        <v>-28.869964566884612</v>
      </c>
      <c r="C2677">
        <v>400</v>
      </c>
      <c r="D2677">
        <f t="shared" ca="1" si="250"/>
        <v>3</v>
      </c>
      <c r="E2677" s="1">
        <v>0.65</v>
      </c>
      <c r="F2677">
        <v>19.899999999999999</v>
      </c>
      <c r="G2677">
        <f t="shared" ca="1" si="252"/>
        <v>54.048620189015942</v>
      </c>
      <c r="H2677">
        <f t="shared" ca="1" si="255"/>
        <v>23.843059217790817</v>
      </c>
      <c r="I2677">
        <f>User_Model_Calcs!A2677-Sat_Data!$B$5</f>
        <v>-2.453000000000003</v>
      </c>
      <c r="J2677">
        <f>(Earth_Data!$B$1/SQRT(1-Earth_Data!$B$2^2*SIN(RADIANS(User_Model_Calcs!B2677))^2))*COS(RADIANS(User_Model_Calcs!B2677))</f>
        <v>5589.8138948376354</v>
      </c>
      <c r="K2677">
        <f>((Earth_Data!$B$1*(1-Earth_Data!$B$2^2))/SQRT(1-Earth_Data!$B$2^2*SIN(RADIANS(User_Model_Calcs!B2677))^2))*SIN(RADIANS(User_Model_Calcs!B2677))</f>
        <v>-3061.2889599068458</v>
      </c>
      <c r="L2677">
        <f t="shared" si="253"/>
        <v>-28.707532727198366</v>
      </c>
      <c r="M2677">
        <f t="shared" si="254"/>
        <v>6373.1867597746914</v>
      </c>
      <c r="N2677">
        <f>SQRT(User_Model_Calcs!M2677^2+Sat_Data!$B$3^2-2*User_Model_Calcs!M2677*Sat_Data!$B$3*COS(RADIANS(L2677))*COS(RADIANS(I2677)))</f>
        <v>36708.102113904592</v>
      </c>
      <c r="O2677">
        <f>DEGREES(ACOS(((Earth_Data!$B$1+Sat_Data!$B$2)/User_Model_Calcs!N2677)*SQRT(1-COS(RADIANS(User_Model_Calcs!I2677))^2*COS(RADIANS(User_Model_Calcs!B2677))^2)))</f>
        <v>56.202773310877333</v>
      </c>
      <c r="P2677">
        <f t="shared" si="251"/>
        <v>5.0703617225937787</v>
      </c>
    </row>
    <row r="2678" spans="1:16" x14ac:dyDescent="0.25">
      <c r="A2678">
        <v>123.101</v>
      </c>
      <c r="B2678">
        <v>-31.820999999999998</v>
      </c>
      <c r="C2678">
        <v>2500</v>
      </c>
      <c r="D2678">
        <f t="shared" ca="1" si="250"/>
        <v>0.75</v>
      </c>
      <c r="E2678" s="1">
        <v>0.65</v>
      </c>
      <c r="F2678">
        <v>19.899999999999999</v>
      </c>
      <c r="G2678">
        <f t="shared" ca="1" si="252"/>
        <v>42.007420362456692</v>
      </c>
      <c r="H2678">
        <f t="shared" ca="1" si="255"/>
        <v>23.193041085686616</v>
      </c>
      <c r="I2678">
        <f>User_Model_Calcs!A2678-Sat_Data!$B$5</f>
        <v>13.100999999999999</v>
      </c>
      <c r="J2678">
        <f>(Earth_Data!$B$1/SQRT(1-Earth_Data!$B$2^2*SIN(RADIANS(User_Model_Calcs!B2678))^2))*COS(RADIANS(User_Model_Calcs!B2678))</f>
        <v>5424.5526412856361</v>
      </c>
      <c r="K2678">
        <f>((Earth_Data!$B$1*(1-Earth_Data!$B$2^2))/SQRT(1-Earth_Data!$B$2^2*SIN(RADIANS(User_Model_Calcs!B2678))^2))*SIN(RADIANS(User_Model_Calcs!B2678))</f>
        <v>-3343.5837725323818</v>
      </c>
      <c r="L2678">
        <f t="shared" si="253"/>
        <v>-31.648834756088345</v>
      </c>
      <c r="M2678">
        <f t="shared" si="254"/>
        <v>6372.2306770879577</v>
      </c>
      <c r="N2678">
        <f>SQRT(User_Model_Calcs!M2678^2+Sat_Data!$B$3^2-2*User_Model_Calcs!M2678*Sat_Data!$B$3*COS(RADIANS(L2678))*COS(RADIANS(I2678)))</f>
        <v>37052.437949591811</v>
      </c>
      <c r="O2678">
        <f>DEGREES(ACOS(((Earth_Data!$B$1+Sat_Data!$B$2)/User_Model_Calcs!N2678)*SQRT(1-COS(RADIANS(User_Model_Calcs!I2678))^2*COS(RADIANS(User_Model_Calcs!B2678))^2)))</f>
        <v>50.298748515895333</v>
      </c>
      <c r="P2678">
        <f t="shared" si="251"/>
        <v>23.815746421214325</v>
      </c>
    </row>
    <row r="2679" spans="1:16" x14ac:dyDescent="0.25">
      <c r="A2679">
        <v>109.634</v>
      </c>
      <c r="B2679">
        <v>-31.808</v>
      </c>
      <c r="C2679">
        <v>2500</v>
      </c>
      <c r="D2679">
        <f t="shared" ca="1" si="250"/>
        <v>3</v>
      </c>
      <c r="E2679" s="1">
        <v>0.65</v>
      </c>
      <c r="F2679">
        <v>19.899999999999999</v>
      </c>
      <c r="G2679">
        <f t="shared" ca="1" si="252"/>
        <v>54.048620189015942</v>
      </c>
      <c r="H2679">
        <f t="shared" ca="1" si="255"/>
        <v>22.496365950065844</v>
      </c>
      <c r="I2679">
        <f>User_Model_Calcs!A2679-Sat_Data!$B$5</f>
        <v>-0.36599999999999966</v>
      </c>
      <c r="J2679">
        <f>(Earth_Data!$B$1/SQRT(1-Earth_Data!$B$2^2*SIN(RADIANS(User_Model_Calcs!B2679))^2))*COS(RADIANS(User_Model_Calcs!B2679))</f>
        <v>5425.3125512064835</v>
      </c>
      <c r="K2679">
        <f>((Earth_Data!$B$1*(1-Earth_Data!$B$2^2))/SQRT(1-Earth_Data!$B$2^2*SIN(RADIANS(User_Model_Calcs!B2679))^2))*SIN(RADIANS(User_Model_Calcs!B2679))</f>
        <v>-3342.358855578309</v>
      </c>
      <c r="L2679">
        <f t="shared" si="253"/>
        <v>-31.635873719039143</v>
      </c>
      <c r="M2679">
        <f t="shared" si="254"/>
        <v>6372.2350080439865</v>
      </c>
      <c r="N2679">
        <f>SQRT(User_Model_Calcs!M2679^2+Sat_Data!$B$3^2-2*User_Model_Calcs!M2679*Sat_Data!$B$3*COS(RADIANS(L2679))*COS(RADIANS(I2679)))</f>
        <v>36890.678217781242</v>
      </c>
      <c r="O2679">
        <f>DEGREES(ACOS(((Earth_Data!$B$1+Sat_Data!$B$2)/User_Model_Calcs!N2679)*SQRT(1-COS(RADIANS(User_Model_Calcs!I2679))^2*COS(RADIANS(User_Model_Calcs!B2679))^2)))</f>
        <v>52.954371823275622</v>
      </c>
      <c r="P2679">
        <f t="shared" si="251"/>
        <v>0.69437449301924337</v>
      </c>
    </row>
    <row r="2680" spans="1:16" x14ac:dyDescent="0.25">
      <c r="A2680">
        <v>156.66499999999999</v>
      </c>
      <c r="B2680">
        <v>-35.742000000000004</v>
      </c>
      <c r="C2680">
        <v>2500</v>
      </c>
      <c r="D2680">
        <f t="shared" ca="1" si="250"/>
        <v>1.2</v>
      </c>
      <c r="E2680" s="1">
        <v>0.65</v>
      </c>
      <c r="F2680">
        <v>19.899999999999999</v>
      </c>
      <c r="G2680">
        <f t="shared" ca="1" si="252"/>
        <v>46.089820015575185</v>
      </c>
      <c r="H2680">
        <f t="shared" ca="1" si="255"/>
        <v>14.011489059677141</v>
      </c>
      <c r="I2680">
        <f>User_Model_Calcs!A2680-Sat_Data!$B$5</f>
        <v>46.664999999999992</v>
      </c>
      <c r="J2680">
        <f>(Earth_Data!$B$1/SQRT(1-Earth_Data!$B$2^2*SIN(RADIANS(User_Model_Calcs!B2680))^2))*COS(RADIANS(User_Model_Calcs!B2680))</f>
        <v>5182.7755473026973</v>
      </c>
      <c r="K2680">
        <f>((Earth_Data!$B$1*(1-Earth_Data!$B$2^2))/SQRT(1-Earth_Data!$B$2^2*SIN(RADIANS(User_Model_Calcs!B2680))^2))*SIN(RADIANS(User_Model_Calcs!B2680))</f>
        <v>-3704.995630450203</v>
      </c>
      <c r="L2680">
        <f t="shared" si="253"/>
        <v>-35.559728281361345</v>
      </c>
      <c r="M2680">
        <f t="shared" si="254"/>
        <v>6370.8833763752</v>
      </c>
      <c r="N2680">
        <f>SQRT(User_Model_Calcs!M2680^2+Sat_Data!$B$3^2-2*User_Model_Calcs!M2680*Sat_Data!$B$3*COS(RADIANS(L2680))*COS(RADIANS(I2680)))</f>
        <v>38967.532397288553</v>
      </c>
      <c r="O2680">
        <f>DEGREES(ACOS(((Earth_Data!$B$1+Sat_Data!$B$2)/User_Model_Calcs!N2680)*SQRT(1-COS(RADIANS(User_Model_Calcs!I2680))^2*COS(RADIANS(User_Model_Calcs!B2680))^2)))</f>
        <v>26.020773829817657</v>
      </c>
      <c r="P2680">
        <f t="shared" si="251"/>
        <v>61.139243980260957</v>
      </c>
    </row>
    <row r="2681" spans="1:16" x14ac:dyDescent="0.25">
      <c r="A2681">
        <v>156.65</v>
      </c>
      <c r="B2681">
        <v>-28.742000000000001</v>
      </c>
      <c r="C2681">
        <v>3750</v>
      </c>
      <c r="D2681">
        <f t="shared" ca="1" si="250"/>
        <v>1.2</v>
      </c>
      <c r="E2681" s="1">
        <v>0.65</v>
      </c>
      <c r="F2681">
        <v>19.899999999999999</v>
      </c>
      <c r="G2681">
        <f t="shared" ca="1" si="252"/>
        <v>46.089820015575185</v>
      </c>
      <c r="H2681">
        <f t="shared" ca="1" si="255"/>
        <v>20.434788171396335</v>
      </c>
      <c r="I2681">
        <f>User_Model_Calcs!A2681-Sat_Data!$B$5</f>
        <v>46.650000000000006</v>
      </c>
      <c r="J2681">
        <f>(Earth_Data!$B$1/SQRT(1-Earth_Data!$B$2^2*SIN(RADIANS(User_Model_Calcs!B2681))^2))*COS(RADIANS(User_Model_Calcs!B2681))</f>
        <v>5596.6477335339559</v>
      </c>
      <c r="K2681">
        <f>((Earth_Data!$B$1*(1-Earth_Data!$B$2^2))/SQRT(1-Earth_Data!$B$2^2*SIN(RADIANS(User_Model_Calcs!B2681))^2))*SIN(RADIANS(User_Model_Calcs!B2681))</f>
        <v>-3048.8613273757028</v>
      </c>
      <c r="L2681">
        <f t="shared" si="253"/>
        <v>-28.580029792190139</v>
      </c>
      <c r="M2681">
        <f t="shared" si="254"/>
        <v>6373.2269100384228</v>
      </c>
      <c r="N2681">
        <f>SQRT(User_Model_Calcs!M2681^2+Sat_Data!$B$3^2-2*User_Model_Calcs!M2681*Sat_Data!$B$3*COS(RADIANS(L2681))*COS(RADIANS(I2681)))</f>
        <v>38658.2105321208</v>
      </c>
      <c r="O2681">
        <f>DEGREES(ACOS(((Earth_Data!$B$1+Sat_Data!$B$2)/User_Model_Calcs!N2681)*SQRT(1-COS(RADIANS(User_Model_Calcs!I2681))^2*COS(RADIANS(User_Model_Calcs!B2681))^2)))</f>
        <v>29.423504130520627</v>
      </c>
      <c r="P2681">
        <f t="shared" si="251"/>
        <v>65.584874871056456</v>
      </c>
    </row>
    <row r="2682" spans="1:16" x14ac:dyDescent="0.25">
      <c r="A2682">
        <v>135.61500000000001</v>
      </c>
      <c r="B2682">
        <v>-36.709000000000003</v>
      </c>
      <c r="C2682">
        <v>375</v>
      </c>
      <c r="D2682">
        <f t="shared" ca="1" si="250"/>
        <v>1.2</v>
      </c>
      <c r="E2682" s="1">
        <v>0.65</v>
      </c>
      <c r="F2682">
        <v>19.899999999999999</v>
      </c>
      <c r="G2682">
        <f t="shared" ca="1" si="252"/>
        <v>46.089820015575185</v>
      </c>
      <c r="H2682">
        <f t="shared" ca="1" si="255"/>
        <v>20.87996931899734</v>
      </c>
      <c r="I2682">
        <f>User_Model_Calcs!A2682-Sat_Data!$B$5</f>
        <v>25.615000000000009</v>
      </c>
      <c r="J2682">
        <f>(Earth_Data!$B$1/SQRT(1-Earth_Data!$B$2^2*SIN(RADIANS(User_Model_Calcs!B2682))^2))*COS(RADIANS(User_Model_Calcs!B2682))</f>
        <v>5119.3649035555045</v>
      </c>
      <c r="K2682">
        <f>((Earth_Data!$B$1*(1-Earth_Data!$B$2^2))/SQRT(1-Earth_Data!$B$2^2*SIN(RADIANS(User_Model_Calcs!B2682))^2))*SIN(RADIANS(User_Model_Calcs!B2682))</f>
        <v>-3791.5543892417859</v>
      </c>
      <c r="L2682">
        <f t="shared" si="253"/>
        <v>-36.524752106011867</v>
      </c>
      <c r="M2682">
        <f t="shared" si="254"/>
        <v>6370.5401421178176</v>
      </c>
      <c r="N2682">
        <f>SQRT(User_Model_Calcs!M2682^2+Sat_Data!$B$3^2-2*User_Model_Calcs!M2682*Sat_Data!$B$3*COS(RADIANS(L2682))*COS(RADIANS(I2682)))</f>
        <v>37803.699599294087</v>
      </c>
      <c r="O2682">
        <f>DEGREES(ACOS(((Earth_Data!$B$1+Sat_Data!$B$2)/User_Model_Calcs!N2682)*SQRT(1-COS(RADIANS(User_Model_Calcs!I2682))^2*COS(RADIANS(User_Model_Calcs!B2682))^2)))</f>
        <v>39.586854520776399</v>
      </c>
      <c r="P2682">
        <f t="shared" si="251"/>
        <v>38.732254846841194</v>
      </c>
    </row>
    <row r="2683" spans="1:16" x14ac:dyDescent="0.25">
      <c r="A2683">
        <v>150.71</v>
      </c>
      <c r="B2683">
        <v>-30.632999999999999</v>
      </c>
      <c r="C2683">
        <v>375</v>
      </c>
      <c r="D2683">
        <f t="shared" ca="1" si="250"/>
        <v>0.75</v>
      </c>
      <c r="E2683" s="1">
        <v>0.65</v>
      </c>
      <c r="F2683">
        <v>19.899999999999999</v>
      </c>
      <c r="G2683">
        <f t="shared" ca="1" si="252"/>
        <v>42.007420362456692</v>
      </c>
      <c r="H2683">
        <f t="shared" ca="1" si="255"/>
        <v>20.522663374181455</v>
      </c>
      <c r="I2683">
        <f>User_Model_Calcs!A2683-Sat_Data!$B$5</f>
        <v>40.710000000000008</v>
      </c>
      <c r="J2683">
        <f>(Earth_Data!$B$1/SQRT(1-Earth_Data!$B$2^2*SIN(RADIANS(User_Model_Calcs!B2683))^2))*COS(RADIANS(User_Model_Calcs!B2683))</f>
        <v>5492.8378354978086</v>
      </c>
      <c r="K2683">
        <f>((Earth_Data!$B$1*(1-Earth_Data!$B$2^2))/SQRT(1-Earth_Data!$B$2^2*SIN(RADIANS(User_Model_Calcs!B2683))^2))*SIN(RADIANS(User_Model_Calcs!B2683))</f>
        <v>-3230.951415299262</v>
      </c>
      <c r="L2683">
        <f t="shared" si="253"/>
        <v>-30.464540073827507</v>
      </c>
      <c r="M2683">
        <f t="shared" si="254"/>
        <v>6372.6222652139477</v>
      </c>
      <c r="N2683">
        <f>SQRT(User_Model_Calcs!M2683^2+Sat_Data!$B$3^2-2*User_Model_Calcs!M2683*Sat_Data!$B$3*COS(RADIANS(L2683))*COS(RADIANS(I2683)))</f>
        <v>38305.46602645822</v>
      </c>
      <c r="O2683">
        <f>DEGREES(ACOS(((Earth_Data!$B$1+Sat_Data!$B$2)/User_Model_Calcs!N2683)*SQRT(1-COS(RADIANS(User_Model_Calcs!I2683))^2*COS(RADIANS(User_Model_Calcs!B2683))^2)))</f>
        <v>33.449445493756691</v>
      </c>
      <c r="P2683">
        <f t="shared" si="251"/>
        <v>59.366728517432037</v>
      </c>
    </row>
    <row r="2684" spans="1:16" x14ac:dyDescent="0.25">
      <c r="A2684">
        <v>136.47635603982098</v>
      </c>
      <c r="B2684">
        <v>-38.304588318724868</v>
      </c>
      <c r="C2684">
        <v>2500</v>
      </c>
      <c r="D2684">
        <f t="shared" ca="1" si="250"/>
        <v>0.75</v>
      </c>
      <c r="E2684" s="1">
        <v>0.65</v>
      </c>
      <c r="F2684">
        <v>19.899999999999999</v>
      </c>
      <c r="G2684">
        <f t="shared" ca="1" si="252"/>
        <v>42.007420362456692</v>
      </c>
      <c r="H2684">
        <f t="shared" ca="1" si="255"/>
        <v>16.882160193354146</v>
      </c>
      <c r="I2684">
        <f>User_Model_Calcs!A2684-Sat_Data!$B$5</f>
        <v>26.476356039820985</v>
      </c>
      <c r="J2684">
        <f>(Earth_Data!$B$1/SQRT(1-Earth_Data!$B$2^2*SIN(RADIANS(User_Model_Calcs!B2684))^2))*COS(RADIANS(User_Model_Calcs!B2684))</f>
        <v>5011.5461231444597</v>
      </c>
      <c r="K2684">
        <f>((Earth_Data!$B$1*(1-Earth_Data!$B$2^2))/SQRT(1-Earth_Data!$B$2^2*SIN(RADIANS(User_Model_Calcs!B2684))^2))*SIN(RADIANS(User_Model_Calcs!B2684))</f>
        <v>-3932.0318825629101</v>
      </c>
      <c r="L2684">
        <f t="shared" si="253"/>
        <v>-38.117538250109192</v>
      </c>
      <c r="M2684">
        <f t="shared" si="254"/>
        <v>6369.9661906399069</v>
      </c>
      <c r="N2684">
        <f>SQRT(User_Model_Calcs!M2684^2+Sat_Data!$B$3^2-2*User_Model_Calcs!M2684*Sat_Data!$B$3*COS(RADIANS(L2684))*COS(RADIANS(I2684)))</f>
        <v>37948.65800108407</v>
      </c>
      <c r="O2684">
        <f>DEGREES(ACOS(((Earth_Data!$B$1+Sat_Data!$B$2)/User_Model_Calcs!N2684)*SQRT(1-COS(RADIANS(User_Model_Calcs!I2684))^2*COS(RADIANS(User_Model_Calcs!B2684))^2)))</f>
        <v>37.737385037846053</v>
      </c>
      <c r="P2684">
        <f t="shared" si="251"/>
        <v>38.783198371239628</v>
      </c>
    </row>
    <row r="2685" spans="1:16" x14ac:dyDescent="0.25">
      <c r="A2685">
        <v>131.08662436879985</v>
      </c>
      <c r="B2685">
        <v>-37.606999999999999</v>
      </c>
      <c r="C2685">
        <v>2500</v>
      </c>
      <c r="D2685">
        <f t="shared" ca="1" si="250"/>
        <v>0.75</v>
      </c>
      <c r="E2685" s="1">
        <v>0.65</v>
      </c>
      <c r="F2685">
        <v>19.899999999999999</v>
      </c>
      <c r="G2685">
        <f t="shared" ca="1" si="252"/>
        <v>42.007420362456692</v>
      </c>
      <c r="H2685">
        <f t="shared" ca="1" si="255"/>
        <v>18.176725098841668</v>
      </c>
      <c r="I2685">
        <f>User_Model_Calcs!A2685-Sat_Data!$B$5</f>
        <v>21.086624368799846</v>
      </c>
      <c r="J2685">
        <f>(Earth_Data!$B$1/SQRT(1-Earth_Data!$B$2^2*SIN(RADIANS(User_Model_Calcs!B2685))^2))*COS(RADIANS(User_Model_Calcs!B2685))</f>
        <v>5059.1689816127982</v>
      </c>
      <c r="K2685">
        <f>((Earth_Data!$B$1*(1-Earth_Data!$B$2^2))/SQRT(1-Earth_Data!$B$2^2*SIN(RADIANS(User_Model_Calcs!B2685))^2))*SIN(RADIANS(User_Model_Calcs!B2685))</f>
        <v>-3870.9803859434392</v>
      </c>
      <c r="L2685">
        <f t="shared" si="253"/>
        <v>-37.421104325366116</v>
      </c>
      <c r="M2685">
        <f t="shared" si="254"/>
        <v>6370.2182013547927</v>
      </c>
      <c r="N2685">
        <f>SQRT(User_Model_Calcs!M2685^2+Sat_Data!$B$3^2-2*User_Model_Calcs!M2685*Sat_Data!$B$3*COS(RADIANS(L2685))*COS(RADIANS(I2685)))</f>
        <v>37687.287267303742</v>
      </c>
      <c r="O2685">
        <f>DEGREES(ACOS(((Earth_Data!$B$1+Sat_Data!$B$2)/User_Model_Calcs!N2685)*SQRT(1-COS(RADIANS(User_Model_Calcs!I2685))^2*COS(RADIANS(User_Model_Calcs!B2685))^2)))</f>
        <v>41.102889847109076</v>
      </c>
      <c r="P2685">
        <f t="shared" si="251"/>
        <v>32.287974156584333</v>
      </c>
    </row>
    <row r="2686" spans="1:16" x14ac:dyDescent="0.25">
      <c r="A2686">
        <v>127.6157910151951</v>
      </c>
      <c r="B2686">
        <v>-31.219611173853885</v>
      </c>
      <c r="C2686">
        <v>2500</v>
      </c>
      <c r="D2686">
        <f t="shared" ca="1" si="250"/>
        <v>0.75</v>
      </c>
      <c r="E2686" s="1">
        <v>0.65</v>
      </c>
      <c r="F2686">
        <v>19.899999999999999</v>
      </c>
      <c r="G2686">
        <f t="shared" ca="1" si="252"/>
        <v>42.007420362456692</v>
      </c>
      <c r="H2686">
        <f t="shared" ca="1" si="255"/>
        <v>23.573828268497145</v>
      </c>
      <c r="I2686">
        <f>User_Model_Calcs!A2686-Sat_Data!$B$5</f>
        <v>17.6157910151951</v>
      </c>
      <c r="J2686">
        <f>(Earth_Data!$B$1/SQRT(1-Earth_Data!$B$2^2*SIN(RADIANS(User_Model_Calcs!B2686))^2))*COS(RADIANS(User_Model_Calcs!B2686))</f>
        <v>5459.4134068413068</v>
      </c>
      <c r="K2686">
        <f>((Earth_Data!$B$1*(1-Earth_Data!$B$2^2))/SQRT(1-Earth_Data!$B$2^2*SIN(RADIANS(User_Model_Calcs!B2686))^2))*SIN(RADIANS(User_Model_Calcs!B2686))</f>
        <v>-3286.7414120680169</v>
      </c>
      <c r="L2686">
        <f t="shared" si="253"/>
        <v>-31.04928519563293</v>
      </c>
      <c r="M2686">
        <f t="shared" si="254"/>
        <v>6372.4299805177507</v>
      </c>
      <c r="N2686">
        <f>SQRT(User_Model_Calcs!M2686^2+Sat_Data!$B$3^2-2*User_Model_Calcs!M2686*Sat_Data!$B$3*COS(RADIANS(L2686))*COS(RADIANS(I2686)))</f>
        <v>37143.346968601523</v>
      </c>
      <c r="O2686">
        <f>DEGREES(ACOS(((Earth_Data!$B$1+Sat_Data!$B$2)/User_Model_Calcs!N2686)*SQRT(1-COS(RADIANS(User_Model_Calcs!I2686))^2*COS(RADIANS(User_Model_Calcs!B2686))^2)))</f>
        <v>48.878867377716972</v>
      </c>
      <c r="P2686">
        <f t="shared" si="251"/>
        <v>31.491585059193241</v>
      </c>
    </row>
    <row r="2687" spans="1:16" x14ac:dyDescent="0.25">
      <c r="A2687">
        <v>160.37700000000001</v>
      </c>
      <c r="B2687">
        <v>-35.519999999999996</v>
      </c>
      <c r="C2687">
        <v>950</v>
      </c>
      <c r="D2687">
        <f t="shared" ca="1" si="250"/>
        <v>0.75</v>
      </c>
      <c r="E2687" s="1">
        <v>0.65</v>
      </c>
      <c r="F2687">
        <v>19.899999999999999</v>
      </c>
      <c r="G2687">
        <f t="shared" ca="1" si="252"/>
        <v>42.007420362456692</v>
      </c>
      <c r="H2687">
        <f t="shared" ca="1" si="255"/>
        <v>19.773992026444034</v>
      </c>
      <c r="I2687">
        <f>User_Model_Calcs!A2687-Sat_Data!$B$5</f>
        <v>50.37700000000001</v>
      </c>
      <c r="J2687">
        <f>(Earth_Data!$B$1/SQRT(1-Earth_Data!$B$2^2*SIN(RADIANS(User_Model_Calcs!B2687))^2))*COS(RADIANS(User_Model_Calcs!B2687))</f>
        <v>5197.1248721756801</v>
      </c>
      <c r="K2687">
        <f>((Earth_Data!$B$1*(1-Earth_Data!$B$2^2))/SQRT(1-Earth_Data!$B$2^2*SIN(RADIANS(User_Model_Calcs!B2687))^2))*SIN(RADIANS(User_Model_Calcs!B2687))</f>
        <v>-3684.9755995952701</v>
      </c>
      <c r="L2687">
        <f t="shared" si="253"/>
        <v>-35.338211266734902</v>
      </c>
      <c r="M2687">
        <f t="shared" si="254"/>
        <v>6370.9616312295902</v>
      </c>
      <c r="N2687">
        <f>SQRT(User_Model_Calcs!M2687^2+Sat_Data!$B$3^2-2*User_Model_Calcs!M2687*Sat_Data!$B$3*COS(RADIANS(L2687))*COS(RADIANS(I2687)))</f>
        <v>39228.917252892817</v>
      </c>
      <c r="O2687">
        <f>DEGREES(ACOS(((Earth_Data!$B$1+Sat_Data!$B$2)/User_Model_Calcs!N2687)*SQRT(1-COS(RADIANS(User_Model_Calcs!I2687))^2*COS(RADIANS(User_Model_Calcs!B2687))^2)))</f>
        <v>23.264351985615992</v>
      </c>
      <c r="P2687">
        <f t="shared" si="251"/>
        <v>64.311175486325141</v>
      </c>
    </row>
    <row r="2688" spans="1:16" x14ac:dyDescent="0.25">
      <c r="A2688">
        <v>114.566</v>
      </c>
      <c r="B2688">
        <v>-37.512</v>
      </c>
      <c r="C2688">
        <v>3750</v>
      </c>
      <c r="D2688">
        <f t="shared" ca="1" si="250"/>
        <v>3</v>
      </c>
      <c r="E2688" s="1">
        <v>0.65</v>
      </c>
      <c r="F2688">
        <v>19.899999999999999</v>
      </c>
      <c r="G2688">
        <f t="shared" ca="1" si="252"/>
        <v>54.048620189015942</v>
      </c>
      <c r="H2688">
        <f t="shared" ca="1" si="255"/>
        <v>20.516171368028004</v>
      </c>
      <c r="I2688">
        <f>User_Model_Calcs!A2688-Sat_Data!$B$5</f>
        <v>4.5660000000000025</v>
      </c>
      <c r="J2688">
        <f>(Earth_Data!$B$1/SQRT(1-Earth_Data!$B$2^2*SIN(RADIANS(User_Model_Calcs!B2688))^2))*COS(RADIANS(User_Model_Calcs!B2688))</f>
        <v>5065.596371311919</v>
      </c>
      <c r="K2688">
        <f>((Earth_Data!$B$1*(1-Earth_Data!$B$2^2))/SQRT(1-Earth_Data!$B$2^2*SIN(RADIANS(User_Model_Calcs!B2688))^2))*SIN(RADIANS(User_Model_Calcs!B2688))</f>
        <v>-3862.6220351799079</v>
      </c>
      <c r="L2688">
        <f t="shared" si="253"/>
        <v>-37.326270056329143</v>
      </c>
      <c r="M2688">
        <f t="shared" si="254"/>
        <v>6370.252395604577</v>
      </c>
      <c r="N2688">
        <f>SQRT(User_Model_Calcs!M2688^2+Sat_Data!$B$3^2-2*User_Model_Calcs!M2688*Sat_Data!$B$3*COS(RADIANS(L2688))*COS(RADIANS(I2688)))</f>
        <v>37317.254855934567</v>
      </c>
      <c r="O2688">
        <f>DEGREES(ACOS(((Earth_Data!$B$1+Sat_Data!$B$2)/User_Model_Calcs!N2688)*SQRT(1-COS(RADIANS(User_Model_Calcs!I2688))^2*COS(RADIANS(User_Model_Calcs!B2688))^2)))</f>
        <v>46.234645287002401</v>
      </c>
      <c r="P2688">
        <f t="shared" si="251"/>
        <v>7.471698903961288</v>
      </c>
    </row>
    <row r="2689" spans="1:16" x14ac:dyDescent="0.25">
      <c r="A2689">
        <v>158.55112792139056</v>
      </c>
      <c r="B2689">
        <v>-22.335000000000001</v>
      </c>
      <c r="C2689">
        <v>950</v>
      </c>
      <c r="D2689">
        <f t="shared" ca="1" si="250"/>
        <v>3</v>
      </c>
      <c r="E2689" s="1">
        <v>0.65</v>
      </c>
      <c r="F2689">
        <v>19.899999999999999</v>
      </c>
      <c r="G2689">
        <f t="shared" ca="1" si="252"/>
        <v>54.048620189015942</v>
      </c>
      <c r="H2689">
        <f t="shared" ca="1" si="255"/>
        <v>22.179939440559465</v>
      </c>
      <c r="I2689">
        <f>User_Model_Calcs!A2689-Sat_Data!$B$5</f>
        <v>48.55112792139056</v>
      </c>
      <c r="J2689">
        <f>(Earth_Data!$B$1/SQRT(1-Earth_Data!$B$2^2*SIN(RADIANS(User_Model_Calcs!B2689))^2))*COS(RADIANS(User_Model_Calcs!B2689))</f>
        <v>5902.4915232365347</v>
      </c>
      <c r="K2689">
        <f>((Earth_Data!$B$1*(1-Earth_Data!$B$2^2))/SQRT(1-Earth_Data!$B$2^2*SIN(RADIANS(User_Model_Calcs!B2689))^2))*SIN(RADIANS(User_Model_Calcs!B2689))</f>
        <v>-2408.7671671622143</v>
      </c>
      <c r="L2689">
        <f t="shared" si="253"/>
        <v>-22.200041561675977</v>
      </c>
      <c r="M2689">
        <f t="shared" si="254"/>
        <v>6375.0737601597857</v>
      </c>
      <c r="N2689">
        <f>SQRT(User_Model_Calcs!M2689^2+Sat_Data!$B$3^2-2*User_Model_Calcs!M2689*Sat_Data!$B$3*COS(RADIANS(L2689))*COS(RADIANS(I2689)))</f>
        <v>38587.199240017137</v>
      </c>
      <c r="O2689">
        <f>DEGREES(ACOS(((Earth_Data!$B$1+Sat_Data!$B$2)/User_Model_Calcs!N2689)*SQRT(1-COS(RADIANS(User_Model_Calcs!I2689))^2*COS(RADIANS(User_Model_Calcs!B2689))^2)))</f>
        <v>30.240074854153573</v>
      </c>
      <c r="P2689">
        <f t="shared" si="251"/>
        <v>71.447714682598559</v>
      </c>
    </row>
    <row r="2690" spans="1:16" x14ac:dyDescent="0.25">
      <c r="A2690">
        <v>131.43847608250576</v>
      </c>
      <c r="B2690">
        <v>-26.493098188138582</v>
      </c>
      <c r="C2690">
        <v>2500</v>
      </c>
      <c r="D2690">
        <f t="shared" ref="D2690:D2753" ca="1" si="256">CHOOSE(RANDBETWEEN(1,3),0.75,1.2,3)</f>
        <v>0.75</v>
      </c>
      <c r="E2690" s="1">
        <v>0.65</v>
      </c>
      <c r="F2690">
        <v>19.899999999999999</v>
      </c>
      <c r="G2690">
        <f t="shared" ca="1" si="252"/>
        <v>42.007420362456692</v>
      </c>
      <c r="H2690">
        <f t="shared" ca="1" si="255"/>
        <v>16.789763136281834</v>
      </c>
      <c r="I2690">
        <f>User_Model_Calcs!A2690-Sat_Data!$B$5</f>
        <v>21.438476082505758</v>
      </c>
      <c r="J2690">
        <f>(Earth_Data!$B$1/SQRT(1-Earth_Data!$B$2^2*SIN(RADIANS(User_Model_Calcs!B2690))^2))*COS(RADIANS(User_Model_Calcs!B2690))</f>
        <v>5712.1655177692655</v>
      </c>
      <c r="K2690">
        <f>((Earth_Data!$B$1*(1-Earth_Data!$B$2^2))/SQRT(1-Earth_Data!$B$2^2*SIN(RADIANS(User_Model_Calcs!B2690))^2))*SIN(RADIANS(User_Model_Calcs!B2690))</f>
        <v>-2828.0615000816383</v>
      </c>
      <c r="L2690">
        <f t="shared" si="253"/>
        <v>-26.339756850180017</v>
      </c>
      <c r="M2690">
        <f t="shared" si="254"/>
        <v>6373.9129858067745</v>
      </c>
      <c r="N2690">
        <f>SQRT(User_Model_Calcs!M2690^2+Sat_Data!$B$3^2-2*User_Model_Calcs!M2690*Sat_Data!$B$3*COS(RADIANS(L2690))*COS(RADIANS(I2690)))</f>
        <v>37014.493359209111</v>
      </c>
      <c r="O2690">
        <f>DEGREES(ACOS(((Earth_Data!$B$1+Sat_Data!$B$2)/User_Model_Calcs!N2690)*SQRT(1-COS(RADIANS(User_Model_Calcs!I2690))^2*COS(RADIANS(User_Model_Calcs!B2690))^2)))</f>
        <v>50.939789978712042</v>
      </c>
      <c r="P2690">
        <f t="shared" ref="P2690:P2753" si="257">DEGREES(ASIN(SIN(RADIANS(ABS(I2690)))/(SIN(ACOS(COS(RADIANS(I2690))*COS(RADIANS(B2690)))))))</f>
        <v>41.355838673150366</v>
      </c>
    </row>
    <row r="2691" spans="1:16" x14ac:dyDescent="0.25">
      <c r="A2691" s="5">
        <v>154.91200000000001</v>
      </c>
      <c r="B2691">
        <v>-24.306000000000001</v>
      </c>
      <c r="C2691">
        <v>5000</v>
      </c>
      <c r="D2691">
        <f t="shared" ca="1" si="256"/>
        <v>0.75</v>
      </c>
      <c r="E2691" s="1">
        <v>0.65</v>
      </c>
      <c r="F2691">
        <v>19.899999999999999</v>
      </c>
      <c r="G2691">
        <f t="shared" ref="G2691:G2754" ca="1" si="258">20.4+20*LOG(F2691)+20*LOG(D2691)+10*LOG(E2691)</f>
        <v>42.007420362456692</v>
      </c>
      <c r="H2691">
        <f t="shared" ca="1" si="255"/>
        <v>21.862525998241789</v>
      </c>
      <c r="I2691">
        <f>User_Model_Calcs!A2691-Sat_Data!$B$5</f>
        <v>44.912000000000006</v>
      </c>
      <c r="J2691">
        <f>(Earth_Data!$B$1/SQRT(1-Earth_Data!$B$2^2*SIN(RADIANS(User_Model_Calcs!B2691))^2))*COS(RADIANS(User_Model_Calcs!B2691))</f>
        <v>5816.0820467600943</v>
      </c>
      <c r="K2691">
        <f>((Earth_Data!$B$1*(1-Earth_Data!$B$2^2))/SQRT(1-Earth_Data!$B$2^2*SIN(RADIANS(User_Model_Calcs!B2691))^2))*SIN(RADIANS(User_Model_Calcs!B2691))</f>
        <v>-2609.2098876182877</v>
      </c>
      <c r="L2691">
        <f t="shared" ref="L2691:L2754" si="259">DEGREES(ATAN((K2691/J2691)))</f>
        <v>-24.161951321824326</v>
      </c>
      <c r="M2691">
        <f t="shared" ref="M2691:M2754" si="260">SQRT(J2691^2+K2691^2)</f>
        <v>6374.5420707914482</v>
      </c>
      <c r="N2691">
        <f>SQRT(User_Model_Calcs!M2691^2+Sat_Data!$B$3^2-2*User_Model_Calcs!M2691*Sat_Data!$B$3*COS(RADIANS(L2691))*COS(RADIANS(I2691)))</f>
        <v>38355.045422344519</v>
      </c>
      <c r="O2691">
        <f>DEGREES(ACOS(((Earth_Data!$B$1+Sat_Data!$B$2)/User_Model_Calcs!N2691)*SQRT(1-COS(RADIANS(User_Model_Calcs!I2691))^2*COS(RADIANS(User_Model_Calcs!B2691))^2)))</f>
        <v>32.892959838889453</v>
      </c>
      <c r="P2691">
        <f t="shared" si="257"/>
        <v>67.565438605049636</v>
      </c>
    </row>
    <row r="2692" spans="1:16" x14ac:dyDescent="0.25">
      <c r="A2692">
        <v>114.684</v>
      </c>
      <c r="B2692">
        <v>-28.274999999999999</v>
      </c>
      <c r="C2692">
        <v>4700</v>
      </c>
      <c r="D2692">
        <f t="shared" ca="1" si="256"/>
        <v>3</v>
      </c>
      <c r="E2692" s="1">
        <v>0.65</v>
      </c>
      <c r="F2692">
        <v>19.899999999999999</v>
      </c>
      <c r="G2692">
        <f t="shared" ca="1" si="258"/>
        <v>54.048620189015942</v>
      </c>
      <c r="H2692">
        <f t="shared" ca="1" si="255"/>
        <v>20.606044528619016</v>
      </c>
      <c r="I2692">
        <f>User_Model_Calcs!A2692-Sat_Data!$B$5</f>
        <v>4.6839999999999975</v>
      </c>
      <c r="J2692">
        <f>(Earth_Data!$B$1/SQRT(1-Earth_Data!$B$2^2*SIN(RADIANS(User_Model_Calcs!B2692))^2))*COS(RADIANS(User_Model_Calcs!B2692))</f>
        <v>5621.3505093934518</v>
      </c>
      <c r="K2692">
        <f>((Earth_Data!$B$1*(1-Earth_Data!$B$2^2))/SQRT(1-Earth_Data!$B$2^2*SIN(RADIANS(User_Model_Calcs!B2692))^2))*SIN(RADIANS(User_Model_Calcs!B2692))</f>
        <v>-3003.3805705977798</v>
      </c>
      <c r="L2692">
        <f t="shared" si="259"/>
        <v>-28.114741692213322</v>
      </c>
      <c r="M2692">
        <f t="shared" si="260"/>
        <v>6373.3724511676128</v>
      </c>
      <c r="N2692">
        <f>SQRT(User_Model_Calcs!M2692^2+Sat_Data!$B$3^2-2*User_Model_Calcs!M2692*Sat_Data!$B$3*COS(RADIANS(L2692))*COS(RADIANS(I2692)))</f>
        <v>36687.585631515722</v>
      </c>
      <c r="O2692">
        <f>DEGREES(ACOS(((Earth_Data!$B$1+Sat_Data!$B$2)/User_Model_Calcs!N2692)*SQRT(1-COS(RADIANS(User_Model_Calcs!I2692))^2*COS(RADIANS(User_Model_Calcs!B2692))^2)))</f>
        <v>56.588063624476035</v>
      </c>
      <c r="P2692">
        <f t="shared" si="257"/>
        <v>9.8130299802584702</v>
      </c>
    </row>
    <row r="2693" spans="1:16" x14ac:dyDescent="0.25">
      <c r="A2693">
        <v>116.086</v>
      </c>
      <c r="B2693">
        <v>-32.221000000000004</v>
      </c>
      <c r="C2693">
        <v>950</v>
      </c>
      <c r="D2693">
        <f t="shared" ca="1" si="256"/>
        <v>1.2</v>
      </c>
      <c r="E2693" s="1">
        <v>0.65</v>
      </c>
      <c r="F2693">
        <v>19.899999999999999</v>
      </c>
      <c r="G2693">
        <f t="shared" ca="1" si="258"/>
        <v>46.089820015575185</v>
      </c>
      <c r="H2693">
        <f t="shared" ca="1" si="255"/>
        <v>21.848493737732927</v>
      </c>
      <c r="I2693">
        <f>User_Model_Calcs!A2693-Sat_Data!$B$5</f>
        <v>6.0859999999999985</v>
      </c>
      <c r="J2693">
        <f>(Earth_Data!$B$1/SQRT(1-Earth_Data!$B$2^2*SIN(RADIANS(User_Model_Calcs!B2693))^2))*COS(RADIANS(User_Model_Calcs!B2693))</f>
        <v>5401.0343924375438</v>
      </c>
      <c r="K2693">
        <f>((Earth_Data!$B$1*(1-Earth_Data!$B$2^2))/SQRT(1-Earth_Data!$B$2^2*SIN(RADIANS(User_Model_Calcs!B2693))^2))*SIN(RADIANS(User_Model_Calcs!B2693))</f>
        <v>-3381.1901571149069</v>
      </c>
      <c r="L2693">
        <f t="shared" si="259"/>
        <v>-32.047653185154473</v>
      </c>
      <c r="M2693">
        <f t="shared" si="260"/>
        <v>6372.0969379682165</v>
      </c>
      <c r="N2693">
        <f>SQRT(User_Model_Calcs!M2693^2+Sat_Data!$B$3^2-2*User_Model_Calcs!M2693*Sat_Data!$B$3*COS(RADIANS(L2693))*COS(RADIANS(I2693)))</f>
        <v>36953.016220954138</v>
      </c>
      <c r="O2693">
        <f>DEGREES(ACOS(((Earth_Data!$B$1+Sat_Data!$B$2)/User_Model_Calcs!N2693)*SQRT(1-COS(RADIANS(User_Model_Calcs!I2693))^2*COS(RADIANS(User_Model_Calcs!B2693))^2)))</f>
        <v>51.908107438458039</v>
      </c>
      <c r="P2693">
        <f t="shared" si="257"/>
        <v>11.308358081622956</v>
      </c>
    </row>
    <row r="2694" spans="1:16" x14ac:dyDescent="0.25">
      <c r="A2694">
        <v>146.53700000000001</v>
      </c>
      <c r="B2694">
        <v>-35.072000000000003</v>
      </c>
      <c r="C2694">
        <v>1250</v>
      </c>
      <c r="D2694">
        <f t="shared" ca="1" si="256"/>
        <v>3</v>
      </c>
      <c r="E2694" s="1">
        <v>0.65</v>
      </c>
      <c r="F2694">
        <v>19.899999999999999</v>
      </c>
      <c r="G2694">
        <f t="shared" ca="1" si="258"/>
        <v>54.048620189015942</v>
      </c>
      <c r="H2694">
        <f t="shared" ca="1" si="255"/>
        <v>14.74611155652509</v>
      </c>
      <c r="I2694">
        <f>User_Model_Calcs!A2694-Sat_Data!$B$5</f>
        <v>36.537000000000006</v>
      </c>
      <c r="J2694">
        <f>(Earth_Data!$B$1/SQRT(1-Earth_Data!$B$2^2*SIN(RADIANS(User_Model_Calcs!B2694))^2))*COS(RADIANS(User_Model_Calcs!B2694))</f>
        <v>5225.8437066945617</v>
      </c>
      <c r="K2694">
        <f>((Earth_Data!$B$1*(1-Earth_Data!$B$2^2))/SQRT(1-Earth_Data!$B$2^2*SIN(RADIANS(User_Model_Calcs!B2694))^2))*SIN(RADIANS(User_Model_Calcs!B2694))</f>
        <v>-3644.4085343279826</v>
      </c>
      <c r="L2694">
        <f t="shared" si="259"/>
        <v>-34.891219042195345</v>
      </c>
      <c r="M2694">
        <f t="shared" si="260"/>
        <v>6371.1188979551926</v>
      </c>
      <c r="N2694">
        <f>SQRT(User_Model_Calcs!M2694^2+Sat_Data!$B$3^2-2*User_Model_Calcs!M2694*Sat_Data!$B$3*COS(RADIANS(L2694))*COS(RADIANS(I2694)))</f>
        <v>38266.51817250473</v>
      </c>
      <c r="O2694">
        <f>DEGREES(ACOS(((Earth_Data!$B$1+Sat_Data!$B$2)/User_Model_Calcs!N2694)*SQRT(1-COS(RADIANS(User_Model_Calcs!I2694))^2*COS(RADIANS(User_Model_Calcs!B2694))^2)))</f>
        <v>33.889535566570068</v>
      </c>
      <c r="P2694">
        <f t="shared" si="257"/>
        <v>52.206896622362798</v>
      </c>
    </row>
    <row r="2695" spans="1:16" x14ac:dyDescent="0.25">
      <c r="A2695">
        <v>119.233</v>
      </c>
      <c r="B2695">
        <v>-34.067999999999998</v>
      </c>
      <c r="C2695">
        <v>950</v>
      </c>
      <c r="D2695">
        <f t="shared" ca="1" si="256"/>
        <v>3</v>
      </c>
      <c r="E2695" s="1">
        <v>0.65</v>
      </c>
      <c r="F2695">
        <v>19.899999999999999</v>
      </c>
      <c r="G2695">
        <f t="shared" ca="1" si="258"/>
        <v>54.048620189015942</v>
      </c>
      <c r="H2695">
        <f t="shared" ref="H2695:H2758" ca="1" si="261">RAND()*(24-14)+14</f>
        <v>20.32642984759914</v>
      </c>
      <c r="I2695">
        <f>User_Model_Calcs!A2695-Sat_Data!$B$5</f>
        <v>9.2330000000000041</v>
      </c>
      <c r="J2695">
        <f>(Earth_Data!$B$1/SQRT(1-Earth_Data!$B$2^2*SIN(RADIANS(User_Model_Calcs!B2695))^2))*COS(RADIANS(User_Model_Calcs!B2695))</f>
        <v>5289.0393630298749</v>
      </c>
      <c r="K2695">
        <f>((Earth_Data!$B$1*(1-Earth_Data!$B$2^2))/SQRT(1-Earth_Data!$B$2^2*SIN(RADIANS(User_Model_Calcs!B2695))^2))*SIN(RADIANS(User_Model_Calcs!B2695))</f>
        <v>-3552.6985655691387</v>
      </c>
      <c r="L2695">
        <f t="shared" si="259"/>
        <v>-33.889637147452525</v>
      </c>
      <c r="M2695">
        <f t="shared" si="260"/>
        <v>6371.4680005063574</v>
      </c>
      <c r="N2695">
        <f>SQRT(User_Model_Calcs!M2695^2+Sat_Data!$B$3^2-2*User_Model_Calcs!M2695*Sat_Data!$B$3*COS(RADIANS(L2695))*COS(RADIANS(I2695)))</f>
        <v>37123.756339934189</v>
      </c>
      <c r="O2695">
        <f>DEGREES(ACOS(((Earth_Data!$B$1+Sat_Data!$B$2)/User_Model_Calcs!N2695)*SQRT(1-COS(RADIANS(User_Model_Calcs!I2695))^2*COS(RADIANS(User_Model_Calcs!B2695))^2)))</f>
        <v>49.163965017155057</v>
      </c>
      <c r="P2695">
        <f t="shared" si="257"/>
        <v>16.182028722771317</v>
      </c>
    </row>
    <row r="2696" spans="1:16" x14ac:dyDescent="0.25">
      <c r="A2696">
        <v>159.292</v>
      </c>
      <c r="B2696">
        <v>-36.015000000000001</v>
      </c>
      <c r="C2696">
        <v>2500</v>
      </c>
      <c r="D2696">
        <f t="shared" ca="1" si="256"/>
        <v>3</v>
      </c>
      <c r="E2696" s="1">
        <v>0.65</v>
      </c>
      <c r="F2696">
        <v>19.899999999999999</v>
      </c>
      <c r="G2696">
        <f t="shared" ca="1" si="258"/>
        <v>54.048620189015942</v>
      </c>
      <c r="H2696">
        <f t="shared" ca="1" si="261"/>
        <v>23.82537188704331</v>
      </c>
      <c r="I2696">
        <f>User_Model_Calcs!A2696-Sat_Data!$B$5</f>
        <v>49.292000000000002</v>
      </c>
      <c r="J2696">
        <f>(Earth_Data!$B$1/SQRT(1-Earth_Data!$B$2^2*SIN(RADIANS(User_Model_Calcs!B2696))^2))*COS(RADIANS(User_Model_Calcs!B2696))</f>
        <v>5165.0228469765498</v>
      </c>
      <c r="K2696">
        <f>((Earth_Data!$B$1*(1-Earth_Data!$B$2^2))/SQRT(1-Earth_Data!$B$2^2*SIN(RADIANS(User_Model_Calcs!B2696))^2))*SIN(RADIANS(User_Model_Calcs!B2696))</f>
        <v>-3729.5394078257737</v>
      </c>
      <c r="L2696">
        <f t="shared" si="259"/>
        <v>-35.832149300784621</v>
      </c>
      <c r="M2696">
        <f t="shared" si="260"/>
        <v>6370.7868591183587</v>
      </c>
      <c r="N2696">
        <f>SQRT(User_Model_Calcs!M2696^2+Sat_Data!$B$3^2-2*User_Model_Calcs!M2696*Sat_Data!$B$3*COS(RADIANS(L2696))*COS(RADIANS(I2696)))</f>
        <v>39170.514138637627</v>
      </c>
      <c r="O2696">
        <f>DEGREES(ACOS(((Earth_Data!$B$1+Sat_Data!$B$2)/User_Model_Calcs!N2696)*SQRT(1-COS(RADIANS(User_Model_Calcs!I2696))^2*COS(RADIANS(User_Model_Calcs!B2696))^2)))</f>
        <v>23.871789786878111</v>
      </c>
      <c r="P2696">
        <f t="shared" si="257"/>
        <v>63.165147219963266</v>
      </c>
    </row>
    <row r="2697" spans="1:16" x14ac:dyDescent="0.25">
      <c r="A2697">
        <v>115.96899999999999</v>
      </c>
      <c r="B2697">
        <v>-25.927</v>
      </c>
      <c r="C2697">
        <v>375</v>
      </c>
      <c r="D2697">
        <f t="shared" ca="1" si="256"/>
        <v>0.75</v>
      </c>
      <c r="E2697" s="1">
        <v>0.65</v>
      </c>
      <c r="F2697">
        <v>19.899999999999999</v>
      </c>
      <c r="G2697">
        <f t="shared" ca="1" si="258"/>
        <v>42.007420362456692</v>
      </c>
      <c r="H2697">
        <f t="shared" ca="1" si="261"/>
        <v>17.080179905571917</v>
      </c>
      <c r="I2697">
        <f>User_Model_Calcs!A2697-Sat_Data!$B$5</f>
        <v>5.9689999999999941</v>
      </c>
      <c r="J2697">
        <f>(Earth_Data!$B$1/SQRT(1-Earth_Data!$B$2^2*SIN(RADIANS(User_Model_Calcs!B2697))^2))*COS(RADIANS(User_Model_Calcs!B2697))</f>
        <v>5739.8659671731666</v>
      </c>
      <c r="K2697">
        <f>((Earth_Data!$B$1*(1-Earth_Data!$B$2^2))/SQRT(1-Earth_Data!$B$2^2*SIN(RADIANS(User_Model_Calcs!B2697))^2))*SIN(RADIANS(User_Model_Calcs!B2697))</f>
        <v>-2771.7916779074881</v>
      </c>
      <c r="L2697">
        <f t="shared" si="259"/>
        <v>-25.775980862912991</v>
      </c>
      <c r="M2697">
        <f t="shared" si="260"/>
        <v>6374.0795748743176</v>
      </c>
      <c r="N2697">
        <f>SQRT(User_Model_Calcs!M2697^2+Sat_Data!$B$3^2-2*User_Model_Calcs!M2697*Sat_Data!$B$3*COS(RADIANS(L2697))*COS(RADIANS(I2697)))</f>
        <v>36565.487105806729</v>
      </c>
      <c r="O2697">
        <f>DEGREES(ACOS(((Earth_Data!$B$1+Sat_Data!$B$2)/User_Model_Calcs!N2697)*SQRT(1-COS(RADIANS(User_Model_Calcs!I2697))^2*COS(RADIANS(User_Model_Calcs!B2697))^2)))</f>
        <v>58.964060584223333</v>
      </c>
      <c r="P2697">
        <f t="shared" si="257"/>
        <v>13.449021423040145</v>
      </c>
    </row>
    <row r="2698" spans="1:16" x14ac:dyDescent="0.25">
      <c r="A2698">
        <v>155.65299999999999</v>
      </c>
      <c r="B2698">
        <v>-31.733000000000001</v>
      </c>
      <c r="C2698">
        <v>400</v>
      </c>
      <c r="D2698">
        <f t="shared" ca="1" si="256"/>
        <v>0.75</v>
      </c>
      <c r="E2698" s="1">
        <v>0.65</v>
      </c>
      <c r="F2698">
        <v>19.899999999999999</v>
      </c>
      <c r="G2698">
        <f t="shared" ca="1" si="258"/>
        <v>42.007420362456692</v>
      </c>
      <c r="H2698">
        <f t="shared" ca="1" si="261"/>
        <v>14.859782190813293</v>
      </c>
      <c r="I2698">
        <f>User_Model_Calcs!A2698-Sat_Data!$B$5</f>
        <v>45.652999999999992</v>
      </c>
      <c r="J2698">
        <f>(Earth_Data!$B$1/SQRT(1-Earth_Data!$B$2^2*SIN(RADIANS(User_Model_Calcs!B2698))^2))*COS(RADIANS(User_Model_Calcs!B2698))</f>
        <v>5429.6911880880352</v>
      </c>
      <c r="K2698">
        <f>((Earth_Data!$B$1*(1-Earth_Data!$B$2^2))/SQRT(1-Earth_Data!$B$2^2*SIN(RADIANS(User_Model_Calcs!B2698))^2))*SIN(RADIANS(User_Model_Calcs!B2698))</f>
        <v>-3335.2887117484061</v>
      </c>
      <c r="L2698">
        <f t="shared" si="259"/>
        <v>-31.561099194044321</v>
      </c>
      <c r="M2698">
        <f t="shared" si="260"/>
        <v>6372.2599749788305</v>
      </c>
      <c r="N2698">
        <f>SQRT(User_Model_Calcs!M2698^2+Sat_Data!$B$3^2-2*User_Model_Calcs!M2698*Sat_Data!$B$3*COS(RADIANS(L2698))*COS(RADIANS(I2698)))</f>
        <v>38708.70359756062</v>
      </c>
      <c r="O2698">
        <f>DEGREES(ACOS(((Earth_Data!$B$1+Sat_Data!$B$2)/User_Model_Calcs!N2698)*SQRT(1-COS(RADIANS(User_Model_Calcs!I2698))^2*COS(RADIANS(User_Model_Calcs!B2698))^2)))</f>
        <v>28.851937356616578</v>
      </c>
      <c r="P2698">
        <f t="shared" si="257"/>
        <v>62.791967965392992</v>
      </c>
    </row>
    <row r="2699" spans="1:16" x14ac:dyDescent="0.25">
      <c r="A2699">
        <v>145.61500000000001</v>
      </c>
      <c r="B2699">
        <v>-36.709000000000003</v>
      </c>
      <c r="C2699">
        <v>375</v>
      </c>
      <c r="D2699">
        <f t="shared" ca="1" si="256"/>
        <v>1.2</v>
      </c>
      <c r="E2699" s="1">
        <v>0.65</v>
      </c>
      <c r="F2699">
        <v>19.899999999999999</v>
      </c>
      <c r="G2699">
        <f t="shared" ca="1" si="258"/>
        <v>46.089820015575185</v>
      </c>
      <c r="H2699">
        <f t="shared" ca="1" si="261"/>
        <v>21.4258016605066</v>
      </c>
      <c r="I2699">
        <f>User_Model_Calcs!A2699-Sat_Data!$B$5</f>
        <v>35.615000000000009</v>
      </c>
      <c r="J2699">
        <f>(Earth_Data!$B$1/SQRT(1-Earth_Data!$B$2^2*SIN(RADIANS(User_Model_Calcs!B2699))^2))*COS(RADIANS(User_Model_Calcs!B2699))</f>
        <v>5119.3649035555045</v>
      </c>
      <c r="K2699">
        <f>((Earth_Data!$B$1*(1-Earth_Data!$B$2^2))/SQRT(1-Earth_Data!$B$2^2*SIN(RADIANS(User_Model_Calcs!B2699))^2))*SIN(RADIANS(User_Model_Calcs!B2699))</f>
        <v>-3791.5543892417859</v>
      </c>
      <c r="L2699">
        <f t="shared" si="259"/>
        <v>-36.524752106011867</v>
      </c>
      <c r="M2699">
        <f t="shared" si="260"/>
        <v>6370.5401421178176</v>
      </c>
      <c r="N2699">
        <f>SQRT(User_Model_Calcs!M2699^2+Sat_Data!$B$3^2-2*User_Model_Calcs!M2699*Sat_Data!$B$3*COS(RADIANS(L2699))*COS(RADIANS(I2699)))</f>
        <v>38307.216091080911</v>
      </c>
      <c r="O2699">
        <f>DEGREES(ACOS(((Earth_Data!$B$1+Sat_Data!$B$2)/User_Model_Calcs!N2699)*SQRT(1-COS(RADIANS(User_Model_Calcs!I2699))^2*COS(RADIANS(User_Model_Calcs!B2699))^2)))</f>
        <v>33.403017401885016</v>
      </c>
      <c r="P2699">
        <f t="shared" si="257"/>
        <v>50.156074702305141</v>
      </c>
    </row>
    <row r="2700" spans="1:16" x14ac:dyDescent="0.25">
      <c r="A2700">
        <v>138.06800000000001</v>
      </c>
      <c r="B2700">
        <v>-34.597000000000001</v>
      </c>
      <c r="C2700">
        <v>950</v>
      </c>
      <c r="D2700">
        <f t="shared" ca="1" si="256"/>
        <v>1.2</v>
      </c>
      <c r="E2700" s="1">
        <v>0.65</v>
      </c>
      <c r="F2700">
        <v>19.899999999999999</v>
      </c>
      <c r="G2700">
        <f t="shared" ca="1" si="258"/>
        <v>46.089820015575185</v>
      </c>
      <c r="H2700">
        <f t="shared" ca="1" si="261"/>
        <v>23.223898795068642</v>
      </c>
      <c r="I2700">
        <f>User_Model_Calcs!A2700-Sat_Data!$B$5</f>
        <v>28.068000000000012</v>
      </c>
      <c r="J2700">
        <f>(Earth_Data!$B$1/SQRT(1-Earth_Data!$B$2^2*SIN(RADIANS(User_Model_Calcs!B2700))^2))*COS(RADIANS(User_Model_Calcs!B2700))</f>
        <v>5255.9436276947399</v>
      </c>
      <c r="K2700">
        <f>((Earth_Data!$B$1*(1-Earth_Data!$B$2^2))/SQRT(1-Earth_Data!$B$2^2*SIN(RADIANS(User_Model_Calcs!B2700))^2))*SIN(RADIANS(User_Model_Calcs!B2700))</f>
        <v>-3601.1560254364772</v>
      </c>
      <c r="L2700">
        <f t="shared" si="259"/>
        <v>-34.41733566850818</v>
      </c>
      <c r="M2700">
        <f t="shared" si="260"/>
        <v>6371.2846535877197</v>
      </c>
      <c r="N2700">
        <f>SQRT(User_Model_Calcs!M2700^2+Sat_Data!$B$3^2-2*User_Model_Calcs!M2700*Sat_Data!$B$3*COS(RADIANS(L2700))*COS(RADIANS(I2700)))</f>
        <v>37779.770143311755</v>
      </c>
      <c r="O2700">
        <f>DEGREES(ACOS(((Earth_Data!$B$1+Sat_Data!$B$2)/User_Model_Calcs!N2700)*SQRT(1-COS(RADIANS(User_Model_Calcs!I2700))^2*COS(RADIANS(User_Model_Calcs!B2700))^2)))</f>
        <v>39.907103542755152</v>
      </c>
      <c r="P2700">
        <f t="shared" si="257"/>
        <v>43.201740199938655</v>
      </c>
    </row>
    <row r="2701" spans="1:16" x14ac:dyDescent="0.25">
      <c r="A2701">
        <v>135.71214390600215</v>
      </c>
      <c r="B2701">
        <v>-30.564</v>
      </c>
      <c r="C2701">
        <v>2500</v>
      </c>
      <c r="D2701">
        <f t="shared" ca="1" si="256"/>
        <v>1.2</v>
      </c>
      <c r="E2701" s="1">
        <v>0.65</v>
      </c>
      <c r="F2701">
        <v>19.899999999999999</v>
      </c>
      <c r="G2701">
        <f t="shared" ca="1" si="258"/>
        <v>46.089820015575185</v>
      </c>
      <c r="H2701">
        <f t="shared" ca="1" si="261"/>
        <v>20.956534311467678</v>
      </c>
      <c r="I2701">
        <f>User_Model_Calcs!A2701-Sat_Data!$B$5</f>
        <v>25.712143906002154</v>
      </c>
      <c r="J2701">
        <f>(Earth_Data!$B$1/SQRT(1-Earth_Data!$B$2^2*SIN(RADIANS(User_Model_Calcs!B2701))^2))*COS(RADIANS(User_Model_Calcs!B2701))</f>
        <v>5496.7315862421483</v>
      </c>
      <c r="K2701">
        <f>((Earth_Data!$B$1*(1-Earth_Data!$B$2^2))/SQRT(1-Earth_Data!$B$2^2*SIN(RADIANS(User_Model_Calcs!B2701))^2))*SIN(RADIANS(User_Model_Calcs!B2701))</f>
        <v>-3224.3670489579927</v>
      </c>
      <c r="L2701">
        <f t="shared" si="259"/>
        <v>-30.395764203428083</v>
      </c>
      <c r="M2701">
        <f t="shared" si="260"/>
        <v>6372.6447412042517</v>
      </c>
      <c r="N2701">
        <f>SQRT(User_Model_Calcs!M2701^2+Sat_Data!$B$3^2-2*User_Model_Calcs!M2701*Sat_Data!$B$3*COS(RADIANS(L2701))*COS(RADIANS(I2701)))</f>
        <v>37427.152678094564</v>
      </c>
      <c r="O2701">
        <f>DEGREES(ACOS(((Earth_Data!$B$1+Sat_Data!$B$2)/User_Model_Calcs!N2701)*SQRT(1-COS(RADIANS(User_Model_Calcs!I2701))^2*COS(RADIANS(User_Model_Calcs!B2701))^2)))</f>
        <v>44.697197736542115</v>
      </c>
      <c r="P2701">
        <f t="shared" si="257"/>
        <v>43.439444412484725</v>
      </c>
    </row>
    <row r="2702" spans="1:16" x14ac:dyDescent="0.25">
      <c r="A2702">
        <v>151.58000000000001</v>
      </c>
      <c r="B2702">
        <v>-25.901011206128459</v>
      </c>
      <c r="C2702">
        <v>4700</v>
      </c>
      <c r="D2702">
        <f t="shared" ca="1" si="256"/>
        <v>3</v>
      </c>
      <c r="E2702" s="1">
        <v>0.65</v>
      </c>
      <c r="F2702">
        <v>19.899999999999999</v>
      </c>
      <c r="G2702">
        <f t="shared" ca="1" si="258"/>
        <v>54.048620189015942</v>
      </c>
      <c r="H2702">
        <f t="shared" ca="1" si="261"/>
        <v>21.149914483814541</v>
      </c>
      <c r="I2702">
        <f>User_Model_Calcs!A2702-Sat_Data!$B$5</f>
        <v>41.580000000000013</v>
      </c>
      <c r="J2702">
        <f>(Earth_Data!$B$1/SQRT(1-Earth_Data!$B$2^2*SIN(RADIANS(User_Model_Calcs!B2702))^2))*COS(RADIANS(User_Model_Calcs!B2702))</f>
        <v>5741.1242457070202</v>
      </c>
      <c r="K2702">
        <f>((Earth_Data!$B$1*(1-Earth_Data!$B$2^2))/SQRT(1-Earth_Data!$B$2^2*SIN(RADIANS(User_Model_Calcs!B2702))^2))*SIN(RADIANS(User_Model_Calcs!B2702))</f>
        <v>-2769.2019668144831</v>
      </c>
      <c r="L2702">
        <f t="shared" si="259"/>
        <v>-25.750100092052662</v>
      </c>
      <c r="M2702">
        <f t="shared" si="260"/>
        <v>6374.0871611277953</v>
      </c>
      <c r="N2702">
        <f>SQRT(User_Model_Calcs!M2702^2+Sat_Data!$B$3^2-2*User_Model_Calcs!M2702*Sat_Data!$B$3*COS(RADIANS(L2702))*COS(RADIANS(I2702)))</f>
        <v>38161.409707291277</v>
      </c>
      <c r="O2702">
        <f>DEGREES(ACOS(((Earth_Data!$B$1+Sat_Data!$B$2)/User_Model_Calcs!N2702)*SQRT(1-COS(RADIANS(User_Model_Calcs!I2702))^2*COS(RADIANS(User_Model_Calcs!B2702))^2)))</f>
        <v>35.181248614827723</v>
      </c>
      <c r="P2702">
        <f t="shared" si="257"/>
        <v>63.786872558677011</v>
      </c>
    </row>
    <row r="2703" spans="1:16" x14ac:dyDescent="0.25">
      <c r="A2703">
        <v>131.35300000000001</v>
      </c>
      <c r="B2703">
        <v>-21.388999999999999</v>
      </c>
      <c r="C2703">
        <v>375</v>
      </c>
      <c r="D2703">
        <f t="shared" ca="1" si="256"/>
        <v>3</v>
      </c>
      <c r="E2703" s="1">
        <v>0.65</v>
      </c>
      <c r="F2703">
        <v>19.899999999999999</v>
      </c>
      <c r="G2703">
        <f t="shared" ca="1" si="258"/>
        <v>54.048620189015942</v>
      </c>
      <c r="H2703">
        <f t="shared" ca="1" si="261"/>
        <v>16.589208963285536</v>
      </c>
      <c r="I2703">
        <f>User_Model_Calcs!A2703-Sat_Data!$B$5</f>
        <v>21.353000000000009</v>
      </c>
      <c r="J2703">
        <f>(Earth_Data!$B$1/SQRT(1-Earth_Data!$B$2^2*SIN(RADIANS(User_Model_Calcs!B2703))^2))*COS(RADIANS(User_Model_Calcs!B2703))</f>
        <v>5941.4967762953038</v>
      </c>
      <c r="K2703">
        <f>((Earth_Data!$B$1*(1-Earth_Data!$B$2^2))/SQRT(1-Earth_Data!$B$2^2*SIN(RADIANS(User_Model_Calcs!B2703))^2))*SIN(RADIANS(User_Model_Calcs!B2703))</f>
        <v>-2311.5523400085212</v>
      </c>
      <c r="L2703">
        <f t="shared" si="259"/>
        <v>-21.258632451078192</v>
      </c>
      <c r="M2703">
        <f t="shared" si="260"/>
        <v>6375.3163186877518</v>
      </c>
      <c r="N2703">
        <f>SQRT(User_Model_Calcs!M2703^2+Sat_Data!$B$3^2-2*User_Model_Calcs!M2703*Sat_Data!$B$3*COS(RADIANS(L2703))*COS(RADIANS(I2703)))</f>
        <v>36767.062438645087</v>
      </c>
      <c r="O2703">
        <f>DEGREES(ACOS(((Earth_Data!$B$1+Sat_Data!$B$2)/User_Model_Calcs!N2703)*SQRT(1-COS(RADIANS(User_Model_Calcs!I2703))^2*COS(RADIANS(User_Model_Calcs!B2703))^2)))</f>
        <v>55.177287328471593</v>
      </c>
      <c r="P2703">
        <f t="shared" si="257"/>
        <v>46.989692990931012</v>
      </c>
    </row>
    <row r="2704" spans="1:16" x14ac:dyDescent="0.25">
      <c r="A2704">
        <v>122.09</v>
      </c>
      <c r="B2704">
        <v>-29.242999999999999</v>
      </c>
      <c r="C2704">
        <v>375</v>
      </c>
      <c r="D2704">
        <f t="shared" ca="1" si="256"/>
        <v>1.2</v>
      </c>
      <c r="E2704" s="1">
        <v>0.65</v>
      </c>
      <c r="F2704">
        <v>19.899999999999999</v>
      </c>
      <c r="G2704">
        <f t="shared" ca="1" si="258"/>
        <v>46.089820015575185</v>
      </c>
      <c r="H2704">
        <f t="shared" ca="1" si="261"/>
        <v>22.793123570245619</v>
      </c>
      <c r="I2704">
        <f>User_Model_Calcs!A2704-Sat_Data!$B$5</f>
        <v>12.090000000000003</v>
      </c>
      <c r="J2704">
        <f>(Earth_Data!$B$1/SQRT(1-Earth_Data!$B$2^2*SIN(RADIANS(User_Model_Calcs!B2704))^2))*COS(RADIANS(User_Model_Calcs!B2704))</f>
        <v>5569.7333362814461</v>
      </c>
      <c r="K2704">
        <f>((Earth_Data!$B$1*(1-Earth_Data!$B$2^2))/SQRT(1-Earth_Data!$B$2^2*SIN(RADIANS(User_Model_Calcs!B2704))^2))*SIN(RADIANS(User_Model_Calcs!B2704))</f>
        <v>-3097.4311719212724</v>
      </c>
      <c r="L2704">
        <f t="shared" si="259"/>
        <v>-29.079240864351256</v>
      </c>
      <c r="M2704">
        <f t="shared" si="260"/>
        <v>6373.0690645931672</v>
      </c>
      <c r="N2704">
        <f>SQRT(User_Model_Calcs!M2704^2+Sat_Data!$B$3^2-2*User_Model_Calcs!M2704*Sat_Data!$B$3*COS(RADIANS(L2704))*COS(RADIANS(I2704)))</f>
        <v>36866.819847705941</v>
      </c>
      <c r="O2704">
        <f>DEGREES(ACOS(((Earth_Data!$B$1+Sat_Data!$B$2)/User_Model_Calcs!N2704)*SQRT(1-COS(RADIANS(User_Model_Calcs!I2704))^2*COS(RADIANS(User_Model_Calcs!B2704))^2)))</f>
        <v>53.378573805888834</v>
      </c>
      <c r="P2704">
        <f t="shared" si="257"/>
        <v>23.675995642215053</v>
      </c>
    </row>
    <row r="2705" spans="1:16" x14ac:dyDescent="0.25">
      <c r="A2705">
        <v>116.22</v>
      </c>
      <c r="B2705">
        <v>-34.231999999999999</v>
      </c>
      <c r="C2705">
        <v>625</v>
      </c>
      <c r="D2705">
        <f t="shared" ca="1" si="256"/>
        <v>1.2</v>
      </c>
      <c r="E2705" s="1">
        <v>0.65</v>
      </c>
      <c r="F2705">
        <v>19.899999999999999</v>
      </c>
      <c r="G2705">
        <f t="shared" ca="1" si="258"/>
        <v>46.089820015575185</v>
      </c>
      <c r="H2705">
        <f t="shared" ca="1" si="261"/>
        <v>23.302087756605594</v>
      </c>
      <c r="I2705">
        <f>User_Model_Calcs!A2705-Sat_Data!$B$5</f>
        <v>6.2199999999999989</v>
      </c>
      <c r="J2705">
        <f>(Earth_Data!$B$1/SQRT(1-Earth_Data!$B$2^2*SIN(RADIANS(User_Model_Calcs!B2705))^2))*COS(RADIANS(User_Model_Calcs!B2705))</f>
        <v>5278.8272350861789</v>
      </c>
      <c r="K2705">
        <f>((Earth_Data!$B$1*(1-Earth_Data!$B$2^2))/SQRT(1-Earth_Data!$B$2^2*SIN(RADIANS(User_Model_Calcs!B2705))^2))*SIN(RADIANS(User_Model_Calcs!B2705))</f>
        <v>-3567.7534989253541</v>
      </c>
      <c r="L2705">
        <f t="shared" si="259"/>
        <v>-34.053227162860289</v>
      </c>
      <c r="M2705">
        <f t="shared" si="260"/>
        <v>6371.4113041759983</v>
      </c>
      <c r="N2705">
        <f>SQRT(User_Model_Calcs!M2705^2+Sat_Data!$B$3^2-2*User_Model_Calcs!M2705*Sat_Data!$B$3*COS(RADIANS(L2705))*COS(RADIANS(I2705)))</f>
        <v>37092.798436211218</v>
      </c>
      <c r="O2705">
        <f>DEGREES(ACOS(((Earth_Data!$B$1+Sat_Data!$B$2)/User_Model_Calcs!N2705)*SQRT(1-COS(RADIANS(User_Model_Calcs!I2705))^2*COS(RADIANS(User_Model_Calcs!B2705))^2)))</f>
        <v>49.645655068738314</v>
      </c>
      <c r="P2705">
        <f t="shared" si="257"/>
        <v>10.964688864067297</v>
      </c>
    </row>
    <row r="2706" spans="1:16" x14ac:dyDescent="0.25">
      <c r="A2706">
        <v>147.80099999999999</v>
      </c>
      <c r="B2706">
        <v>-27.128</v>
      </c>
      <c r="C2706">
        <v>2500</v>
      </c>
      <c r="D2706">
        <f t="shared" ca="1" si="256"/>
        <v>3</v>
      </c>
      <c r="E2706" s="1">
        <v>0.65</v>
      </c>
      <c r="F2706">
        <v>19.899999999999999</v>
      </c>
      <c r="G2706">
        <f t="shared" ca="1" si="258"/>
        <v>54.048620189015942</v>
      </c>
      <c r="H2706">
        <f t="shared" ca="1" si="261"/>
        <v>16.28929197971712</v>
      </c>
      <c r="I2706">
        <f>User_Model_Calcs!A2706-Sat_Data!$B$5</f>
        <v>37.800999999999988</v>
      </c>
      <c r="J2706">
        <f>(Earth_Data!$B$1/SQRT(1-Earth_Data!$B$2^2*SIN(RADIANS(User_Model_Calcs!B2706))^2))*COS(RADIANS(User_Model_Calcs!B2706))</f>
        <v>5680.4360072306163</v>
      </c>
      <c r="K2706">
        <f>((Earth_Data!$B$1*(1-Earth_Data!$B$2^2))/SQRT(1-Earth_Data!$B$2^2*SIN(RADIANS(User_Model_Calcs!B2706))^2))*SIN(RADIANS(User_Model_Calcs!B2706))</f>
        <v>-2890.8465152738422</v>
      </c>
      <c r="L2706">
        <f t="shared" si="259"/>
        <v>-26.972125064495536</v>
      </c>
      <c r="M2706">
        <f t="shared" si="260"/>
        <v>6373.7231511192122</v>
      </c>
      <c r="N2706">
        <f>SQRT(User_Model_Calcs!M2706^2+Sat_Data!$B$3^2-2*User_Model_Calcs!M2706*Sat_Data!$B$3*COS(RADIANS(L2706))*COS(RADIANS(I2706)))</f>
        <v>37946.581061259632</v>
      </c>
      <c r="O2706">
        <f>DEGREES(ACOS(((Earth_Data!$B$1+Sat_Data!$B$2)/User_Model_Calcs!N2706)*SQRT(1-COS(RADIANS(User_Model_Calcs!I2706))^2*COS(RADIANS(User_Model_Calcs!B2706))^2)))</f>
        <v>37.815197417643155</v>
      </c>
      <c r="P2706">
        <f t="shared" si="257"/>
        <v>59.551942236159981</v>
      </c>
    </row>
    <row r="2707" spans="1:16" x14ac:dyDescent="0.25">
      <c r="A2707">
        <v>149.852</v>
      </c>
      <c r="B2707">
        <v>-32.076999999999998</v>
      </c>
      <c r="C2707">
        <v>950</v>
      </c>
      <c r="D2707">
        <f t="shared" ca="1" si="256"/>
        <v>0.75</v>
      </c>
      <c r="E2707" s="1">
        <v>0.65</v>
      </c>
      <c r="F2707">
        <v>19.899999999999999</v>
      </c>
      <c r="G2707">
        <f t="shared" ca="1" si="258"/>
        <v>42.007420362456692</v>
      </c>
      <c r="H2707">
        <f t="shared" ca="1" si="261"/>
        <v>18.025307699648316</v>
      </c>
      <c r="I2707">
        <f>User_Model_Calcs!A2707-Sat_Data!$B$5</f>
        <v>39.852000000000004</v>
      </c>
      <c r="J2707">
        <f>(Earth_Data!$B$1/SQRT(1-Earth_Data!$B$2^2*SIN(RADIANS(User_Model_Calcs!B2707))^2))*COS(RADIANS(User_Model_Calcs!B2707))</f>
        <v>5409.5313720668528</v>
      </c>
      <c r="K2707">
        <f>((Earth_Data!$B$1*(1-Earth_Data!$B$2^2))/SQRT(1-Earth_Data!$B$2^2*SIN(RADIANS(User_Model_Calcs!B2707))^2))*SIN(RADIANS(User_Model_Calcs!B2707))</f>
        <v>-3367.6705094717254</v>
      </c>
      <c r="L2707">
        <f t="shared" si="259"/>
        <v>-31.904074686622003</v>
      </c>
      <c r="M2707">
        <f t="shared" si="260"/>
        <v>6372.1451902590106</v>
      </c>
      <c r="N2707">
        <f>SQRT(User_Model_Calcs!M2707^2+Sat_Data!$B$3^2-2*User_Model_Calcs!M2707*Sat_Data!$B$3*COS(RADIANS(L2707))*COS(RADIANS(I2707)))</f>
        <v>38317.244467058452</v>
      </c>
      <c r="O2707">
        <f>DEGREES(ACOS(((Earth_Data!$B$1+Sat_Data!$B$2)/User_Model_Calcs!N2707)*SQRT(1-COS(RADIANS(User_Model_Calcs!I2707))^2*COS(RADIANS(User_Model_Calcs!B2707))^2)))</f>
        <v>33.3053042105618</v>
      </c>
      <c r="P2707">
        <f t="shared" si="257"/>
        <v>57.534617817942667</v>
      </c>
    </row>
    <row r="2708" spans="1:16" x14ac:dyDescent="0.25">
      <c r="A2708">
        <v>151.82090758243027</v>
      </c>
      <c r="B2708">
        <v>-23.810177116236034</v>
      </c>
      <c r="C2708">
        <v>4700</v>
      </c>
      <c r="D2708">
        <f t="shared" ca="1" si="256"/>
        <v>1.2</v>
      </c>
      <c r="E2708" s="1">
        <v>0.65</v>
      </c>
      <c r="F2708">
        <v>19.899999999999999</v>
      </c>
      <c r="G2708">
        <f t="shared" ca="1" si="258"/>
        <v>46.089820015575185</v>
      </c>
      <c r="H2708">
        <f t="shared" ca="1" si="261"/>
        <v>16.974922159360894</v>
      </c>
      <c r="I2708">
        <f>User_Model_Calcs!A2708-Sat_Data!$B$5</f>
        <v>41.820907582430266</v>
      </c>
      <c r="J2708">
        <f>(Earth_Data!$B$1/SQRT(1-Earth_Data!$B$2^2*SIN(RADIANS(User_Model_Calcs!B2708))^2))*COS(RADIANS(User_Model_Calcs!B2708))</f>
        <v>5838.46954597479</v>
      </c>
      <c r="K2708">
        <f>((Earth_Data!$B$1*(1-Earth_Data!$B$2^2))/SQRT(1-Earth_Data!$B$2^2*SIN(RADIANS(User_Model_Calcs!B2708))^2))*SIN(RADIANS(User_Model_Calcs!B2708))</f>
        <v>-2559.0636334768969</v>
      </c>
      <c r="L2708">
        <f t="shared" si="259"/>
        <v>-23.668353070587717</v>
      </c>
      <c r="M2708">
        <f t="shared" si="260"/>
        <v>6374.6790758013103</v>
      </c>
      <c r="N2708">
        <f>SQRT(User_Model_Calcs!M2708^2+Sat_Data!$B$3^2-2*User_Model_Calcs!M2708*Sat_Data!$B$3*COS(RADIANS(L2708))*COS(RADIANS(I2708)))</f>
        <v>38099.046201120676</v>
      </c>
      <c r="O2708">
        <f>DEGREES(ACOS(((Earth_Data!$B$1+Sat_Data!$B$2)/User_Model_Calcs!N2708)*SQRT(1-COS(RADIANS(User_Model_Calcs!I2708))^2*COS(RADIANS(User_Model_Calcs!B2708))^2)))</f>
        <v>35.94432542613054</v>
      </c>
      <c r="P2708">
        <f t="shared" si="257"/>
        <v>65.715524778259237</v>
      </c>
    </row>
    <row r="2709" spans="1:16" x14ac:dyDescent="0.25">
      <c r="A2709">
        <v>138.00700000000001</v>
      </c>
      <c r="B2709">
        <v>-29.981000000000002</v>
      </c>
      <c r="C2709">
        <v>2500</v>
      </c>
      <c r="D2709">
        <f t="shared" ca="1" si="256"/>
        <v>3</v>
      </c>
      <c r="E2709" s="1">
        <v>0.65</v>
      </c>
      <c r="F2709">
        <v>19.899999999999999</v>
      </c>
      <c r="G2709">
        <f t="shared" ca="1" si="258"/>
        <v>54.048620189015942</v>
      </c>
      <c r="H2709">
        <f t="shared" ca="1" si="261"/>
        <v>23.467296320556812</v>
      </c>
      <c r="I2709">
        <f>User_Model_Calcs!A2709-Sat_Data!$B$5</f>
        <v>28.007000000000005</v>
      </c>
      <c r="J2709">
        <f>(Earth_Data!$B$1/SQRT(1-Earth_Data!$B$2^2*SIN(RADIANS(User_Model_Calcs!B2709))^2))*COS(RADIANS(User_Model_Calcs!B2709))</f>
        <v>5529.3121258362062</v>
      </c>
      <c r="K2709">
        <f>((Earth_Data!$B$1*(1-Earth_Data!$B$2^2))/SQRT(1-Earth_Data!$B$2^2*SIN(RADIANS(User_Model_Calcs!B2709))^2))*SIN(RADIANS(User_Model_Calcs!B2709))</f>
        <v>-3168.5506642917771</v>
      </c>
      <c r="L2709">
        <f t="shared" si="259"/>
        <v>-29.814696574506335</v>
      </c>
      <c r="M2709">
        <f t="shared" si="260"/>
        <v>6372.8334276915766</v>
      </c>
      <c r="N2709">
        <f>SQRT(User_Model_Calcs!M2709^2+Sat_Data!$B$3^2-2*User_Model_Calcs!M2709*Sat_Data!$B$3*COS(RADIANS(L2709))*COS(RADIANS(I2709)))</f>
        <v>37506.74557701798</v>
      </c>
      <c r="O2709">
        <f>DEGREES(ACOS(((Earth_Data!$B$1+Sat_Data!$B$2)/User_Model_Calcs!N2709)*SQRT(1-COS(RADIANS(User_Model_Calcs!I2709))^2*COS(RADIANS(User_Model_Calcs!B2709))^2)))</f>
        <v>43.58652279920603</v>
      </c>
      <c r="P2709">
        <f t="shared" si="257"/>
        <v>46.78527879143298</v>
      </c>
    </row>
    <row r="2710" spans="1:16" x14ac:dyDescent="0.25">
      <c r="A2710">
        <v>159.55099999999999</v>
      </c>
      <c r="B2710">
        <v>-31.977</v>
      </c>
      <c r="C2710">
        <v>3750</v>
      </c>
      <c r="D2710">
        <f t="shared" ca="1" si="256"/>
        <v>1.2</v>
      </c>
      <c r="E2710" s="1">
        <v>0.65</v>
      </c>
      <c r="F2710">
        <v>19.899999999999999</v>
      </c>
      <c r="G2710">
        <f t="shared" ca="1" si="258"/>
        <v>46.089820015575185</v>
      </c>
      <c r="H2710">
        <f t="shared" ca="1" si="261"/>
        <v>16.192921349493147</v>
      </c>
      <c r="I2710">
        <f>User_Model_Calcs!A2710-Sat_Data!$B$5</f>
        <v>49.550999999999988</v>
      </c>
      <c r="J2710">
        <f>(Earth_Data!$B$1/SQRT(1-Earth_Data!$B$2^2*SIN(RADIANS(User_Model_Calcs!B2710))^2))*COS(RADIANS(User_Model_Calcs!B2710))</f>
        <v>5415.4119351220379</v>
      </c>
      <c r="K2710">
        <f>((Earth_Data!$B$1*(1-Earth_Data!$B$2^2))/SQRT(1-Earth_Data!$B$2^2*SIN(RADIANS(User_Model_Calcs!B2710))^2))*SIN(RADIANS(User_Model_Calcs!B2710))</f>
        <v>-3358.2695022376147</v>
      </c>
      <c r="L2710">
        <f t="shared" si="259"/>
        <v>-31.804369955886713</v>
      </c>
      <c r="M2710">
        <f t="shared" si="260"/>
        <v>6372.1786287518253</v>
      </c>
      <c r="N2710">
        <f>SQRT(User_Model_Calcs!M2710^2+Sat_Data!$B$3^2-2*User_Model_Calcs!M2710*Sat_Data!$B$3*COS(RADIANS(L2710))*COS(RADIANS(I2710)))</f>
        <v>39014.658745182103</v>
      </c>
      <c r="O2710">
        <f>DEGREES(ACOS(((Earth_Data!$B$1+Sat_Data!$B$2)/User_Model_Calcs!N2710)*SQRT(1-COS(RADIANS(User_Model_Calcs!I2710))^2*COS(RADIANS(User_Model_Calcs!B2710))^2)))</f>
        <v>25.531157914614194</v>
      </c>
      <c r="P2710">
        <f t="shared" si="257"/>
        <v>65.70137632656018</v>
      </c>
    </row>
    <row r="2711" spans="1:16" x14ac:dyDescent="0.25">
      <c r="A2711">
        <v>127.96899999999999</v>
      </c>
      <c r="B2711">
        <v>-29.927</v>
      </c>
      <c r="C2711">
        <v>375</v>
      </c>
      <c r="D2711">
        <f t="shared" ca="1" si="256"/>
        <v>1.2</v>
      </c>
      <c r="E2711" s="1">
        <v>0.65</v>
      </c>
      <c r="F2711">
        <v>19.899999999999999</v>
      </c>
      <c r="G2711">
        <f t="shared" ca="1" si="258"/>
        <v>46.089820015575185</v>
      </c>
      <c r="H2711">
        <f t="shared" ca="1" si="261"/>
        <v>22.253359189936049</v>
      </c>
      <c r="I2711">
        <f>User_Model_Calcs!A2711-Sat_Data!$B$5</f>
        <v>17.968999999999994</v>
      </c>
      <c r="J2711">
        <f>(Earth_Data!$B$1/SQRT(1-Earth_Data!$B$2^2*SIN(RADIANS(User_Model_Calcs!B2711))^2))*COS(RADIANS(User_Model_Calcs!B2711))</f>
        <v>5532.3009589495268</v>
      </c>
      <c r="K2711">
        <f>((Earth_Data!$B$1*(1-Earth_Data!$B$2^2))/SQRT(1-Earth_Data!$B$2^2*SIN(RADIANS(User_Model_Calcs!B2711))^2))*SIN(RADIANS(User_Model_Calcs!B2711))</f>
        <v>-3163.364241767888</v>
      </c>
      <c r="L2711">
        <f t="shared" si="259"/>
        <v>-29.760879039140505</v>
      </c>
      <c r="M2711">
        <f t="shared" si="260"/>
        <v>6372.8507927370765</v>
      </c>
      <c r="N2711">
        <f>SQRT(User_Model_Calcs!M2711^2+Sat_Data!$B$3^2-2*User_Model_Calcs!M2711*Sat_Data!$B$3*COS(RADIANS(L2711))*COS(RADIANS(I2711)))</f>
        <v>37076.328621184497</v>
      </c>
      <c r="O2711">
        <f>DEGREES(ACOS(((Earth_Data!$B$1+Sat_Data!$B$2)/User_Model_Calcs!N2711)*SQRT(1-COS(RADIANS(User_Model_Calcs!I2711))^2*COS(RADIANS(User_Model_Calcs!B2711))^2)))</f>
        <v>49.932001138033513</v>
      </c>
      <c r="P2711">
        <f t="shared" si="257"/>
        <v>33.027024084286339</v>
      </c>
    </row>
    <row r="2712" spans="1:16" x14ac:dyDescent="0.25">
      <c r="A2712">
        <v>149</v>
      </c>
      <c r="B2712">
        <v>-31.692787544332969</v>
      </c>
      <c r="C2712">
        <v>4700</v>
      </c>
      <c r="D2712">
        <f t="shared" ca="1" si="256"/>
        <v>1.2</v>
      </c>
      <c r="E2712" s="1">
        <v>0.65</v>
      </c>
      <c r="F2712">
        <v>19.899999999999999</v>
      </c>
      <c r="G2712">
        <f t="shared" ca="1" si="258"/>
        <v>46.089820015575185</v>
      </c>
      <c r="H2712">
        <f t="shared" ca="1" si="261"/>
        <v>14.993834786941118</v>
      </c>
      <c r="I2712">
        <f>User_Model_Calcs!A2712-Sat_Data!$B$5</f>
        <v>39</v>
      </c>
      <c r="J2712">
        <f>(Earth_Data!$B$1/SQRT(1-Earth_Data!$B$2^2*SIN(RADIANS(User_Model_Calcs!B2712))^2))*COS(RADIANS(User_Model_Calcs!B2712))</f>
        <v>5432.0350310449285</v>
      </c>
      <c r="K2712">
        <f>((Earth_Data!$B$1*(1-Earth_Data!$B$2^2))/SQRT(1-Earth_Data!$B$2^2*SIN(RADIANS(User_Model_Calcs!B2712))^2))*SIN(RADIANS(User_Model_Calcs!B2712))</f>
        <v>-3331.495616134433</v>
      </c>
      <c r="L2712">
        <f t="shared" si="259"/>
        <v>-31.521008113537746</v>
      </c>
      <c r="M2712">
        <f t="shared" si="260"/>
        <v>6372.2733477795991</v>
      </c>
      <c r="N2712">
        <f>SQRT(User_Model_Calcs!M2712^2+Sat_Data!$B$3^2-2*User_Model_Calcs!M2712*Sat_Data!$B$3*COS(RADIANS(L2712))*COS(RADIANS(I2712)))</f>
        <v>38241.732145201771</v>
      </c>
      <c r="O2712">
        <f>DEGREES(ACOS(((Earth_Data!$B$1+Sat_Data!$B$2)/User_Model_Calcs!N2712)*SQRT(1-COS(RADIANS(User_Model_Calcs!I2712))^2*COS(RADIANS(User_Model_Calcs!B2712))^2)))</f>
        <v>34.197660562555406</v>
      </c>
      <c r="P2712">
        <f t="shared" si="257"/>
        <v>57.025654776102442</v>
      </c>
    </row>
    <row r="2713" spans="1:16" x14ac:dyDescent="0.25">
      <c r="A2713">
        <v>158.06965875995303</v>
      </c>
      <c r="B2713">
        <v>-26.562254000446693</v>
      </c>
      <c r="C2713">
        <v>4700</v>
      </c>
      <c r="D2713">
        <f t="shared" ca="1" si="256"/>
        <v>0.75</v>
      </c>
      <c r="E2713" s="1">
        <v>0.65</v>
      </c>
      <c r="F2713">
        <v>19.899999999999999</v>
      </c>
      <c r="G2713">
        <f t="shared" ca="1" si="258"/>
        <v>42.007420362456692</v>
      </c>
      <c r="H2713">
        <f t="shared" ca="1" si="261"/>
        <v>23.951793360458247</v>
      </c>
      <c r="I2713">
        <f>User_Model_Calcs!A2713-Sat_Data!$B$5</f>
        <v>48.069658759953029</v>
      </c>
      <c r="J2713">
        <f>(Earth_Data!$B$1/SQRT(1-Earth_Data!$B$2^2*SIN(RADIANS(User_Model_Calcs!B2713))^2))*COS(RADIANS(User_Model_Calcs!B2713))</f>
        <v>5708.7433493873104</v>
      </c>
      <c r="K2713">
        <f>((Earth_Data!$B$1*(1-Earth_Data!$B$2^2))/SQRT(1-Earth_Data!$B$2^2*SIN(RADIANS(User_Model_Calcs!B2713))^2))*SIN(RADIANS(User_Model_Calcs!B2713))</f>
        <v>-2834.9170131258993</v>
      </c>
      <c r="L2713">
        <f t="shared" si="259"/>
        <v>-26.408633038352715</v>
      </c>
      <c r="M2713">
        <f t="shared" si="260"/>
        <v>6373.8924606934279</v>
      </c>
      <c r="N2713">
        <f>SQRT(User_Model_Calcs!M2713^2+Sat_Data!$B$3^2-2*User_Model_Calcs!M2713*Sat_Data!$B$3*COS(RADIANS(L2713))*COS(RADIANS(I2713)))</f>
        <v>38687.869279477716</v>
      </c>
      <c r="O2713">
        <f>DEGREES(ACOS(((Earth_Data!$B$1+Sat_Data!$B$2)/User_Model_Calcs!N2713)*SQRT(1-COS(RADIANS(User_Model_Calcs!I2713))^2*COS(RADIANS(User_Model_Calcs!B2713))^2)))</f>
        <v>29.101185674342528</v>
      </c>
      <c r="P2713">
        <f t="shared" si="257"/>
        <v>68.117125168660323</v>
      </c>
    </row>
    <row r="2714" spans="1:16" x14ac:dyDescent="0.25">
      <c r="A2714">
        <v>114.765</v>
      </c>
      <c r="B2714">
        <v>-32.731999999999999</v>
      </c>
      <c r="C2714">
        <v>3750</v>
      </c>
      <c r="D2714">
        <f t="shared" ca="1" si="256"/>
        <v>0.75</v>
      </c>
      <c r="E2714" s="1">
        <v>0.65</v>
      </c>
      <c r="F2714">
        <v>19.899999999999999</v>
      </c>
      <c r="G2714">
        <f t="shared" ca="1" si="258"/>
        <v>42.007420362456692</v>
      </c>
      <c r="H2714">
        <f t="shared" ca="1" si="261"/>
        <v>19.900706589603779</v>
      </c>
      <c r="I2714">
        <f>User_Model_Calcs!A2714-Sat_Data!$B$5</f>
        <v>4.7650000000000006</v>
      </c>
      <c r="J2714">
        <f>(Earth_Data!$B$1/SQRT(1-Earth_Data!$B$2^2*SIN(RADIANS(User_Model_Calcs!B2714))^2))*COS(RADIANS(User_Model_Calcs!B2714))</f>
        <v>5370.6066901531904</v>
      </c>
      <c r="K2714">
        <f>((Earth_Data!$B$1*(1-Earth_Data!$B$2^2))/SQRT(1-Earth_Data!$B$2^2*SIN(RADIANS(User_Model_Calcs!B2714))^2))*SIN(RADIANS(User_Model_Calcs!B2714))</f>
        <v>-3428.9953336234926</v>
      </c>
      <c r="L2714">
        <f t="shared" si="259"/>
        <v>-32.557192707009307</v>
      </c>
      <c r="M2714">
        <f t="shared" si="260"/>
        <v>6371.9247655892714</v>
      </c>
      <c r="N2714">
        <f>SQRT(User_Model_Calcs!M2714^2+Sat_Data!$B$3^2-2*User_Model_Calcs!M2714*Sat_Data!$B$3*COS(RADIANS(L2714))*COS(RADIANS(I2714)))</f>
        <v>36974.145015627466</v>
      </c>
      <c r="O2714">
        <f>DEGREES(ACOS(((Earth_Data!$B$1+Sat_Data!$B$2)/User_Model_Calcs!N2714)*SQRT(1-COS(RADIANS(User_Model_Calcs!I2714))^2*COS(RADIANS(User_Model_Calcs!B2714))^2)))</f>
        <v>51.556938143103139</v>
      </c>
      <c r="P2714">
        <f t="shared" si="257"/>
        <v>8.7638640150144003</v>
      </c>
    </row>
    <row r="2715" spans="1:16" x14ac:dyDescent="0.25">
      <c r="A2715">
        <v>141.61500000000001</v>
      </c>
      <c r="B2715">
        <v>-25.709</v>
      </c>
      <c r="C2715">
        <v>950</v>
      </c>
      <c r="D2715">
        <f t="shared" ca="1" si="256"/>
        <v>1.2</v>
      </c>
      <c r="E2715" s="1">
        <v>0.65</v>
      </c>
      <c r="F2715">
        <v>19.899999999999999</v>
      </c>
      <c r="G2715">
        <f t="shared" ca="1" si="258"/>
        <v>46.089820015575185</v>
      </c>
      <c r="H2715">
        <f t="shared" ca="1" si="261"/>
        <v>16.651562854309336</v>
      </c>
      <c r="I2715">
        <f>User_Model_Calcs!A2715-Sat_Data!$B$5</f>
        <v>31.615000000000009</v>
      </c>
      <c r="J2715">
        <f>(Earth_Data!$B$1/SQRT(1-Earth_Data!$B$2^2*SIN(RADIANS(User_Model_Calcs!B2715))^2))*COS(RADIANS(User_Model_Calcs!B2715))</f>
        <v>5750.3841384480775</v>
      </c>
      <c r="K2715">
        <f>((Earth_Data!$B$1*(1-Earth_Data!$B$2^2))/SQRT(1-Earth_Data!$B$2^2*SIN(RADIANS(User_Model_Calcs!B2715))^2))*SIN(RADIANS(User_Model_Calcs!B2715))</f>
        <v>-2750.0512289605931</v>
      </c>
      <c r="L2715">
        <f t="shared" si="259"/>
        <v>-25.558890803466511</v>
      </c>
      <c r="M2715">
        <f t="shared" si="260"/>
        <v>6374.1430405681131</v>
      </c>
      <c r="N2715">
        <f>SQRT(User_Model_Calcs!M2715^2+Sat_Data!$B$3^2-2*User_Model_Calcs!M2715*Sat_Data!$B$3*COS(RADIANS(L2715))*COS(RADIANS(I2715)))</f>
        <v>37489.885415161487</v>
      </c>
      <c r="O2715">
        <f>DEGREES(ACOS(((Earth_Data!$B$1+Sat_Data!$B$2)/User_Model_Calcs!N2715)*SQRT(1-COS(RADIANS(User_Model_Calcs!I2715))^2*COS(RADIANS(User_Model_Calcs!B2715))^2)))</f>
        <v>43.841559852542638</v>
      </c>
      <c r="P2715">
        <f t="shared" si="257"/>
        <v>54.826904883004332</v>
      </c>
    </row>
    <row r="2716" spans="1:16" x14ac:dyDescent="0.25">
      <c r="A2716">
        <v>138.61500000000001</v>
      </c>
      <c r="B2716">
        <v>-29.709</v>
      </c>
      <c r="C2716">
        <v>1250</v>
      </c>
      <c r="D2716">
        <f t="shared" ca="1" si="256"/>
        <v>1.2</v>
      </c>
      <c r="E2716" s="1">
        <v>0.65</v>
      </c>
      <c r="F2716">
        <v>19.899999999999999</v>
      </c>
      <c r="G2716">
        <f t="shared" ca="1" si="258"/>
        <v>46.089820015575185</v>
      </c>
      <c r="H2716">
        <f t="shared" ca="1" si="261"/>
        <v>20.637485497207585</v>
      </c>
      <c r="I2716">
        <f>User_Model_Calcs!A2716-Sat_Data!$B$5</f>
        <v>28.615000000000009</v>
      </c>
      <c r="J2716">
        <f>(Earth_Data!$B$1/SQRT(1-Earth_Data!$B$2^2*SIN(RADIANS(User_Model_Calcs!B2716))^2))*COS(RADIANS(User_Model_Calcs!B2716))</f>
        <v>5544.3170016582935</v>
      </c>
      <c r="K2716">
        <f>((Earth_Data!$B$1*(1-Earth_Data!$B$2^2))/SQRT(1-Earth_Data!$B$2^2*SIN(RADIANS(User_Model_Calcs!B2716))^2))*SIN(RADIANS(User_Model_Calcs!B2716))</f>
        <v>-3142.398324830207</v>
      </c>
      <c r="L2716">
        <f t="shared" si="259"/>
        <v>-29.543621619591605</v>
      </c>
      <c r="M2716">
        <f t="shared" si="260"/>
        <v>6372.9206998653999</v>
      </c>
      <c r="N2716">
        <f>SQRT(User_Model_Calcs!M2716^2+Sat_Data!$B$3^2-2*User_Model_Calcs!M2716*Sat_Data!$B$3*COS(RADIANS(L2716))*COS(RADIANS(I2716)))</f>
        <v>37523.231229333047</v>
      </c>
      <c r="O2716">
        <f>DEGREES(ACOS(((Earth_Data!$B$1+Sat_Data!$B$2)/User_Model_Calcs!N2716)*SQRT(1-COS(RADIANS(User_Model_Calcs!I2716))^2*COS(RADIANS(User_Model_Calcs!B2716))^2)))</f>
        <v>43.36011991223706</v>
      </c>
      <c r="P2716">
        <f t="shared" si="257"/>
        <v>47.747371389200723</v>
      </c>
    </row>
    <row r="2717" spans="1:16" x14ac:dyDescent="0.25">
      <c r="A2717">
        <v>139.97499999999999</v>
      </c>
      <c r="B2717">
        <v>-22.594999999999999</v>
      </c>
      <c r="C2717">
        <v>375</v>
      </c>
      <c r="D2717">
        <f t="shared" ca="1" si="256"/>
        <v>1.2</v>
      </c>
      <c r="E2717" s="1">
        <v>0.65</v>
      </c>
      <c r="F2717">
        <v>19.899999999999999</v>
      </c>
      <c r="G2717">
        <f t="shared" ca="1" si="258"/>
        <v>46.089820015575185</v>
      </c>
      <c r="H2717">
        <f t="shared" ca="1" si="261"/>
        <v>17.895809188767767</v>
      </c>
      <c r="I2717">
        <f>User_Model_Calcs!A2717-Sat_Data!$B$5</f>
        <v>29.974999999999994</v>
      </c>
      <c r="J2717">
        <f>(Earth_Data!$B$1/SQRT(1-Earth_Data!$B$2^2*SIN(RADIANS(User_Model_Calcs!B2717))^2))*COS(RADIANS(User_Model_Calcs!B2717))</f>
        <v>5891.4897430021929</v>
      </c>
      <c r="K2717">
        <f>((Earth_Data!$B$1*(1-Earth_Data!$B$2^2))/SQRT(1-Earth_Data!$B$2^2*SIN(RADIANS(User_Model_Calcs!B2717))^2))*SIN(RADIANS(User_Model_Calcs!B2717))</f>
        <v>-2435.3737722426326</v>
      </c>
      <c r="L2717">
        <f t="shared" si="259"/>
        <v>-22.458805181591611</v>
      </c>
      <c r="M2717">
        <f t="shared" si="260"/>
        <v>6375.0056315604425</v>
      </c>
      <c r="N2717">
        <f>SQRT(User_Model_Calcs!M2717^2+Sat_Data!$B$3^2-2*User_Model_Calcs!M2717*Sat_Data!$B$3*COS(RADIANS(L2717))*COS(RADIANS(I2717)))</f>
        <v>37257.066513195889</v>
      </c>
      <c r="O2717">
        <f>DEGREES(ACOS(((Earth_Data!$B$1+Sat_Data!$B$2)/User_Model_Calcs!N2717)*SQRT(1-COS(RADIANS(User_Model_Calcs!I2717))^2*COS(RADIANS(User_Model_Calcs!B2717))^2)))</f>
        <v>47.203511640672311</v>
      </c>
      <c r="P2717">
        <f t="shared" si="257"/>
        <v>56.330409130663931</v>
      </c>
    </row>
    <row r="2718" spans="1:16" x14ac:dyDescent="0.25">
      <c r="A2718">
        <v>147.17500000000001</v>
      </c>
      <c r="B2718">
        <v>-33.396999999999998</v>
      </c>
      <c r="C2718">
        <v>950</v>
      </c>
      <c r="D2718">
        <f t="shared" ca="1" si="256"/>
        <v>0.75</v>
      </c>
      <c r="E2718" s="1">
        <v>0.65</v>
      </c>
      <c r="F2718">
        <v>19.899999999999999</v>
      </c>
      <c r="G2718">
        <f t="shared" ca="1" si="258"/>
        <v>42.007420362456692</v>
      </c>
      <c r="H2718">
        <f t="shared" ca="1" si="261"/>
        <v>23.600686644641428</v>
      </c>
      <c r="I2718">
        <f>User_Model_Calcs!A2718-Sat_Data!$B$5</f>
        <v>37.175000000000011</v>
      </c>
      <c r="J2718">
        <f>(Earth_Data!$B$1/SQRT(1-Earth_Data!$B$2^2*SIN(RADIANS(User_Model_Calcs!B2718))^2))*COS(RADIANS(User_Model_Calcs!B2718))</f>
        <v>5330.3689441026236</v>
      </c>
      <c r="K2718">
        <f>((Earth_Data!$B$1*(1-Earth_Data!$B$2^2))/SQRT(1-Earth_Data!$B$2^2*SIN(RADIANS(User_Model_Calcs!B2718))^2))*SIN(RADIANS(User_Model_Calcs!B2718))</f>
        <v>-3490.8035742369957</v>
      </c>
      <c r="L2718">
        <f t="shared" si="259"/>
        <v>-33.220375087918889</v>
      </c>
      <c r="M2718">
        <f t="shared" si="260"/>
        <v>6371.6985705665247</v>
      </c>
      <c r="N2718">
        <f>SQRT(User_Model_Calcs!M2718^2+Sat_Data!$B$3^2-2*User_Model_Calcs!M2718*Sat_Data!$B$3*COS(RADIANS(L2718))*COS(RADIANS(I2718)))</f>
        <v>38213.267676875432</v>
      </c>
      <c r="O2718">
        <f>DEGREES(ACOS(((Earth_Data!$B$1+Sat_Data!$B$2)/User_Model_Calcs!N2718)*SQRT(1-COS(RADIANS(User_Model_Calcs!I2718))^2*COS(RADIANS(User_Model_Calcs!B2718))^2)))</f>
        <v>34.529043480391088</v>
      </c>
      <c r="P2718">
        <f t="shared" si="257"/>
        <v>54.026676075291093</v>
      </c>
    </row>
    <row r="2719" spans="1:16" x14ac:dyDescent="0.25">
      <c r="A2719">
        <v>113.62</v>
      </c>
      <c r="B2719">
        <v>-31.338999999999999</v>
      </c>
      <c r="C2719">
        <v>5000</v>
      </c>
      <c r="D2719">
        <f t="shared" ca="1" si="256"/>
        <v>3</v>
      </c>
      <c r="E2719" s="1">
        <v>0.65</v>
      </c>
      <c r="F2719">
        <v>19.899999999999999</v>
      </c>
      <c r="G2719">
        <f t="shared" ca="1" si="258"/>
        <v>54.048620189015942</v>
      </c>
      <c r="H2719">
        <f t="shared" ca="1" si="261"/>
        <v>21.782437886929173</v>
      </c>
      <c r="I2719">
        <f>User_Model_Calcs!A2719-Sat_Data!$B$5</f>
        <v>3.6200000000000045</v>
      </c>
      <c r="J2719">
        <f>(Earth_Data!$B$1/SQRT(1-Earth_Data!$B$2^2*SIN(RADIANS(User_Model_Calcs!B2719))^2))*COS(RADIANS(User_Model_Calcs!B2719))</f>
        <v>5452.540538715828</v>
      </c>
      <c r="K2719">
        <f>((Earth_Data!$B$1*(1-Earth_Data!$B$2^2))/SQRT(1-Earth_Data!$B$2^2*SIN(RADIANS(User_Model_Calcs!B2719))^2))*SIN(RADIANS(User_Model_Calcs!B2719))</f>
        <v>-3298.0544970929836</v>
      </c>
      <c r="L2719">
        <f t="shared" si="259"/>
        <v>-31.168302917501858</v>
      </c>
      <c r="M2719">
        <f t="shared" si="260"/>
        <v>6372.3905869096525</v>
      </c>
      <c r="N2719">
        <f>SQRT(User_Model_Calcs!M2719^2+Sat_Data!$B$3^2-2*User_Model_Calcs!M2719*Sat_Data!$B$3*COS(RADIANS(L2719))*COS(RADIANS(I2719)))</f>
        <v>36871.887954379403</v>
      </c>
      <c r="O2719">
        <f>DEGREES(ACOS(((Earth_Data!$B$1+Sat_Data!$B$2)/User_Model_Calcs!N2719)*SQRT(1-COS(RADIANS(User_Model_Calcs!I2719))^2*COS(RADIANS(User_Model_Calcs!B2719))^2)))</f>
        <v>53.277529082867112</v>
      </c>
      <c r="P2719">
        <f t="shared" si="257"/>
        <v>6.9353957960305834</v>
      </c>
    </row>
    <row r="2720" spans="1:16" x14ac:dyDescent="0.25">
      <c r="A2720">
        <v>152.76499999999999</v>
      </c>
      <c r="B2720">
        <v>-34.257000000000005</v>
      </c>
      <c r="C2720">
        <v>1250</v>
      </c>
      <c r="D2720">
        <f t="shared" ca="1" si="256"/>
        <v>0.75</v>
      </c>
      <c r="E2720" s="1">
        <v>0.65</v>
      </c>
      <c r="F2720">
        <v>19.899999999999999</v>
      </c>
      <c r="G2720">
        <f t="shared" ca="1" si="258"/>
        <v>42.007420362456692</v>
      </c>
      <c r="H2720">
        <f t="shared" ca="1" si="261"/>
        <v>22.08861797354545</v>
      </c>
      <c r="I2720">
        <f>User_Model_Calcs!A2720-Sat_Data!$B$5</f>
        <v>42.764999999999986</v>
      </c>
      <c r="J2720">
        <f>(Earth_Data!$B$1/SQRT(1-Earth_Data!$B$2^2*SIN(RADIANS(User_Model_Calcs!B2720))^2))*COS(RADIANS(User_Model_Calcs!B2720))</f>
        <v>5277.2667006423071</v>
      </c>
      <c r="K2720">
        <f>((Earth_Data!$B$1*(1-Earth_Data!$B$2^2))/SQRT(1-Earth_Data!$B$2^2*SIN(RADIANS(User_Model_Calcs!B2720))^2))*SIN(RADIANS(User_Model_Calcs!B2720))</f>
        <v>-3570.0459237352666</v>
      </c>
      <c r="L2720">
        <f t="shared" si="259"/>
        <v>-34.078165177579152</v>
      </c>
      <c r="M2720">
        <f t="shared" si="260"/>
        <v>6371.4026499105312</v>
      </c>
      <c r="N2720">
        <f>SQRT(User_Model_Calcs!M2720^2+Sat_Data!$B$3^2-2*User_Model_Calcs!M2720*Sat_Data!$B$3*COS(RADIANS(L2720))*COS(RADIANS(I2720)))</f>
        <v>38622.510183188329</v>
      </c>
      <c r="O2720">
        <f>DEGREES(ACOS(((Earth_Data!$B$1+Sat_Data!$B$2)/User_Model_Calcs!N2720)*SQRT(1-COS(RADIANS(User_Model_Calcs!I2720))^2*COS(RADIANS(User_Model_Calcs!B2720))^2)))</f>
        <v>29.801411151088036</v>
      </c>
      <c r="P2720">
        <f t="shared" si="257"/>
        <v>58.67411696046458</v>
      </c>
    </row>
    <row r="2721" spans="1:16" x14ac:dyDescent="0.25">
      <c r="A2721">
        <v>146.13499999999999</v>
      </c>
      <c r="B2721">
        <v>-24.178000000000001</v>
      </c>
      <c r="C2721">
        <v>950</v>
      </c>
      <c r="D2721">
        <f t="shared" ca="1" si="256"/>
        <v>1.2</v>
      </c>
      <c r="E2721" s="1">
        <v>0.65</v>
      </c>
      <c r="F2721">
        <v>19.899999999999999</v>
      </c>
      <c r="G2721">
        <f t="shared" ca="1" si="258"/>
        <v>46.089820015575185</v>
      </c>
      <c r="H2721">
        <f t="shared" ca="1" si="261"/>
        <v>16.877426603189633</v>
      </c>
      <c r="I2721">
        <f>User_Model_Calcs!A2721-Sat_Data!$B$5</f>
        <v>36.134999999999991</v>
      </c>
      <c r="J2721">
        <f>(Earth_Data!$B$1/SQRT(1-Earth_Data!$B$2^2*SIN(RADIANS(User_Model_Calcs!B2721))^2))*COS(RADIANS(User_Model_Calcs!B2721))</f>
        <v>5821.9032098058224</v>
      </c>
      <c r="K2721">
        <f>((Earth_Data!$B$1*(1-Earth_Data!$B$2^2))/SQRT(1-Earth_Data!$B$2^2*SIN(RADIANS(User_Model_Calcs!B2721))^2))*SIN(RADIANS(User_Model_Calcs!B2721))</f>
        <v>-2596.2825652192601</v>
      </c>
      <c r="L2721">
        <f t="shared" si="259"/>
        <v>-24.034521547962058</v>
      </c>
      <c r="M2721">
        <f t="shared" si="260"/>
        <v>6374.5776442685865</v>
      </c>
      <c r="N2721">
        <f>SQRT(User_Model_Calcs!M2721^2+Sat_Data!$B$3^2-2*User_Model_Calcs!M2721*Sat_Data!$B$3*COS(RADIANS(L2721))*COS(RADIANS(I2721)))</f>
        <v>37708.662262405145</v>
      </c>
      <c r="O2721">
        <f>DEGREES(ACOS(((Earth_Data!$B$1+Sat_Data!$B$2)/User_Model_Calcs!N2721)*SQRT(1-COS(RADIANS(User_Model_Calcs!I2721))^2*COS(RADIANS(User_Model_Calcs!B2721))^2)))</f>
        <v>40.88558372127747</v>
      </c>
      <c r="P2721">
        <f t="shared" si="257"/>
        <v>60.709999392075026</v>
      </c>
    </row>
    <row r="2722" spans="1:16" x14ac:dyDescent="0.25">
      <c r="A2722">
        <v>109.309</v>
      </c>
      <c r="B2722">
        <v>-34.158000000000001</v>
      </c>
      <c r="C2722">
        <v>375</v>
      </c>
      <c r="D2722">
        <f t="shared" ca="1" si="256"/>
        <v>0.75</v>
      </c>
      <c r="E2722" s="1">
        <v>0.65</v>
      </c>
      <c r="F2722">
        <v>19.899999999999999</v>
      </c>
      <c r="G2722">
        <f t="shared" ca="1" si="258"/>
        <v>42.007420362456692</v>
      </c>
      <c r="H2722">
        <f t="shared" ca="1" si="261"/>
        <v>14.95223008342337</v>
      </c>
      <c r="I2722">
        <f>User_Model_Calcs!A2722-Sat_Data!$B$5</f>
        <v>-0.6910000000000025</v>
      </c>
      <c r="J2722">
        <f>(Earth_Data!$B$1/SQRT(1-Earth_Data!$B$2^2*SIN(RADIANS(User_Model_Calcs!B2722))^2))*COS(RADIANS(User_Model_Calcs!B2722))</f>
        <v>5283.4405154236629</v>
      </c>
      <c r="K2722">
        <f>((Earth_Data!$B$1*(1-Earth_Data!$B$2^2))/SQRT(1-Earth_Data!$B$2^2*SIN(RADIANS(User_Model_Calcs!B2722))^2))*SIN(RADIANS(User_Model_Calcs!B2722))</f>
        <v>-3560.9639886515374</v>
      </c>
      <c r="L2722">
        <f t="shared" si="259"/>
        <v>-33.979411434050554</v>
      </c>
      <c r="M2722">
        <f t="shared" si="260"/>
        <v>6371.4369029672835</v>
      </c>
      <c r="N2722">
        <f>SQRT(User_Model_Calcs!M2722^2+Sat_Data!$B$3^2-2*User_Model_Calcs!M2722*Sat_Data!$B$3*COS(RADIANS(L2722))*COS(RADIANS(I2722)))</f>
        <v>37052.64984503555</v>
      </c>
      <c r="O2722">
        <f>DEGREES(ACOS(((Earth_Data!$B$1+Sat_Data!$B$2)/User_Model_Calcs!N2722)*SQRT(1-COS(RADIANS(User_Model_Calcs!I2722))^2*COS(RADIANS(User_Model_Calcs!B2722))^2)))</f>
        <v>50.280117608394924</v>
      </c>
      <c r="P2722">
        <f t="shared" si="257"/>
        <v>1.2305531960109939</v>
      </c>
    </row>
    <row r="2723" spans="1:16" x14ac:dyDescent="0.25">
      <c r="A2723">
        <v>136.673</v>
      </c>
      <c r="B2723">
        <v>-35.140999999999998</v>
      </c>
      <c r="C2723">
        <v>375</v>
      </c>
      <c r="D2723">
        <f t="shared" ca="1" si="256"/>
        <v>1.2</v>
      </c>
      <c r="E2723" s="1">
        <v>0.65</v>
      </c>
      <c r="F2723">
        <v>19.899999999999999</v>
      </c>
      <c r="G2723">
        <f t="shared" ca="1" si="258"/>
        <v>46.089820015575185</v>
      </c>
      <c r="H2723">
        <f t="shared" ca="1" si="261"/>
        <v>22.921342160462125</v>
      </c>
      <c r="I2723">
        <f>User_Model_Calcs!A2723-Sat_Data!$B$5</f>
        <v>26.673000000000002</v>
      </c>
      <c r="J2723">
        <f>(Earth_Data!$B$1/SQRT(1-Earth_Data!$B$2^2*SIN(RADIANS(User_Model_Calcs!B2723))^2))*COS(RADIANS(User_Model_Calcs!B2723))</f>
        <v>5221.4413097729057</v>
      </c>
      <c r="K2723">
        <f>((Earth_Data!$B$1*(1-Earth_Data!$B$2^2))/SQRT(1-Earth_Data!$B$2^2*SIN(RADIANS(User_Model_Calcs!B2723))^2))*SIN(RADIANS(User_Model_Calcs!B2723))</f>
        <v>-3650.6710012176313</v>
      </c>
      <c r="L2723">
        <f t="shared" si="259"/>
        <v>-34.960060950087339</v>
      </c>
      <c r="M2723">
        <f t="shared" si="260"/>
        <v>6371.0947340731282</v>
      </c>
      <c r="N2723">
        <f>SQRT(User_Model_Calcs!M2723^2+Sat_Data!$B$3^2-2*User_Model_Calcs!M2723*Sat_Data!$B$3*COS(RADIANS(L2723))*COS(RADIANS(I2723)))</f>
        <v>37748.475371101355</v>
      </c>
      <c r="O2723">
        <f>DEGREES(ACOS(((Earth_Data!$B$1+Sat_Data!$B$2)/User_Model_Calcs!N2723)*SQRT(1-COS(RADIANS(User_Model_Calcs!I2723))^2*COS(RADIANS(User_Model_Calcs!B2723))^2)))</f>
        <v>40.311551477272822</v>
      </c>
      <c r="P2723">
        <f t="shared" si="257"/>
        <v>41.113430795182417</v>
      </c>
    </row>
    <row r="2724" spans="1:16" x14ac:dyDescent="0.25">
      <c r="A2724">
        <v>123.863</v>
      </c>
      <c r="B2724">
        <v>-34.111999999999995</v>
      </c>
      <c r="C2724">
        <v>5000</v>
      </c>
      <c r="D2724">
        <f t="shared" ca="1" si="256"/>
        <v>3</v>
      </c>
      <c r="E2724" s="1">
        <v>0.65</v>
      </c>
      <c r="F2724">
        <v>19.899999999999999</v>
      </c>
      <c r="G2724">
        <f t="shared" ca="1" si="258"/>
        <v>54.048620189015942</v>
      </c>
      <c r="H2724">
        <f t="shared" ca="1" si="261"/>
        <v>16.991071267782321</v>
      </c>
      <c r="I2724">
        <f>User_Model_Calcs!A2724-Sat_Data!$B$5</f>
        <v>13.863</v>
      </c>
      <c r="J2724">
        <f>(Earth_Data!$B$1/SQRT(1-Earth_Data!$B$2^2*SIN(RADIANS(User_Model_Calcs!B2724))^2))*COS(RADIANS(User_Model_Calcs!B2724))</f>
        <v>5286.303781029641</v>
      </c>
      <c r="K2724">
        <f>((Earth_Data!$B$1*(1-Earth_Data!$B$2^2))/SQRT(1-Earth_Data!$B$2^2*SIN(RADIANS(User_Model_Calcs!B2724))^2))*SIN(RADIANS(User_Model_Calcs!B2724))</f>
        <v>-3556.7405226963028</v>
      </c>
      <c r="L2724">
        <f t="shared" si="259"/>
        <v>-33.933526579428715</v>
      </c>
      <c r="M2724">
        <f t="shared" si="260"/>
        <v>6371.4528022357854</v>
      </c>
      <c r="N2724">
        <f>SQRT(User_Model_Calcs!M2724^2+Sat_Data!$B$3^2-2*User_Model_Calcs!M2724*Sat_Data!$B$3*COS(RADIANS(L2724))*COS(RADIANS(I2724)))</f>
        <v>37223.786646917943</v>
      </c>
      <c r="O2724">
        <f>DEGREES(ACOS(((Earth_Data!$B$1+Sat_Data!$B$2)/User_Model_Calcs!N2724)*SQRT(1-COS(RADIANS(User_Model_Calcs!I2724))^2*COS(RADIANS(User_Model_Calcs!B2724))^2)))</f>
        <v>47.637806890834817</v>
      </c>
      <c r="P2724">
        <f t="shared" si="257"/>
        <v>23.752259814551422</v>
      </c>
    </row>
    <row r="2725" spans="1:16" x14ac:dyDescent="0.25">
      <c r="A2725">
        <v>113.922</v>
      </c>
      <c r="B2725">
        <v>-27.058999999999997</v>
      </c>
      <c r="C2725">
        <v>400</v>
      </c>
      <c r="D2725">
        <f t="shared" ca="1" si="256"/>
        <v>1.2</v>
      </c>
      <c r="E2725" s="1">
        <v>0.65</v>
      </c>
      <c r="F2725">
        <v>19.899999999999999</v>
      </c>
      <c r="G2725">
        <f t="shared" ca="1" si="258"/>
        <v>46.089820015575185</v>
      </c>
      <c r="H2725">
        <f t="shared" ca="1" si="261"/>
        <v>19.361984092838227</v>
      </c>
      <c r="I2725">
        <f>User_Model_Calcs!A2725-Sat_Data!$B$5</f>
        <v>3.921999999999997</v>
      </c>
      <c r="J2725">
        <f>(Earth_Data!$B$1/SQRT(1-Earth_Data!$B$2^2*SIN(RADIANS(User_Model_Calcs!B2725))^2))*COS(RADIANS(User_Model_Calcs!B2725))</f>
        <v>5683.9181250574311</v>
      </c>
      <c r="K2725">
        <f>((Earth_Data!$B$1*(1-Earth_Data!$B$2^2))/SQRT(1-Earth_Data!$B$2^2*SIN(RADIANS(User_Model_Calcs!B2725))^2))*SIN(RADIANS(User_Model_Calcs!B2725))</f>
        <v>-2884.0399564042109</v>
      </c>
      <c r="L2725">
        <f t="shared" si="259"/>
        <v>-26.903396747322983</v>
      </c>
      <c r="M2725">
        <f t="shared" si="260"/>
        <v>6373.7439329245408</v>
      </c>
      <c r="N2725">
        <f>SQRT(User_Model_Calcs!M2725^2+Sat_Data!$B$3^2-2*User_Model_Calcs!M2725*Sat_Data!$B$3*COS(RADIANS(L2725))*COS(RADIANS(I2725)))</f>
        <v>36609.381141143378</v>
      </c>
      <c r="O2725">
        <f>DEGREES(ACOS(((Earth_Data!$B$1+Sat_Data!$B$2)/User_Model_Calcs!N2725)*SQRT(1-COS(RADIANS(User_Model_Calcs!I2725))^2*COS(RADIANS(User_Model_Calcs!B2725))^2)))</f>
        <v>58.088616810521103</v>
      </c>
      <c r="P2725">
        <f t="shared" si="257"/>
        <v>8.5705189789756453</v>
      </c>
    </row>
    <row r="2726" spans="1:16" x14ac:dyDescent="0.25">
      <c r="A2726">
        <v>147.27199999999999</v>
      </c>
      <c r="B2726">
        <v>-24.048999999999999</v>
      </c>
      <c r="C2726">
        <v>3750</v>
      </c>
      <c r="D2726">
        <f t="shared" ca="1" si="256"/>
        <v>0.75</v>
      </c>
      <c r="E2726" s="1">
        <v>0.65</v>
      </c>
      <c r="F2726">
        <v>19.899999999999999</v>
      </c>
      <c r="G2726">
        <f t="shared" ca="1" si="258"/>
        <v>42.007420362456692</v>
      </c>
      <c r="H2726">
        <f t="shared" ca="1" si="261"/>
        <v>23.180940985377312</v>
      </c>
      <c r="I2726">
        <f>User_Model_Calcs!A2726-Sat_Data!$B$5</f>
        <v>37.271999999999991</v>
      </c>
      <c r="J2726">
        <f>(Earth_Data!$B$1/SQRT(1-Earth_Data!$B$2^2*SIN(RADIANS(User_Model_Calcs!B2726))^2))*COS(RADIANS(User_Model_Calcs!B2726))</f>
        <v>5827.7405183553519</v>
      </c>
      <c r="K2726">
        <f>((Earth_Data!$B$1*(1-Earth_Data!$B$2^2))/SQRT(1-Earth_Data!$B$2^2*SIN(RADIANS(User_Model_Calcs!B2726))^2))*SIN(RADIANS(User_Model_Calcs!B2726))</f>
        <v>-2583.24134326282</v>
      </c>
      <c r="L2726">
        <f t="shared" si="259"/>
        <v>-23.906099107550396</v>
      </c>
      <c r="M2726">
        <f t="shared" si="260"/>
        <v>6374.6133519471596</v>
      </c>
      <c r="N2726">
        <f>SQRT(User_Model_Calcs!M2726^2+Sat_Data!$B$3^2-2*User_Model_Calcs!M2726*Sat_Data!$B$3*COS(RADIANS(L2726))*COS(RADIANS(I2726)))</f>
        <v>37780.613645119905</v>
      </c>
      <c r="O2726">
        <f>DEGREES(ACOS(((Earth_Data!$B$1+Sat_Data!$B$2)/User_Model_Calcs!N2726)*SQRT(1-COS(RADIANS(User_Model_Calcs!I2726))^2*COS(RADIANS(User_Model_Calcs!B2726))^2)))</f>
        <v>39.944575773719528</v>
      </c>
      <c r="P2726">
        <f t="shared" si="257"/>
        <v>61.831564968974227</v>
      </c>
    </row>
    <row r="2727" spans="1:16" x14ac:dyDescent="0.25">
      <c r="A2727">
        <v>120.5</v>
      </c>
      <c r="B2727">
        <v>-37.9</v>
      </c>
      <c r="C2727">
        <v>625</v>
      </c>
      <c r="D2727">
        <f t="shared" ca="1" si="256"/>
        <v>0.75</v>
      </c>
      <c r="E2727" s="1">
        <v>0.65</v>
      </c>
      <c r="F2727">
        <v>19.899999999999999</v>
      </c>
      <c r="G2727">
        <f t="shared" ca="1" si="258"/>
        <v>42.007420362456692</v>
      </c>
      <c r="H2727">
        <f t="shared" ca="1" si="261"/>
        <v>22.892636803503947</v>
      </c>
      <c r="I2727">
        <f>User_Model_Calcs!A2727-Sat_Data!$B$5</f>
        <v>10.5</v>
      </c>
      <c r="J2727">
        <f>(Earth_Data!$B$1/SQRT(1-Earth_Data!$B$2^2*SIN(RADIANS(User_Model_Calcs!B2727))^2))*COS(RADIANS(User_Model_Calcs!B2727))</f>
        <v>5039.2577489438318</v>
      </c>
      <c r="K2727">
        <f>((Earth_Data!$B$1*(1-Earth_Data!$B$2^2))/SQRT(1-Earth_Data!$B$2^2*SIN(RADIANS(User_Model_Calcs!B2727))^2))*SIN(RADIANS(User_Model_Calcs!B2727))</f>
        <v>-3896.6928532734701</v>
      </c>
      <c r="L2727">
        <f t="shared" si="259"/>
        <v>-37.713606026052801</v>
      </c>
      <c r="M2727">
        <f t="shared" si="260"/>
        <v>6370.1125463403696</v>
      </c>
      <c r="N2727">
        <f>SQRT(User_Model_Calcs!M2727^2+Sat_Data!$B$3^2-2*User_Model_Calcs!M2727*Sat_Data!$B$3*COS(RADIANS(L2727))*COS(RADIANS(I2727)))</f>
        <v>37424.015776472705</v>
      </c>
      <c r="O2727">
        <f>DEGREES(ACOS(((Earth_Data!$B$1+Sat_Data!$B$2)/User_Model_Calcs!N2727)*SQRT(1-COS(RADIANS(User_Model_Calcs!I2727))^2*COS(RADIANS(User_Model_Calcs!B2727))^2)))</f>
        <v>44.69991120350997</v>
      </c>
      <c r="P2727">
        <f t="shared" si="257"/>
        <v>16.789349276610658</v>
      </c>
    </row>
    <row r="2728" spans="1:16" x14ac:dyDescent="0.25">
      <c r="A2728">
        <v>117.863</v>
      </c>
      <c r="B2728">
        <v>-26.888999999999999</v>
      </c>
      <c r="C2728">
        <v>950</v>
      </c>
      <c r="D2728">
        <f t="shared" ca="1" si="256"/>
        <v>3</v>
      </c>
      <c r="E2728" s="1">
        <v>0.65</v>
      </c>
      <c r="F2728">
        <v>19.899999999999999</v>
      </c>
      <c r="G2728">
        <f t="shared" ca="1" si="258"/>
        <v>54.048620189015942</v>
      </c>
      <c r="H2728">
        <f t="shared" ca="1" si="261"/>
        <v>17.887149405864005</v>
      </c>
      <c r="I2728">
        <f>User_Model_Calcs!A2728-Sat_Data!$B$5</f>
        <v>7.8629999999999995</v>
      </c>
      <c r="J2728">
        <f>(Earth_Data!$B$1/SQRT(1-Earth_Data!$B$2^2*SIN(RADIANS(User_Model_Calcs!B2728))^2))*COS(RADIANS(User_Model_Calcs!B2728))</f>
        <v>5692.4621134970648</v>
      </c>
      <c r="K2728">
        <f>((Earth_Data!$B$1*(1-Earth_Data!$B$2^2))/SQRT(1-Earth_Data!$B$2^2*SIN(RADIANS(User_Model_Calcs!B2728))^2))*SIN(RADIANS(User_Model_Calcs!B2728))</f>
        <v>-2867.2526071538196</v>
      </c>
      <c r="L2728">
        <f t="shared" si="259"/>
        <v>-26.734069936432128</v>
      </c>
      <c r="M2728">
        <f t="shared" si="260"/>
        <v>6373.7949784119855</v>
      </c>
      <c r="N2728">
        <f>SQRT(User_Model_Calcs!M2728^2+Sat_Data!$B$3^2-2*User_Model_Calcs!M2728*Sat_Data!$B$3*COS(RADIANS(L2728))*COS(RADIANS(I2728)))</f>
        <v>36645.841681420701</v>
      </c>
      <c r="O2728">
        <f>DEGREES(ACOS(((Earth_Data!$B$1+Sat_Data!$B$2)/User_Model_Calcs!N2728)*SQRT(1-COS(RADIANS(User_Model_Calcs!I2728))^2*COS(RADIANS(User_Model_Calcs!B2728))^2)))</f>
        <v>57.386309374874159</v>
      </c>
      <c r="P2728">
        <f t="shared" si="257"/>
        <v>16.980591333812953</v>
      </c>
    </row>
    <row r="2729" spans="1:16" x14ac:dyDescent="0.25">
      <c r="A2729">
        <v>115.863</v>
      </c>
      <c r="B2729">
        <v>-23.888999999999999</v>
      </c>
      <c r="C2729">
        <v>950</v>
      </c>
      <c r="D2729">
        <f t="shared" ca="1" si="256"/>
        <v>3</v>
      </c>
      <c r="E2729" s="1">
        <v>0.65</v>
      </c>
      <c r="F2729">
        <v>19.899999999999999</v>
      </c>
      <c r="G2729">
        <f t="shared" ca="1" si="258"/>
        <v>54.048620189015942</v>
      </c>
      <c r="H2729">
        <f t="shared" ca="1" si="261"/>
        <v>15.460441652894843</v>
      </c>
      <c r="I2729">
        <f>User_Model_Calcs!A2729-Sat_Data!$B$5</f>
        <v>5.8629999999999995</v>
      </c>
      <c r="J2729">
        <f>(Earth_Data!$B$1/SQRT(1-Earth_Data!$B$2^2*SIN(RADIANS(User_Model_Calcs!B2729))^2))*COS(RADIANS(User_Model_Calcs!B2729))</f>
        <v>5834.9396376314608</v>
      </c>
      <c r="K2729">
        <f>((Earth_Data!$B$1*(1-Earth_Data!$B$2^2))/SQRT(1-Earth_Data!$B$2^2*SIN(RADIANS(User_Model_Calcs!B2729))^2))*SIN(RADIANS(User_Model_Calcs!B2729))</f>
        <v>-2567.0482835635785</v>
      </c>
      <c r="L2729">
        <f t="shared" si="259"/>
        <v>-23.746819457820653</v>
      </c>
      <c r="M2729">
        <f t="shared" si="260"/>
        <v>6374.6574390275655</v>
      </c>
      <c r="N2729">
        <f>SQRT(User_Model_Calcs!M2729^2+Sat_Data!$B$3^2-2*User_Model_Calcs!M2729*Sat_Data!$B$3*COS(RADIANS(L2729))*COS(RADIANS(I2729)))</f>
        <v>36455.101925957992</v>
      </c>
      <c r="O2729">
        <f>DEGREES(ACOS(((Earth_Data!$B$1+Sat_Data!$B$2)/User_Model_Calcs!N2729)*SQRT(1-COS(RADIANS(User_Model_Calcs!I2729))^2*COS(RADIANS(User_Model_Calcs!B2729))^2)))</f>
        <v>61.270080586772025</v>
      </c>
      <c r="P2729">
        <f t="shared" si="257"/>
        <v>14.228605640607379</v>
      </c>
    </row>
    <row r="2730" spans="1:16" x14ac:dyDescent="0.25">
      <c r="A2730">
        <v>156.05600000000001</v>
      </c>
      <c r="B2730">
        <v>-24.856000000000002</v>
      </c>
      <c r="C2730">
        <v>2500</v>
      </c>
      <c r="D2730">
        <f t="shared" ca="1" si="256"/>
        <v>3</v>
      </c>
      <c r="E2730" s="1">
        <v>0.65</v>
      </c>
      <c r="F2730">
        <v>19.899999999999999</v>
      </c>
      <c r="G2730">
        <f t="shared" ca="1" si="258"/>
        <v>54.048620189015942</v>
      </c>
      <c r="H2730">
        <f t="shared" ca="1" si="261"/>
        <v>16.905217164951516</v>
      </c>
      <c r="I2730">
        <f>User_Model_Calcs!A2730-Sat_Data!$B$5</f>
        <v>46.056000000000012</v>
      </c>
      <c r="J2730">
        <f>(Earth_Data!$B$1/SQRT(1-Earth_Data!$B$2^2*SIN(RADIANS(User_Model_Calcs!B2730))^2))*COS(RADIANS(User_Model_Calcs!B2730))</f>
        <v>5790.7399761413926</v>
      </c>
      <c r="K2730">
        <f>((Earth_Data!$B$1*(1-Earth_Data!$B$2^2))/SQRT(1-Earth_Data!$B$2^2*SIN(RADIANS(User_Model_Calcs!B2730))^2))*SIN(RADIANS(User_Model_Calcs!B2730))</f>
        <v>-2664.6102925349505</v>
      </c>
      <c r="L2730">
        <f t="shared" si="259"/>
        <v>-24.709533780616699</v>
      </c>
      <c r="M2730">
        <f t="shared" si="260"/>
        <v>6374.387616262853</v>
      </c>
      <c r="N2730">
        <f>SQRT(User_Model_Calcs!M2730^2+Sat_Data!$B$3^2-2*User_Model_Calcs!M2730*Sat_Data!$B$3*COS(RADIANS(L2730))*COS(RADIANS(I2730)))</f>
        <v>38465.221295464682</v>
      </c>
      <c r="O2730">
        <f>DEGREES(ACOS(((Earth_Data!$B$1+Sat_Data!$B$2)/User_Model_Calcs!N2730)*SQRT(1-COS(RADIANS(User_Model_Calcs!I2730))^2*COS(RADIANS(User_Model_Calcs!B2730))^2)))</f>
        <v>31.617566565412332</v>
      </c>
      <c r="P2730">
        <f t="shared" si="257"/>
        <v>67.945970406789883</v>
      </c>
    </row>
    <row r="2731" spans="1:16" x14ac:dyDescent="0.25">
      <c r="A2731">
        <v>148.44900000000001</v>
      </c>
      <c r="B2731">
        <v>-19.826000000000001</v>
      </c>
      <c r="C2731">
        <v>6250</v>
      </c>
      <c r="D2731">
        <f t="shared" ca="1" si="256"/>
        <v>3</v>
      </c>
      <c r="E2731" s="1">
        <v>0.65</v>
      </c>
      <c r="F2731">
        <v>19.899999999999999</v>
      </c>
      <c r="G2731">
        <f t="shared" ca="1" si="258"/>
        <v>54.048620189015942</v>
      </c>
      <c r="H2731">
        <f t="shared" ca="1" si="261"/>
        <v>21.690579550920926</v>
      </c>
      <c r="I2731">
        <f>User_Model_Calcs!A2731-Sat_Data!$B$5</f>
        <v>38.449000000000012</v>
      </c>
      <c r="J2731">
        <f>(Earth_Data!$B$1/SQRT(1-Earth_Data!$B$2^2*SIN(RADIANS(User_Model_Calcs!B2731))^2))*COS(RADIANS(User_Model_Calcs!B2731))</f>
        <v>6002.399872465503</v>
      </c>
      <c r="K2731">
        <f>((Earth_Data!$B$1*(1-Earth_Data!$B$2^2))/SQRT(1-Earth_Data!$B$2^2*SIN(RADIANS(User_Model_Calcs!B2731))^2))*SIN(RADIANS(User_Model_Calcs!B2731))</f>
        <v>-2149.5868576260787</v>
      </c>
      <c r="L2731">
        <f t="shared" si="259"/>
        <v>-19.703524304779872</v>
      </c>
      <c r="M2731">
        <f t="shared" si="260"/>
        <v>6375.698227445575</v>
      </c>
      <c r="N2731">
        <f>SQRT(User_Model_Calcs!M2731^2+Sat_Data!$B$3^2-2*User_Model_Calcs!M2731*Sat_Data!$B$3*COS(RADIANS(L2731))*COS(RADIANS(I2731)))</f>
        <v>37710.072002055982</v>
      </c>
      <c r="O2731">
        <f>DEGREES(ACOS(((Earth_Data!$B$1+Sat_Data!$B$2)/User_Model_Calcs!N2731)*SQRT(1-COS(RADIANS(User_Model_Calcs!I2731))^2*COS(RADIANS(User_Model_Calcs!B2731))^2)))</f>
        <v>40.883695894419986</v>
      </c>
      <c r="P2731">
        <f t="shared" si="257"/>
        <v>66.869349989282725</v>
      </c>
    </row>
    <row r="2732" spans="1:16" x14ac:dyDescent="0.25">
      <c r="A2732">
        <v>120.101</v>
      </c>
      <c r="B2732">
        <v>-32.820999999999998</v>
      </c>
      <c r="C2732">
        <v>2500</v>
      </c>
      <c r="D2732">
        <f t="shared" ca="1" si="256"/>
        <v>1.2</v>
      </c>
      <c r="E2732" s="1">
        <v>0.65</v>
      </c>
      <c r="F2732">
        <v>19.899999999999999</v>
      </c>
      <c r="G2732">
        <f t="shared" ca="1" si="258"/>
        <v>46.089820015575185</v>
      </c>
      <c r="H2732">
        <f t="shared" ca="1" si="261"/>
        <v>22.723255214489356</v>
      </c>
      <c r="I2732">
        <f>User_Model_Calcs!A2732-Sat_Data!$B$5</f>
        <v>10.100999999999999</v>
      </c>
      <c r="J2732">
        <f>(Earth_Data!$B$1/SQRT(1-Earth_Data!$B$2^2*SIN(RADIANS(User_Model_Calcs!B2732))^2))*COS(RADIANS(User_Model_Calcs!B2732))</f>
        <v>5365.2633541243249</v>
      </c>
      <c r="K2732">
        <f>((Earth_Data!$B$1*(1-Earth_Data!$B$2^2))/SQRT(1-Earth_Data!$B$2^2*SIN(RADIANS(User_Model_Calcs!B2732))^2))*SIN(RADIANS(User_Model_Calcs!B2732))</f>
        <v>-3437.2940412624785</v>
      </c>
      <c r="L2732">
        <f t="shared" si="259"/>
        <v>-32.64594398800886</v>
      </c>
      <c r="M2732">
        <f t="shared" si="260"/>
        <v>6371.8946307364449</v>
      </c>
      <c r="N2732">
        <f>SQRT(User_Model_Calcs!M2732^2+Sat_Data!$B$3^2-2*User_Model_Calcs!M2732*Sat_Data!$B$3*COS(RADIANS(L2732))*COS(RADIANS(I2732)))</f>
        <v>37053.814000864972</v>
      </c>
      <c r="O2732">
        <f>DEGREES(ACOS(((Earth_Data!$B$1+Sat_Data!$B$2)/User_Model_Calcs!N2732)*SQRT(1-COS(RADIANS(User_Model_Calcs!I2732))^2*COS(RADIANS(User_Model_Calcs!B2732))^2)))</f>
        <v>50.270398289306868</v>
      </c>
      <c r="P2732">
        <f t="shared" si="257"/>
        <v>18.194205348648559</v>
      </c>
    </row>
    <row r="2733" spans="1:16" x14ac:dyDescent="0.25">
      <c r="A2733">
        <v>140.70500000000001</v>
      </c>
      <c r="B2733">
        <v>-37.82</v>
      </c>
      <c r="C2733">
        <v>1250</v>
      </c>
      <c r="D2733">
        <f t="shared" ca="1" si="256"/>
        <v>3</v>
      </c>
      <c r="E2733" s="1">
        <v>0.65</v>
      </c>
      <c r="F2733">
        <v>19.899999999999999</v>
      </c>
      <c r="G2733">
        <f t="shared" ca="1" si="258"/>
        <v>54.048620189015942</v>
      </c>
      <c r="H2733">
        <f t="shared" ca="1" si="261"/>
        <v>15.572028380394734</v>
      </c>
      <c r="I2733">
        <f>User_Model_Calcs!A2733-Sat_Data!$B$5</f>
        <v>30.705000000000013</v>
      </c>
      <c r="J2733">
        <f>(Earth_Data!$B$1/SQRT(1-Earth_Data!$B$2^2*SIN(RADIANS(User_Model_Calcs!B2733))^2))*COS(RADIANS(User_Model_Calcs!B2733))</f>
        <v>5044.7074071673142</v>
      </c>
      <c r="K2733">
        <f>((Earth_Data!$B$1*(1-Earth_Data!$B$2^2))/SQRT(1-Earth_Data!$B$2^2*SIN(RADIANS(User_Model_Calcs!B2733))^2))*SIN(RADIANS(User_Model_Calcs!B2733))</f>
        <v>-3889.6823675518972</v>
      </c>
      <c r="L2733">
        <f t="shared" si="259"/>
        <v>-37.633740152531196</v>
      </c>
      <c r="M2733">
        <f t="shared" si="260"/>
        <v>6370.1414226352072</v>
      </c>
      <c r="N2733">
        <f>SQRT(User_Model_Calcs!M2733^2+Sat_Data!$B$3^2-2*User_Model_Calcs!M2733*Sat_Data!$B$3*COS(RADIANS(L2733))*COS(RADIANS(I2733)))</f>
        <v>38113.269539475281</v>
      </c>
      <c r="O2733">
        <f>DEGREES(ACOS(((Earth_Data!$B$1+Sat_Data!$B$2)/User_Model_Calcs!N2733)*SQRT(1-COS(RADIANS(User_Model_Calcs!I2733))^2*COS(RADIANS(User_Model_Calcs!B2733))^2)))</f>
        <v>35.711717401131637</v>
      </c>
      <c r="P2733">
        <f t="shared" si="257"/>
        <v>44.08356754597466</v>
      </c>
    </row>
    <row r="2734" spans="1:16" x14ac:dyDescent="0.25">
      <c r="A2734">
        <v>126.003</v>
      </c>
      <c r="B2734">
        <v>-24.812000000000001</v>
      </c>
      <c r="C2734">
        <v>2500</v>
      </c>
      <c r="D2734">
        <f t="shared" ca="1" si="256"/>
        <v>0.75</v>
      </c>
      <c r="E2734" s="1">
        <v>0.65</v>
      </c>
      <c r="F2734">
        <v>19.899999999999999</v>
      </c>
      <c r="G2734">
        <f t="shared" ca="1" si="258"/>
        <v>42.007420362456692</v>
      </c>
      <c r="H2734">
        <f t="shared" ca="1" si="261"/>
        <v>21.863466033356687</v>
      </c>
      <c r="I2734">
        <f>User_Model_Calcs!A2734-Sat_Data!$B$5</f>
        <v>16.003</v>
      </c>
      <c r="J2734">
        <f>(Earth_Data!$B$1/SQRT(1-Earth_Data!$B$2^2*SIN(RADIANS(User_Model_Calcs!B2734))^2))*COS(RADIANS(User_Model_Calcs!B2734))</f>
        <v>5792.7869688720639</v>
      </c>
      <c r="K2734">
        <f>((Earth_Data!$B$1*(1-Earth_Data!$B$2^2))/SQRT(1-Earth_Data!$B$2^2*SIN(RADIANS(User_Model_Calcs!B2734))^2))*SIN(RADIANS(User_Model_Calcs!B2734))</f>
        <v>-2660.1870896352539</v>
      </c>
      <c r="L2734">
        <f t="shared" si="259"/>
        <v>-24.665725221942999</v>
      </c>
      <c r="M2734">
        <f t="shared" si="260"/>
        <v>6374.4000673472065</v>
      </c>
      <c r="N2734">
        <f>SQRT(User_Model_Calcs!M2734^2+Sat_Data!$B$3^2-2*User_Model_Calcs!M2734*Sat_Data!$B$3*COS(RADIANS(L2734))*COS(RADIANS(I2734)))</f>
        <v>36727.135265196135</v>
      </c>
      <c r="O2734">
        <f>DEGREES(ACOS(((Earth_Data!$B$1+Sat_Data!$B$2)/User_Model_Calcs!N2734)*SQRT(1-COS(RADIANS(User_Model_Calcs!I2734))^2*COS(RADIANS(User_Model_Calcs!B2734))^2)))</f>
        <v>55.88066054108284</v>
      </c>
      <c r="P2734">
        <f t="shared" si="257"/>
        <v>34.35042977557579</v>
      </c>
    </row>
    <row r="2735" spans="1:16" x14ac:dyDescent="0.25">
      <c r="A2735">
        <v>138.61500000000001</v>
      </c>
      <c r="B2735">
        <v>-31.709000000000003</v>
      </c>
      <c r="C2735">
        <v>950</v>
      </c>
      <c r="D2735">
        <f t="shared" ca="1" si="256"/>
        <v>0.75</v>
      </c>
      <c r="E2735" s="1">
        <v>0.65</v>
      </c>
      <c r="F2735">
        <v>19.899999999999999</v>
      </c>
      <c r="G2735">
        <f t="shared" ca="1" si="258"/>
        <v>42.007420362456692</v>
      </c>
      <c r="H2735">
        <f t="shared" ca="1" si="261"/>
        <v>15.957797373072147</v>
      </c>
      <c r="I2735">
        <f>User_Model_Calcs!A2735-Sat_Data!$B$5</f>
        <v>28.615000000000009</v>
      </c>
      <c r="J2735">
        <f>(Earth_Data!$B$1/SQRT(1-Earth_Data!$B$2^2*SIN(RADIANS(User_Model_Calcs!B2735))^2))*COS(RADIANS(User_Model_Calcs!B2735))</f>
        <v>5431.0903859579194</v>
      </c>
      <c r="K2735">
        <f>((Earth_Data!$B$1*(1-Earth_Data!$B$2^2))/SQRT(1-Earth_Data!$B$2^2*SIN(RADIANS(User_Model_Calcs!B2735))^2))*SIN(RADIANS(User_Model_Calcs!B2735))</f>
        <v>-3333.0250735095542</v>
      </c>
      <c r="L2735">
        <f t="shared" si="259"/>
        <v>-31.537171593831488</v>
      </c>
      <c r="M2735">
        <f t="shared" si="260"/>
        <v>6372.267957414213</v>
      </c>
      <c r="N2735">
        <f>SQRT(User_Model_Calcs!M2735^2+Sat_Data!$B$3^2-2*User_Model_Calcs!M2735*Sat_Data!$B$3*COS(RADIANS(L2735))*COS(RADIANS(I2735)))</f>
        <v>37634.645312271001</v>
      </c>
      <c r="O2735">
        <f>DEGREES(ACOS(((Earth_Data!$B$1+Sat_Data!$B$2)/User_Model_Calcs!N2735)*SQRT(1-COS(RADIANS(User_Model_Calcs!I2735))^2*COS(RADIANS(User_Model_Calcs!B2735))^2)))</f>
        <v>41.835156359979685</v>
      </c>
      <c r="P2735">
        <f t="shared" si="257"/>
        <v>46.067100149115461</v>
      </c>
    </row>
    <row r="2736" spans="1:16" x14ac:dyDescent="0.25">
      <c r="A2736">
        <v>140.61500000000001</v>
      </c>
      <c r="B2736">
        <v>-32.709000000000003</v>
      </c>
      <c r="C2736">
        <v>375</v>
      </c>
      <c r="D2736">
        <f t="shared" ca="1" si="256"/>
        <v>1.2</v>
      </c>
      <c r="E2736" s="1">
        <v>0.65</v>
      </c>
      <c r="F2736">
        <v>19.899999999999999</v>
      </c>
      <c r="G2736">
        <f t="shared" ca="1" si="258"/>
        <v>46.089820015575185</v>
      </c>
      <c r="H2736">
        <f t="shared" ca="1" si="261"/>
        <v>20.268356553344439</v>
      </c>
      <c r="I2736">
        <f>User_Model_Calcs!A2736-Sat_Data!$B$5</f>
        <v>30.615000000000009</v>
      </c>
      <c r="J2736">
        <f>(Earth_Data!$B$1/SQRT(1-Earth_Data!$B$2^2*SIN(RADIANS(User_Model_Calcs!B2736))^2))*COS(RADIANS(User_Model_Calcs!B2736))</f>
        <v>5371.9854432926741</v>
      </c>
      <c r="K2736">
        <f>((Earth_Data!$B$1*(1-Earth_Data!$B$2^2))/SQRT(1-Earth_Data!$B$2^2*SIN(RADIANS(User_Model_Calcs!B2736))^2))*SIN(RADIANS(User_Model_Calcs!B2736))</f>
        <v>-3426.8493941762572</v>
      </c>
      <c r="L2736">
        <f t="shared" si="259"/>
        <v>-32.534257255992863</v>
      </c>
      <c r="M2736">
        <f t="shared" si="260"/>
        <v>6371.9325461993531</v>
      </c>
      <c r="N2736">
        <f>SQRT(User_Model_Calcs!M2736^2+Sat_Data!$B$3^2-2*User_Model_Calcs!M2736*Sat_Data!$B$3*COS(RADIANS(L2736))*COS(RADIANS(I2736)))</f>
        <v>37796.185169325829</v>
      </c>
      <c r="O2736">
        <f>DEGREES(ACOS(((Earth_Data!$B$1+Sat_Data!$B$2)/User_Model_Calcs!N2736)*SQRT(1-COS(RADIANS(User_Model_Calcs!I2736))^2*COS(RADIANS(User_Model_Calcs!B2736))^2)))</f>
        <v>39.703975731426098</v>
      </c>
      <c r="P2736">
        <f t="shared" si="257"/>
        <v>47.598475261808147</v>
      </c>
    </row>
    <row r="2737" spans="1:16" x14ac:dyDescent="0.25">
      <c r="A2737">
        <v>152.92599999999999</v>
      </c>
      <c r="B2737">
        <v>-29.658999999999999</v>
      </c>
      <c r="C2737">
        <v>950</v>
      </c>
      <c r="D2737">
        <f t="shared" ca="1" si="256"/>
        <v>0.75</v>
      </c>
      <c r="E2737" s="1">
        <v>0.65</v>
      </c>
      <c r="F2737">
        <v>19.899999999999999</v>
      </c>
      <c r="G2737">
        <f t="shared" ca="1" si="258"/>
        <v>42.007420362456692</v>
      </c>
      <c r="H2737">
        <f t="shared" ca="1" si="261"/>
        <v>16.986387531631429</v>
      </c>
      <c r="I2737">
        <f>User_Model_Calcs!A2737-Sat_Data!$B$5</f>
        <v>42.925999999999988</v>
      </c>
      <c r="J2737">
        <f>(Earth_Data!$B$1/SQRT(1-Earth_Data!$B$2^2*SIN(RADIANS(User_Model_Calcs!B2737))^2))*COS(RADIANS(User_Model_Calcs!B2737))</f>
        <v>5547.0616668046932</v>
      </c>
      <c r="K2737">
        <f>((Earth_Data!$B$1*(1-Earth_Data!$B$2^2))/SQRT(1-Earth_Data!$B$2^2*SIN(RADIANS(User_Model_Calcs!B2737))^2))*SIN(RADIANS(User_Model_Calcs!B2737))</f>
        <v>-3137.5832907815711</v>
      </c>
      <c r="L2737">
        <f t="shared" si="259"/>
        <v>-29.493793280961736</v>
      </c>
      <c r="M2737">
        <f t="shared" si="260"/>
        <v>6372.9366889939974</v>
      </c>
      <c r="N2737">
        <f>SQRT(User_Model_Calcs!M2737^2+Sat_Data!$B$3^2-2*User_Model_Calcs!M2737*Sat_Data!$B$3*COS(RADIANS(L2737))*COS(RADIANS(I2737)))</f>
        <v>38417.559907936411</v>
      </c>
      <c r="O2737">
        <f>DEGREES(ACOS(((Earth_Data!$B$1+Sat_Data!$B$2)/User_Model_Calcs!N2737)*SQRT(1-COS(RADIANS(User_Model_Calcs!I2737))^2*COS(RADIANS(User_Model_Calcs!B2737))^2)))</f>
        <v>32.148275189700897</v>
      </c>
      <c r="P2737">
        <f t="shared" si="257"/>
        <v>61.985967013702599</v>
      </c>
    </row>
    <row r="2738" spans="1:16" x14ac:dyDescent="0.25">
      <c r="A2738">
        <v>154.71600000000001</v>
      </c>
      <c r="B2738">
        <v>-30.646999999999998</v>
      </c>
      <c r="C2738">
        <v>375</v>
      </c>
      <c r="D2738">
        <f t="shared" ca="1" si="256"/>
        <v>0.75</v>
      </c>
      <c r="E2738" s="1">
        <v>0.65</v>
      </c>
      <c r="F2738">
        <v>19.899999999999999</v>
      </c>
      <c r="G2738">
        <f t="shared" ca="1" si="258"/>
        <v>42.007420362456692</v>
      </c>
      <c r="H2738">
        <f t="shared" ca="1" si="261"/>
        <v>17.560771958042558</v>
      </c>
      <c r="I2738">
        <f>User_Model_Calcs!A2738-Sat_Data!$B$5</f>
        <v>44.716000000000008</v>
      </c>
      <c r="J2738">
        <f>(Earth_Data!$B$1/SQRT(1-Earth_Data!$B$2^2*SIN(RADIANS(User_Model_Calcs!B2738))^2))*COS(RADIANS(User_Model_Calcs!B2738))</f>
        <v>5492.0468265757199</v>
      </c>
      <c r="K2738">
        <f>((Earth_Data!$B$1*(1-Earth_Data!$B$2^2))/SQRT(1-Earth_Data!$B$2^2*SIN(RADIANS(User_Model_Calcs!B2738))^2))*SIN(RADIANS(User_Model_Calcs!B2738))</f>
        <v>-3232.2868097111623</v>
      </c>
      <c r="L2738">
        <f t="shared" si="259"/>
        <v>-30.478494716892929</v>
      </c>
      <c r="M2738">
        <f t="shared" si="260"/>
        <v>6372.6177011910268</v>
      </c>
      <c r="N2738">
        <f>SQRT(User_Model_Calcs!M2738^2+Sat_Data!$B$3^2-2*User_Model_Calcs!M2738*Sat_Data!$B$3*COS(RADIANS(L2738))*COS(RADIANS(I2738)))</f>
        <v>38591.70799142243</v>
      </c>
      <c r="O2738">
        <f>DEGREES(ACOS(((Earth_Data!$B$1+Sat_Data!$B$2)/User_Model_Calcs!N2738)*SQRT(1-COS(RADIANS(User_Model_Calcs!I2738))^2*COS(RADIANS(User_Model_Calcs!B2738))^2)))</f>
        <v>30.160954693356672</v>
      </c>
      <c r="P2738">
        <f t="shared" si="257"/>
        <v>62.759417497990029</v>
      </c>
    </row>
    <row r="2739" spans="1:16" x14ac:dyDescent="0.25">
      <c r="A2739">
        <v>149.51857910958867</v>
      </c>
      <c r="B2739">
        <v>-26.782190758761814</v>
      </c>
      <c r="C2739">
        <v>4700</v>
      </c>
      <c r="D2739">
        <f t="shared" ca="1" si="256"/>
        <v>1.2</v>
      </c>
      <c r="E2739" s="1">
        <v>0.65</v>
      </c>
      <c r="F2739">
        <v>19.899999999999999</v>
      </c>
      <c r="G2739">
        <f t="shared" ca="1" si="258"/>
        <v>46.089820015575185</v>
      </c>
      <c r="H2739">
        <f t="shared" ca="1" si="261"/>
        <v>14.962925429933817</v>
      </c>
      <c r="I2739">
        <f>User_Model_Calcs!A2739-Sat_Data!$B$5</f>
        <v>39.518579109588671</v>
      </c>
      <c r="J2739">
        <f>(Earth_Data!$B$1/SQRT(1-Earth_Data!$B$2^2*SIN(RADIANS(User_Model_Calcs!B2739))^2))*COS(RADIANS(User_Model_Calcs!B2739))</f>
        <v>5697.8046155298398</v>
      </c>
      <c r="K2739">
        <f>((Earth_Data!$B$1*(1-Earth_Data!$B$2^2))/SQRT(1-Earth_Data!$B$2^2*SIN(RADIANS(User_Model_Calcs!B2739))^2))*SIN(RADIANS(User_Model_Calcs!B2739))</f>
        <v>-2856.692557495036</v>
      </c>
      <c r="L2739">
        <f t="shared" si="259"/>
        <v>-26.627686428520885</v>
      </c>
      <c r="M2739">
        <f t="shared" si="260"/>
        <v>6373.8269355859256</v>
      </c>
      <c r="N2739">
        <f>SQRT(User_Model_Calcs!M2739^2+Sat_Data!$B$3^2-2*User_Model_Calcs!M2739*Sat_Data!$B$3*COS(RADIANS(L2739))*COS(RADIANS(I2739)))</f>
        <v>38049.765276462356</v>
      </c>
      <c r="O2739">
        <f>DEGREES(ACOS(((Earth_Data!$B$1+Sat_Data!$B$2)/User_Model_Calcs!N2739)*SQRT(1-COS(RADIANS(User_Model_Calcs!I2739))^2*COS(RADIANS(User_Model_Calcs!B2739))^2)))</f>
        <v>36.535953690176733</v>
      </c>
      <c r="P2739">
        <f t="shared" si="257"/>
        <v>61.353958393621305</v>
      </c>
    </row>
    <row r="2740" spans="1:16" x14ac:dyDescent="0.25">
      <c r="A2740">
        <v>153.79300000000001</v>
      </c>
      <c r="B2740">
        <v>-26.606999999999999</v>
      </c>
      <c r="C2740">
        <v>375</v>
      </c>
      <c r="D2740">
        <f t="shared" ca="1" si="256"/>
        <v>3</v>
      </c>
      <c r="E2740" s="1">
        <v>0.65</v>
      </c>
      <c r="F2740">
        <v>19.899999999999999</v>
      </c>
      <c r="G2740">
        <f t="shared" ca="1" si="258"/>
        <v>54.048620189015942</v>
      </c>
      <c r="H2740">
        <f t="shared" ca="1" si="261"/>
        <v>19.435994130844367</v>
      </c>
      <c r="I2740">
        <f>User_Model_Calcs!A2740-Sat_Data!$B$5</f>
        <v>43.793000000000006</v>
      </c>
      <c r="J2740">
        <f>(Earth_Data!$B$1/SQRT(1-Earth_Data!$B$2^2*SIN(RADIANS(User_Model_Calcs!B2740))^2))*COS(RADIANS(User_Model_Calcs!B2740))</f>
        <v>5706.52467237172</v>
      </c>
      <c r="K2740">
        <f>((Earth_Data!$B$1*(1-Earth_Data!$B$2^2))/SQRT(1-Earth_Data!$B$2^2*SIN(RADIANS(User_Model_Calcs!B2740))^2))*SIN(RADIANS(User_Model_Calcs!B2740))</f>
        <v>-2839.3505795461392</v>
      </c>
      <c r="L2740">
        <f t="shared" si="259"/>
        <v>-26.453198586255237</v>
      </c>
      <c r="M2740">
        <f t="shared" si="260"/>
        <v>6373.8791602881965</v>
      </c>
      <c r="N2740">
        <f>SQRT(User_Model_Calcs!M2740^2+Sat_Data!$B$3^2-2*User_Model_Calcs!M2740*Sat_Data!$B$3*COS(RADIANS(L2740))*COS(RADIANS(I2740)))</f>
        <v>38354.580853752028</v>
      </c>
      <c r="O2740">
        <f>DEGREES(ACOS(((Earth_Data!$B$1+Sat_Data!$B$2)/User_Model_Calcs!N2740)*SQRT(1-COS(RADIANS(User_Model_Calcs!I2740))^2*COS(RADIANS(User_Model_Calcs!B2740))^2)))</f>
        <v>32.890231079349853</v>
      </c>
      <c r="P2740">
        <f t="shared" si="257"/>
        <v>64.960511051822721</v>
      </c>
    </row>
    <row r="2741" spans="1:16" x14ac:dyDescent="0.25">
      <c r="A2741">
        <v>163.79300000000001</v>
      </c>
      <c r="B2741">
        <v>-32.606999999999999</v>
      </c>
      <c r="C2741">
        <v>375</v>
      </c>
      <c r="D2741">
        <f t="shared" ca="1" si="256"/>
        <v>1.2</v>
      </c>
      <c r="E2741" s="1">
        <v>0.65</v>
      </c>
      <c r="F2741">
        <v>19.899999999999999</v>
      </c>
      <c r="G2741">
        <f t="shared" ca="1" si="258"/>
        <v>46.089820015575185</v>
      </c>
      <c r="H2741">
        <f t="shared" ca="1" si="261"/>
        <v>23.46521919946035</v>
      </c>
      <c r="I2741">
        <f>User_Model_Calcs!A2741-Sat_Data!$B$5</f>
        <v>53.793000000000006</v>
      </c>
      <c r="J2741">
        <f>(Earth_Data!$B$1/SQRT(1-Earth_Data!$B$2^2*SIN(RADIANS(User_Model_Calcs!B2741))^2))*COS(RADIANS(User_Model_Calcs!B2741))</f>
        <v>5378.0894672710592</v>
      </c>
      <c r="K2741">
        <f>((Earth_Data!$B$1*(1-Earth_Data!$B$2^2))/SQRT(1-Earth_Data!$B$2^2*SIN(RADIANS(User_Model_Calcs!B2741))^2))*SIN(RADIANS(User_Model_Calcs!B2741))</f>
        <v>-3417.3260512634806</v>
      </c>
      <c r="L2741">
        <f t="shared" si="259"/>
        <v>-32.432544867765351</v>
      </c>
      <c r="M2741">
        <f t="shared" si="260"/>
        <v>6371.9670164413092</v>
      </c>
      <c r="N2741">
        <f>SQRT(User_Model_Calcs!M2741^2+Sat_Data!$B$3^2-2*User_Model_Calcs!M2741*Sat_Data!$B$3*COS(RADIANS(L2741))*COS(RADIANS(I2741)))</f>
        <v>39376.611069871215</v>
      </c>
      <c r="O2741">
        <f>DEGREES(ACOS(((Earth_Data!$B$1+Sat_Data!$B$2)/User_Model_Calcs!N2741)*SQRT(1-COS(RADIANS(User_Model_Calcs!I2741))^2*COS(RADIANS(User_Model_Calcs!B2741))^2)))</f>
        <v>21.749805899732689</v>
      </c>
      <c r="P2741">
        <f t="shared" si="257"/>
        <v>68.470912283518686</v>
      </c>
    </row>
    <row r="2742" spans="1:16" x14ac:dyDescent="0.25">
      <c r="A2742">
        <v>135.92860458316989</v>
      </c>
      <c r="B2742">
        <v>-33.564</v>
      </c>
      <c r="C2742">
        <v>2500</v>
      </c>
      <c r="D2742">
        <f t="shared" ca="1" si="256"/>
        <v>1.2</v>
      </c>
      <c r="E2742" s="1">
        <v>0.65</v>
      </c>
      <c r="F2742">
        <v>19.899999999999999</v>
      </c>
      <c r="G2742">
        <f t="shared" ca="1" si="258"/>
        <v>46.089820015575185</v>
      </c>
      <c r="H2742">
        <f t="shared" ca="1" si="261"/>
        <v>18.03786156676065</v>
      </c>
      <c r="I2742">
        <f>User_Model_Calcs!A2742-Sat_Data!$B$5</f>
        <v>25.928604583169886</v>
      </c>
      <c r="J2742">
        <f>(Earth_Data!$B$1/SQRT(1-Earth_Data!$B$2^2*SIN(RADIANS(User_Model_Calcs!B2742))^2))*COS(RADIANS(User_Model_Calcs!B2742))</f>
        <v>5320.1509605520305</v>
      </c>
      <c r="K2742">
        <f>((Earth_Data!$B$1*(1-Earth_Data!$B$2^2))/SQRT(1-Earth_Data!$B$2^2*SIN(RADIANS(User_Model_Calcs!B2742))^2))*SIN(RADIANS(User_Model_Calcs!B2742))</f>
        <v>-3506.2526846315254</v>
      </c>
      <c r="L2742">
        <f t="shared" si="259"/>
        <v>-33.386933486219654</v>
      </c>
      <c r="M2742">
        <f t="shared" si="260"/>
        <v>6371.6414001062922</v>
      </c>
      <c r="N2742">
        <f>SQRT(User_Model_Calcs!M2742^2+Sat_Data!$B$3^2-2*User_Model_Calcs!M2742*Sat_Data!$B$3*COS(RADIANS(L2742))*COS(RADIANS(I2742)))</f>
        <v>37615.602311642193</v>
      </c>
      <c r="O2742">
        <f>DEGREES(ACOS(((Earth_Data!$B$1+Sat_Data!$B$2)/User_Model_Calcs!N2742)*SQRT(1-COS(RADIANS(User_Model_Calcs!I2742))^2*COS(RADIANS(User_Model_Calcs!B2742))^2)))</f>
        <v>42.081482440187536</v>
      </c>
      <c r="P2742">
        <f t="shared" si="257"/>
        <v>41.328327756713911</v>
      </c>
    </row>
    <row r="2743" spans="1:16" x14ac:dyDescent="0.25">
      <c r="A2743">
        <v>144.01913977233409</v>
      </c>
      <c r="B2743">
        <v>-35.617975327385082</v>
      </c>
      <c r="C2743">
        <v>4700</v>
      </c>
      <c r="D2743">
        <f t="shared" ca="1" si="256"/>
        <v>1.2</v>
      </c>
      <c r="E2743" s="1">
        <v>0.65</v>
      </c>
      <c r="F2743">
        <v>19.899999999999999</v>
      </c>
      <c r="G2743">
        <f t="shared" ca="1" si="258"/>
        <v>46.089820015575185</v>
      </c>
      <c r="H2743">
        <f t="shared" ca="1" si="261"/>
        <v>20.768125399522404</v>
      </c>
      <c r="I2743">
        <f>User_Model_Calcs!A2743-Sat_Data!$B$5</f>
        <v>34.019139772334086</v>
      </c>
      <c r="J2743">
        <f>(Earth_Data!$B$1/SQRT(1-Earth_Data!$B$2^2*SIN(RADIANS(User_Model_Calcs!B2743))^2))*COS(RADIANS(User_Model_Calcs!B2743))</f>
        <v>5190.8017088820634</v>
      </c>
      <c r="K2743">
        <f>((Earth_Data!$B$1*(1-Earth_Data!$B$2^2))/SQRT(1-Earth_Data!$B$2^2*SIN(RADIANS(User_Model_Calcs!B2743))^2))*SIN(RADIANS(User_Model_Calcs!B2743))</f>
        <v>-3693.8178081209758</v>
      </c>
      <c r="L2743">
        <f t="shared" si="259"/>
        <v>-35.435972094916409</v>
      </c>
      <c r="M2743">
        <f t="shared" si="260"/>
        <v>6370.9271209553635</v>
      </c>
      <c r="N2743">
        <f>SQRT(User_Model_Calcs!M2743^2+Sat_Data!$B$3^2-2*User_Model_Calcs!M2743*Sat_Data!$B$3*COS(RADIANS(L2743))*COS(RADIANS(I2743)))</f>
        <v>38152.187904950923</v>
      </c>
      <c r="O2743">
        <f>DEGREES(ACOS(((Earth_Data!$B$1+Sat_Data!$B$2)/User_Model_Calcs!N2743)*SQRT(1-COS(RADIANS(User_Model_Calcs!I2743))^2*COS(RADIANS(User_Model_Calcs!B2743))^2)))</f>
        <v>35.251372513526519</v>
      </c>
      <c r="P2743">
        <f t="shared" si="257"/>
        <v>49.212733233260707</v>
      </c>
    </row>
    <row r="2744" spans="1:16" x14ac:dyDescent="0.25">
      <c r="A2744">
        <v>161.19399999999999</v>
      </c>
      <c r="B2744">
        <v>-29.290999999999997</v>
      </c>
      <c r="C2744">
        <v>375</v>
      </c>
      <c r="D2744">
        <f t="shared" ca="1" si="256"/>
        <v>3</v>
      </c>
      <c r="E2744" s="1">
        <v>0.65</v>
      </c>
      <c r="F2744">
        <v>19.899999999999999</v>
      </c>
      <c r="G2744">
        <f t="shared" ca="1" si="258"/>
        <v>54.048620189015942</v>
      </c>
      <c r="H2744">
        <f t="shared" ca="1" si="261"/>
        <v>22.326680958579239</v>
      </c>
      <c r="I2744">
        <f>User_Model_Calcs!A2744-Sat_Data!$B$5</f>
        <v>51.193999999999988</v>
      </c>
      <c r="J2744">
        <f>(Earth_Data!$B$1/SQRT(1-Earth_Data!$B$2^2*SIN(RADIANS(User_Model_Calcs!B2744))^2))*COS(RADIANS(User_Model_Calcs!B2744))</f>
        <v>5567.1323325181902</v>
      </c>
      <c r="K2744">
        <f>((Earth_Data!$B$1*(1-Earth_Data!$B$2^2))/SQRT(1-Earth_Data!$B$2^2*SIN(RADIANS(User_Model_Calcs!B2744))^2))*SIN(RADIANS(User_Model_Calcs!B2744))</f>
        <v>-3102.0723676546822</v>
      </c>
      <c r="L2744">
        <f t="shared" si="259"/>
        <v>-29.127072076616248</v>
      </c>
      <c r="M2744">
        <f t="shared" si="260"/>
        <v>6373.0538505441918</v>
      </c>
      <c r="N2744">
        <f>SQRT(User_Model_Calcs!M2744^2+Sat_Data!$B$3^2-2*User_Model_Calcs!M2744*Sat_Data!$B$3*COS(RADIANS(L2744))*COS(RADIANS(I2744)))</f>
        <v>39041.293330625718</v>
      </c>
      <c r="O2744">
        <f>DEGREES(ACOS(((Earth_Data!$B$1+Sat_Data!$B$2)/User_Model_Calcs!N2744)*SQRT(1-COS(RADIANS(User_Model_Calcs!I2744))^2*COS(RADIANS(User_Model_Calcs!B2744))^2)))</f>
        <v>25.257023109607935</v>
      </c>
      <c r="P2744">
        <f t="shared" si="257"/>
        <v>68.522951614270866</v>
      </c>
    </row>
    <row r="2745" spans="1:16" x14ac:dyDescent="0.25">
      <c r="A2745">
        <v>137.58000000000001</v>
      </c>
      <c r="B2745">
        <v>-30.271000000000001</v>
      </c>
      <c r="C2745">
        <v>950</v>
      </c>
      <c r="D2745">
        <f t="shared" ca="1" si="256"/>
        <v>1.2</v>
      </c>
      <c r="E2745" s="1">
        <v>0.65</v>
      </c>
      <c r="F2745">
        <v>19.899999999999999</v>
      </c>
      <c r="G2745">
        <f t="shared" ca="1" si="258"/>
        <v>46.089820015575185</v>
      </c>
      <c r="H2745">
        <f t="shared" ca="1" si="261"/>
        <v>15.572237186984779</v>
      </c>
      <c r="I2745">
        <f>User_Model_Calcs!A2745-Sat_Data!$B$5</f>
        <v>27.580000000000013</v>
      </c>
      <c r="J2745">
        <f>(Earth_Data!$B$1/SQRT(1-Earth_Data!$B$2^2*SIN(RADIANS(User_Model_Calcs!B2745))^2))*COS(RADIANS(User_Model_Calcs!B2745))</f>
        <v>5513.1770373823347</v>
      </c>
      <c r="K2745">
        <f>((Earth_Data!$B$1*(1-Earth_Data!$B$2^2))/SQRT(1-Earth_Data!$B$2^2*SIN(RADIANS(User_Model_Calcs!B2745))^2))*SIN(RADIANS(User_Model_Calcs!B2745))</f>
        <v>-3196.3560627695215</v>
      </c>
      <c r="L2745">
        <f t="shared" si="259"/>
        <v>-30.103726744464435</v>
      </c>
      <c r="M2745">
        <f t="shared" si="260"/>
        <v>6372.7398444878745</v>
      </c>
      <c r="N2745">
        <f>SQRT(User_Model_Calcs!M2745^2+Sat_Data!$B$3^2-2*User_Model_Calcs!M2745*Sat_Data!$B$3*COS(RADIANS(L2745))*COS(RADIANS(I2745)))</f>
        <v>37501.206342814112</v>
      </c>
      <c r="O2745">
        <f>DEGREES(ACOS(((Earth_Data!$B$1+Sat_Data!$B$2)/User_Model_Calcs!N2745)*SQRT(1-COS(RADIANS(User_Model_Calcs!I2745))^2*COS(RADIANS(User_Model_Calcs!B2745))^2)))</f>
        <v>43.661780939423231</v>
      </c>
      <c r="P2745">
        <f t="shared" si="257"/>
        <v>46.01874755173359</v>
      </c>
    </row>
    <row r="2746" spans="1:16" x14ac:dyDescent="0.25">
      <c r="A2746">
        <v>146.76499999999999</v>
      </c>
      <c r="B2746">
        <v>-32.257999999999996</v>
      </c>
      <c r="C2746">
        <v>1250</v>
      </c>
      <c r="D2746">
        <f t="shared" ca="1" si="256"/>
        <v>3</v>
      </c>
      <c r="E2746" s="1">
        <v>0.65</v>
      </c>
      <c r="F2746">
        <v>19.899999999999999</v>
      </c>
      <c r="G2746">
        <f t="shared" ca="1" si="258"/>
        <v>54.048620189015942</v>
      </c>
      <c r="H2746">
        <f t="shared" ca="1" si="261"/>
        <v>17.448642655827097</v>
      </c>
      <c r="I2746">
        <f>User_Model_Calcs!A2746-Sat_Data!$B$5</f>
        <v>36.764999999999986</v>
      </c>
      <c r="J2746">
        <f>(Earth_Data!$B$1/SQRT(1-Earth_Data!$B$2^2*SIN(RADIANS(User_Model_Calcs!B2746))^2))*COS(RADIANS(User_Model_Calcs!B2746))</f>
        <v>5398.8456246261012</v>
      </c>
      <c r="K2746">
        <f>((Earth_Data!$B$1*(1-Earth_Data!$B$2^2))/SQRT(1-Earth_Data!$B$2^2*SIN(RADIANS(User_Model_Calcs!B2746))^2))*SIN(RADIANS(User_Model_Calcs!B2746))</f>
        <v>-3384.6605532251606</v>
      </c>
      <c r="L2746">
        <f t="shared" si="259"/>
        <v>-32.08454558644182</v>
      </c>
      <c r="M2746">
        <f t="shared" si="260"/>
        <v>6372.0845207124212</v>
      </c>
      <c r="N2746">
        <f>SQRT(User_Model_Calcs!M2746^2+Sat_Data!$B$3^2-2*User_Model_Calcs!M2746*Sat_Data!$B$3*COS(RADIANS(L2746))*COS(RADIANS(I2746)))</f>
        <v>38127.396553326944</v>
      </c>
      <c r="O2746">
        <f>DEGREES(ACOS(((Earth_Data!$B$1+Sat_Data!$B$2)/User_Model_Calcs!N2746)*SQRT(1-COS(RADIANS(User_Model_Calcs!I2746))^2*COS(RADIANS(User_Model_Calcs!B2746))^2)))</f>
        <v>35.565924720091047</v>
      </c>
      <c r="P2746">
        <f t="shared" si="257"/>
        <v>54.459335238402502</v>
      </c>
    </row>
    <row r="2747" spans="1:16" x14ac:dyDescent="0.25">
      <c r="A2747">
        <v>117.09</v>
      </c>
      <c r="B2747">
        <v>-24.242999999999999</v>
      </c>
      <c r="C2747">
        <v>375</v>
      </c>
      <c r="D2747">
        <f t="shared" ca="1" si="256"/>
        <v>1.2</v>
      </c>
      <c r="E2747" s="1">
        <v>0.65</v>
      </c>
      <c r="F2747">
        <v>19.899999999999999</v>
      </c>
      <c r="G2747">
        <f t="shared" ca="1" si="258"/>
        <v>46.089820015575185</v>
      </c>
      <c r="H2747">
        <f t="shared" ca="1" si="261"/>
        <v>19.290244832833871</v>
      </c>
      <c r="I2747">
        <f>User_Model_Calcs!A2747-Sat_Data!$B$5</f>
        <v>7.0900000000000034</v>
      </c>
      <c r="J2747">
        <f>(Earth_Data!$B$1/SQRT(1-Earth_Data!$B$2^2*SIN(RADIANS(User_Model_Calcs!B2747))^2))*COS(RADIANS(User_Model_Calcs!B2747))</f>
        <v>5818.9507717796087</v>
      </c>
      <c r="K2747">
        <f>((Earth_Data!$B$1*(1-Earth_Data!$B$2^2))/SQRT(1-Earth_Data!$B$2^2*SIN(RADIANS(User_Model_Calcs!B2747))^2))*SIN(RADIANS(User_Model_Calcs!B2747))</f>
        <v>-2602.8488191570823</v>
      </c>
      <c r="L2747">
        <f t="shared" si="259"/>
        <v>-24.099231623725707</v>
      </c>
      <c r="M2747">
        <f t="shared" si="260"/>
        <v>6374.559597319796</v>
      </c>
      <c r="N2747">
        <f>SQRT(User_Model_Calcs!M2747^2+Sat_Data!$B$3^2-2*User_Model_Calcs!M2747*Sat_Data!$B$3*COS(RADIANS(L2747))*COS(RADIANS(I2747)))</f>
        <v>36489.721265057022</v>
      </c>
      <c r="O2747">
        <f>DEGREES(ACOS(((Earth_Data!$B$1+Sat_Data!$B$2)/User_Model_Calcs!N2747)*SQRT(1-COS(RADIANS(User_Model_Calcs!I2747))^2*COS(RADIANS(User_Model_Calcs!B2747))^2)))</f>
        <v>60.530564572031558</v>
      </c>
      <c r="P2747">
        <f t="shared" si="257"/>
        <v>16.852372074191553</v>
      </c>
    </row>
    <row r="2748" spans="1:16" x14ac:dyDescent="0.25">
      <c r="A2748">
        <v>146.18700000000001</v>
      </c>
      <c r="B2748">
        <v>-38.079000000000001</v>
      </c>
      <c r="C2748">
        <v>2500</v>
      </c>
      <c r="D2748">
        <f t="shared" ca="1" si="256"/>
        <v>0.75</v>
      </c>
      <c r="E2748" s="1">
        <v>0.65</v>
      </c>
      <c r="F2748">
        <v>19.899999999999999</v>
      </c>
      <c r="G2748">
        <f t="shared" ca="1" si="258"/>
        <v>42.007420362456692</v>
      </c>
      <c r="H2748">
        <f t="shared" ca="1" si="261"/>
        <v>20.49550441406338</v>
      </c>
      <c r="I2748">
        <f>User_Model_Calcs!A2748-Sat_Data!$B$5</f>
        <v>36.187000000000012</v>
      </c>
      <c r="J2748">
        <f>(Earth_Data!$B$1/SQRT(1-Earth_Data!$B$2^2*SIN(RADIANS(User_Model_Calcs!B2748))^2))*COS(RADIANS(User_Model_Calcs!B2748))</f>
        <v>5027.0284504539877</v>
      </c>
      <c r="K2748">
        <f>((Earth_Data!$B$1*(1-Earth_Data!$B$2^2))/SQRT(1-Earth_Data!$B$2^2*SIN(RADIANS(User_Model_Calcs!B2748))^2))*SIN(RADIANS(User_Model_Calcs!B2748))</f>
        <v>-3912.3515553523389</v>
      </c>
      <c r="L2748">
        <f t="shared" si="259"/>
        <v>-37.892311171160159</v>
      </c>
      <c r="M2748">
        <f t="shared" si="260"/>
        <v>6370.0478596586454</v>
      </c>
      <c r="N2748">
        <f>SQRT(User_Model_Calcs!M2748^2+Sat_Data!$B$3^2-2*User_Model_Calcs!M2748*Sat_Data!$B$3*COS(RADIANS(L2748))*COS(RADIANS(I2748)))</f>
        <v>38421.976302812509</v>
      </c>
      <c r="O2748">
        <f>DEGREES(ACOS(((Earth_Data!$B$1+Sat_Data!$B$2)/User_Model_Calcs!N2748)*SQRT(1-COS(RADIANS(User_Model_Calcs!I2748))^2*COS(RADIANS(User_Model_Calcs!B2748))^2)))</f>
        <v>32.062517254940268</v>
      </c>
      <c r="P2748">
        <f t="shared" si="257"/>
        <v>49.866439678212707</v>
      </c>
    </row>
    <row r="2749" spans="1:16" x14ac:dyDescent="0.25">
      <c r="A2749">
        <v>119.63500000000001</v>
      </c>
      <c r="B2749">
        <v>-24.056000000000001</v>
      </c>
      <c r="C2749">
        <v>2500</v>
      </c>
      <c r="D2749">
        <f t="shared" ca="1" si="256"/>
        <v>1.2</v>
      </c>
      <c r="E2749" s="1">
        <v>0.65</v>
      </c>
      <c r="F2749">
        <v>19.899999999999999</v>
      </c>
      <c r="G2749">
        <f t="shared" ca="1" si="258"/>
        <v>46.089820015575185</v>
      </c>
      <c r="H2749">
        <f t="shared" ca="1" si="261"/>
        <v>15.611023616272618</v>
      </c>
      <c r="I2749">
        <f>User_Model_Calcs!A2749-Sat_Data!$B$5</f>
        <v>9.6350000000000051</v>
      </c>
      <c r="J2749">
        <f>(Earth_Data!$B$1/SQRT(1-Earth_Data!$B$2^2*SIN(RADIANS(User_Model_Calcs!B2749))^2))*COS(RADIANS(User_Model_Calcs!B2749))</f>
        <v>5827.424521228374</v>
      </c>
      <c r="K2749">
        <f>((Earth_Data!$B$1*(1-Earth_Data!$B$2^2))/SQRT(1-Earth_Data!$B$2^2*SIN(RADIANS(User_Model_Calcs!B2749))^2))*SIN(RADIANS(User_Model_Calcs!B2749))</f>
        <v>-2583.9493378023144</v>
      </c>
      <c r="L2749">
        <f t="shared" si="259"/>
        <v>-23.913067693151969</v>
      </c>
      <c r="M2749">
        <f t="shared" si="260"/>
        <v>6374.6114180350451</v>
      </c>
      <c r="N2749">
        <f>SQRT(User_Model_Calcs!M2749^2+Sat_Data!$B$3^2-2*User_Model_Calcs!M2749*Sat_Data!$B$3*COS(RADIANS(L2749))*COS(RADIANS(I2749)))</f>
        <v>36523.494077577583</v>
      </c>
      <c r="O2749">
        <f>DEGREES(ACOS(((Earth_Data!$B$1+Sat_Data!$B$2)/User_Model_Calcs!N2749)*SQRT(1-COS(RADIANS(User_Model_Calcs!I2749))^2*COS(RADIANS(User_Model_Calcs!B2749))^2)))</f>
        <v>59.829675674003127</v>
      </c>
      <c r="P2749">
        <f t="shared" si="257"/>
        <v>22.610305719694612</v>
      </c>
    </row>
    <row r="2750" spans="1:16" x14ac:dyDescent="0.25">
      <c r="A2750" s="5">
        <v>162.66</v>
      </c>
      <c r="B2750">
        <v>-24.942</v>
      </c>
      <c r="C2750">
        <v>950</v>
      </c>
      <c r="D2750">
        <f t="shared" ca="1" si="256"/>
        <v>1.2</v>
      </c>
      <c r="E2750" s="1">
        <v>0.65</v>
      </c>
      <c r="F2750">
        <v>19.899999999999999</v>
      </c>
      <c r="G2750">
        <f t="shared" ca="1" si="258"/>
        <v>46.089820015575185</v>
      </c>
      <c r="H2750">
        <f t="shared" ca="1" si="261"/>
        <v>17.211155814066082</v>
      </c>
      <c r="I2750">
        <f>User_Model_Calcs!A2750-Sat_Data!$B$5</f>
        <v>52.66</v>
      </c>
      <c r="J2750">
        <f>(Earth_Data!$B$1/SQRT(1-Earth_Data!$B$2^2*SIN(RADIANS(User_Model_Calcs!B2750))^2))*COS(RADIANS(User_Model_Calcs!B2750))</f>
        <v>5786.729195901089</v>
      </c>
      <c r="K2750">
        <f>((Earth_Data!$B$1*(1-Earth_Data!$B$2^2))/SQRT(1-Earth_Data!$B$2^2*SIN(RADIANS(User_Model_Calcs!B2750))^2))*SIN(RADIANS(User_Model_Calcs!B2750))</f>
        <v>-2673.2511737768632</v>
      </c>
      <c r="L2750">
        <f t="shared" si="259"/>
        <v>-24.795160591381482</v>
      </c>
      <c r="M2750">
        <f t="shared" si="260"/>
        <v>6374.3632328879285</v>
      </c>
      <c r="N2750">
        <f>SQRT(User_Model_Calcs!M2750^2+Sat_Data!$B$3^2-2*User_Model_Calcs!M2750*Sat_Data!$B$3*COS(RADIANS(L2750))*COS(RADIANS(I2750)))</f>
        <v>39018.752921727195</v>
      </c>
      <c r="O2750">
        <f>DEGREES(ACOS(((Earth_Data!$B$1+Sat_Data!$B$2)/User_Model_Calcs!N2750)*SQRT(1-COS(RADIANS(User_Model_Calcs!I2750))^2*COS(RADIANS(User_Model_Calcs!B2750))^2)))</f>
        <v>25.510372951646257</v>
      </c>
      <c r="P2750">
        <f t="shared" si="257"/>
        <v>72.166223961174055</v>
      </c>
    </row>
    <row r="2751" spans="1:16" x14ac:dyDescent="0.25">
      <c r="A2751">
        <v>136.91800000000001</v>
      </c>
      <c r="B2751">
        <v>-27.847000000000001</v>
      </c>
      <c r="C2751">
        <v>375</v>
      </c>
      <c r="D2751">
        <f t="shared" ca="1" si="256"/>
        <v>0.75</v>
      </c>
      <c r="E2751" s="1">
        <v>0.65</v>
      </c>
      <c r="F2751">
        <v>19.899999999999999</v>
      </c>
      <c r="G2751">
        <f t="shared" ca="1" si="258"/>
        <v>42.007420362456692</v>
      </c>
      <c r="H2751">
        <f t="shared" ca="1" si="261"/>
        <v>23.037619472837221</v>
      </c>
      <c r="I2751">
        <f>User_Model_Calcs!A2751-Sat_Data!$B$5</f>
        <v>26.918000000000006</v>
      </c>
      <c r="J2751">
        <f>(Earth_Data!$B$1/SQRT(1-Earth_Data!$B$2^2*SIN(RADIANS(User_Model_Calcs!B2751))^2))*COS(RADIANS(User_Model_Calcs!B2751))</f>
        <v>5643.6626166764563</v>
      </c>
      <c r="K2751">
        <f>((Earth_Data!$B$1*(1-Earth_Data!$B$2^2))/SQRT(1-Earth_Data!$B$2^2*SIN(RADIANS(User_Model_Calcs!B2751))^2))*SIN(RADIANS(User_Model_Calcs!B2751))</f>
        <v>-2961.5251662883229</v>
      </c>
      <c r="L2751">
        <f t="shared" si="259"/>
        <v>-27.68834783121255</v>
      </c>
      <c r="M2751">
        <f t="shared" si="260"/>
        <v>6373.5044552765812</v>
      </c>
      <c r="N2751">
        <f>SQRT(User_Model_Calcs!M2751^2+Sat_Data!$B$3^2-2*User_Model_Calcs!M2751*Sat_Data!$B$3*COS(RADIANS(L2751))*COS(RADIANS(I2751)))</f>
        <v>37337.371694479058</v>
      </c>
      <c r="O2751">
        <f>DEGREES(ACOS(((Earth_Data!$B$1+Sat_Data!$B$2)/User_Model_Calcs!N2751)*SQRT(1-COS(RADIANS(User_Model_Calcs!I2751))^2*COS(RADIANS(User_Model_Calcs!B2751))^2)))</f>
        <v>45.997652526615632</v>
      </c>
      <c r="P2751">
        <f t="shared" si="257"/>
        <v>47.38557761373692</v>
      </c>
    </row>
    <row r="2752" spans="1:16" x14ac:dyDescent="0.25">
      <c r="A2752">
        <v>153.66999999999999</v>
      </c>
      <c r="B2752">
        <v>-21.771999999999998</v>
      </c>
      <c r="C2752">
        <v>375</v>
      </c>
      <c r="D2752">
        <f t="shared" ca="1" si="256"/>
        <v>3</v>
      </c>
      <c r="E2752" s="1">
        <v>0.65</v>
      </c>
      <c r="F2752">
        <v>19.899999999999999</v>
      </c>
      <c r="G2752">
        <f t="shared" ca="1" si="258"/>
        <v>54.048620189015942</v>
      </c>
      <c r="H2752">
        <f t="shared" ca="1" si="261"/>
        <v>18.112238103317438</v>
      </c>
      <c r="I2752">
        <f>User_Model_Calcs!A2752-Sat_Data!$B$5</f>
        <v>43.669999999999987</v>
      </c>
      <c r="J2752">
        <f>(Earth_Data!$B$1/SQRT(1-Earth_Data!$B$2^2*SIN(RADIANS(User_Model_Calcs!B2752))^2))*COS(RADIANS(User_Model_Calcs!B2752))</f>
        <v>5925.89896067479</v>
      </c>
      <c r="K2752">
        <f>((Earth_Data!$B$1*(1-Earth_Data!$B$2^2))/SQRT(1-Earth_Data!$B$2^2*SIN(RADIANS(User_Model_Calcs!B2752))^2))*SIN(RADIANS(User_Model_Calcs!B2752))</f>
        <v>-2350.9871289450839</v>
      </c>
      <c r="L2752">
        <f t="shared" si="259"/>
        <v>-21.639756487789427</v>
      </c>
      <c r="M2752">
        <f t="shared" si="260"/>
        <v>6375.2191313390949</v>
      </c>
      <c r="N2752">
        <f>SQRT(User_Model_Calcs!M2752^2+Sat_Data!$B$3^2-2*User_Model_Calcs!M2752*Sat_Data!$B$3*COS(RADIANS(L2752))*COS(RADIANS(I2752)))</f>
        <v>38170.612125033222</v>
      </c>
      <c r="O2752">
        <f>DEGREES(ACOS(((Earth_Data!$B$1+Sat_Data!$B$2)/User_Model_Calcs!N2752)*SQRT(1-COS(RADIANS(User_Model_Calcs!I2752))^2*COS(RADIANS(User_Model_Calcs!B2752))^2)))</f>
        <v>35.085150202246851</v>
      </c>
      <c r="P2752">
        <f t="shared" si="257"/>
        <v>68.766537810712919</v>
      </c>
    </row>
    <row r="2753" spans="1:16" x14ac:dyDescent="0.25">
      <c r="A2753">
        <v>160.345</v>
      </c>
      <c r="B2753">
        <v>-26.76</v>
      </c>
      <c r="C2753">
        <v>950</v>
      </c>
      <c r="D2753">
        <f t="shared" ca="1" si="256"/>
        <v>0.75</v>
      </c>
      <c r="E2753" s="1">
        <v>0.65</v>
      </c>
      <c r="F2753">
        <v>19.899999999999999</v>
      </c>
      <c r="G2753">
        <f t="shared" ca="1" si="258"/>
        <v>42.007420362456692</v>
      </c>
      <c r="H2753">
        <f t="shared" ca="1" si="261"/>
        <v>16.350496234361724</v>
      </c>
      <c r="I2753">
        <f>User_Model_Calcs!A2753-Sat_Data!$B$5</f>
        <v>50.344999999999999</v>
      </c>
      <c r="J2753">
        <f>(Earth_Data!$B$1/SQRT(1-Earth_Data!$B$2^2*SIN(RADIANS(User_Model_Calcs!B2753))^2))*COS(RADIANS(User_Model_Calcs!B2753))</f>
        <v>5698.9120968200205</v>
      </c>
      <c r="K2753">
        <f>((Earth_Data!$B$1*(1-Earth_Data!$B$2^2))/SQRT(1-Earth_Data!$B$2^2*SIN(RADIANS(User_Model_Calcs!B2753))^2))*SIN(RADIANS(User_Model_Calcs!B2753))</f>
        <v>-2854.4973661426052</v>
      </c>
      <c r="L2753">
        <f t="shared" si="259"/>
        <v>-26.605584388437897</v>
      </c>
      <c r="M2753">
        <f t="shared" si="260"/>
        <v>6373.8335639234128</v>
      </c>
      <c r="N2753">
        <f>SQRT(User_Model_Calcs!M2753^2+Sat_Data!$B$3^2-2*User_Model_Calcs!M2753*Sat_Data!$B$3*COS(RADIANS(L2753))*COS(RADIANS(I2753)))</f>
        <v>38881.258573178558</v>
      </c>
      <c r="O2753">
        <f>DEGREES(ACOS(((Earth_Data!$B$1+Sat_Data!$B$2)/User_Model_Calcs!N2753)*SQRT(1-COS(RADIANS(User_Model_Calcs!I2753))^2*COS(RADIANS(User_Model_Calcs!B2753))^2)))</f>
        <v>26.980974786286598</v>
      </c>
      <c r="P2753">
        <f t="shared" si="257"/>
        <v>69.533855856833355</v>
      </c>
    </row>
    <row r="2754" spans="1:16" x14ac:dyDescent="0.25">
      <c r="A2754">
        <v>150.69292685720112</v>
      </c>
      <c r="B2754">
        <v>-26.731999999999999</v>
      </c>
      <c r="C2754">
        <v>950</v>
      </c>
      <c r="D2754">
        <f t="shared" ref="D2754:D2817" ca="1" si="262">CHOOSE(RANDBETWEEN(1,3),0.75,1.2,3)</f>
        <v>0.75</v>
      </c>
      <c r="E2754" s="1">
        <v>0.65</v>
      </c>
      <c r="F2754">
        <v>19.899999999999999</v>
      </c>
      <c r="G2754">
        <f t="shared" ca="1" si="258"/>
        <v>42.007420362456692</v>
      </c>
      <c r="H2754">
        <f t="shared" ca="1" si="261"/>
        <v>14.373653296299937</v>
      </c>
      <c r="I2754">
        <f>User_Model_Calcs!A2754-Sat_Data!$B$5</f>
        <v>40.692926857201115</v>
      </c>
      <c r="J2754">
        <f>(Earth_Data!$B$1/SQRT(1-Earth_Data!$B$2^2*SIN(RADIANS(User_Model_Calcs!B2754))^2))*COS(RADIANS(User_Model_Calcs!B2754))</f>
        <v>5700.3082834947654</v>
      </c>
      <c r="K2754">
        <f>((Earth_Data!$B$1*(1-Earth_Data!$B$2^2))/SQRT(1-Earth_Data!$B$2^2*SIN(RADIANS(User_Model_Calcs!B2754))^2))*SIN(RADIANS(User_Model_Calcs!B2754))</f>
        <v>-2851.7269013398413</v>
      </c>
      <c r="L2754">
        <f t="shared" si="259"/>
        <v>-26.577696463879242</v>
      </c>
      <c r="M2754">
        <f t="shared" si="260"/>
        <v>6373.8419220046844</v>
      </c>
      <c r="N2754">
        <f>SQRT(User_Model_Calcs!M2754^2+Sat_Data!$B$3^2-2*User_Model_Calcs!M2754*Sat_Data!$B$3*COS(RADIANS(L2754))*COS(RADIANS(I2754)))</f>
        <v>38130.943097059411</v>
      </c>
      <c r="O2754">
        <f>DEGREES(ACOS(((Earth_Data!$B$1+Sat_Data!$B$2)/User_Model_Calcs!N2754)*SQRT(1-COS(RADIANS(User_Model_Calcs!I2754))^2*COS(RADIANS(User_Model_Calcs!B2754))^2)))</f>
        <v>35.54595644108722</v>
      </c>
      <c r="P2754">
        <f t="shared" ref="P2754:P2817" si="263">DEGREES(ASIN(SIN(RADIANS(ABS(I2754)))/(SIN(ACOS(COS(RADIANS(I2754))*COS(RADIANS(B2754)))))))</f>
        <v>62.386287680992623</v>
      </c>
    </row>
    <row r="2755" spans="1:16" x14ac:dyDescent="0.25">
      <c r="A2755">
        <v>148.09899999999999</v>
      </c>
      <c r="B2755">
        <v>-34.884</v>
      </c>
      <c r="C2755">
        <v>400</v>
      </c>
      <c r="D2755">
        <f t="shared" ca="1" si="262"/>
        <v>0.75</v>
      </c>
      <c r="E2755" s="1">
        <v>0.65</v>
      </c>
      <c r="F2755">
        <v>19.899999999999999</v>
      </c>
      <c r="G2755">
        <f t="shared" ref="G2755:G2818" ca="1" si="264">20.4+20*LOG(F2755)+20*LOG(D2755)+10*LOG(E2755)</f>
        <v>42.007420362456692</v>
      </c>
      <c r="H2755">
        <f t="shared" ca="1" si="261"/>
        <v>17.188480275003442</v>
      </c>
      <c r="I2755">
        <f>User_Model_Calcs!A2755-Sat_Data!$B$5</f>
        <v>38.09899999999999</v>
      </c>
      <c r="J2755">
        <f>(Earth_Data!$B$1/SQRT(1-Earth_Data!$B$2^2*SIN(RADIANS(User_Model_Calcs!B2755))^2))*COS(RADIANS(User_Model_Calcs!B2755))</f>
        <v>5237.8000869806792</v>
      </c>
      <c r="K2755">
        <f>((Earth_Data!$B$1*(1-Earth_Data!$B$2^2))/SQRT(1-Earth_Data!$B$2^2*SIN(RADIANS(User_Model_Calcs!B2755))^2))*SIN(RADIANS(User_Model_Calcs!B2755))</f>
        <v>-3627.3190917132524</v>
      </c>
      <c r="L2755">
        <f t="shared" ref="L2755:L2818" si="265">DEGREES(ATAN((K2755/J2755)))</f>
        <v>-34.703655086264213</v>
      </c>
      <c r="M2755">
        <f t="shared" ref="M2755:M2818" si="266">SQRT(J2755^2+K2755^2)</f>
        <v>6371.1846264476017</v>
      </c>
      <c r="N2755">
        <f>SQRT(User_Model_Calcs!M2755^2+Sat_Data!$B$3^2-2*User_Model_Calcs!M2755*Sat_Data!$B$3*COS(RADIANS(L2755))*COS(RADIANS(I2755)))</f>
        <v>38351.231168366896</v>
      </c>
      <c r="O2755">
        <f>DEGREES(ACOS(((Earth_Data!$B$1+Sat_Data!$B$2)/User_Model_Calcs!N2755)*SQRT(1-COS(RADIANS(User_Model_Calcs!I2755))^2*COS(RADIANS(User_Model_Calcs!B2755))^2)))</f>
        <v>32.896186763244742</v>
      </c>
      <c r="P2755">
        <f t="shared" si="263"/>
        <v>53.892286429023478</v>
      </c>
    </row>
    <row r="2756" spans="1:16" x14ac:dyDescent="0.25">
      <c r="A2756">
        <v>141.58699999999999</v>
      </c>
      <c r="B2756">
        <v>-28.460999999999999</v>
      </c>
      <c r="C2756">
        <v>375</v>
      </c>
      <c r="D2756">
        <f t="shared" ca="1" si="262"/>
        <v>1.2</v>
      </c>
      <c r="E2756" s="1">
        <v>0.65</v>
      </c>
      <c r="F2756">
        <v>19.899999999999999</v>
      </c>
      <c r="G2756">
        <f t="shared" ca="1" si="264"/>
        <v>46.089820015575185</v>
      </c>
      <c r="H2756">
        <f t="shared" ca="1" si="261"/>
        <v>23.693623009225863</v>
      </c>
      <c r="I2756">
        <f>User_Model_Calcs!A2756-Sat_Data!$B$5</f>
        <v>31.586999999999989</v>
      </c>
      <c r="J2756">
        <f>(Earth_Data!$B$1/SQRT(1-Earth_Data!$B$2^2*SIN(RADIANS(User_Model_Calcs!B2756))^2))*COS(RADIANS(User_Model_Calcs!B2756))</f>
        <v>5611.5563463073104</v>
      </c>
      <c r="K2756">
        <f>((Earth_Data!$B$1*(1-Earth_Data!$B$2^2))/SQRT(1-Earth_Data!$B$2^2*SIN(RADIANS(User_Model_Calcs!B2756))^2))*SIN(RADIANS(User_Model_Calcs!B2756))</f>
        <v>-3021.5187015595397</v>
      </c>
      <c r="L2756">
        <f t="shared" si="265"/>
        <v>-28.300054764435274</v>
      </c>
      <c r="M2756">
        <f t="shared" si="266"/>
        <v>6373.3146706918442</v>
      </c>
      <c r="N2756">
        <f>SQRT(User_Model_Calcs!M2756^2+Sat_Data!$B$3^2-2*User_Model_Calcs!M2756*Sat_Data!$B$3*COS(RADIANS(L2756))*COS(RADIANS(I2756)))</f>
        <v>37620.864217639202</v>
      </c>
      <c r="O2756">
        <f>DEGREES(ACOS(((Earth_Data!$B$1+Sat_Data!$B$2)/User_Model_Calcs!N2756)*SQRT(1-COS(RADIANS(User_Model_Calcs!I2756))^2*COS(RADIANS(User_Model_Calcs!B2756))^2)))</f>
        <v>42.036324797981344</v>
      </c>
      <c r="P2756">
        <f t="shared" si="263"/>
        <v>52.223172553295861</v>
      </c>
    </row>
    <row r="2757" spans="1:16" x14ac:dyDescent="0.25">
      <c r="A2757">
        <v>158.09700000000001</v>
      </c>
      <c r="B2757">
        <v>-30.881999999999998</v>
      </c>
      <c r="C2757">
        <v>950</v>
      </c>
      <c r="D2757">
        <f t="shared" ca="1" si="262"/>
        <v>1.2</v>
      </c>
      <c r="E2757" s="1">
        <v>0.65</v>
      </c>
      <c r="F2757">
        <v>19.899999999999999</v>
      </c>
      <c r="G2757">
        <f t="shared" ca="1" si="264"/>
        <v>46.089820015575185</v>
      </c>
      <c r="H2757">
        <f t="shared" ca="1" si="261"/>
        <v>23.239003217564061</v>
      </c>
      <c r="I2757">
        <f>User_Model_Calcs!A2757-Sat_Data!$B$5</f>
        <v>48.097000000000008</v>
      </c>
      <c r="J2757">
        <f>(Earth_Data!$B$1/SQRT(1-Earth_Data!$B$2^2*SIN(RADIANS(User_Model_Calcs!B2757))^2))*COS(RADIANS(User_Model_Calcs!B2757))</f>
        <v>5478.7202538471447</v>
      </c>
      <c r="K2757">
        <f>((Earth_Data!$B$1*(1-Earth_Data!$B$2^2))/SQRT(1-Earth_Data!$B$2^2*SIN(RADIANS(User_Model_Calcs!B2757))^2))*SIN(RADIANS(User_Model_Calcs!B2757))</f>
        <v>-3254.6738684022189</v>
      </c>
      <c r="L2757">
        <f t="shared" si="265"/>
        <v>-30.712739354893291</v>
      </c>
      <c r="M2757">
        <f t="shared" si="266"/>
        <v>6372.5409068577337</v>
      </c>
      <c r="N2757">
        <f>SQRT(User_Model_Calcs!M2757^2+Sat_Data!$B$3^2-2*User_Model_Calcs!M2757*Sat_Data!$B$3*COS(RADIANS(L2757))*COS(RADIANS(I2757)))</f>
        <v>38856.916379536138</v>
      </c>
      <c r="O2757">
        <f>DEGREES(ACOS(((Earth_Data!$B$1+Sat_Data!$B$2)/User_Model_Calcs!N2757)*SQRT(1-COS(RADIANS(User_Model_Calcs!I2757))^2*COS(RADIANS(User_Model_Calcs!B2757))^2)))</f>
        <v>27.230889784927605</v>
      </c>
      <c r="P2757">
        <f t="shared" si="263"/>
        <v>65.270108645371693</v>
      </c>
    </row>
    <row r="2758" spans="1:16" x14ac:dyDescent="0.25">
      <c r="A2758">
        <v>156.54826679945637</v>
      </c>
      <c r="B2758">
        <v>-22.303999999999998</v>
      </c>
      <c r="C2758">
        <v>950</v>
      </c>
      <c r="D2758">
        <f t="shared" ca="1" si="262"/>
        <v>3</v>
      </c>
      <c r="E2758" s="1">
        <v>0.65</v>
      </c>
      <c r="F2758">
        <v>19.899999999999999</v>
      </c>
      <c r="G2758">
        <f t="shared" ca="1" si="264"/>
        <v>54.048620189015942</v>
      </c>
      <c r="H2758">
        <f t="shared" ca="1" si="261"/>
        <v>20.052595741459655</v>
      </c>
      <c r="I2758">
        <f>User_Model_Calcs!A2758-Sat_Data!$B$5</f>
        <v>46.548266799456371</v>
      </c>
      <c r="J2758">
        <f>(Earth_Data!$B$1/SQRT(1-Earth_Data!$B$2^2*SIN(RADIANS(User_Model_Calcs!B2758))^2))*COS(RADIANS(User_Model_Calcs!B2758))</f>
        <v>5903.7951913667757</v>
      </c>
      <c r="K2758">
        <f>((Earth_Data!$B$1*(1-Earth_Data!$B$2^2))/SQRT(1-Earth_Data!$B$2^2*SIN(RADIANS(User_Model_Calcs!B2758))^2))*SIN(RADIANS(User_Model_Calcs!B2758))</f>
        <v>-2405.5915747117688</v>
      </c>
      <c r="L2758">
        <f t="shared" si="265"/>
        <v>-22.169189714638051</v>
      </c>
      <c r="M2758">
        <f t="shared" si="266"/>
        <v>6375.0818415083668</v>
      </c>
      <c r="N2758">
        <f>SQRT(User_Model_Calcs!M2758^2+Sat_Data!$B$3^2-2*User_Model_Calcs!M2758*Sat_Data!$B$3*COS(RADIANS(L2758))*COS(RADIANS(I2758)))</f>
        <v>38419.50864317493</v>
      </c>
      <c r="O2758">
        <f>DEGREES(ACOS(((Earth_Data!$B$1+Sat_Data!$B$2)/User_Model_Calcs!N2758)*SQRT(1-COS(RADIANS(User_Model_Calcs!I2758))^2*COS(RADIANS(User_Model_Calcs!B2758))^2)))</f>
        <v>32.151693200207596</v>
      </c>
      <c r="P2758">
        <f t="shared" si="263"/>
        <v>70.224225736756921</v>
      </c>
    </row>
    <row r="2759" spans="1:16" x14ac:dyDescent="0.25">
      <c r="A2759">
        <v>124.06699999999999</v>
      </c>
      <c r="B2759">
        <v>-28.242000000000004</v>
      </c>
      <c r="C2759">
        <v>625</v>
      </c>
      <c r="D2759">
        <f t="shared" ca="1" si="262"/>
        <v>1.2</v>
      </c>
      <c r="E2759" s="1">
        <v>0.65</v>
      </c>
      <c r="F2759">
        <v>19.899999999999999</v>
      </c>
      <c r="G2759">
        <f t="shared" ca="1" si="264"/>
        <v>46.089820015575185</v>
      </c>
      <c r="H2759">
        <f t="shared" ref="H2759:H2822" ca="1" si="267">RAND()*(24-14)+14</f>
        <v>22.97913908038381</v>
      </c>
      <c r="I2759">
        <f>User_Model_Calcs!A2759-Sat_Data!$B$5</f>
        <v>14.066999999999993</v>
      </c>
      <c r="J2759">
        <f>(Earth_Data!$B$1/SQRT(1-Earth_Data!$B$2^2*SIN(RADIANS(User_Model_Calcs!B2759))^2))*COS(RADIANS(User_Model_Calcs!B2759))</f>
        <v>5623.0820030926752</v>
      </c>
      <c r="K2759">
        <f>((Earth_Data!$B$1*(1-Earth_Data!$B$2^2))/SQRT(1-Earth_Data!$B$2^2*SIN(RADIANS(User_Model_Calcs!B2759))^2))*SIN(RADIANS(User_Model_Calcs!B2759))</f>
        <v>-3000.1592503907045</v>
      </c>
      <c r="L2759">
        <f t="shared" si="265"/>
        <v>-28.081864269020066</v>
      </c>
      <c r="M2759">
        <f t="shared" si="266"/>
        <v>6373.3826765077938</v>
      </c>
      <c r="N2759">
        <f>SQRT(User_Model_Calcs!M2759^2+Sat_Data!$B$3^2-2*User_Model_Calcs!M2759*Sat_Data!$B$3*COS(RADIANS(L2759))*COS(RADIANS(I2759)))</f>
        <v>36857.423280256771</v>
      </c>
      <c r="O2759">
        <f>DEGREES(ACOS(((Earth_Data!$B$1+Sat_Data!$B$2)/User_Model_Calcs!N2759)*SQRT(1-COS(RADIANS(User_Model_Calcs!I2759))^2*COS(RADIANS(User_Model_Calcs!B2759))^2)))</f>
        <v>53.546605905892427</v>
      </c>
      <c r="P2759">
        <f t="shared" si="263"/>
        <v>27.902429575138111</v>
      </c>
    </row>
    <row r="2760" spans="1:16" x14ac:dyDescent="0.25">
      <c r="A2760">
        <v>154.375</v>
      </c>
      <c r="B2760">
        <v>-29.111999999999998</v>
      </c>
      <c r="C2760">
        <v>2500</v>
      </c>
      <c r="D2760">
        <f t="shared" ca="1" si="262"/>
        <v>3</v>
      </c>
      <c r="E2760" s="1">
        <v>0.65</v>
      </c>
      <c r="F2760">
        <v>19.899999999999999</v>
      </c>
      <c r="G2760">
        <f t="shared" ca="1" si="264"/>
        <v>54.048620189015942</v>
      </c>
      <c r="H2760">
        <f t="shared" ca="1" si="267"/>
        <v>14.857267804716011</v>
      </c>
      <c r="I2760">
        <f>User_Model_Calcs!A2760-Sat_Data!$B$5</f>
        <v>44.375</v>
      </c>
      <c r="J2760">
        <f>(Earth_Data!$B$1/SQRT(1-Earth_Data!$B$2^2*SIN(RADIANS(User_Model_Calcs!B2760))^2))*COS(RADIANS(User_Model_Calcs!B2760))</f>
        <v>5576.8120182441207</v>
      </c>
      <c r="K2760">
        <f>((Earth_Data!$B$1*(1-Earth_Data!$B$2^2))/SQRT(1-Earth_Data!$B$2^2*SIN(RADIANS(User_Model_Calcs!B2760))^2))*SIN(RADIANS(User_Model_Calcs!B2760))</f>
        <v>-3084.753674338855</v>
      </c>
      <c r="L2760">
        <f t="shared" si="265"/>
        <v>-28.948703839923564</v>
      </c>
      <c r="M2760">
        <f t="shared" si="266"/>
        <v>6373.1105057247469</v>
      </c>
      <c r="N2760">
        <f>SQRT(User_Model_Calcs!M2760^2+Sat_Data!$B$3^2-2*User_Model_Calcs!M2760*Sat_Data!$B$3*COS(RADIANS(L2760))*COS(RADIANS(I2760)))</f>
        <v>38500.433378211688</v>
      </c>
      <c r="O2760">
        <f>DEGREES(ACOS(((Earth_Data!$B$1+Sat_Data!$B$2)/User_Model_Calcs!N2760)*SQRT(1-COS(RADIANS(User_Model_Calcs!I2760))^2*COS(RADIANS(User_Model_Calcs!B2760))^2)))</f>
        <v>31.199970255580826</v>
      </c>
      <c r="P2760">
        <f t="shared" si="263"/>
        <v>63.56113600234309</v>
      </c>
    </row>
    <row r="2761" spans="1:16" x14ac:dyDescent="0.25">
      <c r="A2761">
        <v>151.37299999999999</v>
      </c>
      <c r="B2761">
        <v>-28.105000000000004</v>
      </c>
      <c r="C2761">
        <v>2500</v>
      </c>
      <c r="D2761">
        <f t="shared" ca="1" si="262"/>
        <v>1.2</v>
      </c>
      <c r="E2761" s="1">
        <v>0.65</v>
      </c>
      <c r="F2761">
        <v>19.899999999999999</v>
      </c>
      <c r="G2761">
        <f t="shared" ca="1" si="264"/>
        <v>46.089820015575185</v>
      </c>
      <c r="H2761">
        <f t="shared" ca="1" si="267"/>
        <v>15.582129256654936</v>
      </c>
      <c r="I2761">
        <f>User_Model_Calcs!A2761-Sat_Data!$B$5</f>
        <v>41.37299999999999</v>
      </c>
      <c r="J2761">
        <f>(Earth_Data!$B$1/SQRT(1-Earth_Data!$B$2^2*SIN(RADIANS(User_Model_Calcs!B2761))^2))*COS(RADIANS(User_Model_Calcs!B2761))</f>
        <v>5630.2503870841992</v>
      </c>
      <c r="K2761">
        <f>((Earth_Data!$B$1*(1-Earth_Data!$B$2^2))/SQRT(1-Earth_Data!$B$2^2*SIN(RADIANS(User_Model_Calcs!B2761))^2))*SIN(RADIANS(User_Model_Calcs!B2761))</f>
        <v>-2986.7754107506958</v>
      </c>
      <c r="L2761">
        <f t="shared" si="265"/>
        <v>-27.945375406175099</v>
      </c>
      <c r="M2761">
        <f t="shared" si="266"/>
        <v>6373.4250427479546</v>
      </c>
      <c r="N2761">
        <f>SQRT(User_Model_Calcs!M2761^2+Sat_Data!$B$3^2-2*User_Model_Calcs!M2761*Sat_Data!$B$3*COS(RADIANS(L2761))*COS(RADIANS(I2761)))</f>
        <v>38237.973192446916</v>
      </c>
      <c r="O2761">
        <f>DEGREES(ACOS(((Earth_Data!$B$1+Sat_Data!$B$2)/User_Model_Calcs!N2761)*SQRT(1-COS(RADIANS(User_Model_Calcs!I2761))^2*COS(RADIANS(User_Model_Calcs!B2761))^2)))</f>
        <v>34.256895005145907</v>
      </c>
      <c r="P2761">
        <f t="shared" si="263"/>
        <v>61.859753782924628</v>
      </c>
    </row>
    <row r="2762" spans="1:16" x14ac:dyDescent="0.25">
      <c r="A2762">
        <v>150.27199999999999</v>
      </c>
      <c r="B2762">
        <v>-29.048999999999999</v>
      </c>
      <c r="C2762">
        <v>3750</v>
      </c>
      <c r="D2762">
        <f t="shared" ca="1" si="262"/>
        <v>3</v>
      </c>
      <c r="E2762" s="1">
        <v>0.65</v>
      </c>
      <c r="F2762">
        <v>19.899999999999999</v>
      </c>
      <c r="G2762">
        <f t="shared" ca="1" si="264"/>
        <v>54.048620189015942</v>
      </c>
      <c r="H2762">
        <f t="shared" ca="1" si="267"/>
        <v>20.131049743604095</v>
      </c>
      <c r="I2762">
        <f>User_Model_Calcs!A2762-Sat_Data!$B$5</f>
        <v>40.271999999999991</v>
      </c>
      <c r="J2762">
        <f>(Earth_Data!$B$1/SQRT(1-Earth_Data!$B$2^2*SIN(RADIANS(User_Model_Calcs!B2762))^2))*COS(RADIANS(User_Model_Calcs!B2762))</f>
        <v>5580.2058946848983</v>
      </c>
      <c r="K2762">
        <f>((Earth_Data!$B$1*(1-Earth_Data!$B$2^2))/SQRT(1-Earth_Data!$B$2^2*SIN(RADIANS(User_Model_Calcs!B2762))^2))*SIN(RADIANS(User_Model_Calcs!B2762))</f>
        <v>-3078.6511953178006</v>
      </c>
      <c r="L2762">
        <f t="shared" si="265"/>
        <v>-28.885927702355897</v>
      </c>
      <c r="M2762">
        <f t="shared" si="266"/>
        <v>6373.1303932610545</v>
      </c>
      <c r="N2762">
        <f>SQRT(User_Model_Calcs!M2762^2+Sat_Data!$B$3^2-2*User_Model_Calcs!M2762*Sat_Data!$B$3*COS(RADIANS(L2762))*COS(RADIANS(I2762)))</f>
        <v>38202.023488248677</v>
      </c>
      <c r="O2762">
        <f>DEGREES(ACOS(((Earth_Data!$B$1+Sat_Data!$B$2)/User_Model_Calcs!N2762)*SQRT(1-COS(RADIANS(User_Model_Calcs!I2762))^2*COS(RADIANS(User_Model_Calcs!B2762))^2)))</f>
        <v>34.681604450445512</v>
      </c>
      <c r="P2762">
        <f t="shared" si="263"/>
        <v>60.182235707706575</v>
      </c>
    </row>
    <row r="2763" spans="1:16" x14ac:dyDescent="0.25">
      <c r="A2763">
        <v>141.01300000000001</v>
      </c>
      <c r="B2763">
        <v>-20.943999999999999</v>
      </c>
      <c r="C2763">
        <v>2500</v>
      </c>
      <c r="D2763">
        <f t="shared" ca="1" si="262"/>
        <v>0.75</v>
      </c>
      <c r="E2763" s="1">
        <v>0.65</v>
      </c>
      <c r="F2763">
        <v>19.899999999999999</v>
      </c>
      <c r="G2763">
        <f t="shared" ca="1" si="264"/>
        <v>42.007420362456692</v>
      </c>
      <c r="H2763">
        <f t="shared" ca="1" si="267"/>
        <v>23.068147613775423</v>
      </c>
      <c r="I2763">
        <f>User_Model_Calcs!A2763-Sat_Data!$B$5</f>
        <v>31.013000000000005</v>
      </c>
      <c r="J2763">
        <f>(Earth_Data!$B$1/SQRT(1-Earth_Data!$B$2^2*SIN(RADIANS(User_Model_Calcs!B2763))^2))*COS(RADIANS(User_Model_Calcs!B2763))</f>
        <v>5959.2871375099739</v>
      </c>
      <c r="K2763">
        <f>((Earth_Data!$B$1*(1-Earth_Data!$B$2^2))/SQRT(1-Earth_Data!$B$2^2*SIN(RADIANS(User_Model_Calcs!B2763))^2))*SIN(RADIANS(User_Model_Calcs!B2763))</f>
        <v>-2265.6063941343818</v>
      </c>
      <c r="L2763">
        <f t="shared" si="265"/>
        <v>-20.815841120567995</v>
      </c>
      <c r="M2763">
        <f t="shared" si="266"/>
        <v>6375.4274774664646</v>
      </c>
      <c r="N2763">
        <f>SQRT(User_Model_Calcs!M2763^2+Sat_Data!$B$3^2-2*User_Model_Calcs!M2763*Sat_Data!$B$3*COS(RADIANS(L2763))*COS(RADIANS(I2763)))</f>
        <v>37252.673934176943</v>
      </c>
      <c r="O2763">
        <f>DEGREES(ACOS(((Earth_Data!$B$1+Sat_Data!$B$2)/User_Model_Calcs!N2763)*SQRT(1-COS(RADIANS(User_Model_Calcs!I2763))^2*COS(RADIANS(User_Model_Calcs!B2763))^2)))</f>
        <v>47.276357392533178</v>
      </c>
      <c r="P2763">
        <f t="shared" si="263"/>
        <v>59.264287371568678</v>
      </c>
    </row>
    <row r="2764" spans="1:16" x14ac:dyDescent="0.25">
      <c r="A2764">
        <v>158.62899999999999</v>
      </c>
      <c r="B2764">
        <v>-27.855</v>
      </c>
      <c r="C2764">
        <v>1250</v>
      </c>
      <c r="D2764">
        <f t="shared" ca="1" si="262"/>
        <v>3</v>
      </c>
      <c r="E2764" s="1">
        <v>0.65</v>
      </c>
      <c r="F2764">
        <v>19.899999999999999</v>
      </c>
      <c r="G2764">
        <f t="shared" ca="1" si="264"/>
        <v>54.048620189015942</v>
      </c>
      <c r="H2764">
        <f t="shared" ca="1" si="267"/>
        <v>22.903869085484928</v>
      </c>
      <c r="I2764">
        <f>User_Model_Calcs!A2764-Sat_Data!$B$5</f>
        <v>48.628999999999991</v>
      </c>
      <c r="J2764">
        <f>(Earth_Data!$B$1/SQRT(1-Earth_Data!$B$2^2*SIN(RADIANS(User_Model_Calcs!B2764))^2))*COS(RADIANS(User_Model_Calcs!B2764))</f>
        <v>5643.2484498992535</v>
      </c>
      <c r="K2764">
        <f>((Earth_Data!$B$1*(1-Earth_Data!$B$2^2))/SQRT(1-Earth_Data!$B$2^2*SIN(RADIANS(User_Model_Calcs!B2764))^2))*SIN(RADIANS(User_Model_Calcs!B2764))</f>
        <v>-2962.3090114886386</v>
      </c>
      <c r="L2764">
        <f t="shared" si="265"/>
        <v>-27.696317485872409</v>
      </c>
      <c r="M2764">
        <f t="shared" si="266"/>
        <v>6373.5020002222582</v>
      </c>
      <c r="N2764">
        <f>SQRT(User_Model_Calcs!M2764^2+Sat_Data!$B$3^2-2*User_Model_Calcs!M2764*Sat_Data!$B$3*COS(RADIANS(L2764))*COS(RADIANS(I2764)))</f>
        <v>38780.256087745372</v>
      </c>
      <c r="O2764">
        <f>DEGREES(ACOS(((Earth_Data!$B$1+Sat_Data!$B$2)/User_Model_Calcs!N2764)*SQRT(1-COS(RADIANS(User_Model_Calcs!I2764))^2*COS(RADIANS(User_Model_Calcs!B2764))^2)))</f>
        <v>28.07768192582569</v>
      </c>
      <c r="P2764">
        <f t="shared" si="263"/>
        <v>67.632665172951448</v>
      </c>
    </row>
    <row r="2765" spans="1:16" x14ac:dyDescent="0.25">
      <c r="A2765">
        <v>149.6</v>
      </c>
      <c r="B2765">
        <v>-22.763999999999999</v>
      </c>
      <c r="C2765">
        <v>2500</v>
      </c>
      <c r="D2765">
        <f t="shared" ca="1" si="262"/>
        <v>3</v>
      </c>
      <c r="E2765" s="1">
        <v>0.65</v>
      </c>
      <c r="F2765">
        <v>19.899999999999999</v>
      </c>
      <c r="G2765">
        <f t="shared" ca="1" si="264"/>
        <v>54.048620189015942</v>
      </c>
      <c r="H2765">
        <f t="shared" ca="1" si="267"/>
        <v>20.895956981939047</v>
      </c>
      <c r="I2765">
        <f>User_Model_Calcs!A2765-Sat_Data!$B$5</f>
        <v>39.599999999999994</v>
      </c>
      <c r="J2765">
        <f>(Earth_Data!$B$1/SQRT(1-Earth_Data!$B$2^2*SIN(RADIANS(User_Model_Calcs!B2765))^2))*COS(RADIANS(User_Model_Calcs!B2765))</f>
        <v>5884.2736950328726</v>
      </c>
      <c r="K2765">
        <f>((Earth_Data!$B$1*(1-Earth_Data!$B$2^2))/SQRT(1-Earth_Data!$B$2^2*SIN(RADIANS(User_Model_Calcs!B2765))^2))*SIN(RADIANS(User_Model_Calcs!B2765))</f>
        <v>-2452.6416415169001</v>
      </c>
      <c r="L2765">
        <f t="shared" si="265"/>
        <v>-22.627007501268153</v>
      </c>
      <c r="M2765">
        <f t="shared" si="266"/>
        <v>6374.9610147638186</v>
      </c>
      <c r="N2765">
        <f>SQRT(User_Model_Calcs!M2765^2+Sat_Data!$B$3^2-2*User_Model_Calcs!M2765*Sat_Data!$B$3*COS(RADIANS(L2765))*COS(RADIANS(I2765)))</f>
        <v>37896.146636883204</v>
      </c>
      <c r="O2765">
        <f>DEGREES(ACOS(((Earth_Data!$B$1+Sat_Data!$B$2)/User_Model_Calcs!N2765)*SQRT(1-COS(RADIANS(User_Model_Calcs!I2765))^2*COS(RADIANS(User_Model_Calcs!B2765))^2)))</f>
        <v>38.46803470920571</v>
      </c>
      <c r="P2765">
        <f t="shared" si="263"/>
        <v>64.933303428835316</v>
      </c>
    </row>
    <row r="2766" spans="1:16" x14ac:dyDescent="0.25">
      <c r="A2766">
        <v>111.759</v>
      </c>
      <c r="B2766">
        <v>-19.617000000000001</v>
      </c>
      <c r="C2766">
        <v>625</v>
      </c>
      <c r="D2766">
        <f t="shared" ca="1" si="262"/>
        <v>3</v>
      </c>
      <c r="E2766" s="1">
        <v>0.65</v>
      </c>
      <c r="F2766">
        <v>19.899999999999999</v>
      </c>
      <c r="G2766">
        <f t="shared" ca="1" si="264"/>
        <v>54.048620189015942</v>
      </c>
      <c r="H2766">
        <f t="shared" ca="1" si="267"/>
        <v>23.80705249847616</v>
      </c>
      <c r="I2766">
        <f>User_Model_Calcs!A2766-Sat_Data!$B$5</f>
        <v>1.7590000000000003</v>
      </c>
      <c r="J2766">
        <f>(Earth_Data!$B$1/SQRT(1-Earth_Data!$B$2^2*SIN(RADIANS(User_Model_Calcs!B2766))^2))*COS(RADIANS(User_Model_Calcs!B2766))</f>
        <v>6010.2072400106081</v>
      </c>
      <c r="K2766">
        <f>((Earth_Data!$B$1*(1-Earth_Data!$B$2^2))/SQRT(1-Earth_Data!$B$2^2*SIN(RADIANS(User_Model_Calcs!B2766))^2))*SIN(RADIANS(User_Model_Calcs!B2766))</f>
        <v>-2127.8074811252773</v>
      </c>
      <c r="L2766">
        <f t="shared" si="265"/>
        <v>-19.495607520718963</v>
      </c>
      <c r="M2766">
        <f t="shared" si="266"/>
        <v>6375.7474655610868</v>
      </c>
      <c r="N2766">
        <f>SQRT(User_Model_Calcs!M2766^2+Sat_Data!$B$3^2-2*User_Model_Calcs!M2766*Sat_Data!$B$3*COS(RADIANS(L2766))*COS(RADIANS(I2766)))</f>
        <v>36219.790813256739</v>
      </c>
      <c r="O2766">
        <f>DEGREES(ACOS(((Earth_Data!$B$1+Sat_Data!$B$2)/User_Model_Calcs!N2766)*SQRT(1-COS(RADIANS(User_Model_Calcs!I2766))^2*COS(RADIANS(User_Model_Calcs!B2766))^2)))</f>
        <v>66.903708582799027</v>
      </c>
      <c r="P2766">
        <f t="shared" si="263"/>
        <v>5.2264148889913296</v>
      </c>
    </row>
    <row r="2767" spans="1:16" x14ac:dyDescent="0.25">
      <c r="A2767">
        <v>146.28</v>
      </c>
      <c r="B2767">
        <v>-21.521000000000001</v>
      </c>
      <c r="C2767">
        <v>375</v>
      </c>
      <c r="D2767">
        <f t="shared" ca="1" si="262"/>
        <v>3</v>
      </c>
      <c r="E2767" s="1">
        <v>0.65</v>
      </c>
      <c r="F2767">
        <v>19.899999999999999</v>
      </c>
      <c r="G2767">
        <f t="shared" ca="1" si="264"/>
        <v>54.048620189015942</v>
      </c>
      <c r="H2767">
        <f t="shared" ca="1" si="267"/>
        <v>15.459123303874009</v>
      </c>
      <c r="I2767">
        <f>User_Model_Calcs!A2767-Sat_Data!$B$5</f>
        <v>36.28</v>
      </c>
      <c r="J2767">
        <f>(Earth_Data!$B$1/SQRT(1-Earth_Data!$B$2^2*SIN(RADIANS(User_Model_Calcs!B2767))^2))*COS(RADIANS(User_Model_Calcs!B2767))</f>
        <v>5936.1508824770217</v>
      </c>
      <c r="K2767">
        <f>((Earth_Data!$B$1*(1-Earth_Data!$B$2^2))/SQRT(1-Earth_Data!$B$2^2*SIN(RADIANS(User_Model_Calcs!B2767))^2))*SIN(RADIANS(User_Model_Calcs!B2767))</f>
        <v>-2325.1550023016557</v>
      </c>
      <c r="L2767">
        <f t="shared" si="265"/>
        <v>-21.389983275907408</v>
      </c>
      <c r="M2767">
        <f t="shared" si="266"/>
        <v>6375.2829807202397</v>
      </c>
      <c r="N2767">
        <f>SQRT(User_Model_Calcs!M2767^2+Sat_Data!$B$3^2-2*User_Model_Calcs!M2767*Sat_Data!$B$3*COS(RADIANS(L2767))*COS(RADIANS(I2767)))</f>
        <v>37615.416870545232</v>
      </c>
      <c r="O2767">
        <f>DEGREES(ACOS(((Earth_Data!$B$1+Sat_Data!$B$2)/User_Model_Calcs!N2767)*SQRT(1-COS(RADIANS(User_Model_Calcs!I2767))^2*COS(RADIANS(User_Model_Calcs!B2767))^2)))</f>
        <v>42.139982690903793</v>
      </c>
      <c r="P2767">
        <f t="shared" si="263"/>
        <v>63.445918564732473</v>
      </c>
    </row>
    <row r="2768" spans="1:16" x14ac:dyDescent="0.25">
      <c r="A2768">
        <v>148.76499999999999</v>
      </c>
      <c r="B2768">
        <v>-33.257000000000005</v>
      </c>
      <c r="C2768">
        <v>1250</v>
      </c>
      <c r="D2768">
        <f t="shared" ca="1" si="262"/>
        <v>3</v>
      </c>
      <c r="E2768" s="1">
        <v>0.65</v>
      </c>
      <c r="F2768">
        <v>19.899999999999999</v>
      </c>
      <c r="G2768">
        <f t="shared" ca="1" si="264"/>
        <v>54.048620189015942</v>
      </c>
      <c r="H2768">
        <f t="shared" ca="1" si="267"/>
        <v>19.907982187355934</v>
      </c>
      <c r="I2768">
        <f>User_Model_Calcs!A2768-Sat_Data!$B$5</f>
        <v>38.764999999999986</v>
      </c>
      <c r="J2768">
        <f>(Earth_Data!$B$1/SQRT(1-Earth_Data!$B$2^2*SIN(RADIANS(User_Model_Calcs!B2768))^2))*COS(RADIANS(User_Model_Calcs!B2768))</f>
        <v>5338.8999794022902</v>
      </c>
      <c r="K2768">
        <f>((Earth_Data!$B$1*(1-Earth_Data!$B$2^2))/SQRT(1-Earth_Data!$B$2^2*SIN(RADIANS(User_Model_Calcs!B2768))^2))*SIN(RADIANS(User_Model_Calcs!B2768))</f>
        <v>-3477.8296418905543</v>
      </c>
      <c r="L2768">
        <f t="shared" si="265"/>
        <v>-33.08074990003351</v>
      </c>
      <c r="M2768">
        <f t="shared" si="266"/>
        <v>6371.7463860447524</v>
      </c>
      <c r="N2768">
        <f>SQRT(User_Model_Calcs!M2768^2+Sat_Data!$B$3^2-2*User_Model_Calcs!M2768*Sat_Data!$B$3*COS(RADIANS(L2768))*COS(RADIANS(I2768)))</f>
        <v>38306.237783909892</v>
      </c>
      <c r="O2768">
        <f>DEGREES(ACOS(((Earth_Data!$B$1+Sat_Data!$B$2)/User_Model_Calcs!N2768)*SQRT(1-COS(RADIANS(User_Model_Calcs!I2768))^2*COS(RADIANS(User_Model_Calcs!B2768))^2)))</f>
        <v>33.429489433062301</v>
      </c>
      <c r="P2768">
        <f t="shared" si="263"/>
        <v>55.670043056645596</v>
      </c>
    </row>
    <row r="2769" spans="1:16" x14ac:dyDescent="0.25">
      <c r="A2769">
        <v>114.70099999999999</v>
      </c>
      <c r="B2769">
        <v>-29.236999999999998</v>
      </c>
      <c r="C2769">
        <v>2500</v>
      </c>
      <c r="D2769">
        <f t="shared" ca="1" si="262"/>
        <v>0.75</v>
      </c>
      <c r="E2769" s="1">
        <v>0.65</v>
      </c>
      <c r="F2769">
        <v>19.899999999999999</v>
      </c>
      <c r="G2769">
        <f t="shared" ca="1" si="264"/>
        <v>42.007420362456692</v>
      </c>
      <c r="H2769">
        <f t="shared" ca="1" si="267"/>
        <v>21.567568948125547</v>
      </c>
      <c r="I2769">
        <f>User_Model_Calcs!A2769-Sat_Data!$B$5</f>
        <v>4.7009999999999934</v>
      </c>
      <c r="J2769">
        <f>(Earth_Data!$B$1/SQRT(1-Earth_Data!$B$2^2*SIN(RADIANS(User_Model_Calcs!B2769))^2))*COS(RADIANS(User_Model_Calcs!B2769))</f>
        <v>5570.0581870228407</v>
      </c>
      <c r="K2769">
        <f>((Earth_Data!$B$1*(1-Earth_Data!$B$2^2))/SQRT(1-Earth_Data!$B$2^2*SIN(RADIANS(User_Model_Calcs!B2769))^2))*SIN(RADIANS(User_Model_Calcs!B2769))</f>
        <v>-3096.8508716358601</v>
      </c>
      <c r="L2769">
        <f t="shared" si="265"/>
        <v>-29.073261994982257</v>
      </c>
      <c r="M2769">
        <f t="shared" si="266"/>
        <v>6373.0709652389687</v>
      </c>
      <c r="N2769">
        <f>SQRT(User_Model_Calcs!M2769^2+Sat_Data!$B$3^2-2*User_Model_Calcs!M2769*Sat_Data!$B$3*COS(RADIANS(L2769))*COS(RADIANS(I2769)))</f>
        <v>36746.393638319998</v>
      </c>
      <c r="O2769">
        <f>DEGREES(ACOS(((Earth_Data!$B$1+Sat_Data!$B$2)/User_Model_Calcs!N2769)*SQRT(1-COS(RADIANS(User_Model_Calcs!I2769))^2*COS(RADIANS(User_Model_Calcs!B2769))^2)))</f>
        <v>55.499722252307251</v>
      </c>
      <c r="P2769">
        <f t="shared" si="263"/>
        <v>9.5568769397188884</v>
      </c>
    </row>
    <row r="2770" spans="1:16" x14ac:dyDescent="0.25">
      <c r="A2770">
        <v>152.78</v>
      </c>
      <c r="B2770">
        <v>-26.22</v>
      </c>
      <c r="C2770">
        <v>375</v>
      </c>
      <c r="D2770">
        <f t="shared" ca="1" si="262"/>
        <v>1.2</v>
      </c>
      <c r="E2770" s="1">
        <v>0.65</v>
      </c>
      <c r="F2770">
        <v>19.899999999999999</v>
      </c>
      <c r="G2770">
        <f t="shared" ca="1" si="264"/>
        <v>46.089820015575185</v>
      </c>
      <c r="H2770">
        <f t="shared" ca="1" si="267"/>
        <v>16.413950817785484</v>
      </c>
      <c r="I2770">
        <f>User_Model_Calcs!A2770-Sat_Data!$B$5</f>
        <v>42.78</v>
      </c>
      <c r="J2770">
        <f>(Earth_Data!$B$1/SQRT(1-Earth_Data!$B$2^2*SIN(RADIANS(User_Model_Calcs!B2770))^2))*COS(RADIANS(User_Model_Calcs!B2770))</f>
        <v>5725.5985022222894</v>
      </c>
      <c r="K2770">
        <f>((Earth_Data!$B$1*(1-Earth_Data!$B$2^2))/SQRT(1-Earth_Data!$B$2^2*SIN(RADIANS(User_Model_Calcs!B2770))^2))*SIN(RADIANS(User_Model_Calcs!B2770))</f>
        <v>-2800.9493228198585</v>
      </c>
      <c r="L2770">
        <f t="shared" si="265"/>
        <v>-26.067771568576035</v>
      </c>
      <c r="M2770">
        <f t="shared" si="266"/>
        <v>6373.9936709770227</v>
      </c>
      <c r="N2770">
        <f>SQRT(User_Model_Calcs!M2770^2+Sat_Data!$B$3^2-2*User_Model_Calcs!M2770*Sat_Data!$B$3*COS(RADIANS(L2770))*COS(RADIANS(I2770)))</f>
        <v>38263.054091622282</v>
      </c>
      <c r="O2770">
        <f>DEGREES(ACOS(((Earth_Data!$B$1+Sat_Data!$B$2)/User_Model_Calcs!N2770)*SQRT(1-COS(RADIANS(User_Model_Calcs!I2770))^2*COS(RADIANS(User_Model_Calcs!B2770))^2)))</f>
        <v>33.966664357280955</v>
      </c>
      <c r="P2770">
        <f t="shared" si="263"/>
        <v>64.477607807688329</v>
      </c>
    </row>
    <row r="2771" spans="1:16" x14ac:dyDescent="0.25">
      <c r="A2771">
        <v>160.78700000000001</v>
      </c>
      <c r="B2771">
        <v>-19.916</v>
      </c>
      <c r="C2771">
        <v>2500</v>
      </c>
      <c r="D2771">
        <f t="shared" ca="1" si="262"/>
        <v>0.75</v>
      </c>
      <c r="E2771" s="1">
        <v>0.65</v>
      </c>
      <c r="F2771">
        <v>19.899999999999999</v>
      </c>
      <c r="G2771">
        <f t="shared" ca="1" si="264"/>
        <v>42.007420362456692</v>
      </c>
      <c r="H2771">
        <f t="shared" ca="1" si="267"/>
        <v>14.987829116565941</v>
      </c>
      <c r="I2771">
        <f>User_Model_Calcs!A2771-Sat_Data!$B$5</f>
        <v>50.787000000000006</v>
      </c>
      <c r="J2771">
        <f>(Earth_Data!$B$1/SQRT(1-Earth_Data!$B$2^2*SIN(RADIANS(User_Model_Calcs!B2771))^2))*COS(RADIANS(User_Model_Calcs!B2771))</f>
        <v>5999.0133301107971</v>
      </c>
      <c r="K2771">
        <f>((Earth_Data!$B$1*(1-Earth_Data!$B$2^2))/SQRT(1-Earth_Data!$B$2^2*SIN(RADIANS(User_Model_Calcs!B2771))^2))*SIN(RADIANS(User_Model_Calcs!B2771))</f>
        <v>-2158.9568929390675</v>
      </c>
      <c r="L2771">
        <f t="shared" si="265"/>
        <v>-19.793059837191905</v>
      </c>
      <c r="M2771">
        <f t="shared" si="266"/>
        <v>6375.6768895871874</v>
      </c>
      <c r="N2771">
        <f>SQRT(User_Model_Calcs!M2771^2+Sat_Data!$B$3^2-2*User_Model_Calcs!M2771*Sat_Data!$B$3*COS(RADIANS(L2771))*COS(RADIANS(I2771)))</f>
        <v>38712.271177867704</v>
      </c>
      <c r="O2771">
        <f>DEGREES(ACOS(((Earth_Data!$B$1+Sat_Data!$B$2)/User_Model_Calcs!N2771)*SQRT(1-COS(RADIANS(User_Model_Calcs!I2771))^2*COS(RADIANS(User_Model_Calcs!B2771))^2)))</f>
        <v>28.850786888541322</v>
      </c>
      <c r="P2771">
        <f t="shared" si="263"/>
        <v>74.466747088749685</v>
      </c>
    </row>
    <row r="2772" spans="1:16" x14ac:dyDescent="0.25">
      <c r="A2772">
        <v>159.71600000000001</v>
      </c>
      <c r="B2772">
        <v>-27.646999999999998</v>
      </c>
      <c r="C2772">
        <v>375</v>
      </c>
      <c r="D2772">
        <f t="shared" ca="1" si="262"/>
        <v>3</v>
      </c>
      <c r="E2772" s="1">
        <v>0.65</v>
      </c>
      <c r="F2772">
        <v>19.899999999999999</v>
      </c>
      <c r="G2772">
        <f t="shared" ca="1" si="264"/>
        <v>54.048620189015942</v>
      </c>
      <c r="H2772">
        <f t="shared" ca="1" si="267"/>
        <v>20.990393484888926</v>
      </c>
      <c r="I2772">
        <f>User_Model_Calcs!A2772-Sat_Data!$B$5</f>
        <v>49.716000000000008</v>
      </c>
      <c r="J2772">
        <f>(Earth_Data!$B$1/SQRT(1-Earth_Data!$B$2^2*SIN(RADIANS(User_Model_Calcs!B2772))^2))*COS(RADIANS(User_Model_Calcs!B2772))</f>
        <v>5653.9810388886981</v>
      </c>
      <c r="K2772">
        <f>((Earth_Data!$B$1*(1-Earth_Data!$B$2^2))/SQRT(1-Earth_Data!$B$2^2*SIN(RADIANS(User_Model_Calcs!B2772))^2))*SIN(RADIANS(User_Model_Calcs!B2772))</f>
        <v>-2941.9105796149424</v>
      </c>
      <c r="L2772">
        <f t="shared" si="265"/>
        <v>-27.489110456571666</v>
      </c>
      <c r="M2772">
        <f t="shared" si="266"/>
        <v>6373.5656775907819</v>
      </c>
      <c r="N2772">
        <f>SQRT(User_Model_Calcs!M2772^2+Sat_Data!$B$3^2-2*User_Model_Calcs!M2772*Sat_Data!$B$3*COS(RADIANS(L2772))*COS(RADIANS(I2772)))</f>
        <v>38860.717685301715</v>
      </c>
      <c r="O2772">
        <f>DEGREES(ACOS(((Earth_Data!$B$1+Sat_Data!$B$2)/User_Model_Calcs!N2772)*SQRT(1-COS(RADIANS(User_Model_Calcs!I2772))^2*COS(RADIANS(User_Model_Calcs!B2772))^2)))</f>
        <v>27.200723835707596</v>
      </c>
      <c r="P2772">
        <f t="shared" si="263"/>
        <v>68.530421575426203</v>
      </c>
    </row>
    <row r="2773" spans="1:16" x14ac:dyDescent="0.25">
      <c r="A2773">
        <v>147.089</v>
      </c>
      <c r="B2773">
        <v>-33.799999999999997</v>
      </c>
      <c r="C2773">
        <v>3750</v>
      </c>
      <c r="D2773">
        <f t="shared" ca="1" si="262"/>
        <v>1.2</v>
      </c>
      <c r="E2773" s="1">
        <v>0.65</v>
      </c>
      <c r="F2773">
        <v>19.899999999999999</v>
      </c>
      <c r="G2773">
        <f t="shared" ca="1" si="264"/>
        <v>46.089820015575185</v>
      </c>
      <c r="H2773">
        <f t="shared" ca="1" si="267"/>
        <v>22.922692826514691</v>
      </c>
      <c r="I2773">
        <f>User_Model_Calcs!A2773-Sat_Data!$B$5</f>
        <v>37.088999999999999</v>
      </c>
      <c r="J2773">
        <f>(Earth_Data!$B$1/SQRT(1-Earth_Data!$B$2^2*SIN(RADIANS(User_Model_Calcs!B2773))^2))*COS(RADIANS(User_Model_Calcs!B2773))</f>
        <v>5305.6340157809118</v>
      </c>
      <c r="K2773">
        <f>((Earth_Data!$B$1*(1-Earth_Data!$B$2^2))/SQRT(1-Earth_Data!$B$2^2*SIN(RADIANS(User_Model_Calcs!B2773))^2))*SIN(RADIANS(User_Model_Calcs!B2773))</f>
        <v>-3528.034745756539</v>
      </c>
      <c r="L2773">
        <f t="shared" si="265"/>
        <v>-33.622319649283092</v>
      </c>
      <c r="M2773">
        <f t="shared" si="266"/>
        <v>6371.5603643594941</v>
      </c>
      <c r="N2773">
        <f>SQRT(User_Model_Calcs!M2773^2+Sat_Data!$B$3^2-2*User_Model_Calcs!M2773*Sat_Data!$B$3*COS(RADIANS(L2773))*COS(RADIANS(I2773)))</f>
        <v>38229.68309706734</v>
      </c>
      <c r="O2773">
        <f>DEGREES(ACOS(((Earth_Data!$B$1+Sat_Data!$B$2)/User_Model_Calcs!N2773)*SQRT(1-COS(RADIANS(User_Model_Calcs!I2773))^2*COS(RADIANS(User_Model_Calcs!B2773))^2)))</f>
        <v>34.33178558592568</v>
      </c>
      <c r="P2773">
        <f t="shared" si="263"/>
        <v>53.652571737839473</v>
      </c>
    </row>
    <row r="2774" spans="1:16" x14ac:dyDescent="0.25">
      <c r="A2774">
        <v>152.18299999999999</v>
      </c>
      <c r="B2774">
        <v>-28.475999999999999</v>
      </c>
      <c r="C2774">
        <v>2500</v>
      </c>
      <c r="D2774">
        <f t="shared" ca="1" si="262"/>
        <v>1.2</v>
      </c>
      <c r="E2774" s="1">
        <v>0.65</v>
      </c>
      <c r="F2774">
        <v>19.899999999999999</v>
      </c>
      <c r="G2774">
        <f t="shared" ca="1" si="264"/>
        <v>46.089820015575185</v>
      </c>
      <c r="H2774">
        <f t="shared" ca="1" si="267"/>
        <v>14.968820835121155</v>
      </c>
      <c r="I2774">
        <f>User_Model_Calcs!A2774-Sat_Data!$B$5</f>
        <v>42.182999999999993</v>
      </c>
      <c r="J2774">
        <f>(Earth_Data!$B$1/SQRT(1-Earth_Data!$B$2^2*SIN(RADIANS(User_Model_Calcs!B2774))^2))*COS(RADIANS(User_Model_Calcs!B2774))</f>
        <v>5610.7639178793352</v>
      </c>
      <c r="K2774">
        <f>((Earth_Data!$B$1*(1-Earth_Data!$B$2^2))/SQRT(1-Earth_Data!$B$2^2*SIN(RADIANS(User_Model_Calcs!B2774))^2))*SIN(RADIANS(User_Model_Calcs!B2774))</f>
        <v>-3022.9800885791929</v>
      </c>
      <c r="L2774">
        <f t="shared" si="265"/>
        <v>-28.314999660649526</v>
      </c>
      <c r="M2774">
        <f t="shared" si="266"/>
        <v>6373.3100001587036</v>
      </c>
      <c r="N2774">
        <f>SQRT(User_Model_Calcs!M2774^2+Sat_Data!$B$3^2-2*User_Model_Calcs!M2774*Sat_Data!$B$3*COS(RADIANS(L2774))*COS(RADIANS(I2774)))</f>
        <v>38312.278895663287</v>
      </c>
      <c r="O2774">
        <f>DEGREES(ACOS(((Earth_Data!$B$1+Sat_Data!$B$2)/User_Model_Calcs!N2774)*SQRT(1-COS(RADIANS(User_Model_Calcs!I2774))^2*COS(RADIANS(User_Model_Calcs!B2774))^2)))</f>
        <v>33.37800197730553</v>
      </c>
      <c r="P2774">
        <f t="shared" si="263"/>
        <v>62.24932913662213</v>
      </c>
    </row>
    <row r="2775" spans="1:16" x14ac:dyDescent="0.25">
      <c r="A2775">
        <v>152.298</v>
      </c>
      <c r="B2775">
        <v>-30.401</v>
      </c>
      <c r="C2775">
        <v>950</v>
      </c>
      <c r="D2775">
        <f t="shared" ca="1" si="262"/>
        <v>3</v>
      </c>
      <c r="E2775" s="1">
        <v>0.65</v>
      </c>
      <c r="F2775">
        <v>19.899999999999999</v>
      </c>
      <c r="G2775">
        <f t="shared" ca="1" si="264"/>
        <v>54.048620189015942</v>
      </c>
      <c r="H2775">
        <f t="shared" ca="1" si="267"/>
        <v>20.704885746673447</v>
      </c>
      <c r="I2775">
        <f>User_Model_Calcs!A2775-Sat_Data!$B$5</f>
        <v>42.298000000000002</v>
      </c>
      <c r="J2775">
        <f>(Earth_Data!$B$1/SQRT(1-Earth_Data!$B$2^2*SIN(RADIANS(User_Model_Calcs!B2775))^2))*COS(RADIANS(User_Model_Calcs!B2775))</f>
        <v>5505.8981912117015</v>
      </c>
      <c r="K2775">
        <f>((Earth_Data!$B$1*(1-Earth_Data!$B$2^2))/SQRT(1-Earth_Data!$B$2^2*SIN(RADIANS(User_Model_Calcs!B2775))^2))*SIN(RADIANS(User_Model_Calcs!B2775))</f>
        <v>-3208.7943674292492</v>
      </c>
      <c r="L2775">
        <f t="shared" si="265"/>
        <v>-30.23329752368355</v>
      </c>
      <c r="M2775">
        <f t="shared" si="266"/>
        <v>6372.6977163862057</v>
      </c>
      <c r="N2775">
        <f>SQRT(User_Model_Calcs!M2775^2+Sat_Data!$B$3^2-2*User_Model_Calcs!M2775*Sat_Data!$B$3*COS(RADIANS(L2775))*COS(RADIANS(I2775)))</f>
        <v>38405.757255239958</v>
      </c>
      <c r="O2775">
        <f>DEGREES(ACOS(((Earth_Data!$B$1+Sat_Data!$B$2)/User_Model_Calcs!N2775)*SQRT(1-COS(RADIANS(User_Model_Calcs!I2775))^2*COS(RADIANS(User_Model_Calcs!B2775))^2)))</f>
        <v>32.28171086765596</v>
      </c>
      <c r="P2775">
        <f t="shared" si="263"/>
        <v>60.918090039919036</v>
      </c>
    </row>
    <row r="2776" spans="1:16" x14ac:dyDescent="0.25">
      <c r="A2776">
        <v>147.774</v>
      </c>
      <c r="B2776">
        <v>-28.239000000000001</v>
      </c>
      <c r="C2776">
        <v>375</v>
      </c>
      <c r="D2776">
        <f t="shared" ca="1" si="262"/>
        <v>0.75</v>
      </c>
      <c r="E2776" s="1">
        <v>0.65</v>
      </c>
      <c r="F2776">
        <v>19.899999999999999</v>
      </c>
      <c r="G2776">
        <f t="shared" ca="1" si="264"/>
        <v>42.007420362456692</v>
      </c>
      <c r="H2776">
        <f t="shared" ca="1" si="267"/>
        <v>20.87109273051831</v>
      </c>
      <c r="I2776">
        <f>User_Model_Calcs!A2776-Sat_Data!$B$5</f>
        <v>37.774000000000001</v>
      </c>
      <c r="J2776">
        <f>(Earth_Data!$B$1/SQRT(1-Earth_Data!$B$2^2*SIN(RADIANS(User_Model_Calcs!B2776))^2))*COS(RADIANS(User_Model_Calcs!B2776))</f>
        <v>5623.2393191899309</v>
      </c>
      <c r="K2776">
        <f>((Earth_Data!$B$1*(1-Earth_Data!$B$2^2))/SQRT(1-Earth_Data!$B$2^2*SIN(RADIANS(User_Model_Calcs!B2776))^2))*SIN(RADIANS(User_Model_Calcs!B2776))</f>
        <v>-2999.8663544299166</v>
      </c>
      <c r="L2776">
        <f t="shared" si="265"/>
        <v>-28.078875422846444</v>
      </c>
      <c r="M2776">
        <f t="shared" si="266"/>
        <v>6373.3836056936252</v>
      </c>
      <c r="N2776">
        <f>SQRT(User_Model_Calcs!M2776^2+Sat_Data!$B$3^2-2*User_Model_Calcs!M2776*Sat_Data!$B$3*COS(RADIANS(L2776))*COS(RADIANS(I2776)))</f>
        <v>37994.905786451985</v>
      </c>
      <c r="O2776">
        <f>DEGREES(ACOS(((Earth_Data!$B$1+Sat_Data!$B$2)/User_Model_Calcs!N2776)*SQRT(1-COS(RADIANS(User_Model_Calcs!I2776))^2*COS(RADIANS(User_Model_Calcs!B2776))^2)))</f>
        <v>37.207636004886822</v>
      </c>
      <c r="P2776">
        <f t="shared" si="263"/>
        <v>58.593685309976664</v>
      </c>
    </row>
    <row r="2777" spans="1:16" x14ac:dyDescent="0.25">
      <c r="A2777">
        <v>142.28270000000001</v>
      </c>
      <c r="B2777">
        <v>-23.152999999999999</v>
      </c>
      <c r="C2777">
        <v>375</v>
      </c>
      <c r="D2777">
        <f t="shared" ca="1" si="262"/>
        <v>1.2</v>
      </c>
      <c r="E2777" s="1">
        <v>0.65</v>
      </c>
      <c r="F2777">
        <v>19.899999999999999</v>
      </c>
      <c r="G2777">
        <f t="shared" ca="1" si="264"/>
        <v>46.089820015575185</v>
      </c>
      <c r="H2777">
        <f t="shared" ca="1" si="267"/>
        <v>14.395253564447017</v>
      </c>
      <c r="I2777">
        <f>User_Model_Calcs!A2777-Sat_Data!$B$5</f>
        <v>32.282700000000006</v>
      </c>
      <c r="J2777">
        <f>(Earth_Data!$B$1/SQRT(1-Earth_Data!$B$2^2*SIN(RADIANS(User_Model_Calcs!B2777))^2))*COS(RADIANS(User_Model_Calcs!B2777))</f>
        <v>5867.4700641758654</v>
      </c>
      <c r="K2777">
        <f>((Earth_Data!$B$1*(1-Earth_Data!$B$2^2))/SQRT(1-Earth_Data!$B$2^2*SIN(RADIANS(User_Model_Calcs!B2777))^2))*SIN(RADIANS(User_Model_Calcs!B2777))</f>
        <v>-2492.3083692124783</v>
      </c>
      <c r="L2777">
        <f t="shared" si="265"/>
        <v>-23.014189454444029</v>
      </c>
      <c r="M2777">
        <f t="shared" si="266"/>
        <v>6374.8573286973642</v>
      </c>
      <c r="N2777">
        <f>SQRT(User_Model_Calcs!M2777^2+Sat_Data!$B$3^2-2*User_Model_Calcs!M2777*Sat_Data!$B$3*COS(RADIANS(L2777))*COS(RADIANS(I2777)))</f>
        <v>37418.491424138403</v>
      </c>
      <c r="O2777">
        <f>DEGREES(ACOS(((Earth_Data!$B$1+Sat_Data!$B$2)/User_Model_Calcs!N2777)*SQRT(1-COS(RADIANS(User_Model_Calcs!I2777))^2*COS(RADIANS(User_Model_Calcs!B2777))^2)))</f>
        <v>44.856390387728517</v>
      </c>
      <c r="P2777">
        <f t="shared" si="263"/>
        <v>58.102791293933691</v>
      </c>
    </row>
    <row r="2778" spans="1:16" x14ac:dyDescent="0.25">
      <c r="A2778">
        <v>151.25399999999999</v>
      </c>
      <c r="B2778">
        <v>-18.966000000000001</v>
      </c>
      <c r="C2778">
        <v>375</v>
      </c>
      <c r="D2778">
        <f t="shared" ca="1" si="262"/>
        <v>1.2</v>
      </c>
      <c r="E2778" s="1">
        <v>0.65</v>
      </c>
      <c r="F2778">
        <v>19.899999999999999</v>
      </c>
      <c r="G2778">
        <f t="shared" ca="1" si="264"/>
        <v>46.089820015575185</v>
      </c>
      <c r="H2778">
        <f t="shared" ca="1" si="267"/>
        <v>19.503936692262197</v>
      </c>
      <c r="I2778">
        <f>User_Model_Calcs!A2778-Sat_Data!$B$5</f>
        <v>41.253999999999991</v>
      </c>
      <c r="J2778">
        <f>(Earth_Data!$B$1/SQRT(1-Earth_Data!$B$2^2*SIN(RADIANS(User_Model_Calcs!B2778))^2))*COS(RADIANS(User_Model_Calcs!B2778))</f>
        <v>6034.0148363176122</v>
      </c>
      <c r="K2778">
        <f>((Earth_Data!$B$1*(1-Earth_Data!$B$2^2))/SQRT(1-Earth_Data!$B$2^2*SIN(RADIANS(User_Model_Calcs!B2778))^2))*SIN(RADIANS(User_Model_Calcs!B2778))</f>
        <v>-2059.7913270080026</v>
      </c>
      <c r="L2778">
        <f t="shared" si="265"/>
        <v>-18.848022378173237</v>
      </c>
      <c r="M2778">
        <f t="shared" si="266"/>
        <v>6375.8980038672553</v>
      </c>
      <c r="N2778">
        <f>SQRT(User_Model_Calcs!M2778^2+Sat_Data!$B$3^2-2*User_Model_Calcs!M2778*Sat_Data!$B$3*COS(RADIANS(L2778))*COS(RADIANS(I2778)))</f>
        <v>37893.607204322674</v>
      </c>
      <c r="O2778">
        <f>DEGREES(ACOS(((Earth_Data!$B$1+Sat_Data!$B$2)/User_Model_Calcs!N2778)*SQRT(1-COS(RADIANS(User_Model_Calcs!I2778))^2*COS(RADIANS(User_Model_Calcs!B2778))^2)))</f>
        <v>38.513384473591039</v>
      </c>
      <c r="P2778">
        <f t="shared" si="263"/>
        <v>69.667949938509977</v>
      </c>
    </row>
    <row r="2779" spans="1:16" x14ac:dyDescent="0.25">
      <c r="A2779">
        <v>117.529</v>
      </c>
      <c r="B2779">
        <v>-24.940999999999999</v>
      </c>
      <c r="C2779">
        <v>375</v>
      </c>
      <c r="D2779">
        <f t="shared" ca="1" si="262"/>
        <v>1.2</v>
      </c>
      <c r="E2779" s="1">
        <v>0.65</v>
      </c>
      <c r="F2779">
        <v>19.899999999999999</v>
      </c>
      <c r="G2779">
        <f t="shared" ca="1" si="264"/>
        <v>46.089820015575185</v>
      </c>
      <c r="H2779">
        <f t="shared" ca="1" si="267"/>
        <v>16.815245032338325</v>
      </c>
      <c r="I2779">
        <f>User_Model_Calcs!A2779-Sat_Data!$B$5</f>
        <v>7.5289999999999964</v>
      </c>
      <c r="J2779">
        <f>(Earth_Data!$B$1/SQRT(1-Earth_Data!$B$2^2*SIN(RADIANS(User_Model_Calcs!B2779))^2))*COS(RADIANS(User_Model_Calcs!B2779))</f>
        <v>5786.7759076673019</v>
      </c>
      <c r="K2779">
        <f>((Earth_Data!$B$1*(1-Earth_Data!$B$2^2))/SQRT(1-Earth_Data!$B$2^2*SIN(RADIANS(User_Model_Calcs!B2779))^2))*SIN(RADIANS(User_Model_Calcs!B2779))</f>
        <v>-2673.1507324530735</v>
      </c>
      <c r="L2779">
        <f t="shared" si="265"/>
        <v>-24.794164923242963</v>
      </c>
      <c r="M2779">
        <f t="shared" si="266"/>
        <v>6374.3635167735083</v>
      </c>
      <c r="N2779">
        <f>SQRT(User_Model_Calcs!M2779^2+Sat_Data!$B$3^2-2*User_Model_Calcs!M2779*Sat_Data!$B$3*COS(RADIANS(L2779))*COS(RADIANS(I2779)))</f>
        <v>36533.073598524134</v>
      </c>
      <c r="O2779">
        <f>DEGREES(ACOS(((Earth_Data!$B$1+Sat_Data!$B$2)/User_Model_Calcs!N2779)*SQRT(1-COS(RADIANS(User_Model_Calcs!I2779))^2*COS(RADIANS(User_Model_Calcs!B2779))^2)))</f>
        <v>59.626845699558118</v>
      </c>
      <c r="P2779">
        <f t="shared" si="263"/>
        <v>17.402406714196911</v>
      </c>
    </row>
    <row r="2780" spans="1:16" x14ac:dyDescent="0.25">
      <c r="A2780">
        <v>125.315</v>
      </c>
      <c r="B2780">
        <v>-27.907</v>
      </c>
      <c r="C2780">
        <v>625</v>
      </c>
      <c r="D2780">
        <f t="shared" ca="1" si="262"/>
        <v>0.75</v>
      </c>
      <c r="E2780" s="1">
        <v>0.65</v>
      </c>
      <c r="F2780">
        <v>19.899999999999999</v>
      </c>
      <c r="G2780">
        <f t="shared" ca="1" si="264"/>
        <v>42.007420362456692</v>
      </c>
      <c r="H2780">
        <f t="shared" ca="1" si="267"/>
        <v>21.435376529565421</v>
      </c>
      <c r="I2780">
        <f>User_Model_Calcs!A2780-Sat_Data!$B$5</f>
        <v>15.314999999999998</v>
      </c>
      <c r="J2780">
        <f>(Earth_Data!$B$1/SQRT(1-Earth_Data!$B$2^2*SIN(RADIANS(User_Model_Calcs!B2780))^2))*COS(RADIANS(User_Model_Calcs!B2780))</f>
        <v>5640.5536868441804</v>
      </c>
      <c r="K2780">
        <f>((Earth_Data!$B$1*(1-Earth_Data!$B$2^2))/SQRT(1-Earth_Data!$B$2^2*SIN(RADIANS(User_Model_Calcs!B2780))^2))*SIN(RADIANS(User_Model_Calcs!B2780))</f>
        <v>-2967.4026170151137</v>
      </c>
      <c r="L2780">
        <f t="shared" si="265"/>
        <v>-27.748120541180729</v>
      </c>
      <c r="M2780">
        <f t="shared" si="266"/>
        <v>6373.4860308656534</v>
      </c>
      <c r="N2780">
        <f>SQRT(User_Model_Calcs!M2780^2+Sat_Data!$B$3^2-2*User_Model_Calcs!M2780*Sat_Data!$B$3*COS(RADIANS(L2780))*COS(RADIANS(I2780)))</f>
        <v>36873.693396817471</v>
      </c>
      <c r="O2780">
        <f>DEGREES(ACOS(((Earth_Data!$B$1+Sat_Data!$B$2)/User_Model_Calcs!N2780)*SQRT(1-COS(RADIANS(User_Model_Calcs!I2780))^2*COS(RADIANS(User_Model_Calcs!B2780))^2)))</f>
        <v>53.269711487153351</v>
      </c>
      <c r="P2780">
        <f t="shared" si="263"/>
        <v>30.332043895171946</v>
      </c>
    </row>
    <row r="2781" spans="1:16" x14ac:dyDescent="0.25">
      <c r="A2781">
        <v>141.54599999999999</v>
      </c>
      <c r="B2781">
        <v>-18.75</v>
      </c>
      <c r="C2781">
        <v>950</v>
      </c>
      <c r="D2781">
        <f t="shared" ca="1" si="262"/>
        <v>0.75</v>
      </c>
      <c r="E2781" s="1">
        <v>0.65</v>
      </c>
      <c r="F2781">
        <v>19.899999999999999</v>
      </c>
      <c r="G2781">
        <f t="shared" ca="1" si="264"/>
        <v>42.007420362456692</v>
      </c>
      <c r="H2781">
        <f t="shared" ca="1" si="267"/>
        <v>14.9847050805122</v>
      </c>
      <c r="I2781">
        <f>User_Model_Calcs!A2781-Sat_Data!$B$5</f>
        <v>31.545999999999992</v>
      </c>
      <c r="J2781">
        <f>(Earth_Data!$B$1/SQRT(1-Earth_Data!$B$2^2*SIN(RADIANS(User_Model_Calcs!B2781))^2))*COS(RADIANS(User_Model_Calcs!B2781))</f>
        <v>6041.7428322783217</v>
      </c>
      <c r="K2781">
        <f>((Earth_Data!$B$1*(1-Earth_Data!$B$2^2))/SQRT(1-Earth_Data!$B$2^2*SIN(RADIANS(User_Model_Calcs!B2781))^2))*SIN(RADIANS(User_Model_Calcs!B2781))</f>
        <v>-2037.1655911203866</v>
      </c>
      <c r="L2781">
        <f t="shared" si="265"/>
        <v>-18.63316885900359</v>
      </c>
      <c r="M2781">
        <f t="shared" si="266"/>
        <v>6375.9469960964507</v>
      </c>
      <c r="N2781">
        <f>SQRT(User_Model_Calcs!M2781^2+Sat_Data!$B$3^2-2*User_Model_Calcs!M2781*Sat_Data!$B$3*COS(RADIANS(L2781))*COS(RADIANS(I2781)))</f>
        <v>37205.776653911431</v>
      </c>
      <c r="O2781">
        <f>DEGREES(ACOS(((Earth_Data!$B$1+Sat_Data!$B$2)/User_Model_Calcs!N2781)*SQRT(1-COS(RADIANS(User_Model_Calcs!I2781))^2*COS(RADIANS(User_Model_Calcs!B2781))^2)))</f>
        <v>47.989714986314148</v>
      </c>
      <c r="P2781">
        <f t="shared" si="263"/>
        <v>62.363558823109983</v>
      </c>
    </row>
    <row r="2782" spans="1:16" x14ac:dyDescent="0.25">
      <c r="A2782">
        <v>152.65</v>
      </c>
      <c r="B2782">
        <v>-15.742000000000001</v>
      </c>
      <c r="C2782">
        <v>3750</v>
      </c>
      <c r="D2782">
        <f t="shared" ca="1" si="262"/>
        <v>0.75</v>
      </c>
      <c r="E2782" s="1">
        <v>0.65</v>
      </c>
      <c r="F2782">
        <v>19.899999999999999</v>
      </c>
      <c r="G2782">
        <f t="shared" ca="1" si="264"/>
        <v>42.007420362456692</v>
      </c>
      <c r="H2782">
        <f t="shared" ca="1" si="267"/>
        <v>19.80745968825828</v>
      </c>
      <c r="I2782">
        <f>User_Model_Calcs!A2782-Sat_Data!$B$5</f>
        <v>42.650000000000006</v>
      </c>
      <c r="J2782">
        <f>(Earth_Data!$B$1/SQRT(1-Earth_Data!$B$2^2*SIN(RADIANS(User_Model_Calcs!B2782))^2))*COS(RADIANS(User_Model_Calcs!B2782))</f>
        <v>6140.4289890423679</v>
      </c>
      <c r="K2782">
        <f>((Earth_Data!$B$1*(1-Earth_Data!$B$2^2))/SQRT(1-Earth_Data!$B$2^2*SIN(RADIANS(User_Model_Calcs!B2782))^2))*SIN(RADIANS(User_Model_Calcs!B2782))</f>
        <v>-1719.2673290717876</v>
      </c>
      <c r="L2782">
        <f t="shared" si="265"/>
        <v>-15.64178970667227</v>
      </c>
      <c r="M2782">
        <f t="shared" si="266"/>
        <v>6376.5781041468872</v>
      </c>
      <c r="N2782">
        <f>SQRT(User_Model_Calcs!M2782^2+Sat_Data!$B$3^2-2*User_Model_Calcs!M2782*Sat_Data!$B$3*COS(RADIANS(L2782))*COS(RADIANS(I2782)))</f>
        <v>37915.981994653666</v>
      </c>
      <c r="O2782">
        <f>DEGREES(ACOS(((Earth_Data!$B$1+Sat_Data!$B$2)/User_Model_Calcs!N2782)*SQRT(1-COS(RADIANS(User_Model_Calcs!I2782))^2*COS(RADIANS(User_Model_Calcs!B2782))^2)))</f>
        <v>38.239805751444727</v>
      </c>
      <c r="P2782">
        <f t="shared" si="263"/>
        <v>73.588882763763735</v>
      </c>
    </row>
    <row r="2783" spans="1:16" x14ac:dyDescent="0.25">
      <c r="A2783">
        <v>158.892</v>
      </c>
      <c r="B2783">
        <v>-23.728999999999999</v>
      </c>
      <c r="C2783">
        <v>375</v>
      </c>
      <c r="D2783">
        <f t="shared" ca="1" si="262"/>
        <v>1.2</v>
      </c>
      <c r="E2783" s="1">
        <v>0.65</v>
      </c>
      <c r="F2783">
        <v>19.899999999999999</v>
      </c>
      <c r="G2783">
        <f t="shared" ca="1" si="264"/>
        <v>46.089820015575185</v>
      </c>
      <c r="H2783">
        <f t="shared" ca="1" si="267"/>
        <v>16.927511624108568</v>
      </c>
      <c r="I2783">
        <f>User_Model_Calcs!A2783-Sat_Data!$B$5</f>
        <v>48.891999999999996</v>
      </c>
      <c r="J2783">
        <f>(Earth_Data!$B$1/SQRT(1-Earth_Data!$B$2^2*SIN(RADIANS(User_Model_Calcs!B2783))^2))*COS(RADIANS(User_Model_Calcs!B2783))</f>
        <v>5842.093360621534</v>
      </c>
      <c r="K2783">
        <f>((Earth_Data!$B$1*(1-Earth_Data!$B$2^2))/SQRT(1-Earth_Data!$B$2^2*SIN(RADIANS(User_Model_Calcs!B2783))^2))*SIN(RADIANS(User_Model_Calcs!B2783))</f>
        <v>-2550.8355203475508</v>
      </c>
      <c r="L2783">
        <f t="shared" si="265"/>
        <v>-23.587544213103993</v>
      </c>
      <c r="M2783">
        <f t="shared" si="266"/>
        <v>6374.7013017148474</v>
      </c>
      <c r="N2783">
        <f>SQRT(User_Model_Calcs!M2783^2+Sat_Data!$B$3^2-2*User_Model_Calcs!M2783*Sat_Data!$B$3*COS(RADIANS(L2783))*COS(RADIANS(I2783)))</f>
        <v>38659.298351386009</v>
      </c>
      <c r="O2783">
        <f>DEGREES(ACOS(((Earth_Data!$B$1+Sat_Data!$B$2)/User_Model_Calcs!N2783)*SQRT(1-COS(RADIANS(User_Model_Calcs!I2783))^2*COS(RADIANS(User_Model_Calcs!B2783))^2)))</f>
        <v>29.428130758487981</v>
      </c>
      <c r="P2783">
        <f t="shared" si="263"/>
        <v>70.651550416385646</v>
      </c>
    </row>
    <row r="2784" spans="1:16" x14ac:dyDescent="0.25">
      <c r="A2784">
        <v>149.71</v>
      </c>
      <c r="B2784">
        <v>-28.632999999999999</v>
      </c>
      <c r="C2784">
        <v>375</v>
      </c>
      <c r="D2784">
        <f t="shared" ca="1" si="262"/>
        <v>1.2</v>
      </c>
      <c r="E2784" s="1">
        <v>0.65</v>
      </c>
      <c r="F2784">
        <v>19.899999999999999</v>
      </c>
      <c r="G2784">
        <f t="shared" ca="1" si="264"/>
        <v>46.089820015575185</v>
      </c>
      <c r="H2784">
        <f t="shared" ca="1" si="267"/>
        <v>22.112507509845262</v>
      </c>
      <c r="I2784">
        <f>User_Model_Calcs!A2784-Sat_Data!$B$5</f>
        <v>39.710000000000008</v>
      </c>
      <c r="J2784">
        <f>(Earth_Data!$B$1/SQRT(1-Earth_Data!$B$2^2*SIN(RADIANS(User_Model_Calcs!B2784))^2))*COS(RADIANS(User_Model_Calcs!B2784))</f>
        <v>5602.4467813502897</v>
      </c>
      <c r="K2784">
        <f>((Earth_Data!$B$1*(1-Earth_Data!$B$2^2))/SQRT(1-Earth_Data!$B$2^2*SIN(RADIANS(User_Model_Calcs!B2784))^2))*SIN(RADIANS(User_Model_Calcs!B2784))</f>
        <v>-3038.2636616915406</v>
      </c>
      <c r="L2784">
        <f t="shared" si="265"/>
        <v>-28.471425544743337</v>
      </c>
      <c r="M2784">
        <f t="shared" si="266"/>
        <v>6373.2610189617617</v>
      </c>
      <c r="N2784">
        <f>SQRT(User_Model_Calcs!M2784^2+Sat_Data!$B$3^2-2*User_Model_Calcs!M2784*Sat_Data!$B$3*COS(RADIANS(L2784))*COS(RADIANS(I2784)))</f>
        <v>38144.293044186714</v>
      </c>
      <c r="O2784">
        <f>DEGREES(ACOS(((Earth_Data!$B$1+Sat_Data!$B$2)/User_Model_Calcs!N2784)*SQRT(1-COS(RADIANS(User_Model_Calcs!I2784))^2*COS(RADIANS(User_Model_Calcs!B2784))^2)))</f>
        <v>35.376945001257496</v>
      </c>
      <c r="P2784">
        <f t="shared" si="263"/>
        <v>60.015432404440631</v>
      </c>
    </row>
    <row r="2785" spans="1:16" x14ac:dyDescent="0.25">
      <c r="A2785">
        <v>153.71</v>
      </c>
      <c r="B2785">
        <v>-15.632999999999999</v>
      </c>
      <c r="C2785">
        <v>375</v>
      </c>
      <c r="D2785">
        <f t="shared" ca="1" si="262"/>
        <v>3</v>
      </c>
      <c r="E2785" s="1">
        <v>0.65</v>
      </c>
      <c r="F2785">
        <v>19.899999999999999</v>
      </c>
      <c r="G2785">
        <f t="shared" ca="1" si="264"/>
        <v>54.048620189015942</v>
      </c>
      <c r="H2785">
        <f t="shared" ca="1" si="267"/>
        <v>19.178582353736161</v>
      </c>
      <c r="I2785">
        <f>User_Model_Calcs!A2785-Sat_Data!$B$5</f>
        <v>43.710000000000008</v>
      </c>
      <c r="J2785">
        <f>(Earth_Data!$B$1/SQRT(1-Earth_Data!$B$2^2*SIN(RADIANS(User_Model_Calcs!B2785))^2))*COS(RADIANS(User_Model_Calcs!B2785))</f>
        <v>6143.6902901362955</v>
      </c>
      <c r="K2785">
        <f>((Earth_Data!$B$1*(1-Earth_Data!$B$2^2))/SQRT(1-Earth_Data!$B$2^2*SIN(RADIANS(User_Model_Calcs!B2785))^2))*SIN(RADIANS(User_Model_Calcs!B2785))</f>
        <v>-1707.6551566821479</v>
      </c>
      <c r="L2785">
        <f t="shared" si="265"/>
        <v>-15.533413675617888</v>
      </c>
      <c r="M2785">
        <f t="shared" si="266"/>
        <v>6376.5991339630345</v>
      </c>
      <c r="N2785">
        <f>SQRT(User_Model_Calcs!M2785^2+Sat_Data!$B$3^2-2*User_Model_Calcs!M2785*Sat_Data!$B$3*COS(RADIANS(L2785))*COS(RADIANS(I2785)))</f>
        <v>37999.716255752079</v>
      </c>
      <c r="O2785">
        <f>DEGREES(ACOS(((Earth_Data!$B$1+Sat_Data!$B$2)/User_Model_Calcs!N2785)*SQRT(1-COS(RADIANS(User_Model_Calcs!I2785))^2*COS(RADIANS(User_Model_Calcs!B2785))^2)))</f>
        <v>37.191661607401791</v>
      </c>
      <c r="P2785">
        <f t="shared" si="263"/>
        <v>74.257362158806387</v>
      </c>
    </row>
    <row r="2786" spans="1:16" x14ac:dyDescent="0.25">
      <c r="A2786">
        <v>129.83667501731233</v>
      </c>
      <c r="B2786">
        <v>-24.606999999999999</v>
      </c>
      <c r="C2786">
        <v>2500</v>
      </c>
      <c r="D2786">
        <f t="shared" ca="1" si="262"/>
        <v>1.2</v>
      </c>
      <c r="E2786" s="1">
        <v>0.65</v>
      </c>
      <c r="F2786">
        <v>19.899999999999999</v>
      </c>
      <c r="G2786">
        <f t="shared" ca="1" si="264"/>
        <v>46.089820015575185</v>
      </c>
      <c r="H2786">
        <f t="shared" ca="1" si="267"/>
        <v>15.928905023181006</v>
      </c>
      <c r="I2786">
        <f>User_Model_Calcs!A2786-Sat_Data!$B$5</f>
        <v>19.836675017312331</v>
      </c>
      <c r="J2786">
        <f>(Earth_Data!$B$1/SQRT(1-Earth_Data!$B$2^2*SIN(RADIANS(User_Model_Calcs!B2786))^2))*COS(RADIANS(User_Model_Calcs!B2786))</f>
        <v>5802.2791291546046</v>
      </c>
      <c r="K2786">
        <f>((Earth_Data!$B$1*(1-Earth_Data!$B$2^2))/SQRT(1-Earth_Data!$B$2^2*SIN(RADIANS(User_Model_Calcs!B2786))^2))*SIN(RADIANS(User_Model_Calcs!B2786))</f>
        <v>-2639.5586636612097</v>
      </c>
      <c r="L2786">
        <f t="shared" si="265"/>
        <v>-24.461621676433879</v>
      </c>
      <c r="M2786">
        <f t="shared" si="266"/>
        <v>6374.4578617739771</v>
      </c>
      <c r="N2786">
        <f>SQRT(User_Model_Calcs!M2786^2+Sat_Data!$B$3^2-2*User_Model_Calcs!M2786*Sat_Data!$B$3*COS(RADIANS(L2786))*COS(RADIANS(I2786)))</f>
        <v>36853.564259625557</v>
      </c>
      <c r="O2786">
        <f>DEGREES(ACOS(((Earth_Data!$B$1+Sat_Data!$B$2)/User_Model_Calcs!N2786)*SQRT(1-COS(RADIANS(User_Model_Calcs!I2786))^2*COS(RADIANS(User_Model_Calcs!B2786))^2)))</f>
        <v>53.635960880704374</v>
      </c>
      <c r="P2786">
        <f t="shared" si="263"/>
        <v>40.904357368974729</v>
      </c>
    </row>
    <row r="2787" spans="1:16" x14ac:dyDescent="0.25">
      <c r="A2787">
        <v>155.11699999999999</v>
      </c>
      <c r="B2787">
        <v>-20.594000000000001</v>
      </c>
      <c r="C2787">
        <v>2500</v>
      </c>
      <c r="D2787">
        <f t="shared" ca="1" si="262"/>
        <v>3</v>
      </c>
      <c r="E2787" s="1">
        <v>0.65</v>
      </c>
      <c r="F2787">
        <v>19.899999999999999</v>
      </c>
      <c r="G2787">
        <f t="shared" ca="1" si="264"/>
        <v>54.048620189015942</v>
      </c>
      <c r="H2787">
        <f t="shared" ca="1" si="267"/>
        <v>14.16123587901258</v>
      </c>
      <c r="I2787">
        <f>User_Model_Calcs!A2787-Sat_Data!$B$5</f>
        <v>45.11699999999999</v>
      </c>
      <c r="J2787">
        <f>(Earth_Data!$B$1/SQRT(1-Earth_Data!$B$2^2*SIN(RADIANS(User_Model_Calcs!B2787))^2))*COS(RADIANS(User_Model_Calcs!B2787))</f>
        <v>5973.0278850303075</v>
      </c>
      <c r="K2787">
        <f>((Earth_Data!$B$1*(1-Earth_Data!$B$2^2))/SQRT(1-Earth_Data!$B$2^2*SIN(RADIANS(User_Model_Calcs!B2787))^2))*SIN(RADIANS(User_Model_Calcs!B2787))</f>
        <v>-2229.3745827387888</v>
      </c>
      <c r="L2787">
        <f t="shared" si="265"/>
        <v>-20.467599865657874</v>
      </c>
      <c r="M2787">
        <f t="shared" si="266"/>
        <v>6375.5135593543655</v>
      </c>
      <c r="N2787">
        <f>SQRT(User_Model_Calcs!M2787^2+Sat_Data!$B$3^2-2*User_Model_Calcs!M2787*Sat_Data!$B$3*COS(RADIANS(L2787))*COS(RADIANS(I2787)))</f>
        <v>38249.492184050519</v>
      </c>
      <c r="O2787">
        <f>DEGREES(ACOS(((Earth_Data!$B$1+Sat_Data!$B$2)/User_Model_Calcs!N2787)*SQRT(1-COS(RADIANS(User_Model_Calcs!I2787))^2*COS(RADIANS(User_Model_Calcs!B2787))^2)))</f>
        <v>34.14656954597379</v>
      </c>
      <c r="P2787">
        <f t="shared" si="263"/>
        <v>70.694131858520123</v>
      </c>
    </row>
    <row r="2788" spans="1:16" x14ac:dyDescent="0.25">
      <c r="A2788">
        <v>139.43899999999999</v>
      </c>
      <c r="B2788">
        <v>-31.385999999999999</v>
      </c>
      <c r="C2788">
        <v>5000</v>
      </c>
      <c r="D2788">
        <f t="shared" ca="1" si="262"/>
        <v>1.2</v>
      </c>
      <c r="E2788" s="1">
        <v>0.65</v>
      </c>
      <c r="F2788">
        <v>19.899999999999999</v>
      </c>
      <c r="G2788">
        <f t="shared" ca="1" si="264"/>
        <v>46.089820015575185</v>
      </c>
      <c r="H2788">
        <f t="shared" ca="1" si="267"/>
        <v>16.217310953283594</v>
      </c>
      <c r="I2788">
        <f>User_Model_Calcs!A2788-Sat_Data!$B$5</f>
        <v>29.438999999999993</v>
      </c>
      <c r="J2788">
        <f>(Earth_Data!$B$1/SQRT(1-Earth_Data!$B$2^2*SIN(RADIANS(User_Model_Calcs!B2788))^2))*COS(RADIANS(User_Model_Calcs!B2788))</f>
        <v>5449.8283856708058</v>
      </c>
      <c r="K2788">
        <f>((Earth_Data!$B$1*(1-Earth_Data!$B$2^2))/SQRT(1-Earth_Data!$B$2^2*SIN(RADIANS(User_Model_Calcs!B2788))^2))*SIN(RADIANS(User_Model_Calcs!B2788))</f>
        <v>-3302.5042633659286</v>
      </c>
      <c r="L2788">
        <f t="shared" si="265"/>
        <v>-31.21515763339152</v>
      </c>
      <c r="M2788">
        <f t="shared" si="266"/>
        <v>6372.3750550962859</v>
      </c>
      <c r="N2788">
        <f>SQRT(User_Model_Calcs!M2788^2+Sat_Data!$B$3^2-2*User_Model_Calcs!M2788*Sat_Data!$B$3*COS(RADIANS(L2788))*COS(RADIANS(I2788)))</f>
        <v>37658.833471434948</v>
      </c>
      <c r="O2788">
        <f>DEGREES(ACOS(((Earth_Data!$B$1+Sat_Data!$B$2)/User_Model_Calcs!N2788)*SQRT(1-COS(RADIANS(User_Model_Calcs!I2788))^2*COS(RADIANS(User_Model_Calcs!B2788))^2)))</f>
        <v>41.513344437683266</v>
      </c>
      <c r="P2788">
        <f t="shared" si="263"/>
        <v>47.299063069372501</v>
      </c>
    </row>
    <row r="2789" spans="1:16" x14ac:dyDescent="0.25">
      <c r="A2789">
        <v>111.70099999999999</v>
      </c>
      <c r="B2789">
        <v>-25.295000000000002</v>
      </c>
      <c r="C2789">
        <v>2500</v>
      </c>
      <c r="D2789">
        <f t="shared" ca="1" si="262"/>
        <v>1.2</v>
      </c>
      <c r="E2789" s="1">
        <v>0.65</v>
      </c>
      <c r="F2789">
        <v>19.899999999999999</v>
      </c>
      <c r="G2789">
        <f t="shared" ca="1" si="264"/>
        <v>46.089820015575185</v>
      </c>
      <c r="H2789">
        <f t="shared" ca="1" si="267"/>
        <v>17.758509044228475</v>
      </c>
      <c r="I2789">
        <f>User_Model_Calcs!A2789-Sat_Data!$B$5</f>
        <v>1.7009999999999934</v>
      </c>
      <c r="J2789">
        <f>(Earth_Data!$B$1/SQRT(1-Earth_Data!$B$2^2*SIN(RADIANS(User_Model_Calcs!B2789))^2))*COS(RADIANS(User_Model_Calcs!B2789))</f>
        <v>5770.1301198786214</v>
      </c>
      <c r="K2789">
        <f>((Earth_Data!$B$1*(1-Earth_Data!$B$2^2))/SQRT(1-Earth_Data!$B$2^2*SIN(RADIANS(User_Model_Calcs!B2789))^2))*SIN(RADIANS(User_Model_Calcs!B2789))</f>
        <v>-2708.6566402588064</v>
      </c>
      <c r="L2789">
        <f t="shared" si="265"/>
        <v>-25.146642589484774</v>
      </c>
      <c r="M2789">
        <f t="shared" si="266"/>
        <v>6374.2624981364388</v>
      </c>
      <c r="N2789">
        <f>SQRT(User_Model_Calcs!M2789^2+Sat_Data!$B$3^2-2*User_Model_Calcs!M2789*Sat_Data!$B$3*COS(RADIANS(L2789))*COS(RADIANS(I2789)))</f>
        <v>36497.605311764637</v>
      </c>
      <c r="O2789">
        <f>DEGREES(ACOS(((Earth_Data!$B$1+Sat_Data!$B$2)/User_Model_Calcs!N2789)*SQRT(1-COS(RADIANS(User_Model_Calcs!I2789))^2*COS(RADIANS(User_Model_Calcs!B2789))^2)))</f>
        <v>60.357277827185932</v>
      </c>
      <c r="P2789">
        <f t="shared" si="263"/>
        <v>3.9757822130925953</v>
      </c>
    </row>
    <row r="2790" spans="1:16" x14ac:dyDescent="0.25">
      <c r="A2790">
        <v>159.87299999999999</v>
      </c>
      <c r="B2790">
        <v>-23.274999999999999</v>
      </c>
      <c r="C2790">
        <v>4700</v>
      </c>
      <c r="D2790">
        <f t="shared" ca="1" si="262"/>
        <v>1.2</v>
      </c>
      <c r="E2790" s="1">
        <v>0.65</v>
      </c>
      <c r="F2790">
        <v>19.899999999999999</v>
      </c>
      <c r="G2790">
        <f t="shared" ca="1" si="264"/>
        <v>46.089820015575185</v>
      </c>
      <c r="H2790">
        <f t="shared" ca="1" si="267"/>
        <v>19.116092914057496</v>
      </c>
      <c r="I2790">
        <f>User_Model_Calcs!A2790-Sat_Data!$B$5</f>
        <v>49.87299999999999</v>
      </c>
      <c r="J2790">
        <f>(Earth_Data!$B$1/SQRT(1-Earth_Data!$B$2^2*SIN(RADIANS(User_Model_Calcs!B2790))^2))*COS(RADIANS(User_Model_Calcs!B2790))</f>
        <v>5862.1444264626452</v>
      </c>
      <c r="K2790">
        <f>((Earth_Data!$B$1*(1-Earth_Data!$B$2^2))/SQRT(1-Earth_Data!$B$2^2*SIN(RADIANS(User_Model_Calcs!B2790))^2))*SIN(RADIANS(User_Model_Calcs!B2790))</f>
        <v>-2504.7256324594141</v>
      </c>
      <c r="L2790">
        <f t="shared" si="265"/>
        <v>-23.135624489850549</v>
      </c>
      <c r="M2790">
        <f t="shared" si="266"/>
        <v>6374.8245286130241</v>
      </c>
      <c r="N2790">
        <f>SQRT(User_Model_Calcs!M2790^2+Sat_Data!$B$3^2-2*User_Model_Calcs!M2790*Sat_Data!$B$3*COS(RADIANS(L2790))*COS(RADIANS(I2790)))</f>
        <v>38727.973393028537</v>
      </c>
      <c r="O2790">
        <f>DEGREES(ACOS(((Earth_Data!$B$1+Sat_Data!$B$2)/User_Model_Calcs!N2790)*SQRT(1-COS(RADIANS(User_Model_Calcs!I2790))^2*COS(RADIANS(User_Model_Calcs!B2790))^2)))</f>
        <v>28.667642123448534</v>
      </c>
      <c r="P2790">
        <f t="shared" si="263"/>
        <v>71.579089250329659</v>
      </c>
    </row>
    <row r="2791" spans="1:16" x14ac:dyDescent="0.25">
      <c r="A2791">
        <v>155.33600000000001</v>
      </c>
      <c r="B2791">
        <v>-22.266999999999999</v>
      </c>
      <c r="C2791">
        <v>400</v>
      </c>
      <c r="D2791">
        <f t="shared" ca="1" si="262"/>
        <v>3</v>
      </c>
      <c r="E2791" s="1">
        <v>0.65</v>
      </c>
      <c r="F2791">
        <v>19.899999999999999</v>
      </c>
      <c r="G2791">
        <f t="shared" ca="1" si="264"/>
        <v>54.048620189015942</v>
      </c>
      <c r="H2791">
        <f t="shared" ca="1" si="267"/>
        <v>17.681443144084955</v>
      </c>
      <c r="I2791">
        <f>User_Model_Calcs!A2791-Sat_Data!$B$5</f>
        <v>45.336000000000013</v>
      </c>
      <c r="J2791">
        <f>(Earth_Data!$B$1/SQRT(1-Earth_Data!$B$2^2*SIN(RADIANS(User_Model_Calcs!B2791))^2))*COS(RADIANS(User_Model_Calcs!B2791))</f>
        <v>5905.3489264079099</v>
      </c>
      <c r="K2791">
        <f>((Earth_Data!$B$1*(1-Earth_Data!$B$2^2))/SQRT(1-Earth_Data!$B$2^2*SIN(RADIANS(User_Model_Calcs!B2791))^2))*SIN(RADIANS(User_Model_Calcs!B2791))</f>
        <v>-2401.8004446867512</v>
      </c>
      <c r="L2791">
        <f t="shared" si="265"/>
        <v>-22.132366747514808</v>
      </c>
      <c r="M2791">
        <f t="shared" si="266"/>
        <v>6375.0914753221014</v>
      </c>
      <c r="N2791">
        <f>SQRT(User_Model_Calcs!M2791^2+Sat_Data!$B$3^2-2*User_Model_Calcs!M2791*Sat_Data!$B$3*COS(RADIANS(L2791))*COS(RADIANS(I2791)))</f>
        <v>38319.66733409134</v>
      </c>
      <c r="O2791">
        <f>DEGREES(ACOS(((Earth_Data!$B$1+Sat_Data!$B$2)/User_Model_Calcs!N2791)*SQRT(1-COS(RADIANS(User_Model_Calcs!I2791))^2*COS(RADIANS(User_Model_Calcs!B2791))^2)))</f>
        <v>33.313440434716256</v>
      </c>
      <c r="P2791">
        <f t="shared" si="263"/>
        <v>69.468832136203062</v>
      </c>
    </row>
    <row r="2792" spans="1:16" x14ac:dyDescent="0.25">
      <c r="A2792">
        <v>159.71100000000001</v>
      </c>
      <c r="B2792">
        <v>-33.257999999999996</v>
      </c>
      <c r="C2792">
        <v>950</v>
      </c>
      <c r="D2792">
        <f t="shared" ca="1" si="262"/>
        <v>3</v>
      </c>
      <c r="E2792" s="1">
        <v>0.65</v>
      </c>
      <c r="F2792">
        <v>19.899999999999999</v>
      </c>
      <c r="G2792">
        <f t="shared" ca="1" si="264"/>
        <v>54.048620189015942</v>
      </c>
      <c r="H2792">
        <f t="shared" ca="1" si="267"/>
        <v>16.450754078539404</v>
      </c>
      <c r="I2792">
        <f>User_Model_Calcs!A2792-Sat_Data!$B$5</f>
        <v>49.711000000000013</v>
      </c>
      <c r="J2792">
        <f>(Earth_Data!$B$1/SQRT(1-Earth_Data!$B$2^2*SIN(RADIANS(User_Model_Calcs!B2792))^2))*COS(RADIANS(User_Model_Calcs!B2792))</f>
        <v>5338.8391565575266</v>
      </c>
      <c r="K2792">
        <f>((Earth_Data!$B$1*(1-Earth_Data!$B$2^2))/SQRT(1-Earth_Data!$B$2^2*SIN(RADIANS(User_Model_Calcs!B2792))^2))*SIN(RADIANS(User_Model_Calcs!B2792))</f>
        <v>-3477.9223856676617</v>
      </c>
      <c r="L2792">
        <f t="shared" si="265"/>
        <v>-33.081747207927926</v>
      </c>
      <c r="M2792">
        <f t="shared" si="266"/>
        <v>6371.746044870285</v>
      </c>
      <c r="N2792">
        <f>SQRT(User_Model_Calcs!M2792^2+Sat_Data!$B$3^2-2*User_Model_Calcs!M2792*Sat_Data!$B$3*COS(RADIANS(L2792))*COS(RADIANS(I2792)))</f>
        <v>39080.496874615746</v>
      </c>
      <c r="O2792">
        <f>DEGREES(ACOS(((Earth_Data!$B$1+Sat_Data!$B$2)/User_Model_Calcs!N2792)*SQRT(1-COS(RADIANS(User_Model_Calcs!I2792))^2*COS(RADIANS(User_Model_Calcs!B2792))^2)))</f>
        <v>24.828167112474006</v>
      </c>
      <c r="P2792">
        <f t="shared" si="263"/>
        <v>65.06607081413739</v>
      </c>
    </row>
    <row r="2793" spans="1:16" x14ac:dyDescent="0.25">
      <c r="A2793">
        <v>155.143</v>
      </c>
      <c r="B2793">
        <v>-20.257999999999999</v>
      </c>
      <c r="C2793">
        <v>950</v>
      </c>
      <c r="D2793">
        <f t="shared" ca="1" si="262"/>
        <v>1.2</v>
      </c>
      <c r="E2793" s="1">
        <v>0.65</v>
      </c>
      <c r="F2793">
        <v>19.899999999999999</v>
      </c>
      <c r="G2793">
        <f t="shared" ca="1" si="264"/>
        <v>46.089820015575185</v>
      </c>
      <c r="H2793">
        <f t="shared" ca="1" si="267"/>
        <v>18.611650619312602</v>
      </c>
      <c r="I2793">
        <f>User_Model_Calcs!A2793-Sat_Data!$B$5</f>
        <v>45.143000000000001</v>
      </c>
      <c r="J2793">
        <f>(Earth_Data!$B$1/SQRT(1-Earth_Data!$B$2^2*SIN(RADIANS(User_Model_Calcs!B2793))^2))*COS(RADIANS(User_Model_Calcs!B2793))</f>
        <v>5986.0100296320697</v>
      </c>
      <c r="K2793">
        <f>((Earth_Data!$B$1*(1-Earth_Data!$B$2^2))/SQRT(1-Earth_Data!$B$2^2*SIN(RADIANS(User_Model_Calcs!B2793))^2))*SIN(RADIANS(User_Model_Calcs!B2793))</f>
        <v>-2194.5150763238589</v>
      </c>
      <c r="L2793">
        <f t="shared" si="265"/>
        <v>-20.133305879684158</v>
      </c>
      <c r="M2793">
        <f t="shared" si="266"/>
        <v>6375.5950698792376</v>
      </c>
      <c r="N2793">
        <f>SQRT(User_Model_Calcs!M2793^2+Sat_Data!$B$3^2-2*User_Model_Calcs!M2793*Sat_Data!$B$3*COS(RADIANS(L2793))*COS(RADIANS(I2793)))</f>
        <v>38241.528499573498</v>
      </c>
      <c r="O2793">
        <f>DEGREES(ACOS(((Earth_Data!$B$1+Sat_Data!$B$2)/User_Model_Calcs!N2793)*SQRT(1-COS(RADIANS(User_Model_Calcs!I2793))^2*COS(RADIANS(User_Model_Calcs!B2793))^2)))</f>
        <v>34.242169413571226</v>
      </c>
      <c r="P2793">
        <f t="shared" si="263"/>
        <v>70.98994098669931</v>
      </c>
    </row>
    <row r="2794" spans="1:16" x14ac:dyDescent="0.25">
      <c r="A2794">
        <v>154.76599999999999</v>
      </c>
      <c r="B2794">
        <v>-19.256</v>
      </c>
      <c r="C2794">
        <v>375</v>
      </c>
      <c r="D2794">
        <f t="shared" ca="1" si="262"/>
        <v>3</v>
      </c>
      <c r="E2794" s="1">
        <v>0.65</v>
      </c>
      <c r="F2794">
        <v>19.899999999999999</v>
      </c>
      <c r="G2794">
        <f t="shared" ca="1" si="264"/>
        <v>54.048620189015942</v>
      </c>
      <c r="H2794">
        <f t="shared" ca="1" si="267"/>
        <v>17.114796741176896</v>
      </c>
      <c r="I2794">
        <f>User_Model_Calcs!A2794-Sat_Data!$B$5</f>
        <v>44.765999999999991</v>
      </c>
      <c r="J2794">
        <f>(Earth_Data!$B$1/SQRT(1-Earth_Data!$B$2^2*SIN(RADIANS(User_Model_Calcs!B2794))^2))*COS(RADIANS(User_Model_Calcs!B2794))</f>
        <v>6023.5049697523964</v>
      </c>
      <c r="K2794">
        <f>((Earth_Data!$B$1*(1-Earth_Data!$B$2^2))/SQRT(1-Earth_Data!$B$2^2*SIN(RADIANS(User_Model_Calcs!B2794))^2))*SIN(RADIANS(User_Model_Calcs!B2794))</f>
        <v>-2090.1231750542256</v>
      </c>
      <c r="L2794">
        <f t="shared" si="265"/>
        <v>-19.136493596594935</v>
      </c>
      <c r="M2794">
        <f t="shared" si="266"/>
        <v>6375.8314757787139</v>
      </c>
      <c r="N2794">
        <f>SQRT(User_Model_Calcs!M2794^2+Sat_Data!$B$3^2-2*User_Model_Calcs!M2794*Sat_Data!$B$3*COS(RADIANS(L2794))*COS(RADIANS(I2794)))</f>
        <v>38181.485771657295</v>
      </c>
      <c r="O2794">
        <f>DEGREES(ACOS(((Earth_Data!$B$1+Sat_Data!$B$2)/User_Model_Calcs!N2794)*SQRT(1-COS(RADIANS(User_Model_Calcs!I2794))^2*COS(RADIANS(User_Model_Calcs!B2794))^2)))</f>
        <v>34.962385996333211</v>
      </c>
      <c r="P2794">
        <f t="shared" si="263"/>
        <v>71.608325907525412</v>
      </c>
    </row>
    <row r="2795" spans="1:16" x14ac:dyDescent="0.25">
      <c r="A2795">
        <v>153.76400000000001</v>
      </c>
      <c r="B2795">
        <v>-23.245999999999999</v>
      </c>
      <c r="C2795">
        <v>6250</v>
      </c>
      <c r="D2795">
        <f t="shared" ca="1" si="262"/>
        <v>1.2</v>
      </c>
      <c r="E2795" s="1">
        <v>0.65</v>
      </c>
      <c r="F2795">
        <v>19.899999999999999</v>
      </c>
      <c r="G2795">
        <f t="shared" ca="1" si="264"/>
        <v>46.089820015575185</v>
      </c>
      <c r="H2795">
        <f t="shared" ca="1" si="267"/>
        <v>20.292038538934833</v>
      </c>
      <c r="I2795">
        <f>User_Model_Calcs!A2795-Sat_Data!$B$5</f>
        <v>43.76400000000001</v>
      </c>
      <c r="J2795">
        <f>(Earth_Data!$B$1/SQRT(1-Earth_Data!$B$2^2*SIN(RADIANS(User_Model_Calcs!B2795))^2))*COS(RADIANS(User_Model_Calcs!B2795))</f>
        <v>5863.4127595293621</v>
      </c>
      <c r="K2795">
        <f>((Earth_Data!$B$1*(1-Earth_Data!$B$2^2))/SQRT(1-Earth_Data!$B$2^2*SIN(RADIANS(User_Model_Calcs!B2795))^2))*SIN(RADIANS(User_Model_Calcs!B2795))</f>
        <v>-2501.7749983148365</v>
      </c>
      <c r="L2795">
        <f t="shared" si="265"/>
        <v>-23.106758557671323</v>
      </c>
      <c r="M2795">
        <f t="shared" si="266"/>
        <v>6374.8323374662123</v>
      </c>
      <c r="N2795">
        <f>SQRT(User_Model_Calcs!M2795^2+Sat_Data!$B$3^2-2*User_Model_Calcs!M2795*Sat_Data!$B$3*COS(RADIANS(L2795))*COS(RADIANS(I2795)))</f>
        <v>38227.775147598892</v>
      </c>
      <c r="O2795">
        <f>DEGREES(ACOS(((Earth_Data!$B$1+Sat_Data!$B$2)/User_Model_Calcs!N2795)*SQRT(1-COS(RADIANS(User_Model_Calcs!I2795))^2*COS(RADIANS(User_Model_Calcs!B2795))^2)))</f>
        <v>34.396080990659527</v>
      </c>
      <c r="P2795">
        <f t="shared" si="263"/>
        <v>67.604117687879494</v>
      </c>
    </row>
    <row r="2796" spans="1:16" x14ac:dyDescent="0.25">
      <c r="A2796">
        <v>112.416</v>
      </c>
      <c r="B2796">
        <v>-23.994</v>
      </c>
      <c r="C2796">
        <v>2500</v>
      </c>
      <c r="D2796">
        <f t="shared" ca="1" si="262"/>
        <v>0.75</v>
      </c>
      <c r="E2796" s="1">
        <v>0.65</v>
      </c>
      <c r="F2796">
        <v>19.899999999999999</v>
      </c>
      <c r="G2796">
        <f t="shared" ca="1" si="264"/>
        <v>42.007420362456692</v>
      </c>
      <c r="H2796">
        <f t="shared" ca="1" si="267"/>
        <v>18.501282603437154</v>
      </c>
      <c r="I2796">
        <f>User_Model_Calcs!A2796-Sat_Data!$B$5</f>
        <v>2.4159999999999968</v>
      </c>
      <c r="J2796">
        <f>(Earth_Data!$B$1/SQRT(1-Earth_Data!$B$2^2*SIN(RADIANS(User_Model_Calcs!B2796))^2))*COS(RADIANS(User_Model_Calcs!B2796))</f>
        <v>5830.2203326645085</v>
      </c>
      <c r="K2796">
        <f>((Earth_Data!$B$1*(1-Earth_Data!$B$2^2))/SQRT(1-Earth_Data!$B$2^2*SIN(RADIANS(User_Model_Calcs!B2796))^2))*SIN(RADIANS(User_Model_Calcs!B2796))</f>
        <v>-2577.6772092210549</v>
      </c>
      <c r="L2796">
        <f t="shared" si="265"/>
        <v>-23.851346229697278</v>
      </c>
      <c r="M2796">
        <f t="shared" si="266"/>
        <v>6374.6285321069727</v>
      </c>
      <c r="N2796">
        <f>SQRT(User_Model_Calcs!M2796^2+Sat_Data!$B$3^2-2*User_Model_Calcs!M2796*Sat_Data!$B$3*COS(RADIANS(L2796))*COS(RADIANS(I2796)))</f>
        <v>36431.238922149823</v>
      </c>
      <c r="O2796">
        <f>DEGREES(ACOS(((Earth_Data!$B$1+Sat_Data!$B$2)/User_Model_Calcs!N2796)*SQRT(1-COS(RADIANS(User_Model_Calcs!I2796))^2*COS(RADIANS(User_Model_Calcs!B2796))^2)))</f>
        <v>61.787900575918101</v>
      </c>
      <c r="P2796">
        <f t="shared" si="263"/>
        <v>5.9236860422786348</v>
      </c>
    </row>
    <row r="2797" spans="1:16" x14ac:dyDescent="0.25">
      <c r="A2797">
        <v>153.51900000000001</v>
      </c>
      <c r="B2797">
        <v>-30.826000000000001</v>
      </c>
      <c r="C2797">
        <v>950</v>
      </c>
      <c r="D2797">
        <f t="shared" ca="1" si="262"/>
        <v>3</v>
      </c>
      <c r="E2797" s="1">
        <v>0.65</v>
      </c>
      <c r="F2797">
        <v>19.899999999999999</v>
      </c>
      <c r="G2797">
        <f t="shared" ca="1" si="264"/>
        <v>54.048620189015942</v>
      </c>
      <c r="H2797">
        <f t="shared" ca="1" si="267"/>
        <v>15.609473087807775</v>
      </c>
      <c r="I2797">
        <f>User_Model_Calcs!A2797-Sat_Data!$B$5</f>
        <v>43.519000000000005</v>
      </c>
      <c r="J2797">
        <f>(Earth_Data!$B$1/SQRT(1-Earth_Data!$B$2^2*SIN(RADIANS(User_Model_Calcs!B2797))^2))*COS(RADIANS(User_Model_Calcs!B2797))</f>
        <v>5481.9043232485128</v>
      </c>
      <c r="K2797">
        <f>((Earth_Data!$B$1*(1-Earth_Data!$B$2^2))/SQRT(1-Earth_Data!$B$2^2*SIN(RADIANS(User_Model_Calcs!B2797))^2))*SIN(RADIANS(User_Model_Calcs!B2797))</f>
        <v>-3249.3439698990178</v>
      </c>
      <c r="L2797">
        <f t="shared" si="265"/>
        <v>-30.656918329238099</v>
      </c>
      <c r="M2797">
        <f t="shared" si="266"/>
        <v>6372.5592381687475</v>
      </c>
      <c r="N2797">
        <f>SQRT(User_Model_Calcs!M2797^2+Sat_Data!$B$3^2-2*User_Model_Calcs!M2797*Sat_Data!$B$3*COS(RADIANS(L2797))*COS(RADIANS(I2797)))</f>
        <v>38512.387718363854</v>
      </c>
      <c r="O2797">
        <f>DEGREES(ACOS(((Earth_Data!$B$1+Sat_Data!$B$2)/User_Model_Calcs!N2797)*SQRT(1-COS(RADIANS(User_Model_Calcs!I2797))^2*COS(RADIANS(User_Model_Calcs!B2797))^2)))</f>
        <v>31.057356549294621</v>
      </c>
      <c r="P2797">
        <f t="shared" si="263"/>
        <v>61.647246069878655</v>
      </c>
    </row>
    <row r="2798" spans="1:16" x14ac:dyDescent="0.25">
      <c r="A2798">
        <v>151.482</v>
      </c>
      <c r="B2798">
        <v>-25.449000000000002</v>
      </c>
      <c r="C2798">
        <v>5000</v>
      </c>
      <c r="D2798">
        <f t="shared" ca="1" si="262"/>
        <v>0.75</v>
      </c>
      <c r="E2798" s="1">
        <v>0.65</v>
      </c>
      <c r="F2798">
        <v>19.899999999999999</v>
      </c>
      <c r="G2798">
        <f t="shared" ca="1" si="264"/>
        <v>42.007420362456692</v>
      </c>
      <c r="H2798">
        <f t="shared" ca="1" si="267"/>
        <v>18.816149623402488</v>
      </c>
      <c r="I2798">
        <f>User_Model_Calcs!A2798-Sat_Data!$B$5</f>
        <v>41.481999999999999</v>
      </c>
      <c r="J2798">
        <f>(Earth_Data!$B$1/SQRT(1-Earth_Data!$B$2^2*SIN(RADIANS(User_Model_Calcs!B2798))^2))*COS(RADIANS(User_Model_Calcs!B2798))</f>
        <v>5762.8200684421154</v>
      </c>
      <c r="K2798">
        <f>((Earth_Data!$B$1*(1-Earth_Data!$B$2^2))/SQRT(1-Earth_Data!$B$2^2*SIN(RADIANS(User_Model_Calcs!B2798))^2))*SIN(RADIANS(User_Model_Calcs!B2798))</f>
        <v>-2724.0710092201366</v>
      </c>
      <c r="L2798">
        <f t="shared" si="265"/>
        <v>-25.299987343391976</v>
      </c>
      <c r="M2798">
        <f t="shared" si="266"/>
        <v>6374.2182269289151</v>
      </c>
      <c r="N2798">
        <f>SQRT(User_Model_Calcs!M2798^2+Sat_Data!$B$3^2-2*User_Model_Calcs!M2798*Sat_Data!$B$3*COS(RADIANS(L2798))*COS(RADIANS(I2798)))</f>
        <v>38136.271100322781</v>
      </c>
      <c r="O2798">
        <f>DEGREES(ACOS(((Earth_Data!$B$1+Sat_Data!$B$2)/User_Model_Calcs!N2798)*SQRT(1-COS(RADIANS(User_Model_Calcs!I2798))^2*COS(RADIANS(User_Model_Calcs!B2798))^2)))</f>
        <v>35.486388948277963</v>
      </c>
      <c r="P2798">
        <f t="shared" si="263"/>
        <v>64.080082662771574</v>
      </c>
    </row>
    <row r="2799" spans="1:16" x14ac:dyDescent="0.25">
      <c r="A2799" s="5">
        <v>152.899</v>
      </c>
      <c r="B2799">
        <v>-27.417999999999999</v>
      </c>
      <c r="C2799">
        <v>950</v>
      </c>
      <c r="D2799">
        <f t="shared" ca="1" si="262"/>
        <v>3</v>
      </c>
      <c r="E2799" s="1">
        <v>0.65</v>
      </c>
      <c r="F2799">
        <v>19.899999999999999</v>
      </c>
      <c r="G2799">
        <f t="shared" ca="1" si="264"/>
        <v>54.048620189015942</v>
      </c>
      <c r="H2799">
        <f t="shared" ca="1" si="267"/>
        <v>20.867195802326393</v>
      </c>
      <c r="I2799">
        <f>User_Model_Calcs!A2799-Sat_Data!$B$5</f>
        <v>42.899000000000001</v>
      </c>
      <c r="J2799">
        <f>(Earth_Data!$B$1/SQRT(1-Earth_Data!$B$2^2*SIN(RADIANS(User_Model_Calcs!B2799))^2))*COS(RADIANS(User_Model_Calcs!B2799))</f>
        <v>5665.7111056244657</v>
      </c>
      <c r="K2799">
        <f>((Earth_Data!$B$1*(1-Earth_Data!$B$2^2))/SQRT(1-Earth_Data!$B$2^2*SIN(RADIANS(User_Model_Calcs!B2799))^2))*SIN(RADIANS(User_Model_Calcs!B2799))</f>
        <v>-2919.4085045614852</v>
      </c>
      <c r="L2799">
        <f t="shared" si="265"/>
        <v>-27.26099305608405</v>
      </c>
      <c r="M2799">
        <f t="shared" si="266"/>
        <v>6373.63541072929</v>
      </c>
      <c r="N2799">
        <f>SQRT(User_Model_Calcs!M2799^2+Sat_Data!$B$3^2-2*User_Model_Calcs!M2799*Sat_Data!$B$3*COS(RADIANS(L2799))*COS(RADIANS(I2799)))</f>
        <v>38320.205474945753</v>
      </c>
      <c r="O2799">
        <f>DEGREES(ACOS(((Earth_Data!$B$1+Sat_Data!$B$2)/User_Model_Calcs!N2799)*SQRT(1-COS(RADIANS(User_Model_Calcs!I2799))^2*COS(RADIANS(User_Model_Calcs!B2799))^2)))</f>
        <v>33.289069118250701</v>
      </c>
      <c r="P2799">
        <f t="shared" si="263"/>
        <v>63.63921942349139</v>
      </c>
    </row>
    <row r="2800" spans="1:16" x14ac:dyDescent="0.25">
      <c r="A2800">
        <v>144.24100000000001</v>
      </c>
      <c r="B2800">
        <v>-20.309000000000001</v>
      </c>
      <c r="C2800">
        <v>400</v>
      </c>
      <c r="D2800">
        <f t="shared" ca="1" si="262"/>
        <v>0.75</v>
      </c>
      <c r="E2800" s="1">
        <v>0.65</v>
      </c>
      <c r="F2800">
        <v>19.899999999999999</v>
      </c>
      <c r="G2800">
        <f t="shared" ca="1" si="264"/>
        <v>42.007420362456692</v>
      </c>
      <c r="H2800">
        <f t="shared" ca="1" si="267"/>
        <v>20.855602745367605</v>
      </c>
      <c r="I2800">
        <f>User_Model_Calcs!A2800-Sat_Data!$B$5</f>
        <v>34.241000000000014</v>
      </c>
      <c r="J2800">
        <f>(Earth_Data!$B$1/SQRT(1-Earth_Data!$B$2^2*SIN(RADIANS(User_Model_Calcs!B2800))^2))*COS(RADIANS(User_Model_Calcs!B2800))</f>
        <v>5984.0527205806247</v>
      </c>
      <c r="K2800">
        <f>((Earth_Data!$B$1*(1-Earth_Data!$B$2^2))/SQRT(1-Earth_Data!$B$2^2*SIN(RADIANS(User_Model_Calcs!B2800))^2))*SIN(RADIANS(User_Model_Calcs!B2800))</f>
        <v>-2199.8110568633251</v>
      </c>
      <c r="L2800">
        <f t="shared" si="265"/>
        <v>-20.184045829565047</v>
      </c>
      <c r="M2800">
        <f t="shared" si="266"/>
        <v>6375.5827693307001</v>
      </c>
      <c r="N2800">
        <f>SQRT(User_Model_Calcs!M2800^2+Sat_Data!$B$3^2-2*User_Model_Calcs!M2800*Sat_Data!$B$3*COS(RADIANS(L2800))*COS(RADIANS(I2800)))</f>
        <v>37433.947211125145</v>
      </c>
      <c r="O2800">
        <f>DEGREES(ACOS(((Earth_Data!$B$1+Sat_Data!$B$2)/User_Model_Calcs!N2800)*SQRT(1-COS(RADIANS(User_Model_Calcs!I2800))^2*COS(RADIANS(User_Model_Calcs!B2800))^2)))</f>
        <v>44.64946523306444</v>
      </c>
      <c r="P2800">
        <f t="shared" si="263"/>
        <v>62.981520351756203</v>
      </c>
    </row>
    <row r="2801" spans="1:16" x14ac:dyDescent="0.25">
      <c r="A2801">
        <v>114.07899999999999</v>
      </c>
      <c r="B2801">
        <v>-21.222000000000001</v>
      </c>
      <c r="C2801">
        <v>6250</v>
      </c>
      <c r="D2801">
        <f t="shared" ca="1" si="262"/>
        <v>0.75</v>
      </c>
      <c r="E2801" s="1">
        <v>0.65</v>
      </c>
      <c r="F2801">
        <v>19.899999999999999</v>
      </c>
      <c r="G2801">
        <f t="shared" ca="1" si="264"/>
        <v>42.007420362456692</v>
      </c>
      <c r="H2801">
        <f t="shared" ca="1" si="267"/>
        <v>17.117719175745862</v>
      </c>
      <c r="I2801">
        <f>User_Model_Calcs!A2801-Sat_Data!$B$5</f>
        <v>4.0789999999999935</v>
      </c>
      <c r="J2801">
        <f>(Earth_Data!$B$1/SQRT(1-Earth_Data!$B$2^2*SIN(RADIANS(User_Model_Calcs!B2801))^2))*COS(RADIANS(User_Model_Calcs!B2801))</f>
        <v>5948.2150945189778</v>
      </c>
      <c r="K2801">
        <f>((Earth_Data!$B$1*(1-Earth_Data!$B$2^2))/SQRT(1-Earth_Data!$B$2^2*SIN(RADIANS(User_Model_Calcs!B2801))^2))*SIN(RADIANS(User_Model_Calcs!B2801))</f>
        <v>-2294.3256313642205</v>
      </c>
      <c r="L2801">
        <f t="shared" si="265"/>
        <v>-21.092457690910663</v>
      </c>
      <c r="M2801">
        <f t="shared" si="266"/>
        <v>6375.3582576509561</v>
      </c>
      <c r="N2801">
        <f>SQRT(User_Model_Calcs!M2801^2+Sat_Data!$B$3^2-2*User_Model_Calcs!M2801*Sat_Data!$B$3*COS(RADIANS(L2801))*COS(RADIANS(I2801)))</f>
        <v>36306.029061179368</v>
      </c>
      <c r="O2801">
        <f>DEGREES(ACOS(((Earth_Data!$B$1+Sat_Data!$B$2)/User_Model_Calcs!N2801)*SQRT(1-COS(RADIANS(User_Model_Calcs!I2801))^2*COS(RADIANS(User_Model_Calcs!B2801))^2)))</f>
        <v>64.698303500218159</v>
      </c>
      <c r="P2801">
        <f t="shared" si="263"/>
        <v>11.1448568613538</v>
      </c>
    </row>
    <row r="2802" spans="1:16" x14ac:dyDescent="0.25">
      <c r="A2802">
        <v>116.086</v>
      </c>
      <c r="B2802">
        <v>-24.221</v>
      </c>
      <c r="C2802">
        <v>950</v>
      </c>
      <c r="D2802">
        <f t="shared" ca="1" si="262"/>
        <v>3</v>
      </c>
      <c r="E2802" s="1">
        <v>0.65</v>
      </c>
      <c r="F2802">
        <v>19.899999999999999</v>
      </c>
      <c r="G2802">
        <f t="shared" ca="1" si="264"/>
        <v>54.048620189015942</v>
      </c>
      <c r="H2802">
        <f t="shared" ca="1" si="267"/>
        <v>22.423873856223757</v>
      </c>
      <c r="I2802">
        <f>User_Model_Calcs!A2802-Sat_Data!$B$5</f>
        <v>6.0859999999999985</v>
      </c>
      <c r="J2802">
        <f>(Earth_Data!$B$1/SQRT(1-Earth_Data!$B$2^2*SIN(RADIANS(User_Model_Calcs!B2802))^2))*COS(RADIANS(User_Model_Calcs!B2802))</f>
        <v>5819.9508952496444</v>
      </c>
      <c r="K2802">
        <f>((Earth_Data!$B$1*(1-Earth_Data!$B$2^2))/SQRT(1-Earth_Data!$B$2^2*SIN(RADIANS(User_Model_Calcs!B2802))^2))*SIN(RADIANS(User_Model_Calcs!B2802))</f>
        <v>-2600.6267635046547</v>
      </c>
      <c r="L2802">
        <f t="shared" si="265"/>
        <v>-24.077329669697178</v>
      </c>
      <c r="M2802">
        <f t="shared" si="266"/>
        <v>6374.5657096129953</v>
      </c>
      <c r="N2802">
        <f>SQRT(User_Model_Calcs!M2802^2+Sat_Data!$B$3^2-2*User_Model_Calcs!M2802*Sat_Data!$B$3*COS(RADIANS(L2802))*COS(RADIANS(I2802)))</f>
        <v>36475.052744728666</v>
      </c>
      <c r="O2802">
        <f>DEGREES(ACOS(((Earth_Data!$B$1+Sat_Data!$B$2)/User_Model_Calcs!N2802)*SQRT(1-COS(RADIANS(User_Model_Calcs!I2802))^2*COS(RADIANS(User_Model_Calcs!B2802))^2)))</f>
        <v>60.840754386037354</v>
      </c>
      <c r="P2802">
        <f t="shared" si="263"/>
        <v>14.568347432166</v>
      </c>
    </row>
    <row r="2803" spans="1:16" x14ac:dyDescent="0.25">
      <c r="A2803">
        <v>117.014</v>
      </c>
      <c r="B2803">
        <v>-26.888000000000002</v>
      </c>
      <c r="C2803">
        <v>3750</v>
      </c>
      <c r="D2803">
        <f t="shared" ca="1" si="262"/>
        <v>0.75</v>
      </c>
      <c r="E2803" s="1">
        <v>0.65</v>
      </c>
      <c r="F2803">
        <v>19.899999999999999</v>
      </c>
      <c r="G2803">
        <f t="shared" ca="1" si="264"/>
        <v>42.007420362456692</v>
      </c>
      <c r="H2803">
        <f t="shared" ca="1" si="267"/>
        <v>23.33911302048557</v>
      </c>
      <c r="I2803">
        <f>User_Model_Calcs!A2803-Sat_Data!$B$5</f>
        <v>7.0139999999999958</v>
      </c>
      <c r="J2803">
        <f>(Earth_Data!$B$1/SQRT(1-Earth_Data!$B$2^2*SIN(RADIANS(User_Model_Calcs!B2803))^2))*COS(RADIANS(User_Model_Calcs!B2803))</f>
        <v>5692.5122242479811</v>
      </c>
      <c r="K2803">
        <f>((Earth_Data!$B$1*(1-Earth_Data!$B$2^2))/SQRT(1-Earth_Data!$B$2^2*SIN(RADIANS(User_Model_Calcs!B2803))^2))*SIN(RADIANS(User_Model_Calcs!B2803))</f>
        <v>-2867.1537843130814</v>
      </c>
      <c r="L2803">
        <f t="shared" si="265"/>
        <v>-26.733073912435859</v>
      </c>
      <c r="M2803">
        <f t="shared" si="266"/>
        <v>6373.7952780202722</v>
      </c>
      <c r="N2803">
        <f>SQRT(User_Model_Calcs!M2803^2+Sat_Data!$B$3^2-2*User_Model_Calcs!M2803*Sat_Data!$B$3*COS(RADIANS(L2803))*COS(RADIANS(I2803)))</f>
        <v>36633.217931805819</v>
      </c>
      <c r="O2803">
        <f>DEGREES(ACOS(((Earth_Data!$B$1+Sat_Data!$B$2)/User_Model_Calcs!N2803)*SQRT(1-COS(RADIANS(User_Model_Calcs!I2803))^2*COS(RADIANS(User_Model_Calcs!B2803))^2)))</f>
        <v>57.628279231906575</v>
      </c>
      <c r="P2803">
        <f t="shared" si="263"/>
        <v>15.218823206560707</v>
      </c>
    </row>
    <row r="2804" spans="1:16" x14ac:dyDescent="0.25">
      <c r="A2804">
        <v>135.310271728743</v>
      </c>
      <c r="B2804">
        <v>-23.84</v>
      </c>
      <c r="C2804">
        <v>2500</v>
      </c>
      <c r="D2804">
        <f t="shared" ca="1" si="262"/>
        <v>0.75</v>
      </c>
      <c r="E2804" s="1">
        <v>0.65</v>
      </c>
      <c r="F2804">
        <v>19.899999999999999</v>
      </c>
      <c r="G2804">
        <f t="shared" ca="1" si="264"/>
        <v>42.007420362456692</v>
      </c>
      <c r="H2804">
        <f t="shared" ca="1" si="267"/>
        <v>15.773030510163515</v>
      </c>
      <c r="I2804">
        <f>User_Model_Calcs!A2804-Sat_Data!$B$5</f>
        <v>25.310271728743004</v>
      </c>
      <c r="J2804">
        <f>(Earth_Data!$B$1/SQRT(1-Earth_Data!$B$2^2*SIN(RADIANS(User_Model_Calcs!B2804))^2))*COS(RADIANS(User_Model_Calcs!B2804))</f>
        <v>5837.13529023101</v>
      </c>
      <c r="K2804">
        <f>((Earth_Data!$B$1*(1-Earth_Data!$B$2^2))/SQRT(1-Earth_Data!$B$2^2*SIN(RADIANS(User_Model_Calcs!B2804))^2))*SIN(RADIANS(User_Model_Calcs!B2804))</f>
        <v>-2562.0852121385587</v>
      </c>
      <c r="L2804">
        <f t="shared" si="265"/>
        <v>-23.698040947223955</v>
      </c>
      <c r="M2804">
        <f t="shared" si="266"/>
        <v>6374.6708958752797</v>
      </c>
      <c r="N2804">
        <f>SQRT(User_Model_Calcs!M2804^2+Sat_Data!$B$3^2-2*User_Model_Calcs!M2804*Sat_Data!$B$3*COS(RADIANS(L2804))*COS(RADIANS(I2804)))</f>
        <v>37060.319119141146</v>
      </c>
      <c r="O2804">
        <f>DEGREES(ACOS(((Earth_Data!$B$1+Sat_Data!$B$2)/User_Model_Calcs!N2804)*SQRT(1-COS(RADIANS(User_Model_Calcs!I2804))^2*COS(RADIANS(User_Model_Calcs!B2804))^2)))</f>
        <v>50.220322357809145</v>
      </c>
      <c r="P2804">
        <f t="shared" si="263"/>
        <v>49.480774092196796</v>
      </c>
    </row>
    <row r="2805" spans="1:16" x14ac:dyDescent="0.25">
      <c r="A2805">
        <v>146.78</v>
      </c>
      <c r="B2805">
        <v>-16.71</v>
      </c>
      <c r="C2805">
        <v>2500</v>
      </c>
      <c r="D2805">
        <f t="shared" ca="1" si="262"/>
        <v>0.75</v>
      </c>
      <c r="E2805" s="1">
        <v>0.65</v>
      </c>
      <c r="F2805">
        <v>19.899999999999999</v>
      </c>
      <c r="G2805">
        <f t="shared" ca="1" si="264"/>
        <v>42.007420362456692</v>
      </c>
      <c r="H2805">
        <f t="shared" ca="1" si="267"/>
        <v>23.367230868609198</v>
      </c>
      <c r="I2805">
        <f>User_Model_Calcs!A2805-Sat_Data!$B$5</f>
        <v>36.78</v>
      </c>
      <c r="J2805">
        <f>(Earth_Data!$B$1/SQRT(1-Earth_Data!$B$2^2*SIN(RADIANS(User_Model_Calcs!B2805))^2))*COS(RADIANS(User_Model_Calcs!B2805))</f>
        <v>6110.4971467684945</v>
      </c>
      <c r="K2805">
        <f>((Earth_Data!$B$1*(1-Earth_Data!$B$2^2))/SQRT(1-Earth_Data!$B$2^2*SIN(RADIANS(User_Model_Calcs!B2805))^2))*SIN(RADIANS(User_Model_Calcs!B2805))</f>
        <v>-1822.1191256879847</v>
      </c>
      <c r="L2805">
        <f t="shared" si="265"/>
        <v>-16.604312537173762</v>
      </c>
      <c r="M2805">
        <f t="shared" si="266"/>
        <v>6376.3856132501787</v>
      </c>
      <c r="N2805">
        <f>SQRT(User_Model_Calcs!M2805^2+Sat_Data!$B$3^2-2*User_Model_Calcs!M2805*Sat_Data!$B$3*COS(RADIANS(L2805))*COS(RADIANS(I2805)))</f>
        <v>37493.44258208714</v>
      </c>
      <c r="O2805">
        <f>DEGREES(ACOS(((Earth_Data!$B$1+Sat_Data!$B$2)/User_Model_Calcs!N2805)*SQRT(1-COS(RADIANS(User_Model_Calcs!I2805))^2*COS(RADIANS(User_Model_Calcs!B2805))^2)))</f>
        <v>43.828153519175672</v>
      </c>
      <c r="P2805">
        <f t="shared" si="263"/>
        <v>68.961957794052935</v>
      </c>
    </row>
    <row r="2806" spans="1:16" x14ac:dyDescent="0.25">
      <c r="A2806">
        <v>130.89099999999999</v>
      </c>
      <c r="B2806">
        <v>-22.417999999999999</v>
      </c>
      <c r="C2806">
        <v>375</v>
      </c>
      <c r="D2806">
        <f t="shared" ca="1" si="262"/>
        <v>0.75</v>
      </c>
      <c r="E2806" s="1">
        <v>0.65</v>
      </c>
      <c r="F2806">
        <v>19.899999999999999</v>
      </c>
      <c r="G2806">
        <f t="shared" ca="1" si="264"/>
        <v>42.007420362456692</v>
      </c>
      <c r="H2806">
        <f t="shared" ca="1" si="267"/>
        <v>15.656857859030229</v>
      </c>
      <c r="I2806">
        <f>User_Model_Calcs!A2806-Sat_Data!$B$5</f>
        <v>20.890999999999991</v>
      </c>
      <c r="J2806">
        <f>(Earth_Data!$B$1/SQRT(1-Earth_Data!$B$2^2*SIN(RADIANS(User_Model_Calcs!B2806))^2))*COS(RADIANS(User_Model_Calcs!B2806))</f>
        <v>5898.9925758222435</v>
      </c>
      <c r="K2806">
        <f>((Earth_Data!$B$1*(1-Earth_Data!$B$2^2))/SQRT(1-Earth_Data!$B$2^2*SIN(RADIANS(User_Model_Calcs!B2806))^2))*SIN(RADIANS(User_Model_Calcs!B2806))</f>
        <v>-2417.2661423384634</v>
      </c>
      <c r="L2806">
        <f t="shared" si="265"/>
        <v>-22.282645666959489</v>
      </c>
      <c r="M2806">
        <f t="shared" si="266"/>
        <v>6375.052079199183</v>
      </c>
      <c r="N2806">
        <f>SQRT(User_Model_Calcs!M2806^2+Sat_Data!$B$3^2-2*User_Model_Calcs!M2806*Sat_Data!$B$3*COS(RADIANS(L2806))*COS(RADIANS(I2806)))</f>
        <v>36792.748372319926</v>
      </c>
      <c r="O2806">
        <f>DEGREES(ACOS(((Earth_Data!$B$1+Sat_Data!$B$2)/User_Model_Calcs!N2806)*SQRT(1-COS(RADIANS(User_Model_Calcs!I2806))^2*COS(RADIANS(User_Model_Calcs!B2806))^2)))</f>
        <v>54.712830563250726</v>
      </c>
      <c r="P2806">
        <f t="shared" si="263"/>
        <v>45.024184573715353</v>
      </c>
    </row>
    <row r="2807" spans="1:16" x14ac:dyDescent="0.25">
      <c r="A2807">
        <v>152.119</v>
      </c>
      <c r="B2807">
        <v>-16.402000000000001</v>
      </c>
      <c r="C2807">
        <v>375</v>
      </c>
      <c r="D2807">
        <f t="shared" ca="1" si="262"/>
        <v>0.75</v>
      </c>
      <c r="E2807" s="1">
        <v>0.65</v>
      </c>
      <c r="F2807">
        <v>19.899999999999999</v>
      </c>
      <c r="G2807">
        <f t="shared" ca="1" si="264"/>
        <v>42.007420362456692</v>
      </c>
      <c r="H2807">
        <f t="shared" ca="1" si="267"/>
        <v>21.054894018499844</v>
      </c>
      <c r="I2807">
        <f>User_Model_Calcs!A2807-Sat_Data!$B$5</f>
        <v>42.119</v>
      </c>
      <c r="J2807">
        <f>(Earth_Data!$B$1/SQRT(1-Earth_Data!$B$2^2*SIN(RADIANS(User_Model_Calcs!B2807))^2))*COS(RADIANS(User_Model_Calcs!B2807))</f>
        <v>6120.2096441134845</v>
      </c>
      <c r="K2807">
        <f>((Earth_Data!$B$1*(1-Earth_Data!$B$2^2))/SQRT(1-Earth_Data!$B$2^2*SIN(RADIANS(User_Model_Calcs!B2807))^2))*SIN(RADIANS(User_Model_Calcs!B2807))</f>
        <v>-1789.4475814694117</v>
      </c>
      <c r="L2807">
        <f t="shared" si="265"/>
        <v>-16.298042588828977</v>
      </c>
      <c r="M2807">
        <f t="shared" si="266"/>
        <v>6376.4479716160495</v>
      </c>
      <c r="N2807">
        <f>SQRT(User_Model_Calcs!M2807^2+Sat_Data!$B$3^2-2*User_Model_Calcs!M2807*Sat_Data!$B$3*COS(RADIANS(L2807))*COS(RADIANS(I2807)))</f>
        <v>37889.969804874709</v>
      </c>
      <c r="O2807">
        <f>DEGREES(ACOS(((Earth_Data!$B$1+Sat_Data!$B$2)/User_Model_Calcs!N2807)*SQRT(1-COS(RADIANS(User_Model_Calcs!I2807))^2*COS(RADIANS(User_Model_Calcs!B2807))^2)))</f>
        <v>38.567266866126488</v>
      </c>
      <c r="P2807">
        <f t="shared" si="263"/>
        <v>72.656296238832027</v>
      </c>
    </row>
    <row r="2808" spans="1:16" x14ac:dyDescent="0.25">
      <c r="A2808">
        <v>152.29</v>
      </c>
      <c r="B2808">
        <v>-23.36</v>
      </c>
      <c r="C2808">
        <v>3750</v>
      </c>
      <c r="D2808">
        <f t="shared" ca="1" si="262"/>
        <v>3</v>
      </c>
      <c r="E2808" s="1">
        <v>0.65</v>
      </c>
      <c r="F2808">
        <v>19.899999999999999</v>
      </c>
      <c r="G2808">
        <f t="shared" ca="1" si="264"/>
        <v>54.048620189015942</v>
      </c>
      <c r="H2808">
        <f t="shared" ca="1" si="267"/>
        <v>14.683687483299718</v>
      </c>
      <c r="I2808">
        <f>User_Model_Calcs!A2808-Sat_Data!$B$5</f>
        <v>42.289999999999992</v>
      </c>
      <c r="J2808">
        <f>(Earth_Data!$B$1/SQRT(1-Earth_Data!$B$2^2*SIN(RADIANS(User_Model_Calcs!B2808))^2))*COS(RADIANS(User_Model_Calcs!B2808))</f>
        <v>5858.4182698080531</v>
      </c>
      <c r="K2808">
        <f>((Earth_Data!$B$1*(1-Earth_Data!$B$2^2))/SQRT(1-Earth_Data!$B$2^2*SIN(RADIANS(User_Model_Calcs!B2808))^2))*SIN(RADIANS(User_Model_Calcs!B2808))</f>
        <v>-2513.3704023622399</v>
      </c>
      <c r="L2808">
        <f t="shared" si="265"/>
        <v>-23.220232350062922</v>
      </c>
      <c r="M2808">
        <f t="shared" si="266"/>
        <v>6374.8015971864816</v>
      </c>
      <c r="N2808">
        <f>SQRT(User_Model_Calcs!M2808^2+Sat_Data!$B$3^2-2*User_Model_Calcs!M2808*Sat_Data!$B$3*COS(RADIANS(L2808))*COS(RADIANS(I2808)))</f>
        <v>38118.165934037992</v>
      </c>
      <c r="O2808">
        <f>DEGREES(ACOS(((Earth_Data!$B$1+Sat_Data!$B$2)/User_Model_Calcs!N2808)*SQRT(1-COS(RADIANS(User_Model_Calcs!I2808))^2*COS(RADIANS(User_Model_Calcs!B2808))^2)))</f>
        <v>35.713436385431983</v>
      </c>
      <c r="P2808">
        <f t="shared" si="263"/>
        <v>66.44720812900978</v>
      </c>
    </row>
    <row r="2809" spans="1:16" x14ac:dyDescent="0.25">
      <c r="A2809">
        <v>145.25</v>
      </c>
      <c r="B2809">
        <v>-17.234999999999999</v>
      </c>
      <c r="C2809">
        <v>2500</v>
      </c>
      <c r="D2809">
        <f t="shared" ca="1" si="262"/>
        <v>1.2</v>
      </c>
      <c r="E2809" s="1">
        <v>0.65</v>
      </c>
      <c r="F2809">
        <v>19.899999999999999</v>
      </c>
      <c r="G2809">
        <f t="shared" ca="1" si="264"/>
        <v>46.089820015575185</v>
      </c>
      <c r="H2809">
        <f t="shared" ca="1" si="267"/>
        <v>18.568205491760853</v>
      </c>
      <c r="I2809">
        <f>User_Model_Calcs!A2809-Sat_Data!$B$5</f>
        <v>35.25</v>
      </c>
      <c r="J2809">
        <f>(Earth_Data!$B$1/SQRT(1-Earth_Data!$B$2^2*SIN(RADIANS(User_Model_Calcs!B2809))^2))*COS(RADIANS(User_Model_Calcs!B2809))</f>
        <v>6093.5367190861325</v>
      </c>
      <c r="K2809">
        <f>((Earth_Data!$B$1*(1-Earth_Data!$B$2^2))/SQRT(1-Earth_Data!$B$2^2*SIN(RADIANS(User_Model_Calcs!B2809))^2))*SIN(RADIANS(User_Model_Calcs!B2809))</f>
        <v>-1877.6895574403841</v>
      </c>
      <c r="L2809">
        <f t="shared" si="265"/>
        <v>-17.126391615013951</v>
      </c>
      <c r="M2809">
        <f t="shared" si="266"/>
        <v>6376.2769561062551</v>
      </c>
      <c r="N2809">
        <f>SQRT(User_Model_Calcs!M2809^2+Sat_Data!$B$3^2-2*User_Model_Calcs!M2809*Sat_Data!$B$3*COS(RADIANS(L2809))*COS(RADIANS(I2809)))</f>
        <v>37400.992577842342</v>
      </c>
      <c r="O2809">
        <f>DEGREES(ACOS(((Earth_Data!$B$1+Sat_Data!$B$2)/User_Model_Calcs!N2809)*SQRT(1-COS(RADIANS(User_Model_Calcs!I2809))^2*COS(RADIANS(User_Model_Calcs!B2809))^2)))</f>
        <v>45.128949236424504</v>
      </c>
      <c r="P2809">
        <f t="shared" si="263"/>
        <v>67.254481513383638</v>
      </c>
    </row>
    <row r="2810" spans="1:16" x14ac:dyDescent="0.25">
      <c r="A2810" s="5">
        <v>105.35</v>
      </c>
      <c r="B2810">
        <v>-18.100000000000001</v>
      </c>
      <c r="C2810">
        <v>4700</v>
      </c>
      <c r="D2810">
        <f t="shared" ca="1" si="262"/>
        <v>1.2</v>
      </c>
      <c r="E2810" s="1">
        <v>0.65</v>
      </c>
      <c r="F2810">
        <v>19.899999999999999</v>
      </c>
      <c r="G2810">
        <f t="shared" ca="1" si="264"/>
        <v>46.089820015575185</v>
      </c>
      <c r="H2810">
        <f t="shared" ca="1" si="267"/>
        <v>19.04962950448817</v>
      </c>
      <c r="I2810">
        <f>User_Model_Calcs!A2810-Sat_Data!$B$5</f>
        <v>-4.6500000000000057</v>
      </c>
      <c r="J2810">
        <f>(Earth_Data!$B$1/SQRT(1-Earth_Data!$B$2^2*SIN(RADIANS(User_Model_Calcs!B2810))^2))*COS(RADIANS(User_Model_Calcs!B2810))</f>
        <v>6064.4820176376088</v>
      </c>
      <c r="K2810">
        <f>((Earth_Data!$B$1*(1-Earth_Data!$B$2^2))/SQRT(1-Earth_Data!$B$2^2*SIN(RADIANS(User_Model_Calcs!B2810))^2))*SIN(RADIANS(User_Model_Calcs!B2810))</f>
        <v>-1968.9085449183408</v>
      </c>
      <c r="L2810">
        <f t="shared" si="265"/>
        <v>-17.986658399157367</v>
      </c>
      <c r="M2810">
        <f t="shared" si="266"/>
        <v>6376.0915144391065</v>
      </c>
      <c r="N2810">
        <f>SQRT(User_Model_Calcs!M2810^2+Sat_Data!$B$3^2-2*User_Model_Calcs!M2810*Sat_Data!$B$3*COS(RADIANS(L2810))*COS(RADIANS(I2810)))</f>
        <v>36176.583563642009</v>
      </c>
      <c r="O2810">
        <f>DEGREES(ACOS(((Earth_Data!$B$1+Sat_Data!$B$2)/User_Model_Calcs!N2810)*SQRT(1-COS(RADIANS(User_Model_Calcs!I2810))^2*COS(RADIANS(User_Model_Calcs!B2810))^2)))</f>
        <v>68.095052750726964</v>
      </c>
      <c r="P2810">
        <f t="shared" si="263"/>
        <v>14.671013377199738</v>
      </c>
    </row>
    <row r="2811" spans="1:16" x14ac:dyDescent="0.25">
      <c r="A2811">
        <v>111.834</v>
      </c>
      <c r="B2811">
        <v>-24.013000000000002</v>
      </c>
      <c r="C2811">
        <v>400</v>
      </c>
      <c r="D2811">
        <f t="shared" ca="1" si="262"/>
        <v>3</v>
      </c>
      <c r="E2811" s="1">
        <v>0.65</v>
      </c>
      <c r="F2811">
        <v>19.899999999999999</v>
      </c>
      <c r="G2811">
        <f t="shared" ca="1" si="264"/>
        <v>54.048620189015942</v>
      </c>
      <c r="H2811">
        <f t="shared" ca="1" si="267"/>
        <v>15.416775940762772</v>
      </c>
      <c r="I2811">
        <f>User_Model_Calcs!A2811-Sat_Data!$B$5</f>
        <v>1.8340000000000032</v>
      </c>
      <c r="J2811">
        <f>(Earth_Data!$B$1/SQRT(1-Earth_Data!$B$2^2*SIN(RADIANS(User_Model_Calcs!B2811))^2))*COS(RADIANS(User_Model_Calcs!B2811))</f>
        <v>5829.3642754271059</v>
      </c>
      <c r="K2811">
        <f>((Earth_Data!$B$1*(1-Earth_Data!$B$2^2))/SQRT(1-Earth_Data!$B$2^2*SIN(RADIANS(User_Model_Calcs!B2811))^2))*SIN(RADIANS(User_Model_Calcs!B2811))</f>
        <v>-2579.5996292019354</v>
      </c>
      <c r="L2811">
        <f t="shared" si="265"/>
        <v>-23.870260801136229</v>
      </c>
      <c r="M2811">
        <f t="shared" si="266"/>
        <v>6374.6232910348945</v>
      </c>
      <c r="N2811">
        <f>SQRT(User_Model_Calcs!M2811^2+Sat_Data!$B$3^2-2*User_Model_Calcs!M2811*Sat_Data!$B$3*COS(RADIANS(L2811))*COS(RADIANS(I2811)))</f>
        <v>36429.686736448966</v>
      </c>
      <c r="O2811">
        <f>DEGREES(ACOS(((Earth_Data!$B$1+Sat_Data!$B$2)/User_Model_Calcs!N2811)*SQRT(1-COS(RADIANS(User_Model_Calcs!I2811))^2*COS(RADIANS(User_Model_Calcs!B2811))^2)))</f>
        <v>61.821803067294155</v>
      </c>
      <c r="P2811">
        <f t="shared" si="263"/>
        <v>4.4990337831614573</v>
      </c>
    </row>
    <row r="2812" spans="1:16" x14ac:dyDescent="0.25">
      <c r="A2812">
        <v>117.416</v>
      </c>
      <c r="B2812">
        <v>-15.994</v>
      </c>
      <c r="C2812">
        <v>2500</v>
      </c>
      <c r="D2812">
        <f t="shared" ca="1" si="262"/>
        <v>0.75</v>
      </c>
      <c r="E2812" s="1">
        <v>0.65</v>
      </c>
      <c r="F2812">
        <v>19.899999999999999</v>
      </c>
      <c r="G2812">
        <f t="shared" ca="1" si="264"/>
        <v>42.007420362456692</v>
      </c>
      <c r="H2812">
        <f t="shared" ca="1" si="267"/>
        <v>18.869114467074034</v>
      </c>
      <c r="I2812">
        <f>User_Model_Calcs!A2812-Sat_Data!$B$5</f>
        <v>7.4159999999999968</v>
      </c>
      <c r="J2812">
        <f>(Earth_Data!$B$1/SQRT(1-Earth_Data!$B$2^2*SIN(RADIANS(User_Model_Calcs!B2812))^2))*COS(RADIANS(User_Model_Calcs!B2812))</f>
        <v>6132.8044412494</v>
      </c>
      <c r="K2812">
        <f>((Earth_Data!$B$1*(1-Earth_Data!$B$2^2))/SQRT(1-Earth_Data!$B$2^2*SIN(RADIANS(User_Model_Calcs!B2812))^2))*SIN(RADIANS(User_Model_Calcs!B2812))</f>
        <v>-1746.0903600808788</v>
      </c>
      <c r="L2812">
        <f t="shared" si="265"/>
        <v>-15.892352657711388</v>
      </c>
      <c r="M2812">
        <f t="shared" si="266"/>
        <v>6376.5289821481829</v>
      </c>
      <c r="N2812">
        <f>SQRT(User_Model_Calcs!M2812^2+Sat_Data!$B$3^2-2*User_Model_Calcs!M2812*Sat_Data!$B$3*COS(RADIANS(L2812))*COS(RADIANS(I2812)))</f>
        <v>36133.530270707903</v>
      </c>
      <c r="O2812">
        <f>DEGREES(ACOS(((Earth_Data!$B$1+Sat_Data!$B$2)/User_Model_Calcs!N2812)*SQRT(1-COS(RADIANS(User_Model_Calcs!I2812))^2*COS(RADIANS(User_Model_Calcs!B2812))^2)))</f>
        <v>69.352456769949271</v>
      </c>
      <c r="P2812">
        <f t="shared" si="263"/>
        <v>25.285670248051726</v>
      </c>
    </row>
    <row r="2813" spans="1:16" x14ac:dyDescent="0.25">
      <c r="A2813">
        <v>115.003</v>
      </c>
      <c r="B2813">
        <v>-21.812000000000001</v>
      </c>
      <c r="C2813">
        <v>2500</v>
      </c>
      <c r="D2813">
        <f t="shared" ca="1" si="262"/>
        <v>1.2</v>
      </c>
      <c r="E2813" s="1">
        <v>0.65</v>
      </c>
      <c r="F2813">
        <v>19.899999999999999</v>
      </c>
      <c r="G2813">
        <f t="shared" ca="1" si="264"/>
        <v>46.089820015575185</v>
      </c>
      <c r="H2813">
        <f t="shared" ca="1" si="267"/>
        <v>16.624744316282243</v>
      </c>
      <c r="I2813">
        <f>User_Model_Calcs!A2813-Sat_Data!$B$5</f>
        <v>5.0030000000000001</v>
      </c>
      <c r="J2813">
        <f>(Earth_Data!$B$1/SQRT(1-Earth_Data!$B$2^2*SIN(RADIANS(User_Model_Calcs!B2813))^2))*COS(RADIANS(User_Model_Calcs!B2813))</f>
        <v>5924.2547093776348</v>
      </c>
      <c r="K2813">
        <f>((Earth_Data!$B$1*(1-Earth_Data!$B$2^2))/SQRT(1-Earth_Data!$B$2^2*SIN(RADIANS(User_Model_Calcs!B2813))^2))*SIN(RADIANS(User_Model_Calcs!B2813))</f>
        <v>-2355.0997157038032</v>
      </c>
      <c r="L2813">
        <f t="shared" si="265"/>
        <v>-21.679561912245507</v>
      </c>
      <c r="M2813">
        <f t="shared" si="266"/>
        <v>6375.2089010863965</v>
      </c>
      <c r="N2813">
        <f>SQRT(User_Model_Calcs!M2813^2+Sat_Data!$B$3^2-2*User_Model_Calcs!M2813*Sat_Data!$B$3*COS(RADIANS(L2813))*COS(RADIANS(I2813)))</f>
        <v>36342.524983726391</v>
      </c>
      <c r="O2813">
        <f>DEGREES(ACOS(((Earth_Data!$B$1+Sat_Data!$B$2)/User_Model_Calcs!N2813)*SQRT(1-COS(RADIANS(User_Model_Calcs!I2813))^2*COS(RADIANS(User_Model_Calcs!B2813))^2)))</f>
        <v>63.819691471559217</v>
      </c>
      <c r="P2813">
        <f t="shared" si="263"/>
        <v>13.257322263812092</v>
      </c>
    </row>
    <row r="2814" spans="1:16" x14ac:dyDescent="0.25">
      <c r="A2814">
        <v>154.447</v>
      </c>
      <c r="B2814">
        <v>-21.748999999999999</v>
      </c>
      <c r="C2814">
        <v>4700</v>
      </c>
      <c r="D2814">
        <f t="shared" ca="1" si="262"/>
        <v>1.2</v>
      </c>
      <c r="E2814" s="1">
        <v>0.65</v>
      </c>
      <c r="F2814">
        <v>19.899999999999999</v>
      </c>
      <c r="G2814">
        <f t="shared" ca="1" si="264"/>
        <v>46.089820015575185</v>
      </c>
      <c r="H2814">
        <f t="shared" ca="1" si="267"/>
        <v>20.187928672261862</v>
      </c>
      <c r="I2814">
        <f>User_Model_Calcs!A2814-Sat_Data!$B$5</f>
        <v>44.447000000000003</v>
      </c>
      <c r="J2814">
        <f>(Earth_Data!$B$1/SQRT(1-Earth_Data!$B$2^2*SIN(RADIANS(User_Model_Calcs!B2814))^2))*COS(RADIANS(User_Model_Calcs!B2814))</f>
        <v>5926.8431013630197</v>
      </c>
      <c r="K2814">
        <f>((Earth_Data!$B$1*(1-Earth_Data!$B$2^2))/SQRT(1-Earth_Data!$B$2^2*SIN(RADIANS(User_Model_Calcs!B2814))^2))*SIN(RADIANS(User_Model_Calcs!B2814))</f>
        <v>-2348.6218811045906</v>
      </c>
      <c r="L2814">
        <f t="shared" si="265"/>
        <v>-21.616868484642811</v>
      </c>
      <c r="M2814">
        <f t="shared" si="266"/>
        <v>6375.2250068980065</v>
      </c>
      <c r="N2814">
        <f>SQRT(User_Model_Calcs!M2814^2+Sat_Data!$B$3^2-2*User_Model_Calcs!M2814*Sat_Data!$B$3*COS(RADIANS(L2814))*COS(RADIANS(I2814)))</f>
        <v>38231.549517645682</v>
      </c>
      <c r="O2814">
        <f>DEGREES(ACOS(((Earth_Data!$B$1+Sat_Data!$B$2)/User_Model_Calcs!N2814)*SQRT(1-COS(RADIANS(User_Model_Calcs!I2814))^2*COS(RADIANS(User_Model_Calcs!B2814))^2)))</f>
        <v>34.356142987120712</v>
      </c>
      <c r="P2814">
        <f t="shared" si="263"/>
        <v>69.305247852207444</v>
      </c>
    </row>
    <row r="2815" spans="1:16" x14ac:dyDescent="0.25">
      <c r="A2815">
        <v>156.72800000000001</v>
      </c>
      <c r="B2815">
        <v>-21.725999999999999</v>
      </c>
      <c r="C2815">
        <v>950</v>
      </c>
      <c r="D2815">
        <f t="shared" ca="1" si="262"/>
        <v>0.75</v>
      </c>
      <c r="E2815" s="1">
        <v>0.65</v>
      </c>
      <c r="F2815">
        <v>19.899999999999999</v>
      </c>
      <c r="G2815">
        <f t="shared" ca="1" si="264"/>
        <v>42.007420362456692</v>
      </c>
      <c r="H2815">
        <f t="shared" ca="1" si="267"/>
        <v>22.690635759211609</v>
      </c>
      <c r="I2815">
        <f>User_Model_Calcs!A2815-Sat_Data!$B$5</f>
        <v>46.728000000000009</v>
      </c>
      <c r="J2815">
        <f>(Earth_Data!$B$1/SQRT(1-Earth_Data!$B$2^2*SIN(RADIANS(User_Model_Calcs!B2815))^2))*COS(RADIANS(User_Model_Calcs!B2815))</f>
        <v>5927.7862898844169</v>
      </c>
      <c r="K2815">
        <f>((Earth_Data!$B$1*(1-Earth_Data!$B$2^2))/SQRT(1-Earth_Data!$B$2^2*SIN(RADIANS(User_Model_Calcs!B2815))^2))*SIN(RADIANS(User_Model_Calcs!B2815))</f>
        <v>-2346.256261022183</v>
      </c>
      <c r="L2815">
        <f t="shared" si="265"/>
        <v>-21.593980566043108</v>
      </c>
      <c r="M2815">
        <f t="shared" si="266"/>
        <v>6375.2308774606308</v>
      </c>
      <c r="N2815">
        <f>SQRT(User_Model_Calcs!M2815^2+Sat_Data!$B$3^2-2*User_Model_Calcs!M2815*Sat_Data!$B$3*COS(RADIANS(L2815))*COS(RADIANS(I2815)))</f>
        <v>38416.26223357339</v>
      </c>
      <c r="O2815">
        <f>DEGREES(ACOS(((Earth_Data!$B$1+Sat_Data!$B$2)/User_Model_Calcs!N2815)*SQRT(1-COS(RADIANS(User_Model_Calcs!I2815))^2*COS(RADIANS(User_Model_Calcs!B2815))^2)))</f>
        <v>32.190980237017975</v>
      </c>
      <c r="P2815">
        <f t="shared" si="263"/>
        <v>70.787186633062277</v>
      </c>
    </row>
    <row r="2816" spans="1:16" x14ac:dyDescent="0.25">
      <c r="A2816">
        <v>123.8387</v>
      </c>
      <c r="B2816">
        <v>-22.692</v>
      </c>
      <c r="C2816">
        <v>375</v>
      </c>
      <c r="D2816">
        <f t="shared" ca="1" si="262"/>
        <v>3</v>
      </c>
      <c r="E2816" s="1">
        <v>0.65</v>
      </c>
      <c r="F2816">
        <v>19.899999999999999</v>
      </c>
      <c r="G2816">
        <f t="shared" ca="1" si="264"/>
        <v>54.048620189015942</v>
      </c>
      <c r="H2816">
        <f t="shared" ca="1" si="267"/>
        <v>18.425433980938511</v>
      </c>
      <c r="I2816">
        <f>User_Model_Calcs!A2816-Sat_Data!$B$5</f>
        <v>13.838700000000003</v>
      </c>
      <c r="J2816">
        <f>(Earth_Data!$B$1/SQRT(1-Earth_Data!$B$2^2*SIN(RADIANS(User_Model_Calcs!B2816))^2))*COS(RADIANS(User_Model_Calcs!B2816))</f>
        <v>5887.3542334474005</v>
      </c>
      <c r="K2816">
        <f>((Earth_Data!$B$1*(1-Earth_Data!$B$2^2))/SQRT(1-Earth_Data!$B$2^2*SIN(RADIANS(User_Model_Calcs!B2816))^2))*SIN(RADIANS(User_Model_Calcs!B2816))</f>
        <v>-2445.2874743983689</v>
      </c>
      <c r="L2816">
        <f t="shared" si="265"/>
        <v>-22.55534676423564</v>
      </c>
      <c r="M2816">
        <f t="shared" si="266"/>
        <v>6374.980055070022</v>
      </c>
      <c r="N2816">
        <f>SQRT(User_Model_Calcs!M2816^2+Sat_Data!$B$3^2-2*User_Model_Calcs!M2816*Sat_Data!$B$3*COS(RADIANS(L2816))*COS(RADIANS(I2816)))</f>
        <v>36556.746199941997</v>
      </c>
      <c r="O2816">
        <f>DEGREES(ACOS(((Earth_Data!$B$1+Sat_Data!$B$2)/User_Model_Calcs!N2816)*SQRT(1-COS(RADIANS(User_Model_Calcs!I2816))^2*COS(RADIANS(User_Model_Calcs!B2816))^2)))</f>
        <v>59.162520791306328</v>
      </c>
      <c r="P2816">
        <f t="shared" si="263"/>
        <v>32.560458472599606</v>
      </c>
    </row>
    <row r="2817" spans="1:16" x14ac:dyDescent="0.25">
      <c r="A2817">
        <v>117.092</v>
      </c>
      <c r="B2817">
        <v>-26.672999999999998</v>
      </c>
      <c r="C2817">
        <v>375</v>
      </c>
      <c r="D2817">
        <f t="shared" ca="1" si="262"/>
        <v>3</v>
      </c>
      <c r="E2817" s="1">
        <v>0.65</v>
      </c>
      <c r="F2817">
        <v>19.899999999999999</v>
      </c>
      <c r="G2817">
        <f t="shared" ca="1" si="264"/>
        <v>54.048620189015942</v>
      </c>
      <c r="H2817">
        <f t="shared" ca="1" si="267"/>
        <v>19.975997741788955</v>
      </c>
      <c r="I2817">
        <f>User_Model_Calcs!A2817-Sat_Data!$B$5</f>
        <v>7.0919999999999987</v>
      </c>
      <c r="J2817">
        <f>(Earth_Data!$B$1/SQRT(1-Earth_Data!$B$2^2*SIN(RADIANS(User_Model_Calcs!B2817))^2))*COS(RADIANS(User_Model_Calcs!B2817))</f>
        <v>5703.245797177372</v>
      </c>
      <c r="K2817">
        <f>((Earth_Data!$B$1*(1-Earth_Data!$B$2^2))/SQRT(1-Earth_Data!$B$2^2*SIN(RADIANS(User_Model_Calcs!B2817))^2))*SIN(RADIANS(User_Model_Calcs!B2817))</f>
        <v>-2845.8869403233525</v>
      </c>
      <c r="L2817">
        <f t="shared" si="265"/>
        <v>-26.518933102359121</v>
      </c>
      <c r="M2817">
        <f t="shared" si="266"/>
        <v>6373.859513679633</v>
      </c>
      <c r="N2817">
        <f>SQRT(User_Model_Calcs!M2817^2+Sat_Data!$B$3^2-2*User_Model_Calcs!M2817*Sat_Data!$B$3*COS(RADIANS(L2817))*COS(RADIANS(I2817)))</f>
        <v>36622.063001324641</v>
      </c>
      <c r="O2817">
        <f>DEGREES(ACOS(((Earth_Data!$B$1+Sat_Data!$B$2)/User_Model_Calcs!N2817)*SQRT(1-COS(RADIANS(User_Model_Calcs!I2817))^2*COS(RADIANS(User_Model_Calcs!B2817))^2)))</f>
        <v>57.845085442395153</v>
      </c>
      <c r="P2817">
        <f t="shared" si="263"/>
        <v>15.491036198580009</v>
      </c>
    </row>
    <row r="2818" spans="1:16" x14ac:dyDescent="0.25">
      <c r="A2818">
        <v>163.55199999999999</v>
      </c>
      <c r="B2818">
        <v>-29.620999999999999</v>
      </c>
      <c r="C2818">
        <v>375</v>
      </c>
      <c r="D2818">
        <f t="shared" ref="D2818:D2881" ca="1" si="268">CHOOSE(RANDBETWEEN(1,3),0.75,1.2,3)</f>
        <v>3</v>
      </c>
      <c r="E2818" s="1">
        <v>0.65</v>
      </c>
      <c r="F2818">
        <v>19.899999999999999</v>
      </c>
      <c r="G2818">
        <f t="shared" ca="1" si="264"/>
        <v>54.048620189015942</v>
      </c>
      <c r="H2818">
        <f t="shared" ca="1" si="267"/>
        <v>17.500079726812888</v>
      </c>
      <c r="I2818">
        <f>User_Model_Calcs!A2818-Sat_Data!$B$5</f>
        <v>53.551999999999992</v>
      </c>
      <c r="J2818">
        <f>(Earth_Data!$B$1/SQRT(1-Earth_Data!$B$2^2*SIN(RADIANS(User_Model_Calcs!B2818))^2))*COS(RADIANS(User_Model_Calcs!B2818))</f>
        <v>5549.1447876517332</v>
      </c>
      <c r="K2818">
        <f>((Earth_Data!$B$1*(1-Earth_Data!$B$2^2))/SQRT(1-Earth_Data!$B$2^2*SIN(RADIANS(User_Model_Calcs!B2818))^2))*SIN(RADIANS(User_Model_Calcs!B2818))</f>
        <v>-3133.9222883648781</v>
      </c>
      <c r="L2818">
        <f t="shared" si="265"/>
        <v>-29.455924078470897</v>
      </c>
      <c r="M2818">
        <f t="shared" si="266"/>
        <v>6372.9488295319425</v>
      </c>
      <c r="N2818">
        <f>SQRT(User_Model_Calcs!M2818^2+Sat_Data!$B$3^2-2*User_Model_Calcs!M2818*Sat_Data!$B$3*COS(RADIANS(L2818))*COS(RADIANS(I2818)))</f>
        <v>39248.228805776111</v>
      </c>
      <c r="O2818">
        <f>DEGREES(ACOS(((Earth_Data!$B$1+Sat_Data!$B$2)/User_Model_Calcs!N2818)*SQRT(1-COS(RADIANS(User_Model_Calcs!I2818))^2*COS(RADIANS(User_Model_Calcs!B2818))^2)))</f>
        <v>23.083483979361915</v>
      </c>
      <c r="P2818">
        <f t="shared" ref="P2818:P2881" si="269">DEGREES(ASIN(SIN(RADIANS(ABS(I2818)))/(SIN(ACOS(COS(RADIANS(I2818))*COS(RADIANS(B2818)))))))</f>
        <v>69.945904581413913</v>
      </c>
    </row>
    <row r="2819" spans="1:16" x14ac:dyDescent="0.25">
      <c r="A2819">
        <v>156.613</v>
      </c>
      <c r="B2819">
        <v>-16.593</v>
      </c>
      <c r="C2819">
        <v>2500</v>
      </c>
      <c r="D2819">
        <f t="shared" ca="1" si="268"/>
        <v>3</v>
      </c>
      <c r="E2819" s="1">
        <v>0.65</v>
      </c>
      <c r="F2819">
        <v>19.899999999999999</v>
      </c>
      <c r="G2819">
        <f t="shared" ref="G2819:G2882" ca="1" si="270">20.4+20*LOG(F2819)+20*LOG(D2819)+10*LOG(E2819)</f>
        <v>54.048620189015942</v>
      </c>
      <c r="H2819">
        <f t="shared" ca="1" si="267"/>
        <v>22.536690480896677</v>
      </c>
      <c r="I2819">
        <f>User_Model_Calcs!A2819-Sat_Data!$B$5</f>
        <v>46.613</v>
      </c>
      <c r="J2819">
        <f>(Earth_Data!$B$1/SQRT(1-Earth_Data!$B$2^2*SIN(RADIANS(User_Model_Calcs!B2819))^2))*COS(RADIANS(User_Model_Calcs!B2819))</f>
        <v>6114.2073533381854</v>
      </c>
      <c r="K2819">
        <f>((Earth_Data!$B$1*(1-Earth_Data!$B$2^2))/SQRT(1-Earth_Data!$B$2^2*SIN(RADIANS(User_Model_Calcs!B2819))^2))*SIN(RADIANS(User_Model_Calcs!B2819))</f>
        <v>-1809.7142223985231</v>
      </c>
      <c r="L2819">
        <f t="shared" ref="L2819:L2882" si="271">DEGREES(ATAN((K2819/J2819)))</f>
        <v>-16.487968316053038</v>
      </c>
      <c r="M2819">
        <f t="shared" ref="M2819:M2882" si="272">SQRT(J2819^2+K2819^2)</f>
        <v>6376.4094227367668</v>
      </c>
      <c r="N2819">
        <f>SQRT(User_Model_Calcs!M2819^2+Sat_Data!$B$3^2-2*User_Model_Calcs!M2819*Sat_Data!$B$3*COS(RADIANS(L2819))*COS(RADIANS(I2819)))</f>
        <v>38266.115318493918</v>
      </c>
      <c r="O2819">
        <f>DEGREES(ACOS(((Earth_Data!$B$1+Sat_Data!$B$2)/User_Model_Calcs!N2819)*SQRT(1-COS(RADIANS(User_Model_Calcs!I2819))^2*COS(RADIANS(User_Model_Calcs!B2819))^2)))</f>
        <v>33.960873121664626</v>
      </c>
      <c r="P2819">
        <f t="shared" si="269"/>
        <v>74.894236379250685</v>
      </c>
    </row>
    <row r="2820" spans="1:16" x14ac:dyDescent="0.25">
      <c r="A2820">
        <v>168.119</v>
      </c>
      <c r="B2820">
        <v>-23.402000000000001</v>
      </c>
      <c r="C2820">
        <v>375</v>
      </c>
      <c r="D2820">
        <f t="shared" ca="1" si="268"/>
        <v>0.75</v>
      </c>
      <c r="E2820" s="1">
        <v>0.65</v>
      </c>
      <c r="F2820">
        <v>19.899999999999999</v>
      </c>
      <c r="G2820">
        <f t="shared" ca="1" si="270"/>
        <v>42.007420362456692</v>
      </c>
      <c r="H2820">
        <f t="shared" ca="1" si="267"/>
        <v>18.953995703231509</v>
      </c>
      <c r="I2820">
        <f>User_Model_Calcs!A2820-Sat_Data!$B$5</f>
        <v>58.119</v>
      </c>
      <c r="J2820">
        <f>(Earth_Data!$B$1/SQRT(1-Earth_Data!$B$2^2*SIN(RADIANS(User_Model_Calcs!B2820))^2))*COS(RADIANS(User_Model_Calcs!B2820))</f>
        <v>5856.5723620205817</v>
      </c>
      <c r="K2820">
        <f>((Earth_Data!$B$1*(1-Earth_Data!$B$2^2))/SQRT(1-Earth_Data!$B$2^2*SIN(RADIANS(User_Model_Calcs!B2820))^2))*SIN(RADIANS(User_Model_Calcs!B2820))</f>
        <v>-2517.639927485036</v>
      </c>
      <c r="L2820">
        <f t="shared" si="271"/>
        <v>-23.262039037723437</v>
      </c>
      <c r="M2820">
        <f t="shared" si="272"/>
        <v>6374.7902425138818</v>
      </c>
      <c r="N2820">
        <f>SQRT(User_Model_Calcs!M2820^2+Sat_Data!$B$3^2-2*User_Model_Calcs!M2820*Sat_Data!$B$3*COS(RADIANS(L2820))*COS(RADIANS(I2820)))</f>
        <v>39466.560491334872</v>
      </c>
      <c r="O2820">
        <f>DEGREES(ACOS(((Earth_Data!$B$1+Sat_Data!$B$2)/User_Model_Calcs!N2820)*SQRT(1-COS(RADIANS(User_Model_Calcs!I2820))^2*COS(RADIANS(User_Model_Calcs!B2820))^2)))</f>
        <v>20.859042663347303</v>
      </c>
      <c r="P2820">
        <f t="shared" si="269"/>
        <v>76.123485104406754</v>
      </c>
    </row>
    <row r="2821" spans="1:16" x14ac:dyDescent="0.25">
      <c r="A2821">
        <v>117.089</v>
      </c>
      <c r="B2821">
        <v>-24.202000000000002</v>
      </c>
      <c r="C2821">
        <v>950</v>
      </c>
      <c r="D2821">
        <f t="shared" ca="1" si="268"/>
        <v>1.2</v>
      </c>
      <c r="E2821" s="1">
        <v>0.65</v>
      </c>
      <c r="F2821">
        <v>19.899999999999999</v>
      </c>
      <c r="G2821">
        <f t="shared" ca="1" si="270"/>
        <v>46.089820015575185</v>
      </c>
      <c r="H2821">
        <f t="shared" ca="1" si="267"/>
        <v>15.05932738723742</v>
      </c>
      <c r="I2821">
        <f>User_Model_Calcs!A2821-Sat_Data!$B$5</f>
        <v>7.0889999999999986</v>
      </c>
      <c r="J2821">
        <f>(Earth_Data!$B$1/SQRT(1-Earth_Data!$B$2^2*SIN(RADIANS(User_Model_Calcs!B2821))^2))*COS(RADIANS(User_Model_Calcs!B2821))</f>
        <v>5820.8139492485234</v>
      </c>
      <c r="K2821">
        <f>((Earth_Data!$B$1*(1-Earth_Data!$B$2^2))/SQRT(1-Earth_Data!$B$2^2*SIN(RADIANS(User_Model_Calcs!B2821))^2))*SIN(RADIANS(User_Model_Calcs!B2821))</f>
        <v>-2598.7074116863982</v>
      </c>
      <c r="L2821">
        <f t="shared" si="271"/>
        <v>-24.058414413495441</v>
      </c>
      <c r="M2821">
        <f t="shared" si="272"/>
        <v>6374.5709850404846</v>
      </c>
      <c r="N2821">
        <f>SQRT(User_Model_Calcs!M2821^2+Sat_Data!$B$3^2-2*User_Model_Calcs!M2821*Sat_Data!$B$3*COS(RADIANS(L2821))*COS(RADIANS(I2821)))</f>
        <v>36487.572249906116</v>
      </c>
      <c r="O2821">
        <f>DEGREES(ACOS(((Earth_Data!$B$1+Sat_Data!$B$2)/User_Model_Calcs!N2821)*SQRT(1-COS(RADIANS(User_Model_Calcs!I2821))^2*COS(RADIANS(User_Model_Calcs!B2821))^2)))</f>
        <v>60.576096317240072</v>
      </c>
      <c r="P2821">
        <f t="shared" si="269"/>
        <v>16.875406123565</v>
      </c>
    </row>
    <row r="2822" spans="1:16" x14ac:dyDescent="0.25">
      <c r="A2822">
        <v>135.13366466375669</v>
      </c>
      <c r="B2822">
        <v>-18.2</v>
      </c>
      <c r="C2822">
        <v>2500</v>
      </c>
      <c r="D2822">
        <f t="shared" ca="1" si="268"/>
        <v>1.2</v>
      </c>
      <c r="E2822" s="1">
        <v>0.65</v>
      </c>
      <c r="F2822">
        <v>19.899999999999999</v>
      </c>
      <c r="G2822">
        <f t="shared" ca="1" si="270"/>
        <v>46.089820015575185</v>
      </c>
      <c r="H2822">
        <f t="shared" ca="1" si="267"/>
        <v>23.582386906982777</v>
      </c>
      <c r="I2822">
        <f>User_Model_Calcs!A2822-Sat_Data!$B$5</f>
        <v>25.13366466375669</v>
      </c>
      <c r="J2822">
        <f>(Earth_Data!$B$1/SQRT(1-Earth_Data!$B$2^2*SIN(RADIANS(User_Model_Calcs!B2822))^2))*COS(RADIANS(User_Model_Calcs!B2822))</f>
        <v>6061.0342051038187</v>
      </c>
      <c r="K2822">
        <f>((Earth_Data!$B$1*(1-Earth_Data!$B$2^2))/SQRT(1-Earth_Data!$B$2^2*SIN(RADIANS(User_Model_Calcs!B2822))^2))*SIN(RADIANS(User_Model_Calcs!B2822))</f>
        <v>-1979.4260508757725</v>
      </c>
      <c r="L2822">
        <f t="shared" si="271"/>
        <v>-18.086117734773531</v>
      </c>
      <c r="M2822">
        <f t="shared" si="272"/>
        <v>6376.0695672431411</v>
      </c>
      <c r="N2822">
        <f>SQRT(User_Model_Calcs!M2822^2+Sat_Data!$B$3^2-2*User_Model_Calcs!M2822*Sat_Data!$B$3*COS(RADIANS(L2822))*COS(RADIANS(I2822)))</f>
        <v>36820.445416595692</v>
      </c>
      <c r="O2822">
        <f>DEGREES(ACOS(((Earth_Data!$B$1+Sat_Data!$B$2)/User_Model_Calcs!N2822)*SQRT(1-COS(RADIANS(User_Model_Calcs!I2822))^2*COS(RADIANS(User_Model_Calcs!B2822))^2)))</f>
        <v>54.246592323356808</v>
      </c>
      <c r="P2822">
        <f t="shared" si="269"/>
        <v>56.346503518985877</v>
      </c>
    </row>
    <row r="2823" spans="1:16" x14ac:dyDescent="0.25">
      <c r="A2823">
        <v>156.27699999999999</v>
      </c>
      <c r="B2823">
        <v>-17.849</v>
      </c>
      <c r="C2823">
        <v>375</v>
      </c>
      <c r="D2823">
        <f t="shared" ca="1" si="268"/>
        <v>3</v>
      </c>
      <c r="E2823" s="1">
        <v>0.65</v>
      </c>
      <c r="F2823">
        <v>19.899999999999999</v>
      </c>
      <c r="G2823">
        <f t="shared" ca="1" si="270"/>
        <v>54.048620189015942</v>
      </c>
      <c r="H2823">
        <f t="shared" ref="H2823:H2886" ca="1" si="273">RAND()*(24-14)+14</f>
        <v>18.699517677098246</v>
      </c>
      <c r="I2823">
        <f>User_Model_Calcs!A2823-Sat_Data!$B$5</f>
        <v>46.276999999999987</v>
      </c>
      <c r="J2823">
        <f>(Earth_Data!$B$1/SQRT(1-Earth_Data!$B$2^2*SIN(RADIANS(User_Model_Calcs!B2823))^2))*COS(RADIANS(User_Model_Calcs!B2823))</f>
        <v>6073.0549642571978</v>
      </c>
      <c r="K2823">
        <f>((Earth_Data!$B$1*(1-Earth_Data!$B$2^2))/SQRT(1-Earth_Data!$B$2^2*SIN(RADIANS(User_Model_Calcs!B2823))^2))*SIN(RADIANS(User_Model_Calcs!B2823))</f>
        <v>-1942.4837181978214</v>
      </c>
      <c r="L2823">
        <f t="shared" si="271"/>
        <v>-17.737021486379987</v>
      </c>
      <c r="M2823">
        <f t="shared" si="272"/>
        <v>6376.1461396640389</v>
      </c>
      <c r="N2823">
        <f>SQRT(User_Model_Calcs!M2823^2+Sat_Data!$B$3^2-2*User_Model_Calcs!M2823*Sat_Data!$B$3*COS(RADIANS(L2823))*COS(RADIANS(I2823)))</f>
        <v>38268.780207176329</v>
      </c>
      <c r="O2823">
        <f>DEGREES(ACOS(((Earth_Data!$B$1+Sat_Data!$B$2)/User_Model_Calcs!N2823)*SQRT(1-COS(RADIANS(User_Model_Calcs!I2823))^2*COS(RADIANS(User_Model_Calcs!B2823))^2)))</f>
        <v>33.926020877497635</v>
      </c>
      <c r="P2823">
        <f t="shared" si="269"/>
        <v>73.661907192588487</v>
      </c>
    </row>
    <row r="2824" spans="1:16" x14ac:dyDescent="0.25">
      <c r="A2824">
        <v>150.416</v>
      </c>
      <c r="B2824">
        <v>-17.707000000000001</v>
      </c>
      <c r="C2824">
        <v>400</v>
      </c>
      <c r="D2824">
        <f t="shared" ca="1" si="268"/>
        <v>0.75</v>
      </c>
      <c r="E2824" s="1">
        <v>0.65</v>
      </c>
      <c r="F2824">
        <v>19.899999999999999</v>
      </c>
      <c r="G2824">
        <f t="shared" ca="1" si="270"/>
        <v>42.007420362456692</v>
      </c>
      <c r="H2824">
        <f t="shared" ca="1" si="273"/>
        <v>16.360321781604597</v>
      </c>
      <c r="I2824">
        <f>User_Model_Calcs!A2824-Sat_Data!$B$5</f>
        <v>40.415999999999997</v>
      </c>
      <c r="J2824">
        <f>(Earth_Data!$B$1/SQRT(1-Earth_Data!$B$2^2*SIN(RADIANS(User_Model_Calcs!B2824))^2))*COS(RADIANS(User_Model_Calcs!B2824))</f>
        <v>6077.8536048313226</v>
      </c>
      <c r="K2824">
        <f>((Earth_Data!$B$1*(1-Earth_Data!$B$2^2))/SQRT(1-Earth_Data!$B$2^2*SIN(RADIANS(User_Model_Calcs!B2824))^2))*SIN(RADIANS(User_Model_Calcs!B2824))</f>
        <v>-1927.5179623465635</v>
      </c>
      <c r="L2824">
        <f t="shared" si="271"/>
        <v>-17.595796418115629</v>
      </c>
      <c r="M2824">
        <f t="shared" si="272"/>
        <v>6376.1767491914588</v>
      </c>
      <c r="N2824">
        <f>SQRT(User_Model_Calcs!M2824^2+Sat_Data!$B$3^2-2*User_Model_Calcs!M2824*Sat_Data!$B$3*COS(RADIANS(L2824))*COS(RADIANS(I2824)))</f>
        <v>37792.170077739036</v>
      </c>
      <c r="O2824">
        <f>DEGREES(ACOS(((Earth_Data!$B$1+Sat_Data!$B$2)/User_Model_Calcs!N2824)*SQRT(1-COS(RADIANS(User_Model_Calcs!I2824))^2*COS(RADIANS(User_Model_Calcs!B2824))^2)))</f>
        <v>39.817434641632701</v>
      </c>
      <c r="P2824">
        <f t="shared" si="269"/>
        <v>70.344681742204628</v>
      </c>
    </row>
    <row r="2825" spans="1:16" x14ac:dyDescent="0.25">
      <c r="A2825">
        <v>158.09700000000001</v>
      </c>
      <c r="B2825">
        <v>-25.641999999999999</v>
      </c>
      <c r="C2825">
        <v>2500</v>
      </c>
      <c r="D2825">
        <f t="shared" ca="1" si="268"/>
        <v>0.75</v>
      </c>
      <c r="E2825" s="1">
        <v>0.65</v>
      </c>
      <c r="F2825">
        <v>19.899999999999999</v>
      </c>
      <c r="G2825">
        <f t="shared" ca="1" si="270"/>
        <v>42.007420362456692</v>
      </c>
      <c r="H2825">
        <f t="shared" ca="1" si="273"/>
        <v>15.387165724828396</v>
      </c>
      <c r="I2825">
        <f>User_Model_Calcs!A2825-Sat_Data!$B$5</f>
        <v>48.097000000000008</v>
      </c>
      <c r="J2825">
        <f>(Earth_Data!$B$1/SQRT(1-Earth_Data!$B$2^2*SIN(RADIANS(User_Model_Calcs!B2825))^2))*COS(RADIANS(User_Model_Calcs!B2825))</f>
        <v>5753.6000981707548</v>
      </c>
      <c r="K2825">
        <f>((Earth_Data!$B$1*(1-Earth_Data!$B$2^2))/SQRT(1-Earth_Data!$B$2^2*SIN(RADIANS(User_Model_Calcs!B2825))^2))*SIN(RADIANS(User_Model_Calcs!B2825))</f>
        <v>-2743.3616393898783</v>
      </c>
      <c r="L2825">
        <f t="shared" si="271"/>
        <v>-25.492172201858139</v>
      </c>
      <c r="M2825">
        <f t="shared" si="272"/>
        <v>6374.1624684460658</v>
      </c>
      <c r="N2825">
        <f>SQRT(User_Model_Calcs!M2825^2+Sat_Data!$B$3^2-2*User_Model_Calcs!M2825*Sat_Data!$B$3*COS(RADIANS(L2825))*COS(RADIANS(I2825)))</f>
        <v>38657.460620309648</v>
      </c>
      <c r="O2825">
        <f>DEGREES(ACOS(((Earth_Data!$B$1+Sat_Data!$B$2)/User_Model_Calcs!N2825)*SQRT(1-COS(RADIANS(User_Model_Calcs!I2825))^2*COS(RADIANS(User_Model_Calcs!B2825))^2)))</f>
        <v>29.442491133340535</v>
      </c>
      <c r="P2825">
        <f t="shared" si="269"/>
        <v>68.777697528804012</v>
      </c>
    </row>
    <row r="2826" spans="1:16" x14ac:dyDescent="0.25">
      <c r="A2826">
        <v>135.88900000000001</v>
      </c>
      <c r="B2826">
        <v>-18.417000000000002</v>
      </c>
      <c r="C2826">
        <v>375</v>
      </c>
      <c r="D2826">
        <f t="shared" ca="1" si="268"/>
        <v>3</v>
      </c>
      <c r="E2826" s="1">
        <v>0.65</v>
      </c>
      <c r="F2826">
        <v>19.899999999999999</v>
      </c>
      <c r="G2826">
        <f t="shared" ca="1" si="270"/>
        <v>54.048620189015942</v>
      </c>
      <c r="H2826">
        <f t="shared" ca="1" si="273"/>
        <v>23.381470750604514</v>
      </c>
      <c r="I2826">
        <f>User_Model_Calcs!A2826-Sat_Data!$B$5</f>
        <v>25.88900000000001</v>
      </c>
      <c r="J2826">
        <f>(Earth_Data!$B$1/SQRT(1-Earth_Data!$B$2^2*SIN(RADIANS(User_Model_Calcs!B2826))^2))*COS(RADIANS(User_Model_Calcs!B2826))</f>
        <v>6053.4892230493924</v>
      </c>
      <c r="K2826">
        <f>((Earth_Data!$B$1*(1-Earth_Data!$B$2^2))/SQRT(1-Earth_Data!$B$2^2*SIN(RADIANS(User_Model_Calcs!B2826))^2))*SIN(RADIANS(User_Model_Calcs!B2826))</f>
        <v>-2002.2286204283323</v>
      </c>
      <c r="L2826">
        <f t="shared" si="271"/>
        <v>-18.301949235908232</v>
      </c>
      <c r="M2826">
        <f t="shared" si="272"/>
        <v>6376.021582620112</v>
      </c>
      <c r="N2826">
        <f>SQRT(User_Model_Calcs!M2826^2+Sat_Data!$B$3^2-2*User_Model_Calcs!M2826*Sat_Data!$B$3*COS(RADIANS(L2826))*COS(RADIANS(I2826)))</f>
        <v>36867.58735216366</v>
      </c>
      <c r="O2826">
        <f>DEGREES(ACOS(((Earth_Data!$B$1+Sat_Data!$B$2)/User_Model_Calcs!N2826)*SQRT(1-COS(RADIANS(User_Model_Calcs!I2826))^2*COS(RADIANS(User_Model_Calcs!B2826))^2)))</f>
        <v>53.427804407881133</v>
      </c>
      <c r="P2826">
        <f t="shared" si="269"/>
        <v>56.937830941534827</v>
      </c>
    </row>
    <row r="2827" spans="1:16" x14ac:dyDescent="0.25">
      <c r="A2827">
        <v>122.51300000000001</v>
      </c>
      <c r="B2827">
        <v>-24.367000000000001</v>
      </c>
      <c r="C2827">
        <v>375</v>
      </c>
      <c r="D2827">
        <f t="shared" ca="1" si="268"/>
        <v>3</v>
      </c>
      <c r="E2827" s="1">
        <v>0.65</v>
      </c>
      <c r="F2827">
        <v>19.899999999999999</v>
      </c>
      <c r="G2827">
        <f t="shared" ca="1" si="270"/>
        <v>54.048620189015942</v>
      </c>
      <c r="H2827">
        <f t="shared" ca="1" si="273"/>
        <v>16.532835840804548</v>
      </c>
      <c r="I2827">
        <f>User_Model_Calcs!A2827-Sat_Data!$B$5</f>
        <v>12.513000000000005</v>
      </c>
      <c r="J2827">
        <f>(Earth_Data!$B$1/SQRT(1-Earth_Data!$B$2^2*SIN(RADIANS(User_Model_Calcs!B2827))^2))*COS(RADIANS(User_Model_Calcs!B2827))</f>
        <v>5813.2977064511379</v>
      </c>
      <c r="K2827">
        <f>((Earth_Data!$B$1*(1-Earth_Data!$B$2^2))/SQRT(1-Earth_Data!$B$2^2*SIN(RADIANS(User_Model_Calcs!B2827))^2))*SIN(RADIANS(User_Model_Calcs!B2827))</f>
        <v>-2615.3660583442056</v>
      </c>
      <c r="L2827">
        <f t="shared" si="271"/>
        <v>-24.222680577777957</v>
      </c>
      <c r="M2827">
        <f t="shared" si="272"/>
        <v>6374.525068032046</v>
      </c>
      <c r="N2827">
        <f>SQRT(User_Model_Calcs!M2827^2+Sat_Data!$B$3^2-2*User_Model_Calcs!M2827*Sat_Data!$B$3*COS(RADIANS(L2827))*COS(RADIANS(I2827)))</f>
        <v>36604.210973334863</v>
      </c>
      <c r="O2827">
        <f>DEGREES(ACOS(((Earth_Data!$B$1+Sat_Data!$B$2)/User_Model_Calcs!N2827)*SQRT(1-COS(RADIANS(User_Model_Calcs!I2827))^2*COS(RADIANS(User_Model_Calcs!B2827))^2)))</f>
        <v>58.208878291167501</v>
      </c>
      <c r="P2827">
        <f t="shared" si="269"/>
        <v>28.276456271540486</v>
      </c>
    </row>
    <row r="2828" spans="1:16" x14ac:dyDescent="0.25">
      <c r="A2828">
        <v>147.863</v>
      </c>
      <c r="B2828">
        <v>-11.225000000000001</v>
      </c>
      <c r="C2828">
        <v>375</v>
      </c>
      <c r="D2828">
        <f t="shared" ca="1" si="268"/>
        <v>0.75</v>
      </c>
      <c r="E2828" s="1">
        <v>0.65</v>
      </c>
      <c r="F2828">
        <v>19.899999999999999</v>
      </c>
      <c r="G2828">
        <f t="shared" ca="1" si="270"/>
        <v>42.007420362456692</v>
      </c>
      <c r="H2828">
        <f t="shared" ca="1" si="273"/>
        <v>23.154032710792119</v>
      </c>
      <c r="I2828">
        <f>User_Model_Calcs!A2828-Sat_Data!$B$5</f>
        <v>37.863</v>
      </c>
      <c r="J2828">
        <f>(Earth_Data!$B$1/SQRT(1-Earth_Data!$B$2^2*SIN(RADIANS(User_Model_Calcs!B2828))^2))*COS(RADIANS(User_Model_Calcs!B2828))</f>
        <v>6256.921839199289</v>
      </c>
      <c r="K2828">
        <f>((Earth_Data!$B$1*(1-Earth_Data!$B$2^2))/SQRT(1-Earth_Data!$B$2^2*SIN(RADIANS(User_Model_Calcs!B2828))^2))*SIN(RADIANS(User_Model_Calcs!B2828))</f>
        <v>-1233.4284128138524</v>
      </c>
      <c r="L2828">
        <f t="shared" si="271"/>
        <v>-11.151743680706657</v>
      </c>
      <c r="M2828">
        <f t="shared" si="272"/>
        <v>6377.3361642135123</v>
      </c>
      <c r="N2828">
        <f>SQRT(User_Model_Calcs!M2828^2+Sat_Data!$B$3^2-2*User_Model_Calcs!M2828*Sat_Data!$B$3*COS(RADIANS(L2828))*COS(RADIANS(I2828)))</f>
        <v>37442.317731078045</v>
      </c>
      <c r="O2828">
        <f>DEGREES(ACOS(((Earth_Data!$B$1+Sat_Data!$B$2)/User_Model_Calcs!N2828)*SQRT(1-COS(RADIANS(User_Model_Calcs!I2828))^2*COS(RADIANS(User_Model_Calcs!B2828))^2)))</f>
        <v>44.560056444354537</v>
      </c>
      <c r="P2828">
        <f t="shared" si="269"/>
        <v>75.942823625750748</v>
      </c>
    </row>
    <row r="2829" spans="1:16" x14ac:dyDescent="0.25">
      <c r="A2829">
        <v>134.321</v>
      </c>
      <c r="B2829">
        <v>-19.106999999999999</v>
      </c>
      <c r="C2829">
        <v>375</v>
      </c>
      <c r="D2829">
        <f t="shared" ca="1" si="268"/>
        <v>1.2</v>
      </c>
      <c r="E2829" s="1">
        <v>0.65</v>
      </c>
      <c r="F2829">
        <v>19.899999999999999</v>
      </c>
      <c r="G2829">
        <f t="shared" ca="1" si="270"/>
        <v>46.089820015575185</v>
      </c>
      <c r="H2829">
        <f t="shared" ca="1" si="273"/>
        <v>15.461937073398436</v>
      </c>
      <c r="I2829">
        <f>User_Model_Calcs!A2829-Sat_Data!$B$5</f>
        <v>24.320999999999998</v>
      </c>
      <c r="J2829">
        <f>(Earth_Data!$B$1/SQRT(1-Earth_Data!$B$2^2*SIN(RADIANS(User_Model_Calcs!B2829))^2))*COS(RADIANS(User_Model_Calcs!B2829))</f>
        <v>6028.9240839852901</v>
      </c>
      <c r="K2829">
        <f>((Earth_Data!$B$1*(1-Earth_Data!$B$2^2))/SQRT(1-Earth_Data!$B$2^2*SIN(RADIANS(User_Model_Calcs!B2829))^2))*SIN(RADIANS(User_Model_Calcs!B2829))</f>
        <v>-2074.5454053937256</v>
      </c>
      <c r="L2829">
        <f t="shared" si="271"/>
        <v>-18.988277566266724</v>
      </c>
      <c r="M2829">
        <f t="shared" si="272"/>
        <v>6375.8657647019263</v>
      </c>
      <c r="N2829">
        <f>SQRT(User_Model_Calcs!M2829^2+Sat_Data!$B$3^2-2*User_Model_Calcs!M2829*Sat_Data!$B$3*COS(RADIANS(L2829))*COS(RADIANS(I2829)))</f>
        <v>36812.737400782331</v>
      </c>
      <c r="O2829">
        <f>DEGREES(ACOS(((Earth_Data!$B$1+Sat_Data!$B$2)/User_Model_Calcs!N2829)*SQRT(1-COS(RADIANS(User_Model_Calcs!I2829))^2*COS(RADIANS(User_Model_Calcs!B2829))^2)))</f>
        <v>54.377516290675111</v>
      </c>
      <c r="P2829">
        <f t="shared" si="269"/>
        <v>54.085872924753801</v>
      </c>
    </row>
    <row r="2830" spans="1:16" x14ac:dyDescent="0.25">
      <c r="A2830">
        <v>124.116</v>
      </c>
      <c r="B2830">
        <v>-20.96</v>
      </c>
      <c r="C2830">
        <v>5000</v>
      </c>
      <c r="D2830">
        <f t="shared" ca="1" si="268"/>
        <v>3</v>
      </c>
      <c r="E2830" s="1">
        <v>0.65</v>
      </c>
      <c r="F2830">
        <v>19.899999999999999</v>
      </c>
      <c r="G2830">
        <f t="shared" ca="1" si="270"/>
        <v>54.048620189015942</v>
      </c>
      <c r="H2830">
        <f t="shared" ca="1" si="273"/>
        <v>19.222899350271902</v>
      </c>
      <c r="I2830">
        <f>User_Model_Calcs!A2830-Sat_Data!$B$5</f>
        <v>14.116</v>
      </c>
      <c r="J2830">
        <f>(Earth_Data!$B$1/SQRT(1-Earth_Data!$B$2^2*SIN(RADIANS(User_Model_Calcs!B2830))^2))*COS(RADIANS(User_Model_Calcs!B2830))</f>
        <v>5958.6536876191067</v>
      </c>
      <c r="K2830">
        <f>((Earth_Data!$B$1*(1-Earth_Data!$B$2^2))/SQRT(1-Earth_Data!$B$2^2*SIN(RADIANS(User_Model_Calcs!B2830))^2))*SIN(RADIANS(User_Model_Calcs!B2830))</f>
        <v>-2267.2607286730622</v>
      </c>
      <c r="L2830">
        <f t="shared" si="271"/>
        <v>-20.831761172613483</v>
      </c>
      <c r="M2830">
        <f t="shared" si="272"/>
        <v>6375.4235138349732</v>
      </c>
      <c r="N2830">
        <f>SQRT(User_Model_Calcs!M2830^2+Sat_Data!$B$3^2-2*User_Model_Calcs!M2830*Sat_Data!$B$3*COS(RADIANS(L2830))*COS(RADIANS(I2830)))</f>
        <v>36484.938179548146</v>
      </c>
      <c r="O2830">
        <f>DEGREES(ACOS(((Earth_Data!$B$1+Sat_Data!$B$2)/User_Model_Calcs!N2830)*SQRT(1-COS(RADIANS(User_Model_Calcs!I2830))^2*COS(RADIANS(User_Model_Calcs!B2830))^2)))</f>
        <v>60.654628778738974</v>
      </c>
      <c r="P2830">
        <f t="shared" si="269"/>
        <v>35.107766328880778</v>
      </c>
    </row>
    <row r="2831" spans="1:16" x14ac:dyDescent="0.25">
      <c r="A2831">
        <v>120.474</v>
      </c>
      <c r="B2831">
        <v>-17.777000000000001</v>
      </c>
      <c r="C2831">
        <v>5000</v>
      </c>
      <c r="D2831">
        <f t="shared" ca="1" si="268"/>
        <v>1.2</v>
      </c>
      <c r="E2831" s="1">
        <v>0.65</v>
      </c>
      <c r="F2831">
        <v>19.899999999999999</v>
      </c>
      <c r="G2831">
        <f t="shared" ca="1" si="270"/>
        <v>46.089820015575185</v>
      </c>
      <c r="H2831">
        <f t="shared" ca="1" si="273"/>
        <v>15.630055771953861</v>
      </c>
      <c r="I2831">
        <f>User_Model_Calcs!A2831-Sat_Data!$B$5</f>
        <v>10.474000000000004</v>
      </c>
      <c r="J2831">
        <f>(Earth_Data!$B$1/SQRT(1-Earth_Data!$B$2^2*SIN(RADIANS(User_Model_Calcs!B2831))^2))*COS(RADIANS(User_Model_Calcs!B2831))</f>
        <v>6075.4927218915982</v>
      </c>
      <c r="K2831">
        <f>((Earth_Data!$B$1*(1-Earth_Data!$B$2^2))/SQRT(1-Earth_Data!$B$2^2*SIN(RADIANS(User_Model_Calcs!B2831))^2))*SIN(RADIANS(User_Model_Calcs!B2831))</f>
        <v>-1934.8969068190711</v>
      </c>
      <c r="L2831">
        <f t="shared" si="271"/>
        <v>-17.665414069672401</v>
      </c>
      <c r="M2831">
        <f t="shared" si="272"/>
        <v>6376.1616866086279</v>
      </c>
      <c r="N2831">
        <f>SQRT(User_Model_Calcs!M2831^2+Sat_Data!$B$3^2-2*User_Model_Calcs!M2831*Sat_Data!$B$3*COS(RADIANS(L2831))*COS(RADIANS(I2831)))</f>
        <v>36258.393282234567</v>
      </c>
      <c r="O2831">
        <f>DEGREES(ACOS(((Earth_Data!$B$1+Sat_Data!$B$2)/User_Model_Calcs!N2831)*SQRT(1-COS(RADIANS(User_Model_Calcs!I2831))^2*COS(RADIANS(User_Model_Calcs!B2831))^2)))</f>
        <v>65.911911934702289</v>
      </c>
      <c r="P2831">
        <f t="shared" si="269"/>
        <v>31.195268671073912</v>
      </c>
    </row>
    <row r="2832" spans="1:16" x14ac:dyDescent="0.25">
      <c r="A2832">
        <v>112.33942244799887</v>
      </c>
      <c r="B2832">
        <v>-15.570504912666873</v>
      </c>
      <c r="C2832">
        <v>625</v>
      </c>
      <c r="D2832">
        <f t="shared" ca="1" si="268"/>
        <v>1.2</v>
      </c>
      <c r="E2832" s="1">
        <v>0.65</v>
      </c>
      <c r="F2832">
        <v>19.899999999999999</v>
      </c>
      <c r="G2832">
        <f t="shared" ca="1" si="270"/>
        <v>46.089820015575185</v>
      </c>
      <c r="H2832">
        <f t="shared" ca="1" si="273"/>
        <v>23.90372458118506</v>
      </c>
      <c r="I2832">
        <f>User_Model_Calcs!A2832-Sat_Data!$B$5</f>
        <v>2.3394224479988708</v>
      </c>
      <c r="J2832">
        <f>(Earth_Data!$B$1/SQRT(1-Earth_Data!$B$2^2*SIN(RADIANS(User_Model_Calcs!B2832))^2))*COS(RADIANS(User_Model_Calcs!B2832))</f>
        <v>6145.5501748489824</v>
      </c>
      <c r="K2832">
        <f>((Earth_Data!$B$1*(1-Earth_Data!$B$2^2))/SQRT(1-Earth_Data!$B$2^2*SIN(RADIANS(User_Model_Calcs!B2832))^2))*SIN(RADIANS(User_Model_Calcs!B2832))</f>
        <v>-1700.9945847257125</v>
      </c>
      <c r="L2832">
        <f t="shared" si="271"/>
        <v>-15.47127698577119</v>
      </c>
      <c r="M2832">
        <f t="shared" si="272"/>
        <v>6376.6111320083301</v>
      </c>
      <c r="N2832">
        <f>SQRT(User_Model_Calcs!M2832^2+Sat_Data!$B$3^2-2*User_Model_Calcs!M2832*Sat_Data!$B$3*COS(RADIANS(L2832))*COS(RADIANS(I2832)))</f>
        <v>36064.721375707049</v>
      </c>
      <c r="O2832">
        <f>DEGREES(ACOS(((Earth_Data!$B$1+Sat_Data!$B$2)/User_Model_Calcs!N2832)*SQRT(1-COS(RADIANS(User_Model_Calcs!I2832))^2*COS(RADIANS(User_Model_Calcs!B2832))^2)))</f>
        <v>71.508120382009636</v>
      </c>
      <c r="P2832">
        <f t="shared" si="269"/>
        <v>8.65383626619567</v>
      </c>
    </row>
    <row r="2833" spans="1:16" x14ac:dyDescent="0.25">
      <c r="A2833">
        <v>114.07210730933414</v>
      </c>
      <c r="B2833">
        <v>-12.714788268059717</v>
      </c>
      <c r="C2833">
        <v>625</v>
      </c>
      <c r="D2833">
        <f t="shared" ca="1" si="268"/>
        <v>3</v>
      </c>
      <c r="E2833" s="1">
        <v>0.65</v>
      </c>
      <c r="F2833">
        <v>19.899999999999999</v>
      </c>
      <c r="G2833">
        <f t="shared" ca="1" si="270"/>
        <v>54.048620189015942</v>
      </c>
      <c r="H2833">
        <f t="shared" ca="1" si="273"/>
        <v>21.941106293561184</v>
      </c>
      <c r="I2833">
        <f>User_Model_Calcs!A2833-Sat_Data!$B$5</f>
        <v>4.0721073093341431</v>
      </c>
      <c r="J2833">
        <f>(Earth_Data!$B$1/SQRT(1-Earth_Data!$B$2^2*SIN(RADIANS(User_Model_Calcs!B2833))^2))*COS(RADIANS(User_Model_Calcs!B2833))</f>
        <v>6222.7428821428493</v>
      </c>
      <c r="K2833">
        <f>((Earth_Data!$B$1*(1-Earth_Data!$B$2^2))/SQRT(1-Earth_Data!$B$2^2*SIN(RADIANS(User_Model_Calcs!B2833))^2))*SIN(RADIANS(User_Model_Calcs!B2833))</f>
        <v>-1394.6440706942876</v>
      </c>
      <c r="L2833">
        <f t="shared" si="271"/>
        <v>-12.632409442774795</v>
      </c>
      <c r="M2833">
        <f t="shared" si="272"/>
        <v>6377.1122823094647</v>
      </c>
      <c r="N2833">
        <f>SQRT(User_Model_Calcs!M2833^2+Sat_Data!$B$3^2-2*User_Model_Calcs!M2833*Sat_Data!$B$3*COS(RADIANS(L2833))*COS(RADIANS(I2833)))</f>
        <v>35986.856121529483</v>
      </c>
      <c r="O2833">
        <f>DEGREES(ACOS(((Earth_Data!$B$1+Sat_Data!$B$2)/User_Model_Calcs!N2833)*SQRT(1-COS(RADIANS(User_Model_Calcs!I2833))^2*COS(RADIANS(User_Model_Calcs!B2833))^2)))</f>
        <v>74.314971451245057</v>
      </c>
      <c r="P2833">
        <f t="shared" si="269"/>
        <v>17.924011514508912</v>
      </c>
    </row>
    <row r="2834" spans="1:16" x14ac:dyDescent="0.25">
      <c r="A2834">
        <v>158.392</v>
      </c>
      <c r="B2834">
        <v>-20.526</v>
      </c>
      <c r="C2834">
        <v>2500</v>
      </c>
      <c r="D2834">
        <f t="shared" ca="1" si="268"/>
        <v>1.2</v>
      </c>
      <c r="E2834" s="1">
        <v>0.65</v>
      </c>
      <c r="F2834">
        <v>19.899999999999999</v>
      </c>
      <c r="G2834">
        <f t="shared" ca="1" si="270"/>
        <v>46.089820015575185</v>
      </c>
      <c r="H2834">
        <f t="shared" ca="1" si="273"/>
        <v>22.935191744891689</v>
      </c>
      <c r="I2834">
        <f>User_Model_Calcs!A2834-Sat_Data!$B$5</f>
        <v>48.391999999999996</v>
      </c>
      <c r="J2834">
        <f>(Earth_Data!$B$1/SQRT(1-Earth_Data!$B$2^2*SIN(RADIANS(User_Model_Calcs!B2834))^2))*COS(RADIANS(User_Model_Calcs!B2834))</f>
        <v>5975.6717604117039</v>
      </c>
      <c r="K2834">
        <f>((Earth_Data!$B$1*(1-Earth_Data!$B$2^2))/SQRT(1-Earth_Data!$B$2^2*SIN(RADIANS(User_Model_Calcs!B2834))^2))*SIN(RADIANS(User_Model_Calcs!B2834))</f>
        <v>-2222.3257283349303</v>
      </c>
      <c r="L2834">
        <f t="shared" si="271"/>
        <v>-20.399943745192051</v>
      </c>
      <c r="M2834">
        <f t="shared" si="272"/>
        <v>6375.5301450939196</v>
      </c>
      <c r="N2834">
        <f>SQRT(User_Model_Calcs!M2834^2+Sat_Data!$B$3^2-2*User_Model_Calcs!M2834*Sat_Data!$B$3*COS(RADIANS(L2834))*COS(RADIANS(I2834)))</f>
        <v>38520.709037459892</v>
      </c>
      <c r="O2834">
        <f>DEGREES(ACOS(((Earth_Data!$B$1+Sat_Data!$B$2)/User_Model_Calcs!N2834)*SQRT(1-COS(RADIANS(User_Model_Calcs!I2834))^2*COS(RADIANS(User_Model_Calcs!B2834))^2)))</f>
        <v>30.997703291284136</v>
      </c>
      <c r="P2834">
        <f t="shared" si="269"/>
        <v>72.70374750210209</v>
      </c>
    </row>
    <row r="2835" spans="1:16" x14ac:dyDescent="0.25">
      <c r="A2835">
        <v>131.84800000000001</v>
      </c>
      <c r="B2835">
        <v>-17.434999999999999</v>
      </c>
      <c r="C2835">
        <v>5000</v>
      </c>
      <c r="D2835">
        <f t="shared" ca="1" si="268"/>
        <v>3</v>
      </c>
      <c r="E2835" s="1">
        <v>0.65</v>
      </c>
      <c r="F2835">
        <v>19.899999999999999</v>
      </c>
      <c r="G2835">
        <f t="shared" ca="1" si="270"/>
        <v>54.048620189015942</v>
      </c>
      <c r="H2835">
        <f t="shared" ca="1" si="273"/>
        <v>14.891926798102757</v>
      </c>
      <c r="I2835">
        <f>User_Model_Calcs!A2835-Sat_Data!$B$5</f>
        <v>21.848000000000013</v>
      </c>
      <c r="J2835">
        <f>(Earth_Data!$B$1/SQRT(1-Earth_Data!$B$2^2*SIN(RADIANS(User_Model_Calcs!B2835))^2))*COS(RADIANS(User_Model_Calcs!B2835))</f>
        <v>6086.9415422252387</v>
      </c>
      <c r="K2835">
        <f>((Earth_Data!$B$1*(1-Earth_Data!$B$2^2))/SQRT(1-Earth_Data!$B$2^2*SIN(RADIANS(User_Model_Calcs!B2835))^2))*SIN(RADIANS(User_Model_Calcs!B2835))</f>
        <v>-1898.8187633895541</v>
      </c>
      <c r="L2835">
        <f t="shared" si="271"/>
        <v>-17.325288344824536</v>
      </c>
      <c r="M2835">
        <f t="shared" si="272"/>
        <v>6376.2347850959504</v>
      </c>
      <c r="N2835">
        <f>SQRT(User_Model_Calcs!M2835^2+Sat_Data!$B$3^2-2*User_Model_Calcs!M2835*Sat_Data!$B$3*COS(RADIANS(L2835))*COS(RADIANS(I2835)))</f>
        <v>36633.836049922975</v>
      </c>
      <c r="O2835">
        <f>DEGREES(ACOS(((Earth_Data!$B$1+Sat_Data!$B$2)/User_Model_Calcs!N2835)*SQRT(1-COS(RADIANS(User_Model_Calcs!I2835))^2*COS(RADIANS(User_Model_Calcs!B2835))^2)))</f>
        <v>57.675581727950785</v>
      </c>
      <c r="P2835">
        <f t="shared" si="269"/>
        <v>53.229373675856138</v>
      </c>
    </row>
    <row r="2836" spans="1:16" x14ac:dyDescent="0.25">
      <c r="A2836">
        <v>156.11199999999999</v>
      </c>
      <c r="B2836">
        <v>-18.434999999999999</v>
      </c>
      <c r="C2836">
        <v>375</v>
      </c>
      <c r="D2836">
        <f t="shared" ca="1" si="268"/>
        <v>3</v>
      </c>
      <c r="E2836" s="1">
        <v>0.65</v>
      </c>
      <c r="F2836">
        <v>19.899999999999999</v>
      </c>
      <c r="G2836">
        <f t="shared" ca="1" si="270"/>
        <v>54.048620189015942</v>
      </c>
      <c r="H2836">
        <f t="shared" ca="1" si="273"/>
        <v>18.473523159937198</v>
      </c>
      <c r="I2836">
        <f>User_Model_Calcs!A2836-Sat_Data!$B$5</f>
        <v>46.111999999999995</v>
      </c>
      <c r="J2836">
        <f>(Earth_Data!$B$1/SQRT(1-Earth_Data!$B$2^2*SIN(RADIANS(User_Model_Calcs!B2836))^2))*COS(RADIANS(User_Model_Calcs!B2836))</f>
        <v>6052.8594862776336</v>
      </c>
      <c r="K2836">
        <f>((Earth_Data!$B$1*(1-Earth_Data!$B$2^2))/SQRT(1-Earth_Data!$B$2^2*SIN(RADIANS(User_Model_Calcs!B2836))^2))*SIN(RADIANS(User_Model_Calcs!B2836))</f>
        <v>-2004.1188147677253</v>
      </c>
      <c r="L2836">
        <f t="shared" si="271"/>
        <v>-18.319852602928812</v>
      </c>
      <c r="M2836">
        <f t="shared" si="272"/>
        <v>6376.0175803025459</v>
      </c>
      <c r="N2836">
        <f>SQRT(User_Model_Calcs!M2836^2+Sat_Data!$B$3^2-2*User_Model_Calcs!M2836*Sat_Data!$B$3*COS(RADIANS(L2836))*COS(RADIANS(I2836)))</f>
        <v>38270.277830665698</v>
      </c>
      <c r="O2836">
        <f>DEGREES(ACOS(((Earth_Data!$B$1+Sat_Data!$B$2)/User_Model_Calcs!N2836)*SQRT(1-COS(RADIANS(User_Model_Calcs!I2836))^2*COS(RADIANS(User_Model_Calcs!B2836))^2)))</f>
        <v>33.90668724470985</v>
      </c>
      <c r="P2836">
        <f t="shared" si="269"/>
        <v>73.08097033405744</v>
      </c>
    </row>
    <row r="2837" spans="1:16" x14ac:dyDescent="0.25">
      <c r="A2837">
        <v>105.80024765571542</v>
      </c>
      <c r="B2837">
        <v>-14.89557825047202</v>
      </c>
      <c r="C2837">
        <v>400</v>
      </c>
      <c r="D2837">
        <f t="shared" ca="1" si="268"/>
        <v>0.75</v>
      </c>
      <c r="E2837" s="1">
        <v>0.65</v>
      </c>
      <c r="F2837">
        <v>19.899999999999999</v>
      </c>
      <c r="G2837">
        <f t="shared" ca="1" si="270"/>
        <v>42.007420362456692</v>
      </c>
      <c r="H2837">
        <f t="shared" ca="1" si="273"/>
        <v>20.780415437107681</v>
      </c>
      <c r="I2837">
        <f>User_Model_Calcs!A2837-Sat_Data!$B$5</f>
        <v>-4.1997523442845761</v>
      </c>
      <c r="J2837">
        <f>(Earth_Data!$B$1/SQRT(1-Earth_Data!$B$2^2*SIN(RADIANS(User_Model_Calcs!B2837))^2))*COS(RADIANS(User_Model_Calcs!B2837))</f>
        <v>6165.1722586442611</v>
      </c>
      <c r="K2837">
        <f>((Earth_Data!$B$1*(1-Earth_Data!$B$2^2))/SQRT(1-Earth_Data!$B$2^2*SIN(RADIANS(User_Model_Calcs!B2837))^2))*SIN(RADIANS(User_Model_Calcs!B2837))</f>
        <v>-1628.9375955149508</v>
      </c>
      <c r="L2837">
        <f t="shared" si="271"/>
        <v>-14.80025037502787</v>
      </c>
      <c r="M2837">
        <f t="shared" si="272"/>
        <v>6376.7379332099581</v>
      </c>
      <c r="N2837">
        <f>SQRT(User_Model_Calcs!M2837^2+Sat_Data!$B$3^2-2*User_Model_Calcs!M2837*Sat_Data!$B$3*COS(RADIANS(L2837))*COS(RADIANS(I2837)))</f>
        <v>36055.168152104619</v>
      </c>
      <c r="O2837">
        <f>DEGREES(ACOS(((Earth_Data!$B$1+Sat_Data!$B$2)/User_Model_Calcs!N2837)*SQRT(1-COS(RADIANS(User_Model_Calcs!I2837))^2*COS(RADIANS(User_Model_Calcs!B2837))^2)))</f>
        <v>71.832392048436702</v>
      </c>
      <c r="P2837">
        <f t="shared" si="269"/>
        <v>15.942482073573862</v>
      </c>
    </row>
    <row r="2838" spans="1:16" x14ac:dyDescent="0.25">
      <c r="A2838">
        <v>109.20164162350986</v>
      </c>
      <c r="B2838">
        <v>-21.226915995961853</v>
      </c>
      <c r="C2838">
        <v>400</v>
      </c>
      <c r="D2838">
        <f t="shared" ca="1" si="268"/>
        <v>0.75</v>
      </c>
      <c r="E2838" s="1">
        <v>0.65</v>
      </c>
      <c r="F2838">
        <v>19.899999999999999</v>
      </c>
      <c r="G2838">
        <f t="shared" ca="1" si="270"/>
        <v>42.007420362456692</v>
      </c>
      <c r="H2838">
        <f t="shared" ca="1" si="273"/>
        <v>20.95538881814679</v>
      </c>
      <c r="I2838">
        <f>User_Model_Calcs!A2838-Sat_Data!$B$5</f>
        <v>-0.79835837649014252</v>
      </c>
      <c r="J2838">
        <f>(Earth_Data!$B$1/SQRT(1-Earth_Data!$B$2^2*SIN(RADIANS(User_Model_Calcs!B2838))^2))*COS(RADIANS(User_Model_Calcs!B2838))</f>
        <v>5948.0180460016982</v>
      </c>
      <c r="K2838">
        <f>((Earth_Data!$B$1*(1-Earth_Data!$B$2^2))/SQRT(1-Earth_Data!$B$2^2*SIN(RADIANS(User_Model_Calcs!B2838))^2))*SIN(RADIANS(User_Model_Calcs!B2838))</f>
        <v>-2294.8330102634682</v>
      </c>
      <c r="L2838">
        <f t="shared" si="271"/>
        <v>-21.097349331647614</v>
      </c>
      <c r="M2838">
        <f t="shared" si="272"/>
        <v>6375.357026908905</v>
      </c>
      <c r="N2838">
        <f>SQRT(User_Model_Calcs!M2838^2+Sat_Data!$B$3^2-2*User_Model_Calcs!M2838*Sat_Data!$B$3*COS(RADIANS(L2838))*COS(RADIANS(I2838)))</f>
        <v>36289.426009347822</v>
      </c>
      <c r="O2838">
        <f>DEGREES(ACOS(((Earth_Data!$B$1+Sat_Data!$B$2)/User_Model_Calcs!N2838)*SQRT(1-COS(RADIANS(User_Model_Calcs!I2838))^2*COS(RADIANS(User_Model_Calcs!B2838))^2)))</f>
        <v>65.10569906344216</v>
      </c>
      <c r="P2838">
        <f t="shared" si="269"/>
        <v>2.2040839658767899</v>
      </c>
    </row>
    <row r="2839" spans="1:16" x14ac:dyDescent="0.25">
      <c r="A2839">
        <v>111.15549141992685</v>
      </c>
      <c r="B2839">
        <v>-10.859871717197089</v>
      </c>
      <c r="C2839">
        <v>6250</v>
      </c>
      <c r="D2839">
        <f t="shared" ca="1" si="268"/>
        <v>3</v>
      </c>
      <c r="E2839" s="1">
        <v>0.65</v>
      </c>
      <c r="F2839">
        <v>19.899999999999999</v>
      </c>
      <c r="G2839">
        <f t="shared" ca="1" si="270"/>
        <v>54.048620189015942</v>
      </c>
      <c r="H2839">
        <f t="shared" ca="1" si="273"/>
        <v>16.650079982068956</v>
      </c>
      <c r="I2839">
        <f>User_Model_Calcs!A2839-Sat_Data!$B$5</f>
        <v>1.1554914199268467</v>
      </c>
      <c r="J2839">
        <f>(Earth_Data!$B$1/SQRT(1-Earth_Data!$B$2^2*SIN(RADIANS(User_Model_Calcs!B2839))^2))*COS(RADIANS(User_Model_Calcs!B2839))</f>
        <v>6264.6577136410806</v>
      </c>
      <c r="K2839">
        <f>((Earth_Data!$B$1*(1-Earth_Data!$B$2^2))/SQRT(1-Earth_Data!$B$2^2*SIN(RADIANS(User_Model_Calcs!B2839))^2))*SIN(RADIANS(User_Model_Calcs!B2839))</f>
        <v>-1193.7875643115453</v>
      </c>
      <c r="L2839">
        <f t="shared" si="271"/>
        <v>-10.788882101051502</v>
      </c>
      <c r="M2839">
        <f t="shared" si="272"/>
        <v>6377.3870054895979</v>
      </c>
      <c r="N2839">
        <f>SQRT(User_Model_Calcs!M2839^2+Sat_Data!$B$3^2-2*User_Model_Calcs!M2839*Sat_Data!$B$3*COS(RADIANS(L2839))*COS(RADIANS(I2839)))</f>
        <v>35920.821041961186</v>
      </c>
      <c r="O2839">
        <f>DEGREES(ACOS(((Earth_Data!$B$1+Sat_Data!$B$2)/User_Model_Calcs!N2839)*SQRT(1-COS(RADIANS(User_Model_Calcs!I2839))^2*COS(RADIANS(User_Model_Calcs!B2839))^2)))</f>
        <v>77.151560979591977</v>
      </c>
      <c r="P2839">
        <f t="shared" si="269"/>
        <v>6.1104913495749438</v>
      </c>
    </row>
    <row r="2840" spans="1:16" x14ac:dyDescent="0.25">
      <c r="A2840">
        <v>109.64509803401941</v>
      </c>
      <c r="B2840">
        <v>-6.2572008672404511</v>
      </c>
      <c r="C2840">
        <v>625</v>
      </c>
      <c r="D2840">
        <f t="shared" ca="1" si="268"/>
        <v>1.2</v>
      </c>
      <c r="E2840" s="1">
        <v>0.65</v>
      </c>
      <c r="F2840">
        <v>19.899999999999999</v>
      </c>
      <c r="G2840">
        <f t="shared" ca="1" si="270"/>
        <v>46.089820015575185</v>
      </c>
      <c r="H2840">
        <f t="shared" ca="1" si="273"/>
        <v>21.551738115808114</v>
      </c>
      <c r="I2840">
        <f>User_Model_Calcs!A2840-Sat_Data!$B$5</f>
        <v>-0.35490196598058787</v>
      </c>
      <c r="J2840">
        <f>(Earth_Data!$B$1/SQRT(1-Earth_Data!$B$2^2*SIN(RADIANS(User_Model_Calcs!B2840))^2))*COS(RADIANS(User_Model_Calcs!B2840))</f>
        <v>6340.3952923133011</v>
      </c>
      <c r="K2840">
        <f>((Earth_Data!$B$1*(1-Earth_Data!$B$2^2))/SQRT(1-Earth_Data!$B$2^2*SIN(RADIANS(User_Model_Calcs!B2840))^2))*SIN(RADIANS(User_Model_Calcs!B2840))</f>
        <v>-690.53866409902946</v>
      </c>
      <c r="L2840">
        <f t="shared" si="271"/>
        <v>-6.2156409272901341</v>
      </c>
      <c r="M2840">
        <f t="shared" si="272"/>
        <v>6377.8880602754653</v>
      </c>
      <c r="N2840">
        <f>SQRT(User_Model_Calcs!M2840^2+Sat_Data!$B$3^2-2*User_Model_Calcs!M2840*Sat_Data!$B$3*COS(RADIANS(L2840))*COS(RADIANS(I2840)))</f>
        <v>35830.542638225968</v>
      </c>
      <c r="O2840">
        <f>DEGREES(ACOS(((Earth_Data!$B$1+Sat_Data!$B$2)/User_Model_Calcs!N2840)*SQRT(1-COS(RADIANS(User_Model_Calcs!I2840))^2*COS(RADIANS(User_Model_Calcs!B2840))^2)))</f>
        <v>82.619257690977875</v>
      </c>
      <c r="P2840">
        <f t="shared" si="269"/>
        <v>3.2527686990760571</v>
      </c>
    </row>
    <row r="2841" spans="1:16" x14ac:dyDescent="0.25">
      <c r="A2841">
        <v>121.878</v>
      </c>
      <c r="B2841">
        <v>-18.952000000000002</v>
      </c>
      <c r="C2841">
        <v>2500</v>
      </c>
      <c r="D2841">
        <f t="shared" ca="1" si="268"/>
        <v>0.75</v>
      </c>
      <c r="E2841" s="1">
        <v>0.65</v>
      </c>
      <c r="F2841">
        <v>19.899999999999999</v>
      </c>
      <c r="G2841">
        <f t="shared" ca="1" si="270"/>
        <v>42.007420362456692</v>
      </c>
      <c r="H2841">
        <f t="shared" ca="1" si="273"/>
        <v>19.385216214588684</v>
      </c>
      <c r="I2841">
        <f>User_Model_Calcs!A2841-Sat_Data!$B$5</f>
        <v>11.878</v>
      </c>
      <c r="J2841">
        <f>(Earth_Data!$B$1/SQRT(1-Earth_Data!$B$2^2*SIN(RADIANS(User_Model_Calcs!B2841))^2))*COS(RADIANS(User_Model_Calcs!B2841))</f>
        <v>6034.5183150053954</v>
      </c>
      <c r="K2841">
        <f>((Earth_Data!$B$1*(1-Earth_Data!$B$2^2))/SQRT(1-Earth_Data!$B$2^2*SIN(RADIANS(User_Model_Calcs!B2841))^2))*SIN(RADIANS(User_Model_Calcs!B2841))</f>
        <v>-2058.3257125899067</v>
      </c>
      <c r="L2841">
        <f t="shared" si="271"/>
        <v>-18.834096486158764</v>
      </c>
      <c r="M2841">
        <f t="shared" si="272"/>
        <v>6375.9011938112953</v>
      </c>
      <c r="N2841">
        <f>SQRT(User_Model_Calcs!M2841^2+Sat_Data!$B$3^2-2*User_Model_Calcs!M2841*Sat_Data!$B$3*COS(RADIANS(L2841))*COS(RADIANS(I2841)))</f>
        <v>36338.442076373038</v>
      </c>
      <c r="O2841">
        <f>DEGREES(ACOS(((Earth_Data!$B$1+Sat_Data!$B$2)/User_Model_Calcs!N2841)*SQRT(1-COS(RADIANS(User_Model_Calcs!I2841))^2*COS(RADIANS(User_Model_Calcs!B2841))^2)))</f>
        <v>63.937283180051807</v>
      </c>
      <c r="P2841">
        <f t="shared" si="269"/>
        <v>32.927985205048216</v>
      </c>
    </row>
    <row r="2842" spans="1:16" x14ac:dyDescent="0.25">
      <c r="A2842">
        <v>108.88185674664241</v>
      </c>
      <c r="B2842">
        <v>-21.797219874562494</v>
      </c>
      <c r="C2842">
        <v>2500</v>
      </c>
      <c r="D2842">
        <f t="shared" ca="1" si="268"/>
        <v>1.2</v>
      </c>
      <c r="E2842" s="1">
        <v>0.65</v>
      </c>
      <c r="F2842">
        <v>19.899999999999999</v>
      </c>
      <c r="G2842">
        <f t="shared" ca="1" si="270"/>
        <v>46.089820015575185</v>
      </c>
      <c r="H2842">
        <f t="shared" ca="1" si="273"/>
        <v>23.043040663624076</v>
      </c>
      <c r="I2842">
        <f>User_Model_Calcs!A2842-Sat_Data!$B$5</f>
        <v>-1.1181432533575872</v>
      </c>
      <c r="J2842">
        <f>(Earth_Data!$B$1/SQRT(1-Earth_Data!$B$2^2*SIN(RADIANS(User_Model_Calcs!B2842))^2))*COS(RADIANS(User_Model_Calcs!B2842))</f>
        <v>5924.8626007549647</v>
      </c>
      <c r="K2842">
        <f>((Earth_Data!$B$1*(1-Earth_Data!$B$2^2))/SQRT(1-Earth_Data!$B$2^2*SIN(RADIANS(User_Model_Calcs!B2842))^2))*SIN(RADIANS(User_Model_Calcs!B2842))</f>
        <v>-2353.5802334061405</v>
      </c>
      <c r="L2842">
        <f t="shared" si="271"/>
        <v>-21.664853653244801</v>
      </c>
      <c r="M2842">
        <f t="shared" si="272"/>
        <v>6375.2126829545841</v>
      </c>
      <c r="N2842">
        <f>SQRT(User_Model_Calcs!M2842^2+Sat_Data!$B$3^2-2*User_Model_Calcs!M2842*Sat_Data!$B$3*COS(RADIANS(L2842))*COS(RADIANS(I2842)))</f>
        <v>36316.934136440381</v>
      </c>
      <c r="O2842">
        <f>DEGREES(ACOS(((Earth_Data!$B$1+Sat_Data!$B$2)/User_Model_Calcs!N2842)*SQRT(1-COS(RADIANS(User_Model_Calcs!I2842))^2*COS(RADIANS(User_Model_Calcs!B2842))^2)))</f>
        <v>64.429553968521915</v>
      </c>
      <c r="P2842">
        <f t="shared" si="269"/>
        <v>3.0088566985558227</v>
      </c>
    </row>
    <row r="2843" spans="1:16" x14ac:dyDescent="0.25">
      <c r="A2843">
        <v>146.33799999999999</v>
      </c>
      <c r="B2843">
        <v>-23.805</v>
      </c>
      <c r="C2843">
        <v>2500</v>
      </c>
      <c r="D2843">
        <f t="shared" ca="1" si="268"/>
        <v>0.75</v>
      </c>
      <c r="E2843" s="1">
        <v>0.65</v>
      </c>
      <c r="F2843">
        <v>19.899999999999999</v>
      </c>
      <c r="G2843">
        <f t="shared" ca="1" si="270"/>
        <v>42.007420362456692</v>
      </c>
      <c r="H2843">
        <f t="shared" ca="1" si="273"/>
        <v>15.201276362547144</v>
      </c>
      <c r="I2843">
        <f>User_Model_Calcs!A2843-Sat_Data!$B$5</f>
        <v>36.337999999999994</v>
      </c>
      <c r="J2843">
        <f>(Earth_Data!$B$1/SQRT(1-Earth_Data!$B$2^2*SIN(RADIANS(User_Model_Calcs!B2843))^2))*COS(RADIANS(User_Model_Calcs!B2843))</f>
        <v>5838.7010059273953</v>
      </c>
      <c r="K2843">
        <f>((Earth_Data!$B$1*(1-Earth_Data!$B$2^2))/SQRT(1-Earth_Data!$B$2^2*SIN(RADIANS(User_Model_Calcs!B2843))^2))*SIN(RADIANS(User_Model_Calcs!B2843))</f>
        <v>-2558.5390317037941</v>
      </c>
      <c r="L2843">
        <f t="shared" si="271"/>
        <v>-23.66319940652593</v>
      </c>
      <c r="M2843">
        <f t="shared" si="272"/>
        <v>6374.6804950028172</v>
      </c>
      <c r="N2843">
        <f>SQRT(User_Model_Calcs!M2843^2+Sat_Data!$B$3^2-2*User_Model_Calcs!M2843*Sat_Data!$B$3*COS(RADIANS(L2843))*COS(RADIANS(I2843)))</f>
        <v>37707.183374762957</v>
      </c>
      <c r="O2843">
        <f>DEGREES(ACOS(((Earth_Data!$B$1+Sat_Data!$B$2)/User_Model_Calcs!N2843)*SQRT(1-COS(RADIANS(User_Model_Calcs!I2843))^2*COS(RADIANS(User_Model_Calcs!B2843))^2)))</f>
        <v>40.906630648579771</v>
      </c>
      <c r="P2843">
        <f t="shared" si="269"/>
        <v>61.246161902642278</v>
      </c>
    </row>
    <row r="2844" spans="1:16" x14ac:dyDescent="0.25">
      <c r="A2844">
        <v>117.49478794164843</v>
      </c>
      <c r="B2844">
        <v>-15.660297768457216</v>
      </c>
      <c r="C2844">
        <v>400</v>
      </c>
      <c r="D2844">
        <f t="shared" ca="1" si="268"/>
        <v>0.75</v>
      </c>
      <c r="E2844" s="1">
        <v>0.65</v>
      </c>
      <c r="F2844">
        <v>19.899999999999999</v>
      </c>
      <c r="G2844">
        <f t="shared" ca="1" si="270"/>
        <v>42.007420362456692</v>
      </c>
      <c r="H2844">
        <f t="shared" ca="1" si="273"/>
        <v>18.759705895349999</v>
      </c>
      <c r="I2844">
        <f>User_Model_Calcs!A2844-Sat_Data!$B$5</f>
        <v>7.4947879416484255</v>
      </c>
      <c r="J2844">
        <f>(Earth_Data!$B$1/SQRT(1-Earth_Data!$B$2^2*SIN(RADIANS(User_Model_Calcs!B2844))^2))*COS(RADIANS(User_Model_Calcs!B2844))</f>
        <v>6142.8756122134091</v>
      </c>
      <c r="K2844">
        <f>((Earth_Data!$B$1*(1-Earth_Data!$B$2^2))/SQRT(1-Earth_Data!$B$2^2*SIN(RADIANS(User_Model_Calcs!B2844))^2))*SIN(RADIANS(User_Model_Calcs!B2844))</f>
        <v>-1710.5638598955541</v>
      </c>
      <c r="L2844">
        <f t="shared" si="271"/>
        <v>-15.560555043883218</v>
      </c>
      <c r="M2844">
        <f t="shared" si="272"/>
        <v>6376.5938796435075</v>
      </c>
      <c r="N2844">
        <f>SQRT(User_Model_Calcs!M2844^2+Sat_Data!$B$3^2-2*User_Model_Calcs!M2844*Sat_Data!$B$3*COS(RADIANS(L2844))*COS(RADIANS(I2844)))</f>
        <v>36123.165491473039</v>
      </c>
      <c r="O2844">
        <f>DEGREES(ACOS(((Earth_Data!$B$1+Sat_Data!$B$2)/User_Model_Calcs!N2844)*SQRT(1-COS(RADIANS(User_Model_Calcs!I2844))^2*COS(RADIANS(User_Model_Calcs!B2844))^2)))</f>
        <v>69.664920051287694</v>
      </c>
      <c r="P2844">
        <f t="shared" si="269"/>
        <v>25.983654633488275</v>
      </c>
    </row>
    <row r="2845" spans="1:16" x14ac:dyDescent="0.25">
      <c r="A2845">
        <v>141.40899999999999</v>
      </c>
      <c r="B2845">
        <v>-19.71</v>
      </c>
      <c r="C2845">
        <v>2500</v>
      </c>
      <c r="D2845">
        <f t="shared" ca="1" si="268"/>
        <v>3</v>
      </c>
      <c r="E2845" s="1">
        <v>0.65</v>
      </c>
      <c r="F2845">
        <v>19.899999999999999</v>
      </c>
      <c r="G2845">
        <f t="shared" ca="1" si="270"/>
        <v>54.048620189015942</v>
      </c>
      <c r="H2845">
        <f t="shared" ca="1" si="273"/>
        <v>14.419168831284978</v>
      </c>
      <c r="I2845">
        <f>User_Model_Calcs!A2845-Sat_Data!$B$5</f>
        <v>31.408999999999992</v>
      </c>
      <c r="J2845">
        <f>(Earth_Data!$B$1/SQRT(1-Earth_Data!$B$2^2*SIN(RADIANS(User_Model_Calcs!B2845))^2))*COS(RADIANS(User_Model_Calcs!B2845))</f>
        <v>6006.7429813280678</v>
      </c>
      <c r="K2845">
        <f>((Earth_Data!$B$1*(1-Earth_Data!$B$2^2))/SQRT(1-Earth_Data!$B$2^2*SIN(RADIANS(User_Model_Calcs!B2845))^2))*SIN(RADIANS(User_Model_Calcs!B2845))</f>
        <v>-2137.5022361393444</v>
      </c>
      <c r="L2845">
        <f t="shared" si="271"/>
        <v>-19.588124720481861</v>
      </c>
      <c r="M2845">
        <f t="shared" si="272"/>
        <v>6375.7256099392089</v>
      </c>
      <c r="N2845">
        <f>SQRT(User_Model_Calcs!M2845^2+Sat_Data!$B$3^2-2*User_Model_Calcs!M2845*Sat_Data!$B$3*COS(RADIANS(L2845))*COS(RADIANS(I2845)))</f>
        <v>37231.033643690978</v>
      </c>
      <c r="O2845">
        <f>DEGREES(ACOS(((Earth_Data!$B$1+Sat_Data!$B$2)/User_Model_Calcs!N2845)*SQRT(1-COS(RADIANS(User_Model_Calcs!I2845))^2*COS(RADIANS(User_Model_Calcs!B2845))^2)))</f>
        <v>47.60522448690439</v>
      </c>
      <c r="P2845">
        <f t="shared" si="269"/>
        <v>61.087042491890607</v>
      </c>
    </row>
    <row r="2846" spans="1:16" x14ac:dyDescent="0.25">
      <c r="A2846">
        <v>116.717</v>
      </c>
      <c r="B2846">
        <v>-21.655000000000001</v>
      </c>
      <c r="C2846">
        <v>625</v>
      </c>
      <c r="D2846">
        <f t="shared" ca="1" si="268"/>
        <v>3</v>
      </c>
      <c r="E2846" s="1">
        <v>0.65</v>
      </c>
      <c r="F2846">
        <v>19.899999999999999</v>
      </c>
      <c r="G2846">
        <f t="shared" ca="1" si="270"/>
        <v>54.048620189015942</v>
      </c>
      <c r="H2846">
        <f t="shared" ca="1" si="273"/>
        <v>18.373026839776955</v>
      </c>
      <c r="I2846">
        <f>User_Model_Calcs!A2846-Sat_Data!$B$5</f>
        <v>6.7169999999999987</v>
      </c>
      <c r="J2846">
        <f>(Earth_Data!$B$1/SQRT(1-Earth_Data!$B$2^2*SIN(RADIANS(User_Model_Calcs!B2846))^2))*COS(RADIANS(User_Model_Calcs!B2846))</f>
        <v>5930.6918639063588</v>
      </c>
      <c r="K2846">
        <f>((Earth_Data!$B$1*(1-Earth_Data!$B$2^2))/SQRT(1-Earth_Data!$B$2^2*SIN(RADIANS(User_Model_Calcs!B2846))^2))*SIN(RADIANS(User_Model_Calcs!B2846))</f>
        <v>-2338.9513505714417</v>
      </c>
      <c r="L2846">
        <f t="shared" si="271"/>
        <v>-21.523327089013094</v>
      </c>
      <c r="M2846">
        <f t="shared" si="272"/>
        <v>6375.2489680752906</v>
      </c>
      <c r="N2846">
        <f>SQRT(User_Model_Calcs!M2846^2+Sat_Data!$B$3^2-2*User_Model_Calcs!M2846*Sat_Data!$B$3*COS(RADIANS(L2846))*COS(RADIANS(I2846)))</f>
        <v>36356.104316833131</v>
      </c>
      <c r="O2846">
        <f>DEGREES(ACOS(((Earth_Data!$B$1+Sat_Data!$B$2)/User_Model_Calcs!N2846)*SQRT(1-COS(RADIANS(User_Model_Calcs!I2846))^2*COS(RADIANS(User_Model_Calcs!B2846))^2)))</f>
        <v>63.502846841162992</v>
      </c>
      <c r="P2846">
        <f t="shared" si="269"/>
        <v>17.700774426194695</v>
      </c>
    </row>
    <row r="2847" spans="1:16" x14ac:dyDescent="0.25">
      <c r="A2847">
        <v>158.71600000000001</v>
      </c>
      <c r="B2847">
        <v>-20.646000000000001</v>
      </c>
      <c r="C2847">
        <v>375</v>
      </c>
      <c r="D2847">
        <f t="shared" ca="1" si="268"/>
        <v>3</v>
      </c>
      <c r="E2847" s="1">
        <v>0.65</v>
      </c>
      <c r="F2847">
        <v>19.899999999999999</v>
      </c>
      <c r="G2847">
        <f t="shared" ca="1" si="270"/>
        <v>54.048620189015942</v>
      </c>
      <c r="H2847">
        <f t="shared" ca="1" si="273"/>
        <v>16.391428942003845</v>
      </c>
      <c r="I2847">
        <f>User_Model_Calcs!A2847-Sat_Data!$B$5</f>
        <v>48.716000000000008</v>
      </c>
      <c r="J2847">
        <f>(Earth_Data!$B$1/SQRT(1-Earth_Data!$B$2^2*SIN(RADIANS(User_Model_Calcs!B2847))^2))*COS(RADIANS(User_Model_Calcs!B2847))</f>
        <v>5971.000440277955</v>
      </c>
      <c r="K2847">
        <f>((Earth_Data!$B$1*(1-Earth_Data!$B$2^2))/SQRT(1-Earth_Data!$B$2^2*SIN(RADIANS(User_Model_Calcs!B2847))^2))*SIN(RADIANS(User_Model_Calcs!B2847))</f>
        <v>-2234.762800467468</v>
      </c>
      <c r="L2847">
        <f t="shared" si="271"/>
        <v>-20.519337375744385</v>
      </c>
      <c r="M2847">
        <f t="shared" si="272"/>
        <v>6375.5008455926609</v>
      </c>
      <c r="N2847">
        <f>SQRT(User_Model_Calcs!M2847^2+Sat_Data!$B$3^2-2*User_Model_Calcs!M2847*Sat_Data!$B$3*COS(RADIANS(L2847))*COS(RADIANS(I2847)))</f>
        <v>38551.79051167256</v>
      </c>
      <c r="O2847">
        <f>DEGREES(ACOS(((Earth_Data!$B$1+Sat_Data!$B$2)/User_Model_Calcs!N2847)*SQRT(1-COS(RADIANS(User_Model_Calcs!I2847))^2*COS(RADIANS(User_Model_Calcs!B2847))^2)))</f>
        <v>30.644767601154577</v>
      </c>
      <c r="P2847">
        <f t="shared" si="269"/>
        <v>72.798199193813133</v>
      </c>
    </row>
    <row r="2848" spans="1:16" x14ac:dyDescent="0.25">
      <c r="A2848">
        <v>152.095</v>
      </c>
      <c r="B2848">
        <v>-20.638999999999999</v>
      </c>
      <c r="C2848">
        <v>400</v>
      </c>
      <c r="D2848">
        <f t="shared" ca="1" si="268"/>
        <v>1.2</v>
      </c>
      <c r="E2848" s="1">
        <v>0.65</v>
      </c>
      <c r="F2848">
        <v>19.899999999999999</v>
      </c>
      <c r="G2848">
        <f t="shared" ca="1" si="270"/>
        <v>46.089820015575185</v>
      </c>
      <c r="H2848">
        <f t="shared" ca="1" si="273"/>
        <v>15.47728304295614</v>
      </c>
      <c r="I2848">
        <f>User_Model_Calcs!A2848-Sat_Data!$B$5</f>
        <v>42.094999999999999</v>
      </c>
      <c r="J2848">
        <f>(Earth_Data!$B$1/SQRT(1-Earth_Data!$B$2^2*SIN(RADIANS(User_Model_Calcs!B2848))^2))*COS(RADIANS(User_Model_Calcs!B2848))</f>
        <v>5971.2736510710774</v>
      </c>
      <c r="K2848">
        <f>((Earth_Data!$B$1*(1-Earth_Data!$B$2^2))/SQRT(1-Earth_Data!$B$2^2*SIN(RADIANS(User_Model_Calcs!B2848))^2))*SIN(RADIANS(User_Model_Calcs!B2848))</f>
        <v>-2234.0375687870815</v>
      </c>
      <c r="L2848">
        <f t="shared" si="271"/>
        <v>-20.512372686819919</v>
      </c>
      <c r="M2848">
        <f t="shared" si="272"/>
        <v>6375.5025586009933</v>
      </c>
      <c r="N2848">
        <f>SQRT(User_Model_Calcs!M2848^2+Sat_Data!$B$3^2-2*User_Model_Calcs!M2848*Sat_Data!$B$3*COS(RADIANS(L2848))*COS(RADIANS(I2848)))</f>
        <v>38010.687860411017</v>
      </c>
      <c r="O2848">
        <f>DEGREES(ACOS(((Earth_Data!$B$1+Sat_Data!$B$2)/User_Model_Calcs!N2848)*SQRT(1-COS(RADIANS(User_Model_Calcs!I2848))^2*COS(RADIANS(User_Model_Calcs!B2848))^2)))</f>
        <v>37.040681824452932</v>
      </c>
      <c r="P2848">
        <f t="shared" si="269"/>
        <v>68.686042300799841</v>
      </c>
    </row>
    <row r="2849" spans="1:16" x14ac:dyDescent="0.25">
      <c r="A2849">
        <v>147.23699999999999</v>
      </c>
      <c r="B2849">
        <v>-19.568000000000001</v>
      </c>
      <c r="C2849">
        <v>2500</v>
      </c>
      <c r="D2849">
        <f t="shared" ca="1" si="268"/>
        <v>0.75</v>
      </c>
      <c r="E2849" s="1">
        <v>0.65</v>
      </c>
      <c r="F2849">
        <v>19.899999999999999</v>
      </c>
      <c r="G2849">
        <f t="shared" ca="1" si="270"/>
        <v>42.007420362456692</v>
      </c>
      <c r="H2849">
        <f t="shared" ca="1" si="273"/>
        <v>15.26751174273981</v>
      </c>
      <c r="I2849">
        <f>User_Model_Calcs!A2849-Sat_Data!$B$5</f>
        <v>37.236999999999995</v>
      </c>
      <c r="J2849">
        <f>(Earth_Data!$B$1/SQRT(1-Earth_Data!$B$2^2*SIN(RADIANS(User_Model_Calcs!B2849))^2))*COS(RADIANS(User_Model_Calcs!B2849))</f>
        <v>6012.0261492517839</v>
      </c>
      <c r="K2849">
        <f>((Earth_Data!$B$1*(1-Earth_Data!$B$2^2))/SQRT(1-Earth_Data!$B$2^2*SIN(RADIANS(User_Model_Calcs!B2849))^2))*SIN(RADIANS(User_Model_Calcs!B2849))</f>
        <v>-2122.6972738891864</v>
      </c>
      <c r="L2849">
        <f t="shared" si="271"/>
        <v>-19.446862410245313</v>
      </c>
      <c r="M2849">
        <f t="shared" si="272"/>
        <v>6375.758945871763</v>
      </c>
      <c r="N2849">
        <f>SQRT(User_Model_Calcs!M2849^2+Sat_Data!$B$3^2-2*User_Model_Calcs!M2849*Sat_Data!$B$3*COS(RADIANS(L2849))*COS(RADIANS(I2849)))</f>
        <v>37614.295784484922</v>
      </c>
      <c r="O2849">
        <f>DEGREES(ACOS(((Earth_Data!$B$1+Sat_Data!$B$2)/User_Model_Calcs!N2849)*SQRT(1-COS(RADIANS(User_Model_Calcs!I2849))^2*COS(RADIANS(User_Model_Calcs!B2849))^2)))</f>
        <v>42.162439866921687</v>
      </c>
      <c r="P2849">
        <f t="shared" si="269"/>
        <v>66.218989908248304</v>
      </c>
    </row>
    <row r="2850" spans="1:16" x14ac:dyDescent="0.25">
      <c r="A2850">
        <v>120.581</v>
      </c>
      <c r="B2850">
        <v>-21.544</v>
      </c>
      <c r="C2850">
        <v>625</v>
      </c>
      <c r="D2850">
        <f t="shared" ca="1" si="268"/>
        <v>3</v>
      </c>
      <c r="E2850" s="1">
        <v>0.65</v>
      </c>
      <c r="F2850">
        <v>19.899999999999999</v>
      </c>
      <c r="G2850">
        <f t="shared" ca="1" si="270"/>
        <v>54.048620189015942</v>
      </c>
      <c r="H2850">
        <f t="shared" ca="1" si="273"/>
        <v>15.006411922300364</v>
      </c>
      <c r="I2850">
        <f>User_Model_Calcs!A2850-Sat_Data!$B$5</f>
        <v>10.581000000000003</v>
      </c>
      <c r="J2850">
        <f>(Earth_Data!$B$1/SQRT(1-Earth_Data!$B$2^2*SIN(RADIANS(User_Model_Calcs!B2850))^2))*COS(RADIANS(User_Model_Calcs!B2850))</f>
        <v>5935.2161870256687</v>
      </c>
      <c r="K2850">
        <f>((Earth_Data!$B$1*(1-Earth_Data!$B$2^2))/SQRT(1-Earth_Data!$B$2^2*SIN(RADIANS(User_Model_Calcs!B2850))^2))*SIN(RADIANS(User_Model_Calcs!B2850))</f>
        <v>-2327.523923500009</v>
      </c>
      <c r="L2850">
        <f t="shared" si="271"/>
        <v>-21.412870444131929</v>
      </c>
      <c r="M2850">
        <f t="shared" si="272"/>
        <v>6375.2771548534574</v>
      </c>
      <c r="N2850">
        <f>SQRT(User_Model_Calcs!M2850^2+Sat_Data!$B$3^2-2*User_Model_Calcs!M2850*Sat_Data!$B$3*COS(RADIANS(L2850))*COS(RADIANS(I2850)))</f>
        <v>36420.63637594552</v>
      </c>
      <c r="O2850">
        <f>DEGREES(ACOS(((Earth_Data!$B$1+Sat_Data!$B$2)/User_Model_Calcs!N2850)*SQRT(1-COS(RADIANS(User_Model_Calcs!I2850))^2*COS(RADIANS(User_Model_Calcs!B2850))^2)))</f>
        <v>62.039725372681751</v>
      </c>
      <c r="P2850">
        <f t="shared" si="269"/>
        <v>26.96233114899691</v>
      </c>
    </row>
    <row r="2851" spans="1:16" x14ac:dyDescent="0.25">
      <c r="A2851">
        <v>109.92004634347002</v>
      </c>
      <c r="B2851">
        <v>-17.849360184100753</v>
      </c>
      <c r="C2851">
        <v>2500</v>
      </c>
      <c r="D2851">
        <f t="shared" ca="1" si="268"/>
        <v>3</v>
      </c>
      <c r="E2851" s="1">
        <v>0.65</v>
      </c>
      <c r="F2851">
        <v>19.899999999999999</v>
      </c>
      <c r="G2851">
        <f t="shared" ca="1" si="270"/>
        <v>54.048620189015942</v>
      </c>
      <c r="H2851">
        <f t="shared" ca="1" si="273"/>
        <v>23.071282670433973</v>
      </c>
      <c r="I2851">
        <f>User_Model_Calcs!A2851-Sat_Data!$B$5</f>
        <v>-7.9953656529980321E-2</v>
      </c>
      <c r="J2851">
        <f>(Earth_Data!$B$1/SQRT(1-Earth_Data!$B$2^2*SIN(RADIANS(User_Model_Calcs!B2851))^2))*COS(RADIANS(User_Model_Calcs!B2851))</f>
        <v>6073.0427452261056</v>
      </c>
      <c r="K2851">
        <f>((Earth_Data!$B$1*(1-Earth_Data!$B$2^2))/SQRT(1-Earth_Data!$B$2^2*SIN(RADIANS(User_Model_Calcs!B2851))^2))*SIN(RADIANS(User_Model_Calcs!B2851))</f>
        <v>-1942.5216640884269</v>
      </c>
      <c r="L2851">
        <f t="shared" si="271"/>
        <v>-17.737379708321953</v>
      </c>
      <c r="M2851">
        <f t="shared" si="272"/>
        <v>6376.1460617520597</v>
      </c>
      <c r="N2851">
        <f>SQRT(User_Model_Calcs!M2851^2+Sat_Data!$B$3^2-2*User_Model_Calcs!M2851*Sat_Data!$B$3*COS(RADIANS(L2851))*COS(RADIANS(I2851)))</f>
        <v>36143.342265234372</v>
      </c>
      <c r="O2851">
        <f>DEGREES(ACOS(((Earth_Data!$B$1+Sat_Data!$B$2)/User_Model_Calcs!N2851)*SQRT(1-COS(RADIANS(User_Model_Calcs!I2851))^2*COS(RADIANS(User_Model_Calcs!B2851))^2)))</f>
        <v>69.048443107745342</v>
      </c>
      <c r="P2851">
        <f t="shared" si="269"/>
        <v>0.26084543658884757</v>
      </c>
    </row>
    <row r="2852" spans="1:16" x14ac:dyDescent="0.25">
      <c r="A2852">
        <v>129.61799999999999</v>
      </c>
      <c r="B2852">
        <v>-20.417999999999999</v>
      </c>
      <c r="C2852">
        <v>5000</v>
      </c>
      <c r="D2852">
        <f t="shared" ca="1" si="268"/>
        <v>3</v>
      </c>
      <c r="E2852" s="1">
        <v>0.65</v>
      </c>
      <c r="F2852">
        <v>19.899999999999999</v>
      </c>
      <c r="G2852">
        <f t="shared" ca="1" si="270"/>
        <v>54.048620189015942</v>
      </c>
      <c r="H2852">
        <f t="shared" ca="1" si="273"/>
        <v>19.840981711741826</v>
      </c>
      <c r="I2852">
        <f>User_Model_Calcs!A2852-Sat_Data!$B$5</f>
        <v>19.617999999999995</v>
      </c>
      <c r="J2852">
        <f>(Earth_Data!$B$1/SQRT(1-Earth_Data!$B$2^2*SIN(RADIANS(User_Model_Calcs!B2852))^2))*COS(RADIANS(User_Model_Calcs!B2852))</f>
        <v>5979.853614275602</v>
      </c>
      <c r="K2852">
        <f>((Earth_Data!$B$1*(1-Earth_Data!$B$2^2))/SQRT(1-Earth_Data!$B$2^2*SIN(RADIANS(User_Model_Calcs!B2852))^2))*SIN(RADIANS(User_Model_Calcs!B2852))</f>
        <v>-2211.1241673453596</v>
      </c>
      <c r="L2852">
        <f t="shared" si="271"/>
        <v>-20.292491354733965</v>
      </c>
      <c r="M2852">
        <f t="shared" si="272"/>
        <v>6375.556393883101</v>
      </c>
      <c r="N2852">
        <f>SQRT(User_Model_Calcs!M2852^2+Sat_Data!$B$3^2-2*User_Model_Calcs!M2852*Sat_Data!$B$3*COS(RADIANS(L2852))*COS(RADIANS(I2852)))</f>
        <v>36653.288397500866</v>
      </c>
      <c r="O2852">
        <f>DEGREES(ACOS(((Earth_Data!$B$1+Sat_Data!$B$2)/User_Model_Calcs!N2852)*SQRT(1-COS(RADIANS(User_Model_Calcs!I2852))^2*COS(RADIANS(User_Model_Calcs!B2852))^2)))</f>
        <v>57.286549111271235</v>
      </c>
      <c r="P2852">
        <f t="shared" si="269"/>
        <v>45.615053547316805</v>
      </c>
    </row>
    <row r="2853" spans="1:16" x14ac:dyDescent="0.25">
      <c r="A2853">
        <v>128.88800000000001</v>
      </c>
      <c r="B2853">
        <v>-21.417000000000002</v>
      </c>
      <c r="C2853">
        <v>375</v>
      </c>
      <c r="D2853">
        <f t="shared" ca="1" si="268"/>
        <v>1.2</v>
      </c>
      <c r="E2853" s="1">
        <v>0.65</v>
      </c>
      <c r="F2853">
        <v>19.899999999999999</v>
      </c>
      <c r="G2853">
        <f t="shared" ca="1" si="270"/>
        <v>46.089820015575185</v>
      </c>
      <c r="H2853">
        <f t="shared" ca="1" si="273"/>
        <v>17.16826934612978</v>
      </c>
      <c r="I2853">
        <f>User_Model_Calcs!A2853-Sat_Data!$B$5</f>
        <v>18.888000000000005</v>
      </c>
      <c r="J2853">
        <f>(Earth_Data!$B$1/SQRT(1-Earth_Data!$B$2^2*SIN(RADIANS(User_Model_Calcs!B2853))^2))*COS(RADIANS(User_Model_Calcs!B2853))</f>
        <v>5940.3654247957284</v>
      </c>
      <c r="K2853">
        <f>((Earth_Data!$B$1*(1-Earth_Data!$B$2^2))/SQRT(1-Earth_Data!$B$2^2*SIN(RADIANS(User_Model_Calcs!B2853))^2))*SIN(RADIANS(User_Model_Calcs!B2853))</f>
        <v>-2314.4387638941066</v>
      </c>
      <c r="L2853">
        <f t="shared" si="271"/>
        <v>-21.286494517211381</v>
      </c>
      <c r="M2853">
        <f t="shared" si="272"/>
        <v>6375.3092608848565</v>
      </c>
      <c r="N2853">
        <f>SQRT(User_Model_Calcs!M2853^2+Sat_Data!$B$3^2-2*User_Model_Calcs!M2853*Sat_Data!$B$3*COS(RADIANS(L2853))*COS(RADIANS(I2853)))</f>
        <v>36667.322518866647</v>
      </c>
      <c r="O2853">
        <f>DEGREES(ACOS(((Earth_Data!$B$1+Sat_Data!$B$2)/User_Model_Calcs!N2853)*SQRT(1-COS(RADIANS(User_Model_Calcs!I2853))^2*COS(RADIANS(User_Model_Calcs!B2853))^2)))</f>
        <v>57.014356660920171</v>
      </c>
      <c r="P2853">
        <f t="shared" si="269"/>
        <v>43.136652054773734</v>
      </c>
    </row>
    <row r="2854" spans="1:16" x14ac:dyDescent="0.25">
      <c r="A2854">
        <v>138.88900000000001</v>
      </c>
      <c r="B2854">
        <v>-11.417000000000002</v>
      </c>
      <c r="C2854">
        <v>375</v>
      </c>
      <c r="D2854">
        <f t="shared" ca="1" si="268"/>
        <v>0.75</v>
      </c>
      <c r="E2854" s="1">
        <v>0.65</v>
      </c>
      <c r="F2854">
        <v>19.899999999999999</v>
      </c>
      <c r="G2854">
        <f t="shared" ca="1" si="270"/>
        <v>42.007420362456692</v>
      </c>
      <c r="H2854">
        <f t="shared" ca="1" si="273"/>
        <v>18.680474837181237</v>
      </c>
      <c r="I2854">
        <f>User_Model_Calcs!A2854-Sat_Data!$B$5</f>
        <v>28.88900000000001</v>
      </c>
      <c r="J2854">
        <f>(Earth_Data!$B$1/SQRT(1-Earth_Data!$B$2^2*SIN(RADIANS(User_Model_Calcs!B2854))^2))*COS(RADIANS(User_Model_Calcs!B2854))</f>
        <v>6252.7526084268302</v>
      </c>
      <c r="K2854">
        <f>((Earth_Data!$B$1*(1-Earth_Data!$B$2^2))/SQRT(1-Earth_Data!$B$2^2*SIN(RADIANS(User_Model_Calcs!B2854))^2))*SIN(RADIANS(User_Model_Calcs!B2854))</f>
        <v>-1254.2536474274157</v>
      </c>
      <c r="L2854">
        <f t="shared" si="271"/>
        <v>-11.342556458305838</v>
      </c>
      <c r="M2854">
        <f t="shared" si="272"/>
        <v>6377.3087893149341</v>
      </c>
      <c r="N2854">
        <f>SQRT(User_Model_Calcs!M2854^2+Sat_Data!$B$3^2-2*User_Model_Calcs!M2854*Sat_Data!$B$3*COS(RADIANS(L2854))*COS(RADIANS(I2854)))</f>
        <v>36835.004117420431</v>
      </c>
      <c r="O2854">
        <f>DEGREES(ACOS(((Earth_Data!$B$1+Sat_Data!$B$2)/User_Model_Calcs!N2854)*SQRT(1-COS(RADIANS(User_Model_Calcs!I2854))^2*COS(RADIANS(User_Model_Calcs!B2854))^2)))</f>
        <v>54.018910600651495</v>
      </c>
      <c r="P2854">
        <f t="shared" si="269"/>
        <v>70.264790946819204</v>
      </c>
    </row>
    <row r="2855" spans="1:16" x14ac:dyDescent="0.25">
      <c r="A2855">
        <v>117.18392676022148</v>
      </c>
      <c r="B2855">
        <v>-20.349161227862602</v>
      </c>
      <c r="C2855">
        <v>2500</v>
      </c>
      <c r="D2855">
        <f t="shared" ca="1" si="268"/>
        <v>0.75</v>
      </c>
      <c r="E2855" s="1">
        <v>0.65</v>
      </c>
      <c r="F2855">
        <v>19.899999999999999</v>
      </c>
      <c r="G2855">
        <f t="shared" ca="1" si="270"/>
        <v>42.007420362456692</v>
      </c>
      <c r="H2855">
        <f t="shared" ca="1" si="273"/>
        <v>18.120931282936894</v>
      </c>
      <c r="I2855">
        <f>User_Model_Calcs!A2855-Sat_Data!$B$5</f>
        <v>7.1839267602214818</v>
      </c>
      <c r="J2855">
        <f>(Earth_Data!$B$1/SQRT(1-Earth_Data!$B$2^2*SIN(RADIANS(User_Model_Calcs!B2855))^2))*COS(RADIANS(User_Model_Calcs!B2855))</f>
        <v>5982.5080632287845</v>
      </c>
      <c r="K2855">
        <f>((Earth_Data!$B$1*(1-Earth_Data!$B$2^2))/SQRT(1-Earth_Data!$B$2^2*SIN(RADIANS(User_Model_Calcs!B2855))^2))*SIN(RADIANS(User_Model_Calcs!B2855))</f>
        <v>-2203.9803036872577</v>
      </c>
      <c r="L2855">
        <f t="shared" si="271"/>
        <v>-20.224002550988459</v>
      </c>
      <c r="M2855">
        <f t="shared" si="272"/>
        <v>6375.5730648812114</v>
      </c>
      <c r="N2855">
        <f>SQRT(User_Model_Calcs!M2855^2+Sat_Data!$B$3^2-2*User_Model_Calcs!M2855*Sat_Data!$B$3*COS(RADIANS(L2855))*COS(RADIANS(I2855)))</f>
        <v>36303.283477546043</v>
      </c>
      <c r="O2855">
        <f>DEGREES(ACOS(((Earth_Data!$B$1+Sat_Data!$B$2)/User_Model_Calcs!N2855)*SQRT(1-COS(RADIANS(User_Model_Calcs!I2855))^2*COS(RADIANS(User_Model_Calcs!B2855))^2)))</f>
        <v>64.772062509248741</v>
      </c>
      <c r="P2855">
        <f t="shared" si="269"/>
        <v>19.923911390930407</v>
      </c>
    </row>
    <row r="2856" spans="1:16" x14ac:dyDescent="0.25">
      <c r="A2856" s="5">
        <v>159.214</v>
      </c>
      <c r="B2856">
        <v>-15.373000000000001</v>
      </c>
      <c r="C2856">
        <v>950</v>
      </c>
      <c r="D2856">
        <f t="shared" ca="1" si="268"/>
        <v>0.75</v>
      </c>
      <c r="E2856" s="1">
        <v>0.65</v>
      </c>
      <c r="F2856">
        <v>19.899999999999999</v>
      </c>
      <c r="G2856">
        <f t="shared" ca="1" si="270"/>
        <v>42.007420362456692</v>
      </c>
      <c r="H2856">
        <f t="shared" ca="1" si="273"/>
        <v>21.331754055787222</v>
      </c>
      <c r="I2856">
        <f>User_Model_Calcs!A2856-Sat_Data!$B$5</f>
        <v>49.213999999999999</v>
      </c>
      <c r="J2856">
        <f>(Earth_Data!$B$1/SQRT(1-Earth_Data!$B$2^2*SIN(RADIANS(User_Model_Calcs!B2856))^2))*COS(RADIANS(User_Model_Calcs!B2856))</f>
        <v>6151.3801726160245</v>
      </c>
      <c r="K2856">
        <f>((Earth_Data!$B$1*(1-Earth_Data!$B$2^2))/SQRT(1-Earth_Data!$B$2^2*SIN(RADIANS(User_Model_Calcs!B2856))^2))*SIN(RADIANS(User_Model_Calcs!B2856))</f>
        <v>-1679.9319740987687</v>
      </c>
      <c r="L2856">
        <f t="shared" si="271"/>
        <v>-15.274907795994579</v>
      </c>
      <c r="M2856">
        <f t="shared" si="272"/>
        <v>6376.6487644885174</v>
      </c>
      <c r="N2856">
        <f>SQRT(User_Model_Calcs!M2856^2+Sat_Data!$B$3^2-2*User_Model_Calcs!M2856*Sat_Data!$B$3*COS(RADIANS(L2856))*COS(RADIANS(I2856)))</f>
        <v>38465.828628339019</v>
      </c>
      <c r="O2856">
        <f>DEGREES(ACOS(((Earth_Data!$B$1+Sat_Data!$B$2)/User_Model_Calcs!N2856)*SQRT(1-COS(RADIANS(User_Model_Calcs!I2856))^2*COS(RADIANS(User_Model_Calcs!B2856))^2)))</f>
        <v>31.637604636952226</v>
      </c>
      <c r="P2856">
        <f t="shared" si="269"/>
        <v>77.117088935085647</v>
      </c>
    </row>
    <row r="2857" spans="1:16" x14ac:dyDescent="0.25">
      <c r="A2857">
        <v>114.73530050258323</v>
      </c>
      <c r="B2857">
        <v>-18.766357335495339</v>
      </c>
      <c r="C2857">
        <v>6250</v>
      </c>
      <c r="D2857">
        <f t="shared" ca="1" si="268"/>
        <v>0.75</v>
      </c>
      <c r="E2857" s="1">
        <v>0.65</v>
      </c>
      <c r="F2857">
        <v>19.899999999999999</v>
      </c>
      <c r="G2857">
        <f t="shared" ca="1" si="270"/>
        <v>42.007420362456692</v>
      </c>
      <c r="H2857">
        <f t="shared" ca="1" si="273"/>
        <v>19.031785287813015</v>
      </c>
      <c r="I2857">
        <f>User_Model_Calcs!A2857-Sat_Data!$B$5</f>
        <v>4.7353005025832289</v>
      </c>
      <c r="J2857">
        <f>(Earth_Data!$B$1/SQRT(1-Earth_Data!$B$2^2*SIN(RADIANS(User_Model_Calcs!B2857))^2))*COS(RADIANS(User_Model_Calcs!B2857))</f>
        <v>6041.1605953763819</v>
      </c>
      <c r="K2857">
        <f>((Earth_Data!$B$1*(1-Earth_Data!$B$2^2))/SQRT(1-Earth_Data!$B$2^2*SIN(RADIANS(User_Model_Calcs!B2857))^2))*SIN(RADIANS(User_Model_Calcs!B2857))</f>
        <v>-2038.880001681506</v>
      </c>
      <c r="L2857">
        <f t="shared" si="271"/>
        <v>-18.649439141931008</v>
      </c>
      <c r="M2857">
        <f t="shared" si="272"/>
        <v>6375.9433027894074</v>
      </c>
      <c r="N2857">
        <f>SQRT(User_Model_Calcs!M2857^2+Sat_Data!$B$3^2-2*User_Model_Calcs!M2857*Sat_Data!$B$3*COS(RADIANS(L2857))*COS(RADIANS(I2857)))</f>
        <v>36204.496118671319</v>
      </c>
      <c r="O2857">
        <f>DEGREES(ACOS(((Earth_Data!$B$1+Sat_Data!$B$2)/User_Model_Calcs!N2857)*SQRT(1-COS(RADIANS(User_Model_Calcs!I2857))^2*COS(RADIANS(User_Model_Calcs!B2857))^2)))</f>
        <v>67.321077123227312</v>
      </c>
      <c r="P2857">
        <f t="shared" si="269"/>
        <v>14.439130107457423</v>
      </c>
    </row>
    <row r="2858" spans="1:16" x14ac:dyDescent="0.25">
      <c r="A2858">
        <v>115.2826020993916</v>
      </c>
      <c r="B2858">
        <v>-17.416992986131007</v>
      </c>
      <c r="C2858">
        <v>400</v>
      </c>
      <c r="D2858">
        <f t="shared" ca="1" si="268"/>
        <v>1.2</v>
      </c>
      <c r="E2858" s="1">
        <v>0.65</v>
      </c>
      <c r="F2858">
        <v>19.899999999999999</v>
      </c>
      <c r="G2858">
        <f t="shared" ca="1" si="270"/>
        <v>46.089820015575185</v>
      </c>
      <c r="H2858">
        <f t="shared" ca="1" si="273"/>
        <v>20.231534459231852</v>
      </c>
      <c r="I2858">
        <f>User_Model_Calcs!A2858-Sat_Data!$B$5</f>
        <v>5.2826020993915961</v>
      </c>
      <c r="J2858">
        <f>(Earth_Data!$B$1/SQRT(1-Earth_Data!$B$2^2*SIN(RADIANS(User_Model_Calcs!B2858))^2))*COS(RADIANS(User_Model_Calcs!B2858))</f>
        <v>6087.5383657170523</v>
      </c>
      <c r="K2858">
        <f>((Earth_Data!$B$1*(1-Earth_Data!$B$2^2))/SQRT(1-Earth_Data!$B$2^2*SIN(RADIANS(User_Model_Calcs!B2858))^2))*SIN(RADIANS(User_Model_Calcs!B2858))</f>
        <v>-1896.9173210823315</v>
      </c>
      <c r="L2858">
        <f t="shared" si="271"/>
        <v>-17.307380447518817</v>
      </c>
      <c r="M2858">
        <f t="shared" si="272"/>
        <v>6376.2385994486758</v>
      </c>
      <c r="N2858">
        <f>SQRT(User_Model_Calcs!M2858^2+Sat_Data!$B$3^2-2*User_Model_Calcs!M2858*Sat_Data!$B$3*COS(RADIANS(L2858))*COS(RADIANS(I2858)))</f>
        <v>36156.601594709435</v>
      </c>
      <c r="O2858">
        <f>DEGREES(ACOS(((Earth_Data!$B$1+Sat_Data!$B$2)/User_Model_Calcs!N2858)*SQRT(1-COS(RADIANS(User_Model_Calcs!I2858))^2*COS(RADIANS(User_Model_Calcs!B2858))^2)))</f>
        <v>68.667496555919996</v>
      </c>
      <c r="P2858">
        <f t="shared" si="269"/>
        <v>17.165887389144672</v>
      </c>
    </row>
    <row r="2859" spans="1:16" x14ac:dyDescent="0.25">
      <c r="A2859">
        <v>111.29701724917689</v>
      </c>
      <c r="B2859">
        <v>-15.784498893091278</v>
      </c>
      <c r="C2859">
        <v>2500</v>
      </c>
      <c r="D2859">
        <f t="shared" ca="1" si="268"/>
        <v>1.2</v>
      </c>
      <c r="E2859" s="1">
        <v>0.65</v>
      </c>
      <c r="F2859">
        <v>19.899999999999999</v>
      </c>
      <c r="G2859">
        <f t="shared" ca="1" si="270"/>
        <v>46.089820015575185</v>
      </c>
      <c r="H2859">
        <f t="shared" ca="1" si="273"/>
        <v>17.348582674043989</v>
      </c>
      <c r="I2859">
        <f>User_Model_Calcs!A2859-Sat_Data!$B$5</f>
        <v>1.2970172491768892</v>
      </c>
      <c r="J2859">
        <f>(Earth_Data!$B$1/SQRT(1-Earth_Data!$B$2^2*SIN(RADIANS(User_Model_Calcs!B2859))^2))*COS(RADIANS(User_Model_Calcs!B2859))</f>
        <v>6139.1514202518147</v>
      </c>
      <c r="K2859">
        <f>((Earth_Data!$B$1*(1-Earth_Data!$B$2^2))/SQRT(1-Earth_Data!$B$2^2*SIN(RADIANS(User_Model_Calcs!B2859))^2))*SIN(RADIANS(User_Model_Calcs!B2859))</f>
        <v>-1723.7932399034712</v>
      </c>
      <c r="L2859">
        <f t="shared" si="271"/>
        <v>-15.684045704679548</v>
      </c>
      <c r="M2859">
        <f t="shared" si="272"/>
        <v>6376.5698690374884</v>
      </c>
      <c r="N2859">
        <f>SQRT(User_Model_Calcs!M2859^2+Sat_Data!$B$3^2-2*User_Model_Calcs!M2859*Sat_Data!$B$3*COS(RADIANS(L2859))*COS(RADIANS(I2859)))</f>
        <v>36068.045507931813</v>
      </c>
      <c r="O2859">
        <f>DEGREES(ACOS(((Earth_Data!$B$1+Sat_Data!$B$2)/User_Model_Calcs!N2859)*SQRT(1-COS(RADIANS(User_Model_Calcs!I2859))^2*COS(RADIANS(User_Model_Calcs!B2859))^2)))</f>
        <v>71.396717427311884</v>
      </c>
      <c r="P2859">
        <f t="shared" si="269"/>
        <v>4.7579442341238813</v>
      </c>
    </row>
    <row r="2860" spans="1:16" x14ac:dyDescent="0.25">
      <c r="A2860">
        <v>142.48024893340053</v>
      </c>
      <c r="B2860">
        <v>-18.2</v>
      </c>
      <c r="C2860">
        <v>2500</v>
      </c>
      <c r="D2860">
        <f t="shared" ca="1" si="268"/>
        <v>3</v>
      </c>
      <c r="E2860" s="1">
        <v>0.65</v>
      </c>
      <c r="F2860">
        <v>19.899999999999999</v>
      </c>
      <c r="G2860">
        <f t="shared" ca="1" si="270"/>
        <v>54.048620189015942</v>
      </c>
      <c r="H2860">
        <f t="shared" ca="1" si="273"/>
        <v>18.727866326710028</v>
      </c>
      <c r="I2860">
        <f>User_Model_Calcs!A2860-Sat_Data!$B$5</f>
        <v>32.480248933400532</v>
      </c>
      <c r="J2860">
        <f>(Earth_Data!$B$1/SQRT(1-Earth_Data!$B$2^2*SIN(RADIANS(User_Model_Calcs!B2860))^2))*COS(RADIANS(User_Model_Calcs!B2860))</f>
        <v>6061.0342051038187</v>
      </c>
      <c r="K2860">
        <f>((Earth_Data!$B$1*(1-Earth_Data!$B$2^2))/SQRT(1-Earth_Data!$B$2^2*SIN(RADIANS(User_Model_Calcs!B2860))^2))*SIN(RADIANS(User_Model_Calcs!B2860))</f>
        <v>-1979.4260508757725</v>
      </c>
      <c r="L2860">
        <f t="shared" si="271"/>
        <v>-18.086117734773531</v>
      </c>
      <c r="M2860">
        <f t="shared" si="272"/>
        <v>6376.0695672431411</v>
      </c>
      <c r="N2860">
        <f>SQRT(User_Model_Calcs!M2860^2+Sat_Data!$B$3^2-2*User_Model_Calcs!M2860*Sat_Data!$B$3*COS(RADIANS(L2860))*COS(RADIANS(I2860)))</f>
        <v>37246.51611876551</v>
      </c>
      <c r="O2860">
        <f>DEGREES(ACOS(((Earth_Data!$B$1+Sat_Data!$B$2)/User_Model_Calcs!N2860)*SQRT(1-COS(RADIANS(User_Model_Calcs!I2860))^2*COS(RADIANS(User_Model_Calcs!B2860))^2)))</f>
        <v>47.379577203603141</v>
      </c>
      <c r="P2860">
        <f t="shared" si="269"/>
        <v>63.865548148055467</v>
      </c>
    </row>
    <row r="2861" spans="1:16" x14ac:dyDescent="0.25">
      <c r="A2861">
        <v>113.80470611660341</v>
      </c>
      <c r="B2861">
        <v>-19.412951704548814</v>
      </c>
      <c r="C2861">
        <v>950</v>
      </c>
      <c r="D2861">
        <f t="shared" ca="1" si="268"/>
        <v>3</v>
      </c>
      <c r="E2861" s="1">
        <v>0.65</v>
      </c>
      <c r="F2861">
        <v>19.899999999999999</v>
      </c>
      <c r="G2861">
        <f t="shared" ca="1" si="270"/>
        <v>54.048620189015942</v>
      </c>
      <c r="H2861">
        <f t="shared" ca="1" si="273"/>
        <v>23.335606150355851</v>
      </c>
      <c r="I2861">
        <f>User_Model_Calcs!A2861-Sat_Data!$B$5</f>
        <v>3.8047061166034126</v>
      </c>
      <c r="J2861">
        <f>(Earth_Data!$B$1/SQRT(1-Earth_Data!$B$2^2*SIN(RADIANS(User_Model_Calcs!B2861))^2))*COS(RADIANS(User_Model_Calcs!B2861))</f>
        <v>6017.7527661101158</v>
      </c>
      <c r="K2861">
        <f>((Earth_Data!$B$1*(1-Earth_Data!$B$2^2))/SQRT(1-Earth_Data!$B$2^2*SIN(RADIANS(User_Model_Calcs!B2861))^2))*SIN(RADIANS(User_Model_Calcs!B2861))</f>
        <v>-2106.5172599245898</v>
      </c>
      <c r="L2861">
        <f t="shared" si="271"/>
        <v>-19.292622962351942</v>
      </c>
      <c r="M2861">
        <f t="shared" si="272"/>
        <v>6375.7951127985725</v>
      </c>
      <c r="N2861">
        <f>SQRT(User_Model_Calcs!M2861^2+Sat_Data!$B$3^2-2*User_Model_Calcs!M2861*Sat_Data!$B$3*COS(RADIANS(L2861))*COS(RADIANS(I2861)))</f>
        <v>36223.157936308598</v>
      </c>
      <c r="O2861">
        <f>DEGREES(ACOS(((Earth_Data!$B$1+Sat_Data!$B$2)/User_Model_Calcs!N2861)*SQRT(1-COS(RADIANS(User_Model_Calcs!I2861))^2*COS(RADIANS(User_Model_Calcs!B2861))^2)))</f>
        <v>66.815961955877896</v>
      </c>
      <c r="P2861">
        <f t="shared" si="269"/>
        <v>11.31450039202551</v>
      </c>
    </row>
    <row r="2862" spans="1:16" x14ac:dyDescent="0.25">
      <c r="A2862">
        <v>120.32</v>
      </c>
      <c r="B2862">
        <v>-21.001999999999999</v>
      </c>
      <c r="C2862">
        <v>950</v>
      </c>
      <c r="D2862">
        <f t="shared" ca="1" si="268"/>
        <v>0.75</v>
      </c>
      <c r="E2862" s="1">
        <v>0.65</v>
      </c>
      <c r="F2862">
        <v>19.899999999999999</v>
      </c>
      <c r="G2862">
        <f t="shared" ca="1" si="270"/>
        <v>42.007420362456692</v>
      </c>
      <c r="H2862">
        <f t="shared" ca="1" si="273"/>
        <v>14.657209745016473</v>
      </c>
      <c r="I2862">
        <f>User_Model_Calcs!A2862-Sat_Data!$B$5</f>
        <v>10.319999999999993</v>
      </c>
      <c r="J2862">
        <f>(Earth_Data!$B$1/SQRT(1-Earth_Data!$B$2^2*SIN(RADIANS(User_Model_Calcs!B2862))^2))*COS(RADIANS(User_Model_Calcs!B2862))</f>
        <v>5956.9886782372632</v>
      </c>
      <c r="K2862">
        <f>((Earth_Data!$B$1*(1-Earth_Data!$B$2^2))/SQRT(1-Earth_Data!$B$2^2*SIN(RADIANS(User_Model_Calcs!B2862))^2))*SIN(RADIANS(User_Model_Calcs!B2862))</f>
        <v>-2271.6025293364255</v>
      </c>
      <c r="L2862">
        <f t="shared" si="271"/>
        <v>-20.873551498192324</v>
      </c>
      <c r="M2862">
        <f t="shared" si="272"/>
        <v>6375.4130975125508</v>
      </c>
      <c r="N2862">
        <f>SQRT(User_Model_Calcs!M2862^2+Sat_Data!$B$3^2-2*User_Model_Calcs!M2862*Sat_Data!$B$3*COS(RADIANS(L2862))*COS(RADIANS(I2862)))</f>
        <v>36390.171752486589</v>
      </c>
      <c r="O2862">
        <f>DEGREES(ACOS(((Earth_Data!$B$1+Sat_Data!$B$2)/User_Model_Calcs!N2862)*SQRT(1-COS(RADIANS(User_Model_Calcs!I2862))^2*COS(RADIANS(User_Model_Calcs!B2862))^2)))</f>
        <v>62.725406744819438</v>
      </c>
      <c r="P2862">
        <f t="shared" si="269"/>
        <v>26.933612081056761</v>
      </c>
    </row>
    <row r="2863" spans="1:16" x14ac:dyDescent="0.25">
      <c r="A2863">
        <v>133.21700000000001</v>
      </c>
      <c r="B2863">
        <v>-15.89</v>
      </c>
      <c r="C2863">
        <v>375</v>
      </c>
      <c r="D2863">
        <f t="shared" ca="1" si="268"/>
        <v>1.2</v>
      </c>
      <c r="E2863" s="1">
        <v>0.65</v>
      </c>
      <c r="F2863">
        <v>19.899999999999999</v>
      </c>
      <c r="G2863">
        <f t="shared" ca="1" si="270"/>
        <v>46.089820015575185</v>
      </c>
      <c r="H2863">
        <f t="shared" ca="1" si="273"/>
        <v>23.980267643581939</v>
      </c>
      <c r="I2863">
        <f>User_Model_Calcs!A2863-Sat_Data!$B$5</f>
        <v>23.217000000000013</v>
      </c>
      <c r="J2863">
        <f>(Earth_Data!$B$1/SQRT(1-Earth_Data!$B$2^2*SIN(RADIANS(User_Model_Calcs!B2863))^2))*COS(RADIANS(User_Model_Calcs!B2863))</f>
        <v>6135.9653981706069</v>
      </c>
      <c r="K2863">
        <f>((Earth_Data!$B$1*(1-Earth_Data!$B$2^2))/SQRT(1-Earth_Data!$B$2^2*SIN(RADIANS(User_Model_Calcs!B2863))^2))*SIN(RADIANS(User_Model_Calcs!B2863))</f>
        <v>-1735.0245280308193</v>
      </c>
      <c r="L2863">
        <f t="shared" si="271"/>
        <v>-15.788944786774264</v>
      </c>
      <c r="M2863">
        <f t="shared" si="272"/>
        <v>6376.5493396048887</v>
      </c>
      <c r="N2863">
        <f>SQRT(User_Model_Calcs!M2863^2+Sat_Data!$B$3^2-2*User_Model_Calcs!M2863*Sat_Data!$B$3*COS(RADIANS(L2863))*COS(RADIANS(I2863)))</f>
        <v>36646.178727391976</v>
      </c>
      <c r="O2863">
        <f>DEGREES(ACOS(((Earth_Data!$B$1+Sat_Data!$B$2)/User_Model_Calcs!N2863)*SQRT(1-COS(RADIANS(User_Model_Calcs!I2863))^2*COS(RADIANS(User_Model_Calcs!B2863))^2)))</f>
        <v>57.446177150528925</v>
      </c>
      <c r="P2863">
        <f t="shared" si="269"/>
        <v>57.450723855633477</v>
      </c>
    </row>
    <row r="2864" spans="1:16" x14ac:dyDescent="0.25">
      <c r="A2864">
        <v>150.54</v>
      </c>
      <c r="B2864">
        <v>-24.841999999999999</v>
      </c>
      <c r="C2864">
        <v>950</v>
      </c>
      <c r="D2864">
        <f t="shared" ca="1" si="268"/>
        <v>3</v>
      </c>
      <c r="E2864" s="1">
        <v>0.65</v>
      </c>
      <c r="F2864">
        <v>19.899999999999999</v>
      </c>
      <c r="G2864">
        <f t="shared" ca="1" si="270"/>
        <v>54.048620189015942</v>
      </c>
      <c r="H2864">
        <f t="shared" ca="1" si="273"/>
        <v>14.578847361092148</v>
      </c>
      <c r="I2864">
        <f>User_Model_Calcs!A2864-Sat_Data!$B$5</f>
        <v>40.539999999999992</v>
      </c>
      <c r="J2864">
        <f>(Earth_Data!$B$1/SQRT(1-Earth_Data!$B$2^2*SIN(RADIANS(User_Model_Calcs!B2864))^2))*COS(RADIANS(User_Model_Calcs!B2864))</f>
        <v>5791.3916617614314</v>
      </c>
      <c r="K2864">
        <f>((Earth_Data!$B$1*(1-Earth_Data!$B$2^2))/SQRT(1-Earth_Data!$B$2^2*SIN(RADIANS(User_Model_Calcs!B2864))^2))*SIN(RADIANS(User_Model_Calcs!B2864))</f>
        <v>-2663.2030775014791</v>
      </c>
      <c r="L2864">
        <f t="shared" si="271"/>
        <v>-24.695594656553897</v>
      </c>
      <c r="M2864">
        <f t="shared" si="272"/>
        <v>6374.3915797457239</v>
      </c>
      <c r="N2864">
        <f>SQRT(User_Model_Calcs!M2864^2+Sat_Data!$B$3^2-2*User_Model_Calcs!M2864*Sat_Data!$B$3*COS(RADIANS(L2864))*COS(RADIANS(I2864)))</f>
        <v>38043.44190893889</v>
      </c>
      <c r="O2864">
        <f>DEGREES(ACOS(((Earth_Data!$B$1+Sat_Data!$B$2)/User_Model_Calcs!N2864)*SQRT(1-COS(RADIANS(User_Model_Calcs!I2864))^2*COS(RADIANS(User_Model_Calcs!B2864))^2)))</f>
        <v>36.621285872996914</v>
      </c>
      <c r="P2864">
        <f t="shared" si="269"/>
        <v>63.839753489023551</v>
      </c>
    </row>
    <row r="2865" spans="1:16" x14ac:dyDescent="0.25">
      <c r="A2865">
        <v>152.33699999999999</v>
      </c>
      <c r="B2865">
        <v>-17.818999999999999</v>
      </c>
      <c r="C2865">
        <v>950</v>
      </c>
      <c r="D2865">
        <f t="shared" ca="1" si="268"/>
        <v>0.75</v>
      </c>
      <c r="E2865" s="1">
        <v>0.65</v>
      </c>
      <c r="F2865">
        <v>19.899999999999999</v>
      </c>
      <c r="G2865">
        <f t="shared" ca="1" si="270"/>
        <v>42.007420362456692</v>
      </c>
      <c r="H2865">
        <f t="shared" ca="1" si="273"/>
        <v>18.596942327764118</v>
      </c>
      <c r="I2865">
        <f>User_Model_Calcs!A2865-Sat_Data!$B$5</f>
        <v>42.336999999999989</v>
      </c>
      <c r="J2865">
        <f>(Earth_Data!$B$1/SQRT(1-Earth_Data!$B$2^2*SIN(RADIANS(User_Model_Calcs!B2865))^2))*COS(RADIANS(User_Model_Calcs!B2865))</f>
        <v>6074.0718574013836</v>
      </c>
      <c r="K2865">
        <f>((Earth_Data!$B$1*(1-Earth_Data!$B$2^2))/SQRT(1-Earth_Data!$B$2^2*SIN(RADIANS(User_Model_Calcs!B2865))^2))*SIN(RADIANS(User_Model_Calcs!B2865))</f>
        <v>-1939.3229123339411</v>
      </c>
      <c r="L2865">
        <f t="shared" si="271"/>
        <v>-17.707184977635812</v>
      </c>
      <c r="M2865">
        <f t="shared" si="272"/>
        <v>6376.1526242067712</v>
      </c>
      <c r="N2865">
        <f>SQRT(User_Model_Calcs!M2865^2+Sat_Data!$B$3^2-2*User_Model_Calcs!M2865*Sat_Data!$B$3*COS(RADIANS(L2865))*COS(RADIANS(I2865)))</f>
        <v>37945.247579198163</v>
      </c>
      <c r="O2865">
        <f>DEGREES(ACOS(((Earth_Data!$B$1+Sat_Data!$B$2)/User_Model_Calcs!N2865)*SQRT(1-COS(RADIANS(User_Model_Calcs!I2865))^2*COS(RADIANS(User_Model_Calcs!B2865))^2)))</f>
        <v>37.865505397531123</v>
      </c>
      <c r="P2865">
        <f t="shared" si="269"/>
        <v>71.434563354373125</v>
      </c>
    </row>
    <row r="2866" spans="1:16" x14ac:dyDescent="0.25">
      <c r="A2866">
        <v>142.33000000000001</v>
      </c>
      <c r="B2866">
        <v>-18.702999999999999</v>
      </c>
      <c r="C2866">
        <v>2500</v>
      </c>
      <c r="D2866">
        <f t="shared" ca="1" si="268"/>
        <v>0.75</v>
      </c>
      <c r="E2866" s="1">
        <v>0.65</v>
      </c>
      <c r="F2866">
        <v>19.899999999999999</v>
      </c>
      <c r="G2866">
        <f t="shared" ca="1" si="270"/>
        <v>42.007420362456692</v>
      </c>
      <c r="H2866">
        <f t="shared" ca="1" si="273"/>
        <v>19.752848419512794</v>
      </c>
      <c r="I2866">
        <f>User_Model_Calcs!A2866-Sat_Data!$B$5</f>
        <v>32.330000000000013</v>
      </c>
      <c r="J2866">
        <f>(Earth_Data!$B$1/SQRT(1-Earth_Data!$B$2^2*SIN(RADIANS(User_Model_Calcs!B2866))^2))*COS(RADIANS(User_Model_Calcs!B2866))</f>
        <v>6043.4130606757672</v>
      </c>
      <c r="K2866">
        <f>((Earth_Data!$B$1*(1-Earth_Data!$B$2^2))/SQRT(1-Earth_Data!$B$2^2*SIN(RADIANS(User_Model_Calcs!B2866))^2))*SIN(RADIANS(User_Model_Calcs!B2866))</f>
        <v>-2032.2386187701018</v>
      </c>
      <c r="L2866">
        <f t="shared" si="271"/>
        <v>-18.586419199802112</v>
      </c>
      <c r="M2866">
        <f t="shared" si="272"/>
        <v>6375.9575928300419</v>
      </c>
      <c r="N2866">
        <f>SQRT(User_Model_Calcs!M2866^2+Sat_Data!$B$3^2-2*User_Model_Calcs!M2866*Sat_Data!$B$3*COS(RADIANS(L2866))*COS(RADIANS(I2866)))</f>
        <v>37253.70940364842</v>
      </c>
      <c r="O2866">
        <f>DEGREES(ACOS(((Earth_Data!$B$1+Sat_Data!$B$2)/User_Model_Calcs!N2866)*SQRT(1-COS(RADIANS(User_Model_Calcs!I2866))^2*COS(RADIANS(User_Model_Calcs!B2866))^2)))</f>
        <v>47.270293920464376</v>
      </c>
      <c r="P2866">
        <f t="shared" si="269"/>
        <v>63.130923059857722</v>
      </c>
    </row>
    <row r="2867" spans="1:16" x14ac:dyDescent="0.25">
      <c r="A2867">
        <v>116.18615191867839</v>
      </c>
      <c r="B2867">
        <v>-6.8513552613585915</v>
      </c>
      <c r="C2867">
        <v>6250</v>
      </c>
      <c r="D2867">
        <f t="shared" ca="1" si="268"/>
        <v>1.2</v>
      </c>
      <c r="E2867" s="1">
        <v>0.65</v>
      </c>
      <c r="F2867">
        <v>19.899999999999999</v>
      </c>
      <c r="G2867">
        <f t="shared" ca="1" si="270"/>
        <v>46.089820015575185</v>
      </c>
      <c r="H2867">
        <f t="shared" ca="1" si="273"/>
        <v>16.590592419400433</v>
      </c>
      <c r="I2867">
        <f>User_Model_Calcs!A2867-Sat_Data!$B$5</f>
        <v>6.1861519186783909</v>
      </c>
      <c r="J2867">
        <f>(Earth_Data!$B$1/SQRT(1-Earth_Data!$B$2^2*SIN(RADIANS(User_Model_Calcs!B2867))^2))*COS(RADIANS(User_Model_Calcs!B2867))</f>
        <v>6332.8952591960706</v>
      </c>
      <c r="K2867">
        <f>((Earth_Data!$B$1*(1-Earth_Data!$B$2^2))/SQRT(1-Earth_Data!$B$2^2*SIN(RADIANS(User_Model_Calcs!B2867))^2))*SIN(RADIANS(User_Model_Calcs!B2867))</f>
        <v>-755.81573904686843</v>
      </c>
      <c r="L2867">
        <f t="shared" si="271"/>
        <v>-6.8059204428057143</v>
      </c>
      <c r="M2867">
        <f t="shared" si="272"/>
        <v>6377.8381756939425</v>
      </c>
      <c r="N2867">
        <f>SQRT(User_Model_Calcs!M2867^2+Sat_Data!$B$3^2-2*User_Model_Calcs!M2867*Sat_Data!$B$3*COS(RADIANS(L2867))*COS(RADIANS(I2867)))</f>
        <v>35882.573269569511</v>
      </c>
      <c r="O2867">
        <f>DEGREES(ACOS(((Earth_Data!$B$1+Sat_Data!$B$2)/User_Model_Calcs!N2867)*SQRT(1-COS(RADIANS(User_Model_Calcs!I2867))^2*COS(RADIANS(User_Model_Calcs!B2867))^2)))</f>
        <v>79.146704471463252</v>
      </c>
      <c r="P2867">
        <f t="shared" si="269"/>
        <v>42.258221048261817</v>
      </c>
    </row>
    <row r="2868" spans="1:16" x14ac:dyDescent="0.25">
      <c r="A2868">
        <v>117.85881700122179</v>
      </c>
      <c r="B2868">
        <v>-8.375475393851179</v>
      </c>
      <c r="C2868">
        <v>400</v>
      </c>
      <c r="D2868">
        <f t="shared" ca="1" si="268"/>
        <v>3</v>
      </c>
      <c r="E2868" s="1">
        <v>0.65</v>
      </c>
      <c r="F2868">
        <v>19.899999999999999</v>
      </c>
      <c r="G2868">
        <f t="shared" ca="1" si="270"/>
        <v>54.048620189015942</v>
      </c>
      <c r="H2868">
        <f t="shared" ca="1" si="273"/>
        <v>18.859396813418019</v>
      </c>
      <c r="I2868">
        <f>User_Model_Calcs!A2868-Sat_Data!$B$5</f>
        <v>7.8588170012217944</v>
      </c>
      <c r="J2868">
        <f>(Earth_Data!$B$1/SQRT(1-Earth_Data!$B$2^2*SIN(RADIANS(User_Model_Calcs!B2868))^2))*COS(RADIANS(User_Model_Calcs!B2868))</f>
        <v>6310.5638544011617</v>
      </c>
      <c r="K2868">
        <f>((Earth_Data!$B$1*(1-Earth_Data!$B$2^2))/SQRT(1-Earth_Data!$B$2^2*SIN(RADIANS(User_Model_Calcs!B2868))^2))*SIN(RADIANS(User_Model_Calcs!B2868))</f>
        <v>-922.8832345992314</v>
      </c>
      <c r="L2868">
        <f t="shared" si="271"/>
        <v>-8.3201931783287471</v>
      </c>
      <c r="M2868">
        <f t="shared" si="272"/>
        <v>6377.689991303967</v>
      </c>
      <c r="N2868">
        <f>SQRT(User_Model_Calcs!M2868^2+Sat_Data!$B$3^2-2*User_Model_Calcs!M2868*Sat_Data!$B$3*COS(RADIANS(L2868))*COS(RADIANS(I2868)))</f>
        <v>35935.061894919054</v>
      </c>
      <c r="O2868">
        <f>DEGREES(ACOS(((Earth_Data!$B$1+Sat_Data!$B$2)/User_Model_Calcs!N2868)*SQRT(1-COS(RADIANS(User_Model_Calcs!I2868))^2*COS(RADIANS(User_Model_Calcs!B2868))^2)))</f>
        <v>76.51186574553175</v>
      </c>
      <c r="P2868">
        <f t="shared" si="269"/>
        <v>43.459230066796081</v>
      </c>
    </row>
    <row r="2869" spans="1:16" x14ac:dyDescent="0.25">
      <c r="A2869">
        <v>115.71000966111404</v>
      </c>
      <c r="B2869">
        <v>-14.571499094051234</v>
      </c>
      <c r="C2869">
        <v>950</v>
      </c>
      <c r="D2869">
        <f t="shared" ca="1" si="268"/>
        <v>3</v>
      </c>
      <c r="E2869" s="1">
        <v>0.65</v>
      </c>
      <c r="F2869">
        <v>19.899999999999999</v>
      </c>
      <c r="G2869">
        <f t="shared" ca="1" si="270"/>
        <v>54.048620189015942</v>
      </c>
      <c r="H2869">
        <f t="shared" ca="1" si="273"/>
        <v>14.007351393375979</v>
      </c>
      <c r="I2869">
        <f>User_Model_Calcs!A2869-Sat_Data!$B$5</f>
        <v>5.710009661114043</v>
      </c>
      <c r="J2869">
        <f>(Earth_Data!$B$1/SQRT(1-Earth_Data!$B$2^2*SIN(RADIANS(User_Model_Calcs!B2869))^2))*COS(RADIANS(User_Model_Calcs!B2869))</f>
        <v>6174.2918307270602</v>
      </c>
      <c r="K2869">
        <f>((Earth_Data!$B$1*(1-Earth_Data!$B$2^2))/SQRT(1-Earth_Data!$B$2^2*SIN(RADIANS(User_Model_Calcs!B2869))^2))*SIN(RADIANS(User_Model_Calcs!B2869))</f>
        <v>-1594.2585723679608</v>
      </c>
      <c r="L2869">
        <f t="shared" si="271"/>
        <v>-14.478062676007609</v>
      </c>
      <c r="M2869">
        <f t="shared" si="272"/>
        <v>6376.797002143916</v>
      </c>
      <c r="N2869">
        <f>SQRT(User_Model_Calcs!M2869^2+Sat_Data!$B$3^2-2*User_Model_Calcs!M2869*Sat_Data!$B$3*COS(RADIANS(L2869))*COS(RADIANS(I2869)))</f>
        <v>36060.979983859594</v>
      </c>
      <c r="O2869">
        <f>DEGREES(ACOS(((Earth_Data!$B$1+Sat_Data!$B$2)/User_Model_Calcs!N2869)*SQRT(1-COS(RADIANS(User_Model_Calcs!I2869))^2*COS(RADIANS(User_Model_Calcs!B2869))^2)))</f>
        <v>71.640480258925862</v>
      </c>
      <c r="P2869">
        <f t="shared" si="269"/>
        <v>21.674576332684037</v>
      </c>
    </row>
    <row r="2870" spans="1:16" x14ac:dyDescent="0.25">
      <c r="A2870">
        <v>150.71</v>
      </c>
      <c r="B2870">
        <v>-8.6329999999999991</v>
      </c>
      <c r="C2870">
        <v>375</v>
      </c>
      <c r="D2870">
        <f t="shared" ca="1" si="268"/>
        <v>3</v>
      </c>
      <c r="E2870" s="1">
        <v>0.65</v>
      </c>
      <c r="F2870">
        <v>19.899999999999999</v>
      </c>
      <c r="G2870">
        <f t="shared" ca="1" si="270"/>
        <v>54.048620189015942</v>
      </c>
      <c r="H2870">
        <f t="shared" ca="1" si="273"/>
        <v>18.713593191075081</v>
      </c>
      <c r="I2870">
        <f>User_Model_Calcs!A2870-Sat_Data!$B$5</f>
        <v>40.710000000000008</v>
      </c>
      <c r="J2870">
        <f>(Earth_Data!$B$1/SQRT(1-Earth_Data!$B$2^2*SIN(RADIANS(User_Model_Calcs!B2870))^2))*COS(RADIANS(User_Model_Calcs!B2870))</f>
        <v>6306.3518872204759</v>
      </c>
      <c r="K2870">
        <f>((Earth_Data!$B$1*(1-Earth_Data!$B$2^2))/SQRT(1-Earth_Data!$B$2^2*SIN(RADIANS(User_Model_Calcs!B2870))^2))*SIN(RADIANS(User_Model_Calcs!B2870))</f>
        <v>-951.05191220936126</v>
      </c>
      <c r="L2870">
        <f t="shared" si="271"/>
        <v>-8.5760684598446311</v>
      </c>
      <c r="M2870">
        <f t="shared" si="272"/>
        <v>6377.6621002657657</v>
      </c>
      <c r="N2870">
        <f>SQRT(User_Model_Calcs!M2870^2+Sat_Data!$B$3^2-2*User_Model_Calcs!M2870*Sat_Data!$B$3*COS(RADIANS(L2870))*COS(RADIANS(I2870)))</f>
        <v>37621.417851874088</v>
      </c>
      <c r="O2870">
        <f>DEGREES(ACOS(((Earth_Data!$B$1+Sat_Data!$B$2)/User_Model_Calcs!N2870)*SQRT(1-COS(RADIANS(User_Model_Calcs!I2870))^2*COS(RADIANS(User_Model_Calcs!B2870))^2)))</f>
        <v>42.095691765635415</v>
      </c>
      <c r="P2870">
        <f t="shared" si="269"/>
        <v>80.104259416784018</v>
      </c>
    </row>
    <row r="2871" spans="1:16" x14ac:dyDescent="0.25">
      <c r="A2871">
        <v>102.03024491190733</v>
      </c>
      <c r="B2871">
        <v>-24.559981503633814</v>
      </c>
      <c r="C2871">
        <v>6250</v>
      </c>
      <c r="D2871">
        <f t="shared" ca="1" si="268"/>
        <v>3</v>
      </c>
      <c r="E2871" s="1">
        <v>0.65</v>
      </c>
      <c r="F2871">
        <v>19.899999999999999</v>
      </c>
      <c r="G2871">
        <f t="shared" ca="1" si="270"/>
        <v>54.048620189015942</v>
      </c>
      <c r="H2871">
        <f t="shared" ca="1" si="273"/>
        <v>17.396100716061206</v>
      </c>
      <c r="I2871">
        <f>User_Model_Calcs!A2871-Sat_Data!$B$5</f>
        <v>-7.9697550880926684</v>
      </c>
      <c r="J2871">
        <f>(Earth_Data!$B$1/SQRT(1-Earth_Data!$B$2^2*SIN(RADIANS(User_Model_Calcs!B2871))^2))*COS(RADIANS(User_Model_Calcs!B2871))</f>
        <v>5804.4457910022702</v>
      </c>
      <c r="K2871">
        <f>((Earth_Data!$B$1*(1-Earth_Data!$B$2^2))/SQRT(1-Earth_Data!$B$2^2*SIN(RADIANS(User_Model_Calcs!B2871))^2))*SIN(RADIANS(User_Model_Calcs!B2871))</f>
        <v>-2634.8226588195212</v>
      </c>
      <c r="L2871">
        <f t="shared" si="271"/>
        <v>-24.414809833818481</v>
      </c>
      <c r="M2871">
        <f t="shared" si="272"/>
        <v>6374.4710670072645</v>
      </c>
      <c r="N2871">
        <f>SQRT(User_Model_Calcs!M2871^2+Sat_Data!$B$3^2-2*User_Model_Calcs!M2871*Sat_Data!$B$3*COS(RADIANS(L2871))*COS(RADIANS(I2871)))</f>
        <v>36519.821142840105</v>
      </c>
      <c r="O2871">
        <f>DEGREES(ACOS(((Earth_Data!$B$1+Sat_Data!$B$2)/User_Model_Calcs!N2871)*SQRT(1-COS(RADIANS(User_Model_Calcs!I2871))^2*COS(RADIANS(User_Model_Calcs!B2871))^2)))</f>
        <v>59.901609240980619</v>
      </c>
      <c r="P2871">
        <f t="shared" si="269"/>
        <v>18.615150450077966</v>
      </c>
    </row>
    <row r="2872" spans="1:16" x14ac:dyDescent="0.25">
      <c r="A2872">
        <v>106.78389427340235</v>
      </c>
      <c r="B2872">
        <v>-18.16181936613475</v>
      </c>
      <c r="C2872">
        <v>950</v>
      </c>
      <c r="D2872">
        <f t="shared" ca="1" si="268"/>
        <v>3</v>
      </c>
      <c r="E2872" s="1">
        <v>0.65</v>
      </c>
      <c r="F2872">
        <v>19.899999999999999</v>
      </c>
      <c r="G2872">
        <f t="shared" ca="1" si="270"/>
        <v>54.048620189015942</v>
      </c>
      <c r="H2872">
        <f t="shared" ca="1" si="273"/>
        <v>19.891418721798374</v>
      </c>
      <c r="I2872">
        <f>User_Model_Calcs!A2872-Sat_Data!$B$5</f>
        <v>-3.2161057265976467</v>
      </c>
      <c r="J2872">
        <f>(Earth_Data!$B$1/SQRT(1-Earth_Data!$B$2^2*SIN(RADIANS(User_Model_Calcs!B2872))^2))*COS(RADIANS(User_Model_Calcs!B2872))</f>
        <v>6062.3527723081352</v>
      </c>
      <c r="K2872">
        <f>((Earth_Data!$B$1*(1-Earth_Data!$B$2^2))/SQRT(1-Earth_Data!$B$2^2*SIN(RADIANS(User_Model_Calcs!B2872))^2))*SIN(RADIANS(User_Model_Calcs!B2872))</f>
        <v>-1975.4110978586555</v>
      </c>
      <c r="L2872">
        <f t="shared" si="271"/>
        <v>-18.048143367917199</v>
      </c>
      <c r="M2872">
        <f t="shared" si="272"/>
        <v>6376.077959173278</v>
      </c>
      <c r="N2872">
        <f>SQRT(User_Model_Calcs!M2872^2+Sat_Data!$B$3^2-2*User_Model_Calcs!M2872*Sat_Data!$B$3*COS(RADIANS(L2872))*COS(RADIANS(I2872)))</f>
        <v>36166.924899805206</v>
      </c>
      <c r="O2872">
        <f>DEGREES(ACOS(((Earth_Data!$B$1+Sat_Data!$B$2)/User_Model_Calcs!N2872)*SQRT(1-COS(RADIANS(User_Model_Calcs!I2872))^2*COS(RADIANS(User_Model_Calcs!B2872))^2)))</f>
        <v>68.366742471420523</v>
      </c>
      <c r="P2872">
        <f t="shared" si="269"/>
        <v>10.218988673008949</v>
      </c>
    </row>
    <row r="2873" spans="1:16" x14ac:dyDescent="0.25">
      <c r="A2873">
        <v>107.09375341885659</v>
      </c>
      <c r="B2873">
        <v>-15.843156153014949</v>
      </c>
      <c r="C2873">
        <v>400</v>
      </c>
      <c r="D2873">
        <f t="shared" ca="1" si="268"/>
        <v>0.75</v>
      </c>
      <c r="E2873" s="1">
        <v>0.65</v>
      </c>
      <c r="F2873">
        <v>19.899999999999999</v>
      </c>
      <c r="G2873">
        <f t="shared" ca="1" si="270"/>
        <v>42.007420362456692</v>
      </c>
      <c r="H2873">
        <f t="shared" ca="1" si="273"/>
        <v>22.733788426034483</v>
      </c>
      <c r="I2873">
        <f>User_Model_Calcs!A2873-Sat_Data!$B$5</f>
        <v>-2.9062465811434066</v>
      </c>
      <c r="J2873">
        <f>(Earth_Data!$B$1/SQRT(1-Earth_Data!$B$2^2*SIN(RADIANS(User_Model_Calcs!B2873))^2))*COS(RADIANS(User_Model_Calcs!B2873))</f>
        <v>6137.3825893741323</v>
      </c>
      <c r="K2873">
        <f>((Earth_Data!$B$1*(1-Earth_Data!$B$2^2))/SQRT(1-Earth_Data!$B$2^2*SIN(RADIANS(User_Model_Calcs!B2873))^2))*SIN(RADIANS(User_Model_Calcs!B2873))</f>
        <v>-1730.0384025433189</v>
      </c>
      <c r="L2873">
        <f t="shared" si="271"/>
        <v>-15.742368079299558</v>
      </c>
      <c r="M2873">
        <f t="shared" si="272"/>
        <v>6376.5584701018279</v>
      </c>
      <c r="N2873">
        <f>SQRT(User_Model_Calcs!M2873^2+Sat_Data!$B$3^2-2*User_Model_Calcs!M2873*Sat_Data!$B$3*COS(RADIANS(L2873))*COS(RADIANS(I2873)))</f>
        <v>36077.499126105678</v>
      </c>
      <c r="O2873">
        <f>DEGREES(ACOS(((Earth_Data!$B$1+Sat_Data!$B$2)/User_Model_Calcs!N2873)*SQRT(1-COS(RADIANS(User_Model_Calcs!I2873))^2*COS(RADIANS(User_Model_Calcs!B2873))^2)))</f>
        <v>71.08797649286555</v>
      </c>
      <c r="P2873">
        <f t="shared" si="269"/>
        <v>10.534214604916317</v>
      </c>
    </row>
    <row r="2874" spans="1:16" x14ac:dyDescent="0.25">
      <c r="A2874">
        <v>148.18899999999999</v>
      </c>
      <c r="B2874">
        <v>-18.437000000000001</v>
      </c>
      <c r="C2874">
        <v>950</v>
      </c>
      <c r="D2874">
        <f t="shared" ca="1" si="268"/>
        <v>3</v>
      </c>
      <c r="E2874" s="1">
        <v>0.65</v>
      </c>
      <c r="F2874">
        <v>19.899999999999999</v>
      </c>
      <c r="G2874">
        <f t="shared" ca="1" si="270"/>
        <v>54.048620189015942</v>
      </c>
      <c r="H2874">
        <f t="shared" ca="1" si="273"/>
        <v>17.681525443652959</v>
      </c>
      <c r="I2874">
        <f>User_Model_Calcs!A2874-Sat_Data!$B$5</f>
        <v>38.188999999999993</v>
      </c>
      <c r="J2874">
        <f>(Earth_Data!$B$1/SQRT(1-Earth_Data!$B$2^2*SIN(RADIANS(User_Model_Calcs!B2874))^2))*COS(RADIANS(User_Model_Calcs!B2874))</f>
        <v>6052.7894787966752</v>
      </c>
      <c r="K2874">
        <f>((Earth_Data!$B$1*(1-Earth_Data!$B$2^2))/SQRT(1-Earth_Data!$B$2^2*SIN(RADIANS(User_Model_Calcs!B2874))^2))*SIN(RADIANS(User_Model_Calcs!B2874))</f>
        <v>-2004.3288243673824</v>
      </c>
      <c r="L2874">
        <f t="shared" si="271"/>
        <v>-18.321841868713935</v>
      </c>
      <c r="M2874">
        <f t="shared" si="272"/>
        <v>6376.0171353927262</v>
      </c>
      <c r="N2874">
        <f>SQRT(User_Model_Calcs!M2874^2+Sat_Data!$B$3^2-2*User_Model_Calcs!M2874*Sat_Data!$B$3*COS(RADIANS(L2874))*COS(RADIANS(I2874)))</f>
        <v>37646.906728133377</v>
      </c>
      <c r="O2874">
        <f>DEGREES(ACOS(((Earth_Data!$B$1+Sat_Data!$B$2)/User_Model_Calcs!N2874)*SQRT(1-COS(RADIANS(User_Model_Calcs!I2874))^2*COS(RADIANS(User_Model_Calcs!B2874))^2)))</f>
        <v>41.728033226982511</v>
      </c>
      <c r="P2874">
        <f t="shared" si="269"/>
        <v>68.097121768828941</v>
      </c>
    </row>
    <row r="2875" spans="1:16" x14ac:dyDescent="0.25">
      <c r="A2875">
        <v>135.036</v>
      </c>
      <c r="B2875">
        <v>-22.402999999999999</v>
      </c>
      <c r="C2875">
        <v>5000</v>
      </c>
      <c r="D2875">
        <f t="shared" ca="1" si="268"/>
        <v>0.75</v>
      </c>
      <c r="E2875" s="1">
        <v>0.65</v>
      </c>
      <c r="F2875">
        <v>19.899999999999999</v>
      </c>
      <c r="G2875">
        <f t="shared" ca="1" si="270"/>
        <v>42.007420362456692</v>
      </c>
      <c r="H2875">
        <f t="shared" ca="1" si="273"/>
        <v>18.930128435654161</v>
      </c>
      <c r="I2875">
        <f>User_Model_Calcs!A2875-Sat_Data!$B$5</f>
        <v>25.036000000000001</v>
      </c>
      <c r="J2875">
        <f>(Earth_Data!$B$1/SQRT(1-Earth_Data!$B$2^2*SIN(RADIANS(User_Model_Calcs!B2875))^2))*COS(RADIANS(User_Model_Calcs!B2875))</f>
        <v>5899.6258297735048</v>
      </c>
      <c r="K2875">
        <f>((Earth_Data!$B$1*(1-Earth_Data!$B$2^2))/SQRT(1-Earth_Data!$B$2^2*SIN(RADIANS(User_Model_Calcs!B2875))^2))*SIN(RADIANS(User_Model_Calcs!B2875))</f>
        <v>-2415.7305518964517</v>
      </c>
      <c r="L2875">
        <f t="shared" si="271"/>
        <v>-22.267717130782156</v>
      </c>
      <c r="M2875">
        <f t="shared" si="272"/>
        <v>6375.0560021616011</v>
      </c>
      <c r="N2875">
        <f>SQRT(User_Model_Calcs!M2875^2+Sat_Data!$B$3^2-2*User_Model_Calcs!M2875*Sat_Data!$B$3*COS(RADIANS(L2875))*COS(RADIANS(I2875)))</f>
        <v>36982.364858272304</v>
      </c>
      <c r="O2875">
        <f>DEGREES(ACOS(((Earth_Data!$B$1+Sat_Data!$B$2)/User_Model_Calcs!N2875)*SQRT(1-COS(RADIANS(User_Model_Calcs!I2875))^2*COS(RADIANS(User_Model_Calcs!B2875))^2)))</f>
        <v>51.484786263137487</v>
      </c>
      <c r="P2875">
        <f t="shared" si="269"/>
        <v>50.786485637033763</v>
      </c>
    </row>
    <row r="2876" spans="1:16" x14ac:dyDescent="0.25">
      <c r="A2876">
        <v>140.435</v>
      </c>
      <c r="B2876">
        <v>-20.329000000000001</v>
      </c>
      <c r="C2876">
        <v>375</v>
      </c>
      <c r="D2876">
        <f t="shared" ca="1" si="268"/>
        <v>1.2</v>
      </c>
      <c r="E2876" s="1">
        <v>0.65</v>
      </c>
      <c r="F2876">
        <v>19.899999999999999</v>
      </c>
      <c r="G2876">
        <f t="shared" ca="1" si="270"/>
        <v>46.089820015575185</v>
      </c>
      <c r="H2876">
        <f t="shared" ca="1" si="273"/>
        <v>23.552526269307858</v>
      </c>
      <c r="I2876">
        <f>User_Model_Calcs!A2876-Sat_Data!$B$5</f>
        <v>30.435000000000002</v>
      </c>
      <c r="J2876">
        <f>(Earth_Data!$B$1/SQRT(1-Earth_Data!$B$2^2*SIN(RADIANS(User_Model_Calcs!B2876))^2))*COS(RADIANS(User_Model_Calcs!B2876))</f>
        <v>5983.2838586122634</v>
      </c>
      <c r="K2876">
        <f>((Earth_Data!$B$1*(1-Earth_Data!$B$2^2))/SQRT(1-Earth_Data!$B$2^2*SIN(RADIANS(User_Model_Calcs!B2876))^2))*SIN(RADIANS(User_Model_Calcs!B2876))</f>
        <v>-2201.8874444685853</v>
      </c>
      <c r="L2876">
        <f t="shared" si="271"/>
        <v>-20.203943956355634</v>
      </c>
      <c r="M2876">
        <f t="shared" si="272"/>
        <v>6375.5779385745454</v>
      </c>
      <c r="N2876">
        <f>SQRT(User_Model_Calcs!M2876^2+Sat_Data!$B$3^2-2*User_Model_Calcs!M2876*Sat_Data!$B$3*COS(RADIANS(L2876))*COS(RADIANS(I2876)))</f>
        <v>37194.472943276727</v>
      </c>
      <c r="O2876">
        <f>DEGREES(ACOS(((Earth_Data!$B$1+Sat_Data!$B$2)/User_Model_Calcs!N2876)*SQRT(1-COS(RADIANS(User_Model_Calcs!I2876))^2*COS(RADIANS(User_Model_Calcs!B2876))^2)))</f>
        <v>48.154347311312172</v>
      </c>
      <c r="P2876">
        <f t="shared" si="269"/>
        <v>59.403383469441032</v>
      </c>
    </row>
    <row r="2877" spans="1:16" x14ac:dyDescent="0.25">
      <c r="A2877">
        <v>147.214</v>
      </c>
      <c r="B2877">
        <v>-14.233000000000001</v>
      </c>
      <c r="C2877">
        <v>6250</v>
      </c>
      <c r="D2877">
        <f t="shared" ca="1" si="268"/>
        <v>0.75</v>
      </c>
      <c r="E2877" s="1">
        <v>0.65</v>
      </c>
      <c r="F2877">
        <v>19.899999999999999</v>
      </c>
      <c r="G2877">
        <f t="shared" ca="1" si="270"/>
        <v>42.007420362456692</v>
      </c>
      <c r="H2877">
        <f t="shared" ca="1" si="273"/>
        <v>20.749950431104679</v>
      </c>
      <c r="I2877">
        <f>User_Model_Calcs!A2877-Sat_Data!$B$5</f>
        <v>37.213999999999999</v>
      </c>
      <c r="J2877">
        <f>(Earth_Data!$B$1/SQRT(1-Earth_Data!$B$2^2*SIN(RADIANS(User_Model_Calcs!B2877))^2))*COS(RADIANS(User_Model_Calcs!B2877))</f>
        <v>6183.607317451665</v>
      </c>
      <c r="K2877">
        <f>((Earth_Data!$B$1*(1-Earth_Data!$B$2^2))/SQRT(1-Earth_Data!$B$2^2*SIN(RADIANS(User_Model_Calcs!B2877))^2))*SIN(RADIANS(User_Model_Calcs!B2877))</f>
        <v>-1557.9830619563152</v>
      </c>
      <c r="L2877">
        <f t="shared" si="271"/>
        <v>-14.141551851307078</v>
      </c>
      <c r="M2877">
        <f t="shared" si="272"/>
        <v>6376.8574296266452</v>
      </c>
      <c r="N2877">
        <f>SQRT(User_Model_Calcs!M2877^2+Sat_Data!$B$3^2-2*User_Model_Calcs!M2877*Sat_Data!$B$3*COS(RADIANS(L2877))*COS(RADIANS(I2877)))</f>
        <v>37459.353560083247</v>
      </c>
      <c r="O2877">
        <f>DEGREES(ACOS(((Earth_Data!$B$1+Sat_Data!$B$2)/User_Model_Calcs!N2877)*SQRT(1-COS(RADIANS(User_Model_Calcs!I2877))^2*COS(RADIANS(User_Model_Calcs!B2877))^2)))</f>
        <v>44.312372231521231</v>
      </c>
      <c r="P2877">
        <f t="shared" si="269"/>
        <v>72.060545988535623</v>
      </c>
    </row>
    <row r="2878" spans="1:16" x14ac:dyDescent="0.25">
      <c r="A2878">
        <v>104.63</v>
      </c>
      <c r="B2878">
        <v>-22.192</v>
      </c>
      <c r="C2878">
        <v>2500</v>
      </c>
      <c r="D2878">
        <f t="shared" ca="1" si="268"/>
        <v>1.2</v>
      </c>
      <c r="E2878" s="1">
        <v>0.65</v>
      </c>
      <c r="F2878">
        <v>19.899999999999999</v>
      </c>
      <c r="G2878">
        <f t="shared" ca="1" si="270"/>
        <v>46.089820015575185</v>
      </c>
      <c r="H2878">
        <f t="shared" ca="1" si="273"/>
        <v>20.678506885357031</v>
      </c>
      <c r="I2878">
        <f>User_Model_Calcs!A2878-Sat_Data!$B$5</f>
        <v>-5.3700000000000045</v>
      </c>
      <c r="J2878">
        <f>(Earth_Data!$B$1/SQRT(1-Earth_Data!$B$2^2*SIN(RADIANS(User_Model_Calcs!B2878))^2))*COS(RADIANS(User_Model_Calcs!B2878))</f>
        <v>5908.4908550957853</v>
      </c>
      <c r="K2878">
        <f>((Earth_Data!$B$1*(1-Earth_Data!$B$2^2))/SQRT(1-Earth_Data!$B$2^2*SIN(RADIANS(User_Model_Calcs!B2878))^2))*SIN(RADIANS(User_Model_Calcs!B2878))</f>
        <v>-2394.11270046048</v>
      </c>
      <c r="L2878">
        <f t="shared" si="271"/>
        <v>-22.057726281686694</v>
      </c>
      <c r="M2878">
        <f t="shared" si="272"/>
        <v>6375.1109643093032</v>
      </c>
      <c r="N2878">
        <f>SQRT(User_Model_Calcs!M2878^2+Sat_Data!$B$3^2-2*User_Model_Calcs!M2878*Sat_Data!$B$3*COS(RADIANS(L2878))*COS(RADIANS(I2878)))</f>
        <v>36364.68961792902</v>
      </c>
      <c r="O2878">
        <f>DEGREES(ACOS(((Earth_Data!$B$1+Sat_Data!$B$2)/User_Model_Calcs!N2878)*SQRT(1-COS(RADIANS(User_Model_Calcs!I2878))^2*COS(RADIANS(User_Model_Calcs!B2878))^2)))</f>
        <v>63.29951193437261</v>
      </c>
      <c r="P2878">
        <f t="shared" si="269"/>
        <v>13.975079710527666</v>
      </c>
    </row>
    <row r="2879" spans="1:16" x14ac:dyDescent="0.25">
      <c r="A2879">
        <v>119.47627528876053</v>
      </c>
      <c r="B2879">
        <v>-16.710425478846631</v>
      </c>
      <c r="C2879">
        <v>950</v>
      </c>
      <c r="D2879">
        <f t="shared" ca="1" si="268"/>
        <v>3</v>
      </c>
      <c r="E2879" s="1">
        <v>0.65</v>
      </c>
      <c r="F2879">
        <v>19.899999999999999</v>
      </c>
      <c r="G2879">
        <f t="shared" ca="1" si="270"/>
        <v>54.048620189015942</v>
      </c>
      <c r="H2879">
        <f t="shared" ca="1" si="273"/>
        <v>23.44806452153157</v>
      </c>
      <c r="I2879">
        <f>User_Model_Calcs!A2879-Sat_Data!$B$5</f>
        <v>9.476275288760533</v>
      </c>
      <c r="J2879">
        <f>(Earth_Data!$B$1/SQRT(1-Earth_Data!$B$2^2*SIN(RADIANS(User_Model_Calcs!B2879))^2))*COS(RADIANS(User_Model_Calcs!B2879))</f>
        <v>6110.4836080388868</v>
      </c>
      <c r="K2879">
        <f>((Earth_Data!$B$1*(1-Earth_Data!$B$2^2))/SQRT(1-Earth_Data!$B$2^2*SIN(RADIANS(User_Model_Calcs!B2879))^2))*SIN(RADIANS(User_Model_Calcs!B2879))</f>
        <v>-1822.1642234170235</v>
      </c>
      <c r="L2879">
        <f t="shared" si="271"/>
        <v>-16.604735634417146</v>
      </c>
      <c r="M2879">
        <f t="shared" si="272"/>
        <v>6376.3855263944715</v>
      </c>
      <c r="N2879">
        <f>SQRT(User_Model_Calcs!M2879^2+Sat_Data!$B$3^2-2*User_Model_Calcs!M2879*Sat_Data!$B$3*COS(RADIANS(L2879))*COS(RADIANS(I2879)))</f>
        <v>36196.934883133195</v>
      </c>
      <c r="O2879">
        <f>DEGREES(ACOS(((Earth_Data!$B$1+Sat_Data!$B$2)/User_Model_Calcs!N2879)*SQRT(1-COS(RADIANS(User_Model_Calcs!I2879))^2*COS(RADIANS(User_Model_Calcs!B2879))^2)))</f>
        <v>67.542610794344071</v>
      </c>
      <c r="P2879">
        <f t="shared" si="269"/>
        <v>30.135614857078</v>
      </c>
    </row>
    <row r="2880" spans="1:16" x14ac:dyDescent="0.25">
      <c r="A2880" s="5">
        <v>159.01</v>
      </c>
      <c r="B2880">
        <v>-16.024000000000001</v>
      </c>
      <c r="C2880">
        <v>950</v>
      </c>
      <c r="D2880">
        <f t="shared" ca="1" si="268"/>
        <v>3</v>
      </c>
      <c r="E2880" s="1">
        <v>0.65</v>
      </c>
      <c r="F2880">
        <v>19.899999999999999</v>
      </c>
      <c r="G2880">
        <f t="shared" ca="1" si="270"/>
        <v>54.048620189015942</v>
      </c>
      <c r="H2880">
        <f t="shared" ca="1" si="273"/>
        <v>17.832989439655872</v>
      </c>
      <c r="I2880">
        <f>User_Model_Calcs!A2880-Sat_Data!$B$5</f>
        <v>49.009999999999991</v>
      </c>
      <c r="J2880">
        <f>(Earth_Data!$B$1/SQRT(1-Earth_Data!$B$2^2*SIN(RADIANS(User_Model_Calcs!B2880))^2))*COS(RADIANS(User_Model_Calcs!B2880))</f>
        <v>6131.8888888667616</v>
      </c>
      <c r="K2880">
        <f>((Earth_Data!$B$1*(1-Earth_Data!$B$2^2))/SQRT(1-Earth_Data!$B$2^2*SIN(RADIANS(User_Model_Calcs!B2880))^2))*SIN(RADIANS(User_Model_Calcs!B2880))</f>
        <v>-1749.2813788223318</v>
      </c>
      <c r="L2880">
        <f t="shared" si="271"/>
        <v>-15.922182097736487</v>
      </c>
      <c r="M2880">
        <f t="shared" si="272"/>
        <v>6376.5230876789119</v>
      </c>
      <c r="N2880">
        <f>SQRT(User_Model_Calcs!M2880^2+Sat_Data!$B$3^2-2*User_Model_Calcs!M2880*Sat_Data!$B$3*COS(RADIANS(L2880))*COS(RADIANS(I2880)))</f>
        <v>38461.672151187922</v>
      </c>
      <c r="O2880">
        <f>DEGREES(ACOS(((Earth_Data!$B$1+Sat_Data!$B$2)/User_Model_Calcs!N2880)*SQRT(1-COS(RADIANS(User_Model_Calcs!I2880))^2*COS(RADIANS(User_Model_Calcs!B2880))^2)))</f>
        <v>31.683778663058877</v>
      </c>
      <c r="P2880">
        <f t="shared" si="269"/>
        <v>76.511129530558236</v>
      </c>
    </row>
    <row r="2881" spans="1:16" x14ac:dyDescent="0.25">
      <c r="A2881">
        <v>115.36496169876717</v>
      </c>
      <c r="B2881">
        <v>-5.280770231186537</v>
      </c>
      <c r="C2881">
        <v>6250</v>
      </c>
      <c r="D2881">
        <f t="shared" ca="1" si="268"/>
        <v>3</v>
      </c>
      <c r="E2881" s="1">
        <v>0.65</v>
      </c>
      <c r="F2881">
        <v>19.899999999999999</v>
      </c>
      <c r="G2881">
        <f t="shared" ca="1" si="270"/>
        <v>54.048620189015942</v>
      </c>
      <c r="H2881">
        <f t="shared" ca="1" si="273"/>
        <v>21.919734317595282</v>
      </c>
      <c r="I2881">
        <f>User_Model_Calcs!A2881-Sat_Data!$B$5</f>
        <v>5.3649616987671749</v>
      </c>
      <c r="J2881">
        <f>(Earth_Data!$B$1/SQRT(1-Earth_Data!$B$2^2*SIN(RADIANS(User_Model_Calcs!B2881))^2))*COS(RADIANS(User_Model_Calcs!B2881))</f>
        <v>6351.2489850997508</v>
      </c>
      <c r="K2881">
        <f>((Earth_Data!$B$1*(1-Earth_Data!$B$2^2))/SQRT(1-Earth_Data!$B$2^2*SIN(RADIANS(User_Model_Calcs!B2881))^2))*SIN(RADIANS(User_Model_Calcs!B2881))</f>
        <v>-583.10772233217222</v>
      </c>
      <c r="L2881">
        <f t="shared" si="271"/>
        <v>-5.2456159251269732</v>
      </c>
      <c r="M2881">
        <f t="shared" si="272"/>
        <v>6377.9603547352053</v>
      </c>
      <c r="N2881">
        <f>SQRT(User_Model_Calcs!M2881^2+Sat_Data!$B$3^2-2*User_Model_Calcs!M2881*Sat_Data!$B$3*COS(RADIANS(L2881))*COS(RADIANS(I2881)))</f>
        <v>35850.375461024814</v>
      </c>
      <c r="O2881">
        <f>DEGREES(ACOS(((Earth_Data!$B$1+Sat_Data!$B$2)/User_Model_Calcs!N2881)*SQRT(1-COS(RADIANS(User_Model_Calcs!I2881))^2*COS(RADIANS(User_Model_Calcs!B2881))^2)))</f>
        <v>81.142861345471033</v>
      </c>
      <c r="P2881">
        <f t="shared" si="269"/>
        <v>45.577560690574671</v>
      </c>
    </row>
    <row r="2882" spans="1:16" x14ac:dyDescent="0.25">
      <c r="A2882">
        <v>109.057</v>
      </c>
      <c r="B2882">
        <v>-11.946999999999999</v>
      </c>
      <c r="C2882">
        <v>2500</v>
      </c>
      <c r="D2882">
        <f t="shared" ref="D2882:D2945" ca="1" si="274">CHOOSE(RANDBETWEEN(1,3),0.75,1.2,3)</f>
        <v>0.75</v>
      </c>
      <c r="E2882" s="1">
        <v>0.65</v>
      </c>
      <c r="F2882">
        <v>19.899999999999999</v>
      </c>
      <c r="G2882">
        <f t="shared" ca="1" si="270"/>
        <v>42.007420362456692</v>
      </c>
      <c r="H2882">
        <f t="shared" ca="1" si="273"/>
        <v>23.695549399550096</v>
      </c>
      <c r="I2882">
        <f>User_Model_Calcs!A2882-Sat_Data!$B$5</f>
        <v>-0.94299999999999784</v>
      </c>
      <c r="J2882">
        <f>(Earth_Data!$B$1/SQRT(1-Earth_Data!$B$2^2*SIN(RADIANS(User_Model_Calcs!B2882))^2))*COS(RADIANS(User_Model_Calcs!B2882))</f>
        <v>6240.8815656829802</v>
      </c>
      <c r="K2882">
        <f>((Earth_Data!$B$1*(1-Earth_Data!$B$2^2))/SQRT(1-Earth_Data!$B$2^2*SIN(RADIANS(User_Model_Calcs!B2882))^2))*SIN(RADIANS(User_Model_Calcs!B2882))</f>
        <v>-1311.6675637347271</v>
      </c>
      <c r="L2882">
        <f t="shared" si="271"/>
        <v>-11.869296584991289</v>
      </c>
      <c r="M2882">
        <f t="shared" si="272"/>
        <v>6377.2309441195121</v>
      </c>
      <c r="N2882">
        <f>SQRT(User_Model_Calcs!M2882^2+Sat_Data!$B$3^2-2*User_Model_Calcs!M2882*Sat_Data!$B$3*COS(RADIANS(L2882))*COS(RADIANS(I2882)))</f>
        <v>35948.188364153371</v>
      </c>
      <c r="O2882">
        <f>DEGREES(ACOS(((Earth_Data!$B$1+Sat_Data!$B$2)/User_Model_Calcs!N2882)*SQRT(1-COS(RADIANS(User_Model_Calcs!I2882))^2*COS(RADIANS(User_Model_Calcs!B2882))^2)))</f>
        <v>75.904752867025351</v>
      </c>
      <c r="P2882">
        <f t="shared" ref="P2882:P2945" si="275">DEGREES(ASIN(SIN(RADIANS(ABS(I2882)))/(SIN(ACOS(COS(RADIANS(I2882))*COS(RADIANS(B2882)))))))</f>
        <v>4.5462523711732103</v>
      </c>
    </row>
    <row r="2883" spans="1:16" x14ac:dyDescent="0.25">
      <c r="A2883">
        <v>107.3344175390977</v>
      </c>
      <c r="B2883">
        <v>-17.695223214474368</v>
      </c>
      <c r="C2883">
        <v>6250</v>
      </c>
      <c r="D2883">
        <f t="shared" ca="1" si="274"/>
        <v>0.75</v>
      </c>
      <c r="E2883" s="1">
        <v>0.65</v>
      </c>
      <c r="F2883">
        <v>19.899999999999999</v>
      </c>
      <c r="G2883">
        <f t="shared" ref="G2883:G2946" ca="1" si="276">20.4+20*LOG(F2883)+20*LOG(D2883)+10*LOG(E2883)</f>
        <v>42.007420362456692</v>
      </c>
      <c r="H2883">
        <f t="shared" ca="1" si="273"/>
        <v>14.900645392147933</v>
      </c>
      <c r="I2883">
        <f>User_Model_Calcs!A2883-Sat_Data!$B$5</f>
        <v>-2.6655824609023</v>
      </c>
      <c r="J2883">
        <f>(Earth_Data!$B$1/SQRT(1-Earth_Data!$B$2^2*SIN(RADIANS(User_Model_Calcs!B2883))^2))*COS(RADIANS(User_Model_Calcs!B2883))</f>
        <v>6078.2499116306408</v>
      </c>
      <c r="K2883">
        <f>((Earth_Data!$B$1*(1-Earth_Data!$B$2^2))/SQRT(1-Earth_Data!$B$2^2*SIN(RADIANS(User_Model_Calcs!B2883))^2))*SIN(RADIANS(User_Model_Calcs!B2883))</f>
        <v>-1926.2762522069602</v>
      </c>
      <c r="L2883">
        <f t="shared" ref="L2883:L2946" si="277">DEGREES(ATAN((K2883/J2883)))</f>
        <v>-17.58408402358797</v>
      </c>
      <c r="M2883">
        <f t="shared" ref="M2883:M2946" si="278">SQRT(J2883^2+K2883^2)</f>
        <v>6376.1792782240991</v>
      </c>
      <c r="N2883">
        <f>SQRT(User_Model_Calcs!M2883^2+Sat_Data!$B$3^2-2*User_Model_Calcs!M2883*Sat_Data!$B$3*COS(RADIANS(L2883))*COS(RADIANS(I2883)))</f>
        <v>36144.93888449212</v>
      </c>
      <c r="O2883">
        <f>DEGREES(ACOS(((Earth_Data!$B$1+Sat_Data!$B$2)/User_Model_Calcs!N2883)*SQRT(1-COS(RADIANS(User_Model_Calcs!I2883))^2*COS(RADIANS(User_Model_Calcs!B2883))^2)))</f>
        <v>69.003065066137282</v>
      </c>
      <c r="P2883">
        <f t="shared" si="275"/>
        <v>8.7083513687309253</v>
      </c>
    </row>
    <row r="2884" spans="1:16" x14ac:dyDescent="0.25">
      <c r="A2884">
        <v>99.938000000000002</v>
      </c>
      <c r="B2884">
        <v>-11.922000000000001</v>
      </c>
      <c r="C2884">
        <v>400</v>
      </c>
      <c r="D2884">
        <f t="shared" ca="1" si="274"/>
        <v>3</v>
      </c>
      <c r="E2884" s="1">
        <v>0.65</v>
      </c>
      <c r="F2884">
        <v>19.899999999999999</v>
      </c>
      <c r="G2884">
        <f t="shared" ca="1" si="276"/>
        <v>54.048620189015942</v>
      </c>
      <c r="H2884">
        <f t="shared" ca="1" si="273"/>
        <v>17.994831212365671</v>
      </c>
      <c r="I2884">
        <f>User_Model_Calcs!A2884-Sat_Data!$B$5</f>
        <v>-10.061999999999998</v>
      </c>
      <c r="J2884">
        <f>(Earth_Data!$B$1/SQRT(1-Earth_Data!$B$2^2*SIN(RADIANS(User_Model_Calcs!B2884))^2))*COS(RADIANS(User_Model_Calcs!B2884))</f>
        <v>6241.4534620501136</v>
      </c>
      <c r="K2884">
        <f>((Earth_Data!$B$1*(1-Earth_Data!$B$2^2))/SQRT(1-Earth_Data!$B$2^2*SIN(RADIANS(User_Model_Calcs!B2884))^2))*SIN(RADIANS(User_Model_Calcs!B2884))</f>
        <v>-1308.9617966763092</v>
      </c>
      <c r="L2884">
        <f t="shared" si="277"/>
        <v>-11.844449769087914</v>
      </c>
      <c r="M2884">
        <f t="shared" si="278"/>
        <v>6377.2346910001215</v>
      </c>
      <c r="N2884">
        <f>SQRT(User_Model_Calcs!M2884^2+Sat_Data!$B$3^2-2*User_Model_Calcs!M2884*Sat_Data!$B$3*COS(RADIANS(L2884))*COS(RADIANS(I2884)))</f>
        <v>36058.953729616689</v>
      </c>
      <c r="O2884">
        <f>DEGREES(ACOS(((Earth_Data!$B$1+Sat_Data!$B$2)/User_Model_Calcs!N2884)*SQRT(1-COS(RADIANS(User_Model_Calcs!I2884))^2*COS(RADIANS(User_Model_Calcs!B2884))^2)))</f>
        <v>71.727563064395071</v>
      </c>
      <c r="P2884">
        <f t="shared" si="275"/>
        <v>40.661112843319565</v>
      </c>
    </row>
    <row r="2885" spans="1:16" x14ac:dyDescent="0.25">
      <c r="A2885">
        <v>154.78700000000001</v>
      </c>
      <c r="B2885">
        <v>-18.916</v>
      </c>
      <c r="C2885">
        <v>2500</v>
      </c>
      <c r="D2885">
        <f t="shared" ca="1" si="274"/>
        <v>0.75</v>
      </c>
      <c r="E2885" s="1">
        <v>0.65</v>
      </c>
      <c r="F2885">
        <v>19.899999999999999</v>
      </c>
      <c r="G2885">
        <f t="shared" ca="1" si="276"/>
        <v>42.007420362456692</v>
      </c>
      <c r="H2885">
        <f t="shared" ca="1" si="273"/>
        <v>22.231819884691969</v>
      </c>
      <c r="I2885">
        <f>User_Model_Calcs!A2885-Sat_Data!$B$5</f>
        <v>44.787000000000006</v>
      </c>
      <c r="J2885">
        <f>(Earth_Data!$B$1/SQRT(1-Earth_Data!$B$2^2*SIN(RADIANS(User_Model_Calcs!B2885))^2))*COS(RADIANS(User_Model_Calcs!B2885))</f>
        <v>6035.8113264503436</v>
      </c>
      <c r="K2885">
        <f>((Earth_Data!$B$1*(1-Earth_Data!$B$2^2))/SQRT(1-Earth_Data!$B$2^2*SIN(RADIANS(User_Model_Calcs!B2885))^2))*SIN(RADIANS(User_Model_Calcs!B2885))</f>
        <v>-2054.5564354602038</v>
      </c>
      <c r="L2885">
        <f t="shared" si="277"/>
        <v>-18.798287177778526</v>
      </c>
      <c r="M2885">
        <f t="shared" si="278"/>
        <v>6375.9093872950543</v>
      </c>
      <c r="N2885">
        <f>SQRT(User_Model_Calcs!M2885^2+Sat_Data!$B$3^2-2*User_Model_Calcs!M2885*Sat_Data!$B$3*COS(RADIANS(L2885))*COS(RADIANS(I2885)))</f>
        <v>38173.569911338876</v>
      </c>
      <c r="O2885">
        <f>DEGREES(ACOS(((Earth_Data!$B$1+Sat_Data!$B$2)/User_Model_Calcs!N2885)*SQRT(1-COS(RADIANS(User_Model_Calcs!I2885))^2*COS(RADIANS(User_Model_Calcs!B2885))^2)))</f>
        <v>35.058507789522729</v>
      </c>
      <c r="P2885">
        <f t="shared" si="275"/>
        <v>71.912913910634913</v>
      </c>
    </row>
    <row r="2886" spans="1:16" x14ac:dyDescent="0.25">
      <c r="A2886">
        <v>132.23275591678379</v>
      </c>
      <c r="B2886">
        <v>-17.84</v>
      </c>
      <c r="C2886">
        <v>2500</v>
      </c>
      <c r="D2886">
        <f t="shared" ca="1" si="274"/>
        <v>3</v>
      </c>
      <c r="E2886" s="1">
        <v>0.65</v>
      </c>
      <c r="F2886">
        <v>19.899999999999999</v>
      </c>
      <c r="G2886">
        <f t="shared" ca="1" si="276"/>
        <v>54.048620189015942</v>
      </c>
      <c r="H2886">
        <f t="shared" ca="1" si="273"/>
        <v>15.240405070415706</v>
      </c>
      <c r="I2886">
        <f>User_Model_Calcs!A2886-Sat_Data!$B$5</f>
        <v>22.232755916783788</v>
      </c>
      <c r="J2886">
        <f>(Earth_Data!$B$1/SQRT(1-Earth_Data!$B$2^2*SIN(RADIANS(User_Model_Calcs!B2886))^2))*COS(RADIANS(User_Model_Calcs!B2886))</f>
        <v>6073.3602063005355</v>
      </c>
      <c r="K2886">
        <f>((Earth_Data!$B$1*(1-Earth_Data!$B$2^2))/SQRT(1-Earth_Data!$B$2^2*SIN(RADIANS(User_Model_Calcs!B2886))^2))*SIN(RADIANS(User_Model_Calcs!B2886))</f>
        <v>-1941.5355313331393</v>
      </c>
      <c r="L2886">
        <f t="shared" si="277"/>
        <v>-17.728070520976207</v>
      </c>
      <c r="M2886">
        <f t="shared" si="278"/>
        <v>6376.1480860237189</v>
      </c>
      <c r="N2886">
        <f>SQRT(User_Model_Calcs!M2886^2+Sat_Data!$B$3^2-2*User_Model_Calcs!M2886*Sat_Data!$B$3*COS(RADIANS(L2886))*COS(RADIANS(I2886)))</f>
        <v>36665.930800011171</v>
      </c>
      <c r="O2886">
        <f>DEGREES(ACOS(((Earth_Data!$B$1+Sat_Data!$B$2)/User_Model_Calcs!N2886)*SQRT(1-COS(RADIANS(User_Model_Calcs!I2886))^2*COS(RADIANS(User_Model_Calcs!B2886))^2)))</f>
        <v>57.060622183077498</v>
      </c>
      <c r="P2886">
        <f t="shared" si="275"/>
        <v>53.14891773979555</v>
      </c>
    </row>
    <row r="2887" spans="1:16" x14ac:dyDescent="0.25">
      <c r="A2887">
        <v>109.62517968859868</v>
      </c>
      <c r="B2887">
        <v>-14.707299434608608</v>
      </c>
      <c r="C2887">
        <v>6250</v>
      </c>
      <c r="D2887">
        <f t="shared" ca="1" si="274"/>
        <v>1.2</v>
      </c>
      <c r="E2887" s="1">
        <v>0.65</v>
      </c>
      <c r="F2887">
        <v>19.899999999999999</v>
      </c>
      <c r="G2887">
        <f t="shared" ca="1" si="276"/>
        <v>46.089820015575185</v>
      </c>
      <c r="H2887">
        <f t="shared" ref="H2887:H2950" ca="1" si="279">RAND()*(24-14)+14</f>
        <v>21.767638545972773</v>
      </c>
      <c r="I2887">
        <f>User_Model_Calcs!A2887-Sat_Data!$B$5</f>
        <v>-0.37482031140132221</v>
      </c>
      <c r="J2887">
        <f>(Earth_Data!$B$1/SQRT(1-Earth_Data!$B$2^2*SIN(RADIANS(User_Model_Calcs!B2887))^2))*COS(RADIANS(User_Model_Calcs!B2887))</f>
        <v>6170.4943237515772</v>
      </c>
      <c r="K2887">
        <f>((Earth_Data!$B$1*(1-Earth_Data!$B$2^2))/SQRT(1-Earth_Data!$B$2^2*SIN(RADIANS(User_Model_Calcs!B2887))^2))*SIN(RADIANS(User_Model_Calcs!B2887))</f>
        <v>-1608.7964359419082</v>
      </c>
      <c r="L2887">
        <f t="shared" si="277"/>
        <v>-14.613068974112352</v>
      </c>
      <c r="M2887">
        <f t="shared" si="278"/>
        <v>6376.7723945386215</v>
      </c>
      <c r="N2887">
        <f>SQRT(User_Model_Calcs!M2887^2+Sat_Data!$B$3^2-2*User_Model_Calcs!M2887*Sat_Data!$B$3*COS(RADIANS(L2887))*COS(RADIANS(I2887)))</f>
        <v>36029.736181827269</v>
      </c>
      <c r="O2887">
        <f>DEGREES(ACOS(((Earth_Data!$B$1+Sat_Data!$B$2)/User_Model_Calcs!N2887)*SQRT(1-COS(RADIANS(User_Model_Calcs!I2887))^2*COS(RADIANS(User_Model_Calcs!B2887))^2)))</f>
        <v>72.710547673342631</v>
      </c>
      <c r="P2887">
        <f t="shared" si="275"/>
        <v>1.4760556311277016</v>
      </c>
    </row>
    <row r="2888" spans="1:16" x14ac:dyDescent="0.25">
      <c r="A2888" s="5">
        <v>106.224</v>
      </c>
      <c r="B2888">
        <v>-24.707000000000001</v>
      </c>
      <c r="C2888">
        <v>4700</v>
      </c>
      <c r="D2888">
        <f t="shared" ca="1" si="274"/>
        <v>0.75</v>
      </c>
      <c r="E2888" s="1">
        <v>0.65</v>
      </c>
      <c r="F2888">
        <v>19.899999999999999</v>
      </c>
      <c r="G2888">
        <f t="shared" ca="1" si="276"/>
        <v>42.007420362456692</v>
      </c>
      <c r="H2888">
        <f t="shared" ca="1" si="279"/>
        <v>20.224169450640648</v>
      </c>
      <c r="I2888">
        <f>User_Model_Calcs!A2888-Sat_Data!$B$5</f>
        <v>-3.7759999999999962</v>
      </c>
      <c r="J2888">
        <f>(Earth_Data!$B$1/SQRT(1-Earth_Data!$B$2^2*SIN(RADIANS(User_Model_Calcs!B2888))^2))*COS(RADIANS(User_Model_Calcs!B2888))</f>
        <v>5797.6580599042627</v>
      </c>
      <c r="K2888">
        <f>((Earth_Data!$B$1*(1-Earth_Data!$B$2^2))/SQRT(1-Earth_Data!$B$2^2*SIN(RADIANS(User_Model_Calcs!B2888))^2))*SIN(RADIANS(User_Model_Calcs!B2888))</f>
        <v>-2649.62548269745</v>
      </c>
      <c r="L2888">
        <f t="shared" si="277"/>
        <v>-24.561183454839288</v>
      </c>
      <c r="M2888">
        <f t="shared" si="278"/>
        <v>6374.4297139534419</v>
      </c>
      <c r="N2888">
        <f>SQRT(User_Model_Calcs!M2888^2+Sat_Data!$B$3^2-2*User_Model_Calcs!M2888*Sat_Data!$B$3*COS(RADIANS(L2888))*COS(RADIANS(I2888)))</f>
        <v>36477.429607891259</v>
      </c>
      <c r="O2888">
        <f>DEGREES(ACOS(((Earth_Data!$B$1+Sat_Data!$B$2)/User_Model_Calcs!N2888)*SQRT(1-COS(RADIANS(User_Model_Calcs!I2888))^2*COS(RADIANS(User_Model_Calcs!B2888))^2)))</f>
        <v>60.786615748191721</v>
      </c>
      <c r="P2888">
        <f t="shared" si="275"/>
        <v>8.9729843432452423</v>
      </c>
    </row>
    <row r="2889" spans="1:16" x14ac:dyDescent="0.25">
      <c r="A2889">
        <v>129.14099999999999</v>
      </c>
      <c r="B2889">
        <v>-15.577000000000002</v>
      </c>
      <c r="C2889">
        <v>625</v>
      </c>
      <c r="D2889">
        <f t="shared" ca="1" si="274"/>
        <v>0.75</v>
      </c>
      <c r="E2889" s="1">
        <v>0.65</v>
      </c>
      <c r="F2889">
        <v>19.899999999999999</v>
      </c>
      <c r="G2889">
        <f t="shared" ca="1" si="276"/>
        <v>42.007420362456692</v>
      </c>
      <c r="H2889">
        <f t="shared" ca="1" si="279"/>
        <v>16.869161871787831</v>
      </c>
      <c r="I2889">
        <f>User_Model_Calcs!A2889-Sat_Data!$B$5</f>
        <v>19.140999999999991</v>
      </c>
      <c r="J2889">
        <f>(Earth_Data!$B$1/SQRT(1-Earth_Data!$B$2^2*SIN(RADIANS(User_Model_Calcs!B2889))^2))*COS(RADIANS(User_Model_Calcs!B2889))</f>
        <v>6145.3572166292142</v>
      </c>
      <c r="K2889">
        <f>((Earth_Data!$B$1*(1-Earth_Data!$B$2^2))/SQRT(1-Earth_Data!$B$2^2*SIN(RADIANS(User_Model_Calcs!B2889))^2))*SIN(RADIANS(User_Model_Calcs!B2889))</f>
        <v>-1701.6869077355504</v>
      </c>
      <c r="L2889">
        <f t="shared" si="277"/>
        <v>-15.477734803180443</v>
      </c>
      <c r="M2889">
        <f t="shared" si="278"/>
        <v>6376.6098870744272</v>
      </c>
      <c r="N2889">
        <f>SQRT(User_Model_Calcs!M2889^2+Sat_Data!$B$3^2-2*User_Model_Calcs!M2889*Sat_Data!$B$3*COS(RADIANS(L2889))*COS(RADIANS(I2889)))</f>
        <v>36454.065662622721</v>
      </c>
      <c r="O2889">
        <f>DEGREES(ACOS(((Earth_Data!$B$1+Sat_Data!$B$2)/User_Model_Calcs!N2889)*SQRT(1-COS(RADIANS(User_Model_Calcs!I2889))^2*COS(RADIANS(User_Model_Calcs!B2889))^2)))</f>
        <v>61.346469941860462</v>
      </c>
      <c r="P2889">
        <f t="shared" si="275"/>
        <v>52.271362473675332</v>
      </c>
    </row>
    <row r="2890" spans="1:16" x14ac:dyDescent="0.25">
      <c r="A2890">
        <v>124.55800000000001</v>
      </c>
      <c r="B2890">
        <v>-12.553999999999998</v>
      </c>
      <c r="C2890">
        <v>950</v>
      </c>
      <c r="D2890">
        <f t="shared" ca="1" si="274"/>
        <v>0.75</v>
      </c>
      <c r="E2890" s="1">
        <v>0.65</v>
      </c>
      <c r="F2890">
        <v>19.899999999999999</v>
      </c>
      <c r="G2890">
        <f t="shared" ca="1" si="276"/>
        <v>42.007420362456692</v>
      </c>
      <c r="H2890">
        <f t="shared" ca="1" si="279"/>
        <v>16.88676776727922</v>
      </c>
      <c r="I2890">
        <f>User_Model_Calcs!A2890-Sat_Data!$B$5</f>
        <v>14.558000000000007</v>
      </c>
      <c r="J2890">
        <f>(Earth_Data!$B$1/SQRT(1-Earth_Data!$B$2^2*SIN(RADIANS(User_Model_Calcs!B2890))^2))*COS(RADIANS(User_Model_Calcs!B2890))</f>
        <v>6226.6335449190919</v>
      </c>
      <c r="K2890">
        <f>((Earth_Data!$B$1*(1-Earth_Data!$B$2^2))/SQRT(1-Earth_Data!$B$2^2*SIN(RADIANS(User_Model_Calcs!B2890))^2))*SIN(RADIANS(User_Model_Calcs!B2890))</f>
        <v>-1377.2871944703036</v>
      </c>
      <c r="L2890">
        <f t="shared" si="277"/>
        <v>-12.472595544297654</v>
      </c>
      <c r="M2890">
        <f t="shared" si="278"/>
        <v>6377.1377058021553</v>
      </c>
      <c r="N2890">
        <f>SQRT(User_Model_Calcs!M2890^2+Sat_Data!$B$3^2-2*User_Model_Calcs!M2890*Sat_Data!$B$3*COS(RADIANS(L2890))*COS(RADIANS(I2890)))</f>
        <v>36197.509786167066</v>
      </c>
      <c r="O2890">
        <f>DEGREES(ACOS(((Earth_Data!$B$1+Sat_Data!$B$2)/User_Model_Calcs!N2890)*SQRT(1-COS(RADIANS(User_Model_Calcs!I2890))^2*COS(RADIANS(User_Model_Calcs!B2890))^2)))</f>
        <v>67.553923412088167</v>
      </c>
      <c r="P2890">
        <f t="shared" si="275"/>
        <v>50.071635402481611</v>
      </c>
    </row>
    <row r="2891" spans="1:16" x14ac:dyDescent="0.25">
      <c r="A2891">
        <v>110.54735022669317</v>
      </c>
      <c r="B2891">
        <v>-16.759116730116155</v>
      </c>
      <c r="C2891">
        <v>2500</v>
      </c>
      <c r="D2891">
        <f t="shared" ca="1" si="274"/>
        <v>3</v>
      </c>
      <c r="E2891" s="1">
        <v>0.65</v>
      </c>
      <c r="F2891">
        <v>19.899999999999999</v>
      </c>
      <c r="G2891">
        <f t="shared" ca="1" si="276"/>
        <v>54.048620189015942</v>
      </c>
      <c r="H2891">
        <f t="shared" ca="1" si="279"/>
        <v>22.833244326602838</v>
      </c>
      <c r="I2891">
        <f>User_Model_Calcs!A2891-Sat_Data!$B$5</f>
        <v>0.54735022669316891</v>
      </c>
      <c r="J2891">
        <f>(Earth_Data!$B$1/SQRT(1-Earth_Data!$B$2^2*SIN(RADIANS(User_Model_Calcs!B2891))^2))*COS(RADIANS(User_Model_Calcs!B2891))</f>
        <v>6108.932037663546</v>
      </c>
      <c r="K2891">
        <f>((Earth_Data!$B$1*(1-Earth_Data!$B$2^2))/SQRT(1-Earth_Data!$B$2^2*SIN(RADIANS(User_Model_Calcs!B2891))^2))*SIN(RADIANS(User_Model_Calcs!B2891))</f>
        <v>-1827.3244969800905</v>
      </c>
      <c r="L2891">
        <f t="shared" si="277"/>
        <v>-16.65315449091058</v>
      </c>
      <c r="M2891">
        <f t="shared" si="278"/>
        <v>6376.3755737923429</v>
      </c>
      <c r="N2891">
        <f>SQRT(User_Model_Calcs!M2891^2+Sat_Data!$B$3^2-2*User_Model_Calcs!M2891*Sat_Data!$B$3*COS(RADIANS(L2891))*COS(RADIANS(I2891)))</f>
        <v>36101.809409858222</v>
      </c>
      <c r="O2891">
        <f>DEGREES(ACOS(((Earth_Data!$B$1+Sat_Data!$B$2)/User_Model_Calcs!N2891)*SQRT(1-COS(RADIANS(User_Model_Calcs!I2891))^2*COS(RADIANS(User_Model_Calcs!B2891))^2)))</f>
        <v>70.309542397772702</v>
      </c>
      <c r="P2891">
        <f t="shared" si="275"/>
        <v>1.8975874137759039</v>
      </c>
    </row>
    <row r="2892" spans="1:16" x14ac:dyDescent="0.25">
      <c r="A2892">
        <v>116.26316647294222</v>
      </c>
      <c r="B2892">
        <v>-14.176253461305153</v>
      </c>
      <c r="C2892">
        <v>400</v>
      </c>
      <c r="D2892">
        <f t="shared" ca="1" si="274"/>
        <v>1.2</v>
      </c>
      <c r="E2892" s="1">
        <v>0.65</v>
      </c>
      <c r="F2892">
        <v>19.899999999999999</v>
      </c>
      <c r="G2892">
        <f t="shared" ca="1" si="276"/>
        <v>46.089820015575185</v>
      </c>
      <c r="H2892">
        <f t="shared" ca="1" si="279"/>
        <v>17.331726175032539</v>
      </c>
      <c r="I2892">
        <f>User_Model_Calcs!A2892-Sat_Data!$B$5</f>
        <v>6.263166472942217</v>
      </c>
      <c r="J2892">
        <f>(Earth_Data!$B$1/SQRT(1-Earth_Data!$B$2^2*SIN(RADIANS(User_Model_Calcs!B2892))^2))*COS(RADIANS(User_Model_Calcs!B2892))</f>
        <v>6185.1479726653079</v>
      </c>
      <c r="K2892">
        <f>((Earth_Data!$B$1*(1-Earth_Data!$B$2^2))/SQRT(1-Earth_Data!$B$2^2*SIN(RADIANS(User_Model_Calcs!B2892))^2))*SIN(RADIANS(User_Model_Calcs!B2892))</f>
        <v>-1551.8965186384794</v>
      </c>
      <c r="L2892">
        <f t="shared" si="277"/>
        <v>-14.085139875386544</v>
      </c>
      <c r="M2892">
        <f t="shared" si="278"/>
        <v>6376.8674322372426</v>
      </c>
      <c r="N2892">
        <f>SQRT(User_Model_Calcs!M2892^2+Sat_Data!$B$3^2-2*User_Model_Calcs!M2892*Sat_Data!$B$3*COS(RADIANS(L2892))*COS(RADIANS(I2892)))</f>
        <v>36055.643452098193</v>
      </c>
      <c r="O2892">
        <f>DEGREES(ACOS(((Earth_Data!$B$1+Sat_Data!$B$2)/User_Model_Calcs!N2892)*SQRT(1-COS(RADIANS(User_Model_Calcs!I2892))^2*COS(RADIANS(User_Model_Calcs!B2892))^2)))</f>
        <v>71.822203394500889</v>
      </c>
      <c r="P2892">
        <f t="shared" si="275"/>
        <v>24.138745886451183</v>
      </c>
    </row>
    <row r="2893" spans="1:16" x14ac:dyDescent="0.25">
      <c r="A2893">
        <v>112.56100000000001</v>
      </c>
      <c r="B2893">
        <v>-13.452999999999999</v>
      </c>
      <c r="C2893">
        <v>3750</v>
      </c>
      <c r="D2893">
        <f t="shared" ca="1" si="274"/>
        <v>3</v>
      </c>
      <c r="E2893" s="1">
        <v>0.65</v>
      </c>
      <c r="F2893">
        <v>19.899999999999999</v>
      </c>
      <c r="G2893">
        <f t="shared" ca="1" si="276"/>
        <v>54.048620189015942</v>
      </c>
      <c r="H2893">
        <f t="shared" ca="1" si="279"/>
        <v>20.316754091823476</v>
      </c>
      <c r="I2893">
        <f>User_Model_Calcs!A2893-Sat_Data!$B$5</f>
        <v>2.561000000000007</v>
      </c>
      <c r="J2893">
        <f>(Earth_Data!$B$1/SQRT(1-Earth_Data!$B$2^2*SIN(RADIANS(User_Model_Calcs!B2893))^2))*COS(RADIANS(User_Model_Calcs!B2893))</f>
        <v>6204.2549144714922</v>
      </c>
      <c r="K2893">
        <f>((Earth_Data!$B$1*(1-Earth_Data!$B$2^2))/SQRT(1-Earth_Data!$B$2^2*SIN(RADIANS(User_Model_Calcs!B2893))^2))*SIN(RADIANS(User_Model_Calcs!B2893))</f>
        <v>-1474.1926446905577</v>
      </c>
      <c r="L2893">
        <f t="shared" si="277"/>
        <v>-13.366181117106036</v>
      </c>
      <c r="M2893">
        <f t="shared" si="278"/>
        <v>6376.9916886729125</v>
      </c>
      <c r="N2893">
        <f>SQRT(User_Model_Calcs!M2893^2+Sat_Data!$B$3^2-2*User_Model_Calcs!M2893*Sat_Data!$B$3*COS(RADIANS(L2893))*COS(RADIANS(I2893)))</f>
        <v>35997.349031204423</v>
      </c>
      <c r="O2893">
        <f>DEGREES(ACOS(((Earth_Data!$B$1+Sat_Data!$B$2)/User_Model_Calcs!N2893)*SQRT(1-COS(RADIANS(User_Model_Calcs!I2893))^2*COS(RADIANS(User_Model_Calcs!B2893))^2)))</f>
        <v>73.905862835954608</v>
      </c>
      <c r="P2893">
        <f t="shared" si="275"/>
        <v>10.882615679416464</v>
      </c>
    </row>
    <row r="2894" spans="1:16" x14ac:dyDescent="0.25">
      <c r="A2894">
        <v>115.0392228608999</v>
      </c>
      <c r="B2894">
        <v>-22.470854594127751</v>
      </c>
      <c r="C2894">
        <v>950</v>
      </c>
      <c r="D2894">
        <f t="shared" ca="1" si="274"/>
        <v>1.2</v>
      </c>
      <c r="E2894" s="1">
        <v>0.65</v>
      </c>
      <c r="F2894">
        <v>19.899999999999999</v>
      </c>
      <c r="G2894">
        <f t="shared" ca="1" si="276"/>
        <v>46.089820015575185</v>
      </c>
      <c r="H2894">
        <f t="shared" ca="1" si="279"/>
        <v>14.673765836255969</v>
      </c>
      <c r="I2894">
        <f>User_Model_Calcs!A2894-Sat_Data!$B$5</f>
        <v>5.0392228608998977</v>
      </c>
      <c r="J2894">
        <f>(Earth_Data!$B$1/SQRT(1-Earth_Data!$B$2^2*SIN(RADIANS(User_Model_Calcs!B2894))^2))*COS(RADIANS(User_Model_Calcs!B2894))</f>
        <v>5896.7580041898791</v>
      </c>
      <c r="K2894">
        <f>((Earth_Data!$B$1*(1-Earth_Data!$B$2^2))/SQRT(1-Earth_Data!$B$2^2*SIN(RADIANS(User_Model_Calcs!B2894))^2))*SIN(RADIANS(User_Model_Calcs!B2894))</f>
        <v>-2422.6757099447982</v>
      </c>
      <c r="L2894">
        <f t="shared" si="277"/>
        <v>-22.335248742099296</v>
      </c>
      <c r="M2894">
        <f t="shared" si="278"/>
        <v>6375.0382395350334</v>
      </c>
      <c r="N2894">
        <f>SQRT(User_Model_Calcs!M2894^2+Sat_Data!$B$3^2-2*User_Model_Calcs!M2894*Sat_Data!$B$3*COS(RADIANS(L2894))*COS(RADIANS(I2894)))</f>
        <v>36374.639198713208</v>
      </c>
      <c r="O2894">
        <f>DEGREES(ACOS(((Earth_Data!$B$1+Sat_Data!$B$2)/User_Model_Calcs!N2894)*SQRT(1-COS(RADIANS(User_Model_Calcs!I2894))^2*COS(RADIANS(User_Model_Calcs!B2894))^2)))</f>
        <v>63.068305707585353</v>
      </c>
      <c r="P2894">
        <f t="shared" si="275"/>
        <v>12.991117775088339</v>
      </c>
    </row>
    <row r="2895" spans="1:16" x14ac:dyDescent="0.25">
      <c r="A2895">
        <v>138.89099999999999</v>
      </c>
      <c r="B2895">
        <v>-14.417999999999999</v>
      </c>
      <c r="C2895">
        <v>375</v>
      </c>
      <c r="D2895">
        <f t="shared" ca="1" si="274"/>
        <v>1.2</v>
      </c>
      <c r="E2895" s="1">
        <v>0.65</v>
      </c>
      <c r="F2895">
        <v>19.899999999999999</v>
      </c>
      <c r="G2895">
        <f t="shared" ca="1" si="276"/>
        <v>46.089820015575185</v>
      </c>
      <c r="H2895">
        <f t="shared" ca="1" si="279"/>
        <v>22.767782576797984</v>
      </c>
      <c r="I2895">
        <f>User_Model_Calcs!A2895-Sat_Data!$B$5</f>
        <v>28.890999999999991</v>
      </c>
      <c r="J2895">
        <f>(Earth_Data!$B$1/SQRT(1-Earth_Data!$B$2^2*SIN(RADIANS(User_Model_Calcs!B2895))^2))*COS(RADIANS(User_Model_Calcs!B2895))</f>
        <v>6178.5427115689117</v>
      </c>
      <c r="K2895">
        <f>((Earth_Data!$B$1*(1-Earth_Data!$B$2^2))/SQRT(1-Earth_Data!$B$2^2*SIN(RADIANS(User_Model_Calcs!B2895))^2))*SIN(RADIANS(User_Model_Calcs!B2895))</f>
        <v>-1577.8154199967983</v>
      </c>
      <c r="L2895">
        <f t="shared" si="277"/>
        <v>-14.325463616127339</v>
      </c>
      <c r="M2895">
        <f t="shared" si="278"/>
        <v>6376.8245654291759</v>
      </c>
      <c r="N2895">
        <f>SQRT(User_Model_Calcs!M2895^2+Sat_Data!$B$3^2-2*User_Model_Calcs!M2895*Sat_Data!$B$3*COS(RADIANS(L2895))*COS(RADIANS(I2895)))</f>
        <v>36909.339883701541</v>
      </c>
      <c r="O2895">
        <f>DEGREES(ACOS(((Earth_Data!$B$1+Sat_Data!$B$2)/User_Model_Calcs!N2895)*SQRT(1-COS(RADIANS(User_Model_Calcs!I2895))^2*COS(RADIANS(User_Model_Calcs!B2895))^2)))</f>
        <v>52.734053143808154</v>
      </c>
      <c r="P2895">
        <f t="shared" si="275"/>
        <v>65.714167970939755</v>
      </c>
    </row>
    <row r="2896" spans="1:16" x14ac:dyDescent="0.25">
      <c r="A2896">
        <v>110.16882778456178</v>
      </c>
      <c r="B2896">
        <v>-20.419231975487243</v>
      </c>
      <c r="C2896">
        <v>6250</v>
      </c>
      <c r="D2896">
        <f t="shared" ca="1" si="274"/>
        <v>0.75</v>
      </c>
      <c r="E2896" s="1">
        <v>0.65</v>
      </c>
      <c r="F2896">
        <v>19.899999999999999</v>
      </c>
      <c r="G2896">
        <f t="shared" ca="1" si="276"/>
        <v>42.007420362456692</v>
      </c>
      <c r="H2896">
        <f t="shared" ca="1" si="279"/>
        <v>20.159494798366104</v>
      </c>
      <c r="I2896">
        <f>User_Model_Calcs!A2896-Sat_Data!$B$5</f>
        <v>0.16882778456178471</v>
      </c>
      <c r="J2896">
        <f>(Earth_Data!$B$1/SQRT(1-Earth_Data!$B$2^2*SIN(RADIANS(User_Model_Calcs!B2896))^2))*COS(RADIANS(User_Model_Calcs!B2896))</f>
        <v>5979.8060304740884</v>
      </c>
      <c r="K2896">
        <f>((Earth_Data!$B$1*(1-Earth_Data!$B$2^2))/SQRT(1-Earth_Data!$B$2^2*SIN(RADIANS(User_Model_Calcs!B2896))^2))*SIN(RADIANS(User_Model_Calcs!B2896))</f>
        <v>-2211.2519891988022</v>
      </c>
      <c r="L2896">
        <f t="shared" si="277"/>
        <v>-20.293717073544283</v>
      </c>
      <c r="M2896">
        <f t="shared" si="278"/>
        <v>6375.5560951049547</v>
      </c>
      <c r="N2896">
        <f>SQRT(User_Model_Calcs!M2896^2+Sat_Data!$B$3^2-2*User_Model_Calcs!M2896*Sat_Data!$B$3*COS(RADIANS(L2896))*COS(RADIANS(I2896)))</f>
        <v>36251.866839008988</v>
      </c>
      <c r="O2896">
        <f>DEGREES(ACOS(((Earth_Data!$B$1+Sat_Data!$B$2)/User_Model_Calcs!N2896)*SQRT(1-COS(RADIANS(User_Model_Calcs!I2896))^2*COS(RADIANS(User_Model_Calcs!B2896))^2)))</f>
        <v>66.058803267717494</v>
      </c>
      <c r="P2896">
        <f t="shared" si="275"/>
        <v>0.48389431193156923</v>
      </c>
    </row>
    <row r="2897" spans="1:16" x14ac:dyDescent="0.25">
      <c r="A2897">
        <v>117.09399999999999</v>
      </c>
      <c r="B2897">
        <v>-16.239999999999998</v>
      </c>
      <c r="C2897">
        <v>400</v>
      </c>
      <c r="D2897">
        <f t="shared" ca="1" si="274"/>
        <v>1.2</v>
      </c>
      <c r="E2897" s="1">
        <v>0.65</v>
      </c>
      <c r="F2897">
        <v>19.899999999999999</v>
      </c>
      <c r="G2897">
        <f t="shared" ca="1" si="276"/>
        <v>46.089820015575185</v>
      </c>
      <c r="H2897">
        <f t="shared" ca="1" si="279"/>
        <v>17.263546845943821</v>
      </c>
      <c r="I2897">
        <f>User_Model_Calcs!A2897-Sat_Data!$B$5</f>
        <v>7.0939999999999941</v>
      </c>
      <c r="J2897">
        <f>(Earth_Data!$B$1/SQRT(1-Earth_Data!$B$2^2*SIN(RADIANS(User_Model_Calcs!B2897))^2))*COS(RADIANS(User_Model_Calcs!B2897))</f>
        <v>6125.2475319676023</v>
      </c>
      <c r="K2897">
        <f>((Earth_Data!$B$1*(1-Earth_Data!$B$2^2))/SQRT(1-Earth_Data!$B$2^2*SIN(RADIANS(User_Model_Calcs!B2897))^2))*SIN(RADIANS(User_Model_Calcs!B2897))</f>
        <v>-1772.2427597883475</v>
      </c>
      <c r="L2897">
        <f t="shared" si="277"/>
        <v>-16.136957345288522</v>
      </c>
      <c r="M2897">
        <f t="shared" si="278"/>
        <v>6376.4803557681744</v>
      </c>
      <c r="N2897">
        <f>SQRT(User_Model_Calcs!M2897^2+Sat_Data!$B$3^2-2*User_Model_Calcs!M2897*Sat_Data!$B$3*COS(RADIANS(L2897))*COS(RADIANS(I2897)))</f>
        <v>36137.193140939678</v>
      </c>
      <c r="O2897">
        <f>DEGREES(ACOS(((Earth_Data!$B$1+Sat_Data!$B$2)/User_Model_Calcs!N2897)*SQRT(1-COS(RADIANS(User_Model_Calcs!I2897))^2*COS(RADIANS(User_Model_Calcs!B2897))^2)))</f>
        <v>69.242133199633216</v>
      </c>
      <c r="P2897">
        <f t="shared" si="275"/>
        <v>23.989217291648274</v>
      </c>
    </row>
    <row r="2898" spans="1:16" x14ac:dyDescent="0.25">
      <c r="A2898">
        <v>117.15079203189048</v>
      </c>
      <c r="B2898">
        <v>-17.830451389563123</v>
      </c>
      <c r="C2898">
        <v>2500</v>
      </c>
      <c r="D2898">
        <f t="shared" ca="1" si="274"/>
        <v>0.75</v>
      </c>
      <c r="E2898" s="1">
        <v>0.65</v>
      </c>
      <c r="F2898">
        <v>19.899999999999999</v>
      </c>
      <c r="G2898">
        <f t="shared" ca="1" si="276"/>
        <v>42.007420362456692</v>
      </c>
      <c r="H2898">
        <f t="shared" ca="1" si="279"/>
        <v>21.016826614658612</v>
      </c>
      <c r="I2898">
        <f>User_Model_Calcs!A2898-Sat_Data!$B$5</f>
        <v>7.1507920318904752</v>
      </c>
      <c r="J2898">
        <f>(Earth_Data!$B$1/SQRT(1-Earth_Data!$B$2^2*SIN(RADIANS(User_Model_Calcs!B2898))^2))*COS(RADIANS(User_Model_Calcs!B2898))</f>
        <v>6073.6838917488658</v>
      </c>
      <c r="K2898">
        <f>((Earth_Data!$B$1*(1-Earth_Data!$B$2^2))/SQRT(1-Earth_Data!$B$2^2*SIN(RADIANS(User_Model_Calcs!B2898))^2))*SIN(RADIANS(User_Model_Calcs!B2898))</f>
        <v>-1940.5294946589993</v>
      </c>
      <c r="L2898">
        <f t="shared" si="277"/>
        <v>-17.718573946102442</v>
      </c>
      <c r="M2898">
        <f t="shared" si="278"/>
        <v>6376.1501500930135</v>
      </c>
      <c r="N2898">
        <f>SQRT(User_Model_Calcs!M2898^2+Sat_Data!$B$3^2-2*User_Model_Calcs!M2898*Sat_Data!$B$3*COS(RADIANS(L2898))*COS(RADIANS(I2898)))</f>
        <v>36197.658081276968</v>
      </c>
      <c r="O2898">
        <f>DEGREES(ACOS(((Earth_Data!$B$1+Sat_Data!$B$2)/User_Model_Calcs!N2898)*SQRT(1-COS(RADIANS(User_Model_Calcs!I2898))^2*COS(RADIANS(User_Model_Calcs!B2898))^2)))</f>
        <v>67.514400519768557</v>
      </c>
      <c r="P2898">
        <f t="shared" si="275"/>
        <v>22.279914561214909</v>
      </c>
    </row>
    <row r="2899" spans="1:16" x14ac:dyDescent="0.25">
      <c r="A2899">
        <v>115.45600602522673</v>
      </c>
      <c r="B2899">
        <v>-19.41916197339253</v>
      </c>
      <c r="C2899">
        <v>950</v>
      </c>
      <c r="D2899">
        <f t="shared" ca="1" si="274"/>
        <v>0.75</v>
      </c>
      <c r="E2899" s="1">
        <v>0.65</v>
      </c>
      <c r="F2899">
        <v>19.899999999999999</v>
      </c>
      <c r="G2899">
        <f t="shared" ca="1" si="276"/>
        <v>42.007420362456692</v>
      </c>
      <c r="H2899">
        <f t="shared" ca="1" si="279"/>
        <v>15.472055804688136</v>
      </c>
      <c r="I2899">
        <f>User_Model_Calcs!A2899-Sat_Data!$B$5</f>
        <v>5.4560060252267277</v>
      </c>
      <c r="J2899">
        <f>(Earth_Data!$B$1/SQRT(1-Earth_Data!$B$2^2*SIN(RADIANS(User_Model_Calcs!B2899))^2))*COS(RADIANS(User_Model_Calcs!B2899))</f>
        <v>6017.5242372641715</v>
      </c>
      <c r="K2899">
        <f>((Earth_Data!$B$1*(1-Earth_Data!$B$2^2))/SQRT(1-Earth_Data!$B$2^2*SIN(RADIANS(User_Model_Calcs!B2899))^2))*SIN(RADIANS(User_Model_Calcs!B2899))</f>
        <v>-2107.1656227463927</v>
      </c>
      <c r="L2899">
        <f t="shared" si="277"/>
        <v>-19.298800766413137</v>
      </c>
      <c r="M2899">
        <f t="shared" si="278"/>
        <v>6375.7936688498585</v>
      </c>
      <c r="N2899">
        <f>SQRT(User_Model_Calcs!M2899^2+Sat_Data!$B$3^2-2*User_Model_Calcs!M2899*Sat_Data!$B$3*COS(RADIANS(L2899))*COS(RADIANS(I2899)))</f>
        <v>36239.715358609188</v>
      </c>
      <c r="O2899">
        <f>DEGREES(ACOS(((Earth_Data!$B$1+Sat_Data!$B$2)/User_Model_Calcs!N2899)*SQRT(1-COS(RADIANS(User_Model_Calcs!I2899))^2*COS(RADIANS(User_Model_Calcs!B2899))^2)))</f>
        <v>66.381045352757482</v>
      </c>
      <c r="P2899">
        <f t="shared" si="275"/>
        <v>16.028344339278668</v>
      </c>
    </row>
    <row r="2900" spans="1:16" x14ac:dyDescent="0.25">
      <c r="A2900">
        <v>115.54898443692238</v>
      </c>
      <c r="B2900">
        <v>-12.979411751594885</v>
      </c>
      <c r="C2900">
        <v>2500</v>
      </c>
      <c r="D2900">
        <f t="shared" ca="1" si="274"/>
        <v>0.75</v>
      </c>
      <c r="E2900" s="1">
        <v>0.65</v>
      </c>
      <c r="F2900">
        <v>19.899999999999999</v>
      </c>
      <c r="G2900">
        <f t="shared" ca="1" si="276"/>
        <v>42.007420362456692</v>
      </c>
      <c r="H2900">
        <f t="shared" ca="1" si="279"/>
        <v>15.767054262035506</v>
      </c>
      <c r="I2900">
        <f>User_Model_Calcs!A2900-Sat_Data!$B$5</f>
        <v>5.5489844369223817</v>
      </c>
      <c r="J2900">
        <f>(Earth_Data!$B$1/SQRT(1-Earth_Data!$B$2^2*SIN(RADIANS(User_Model_Calcs!B2900))^2))*COS(RADIANS(User_Model_Calcs!B2900))</f>
        <v>6216.2335694523063</v>
      </c>
      <c r="K2900">
        <f>((Earth_Data!$B$1*(1-Earth_Data!$B$2^2))/SQRT(1-Earth_Data!$B$2^2*SIN(RADIANS(User_Model_Calcs!B2900))^2))*SIN(RADIANS(User_Model_Calcs!B2900))</f>
        <v>-1423.1862920813442</v>
      </c>
      <c r="L2900">
        <f t="shared" si="277"/>
        <v>-12.895434932970371</v>
      </c>
      <c r="M2900">
        <f t="shared" si="278"/>
        <v>6377.0697825846319</v>
      </c>
      <c r="N2900">
        <f>SQRT(User_Model_Calcs!M2900^2+Sat_Data!$B$3^2-2*User_Model_Calcs!M2900*Sat_Data!$B$3*COS(RADIANS(L2900))*COS(RADIANS(I2900)))</f>
        <v>36010.191803419046</v>
      </c>
      <c r="O2900">
        <f>DEGREES(ACOS(((Earth_Data!$B$1+Sat_Data!$B$2)/User_Model_Calcs!N2900)*SQRT(1-COS(RADIANS(User_Model_Calcs!I2900))^2*COS(RADIANS(User_Model_Calcs!B2900))^2)))</f>
        <v>73.429822279019021</v>
      </c>
      <c r="P2900">
        <f t="shared" si="275"/>
        <v>23.391080386173719</v>
      </c>
    </row>
    <row r="2901" spans="1:16" x14ac:dyDescent="0.25">
      <c r="A2901">
        <v>110.48885022922441</v>
      </c>
      <c r="B2901">
        <v>-15.253877933572277</v>
      </c>
      <c r="C2901">
        <v>6250</v>
      </c>
      <c r="D2901">
        <f t="shared" ca="1" si="274"/>
        <v>1.2</v>
      </c>
      <c r="E2901" s="1">
        <v>0.65</v>
      </c>
      <c r="F2901">
        <v>19.899999999999999</v>
      </c>
      <c r="G2901">
        <f t="shared" ca="1" si="276"/>
        <v>46.089820015575185</v>
      </c>
      <c r="H2901">
        <f t="shared" ca="1" si="279"/>
        <v>23.990539900565757</v>
      </c>
      <c r="I2901">
        <f>User_Model_Calcs!A2901-Sat_Data!$B$5</f>
        <v>0.48885022922441124</v>
      </c>
      <c r="J2901">
        <f>(Earth_Data!$B$1/SQRT(1-Earth_Data!$B$2^2*SIN(RADIANS(User_Model_Calcs!B2901))^2))*COS(RADIANS(User_Model_Calcs!B2901))</f>
        <v>6154.8612835869189</v>
      </c>
      <c r="K2901">
        <f>((Earth_Data!$B$1*(1-Earth_Data!$B$2^2))/SQRT(1-Earth_Data!$B$2^2*SIN(RADIANS(User_Model_Calcs!B2901))^2))*SIN(RADIANS(User_Model_Calcs!B2901))</f>
        <v>-1667.2188921367328</v>
      </c>
      <c r="L2901">
        <f t="shared" si="277"/>
        <v>-15.156472961472076</v>
      </c>
      <c r="M2901">
        <f t="shared" si="278"/>
        <v>6376.671251875453</v>
      </c>
      <c r="N2901">
        <f>SQRT(User_Model_Calcs!M2901^2+Sat_Data!$B$3^2-2*User_Model_Calcs!M2901*Sat_Data!$B$3*COS(RADIANS(L2901))*COS(RADIANS(I2901)))</f>
        <v>36048.115955751491</v>
      </c>
      <c r="O2901">
        <f>DEGREES(ACOS(((Earth_Data!$B$1+Sat_Data!$B$2)/User_Model_Calcs!N2901)*SQRT(1-COS(RADIANS(User_Model_Calcs!I2901))^2*COS(RADIANS(User_Model_Calcs!B2901))^2)))</f>
        <v>72.068196500672428</v>
      </c>
      <c r="P2901">
        <f t="shared" si="275"/>
        <v>1.8574583629006032</v>
      </c>
    </row>
    <row r="2902" spans="1:16" x14ac:dyDescent="0.25">
      <c r="A2902">
        <v>111.9819233319062</v>
      </c>
      <c r="B2902">
        <v>-13.378758810345758</v>
      </c>
      <c r="C2902">
        <v>950</v>
      </c>
      <c r="D2902">
        <f t="shared" ca="1" si="274"/>
        <v>1.2</v>
      </c>
      <c r="E2902" s="1">
        <v>0.65</v>
      </c>
      <c r="F2902">
        <v>19.899999999999999</v>
      </c>
      <c r="G2902">
        <f t="shared" ca="1" si="276"/>
        <v>46.089820015575185</v>
      </c>
      <c r="H2902">
        <f t="shared" ca="1" si="279"/>
        <v>20.716855354891059</v>
      </c>
      <c r="I2902">
        <f>User_Model_Calcs!A2902-Sat_Data!$B$5</f>
        <v>1.9819233319062022</v>
      </c>
      <c r="J2902">
        <f>(Earth_Data!$B$1/SQRT(1-Earth_Data!$B$2^2*SIN(RADIANS(User_Model_Calcs!B2902))^2))*COS(RADIANS(User_Model_Calcs!B2902))</f>
        <v>6206.1606151592805</v>
      </c>
      <c r="K2902">
        <f>((Earth_Data!$B$1*(1-Earth_Data!$B$2^2))/SQRT(1-Earth_Data!$B$2^2*SIN(RADIANS(User_Model_Calcs!B2902))^2))*SIN(RADIANS(User_Model_Calcs!B2902))</f>
        <v>-1466.20317318752</v>
      </c>
      <c r="L2902">
        <f t="shared" si="277"/>
        <v>-13.292383923900074</v>
      </c>
      <c r="M2902">
        <f t="shared" si="278"/>
        <v>6377.0041027287552</v>
      </c>
      <c r="N2902">
        <f>SQRT(User_Model_Calcs!M2902^2+Sat_Data!$B$3^2-2*User_Model_Calcs!M2902*Sat_Data!$B$3*COS(RADIANS(L2902))*COS(RADIANS(I2902)))</f>
        <v>35992.209022897776</v>
      </c>
      <c r="O2902">
        <f>DEGREES(ACOS(((Earth_Data!$B$1+Sat_Data!$B$2)/User_Model_Calcs!N2902)*SQRT(1-COS(RADIANS(User_Model_Calcs!I2902))^2*COS(RADIANS(User_Model_Calcs!B2902))^2)))</f>
        <v>74.10256807486563</v>
      </c>
      <c r="P2902">
        <f t="shared" si="275"/>
        <v>8.5057728097581276</v>
      </c>
    </row>
    <row r="2903" spans="1:16" x14ac:dyDescent="0.25">
      <c r="A2903">
        <v>149.459</v>
      </c>
      <c r="B2903">
        <v>-7.65</v>
      </c>
      <c r="C2903">
        <v>1250</v>
      </c>
      <c r="D2903">
        <f t="shared" ca="1" si="274"/>
        <v>0.75</v>
      </c>
      <c r="E2903" s="1">
        <v>0.65</v>
      </c>
      <c r="F2903">
        <v>19.899999999999999</v>
      </c>
      <c r="G2903">
        <f t="shared" ca="1" si="276"/>
        <v>42.007420362456692</v>
      </c>
      <c r="H2903">
        <f t="shared" ca="1" si="279"/>
        <v>14.304342820960482</v>
      </c>
      <c r="I2903">
        <f>User_Model_Calcs!A2903-Sat_Data!$B$5</f>
        <v>39.459000000000003</v>
      </c>
      <c r="J2903">
        <f>(Earth_Data!$B$1/SQRT(1-Earth_Data!$B$2^2*SIN(RADIANS(User_Model_Calcs!B2903))^2))*COS(RADIANS(User_Model_Calcs!B2903))</f>
        <v>6321.7479453379583</v>
      </c>
      <c r="K2903">
        <f>((Earth_Data!$B$1*(1-Earth_Data!$B$2^2))/SQRT(1-Earth_Data!$B$2^2*SIN(RADIANS(User_Model_Calcs!B2903))^2))*SIN(RADIANS(User_Model_Calcs!B2903))</f>
        <v>-843.43247962779537</v>
      </c>
      <c r="L2903">
        <f t="shared" si="277"/>
        <v>-7.5993874712196439</v>
      </c>
      <c r="M2903">
        <f t="shared" si="278"/>
        <v>6377.7641405178811</v>
      </c>
      <c r="N2903">
        <f>SQRT(User_Model_Calcs!M2903^2+Sat_Data!$B$3^2-2*User_Model_Calcs!M2903*Sat_Data!$B$3*COS(RADIANS(L2903))*COS(RADIANS(I2903)))</f>
        <v>37508.576646757494</v>
      </c>
      <c r="O2903">
        <f>DEGREES(ACOS(((Earth_Data!$B$1+Sat_Data!$B$2)/User_Model_Calcs!N2903)*SQRT(1-COS(RADIANS(User_Model_Calcs!I2903))^2*COS(RADIANS(User_Model_Calcs!B2903))^2)))</f>
        <v>43.640047320479297</v>
      </c>
      <c r="P2903">
        <f t="shared" si="275"/>
        <v>80.813395103524797</v>
      </c>
    </row>
    <row r="2904" spans="1:16" x14ac:dyDescent="0.25">
      <c r="A2904">
        <v>109.66199780407118</v>
      </c>
      <c r="B2904">
        <v>-16.97265764491803</v>
      </c>
      <c r="C2904">
        <v>6250</v>
      </c>
      <c r="D2904">
        <f t="shared" ca="1" si="274"/>
        <v>0.75</v>
      </c>
      <c r="E2904" s="1">
        <v>0.65</v>
      </c>
      <c r="F2904">
        <v>19.899999999999999</v>
      </c>
      <c r="G2904">
        <f t="shared" ca="1" si="276"/>
        <v>42.007420362456692</v>
      </c>
      <c r="H2904">
        <f t="shared" ca="1" si="279"/>
        <v>21.774969884569124</v>
      </c>
      <c r="I2904">
        <f>User_Model_Calcs!A2904-Sat_Data!$B$5</f>
        <v>-0.33800219592882286</v>
      </c>
      <c r="J2904">
        <f>(Earth_Data!$B$1/SQRT(1-Earth_Data!$B$2^2*SIN(RADIANS(User_Model_Calcs!B2904))^2))*COS(RADIANS(User_Model_Calcs!B2904))</f>
        <v>6102.0755980143667</v>
      </c>
      <c r="K2904">
        <f>((Earth_Data!$B$1*(1-Earth_Data!$B$2^2))/SQRT(1-Earth_Data!$B$2^2*SIN(RADIANS(User_Model_Calcs!B2904))^2))*SIN(RADIANS(User_Model_Calcs!B2904))</f>
        <v>-1849.9400970220515</v>
      </c>
      <c r="L2904">
        <f t="shared" si="277"/>
        <v>-16.865504383147918</v>
      </c>
      <c r="M2904">
        <f t="shared" si="278"/>
        <v>6376.3316229986303</v>
      </c>
      <c r="N2904">
        <f>SQRT(User_Model_Calcs!M2904^2+Sat_Data!$B$3^2-2*User_Model_Calcs!M2904*Sat_Data!$B$3*COS(RADIANS(L2904))*COS(RADIANS(I2904)))</f>
        <v>36109.607048795398</v>
      </c>
      <c r="O2904">
        <f>DEGREES(ACOS(((Earth_Data!$B$1+Sat_Data!$B$2)/User_Model_Calcs!N2904)*SQRT(1-COS(RADIANS(User_Model_Calcs!I2904))^2*COS(RADIANS(User_Model_Calcs!B2904))^2)))</f>
        <v>70.06677830402613</v>
      </c>
      <c r="P2904">
        <f t="shared" si="275"/>
        <v>1.1577334352296789</v>
      </c>
    </row>
    <row r="2905" spans="1:16" x14ac:dyDescent="0.25">
      <c r="A2905">
        <v>132.38200000000001</v>
      </c>
      <c r="B2905">
        <v>-21.523</v>
      </c>
      <c r="C2905">
        <v>400</v>
      </c>
      <c r="D2905">
        <f t="shared" ca="1" si="274"/>
        <v>3</v>
      </c>
      <c r="E2905" s="1">
        <v>0.65</v>
      </c>
      <c r="F2905">
        <v>19.899999999999999</v>
      </c>
      <c r="G2905">
        <f t="shared" ca="1" si="276"/>
        <v>54.048620189015942</v>
      </c>
      <c r="H2905">
        <f t="shared" ca="1" si="279"/>
        <v>14.910440356126399</v>
      </c>
      <c r="I2905">
        <f>User_Model_Calcs!A2905-Sat_Data!$B$5</f>
        <v>22.382000000000005</v>
      </c>
      <c r="J2905">
        <f>(Earth_Data!$B$1/SQRT(1-Earth_Data!$B$2^2*SIN(RADIANS(User_Model_Calcs!B2905))^2))*COS(RADIANS(User_Model_Calcs!B2905))</f>
        <v>5936.0696424649086</v>
      </c>
      <c r="K2905">
        <f>((Earth_Data!$B$1*(1-Earth_Data!$B$2^2))/SQRT(1-Earth_Data!$B$2^2*SIN(RADIANS(User_Model_Calcs!B2905))^2))*SIN(RADIANS(User_Model_Calcs!B2905))</f>
        <v>-2325.3610100831393</v>
      </c>
      <c r="L2905">
        <f t="shared" si="277"/>
        <v>-21.391973461119822</v>
      </c>
      <c r="M2905">
        <f t="shared" si="278"/>
        <v>6375.2824743228703</v>
      </c>
      <c r="N2905">
        <f>SQRT(User_Model_Calcs!M2905^2+Sat_Data!$B$3^2-2*User_Model_Calcs!M2905*Sat_Data!$B$3*COS(RADIANS(L2905))*COS(RADIANS(I2905)))</f>
        <v>36818.352996737922</v>
      </c>
      <c r="O2905">
        <f>DEGREES(ACOS(((Earth_Data!$B$1+Sat_Data!$B$2)/User_Model_Calcs!N2905)*SQRT(1-COS(RADIANS(User_Model_Calcs!I2905))^2*COS(RADIANS(User_Model_Calcs!B2905))^2)))</f>
        <v>54.266191259909434</v>
      </c>
      <c r="P2905">
        <f t="shared" si="275"/>
        <v>48.302187181860589</v>
      </c>
    </row>
    <row r="2906" spans="1:16" x14ac:dyDescent="0.25">
      <c r="A2906">
        <v>147.56988612988252</v>
      </c>
      <c r="B2906">
        <v>-15.043001641983723</v>
      </c>
      <c r="C2906">
        <v>4700</v>
      </c>
      <c r="D2906">
        <f t="shared" ca="1" si="274"/>
        <v>1.2</v>
      </c>
      <c r="E2906" s="1">
        <v>0.65</v>
      </c>
      <c r="F2906">
        <v>19.899999999999999</v>
      </c>
      <c r="G2906">
        <f t="shared" ca="1" si="276"/>
        <v>46.089820015575185</v>
      </c>
      <c r="H2906">
        <f t="shared" ca="1" si="279"/>
        <v>21.323319575767414</v>
      </c>
      <c r="I2906">
        <f>User_Model_Calcs!A2906-Sat_Data!$B$5</f>
        <v>37.569886129882519</v>
      </c>
      <c r="J2906">
        <f>(Earth_Data!$B$1/SQRT(1-Earth_Data!$B$2^2*SIN(RADIANS(User_Model_Calcs!B2906))^2))*COS(RADIANS(User_Model_Calcs!B2906))</f>
        <v>6160.9588058984573</v>
      </c>
      <c r="K2906">
        <f>((Earth_Data!$B$1*(1-Earth_Data!$B$2^2))/SQRT(1-Earth_Data!$B$2^2*SIN(RADIANS(User_Model_Calcs!B2906))^2))*SIN(RADIANS(User_Model_Calcs!B2906))</f>
        <v>-1644.6961961220966</v>
      </c>
      <c r="L2906">
        <f t="shared" si="277"/>
        <v>-14.946817331187841</v>
      </c>
      <c r="M2906">
        <f t="shared" si="278"/>
        <v>6376.7106713035237</v>
      </c>
      <c r="N2906">
        <f>SQRT(User_Model_Calcs!M2906^2+Sat_Data!$B$3^2-2*User_Model_Calcs!M2906*Sat_Data!$B$3*COS(RADIANS(L2906))*COS(RADIANS(I2906)))</f>
        <v>37505.759605511244</v>
      </c>
      <c r="O2906">
        <f>DEGREES(ACOS(((Earth_Data!$B$1+Sat_Data!$B$2)/User_Model_Calcs!N2906)*SQRT(1-COS(RADIANS(User_Model_Calcs!I2906))^2*COS(RADIANS(User_Model_Calcs!B2906))^2)))</f>
        <v>43.662237313530028</v>
      </c>
      <c r="P2906">
        <f t="shared" si="275"/>
        <v>71.356051272192005</v>
      </c>
    </row>
    <row r="2907" spans="1:16" x14ac:dyDescent="0.25">
      <c r="A2907">
        <v>115.62695311280474</v>
      </c>
      <c r="B2907">
        <v>-15.010902035371181</v>
      </c>
      <c r="C2907">
        <v>950</v>
      </c>
      <c r="D2907">
        <f t="shared" ca="1" si="274"/>
        <v>3</v>
      </c>
      <c r="E2907" s="1">
        <v>0.65</v>
      </c>
      <c r="F2907">
        <v>19.899999999999999</v>
      </c>
      <c r="G2907">
        <f t="shared" ca="1" si="276"/>
        <v>54.048620189015942</v>
      </c>
      <c r="H2907">
        <f t="shared" ca="1" si="279"/>
        <v>16.461880670777195</v>
      </c>
      <c r="I2907">
        <f>User_Model_Calcs!A2907-Sat_Data!$B$5</f>
        <v>5.6269531128047419</v>
      </c>
      <c r="J2907">
        <f>(Earth_Data!$B$1/SQRT(1-Earth_Data!$B$2^2*SIN(RADIANS(User_Model_Calcs!B2907))^2))*COS(RADIANS(User_Model_Calcs!B2907))</f>
        <v>6161.8796903168268</v>
      </c>
      <c r="K2907">
        <f>((Earth_Data!$B$1*(1-Earth_Data!$B$2^2))/SQRT(1-Earth_Data!$B$2^2*SIN(RADIANS(User_Model_Calcs!B2907))^2))*SIN(RADIANS(User_Model_Calcs!B2907))</f>
        <v>-1641.2658639907127</v>
      </c>
      <c r="L2907">
        <f t="shared" si="277"/>
        <v>-14.914903988440576</v>
      </c>
      <c r="M2907">
        <f t="shared" si="278"/>
        <v>6376.7166280335978</v>
      </c>
      <c r="N2907">
        <f>SQRT(User_Model_Calcs!M2907^2+Sat_Data!$B$3^2-2*User_Model_Calcs!M2907*Sat_Data!$B$3*COS(RADIANS(L2907))*COS(RADIANS(I2907)))</f>
        <v>36074.372528018772</v>
      </c>
      <c r="O2907">
        <f>DEGREES(ACOS(((Earth_Data!$B$1+Sat_Data!$B$2)/User_Model_Calcs!N2907)*SQRT(1-COS(RADIANS(User_Model_Calcs!I2907))^2*COS(RADIANS(User_Model_Calcs!B2907))^2)))</f>
        <v>71.196208550720741</v>
      </c>
      <c r="P2907">
        <f t="shared" si="275"/>
        <v>20.827036036329876</v>
      </c>
    </row>
    <row r="2908" spans="1:16" x14ac:dyDescent="0.25">
      <c r="A2908">
        <v>108.82447813209761</v>
      </c>
      <c r="B2908">
        <v>-10.238358532122774</v>
      </c>
      <c r="C2908">
        <v>400</v>
      </c>
      <c r="D2908">
        <f t="shared" ca="1" si="274"/>
        <v>3</v>
      </c>
      <c r="E2908" s="1">
        <v>0.65</v>
      </c>
      <c r="F2908">
        <v>19.899999999999999</v>
      </c>
      <c r="G2908">
        <f t="shared" ca="1" si="276"/>
        <v>54.048620189015942</v>
      </c>
      <c r="H2908">
        <f t="shared" ca="1" si="279"/>
        <v>17.628908879329785</v>
      </c>
      <c r="I2908">
        <f>User_Model_Calcs!A2908-Sat_Data!$B$5</f>
        <v>-1.1755218679023898</v>
      </c>
      <c r="J2908">
        <f>(Earth_Data!$B$1/SQRT(1-Earth_Data!$B$2^2*SIN(RADIANS(User_Model_Calcs!B2908))^2))*COS(RADIANS(User_Model_Calcs!B2908))</f>
        <v>6277.2436551669507</v>
      </c>
      <c r="K2908">
        <f>((Earth_Data!$B$1*(1-Earth_Data!$B$2^2))/SQRT(1-Earth_Data!$B$2^2*SIN(RADIANS(User_Model_Calcs!B2908))^2))*SIN(RADIANS(User_Model_Calcs!B2908))</f>
        <v>-1126.2032903507143</v>
      </c>
      <c r="L2908">
        <f t="shared" si="277"/>
        <v>-10.171253323310484</v>
      </c>
      <c r="M2908">
        <f t="shared" si="278"/>
        <v>6377.4698554779943</v>
      </c>
      <c r="N2908">
        <f>SQRT(User_Model_Calcs!M2908^2+Sat_Data!$B$3^2-2*User_Model_Calcs!M2908*Sat_Data!$B$3*COS(RADIANS(L2908))*COS(RADIANS(I2908)))</f>
        <v>35906.114664362212</v>
      </c>
      <c r="O2908">
        <f>DEGREES(ACOS(((Earth_Data!$B$1+Sat_Data!$B$2)/User_Model_Calcs!N2908)*SQRT(1-COS(RADIANS(User_Model_Calcs!I2908))^2*COS(RADIANS(User_Model_Calcs!B2908))^2)))</f>
        <v>77.873877536663514</v>
      </c>
      <c r="P2908">
        <f t="shared" si="275"/>
        <v>6.5853577055305443</v>
      </c>
    </row>
    <row r="2909" spans="1:16" x14ac:dyDescent="0.25">
      <c r="A2909">
        <v>148.14150381418938</v>
      </c>
      <c r="B2909">
        <v>-13.614057317591577</v>
      </c>
      <c r="C2909">
        <v>4700</v>
      </c>
      <c r="D2909">
        <f t="shared" ca="1" si="274"/>
        <v>3</v>
      </c>
      <c r="E2909" s="1">
        <v>0.65</v>
      </c>
      <c r="F2909">
        <v>19.899999999999999</v>
      </c>
      <c r="G2909">
        <f t="shared" ca="1" si="276"/>
        <v>54.048620189015942</v>
      </c>
      <c r="H2909">
        <f t="shared" ca="1" si="279"/>
        <v>20.561151787079964</v>
      </c>
      <c r="I2909">
        <f>User_Model_Calcs!A2909-Sat_Data!$B$5</f>
        <v>38.141503814189377</v>
      </c>
      <c r="J2909">
        <f>(Earth_Data!$B$1/SQRT(1-Earth_Data!$B$2^2*SIN(RADIANS(User_Model_Calcs!B2909))^2))*COS(RADIANS(User_Model_Calcs!B2909))</f>
        <v>6200.0851078216474</v>
      </c>
      <c r="K2909">
        <f>((Earth_Data!$B$1*(1-Earth_Data!$B$2^2))/SQRT(1-Earth_Data!$B$2^2*SIN(RADIANS(User_Model_Calcs!B2909))^2))*SIN(RADIANS(User_Model_Calcs!B2909))</f>
        <v>-1491.516472662601</v>
      </c>
      <c r="L2909">
        <f t="shared" si="277"/>
        <v>-13.526277228384158</v>
      </c>
      <c r="M2909">
        <f t="shared" si="278"/>
        <v>6376.9645390621117</v>
      </c>
      <c r="N2909">
        <f>SQRT(User_Model_Calcs!M2909^2+Sat_Data!$B$3^2-2*User_Model_Calcs!M2909*Sat_Data!$B$3*COS(RADIANS(L2909))*COS(RADIANS(I2909)))</f>
        <v>37513.612138532146</v>
      </c>
      <c r="O2909">
        <f>DEGREES(ACOS(((Earth_Data!$B$1+Sat_Data!$B$2)/User_Model_Calcs!N2909)*SQRT(1-COS(RADIANS(User_Model_Calcs!I2909))^2*COS(RADIANS(User_Model_Calcs!B2909))^2)))</f>
        <v>43.557468234755362</v>
      </c>
      <c r="P2909">
        <f t="shared" si="275"/>
        <v>73.314184218364986</v>
      </c>
    </row>
    <row r="2910" spans="1:16" x14ac:dyDescent="0.25">
      <c r="A2910">
        <v>108.09699999999999</v>
      </c>
      <c r="B2910">
        <v>-11.257999999999999</v>
      </c>
      <c r="C2910">
        <v>625</v>
      </c>
      <c r="D2910">
        <f t="shared" ca="1" si="274"/>
        <v>0.75</v>
      </c>
      <c r="E2910" s="1">
        <v>0.65</v>
      </c>
      <c r="F2910">
        <v>19.899999999999999</v>
      </c>
      <c r="G2910">
        <f t="shared" ca="1" si="276"/>
        <v>42.007420362456692</v>
      </c>
      <c r="H2910">
        <f t="shared" ca="1" si="279"/>
        <v>15.627404712689129</v>
      </c>
      <c r="I2910">
        <f>User_Model_Calcs!A2910-Sat_Data!$B$5</f>
        <v>-1.9030000000000058</v>
      </c>
      <c r="J2910">
        <f>(Earth_Data!$B$1/SQRT(1-Earth_Data!$B$2^2*SIN(RADIANS(User_Model_Calcs!B2910))^2))*COS(RADIANS(User_Model_Calcs!B2910))</f>
        <v>6256.2102233112055</v>
      </c>
      <c r="K2910">
        <f>((Earth_Data!$B$1*(1-Earth_Data!$B$2^2))/SQRT(1-Earth_Data!$B$2^2*SIN(RADIANS(User_Model_Calcs!B2910))^2))*SIN(RADIANS(User_Model_Calcs!B2910))</f>
        <v>-1237.008723309752</v>
      </c>
      <c r="L2910">
        <f t="shared" si="277"/>
        <v>-11.184539393379641</v>
      </c>
      <c r="M2910">
        <f t="shared" si="278"/>
        <v>6377.3314905066727</v>
      </c>
      <c r="N2910">
        <f>SQRT(User_Model_Calcs!M2910^2+Sat_Data!$B$3^2-2*User_Model_Calcs!M2910*Sat_Data!$B$3*COS(RADIANS(L2910))*COS(RADIANS(I2910)))</f>
        <v>35933.279569140708</v>
      </c>
      <c r="O2910">
        <f>DEGREES(ACOS(((Earth_Data!$B$1+Sat_Data!$B$2)/User_Model_Calcs!N2910)*SQRT(1-COS(RADIANS(User_Model_Calcs!I2910))^2*COS(RADIANS(User_Model_Calcs!B2910))^2)))</f>
        <v>76.570683081681025</v>
      </c>
      <c r="P2910">
        <f t="shared" si="275"/>
        <v>9.6586556999017361</v>
      </c>
    </row>
    <row r="2911" spans="1:16" x14ac:dyDescent="0.25">
      <c r="A2911">
        <v>123.09</v>
      </c>
      <c r="B2911">
        <v>-17.243000000000002</v>
      </c>
      <c r="C2911">
        <v>375</v>
      </c>
      <c r="D2911">
        <f t="shared" ca="1" si="274"/>
        <v>0.75</v>
      </c>
      <c r="E2911" s="1">
        <v>0.65</v>
      </c>
      <c r="F2911">
        <v>19.899999999999999</v>
      </c>
      <c r="G2911">
        <f t="shared" ca="1" si="276"/>
        <v>42.007420362456692</v>
      </c>
      <c r="H2911">
        <f t="shared" ca="1" si="279"/>
        <v>20.826716912510818</v>
      </c>
      <c r="I2911">
        <f>User_Model_Calcs!A2911-Sat_Data!$B$5</f>
        <v>13.090000000000003</v>
      </c>
      <c r="J2911">
        <f>(Earth_Data!$B$1/SQRT(1-Earth_Data!$B$2^2*SIN(RADIANS(User_Model_Calcs!B2911))^2))*COS(RADIANS(User_Model_Calcs!B2911))</f>
        <v>6093.2743308551271</v>
      </c>
      <c r="K2911">
        <f>((Earth_Data!$B$1*(1-Earth_Data!$B$2^2))/SQRT(1-Earth_Data!$B$2^2*SIN(RADIANS(User_Model_Calcs!B2911))^2))*SIN(RADIANS(User_Model_Calcs!B2911))</f>
        <v>-1878.5351588494191</v>
      </c>
      <c r="L2911">
        <f t="shared" si="277"/>
        <v>-17.134347383056852</v>
      </c>
      <c r="M2911">
        <f t="shared" si="278"/>
        <v>6376.2752774712771</v>
      </c>
      <c r="N2911">
        <f>SQRT(User_Model_Calcs!M2911^2+Sat_Data!$B$3^2-2*User_Model_Calcs!M2911*Sat_Data!$B$3*COS(RADIANS(L2911))*COS(RADIANS(I2911)))</f>
        <v>36304.104362064849</v>
      </c>
      <c r="O2911">
        <f>DEGREES(ACOS(((Earth_Data!$B$1+Sat_Data!$B$2)/User_Model_Calcs!N2911)*SQRT(1-COS(RADIANS(User_Model_Calcs!I2911))^2*COS(RADIANS(User_Model_Calcs!B2911))^2)))</f>
        <v>64.77432604162604</v>
      </c>
      <c r="P2911">
        <f t="shared" si="275"/>
        <v>38.111549667988285</v>
      </c>
    </row>
    <row r="2912" spans="1:16" x14ac:dyDescent="0.25">
      <c r="A2912">
        <v>124.556</v>
      </c>
      <c r="B2912">
        <v>-17.221</v>
      </c>
      <c r="C2912">
        <v>950</v>
      </c>
      <c r="D2912">
        <f t="shared" ca="1" si="274"/>
        <v>1.2</v>
      </c>
      <c r="E2912" s="1">
        <v>0.65</v>
      </c>
      <c r="F2912">
        <v>19.899999999999999</v>
      </c>
      <c r="G2912">
        <f t="shared" ca="1" si="276"/>
        <v>46.089820015575185</v>
      </c>
      <c r="H2912">
        <f t="shared" ca="1" si="279"/>
        <v>22.618680583317804</v>
      </c>
      <c r="I2912">
        <f>User_Model_Calcs!A2912-Sat_Data!$B$5</f>
        <v>14.555999999999997</v>
      </c>
      <c r="J2912">
        <f>(Earth_Data!$B$1/SQRT(1-Earth_Data!$B$2^2*SIN(RADIANS(User_Model_Calcs!B2912))^2))*COS(RADIANS(User_Model_Calcs!B2912))</f>
        <v>6093.9956138785547</v>
      </c>
      <c r="K2912">
        <f>((Earth_Data!$B$1*(1-Earth_Data!$B$2^2))/SQRT(1-Earth_Data!$B$2^2*SIN(RADIANS(User_Model_Calcs!B2912))^2))*SIN(RADIANS(User_Model_Calcs!B2912))</f>
        <v>-1876.2096684637561</v>
      </c>
      <c r="L2912">
        <f t="shared" si="277"/>
        <v>-17.112469041147854</v>
      </c>
      <c r="M2912">
        <f t="shared" si="278"/>
        <v>6376.2798920693522</v>
      </c>
      <c r="N2912">
        <f>SQRT(User_Model_Calcs!M2912^2+Sat_Data!$B$3^2-2*User_Model_Calcs!M2912*Sat_Data!$B$3*COS(RADIANS(L2912))*COS(RADIANS(I2912)))</f>
        <v>36346.530526704344</v>
      </c>
      <c r="O2912">
        <f>DEGREES(ACOS(((Earth_Data!$B$1+Sat_Data!$B$2)/User_Model_Calcs!N2912)*SQRT(1-COS(RADIANS(User_Model_Calcs!I2912))^2*COS(RADIANS(User_Model_Calcs!B2912))^2)))</f>
        <v>63.758090313284953</v>
      </c>
      <c r="P2912">
        <f t="shared" si="275"/>
        <v>41.252687382074051</v>
      </c>
    </row>
    <row r="2913" spans="1:16" x14ac:dyDescent="0.25">
      <c r="A2913">
        <v>148.32479198385735</v>
      </c>
      <c r="B2913">
        <v>-10.656319542327962</v>
      </c>
      <c r="C2913">
        <v>4700</v>
      </c>
      <c r="D2913">
        <f t="shared" ca="1" si="274"/>
        <v>1.2</v>
      </c>
      <c r="E2913" s="1">
        <v>0.65</v>
      </c>
      <c r="F2913">
        <v>19.899999999999999</v>
      </c>
      <c r="G2913">
        <f t="shared" ca="1" si="276"/>
        <v>46.089820015575185</v>
      </c>
      <c r="H2913">
        <f t="shared" ca="1" si="279"/>
        <v>18.585723778687289</v>
      </c>
      <c r="I2913">
        <f>User_Model_Calcs!A2913-Sat_Data!$B$5</f>
        <v>38.324791983857352</v>
      </c>
      <c r="J2913">
        <f>(Earth_Data!$B$1/SQRT(1-Earth_Data!$B$2^2*SIN(RADIANS(User_Model_Calcs!B2913))^2))*COS(RADIANS(User_Model_Calcs!B2913))</f>
        <v>6268.8605225583888</v>
      </c>
      <c r="K2913">
        <f>((Earth_Data!$B$1*(1-Earth_Data!$B$2^2))/SQRT(1-Earth_Data!$B$2^2*SIN(RADIANS(User_Model_Calcs!B2913))^2))*SIN(RADIANS(User_Model_Calcs!B2913))</f>
        <v>-1171.6677884590952</v>
      </c>
      <c r="L2913">
        <f t="shared" si="277"/>
        <v>-10.586598553851665</v>
      </c>
      <c r="M2913">
        <f t="shared" si="278"/>
        <v>6377.4146531179595</v>
      </c>
      <c r="N2913">
        <f>SQRT(User_Model_Calcs!M2913^2+Sat_Data!$B$3^2-2*User_Model_Calcs!M2913*Sat_Data!$B$3*COS(RADIANS(L2913))*COS(RADIANS(I2913)))</f>
        <v>37466.812013314295</v>
      </c>
      <c r="O2913">
        <f>DEGREES(ACOS(((Earth_Data!$B$1+Sat_Data!$B$2)/User_Model_Calcs!N2913)*SQRT(1-COS(RADIANS(User_Model_Calcs!I2913))^2*COS(RADIANS(User_Model_Calcs!B2913))^2)))</f>
        <v>44.216784775703445</v>
      </c>
      <c r="P2913">
        <f t="shared" si="275"/>
        <v>76.833130707848824</v>
      </c>
    </row>
    <row r="2914" spans="1:16" x14ac:dyDescent="0.25">
      <c r="A2914">
        <v>116.56952672568445</v>
      </c>
      <c r="B2914">
        <v>-18.754033445484765</v>
      </c>
      <c r="C2914">
        <v>6250</v>
      </c>
      <c r="D2914">
        <f t="shared" ca="1" si="274"/>
        <v>0.75</v>
      </c>
      <c r="E2914" s="1">
        <v>0.65</v>
      </c>
      <c r="F2914">
        <v>19.899999999999999</v>
      </c>
      <c r="G2914">
        <f t="shared" ca="1" si="276"/>
        <v>42.007420362456692</v>
      </c>
      <c r="H2914">
        <f t="shared" ca="1" si="279"/>
        <v>20.871041837872717</v>
      </c>
      <c r="I2914">
        <f>User_Model_Calcs!A2914-Sat_Data!$B$5</f>
        <v>6.5695267256844545</v>
      </c>
      <c r="J2914">
        <f>(Earth_Data!$B$1/SQRT(1-Earth_Data!$B$2^2*SIN(RADIANS(User_Model_Calcs!B2914))^2))*COS(RADIANS(User_Model_Calcs!B2914))</f>
        <v>6041.5993079511281</v>
      </c>
      <c r="K2914">
        <f>((Earth_Data!$B$1*(1-Earth_Data!$B$2^2))/SQRT(1-Earth_Data!$B$2^2*SIN(RADIANS(User_Model_Calcs!B2914))^2))*SIN(RADIANS(User_Model_Calcs!B2914))</f>
        <v>-2037.5883512657563</v>
      </c>
      <c r="L2914">
        <f t="shared" si="277"/>
        <v>-18.637180835269405</v>
      </c>
      <c r="M2914">
        <f t="shared" si="278"/>
        <v>6375.9460856448159</v>
      </c>
      <c r="N2914">
        <f>SQRT(User_Model_Calcs!M2914^2+Sat_Data!$B$3^2-2*User_Model_Calcs!M2914*Sat_Data!$B$3*COS(RADIANS(L2914))*COS(RADIANS(I2914)))</f>
        <v>36226.165507320839</v>
      </c>
      <c r="O2914">
        <f>DEGREES(ACOS(((Earth_Data!$B$1+Sat_Data!$B$2)/User_Model_Calcs!N2914)*SQRT(1-COS(RADIANS(User_Model_Calcs!I2914))^2*COS(RADIANS(User_Model_Calcs!B2914))^2)))</f>
        <v>66.74160962445697</v>
      </c>
      <c r="P2914">
        <f t="shared" si="275"/>
        <v>19.707762192442107</v>
      </c>
    </row>
    <row r="2915" spans="1:16" x14ac:dyDescent="0.25">
      <c r="A2915">
        <v>122.977</v>
      </c>
      <c r="B2915">
        <v>-18.86</v>
      </c>
      <c r="C2915">
        <v>625</v>
      </c>
      <c r="D2915">
        <f t="shared" ca="1" si="274"/>
        <v>3</v>
      </c>
      <c r="E2915" s="1">
        <v>0.65</v>
      </c>
      <c r="F2915">
        <v>19.899999999999999</v>
      </c>
      <c r="G2915">
        <f t="shared" ca="1" si="276"/>
        <v>54.048620189015942</v>
      </c>
      <c r="H2915">
        <f t="shared" ca="1" si="279"/>
        <v>21.655475523389093</v>
      </c>
      <c r="I2915">
        <f>User_Model_Calcs!A2915-Sat_Data!$B$5</f>
        <v>12.977000000000004</v>
      </c>
      <c r="J2915">
        <f>(Earth_Data!$B$1/SQRT(1-Earth_Data!$B$2^2*SIN(RADIANS(User_Model_Calcs!B2915))^2))*COS(RADIANS(User_Model_Calcs!B2915))</f>
        <v>6037.8179595925349</v>
      </c>
      <c r="K2915">
        <f>((Earth_Data!$B$1*(1-Earth_Data!$B$2^2))/SQRT(1-Earth_Data!$B$2^2*SIN(RADIANS(User_Model_Calcs!B2915))^2))*SIN(RADIANS(User_Model_Calcs!B2915))</f>
        <v>-2048.6915317046569</v>
      </c>
      <c r="L2915">
        <f t="shared" si="277"/>
        <v>-18.742584175619449</v>
      </c>
      <c r="M2915">
        <f t="shared" si="278"/>
        <v>6375.922106272671</v>
      </c>
      <c r="N2915">
        <f>SQRT(User_Model_Calcs!M2915^2+Sat_Data!$B$3^2-2*User_Model_Calcs!M2915*Sat_Data!$B$3*COS(RADIANS(L2915))*COS(RADIANS(I2915)))</f>
        <v>36363.608878373001</v>
      </c>
      <c r="O2915">
        <f>DEGREES(ACOS(((Earth_Data!$B$1+Sat_Data!$B$2)/User_Model_Calcs!N2915)*SQRT(1-COS(RADIANS(User_Model_Calcs!I2915))^2*COS(RADIANS(User_Model_Calcs!B2915))^2)))</f>
        <v>63.348794533732423</v>
      </c>
      <c r="P2915">
        <f t="shared" si="275"/>
        <v>35.484553749316838</v>
      </c>
    </row>
    <row r="2916" spans="1:16" x14ac:dyDescent="0.25">
      <c r="A2916">
        <v>158.69999999999999</v>
      </c>
      <c r="B2916">
        <v>-10.754</v>
      </c>
      <c r="C2916">
        <v>375</v>
      </c>
      <c r="D2916">
        <f t="shared" ca="1" si="274"/>
        <v>1.2</v>
      </c>
      <c r="E2916" s="1">
        <v>0.65</v>
      </c>
      <c r="F2916">
        <v>19.899999999999999</v>
      </c>
      <c r="G2916">
        <f t="shared" ca="1" si="276"/>
        <v>46.089820015575185</v>
      </c>
      <c r="H2916">
        <f t="shared" ca="1" si="279"/>
        <v>17.341050306474589</v>
      </c>
      <c r="I2916">
        <f>User_Model_Calcs!A2916-Sat_Data!$B$5</f>
        <v>48.699999999999989</v>
      </c>
      <c r="J2916">
        <f>(Earth_Data!$B$1/SQRT(1-Earth_Data!$B$2^2*SIN(RADIANS(User_Model_Calcs!B2916))^2))*COS(RADIANS(User_Model_Calcs!B2916))</f>
        <v>6266.8534959137314</v>
      </c>
      <c r="K2916">
        <f>((Earth_Data!$B$1*(1-Earth_Data!$B$2^2))/SQRT(1-Earth_Data!$B$2^2*SIN(RADIANS(User_Model_Calcs!B2916))^2))*SIN(RADIANS(User_Model_Calcs!B2916))</f>
        <v>-1182.2844361202422</v>
      </c>
      <c r="L2916">
        <f t="shared" si="277"/>
        <v>-10.683669784390148</v>
      </c>
      <c r="M2916">
        <f t="shared" si="278"/>
        <v>6377.4014478577647</v>
      </c>
      <c r="N2916">
        <f>SQRT(User_Model_Calcs!M2916^2+Sat_Data!$B$3^2-2*User_Model_Calcs!M2916*Sat_Data!$B$3*COS(RADIANS(L2916))*COS(RADIANS(I2916)))</f>
        <v>38336.573990403456</v>
      </c>
      <c r="O2916">
        <f>DEGREES(ACOS(((Earth_Data!$B$1+Sat_Data!$B$2)/User_Model_Calcs!N2916)*SQRT(1-COS(RADIANS(User_Model_Calcs!I2916))^2*COS(RADIANS(User_Model_Calcs!B2916))^2)))</f>
        <v>33.143988698897516</v>
      </c>
      <c r="P2916">
        <f t="shared" si="275"/>
        <v>80.690550891572016</v>
      </c>
    </row>
    <row r="2917" spans="1:16" x14ac:dyDescent="0.25">
      <c r="A2917">
        <v>113.79300000000001</v>
      </c>
      <c r="B2917">
        <v>-6.7509999999999994</v>
      </c>
      <c r="C2917">
        <v>2500</v>
      </c>
      <c r="D2917">
        <f t="shared" ca="1" si="274"/>
        <v>1.2</v>
      </c>
      <c r="E2917" s="1">
        <v>0.65</v>
      </c>
      <c r="F2917">
        <v>19.899999999999999</v>
      </c>
      <c r="G2917">
        <f t="shared" ca="1" si="276"/>
        <v>46.089820015575185</v>
      </c>
      <c r="H2917">
        <f t="shared" ca="1" si="279"/>
        <v>22.86042917344324</v>
      </c>
      <c r="I2917">
        <f>User_Model_Calcs!A2917-Sat_Data!$B$5</f>
        <v>3.7930000000000064</v>
      </c>
      <c r="J2917">
        <f>(Earth_Data!$B$1/SQRT(1-Earth_Data!$B$2^2*SIN(RADIANS(User_Model_Calcs!B2917))^2))*COS(RADIANS(User_Model_Calcs!B2917))</f>
        <v>6334.2095655816665</v>
      </c>
      <c r="K2917">
        <f>((Earth_Data!$B$1*(1-Earth_Data!$B$2^2))/SQRT(1-Earth_Data!$B$2^2*SIN(RADIANS(User_Model_Calcs!B2917))^2))*SIN(RADIANS(User_Model_Calcs!B2917))</f>
        <v>-744.79556116625167</v>
      </c>
      <c r="L2917">
        <f t="shared" si="277"/>
        <v>-6.7062183520474115</v>
      </c>
      <c r="M2917">
        <f t="shared" si="278"/>
        <v>6377.8469132332775</v>
      </c>
      <c r="N2917">
        <f>SQRT(User_Model_Calcs!M2917^2+Sat_Data!$B$3^2-2*User_Model_Calcs!M2917*Sat_Data!$B$3*COS(RADIANS(L2917))*COS(RADIANS(I2917)))</f>
        <v>35853.990944780926</v>
      </c>
      <c r="O2917">
        <f>DEGREES(ACOS(((Earth_Data!$B$1+Sat_Data!$B$2)/User_Model_Calcs!N2917)*SQRT(1-COS(RADIANS(User_Model_Calcs!I2917))^2*COS(RADIANS(User_Model_Calcs!B2917))^2)))</f>
        <v>80.887948869267845</v>
      </c>
      <c r="P2917">
        <f t="shared" si="275"/>
        <v>29.421647889289769</v>
      </c>
    </row>
    <row r="2918" spans="1:16" x14ac:dyDescent="0.25">
      <c r="A2918">
        <v>114.92149574419945</v>
      </c>
      <c r="B2918">
        <v>-14.891854195916817</v>
      </c>
      <c r="C2918">
        <v>6250</v>
      </c>
      <c r="D2918">
        <f t="shared" ca="1" si="274"/>
        <v>3</v>
      </c>
      <c r="E2918" s="1">
        <v>0.65</v>
      </c>
      <c r="F2918">
        <v>19.899999999999999</v>
      </c>
      <c r="G2918">
        <f t="shared" ca="1" si="276"/>
        <v>54.048620189015942</v>
      </c>
      <c r="H2918">
        <f t="shared" ca="1" si="279"/>
        <v>21.160409877724305</v>
      </c>
      <c r="I2918">
        <f>User_Model_Calcs!A2918-Sat_Data!$B$5</f>
        <v>4.9214957441994471</v>
      </c>
      <c r="J2918">
        <f>(Earth_Data!$B$1/SQRT(1-Earth_Data!$B$2^2*SIN(RADIANS(User_Model_Calcs!B2918))^2))*COS(RADIANS(User_Model_Calcs!B2918))</f>
        <v>6165.2781686213666</v>
      </c>
      <c r="K2918">
        <f>((Earth_Data!$B$1*(1-Earth_Data!$B$2^2))/SQRT(1-Earth_Data!$B$2^2*SIN(RADIANS(User_Model_Calcs!B2918))^2))*SIN(RADIANS(User_Model_Calcs!B2918))</f>
        <v>-1628.5393808078363</v>
      </c>
      <c r="L2918">
        <f t="shared" si="277"/>
        <v>-14.796547987341864</v>
      </c>
      <c r="M2918">
        <f t="shared" si="278"/>
        <v>6376.7386187079373</v>
      </c>
      <c r="N2918">
        <f>SQRT(User_Model_Calcs!M2918^2+Sat_Data!$B$3^2-2*User_Model_Calcs!M2918*Sat_Data!$B$3*COS(RADIANS(L2918))*COS(RADIANS(I2918)))</f>
        <v>36062.26557324762</v>
      </c>
      <c r="O2918">
        <f>DEGREES(ACOS(((Earth_Data!$B$1+Sat_Data!$B$2)/User_Model_Calcs!N2918)*SQRT(1-COS(RADIANS(User_Model_Calcs!I2918))^2*COS(RADIANS(User_Model_Calcs!B2918))^2)))</f>
        <v>71.595135910463853</v>
      </c>
      <c r="P2918">
        <f t="shared" si="275"/>
        <v>18.523800826073096</v>
      </c>
    </row>
    <row r="2919" spans="1:16" x14ac:dyDescent="0.25">
      <c r="A2919">
        <v>103.93186167443403</v>
      </c>
      <c r="B2919">
        <v>-22.043471189072601</v>
      </c>
      <c r="C2919">
        <v>400</v>
      </c>
      <c r="D2919">
        <f t="shared" ca="1" si="274"/>
        <v>1.2</v>
      </c>
      <c r="E2919" s="1">
        <v>0.65</v>
      </c>
      <c r="F2919">
        <v>19.899999999999999</v>
      </c>
      <c r="G2919">
        <f t="shared" ca="1" si="276"/>
        <v>46.089820015575185</v>
      </c>
      <c r="H2919">
        <f t="shared" ca="1" si="279"/>
        <v>14.546700970502318</v>
      </c>
      <c r="I2919">
        <f>User_Model_Calcs!A2919-Sat_Data!$B$5</f>
        <v>-6.0681383255659682</v>
      </c>
      <c r="J2919">
        <f>(Earth_Data!$B$1/SQRT(1-Earth_Data!$B$2^2*SIN(RADIANS(User_Model_Calcs!B2919))^2))*COS(RADIANS(User_Model_Calcs!B2919))</f>
        <v>5914.6832847996293</v>
      </c>
      <c r="K2919">
        <f>((Earth_Data!$B$1*(1-Earth_Data!$B$2^2))/SQRT(1-Earth_Data!$B$2^2*SIN(RADIANS(User_Model_Calcs!B2919))^2))*SIN(RADIANS(User_Model_Calcs!B2919))</f>
        <v>-2378.8761171967731</v>
      </c>
      <c r="L2919">
        <f t="shared" si="277"/>
        <v>-21.909912180570711</v>
      </c>
      <c r="M2919">
        <f t="shared" si="278"/>
        <v>6375.1494053439501</v>
      </c>
      <c r="N2919">
        <f>SQRT(User_Model_Calcs!M2919^2+Sat_Data!$B$3^2-2*User_Model_Calcs!M2919*Sat_Data!$B$3*COS(RADIANS(L2919))*COS(RADIANS(I2919)))</f>
        <v>36365.874922028852</v>
      </c>
      <c r="O2919">
        <f>DEGREES(ACOS(((Earth_Data!$B$1+Sat_Data!$B$2)/User_Model_Calcs!N2919)*SQRT(1-COS(RADIANS(User_Model_Calcs!I2919))^2*COS(RADIANS(User_Model_Calcs!B2919))^2)))</f>
        <v>63.273273570591677</v>
      </c>
      <c r="P2919">
        <f t="shared" si="275"/>
        <v>15.814804704627736</v>
      </c>
    </row>
    <row r="2920" spans="1:16" x14ac:dyDescent="0.25">
      <c r="A2920">
        <v>145.36199999999999</v>
      </c>
      <c r="B2920">
        <v>-15.494999999999999</v>
      </c>
      <c r="C2920">
        <v>950</v>
      </c>
      <c r="D2920">
        <f t="shared" ca="1" si="274"/>
        <v>3</v>
      </c>
      <c r="E2920" s="1">
        <v>0.65</v>
      </c>
      <c r="F2920">
        <v>19.899999999999999</v>
      </c>
      <c r="G2920">
        <f t="shared" ca="1" si="276"/>
        <v>54.048620189015942</v>
      </c>
      <c r="H2920">
        <f t="shared" ca="1" si="279"/>
        <v>21.820591350532819</v>
      </c>
      <c r="I2920">
        <f>User_Model_Calcs!A2920-Sat_Data!$B$5</f>
        <v>35.361999999999995</v>
      </c>
      <c r="J2920">
        <f>(Earth_Data!$B$1/SQRT(1-Earth_Data!$B$2^2*SIN(RADIANS(User_Model_Calcs!B2920))^2))*COS(RADIANS(User_Model_Calcs!B2920))</f>
        <v>6147.7875317559365</v>
      </c>
      <c r="K2920">
        <f>((Earth_Data!$B$1*(1-Earth_Data!$B$2^2))/SQRT(1-Earth_Data!$B$2^2*SIN(RADIANS(User_Model_Calcs!B2920))^2))*SIN(RADIANS(User_Model_Calcs!B2920))</f>
        <v>-1692.9448080246566</v>
      </c>
      <c r="L2920">
        <f t="shared" si="277"/>
        <v>-15.3962057038078</v>
      </c>
      <c r="M2920">
        <f t="shared" si="278"/>
        <v>6376.6255698944242</v>
      </c>
      <c r="N2920">
        <f>SQRT(User_Model_Calcs!M2920^2+Sat_Data!$B$3^2-2*User_Model_Calcs!M2920*Sat_Data!$B$3*COS(RADIANS(L2920))*COS(RADIANS(I2920)))</f>
        <v>37358.912627335587</v>
      </c>
      <c r="O2920">
        <f>DEGREES(ACOS(((Earth_Data!$B$1+Sat_Data!$B$2)/User_Model_Calcs!N2920)*SQRT(1-COS(RADIANS(User_Model_Calcs!I2920))^2*COS(RADIANS(User_Model_Calcs!B2920))^2)))</f>
        <v>45.738848621721047</v>
      </c>
      <c r="P2920">
        <f t="shared" si="275"/>
        <v>69.371098014490087</v>
      </c>
    </row>
    <row r="2921" spans="1:16" x14ac:dyDescent="0.25">
      <c r="A2921">
        <v>155.83455290813785</v>
      </c>
      <c r="B2921">
        <v>-13.560205375791746</v>
      </c>
      <c r="C2921">
        <v>4700</v>
      </c>
      <c r="D2921">
        <f t="shared" ca="1" si="274"/>
        <v>3</v>
      </c>
      <c r="E2921" s="1">
        <v>0.65</v>
      </c>
      <c r="F2921">
        <v>19.899999999999999</v>
      </c>
      <c r="G2921">
        <f t="shared" ca="1" si="276"/>
        <v>54.048620189015942</v>
      </c>
      <c r="H2921">
        <f t="shared" ca="1" si="279"/>
        <v>23.717799607157694</v>
      </c>
      <c r="I2921">
        <f>User_Model_Calcs!A2921-Sat_Data!$B$5</f>
        <v>45.834552908137852</v>
      </c>
      <c r="J2921">
        <f>(Earth_Data!$B$1/SQRT(1-Earth_Data!$B$2^2*SIN(RADIANS(User_Model_Calcs!B2921))^2))*COS(RADIANS(User_Model_Calcs!B2921))</f>
        <v>6201.4847704188987</v>
      </c>
      <c r="K2921">
        <f>((Earth_Data!$B$1*(1-Earth_Data!$B$2^2))/SQRT(1-Earth_Data!$B$2^2*SIN(RADIANS(User_Model_Calcs!B2921))^2))*SIN(RADIANS(User_Model_Calcs!B2921))</f>
        <v>-1485.72527008016</v>
      </c>
      <c r="L2921">
        <f t="shared" si="277"/>
        <v>-13.47274637590675</v>
      </c>
      <c r="M2921">
        <f t="shared" si="278"/>
        <v>6376.9736502429041</v>
      </c>
      <c r="N2921">
        <f>SQRT(User_Model_Calcs!M2921^2+Sat_Data!$B$3^2-2*User_Model_Calcs!M2921*Sat_Data!$B$3*COS(RADIANS(L2921))*COS(RADIANS(I2921)))</f>
        <v>38132.883672662247</v>
      </c>
      <c r="O2921">
        <f>DEGREES(ACOS(((Earth_Data!$B$1+Sat_Data!$B$2)/User_Model_Calcs!N2921)*SQRT(1-COS(RADIANS(User_Model_Calcs!I2921))^2*COS(RADIANS(User_Model_Calcs!B2921))^2)))</f>
        <v>35.563426050634931</v>
      </c>
      <c r="P2921">
        <f t="shared" si="275"/>
        <v>77.170593278852294</v>
      </c>
    </row>
    <row r="2922" spans="1:16" x14ac:dyDescent="0.25">
      <c r="A2922">
        <v>129.88800000000001</v>
      </c>
      <c r="B2922">
        <v>-19.417000000000002</v>
      </c>
      <c r="C2922">
        <v>375</v>
      </c>
      <c r="D2922">
        <f t="shared" ca="1" si="274"/>
        <v>3</v>
      </c>
      <c r="E2922" s="1">
        <v>0.65</v>
      </c>
      <c r="F2922">
        <v>19.899999999999999</v>
      </c>
      <c r="G2922">
        <f t="shared" ca="1" si="276"/>
        <v>54.048620189015942</v>
      </c>
      <c r="H2922">
        <f t="shared" ca="1" si="279"/>
        <v>21.711305345045186</v>
      </c>
      <c r="I2922">
        <f>User_Model_Calcs!A2922-Sat_Data!$B$5</f>
        <v>19.888000000000005</v>
      </c>
      <c r="J2922">
        <f>(Earth_Data!$B$1/SQRT(1-Earth_Data!$B$2^2*SIN(RADIANS(User_Model_Calcs!B2922))^2))*COS(RADIANS(User_Model_Calcs!B2922))</f>
        <v>6017.6038027270406</v>
      </c>
      <c r="K2922">
        <f>((Earth_Data!$B$1*(1-Earth_Data!$B$2^2))/SQRT(1-Earth_Data!$B$2^2*SIN(RADIANS(User_Model_Calcs!B2922))^2))*SIN(RADIANS(User_Model_Calcs!B2922))</f>
        <v>-2106.939911740662</v>
      </c>
      <c r="L2922">
        <f t="shared" si="277"/>
        <v>-19.296650094309452</v>
      </c>
      <c r="M2922">
        <f t="shared" si="278"/>
        <v>6375.79417157429</v>
      </c>
      <c r="N2922">
        <f>SQRT(User_Model_Calcs!M2922^2+Sat_Data!$B$3^2-2*User_Model_Calcs!M2922*Sat_Data!$B$3*COS(RADIANS(L2922))*COS(RADIANS(I2922)))</f>
        <v>36623.437153048733</v>
      </c>
      <c r="O2922">
        <f>DEGREES(ACOS(((Earth_Data!$B$1+Sat_Data!$B$2)/User_Model_Calcs!N2922)*SQRT(1-COS(RADIANS(User_Model_Calcs!I2922))^2*COS(RADIANS(User_Model_Calcs!B2922))^2)))</f>
        <v>57.86574965551138</v>
      </c>
      <c r="P2922">
        <f t="shared" si="275"/>
        <v>47.418252660613206</v>
      </c>
    </row>
    <row r="2923" spans="1:16" x14ac:dyDescent="0.25">
      <c r="A2923">
        <v>105.07008859214569</v>
      </c>
      <c r="B2923">
        <v>-23.638205335716574</v>
      </c>
      <c r="C2923">
        <v>400</v>
      </c>
      <c r="D2923">
        <f t="shared" ca="1" si="274"/>
        <v>3</v>
      </c>
      <c r="E2923" s="1">
        <v>0.65</v>
      </c>
      <c r="F2923">
        <v>19.899999999999999</v>
      </c>
      <c r="G2923">
        <f t="shared" ca="1" si="276"/>
        <v>54.048620189015942</v>
      </c>
      <c r="H2923">
        <f t="shared" ca="1" si="279"/>
        <v>16.486960081422062</v>
      </c>
      <c r="I2923">
        <f>User_Model_Calcs!A2923-Sat_Data!$B$5</f>
        <v>-4.9299114078543056</v>
      </c>
      <c r="J2923">
        <f>(Earth_Data!$B$1/SQRT(1-Earth_Data!$B$2^2*SIN(RADIANS(User_Model_Calcs!B2923))^2))*COS(RADIANS(User_Model_Calcs!B2923))</f>
        <v>5846.132649952222</v>
      </c>
      <c r="K2923">
        <f>((Earth_Data!$B$1*(1-Earth_Data!$B$2^2))/SQRT(1-Earth_Data!$B$2^2*SIN(RADIANS(User_Model_Calcs!B2923))^2))*SIN(RADIANS(User_Model_Calcs!B2923))</f>
        <v>-2541.6266026729127</v>
      </c>
      <c r="L2923">
        <f t="shared" si="277"/>
        <v>-23.497162773761147</v>
      </c>
      <c r="M2923">
        <f t="shared" si="278"/>
        <v>6374.7260920177614</v>
      </c>
      <c r="N2923">
        <f>SQRT(User_Model_Calcs!M2923^2+Sat_Data!$B$3^2-2*User_Model_Calcs!M2923*Sat_Data!$B$3*COS(RADIANS(L2923))*COS(RADIANS(I2923)))</f>
        <v>36431.872343432937</v>
      </c>
      <c r="O2923">
        <f>DEGREES(ACOS(((Earth_Data!$B$1+Sat_Data!$B$2)/User_Model_Calcs!N2923)*SQRT(1-COS(RADIANS(User_Model_Calcs!I2923))^2*COS(RADIANS(User_Model_Calcs!B2923))^2)))</f>
        <v>61.77676366760349</v>
      </c>
      <c r="P2923">
        <f t="shared" si="275"/>
        <v>12.140676178072731</v>
      </c>
    </row>
    <row r="2924" spans="1:16" x14ac:dyDescent="0.25">
      <c r="A2924">
        <v>148.291</v>
      </c>
      <c r="B2924">
        <v>-15.359</v>
      </c>
      <c r="C2924">
        <v>3750</v>
      </c>
      <c r="D2924">
        <f t="shared" ca="1" si="274"/>
        <v>1.2</v>
      </c>
      <c r="E2924" s="1">
        <v>0.65</v>
      </c>
      <c r="F2924">
        <v>19.899999999999999</v>
      </c>
      <c r="G2924">
        <f t="shared" ca="1" si="276"/>
        <v>46.089820015575185</v>
      </c>
      <c r="H2924">
        <f t="shared" ca="1" si="279"/>
        <v>20.096308817563138</v>
      </c>
      <c r="I2924">
        <f>User_Model_Calcs!A2924-Sat_Data!$B$5</f>
        <v>38.290999999999997</v>
      </c>
      <c r="J2924">
        <f>(Earth_Data!$B$1/SQRT(1-Earth_Data!$B$2^2*SIN(RADIANS(User_Model_Calcs!B2924))^2))*COS(RADIANS(User_Model_Calcs!B2924))</f>
        <v>6151.790667899184</v>
      </c>
      <c r="K2924">
        <f>((Earth_Data!$B$1*(1-Earth_Data!$B$2^2))/SQRT(1-Earth_Data!$B$2^2*SIN(RADIANS(User_Model_Calcs!B2924))^2))*SIN(RADIANS(User_Model_Calcs!B2924))</f>
        <v>-1678.4382186795006</v>
      </c>
      <c r="L2924">
        <f t="shared" si="277"/>
        <v>-15.260988476993406</v>
      </c>
      <c r="M2924">
        <f t="shared" si="278"/>
        <v>6376.651415560953</v>
      </c>
      <c r="N2924">
        <f>SQRT(User_Model_Calcs!M2924^2+Sat_Data!$B$3^2-2*User_Model_Calcs!M2924*Sat_Data!$B$3*COS(RADIANS(L2924))*COS(RADIANS(I2924)))</f>
        <v>37567.372891151543</v>
      </c>
      <c r="O2924">
        <f>DEGREES(ACOS(((Earth_Data!$B$1+Sat_Data!$B$2)/User_Model_Calcs!N2924)*SQRT(1-COS(RADIANS(User_Model_Calcs!I2924))^2*COS(RADIANS(User_Model_Calcs!B2924))^2)))</f>
        <v>42.81327726631342</v>
      </c>
      <c r="P2924">
        <f t="shared" si="275"/>
        <v>71.454063634861768</v>
      </c>
    </row>
    <row r="2925" spans="1:16" x14ac:dyDescent="0.25">
      <c r="A2925">
        <v>111.48399999999999</v>
      </c>
      <c r="B2925">
        <v>-13.350999999999999</v>
      </c>
      <c r="C2925">
        <v>375</v>
      </c>
      <c r="D2925">
        <f t="shared" ca="1" si="274"/>
        <v>0.75</v>
      </c>
      <c r="E2925" s="1">
        <v>0.65</v>
      </c>
      <c r="F2925">
        <v>19.899999999999999</v>
      </c>
      <c r="G2925">
        <f t="shared" ca="1" si="276"/>
        <v>42.007420362456692</v>
      </c>
      <c r="H2925">
        <f t="shared" ca="1" si="279"/>
        <v>19.905622683360235</v>
      </c>
      <c r="I2925">
        <f>User_Model_Calcs!A2925-Sat_Data!$B$5</f>
        <v>1.4839999999999947</v>
      </c>
      <c r="J2925">
        <f>(Earth_Data!$B$1/SQRT(1-Earth_Data!$B$2^2*SIN(RADIANS(User_Model_Calcs!B2925))^2))*COS(RADIANS(User_Model_Calcs!B2925))</f>
        <v>6206.8704952834223</v>
      </c>
      <c r="K2925">
        <f>((Earth_Data!$B$1*(1-Earth_Data!$B$2^2))/SQRT(1-Earth_Data!$B$2^2*SIN(RADIANS(User_Model_Calcs!B2925))^2))*SIN(RADIANS(User_Model_Calcs!B2925))</f>
        <v>-1463.2152854119877</v>
      </c>
      <c r="L2925">
        <f t="shared" si="277"/>
        <v>-13.264791271822613</v>
      </c>
      <c r="M2925">
        <f t="shared" si="278"/>
        <v>6377.0087279760846</v>
      </c>
      <c r="N2925">
        <f>SQRT(User_Model_Calcs!M2925^2+Sat_Data!$B$3^2-2*User_Model_Calcs!M2925*Sat_Data!$B$3*COS(RADIANS(L2925))*COS(RADIANS(I2925)))</f>
        <v>35989.467689933459</v>
      </c>
      <c r="O2925">
        <f>DEGREES(ACOS(((Earth_Data!$B$1+Sat_Data!$B$2)/User_Model_Calcs!N2925)*SQRT(1-COS(RADIANS(User_Model_Calcs!I2925))^2*COS(RADIANS(User_Model_Calcs!B2925))^2)))</f>
        <v>74.208363381795991</v>
      </c>
      <c r="P2925">
        <f t="shared" si="275"/>
        <v>6.4012527326828854</v>
      </c>
    </row>
    <row r="2926" spans="1:16" x14ac:dyDescent="0.25">
      <c r="A2926">
        <v>145.12156818733902</v>
      </c>
      <c r="B2926">
        <v>-17.923013376288356</v>
      </c>
      <c r="C2926">
        <v>4700</v>
      </c>
      <c r="D2926">
        <f t="shared" ca="1" si="274"/>
        <v>0.75</v>
      </c>
      <c r="E2926" s="1">
        <v>0.65</v>
      </c>
      <c r="F2926">
        <v>19.899999999999999</v>
      </c>
      <c r="G2926">
        <f t="shared" ca="1" si="276"/>
        <v>42.007420362456692</v>
      </c>
      <c r="H2926">
        <f t="shared" ca="1" si="279"/>
        <v>18.998348157315558</v>
      </c>
      <c r="I2926">
        <f>User_Model_Calcs!A2926-Sat_Data!$B$5</f>
        <v>35.121568187339022</v>
      </c>
      <c r="J2926">
        <f>(Earth_Data!$B$1/SQRT(1-Earth_Data!$B$2^2*SIN(RADIANS(User_Model_Calcs!B2926))^2))*COS(RADIANS(User_Model_Calcs!B2926))</f>
        <v>6070.539083994302</v>
      </c>
      <c r="K2926">
        <f>((Earth_Data!$B$1*(1-Earth_Data!$B$2^2))/SQRT(1-Earth_Data!$B$2^2*SIN(RADIANS(User_Model_Calcs!B2926))^2))*SIN(RADIANS(User_Model_Calcs!B2926))</f>
        <v>-1950.2795426438086</v>
      </c>
      <c r="L2926">
        <f t="shared" si="277"/>
        <v>-17.810632032623307</v>
      </c>
      <c r="M2926">
        <f t="shared" si="278"/>
        <v>6376.1301009905155</v>
      </c>
      <c r="N2926">
        <f>SQRT(User_Model_Calcs!M2926^2+Sat_Data!$B$3^2-2*User_Model_Calcs!M2926*Sat_Data!$B$3*COS(RADIANS(L2926))*COS(RADIANS(I2926)))</f>
        <v>37413.298541728611</v>
      </c>
      <c r="O2926">
        <f>DEGREES(ACOS(((Earth_Data!$B$1+Sat_Data!$B$2)/User_Model_Calcs!N2926)*SQRT(1-COS(RADIANS(User_Model_Calcs!I2926))^2*COS(RADIANS(User_Model_Calcs!B2926))^2)))</f>
        <v>44.95122921117607</v>
      </c>
      <c r="P2926">
        <f t="shared" si="275"/>
        <v>66.369763810502306</v>
      </c>
    </row>
    <row r="2927" spans="1:16" x14ac:dyDescent="0.25">
      <c r="A2927">
        <v>108.750614230134</v>
      </c>
      <c r="B2927">
        <v>-12.859758803501773</v>
      </c>
      <c r="C2927">
        <v>400</v>
      </c>
      <c r="D2927">
        <f t="shared" ca="1" si="274"/>
        <v>0.75</v>
      </c>
      <c r="E2927" s="1">
        <v>0.65</v>
      </c>
      <c r="F2927">
        <v>19.899999999999999</v>
      </c>
      <c r="G2927">
        <f t="shared" ca="1" si="276"/>
        <v>42.007420362456692</v>
      </c>
      <c r="H2927">
        <f t="shared" ca="1" si="279"/>
        <v>14.43473123482425</v>
      </c>
      <c r="I2927">
        <f>User_Model_Calcs!A2927-Sat_Data!$B$5</f>
        <v>-1.2493857698659951</v>
      </c>
      <c r="J2927">
        <f>(Earth_Data!$B$1/SQRT(1-Earth_Data!$B$2^2*SIN(RADIANS(User_Model_Calcs!B2927))^2))*COS(RADIANS(User_Model_Calcs!B2927))</f>
        <v>6219.1931829016803</v>
      </c>
      <c r="K2927">
        <f>((Earth_Data!$B$1*(1-Earth_Data!$B$2^2))/SQRT(1-Earth_Data!$B$2^2*SIN(RADIANS(User_Model_Calcs!B2927))^2))*SIN(RADIANS(User_Model_Calcs!B2927))</f>
        <v>-1410.2842092692886</v>
      </c>
      <c r="L2927">
        <f t="shared" si="277"/>
        <v>-12.776503666996346</v>
      </c>
      <c r="M2927">
        <f t="shared" si="278"/>
        <v>6377.0891006136208</v>
      </c>
      <c r="N2927">
        <f>SQRT(User_Model_Calcs!M2927^2+Sat_Data!$B$3^2-2*User_Model_Calcs!M2927*Sat_Data!$B$3*COS(RADIANS(L2927))*COS(RADIANS(I2927)))</f>
        <v>35974.335107576873</v>
      </c>
      <c r="O2927">
        <f>DEGREES(ACOS(((Earth_Data!$B$1+Sat_Data!$B$2)/User_Model_Calcs!N2927)*SQRT(1-COS(RADIANS(User_Model_Calcs!I2927))^2*COS(RADIANS(User_Model_Calcs!B2927))^2)))</f>
        <v>74.80840921834978</v>
      </c>
      <c r="P2927">
        <f t="shared" si="275"/>
        <v>5.5965881707386895</v>
      </c>
    </row>
    <row r="2928" spans="1:16" x14ac:dyDescent="0.25">
      <c r="A2928">
        <v>115.09</v>
      </c>
      <c r="B2928">
        <v>-13.243</v>
      </c>
      <c r="C2928">
        <v>375</v>
      </c>
      <c r="D2928">
        <f t="shared" ca="1" si="274"/>
        <v>1.2</v>
      </c>
      <c r="E2928" s="1">
        <v>0.65</v>
      </c>
      <c r="F2928">
        <v>19.899999999999999</v>
      </c>
      <c r="G2928">
        <f t="shared" ca="1" si="276"/>
        <v>46.089820015575185</v>
      </c>
      <c r="H2928">
        <f t="shared" ca="1" si="279"/>
        <v>18.967268813289849</v>
      </c>
      <c r="I2928">
        <f>User_Model_Calcs!A2928-Sat_Data!$B$5</f>
        <v>5.0900000000000034</v>
      </c>
      <c r="J2928">
        <f>(Earth_Data!$B$1/SQRT(1-Earth_Data!$B$2^2*SIN(RADIANS(User_Model_Calcs!B2928))^2))*COS(RADIANS(User_Model_Calcs!B2928))</f>
        <v>6209.6186059615202</v>
      </c>
      <c r="K2928">
        <f>((Earth_Data!$B$1*(1-Earth_Data!$B$2^2))/SQRT(1-Earth_Data!$B$2^2*SIN(RADIANS(User_Model_Calcs!B2928))^2))*SIN(RADIANS(User_Model_Calcs!B2928))</f>
        <v>-1451.5872397381106</v>
      </c>
      <c r="L2928">
        <f t="shared" si="277"/>
        <v>-13.157438498336338</v>
      </c>
      <c r="M2928">
        <f t="shared" si="278"/>
        <v>6377.0266383381213</v>
      </c>
      <c r="N2928">
        <f>SQRT(User_Model_Calcs!M2928^2+Sat_Data!$B$3^2-2*User_Model_Calcs!M2928*Sat_Data!$B$3*COS(RADIANS(L2928))*COS(RADIANS(I2928)))</f>
        <v>36012.493385448615</v>
      </c>
      <c r="O2928">
        <f>DEGREES(ACOS(((Earth_Data!$B$1+Sat_Data!$B$2)/User_Model_Calcs!N2928)*SQRT(1-COS(RADIANS(User_Model_Calcs!I2928))^2*COS(RADIANS(User_Model_Calcs!B2928))^2)))</f>
        <v>73.343128012516289</v>
      </c>
      <c r="P2928">
        <f t="shared" si="275"/>
        <v>21.247130217528913</v>
      </c>
    </row>
    <row r="2929" spans="1:16" x14ac:dyDescent="0.25">
      <c r="A2929">
        <v>122.069</v>
      </c>
      <c r="B2929">
        <v>-16.201000000000001</v>
      </c>
      <c r="C2929">
        <v>625</v>
      </c>
      <c r="D2929">
        <f t="shared" ca="1" si="274"/>
        <v>3</v>
      </c>
      <c r="E2929" s="1">
        <v>0.65</v>
      </c>
      <c r="F2929">
        <v>19.899999999999999</v>
      </c>
      <c r="G2929">
        <f t="shared" ca="1" si="276"/>
        <v>54.048620189015942</v>
      </c>
      <c r="H2929">
        <f t="shared" ca="1" si="279"/>
        <v>16.895063174386689</v>
      </c>
      <c r="I2929">
        <f>User_Model_Calcs!A2929-Sat_Data!$B$5</f>
        <v>12.069000000000003</v>
      </c>
      <c r="J2929">
        <f>(Earth_Data!$B$1/SQRT(1-Earth_Data!$B$2^2*SIN(RADIANS(User_Model_Calcs!B2929))^2))*COS(RADIANS(User_Model_Calcs!B2929))</f>
        <v>6126.4530787621388</v>
      </c>
      <c r="K2929">
        <f>((Earth_Data!$B$1*(1-Earth_Data!$B$2^2))/SQRT(1-Earth_Data!$B$2^2*SIN(RADIANS(User_Model_Calcs!B2929))^2))*SIN(RADIANS(User_Model_Calcs!B2929))</f>
        <v>-1768.0987752839942</v>
      </c>
      <c r="L2929">
        <f t="shared" si="277"/>
        <v>-16.098178053480236</v>
      </c>
      <c r="M2929">
        <f t="shared" si="278"/>
        <v>6376.4881090953859</v>
      </c>
      <c r="N2929">
        <f>SQRT(User_Model_Calcs!M2929^2+Sat_Data!$B$3^2-2*User_Model_Calcs!M2929*Sat_Data!$B$3*COS(RADIANS(L2929))*COS(RADIANS(I2929)))</f>
        <v>36238.935562938241</v>
      </c>
      <c r="O2929">
        <f>DEGREES(ACOS(((Earth_Data!$B$1+Sat_Data!$B$2)/User_Model_Calcs!N2929)*SQRT(1-COS(RADIANS(User_Model_Calcs!I2929))^2*COS(RADIANS(User_Model_Calcs!B2929))^2)))</f>
        <v>66.425043344350001</v>
      </c>
      <c r="P2929">
        <f t="shared" si="275"/>
        <v>37.464478141782962</v>
      </c>
    </row>
    <row r="2930" spans="1:16" x14ac:dyDescent="0.25">
      <c r="A2930">
        <v>121.233</v>
      </c>
      <c r="B2930">
        <v>-14.067999999999998</v>
      </c>
      <c r="C2930">
        <v>950</v>
      </c>
      <c r="D2930">
        <f t="shared" ca="1" si="274"/>
        <v>1.2</v>
      </c>
      <c r="E2930" s="1">
        <v>0.65</v>
      </c>
      <c r="F2930">
        <v>19.899999999999999</v>
      </c>
      <c r="G2930">
        <f t="shared" ca="1" si="276"/>
        <v>46.089820015575185</v>
      </c>
      <c r="H2930">
        <f t="shared" ca="1" si="279"/>
        <v>15.324582939886369</v>
      </c>
      <c r="I2930">
        <f>User_Model_Calcs!A2930-Sat_Data!$B$5</f>
        <v>11.233000000000004</v>
      </c>
      <c r="J2930">
        <f>(Earth_Data!$B$1/SQRT(1-Earth_Data!$B$2^2*SIN(RADIANS(User_Model_Calcs!B2930))^2))*COS(RADIANS(User_Model_Calcs!B2930))</f>
        <v>6188.0702865738576</v>
      </c>
      <c r="K2930">
        <f>((Earth_Data!$B$1*(1-Earth_Data!$B$2^2))/SQRT(1-Earth_Data!$B$2^2*SIN(RADIANS(User_Model_Calcs!B2930))^2))*SIN(RADIANS(User_Model_Calcs!B2930))</f>
        <v>-1540.2812859322405</v>
      </c>
      <c r="L2930">
        <f t="shared" si="277"/>
        <v>-13.977525629872744</v>
      </c>
      <c r="M2930">
        <f t="shared" si="278"/>
        <v>6376.8864119859736</v>
      </c>
      <c r="N2930">
        <f>SQRT(User_Model_Calcs!M2930^2+Sat_Data!$B$3^2-2*User_Model_Calcs!M2930*Sat_Data!$B$3*COS(RADIANS(L2930))*COS(RADIANS(I2930)))</f>
        <v>36147.568096857904</v>
      </c>
      <c r="O2930">
        <f>DEGREES(ACOS(((Earth_Data!$B$1+Sat_Data!$B$2)/User_Model_Calcs!N2930)*SQRT(1-COS(RADIANS(User_Model_Calcs!I2930))^2*COS(RADIANS(User_Model_Calcs!B2930))^2)))</f>
        <v>68.953620230070911</v>
      </c>
      <c r="P2930">
        <f t="shared" si="275"/>
        <v>39.250668301263339</v>
      </c>
    </row>
    <row r="2931" spans="1:16" x14ac:dyDescent="0.25">
      <c r="A2931">
        <v>111.94808320348351</v>
      </c>
      <c r="B2931">
        <v>-12.709172649042952</v>
      </c>
      <c r="C2931">
        <v>2500</v>
      </c>
      <c r="D2931">
        <f t="shared" ca="1" si="274"/>
        <v>3</v>
      </c>
      <c r="E2931" s="1">
        <v>0.65</v>
      </c>
      <c r="F2931">
        <v>19.899999999999999</v>
      </c>
      <c r="G2931">
        <f t="shared" ca="1" si="276"/>
        <v>54.048620189015942</v>
      </c>
      <c r="H2931">
        <f t="shared" ca="1" si="279"/>
        <v>23.789186697510114</v>
      </c>
      <c r="I2931">
        <f>User_Model_Calcs!A2931-Sat_Data!$B$5</f>
        <v>1.9480832034835061</v>
      </c>
      <c r="J2931">
        <f>(Earth_Data!$B$1/SQRT(1-Earth_Data!$B$2^2*SIN(RADIANS(User_Model_Calcs!B2931))^2))*COS(RADIANS(User_Model_Calcs!B2931))</f>
        <v>6222.8795872771125</v>
      </c>
      <c r="K2931">
        <f>((Earth_Data!$B$1*(1-Earth_Data!$B$2^2))/SQRT(1-Earth_Data!$B$2^2*SIN(RADIANS(User_Model_Calcs!B2931))^2))*SIN(RADIANS(User_Model_Calcs!B2931))</f>
        <v>-1394.0380530476355</v>
      </c>
      <c r="L2931">
        <f t="shared" si="277"/>
        <v>-12.626827810993415</v>
      </c>
      <c r="M2931">
        <f t="shared" si="278"/>
        <v>6377.1131753399995</v>
      </c>
      <c r="N2931">
        <f>SQRT(User_Model_Calcs!M2931^2+Sat_Data!$B$3^2-2*User_Model_Calcs!M2931*Sat_Data!$B$3*COS(RADIANS(L2931))*COS(RADIANS(I2931)))</f>
        <v>35972.50109817928</v>
      </c>
      <c r="O2931">
        <f>DEGREES(ACOS(((Earth_Data!$B$1+Sat_Data!$B$2)/User_Model_Calcs!N2931)*SQRT(1-COS(RADIANS(User_Model_Calcs!I2931))^2*COS(RADIANS(User_Model_Calcs!B2931))^2)))</f>
        <v>74.883507650544544</v>
      </c>
      <c r="P2931">
        <f t="shared" si="275"/>
        <v>8.788657851270175</v>
      </c>
    </row>
    <row r="2932" spans="1:16" x14ac:dyDescent="0.25">
      <c r="A2932">
        <v>102.94344214440356</v>
      </c>
      <c r="B2932">
        <v>-16.355603035054543</v>
      </c>
      <c r="C2932">
        <v>950</v>
      </c>
      <c r="D2932">
        <f t="shared" ca="1" si="274"/>
        <v>3</v>
      </c>
      <c r="E2932" s="1">
        <v>0.65</v>
      </c>
      <c r="F2932">
        <v>19.899999999999999</v>
      </c>
      <c r="G2932">
        <f t="shared" ca="1" si="276"/>
        <v>54.048620189015942</v>
      </c>
      <c r="H2932">
        <f t="shared" ca="1" si="279"/>
        <v>18.090509823657626</v>
      </c>
      <c r="I2932">
        <f>User_Model_Calcs!A2932-Sat_Data!$B$5</f>
        <v>-7.0565578555964379</v>
      </c>
      <c r="J2932">
        <f>(Earth_Data!$B$1/SQRT(1-Earth_Data!$B$2^2*SIN(RADIANS(User_Model_Calcs!B2932))^2))*COS(RADIANS(User_Model_Calcs!B2932))</f>
        <v>6121.6574789084125</v>
      </c>
      <c r="K2932">
        <f>((Earth_Data!$B$1*(1-Earth_Data!$B$2^2))/SQRT(1-Earth_Data!$B$2^2*SIN(RADIANS(User_Model_Calcs!B2932))^2))*SIN(RADIANS(User_Model_Calcs!B2932))</f>
        <v>-1784.5215326623763</v>
      </c>
      <c r="L2932">
        <f t="shared" si="277"/>
        <v>-16.251907275502827</v>
      </c>
      <c r="M2932">
        <f t="shared" si="278"/>
        <v>6376.4572757614378</v>
      </c>
      <c r="N2932">
        <f>SQRT(User_Model_Calcs!M2932^2+Sat_Data!$B$3^2-2*User_Model_Calcs!M2932*Sat_Data!$B$3*COS(RADIANS(L2932))*COS(RADIANS(I2932)))</f>
        <v>36140.770699470122</v>
      </c>
      <c r="O2932">
        <f>DEGREES(ACOS(((Earth_Data!$B$1+Sat_Data!$B$2)/User_Model_Calcs!N2932)*SQRT(1-COS(RADIANS(User_Model_Calcs!I2932))^2*COS(RADIANS(User_Model_Calcs!B2932))^2)))</f>
        <v>69.135878563671454</v>
      </c>
      <c r="P2932">
        <f t="shared" si="275"/>
        <v>23.729641574955103</v>
      </c>
    </row>
    <row r="2933" spans="1:16" x14ac:dyDescent="0.25">
      <c r="A2933">
        <v>157.346</v>
      </c>
      <c r="B2933">
        <v>-15.762</v>
      </c>
      <c r="C2933">
        <v>2500</v>
      </c>
      <c r="D2933">
        <f t="shared" ca="1" si="274"/>
        <v>3</v>
      </c>
      <c r="E2933" s="1">
        <v>0.65</v>
      </c>
      <c r="F2933">
        <v>19.899999999999999</v>
      </c>
      <c r="G2933">
        <f t="shared" ca="1" si="276"/>
        <v>54.048620189015942</v>
      </c>
      <c r="H2933">
        <f t="shared" ca="1" si="279"/>
        <v>14.021340287554768</v>
      </c>
      <c r="I2933">
        <f>User_Model_Calcs!A2933-Sat_Data!$B$5</f>
        <v>47.346000000000004</v>
      </c>
      <c r="J2933">
        <f>(Earth_Data!$B$1/SQRT(1-Earth_Data!$B$2^2*SIN(RADIANS(User_Model_Calcs!B2933))^2))*COS(RADIANS(User_Model_Calcs!B2933))</f>
        <v>6139.828183345363</v>
      </c>
      <c r="K2933">
        <f>((Earth_Data!$B$1*(1-Earth_Data!$B$2^2))/SQRT(1-Earth_Data!$B$2^2*SIN(RADIANS(User_Model_Calcs!B2933))^2))*SIN(RADIANS(User_Model_Calcs!B2933))</f>
        <v>-1721.3973407805977</v>
      </c>
      <c r="L2933">
        <f t="shared" si="277"/>
        <v>-15.661675372857024</v>
      </c>
      <c r="M2933">
        <f t="shared" si="278"/>
        <v>6376.5742311878194</v>
      </c>
      <c r="N2933">
        <f>SQRT(User_Model_Calcs!M2933^2+Sat_Data!$B$3^2-2*User_Model_Calcs!M2933*Sat_Data!$B$3*COS(RADIANS(L2933))*COS(RADIANS(I2933)))</f>
        <v>38310.002303521243</v>
      </c>
      <c r="O2933">
        <f>DEGREES(ACOS(((Earth_Data!$B$1+Sat_Data!$B$2)/User_Model_Calcs!N2933)*SQRT(1-COS(RADIANS(User_Model_Calcs!I2933))^2*COS(RADIANS(User_Model_Calcs!B2933))^2)))</f>
        <v>33.445340029232526</v>
      </c>
      <c r="P2933">
        <f t="shared" si="275"/>
        <v>75.949707239467216</v>
      </c>
    </row>
    <row r="2934" spans="1:16" x14ac:dyDescent="0.25">
      <c r="A2934">
        <v>160.63800000000001</v>
      </c>
      <c r="B2934">
        <v>-19.756</v>
      </c>
      <c r="C2934">
        <v>950</v>
      </c>
      <c r="D2934">
        <f t="shared" ca="1" si="274"/>
        <v>3</v>
      </c>
      <c r="E2934" s="1">
        <v>0.65</v>
      </c>
      <c r="F2934">
        <v>19.899999999999999</v>
      </c>
      <c r="G2934">
        <f t="shared" ca="1" si="276"/>
        <v>54.048620189015942</v>
      </c>
      <c r="H2934">
        <f t="shared" ca="1" si="279"/>
        <v>14.627131352886225</v>
      </c>
      <c r="I2934">
        <f>User_Model_Calcs!A2934-Sat_Data!$B$5</f>
        <v>50.638000000000005</v>
      </c>
      <c r="J2934">
        <f>(Earth_Data!$B$1/SQRT(1-Earth_Data!$B$2^2*SIN(RADIANS(User_Model_Calcs!B2934))^2))*COS(RADIANS(User_Model_Calcs!B2934))</f>
        <v>6005.0236481953089</v>
      </c>
      <c r="K2934">
        <f>((Earth_Data!$B$1*(1-Earth_Data!$B$2^2))/SQRT(1-Earth_Data!$B$2^2*SIN(RADIANS(User_Model_Calcs!B2934))^2))*SIN(RADIANS(User_Model_Calcs!B2934))</f>
        <v>-2142.2954467698983</v>
      </c>
      <c r="L2934">
        <f t="shared" si="277"/>
        <v>-19.633886386821349</v>
      </c>
      <c r="M2934">
        <f t="shared" si="278"/>
        <v>6375.714767509282</v>
      </c>
      <c r="N2934">
        <f>SQRT(User_Model_Calcs!M2934^2+Sat_Data!$B$3^2-2*User_Model_Calcs!M2934*Sat_Data!$B$3*COS(RADIANS(L2934))*COS(RADIANS(I2934)))</f>
        <v>38694.970564870884</v>
      </c>
      <c r="O2934">
        <f>DEGREES(ACOS(((Earth_Data!$B$1+Sat_Data!$B$2)/User_Model_Calcs!N2934)*SQRT(1-COS(RADIANS(User_Model_Calcs!I2934))^2*COS(RADIANS(User_Model_Calcs!B2934))^2)))</f>
        <v>29.042927871603144</v>
      </c>
      <c r="P2934">
        <f t="shared" si="275"/>
        <v>74.502708086395842</v>
      </c>
    </row>
    <row r="2935" spans="1:16" x14ac:dyDescent="0.25">
      <c r="A2935">
        <v>110.834</v>
      </c>
      <c r="B2935">
        <v>-12.743</v>
      </c>
      <c r="C2935">
        <v>2500</v>
      </c>
      <c r="D2935">
        <f t="shared" ca="1" si="274"/>
        <v>0.75</v>
      </c>
      <c r="E2935" s="1">
        <v>0.65</v>
      </c>
      <c r="F2935">
        <v>19.899999999999999</v>
      </c>
      <c r="G2935">
        <f t="shared" ca="1" si="276"/>
        <v>42.007420362456692</v>
      </c>
      <c r="H2935">
        <f t="shared" ca="1" si="279"/>
        <v>15.953623514210287</v>
      </c>
      <c r="I2935">
        <f>User_Model_Calcs!A2935-Sat_Data!$B$5</f>
        <v>0.83400000000000318</v>
      </c>
      <c r="J2935">
        <f>(Earth_Data!$B$1/SQRT(1-Earth_Data!$B$2^2*SIN(RADIANS(User_Model_Calcs!B2935))^2))*COS(RADIANS(User_Model_Calcs!B2935))</f>
        <v>6222.0552036744693</v>
      </c>
      <c r="K2935">
        <f>((Earth_Data!$B$1*(1-Earth_Data!$B$2^2))/SQRT(1-Earth_Data!$B$2^2*SIN(RADIANS(User_Model_Calcs!B2935))^2))*SIN(RADIANS(User_Model_Calcs!B2935))</f>
        <v>-1397.688381521705</v>
      </c>
      <c r="L2935">
        <f t="shared" si="277"/>
        <v>-12.660450477220282</v>
      </c>
      <c r="M2935">
        <f t="shared" si="278"/>
        <v>6377.1077903241767</v>
      </c>
      <c r="N2935">
        <f>SQRT(User_Model_Calcs!M2935^2+Sat_Data!$B$3^2-2*User_Model_Calcs!M2935*Sat_Data!$B$3*COS(RADIANS(L2935))*COS(RADIANS(I2935)))</f>
        <v>35970.023313131496</v>
      </c>
      <c r="O2935">
        <f>DEGREES(ACOS(((Earth_Data!$B$1+Sat_Data!$B$2)/User_Model_Calcs!N2935)*SQRT(1-COS(RADIANS(User_Model_Calcs!I2935))^2*COS(RADIANS(User_Model_Calcs!B2935))^2)))</f>
        <v>74.983492029776642</v>
      </c>
      <c r="P2935">
        <f t="shared" si="275"/>
        <v>3.7757625857539829</v>
      </c>
    </row>
    <row r="2936" spans="1:16" x14ac:dyDescent="0.25">
      <c r="A2936">
        <v>117.16083089971774</v>
      </c>
      <c r="B2936">
        <v>-6.924356578822735</v>
      </c>
      <c r="C2936">
        <v>400</v>
      </c>
      <c r="D2936">
        <f t="shared" ca="1" si="274"/>
        <v>0.75</v>
      </c>
      <c r="E2936" s="1">
        <v>0.65</v>
      </c>
      <c r="F2936">
        <v>19.899999999999999</v>
      </c>
      <c r="G2936">
        <f t="shared" ca="1" si="276"/>
        <v>42.007420362456692</v>
      </c>
      <c r="H2936">
        <f t="shared" ca="1" si="279"/>
        <v>22.477659843013054</v>
      </c>
      <c r="I2936">
        <f>User_Model_Calcs!A2936-Sat_Data!$B$5</f>
        <v>7.1608308997177375</v>
      </c>
      <c r="J2936">
        <f>(Earth_Data!$B$1/SQRT(1-Earth_Data!$B$2^2*SIN(RADIANS(User_Model_Calcs!B2936))^2))*COS(RADIANS(User_Model_Calcs!B2936))</f>
        <v>6331.9270649329746</v>
      </c>
      <c r="K2936">
        <f>((Earth_Data!$B$1*(1-Earth_Data!$B$2^2))/SQRT(1-Earth_Data!$B$2^2*SIN(RADIANS(User_Model_Calcs!B2936))^2))*SIN(RADIANS(User_Model_Calcs!B2936))</f>
        <v>-763.83070869243397</v>
      </c>
      <c r="L2936">
        <f t="shared" si="277"/>
        <v>-6.8784469715371017</v>
      </c>
      <c r="M2936">
        <f t="shared" si="278"/>
        <v>6377.8317402681851</v>
      </c>
      <c r="N2936">
        <f>SQRT(User_Model_Calcs!M2936^2+Sat_Data!$B$3^2-2*User_Model_Calcs!M2936*Sat_Data!$B$3*COS(RADIANS(L2936))*COS(RADIANS(I2936)))</f>
        <v>35898.408496604905</v>
      </c>
      <c r="O2936">
        <f>DEGREES(ACOS(((Earth_Data!$B$1+Sat_Data!$B$2)/User_Model_Calcs!N2936)*SQRT(1-COS(RADIANS(User_Model_Calcs!I2936))^2*COS(RADIANS(User_Model_Calcs!B2936))^2)))</f>
        <v>78.292322541597528</v>
      </c>
      <c r="P2936">
        <f t="shared" si="275"/>
        <v>46.181162636228493</v>
      </c>
    </row>
    <row r="2937" spans="1:16" x14ac:dyDescent="0.25">
      <c r="A2937">
        <v>142.06043761684498</v>
      </c>
      <c r="B2937">
        <v>-10.602694197460838</v>
      </c>
      <c r="C2937">
        <v>4700</v>
      </c>
      <c r="D2937">
        <f t="shared" ca="1" si="274"/>
        <v>0.75</v>
      </c>
      <c r="E2937" s="1">
        <v>0.65</v>
      </c>
      <c r="F2937">
        <v>19.899999999999999</v>
      </c>
      <c r="G2937">
        <f t="shared" ca="1" si="276"/>
        <v>42.007420362456692</v>
      </c>
      <c r="H2937">
        <f t="shared" ca="1" si="279"/>
        <v>15.084615263372251</v>
      </c>
      <c r="I2937">
        <f>User_Model_Calcs!A2937-Sat_Data!$B$5</f>
        <v>32.060437616844979</v>
      </c>
      <c r="J2937">
        <f>(Earth_Data!$B$1/SQRT(1-Earth_Data!$B$2^2*SIN(RADIANS(User_Model_Calcs!B2937))^2))*COS(RADIANS(User_Model_Calcs!B2937))</f>
        <v>6269.9546530552889</v>
      </c>
      <c r="K2937">
        <f>((Earth_Data!$B$1*(1-Earth_Data!$B$2^2))/SQRT(1-Earth_Data!$B$2^2*SIN(RADIANS(User_Model_Calcs!B2937))^2))*SIN(RADIANS(User_Model_Calcs!B2937))</f>
        <v>-1165.8379600611693</v>
      </c>
      <c r="L2937">
        <f t="shared" si="277"/>
        <v>-10.533308008908122</v>
      </c>
      <c r="M2937">
        <f t="shared" si="278"/>
        <v>6377.4218537344113</v>
      </c>
      <c r="N2937">
        <f>SQRT(User_Model_Calcs!M2937^2+Sat_Data!$B$3^2-2*User_Model_Calcs!M2937*Sat_Data!$B$3*COS(RADIANS(L2937))*COS(RADIANS(I2937)))</f>
        <v>37018.775406992143</v>
      </c>
      <c r="O2937">
        <f>DEGREES(ACOS(((Earth_Data!$B$1+Sat_Data!$B$2)/User_Model_Calcs!N2937)*SQRT(1-COS(RADIANS(User_Model_Calcs!I2937))^2*COS(RADIANS(User_Model_Calcs!B2937))^2)))</f>
        <v>50.939450853706333</v>
      </c>
      <c r="P2937">
        <f t="shared" si="275"/>
        <v>73.628917005808844</v>
      </c>
    </row>
    <row r="2938" spans="1:16" x14ac:dyDescent="0.25">
      <c r="A2938">
        <v>109.25963992102143</v>
      </c>
      <c r="B2938">
        <v>-22.430958224242296</v>
      </c>
      <c r="C2938">
        <v>625</v>
      </c>
      <c r="D2938">
        <f t="shared" ca="1" si="274"/>
        <v>3</v>
      </c>
      <c r="E2938" s="1">
        <v>0.65</v>
      </c>
      <c r="F2938">
        <v>19.899999999999999</v>
      </c>
      <c r="G2938">
        <f t="shared" ca="1" si="276"/>
        <v>54.048620189015942</v>
      </c>
      <c r="H2938">
        <f t="shared" ca="1" si="279"/>
        <v>22.195347036383325</v>
      </c>
      <c r="I2938">
        <f>User_Model_Calcs!A2938-Sat_Data!$B$5</f>
        <v>-0.74036007897856848</v>
      </c>
      <c r="J2938">
        <f>(Earth_Data!$B$1/SQRT(1-Earth_Data!$B$2^2*SIN(RADIANS(User_Model_Calcs!B2938))^2))*COS(RADIANS(User_Model_Calcs!B2938))</f>
        <v>5898.4451947866428</v>
      </c>
      <c r="K2938">
        <f>((Earth_Data!$B$1*(1-Earth_Data!$B$2^2))/SQRT(1-Earth_Data!$B$2^2*SIN(RADIANS(User_Model_Calcs!B2938))^2))*SIN(RADIANS(User_Model_Calcs!B2938))</f>
        <v>-2418.5925794746022</v>
      </c>
      <c r="L2938">
        <f t="shared" si="277"/>
        <v>-22.295542184580675</v>
      </c>
      <c r="M2938">
        <f t="shared" si="278"/>
        <v>6375.0486885506407</v>
      </c>
      <c r="N2938">
        <f>SQRT(User_Model_Calcs!M2938^2+Sat_Data!$B$3^2-2*User_Model_Calcs!M2938*Sat_Data!$B$3*COS(RADIANS(L2938))*COS(RADIANS(I2938)))</f>
        <v>36346.825656830755</v>
      </c>
      <c r="O2938">
        <f>DEGREES(ACOS(((Earth_Data!$B$1+Sat_Data!$B$2)/User_Model_Calcs!N2938)*SQRT(1-COS(RADIANS(User_Model_Calcs!I2938))^2*COS(RADIANS(User_Model_Calcs!B2938))^2)))</f>
        <v>63.713689886137168</v>
      </c>
      <c r="P2938">
        <f t="shared" si="275"/>
        <v>1.9396668010440772</v>
      </c>
    </row>
    <row r="2939" spans="1:16" x14ac:dyDescent="0.25">
      <c r="A2939">
        <v>138.566</v>
      </c>
      <c r="B2939">
        <v>-17.433</v>
      </c>
      <c r="C2939">
        <v>375</v>
      </c>
      <c r="D2939">
        <f t="shared" ca="1" si="274"/>
        <v>3</v>
      </c>
      <c r="E2939" s="1">
        <v>0.65</v>
      </c>
      <c r="F2939">
        <v>19.899999999999999</v>
      </c>
      <c r="G2939">
        <f t="shared" ca="1" si="276"/>
        <v>54.048620189015942</v>
      </c>
      <c r="H2939">
        <f t="shared" ca="1" si="279"/>
        <v>23.192732349455078</v>
      </c>
      <c r="I2939">
        <f>User_Model_Calcs!A2939-Sat_Data!$B$5</f>
        <v>28.566000000000003</v>
      </c>
      <c r="J2939">
        <f>(Earth_Data!$B$1/SQRT(1-Earth_Data!$B$2^2*SIN(RADIANS(User_Model_Calcs!B2939))^2))*COS(RADIANS(User_Model_Calcs!B2939))</f>
        <v>6087.0078596701469</v>
      </c>
      <c r="K2939">
        <f>((Earth_Data!$B$1*(1-Earth_Data!$B$2^2))/SQRT(1-Earth_Data!$B$2^2*SIN(RADIANS(User_Model_Calcs!B2939))^2))*SIN(RADIANS(User_Model_Calcs!B2939))</f>
        <v>-1898.6075834052817</v>
      </c>
      <c r="L2939">
        <f t="shared" si="277"/>
        <v>-17.323299351364902</v>
      </c>
      <c r="M2939">
        <f t="shared" si="278"/>
        <v>6376.2352089183623</v>
      </c>
      <c r="N2939">
        <f>SQRT(User_Model_Calcs!M2939^2+Sat_Data!$B$3^2-2*User_Model_Calcs!M2939*Sat_Data!$B$3*COS(RADIANS(L2939))*COS(RADIANS(I2939)))</f>
        <v>36981.760692103911</v>
      </c>
      <c r="O2939">
        <f>DEGREES(ACOS(((Earth_Data!$B$1+Sat_Data!$B$2)/User_Model_Calcs!N2939)*SQRT(1-COS(RADIANS(User_Model_Calcs!I2939))^2*COS(RADIANS(User_Model_Calcs!B2939))^2)))</f>
        <v>51.518206415382373</v>
      </c>
      <c r="P2939">
        <f t="shared" si="275"/>
        <v>61.177583465530738</v>
      </c>
    </row>
    <row r="2940" spans="1:16" x14ac:dyDescent="0.25">
      <c r="A2940">
        <v>107.91699533401118</v>
      </c>
      <c r="B2940">
        <v>-9.8545955106351659</v>
      </c>
      <c r="C2940">
        <v>2500</v>
      </c>
      <c r="D2940">
        <f t="shared" ca="1" si="274"/>
        <v>0.75</v>
      </c>
      <c r="E2940" s="1">
        <v>0.65</v>
      </c>
      <c r="F2940">
        <v>19.899999999999999</v>
      </c>
      <c r="G2940">
        <f t="shared" ca="1" si="276"/>
        <v>42.007420362456692</v>
      </c>
      <c r="H2940">
        <f t="shared" ca="1" si="279"/>
        <v>22.203849133927072</v>
      </c>
      <c r="I2940">
        <f>User_Model_Calcs!A2940-Sat_Data!$B$5</f>
        <v>-2.0830046659888239</v>
      </c>
      <c r="J2940">
        <f>(Earth_Data!$B$1/SQRT(1-Earth_Data!$B$2^2*SIN(RADIANS(User_Model_Calcs!B2940))^2))*COS(RADIANS(User_Model_Calcs!B2940))</f>
        <v>6284.6484457263214</v>
      </c>
      <c r="K2940">
        <f>((Earth_Data!$B$1*(1-Earth_Data!$B$2^2))/SQRT(1-Earth_Data!$B$2^2*SIN(RADIANS(User_Model_Calcs!B2940))^2))*SIN(RADIANS(User_Model_Calcs!B2940))</f>
        <v>-1084.4069266285346</v>
      </c>
      <c r="L2940">
        <f t="shared" si="277"/>
        <v>-9.789904529228302</v>
      </c>
      <c r="M2940">
        <f t="shared" si="278"/>
        <v>6377.5186764830578</v>
      </c>
      <c r="N2940">
        <f>SQRT(User_Model_Calcs!M2940^2+Sat_Data!$B$3^2-2*User_Model_Calcs!M2940*Sat_Data!$B$3*COS(RADIANS(L2940))*COS(RADIANS(I2940)))</f>
        <v>35900.75276273254</v>
      </c>
      <c r="O2940">
        <f>DEGREES(ACOS(((Earth_Data!$B$1+Sat_Data!$B$2)/User_Model_Calcs!N2940)*SQRT(1-COS(RADIANS(User_Model_Calcs!I2940))^2*COS(RADIANS(User_Model_Calcs!B2940))^2)))</f>
        <v>78.149388121372226</v>
      </c>
      <c r="P2940">
        <f t="shared" si="275"/>
        <v>11.997630451607318</v>
      </c>
    </row>
    <row r="2941" spans="1:16" x14ac:dyDescent="0.25">
      <c r="A2941">
        <v>149.76900000000001</v>
      </c>
      <c r="B2941">
        <v>-14.259</v>
      </c>
      <c r="C2941">
        <v>6250</v>
      </c>
      <c r="D2941">
        <f t="shared" ca="1" si="274"/>
        <v>0.75</v>
      </c>
      <c r="E2941" s="1">
        <v>0.65</v>
      </c>
      <c r="F2941">
        <v>19.899999999999999</v>
      </c>
      <c r="G2941">
        <f t="shared" ca="1" si="276"/>
        <v>42.007420362456692</v>
      </c>
      <c r="H2941">
        <f t="shared" ca="1" si="279"/>
        <v>14.930857028294181</v>
      </c>
      <c r="I2941">
        <f>User_Model_Calcs!A2941-Sat_Data!$B$5</f>
        <v>39.769000000000005</v>
      </c>
      <c r="J2941">
        <f>(Earth_Data!$B$1/SQRT(1-Earth_Data!$B$2^2*SIN(RADIANS(User_Model_Calcs!B2941))^2))*COS(RADIANS(User_Model_Calcs!B2941))</f>
        <v>6182.8994075340315</v>
      </c>
      <c r="K2941">
        <f>((Earth_Data!$B$1*(1-Earth_Data!$B$2^2))/SQRT(1-Earth_Data!$B$2^2*SIN(RADIANS(User_Model_Calcs!B2941))^2))*SIN(RADIANS(User_Model_Calcs!B2941))</f>
        <v>-1560.7712797981951</v>
      </c>
      <c r="L2941">
        <f t="shared" si="277"/>
        <v>-14.167398680822679</v>
      </c>
      <c r="M2941">
        <f t="shared" si="278"/>
        <v>6376.8528343946882</v>
      </c>
      <c r="N2941">
        <f>SQRT(User_Model_Calcs!M2941^2+Sat_Data!$B$3^2-2*User_Model_Calcs!M2941*Sat_Data!$B$3*COS(RADIANS(L2941))*COS(RADIANS(I2941)))</f>
        <v>37652.630407292731</v>
      </c>
      <c r="O2941">
        <f>DEGREES(ACOS(((Earth_Data!$B$1+Sat_Data!$B$2)/User_Model_Calcs!N2941)*SQRT(1-COS(RADIANS(User_Model_Calcs!I2941))^2*COS(RADIANS(User_Model_Calcs!B2941))^2)))</f>
        <v>41.664157936520091</v>
      </c>
      <c r="P2941">
        <f t="shared" si="275"/>
        <v>73.513851972621083</v>
      </c>
    </row>
    <row r="2942" spans="1:16" x14ac:dyDescent="0.25">
      <c r="A2942">
        <v>116.08499999999999</v>
      </c>
      <c r="B2942">
        <v>-13.243</v>
      </c>
      <c r="C2942">
        <v>3750</v>
      </c>
      <c r="D2942">
        <f t="shared" ca="1" si="274"/>
        <v>0.75</v>
      </c>
      <c r="E2942" s="1">
        <v>0.65</v>
      </c>
      <c r="F2942">
        <v>19.899999999999999</v>
      </c>
      <c r="G2942">
        <f t="shared" ca="1" si="276"/>
        <v>42.007420362456692</v>
      </c>
      <c r="H2942">
        <f t="shared" ca="1" si="279"/>
        <v>21.062428449434947</v>
      </c>
      <c r="I2942">
        <f>User_Model_Calcs!A2942-Sat_Data!$B$5</f>
        <v>6.0849999999999937</v>
      </c>
      <c r="J2942">
        <f>(Earth_Data!$B$1/SQRT(1-Earth_Data!$B$2^2*SIN(RADIANS(User_Model_Calcs!B2942))^2))*COS(RADIANS(User_Model_Calcs!B2942))</f>
        <v>6209.6186059615202</v>
      </c>
      <c r="K2942">
        <f>((Earth_Data!$B$1*(1-Earth_Data!$B$2^2))/SQRT(1-Earth_Data!$B$2^2*SIN(RADIANS(User_Model_Calcs!B2942))^2))*SIN(RADIANS(User_Model_Calcs!B2942))</f>
        <v>-1451.5872397381106</v>
      </c>
      <c r="L2942">
        <f t="shared" si="277"/>
        <v>-13.157438498336338</v>
      </c>
      <c r="M2942">
        <f t="shared" si="278"/>
        <v>6377.0266383381213</v>
      </c>
      <c r="N2942">
        <f>SQRT(User_Model_Calcs!M2942^2+Sat_Data!$B$3^2-2*User_Model_Calcs!M2942*Sat_Data!$B$3*COS(RADIANS(L2942))*COS(RADIANS(I2942)))</f>
        <v>36024.784242906833</v>
      </c>
      <c r="O2942">
        <f>DEGREES(ACOS(((Earth_Data!$B$1+Sat_Data!$B$2)/User_Model_Calcs!N2942)*SQRT(1-COS(RADIANS(User_Model_Calcs!I2942))^2*COS(RADIANS(User_Model_Calcs!B2942))^2)))</f>
        <v>72.898493133075547</v>
      </c>
      <c r="P2942">
        <f t="shared" si="275"/>
        <v>24.955186636865012</v>
      </c>
    </row>
    <row r="2943" spans="1:16" x14ac:dyDescent="0.25">
      <c r="A2943">
        <v>143.58627377846688</v>
      </c>
      <c r="B2943">
        <v>-10.446708092693124</v>
      </c>
      <c r="C2943">
        <v>4700</v>
      </c>
      <c r="D2943">
        <f t="shared" ca="1" si="274"/>
        <v>3</v>
      </c>
      <c r="E2943" s="1">
        <v>0.65</v>
      </c>
      <c r="F2943">
        <v>19.899999999999999</v>
      </c>
      <c r="G2943">
        <f t="shared" ca="1" si="276"/>
        <v>54.048620189015942</v>
      </c>
      <c r="H2943">
        <f t="shared" ca="1" si="279"/>
        <v>23.167784002682833</v>
      </c>
      <c r="I2943">
        <f>User_Model_Calcs!A2943-Sat_Data!$B$5</f>
        <v>33.586273778466875</v>
      </c>
      <c r="J2943">
        <f>(Earth_Data!$B$1/SQRT(1-Earth_Data!$B$2^2*SIN(RADIANS(User_Model_Calcs!B2943))^2))*COS(RADIANS(User_Model_Calcs!B2943))</f>
        <v>6273.1062277074871</v>
      </c>
      <c r="K2943">
        <f>((Earth_Data!$B$1*(1-Earth_Data!$B$2^2))/SQRT(1-Earth_Data!$B$2^2*SIN(RADIANS(User_Model_Calcs!B2943))^2))*SIN(RADIANS(User_Model_Calcs!B2943))</f>
        <v>-1148.8744026616314</v>
      </c>
      <c r="L2943">
        <f t="shared" si="277"/>
        <v>-10.378297139565088</v>
      </c>
      <c r="M2943">
        <f t="shared" si="278"/>
        <v>6377.442601638495</v>
      </c>
      <c r="N2943">
        <f>SQRT(User_Model_Calcs!M2943^2+Sat_Data!$B$3^2-2*User_Model_Calcs!M2943*Sat_Data!$B$3*COS(RADIANS(L2943))*COS(RADIANS(I2943)))</f>
        <v>37118.739270566759</v>
      </c>
      <c r="O2943">
        <f>DEGREES(ACOS(((Earth_Data!$B$1+Sat_Data!$B$2)/User_Model_Calcs!N2943)*SQRT(1-COS(RADIANS(User_Model_Calcs!I2943))^2*COS(RADIANS(User_Model_Calcs!B2943))^2)))</f>
        <v>49.353559742901496</v>
      </c>
      <c r="P2943">
        <f t="shared" si="275"/>
        <v>74.727576339206848</v>
      </c>
    </row>
    <row r="2944" spans="1:16" x14ac:dyDescent="0.25">
      <c r="A2944">
        <v>142.64699999999999</v>
      </c>
      <c r="B2944">
        <v>-15.045999999999999</v>
      </c>
      <c r="C2944">
        <v>2500</v>
      </c>
      <c r="D2944">
        <f t="shared" ca="1" si="274"/>
        <v>0.75</v>
      </c>
      <c r="E2944" s="1">
        <v>0.65</v>
      </c>
      <c r="F2944">
        <v>19.899999999999999</v>
      </c>
      <c r="G2944">
        <f t="shared" ca="1" si="276"/>
        <v>42.007420362456692</v>
      </c>
      <c r="H2944">
        <f t="shared" ca="1" si="279"/>
        <v>14.371407212863538</v>
      </c>
      <c r="I2944">
        <f>User_Model_Calcs!A2944-Sat_Data!$B$5</f>
        <v>32.646999999999991</v>
      </c>
      <c r="J2944">
        <f>(Earth_Data!$B$1/SQRT(1-Earth_Data!$B$2^2*SIN(RADIANS(User_Model_Calcs!B2944))^2))*COS(RADIANS(User_Model_Calcs!B2944))</f>
        <v>6160.8726897146589</v>
      </c>
      <c r="K2944">
        <f>((Earth_Data!$B$1*(1-Earth_Data!$B$2^2))/SQRT(1-Earth_Data!$B$2^2*SIN(RADIANS(User_Model_Calcs!B2944))^2))*SIN(RADIANS(User_Model_Calcs!B2944))</f>
        <v>-1645.0165905048627</v>
      </c>
      <c r="L2944">
        <f t="shared" si="277"/>
        <v>-14.949798296790402</v>
      </c>
      <c r="M2944">
        <f t="shared" si="278"/>
        <v>6376.7101143072341</v>
      </c>
      <c r="N2944">
        <f>SQRT(User_Model_Calcs!M2944^2+Sat_Data!$B$3^2-2*User_Model_Calcs!M2944*Sat_Data!$B$3*COS(RADIANS(L2944))*COS(RADIANS(I2944)))</f>
        <v>37162.113979661342</v>
      </c>
      <c r="O2944">
        <f>DEGREES(ACOS(((Earth_Data!$B$1+Sat_Data!$B$2)/User_Model_Calcs!N2944)*SQRT(1-COS(RADIANS(User_Model_Calcs!I2944))^2*COS(RADIANS(User_Model_Calcs!B2944))^2)))</f>
        <v>48.668998031611032</v>
      </c>
      <c r="P2944">
        <f t="shared" si="275"/>
        <v>67.943002506711053</v>
      </c>
    </row>
    <row r="2945" spans="1:16" x14ac:dyDescent="0.25">
      <c r="A2945">
        <v>108.89868144003127</v>
      </c>
      <c r="B2945">
        <v>-16.3848890965712</v>
      </c>
      <c r="C2945">
        <v>400</v>
      </c>
      <c r="D2945">
        <f t="shared" ca="1" si="274"/>
        <v>1.2</v>
      </c>
      <c r="E2945" s="1">
        <v>0.65</v>
      </c>
      <c r="F2945">
        <v>19.899999999999999</v>
      </c>
      <c r="G2945">
        <f t="shared" ca="1" si="276"/>
        <v>46.089820015575185</v>
      </c>
      <c r="H2945">
        <f t="shared" ca="1" si="279"/>
        <v>21.428706841290637</v>
      </c>
      <c r="I2945">
        <f>User_Model_Calcs!A2945-Sat_Data!$B$5</f>
        <v>-1.1013185599687318</v>
      </c>
      <c r="J2945">
        <f>(Earth_Data!$B$1/SQRT(1-Earth_Data!$B$2^2*SIN(RADIANS(User_Model_Calcs!B2945))^2))*COS(RADIANS(User_Model_Calcs!B2945))</f>
        <v>6120.7440613387253</v>
      </c>
      <c r="K2945">
        <f>((Earth_Data!$B$1*(1-Earth_Data!$B$2^2))/SQRT(1-Earth_Data!$B$2^2*SIN(RADIANS(User_Model_Calcs!B2945))^2))*SIN(RADIANS(User_Model_Calcs!B2945))</f>
        <v>-1787.6310201820565</v>
      </c>
      <c r="L2945">
        <f t="shared" si="277"/>
        <v>-16.28102814940755</v>
      </c>
      <c r="M2945">
        <f t="shared" si="278"/>
        <v>6376.4514056589824</v>
      </c>
      <c r="N2945">
        <f>SQRT(User_Model_Calcs!M2945^2+Sat_Data!$B$3^2-2*User_Model_Calcs!M2945*Sat_Data!$B$3*COS(RADIANS(L2945))*COS(RADIANS(I2945)))</f>
        <v>36089.019994299022</v>
      </c>
      <c r="O2945">
        <f>DEGREES(ACOS(((Earth_Data!$B$1+Sat_Data!$B$2)/User_Model_Calcs!N2945)*SQRT(1-COS(RADIANS(User_Model_Calcs!I2945))^2*COS(RADIANS(User_Model_Calcs!B2945))^2)))</f>
        <v>70.714362885756103</v>
      </c>
      <c r="P2945">
        <f t="shared" si="275"/>
        <v>3.8986134746800487</v>
      </c>
    </row>
    <row r="2946" spans="1:16" x14ac:dyDescent="0.25">
      <c r="A2946">
        <v>136.47900000000001</v>
      </c>
      <c r="B2946">
        <v>-3.9700000000000006</v>
      </c>
      <c r="C2946">
        <v>625</v>
      </c>
      <c r="D2946">
        <f t="shared" ref="D2946:D3009" ca="1" si="280">CHOOSE(RANDBETWEEN(1,3),0.75,1.2,3)</f>
        <v>1.2</v>
      </c>
      <c r="E2946" s="1">
        <v>0.65</v>
      </c>
      <c r="F2946">
        <v>19.899999999999999</v>
      </c>
      <c r="G2946">
        <f t="shared" ca="1" si="276"/>
        <v>46.089820015575185</v>
      </c>
      <c r="H2946">
        <f t="shared" ca="1" si="279"/>
        <v>17.974540378941832</v>
      </c>
      <c r="I2946">
        <f>User_Model_Calcs!A2946-Sat_Data!$B$5</f>
        <v>26.479000000000013</v>
      </c>
      <c r="J2946">
        <f>(Earth_Data!$B$1/SQRT(1-Earth_Data!$B$2^2*SIN(RADIANS(User_Model_Calcs!B2946))^2))*COS(RADIANS(User_Model_Calcs!B2946))</f>
        <v>6362.9373488677084</v>
      </c>
      <c r="K2946">
        <f>((Earth_Data!$B$1*(1-Earth_Data!$B$2^2))/SQRT(1-Earth_Data!$B$2^2*SIN(RADIANS(User_Model_Calcs!B2946))^2))*SIN(RADIANS(User_Model_Calcs!B2946))</f>
        <v>-438.63588463630686</v>
      </c>
      <c r="L2946">
        <f t="shared" si="277"/>
        <v>-3.9435069214691647</v>
      </c>
      <c r="M2946">
        <f t="shared" si="278"/>
        <v>6378.0383461458032</v>
      </c>
      <c r="N2946">
        <f>SQRT(User_Model_Calcs!M2946^2+Sat_Data!$B$3^2-2*User_Model_Calcs!M2946*Sat_Data!$B$3*COS(RADIANS(L2946))*COS(RADIANS(I2946)))</f>
        <v>36581.504170603119</v>
      </c>
      <c r="O2946">
        <f>DEGREES(ACOS(((Earth_Data!$B$1+Sat_Data!$B$2)/User_Model_Calcs!N2946)*SQRT(1-COS(RADIANS(User_Model_Calcs!I2946))^2*COS(RADIANS(User_Model_Calcs!B2946))^2)))</f>
        <v>58.744634350657975</v>
      </c>
      <c r="P2946">
        <f t="shared" ref="P2946:P3009" si="281">DEGREES(ASIN(SIN(RADIANS(ABS(I2946)))/(SIN(ACOS(COS(RADIANS(I2946))*COS(RADIANS(B2946)))))))</f>
        <v>82.087167592219473</v>
      </c>
    </row>
    <row r="2947" spans="1:16" x14ac:dyDescent="0.25">
      <c r="A2947">
        <v>144.90899999999999</v>
      </c>
      <c r="B2947">
        <v>-20.960999999999999</v>
      </c>
      <c r="C2947">
        <v>375</v>
      </c>
      <c r="D2947">
        <f t="shared" ca="1" si="280"/>
        <v>0.75</v>
      </c>
      <c r="E2947" s="1">
        <v>0.65</v>
      </c>
      <c r="F2947">
        <v>19.899999999999999</v>
      </c>
      <c r="G2947">
        <f t="shared" ref="G2947:G3010" ca="1" si="282">20.4+20*LOG(F2947)+20*LOG(D2947)+10*LOG(E2947)</f>
        <v>42.007420362456692</v>
      </c>
      <c r="H2947">
        <f t="shared" ca="1" si="279"/>
        <v>15.840013470625349</v>
      </c>
      <c r="I2947">
        <f>User_Model_Calcs!A2947-Sat_Data!$B$5</f>
        <v>34.908999999999992</v>
      </c>
      <c r="J2947">
        <f>(Earth_Data!$B$1/SQRT(1-Earth_Data!$B$2^2*SIN(RADIANS(User_Model_Calcs!B2947))^2))*COS(RADIANS(User_Model_Calcs!B2947))</f>
        <v>5958.6140816227035</v>
      </c>
      <c r="K2947">
        <f>((Earth_Data!$B$1*(1-Earth_Data!$B$2^2))/SQRT(1-Earth_Data!$B$2^2*SIN(RADIANS(User_Model_Calcs!B2947))^2))*SIN(RADIANS(User_Model_Calcs!B2947))</f>
        <v>-2267.3641188105112</v>
      </c>
      <c r="L2947">
        <f t="shared" ref="L2947:L3010" si="283">DEGREES(ATAN((K2947/J2947)))</f>
        <v>-20.832756177184297</v>
      </c>
      <c r="M2947">
        <f t="shared" ref="M2947:M3010" si="284">SQRT(J2947^2+K2947^2)</f>
        <v>6375.4232660256948</v>
      </c>
      <c r="N2947">
        <f>SQRT(User_Model_Calcs!M2947^2+Sat_Data!$B$3^2-2*User_Model_Calcs!M2947*Sat_Data!$B$3*COS(RADIANS(L2947))*COS(RADIANS(I2947)))</f>
        <v>37501.949796080735</v>
      </c>
      <c r="O2947">
        <f>DEGREES(ACOS(((Earth_Data!$B$1+Sat_Data!$B$2)/User_Model_Calcs!N2947)*SQRT(1-COS(RADIANS(User_Model_Calcs!I2947))^2*COS(RADIANS(User_Model_Calcs!B2947))^2)))</f>
        <v>43.694461523433638</v>
      </c>
      <c r="P2947">
        <f t="shared" si="281"/>
        <v>62.859154583958855</v>
      </c>
    </row>
    <row r="2948" spans="1:16" x14ac:dyDescent="0.25">
      <c r="A2948">
        <v>154.76900000000001</v>
      </c>
      <c r="B2948">
        <v>-9.9489999999999998</v>
      </c>
      <c r="C2948">
        <v>2500</v>
      </c>
      <c r="D2948">
        <f t="shared" ca="1" si="280"/>
        <v>3</v>
      </c>
      <c r="E2948" s="1">
        <v>0.65</v>
      </c>
      <c r="F2948">
        <v>19.899999999999999</v>
      </c>
      <c r="G2948">
        <f t="shared" ca="1" si="282"/>
        <v>54.048620189015942</v>
      </c>
      <c r="H2948">
        <f t="shared" ca="1" si="279"/>
        <v>14.716459227182654</v>
      </c>
      <c r="I2948">
        <f>User_Model_Calcs!A2948-Sat_Data!$B$5</f>
        <v>44.769000000000005</v>
      </c>
      <c r="J2948">
        <f>(Earth_Data!$B$1/SQRT(1-Earth_Data!$B$2^2*SIN(RADIANS(User_Model_Calcs!B2948))^2))*COS(RADIANS(User_Model_Calcs!B2948))</f>
        <v>6282.8528718285897</v>
      </c>
      <c r="K2948">
        <f>((Earth_Data!$B$1*(1-Earth_Data!$B$2^2))/SQRT(1-Earth_Data!$B$2^2*SIN(RADIANS(User_Model_Calcs!B2948))^2))*SIN(RADIANS(User_Model_Calcs!B2948))</f>
        <v>-1094.6931955118221</v>
      </c>
      <c r="L2948">
        <f t="shared" si="283"/>
        <v>-9.8837140432729793</v>
      </c>
      <c r="M2948">
        <f t="shared" si="284"/>
        <v>6377.5068327164217</v>
      </c>
      <c r="N2948">
        <f>SQRT(User_Model_Calcs!M2948^2+Sat_Data!$B$3^2-2*User_Model_Calcs!M2948*Sat_Data!$B$3*COS(RADIANS(L2948))*COS(RADIANS(I2948)))</f>
        <v>37978.139069446028</v>
      </c>
      <c r="O2948">
        <f>DEGREES(ACOS(((Earth_Data!$B$1+Sat_Data!$B$2)/User_Model_Calcs!N2948)*SQRT(1-COS(RADIANS(User_Model_Calcs!I2948))^2*COS(RADIANS(User_Model_Calcs!B2948))^2)))</f>
        <v>37.47261940171596</v>
      </c>
      <c r="P2948">
        <f t="shared" si="281"/>
        <v>80.119887220255748</v>
      </c>
    </row>
    <row r="2949" spans="1:16" x14ac:dyDescent="0.25">
      <c r="A2949">
        <v>118.4708781119987</v>
      </c>
      <c r="B2949">
        <v>-6.4416631583591464</v>
      </c>
      <c r="C2949">
        <v>2500</v>
      </c>
      <c r="D2949">
        <f t="shared" ca="1" si="280"/>
        <v>1.2</v>
      </c>
      <c r="E2949" s="1">
        <v>0.65</v>
      </c>
      <c r="F2949">
        <v>19.899999999999999</v>
      </c>
      <c r="G2949">
        <f t="shared" ca="1" si="282"/>
        <v>46.089820015575185</v>
      </c>
      <c r="H2949">
        <f t="shared" ca="1" si="279"/>
        <v>21.346518665347762</v>
      </c>
      <c r="I2949">
        <f>User_Model_Calcs!A2949-Sat_Data!$B$5</f>
        <v>8.4708781119987009</v>
      </c>
      <c r="J2949">
        <f>(Earth_Data!$B$1/SQRT(1-Earth_Data!$B$2^2*SIN(RADIANS(User_Model_Calcs!B2949))^2))*COS(RADIANS(User_Model_Calcs!B2949))</f>
        <v>6338.1392980858836</v>
      </c>
      <c r="K2949">
        <f>((Earth_Data!$B$1*(1-Earth_Data!$B$2^2))/SQRT(1-Earth_Data!$B$2^2*SIN(RADIANS(User_Model_Calcs!B2949))^2))*SIN(RADIANS(User_Model_Calcs!B2949))</f>
        <v>-710.81282088058879</v>
      </c>
      <c r="L2949">
        <f t="shared" si="283"/>
        <v>-6.3988982442506259</v>
      </c>
      <c r="M2949">
        <f t="shared" si="284"/>
        <v>6377.8730489300924</v>
      </c>
      <c r="N2949">
        <f>SQRT(User_Model_Calcs!M2949^2+Sat_Data!$B$3^2-2*User_Model_Calcs!M2949*Sat_Data!$B$3*COS(RADIANS(L2949))*COS(RADIANS(I2949)))</f>
        <v>35914.319490746529</v>
      </c>
      <c r="O2949">
        <f>DEGREES(ACOS(((Earth_Data!$B$1+Sat_Data!$B$2)/User_Model_Calcs!N2949)*SQRT(1-COS(RADIANS(User_Model_Calcs!I2949))^2*COS(RADIANS(User_Model_Calcs!B2949))^2)))</f>
        <v>77.495266394668079</v>
      </c>
      <c r="P2949">
        <f t="shared" si="281"/>
        <v>53.008918282141813</v>
      </c>
    </row>
    <row r="2950" spans="1:16" x14ac:dyDescent="0.25">
      <c r="A2950">
        <v>152.13399999999999</v>
      </c>
      <c r="B2950">
        <v>-10.808999999999999</v>
      </c>
      <c r="C2950">
        <v>950</v>
      </c>
      <c r="D2950">
        <f t="shared" ca="1" si="280"/>
        <v>1.2</v>
      </c>
      <c r="E2950" s="1">
        <v>0.65</v>
      </c>
      <c r="F2950">
        <v>19.899999999999999</v>
      </c>
      <c r="G2950">
        <f t="shared" ca="1" si="282"/>
        <v>46.089820015575185</v>
      </c>
      <c r="H2950">
        <f t="shared" ca="1" si="279"/>
        <v>17.716401518800115</v>
      </c>
      <c r="I2950">
        <f>User_Model_Calcs!A2950-Sat_Data!$B$5</f>
        <v>42.133999999999986</v>
      </c>
      <c r="J2950">
        <f>(Earth_Data!$B$1/SQRT(1-Earth_Data!$B$2^2*SIN(RADIANS(User_Model_Calcs!B2950))^2))*COS(RADIANS(User_Model_Calcs!B2950))</f>
        <v>6265.7154492067048</v>
      </c>
      <c r="K2950">
        <f>((Earth_Data!$B$1*(1-Earth_Data!$B$2^2))/SQRT(1-Earth_Data!$B$2^2*SIN(RADIANS(User_Model_Calcs!B2950))^2))*SIN(RADIANS(User_Model_Calcs!B2950))</f>
        <v>-1188.2607690365592</v>
      </c>
      <c r="L2950">
        <f t="shared" si="283"/>
        <v>-10.738327108704055</v>
      </c>
      <c r="M2950">
        <f t="shared" si="284"/>
        <v>6377.3939619298208</v>
      </c>
      <c r="N2950">
        <f>SQRT(User_Model_Calcs!M2950^2+Sat_Data!$B$3^2-2*User_Model_Calcs!M2950*Sat_Data!$B$3*COS(RADIANS(L2950))*COS(RADIANS(I2950)))</f>
        <v>37771.062465768409</v>
      </c>
      <c r="O2950">
        <f>DEGREES(ACOS(((Earth_Data!$B$1+Sat_Data!$B$2)/User_Model_Calcs!N2950)*SQRT(1-COS(RADIANS(User_Model_Calcs!I2950))^2*COS(RADIANS(User_Model_Calcs!B2950))^2)))</f>
        <v>40.109347298970398</v>
      </c>
      <c r="P2950">
        <f t="shared" si="281"/>
        <v>78.288336968206423</v>
      </c>
    </row>
    <row r="2951" spans="1:16" x14ac:dyDescent="0.25">
      <c r="A2951">
        <v>99.204369441366666</v>
      </c>
      <c r="B2951">
        <v>-13.080930299372501</v>
      </c>
      <c r="C2951">
        <v>2500</v>
      </c>
      <c r="D2951">
        <f t="shared" ca="1" si="280"/>
        <v>3</v>
      </c>
      <c r="E2951" s="1">
        <v>0.65</v>
      </c>
      <c r="F2951">
        <v>19.899999999999999</v>
      </c>
      <c r="G2951">
        <f t="shared" ca="1" si="282"/>
        <v>54.048620189015942</v>
      </c>
      <c r="H2951">
        <f t="shared" ref="H2951:H3001" ca="1" si="285">RAND()*(24-14)+14</f>
        <v>16.036017282515498</v>
      </c>
      <c r="I2951">
        <f>User_Model_Calcs!A2951-Sat_Data!$B$5</f>
        <v>-10.795630558633334</v>
      </c>
      <c r="J2951">
        <f>(Earth_Data!$B$1/SQRT(1-Earth_Data!$B$2^2*SIN(RADIANS(User_Model_Calcs!B2951))^2))*COS(RADIANS(User_Model_Calcs!B2951))</f>
        <v>6213.7013651458092</v>
      </c>
      <c r="K2951">
        <f>((Earth_Data!$B$1*(1-Earth_Data!$B$2^2))/SQRT(1-Earth_Data!$B$2^2*SIN(RADIANS(User_Model_Calcs!B2951))^2))*SIN(RADIANS(User_Model_Calcs!B2951))</f>
        <v>-1434.1281832734128</v>
      </c>
      <c r="L2951">
        <f t="shared" si="283"/>
        <v>-12.99634231343664</v>
      </c>
      <c r="M2951">
        <f t="shared" si="284"/>
        <v>6377.0532615992779</v>
      </c>
      <c r="N2951">
        <f>SQRT(User_Model_Calcs!M2951^2+Sat_Data!$B$3^2-2*User_Model_Calcs!M2951*Sat_Data!$B$3*COS(RADIANS(L2951))*COS(RADIANS(I2951)))</f>
        <v>36107.680514663269</v>
      </c>
      <c r="O2951">
        <f>DEGREES(ACOS(((Earth_Data!$B$1+Sat_Data!$B$2)/User_Model_Calcs!N2951)*SQRT(1-COS(RADIANS(User_Model_Calcs!I2951))^2*COS(RADIANS(User_Model_Calcs!B2951))^2)))</f>
        <v>70.155523930612887</v>
      </c>
      <c r="P2951">
        <f t="shared" si="281"/>
        <v>40.114221046519297</v>
      </c>
    </row>
    <row r="2952" spans="1:16" x14ac:dyDescent="0.25">
      <c r="A2952">
        <v>121.11985967833159</v>
      </c>
      <c r="B2952">
        <v>-19.040230506138769</v>
      </c>
      <c r="C2952">
        <v>2500</v>
      </c>
      <c r="D2952">
        <f t="shared" ca="1" si="280"/>
        <v>1.2</v>
      </c>
      <c r="E2952" s="1">
        <v>0.65</v>
      </c>
      <c r="F2952">
        <v>19.899999999999999</v>
      </c>
      <c r="G2952">
        <f t="shared" ca="1" si="282"/>
        <v>46.089820015575185</v>
      </c>
      <c r="H2952">
        <f t="shared" ca="1" si="285"/>
        <v>16.678638470060772</v>
      </c>
      <c r="I2952">
        <f>User_Model_Calcs!A2952-Sat_Data!$B$5</f>
        <v>11.119859678331593</v>
      </c>
      <c r="J2952">
        <f>(Earth_Data!$B$1/SQRT(1-Earth_Data!$B$2^2*SIN(RADIANS(User_Model_Calcs!B2952))^2))*COS(RADIANS(User_Model_Calcs!B2952))</f>
        <v>6031.3393071234304</v>
      </c>
      <c r="K2952">
        <f>((Earth_Data!$B$1*(1-Earth_Data!$B$2^2))/SQRT(1-Earth_Data!$B$2^2*SIN(RADIANS(User_Model_Calcs!B2952))^2))*SIN(RADIANS(User_Model_Calcs!B2952))</f>
        <v>-2067.5602557420384</v>
      </c>
      <c r="L2952">
        <f t="shared" si="283"/>
        <v>-18.921860417944075</v>
      </c>
      <c r="M2952">
        <f t="shared" si="284"/>
        <v>6375.8810566678721</v>
      </c>
      <c r="N2952">
        <f>SQRT(User_Model_Calcs!M2952^2+Sat_Data!$B$3^2-2*User_Model_Calcs!M2952*Sat_Data!$B$3*COS(RADIANS(L2952))*COS(RADIANS(I2952)))</f>
        <v>36323.585259001964</v>
      </c>
      <c r="O2952">
        <f>DEGREES(ACOS(((Earth_Data!$B$1+Sat_Data!$B$2)/User_Model_Calcs!N2952)*SQRT(1-COS(RADIANS(User_Model_Calcs!I2952))^2*COS(RADIANS(User_Model_Calcs!B2952))^2)))</f>
        <v>64.290536911040533</v>
      </c>
      <c r="P2952">
        <f t="shared" si="281"/>
        <v>31.06863083641268</v>
      </c>
    </row>
    <row r="2953" spans="1:16" x14ac:dyDescent="0.25">
      <c r="A2953">
        <v>152.02824150975857</v>
      </c>
      <c r="B2953">
        <v>-15.711441313321233</v>
      </c>
      <c r="C2953">
        <v>4700</v>
      </c>
      <c r="D2953">
        <f t="shared" ca="1" si="280"/>
        <v>0.75</v>
      </c>
      <c r="E2953" s="1">
        <v>0.65</v>
      </c>
      <c r="F2953">
        <v>19.899999999999999</v>
      </c>
      <c r="G2953">
        <f t="shared" ca="1" si="282"/>
        <v>42.007420362456692</v>
      </c>
      <c r="H2953">
        <f t="shared" ca="1" si="285"/>
        <v>17.150360809244315</v>
      </c>
      <c r="I2953">
        <f>User_Model_Calcs!A2953-Sat_Data!$B$5</f>
        <v>42.028241509758573</v>
      </c>
      <c r="J2953">
        <f>(Earth_Data!$B$1/SQRT(1-Earth_Data!$B$2^2*SIN(RADIANS(User_Model_Calcs!B2953))^2))*COS(RADIANS(User_Model_Calcs!B2953))</f>
        <v>6141.3455425594966</v>
      </c>
      <c r="K2953">
        <f>((Earth_Data!$B$1*(1-Earth_Data!$B$2^2))/SQRT(1-Earth_Data!$B$2^2*SIN(RADIANS(User_Model_Calcs!B2953))^2))*SIN(RADIANS(User_Model_Calcs!B2953))</f>
        <v>-1716.0124138977371</v>
      </c>
      <c r="L2953">
        <f t="shared" si="283"/>
        <v>-15.611405808054274</v>
      </c>
      <c r="M2953">
        <f t="shared" si="284"/>
        <v>6376.5840132289122</v>
      </c>
      <c r="N2953">
        <f>SQRT(User_Model_Calcs!M2953^2+Sat_Data!$B$3^2-2*User_Model_Calcs!M2953*Sat_Data!$B$3*COS(RADIANS(L2953))*COS(RADIANS(I2953)))</f>
        <v>37865.284530415563</v>
      </c>
      <c r="O2953">
        <f>DEGREES(ACOS(((Earth_Data!$B$1+Sat_Data!$B$2)/User_Model_Calcs!N2953)*SQRT(1-COS(RADIANS(User_Model_Calcs!I2953))^2*COS(RADIANS(User_Model_Calcs!B2953))^2)))</f>
        <v>38.883310483408884</v>
      </c>
      <c r="P2953">
        <f t="shared" si="281"/>
        <v>73.277220678430297</v>
      </c>
    </row>
    <row r="2954" spans="1:16" x14ac:dyDescent="0.25">
      <c r="A2954">
        <v>128.12299999999999</v>
      </c>
      <c r="B2954">
        <v>-11.647</v>
      </c>
      <c r="C2954">
        <v>5000</v>
      </c>
      <c r="D2954">
        <f t="shared" ca="1" si="280"/>
        <v>0.75</v>
      </c>
      <c r="E2954" s="1">
        <v>0.65</v>
      </c>
      <c r="F2954">
        <v>19.899999999999999</v>
      </c>
      <c r="G2954">
        <f t="shared" ca="1" si="282"/>
        <v>42.007420362456692</v>
      </c>
      <c r="H2954">
        <f t="shared" ca="1" si="285"/>
        <v>22.454465746580418</v>
      </c>
      <c r="I2954">
        <f>User_Model_Calcs!A2954-Sat_Data!$B$5</f>
        <v>18.12299999999999</v>
      </c>
      <c r="J2954">
        <f>(Earth_Data!$B$1/SQRT(1-Earth_Data!$B$2^2*SIN(RADIANS(User_Model_Calcs!B2954))^2))*COS(RADIANS(User_Model_Calcs!B2954))</f>
        <v>6247.6663088250161</v>
      </c>
      <c r="K2954">
        <f>((Earth_Data!$B$1*(1-Earth_Data!$B$2^2))/SQRT(1-Earth_Data!$B$2^2*SIN(RADIANS(User_Model_Calcs!B2954))^2))*SIN(RADIANS(User_Model_Calcs!B2954))</f>
        <v>-1279.1823344954105</v>
      </c>
      <c r="L2954">
        <f t="shared" si="283"/>
        <v>-11.571138630709029</v>
      </c>
      <c r="M2954">
        <f t="shared" si="284"/>
        <v>6377.2754175519449</v>
      </c>
      <c r="N2954">
        <f>SQRT(User_Model_Calcs!M2954^2+Sat_Data!$B$3^2-2*User_Model_Calcs!M2954*Sat_Data!$B$3*COS(RADIANS(L2954))*COS(RADIANS(I2954)))</f>
        <v>36301.049131688706</v>
      </c>
      <c r="O2954">
        <f>DEGREES(ACOS(((Earth_Data!$B$1+Sat_Data!$B$2)/User_Model_Calcs!N2954)*SQRT(1-COS(RADIANS(User_Model_Calcs!I2954))^2*COS(RADIANS(User_Model_Calcs!B2954))^2)))</f>
        <v>64.880957258423479</v>
      </c>
      <c r="P2954">
        <f t="shared" si="281"/>
        <v>58.332953452933005</v>
      </c>
    </row>
    <row r="2955" spans="1:16" x14ac:dyDescent="0.25">
      <c r="A2955">
        <v>143.548</v>
      </c>
      <c r="B2955">
        <v>-16.632999999999999</v>
      </c>
      <c r="C2955">
        <v>400</v>
      </c>
      <c r="D2955">
        <f t="shared" ca="1" si="280"/>
        <v>1.2</v>
      </c>
      <c r="E2955" s="1">
        <v>0.65</v>
      </c>
      <c r="F2955">
        <v>19.899999999999999</v>
      </c>
      <c r="G2955">
        <f t="shared" ca="1" si="282"/>
        <v>46.089820015575185</v>
      </c>
      <c r="H2955">
        <f t="shared" ca="1" si="285"/>
        <v>16.553918105427361</v>
      </c>
      <c r="I2955">
        <f>User_Model_Calcs!A2955-Sat_Data!$B$5</f>
        <v>33.548000000000002</v>
      </c>
      <c r="J2955">
        <f>(Earth_Data!$B$1/SQRT(1-Earth_Data!$B$2^2*SIN(RADIANS(User_Model_Calcs!B2955))^2))*COS(RADIANS(User_Model_Calcs!B2955))</f>
        <v>6112.9417611791805</v>
      </c>
      <c r="K2955">
        <f>((Earth_Data!$B$1*(1-Earth_Data!$B$2^2))/SQRT(1-Earth_Data!$B$2^2*SIN(RADIANS(User_Model_Calcs!B2955))^2))*SIN(RADIANS(User_Model_Calcs!B2955))</f>
        <v>-1813.9560512876367</v>
      </c>
      <c r="L2955">
        <f t="shared" si="283"/>
        <v>-16.527743922167375</v>
      </c>
      <c r="M2955">
        <f t="shared" si="284"/>
        <v>6376.4012994455934</v>
      </c>
      <c r="N2955">
        <f>SQRT(User_Model_Calcs!M2955^2+Sat_Data!$B$3^2-2*User_Model_Calcs!M2955*Sat_Data!$B$3*COS(RADIANS(L2955))*COS(RADIANS(I2955)))</f>
        <v>37267.260167345921</v>
      </c>
      <c r="O2955">
        <f>DEGREES(ACOS(((Earth_Data!$B$1+Sat_Data!$B$2)/User_Model_Calcs!N2955)*SQRT(1-COS(RADIANS(User_Model_Calcs!I2955))^2*COS(RADIANS(User_Model_Calcs!B2955))^2)))</f>
        <v>47.076610344079128</v>
      </c>
      <c r="P2955">
        <f t="shared" si="281"/>
        <v>66.651316020039602</v>
      </c>
    </row>
    <row r="2956" spans="1:16" x14ac:dyDescent="0.25">
      <c r="A2956">
        <v>151.797</v>
      </c>
      <c r="B2956">
        <v>-12.493000000000002</v>
      </c>
      <c r="C2956">
        <v>1250</v>
      </c>
      <c r="D2956">
        <f t="shared" ca="1" si="280"/>
        <v>3</v>
      </c>
      <c r="E2956" s="1">
        <v>0.65</v>
      </c>
      <c r="F2956">
        <v>19.899999999999999</v>
      </c>
      <c r="G2956">
        <f t="shared" ca="1" si="282"/>
        <v>54.048620189015942</v>
      </c>
      <c r="H2956">
        <f t="shared" ca="1" si="285"/>
        <v>17.73731578646122</v>
      </c>
      <c r="I2956">
        <f>User_Model_Calcs!A2956-Sat_Data!$B$5</f>
        <v>41.796999999999997</v>
      </c>
      <c r="J2956">
        <f>(Earth_Data!$B$1/SQRT(1-Earth_Data!$B$2^2*SIN(RADIANS(User_Model_Calcs!B2956))^2))*COS(RADIANS(User_Model_Calcs!B2956))</f>
        <v>6228.0968288549902</v>
      </c>
      <c r="K2956">
        <f>((Earth_Data!$B$1*(1-Earth_Data!$B$2^2))/SQRT(1-Earth_Data!$B$2^2*SIN(RADIANS(User_Model_Calcs!B2956))^2))*SIN(RADIANS(User_Model_Calcs!B2956))</f>
        <v>-1370.6995350424727</v>
      </c>
      <c r="L2956">
        <f t="shared" si="283"/>
        <v>-12.411965868043366</v>
      </c>
      <c r="M2956">
        <f t="shared" si="284"/>
        <v>6377.1472717006645</v>
      </c>
      <c r="N2956">
        <f>SQRT(User_Model_Calcs!M2956^2+Sat_Data!$B$3^2-2*User_Model_Calcs!M2956*Sat_Data!$B$3*COS(RADIANS(L2956))*COS(RADIANS(I2956)))</f>
        <v>37774.818155089299</v>
      </c>
      <c r="O2956">
        <f>DEGREES(ACOS(((Earth_Data!$B$1+Sat_Data!$B$2)/User_Model_Calcs!N2956)*SQRT(1-COS(RADIANS(User_Model_Calcs!I2956))^2*COS(RADIANS(User_Model_Calcs!B2956))^2)))</f>
        <v>40.056855201590849</v>
      </c>
      <c r="P2956">
        <f t="shared" si="281"/>
        <v>76.397771896083142</v>
      </c>
    </row>
    <row r="2957" spans="1:16" x14ac:dyDescent="0.25">
      <c r="A2957">
        <v>141.88900000000001</v>
      </c>
      <c r="B2957">
        <v>-8.4169999999999998</v>
      </c>
      <c r="C2957">
        <v>625</v>
      </c>
      <c r="D2957">
        <f t="shared" ca="1" si="280"/>
        <v>3</v>
      </c>
      <c r="E2957" s="1">
        <v>0.65</v>
      </c>
      <c r="F2957">
        <v>19.899999999999999</v>
      </c>
      <c r="G2957">
        <f t="shared" ca="1" si="282"/>
        <v>54.048620189015942</v>
      </c>
      <c r="H2957">
        <f t="shared" ca="1" si="285"/>
        <v>18.417323128313402</v>
      </c>
      <c r="I2957">
        <f>User_Model_Calcs!A2957-Sat_Data!$B$5</f>
        <v>31.88900000000001</v>
      </c>
      <c r="J2957">
        <f>(Earth_Data!$B$1/SQRT(1-Earth_Data!$B$2^2*SIN(RADIANS(User_Model_Calcs!B2957))^2))*COS(RADIANS(User_Model_Calcs!B2957))</f>
        <v>6309.8932608821442</v>
      </c>
      <c r="K2957">
        <f>((Earth_Data!$B$1*(1-Earth_Data!$B$2^2))/SQRT(1-Earth_Data!$B$2^2*SIN(RADIANS(User_Model_Calcs!B2957))^2))*SIN(RADIANS(User_Model_Calcs!B2957))</f>
        <v>-927.42654937052316</v>
      </c>
      <c r="L2957">
        <f t="shared" si="283"/>
        <v>-8.3614515361543091</v>
      </c>
      <c r="M2957">
        <f t="shared" si="284"/>
        <v>6377.6855494923248</v>
      </c>
      <c r="N2957">
        <f>SQRT(User_Model_Calcs!M2957^2+Sat_Data!$B$3^2-2*User_Model_Calcs!M2957*Sat_Data!$B$3*COS(RADIANS(L2957))*COS(RADIANS(I2957)))</f>
        <v>36968.847542411655</v>
      </c>
      <c r="O2957">
        <f>DEGREES(ACOS(((Earth_Data!$B$1+Sat_Data!$B$2)/User_Model_Calcs!N2957)*SQRT(1-COS(RADIANS(User_Model_Calcs!I2957))^2*COS(RADIANS(User_Model_Calcs!B2957))^2)))</f>
        <v>51.759438694085212</v>
      </c>
      <c r="P2957">
        <f t="shared" si="281"/>
        <v>76.761092331894588</v>
      </c>
    </row>
    <row r="2958" spans="1:16" x14ac:dyDescent="0.25">
      <c r="A2958">
        <v>132.88800000000001</v>
      </c>
      <c r="B2958">
        <v>-11.417</v>
      </c>
      <c r="C2958">
        <v>375</v>
      </c>
      <c r="D2958">
        <f t="shared" ca="1" si="280"/>
        <v>3</v>
      </c>
      <c r="E2958" s="1">
        <v>0.65</v>
      </c>
      <c r="F2958">
        <v>19.899999999999999</v>
      </c>
      <c r="G2958">
        <f t="shared" ca="1" si="282"/>
        <v>54.048620189015942</v>
      </c>
      <c r="H2958">
        <f t="shared" ca="1" si="285"/>
        <v>21.850268561564459</v>
      </c>
      <c r="I2958">
        <f>User_Model_Calcs!A2958-Sat_Data!$B$5</f>
        <v>22.888000000000005</v>
      </c>
      <c r="J2958">
        <f>(Earth_Data!$B$1/SQRT(1-Earth_Data!$B$2^2*SIN(RADIANS(User_Model_Calcs!B2958))^2))*COS(RADIANS(User_Model_Calcs!B2958))</f>
        <v>6252.7526084268302</v>
      </c>
      <c r="K2958">
        <f>((Earth_Data!$B$1*(1-Earth_Data!$B$2^2))/SQRT(1-Earth_Data!$B$2^2*SIN(RADIANS(User_Model_Calcs!B2958))^2))*SIN(RADIANS(User_Model_Calcs!B2958))</f>
        <v>-1254.2536474274157</v>
      </c>
      <c r="L2958">
        <f t="shared" si="283"/>
        <v>-11.342556458305838</v>
      </c>
      <c r="M2958">
        <f t="shared" si="284"/>
        <v>6377.3087893149341</v>
      </c>
      <c r="N2958">
        <f>SQRT(User_Model_Calcs!M2958^2+Sat_Data!$B$3^2-2*User_Model_Calcs!M2958*Sat_Data!$B$3*COS(RADIANS(L2958))*COS(RADIANS(I2958)))</f>
        <v>36506.377515313368</v>
      </c>
      <c r="O2958">
        <f>DEGREES(ACOS(((Earth_Data!$B$1+Sat_Data!$B$2)/User_Model_Calcs!N2958)*SQRT(1-COS(RADIANS(User_Model_Calcs!I2958))^2*COS(RADIANS(User_Model_Calcs!B2958))^2)))</f>
        <v>60.255330489604219</v>
      </c>
      <c r="P2958">
        <f t="shared" si="281"/>
        <v>64.87892169065691</v>
      </c>
    </row>
    <row r="2959" spans="1:16" x14ac:dyDescent="0.25">
      <c r="A2959">
        <v>134.244</v>
      </c>
      <c r="B2959">
        <v>-14.353</v>
      </c>
      <c r="C2959">
        <v>375</v>
      </c>
      <c r="D2959">
        <f t="shared" ca="1" si="280"/>
        <v>1.2</v>
      </c>
      <c r="E2959" s="1">
        <v>0.65</v>
      </c>
      <c r="F2959">
        <v>19.899999999999999</v>
      </c>
      <c r="G2959">
        <f t="shared" ca="1" si="282"/>
        <v>46.089820015575185</v>
      </c>
      <c r="H2959">
        <f t="shared" ca="1" si="285"/>
        <v>20.170463602986519</v>
      </c>
      <c r="I2959">
        <f>User_Model_Calcs!A2959-Sat_Data!$B$5</f>
        <v>24.244</v>
      </c>
      <c r="J2959">
        <f>(Earth_Data!$B$1/SQRT(1-Earth_Data!$B$2^2*SIN(RADIANS(User_Model_Calcs!B2959))^2))*COS(RADIANS(User_Model_Calcs!B2959))</f>
        <v>6180.3294733897155</v>
      </c>
      <c r="K2959">
        <f>((Earth_Data!$B$1*(1-Earth_Data!$B$2^2))/SQRT(1-Earth_Data!$B$2^2*SIN(RADIANS(User_Model_Calcs!B2959))^2))*SIN(RADIANS(User_Model_Calcs!B2959))</f>
        <v>-1570.8491236432333</v>
      </c>
      <c r="L2959">
        <f t="shared" si="283"/>
        <v>-14.260845535470949</v>
      </c>
      <c r="M2959">
        <f t="shared" si="284"/>
        <v>6376.8361566611002</v>
      </c>
      <c r="N2959">
        <f>SQRT(User_Model_Calcs!M2959^2+Sat_Data!$B$3^2-2*User_Model_Calcs!M2959*Sat_Data!$B$3*COS(RADIANS(L2959))*COS(RADIANS(I2959)))</f>
        <v>36650.611559406068</v>
      </c>
      <c r="O2959">
        <f>DEGREES(ACOS(((Earth_Data!$B$1+Sat_Data!$B$2)/User_Model_Calcs!N2959)*SQRT(1-COS(RADIANS(User_Model_Calcs!I2959))^2*COS(RADIANS(User_Model_Calcs!B2959))^2)))</f>
        <v>57.368334857945079</v>
      </c>
      <c r="P2959">
        <f t="shared" si="281"/>
        <v>61.168930419032776</v>
      </c>
    </row>
    <row r="2960" spans="1:16" x14ac:dyDescent="0.25">
      <c r="A2960">
        <v>119.047</v>
      </c>
      <c r="B2960">
        <v>-15.247999999999999</v>
      </c>
      <c r="C2960">
        <v>625</v>
      </c>
      <c r="D2960">
        <f t="shared" ca="1" si="280"/>
        <v>0.75</v>
      </c>
      <c r="E2960" s="1">
        <v>0.65</v>
      </c>
      <c r="F2960">
        <v>19.899999999999999</v>
      </c>
      <c r="G2960">
        <f t="shared" ca="1" si="282"/>
        <v>42.007420362456692</v>
      </c>
      <c r="H2960">
        <f t="shared" ca="1" si="285"/>
        <v>18.542460305523868</v>
      </c>
      <c r="I2960">
        <f>User_Model_Calcs!A2960-Sat_Data!$B$5</f>
        <v>9.046999999999997</v>
      </c>
      <c r="J2960">
        <f>(Earth_Data!$B$1/SQRT(1-Earth_Data!$B$2^2*SIN(RADIANS(User_Model_Calcs!B2960))^2))*COS(RADIANS(User_Model_Calcs!B2960))</f>
        <v>6155.032369459208</v>
      </c>
      <c r="K2960">
        <f>((Earth_Data!$B$1*(1-Earth_Data!$B$2^2))/SQRT(1-Earth_Data!$B$2^2*SIN(RADIANS(User_Model_Calcs!B2960))^2))*SIN(RADIANS(User_Model_Calcs!B2960))</f>
        <v>-1666.5913969460687</v>
      </c>
      <c r="L2960">
        <f t="shared" si="283"/>
        <v>-15.150628981844209</v>
      </c>
      <c r="M2960">
        <f t="shared" si="284"/>
        <v>6376.6723573871413</v>
      </c>
      <c r="N2960">
        <f>SQRT(User_Model_Calcs!M2960^2+Sat_Data!$B$3^2-2*User_Model_Calcs!M2960*Sat_Data!$B$3*COS(RADIANS(L2960))*COS(RADIANS(I2960)))</f>
        <v>36137.105883356518</v>
      </c>
      <c r="O2960">
        <f>DEGREES(ACOS(((Earth_Data!$B$1+Sat_Data!$B$2)/User_Model_Calcs!N2960)*SQRT(1-COS(RADIANS(User_Model_Calcs!I2960))^2*COS(RADIANS(User_Model_Calcs!B2960))^2)))</f>
        <v>69.252202257926044</v>
      </c>
      <c r="P2960">
        <f t="shared" si="281"/>
        <v>31.191784498580553</v>
      </c>
    </row>
    <row r="2961" spans="1:16" x14ac:dyDescent="0.25">
      <c r="A2961">
        <v>100.593</v>
      </c>
      <c r="B2961">
        <v>-18.225999999999999</v>
      </c>
      <c r="C2961">
        <v>2500</v>
      </c>
      <c r="D2961">
        <f t="shared" ca="1" si="280"/>
        <v>1.2</v>
      </c>
      <c r="E2961" s="1">
        <v>0.65</v>
      </c>
      <c r="F2961">
        <v>19.899999999999999</v>
      </c>
      <c r="G2961">
        <f t="shared" ca="1" si="282"/>
        <v>46.089820015575185</v>
      </c>
      <c r="H2961">
        <f t="shared" ca="1" si="285"/>
        <v>14.622945118875011</v>
      </c>
      <c r="I2961">
        <f>User_Model_Calcs!A2961-Sat_Data!$B$5</f>
        <v>-9.4069999999999965</v>
      </c>
      <c r="J2961">
        <f>(Earth_Data!$B$1/SQRT(1-Earth_Data!$B$2^2*SIN(RADIANS(User_Model_Calcs!B2961))^2))*COS(RADIANS(User_Model_Calcs!B2961))</f>
        <v>6060.1347615981877</v>
      </c>
      <c r="K2961">
        <f>((Earth_Data!$B$1*(1-Earth_Data!$B$2^2))/SQRT(1-Earth_Data!$B$2^2*SIN(RADIANS(User_Model_Calcs!B2961))^2))*SIN(RADIANS(User_Model_Calcs!B2961))</f>
        <v>-1982.1596333206808</v>
      </c>
      <c r="L2961">
        <f t="shared" si="283"/>
        <v>-18.111977387223622</v>
      </c>
      <c r="M2961">
        <f t="shared" si="284"/>
        <v>6376.063843837881</v>
      </c>
      <c r="N2961">
        <f>SQRT(User_Model_Calcs!M2961^2+Sat_Data!$B$3^2-2*User_Model_Calcs!M2961*Sat_Data!$B$3*COS(RADIANS(L2961))*COS(RADIANS(I2961)))</f>
        <v>36253.282949746615</v>
      </c>
      <c r="O2961">
        <f>DEGREES(ACOS(((Earth_Data!$B$1+Sat_Data!$B$2)/User_Model_Calcs!N2961)*SQRT(1-COS(RADIANS(User_Model_Calcs!I2961))^2*COS(RADIANS(User_Model_Calcs!B2961))^2)))</f>
        <v>66.039481791048061</v>
      </c>
      <c r="P2961">
        <f t="shared" si="281"/>
        <v>27.910500108066447</v>
      </c>
    </row>
    <row r="2962" spans="1:16" x14ac:dyDescent="0.25">
      <c r="A2962">
        <v>117.91499894495288</v>
      </c>
      <c r="B2962">
        <v>-9.8386871696408313</v>
      </c>
      <c r="C2962">
        <v>400</v>
      </c>
      <c r="D2962">
        <f t="shared" ca="1" si="280"/>
        <v>0.75</v>
      </c>
      <c r="E2962" s="1">
        <v>0.65</v>
      </c>
      <c r="F2962">
        <v>19.899999999999999</v>
      </c>
      <c r="G2962">
        <f t="shared" ca="1" si="282"/>
        <v>42.007420362456692</v>
      </c>
      <c r="H2962">
        <f t="shared" ca="1" si="285"/>
        <v>19.447318176214299</v>
      </c>
      <c r="I2962">
        <f>User_Model_Calcs!A2962-Sat_Data!$B$5</f>
        <v>7.9149989449528846</v>
      </c>
      <c r="J2962">
        <f>(Earth_Data!$B$1/SQRT(1-Earth_Data!$B$2^2*SIN(RADIANS(User_Model_Calcs!B2962))^2))*COS(RADIANS(User_Model_Calcs!B2962))</f>
        <v>6284.9493527227969</v>
      </c>
      <c r="K2962">
        <f>((Earth_Data!$B$1*(1-Earth_Data!$B$2^2))/SQRT(1-Earth_Data!$B$2^2*SIN(RADIANS(User_Model_Calcs!B2962))^2))*SIN(RADIANS(User_Model_Calcs!B2962))</f>
        <v>-1082.6732762561976</v>
      </c>
      <c r="L2962">
        <f t="shared" si="283"/>
        <v>-9.7740965177268038</v>
      </c>
      <c r="M2962">
        <f t="shared" si="284"/>
        <v>6377.5206616215701</v>
      </c>
      <c r="N2962">
        <f>SQRT(User_Model_Calcs!M2962^2+Sat_Data!$B$3^2-2*User_Model_Calcs!M2962*Sat_Data!$B$3*COS(RADIANS(L2962))*COS(RADIANS(I2962)))</f>
        <v>35965.783255324415</v>
      </c>
      <c r="O2962">
        <f>DEGREES(ACOS(((Earth_Data!$B$1+Sat_Data!$B$2)/User_Model_Calcs!N2962)*SQRT(1-COS(RADIANS(User_Model_Calcs!I2962))^2*COS(RADIANS(User_Model_Calcs!B2962))^2)))</f>
        <v>75.179422246833312</v>
      </c>
      <c r="P2962">
        <f t="shared" si="281"/>
        <v>39.132717855663834</v>
      </c>
    </row>
    <row r="2963" spans="1:16" x14ac:dyDescent="0.25">
      <c r="A2963">
        <v>127.223</v>
      </c>
      <c r="B2963">
        <v>-8.1229999999999993</v>
      </c>
      <c r="C2963">
        <v>5000</v>
      </c>
      <c r="D2963">
        <f t="shared" ca="1" si="280"/>
        <v>1.2</v>
      </c>
      <c r="E2963" s="1">
        <v>0.65</v>
      </c>
      <c r="F2963">
        <v>19.899999999999999</v>
      </c>
      <c r="G2963">
        <f t="shared" ca="1" si="282"/>
        <v>46.089820015575185</v>
      </c>
      <c r="H2963">
        <f t="shared" ca="1" si="285"/>
        <v>17.755870761787492</v>
      </c>
      <c r="I2963">
        <f>User_Model_Calcs!A2963-Sat_Data!$B$5</f>
        <v>17.222999999999999</v>
      </c>
      <c r="J2963">
        <f>(Earth_Data!$B$1/SQRT(1-Earth_Data!$B$2^2*SIN(RADIANS(User_Model_Calcs!B2963))^2))*COS(RADIANS(User_Model_Calcs!B2963))</f>
        <v>6314.5702375542633</v>
      </c>
      <c r="K2963">
        <f>((Earth_Data!$B$1*(1-Earth_Data!$B$2^2))/SQRT(1-Earth_Data!$B$2^2*SIN(RADIANS(User_Model_Calcs!B2963))^2))*SIN(RADIANS(User_Model_Calcs!B2963))</f>
        <v>-895.24910284124439</v>
      </c>
      <c r="L2963">
        <f t="shared" si="283"/>
        <v>-8.0693390671523328</v>
      </c>
      <c r="M2963">
        <f t="shared" si="284"/>
        <v>6377.716538161927</v>
      </c>
      <c r="N2963">
        <f>SQRT(User_Model_Calcs!M2963^2+Sat_Data!$B$3^2-2*User_Model_Calcs!M2963*Sat_Data!$B$3*COS(RADIANS(L2963))*COS(RADIANS(I2963)))</f>
        <v>36192.133194934409</v>
      </c>
      <c r="O2963">
        <f>DEGREES(ACOS(((Earth_Data!$B$1+Sat_Data!$B$2)/User_Model_Calcs!N2963)*SQRT(1-COS(RADIANS(User_Model_Calcs!I2963))^2*COS(RADIANS(User_Model_Calcs!B2963))^2)))</f>
        <v>67.72244623612626</v>
      </c>
      <c r="P2963">
        <f t="shared" si="281"/>
        <v>65.495821227269872</v>
      </c>
    </row>
    <row r="2964" spans="1:16" x14ac:dyDescent="0.25">
      <c r="A2964">
        <v>137.58699999999999</v>
      </c>
      <c r="B2964">
        <v>-18.810000000000002</v>
      </c>
      <c r="C2964">
        <v>400</v>
      </c>
      <c r="D2964">
        <f t="shared" ca="1" si="280"/>
        <v>3</v>
      </c>
      <c r="E2964" s="1">
        <v>0.65</v>
      </c>
      <c r="F2964">
        <v>19.899999999999999</v>
      </c>
      <c r="G2964">
        <f t="shared" ca="1" si="282"/>
        <v>54.048620189015942</v>
      </c>
      <c r="H2964">
        <f t="shared" ca="1" si="285"/>
        <v>16.678310564116703</v>
      </c>
      <c r="I2964">
        <f>User_Model_Calcs!A2964-Sat_Data!$B$5</f>
        <v>27.586999999999989</v>
      </c>
      <c r="J2964">
        <f>(Earth_Data!$B$1/SQRT(1-Earth_Data!$B$2^2*SIN(RADIANS(User_Model_Calcs!B2964))^2))*COS(RADIANS(User_Model_Calcs!B2964))</f>
        <v>6039.6047415019857</v>
      </c>
      <c r="K2964">
        <f>((Earth_Data!$B$1*(1-Earth_Data!$B$2^2))/SQRT(1-Earth_Data!$B$2^2*SIN(RADIANS(User_Model_Calcs!B2964))^2))*SIN(RADIANS(User_Model_Calcs!B2964))</f>
        <v>-2043.4533851764343</v>
      </c>
      <c r="L2964">
        <f t="shared" si="283"/>
        <v>-18.692849728413911</v>
      </c>
      <c r="M2964">
        <f t="shared" si="284"/>
        <v>6375.9334352675214</v>
      </c>
      <c r="N2964">
        <f>SQRT(User_Model_Calcs!M2964^2+Sat_Data!$B$3^2-2*User_Model_Calcs!M2964*Sat_Data!$B$3*COS(RADIANS(L2964))*COS(RADIANS(I2964)))</f>
        <v>36973.799087844884</v>
      </c>
      <c r="O2964">
        <f>DEGREES(ACOS(((Earth_Data!$B$1+Sat_Data!$B$2)/User_Model_Calcs!N2964)*SQRT(1-COS(RADIANS(User_Model_Calcs!I2964))^2*COS(RADIANS(User_Model_Calcs!B2964))^2)))</f>
        <v>51.642782743769999</v>
      </c>
      <c r="P2964">
        <f t="shared" si="281"/>
        <v>58.321495702192884</v>
      </c>
    </row>
    <row r="2965" spans="1:16" x14ac:dyDescent="0.25">
      <c r="A2965">
        <v>140.33000000000001</v>
      </c>
      <c r="B2965">
        <v>-12.786</v>
      </c>
      <c r="C2965">
        <v>375</v>
      </c>
      <c r="D2965">
        <f t="shared" ca="1" si="280"/>
        <v>3</v>
      </c>
      <c r="E2965" s="1">
        <v>0.65</v>
      </c>
      <c r="F2965">
        <v>19.899999999999999</v>
      </c>
      <c r="G2965">
        <f t="shared" ca="1" si="282"/>
        <v>54.048620189015942</v>
      </c>
      <c r="H2965">
        <f t="shared" ca="1" si="285"/>
        <v>17.028873039366907</v>
      </c>
      <c r="I2965">
        <f>User_Model_Calcs!A2965-Sat_Data!$B$5</f>
        <v>30.330000000000013</v>
      </c>
      <c r="J2965">
        <f>(Earth_Data!$B$1/SQRT(1-Earth_Data!$B$2^2*SIN(RADIANS(User_Model_Calcs!B2965))^2))*COS(RADIANS(User_Model_Calcs!B2965))</f>
        <v>6221.0041658453083</v>
      </c>
      <c r="K2965">
        <f>((Earth_Data!$B$1*(1-Earth_Data!$B$2^2))/SQRT(1-Earth_Data!$B$2^2*SIN(RADIANS(User_Model_Calcs!B2965))^2))*SIN(RADIANS(User_Model_Calcs!B2965))</f>
        <v>-1402.3278455023385</v>
      </c>
      <c r="L2965">
        <f t="shared" si="283"/>
        <v>-12.703190454706217</v>
      </c>
      <c r="M2965">
        <f t="shared" si="284"/>
        <v>6377.1009257919004</v>
      </c>
      <c r="N2965">
        <f>SQRT(User_Model_Calcs!M2965^2+Sat_Data!$B$3^2-2*User_Model_Calcs!M2965*Sat_Data!$B$3*COS(RADIANS(L2965))*COS(RADIANS(I2965)))</f>
        <v>36955.077832086448</v>
      </c>
      <c r="O2965">
        <f>DEGREES(ACOS(((Earth_Data!$B$1+Sat_Data!$B$2)/User_Model_Calcs!N2965)*SQRT(1-COS(RADIANS(User_Model_Calcs!I2965))^2*COS(RADIANS(User_Model_Calcs!B2965))^2)))</f>
        <v>51.975128159794792</v>
      </c>
      <c r="P2965">
        <f t="shared" si="281"/>
        <v>69.279761763456662</v>
      </c>
    </row>
    <row r="2966" spans="1:16" x14ac:dyDescent="0.25">
      <c r="A2966">
        <v>142.62570002227102</v>
      </c>
      <c r="B2966">
        <v>-6.5004189074954049</v>
      </c>
      <c r="C2966">
        <v>4700</v>
      </c>
      <c r="D2966">
        <f t="shared" ca="1" si="280"/>
        <v>3</v>
      </c>
      <c r="E2966" s="1">
        <v>0.65</v>
      </c>
      <c r="F2966">
        <v>19.899999999999999</v>
      </c>
      <c r="G2966">
        <f t="shared" ca="1" si="282"/>
        <v>54.048620189015942</v>
      </c>
      <c r="H2966">
        <f t="shared" ca="1" si="285"/>
        <v>21.343170738929878</v>
      </c>
      <c r="I2966">
        <f>User_Model_Calcs!A2966-Sat_Data!$B$5</f>
        <v>32.625700022271019</v>
      </c>
      <c r="J2966">
        <f>(Earth_Data!$B$1/SQRT(1-Earth_Data!$B$2^2*SIN(RADIANS(User_Model_Calcs!B2966))^2))*COS(RADIANS(User_Model_Calcs!B2966))</f>
        <v>6337.4070001034734</v>
      </c>
      <c r="K2966">
        <f>((Earth_Data!$B$1*(1-Earth_Data!$B$2^2))/SQRT(1-Earth_Data!$B$2^2*SIN(RADIANS(User_Model_Calcs!B2966))^2))*SIN(RADIANS(User_Model_Calcs!B2966))</f>
        <v>-717.26912870273418</v>
      </c>
      <c r="L2966">
        <f t="shared" si="283"/>
        <v>-6.45727054598437</v>
      </c>
      <c r="M2966">
        <f t="shared" si="284"/>
        <v>6377.8681773732578</v>
      </c>
      <c r="N2966">
        <f>SQRT(User_Model_Calcs!M2966^2+Sat_Data!$B$3^2-2*User_Model_Calcs!M2966*Sat_Data!$B$3*COS(RADIANS(L2966))*COS(RADIANS(I2966)))</f>
        <v>36991.829827366739</v>
      </c>
      <c r="O2966">
        <f>DEGREES(ACOS(((Earth_Data!$B$1+Sat_Data!$B$2)/User_Model_Calcs!N2966)*SQRT(1-COS(RADIANS(User_Model_Calcs!I2966))^2*COS(RADIANS(User_Model_Calcs!B2966))^2)))</f>
        <v>51.386053328881957</v>
      </c>
      <c r="P2966">
        <f t="shared" si="281"/>
        <v>79.971079788021314</v>
      </c>
    </row>
    <row r="2967" spans="1:16" x14ac:dyDescent="0.25">
      <c r="A2967">
        <v>156.273</v>
      </c>
      <c r="B2967">
        <v>-14.632</v>
      </c>
      <c r="C2967">
        <v>1250</v>
      </c>
      <c r="D2967">
        <f t="shared" ca="1" si="280"/>
        <v>1.2</v>
      </c>
      <c r="E2967" s="1">
        <v>0.65</v>
      </c>
      <c r="F2967">
        <v>19.899999999999999</v>
      </c>
      <c r="G2967">
        <f t="shared" ca="1" si="282"/>
        <v>46.089820015575185</v>
      </c>
      <c r="H2967">
        <f t="shared" ca="1" si="285"/>
        <v>19.951477723972921</v>
      </c>
      <c r="I2967">
        <f>User_Model_Calcs!A2967-Sat_Data!$B$5</f>
        <v>46.272999999999996</v>
      </c>
      <c r="J2967">
        <f>(Earth_Data!$B$1/SQRT(1-Earth_Data!$B$2^2*SIN(RADIANS(User_Model_Calcs!B2967))^2))*COS(RADIANS(User_Model_Calcs!B2967))</f>
        <v>6172.6042510166908</v>
      </c>
      <c r="K2967">
        <f>((Earth_Data!$B$1*(1-Earth_Data!$B$2^2))/SQRT(1-Earth_Data!$B$2^2*SIN(RADIANS(User_Model_Calcs!B2967))^2))*SIN(RADIANS(User_Model_Calcs!B2967))</f>
        <v>-1600.7364797293133</v>
      </c>
      <c r="L2967">
        <f t="shared" si="283"/>
        <v>-14.538209567087511</v>
      </c>
      <c r="M2967">
        <f t="shared" si="284"/>
        <v>6376.7860648766882</v>
      </c>
      <c r="N2967">
        <f>SQRT(User_Model_Calcs!M2967^2+Sat_Data!$B$3^2-2*User_Model_Calcs!M2967*Sat_Data!$B$3*COS(RADIANS(L2967))*COS(RADIANS(I2967)))</f>
        <v>38192.658571088039</v>
      </c>
      <c r="O2967">
        <f>DEGREES(ACOS(((Earth_Data!$B$1+Sat_Data!$B$2)/User_Model_Calcs!N2967)*SQRT(1-COS(RADIANS(User_Model_Calcs!I2967))^2*COS(RADIANS(User_Model_Calcs!B2967))^2)))</f>
        <v>34.84064271318119</v>
      </c>
      <c r="P2967">
        <f t="shared" si="281"/>
        <v>76.416155659329149</v>
      </c>
    </row>
    <row r="2968" spans="1:16" x14ac:dyDescent="0.25">
      <c r="A2968">
        <v>155.70928201127151</v>
      </c>
      <c r="B2968">
        <v>-19.651108807922924</v>
      </c>
      <c r="C2968">
        <v>4700</v>
      </c>
      <c r="D2968">
        <f t="shared" ca="1" si="280"/>
        <v>0.75</v>
      </c>
      <c r="E2968" s="1">
        <v>0.65</v>
      </c>
      <c r="F2968">
        <v>19.899999999999999</v>
      </c>
      <c r="G2968">
        <f t="shared" ca="1" si="282"/>
        <v>42.007420362456692</v>
      </c>
      <c r="H2968">
        <f t="shared" ca="1" si="285"/>
        <v>18.539282035720923</v>
      </c>
      <c r="I2968">
        <f>User_Model_Calcs!A2968-Sat_Data!$B$5</f>
        <v>45.709282011271512</v>
      </c>
      <c r="J2968">
        <f>(Earth_Data!$B$1/SQRT(1-Earth_Data!$B$2^2*SIN(RADIANS(User_Model_Calcs!B2968))^2))*COS(RADIANS(User_Model_Calcs!B2968))</f>
        <v>6008.938515269303</v>
      </c>
      <c r="K2968">
        <f>((Earth_Data!$B$1*(1-Earth_Data!$B$2^2))/SQRT(1-Earth_Data!$B$2^2*SIN(RADIANS(User_Model_Calcs!B2968))^2))*SIN(RADIANS(User_Model_Calcs!B2968))</f>
        <v>-2131.363784009025</v>
      </c>
      <c r="L2968">
        <f t="shared" si="283"/>
        <v>-19.529539108493225</v>
      </c>
      <c r="M2968">
        <f t="shared" si="284"/>
        <v>6375.7394598644105</v>
      </c>
      <c r="N2968">
        <f>SQRT(User_Model_Calcs!M2968^2+Sat_Data!$B$3^2-2*User_Model_Calcs!M2968*Sat_Data!$B$3*COS(RADIANS(L2968))*COS(RADIANS(I2968)))</f>
        <v>38270.355482905768</v>
      </c>
      <c r="O2968">
        <f>DEGREES(ACOS(((Earth_Data!$B$1+Sat_Data!$B$2)/User_Model_Calcs!N2968)*SQRT(1-COS(RADIANS(User_Model_Calcs!I2968))^2*COS(RADIANS(User_Model_Calcs!B2968))^2)))</f>
        <v>33.90226849937801</v>
      </c>
      <c r="P2968">
        <f t="shared" si="281"/>
        <v>71.837041287183879</v>
      </c>
    </row>
    <row r="2969" spans="1:16" x14ac:dyDescent="0.25">
      <c r="A2969">
        <v>131.55799999999999</v>
      </c>
      <c r="B2969">
        <v>-7.5540000000000003</v>
      </c>
      <c r="C2969">
        <v>950</v>
      </c>
      <c r="D2969">
        <f t="shared" ca="1" si="280"/>
        <v>3</v>
      </c>
      <c r="E2969" s="1">
        <v>0.65</v>
      </c>
      <c r="F2969">
        <v>19.899999999999999</v>
      </c>
      <c r="G2969">
        <f t="shared" ca="1" si="282"/>
        <v>54.048620189015942</v>
      </c>
      <c r="H2969">
        <f t="shared" ca="1" si="285"/>
        <v>23.975288787146201</v>
      </c>
      <c r="I2969">
        <f>User_Model_Calcs!A2969-Sat_Data!$B$5</f>
        <v>21.557999999999993</v>
      </c>
      <c r="J2969">
        <f>(Earth_Data!$B$1/SQRT(1-Earth_Data!$B$2^2*SIN(RADIANS(User_Model_Calcs!B2969))^2))*COS(RADIANS(User_Model_Calcs!B2969))</f>
        <v>6323.1524786035679</v>
      </c>
      <c r="K2969">
        <f>((Earth_Data!$B$1*(1-Earth_Data!$B$2^2))/SQRT(1-Earth_Data!$B$2^2*SIN(RADIANS(User_Model_Calcs!B2969))^2))*SIN(RADIANS(User_Model_Calcs!B2969))</f>
        <v>-832.9087946303506</v>
      </c>
      <c r="L2969">
        <f t="shared" si="283"/>
        <v>-7.504007869576955</v>
      </c>
      <c r="M2969">
        <f t="shared" si="284"/>
        <v>6377.7734616277348</v>
      </c>
      <c r="N2969">
        <f>SQRT(User_Model_Calcs!M2969^2+Sat_Data!$B$3^2-2*User_Model_Calcs!M2969*Sat_Data!$B$3*COS(RADIANS(L2969))*COS(RADIANS(I2969)))</f>
        <v>36367.169121998639</v>
      </c>
      <c r="O2969">
        <f>DEGREES(ACOS(((Earth_Data!$B$1+Sat_Data!$B$2)/User_Model_Calcs!N2969)*SQRT(1-COS(RADIANS(User_Model_Calcs!I2969))^2*COS(RADIANS(User_Model_Calcs!B2969))^2)))</f>
        <v>63.321831878014528</v>
      </c>
      <c r="P2969">
        <f t="shared" si="281"/>
        <v>71.595453081328543</v>
      </c>
    </row>
    <row r="2970" spans="1:16" x14ac:dyDescent="0.25">
      <c r="A2970">
        <v>127.82499999999999</v>
      </c>
      <c r="B2970">
        <v>-11.459</v>
      </c>
      <c r="C2970">
        <v>400</v>
      </c>
      <c r="D2970">
        <f t="shared" ca="1" si="280"/>
        <v>1.2</v>
      </c>
      <c r="E2970" s="1">
        <v>0.65</v>
      </c>
      <c r="F2970">
        <v>19.899999999999999</v>
      </c>
      <c r="G2970">
        <f t="shared" ca="1" si="282"/>
        <v>46.089820015575185</v>
      </c>
      <c r="H2970">
        <f t="shared" ca="1" si="285"/>
        <v>14.570744243694138</v>
      </c>
      <c r="I2970">
        <f>User_Model_Calcs!A2970-Sat_Data!$B$5</f>
        <v>17.824999999999989</v>
      </c>
      <c r="J2970">
        <f>(Earth_Data!$B$1/SQRT(1-Earth_Data!$B$2^2*SIN(RADIANS(User_Model_Calcs!B2970))^2))*COS(RADIANS(User_Model_Calcs!B2970))</f>
        <v>6251.8312808732235</v>
      </c>
      <c r="K2970">
        <f>((Earth_Data!$B$1*(1-Earth_Data!$B$2^2))/SQRT(1-Earth_Data!$B$2^2*SIN(RADIANS(User_Model_Calcs!B2970))^2))*SIN(RADIANS(User_Model_Calcs!B2970))</f>
        <v>-1258.8073337535598</v>
      </c>
      <c r="L2970">
        <f t="shared" si="283"/>
        <v>-11.3842971931852</v>
      </c>
      <c r="M2970">
        <f t="shared" si="284"/>
        <v>6377.3027423838585</v>
      </c>
      <c r="N2970">
        <f>SQRT(User_Model_Calcs!M2970^2+Sat_Data!$B$3^2-2*User_Model_Calcs!M2970*Sat_Data!$B$3*COS(RADIANS(L2970))*COS(RADIANS(I2970)))</f>
        <v>36284.797951889646</v>
      </c>
      <c r="O2970">
        <f>DEGREES(ACOS(((Earth_Data!$B$1+Sat_Data!$B$2)/User_Model_Calcs!N2970)*SQRT(1-COS(RADIANS(User_Model_Calcs!I2970))^2*COS(RADIANS(User_Model_Calcs!B2970))^2)))</f>
        <v>65.283521603337647</v>
      </c>
      <c r="P2970">
        <f t="shared" si="281"/>
        <v>58.290243141942987</v>
      </c>
    </row>
    <row r="2971" spans="1:16" x14ac:dyDescent="0.25">
      <c r="A2971">
        <v>129.10499999999999</v>
      </c>
      <c r="B2971">
        <v>-5.4540000000000006</v>
      </c>
      <c r="C2971">
        <v>375</v>
      </c>
      <c r="D2971">
        <f t="shared" ca="1" si="280"/>
        <v>3</v>
      </c>
      <c r="E2971" s="1">
        <v>0.65</v>
      </c>
      <c r="F2971">
        <v>19.899999999999999</v>
      </c>
      <c r="G2971">
        <f t="shared" ca="1" si="282"/>
        <v>54.048620189015942</v>
      </c>
      <c r="H2971">
        <f t="shared" ca="1" si="285"/>
        <v>14.097110194985056</v>
      </c>
      <c r="I2971">
        <f>User_Model_Calcs!A2971-Sat_Data!$B$5</f>
        <v>19.10499999999999</v>
      </c>
      <c r="J2971">
        <f>(Earth_Data!$B$1/SQRT(1-Earth_Data!$B$2^2*SIN(RADIANS(User_Model_Calcs!B2971))^2))*COS(RADIANS(User_Model_Calcs!B2971))</f>
        <v>6349.4570613888245</v>
      </c>
      <c r="K2971">
        <f>((Earth_Data!$B$1*(1-Earth_Data!$B$2^2))/SQRT(1-Earth_Data!$B$2^2*SIN(RADIANS(User_Model_Calcs!B2971))^2))*SIN(RADIANS(User_Model_Calcs!B2971))</f>
        <v>-602.1801672082438</v>
      </c>
      <c r="L2971">
        <f t="shared" si="283"/>
        <v>-5.4177061004526728</v>
      </c>
      <c r="M2971">
        <f t="shared" si="284"/>
        <v>6377.9484105940646</v>
      </c>
      <c r="N2971">
        <f>SQRT(User_Model_Calcs!M2971^2+Sat_Data!$B$3^2-2*User_Model_Calcs!M2971*Sat_Data!$B$3*COS(RADIANS(L2971))*COS(RADIANS(I2971)))</f>
        <v>36229.075539284502</v>
      </c>
      <c r="O2971">
        <f>DEGREES(ACOS(((Earth_Data!$B$1+Sat_Data!$B$2)/User_Model_Calcs!N2971)*SQRT(1-COS(RADIANS(User_Model_Calcs!I2971))^2*COS(RADIANS(User_Model_Calcs!B2971))^2)))</f>
        <v>66.73406331694639</v>
      </c>
      <c r="P2971">
        <f t="shared" si="281"/>
        <v>74.655678890636111</v>
      </c>
    </row>
    <row r="2972" spans="1:16" x14ac:dyDescent="0.25">
      <c r="A2972">
        <v>134.88800000000001</v>
      </c>
      <c r="B2972">
        <v>-14.417</v>
      </c>
      <c r="C2972">
        <v>375</v>
      </c>
      <c r="D2972">
        <f t="shared" ca="1" si="280"/>
        <v>0.75</v>
      </c>
      <c r="E2972" s="1">
        <v>0.65</v>
      </c>
      <c r="F2972">
        <v>19.899999999999999</v>
      </c>
      <c r="G2972">
        <f t="shared" ca="1" si="282"/>
        <v>42.007420362456692</v>
      </c>
      <c r="H2972">
        <f t="shared" ca="1" si="285"/>
        <v>20.558978770481566</v>
      </c>
      <c r="I2972">
        <f>User_Model_Calcs!A2972-Sat_Data!$B$5</f>
        <v>24.888000000000005</v>
      </c>
      <c r="J2972">
        <f>(Earth_Data!$B$1/SQRT(1-Earth_Data!$B$2^2*SIN(RADIANS(User_Model_Calcs!B2972))^2))*COS(RADIANS(User_Model_Calcs!B2972))</f>
        <v>6178.5702601410203</v>
      </c>
      <c r="K2972">
        <f>((Earth_Data!$B$1*(1-Earth_Data!$B$2^2))/SQRT(1-Earth_Data!$B$2^2*SIN(RADIANS(User_Model_Calcs!B2972))^2))*SIN(RADIANS(User_Model_Calcs!B2972))</f>
        <v>-1577.7082612806798</v>
      </c>
      <c r="L2972">
        <f t="shared" si="283"/>
        <v>-14.324469488238183</v>
      </c>
      <c r="M2972">
        <f t="shared" si="284"/>
        <v>6376.8247441193162</v>
      </c>
      <c r="N2972">
        <f>SQRT(User_Model_Calcs!M2972^2+Sat_Data!$B$3^2-2*User_Model_Calcs!M2972*Sat_Data!$B$3*COS(RADIANS(L2972))*COS(RADIANS(I2972)))</f>
        <v>36685.653167706216</v>
      </c>
      <c r="O2972">
        <f>DEGREES(ACOS(((Earth_Data!$B$1+Sat_Data!$B$2)/User_Model_Calcs!N2972)*SQRT(1-COS(RADIANS(User_Model_Calcs!I2972))^2*COS(RADIANS(User_Model_Calcs!B2972))^2)))</f>
        <v>56.705197858428086</v>
      </c>
      <c r="P2972">
        <f t="shared" si="281"/>
        <v>61.778884360878521</v>
      </c>
    </row>
    <row r="2973" spans="1:16" x14ac:dyDescent="0.25">
      <c r="A2973">
        <v>150.214</v>
      </c>
      <c r="B2973">
        <v>-5.2330000000000005</v>
      </c>
      <c r="C2973">
        <v>6250</v>
      </c>
      <c r="D2973">
        <f t="shared" ca="1" si="280"/>
        <v>0.75</v>
      </c>
      <c r="E2973" s="1">
        <v>0.65</v>
      </c>
      <c r="F2973">
        <v>19.899999999999999</v>
      </c>
      <c r="G2973">
        <f t="shared" ca="1" si="282"/>
        <v>42.007420362456692</v>
      </c>
      <c r="H2973">
        <f t="shared" ca="1" si="285"/>
        <v>16.622505964808624</v>
      </c>
      <c r="I2973">
        <f>User_Model_Calcs!A2973-Sat_Data!$B$5</f>
        <v>40.213999999999999</v>
      </c>
      <c r="J2973">
        <f>(Earth_Data!$B$1/SQRT(1-Earth_Data!$B$2^2*SIN(RADIANS(User_Model_Calcs!B2973))^2))*COS(RADIANS(User_Model_Calcs!B2973))</f>
        <v>6351.732984200592</v>
      </c>
      <c r="K2973">
        <f>((Earth_Data!$B$1*(1-Earth_Data!$B$2^2))/SQRT(1-Earth_Data!$B$2^2*SIN(RADIANS(User_Model_Calcs!B2973))^2))*SIN(RADIANS(User_Model_Calcs!B2973))</f>
        <v>-577.84733572685514</v>
      </c>
      <c r="L2973">
        <f t="shared" si="283"/>
        <v>-5.1981601764391696</v>
      </c>
      <c r="M2973">
        <f t="shared" si="284"/>
        <v>6377.9635814253743</v>
      </c>
      <c r="N2973">
        <f>SQRT(User_Model_Calcs!M2973^2+Sat_Data!$B$3^2-2*User_Model_Calcs!M2973*Sat_Data!$B$3*COS(RADIANS(L2973))*COS(RADIANS(I2973)))</f>
        <v>37542.842137105399</v>
      </c>
      <c r="O2973">
        <f>DEGREES(ACOS(((Earth_Data!$B$1+Sat_Data!$B$2)/User_Model_Calcs!N2973)*SQRT(1-COS(RADIANS(User_Model_Calcs!I2973))^2*COS(RADIANS(User_Model_Calcs!B2973))^2)))</f>
        <v>43.170072519753525</v>
      </c>
      <c r="P2973">
        <f t="shared" si="281"/>
        <v>83.843059304208978</v>
      </c>
    </row>
    <row r="2974" spans="1:16" x14ac:dyDescent="0.25">
      <c r="A2974">
        <v>136.001</v>
      </c>
      <c r="B2974">
        <v>-14.112</v>
      </c>
      <c r="C2974">
        <v>2500</v>
      </c>
      <c r="D2974">
        <f t="shared" ca="1" si="280"/>
        <v>3</v>
      </c>
      <c r="E2974" s="1">
        <v>0.65</v>
      </c>
      <c r="F2974">
        <v>19.899999999999999</v>
      </c>
      <c r="G2974">
        <f t="shared" ca="1" si="282"/>
        <v>54.048620189015942</v>
      </c>
      <c r="H2974">
        <f t="shared" ca="1" si="285"/>
        <v>21.209013246051683</v>
      </c>
      <c r="I2974">
        <f>User_Model_Calcs!A2974-Sat_Data!$B$5</f>
        <v>26.001000000000005</v>
      </c>
      <c r="J2974">
        <f>(Earth_Data!$B$1/SQRT(1-Earth_Data!$B$2^2*SIN(RADIANS(User_Model_Calcs!B2974))^2))*COS(RADIANS(User_Model_Calcs!B2974))</f>
        <v>6186.8851521887127</v>
      </c>
      <c r="K2974">
        <f>((Earth_Data!$B$1*(1-Earth_Data!$B$2^2))/SQRT(1-Earth_Data!$B$2^2*SIN(RADIANS(User_Model_Calcs!B2974))^2))*SIN(RADIANS(User_Model_Calcs!B2974))</f>
        <v>-1545.0029913816904</v>
      </c>
      <c r="L2974">
        <f t="shared" si="283"/>
        <v>-14.021265663399305</v>
      </c>
      <c r="M2974">
        <f t="shared" si="284"/>
        <v>6376.8787137400941</v>
      </c>
      <c r="N2974">
        <f>SQRT(User_Model_Calcs!M2974^2+Sat_Data!$B$3^2-2*User_Model_Calcs!M2974*Sat_Data!$B$3*COS(RADIANS(L2974))*COS(RADIANS(I2974)))</f>
        <v>36736.303737392926</v>
      </c>
      <c r="O2974">
        <f>DEGREES(ACOS(((Earth_Data!$B$1+Sat_Data!$B$2)/User_Model_Calcs!N2974)*SQRT(1-COS(RADIANS(User_Model_Calcs!I2974))^2*COS(RADIANS(User_Model_Calcs!B2974))^2)))</f>
        <v>55.769628111349775</v>
      </c>
      <c r="P2974">
        <f t="shared" si="281"/>
        <v>63.440489939771759</v>
      </c>
    </row>
    <row r="2975" spans="1:16" x14ac:dyDescent="0.25">
      <c r="A2975">
        <v>146.255</v>
      </c>
      <c r="B2975">
        <v>-6.8320000000000007</v>
      </c>
      <c r="C2975">
        <v>2500</v>
      </c>
      <c r="D2975">
        <f t="shared" ca="1" si="280"/>
        <v>0.75</v>
      </c>
      <c r="E2975" s="1">
        <v>0.65</v>
      </c>
      <c r="F2975">
        <v>19.899999999999999</v>
      </c>
      <c r="G2975">
        <f t="shared" ca="1" si="282"/>
        <v>42.007420362456692</v>
      </c>
      <c r="H2975">
        <f t="shared" ca="1" si="285"/>
        <v>17.283486988926938</v>
      </c>
      <c r="I2975">
        <f>User_Model_Calcs!A2975-Sat_Data!$B$5</f>
        <v>36.254999999999995</v>
      </c>
      <c r="J2975">
        <f>(Earth_Data!$B$1/SQRT(1-Earth_Data!$B$2^2*SIN(RADIANS(User_Model_Calcs!B2975))^2))*COS(RADIANS(User_Model_Calcs!B2975))</f>
        <v>6333.1502488644301</v>
      </c>
      <c r="K2975">
        <f>((Earth_Data!$B$1*(1-Earth_Data!$B$2^2))/SQRT(1-Earth_Data!$B$2^2*SIN(RADIANS(User_Model_Calcs!B2975))^2))*SIN(RADIANS(User_Model_Calcs!B2975))</f>
        <v>-753.69048155462986</v>
      </c>
      <c r="L2975">
        <f t="shared" si="283"/>
        <v>-6.786691114053764</v>
      </c>
      <c r="M2975">
        <f t="shared" si="284"/>
        <v>6377.839870730344</v>
      </c>
      <c r="N2975">
        <f>SQRT(User_Model_Calcs!M2975^2+Sat_Data!$B$3^2-2*User_Model_Calcs!M2975*Sat_Data!$B$3*COS(RADIANS(L2975))*COS(RADIANS(I2975)))</f>
        <v>37253.541315130249</v>
      </c>
      <c r="O2975">
        <f>DEGREES(ACOS(((Earth_Data!$B$1+Sat_Data!$B$2)/User_Model_Calcs!N2975)*SQRT(1-COS(RADIANS(User_Model_Calcs!I2975))^2*COS(RADIANS(User_Model_Calcs!B2975))^2)))</f>
        <v>47.30608086694005</v>
      </c>
      <c r="P2975">
        <f t="shared" si="281"/>
        <v>80.786343432764895</v>
      </c>
    </row>
    <row r="2976" spans="1:16" x14ac:dyDescent="0.25">
      <c r="A2976">
        <v>111.377</v>
      </c>
      <c r="B2976">
        <v>-1.5830000000000002</v>
      </c>
      <c r="C2976">
        <v>6250</v>
      </c>
      <c r="D2976">
        <f t="shared" ca="1" si="280"/>
        <v>0.75</v>
      </c>
      <c r="E2976" s="1">
        <v>0.65</v>
      </c>
      <c r="F2976">
        <v>19.899999999999999</v>
      </c>
      <c r="G2976">
        <f t="shared" ca="1" si="282"/>
        <v>42.007420362456692</v>
      </c>
      <c r="H2976">
        <f t="shared" ca="1" si="285"/>
        <v>22.862740211322624</v>
      </c>
      <c r="I2976">
        <f>User_Model_Calcs!A2976-Sat_Data!$B$5</f>
        <v>1.3769999999999953</v>
      </c>
      <c r="J2976">
        <f>(Earth_Data!$B$1/SQRT(1-Earth_Data!$B$2^2*SIN(RADIANS(User_Model_Calcs!B2976))^2))*COS(RADIANS(User_Model_Calcs!B2976))</f>
        <v>6375.7221047076891</v>
      </c>
      <c r="K2976">
        <f>((Earth_Data!$B$1*(1-Earth_Data!$B$2^2))/SQRT(1-Earth_Data!$B$2^2*SIN(RADIANS(User_Model_Calcs!B2976))^2))*SIN(RADIANS(User_Model_Calcs!B2976))</f>
        <v>-175.0173165563923</v>
      </c>
      <c r="L2976">
        <f t="shared" si="283"/>
        <v>-1.5724079249894594</v>
      </c>
      <c r="M2976">
        <f t="shared" si="284"/>
        <v>6378.1238164175556</v>
      </c>
      <c r="N2976">
        <f>SQRT(User_Model_Calcs!M2976^2+Sat_Data!$B$3^2-2*User_Model_Calcs!M2976*Sat_Data!$B$3*COS(RADIANS(L2976))*COS(RADIANS(I2976)))</f>
        <v>35791.014958848864</v>
      </c>
      <c r="O2976">
        <f>DEGREES(ACOS(((Earth_Data!$B$1+Sat_Data!$B$2)/User_Model_Calcs!N2976)*SQRT(1-COS(RADIANS(User_Model_Calcs!I2976))^2*COS(RADIANS(User_Model_Calcs!B2976))^2)))</f>
        <v>87.528224613473981</v>
      </c>
      <c r="P2976">
        <f t="shared" si="281"/>
        <v>41.028015473404359</v>
      </c>
    </row>
    <row r="2977" spans="1:16" x14ac:dyDescent="0.25">
      <c r="A2977">
        <v>131.00200000000001</v>
      </c>
      <c r="B2977">
        <v>-11.544</v>
      </c>
      <c r="C2977">
        <v>5000</v>
      </c>
      <c r="D2977">
        <f t="shared" ca="1" si="280"/>
        <v>1.2</v>
      </c>
      <c r="E2977" s="1">
        <v>0.65</v>
      </c>
      <c r="F2977">
        <v>19.899999999999999</v>
      </c>
      <c r="G2977">
        <f t="shared" ca="1" si="282"/>
        <v>46.089820015575185</v>
      </c>
      <c r="H2977">
        <f t="shared" ca="1" si="285"/>
        <v>15.013869188214171</v>
      </c>
      <c r="I2977">
        <f>User_Model_Calcs!A2977-Sat_Data!$B$5</f>
        <v>21.00200000000001</v>
      </c>
      <c r="J2977">
        <f>(Earth_Data!$B$1/SQRT(1-Earth_Data!$B$2^2*SIN(RADIANS(User_Model_Calcs!B2977))^2))*COS(RADIANS(User_Model_Calcs!B2977))</f>
        <v>6249.9564688135051</v>
      </c>
      <c r="K2977">
        <f>((Earth_Data!$B$1*(1-Earth_Data!$B$2^2))/SQRT(1-Earth_Data!$B$2^2*SIN(RADIANS(User_Model_Calcs!B2977))^2))*SIN(RADIANS(User_Model_Calcs!B2977))</f>
        <v>-1268.0210947013729</v>
      </c>
      <c r="L2977">
        <f t="shared" si="283"/>
        <v>-11.468772977300983</v>
      </c>
      <c r="M2977">
        <f t="shared" si="284"/>
        <v>6377.2904402004033</v>
      </c>
      <c r="N2977">
        <f>SQRT(User_Model_Calcs!M2977^2+Sat_Data!$B$3^2-2*User_Model_Calcs!M2977*Sat_Data!$B$3*COS(RADIANS(L2977))*COS(RADIANS(I2977)))</f>
        <v>36420.452471004159</v>
      </c>
      <c r="O2977">
        <f>DEGREES(ACOS(((Earth_Data!$B$1+Sat_Data!$B$2)/User_Model_Calcs!N2977)*SQRT(1-COS(RADIANS(User_Model_Calcs!I2977))^2*COS(RADIANS(User_Model_Calcs!B2977))^2)))</f>
        <v>62.1011686682929</v>
      </c>
      <c r="P2977">
        <f t="shared" si="281"/>
        <v>62.468001091983908</v>
      </c>
    </row>
    <row r="2978" spans="1:16" x14ac:dyDescent="0.25">
      <c r="A2978">
        <v>156.76900000000001</v>
      </c>
      <c r="B2978">
        <v>-5.2590000000000003</v>
      </c>
      <c r="C2978">
        <v>6250</v>
      </c>
      <c r="D2978">
        <f t="shared" ca="1" si="280"/>
        <v>1.2</v>
      </c>
      <c r="E2978" s="1">
        <v>0.65</v>
      </c>
      <c r="F2978">
        <v>19.899999999999999</v>
      </c>
      <c r="G2978">
        <f t="shared" ca="1" si="282"/>
        <v>46.089820015575185</v>
      </c>
      <c r="H2978">
        <f t="shared" ca="1" si="285"/>
        <v>17.768359714368145</v>
      </c>
      <c r="I2978">
        <f>User_Model_Calcs!A2978-Sat_Data!$B$5</f>
        <v>46.769000000000005</v>
      </c>
      <c r="J2978">
        <f>(Earth_Data!$B$1/SQRT(1-Earth_Data!$B$2^2*SIN(RADIANS(User_Model_Calcs!B2978))^2))*COS(RADIANS(User_Model_Calcs!B2978))</f>
        <v>6351.4701010570407</v>
      </c>
      <c r="K2978">
        <f>((Earth_Data!$B$1*(1-Earth_Data!$B$2^2))/SQRT(1-Earth_Data!$B$2^2*SIN(RADIANS(User_Model_Calcs!B2978))^2))*SIN(RADIANS(User_Model_Calcs!B2978))</f>
        <v>-580.71046600189618</v>
      </c>
      <c r="L2978">
        <f t="shared" si="283"/>
        <v>-5.2239890004646403</v>
      </c>
      <c r="M2978">
        <f t="shared" si="284"/>
        <v>6377.9618288247593</v>
      </c>
      <c r="N2978">
        <f>SQRT(User_Model_Calcs!M2978^2+Sat_Data!$B$3^2-2*User_Model_Calcs!M2978*Sat_Data!$B$3*COS(RADIANS(L2978))*COS(RADIANS(I2978)))</f>
        <v>38100.296864383687</v>
      </c>
      <c r="O2978">
        <f>DEGREES(ACOS(((Earth_Data!$B$1+Sat_Data!$B$2)/User_Model_Calcs!N2978)*SQRT(1-COS(RADIANS(User_Model_Calcs!I2978))^2*COS(RADIANS(User_Model_Calcs!B2978))^2)))</f>
        <v>35.972462492927967</v>
      </c>
      <c r="P2978">
        <f t="shared" si="281"/>
        <v>85.075216078237347</v>
      </c>
    </row>
    <row r="2979" spans="1:16" x14ac:dyDescent="0.25">
      <c r="A2979">
        <v>143.76599999999999</v>
      </c>
      <c r="B2979">
        <v>-6.2560000000000002</v>
      </c>
      <c r="C2979">
        <v>1250</v>
      </c>
      <c r="D2979">
        <f t="shared" ca="1" si="280"/>
        <v>0.75</v>
      </c>
      <c r="E2979" s="1">
        <v>0.65</v>
      </c>
      <c r="F2979">
        <v>19.899999999999999</v>
      </c>
      <c r="G2979">
        <f t="shared" ca="1" si="282"/>
        <v>42.007420362456692</v>
      </c>
      <c r="H2979">
        <f t="shared" ca="1" si="285"/>
        <v>16.389201804714471</v>
      </c>
      <c r="I2979">
        <f>User_Model_Calcs!A2979-Sat_Data!$B$5</f>
        <v>33.765999999999991</v>
      </c>
      <c r="J2979">
        <f>(Earth_Data!$B$1/SQRT(1-Earth_Data!$B$2^2*SIN(RADIANS(User_Model_Calcs!B2979))^2))*COS(RADIANS(User_Model_Calcs!B2979))</f>
        <v>6340.4097651407301</v>
      </c>
      <c r="K2979">
        <f>((Earth_Data!$B$1*(1-Earth_Data!$B$2^2))/SQRT(1-Earth_Data!$B$2^2*SIN(RADIANS(User_Model_Calcs!B2979))^2))*SIN(RADIANS(User_Model_Calcs!B2979))</f>
        <v>-690.40665418061894</v>
      </c>
      <c r="L2979">
        <f t="shared" si="283"/>
        <v>-6.2144479101909411</v>
      </c>
      <c r="M2979">
        <f t="shared" si="284"/>
        <v>6377.888156594533</v>
      </c>
      <c r="N2979">
        <f>SQRT(User_Model_Calcs!M2979^2+Sat_Data!$B$3^2-2*User_Model_Calcs!M2979*Sat_Data!$B$3*COS(RADIANS(L2979))*COS(RADIANS(I2979)))</f>
        <v>37067.619385621212</v>
      </c>
      <c r="O2979">
        <f>DEGREES(ACOS(((Earth_Data!$B$1+Sat_Data!$B$2)/User_Model_Calcs!N2979)*SQRT(1-COS(RADIANS(User_Model_Calcs!I2979))^2*COS(RADIANS(User_Model_Calcs!B2979))^2)))</f>
        <v>50.166145595073132</v>
      </c>
      <c r="P2979">
        <f t="shared" si="281"/>
        <v>80.742872855606379</v>
      </c>
    </row>
    <row r="2980" spans="1:16" x14ac:dyDescent="0.25">
      <c r="A2980">
        <v>145.76400000000001</v>
      </c>
      <c r="B2980">
        <v>-10.246</v>
      </c>
      <c r="C2980">
        <v>6250</v>
      </c>
      <c r="D2980">
        <f t="shared" ca="1" si="280"/>
        <v>0.75</v>
      </c>
      <c r="E2980" s="1">
        <v>0.65</v>
      </c>
      <c r="F2980">
        <v>19.899999999999999</v>
      </c>
      <c r="G2980">
        <f t="shared" ca="1" si="282"/>
        <v>42.007420362456692</v>
      </c>
      <c r="H2980">
        <f t="shared" ca="1" si="285"/>
        <v>19.825348724005721</v>
      </c>
      <c r="I2980">
        <f>User_Model_Calcs!A2980-Sat_Data!$B$5</f>
        <v>35.76400000000001</v>
      </c>
      <c r="J2980">
        <f>(Earth_Data!$B$1/SQRT(1-Earth_Data!$B$2^2*SIN(RADIANS(User_Model_Calcs!B2980))^2))*COS(RADIANS(User_Model_Calcs!B2980))</f>
        <v>6277.0933675406786</v>
      </c>
      <c r="K2980">
        <f>((Earth_Data!$B$1*(1-Earth_Data!$B$2^2))/SQRT(1-Earth_Data!$B$2^2*SIN(RADIANS(User_Model_Calcs!B2980))^2))*SIN(RADIANS(User_Model_Calcs!B2980))</f>
        <v>-1127.0350401646886</v>
      </c>
      <c r="L2980">
        <f t="shared" si="283"/>
        <v>-10.178846838930616</v>
      </c>
      <c r="M2980">
        <f t="shared" si="284"/>
        <v>6377.4688651989673</v>
      </c>
      <c r="N2980">
        <f>SQRT(User_Model_Calcs!M2980^2+Sat_Data!$B$3^2-2*User_Model_Calcs!M2980*Sat_Data!$B$3*COS(RADIANS(L2980))*COS(RADIANS(I2980)))</f>
        <v>37268.843165319187</v>
      </c>
      <c r="O2980">
        <f>DEGREES(ACOS(((Earth_Data!$B$1+Sat_Data!$B$2)/User_Model_Calcs!N2980)*SQRT(1-COS(RADIANS(User_Model_Calcs!I2980))^2*COS(RADIANS(User_Model_Calcs!B2980))^2)))</f>
        <v>47.071881917988563</v>
      </c>
      <c r="P2980">
        <f t="shared" si="281"/>
        <v>76.127997750785426</v>
      </c>
    </row>
    <row r="2981" spans="1:16" x14ac:dyDescent="0.25">
      <c r="A2981">
        <v>129.339</v>
      </c>
      <c r="B2981">
        <v>-14.208</v>
      </c>
      <c r="C2981">
        <v>950</v>
      </c>
      <c r="D2981">
        <f t="shared" ca="1" si="280"/>
        <v>1.2</v>
      </c>
      <c r="E2981" s="1">
        <v>0.65</v>
      </c>
      <c r="F2981">
        <v>19.899999999999999</v>
      </c>
      <c r="G2981">
        <f t="shared" ca="1" si="282"/>
        <v>46.089820015575185</v>
      </c>
      <c r="H2981">
        <f t="shared" ca="1" si="285"/>
        <v>15.086170360464905</v>
      </c>
      <c r="I2981">
        <f>User_Model_Calcs!A2981-Sat_Data!$B$5</f>
        <v>19.338999999999999</v>
      </c>
      <c r="J2981">
        <f>(Earth_Data!$B$1/SQRT(1-Earth_Data!$B$2^2*SIN(RADIANS(User_Model_Calcs!B2981))^2))*COS(RADIANS(User_Model_Calcs!B2981))</f>
        <v>6184.286805356187</v>
      </c>
      <c r="K2981">
        <f>((Earth_Data!$B$1*(1-Earth_Data!$B$2^2))/SQRT(1-Earth_Data!$B$2^2*SIN(RADIANS(User_Model_Calcs!B2981))^2))*SIN(RADIANS(User_Model_Calcs!B2981))</f>
        <v>-1555.3017862961274</v>
      </c>
      <c r="L2981">
        <f t="shared" si="283"/>
        <v>-14.116699201028515</v>
      </c>
      <c r="M2981">
        <f t="shared" si="284"/>
        <v>6376.8618408554648</v>
      </c>
      <c r="N2981">
        <f>SQRT(User_Model_Calcs!M2981^2+Sat_Data!$B$3^2-2*User_Model_Calcs!M2981*Sat_Data!$B$3*COS(RADIANS(L2981))*COS(RADIANS(I2981)))</f>
        <v>36419.700996880645</v>
      </c>
      <c r="O2981">
        <f>DEGREES(ACOS(((Earth_Data!$B$1+Sat_Data!$B$2)/User_Model_Calcs!N2981)*SQRT(1-COS(RADIANS(User_Model_Calcs!I2981))^2*COS(RADIANS(User_Model_Calcs!B2981))^2)))</f>
        <v>62.105595075333476</v>
      </c>
      <c r="P2981">
        <f t="shared" si="281"/>
        <v>55.033057037771187</v>
      </c>
    </row>
    <row r="2982" spans="1:16" x14ac:dyDescent="0.25">
      <c r="A2982">
        <v>141.44499999999999</v>
      </c>
      <c r="B2982">
        <v>-11.111000000000001</v>
      </c>
      <c r="C2982">
        <v>5000</v>
      </c>
      <c r="D2982">
        <f t="shared" ca="1" si="280"/>
        <v>0.75</v>
      </c>
      <c r="E2982" s="1">
        <v>0.65</v>
      </c>
      <c r="F2982">
        <v>19.899999999999999</v>
      </c>
      <c r="G2982">
        <f t="shared" ca="1" si="282"/>
        <v>42.007420362456692</v>
      </c>
      <c r="H2982">
        <f t="shared" ca="1" si="285"/>
        <v>14.324550942488113</v>
      </c>
      <c r="I2982">
        <f>User_Model_Calcs!A2982-Sat_Data!$B$5</f>
        <v>31.444999999999993</v>
      </c>
      <c r="J2982">
        <f>(Earth_Data!$B$1/SQRT(1-Earth_Data!$B$2^2*SIN(RADIANS(User_Model_Calcs!B2982))^2))*COS(RADIANS(User_Model_Calcs!B2982))</f>
        <v>6259.3642679434079</v>
      </c>
      <c r="K2982">
        <f>((Earth_Data!$B$1*(1-Earth_Data!$B$2^2))/SQRT(1-Earth_Data!$B$2^2*SIN(RADIANS(User_Model_Calcs!B2982))^2))*SIN(RADIANS(User_Model_Calcs!B2982))</f>
        <v>-1221.0569866880626</v>
      </c>
      <c r="L2982">
        <f t="shared" si="283"/>
        <v>-11.038450139851875</v>
      </c>
      <c r="M2982">
        <f t="shared" si="284"/>
        <v>6377.3522094633008</v>
      </c>
      <c r="N2982">
        <f>SQRT(User_Model_Calcs!M2982^2+Sat_Data!$B$3^2-2*User_Model_Calcs!M2982*Sat_Data!$B$3*COS(RADIANS(L2982))*COS(RADIANS(I2982)))</f>
        <v>36988.673775765477</v>
      </c>
      <c r="O2982">
        <f>DEGREES(ACOS(((Earth_Data!$B$1+Sat_Data!$B$2)/User_Model_Calcs!N2982)*SQRT(1-COS(RADIANS(User_Model_Calcs!I2982))^2*COS(RADIANS(User_Model_Calcs!B2982))^2)))</f>
        <v>51.427352515528689</v>
      </c>
      <c r="P2982">
        <f t="shared" si="281"/>
        <v>72.50757786739679</v>
      </c>
    </row>
    <row r="2983" spans="1:16" x14ac:dyDescent="0.25">
      <c r="A2983">
        <v>147.06</v>
      </c>
      <c r="B2983">
        <v>-7.0229999999999997</v>
      </c>
      <c r="C2983">
        <v>2500</v>
      </c>
      <c r="D2983">
        <f t="shared" ca="1" si="280"/>
        <v>3</v>
      </c>
      <c r="E2983" s="1">
        <v>0.65</v>
      </c>
      <c r="F2983">
        <v>19.899999999999999</v>
      </c>
      <c r="G2983">
        <f t="shared" ca="1" si="282"/>
        <v>54.048620189015942</v>
      </c>
      <c r="H2983">
        <f t="shared" ca="1" si="285"/>
        <v>19.888293887866197</v>
      </c>
      <c r="I2983">
        <f>User_Model_Calcs!A2983-Sat_Data!$B$5</f>
        <v>37.06</v>
      </c>
      <c r="J2983">
        <f>(Earth_Data!$B$1/SQRT(1-Earth_Data!$B$2^2*SIN(RADIANS(User_Model_Calcs!B2983))^2))*COS(RADIANS(User_Model_Calcs!B2983))</f>
        <v>6330.602561542386</v>
      </c>
      <c r="K2983">
        <f>((Earth_Data!$B$1*(1-Earth_Data!$B$2^2))/SQRT(1-Earth_Data!$B$2^2*SIN(RADIANS(User_Model_Calcs!B2983))^2))*SIN(RADIANS(User_Model_Calcs!B2983))</f>
        <v>-774.659045984729</v>
      </c>
      <c r="L2983">
        <f t="shared" si="283"/>
        <v>-6.9764493014286595</v>
      </c>
      <c r="M2983">
        <f t="shared" si="284"/>
        <v>6377.8229380983121</v>
      </c>
      <c r="N2983">
        <f>SQRT(User_Model_Calcs!M2983^2+Sat_Data!$B$3^2-2*User_Model_Calcs!M2983*Sat_Data!$B$3*COS(RADIANS(L2983))*COS(RADIANS(I2983)))</f>
        <v>37315.913146082472</v>
      </c>
      <c r="O2983">
        <f>DEGREES(ACOS(((Earth_Data!$B$1+Sat_Data!$B$2)/User_Model_Calcs!N2983)*SQRT(1-COS(RADIANS(User_Model_Calcs!I2983))^2*COS(RADIANS(User_Model_Calcs!B2983))^2)))</f>
        <v>46.384405434944654</v>
      </c>
      <c r="P2983">
        <f t="shared" si="281"/>
        <v>80.803510748839798</v>
      </c>
    </row>
    <row r="2984" spans="1:16" x14ac:dyDescent="0.25">
      <c r="A2984">
        <v>128.99600000000001</v>
      </c>
      <c r="B2984">
        <v>-20.010999999999999</v>
      </c>
      <c r="C2984">
        <v>5000</v>
      </c>
      <c r="D2984">
        <f t="shared" ca="1" si="280"/>
        <v>0.75</v>
      </c>
      <c r="E2984" s="1">
        <v>0.65</v>
      </c>
      <c r="F2984">
        <v>19.899999999999999</v>
      </c>
      <c r="G2984">
        <f t="shared" ca="1" si="282"/>
        <v>42.007420362456692</v>
      </c>
      <c r="H2984">
        <f t="shared" ca="1" si="285"/>
        <v>20.310317726986199</v>
      </c>
      <c r="I2984">
        <f>User_Model_Calcs!A2984-Sat_Data!$B$5</f>
        <v>18.996000000000009</v>
      </c>
      <c r="J2984">
        <f>(Earth_Data!$B$1/SQRT(1-Earth_Data!$B$2^2*SIN(RADIANS(User_Model_Calcs!B2984))^2))*COS(RADIANS(User_Model_Calcs!B2984))</f>
        <v>5995.4226462368997</v>
      </c>
      <c r="K2984">
        <f>((Earth_Data!$B$1*(1-Earth_Data!$B$2^2))/SQRT(1-Earth_Data!$B$2^2*SIN(RADIANS(User_Model_Calcs!B2984))^2))*SIN(RADIANS(User_Model_Calcs!B2984))</f>
        <v>-2168.8418044247883</v>
      </c>
      <c r="L2984">
        <f t="shared" si="283"/>
        <v>-19.887570872139776</v>
      </c>
      <c r="M2984">
        <f t="shared" si="284"/>
        <v>6375.6542785529737</v>
      </c>
      <c r="N2984">
        <f>SQRT(User_Model_Calcs!M2984^2+Sat_Data!$B$3^2-2*User_Model_Calcs!M2984*Sat_Data!$B$3*COS(RADIANS(L2984))*COS(RADIANS(I2984)))</f>
        <v>36611.656867592887</v>
      </c>
      <c r="O2984">
        <f>DEGREES(ACOS(((Earth_Data!$B$1+Sat_Data!$B$2)/User_Model_Calcs!N2984)*SQRT(1-COS(RADIANS(User_Model_Calcs!I2984))^2*COS(RADIANS(User_Model_Calcs!B2984))^2)))</f>
        <v>58.091298724562762</v>
      </c>
      <c r="P2984">
        <f t="shared" si="281"/>
        <v>45.171021244939716</v>
      </c>
    </row>
    <row r="2985" spans="1:16" x14ac:dyDescent="0.25">
      <c r="A2985">
        <v>147.26900000000001</v>
      </c>
      <c r="B2985">
        <v>-14.493</v>
      </c>
      <c r="C2985">
        <v>5000</v>
      </c>
      <c r="D2985">
        <f t="shared" ca="1" si="280"/>
        <v>0.75</v>
      </c>
      <c r="E2985" s="1">
        <v>0.65</v>
      </c>
      <c r="F2985">
        <v>19.899999999999999</v>
      </c>
      <c r="G2985">
        <f t="shared" ca="1" si="282"/>
        <v>42.007420362456692</v>
      </c>
      <c r="H2985">
        <f t="shared" ca="1" si="285"/>
        <v>17.855123720729761</v>
      </c>
      <c r="I2985">
        <f>User_Model_Calcs!A2985-Sat_Data!$B$5</f>
        <v>37.269000000000005</v>
      </c>
      <c r="J2985">
        <f>(Earth_Data!$B$1/SQRT(1-Earth_Data!$B$2^2*SIN(RADIANS(User_Model_Calcs!B2985))^2))*COS(RADIANS(User_Model_Calcs!B2985))</f>
        <v>6176.4712323144722</v>
      </c>
      <c r="K2985">
        <f>((Earth_Data!$B$1*(1-Earth_Data!$B$2^2))/SQRT(1-Earth_Data!$B$2^2*SIN(RADIANS(User_Model_Calcs!B2985))^2))*SIN(RADIANS(User_Model_Calcs!B2985))</f>
        <v>-1585.8509769075879</v>
      </c>
      <c r="L2985">
        <f t="shared" si="283"/>
        <v>-14.400023526834628</v>
      </c>
      <c r="M2985">
        <f t="shared" si="284"/>
        <v>6376.811131323163</v>
      </c>
      <c r="N2985">
        <f>SQRT(User_Model_Calcs!M2985^2+Sat_Data!$B$3^2-2*User_Model_Calcs!M2985*Sat_Data!$B$3*COS(RADIANS(L2985))*COS(RADIANS(I2985)))</f>
        <v>37469.779785387502</v>
      </c>
      <c r="O2985">
        <f>DEGREES(ACOS(((Earth_Data!$B$1+Sat_Data!$B$2)/User_Model_Calcs!N2985)*SQRT(1-COS(RADIANS(User_Model_Calcs!I2985))^2*COS(RADIANS(User_Model_Calcs!B2985))^2)))</f>
        <v>44.165384626998467</v>
      </c>
      <c r="P2985">
        <f t="shared" si="281"/>
        <v>71.794768268896377</v>
      </c>
    </row>
    <row r="2986" spans="1:16" x14ac:dyDescent="0.25">
      <c r="A2986">
        <v>158.07670207270402</v>
      </c>
      <c r="B2986">
        <v>-10.141999999999999</v>
      </c>
      <c r="C2986">
        <v>950</v>
      </c>
      <c r="D2986">
        <f t="shared" ca="1" si="280"/>
        <v>3</v>
      </c>
      <c r="E2986" s="1">
        <v>0.65</v>
      </c>
      <c r="F2986">
        <v>19.899999999999999</v>
      </c>
      <c r="G2986">
        <f t="shared" ca="1" si="282"/>
        <v>54.048620189015942</v>
      </c>
      <c r="H2986">
        <f t="shared" ca="1" si="285"/>
        <v>23.755633540138618</v>
      </c>
      <c r="I2986">
        <f>User_Model_Calcs!A2986-Sat_Data!$B$5</f>
        <v>48.076702072704023</v>
      </c>
      <c r="J2986">
        <f>(Earth_Data!$B$1/SQRT(1-Earth_Data!$B$2^2*SIN(RADIANS(User_Model_Calcs!B2986))^2))*COS(RADIANS(User_Model_Calcs!B2986))</f>
        <v>6279.1292488151194</v>
      </c>
      <c r="K2986">
        <f>((Earth_Data!$B$1*(1-Earth_Data!$B$2^2))/SQRT(1-Earth_Data!$B$2^2*SIN(RADIANS(User_Model_Calcs!B2986))^2))*SIN(RADIANS(User_Model_Calcs!B2986))</f>
        <v>-1115.7132852723571</v>
      </c>
      <c r="L2986">
        <f t="shared" si="283"/>
        <v>-10.075499871504835</v>
      </c>
      <c r="M2986">
        <f t="shared" si="284"/>
        <v>6377.4822820811314</v>
      </c>
      <c r="N2986">
        <f>SQRT(User_Model_Calcs!M2986^2+Sat_Data!$B$3^2-2*User_Model_Calcs!M2986*Sat_Data!$B$3*COS(RADIANS(L2986))*COS(RADIANS(I2986)))</f>
        <v>38271.450960486902</v>
      </c>
      <c r="O2986">
        <f>DEGREES(ACOS(((Earth_Data!$B$1+Sat_Data!$B$2)/User_Model_Calcs!N2986)*SQRT(1-COS(RADIANS(User_Model_Calcs!I2986))^2*COS(RADIANS(User_Model_Calcs!B2986))^2)))</f>
        <v>33.911252586083229</v>
      </c>
      <c r="P2986">
        <f t="shared" si="281"/>
        <v>81.014538552708771</v>
      </c>
    </row>
    <row r="2987" spans="1:16" x14ac:dyDescent="0.25">
      <c r="A2987">
        <v>136.9</v>
      </c>
      <c r="B2987">
        <v>-5.0299999999999994</v>
      </c>
      <c r="C2987">
        <v>4700</v>
      </c>
      <c r="D2987">
        <f t="shared" ca="1" si="280"/>
        <v>1.2</v>
      </c>
      <c r="E2987" s="1">
        <v>0.65</v>
      </c>
      <c r="F2987">
        <v>19.899999999999999</v>
      </c>
      <c r="G2987">
        <f t="shared" ca="1" si="282"/>
        <v>46.089820015575185</v>
      </c>
      <c r="H2987">
        <f t="shared" ca="1" si="285"/>
        <v>17.035199701351708</v>
      </c>
      <c r="I2987">
        <f>User_Model_Calcs!A2987-Sat_Data!$B$5</f>
        <v>26.900000000000006</v>
      </c>
      <c r="J2987">
        <f>(Earth_Data!$B$1/SQRT(1-Earth_Data!$B$2^2*SIN(RADIANS(User_Model_Calcs!B2987))^2))*COS(RADIANS(User_Model_Calcs!B2987))</f>
        <v>6353.7408094419852</v>
      </c>
      <c r="K2987">
        <f>((Earth_Data!$B$1*(1-Earth_Data!$B$2^2))/SQRT(1-Earth_Data!$B$2^2*SIN(RADIANS(User_Model_Calcs!B2987))^2))*SIN(RADIANS(User_Model_Calcs!B2987))</f>
        <v>-555.48893050609001</v>
      </c>
      <c r="L2987">
        <f t="shared" si="283"/>
        <v>-4.9964976318704108</v>
      </c>
      <c r="M2987">
        <f t="shared" si="284"/>
        <v>6377.9769696576432</v>
      </c>
      <c r="N2987">
        <f>SQRT(User_Model_Calcs!M2987^2+Sat_Data!$B$3^2-2*User_Model_Calcs!M2987*Sat_Data!$B$3*COS(RADIANS(L2987))*COS(RADIANS(I2987)))</f>
        <v>36615.135469615045</v>
      </c>
      <c r="O2987">
        <f>DEGREES(ACOS(((Earth_Data!$B$1+Sat_Data!$B$2)/User_Model_Calcs!N2987)*SQRT(1-COS(RADIANS(User_Model_Calcs!I2987))^2*COS(RADIANS(User_Model_Calcs!B2987))^2)))</f>
        <v>58.080709150275197</v>
      </c>
      <c r="P2987">
        <f t="shared" si="281"/>
        <v>80.194910530412955</v>
      </c>
    </row>
    <row r="2988" spans="1:16" x14ac:dyDescent="0.25">
      <c r="A2988">
        <v>133.80199999999999</v>
      </c>
      <c r="B2988">
        <v>-4.5109999999999992</v>
      </c>
      <c r="C2988">
        <v>375</v>
      </c>
      <c r="D2988">
        <f t="shared" ca="1" si="280"/>
        <v>1.2</v>
      </c>
      <c r="E2988" s="1">
        <v>0.65</v>
      </c>
      <c r="F2988">
        <v>19.899999999999999</v>
      </c>
      <c r="G2988">
        <f t="shared" ca="1" si="282"/>
        <v>46.089820015575185</v>
      </c>
      <c r="H2988">
        <f t="shared" ca="1" si="285"/>
        <v>15.560402539673261</v>
      </c>
      <c r="I2988">
        <f>User_Model_Calcs!A2988-Sat_Data!$B$5</f>
        <v>23.801999999999992</v>
      </c>
      <c r="J2988">
        <f>(Earth_Data!$B$1/SQRT(1-Earth_Data!$B$2^2*SIN(RADIANS(User_Model_Calcs!B2988))^2))*COS(RADIANS(User_Model_Calcs!B2988))</f>
        <v>6358.5137908713477</v>
      </c>
      <c r="K2988">
        <f>((Earth_Data!$B$1*(1-Earth_Data!$B$2^2))/SQRT(1-Earth_Data!$B$2^2*SIN(RADIANS(User_Model_Calcs!B2988))^2))*SIN(RADIANS(User_Model_Calcs!B2988))</f>
        <v>-498.29588469048787</v>
      </c>
      <c r="L2988">
        <f t="shared" si="283"/>
        <v>-4.4809244532962333</v>
      </c>
      <c r="M2988">
        <f t="shared" si="284"/>
        <v>6378.0088128976895</v>
      </c>
      <c r="N2988">
        <f>SQRT(User_Model_Calcs!M2988^2+Sat_Data!$B$3^2-2*User_Model_Calcs!M2988*Sat_Data!$B$3*COS(RADIANS(L2988))*COS(RADIANS(I2988)))</f>
        <v>36440.328783332916</v>
      </c>
      <c r="O2988">
        <f>DEGREES(ACOS(((Earth_Data!$B$1+Sat_Data!$B$2)/User_Model_Calcs!N2988)*SQRT(1-COS(RADIANS(User_Model_Calcs!I2988))^2*COS(RADIANS(User_Model_Calcs!B2988))^2)))</f>
        <v>61.684019650724245</v>
      </c>
      <c r="P2988">
        <f t="shared" si="281"/>
        <v>79.889974159240481</v>
      </c>
    </row>
    <row r="2989" spans="1:16" x14ac:dyDescent="0.25">
      <c r="A2989">
        <v>130.88399999999999</v>
      </c>
      <c r="B2989">
        <v>-2.4109999999999996</v>
      </c>
      <c r="C2989">
        <v>400</v>
      </c>
      <c r="D2989">
        <f t="shared" ca="1" si="280"/>
        <v>0.75</v>
      </c>
      <c r="E2989" s="1">
        <v>0.65</v>
      </c>
      <c r="F2989">
        <v>19.899999999999999</v>
      </c>
      <c r="G2989">
        <f t="shared" ca="1" si="282"/>
        <v>42.007420362456692</v>
      </c>
      <c r="H2989">
        <f t="shared" ca="1" si="285"/>
        <v>16.113599110202109</v>
      </c>
      <c r="I2989">
        <f>User_Model_Calcs!A2989-Sat_Data!$B$5</f>
        <v>20.883999999999986</v>
      </c>
      <c r="J2989">
        <f>(Earth_Data!$B$1/SQRT(1-Earth_Data!$B$2^2*SIN(RADIANS(User_Model_Calcs!B2989))^2))*COS(RADIANS(User_Model_Calcs!B2989))</f>
        <v>6372.5316408555555</v>
      </c>
      <c r="K2989">
        <f>((Earth_Data!$B$1*(1-Earth_Data!$B$2^2))/SQRT(1-Earth_Data!$B$2^2*SIN(RADIANS(User_Model_Calcs!B2989))^2))*SIN(RADIANS(User_Model_Calcs!B2989))</f>
        <v>-266.51757727678751</v>
      </c>
      <c r="L2989">
        <f t="shared" si="283"/>
        <v>-2.3948783867572945</v>
      </c>
      <c r="M2989">
        <f t="shared" si="284"/>
        <v>6378.1024711666942</v>
      </c>
      <c r="N2989">
        <f>SQRT(User_Model_Calcs!M2989^2+Sat_Data!$B$3^2-2*User_Model_Calcs!M2989*Sat_Data!$B$3*COS(RADIANS(L2989))*COS(RADIANS(I2989)))</f>
        <v>36282.423433903758</v>
      </c>
      <c r="O2989">
        <f>DEGREES(ACOS(((Earth_Data!$B$1+Sat_Data!$B$2)/User_Model_Calcs!N2989)*SQRT(1-COS(RADIANS(User_Model_Calcs!I2989))^2*COS(RADIANS(User_Model_Calcs!B2989))^2)))</f>
        <v>65.368807405846979</v>
      </c>
      <c r="P2989">
        <f t="shared" si="281"/>
        <v>83.708198624510374</v>
      </c>
    </row>
    <row r="2990" spans="1:16" x14ac:dyDescent="0.25">
      <c r="A2990">
        <v>140.916</v>
      </c>
      <c r="B2990">
        <v>-7.92</v>
      </c>
      <c r="C2990">
        <v>950</v>
      </c>
      <c r="D2990">
        <f t="shared" ca="1" si="280"/>
        <v>1.2</v>
      </c>
      <c r="E2990" s="1">
        <v>0.65</v>
      </c>
      <c r="F2990">
        <v>19.899999999999999</v>
      </c>
      <c r="G2990">
        <f t="shared" ca="1" si="282"/>
        <v>46.089820015575185</v>
      </c>
      <c r="H2990">
        <f t="shared" ca="1" si="285"/>
        <v>23.231621037693916</v>
      </c>
      <c r="I2990">
        <f>User_Model_Calcs!A2990-Sat_Data!$B$5</f>
        <v>30.915999999999997</v>
      </c>
      <c r="J2990">
        <f>(Earth_Data!$B$1/SQRT(1-Earth_Data!$B$2^2*SIN(RADIANS(User_Model_Calcs!B2990))^2))*COS(RADIANS(User_Model_Calcs!B2990))</f>
        <v>6317.7031503162598</v>
      </c>
      <c r="K2990">
        <f>((Earth_Data!$B$1*(1-Earth_Data!$B$2^2))/SQRT(1-Earth_Data!$B$2^2*SIN(RADIANS(User_Model_Calcs!B2990))^2))*SIN(RADIANS(User_Model_Calcs!B2990))</f>
        <v>-873.01780416116128</v>
      </c>
      <c r="L2990">
        <f t="shared" si="283"/>
        <v>-7.8676456408232998</v>
      </c>
      <c r="M2990">
        <f t="shared" si="284"/>
        <v>6377.7373089441662</v>
      </c>
      <c r="N2990">
        <f>SQRT(User_Model_Calcs!M2990^2+Sat_Data!$B$3^2-2*User_Model_Calcs!M2990*Sat_Data!$B$3*COS(RADIANS(L2990))*COS(RADIANS(I2990)))</f>
        <v>36897.467437095016</v>
      </c>
      <c r="O2990">
        <f>DEGREES(ACOS(((Earth_Data!$B$1+Sat_Data!$B$2)/User_Model_Calcs!N2990)*SQRT(1-COS(RADIANS(User_Model_Calcs!I2990))^2*COS(RADIANS(User_Model_Calcs!B2990))^2)))</f>
        <v>52.953912316686363</v>
      </c>
      <c r="P2990">
        <f t="shared" si="281"/>
        <v>77.042612093521896</v>
      </c>
    </row>
    <row r="2991" spans="1:16" x14ac:dyDescent="0.25">
      <c r="A2991">
        <v>136.97800000000001</v>
      </c>
      <c r="B2991">
        <v>3.2119999999999997</v>
      </c>
      <c r="C2991">
        <v>400</v>
      </c>
      <c r="D2991">
        <f t="shared" ca="1" si="280"/>
        <v>1.2</v>
      </c>
      <c r="E2991" s="1">
        <v>0.65</v>
      </c>
      <c r="F2991">
        <v>19.899999999999999</v>
      </c>
      <c r="G2991">
        <f t="shared" ca="1" si="282"/>
        <v>46.089820015575185</v>
      </c>
      <c r="H2991">
        <f t="shared" ca="1" si="285"/>
        <v>15.712111743898244</v>
      </c>
      <c r="I2991">
        <f>User_Model_Calcs!A2991-Sat_Data!$B$5</f>
        <v>26.978000000000009</v>
      </c>
      <c r="J2991">
        <f>(Earth_Data!$B$1/SQRT(1-Earth_Data!$B$2^2*SIN(RADIANS(User_Model_Calcs!B2991))^2))*COS(RADIANS(User_Model_Calcs!B2991))</f>
        <v>6368.1871879942819</v>
      </c>
      <c r="K2991">
        <f>((Earth_Data!$B$1*(1-Earth_Data!$B$2^2))/SQRT(1-Earth_Data!$B$2^2*SIN(RADIANS(User_Model_Calcs!B2991))^2))*SIN(RADIANS(User_Model_Calcs!B2991))</f>
        <v>354.98242264077322</v>
      </c>
      <c r="L2991">
        <f t="shared" si="283"/>
        <v>3.1905417993573315</v>
      </c>
      <c r="M2991">
        <f t="shared" si="284"/>
        <v>6378.0734224151438</v>
      </c>
      <c r="N2991">
        <f>SQRT(User_Model_Calcs!M2991^2+Sat_Data!$B$3^2-2*User_Model_Calcs!M2991*Sat_Data!$B$3*COS(RADIANS(L2991))*COS(RADIANS(I2991)))</f>
        <v>36604.837940455553</v>
      </c>
      <c r="O2991">
        <f>DEGREES(ACOS(((Earth_Data!$B$1+Sat_Data!$B$2)/User_Model_Calcs!N2991)*SQRT(1-COS(RADIANS(User_Model_Calcs!I2991))^2*COS(RADIANS(User_Model_Calcs!B2991))^2)))</f>
        <v>58.2845262405977</v>
      </c>
      <c r="P2991">
        <f t="shared" si="281"/>
        <v>83.718696937488517</v>
      </c>
    </row>
    <row r="2992" spans="1:16" x14ac:dyDescent="0.25">
      <c r="A2992">
        <v>130.036</v>
      </c>
      <c r="B2992">
        <v>-5.4029999999999996</v>
      </c>
      <c r="C2992">
        <v>5000</v>
      </c>
      <c r="D2992">
        <f t="shared" ca="1" si="280"/>
        <v>1.2</v>
      </c>
      <c r="E2992" s="1">
        <v>0.65</v>
      </c>
      <c r="F2992">
        <v>19.899999999999999</v>
      </c>
      <c r="G2992">
        <f t="shared" ca="1" si="282"/>
        <v>46.089820015575185</v>
      </c>
      <c r="H2992">
        <f t="shared" ca="1" si="285"/>
        <v>18.57850058525278</v>
      </c>
      <c r="I2992">
        <f>User_Model_Calcs!A2992-Sat_Data!$B$5</f>
        <v>20.036000000000001</v>
      </c>
      <c r="J2992">
        <f>(Earth_Data!$B$1/SQRT(1-Earth_Data!$B$2^2*SIN(RADIANS(User_Model_Calcs!B2992))^2))*COS(RADIANS(User_Model_Calcs!B2992))</f>
        <v>6349.9906059636696</v>
      </c>
      <c r="K2992">
        <f>((Earth_Data!$B$1*(1-Earth_Data!$B$2^2))/SQRT(1-Earth_Data!$B$2^2*SIN(RADIANS(User_Model_Calcs!B2992))^2))*SIN(RADIANS(User_Model_Calcs!B2992))</f>
        <v>-596.56566488819647</v>
      </c>
      <c r="L2992">
        <f t="shared" si="283"/>
        <v>-5.3670414697492514</v>
      </c>
      <c r="M2992">
        <f t="shared" si="284"/>
        <v>6377.9519666073329</v>
      </c>
      <c r="N2992">
        <f>SQRT(User_Model_Calcs!M2992^2+Sat_Data!$B$3^2-2*User_Model_Calcs!M2992*Sat_Data!$B$3*COS(RADIANS(L2992))*COS(RADIANS(I2992)))</f>
        <v>36268.691520931476</v>
      </c>
      <c r="O2992">
        <f>DEGREES(ACOS(((Earth_Data!$B$1+Sat_Data!$B$2)/User_Model_Calcs!N2992)*SQRT(1-COS(RADIANS(User_Model_Calcs!I2992))^2*COS(RADIANS(User_Model_Calcs!B2992))^2)))</f>
        <v>65.709446060816759</v>
      </c>
      <c r="P2992">
        <f t="shared" si="281"/>
        <v>75.522492874359102</v>
      </c>
    </row>
    <row r="2993" spans="1:16" x14ac:dyDescent="0.25">
      <c r="A2993">
        <v>104.43</v>
      </c>
      <c r="B2993">
        <v>-3.2309999999999999</v>
      </c>
      <c r="C2993">
        <v>2500</v>
      </c>
      <c r="D2993">
        <f t="shared" ca="1" si="280"/>
        <v>1.2</v>
      </c>
      <c r="E2993" s="1">
        <v>0.65</v>
      </c>
      <c r="F2993">
        <v>19.899999999999999</v>
      </c>
      <c r="G2993">
        <f t="shared" ca="1" si="282"/>
        <v>46.089820015575185</v>
      </c>
      <c r="H2993">
        <f t="shared" ca="1" si="285"/>
        <v>14.399461149745706</v>
      </c>
      <c r="I2993">
        <f>User_Model_Calcs!A2993-Sat_Data!$B$5</f>
        <v>-5.5699999999999932</v>
      </c>
      <c r="J2993">
        <f>(Earth_Data!$B$1/SQRT(1-Earth_Data!$B$2^2*SIN(RADIANS(User_Model_Calcs!B2993))^2))*COS(RADIANS(User_Model_Calcs!B2993))</f>
        <v>6368.0691210629857</v>
      </c>
      <c r="K2993">
        <f>((Earth_Data!$B$1*(1-Earth_Data!$B$2^2))/SQRT(1-Earth_Data!$B$2^2*SIN(RADIANS(User_Model_Calcs!B2993))^2))*SIN(RADIANS(User_Model_Calcs!B2993))</f>
        <v>-357.08008112846767</v>
      </c>
      <c r="L2993">
        <f t="shared" si="283"/>
        <v>-3.209415398978738</v>
      </c>
      <c r="M2993">
        <f t="shared" si="284"/>
        <v>6378.0726332470231</v>
      </c>
      <c r="N2993">
        <f>SQRT(User_Model_Calcs!M2993^2+Sat_Data!$B$3^2-2*User_Model_Calcs!M2993*Sat_Data!$B$3*COS(RADIANS(L2993))*COS(RADIANS(I2993)))</f>
        <v>35833.249331555053</v>
      </c>
      <c r="O2993">
        <f>DEGREES(ACOS(((Earth_Data!$B$1+Sat_Data!$B$2)/User_Model_Calcs!N2993)*SQRT(1-COS(RADIANS(User_Model_Calcs!I2993))^2*COS(RADIANS(User_Model_Calcs!B2993))^2)))</f>
        <v>82.419893505982756</v>
      </c>
      <c r="P2993">
        <f t="shared" si="281"/>
        <v>59.974798951296258</v>
      </c>
    </row>
    <row r="2994" spans="1:16" x14ac:dyDescent="0.25">
      <c r="A2994">
        <v>122.339</v>
      </c>
      <c r="B2994">
        <v>-4.2080000000000002</v>
      </c>
      <c r="C2994">
        <v>950</v>
      </c>
      <c r="D2994">
        <f t="shared" ca="1" si="280"/>
        <v>3</v>
      </c>
      <c r="E2994" s="1">
        <v>0.65</v>
      </c>
      <c r="F2994">
        <v>19.899999999999999</v>
      </c>
      <c r="G2994">
        <f t="shared" ca="1" si="282"/>
        <v>54.048620189015942</v>
      </c>
      <c r="H2994">
        <f t="shared" ca="1" si="285"/>
        <v>16.95816627785452</v>
      </c>
      <c r="I2994">
        <f>User_Model_Calcs!A2994-Sat_Data!$B$5</f>
        <v>12.338999999999999</v>
      </c>
      <c r="J2994">
        <f>(Earth_Data!$B$1/SQRT(1-Earth_Data!$B$2^2*SIN(RADIANS(User_Model_Calcs!B2994))^2))*COS(RADIANS(User_Model_Calcs!B2994))</f>
        <v>6361.0607180366351</v>
      </c>
      <c r="K2994">
        <f>((Earth_Data!$B$1*(1-Earth_Data!$B$2^2))/SQRT(1-Earth_Data!$B$2^2*SIN(RADIANS(User_Model_Calcs!B2994))^2))*SIN(RADIANS(User_Model_Calcs!B2994))</f>
        <v>-464.88690359748864</v>
      </c>
      <c r="L2994">
        <f t="shared" si="283"/>
        <v>-4.1799296730891928</v>
      </c>
      <c r="M2994">
        <f t="shared" si="284"/>
        <v>6378.0258145985281</v>
      </c>
      <c r="N2994">
        <f>SQRT(User_Model_Calcs!M2994^2+Sat_Data!$B$3^2-2*User_Model_Calcs!M2994*Sat_Data!$B$3*COS(RADIANS(L2994))*COS(RADIANS(I2994)))</f>
        <v>35978.711230418296</v>
      </c>
      <c r="O2994">
        <f>DEGREES(ACOS(((Earth_Data!$B$1+Sat_Data!$B$2)/User_Model_Calcs!N2994)*SQRT(1-COS(RADIANS(User_Model_Calcs!I2994))^2*COS(RADIANS(User_Model_Calcs!B2994))^2)))</f>
        <v>74.683678822704721</v>
      </c>
      <c r="P2994">
        <f t="shared" si="281"/>
        <v>71.456373357849969</v>
      </c>
    </row>
    <row r="2995" spans="1:16" x14ac:dyDescent="0.25">
      <c r="A2995">
        <v>128.70400000000001</v>
      </c>
      <c r="B2995">
        <v>1.88</v>
      </c>
      <c r="C2995">
        <v>375</v>
      </c>
      <c r="D2995">
        <f t="shared" ca="1" si="280"/>
        <v>1.2</v>
      </c>
      <c r="E2995" s="1">
        <v>0.65</v>
      </c>
      <c r="F2995">
        <v>19.899999999999999</v>
      </c>
      <c r="G2995">
        <f t="shared" ca="1" si="282"/>
        <v>46.089820015575185</v>
      </c>
      <c r="H2995">
        <f t="shared" ca="1" si="285"/>
        <v>14.09790255157216</v>
      </c>
      <c r="I2995">
        <f>User_Model_Calcs!A2995-Sat_Data!$B$5</f>
        <v>18.704000000000008</v>
      </c>
      <c r="J2995">
        <f>(Earth_Data!$B$1/SQRT(1-Earth_Data!$B$2^2*SIN(RADIANS(User_Model_Calcs!B2995))^2))*COS(RADIANS(User_Model_Calcs!B2995))</f>
        <v>6374.7297933074051</v>
      </c>
      <c r="K2995">
        <f>((Earth_Data!$B$1*(1-Earth_Data!$B$2^2))/SQRT(1-Earth_Data!$B$2^2*SIN(RADIANS(User_Model_Calcs!B2995))^2))*SIN(RADIANS(User_Model_Calcs!B2995))</f>
        <v>207.84315744658892</v>
      </c>
      <c r="L2995">
        <f t="shared" si="283"/>
        <v>1.867423257828144</v>
      </c>
      <c r="M2995">
        <f t="shared" si="284"/>
        <v>6378.1171763913553</v>
      </c>
      <c r="N2995">
        <f>SQRT(User_Model_Calcs!M2995^2+Sat_Data!$B$3^2-2*User_Model_Calcs!M2995*Sat_Data!$B$3*COS(RADIANS(L2995))*COS(RADIANS(I2995)))</f>
        <v>36184.461946143907</v>
      </c>
      <c r="O2995">
        <f>DEGREES(ACOS(((Earth_Data!$B$1+Sat_Data!$B$2)/User_Model_Calcs!N2995)*SQRT(1-COS(RADIANS(User_Model_Calcs!I2995))^2*COS(RADIANS(User_Model_Calcs!B2995))^2)))</f>
        <v>67.949522766584053</v>
      </c>
      <c r="P2995">
        <f t="shared" si="281"/>
        <v>84.46533173943611</v>
      </c>
    </row>
    <row r="2996" spans="1:16" x14ac:dyDescent="0.25">
      <c r="A2996">
        <v>132.601</v>
      </c>
      <c r="B2996">
        <v>-13.922000000000001</v>
      </c>
      <c r="C2996">
        <v>375</v>
      </c>
      <c r="D2996">
        <f t="shared" ca="1" si="280"/>
        <v>0.75</v>
      </c>
      <c r="E2996" s="1">
        <v>0.65</v>
      </c>
      <c r="F2996">
        <v>19.899999999999999</v>
      </c>
      <c r="G2996">
        <f t="shared" ca="1" si="282"/>
        <v>42.007420362456692</v>
      </c>
      <c r="H2996">
        <f t="shared" ca="1" si="285"/>
        <v>14.240392497264542</v>
      </c>
      <c r="I2996">
        <f>User_Model_Calcs!A2996-Sat_Data!$B$5</f>
        <v>22.600999999999999</v>
      </c>
      <c r="J2996">
        <f>(Earth_Data!$B$1/SQRT(1-Earth_Data!$B$2^2*SIN(RADIANS(User_Model_Calcs!B2996))^2))*COS(RADIANS(User_Model_Calcs!B2996))</f>
        <v>6191.9767633478068</v>
      </c>
      <c r="K2996">
        <f>((Earth_Data!$B$1*(1-Earth_Data!$B$2^2))/SQRT(1-Earth_Data!$B$2^2*SIN(RADIANS(User_Model_Calcs!B2996))^2))*SIN(RADIANS(User_Model_Calcs!B2996))</f>
        <v>-1524.6074366842081</v>
      </c>
      <c r="L2996">
        <f t="shared" si="283"/>
        <v>-13.832389758025029</v>
      </c>
      <c r="M2996">
        <f t="shared" si="284"/>
        <v>6376.9117975578101</v>
      </c>
      <c r="N2996">
        <f>SQRT(User_Model_Calcs!M2996^2+Sat_Data!$B$3^2-2*User_Model_Calcs!M2996*Sat_Data!$B$3*COS(RADIANS(L2996))*COS(RADIANS(I2996)))</f>
        <v>36557.091174369743</v>
      </c>
      <c r="O2996">
        <f>DEGREES(ACOS(((Earth_Data!$B$1+Sat_Data!$B$2)/User_Model_Calcs!N2996)*SQRT(1-COS(RADIANS(User_Model_Calcs!I2996))^2*COS(RADIANS(User_Model_Calcs!B2996))^2)))</f>
        <v>59.205032367185403</v>
      </c>
      <c r="P2996">
        <f t="shared" si="281"/>
        <v>59.973043228804976</v>
      </c>
    </row>
    <row r="2997" spans="1:16" x14ac:dyDescent="0.25">
      <c r="A2997">
        <v>136.42400000000001</v>
      </c>
      <c r="B2997">
        <v>-8.7729999999999997</v>
      </c>
      <c r="C2997">
        <v>950</v>
      </c>
      <c r="D2997">
        <f t="shared" ca="1" si="280"/>
        <v>1.2</v>
      </c>
      <c r="E2997" s="1">
        <v>0.65</v>
      </c>
      <c r="F2997">
        <v>19.899999999999999</v>
      </c>
      <c r="G2997">
        <f t="shared" ca="1" si="282"/>
        <v>46.089820015575185</v>
      </c>
      <c r="H2997">
        <f t="shared" ca="1" si="285"/>
        <v>18.282646906338723</v>
      </c>
      <c r="I2997">
        <f>User_Model_Calcs!A2997-Sat_Data!$B$5</f>
        <v>26.424000000000007</v>
      </c>
      <c r="J2997">
        <f>(Earth_Data!$B$1/SQRT(1-Earth_Data!$B$2^2*SIN(RADIANS(User_Model_Calcs!B2997))^2))*COS(RADIANS(User_Model_Calcs!B2997))</f>
        <v>6304.0089693225073</v>
      </c>
      <c r="K2997">
        <f>((Earth_Data!$B$1*(1-Earth_Data!$B$2^2))/SQRT(1-Earth_Data!$B$2^2*SIN(RADIANS(User_Model_Calcs!B2997))^2))*SIN(RADIANS(User_Model_Calcs!B2997))</f>
        <v>-966.35758921326988</v>
      </c>
      <c r="L2997">
        <f t="shared" si="283"/>
        <v>-8.7151737287484092</v>
      </c>
      <c r="M2997">
        <f t="shared" si="284"/>
        <v>6377.6465938094052</v>
      </c>
      <c r="N2997">
        <f>SQRT(User_Model_Calcs!M2997^2+Sat_Data!$B$3^2-2*User_Model_Calcs!M2997*Sat_Data!$B$3*COS(RADIANS(L2997))*COS(RADIANS(I2997)))</f>
        <v>36639.079893165494</v>
      </c>
      <c r="O2997">
        <f>DEGREES(ACOS(((Earth_Data!$B$1+Sat_Data!$B$2)/User_Model_Calcs!N2997)*SQRT(1-COS(RADIANS(User_Model_Calcs!I2997))^2*COS(RADIANS(User_Model_Calcs!B2997))^2)))</f>
        <v>57.608912275422554</v>
      </c>
      <c r="P2997">
        <f t="shared" si="281"/>
        <v>72.937340170226065</v>
      </c>
    </row>
    <row r="2998" spans="1:16" x14ac:dyDescent="0.25">
      <c r="A2998">
        <v>133.01600000000002</v>
      </c>
      <c r="B2998">
        <v>-8.5599999999999987</v>
      </c>
      <c r="C2998">
        <v>400</v>
      </c>
      <c r="D2998">
        <f t="shared" ca="1" si="280"/>
        <v>0.75</v>
      </c>
      <c r="E2998" s="1">
        <v>0.65</v>
      </c>
      <c r="F2998">
        <v>19.899999999999999</v>
      </c>
      <c r="G2998">
        <f t="shared" ca="1" si="282"/>
        <v>42.007420362456692</v>
      </c>
      <c r="H2998">
        <f t="shared" ca="1" si="285"/>
        <v>16.293590680289359</v>
      </c>
      <c r="I2998">
        <f>User_Model_Calcs!A2998-Sat_Data!$B$5</f>
        <v>23.01600000000002</v>
      </c>
      <c r="J2998">
        <f>(Earth_Data!$B$1/SQRT(1-Earth_Data!$B$2^2*SIN(RADIANS(User_Model_Calcs!B2998))^2))*COS(RADIANS(User_Model_Calcs!B2998))</f>
        <v>6307.5587084084282</v>
      </c>
      <c r="K2998">
        <f>((Earth_Data!$B$1*(1-Earth_Data!$B$2^2))/SQRT(1-Earth_Data!$B$2^2*SIN(RADIANS(User_Model_Calcs!B2998))^2))*SIN(RADIANS(User_Model_Calcs!B2998))</f>
        <v>-943.06888079964347</v>
      </c>
      <c r="L2998">
        <f t="shared" si="283"/>
        <v>-8.5035355336918563</v>
      </c>
      <c r="M2998">
        <f t="shared" si="284"/>
        <v>6377.6700897703768</v>
      </c>
      <c r="N2998">
        <f>SQRT(User_Model_Calcs!M2998^2+Sat_Data!$B$3^2-2*User_Model_Calcs!M2998*Sat_Data!$B$3*COS(RADIANS(L2998))*COS(RADIANS(I2998)))</f>
        <v>36454.434152371454</v>
      </c>
      <c r="O2998">
        <f>DEGREES(ACOS(((Earth_Data!$B$1+Sat_Data!$B$2)/User_Model_Calcs!N2998)*SQRT(1-COS(RADIANS(User_Model_Calcs!I2998))^2*COS(RADIANS(User_Model_Calcs!B2998))^2)))</f>
        <v>61.367914764646137</v>
      </c>
      <c r="P2998">
        <f t="shared" si="281"/>
        <v>70.690313351568278</v>
      </c>
    </row>
    <row r="2999" spans="1:16" x14ac:dyDescent="0.25">
      <c r="A2999">
        <v>144.89099999999999</v>
      </c>
      <c r="B2999">
        <v>-1.0999999999999996</v>
      </c>
      <c r="C2999">
        <v>375</v>
      </c>
      <c r="D2999">
        <f t="shared" ca="1" si="280"/>
        <v>0.75</v>
      </c>
      <c r="E2999" s="1">
        <v>0.65</v>
      </c>
      <c r="F2999">
        <v>19.899999999999999</v>
      </c>
      <c r="G2999">
        <f t="shared" ca="1" si="282"/>
        <v>42.007420362456692</v>
      </c>
      <c r="H2999">
        <f t="shared" ca="1" si="285"/>
        <v>19.223525544492269</v>
      </c>
      <c r="I2999">
        <f>User_Model_Calcs!A2999-Sat_Data!$B$5</f>
        <v>34.890999999999991</v>
      </c>
      <c r="J2999">
        <f>(Earth_Data!$B$1/SQRT(1-Earth_Data!$B$2^2*SIN(RADIANS(User_Model_Calcs!B2999))^2))*COS(RADIANS(User_Model_Calcs!B2999))</f>
        <v>6376.9724527738927</v>
      </c>
      <c r="K2999">
        <f>((Earth_Data!$B$1*(1-Earth_Data!$B$2^2))/SQRT(1-Earth_Data!$B$2^2*SIN(RADIANS(User_Model_Calcs!B2999))^2))*SIN(RADIANS(User_Model_Calcs!B2999))</f>
        <v>-121.62442259286867</v>
      </c>
      <c r="L2999">
        <f t="shared" si="283"/>
        <v>-1.0926378276110162</v>
      </c>
      <c r="M2999">
        <f t="shared" si="284"/>
        <v>6378.1321845512202</v>
      </c>
      <c r="N2999">
        <f>SQRT(User_Model_Calcs!M2999^2+Sat_Data!$B$3^2-2*User_Model_Calcs!M2999*Sat_Data!$B$3*COS(RADIANS(L2999))*COS(RADIANS(I2999)))</f>
        <v>37113.377614559613</v>
      </c>
      <c r="O2999">
        <f>DEGREES(ACOS(((Earth_Data!$B$1+Sat_Data!$B$2)/User_Model_Calcs!N2999)*SQRT(1-COS(RADIANS(User_Model_Calcs!I2999))^2*COS(RADIANS(User_Model_Calcs!B2999))^2)))</f>
        <v>49.450174616176476</v>
      </c>
      <c r="P2999">
        <f t="shared" si="281"/>
        <v>88.423154148624334</v>
      </c>
    </row>
    <row r="3000" spans="1:16" x14ac:dyDescent="0.25">
      <c r="A3000">
        <v>135.86099999999999</v>
      </c>
      <c r="B3000">
        <v>-2.8899999999999997</v>
      </c>
      <c r="C3000">
        <v>400</v>
      </c>
      <c r="D3000">
        <f t="shared" ca="1" si="280"/>
        <v>3</v>
      </c>
      <c r="E3000" s="1">
        <v>0.65</v>
      </c>
      <c r="F3000">
        <v>19.899999999999999</v>
      </c>
      <c r="G3000">
        <f t="shared" ca="1" si="282"/>
        <v>54.048620189015942</v>
      </c>
      <c r="H3000">
        <f t="shared" ca="1" si="285"/>
        <v>20.982861884070171</v>
      </c>
      <c r="I3000">
        <f>User_Model_Calcs!A3000-Sat_Data!$B$5</f>
        <v>25.86099999999999</v>
      </c>
      <c r="J3000">
        <f>(Earth_Data!$B$1/SQRT(1-Earth_Data!$B$2^2*SIN(RADIANS(User_Model_Calcs!B3000))^2))*COS(RADIANS(User_Model_Calcs!B3000))</f>
        <v>6370.0823059662071</v>
      </c>
      <c r="K3000">
        <f>((Earth_Data!$B$1*(1-Earth_Data!$B$2^2))/SQRT(1-Earth_Data!$B$2^2*SIN(RADIANS(User_Model_Calcs!B3000))^2))*SIN(RADIANS(User_Model_Calcs!B3000))</f>
        <v>-319.42699630471276</v>
      </c>
      <c r="L3000">
        <f t="shared" si="283"/>
        <v>-2.8706853297785351</v>
      </c>
      <c r="M3000">
        <f t="shared" si="284"/>
        <v>6378.0860915130334</v>
      </c>
      <c r="N3000">
        <f>SQRT(User_Model_Calcs!M3000^2+Sat_Data!$B$3^2-2*User_Model_Calcs!M3000*Sat_Data!$B$3*COS(RADIANS(L3000))*COS(RADIANS(I3000)))</f>
        <v>36539.189331914189</v>
      </c>
      <c r="O3000">
        <f>DEGREES(ACOS(((Earth_Data!$B$1+Sat_Data!$B$2)/User_Model_Calcs!N3000)*SQRT(1-COS(RADIANS(User_Model_Calcs!I3000))^2*COS(RADIANS(User_Model_Calcs!B3000))^2)))</f>
        <v>59.598717238565463</v>
      </c>
      <c r="P3000">
        <f t="shared" si="281"/>
        <v>84.061835977470281</v>
      </c>
    </row>
    <row r="3001" spans="1:16" x14ac:dyDescent="0.25">
      <c r="A3001">
        <v>133</v>
      </c>
      <c r="B3001">
        <v>-13.1</v>
      </c>
      <c r="C3001">
        <v>375</v>
      </c>
      <c r="D3001">
        <f t="shared" ca="1" si="280"/>
        <v>3</v>
      </c>
      <c r="E3001" s="1">
        <v>0.65</v>
      </c>
      <c r="F3001">
        <v>19.899999999999999</v>
      </c>
      <c r="G3001">
        <f t="shared" ca="1" si="282"/>
        <v>54.048620189015942</v>
      </c>
      <c r="H3001">
        <f t="shared" ca="1" si="285"/>
        <v>18.463507569493785</v>
      </c>
      <c r="I3001">
        <f>User_Model_Calcs!A3001-Sat_Data!$B$5</f>
        <v>23</v>
      </c>
      <c r="J3001">
        <f>(Earth_Data!$B$1/SQRT(1-Earth_Data!$B$2^2*SIN(RADIANS(User_Model_Calcs!B3001))^2))*COS(RADIANS(User_Model_Calcs!B3001))</f>
        <v>6213.2235395487251</v>
      </c>
      <c r="K3001">
        <f>((Earth_Data!$B$1*(1-Earth_Data!$B$2^2))/SQRT(1-Earth_Data!$B$2^2*SIN(RADIANS(User_Model_Calcs!B3001))^2))*SIN(RADIANS(User_Model_Calcs!B3001))</f>
        <v>-1436.1830654577402</v>
      </c>
      <c r="L3001">
        <f t="shared" si="283"/>
        <v>-13.015297326856857</v>
      </c>
      <c r="M3001">
        <f t="shared" si="284"/>
        <v>6377.0501448483201</v>
      </c>
      <c r="N3001">
        <f>SQRT(User_Model_Calcs!M3001^2+Sat_Data!$B$3^2-2*User_Model_Calcs!M3001*Sat_Data!$B$3*COS(RADIANS(L3001))*COS(RADIANS(I3001)))</f>
        <v>36553.830637782994</v>
      </c>
      <c r="O3001">
        <f>DEGREES(ACOS(((Earth_Data!$B$1+Sat_Data!$B$2)/User_Model_Calcs!N3001)*SQRT(1-COS(RADIANS(User_Model_Calcs!I3001))^2*COS(RADIANS(User_Model_Calcs!B3001))^2)))</f>
        <v>59.274428798661432</v>
      </c>
      <c r="P3001">
        <f t="shared" si="281"/>
        <v>61.899699254856827</v>
      </c>
    </row>
    <row r="3002" spans="1:16" x14ac:dyDescent="0.25">
      <c r="A3002">
        <v>147.245</v>
      </c>
      <c r="B3002">
        <v>-48.972999999999999</v>
      </c>
      <c r="C3002">
        <v>375</v>
      </c>
      <c r="D3002">
        <f t="shared" ca="1" si="280"/>
        <v>1.2</v>
      </c>
      <c r="E3002" s="1">
        <v>0.65</v>
      </c>
      <c r="F3002">
        <v>19.899999999999999</v>
      </c>
      <c r="G3002">
        <f t="shared" ca="1" si="282"/>
        <v>46.089820015575185</v>
      </c>
      <c r="H3002">
        <f ca="1">RAND()*(24-14)+14</f>
        <v>22.611553206556152</v>
      </c>
      <c r="I3002">
        <f>User_Model_Calcs!A3002-Sat_Data!$B$5</f>
        <v>37.245000000000005</v>
      </c>
      <c r="J3002">
        <f>(Earth_Data!$B$1/SQRT(1-Earth_Data!$B$2^2*SIN(RADIANS(User_Model_Calcs!B3002))^2))*COS(RADIANS(User_Model_Calcs!B3002))</f>
        <v>4194.7027390412304</v>
      </c>
      <c r="K3002">
        <f>((Earth_Data!$B$1*(1-Earth_Data!$B$2^2))/SQRT(1-Earth_Data!$B$2^2*SIN(RADIANS(User_Model_Calcs!B3002))^2))*SIN(RADIANS(User_Model_Calcs!B3002))</f>
        <v>-4788.5900892423515</v>
      </c>
      <c r="L3002">
        <f t="shared" si="283"/>
        <v>-48.782331960411305</v>
      </c>
      <c r="M3002">
        <f t="shared" si="284"/>
        <v>6366.0133609434151</v>
      </c>
      <c r="N3002">
        <f>SQRT(User_Model_Calcs!M3002^2+Sat_Data!$B$3^2-2*User_Model_Calcs!M3002*Sat_Data!$B$3*COS(RADIANS(L3002))*COS(RADIANS(I3002)))</f>
        <v>39201.412099156361</v>
      </c>
      <c r="O3002">
        <f>DEGREES(ACOS(((Earth_Data!$B$1+Sat_Data!$B$2)/User_Model_Calcs!N3002)*SQRT(1-COS(RADIANS(User_Model_Calcs!I3002))^2*COS(RADIANS(User_Model_Calcs!B3002))^2)))</f>
        <v>23.501221540958149</v>
      </c>
      <c r="P3002">
        <f t="shared" si="281"/>
        <v>45.222407001612588</v>
      </c>
    </row>
    <row r="3003" spans="1:16" x14ac:dyDescent="0.25">
      <c r="A3003">
        <v>140.61500000000001</v>
      </c>
      <c r="B3003">
        <v>-42.709000000000003</v>
      </c>
      <c r="C3003">
        <v>375</v>
      </c>
      <c r="D3003">
        <f t="shared" ca="1" si="280"/>
        <v>3</v>
      </c>
      <c r="E3003" s="1">
        <v>0.65</v>
      </c>
      <c r="F3003">
        <v>19.899999999999999</v>
      </c>
      <c r="G3003">
        <f t="shared" ca="1" si="282"/>
        <v>54.048620189015942</v>
      </c>
      <c r="H3003">
        <f t="shared" ref="H3003:H3066" ca="1" si="286">RAND()*(24-14)+14</f>
        <v>14.576197843685192</v>
      </c>
      <c r="I3003">
        <f>User_Model_Calcs!A3003-Sat_Data!$B$5</f>
        <v>30.615000000000009</v>
      </c>
      <c r="J3003">
        <f>(Earth_Data!$B$1/SQRT(1-Earth_Data!$B$2^2*SIN(RADIANS(User_Model_Calcs!B3003))^2))*COS(RADIANS(User_Model_Calcs!B3003))</f>
        <v>4693.9425988653775</v>
      </c>
      <c r="K3003">
        <f>((Earth_Data!$B$1*(1-Earth_Data!$B$2^2))/SQRT(1-Earth_Data!$B$2^2*SIN(RADIANS(User_Model_Calcs!B3003))^2))*SIN(RADIANS(User_Model_Calcs!B3003))</f>
        <v>-4303.8048667698058</v>
      </c>
      <c r="L3003">
        <f t="shared" si="283"/>
        <v>-42.517239401018692</v>
      </c>
      <c r="M3003">
        <f t="shared" si="284"/>
        <v>6368.3462101769028</v>
      </c>
      <c r="N3003">
        <f>SQRT(User_Model_Calcs!M3003^2+Sat_Data!$B$3^2-2*User_Model_Calcs!M3003*Sat_Data!$B$3*COS(RADIANS(L3003))*COS(RADIANS(I3003)))</f>
        <v>38441.045371258362</v>
      </c>
      <c r="O3003">
        <f>DEGREES(ACOS(((Earth_Data!$B$1+Sat_Data!$B$2)/User_Model_Calcs!N3003)*SQRT(1-COS(RADIANS(User_Model_Calcs!I3003))^2*COS(RADIANS(User_Model_Calcs!B3003))^2)))</f>
        <v>31.822727903949339</v>
      </c>
      <c r="P3003">
        <f t="shared" si="281"/>
        <v>41.102623132222107</v>
      </c>
    </row>
    <row r="3004" spans="1:16" x14ac:dyDescent="0.25">
      <c r="A3004">
        <v>141.61500000000001</v>
      </c>
      <c r="B3004">
        <v>-43.709000000000003</v>
      </c>
      <c r="C3004">
        <v>1250</v>
      </c>
      <c r="D3004">
        <f t="shared" ca="1" si="280"/>
        <v>0.75</v>
      </c>
      <c r="E3004" s="1">
        <v>0.65</v>
      </c>
      <c r="F3004">
        <v>19.899999999999999</v>
      </c>
      <c r="G3004">
        <f t="shared" ca="1" si="282"/>
        <v>42.007420362456692</v>
      </c>
      <c r="H3004">
        <f t="shared" ca="1" si="286"/>
        <v>19.895816116331265</v>
      </c>
      <c r="I3004">
        <f>User_Model_Calcs!A3004-Sat_Data!$B$5</f>
        <v>31.615000000000009</v>
      </c>
      <c r="J3004">
        <f>(Earth_Data!$B$1/SQRT(1-Earth_Data!$B$2^2*SIN(RADIANS(User_Model_Calcs!B3004))^2))*COS(RADIANS(User_Model_Calcs!B3004))</f>
        <v>4617.8797898915618</v>
      </c>
      <c r="K3004">
        <f>((Earth_Data!$B$1*(1-Earth_Data!$B$2^2))/SQRT(1-Earth_Data!$B$2^2*SIN(RADIANS(User_Model_Calcs!B3004))^2))*SIN(RADIANS(User_Model_Calcs!B3004))</f>
        <v>-4384.7779974587957</v>
      </c>
      <c r="L3004">
        <f t="shared" si="283"/>
        <v>-43.516797400731861</v>
      </c>
      <c r="M3004">
        <f t="shared" si="284"/>
        <v>6367.9739196142827</v>
      </c>
      <c r="N3004">
        <f>SQRT(User_Model_Calcs!M3004^2+Sat_Data!$B$3^2-2*User_Model_Calcs!M3004*Sat_Data!$B$3*COS(RADIANS(L3004))*COS(RADIANS(I3004)))</f>
        <v>38558.287633599117</v>
      </c>
      <c r="O3004">
        <f>DEGREES(ACOS(((Earth_Data!$B$1+Sat_Data!$B$2)/User_Model_Calcs!N3004)*SQRT(1-COS(RADIANS(User_Model_Calcs!I3004))^2*COS(RADIANS(User_Model_Calcs!B3004))^2)))</f>
        <v>30.483693087200706</v>
      </c>
      <c r="P3004">
        <f t="shared" si="281"/>
        <v>41.695844136300693</v>
      </c>
    </row>
    <row r="3005" spans="1:16" x14ac:dyDescent="0.25">
      <c r="A3005">
        <v>159.934</v>
      </c>
      <c r="B3005">
        <v>-39.113</v>
      </c>
      <c r="C3005">
        <v>3750</v>
      </c>
      <c r="D3005">
        <f t="shared" ca="1" si="280"/>
        <v>1.2</v>
      </c>
      <c r="E3005" s="1">
        <v>0.65</v>
      </c>
      <c r="F3005">
        <v>19.899999999999999</v>
      </c>
      <c r="G3005">
        <f t="shared" ca="1" si="282"/>
        <v>46.089820015575185</v>
      </c>
      <c r="H3005">
        <f t="shared" ca="1" si="286"/>
        <v>19.104209244425661</v>
      </c>
      <c r="I3005">
        <f>User_Model_Calcs!A3005-Sat_Data!$B$5</f>
        <v>49.933999999999997</v>
      </c>
      <c r="J3005">
        <f>(Earth_Data!$B$1/SQRT(1-Earth_Data!$B$2^2*SIN(RADIANS(User_Model_Calcs!B3005))^2))*COS(RADIANS(User_Model_Calcs!B3005))</f>
        <v>4955.4254483673903</v>
      </c>
      <c r="K3005">
        <f>((Earth_Data!$B$1*(1-Earth_Data!$B$2^2))/SQRT(1-Earth_Data!$B$2^2*SIN(RADIANS(User_Model_Calcs!B3005))^2))*SIN(RADIANS(User_Model_Calcs!B3005))</f>
        <v>-4002.0598819651968</v>
      </c>
      <c r="L3005">
        <f t="shared" si="283"/>
        <v>-38.924750592008991</v>
      </c>
      <c r="M3005">
        <f t="shared" si="284"/>
        <v>6369.6722579079715</v>
      </c>
      <c r="N3005">
        <f>SQRT(User_Model_Calcs!M3005^2+Sat_Data!$B$3^2-2*User_Model_Calcs!M3005*Sat_Data!$B$3*COS(RADIANS(L3005))*COS(RADIANS(I3005)))</f>
        <v>39362.534988779043</v>
      </c>
      <c r="O3005">
        <f>DEGREES(ACOS(((Earth_Data!$B$1+Sat_Data!$B$2)/User_Model_Calcs!N3005)*SQRT(1-COS(RADIANS(User_Model_Calcs!I3005))^2*COS(RADIANS(User_Model_Calcs!B3005))^2)))</f>
        <v>21.871856180262107</v>
      </c>
      <c r="P3005">
        <f t="shared" si="281"/>
        <v>62.050154585271954</v>
      </c>
    </row>
    <row r="3006" spans="1:16" x14ac:dyDescent="0.25">
      <c r="A3006">
        <v>138.61500000000001</v>
      </c>
      <c r="B3006">
        <v>-41.709000000000003</v>
      </c>
      <c r="C3006">
        <v>375</v>
      </c>
      <c r="D3006">
        <f t="shared" ca="1" si="280"/>
        <v>0.75</v>
      </c>
      <c r="E3006" s="1">
        <v>0.65</v>
      </c>
      <c r="F3006">
        <v>19.899999999999999</v>
      </c>
      <c r="G3006">
        <f t="shared" ca="1" si="282"/>
        <v>42.007420362456692</v>
      </c>
      <c r="H3006">
        <f t="shared" ca="1" si="286"/>
        <v>21.619894231764242</v>
      </c>
      <c r="I3006">
        <f>User_Model_Calcs!A3006-Sat_Data!$B$5</f>
        <v>28.615000000000009</v>
      </c>
      <c r="J3006">
        <f>(Earth_Data!$B$1/SQRT(1-Earth_Data!$B$2^2*SIN(RADIANS(User_Model_Calcs!B3006))^2))*COS(RADIANS(User_Model_Calcs!B3006))</f>
        <v>4768.5675698443629</v>
      </c>
      <c r="K3006">
        <f>((Earth_Data!$B$1*(1-Earth_Data!$B$2^2))/SQRT(1-Earth_Data!$B$2^2*SIN(RADIANS(User_Model_Calcs!B3006))^2))*SIN(RADIANS(User_Model_Calcs!B3006))</f>
        <v>-4221.5310071649183</v>
      </c>
      <c r="L3006">
        <f t="shared" si="283"/>
        <v>-41.517914837202497</v>
      </c>
      <c r="M3006">
        <f t="shared" si="284"/>
        <v>6368.7173522324119</v>
      </c>
      <c r="N3006">
        <f>SQRT(User_Model_Calcs!M3006^2+Sat_Data!$B$3^2-2*User_Model_Calcs!M3006*Sat_Data!$B$3*COS(RADIANS(L3006))*COS(RADIANS(I3006)))</f>
        <v>38280.108107137625</v>
      </c>
      <c r="O3006">
        <f>DEGREES(ACOS(((Earth_Data!$B$1+Sat_Data!$B$2)/User_Model_Calcs!N3006)*SQRT(1-COS(RADIANS(User_Model_Calcs!I3006))^2*COS(RADIANS(User_Model_Calcs!B3006))^2)))</f>
        <v>33.699083961734075</v>
      </c>
      <c r="P3006">
        <f t="shared" si="281"/>
        <v>39.350327075866893</v>
      </c>
    </row>
    <row r="3007" spans="1:16" x14ac:dyDescent="0.25">
      <c r="A3007">
        <v>137.38900000000001</v>
      </c>
      <c r="B3007">
        <v>-47.287999999999997</v>
      </c>
      <c r="C3007">
        <v>1250</v>
      </c>
      <c r="D3007">
        <f t="shared" ca="1" si="280"/>
        <v>0.75</v>
      </c>
      <c r="E3007" s="1">
        <v>0.65</v>
      </c>
      <c r="F3007">
        <v>19.899999999999999</v>
      </c>
      <c r="G3007">
        <f t="shared" ca="1" si="282"/>
        <v>42.007420362456692</v>
      </c>
      <c r="H3007">
        <f t="shared" ca="1" si="286"/>
        <v>21.202774515330269</v>
      </c>
      <c r="I3007">
        <f>User_Model_Calcs!A3007-Sat_Data!$B$5</f>
        <v>27.38900000000001</v>
      </c>
      <c r="J3007">
        <f>(Earth_Data!$B$1/SQRT(1-Earth_Data!$B$2^2*SIN(RADIANS(User_Model_Calcs!B3007))^2))*COS(RADIANS(User_Model_Calcs!B3007))</f>
        <v>4334.2186302590662</v>
      </c>
      <c r="K3007">
        <f>((Earth_Data!$B$1*(1-Earth_Data!$B$2^2))/SQRT(1-Earth_Data!$B$2^2*SIN(RADIANS(User_Model_Calcs!B3007))^2))*SIN(RADIANS(User_Model_Calcs!B3007))</f>
        <v>-4663.5438146823399</v>
      </c>
      <c r="L3007">
        <f t="shared" si="283"/>
        <v>-47.096134935033618</v>
      </c>
      <c r="M3007">
        <f t="shared" si="284"/>
        <v>6366.6389913632365</v>
      </c>
      <c r="N3007">
        <f>SQRT(User_Model_Calcs!M3007^2+Sat_Data!$B$3^2-2*User_Model_Calcs!M3007*Sat_Data!$B$3*COS(RADIANS(L3007))*COS(RADIANS(I3007)))</f>
        <v>38649.999588412429</v>
      </c>
      <c r="O3007">
        <f>DEGREES(ACOS(((Earth_Data!$B$1+Sat_Data!$B$2)/User_Model_Calcs!N3007)*SQRT(1-COS(RADIANS(User_Model_Calcs!I3007))^2*COS(RADIANS(User_Model_Calcs!B3007))^2)))</f>
        <v>29.44021631314477</v>
      </c>
      <c r="P3007">
        <f t="shared" si="281"/>
        <v>35.188658408340658</v>
      </c>
    </row>
    <row r="3008" spans="1:16" x14ac:dyDescent="0.25">
      <c r="A3008">
        <v>150.12899999999999</v>
      </c>
      <c r="B3008">
        <v>-44.198</v>
      </c>
      <c r="C3008">
        <v>375</v>
      </c>
      <c r="D3008">
        <f t="shared" ca="1" si="280"/>
        <v>0.75</v>
      </c>
      <c r="E3008" s="1">
        <v>0.65</v>
      </c>
      <c r="F3008">
        <v>19.899999999999999</v>
      </c>
      <c r="G3008">
        <f t="shared" ca="1" si="282"/>
        <v>42.007420362456692</v>
      </c>
      <c r="H3008">
        <f t="shared" ca="1" si="286"/>
        <v>17.817814581137934</v>
      </c>
      <c r="I3008">
        <f>User_Model_Calcs!A3008-Sat_Data!$B$5</f>
        <v>40.128999999999991</v>
      </c>
      <c r="J3008">
        <f>(Earth_Data!$B$1/SQRT(1-Earth_Data!$B$2^2*SIN(RADIANS(User_Model_Calcs!B3008))^2))*COS(RADIANS(User_Model_Calcs!B3008))</f>
        <v>4580.16843726349</v>
      </c>
      <c r="K3008">
        <f>((Earth_Data!$B$1*(1-Earth_Data!$B$2^2))/SQRT(1-Earth_Data!$B$2^2*SIN(RADIANS(User_Model_Calcs!B3008))^2))*SIN(RADIANS(User_Model_Calcs!B3008))</f>
        <v>-4423.8927197709281</v>
      </c>
      <c r="L3008">
        <f t="shared" si="283"/>
        <v>-44.005666445659266</v>
      </c>
      <c r="M3008">
        <f t="shared" si="284"/>
        <v>6367.7915881211829</v>
      </c>
      <c r="N3008">
        <f>SQRT(User_Model_Calcs!M3008^2+Sat_Data!$B$3^2-2*User_Model_Calcs!M3008*Sat_Data!$B$3*COS(RADIANS(L3008))*COS(RADIANS(I3008)))</f>
        <v>39026.246655672861</v>
      </c>
      <c r="O3008">
        <f>DEGREES(ACOS(((Earth_Data!$B$1+Sat_Data!$B$2)/User_Model_Calcs!N3008)*SQRT(1-COS(RADIANS(User_Model_Calcs!I3008))^2*COS(RADIANS(User_Model_Calcs!B3008))^2)))</f>
        <v>25.362177356772367</v>
      </c>
      <c r="P3008">
        <f t="shared" si="281"/>
        <v>50.408213943227913</v>
      </c>
    </row>
    <row r="3009" spans="1:16" x14ac:dyDescent="0.25">
      <c r="A3009">
        <v>152.42099999999999</v>
      </c>
      <c r="B3009">
        <v>-44.151000000000003</v>
      </c>
      <c r="C3009">
        <v>375</v>
      </c>
      <c r="D3009">
        <f t="shared" ca="1" si="280"/>
        <v>0.75</v>
      </c>
      <c r="E3009" s="1">
        <v>0.65</v>
      </c>
      <c r="F3009">
        <v>19.899999999999999</v>
      </c>
      <c r="G3009">
        <f t="shared" ca="1" si="282"/>
        <v>42.007420362456692</v>
      </c>
      <c r="H3009">
        <f t="shared" ca="1" si="286"/>
        <v>14.272848907514259</v>
      </c>
      <c r="I3009">
        <f>User_Model_Calcs!A3009-Sat_Data!$B$5</f>
        <v>42.420999999999992</v>
      </c>
      <c r="J3009">
        <f>(Earth_Data!$B$1/SQRT(1-Earth_Data!$B$2^2*SIN(RADIANS(User_Model_Calcs!B3009))^2))*COS(RADIANS(User_Model_Calcs!B3009))</f>
        <v>4583.8076718739494</v>
      </c>
      <c r="K3009">
        <f>((Earth_Data!$B$1*(1-Earth_Data!$B$2^2))/SQRT(1-Earth_Data!$B$2^2*SIN(RADIANS(User_Model_Calcs!B3009))^2))*SIN(RADIANS(User_Model_Calcs!B3009))</f>
        <v>-4420.1470787815651</v>
      </c>
      <c r="L3009">
        <f t="shared" si="283"/>
        <v>-43.958676599576123</v>
      </c>
      <c r="M3009">
        <f t="shared" si="284"/>
        <v>6367.8091185895073</v>
      </c>
      <c r="N3009">
        <f>SQRT(User_Model_Calcs!M3009^2+Sat_Data!$B$3^2-2*User_Model_Calcs!M3009*Sat_Data!$B$3*COS(RADIANS(L3009))*COS(RADIANS(I3009)))</f>
        <v>39153.713870671825</v>
      </c>
      <c r="O3009">
        <f>DEGREES(ACOS(((Earth_Data!$B$1+Sat_Data!$B$2)/User_Model_Calcs!N3009)*SQRT(1-COS(RADIANS(User_Model_Calcs!I3009))^2*COS(RADIANS(User_Model_Calcs!B3009))^2)))</f>
        <v>24.017595600066628</v>
      </c>
      <c r="P3009">
        <f t="shared" si="281"/>
        <v>52.683167773230032</v>
      </c>
    </row>
    <row r="3010" spans="1:16" x14ac:dyDescent="0.25">
      <c r="A3010">
        <v>149.99138811036923</v>
      </c>
      <c r="B3010">
        <v>-43.179543866494946</v>
      </c>
      <c r="C3010">
        <v>2500</v>
      </c>
      <c r="D3010">
        <f t="shared" ref="D3010:D3073" ca="1" si="287">CHOOSE(RANDBETWEEN(1,3),0.75,1.2,3)</f>
        <v>1.2</v>
      </c>
      <c r="E3010" s="1">
        <v>0.65</v>
      </c>
      <c r="F3010">
        <v>19.899999999999999</v>
      </c>
      <c r="G3010">
        <f t="shared" ca="1" si="282"/>
        <v>46.089820015575185</v>
      </c>
      <c r="H3010">
        <f t="shared" ca="1" si="286"/>
        <v>20.930214155757319</v>
      </c>
      <c r="I3010">
        <f>User_Model_Calcs!A3010-Sat_Data!$B$5</f>
        <v>39.991388110369229</v>
      </c>
      <c r="J3010">
        <f>(Earth_Data!$B$1/SQRT(1-Earth_Data!$B$2^2*SIN(RADIANS(User_Model_Calcs!B3010))^2))*COS(RADIANS(User_Model_Calcs!B3010))</f>
        <v>4658.3294448393153</v>
      </c>
      <c r="K3010">
        <f>((Earth_Data!$B$1*(1-Earth_Data!$B$2^2))/SQRT(1-Earth_Data!$B$2^2*SIN(RADIANS(User_Model_Calcs!B3010))^2))*SIN(RADIANS(User_Model_Calcs!B3010))</f>
        <v>-4342.069844622145</v>
      </c>
      <c r="L3010">
        <f t="shared" si="283"/>
        <v>-42.987546164277603</v>
      </c>
      <c r="M3010">
        <f t="shared" si="284"/>
        <v>6368.1711465878443</v>
      </c>
      <c r="N3010">
        <f>SQRT(User_Model_Calcs!M3010^2+Sat_Data!$B$3^2-2*User_Model_Calcs!M3010*Sat_Data!$B$3*COS(RADIANS(L3010))*COS(RADIANS(I3010)))</f>
        <v>38953.895217535639</v>
      </c>
      <c r="O3010">
        <f>DEGREES(ACOS(((Earth_Data!$B$1+Sat_Data!$B$2)/User_Model_Calcs!N3010)*SQRT(1-COS(RADIANS(User_Model_Calcs!I3010))^2*COS(RADIANS(User_Model_Calcs!B3010))^2)))</f>
        <v>26.138216726402657</v>
      </c>
      <c r="P3010">
        <f t="shared" ref="P3010:P3073" si="288">DEGREES(ASIN(SIN(RADIANS(ABS(I3010)))/(SIN(ACOS(COS(RADIANS(I3010))*COS(RADIANS(B3010)))))))</f>
        <v>50.794146590396352</v>
      </c>
    </row>
    <row r="3011" spans="1:16" x14ac:dyDescent="0.25">
      <c r="A3011">
        <v>151.828</v>
      </c>
      <c r="B3011">
        <v>-36.790999999999997</v>
      </c>
      <c r="C3011">
        <v>375</v>
      </c>
      <c r="D3011">
        <f t="shared" ca="1" si="287"/>
        <v>0.75</v>
      </c>
      <c r="E3011" s="1">
        <v>0.65</v>
      </c>
      <c r="F3011">
        <v>19.899999999999999</v>
      </c>
      <c r="G3011">
        <f t="shared" ref="G3011:G3074" ca="1" si="289">20.4+20*LOG(F3011)+20*LOG(D3011)+10*LOG(E3011)</f>
        <v>42.007420362456692</v>
      </c>
      <c r="H3011">
        <f t="shared" ca="1" si="286"/>
        <v>19.504474914248753</v>
      </c>
      <c r="I3011">
        <f>User_Model_Calcs!A3011-Sat_Data!$B$5</f>
        <v>41.828000000000003</v>
      </c>
      <c r="J3011">
        <f>(Earth_Data!$B$1/SQRT(1-Earth_Data!$B$2^2*SIN(RADIANS(User_Model_Calcs!B3011))^2))*COS(RADIANS(User_Model_Calcs!B3011))</f>
        <v>5113.9202777797645</v>
      </c>
      <c r="K3011">
        <f>((Earth_Data!$B$1*(1-Earth_Data!$B$2^2))/SQRT(1-Earth_Data!$B$2^2*SIN(RADIANS(User_Model_Calcs!B3011))^2))*SIN(RADIANS(User_Model_Calcs!B3011))</f>
        <v>-3798.8456273796387</v>
      </c>
      <c r="L3011">
        <f t="shared" ref="L3011:L3074" si="290">DEGREES(ATAN((K3011/J3011)))</f>
        <v>-36.606594125541662</v>
      </c>
      <c r="M3011">
        <f t="shared" ref="M3011:M3074" si="291">SQRT(J3011^2+K3011^2)</f>
        <v>6370.5108671242733</v>
      </c>
      <c r="N3011">
        <f>SQRT(User_Model_Calcs!M3011^2+Sat_Data!$B$3^2-2*User_Model_Calcs!M3011*Sat_Data!$B$3*COS(RADIANS(L3011))*COS(RADIANS(I3011)))</f>
        <v>38691.775739420445</v>
      </c>
      <c r="O3011">
        <f>DEGREES(ACOS(((Earth_Data!$B$1+Sat_Data!$B$2)/User_Model_Calcs!N3011)*SQRT(1-COS(RADIANS(User_Model_Calcs!I3011))^2*COS(RADIANS(User_Model_Calcs!B3011))^2)))</f>
        <v>29.019765464836706</v>
      </c>
      <c r="P3011">
        <f t="shared" si="288"/>
        <v>56.210657215738443</v>
      </c>
    </row>
    <row r="3012" spans="1:16" x14ac:dyDescent="0.25">
      <c r="A3012">
        <v>137.61500000000001</v>
      </c>
      <c r="B3012">
        <v>-37.709000000000003</v>
      </c>
      <c r="C3012">
        <v>950</v>
      </c>
      <c r="D3012">
        <f t="shared" ca="1" si="287"/>
        <v>3</v>
      </c>
      <c r="E3012" s="1">
        <v>0.65</v>
      </c>
      <c r="F3012">
        <v>19.899999999999999</v>
      </c>
      <c r="G3012">
        <f t="shared" ca="1" si="289"/>
        <v>54.048620189015942</v>
      </c>
      <c r="H3012">
        <f t="shared" ca="1" si="286"/>
        <v>20.244549934343382</v>
      </c>
      <c r="I3012">
        <f>User_Model_Calcs!A3012-Sat_Data!$B$5</f>
        <v>27.615000000000009</v>
      </c>
      <c r="J3012">
        <f>(Earth_Data!$B$1/SQRT(1-Earth_Data!$B$2^2*SIN(RADIANS(User_Model_Calcs!B3012))^2))*COS(RADIANS(User_Model_Calcs!B3012))</f>
        <v>5052.2524613233036</v>
      </c>
      <c r="K3012">
        <f>((Earth_Data!$B$1*(1-Earth_Data!$B$2^2))/SQRT(1-Earth_Data!$B$2^2*SIN(RADIANS(User_Model_Calcs!B3012))^2))*SIN(RADIANS(User_Model_Calcs!B3012))</f>
        <v>-3879.9428879171669</v>
      </c>
      <c r="L3012">
        <f t="shared" si="290"/>
        <v>-37.522928652518061</v>
      </c>
      <c r="M3012">
        <f t="shared" si="291"/>
        <v>6370.1814531806222</v>
      </c>
      <c r="N3012">
        <f>SQRT(User_Model_Calcs!M3012^2+Sat_Data!$B$3^2-2*User_Model_Calcs!M3012*Sat_Data!$B$3*COS(RADIANS(L3012))*COS(RADIANS(I3012)))</f>
        <v>37958.932443070837</v>
      </c>
      <c r="O3012">
        <f>DEGREES(ACOS(((Earth_Data!$B$1+Sat_Data!$B$2)/User_Model_Calcs!N3012)*SQRT(1-COS(RADIANS(User_Model_Calcs!I3012))^2*COS(RADIANS(User_Model_Calcs!B3012))^2)))</f>
        <v>37.611881712497876</v>
      </c>
      <c r="P3012">
        <f t="shared" si="288"/>
        <v>40.539039493801141</v>
      </c>
    </row>
    <row r="3013" spans="1:16" x14ac:dyDescent="0.25">
      <c r="A3013">
        <v>143.61500000000001</v>
      </c>
      <c r="B3013">
        <v>-43.709000000000003</v>
      </c>
      <c r="C3013">
        <v>375</v>
      </c>
      <c r="D3013">
        <f t="shared" ca="1" si="287"/>
        <v>1.2</v>
      </c>
      <c r="E3013" s="1">
        <v>0.65</v>
      </c>
      <c r="F3013">
        <v>19.899999999999999</v>
      </c>
      <c r="G3013">
        <f t="shared" ca="1" si="289"/>
        <v>46.089820015575185</v>
      </c>
      <c r="H3013">
        <f t="shared" ca="1" si="286"/>
        <v>19.562483775435066</v>
      </c>
      <c r="I3013">
        <f>User_Model_Calcs!A3013-Sat_Data!$B$5</f>
        <v>33.615000000000009</v>
      </c>
      <c r="J3013">
        <f>(Earth_Data!$B$1/SQRT(1-Earth_Data!$B$2^2*SIN(RADIANS(User_Model_Calcs!B3013))^2))*COS(RADIANS(User_Model_Calcs!B3013))</f>
        <v>4617.8797898915618</v>
      </c>
      <c r="K3013">
        <f>((Earth_Data!$B$1*(1-Earth_Data!$B$2^2))/SQRT(1-Earth_Data!$B$2^2*SIN(RADIANS(User_Model_Calcs!B3013))^2))*SIN(RADIANS(User_Model_Calcs!B3013))</f>
        <v>-4384.7779974587957</v>
      </c>
      <c r="L3013">
        <f t="shared" si="290"/>
        <v>-43.516797400731861</v>
      </c>
      <c r="M3013">
        <f t="shared" si="291"/>
        <v>6367.9739196142827</v>
      </c>
      <c r="N3013">
        <f>SQRT(User_Model_Calcs!M3013^2+Sat_Data!$B$3^2-2*User_Model_Calcs!M3013*Sat_Data!$B$3*COS(RADIANS(L3013))*COS(RADIANS(I3013)))</f>
        <v>38653.173424208318</v>
      </c>
      <c r="O3013">
        <f>DEGREES(ACOS(((Earth_Data!$B$1+Sat_Data!$B$2)/User_Model_Calcs!N3013)*SQRT(1-COS(RADIANS(User_Model_Calcs!I3013))^2*COS(RADIANS(User_Model_Calcs!B3013))^2)))</f>
        <v>29.420006093654766</v>
      </c>
      <c r="P3013">
        <f t="shared" si="288"/>
        <v>43.89205896522477</v>
      </c>
    </row>
    <row r="3014" spans="1:16" x14ac:dyDescent="0.25">
      <c r="A3014">
        <v>151.55564149520305</v>
      </c>
      <c r="B3014">
        <v>-40.22125914535593</v>
      </c>
      <c r="C3014">
        <v>2500</v>
      </c>
      <c r="D3014">
        <f t="shared" ca="1" si="287"/>
        <v>0.75</v>
      </c>
      <c r="E3014" s="1">
        <v>0.65</v>
      </c>
      <c r="F3014">
        <v>19.899999999999999</v>
      </c>
      <c r="G3014">
        <f t="shared" ca="1" si="289"/>
        <v>42.007420362456692</v>
      </c>
      <c r="H3014">
        <f t="shared" ca="1" si="286"/>
        <v>16.467995445862364</v>
      </c>
      <c r="I3014">
        <f>User_Model_Calcs!A3014-Sat_Data!$B$5</f>
        <v>41.555641495203048</v>
      </c>
      <c r="J3014">
        <f>(Earth_Data!$B$1/SQRT(1-Earth_Data!$B$2^2*SIN(RADIANS(User_Model_Calcs!B3014))^2))*COS(RADIANS(User_Model_Calcs!B3014))</f>
        <v>4876.8817884499649</v>
      </c>
      <c r="K3014">
        <f>((Earth_Data!$B$1*(1-Earth_Data!$B$2^2))/SQRT(1-Earth_Data!$B$2^2*SIN(RADIANS(User_Model_Calcs!B3014))^2))*SIN(RADIANS(User_Model_Calcs!B3014))</f>
        <v>-4096.7766297882481</v>
      </c>
      <c r="L3014">
        <f t="shared" si="290"/>
        <v>-40.031608825057127</v>
      </c>
      <c r="M3014">
        <f t="shared" si="291"/>
        <v>6369.2664203104332</v>
      </c>
      <c r="N3014">
        <f>SQRT(User_Model_Calcs!M3014^2+Sat_Data!$B$3^2-2*User_Model_Calcs!M3014*Sat_Data!$B$3*COS(RADIANS(L3014))*COS(RADIANS(I3014)))</f>
        <v>38866.85248191197</v>
      </c>
      <c r="O3014">
        <f>DEGREES(ACOS(((Earth_Data!$B$1+Sat_Data!$B$2)/User_Model_Calcs!N3014)*SQRT(1-COS(RADIANS(User_Model_Calcs!I3014))^2*COS(RADIANS(User_Model_Calcs!B3014))^2)))</f>
        <v>27.08776144353514</v>
      </c>
      <c r="P3014">
        <f t="shared" si="288"/>
        <v>53.928504049629318</v>
      </c>
    </row>
    <row r="3015" spans="1:16" x14ac:dyDescent="0.25">
      <c r="A3015">
        <v>142.61360148423105</v>
      </c>
      <c r="B3015">
        <v>-44.347030133947932</v>
      </c>
      <c r="C3015">
        <v>2500</v>
      </c>
      <c r="D3015">
        <f t="shared" ca="1" si="287"/>
        <v>0.75</v>
      </c>
      <c r="E3015" s="1">
        <v>0.65</v>
      </c>
      <c r="F3015">
        <v>19.899999999999999</v>
      </c>
      <c r="G3015">
        <f t="shared" ca="1" si="289"/>
        <v>42.007420362456692</v>
      </c>
      <c r="H3015">
        <f t="shared" ca="1" si="286"/>
        <v>15.14745454390243</v>
      </c>
      <c r="I3015">
        <f>User_Model_Calcs!A3015-Sat_Data!$B$5</f>
        <v>32.613601484231054</v>
      </c>
      <c r="J3015">
        <f>(Earth_Data!$B$1/SQRT(1-Earth_Data!$B$2^2*SIN(RADIANS(User_Model_Calcs!B3015))^2))*COS(RADIANS(User_Model_Calcs!B3015))</f>
        <v>4568.6084589590591</v>
      </c>
      <c r="K3015">
        <f>((Earth_Data!$B$1*(1-Earth_Data!$B$2^2))/SQRT(1-Earth_Data!$B$2^2*SIN(RADIANS(User_Model_Calcs!B3015))^2))*SIN(RADIANS(User_Model_Calcs!B3015))</f>
        <v>-4435.750043578093</v>
      </c>
      <c r="L3015">
        <f t="shared" si="290"/>
        <v>-44.154667805349362</v>
      </c>
      <c r="M3015">
        <f t="shared" si="291"/>
        <v>6367.7359948709654</v>
      </c>
      <c r="N3015">
        <f>SQRT(User_Model_Calcs!M3015^2+Sat_Data!$B$3^2-2*User_Model_Calcs!M3015*Sat_Data!$B$3*COS(RADIANS(L3015))*COS(RADIANS(I3015)))</f>
        <v>38650.309178802367</v>
      </c>
      <c r="O3015">
        <f>DEGREES(ACOS(((Earth_Data!$B$1+Sat_Data!$B$2)/User_Model_Calcs!N3015)*SQRT(1-COS(RADIANS(User_Model_Calcs!I3015))^2*COS(RADIANS(User_Model_Calcs!B3015))^2)))</f>
        <v>29.449209888905891</v>
      </c>
      <c r="P3015">
        <f t="shared" si="288"/>
        <v>42.470731786984949</v>
      </c>
    </row>
    <row r="3016" spans="1:16" x14ac:dyDescent="0.25">
      <c r="A3016">
        <v>151.09626904977418</v>
      </c>
      <c r="B3016">
        <v>-43.145452680522212</v>
      </c>
      <c r="C3016">
        <v>2500</v>
      </c>
      <c r="D3016">
        <f t="shared" ca="1" si="287"/>
        <v>1.2</v>
      </c>
      <c r="E3016" s="1">
        <v>0.65</v>
      </c>
      <c r="F3016">
        <v>19.899999999999999</v>
      </c>
      <c r="G3016">
        <f t="shared" ca="1" si="289"/>
        <v>46.089820015575185</v>
      </c>
      <c r="H3016">
        <f t="shared" ca="1" si="286"/>
        <v>17.049698340253016</v>
      </c>
      <c r="I3016">
        <f>User_Model_Calcs!A3016-Sat_Data!$B$5</f>
        <v>41.096269049774179</v>
      </c>
      <c r="J3016">
        <f>(Earth_Data!$B$1/SQRT(1-Earth_Data!$B$2^2*SIN(RADIANS(User_Model_Calcs!B3016))^2))*COS(RADIANS(User_Model_Calcs!B3016))</f>
        <v>4660.9202858871022</v>
      </c>
      <c r="K3016">
        <f>((Earth_Data!$B$1*(1-Earth_Data!$B$2^2))/SQRT(1-Earth_Data!$B$2^2*SIN(RADIANS(User_Model_Calcs!B3016))^2))*SIN(RADIANS(User_Model_Calcs!B3016))</f>
        <v>-4339.3072578233423</v>
      </c>
      <c r="L3016">
        <f t="shared" si="290"/>
        <v>-42.953470418126898</v>
      </c>
      <c r="M3016">
        <f t="shared" si="291"/>
        <v>6368.1838375782027</v>
      </c>
      <c r="N3016">
        <f>SQRT(User_Model_Calcs!M3016^2+Sat_Data!$B$3^2-2*User_Model_Calcs!M3016*Sat_Data!$B$3*COS(RADIANS(L3016))*COS(RADIANS(I3016)))</f>
        <v>39014.939673344903</v>
      </c>
      <c r="O3016">
        <f>DEGREES(ACOS(((Earth_Data!$B$1+Sat_Data!$B$2)/User_Model_Calcs!N3016)*SQRT(1-COS(RADIANS(User_Model_Calcs!I3016))^2*COS(RADIANS(User_Model_Calcs!B3016))^2)))</f>
        <v>25.486488646719231</v>
      </c>
      <c r="P3016">
        <f t="shared" si="288"/>
        <v>51.90290698253434</v>
      </c>
    </row>
    <row r="3017" spans="1:16" x14ac:dyDescent="0.25">
      <c r="A3017">
        <v>144.07400000000001</v>
      </c>
      <c r="B3017">
        <v>-40.405999999999999</v>
      </c>
      <c r="C3017">
        <v>950</v>
      </c>
      <c r="D3017">
        <f t="shared" ca="1" si="287"/>
        <v>0.75</v>
      </c>
      <c r="E3017" s="1">
        <v>0.65</v>
      </c>
      <c r="F3017">
        <v>19.899999999999999</v>
      </c>
      <c r="G3017">
        <f t="shared" ca="1" si="289"/>
        <v>42.007420362456692</v>
      </c>
      <c r="H3017">
        <f t="shared" ca="1" si="286"/>
        <v>20.522849306845977</v>
      </c>
      <c r="I3017">
        <f>User_Model_Calcs!A3017-Sat_Data!$B$5</f>
        <v>34.074000000000012</v>
      </c>
      <c r="J3017">
        <f>(Earth_Data!$B$1/SQRT(1-Earth_Data!$B$2^2*SIN(RADIANS(User_Model_Calcs!B3017))^2))*COS(RADIANS(User_Model_Calcs!B3017))</f>
        <v>4863.6099849442444</v>
      </c>
      <c r="K3017">
        <f>((Earth_Data!$B$1*(1-Earth_Data!$B$2^2))/SQRT(1-Earth_Data!$B$2^2*SIN(RADIANS(User_Model_Calcs!B3017))^2))*SIN(RADIANS(User_Model_Calcs!B3017))</f>
        <v>-4112.4186583525197</v>
      </c>
      <c r="L3017">
        <f t="shared" si="290"/>
        <v>-40.216143650908485</v>
      </c>
      <c r="M3017">
        <f t="shared" si="291"/>
        <v>6369.1984823221901</v>
      </c>
      <c r="N3017">
        <f>SQRT(User_Model_Calcs!M3017^2+Sat_Data!$B$3^2-2*User_Model_Calcs!M3017*Sat_Data!$B$3*COS(RADIANS(L3017))*COS(RADIANS(I3017)))</f>
        <v>38453.303226556185</v>
      </c>
      <c r="O3017">
        <f>DEGREES(ACOS(((Earth_Data!$B$1+Sat_Data!$B$2)/User_Model_Calcs!N3017)*SQRT(1-COS(RADIANS(User_Model_Calcs!I3017))^2*COS(RADIANS(User_Model_Calcs!B3017))^2)))</f>
        <v>31.69225630980543</v>
      </c>
      <c r="P3017">
        <f t="shared" si="288"/>
        <v>46.219174157096475</v>
      </c>
    </row>
    <row r="3018" spans="1:16" x14ac:dyDescent="0.25">
      <c r="A3018">
        <v>155.51900000000001</v>
      </c>
      <c r="B3018">
        <v>-43.398000000000003</v>
      </c>
      <c r="C3018">
        <v>3750</v>
      </c>
      <c r="D3018">
        <f t="shared" ca="1" si="287"/>
        <v>3</v>
      </c>
      <c r="E3018" s="1">
        <v>0.65</v>
      </c>
      <c r="F3018">
        <v>19.899999999999999</v>
      </c>
      <c r="G3018">
        <f t="shared" ca="1" si="289"/>
        <v>54.048620189015942</v>
      </c>
      <c r="H3018">
        <f t="shared" ca="1" si="286"/>
        <v>19.474136458929145</v>
      </c>
      <c r="I3018">
        <f>User_Model_Calcs!A3018-Sat_Data!$B$5</f>
        <v>45.519000000000005</v>
      </c>
      <c r="J3018">
        <f>(Earth_Data!$B$1/SQRT(1-Earth_Data!$B$2^2*SIN(RADIANS(User_Model_Calcs!B3018))^2))*COS(RADIANS(User_Model_Calcs!B3018))</f>
        <v>4641.6880160864903</v>
      </c>
      <c r="K3018">
        <f>((Earth_Data!$B$1*(1-Earth_Data!$B$2^2))/SQRT(1-Earth_Data!$B$2^2*SIN(RADIANS(User_Model_Calcs!B3018))^2))*SIN(RADIANS(User_Model_Calcs!B3018))</f>
        <v>-4359.736234392185</v>
      </c>
      <c r="L3018">
        <f t="shared" si="290"/>
        <v>-43.205909809593273</v>
      </c>
      <c r="M3018">
        <f t="shared" si="291"/>
        <v>6368.0897977457171</v>
      </c>
      <c r="N3018">
        <f>SQRT(User_Model_Calcs!M3018^2+Sat_Data!$B$3^2-2*User_Model_Calcs!M3018*Sat_Data!$B$3*COS(RADIANS(L3018))*COS(RADIANS(I3018)))</f>
        <v>39295.114960885614</v>
      </c>
      <c r="O3018">
        <f>DEGREES(ACOS(((Earth_Data!$B$1+Sat_Data!$B$2)/User_Model_Calcs!N3018)*SQRT(1-COS(RADIANS(User_Model_Calcs!I3018))^2*COS(RADIANS(User_Model_Calcs!B3018))^2)))</f>
        <v>22.550095364694769</v>
      </c>
      <c r="P3018">
        <f t="shared" si="288"/>
        <v>55.991421592755295</v>
      </c>
    </row>
    <row r="3019" spans="1:16" x14ac:dyDescent="0.25">
      <c r="A3019">
        <v>117.70099999999999</v>
      </c>
      <c r="B3019">
        <v>-37.237000000000002</v>
      </c>
      <c r="C3019">
        <v>2500</v>
      </c>
      <c r="D3019">
        <f t="shared" ca="1" si="287"/>
        <v>1.2</v>
      </c>
      <c r="E3019" s="1">
        <v>0.65</v>
      </c>
      <c r="F3019">
        <v>19.899999999999999</v>
      </c>
      <c r="G3019">
        <f t="shared" ca="1" si="289"/>
        <v>46.089820015575185</v>
      </c>
      <c r="H3019">
        <f t="shared" ca="1" si="286"/>
        <v>17.533787881838535</v>
      </c>
      <c r="I3019">
        <f>User_Model_Calcs!A3019-Sat_Data!$B$5</f>
        <v>7.7009999999999934</v>
      </c>
      <c r="J3019">
        <f>(Earth_Data!$B$1/SQRT(1-Earth_Data!$B$2^2*SIN(RADIANS(User_Model_Calcs!B3019))^2))*COS(RADIANS(User_Model_Calcs!B3019))</f>
        <v>5084.1231565653252</v>
      </c>
      <c r="K3019">
        <f>((Earth_Data!$B$1*(1-Earth_Data!$B$2^2))/SQRT(1-Earth_Data!$B$2^2*SIN(RADIANS(User_Model_Calcs!B3019))^2))*SIN(RADIANS(User_Model_Calcs!B3019))</f>
        <v>-3838.3676426185261</v>
      </c>
      <c r="L3019">
        <f t="shared" si="290"/>
        <v>-37.051761280119138</v>
      </c>
      <c r="M3019">
        <f t="shared" si="291"/>
        <v>6370.3512015449096</v>
      </c>
      <c r="N3019">
        <f>SQRT(User_Model_Calcs!M3019^2+Sat_Data!$B$3^2-2*User_Model_Calcs!M3019*Sat_Data!$B$3*COS(RADIANS(L3019))*COS(RADIANS(I3019)))</f>
        <v>37329.981771465267</v>
      </c>
      <c r="O3019">
        <f>DEGREES(ACOS(((Earth_Data!$B$1+Sat_Data!$B$2)/User_Model_Calcs!N3019)*SQRT(1-COS(RADIANS(User_Model_Calcs!I3019))^2*COS(RADIANS(User_Model_Calcs!B3019))^2)))</f>
        <v>46.051174386939813</v>
      </c>
      <c r="P3019">
        <f t="shared" si="288"/>
        <v>12.596772834594157</v>
      </c>
    </row>
    <row r="3020" spans="1:16" x14ac:dyDescent="0.25">
      <c r="A3020">
        <v>149.72670789982303</v>
      </c>
      <c r="B3020">
        <v>-45.583078852327006</v>
      </c>
      <c r="C3020">
        <v>2500</v>
      </c>
      <c r="D3020">
        <f t="shared" ca="1" si="287"/>
        <v>0.75</v>
      </c>
      <c r="E3020" s="1">
        <v>0.65</v>
      </c>
      <c r="F3020">
        <v>19.899999999999999</v>
      </c>
      <c r="G3020">
        <f t="shared" ca="1" si="289"/>
        <v>42.007420362456692</v>
      </c>
      <c r="H3020">
        <f t="shared" ca="1" si="286"/>
        <v>21.38811002008088</v>
      </c>
      <c r="I3020">
        <f>User_Model_Calcs!A3020-Sat_Data!$B$5</f>
        <v>39.726707899823026</v>
      </c>
      <c r="J3020">
        <f>(Earth_Data!$B$1/SQRT(1-Earth_Data!$B$2^2*SIN(RADIANS(User_Model_Calcs!B3020))^2))*COS(RADIANS(User_Model_Calcs!B3020))</f>
        <v>4471.5388951929008</v>
      </c>
      <c r="K3020">
        <f>((Earth_Data!$B$1*(1-Earth_Data!$B$2^2))/SQRT(1-Earth_Data!$B$2^2*SIN(RADIANS(User_Model_Calcs!B3020))^2))*SIN(RADIANS(User_Model_Calcs!B3020))</f>
        <v>-4532.9380118722256</v>
      </c>
      <c r="L3020">
        <f t="shared" si="290"/>
        <v>-45.390678522196438</v>
      </c>
      <c r="M3020">
        <f t="shared" si="291"/>
        <v>6367.2747004271041</v>
      </c>
      <c r="N3020">
        <f>SQRT(User_Model_Calcs!M3020^2+Sat_Data!$B$3^2-2*User_Model_Calcs!M3020*Sat_Data!$B$3*COS(RADIANS(L3020))*COS(RADIANS(I3020)))</f>
        <v>39094.068346537395</v>
      </c>
      <c r="O3020">
        <f>DEGREES(ACOS(((Earth_Data!$B$1+Sat_Data!$B$2)/User_Model_Calcs!N3020)*SQRT(1-COS(RADIANS(User_Model_Calcs!I3020))^2*COS(RADIANS(User_Model_Calcs!B3020))^2)))</f>
        <v>24.638997902099575</v>
      </c>
      <c r="P3020">
        <f t="shared" si="288"/>
        <v>49.320215115780435</v>
      </c>
    </row>
    <row r="3021" spans="1:16" x14ac:dyDescent="0.25">
      <c r="A3021">
        <v>152.339</v>
      </c>
      <c r="B3021">
        <v>-42.018000000000001</v>
      </c>
      <c r="C3021">
        <v>2500</v>
      </c>
      <c r="D3021">
        <f t="shared" ca="1" si="287"/>
        <v>0.75</v>
      </c>
      <c r="E3021" s="1">
        <v>0.65</v>
      </c>
      <c r="F3021">
        <v>19.899999999999999</v>
      </c>
      <c r="G3021">
        <f t="shared" ca="1" si="289"/>
        <v>42.007420362456692</v>
      </c>
      <c r="H3021">
        <f t="shared" ca="1" si="286"/>
        <v>15.590336383253275</v>
      </c>
      <c r="I3021">
        <f>User_Model_Calcs!A3021-Sat_Data!$B$5</f>
        <v>42.338999999999999</v>
      </c>
      <c r="J3021">
        <f>(Earth_Data!$B$1/SQRT(1-Earth_Data!$B$2^2*SIN(RADIANS(User_Model_Calcs!B3021))^2))*COS(RADIANS(User_Model_Calcs!B3021))</f>
        <v>4745.6633005606063</v>
      </c>
      <c r="K3021">
        <f>((Earth_Data!$B$1*(1-Earth_Data!$B$2^2))/SQRT(1-Earth_Data!$B$2^2*SIN(RADIANS(User_Model_Calcs!B3021))^2))*SIN(RADIANS(User_Model_Calcs!B3021))</f>
        <v>-4247.0909697800953</v>
      </c>
      <c r="L3021">
        <f t="shared" si="290"/>
        <v>-41.826681254727525</v>
      </c>
      <c r="M3021">
        <f t="shared" si="291"/>
        <v>6368.6028191335199</v>
      </c>
      <c r="N3021">
        <f>SQRT(User_Model_Calcs!M3021^2+Sat_Data!$B$3^2-2*User_Model_Calcs!M3021*Sat_Data!$B$3*COS(RADIANS(L3021))*COS(RADIANS(I3021)))</f>
        <v>39020.014801065052</v>
      </c>
      <c r="O3021">
        <f>DEGREES(ACOS(((Earth_Data!$B$1+Sat_Data!$B$2)/User_Model_Calcs!N3021)*SQRT(1-COS(RADIANS(User_Model_Calcs!I3021))^2*COS(RADIANS(User_Model_Calcs!B3021))^2)))</f>
        <v>25.436864947474174</v>
      </c>
      <c r="P3021">
        <f t="shared" si="288"/>
        <v>53.698389004415354</v>
      </c>
    </row>
    <row r="3022" spans="1:16" x14ac:dyDescent="0.25">
      <c r="A3022">
        <v>145.4</v>
      </c>
      <c r="B3022">
        <v>-35.999000000000002</v>
      </c>
      <c r="C3022">
        <v>1250</v>
      </c>
      <c r="D3022">
        <f t="shared" ca="1" si="287"/>
        <v>0.75</v>
      </c>
      <c r="E3022" s="1">
        <v>0.65</v>
      </c>
      <c r="F3022">
        <v>19.899999999999999</v>
      </c>
      <c r="G3022">
        <f t="shared" ca="1" si="289"/>
        <v>42.007420362456692</v>
      </c>
      <c r="H3022">
        <f t="shared" ca="1" si="286"/>
        <v>17.117437868791963</v>
      </c>
      <c r="I3022">
        <f>User_Model_Calcs!A3022-Sat_Data!$B$5</f>
        <v>35.400000000000006</v>
      </c>
      <c r="J3022">
        <f>(Earth_Data!$B$1/SQRT(1-Earth_Data!$B$2^2*SIN(RADIANS(User_Model_Calcs!B3022))^2))*COS(RADIANS(User_Model_Calcs!B3022))</f>
        <v>5166.066545112114</v>
      </c>
      <c r="K3022">
        <f>((Earth_Data!$B$1*(1-Earth_Data!$B$2^2))/SQRT(1-Earth_Data!$B$2^2*SIN(RADIANS(User_Model_Calcs!B3022))^2))*SIN(RADIANS(User_Model_Calcs!B3022))</f>
        <v>-3728.10324959326</v>
      </c>
      <c r="L3022">
        <f t="shared" si="290"/>
        <v>-35.816182777594541</v>
      </c>
      <c r="M3022">
        <f t="shared" si="291"/>
        <v>6370.7925243374893</v>
      </c>
      <c r="N3022">
        <f>SQRT(User_Model_Calcs!M3022^2+Sat_Data!$B$3^2-2*User_Model_Calcs!M3022*Sat_Data!$B$3*COS(RADIANS(L3022))*COS(RADIANS(I3022)))</f>
        <v>38253.038287295676</v>
      </c>
      <c r="O3022">
        <f>DEGREES(ACOS(((Earth_Data!$B$1+Sat_Data!$B$2)/User_Model_Calcs!N3022)*SQRT(1-COS(RADIANS(User_Model_Calcs!I3022))^2*COS(RADIANS(User_Model_Calcs!B3022))^2)))</f>
        <v>34.044898634851542</v>
      </c>
      <c r="P3022">
        <f t="shared" si="288"/>
        <v>50.406722758296134</v>
      </c>
    </row>
    <row r="3023" spans="1:16" x14ac:dyDescent="0.25">
      <c r="A3023">
        <v>150.41758789291424</v>
      </c>
      <c r="B3023">
        <v>-44.757491500401827</v>
      </c>
      <c r="C3023">
        <v>2500</v>
      </c>
      <c r="D3023">
        <f t="shared" ca="1" si="287"/>
        <v>1.2</v>
      </c>
      <c r="E3023" s="1">
        <v>0.65</v>
      </c>
      <c r="F3023">
        <v>19.899999999999999</v>
      </c>
      <c r="G3023">
        <f t="shared" ca="1" si="289"/>
        <v>46.089820015575185</v>
      </c>
      <c r="H3023">
        <f t="shared" ca="1" si="286"/>
        <v>15.334824719617835</v>
      </c>
      <c r="I3023">
        <f>User_Model_Calcs!A3023-Sat_Data!$B$5</f>
        <v>40.417587892914241</v>
      </c>
      <c r="J3023">
        <f>(Earth_Data!$B$1/SQRT(1-Earth_Data!$B$2^2*SIN(RADIANS(User_Model_Calcs!B3023))^2))*COS(RADIANS(User_Model_Calcs!B3023))</f>
        <v>4536.6091814169131</v>
      </c>
      <c r="K3023">
        <f>((Earth_Data!$B$1*(1-Earth_Data!$B$2^2))/SQRT(1-Earth_Data!$B$2^2*SIN(RADIANS(User_Model_Calcs!B3023))^2))*SIN(RADIANS(User_Model_Calcs!B3023))</f>
        <v>-4468.2533858029756</v>
      </c>
      <c r="L3023">
        <f t="shared" si="290"/>
        <v>-44.565076830391135</v>
      </c>
      <c r="M3023">
        <f t="shared" si="291"/>
        <v>6367.582836889992</v>
      </c>
      <c r="N3023">
        <f>SQRT(User_Model_Calcs!M3023^2+Sat_Data!$B$3^2-2*User_Model_Calcs!M3023*Sat_Data!$B$3*COS(RADIANS(L3023))*COS(RADIANS(I3023)))</f>
        <v>39078.119904321109</v>
      </c>
      <c r="O3023">
        <f>DEGREES(ACOS(((Earth_Data!$B$1+Sat_Data!$B$2)/User_Model_Calcs!N3023)*SQRT(1-COS(RADIANS(User_Model_Calcs!I3023))^2*COS(RADIANS(User_Model_Calcs!B3023))^2)))</f>
        <v>24.810465400018352</v>
      </c>
      <c r="P3023">
        <f t="shared" si="288"/>
        <v>50.4157426869101</v>
      </c>
    </row>
    <row r="3024" spans="1:16" x14ac:dyDescent="0.25">
      <c r="A3024">
        <v>153.84550420258861</v>
      </c>
      <c r="B3024">
        <v>-46.276555875207229</v>
      </c>
      <c r="C3024">
        <v>2500</v>
      </c>
      <c r="D3024">
        <f t="shared" ca="1" si="287"/>
        <v>0.75</v>
      </c>
      <c r="E3024" s="1">
        <v>0.65</v>
      </c>
      <c r="F3024">
        <v>19.899999999999999</v>
      </c>
      <c r="G3024">
        <f t="shared" ca="1" si="289"/>
        <v>42.007420362456692</v>
      </c>
      <c r="H3024">
        <f t="shared" ca="1" si="286"/>
        <v>16.956423799428283</v>
      </c>
      <c r="I3024">
        <f>User_Model_Calcs!A3024-Sat_Data!$B$5</f>
        <v>43.845504202588614</v>
      </c>
      <c r="J3024">
        <f>(Earth_Data!$B$1/SQRT(1-Earth_Data!$B$2^2*SIN(RADIANS(User_Model_Calcs!B3024))^2))*COS(RADIANS(User_Model_Calcs!B3024))</f>
        <v>4416.158166543798</v>
      </c>
      <c r="K3024">
        <f>((Earth_Data!$B$1*(1-Earth_Data!$B$2^2))/SQRT(1-Earth_Data!$B$2^2*SIN(RADIANS(User_Model_Calcs!B3024))^2))*SIN(RADIANS(User_Model_Calcs!B3024))</f>
        <v>-4586.5498004458923</v>
      </c>
      <c r="L3024">
        <f t="shared" si="290"/>
        <v>-46.084291086433126</v>
      </c>
      <c r="M3024">
        <f t="shared" si="291"/>
        <v>6367.0159434307789</v>
      </c>
      <c r="N3024">
        <f>SQRT(User_Model_Calcs!M3024^2+Sat_Data!$B$3^2-2*User_Model_Calcs!M3024*Sat_Data!$B$3*COS(RADIANS(L3024))*COS(RADIANS(I3024)))</f>
        <v>39367.115883562343</v>
      </c>
      <c r="O3024">
        <f>DEGREES(ACOS(((Earth_Data!$B$1+Sat_Data!$B$2)/User_Model_Calcs!N3024)*SQRT(1-COS(RADIANS(User_Model_Calcs!I3024))^2*COS(RADIANS(User_Model_Calcs!B3024))^2)))</f>
        <v>21.799147448631835</v>
      </c>
      <c r="P3024">
        <f t="shared" si="288"/>
        <v>53.041786616494434</v>
      </c>
    </row>
    <row r="3025" spans="1:16" x14ac:dyDescent="0.25">
      <c r="A3025">
        <v>150.27200614504287</v>
      </c>
      <c r="B3025">
        <v>-36.673991991146792</v>
      </c>
      <c r="C3025">
        <v>2500</v>
      </c>
      <c r="D3025">
        <f t="shared" ca="1" si="287"/>
        <v>3</v>
      </c>
      <c r="E3025" s="1">
        <v>0.65</v>
      </c>
      <c r="F3025">
        <v>19.899999999999999</v>
      </c>
      <c r="G3025">
        <f t="shared" ca="1" si="289"/>
        <v>54.048620189015942</v>
      </c>
      <c r="H3025">
        <f t="shared" ca="1" si="286"/>
        <v>18.512809136747016</v>
      </c>
      <c r="I3025">
        <f>User_Model_Calcs!A3025-Sat_Data!$B$5</f>
        <v>40.272006145042866</v>
      </c>
      <c r="J3025">
        <f>(Earth_Data!$B$1/SQRT(1-Earth_Data!$B$2^2*SIN(RADIANS(User_Model_Calcs!B3025))^2))*COS(RADIANS(User_Model_Calcs!B3025))</f>
        <v>5121.6861585714378</v>
      </c>
      <c r="K3025">
        <f>((Earth_Data!$B$1*(1-Earth_Data!$B$2^2))/SQRT(1-Earth_Data!$B$2^2*SIN(RADIANS(User_Model_Calcs!B3025))^2))*SIN(RADIANS(User_Model_Calcs!B3025))</f>
        <v>-3788.4392218948451</v>
      </c>
      <c r="L3025">
        <f t="shared" si="290"/>
        <v>-36.489812001823282</v>
      </c>
      <c r="M3025">
        <f t="shared" si="291"/>
        <v>6370.5526326130821</v>
      </c>
      <c r="N3025">
        <f>SQRT(User_Model_Calcs!M3025^2+Sat_Data!$B$3^2-2*User_Model_Calcs!M3025*Sat_Data!$B$3*COS(RADIANS(L3025))*COS(RADIANS(I3025)))</f>
        <v>38585.793602666934</v>
      </c>
      <c r="O3025">
        <f>DEGREES(ACOS(((Earth_Data!$B$1+Sat_Data!$B$2)/User_Model_Calcs!N3025)*SQRT(1-COS(RADIANS(User_Model_Calcs!I3025))^2*COS(RADIANS(User_Model_Calcs!B3025))^2)))</f>
        <v>30.203634376355822</v>
      </c>
      <c r="P3025">
        <f t="shared" si="288"/>
        <v>54.817536715482206</v>
      </c>
    </row>
    <row r="3026" spans="1:16" x14ac:dyDescent="0.25">
      <c r="A3026">
        <v>150.79715097045533</v>
      </c>
      <c r="B3026">
        <v>-39.11357458190728</v>
      </c>
      <c r="C3026">
        <v>2500</v>
      </c>
      <c r="D3026">
        <f t="shared" ca="1" si="287"/>
        <v>0.75</v>
      </c>
      <c r="E3026" s="1">
        <v>0.65</v>
      </c>
      <c r="F3026">
        <v>19.899999999999999</v>
      </c>
      <c r="G3026">
        <f t="shared" ca="1" si="289"/>
        <v>42.007420362456692</v>
      </c>
      <c r="H3026">
        <f t="shared" ca="1" si="286"/>
        <v>23.120244016442207</v>
      </c>
      <c r="I3026">
        <f>User_Model_Calcs!A3026-Sat_Data!$B$5</f>
        <v>40.797150970455334</v>
      </c>
      <c r="J3026">
        <f>(Earth_Data!$B$1/SQRT(1-Earth_Data!$B$2^2*SIN(RADIANS(User_Model_Calcs!B3026))^2))*COS(RADIANS(User_Model_Calcs!B3026))</f>
        <v>4955.3852068631468</v>
      </c>
      <c r="K3026">
        <f>((Earth_Data!$B$1*(1-Earth_Data!$B$2^2))/SQRT(1-Earth_Data!$B$2^2*SIN(RADIANS(User_Model_Calcs!B3026))^2))*SIN(RADIANS(User_Model_Calcs!B3026))</f>
        <v>-4002.1093756691848</v>
      </c>
      <c r="L3026">
        <f t="shared" si="290"/>
        <v>-38.925324374565946</v>
      </c>
      <c r="M3026">
        <f t="shared" si="291"/>
        <v>6369.672048325353</v>
      </c>
      <c r="N3026">
        <f>SQRT(User_Model_Calcs!M3026^2+Sat_Data!$B$3^2-2*User_Model_Calcs!M3026*Sat_Data!$B$3*COS(RADIANS(L3026))*COS(RADIANS(I3026)))</f>
        <v>38756.179195498757</v>
      </c>
      <c r="O3026">
        <f>DEGREES(ACOS(((Earth_Data!$B$1+Sat_Data!$B$2)/User_Model_Calcs!N3026)*SQRT(1-COS(RADIANS(User_Model_Calcs!I3026))^2*COS(RADIANS(User_Model_Calcs!B3026))^2)))</f>
        <v>28.299634447186559</v>
      </c>
      <c r="P3026">
        <f t="shared" si="288"/>
        <v>53.8357573794217</v>
      </c>
    </row>
    <row r="3027" spans="1:16" x14ac:dyDescent="0.25">
      <c r="A3027">
        <v>152.934</v>
      </c>
      <c r="B3027">
        <v>-37.113</v>
      </c>
      <c r="C3027">
        <v>3750</v>
      </c>
      <c r="D3027">
        <f t="shared" ca="1" si="287"/>
        <v>0.75</v>
      </c>
      <c r="E3027" s="1">
        <v>0.65</v>
      </c>
      <c r="F3027">
        <v>19.899999999999999</v>
      </c>
      <c r="G3027">
        <f t="shared" ca="1" si="289"/>
        <v>42.007420362456692</v>
      </c>
      <c r="H3027">
        <f t="shared" ca="1" si="286"/>
        <v>22.005536654916586</v>
      </c>
      <c r="I3027">
        <f>User_Model_Calcs!A3027-Sat_Data!$B$5</f>
        <v>42.933999999999997</v>
      </c>
      <c r="J3027">
        <f>(Earth_Data!$B$1/SQRT(1-Earth_Data!$B$2^2*SIN(RADIANS(User_Model_Calcs!B3027))^2))*COS(RADIANS(User_Model_Calcs!B3027))</f>
        <v>5092.438646885058</v>
      </c>
      <c r="K3027">
        <f>((Earth_Data!$B$1*(1-Earth_Data!$B$2^2))/SQRT(1-Earth_Data!$B$2^2*SIN(RADIANS(User_Model_Calcs!B3027))^2))*SIN(RADIANS(User_Model_Calcs!B3027))</f>
        <v>-3827.4024571680748</v>
      </c>
      <c r="L3027">
        <f t="shared" si="290"/>
        <v>-36.927988348571468</v>
      </c>
      <c r="M3027">
        <f t="shared" si="291"/>
        <v>6370.3956660026024</v>
      </c>
      <c r="N3027">
        <f>SQRT(User_Model_Calcs!M3027^2+Sat_Data!$B$3^2-2*User_Model_Calcs!M3027*Sat_Data!$B$3*COS(RADIANS(L3027))*COS(RADIANS(I3027)))</f>
        <v>38781.30274044312</v>
      </c>
      <c r="O3027">
        <f>DEGREES(ACOS(((Earth_Data!$B$1+Sat_Data!$B$2)/User_Model_Calcs!N3027)*SQRT(1-COS(RADIANS(User_Model_Calcs!I3027))^2*COS(RADIANS(User_Model_Calcs!B3027))^2)))</f>
        <v>28.03198594743289</v>
      </c>
      <c r="P3027">
        <f t="shared" si="288"/>
        <v>57.034509437510053</v>
      </c>
    </row>
    <row r="3028" spans="1:16" x14ac:dyDescent="0.25">
      <c r="A3028">
        <v>149.61500000000001</v>
      </c>
      <c r="B3028">
        <v>-43.709000000000003</v>
      </c>
      <c r="C3028">
        <v>950</v>
      </c>
      <c r="D3028">
        <f t="shared" ca="1" si="287"/>
        <v>0.75</v>
      </c>
      <c r="E3028" s="1">
        <v>0.65</v>
      </c>
      <c r="F3028">
        <v>19.899999999999999</v>
      </c>
      <c r="G3028">
        <f t="shared" ca="1" si="289"/>
        <v>42.007420362456692</v>
      </c>
      <c r="H3028">
        <f t="shared" ca="1" si="286"/>
        <v>18.165887742147987</v>
      </c>
      <c r="I3028">
        <f>User_Model_Calcs!A3028-Sat_Data!$B$5</f>
        <v>39.615000000000009</v>
      </c>
      <c r="J3028">
        <f>(Earth_Data!$B$1/SQRT(1-Earth_Data!$B$2^2*SIN(RADIANS(User_Model_Calcs!B3028))^2))*COS(RADIANS(User_Model_Calcs!B3028))</f>
        <v>4617.8797898915618</v>
      </c>
      <c r="K3028">
        <f>((Earth_Data!$B$1*(1-Earth_Data!$B$2^2))/SQRT(1-Earth_Data!$B$2^2*SIN(RADIANS(User_Model_Calcs!B3028))^2))*SIN(RADIANS(User_Model_Calcs!B3028))</f>
        <v>-4384.7779974587957</v>
      </c>
      <c r="L3028">
        <f t="shared" si="290"/>
        <v>-43.516797400731861</v>
      </c>
      <c r="M3028">
        <f t="shared" si="291"/>
        <v>6367.9739196142827</v>
      </c>
      <c r="N3028">
        <f>SQRT(User_Model_Calcs!M3028^2+Sat_Data!$B$3^2-2*User_Model_Calcs!M3028*Sat_Data!$B$3*COS(RADIANS(L3028))*COS(RADIANS(I3028)))</f>
        <v>38966.385141301944</v>
      </c>
      <c r="O3028">
        <f>DEGREES(ACOS(((Earth_Data!$B$1+Sat_Data!$B$2)/User_Model_Calcs!N3028)*SQRT(1-COS(RADIANS(User_Model_Calcs!I3028))^2*COS(RADIANS(User_Model_Calcs!B3028))^2)))</f>
        <v>26.002385028811794</v>
      </c>
      <c r="P3028">
        <f t="shared" si="288"/>
        <v>50.144008399888669</v>
      </c>
    </row>
    <row r="3029" spans="1:16" x14ac:dyDescent="0.25">
      <c r="A3029">
        <v>159.79300000000001</v>
      </c>
      <c r="B3029">
        <v>-40.606999999999999</v>
      </c>
      <c r="C3029">
        <v>375</v>
      </c>
      <c r="D3029">
        <f t="shared" ca="1" si="287"/>
        <v>0.75</v>
      </c>
      <c r="E3029" s="1">
        <v>0.65</v>
      </c>
      <c r="F3029">
        <v>19.899999999999999</v>
      </c>
      <c r="G3029">
        <f t="shared" ca="1" si="289"/>
        <v>42.007420362456692</v>
      </c>
      <c r="H3029">
        <f t="shared" ca="1" si="286"/>
        <v>18.98383886671219</v>
      </c>
      <c r="I3029">
        <f>User_Model_Calcs!A3029-Sat_Data!$B$5</f>
        <v>49.793000000000006</v>
      </c>
      <c r="J3029">
        <f>(Earth_Data!$B$1/SQRT(1-Earth_Data!$B$2^2*SIN(RADIANS(User_Model_Calcs!B3029))^2))*COS(RADIANS(User_Model_Calcs!B3029))</f>
        <v>4849.1124318080238</v>
      </c>
      <c r="K3029">
        <f>((Earth_Data!$B$1*(1-Earth_Data!$B$2^2))/SQRT(1-Earth_Data!$B$2^2*SIN(RADIANS(User_Model_Calcs!B3029))^2))*SIN(RADIANS(User_Model_Calcs!B3029))</f>
        <v>-4129.3892129297374</v>
      </c>
      <c r="L3029">
        <f t="shared" si="290"/>
        <v>-40.416928443115438</v>
      </c>
      <c r="M3029">
        <f t="shared" si="291"/>
        <v>6369.1244805055894</v>
      </c>
      <c r="N3029">
        <f>SQRT(User_Model_Calcs!M3029^2+Sat_Data!$B$3^2-2*User_Model_Calcs!M3029*Sat_Data!$B$3*COS(RADIANS(L3029))*COS(RADIANS(I3029)))</f>
        <v>39425.923836434762</v>
      </c>
      <c r="O3029">
        <f>DEGREES(ACOS(((Earth_Data!$B$1+Sat_Data!$B$2)/User_Model_Calcs!N3029)*SQRT(1-COS(RADIANS(User_Model_Calcs!I3029))^2*COS(RADIANS(User_Model_Calcs!B3029))^2)))</f>
        <v>21.218479171857386</v>
      </c>
      <c r="P3029">
        <f t="shared" si="288"/>
        <v>61.182099968165325</v>
      </c>
    </row>
    <row r="3030" spans="1:16" x14ac:dyDescent="0.25">
      <c r="A3030">
        <v>139.37799999999999</v>
      </c>
      <c r="B3030">
        <v>-34.966000000000001</v>
      </c>
      <c r="C3030">
        <v>375</v>
      </c>
      <c r="D3030">
        <f t="shared" ca="1" si="287"/>
        <v>0.75</v>
      </c>
      <c r="E3030" s="1">
        <v>0.65</v>
      </c>
      <c r="F3030">
        <v>19.899999999999999</v>
      </c>
      <c r="G3030">
        <f t="shared" ca="1" si="289"/>
        <v>42.007420362456692</v>
      </c>
      <c r="H3030">
        <f t="shared" ca="1" si="286"/>
        <v>20.9667654547364</v>
      </c>
      <c r="I3030">
        <f>User_Model_Calcs!A3030-Sat_Data!$B$5</f>
        <v>29.377999999999986</v>
      </c>
      <c r="J3030">
        <f>(Earth_Data!$B$1/SQRT(1-Earth_Data!$B$2^2*SIN(RADIANS(User_Model_Calcs!B3030))^2))*COS(RADIANS(User_Model_Calcs!B3030))</f>
        <v>5232.5920110276174</v>
      </c>
      <c r="K3030">
        <f>((Earth_Data!$B$1*(1-Earth_Data!$B$2^2))/SQRT(1-Earth_Data!$B$2^2*SIN(RADIANS(User_Model_Calcs!B3030))^2))*SIN(RADIANS(User_Model_Calcs!B3030))</f>
        <v>-3634.7777558816961</v>
      </c>
      <c r="L3030">
        <f t="shared" si="290"/>
        <v>-34.785463944031264</v>
      </c>
      <c r="M3030">
        <f t="shared" si="291"/>
        <v>6371.1559774127663</v>
      </c>
      <c r="N3030">
        <f>SQRT(User_Model_Calcs!M3030^2+Sat_Data!$B$3^2-2*User_Model_Calcs!M3030*Sat_Data!$B$3*COS(RADIANS(L3030))*COS(RADIANS(I3030)))</f>
        <v>37866.8101756545</v>
      </c>
      <c r="O3030">
        <f>DEGREES(ACOS(((Earth_Data!$B$1+Sat_Data!$B$2)/User_Model_Calcs!N3030)*SQRT(1-COS(RADIANS(User_Model_Calcs!I3030))^2*COS(RADIANS(User_Model_Calcs!B3030))^2)))</f>
        <v>38.787007197706195</v>
      </c>
      <c r="P3030">
        <f t="shared" si="288"/>
        <v>44.489371007893887</v>
      </c>
    </row>
    <row r="3031" spans="1:16" x14ac:dyDescent="0.25">
      <c r="A3031">
        <v>142.61314553694132</v>
      </c>
      <c r="B3031">
        <v>-34.370850412460292</v>
      </c>
      <c r="C3031">
        <v>4700</v>
      </c>
      <c r="D3031">
        <f t="shared" ca="1" si="287"/>
        <v>3</v>
      </c>
      <c r="E3031" s="1">
        <v>0.65</v>
      </c>
      <c r="F3031">
        <v>19.899999999999999</v>
      </c>
      <c r="G3031">
        <f t="shared" ca="1" si="289"/>
        <v>54.048620189015942</v>
      </c>
      <c r="H3031">
        <f t="shared" ca="1" si="286"/>
        <v>21.61419979183097</v>
      </c>
      <c r="I3031">
        <f>User_Model_Calcs!A3031-Sat_Data!$B$5</f>
        <v>32.613145536941317</v>
      </c>
      <c r="J3031">
        <f>(Earth_Data!$B$1/SQRT(1-Earth_Data!$B$2^2*SIN(RADIANS(User_Model_Calcs!B3031))^2))*COS(RADIANS(User_Model_Calcs!B3031))</f>
        <v>5270.1472767154401</v>
      </c>
      <c r="K3031">
        <f>((Earth_Data!$B$1*(1-Earth_Data!$B$2^2))/SQRT(1-Earth_Data!$B$2^2*SIN(RADIANS(User_Model_Calcs!B3031))^2))*SIN(RADIANS(User_Model_Calcs!B3031))</f>
        <v>-3580.4771620499578</v>
      </c>
      <c r="L3031">
        <f t="shared" si="290"/>
        <v>-34.191735024716188</v>
      </c>
      <c r="M3031">
        <f t="shared" si="291"/>
        <v>6371.3631999935842</v>
      </c>
      <c r="N3031">
        <f>SQRT(User_Model_Calcs!M3031^2+Sat_Data!$B$3^2-2*User_Model_Calcs!M3031*Sat_Data!$B$3*COS(RADIANS(L3031))*COS(RADIANS(I3031)))</f>
        <v>38000.778334057482</v>
      </c>
      <c r="O3031">
        <f>DEGREES(ACOS(((Earth_Data!$B$1+Sat_Data!$B$2)/User_Model_Calcs!N3031)*SQRT(1-COS(RADIANS(User_Model_Calcs!I3031))^2*COS(RADIANS(User_Model_Calcs!B3031))^2)))</f>
        <v>37.107339577919454</v>
      </c>
      <c r="P3031">
        <f t="shared" si="288"/>
        <v>48.577662508869885</v>
      </c>
    </row>
    <row r="3032" spans="1:16" x14ac:dyDescent="0.25">
      <c r="A3032">
        <v>147.61500000000001</v>
      </c>
      <c r="B3032">
        <v>-35.709000000000003</v>
      </c>
      <c r="C3032">
        <v>950</v>
      </c>
      <c r="D3032">
        <f t="shared" ca="1" si="287"/>
        <v>1.2</v>
      </c>
      <c r="E3032" s="1">
        <v>0.65</v>
      </c>
      <c r="F3032">
        <v>19.899999999999999</v>
      </c>
      <c r="G3032">
        <f t="shared" ca="1" si="289"/>
        <v>46.089820015575185</v>
      </c>
      <c r="H3032">
        <f t="shared" ca="1" si="286"/>
        <v>16.326326853722069</v>
      </c>
      <c r="I3032">
        <f>User_Model_Calcs!A3032-Sat_Data!$B$5</f>
        <v>37.615000000000009</v>
      </c>
      <c r="J3032">
        <f>(Earth_Data!$B$1/SQRT(1-Earth_Data!$B$2^2*SIN(RADIANS(User_Model_Calcs!B3032))^2))*COS(RADIANS(User_Model_Calcs!B3032))</f>
        <v>5184.91349538535</v>
      </c>
      <c r="K3032">
        <f>((Earth_Data!$B$1*(1-Earth_Data!$B$2^2))/SQRT(1-Earth_Data!$B$2^2*SIN(RADIANS(User_Model_Calcs!B3032))^2))*SIN(RADIANS(User_Model_Calcs!B3032))</f>
        <v>-3702.0231534258414</v>
      </c>
      <c r="L3032">
        <f t="shared" si="290"/>
        <v>-35.526799386835606</v>
      </c>
      <c r="M3032">
        <f t="shared" si="291"/>
        <v>6370.8950221401501</v>
      </c>
      <c r="N3032">
        <f>SQRT(User_Model_Calcs!M3032^2+Sat_Data!$B$3^2-2*User_Model_Calcs!M3032*Sat_Data!$B$3*COS(RADIANS(L3032))*COS(RADIANS(I3032)))</f>
        <v>38367.38492645762</v>
      </c>
      <c r="O3032">
        <f>DEGREES(ACOS(((Earth_Data!$B$1+Sat_Data!$B$2)/User_Model_Calcs!N3032)*SQRT(1-COS(RADIANS(User_Model_Calcs!I3032))^2*COS(RADIANS(User_Model_Calcs!B3032))^2)))</f>
        <v>32.704610142107789</v>
      </c>
      <c r="P3032">
        <f t="shared" si="288"/>
        <v>52.856106850148322</v>
      </c>
    </row>
    <row r="3033" spans="1:16" x14ac:dyDescent="0.25">
      <c r="A3033">
        <v>137.61500000000001</v>
      </c>
      <c r="B3033">
        <v>-43.709000000000003</v>
      </c>
      <c r="C3033">
        <v>375</v>
      </c>
      <c r="D3033">
        <f t="shared" ca="1" si="287"/>
        <v>1.2</v>
      </c>
      <c r="E3033" s="1">
        <v>0.65</v>
      </c>
      <c r="F3033">
        <v>19.899999999999999</v>
      </c>
      <c r="G3033">
        <f t="shared" ca="1" si="289"/>
        <v>46.089820015575185</v>
      </c>
      <c r="H3033">
        <f t="shared" ca="1" si="286"/>
        <v>17.078727365084372</v>
      </c>
      <c r="I3033">
        <f>User_Model_Calcs!A3033-Sat_Data!$B$5</f>
        <v>27.615000000000009</v>
      </c>
      <c r="J3033">
        <f>(Earth_Data!$B$1/SQRT(1-Earth_Data!$B$2^2*SIN(RADIANS(User_Model_Calcs!B3033))^2))*COS(RADIANS(User_Model_Calcs!B3033))</f>
        <v>4617.8797898915618</v>
      </c>
      <c r="K3033">
        <f>((Earth_Data!$B$1*(1-Earth_Data!$B$2^2))/SQRT(1-Earth_Data!$B$2^2*SIN(RADIANS(User_Model_Calcs!B3033))^2))*SIN(RADIANS(User_Model_Calcs!B3033))</f>
        <v>-4384.7779974587957</v>
      </c>
      <c r="L3033">
        <f t="shared" si="290"/>
        <v>-43.516797400731861</v>
      </c>
      <c r="M3033">
        <f t="shared" si="291"/>
        <v>6367.9739196142827</v>
      </c>
      <c r="N3033">
        <f>SQRT(User_Model_Calcs!M3033^2+Sat_Data!$B$3^2-2*User_Model_Calcs!M3033*Sat_Data!$B$3*COS(RADIANS(L3033))*COS(RADIANS(I3033)))</f>
        <v>38383.714477033842</v>
      </c>
      <c r="O3033">
        <f>DEGREES(ACOS(((Earth_Data!$B$1+Sat_Data!$B$2)/User_Model_Calcs!N3033)*SQRT(1-COS(RADIANS(User_Model_Calcs!I3033))^2*COS(RADIANS(User_Model_Calcs!B3033))^2)))</f>
        <v>32.479517602287522</v>
      </c>
      <c r="P3033">
        <f t="shared" si="288"/>
        <v>37.127662066057496</v>
      </c>
    </row>
    <row r="3034" spans="1:16" x14ac:dyDescent="0.25">
      <c r="A3034">
        <v>145.41402438595208</v>
      </c>
      <c r="B3034">
        <v>-43.351618158015349</v>
      </c>
      <c r="C3034">
        <v>5000</v>
      </c>
      <c r="D3034">
        <f t="shared" ca="1" si="287"/>
        <v>0.75</v>
      </c>
      <c r="E3034" s="1">
        <v>0.65</v>
      </c>
      <c r="F3034">
        <v>19.899999999999999</v>
      </c>
      <c r="G3034">
        <f t="shared" ca="1" si="289"/>
        <v>42.007420362456692</v>
      </c>
      <c r="H3034">
        <f t="shared" ca="1" si="286"/>
        <v>14.60350645678831</v>
      </c>
      <c r="I3034">
        <f>User_Model_Calcs!A3034-Sat_Data!$B$5</f>
        <v>35.414024385952075</v>
      </c>
      <c r="J3034">
        <f>(Earth_Data!$B$1/SQRT(1-Earth_Data!$B$2^2*SIN(RADIANS(User_Model_Calcs!B3034))^2))*COS(RADIANS(User_Model_Calcs!B3034))</f>
        <v>4645.2269498930427</v>
      </c>
      <c r="K3034">
        <f>((Earth_Data!$B$1*(1-Earth_Data!$B$2^2))/SQRT(1-Earth_Data!$B$2^2*SIN(RADIANS(User_Model_Calcs!B3034))^2))*SIN(RADIANS(User_Model_Calcs!B3034))</f>
        <v>-4355.9906194222158</v>
      </c>
      <c r="L3034">
        <f t="shared" si="290"/>
        <v>-43.159546671121355</v>
      </c>
      <c r="M3034">
        <f t="shared" si="291"/>
        <v>6368.1070729461644</v>
      </c>
      <c r="N3034">
        <f>SQRT(User_Model_Calcs!M3034^2+Sat_Data!$B$3^2-2*User_Model_Calcs!M3034*Sat_Data!$B$3*COS(RADIANS(L3034))*COS(RADIANS(I3034)))</f>
        <v>38718.444217631673</v>
      </c>
      <c r="O3034">
        <f>DEGREES(ACOS(((Earth_Data!$B$1+Sat_Data!$B$2)/User_Model_Calcs!N3034)*SQRT(1-COS(RADIANS(User_Model_Calcs!I3034))^2*COS(RADIANS(User_Model_Calcs!B3034))^2)))</f>
        <v>28.697832475610529</v>
      </c>
      <c r="P3034">
        <f t="shared" si="288"/>
        <v>46.006729551530256</v>
      </c>
    </row>
    <row r="3035" spans="1:16" x14ac:dyDescent="0.25">
      <c r="A3035">
        <v>140.21549916423319</v>
      </c>
      <c r="B3035">
        <v>-34.204512029680345</v>
      </c>
      <c r="C3035">
        <v>3750</v>
      </c>
      <c r="D3035">
        <f t="shared" ca="1" si="287"/>
        <v>1.2</v>
      </c>
      <c r="E3035" s="1">
        <v>0.65</v>
      </c>
      <c r="F3035">
        <v>19.899999999999999</v>
      </c>
      <c r="G3035">
        <f t="shared" ca="1" si="289"/>
        <v>46.089820015575185</v>
      </c>
      <c r="H3035">
        <f t="shared" ca="1" si="286"/>
        <v>22.537769494318059</v>
      </c>
      <c r="I3035">
        <f>User_Model_Calcs!A3035-Sat_Data!$B$5</f>
        <v>30.215499164233194</v>
      </c>
      <c r="J3035">
        <f>(Earth_Data!$B$1/SQRT(1-Earth_Data!$B$2^2*SIN(RADIANS(User_Model_Calcs!B3035))^2))*COS(RADIANS(User_Model_Calcs!B3035))</f>
        <v>5280.5419100016352</v>
      </c>
      <c r="K3035">
        <f>((Earth_Data!$B$1*(1-Earth_Data!$B$2^2))/SQRT(1-Earth_Data!$B$2^2*SIN(RADIANS(User_Model_Calcs!B3035))^2))*SIN(RADIANS(User_Model_Calcs!B3035))</f>
        <v>-3565.2321598701342</v>
      </c>
      <c r="L3035">
        <f t="shared" si="290"/>
        <v>-34.025807503078148</v>
      </c>
      <c r="M3035">
        <f t="shared" si="291"/>
        <v>6371.4208161960214</v>
      </c>
      <c r="N3035">
        <f>SQRT(User_Model_Calcs!M3035^2+Sat_Data!$B$3^2-2*User_Model_Calcs!M3035*Sat_Data!$B$3*COS(RADIANS(L3035))*COS(RADIANS(I3035)))</f>
        <v>37863.037289082793</v>
      </c>
      <c r="O3035">
        <f>DEGREES(ACOS(((Earth_Data!$B$1+Sat_Data!$B$2)/User_Model_Calcs!N3035)*SQRT(1-COS(RADIANS(User_Model_Calcs!I3035))^2*COS(RADIANS(User_Model_Calcs!B3035))^2)))</f>
        <v>38.838800677533996</v>
      </c>
      <c r="P3035">
        <f t="shared" si="288"/>
        <v>46.012503321793218</v>
      </c>
    </row>
    <row r="3036" spans="1:16" x14ac:dyDescent="0.25">
      <c r="A3036">
        <v>142.99102056890868</v>
      </c>
      <c r="B3036">
        <v>-38.276283537664504</v>
      </c>
      <c r="C3036">
        <v>3750</v>
      </c>
      <c r="D3036">
        <f t="shared" ca="1" si="287"/>
        <v>0.75</v>
      </c>
      <c r="E3036" s="1">
        <v>0.65</v>
      </c>
      <c r="F3036">
        <v>19.899999999999999</v>
      </c>
      <c r="G3036">
        <f t="shared" ca="1" si="289"/>
        <v>42.007420362456692</v>
      </c>
      <c r="H3036">
        <f t="shared" ca="1" si="286"/>
        <v>17.078406222553657</v>
      </c>
      <c r="I3036">
        <f>User_Model_Calcs!A3036-Sat_Data!$B$5</f>
        <v>32.991020568908681</v>
      </c>
      <c r="J3036">
        <f>(Earth_Data!$B$1/SQRT(1-Earth_Data!$B$2^2*SIN(RADIANS(User_Model_Calcs!B3036))^2))*COS(RADIANS(User_Model_Calcs!B3036))</f>
        <v>5013.4929878382436</v>
      </c>
      <c r="K3036">
        <f>((Earth_Data!$B$1*(1-Earth_Data!$B$2^2))/SQRT(1-Earth_Data!$B$2^2*SIN(RADIANS(User_Model_Calcs!B3036))^2))*SIN(RADIANS(User_Model_Calcs!B3036))</f>
        <v>-3929.5658780879448</v>
      </c>
      <c r="L3036">
        <f t="shared" si="290"/>
        <v>-38.089278159777066</v>
      </c>
      <c r="M3036">
        <f t="shared" si="291"/>
        <v>6369.9764465291637</v>
      </c>
      <c r="N3036">
        <f>SQRT(User_Model_Calcs!M3036^2+Sat_Data!$B$3^2-2*User_Model_Calcs!M3036*Sat_Data!$B$3*COS(RADIANS(L3036))*COS(RADIANS(I3036)))</f>
        <v>38259.413399773075</v>
      </c>
      <c r="O3036">
        <f>DEGREES(ACOS(((Earth_Data!$B$1+Sat_Data!$B$2)/User_Model_Calcs!N3036)*SQRT(1-COS(RADIANS(User_Model_Calcs!I3036))^2*COS(RADIANS(User_Model_Calcs!B3036))^2)))</f>
        <v>33.959170990655785</v>
      </c>
      <c r="P3036">
        <f t="shared" si="288"/>
        <v>46.342485919407707</v>
      </c>
    </row>
    <row r="3037" spans="1:16" x14ac:dyDescent="0.25">
      <c r="A3037">
        <v>117.968</v>
      </c>
      <c r="B3037">
        <v>-33.476999999999997</v>
      </c>
      <c r="C3037">
        <v>2500</v>
      </c>
      <c r="D3037">
        <f t="shared" ca="1" si="287"/>
        <v>1.2</v>
      </c>
      <c r="E3037" s="1">
        <v>0.65</v>
      </c>
      <c r="F3037">
        <v>19.899999999999999</v>
      </c>
      <c r="G3037">
        <f t="shared" ca="1" si="289"/>
        <v>46.089820015575185</v>
      </c>
      <c r="H3037">
        <f t="shared" ca="1" si="286"/>
        <v>21.149556673232532</v>
      </c>
      <c r="I3037">
        <f>User_Model_Calcs!A3037-Sat_Data!$B$5</f>
        <v>7.9680000000000035</v>
      </c>
      <c r="J3037">
        <f>(Earth_Data!$B$1/SQRT(1-Earth_Data!$B$2^2*SIN(RADIANS(User_Model_Calcs!B3037))^2))*COS(RADIANS(User_Model_Calcs!B3037))</f>
        <v>5325.4797549690256</v>
      </c>
      <c r="K3037">
        <f>((Earth_Data!$B$1*(1-Earth_Data!$B$2^2))/SQRT(1-Earth_Data!$B$2^2*SIN(RADIANS(User_Model_Calcs!B3037))^2))*SIN(RADIANS(User_Model_Calcs!B3037))</f>
        <v>-3498.2080097944822</v>
      </c>
      <c r="L3037">
        <f t="shared" si="290"/>
        <v>-33.300162795300395</v>
      </c>
      <c r="M3037">
        <f t="shared" si="291"/>
        <v>6371.6712015275261</v>
      </c>
      <c r="N3037">
        <f>SQRT(User_Model_Calcs!M3037^2+Sat_Data!$B$3^2-2*User_Model_Calcs!M3037*Sat_Data!$B$3*COS(RADIANS(L3037))*COS(RADIANS(I3037)))</f>
        <v>37062.919596256492</v>
      </c>
      <c r="O3037">
        <f>DEGREES(ACOS(((Earth_Data!$B$1+Sat_Data!$B$2)/User_Model_Calcs!N3037)*SQRT(1-COS(RADIANS(User_Model_Calcs!I3037))^2*COS(RADIANS(User_Model_Calcs!B3037))^2)))</f>
        <v>50.121560221492018</v>
      </c>
      <c r="P3037">
        <f t="shared" si="288"/>
        <v>14.238507733892746</v>
      </c>
    </row>
    <row r="3038" spans="1:16" x14ac:dyDescent="0.25">
      <c r="A3038">
        <v>142.27951583986726</v>
      </c>
      <c r="B3038">
        <v>-38.801892343797007</v>
      </c>
      <c r="C3038">
        <v>4700</v>
      </c>
      <c r="D3038">
        <f t="shared" ca="1" si="287"/>
        <v>3</v>
      </c>
      <c r="E3038" s="1">
        <v>0.65</v>
      </c>
      <c r="F3038">
        <v>19.899999999999999</v>
      </c>
      <c r="G3038">
        <f t="shared" ca="1" si="289"/>
        <v>54.048620189015942</v>
      </c>
      <c r="H3038">
        <f t="shared" ca="1" si="286"/>
        <v>19.429624780890911</v>
      </c>
      <c r="I3038">
        <f>User_Model_Calcs!A3038-Sat_Data!$B$5</f>
        <v>32.279515839867258</v>
      </c>
      <c r="J3038">
        <f>(Earth_Data!$B$1/SQRT(1-Earth_Data!$B$2^2*SIN(RADIANS(User_Model_Calcs!B3038))^2))*COS(RADIANS(User_Model_Calcs!B3038))</f>
        <v>4977.1406523252726</v>
      </c>
      <c r="K3038">
        <f>((Earth_Data!$B$1*(1-Earth_Data!$B$2^2))/SQRT(1-Earth_Data!$B$2^2*SIN(RADIANS(User_Model_Calcs!B3038))^2))*SIN(RADIANS(User_Model_Calcs!B3038))</f>
        <v>-3975.2030796057552</v>
      </c>
      <c r="L3038">
        <f t="shared" si="290"/>
        <v>-38.614086833211822</v>
      </c>
      <c r="M3038">
        <f t="shared" si="291"/>
        <v>6369.7856005627</v>
      </c>
      <c r="N3038">
        <f>SQRT(User_Model_Calcs!M3038^2+Sat_Data!$B$3^2-2*User_Model_Calcs!M3038*Sat_Data!$B$3*COS(RADIANS(L3038))*COS(RADIANS(I3038)))</f>
        <v>38256.250873670797</v>
      </c>
      <c r="O3038">
        <f>DEGREES(ACOS(((Earth_Data!$B$1+Sat_Data!$B$2)/User_Model_Calcs!N3038)*SQRT(1-COS(RADIANS(User_Model_Calcs!I3038))^2*COS(RADIANS(User_Model_Calcs!B3038))^2)))</f>
        <v>33.994183385803936</v>
      </c>
      <c r="P3038">
        <f t="shared" si="288"/>
        <v>45.229669692104274</v>
      </c>
    </row>
    <row r="3039" spans="1:16" x14ac:dyDescent="0.25">
      <c r="A3039">
        <v>145.8548960494885</v>
      </c>
      <c r="B3039">
        <v>-38.671372374642992</v>
      </c>
      <c r="C3039">
        <v>4700</v>
      </c>
      <c r="D3039">
        <f t="shared" ca="1" si="287"/>
        <v>0.75</v>
      </c>
      <c r="E3039" s="1">
        <v>0.65</v>
      </c>
      <c r="F3039">
        <v>19.899999999999999</v>
      </c>
      <c r="G3039">
        <f t="shared" ca="1" si="289"/>
        <v>42.007420362456692</v>
      </c>
      <c r="H3039">
        <f t="shared" ca="1" si="286"/>
        <v>16.862439460688371</v>
      </c>
      <c r="I3039">
        <f>User_Model_Calcs!A3039-Sat_Data!$B$5</f>
        <v>35.854896049488502</v>
      </c>
      <c r="J3039">
        <f>(Earth_Data!$B$1/SQRT(1-Earth_Data!$B$2^2*SIN(RADIANS(User_Model_Calcs!B3039))^2))*COS(RADIANS(User_Model_Calcs!B3039))</f>
        <v>4986.2070740443251</v>
      </c>
      <c r="K3039">
        <f>((Earth_Data!$B$1*(1-Earth_Data!$B$2^2))/SQRT(1-Earth_Data!$B$2^2*SIN(RADIANS(User_Model_Calcs!B3039))^2))*SIN(RADIANS(User_Model_Calcs!B3039))</f>
        <v>-3963.9011516424989</v>
      </c>
      <c r="L3039">
        <f t="shared" si="290"/>
        <v>-38.483759677635973</v>
      </c>
      <c r="M3039">
        <f t="shared" si="291"/>
        <v>6369.8330688678489</v>
      </c>
      <c r="N3039">
        <f>SQRT(User_Model_Calcs!M3039^2+Sat_Data!$B$3^2-2*User_Model_Calcs!M3039*Sat_Data!$B$3*COS(RADIANS(L3039))*COS(RADIANS(I3039)))</f>
        <v>38439.440469763285</v>
      </c>
      <c r="O3039">
        <f>DEGREES(ACOS(((Earth_Data!$B$1+Sat_Data!$B$2)/User_Model_Calcs!N3039)*SQRT(1-COS(RADIANS(User_Model_Calcs!I3039))^2*COS(RADIANS(User_Model_Calcs!B3039))^2)))</f>
        <v>31.858970094960895</v>
      </c>
      <c r="P3039">
        <f t="shared" si="288"/>
        <v>49.152249685247028</v>
      </c>
    </row>
    <row r="3040" spans="1:16" x14ac:dyDescent="0.25">
      <c r="A3040">
        <v>146.43303239215675</v>
      </c>
      <c r="B3040">
        <v>-42.50608617048691</v>
      </c>
      <c r="C3040">
        <v>5000</v>
      </c>
      <c r="D3040">
        <f t="shared" ca="1" si="287"/>
        <v>3</v>
      </c>
      <c r="E3040" s="1">
        <v>0.65</v>
      </c>
      <c r="F3040">
        <v>19.899999999999999</v>
      </c>
      <c r="G3040">
        <f t="shared" ca="1" si="289"/>
        <v>54.048620189015942</v>
      </c>
      <c r="H3040">
        <f t="shared" ca="1" si="286"/>
        <v>18.109711967511615</v>
      </c>
      <c r="I3040">
        <f>User_Model_Calcs!A3040-Sat_Data!$B$5</f>
        <v>36.433032392156747</v>
      </c>
      <c r="J3040">
        <f>(Earth_Data!$B$1/SQRT(1-Earth_Data!$B$2^2*SIN(RADIANS(User_Model_Calcs!B3040))^2))*COS(RADIANS(User_Model_Calcs!B3040))</f>
        <v>4709.2020413043592</v>
      </c>
      <c r="K3040">
        <f>((Earth_Data!$B$1*(1-Earth_Data!$B$2^2))/SQRT(1-Earth_Data!$B$2^2*SIN(RADIANS(User_Model_Calcs!B3040))^2))*SIN(RADIANS(User_Model_Calcs!B3040))</f>
        <v>-4287.214732275359</v>
      </c>
      <c r="L3040">
        <f t="shared" si="290"/>
        <v>-42.314443774088183</v>
      </c>
      <c r="M3040">
        <f t="shared" si="291"/>
        <v>6368.4216275670706</v>
      </c>
      <c r="N3040">
        <f>SQRT(User_Model_Calcs!M3040^2+Sat_Data!$B$3^2-2*User_Model_Calcs!M3040*Sat_Data!$B$3*COS(RADIANS(L3040))*COS(RADIANS(I3040)))</f>
        <v>38715.22782286349</v>
      </c>
      <c r="O3040">
        <f>DEGREES(ACOS(((Earth_Data!$B$1+Sat_Data!$B$2)/User_Model_Calcs!N3040)*SQRT(1-COS(RADIANS(User_Model_Calcs!I3040))^2*COS(RADIANS(User_Model_Calcs!B3040))^2)))</f>
        <v>28.736858945979211</v>
      </c>
      <c r="P3040">
        <f t="shared" si="288"/>
        <v>47.530599386040201</v>
      </c>
    </row>
    <row r="3041" spans="1:16" x14ac:dyDescent="0.25">
      <c r="A3041">
        <v>139.22082270053374</v>
      </c>
      <c r="B3041">
        <v>-39.946103051906732</v>
      </c>
      <c r="C3041">
        <v>3750</v>
      </c>
      <c r="D3041">
        <f t="shared" ca="1" si="287"/>
        <v>0.75</v>
      </c>
      <c r="E3041" s="1">
        <v>0.65</v>
      </c>
      <c r="F3041">
        <v>19.899999999999999</v>
      </c>
      <c r="G3041">
        <f t="shared" ca="1" si="289"/>
        <v>42.007420362456692</v>
      </c>
      <c r="H3041">
        <f t="shared" ca="1" si="286"/>
        <v>16.843115878401584</v>
      </c>
      <c r="I3041">
        <f>User_Model_Calcs!A3041-Sat_Data!$B$5</f>
        <v>29.220822700533745</v>
      </c>
      <c r="J3041">
        <f>(Earth_Data!$B$1/SQRT(1-Earth_Data!$B$2^2*SIN(RADIANS(User_Model_Calcs!B3041))^2))*COS(RADIANS(User_Model_Calcs!B3041))</f>
        <v>4896.5545785810991</v>
      </c>
      <c r="K3041">
        <f>((Earth_Data!$B$1*(1-Earth_Data!$B$2^2))/SQRT(1-Earth_Data!$B$2^2*SIN(RADIANS(User_Model_Calcs!B3041))^2))*SIN(RADIANS(User_Model_Calcs!B3041))</f>
        <v>-4073.4009317613604</v>
      </c>
      <c r="L3041">
        <f t="shared" si="290"/>
        <v>-39.756774187600627</v>
      </c>
      <c r="M3041">
        <f t="shared" si="291"/>
        <v>6369.3674640342306</v>
      </c>
      <c r="N3041">
        <f>SQRT(User_Model_Calcs!M3041^2+Sat_Data!$B$3^2-2*User_Model_Calcs!M3041*Sat_Data!$B$3*COS(RADIANS(L3041))*COS(RADIANS(I3041)))</f>
        <v>38183.917000545043</v>
      </c>
      <c r="O3041">
        <f>DEGREES(ACOS(((Earth_Data!$B$1+Sat_Data!$B$2)/User_Model_Calcs!N3041)*SQRT(1-COS(RADIANS(User_Model_Calcs!I3041))^2*COS(RADIANS(User_Model_Calcs!B3041))^2)))</f>
        <v>34.850024146410362</v>
      </c>
      <c r="P3041">
        <f t="shared" si="288"/>
        <v>41.061853252617261</v>
      </c>
    </row>
    <row r="3042" spans="1:16" x14ac:dyDescent="0.25">
      <c r="A3042">
        <v>141.96600000000001</v>
      </c>
      <c r="B3042">
        <v>-37.331000000000003</v>
      </c>
      <c r="C3042">
        <v>2500</v>
      </c>
      <c r="D3042">
        <f t="shared" ca="1" si="287"/>
        <v>0.75</v>
      </c>
      <c r="E3042" s="1">
        <v>0.65</v>
      </c>
      <c r="F3042">
        <v>19.899999999999999</v>
      </c>
      <c r="G3042">
        <f t="shared" ca="1" si="289"/>
        <v>42.007420362456692</v>
      </c>
      <c r="H3042">
        <f t="shared" ca="1" si="286"/>
        <v>18.937753863832601</v>
      </c>
      <c r="I3042">
        <f>User_Model_Calcs!A3042-Sat_Data!$B$5</f>
        <v>31.966000000000008</v>
      </c>
      <c r="J3042">
        <f>(Earth_Data!$B$1/SQRT(1-Earth_Data!$B$2^2*SIN(RADIANS(User_Model_Calcs!B3042))^2))*COS(RADIANS(User_Model_Calcs!B3042))</f>
        <v>5077.8035593029763</v>
      </c>
      <c r="K3042">
        <f>((Earth_Data!$B$1*(1-Earth_Data!$B$2^2))/SQRT(1-Earth_Data!$B$2^2*SIN(RADIANS(User_Model_Calcs!B3042))^2))*SIN(RADIANS(User_Model_Calcs!B3042))</f>
        <v>-3846.6681072533324</v>
      </c>
      <c r="L3042">
        <f t="shared" si="290"/>
        <v>-37.145591453655484</v>
      </c>
      <c r="M3042">
        <f t="shared" si="291"/>
        <v>6370.3174578846465</v>
      </c>
      <c r="N3042">
        <f>SQRT(User_Model_Calcs!M3042^2+Sat_Data!$B$3^2-2*User_Model_Calcs!M3042*Sat_Data!$B$3*COS(RADIANS(L3042))*COS(RADIANS(I3042)))</f>
        <v>38146.098009941845</v>
      </c>
      <c r="O3042">
        <f>DEGREES(ACOS(((Earth_Data!$B$1+Sat_Data!$B$2)/User_Model_Calcs!N3042)*SQRT(1-COS(RADIANS(User_Model_Calcs!I3042))^2*COS(RADIANS(User_Model_Calcs!B3042))^2)))</f>
        <v>35.316883401296231</v>
      </c>
      <c r="P3042">
        <f t="shared" si="288"/>
        <v>45.820680346453493</v>
      </c>
    </row>
    <row r="3043" spans="1:16" x14ac:dyDescent="0.25">
      <c r="A3043">
        <v>147.19399999999999</v>
      </c>
      <c r="B3043">
        <v>-36.290999999999997</v>
      </c>
      <c r="C3043">
        <v>375</v>
      </c>
      <c r="D3043">
        <f t="shared" ca="1" si="287"/>
        <v>3</v>
      </c>
      <c r="E3043" s="1">
        <v>0.65</v>
      </c>
      <c r="F3043">
        <v>19.899999999999999</v>
      </c>
      <c r="G3043">
        <f t="shared" ca="1" si="289"/>
        <v>54.048620189015942</v>
      </c>
      <c r="H3043">
        <f t="shared" ca="1" si="286"/>
        <v>14.080185450796485</v>
      </c>
      <c r="I3043">
        <f>User_Model_Calcs!A3043-Sat_Data!$B$5</f>
        <v>37.193999999999988</v>
      </c>
      <c r="J3043">
        <f>(Earth_Data!$B$1/SQRT(1-Earth_Data!$B$2^2*SIN(RADIANS(User_Model_Calcs!B3043))^2))*COS(RADIANS(User_Model_Calcs!B3043))</f>
        <v>5146.9555604627267</v>
      </c>
      <c r="K3043">
        <f>((Earth_Data!$B$1*(1-Earth_Data!$B$2^2))/SQRT(1-Earth_Data!$B$2^2*SIN(RADIANS(User_Model_Calcs!B3043))^2))*SIN(RADIANS(User_Model_Calcs!B3043))</f>
        <v>-3754.2677597489578</v>
      </c>
      <c r="L3043">
        <f t="shared" si="290"/>
        <v>-36.107580784642529</v>
      </c>
      <c r="M3043">
        <f t="shared" si="291"/>
        <v>6370.6889700619222</v>
      </c>
      <c r="N3043">
        <f>SQRT(User_Model_Calcs!M3043^2+Sat_Data!$B$3^2-2*User_Model_Calcs!M3043*Sat_Data!$B$3*COS(RADIANS(L3043))*COS(RADIANS(I3043)))</f>
        <v>38375.146998046053</v>
      </c>
      <c r="O3043">
        <f>DEGREES(ACOS(((Earth_Data!$B$1+Sat_Data!$B$2)/User_Model_Calcs!N3043)*SQRT(1-COS(RADIANS(User_Model_Calcs!I3043))^2*COS(RADIANS(User_Model_Calcs!B3043))^2)))</f>
        <v>32.611921900762162</v>
      </c>
      <c r="P3043">
        <f t="shared" si="288"/>
        <v>52.047502069863135</v>
      </c>
    </row>
    <row r="3044" spans="1:16" x14ac:dyDescent="0.25">
      <c r="A3044">
        <v>145.75312173593341</v>
      </c>
      <c r="B3044">
        <v>-41.577314866215339</v>
      </c>
      <c r="C3044">
        <v>5000</v>
      </c>
      <c r="D3044">
        <f t="shared" ca="1" si="287"/>
        <v>1.2</v>
      </c>
      <c r="E3044" s="1">
        <v>0.65</v>
      </c>
      <c r="F3044">
        <v>19.899999999999999</v>
      </c>
      <c r="G3044">
        <f t="shared" ca="1" si="289"/>
        <v>46.089820015575185</v>
      </c>
      <c r="H3044">
        <f t="shared" ca="1" si="286"/>
        <v>16.702335448639872</v>
      </c>
      <c r="I3044">
        <f>User_Model_Calcs!A3044-Sat_Data!$B$5</f>
        <v>35.753121735933405</v>
      </c>
      <c r="J3044">
        <f>(Earth_Data!$B$1/SQRT(1-Earth_Data!$B$2^2*SIN(RADIANS(User_Model_Calcs!B3044))^2))*COS(RADIANS(User_Model_Calcs!B3044))</f>
        <v>4778.2862517176718</v>
      </c>
      <c r="K3044">
        <f>((Earth_Data!$B$1*(1-Earth_Data!$B$2^2))/SQRT(1-Earth_Data!$B$2^2*SIN(RADIANS(User_Model_Calcs!B3044))^2))*SIN(RADIANS(User_Model_Calcs!B3044))</f>
        <v>-4210.6011857112198</v>
      </c>
      <c r="L3044">
        <f t="shared" si="290"/>
        <v>-41.386335997752028</v>
      </c>
      <c r="M3044">
        <f t="shared" si="291"/>
        <v>6368.7661166404005</v>
      </c>
      <c r="N3044">
        <f>SQRT(User_Model_Calcs!M3044^2+Sat_Data!$B$3^2-2*User_Model_Calcs!M3044*Sat_Data!$B$3*COS(RADIANS(L3044))*COS(RADIANS(I3044)))</f>
        <v>38618.25097079968</v>
      </c>
      <c r="O3044">
        <f>DEGREES(ACOS(((Earth_Data!$B$1+Sat_Data!$B$2)/User_Model_Calcs!N3044)*SQRT(1-COS(RADIANS(User_Model_Calcs!I3044))^2*COS(RADIANS(User_Model_Calcs!B3044))^2)))</f>
        <v>29.818911357563703</v>
      </c>
      <c r="P3044">
        <f t="shared" si="288"/>
        <v>47.332169537402784</v>
      </c>
    </row>
    <row r="3045" spans="1:16" x14ac:dyDescent="0.25">
      <c r="A3045">
        <v>145.39310277651148</v>
      </c>
      <c r="B3045">
        <v>-35.966978118377639</v>
      </c>
      <c r="C3045">
        <v>4700</v>
      </c>
      <c r="D3045">
        <f t="shared" ca="1" si="287"/>
        <v>0.75</v>
      </c>
      <c r="E3045" s="1">
        <v>0.65</v>
      </c>
      <c r="F3045">
        <v>19.899999999999999</v>
      </c>
      <c r="G3045">
        <f t="shared" ca="1" si="289"/>
        <v>42.007420362456692</v>
      </c>
      <c r="H3045">
        <f t="shared" ca="1" si="286"/>
        <v>20.851109863639316</v>
      </c>
      <c r="I3045">
        <f>User_Model_Calcs!A3045-Sat_Data!$B$5</f>
        <v>35.393102776511483</v>
      </c>
      <c r="J3045">
        <f>(Earth_Data!$B$1/SQRT(1-Earth_Data!$B$2^2*SIN(RADIANS(User_Model_Calcs!B3045))^2))*COS(RADIANS(User_Model_Calcs!B3045))</f>
        <v>5168.154155644469</v>
      </c>
      <c r="K3045">
        <f>((Earth_Data!$B$1*(1-Earth_Data!$B$2^2))/SQRT(1-Earth_Data!$B$2^2*SIN(RADIANS(User_Model_Calcs!B3045))^2))*SIN(RADIANS(User_Model_Calcs!B3045))</f>
        <v>-3725.2281054867176</v>
      </c>
      <c r="L3045">
        <f t="shared" si="290"/>
        <v>-35.784228066099743</v>
      </c>
      <c r="M3045">
        <f t="shared" si="291"/>
        <v>6370.8038593582014</v>
      </c>
      <c r="N3045">
        <f>SQRT(User_Model_Calcs!M3045^2+Sat_Data!$B$3^2-2*User_Model_Calcs!M3045*Sat_Data!$B$3*COS(RADIANS(L3045))*COS(RADIANS(I3045)))</f>
        <v>38250.767247509742</v>
      </c>
      <c r="O3045">
        <f>DEGREES(ACOS(((Earth_Data!$B$1+Sat_Data!$B$2)/User_Model_Calcs!N3045)*SQRT(1-COS(RADIANS(User_Model_Calcs!I3045))^2*COS(RADIANS(User_Model_Calcs!B3045))^2)))</f>
        <v>34.071942763112631</v>
      </c>
      <c r="P3045">
        <f t="shared" si="288"/>
        <v>50.421207357102794</v>
      </c>
    </row>
    <row r="3046" spans="1:16" x14ac:dyDescent="0.25">
      <c r="A3046">
        <v>139.37583754346437</v>
      </c>
      <c r="B3046">
        <v>-39.35213412243926</v>
      </c>
      <c r="C3046">
        <v>5000</v>
      </c>
      <c r="D3046">
        <f t="shared" ca="1" si="287"/>
        <v>3</v>
      </c>
      <c r="E3046" s="1">
        <v>0.65</v>
      </c>
      <c r="F3046">
        <v>19.899999999999999</v>
      </c>
      <c r="G3046">
        <f t="shared" ca="1" si="289"/>
        <v>54.048620189015942</v>
      </c>
      <c r="H3046">
        <f t="shared" ca="1" si="286"/>
        <v>17.670673503705085</v>
      </c>
      <c r="I3046">
        <f>User_Model_Calcs!A3046-Sat_Data!$B$5</f>
        <v>29.375837543464371</v>
      </c>
      <c r="J3046">
        <f>(Earth_Data!$B$1/SQRT(1-Earth_Data!$B$2^2*SIN(RADIANS(User_Model_Calcs!B3046))^2))*COS(RADIANS(User_Model_Calcs!B3046))</f>
        <v>4938.6342358688644</v>
      </c>
      <c r="K3046">
        <f>((Earth_Data!$B$1*(1-Earth_Data!$B$2^2))/SQRT(1-Earth_Data!$B$2^2*SIN(RADIANS(User_Model_Calcs!B3046))^2))*SIN(RADIANS(User_Model_Calcs!B3046))</f>
        <v>-4022.6240659930486</v>
      </c>
      <c r="L3046">
        <f t="shared" si="290"/>
        <v>-39.163558567465749</v>
      </c>
      <c r="M3046">
        <f t="shared" si="291"/>
        <v>6369.5849544536641</v>
      </c>
      <c r="N3046">
        <f>SQRT(User_Model_Calcs!M3046^2+Sat_Data!$B$3^2-2*User_Model_Calcs!M3046*Sat_Data!$B$3*COS(RADIANS(L3046))*COS(RADIANS(I3046)))</f>
        <v>38150.60597054191</v>
      </c>
      <c r="O3046">
        <f>DEGREES(ACOS(((Earth_Data!$B$1+Sat_Data!$B$2)/User_Model_Calcs!N3046)*SQRT(1-COS(RADIANS(User_Model_Calcs!I3046))^2*COS(RADIANS(User_Model_Calcs!B3046))^2)))</f>
        <v>35.253030572286704</v>
      </c>
      <c r="P3046">
        <f t="shared" si="288"/>
        <v>41.597412386300235</v>
      </c>
    </row>
    <row r="3047" spans="1:16" x14ac:dyDescent="0.25">
      <c r="A3047">
        <v>145.9038214369171</v>
      </c>
      <c r="B3047">
        <v>-32.861092944627522</v>
      </c>
      <c r="C3047">
        <v>5000</v>
      </c>
      <c r="D3047">
        <f t="shared" ca="1" si="287"/>
        <v>1.2</v>
      </c>
      <c r="E3047" s="1">
        <v>0.65</v>
      </c>
      <c r="F3047">
        <v>19.899999999999999</v>
      </c>
      <c r="G3047">
        <f t="shared" ca="1" si="289"/>
        <v>46.089820015575185</v>
      </c>
      <c r="H3047">
        <f t="shared" ca="1" si="286"/>
        <v>22.992791210627729</v>
      </c>
      <c r="I3047">
        <f>User_Model_Calcs!A3047-Sat_Data!$B$5</f>
        <v>35.903821436917099</v>
      </c>
      <c r="J3047">
        <f>(Earth_Data!$B$1/SQRT(1-Earth_Data!$B$2^2*SIN(RADIANS(User_Model_Calcs!B3047))^2))*COS(RADIANS(User_Model_Calcs!B3047))</f>
        <v>5362.8520395578125</v>
      </c>
      <c r="K3047">
        <f>((Earth_Data!$B$1*(1-Earth_Data!$B$2^2))/SQRT(1-Earth_Data!$B$2^2*SIN(RADIANS(User_Model_Calcs!B3047))^2))*SIN(RADIANS(User_Model_Calcs!B3047))</f>
        <v>-3441.029788828971</v>
      </c>
      <c r="L3047">
        <f t="shared" si="290"/>
        <v>-32.685925438616628</v>
      </c>
      <c r="M3047">
        <f t="shared" si="291"/>
        <v>6371.8810414035306</v>
      </c>
      <c r="N3047">
        <f>SQRT(User_Model_Calcs!M3047^2+Sat_Data!$B$3^2-2*User_Model_Calcs!M3047*Sat_Data!$B$3*COS(RADIANS(L3047))*COS(RADIANS(I3047)))</f>
        <v>38106.429304998834</v>
      </c>
      <c r="O3047">
        <f>DEGREES(ACOS(((Earth_Data!$B$1+Sat_Data!$B$2)/User_Model_Calcs!N3047)*SQRT(1-COS(RADIANS(User_Model_Calcs!I3047))^2*COS(RADIANS(User_Model_Calcs!B3047))^2)))</f>
        <v>35.817622085020737</v>
      </c>
      <c r="P3047">
        <f t="shared" si="288"/>
        <v>53.149431045400981</v>
      </c>
    </row>
    <row r="3048" spans="1:16" x14ac:dyDescent="0.25">
      <c r="A3048">
        <v>145.2022570092023</v>
      </c>
      <c r="B3048">
        <v>-33.566574484974737</v>
      </c>
      <c r="C3048">
        <v>5000</v>
      </c>
      <c r="D3048">
        <f t="shared" ca="1" si="287"/>
        <v>3</v>
      </c>
      <c r="E3048" s="1">
        <v>0.65</v>
      </c>
      <c r="F3048">
        <v>19.899999999999999</v>
      </c>
      <c r="G3048">
        <f t="shared" ca="1" si="289"/>
        <v>54.048620189015942</v>
      </c>
      <c r="H3048">
        <f t="shared" ca="1" si="286"/>
        <v>19.559970378466105</v>
      </c>
      <c r="I3048">
        <f>User_Model_Calcs!A3048-Sat_Data!$B$5</f>
        <v>35.202257009202299</v>
      </c>
      <c r="J3048">
        <f>(Earth_Data!$B$1/SQRT(1-Earth_Data!$B$2^2*SIN(RADIANS(User_Model_Calcs!B3048))^2))*COS(RADIANS(User_Model_Calcs!B3048))</f>
        <v>5319.9930848377771</v>
      </c>
      <c r="K3048">
        <f>((Earth_Data!$B$1*(1-Earth_Data!$B$2^2))/SQRT(1-Earth_Data!$B$2^2*SIN(RADIANS(User_Model_Calcs!B3048))^2))*SIN(RADIANS(User_Model_Calcs!B3048))</f>
        <v>-3506.490619301383</v>
      </c>
      <c r="L3048">
        <f t="shared" si="290"/>
        <v>-33.389501210298675</v>
      </c>
      <c r="M3048">
        <f t="shared" si="291"/>
        <v>6371.6405176351855</v>
      </c>
      <c r="N3048">
        <f>SQRT(User_Model_Calcs!M3048^2+Sat_Data!$B$3^2-2*User_Model_Calcs!M3048*Sat_Data!$B$3*COS(RADIANS(L3048))*COS(RADIANS(I3048)))</f>
        <v>38102.89167509765</v>
      </c>
      <c r="O3048">
        <f>DEGREES(ACOS(((Earth_Data!$B$1+Sat_Data!$B$2)/User_Model_Calcs!N3048)*SQRT(1-COS(RADIANS(User_Model_Calcs!I3048))^2*COS(RADIANS(User_Model_Calcs!B3048))^2)))</f>
        <v>35.857466946616007</v>
      </c>
      <c r="P3048">
        <f t="shared" si="288"/>
        <v>51.91320623308247</v>
      </c>
    </row>
    <row r="3049" spans="1:16" x14ac:dyDescent="0.25">
      <c r="A3049">
        <v>160.55099999999999</v>
      </c>
      <c r="B3049">
        <v>-32.976999999999997</v>
      </c>
      <c r="C3049">
        <v>3750</v>
      </c>
      <c r="D3049">
        <f t="shared" ca="1" si="287"/>
        <v>0.75</v>
      </c>
      <c r="E3049" s="1">
        <v>0.65</v>
      </c>
      <c r="F3049">
        <v>19.899999999999999</v>
      </c>
      <c r="G3049">
        <f t="shared" ca="1" si="289"/>
        <v>42.007420362456692</v>
      </c>
      <c r="H3049">
        <f t="shared" ca="1" si="286"/>
        <v>20.647763753667903</v>
      </c>
      <c r="I3049">
        <f>User_Model_Calcs!A3049-Sat_Data!$B$5</f>
        <v>50.550999999999988</v>
      </c>
      <c r="J3049">
        <f>(Earth_Data!$B$1/SQRT(1-Earth_Data!$B$2^2*SIN(RADIANS(User_Model_Calcs!B3049))^2))*COS(RADIANS(User_Model_Calcs!B3049))</f>
        <v>5355.8662459506641</v>
      </c>
      <c r="K3049">
        <f>((Earth_Data!$B$1*(1-Earth_Data!$B$2^2))/SQRT(1-Earth_Data!$B$2^2*SIN(RADIANS(User_Model_Calcs!B3049))^2))*SIN(RADIANS(User_Model_Calcs!B3049))</f>
        <v>-3451.8203146367728</v>
      </c>
      <c r="L3049">
        <f t="shared" si="290"/>
        <v>-32.801512091743817</v>
      </c>
      <c r="M3049">
        <f t="shared" si="291"/>
        <v>6371.8417062143635</v>
      </c>
      <c r="N3049">
        <f>SQRT(User_Model_Calcs!M3049^2+Sat_Data!$B$3^2-2*User_Model_Calcs!M3049*Sat_Data!$B$3*COS(RADIANS(L3049))*COS(RADIANS(I3049)))</f>
        <v>39133.617722868519</v>
      </c>
      <c r="O3049">
        <f>DEGREES(ACOS(((Earth_Data!$B$1+Sat_Data!$B$2)/User_Model_Calcs!N3049)*SQRT(1-COS(RADIANS(User_Model_Calcs!I3049))^2*COS(RADIANS(User_Model_Calcs!B3049))^2)))</f>
        <v>24.269346318130669</v>
      </c>
      <c r="P3049">
        <f t="shared" si="288"/>
        <v>65.873581274527496</v>
      </c>
    </row>
    <row r="3050" spans="1:16" x14ac:dyDescent="0.25">
      <c r="A3050">
        <v>150.84529664668349</v>
      </c>
      <c r="B3050">
        <v>-36.32974673401219</v>
      </c>
      <c r="C3050">
        <v>5000</v>
      </c>
      <c r="D3050">
        <f t="shared" ca="1" si="287"/>
        <v>1.2</v>
      </c>
      <c r="E3050" s="1">
        <v>0.65</v>
      </c>
      <c r="F3050">
        <v>19.899999999999999</v>
      </c>
      <c r="G3050">
        <f t="shared" ca="1" si="289"/>
        <v>46.089820015575185</v>
      </c>
      <c r="H3050">
        <f t="shared" ca="1" si="286"/>
        <v>15.996158531537223</v>
      </c>
      <c r="I3050">
        <f>User_Model_Calcs!A3050-Sat_Data!$B$5</f>
        <v>40.845296646683494</v>
      </c>
      <c r="J3050">
        <f>(Earth_Data!$B$1/SQRT(1-Earth_Data!$B$2^2*SIN(RADIANS(User_Model_Calcs!B3050))^2))*COS(RADIANS(User_Model_Calcs!B3050))</f>
        <v>5144.4095583459712</v>
      </c>
      <c r="K3050">
        <f>((Earth_Data!$B$1*(1-Earth_Data!$B$2^2))/SQRT(1-Earth_Data!$B$2^2*SIN(RADIANS(User_Model_Calcs!B3050))^2))*SIN(RADIANS(User_Model_Calcs!B3050))</f>
        <v>-3757.7324067503841</v>
      </c>
      <c r="L3050">
        <f t="shared" si="290"/>
        <v>-36.14624906394598</v>
      </c>
      <c r="M3050">
        <f t="shared" si="291"/>
        <v>6370.6752032059703</v>
      </c>
      <c r="N3050">
        <f>SQRT(User_Model_Calcs!M3050^2+Sat_Data!$B$3^2-2*User_Model_Calcs!M3050*Sat_Data!$B$3*COS(RADIANS(L3050))*COS(RADIANS(I3050)))</f>
        <v>38603.437825585825</v>
      </c>
      <c r="O3050">
        <f>DEGREES(ACOS(((Earth_Data!$B$1+Sat_Data!$B$2)/User_Model_Calcs!N3050)*SQRT(1-COS(RADIANS(User_Model_Calcs!I3050))^2*COS(RADIANS(User_Model_Calcs!B3050))^2)))</f>
        <v>30.006813999104573</v>
      </c>
      <c r="P3050">
        <f t="shared" si="288"/>
        <v>55.579398820926848</v>
      </c>
    </row>
    <row r="3051" spans="1:16" x14ac:dyDescent="0.25">
      <c r="A3051">
        <v>146.488</v>
      </c>
      <c r="B3051">
        <v>-35.796999999999997</v>
      </c>
      <c r="C3051">
        <v>375</v>
      </c>
      <c r="D3051">
        <f t="shared" ca="1" si="287"/>
        <v>1.2</v>
      </c>
      <c r="E3051" s="1">
        <v>0.65</v>
      </c>
      <c r="F3051">
        <v>19.899999999999999</v>
      </c>
      <c r="G3051">
        <f t="shared" ca="1" si="289"/>
        <v>46.089820015575185</v>
      </c>
      <c r="H3051">
        <f t="shared" ca="1" si="286"/>
        <v>21.019593664846624</v>
      </c>
      <c r="I3051">
        <f>User_Model_Calcs!A3051-Sat_Data!$B$5</f>
        <v>36.488</v>
      </c>
      <c r="J3051">
        <f>(Earth_Data!$B$1/SQRT(1-Earth_Data!$B$2^2*SIN(RADIANS(User_Model_Calcs!B3051))^2))*COS(RADIANS(User_Model_Calcs!B3051))</f>
        <v>5179.2084709916462</v>
      </c>
      <c r="K3051">
        <f>((Earth_Data!$B$1*(1-Earth_Data!$B$2^2))/SQRT(1-Earth_Data!$B$2^2*SIN(RADIANS(User_Model_Calcs!B3051))^2))*SIN(RADIANS(User_Model_Calcs!B3051))</f>
        <v>-3709.9470571555453</v>
      </c>
      <c r="L3051">
        <f t="shared" si="290"/>
        <v>-35.614610308017987</v>
      </c>
      <c r="M3051">
        <f t="shared" si="291"/>
        <v>6370.8639565516323</v>
      </c>
      <c r="N3051">
        <f>SQRT(User_Model_Calcs!M3051^2+Sat_Data!$B$3^2-2*User_Model_Calcs!M3051*Sat_Data!$B$3*COS(RADIANS(L3051))*COS(RADIANS(I3051)))</f>
        <v>38304.839311416297</v>
      </c>
      <c r="O3051">
        <f>DEGREES(ACOS(((Earth_Data!$B$1+Sat_Data!$B$2)/User_Model_Calcs!N3051)*SQRT(1-COS(RADIANS(User_Model_Calcs!I3051))^2*COS(RADIANS(User_Model_Calcs!B3051))^2)))</f>
        <v>33.434941983228072</v>
      </c>
      <c r="P3051">
        <f t="shared" si="288"/>
        <v>51.662563618709385</v>
      </c>
    </row>
    <row r="3052" spans="1:16" x14ac:dyDescent="0.25">
      <c r="A3052">
        <v>149.18926509596562</v>
      </c>
      <c r="B3052">
        <v>-41.876697125115115</v>
      </c>
      <c r="C3052">
        <v>4700</v>
      </c>
      <c r="D3052">
        <f t="shared" ca="1" si="287"/>
        <v>1.2</v>
      </c>
      <c r="E3052" s="1">
        <v>0.65</v>
      </c>
      <c r="F3052">
        <v>19.899999999999999</v>
      </c>
      <c r="G3052">
        <f t="shared" ca="1" si="289"/>
        <v>46.089820015575185</v>
      </c>
      <c r="H3052">
        <f t="shared" ca="1" si="286"/>
        <v>21.303073101175674</v>
      </c>
      <c r="I3052">
        <f>User_Model_Calcs!A3052-Sat_Data!$B$5</f>
        <v>39.189265095965624</v>
      </c>
      <c r="J3052">
        <f>(Earth_Data!$B$1/SQRT(1-Earth_Data!$B$2^2*SIN(RADIANS(User_Model_Calcs!B3052))^2))*COS(RADIANS(User_Model_Calcs!B3052))</f>
        <v>4756.1544709171567</v>
      </c>
      <c r="K3052">
        <f>((Earth_Data!$B$1*(1-Earth_Data!$B$2^2))/SQRT(1-Earth_Data!$B$2^2*SIN(RADIANS(User_Model_Calcs!B3052))^2))*SIN(RADIANS(User_Model_Calcs!B3052))</f>
        <v>-4235.417790535379</v>
      </c>
      <c r="L3052">
        <f t="shared" si="290"/>
        <v>-41.68548243772279</v>
      </c>
      <c r="M3052">
        <f t="shared" si="291"/>
        <v>6368.6552121785371</v>
      </c>
      <c r="N3052">
        <f>SQRT(User_Model_Calcs!M3052^2+Sat_Data!$B$3^2-2*User_Model_Calcs!M3052*Sat_Data!$B$3*COS(RADIANS(L3052))*COS(RADIANS(I3052)))</f>
        <v>38826.711733372933</v>
      </c>
      <c r="O3052">
        <f>DEGREES(ACOS(((Earth_Data!$B$1+Sat_Data!$B$2)/User_Model_Calcs!N3052)*SQRT(1-COS(RADIANS(User_Model_Calcs!I3052))^2*COS(RADIANS(User_Model_Calcs!B3052))^2)))</f>
        <v>27.517063261092275</v>
      </c>
      <c r="P3052">
        <f t="shared" si="288"/>
        <v>50.689879154390795</v>
      </c>
    </row>
    <row r="3053" spans="1:16" x14ac:dyDescent="0.25">
      <c r="A3053">
        <v>141.61500000000001</v>
      </c>
      <c r="B3053">
        <v>-37.709000000000003</v>
      </c>
      <c r="C3053">
        <v>1250</v>
      </c>
      <c r="D3053">
        <f t="shared" ca="1" si="287"/>
        <v>1.2</v>
      </c>
      <c r="E3053" s="1">
        <v>0.65</v>
      </c>
      <c r="F3053">
        <v>19.899999999999999</v>
      </c>
      <c r="G3053">
        <f t="shared" ca="1" si="289"/>
        <v>46.089820015575185</v>
      </c>
      <c r="H3053">
        <f t="shared" ca="1" si="286"/>
        <v>19.178547726351148</v>
      </c>
      <c r="I3053">
        <f>User_Model_Calcs!A3053-Sat_Data!$B$5</f>
        <v>31.615000000000009</v>
      </c>
      <c r="J3053">
        <f>(Earth_Data!$B$1/SQRT(1-Earth_Data!$B$2^2*SIN(RADIANS(User_Model_Calcs!B3053))^2))*COS(RADIANS(User_Model_Calcs!B3053))</f>
        <v>5052.2524613233036</v>
      </c>
      <c r="K3053">
        <f>((Earth_Data!$B$1*(1-Earth_Data!$B$2^2))/SQRT(1-Earth_Data!$B$2^2*SIN(RADIANS(User_Model_Calcs!B3053))^2))*SIN(RADIANS(User_Model_Calcs!B3053))</f>
        <v>-3879.9428879171669</v>
      </c>
      <c r="L3053">
        <f t="shared" si="290"/>
        <v>-37.522928652518061</v>
      </c>
      <c r="M3053">
        <f t="shared" si="291"/>
        <v>6370.1814531806222</v>
      </c>
      <c r="N3053">
        <f>SQRT(User_Model_Calcs!M3053^2+Sat_Data!$B$3^2-2*User_Model_Calcs!M3053*Sat_Data!$B$3*COS(RADIANS(L3053))*COS(RADIANS(I3053)))</f>
        <v>38152.011983942823</v>
      </c>
      <c r="O3053">
        <f>DEGREES(ACOS(((Earth_Data!$B$1+Sat_Data!$B$2)/User_Model_Calcs!N3053)*SQRT(1-COS(RADIANS(User_Model_Calcs!I3053))^2*COS(RADIANS(User_Model_Calcs!B3053))^2)))</f>
        <v>35.243822779521075</v>
      </c>
      <c r="P3053">
        <f t="shared" si="288"/>
        <v>45.18272198540668</v>
      </c>
    </row>
    <row r="3054" spans="1:16" x14ac:dyDescent="0.25">
      <c r="A3054">
        <v>145.86394860781661</v>
      </c>
      <c r="B3054">
        <v>-38.103232952208344</v>
      </c>
      <c r="C3054">
        <v>4700</v>
      </c>
      <c r="D3054">
        <f t="shared" ca="1" si="287"/>
        <v>0.75</v>
      </c>
      <c r="E3054" s="1">
        <v>0.65</v>
      </c>
      <c r="F3054">
        <v>19.899999999999999</v>
      </c>
      <c r="G3054">
        <f t="shared" ca="1" si="289"/>
        <v>42.007420362456692</v>
      </c>
      <c r="H3054">
        <f t="shared" ca="1" si="286"/>
        <v>21.47380261451471</v>
      </c>
      <c r="I3054">
        <f>User_Model_Calcs!A3054-Sat_Data!$B$5</f>
        <v>35.86394860781661</v>
      </c>
      <c r="J3054">
        <f>(Earth_Data!$B$1/SQRT(1-Earth_Data!$B$2^2*SIN(RADIANS(User_Model_Calcs!B3054))^2))*COS(RADIANS(User_Model_Calcs!B3054))</f>
        <v>5025.369066184141</v>
      </c>
      <c r="K3054">
        <f>((Earth_Data!$B$1*(1-Earth_Data!$B$2^2))/SQRT(1-Earth_Data!$B$2^2*SIN(RADIANS(User_Model_Calcs!B3054))^2))*SIN(RADIANS(User_Model_Calcs!B3054))</f>
        <v>-3914.4685224463892</v>
      </c>
      <c r="L3054">
        <f t="shared" si="290"/>
        <v>-37.916504764546829</v>
      </c>
      <c r="M3054">
        <f t="shared" si="291"/>
        <v>6370.039094431374</v>
      </c>
      <c r="N3054">
        <f>SQRT(User_Model_Calcs!M3054^2+Sat_Data!$B$3^2-2*User_Model_Calcs!M3054*Sat_Data!$B$3*COS(RADIANS(L3054))*COS(RADIANS(I3054)))</f>
        <v>38405.152969911462</v>
      </c>
      <c r="O3054">
        <f>DEGREES(ACOS(((Earth_Data!$B$1+Sat_Data!$B$2)/User_Model_Calcs!N3054)*SQRT(1-COS(RADIANS(User_Model_Calcs!I3054))^2*COS(RADIANS(User_Model_Calcs!B3054))^2)))</f>
        <v>32.256521596551096</v>
      </c>
      <c r="P3054">
        <f t="shared" si="288"/>
        <v>49.51615359003187</v>
      </c>
    </row>
    <row r="3055" spans="1:16" x14ac:dyDescent="0.25">
      <c r="A3055">
        <v>144.53999344418324</v>
      </c>
      <c r="B3055">
        <v>-42.13955848406782</v>
      </c>
      <c r="C3055">
        <v>4700</v>
      </c>
      <c r="D3055">
        <f t="shared" ca="1" si="287"/>
        <v>1.2</v>
      </c>
      <c r="E3055" s="1">
        <v>0.65</v>
      </c>
      <c r="F3055">
        <v>19.899999999999999</v>
      </c>
      <c r="G3055">
        <f t="shared" ca="1" si="289"/>
        <v>46.089820015575185</v>
      </c>
      <c r="H3055">
        <f t="shared" ca="1" si="286"/>
        <v>21.399144565175053</v>
      </c>
      <c r="I3055">
        <f>User_Model_Calcs!A3055-Sat_Data!$B$5</f>
        <v>34.539993444183239</v>
      </c>
      <c r="J3055">
        <f>(Earth_Data!$B$1/SQRT(1-Earth_Data!$B$2^2*SIN(RADIANS(User_Model_Calcs!B3055))^2))*COS(RADIANS(User_Model_Calcs!B3055))</f>
        <v>4736.6148516112353</v>
      </c>
      <c r="K3055">
        <f>((Earth_Data!$B$1*(1-Earth_Data!$B$2^2))/SQRT(1-Earth_Data!$B$2^2*SIN(RADIANS(User_Model_Calcs!B3055))^2))*SIN(RADIANS(User_Model_Calcs!B3055))</f>
        <v>-4257.1125457064591</v>
      </c>
      <c r="L3055">
        <f t="shared" si="290"/>
        <v>-41.948153941293818</v>
      </c>
      <c r="M3055">
        <f t="shared" si="291"/>
        <v>6368.5577236384888</v>
      </c>
      <c r="N3055">
        <f>SQRT(User_Model_Calcs!M3055^2+Sat_Data!$B$3^2-2*User_Model_Calcs!M3055*Sat_Data!$B$3*COS(RADIANS(L3055))*COS(RADIANS(I3055)))</f>
        <v>38592.097955998383</v>
      </c>
      <c r="O3055">
        <f>DEGREES(ACOS(((Earth_Data!$B$1+Sat_Data!$B$2)/User_Model_Calcs!N3055)*SQRT(1-COS(RADIANS(User_Model_Calcs!I3055))^2*COS(RADIANS(User_Model_Calcs!B3055))^2)))</f>
        <v>30.109764810605586</v>
      </c>
      <c r="P3055">
        <f t="shared" si="288"/>
        <v>45.732168783647296</v>
      </c>
    </row>
    <row r="3056" spans="1:16" x14ac:dyDescent="0.25">
      <c r="A3056">
        <v>145.34783833498571</v>
      </c>
      <c r="B3056">
        <v>-42.677911157346379</v>
      </c>
      <c r="C3056">
        <v>950</v>
      </c>
      <c r="D3056">
        <f t="shared" ca="1" si="287"/>
        <v>1.2</v>
      </c>
      <c r="E3056" s="1">
        <v>0.65</v>
      </c>
      <c r="F3056">
        <v>19.899999999999999</v>
      </c>
      <c r="G3056">
        <f t="shared" ca="1" si="289"/>
        <v>46.089820015575185</v>
      </c>
      <c r="H3056">
        <f t="shared" ca="1" si="286"/>
        <v>18.31240473401385</v>
      </c>
      <c r="I3056">
        <f>User_Model_Calcs!A3056-Sat_Data!$B$5</f>
        <v>35.34783833498571</v>
      </c>
      <c r="J3056">
        <f>(Earth_Data!$B$1/SQRT(1-Earth_Data!$B$2^2*SIN(RADIANS(User_Model_Calcs!B3056))^2))*COS(RADIANS(User_Model_Calcs!B3056))</f>
        <v>4696.2843743544445</v>
      </c>
      <c r="K3056">
        <f>((Earth_Data!$B$1*(1-Earth_Data!$B$2^2))/SQRT(1-Earth_Data!$B$2^2*SIN(RADIANS(User_Model_Calcs!B3056))^2))*SIN(RADIANS(User_Model_Calcs!B3056))</f>
        <v>-4301.2665273010089</v>
      </c>
      <c r="L3056">
        <f t="shared" si="290"/>
        <v>-42.486168045034539</v>
      </c>
      <c r="M3056">
        <f t="shared" si="291"/>
        <v>6368.3577681915613</v>
      </c>
      <c r="N3056">
        <f>SQRT(User_Model_Calcs!M3056^2+Sat_Data!$B$3^2-2*User_Model_Calcs!M3056*Sat_Data!$B$3*COS(RADIANS(L3056))*COS(RADIANS(I3056)))</f>
        <v>38669.71992851184</v>
      </c>
      <c r="O3056">
        <f>DEGREES(ACOS(((Earth_Data!$B$1+Sat_Data!$B$2)/User_Model_Calcs!N3056)*SQRT(1-COS(RADIANS(User_Model_Calcs!I3056))^2*COS(RADIANS(User_Model_Calcs!B3056))^2)))</f>
        <v>29.24028379956151</v>
      </c>
      <c r="P3056">
        <f t="shared" si="288"/>
        <v>46.29744588869233</v>
      </c>
    </row>
    <row r="3057" spans="1:16" x14ac:dyDescent="0.25">
      <c r="A3057">
        <v>139.57089830118903</v>
      </c>
      <c r="B3057">
        <v>-39.211575742752217</v>
      </c>
      <c r="C3057">
        <v>5000</v>
      </c>
      <c r="D3057">
        <f t="shared" ca="1" si="287"/>
        <v>0.75</v>
      </c>
      <c r="E3057" s="1">
        <v>0.65</v>
      </c>
      <c r="F3057">
        <v>19.899999999999999</v>
      </c>
      <c r="G3057">
        <f t="shared" ca="1" si="289"/>
        <v>42.007420362456692</v>
      </c>
      <c r="H3057">
        <f t="shared" ca="1" si="286"/>
        <v>20.322312353413238</v>
      </c>
      <c r="I3057">
        <f>User_Model_Calcs!A3057-Sat_Data!$B$5</f>
        <v>29.570898301189033</v>
      </c>
      <c r="J3057">
        <f>(Earth_Data!$B$1/SQRT(1-Earth_Data!$B$2^2*SIN(RADIANS(User_Model_Calcs!B3057))^2))*COS(RADIANS(User_Model_Calcs!B3057))</f>
        <v>4948.5142661751133</v>
      </c>
      <c r="K3057">
        <f>((Earth_Data!$B$1*(1-Earth_Data!$B$2^2))/SQRT(1-Earth_Data!$B$2^2*SIN(RADIANS(User_Model_Calcs!B3057))^2))*SIN(RADIANS(User_Model_Calcs!B3057))</f>
        <v>-4010.5452254145816</v>
      </c>
      <c r="L3057">
        <f t="shared" si="290"/>
        <v>-39.023190303487851</v>
      </c>
      <c r="M3057">
        <f t="shared" si="291"/>
        <v>6369.636288488874</v>
      </c>
      <c r="N3057">
        <f>SQRT(User_Model_Calcs!M3057^2+Sat_Data!$B$3^2-2*User_Model_Calcs!M3057*Sat_Data!$B$3*COS(RADIANS(L3057))*COS(RADIANS(I3057)))</f>
        <v>38150.26017503356</v>
      </c>
      <c r="O3057">
        <f>DEGREES(ACOS(((Earth_Data!$B$1+Sat_Data!$B$2)/User_Model_Calcs!N3057)*SQRT(1-COS(RADIANS(User_Model_Calcs!I3057))^2*COS(RADIANS(User_Model_Calcs!B3057))^2)))</f>
        <v>35.257863068069462</v>
      </c>
      <c r="P3057">
        <f t="shared" si="288"/>
        <v>41.909011278309841</v>
      </c>
    </row>
    <row r="3058" spans="1:16" x14ac:dyDescent="0.25">
      <c r="A3058">
        <v>153.15299999999999</v>
      </c>
      <c r="B3058">
        <v>-38.567</v>
      </c>
      <c r="C3058">
        <v>375</v>
      </c>
      <c r="D3058">
        <f t="shared" ca="1" si="287"/>
        <v>3</v>
      </c>
      <c r="E3058" s="1">
        <v>0.65</v>
      </c>
      <c r="F3058">
        <v>19.899999999999999</v>
      </c>
      <c r="G3058">
        <f t="shared" ca="1" si="289"/>
        <v>54.048620189015942</v>
      </c>
      <c r="H3058">
        <f t="shared" ca="1" si="286"/>
        <v>21.050596706227424</v>
      </c>
      <c r="I3058">
        <f>User_Model_Calcs!A3058-Sat_Data!$B$5</f>
        <v>43.152999999999992</v>
      </c>
      <c r="J3058">
        <f>(Earth_Data!$B$1/SQRT(1-Earth_Data!$B$2^2*SIN(RADIANS(User_Model_Calcs!B3058))^2))*COS(RADIANS(User_Model_Calcs!B3058))</f>
        <v>4993.4384966367352</v>
      </c>
      <c r="K3058">
        <f>((Earth_Data!$B$1*(1-Earth_Data!$B$2^2))/SQRT(1-Earth_Data!$B$2^2*SIN(RADIANS(User_Model_Calcs!B3058))^2))*SIN(RADIANS(User_Model_Calcs!B3058))</f>
        <v>-3954.8487238648736</v>
      </c>
      <c r="L3058">
        <f t="shared" si="290"/>
        <v>-38.379544285599181</v>
      </c>
      <c r="M3058">
        <f t="shared" si="291"/>
        <v>6369.8709914996989</v>
      </c>
      <c r="N3058">
        <f>SQRT(User_Model_Calcs!M3058^2+Sat_Data!$B$3^2-2*User_Model_Calcs!M3058*Sat_Data!$B$3*COS(RADIANS(L3058))*COS(RADIANS(I3058)))</f>
        <v>38874.073693977218</v>
      </c>
      <c r="O3058">
        <f>DEGREES(ACOS(((Earth_Data!$B$1+Sat_Data!$B$2)/User_Model_Calcs!N3058)*SQRT(1-COS(RADIANS(User_Model_Calcs!I3058))^2*COS(RADIANS(User_Model_Calcs!B3058))^2)))</f>
        <v>27.016075038532446</v>
      </c>
      <c r="P3058">
        <f t="shared" si="288"/>
        <v>56.37700232505469</v>
      </c>
    </row>
    <row r="3059" spans="1:16" x14ac:dyDescent="0.25">
      <c r="A3059">
        <v>144.9298430533949</v>
      </c>
      <c r="B3059">
        <v>-33.486791045296684</v>
      </c>
      <c r="C3059">
        <v>950</v>
      </c>
      <c r="D3059">
        <f t="shared" ca="1" si="287"/>
        <v>0.75</v>
      </c>
      <c r="E3059" s="1">
        <v>0.65</v>
      </c>
      <c r="F3059">
        <v>19.899999999999999</v>
      </c>
      <c r="G3059">
        <f t="shared" ca="1" si="289"/>
        <v>42.007420362456692</v>
      </c>
      <c r="H3059">
        <f t="shared" ca="1" si="286"/>
        <v>19.203886727938855</v>
      </c>
      <c r="I3059">
        <f>User_Model_Calcs!A3059-Sat_Data!$B$5</f>
        <v>34.929843053394904</v>
      </c>
      <c r="J3059">
        <f>(Earth_Data!$B$1/SQRT(1-Earth_Data!$B$2^2*SIN(RADIANS(User_Model_Calcs!B3059))^2))*COS(RADIANS(User_Model_Calcs!B3059))</f>
        <v>5324.8806622709899</v>
      </c>
      <c r="K3059">
        <f>((Earth_Data!$B$1*(1-Earth_Data!$B$2^2))/SQRT(1-Earth_Data!$B$2^2*SIN(RADIANS(User_Model_Calcs!B3059))^2))*SIN(RADIANS(User_Model_Calcs!B3059))</f>
        <v>-3499.1137618339094</v>
      </c>
      <c r="L3059">
        <f t="shared" si="290"/>
        <v>-33.309927952820438</v>
      </c>
      <c r="M3059">
        <f t="shared" si="291"/>
        <v>6371.6678496044497</v>
      </c>
      <c r="N3059">
        <f>SQRT(User_Model_Calcs!M3059^2+Sat_Data!$B$3^2-2*User_Model_Calcs!M3059*Sat_Data!$B$3*COS(RADIANS(L3059))*COS(RADIANS(I3059)))</f>
        <v>38082.375704270489</v>
      </c>
      <c r="O3059">
        <f>DEGREES(ACOS(((Earth_Data!$B$1+Sat_Data!$B$2)/User_Model_Calcs!N3059)*SQRT(1-COS(RADIANS(User_Model_Calcs!I3059))^2*COS(RADIANS(User_Model_Calcs!B3059))^2)))</f>
        <v>36.107793296342564</v>
      </c>
      <c r="P3059">
        <f t="shared" si="288"/>
        <v>51.690196482270977</v>
      </c>
    </row>
    <row r="3060" spans="1:16" x14ac:dyDescent="0.25">
      <c r="A3060">
        <v>141.08743297761507</v>
      </c>
      <c r="B3060">
        <v>-35.640734720761472</v>
      </c>
      <c r="C3060">
        <v>4700</v>
      </c>
      <c r="D3060">
        <f t="shared" ca="1" si="287"/>
        <v>0.75</v>
      </c>
      <c r="E3060" s="1">
        <v>0.65</v>
      </c>
      <c r="F3060">
        <v>19.899999999999999</v>
      </c>
      <c r="G3060">
        <f t="shared" ca="1" si="289"/>
        <v>42.007420362456692</v>
      </c>
      <c r="H3060">
        <f t="shared" ca="1" si="286"/>
        <v>20.016947818400297</v>
      </c>
      <c r="I3060">
        <f>User_Model_Calcs!A3060-Sat_Data!$B$5</f>
        <v>31.087432977615066</v>
      </c>
      <c r="J3060">
        <f>(Earth_Data!$B$1/SQRT(1-Earth_Data!$B$2^2*SIN(RADIANS(User_Model_Calcs!B3060))^2))*COS(RADIANS(User_Model_Calcs!B3060))</f>
        <v>5189.330677558879</v>
      </c>
      <c r="K3060">
        <f>((Earth_Data!$B$1*(1-Earth_Data!$B$2^2))/SQRT(1-Earth_Data!$B$2^2*SIN(RADIANS(User_Model_Calcs!B3060))^2))*SIN(RADIANS(User_Model_Calcs!B3060))</f>
        <v>-3695.8703004319054</v>
      </c>
      <c r="L3060">
        <f t="shared" si="290"/>
        <v>-35.45868196433139</v>
      </c>
      <c r="M3060">
        <f t="shared" si="291"/>
        <v>6370.9190984243642</v>
      </c>
      <c r="N3060">
        <f>SQRT(User_Model_Calcs!M3060^2+Sat_Data!$B$3^2-2*User_Model_Calcs!M3060*Sat_Data!$B$3*COS(RADIANS(L3060))*COS(RADIANS(I3060)))</f>
        <v>37995.32852467597</v>
      </c>
      <c r="O3060">
        <f>DEGREES(ACOS(((Earth_Data!$B$1+Sat_Data!$B$2)/User_Model_Calcs!N3060)*SQRT(1-COS(RADIANS(User_Model_Calcs!I3060))^2*COS(RADIANS(User_Model_Calcs!B3060))^2)))</f>
        <v>37.168890560666767</v>
      </c>
      <c r="P3060">
        <f t="shared" si="288"/>
        <v>45.977928173085104</v>
      </c>
    </row>
    <row r="3061" spans="1:16" x14ac:dyDescent="0.25">
      <c r="A3061">
        <v>143.4677150452292</v>
      </c>
      <c r="B3061">
        <v>-43.197329409019794</v>
      </c>
      <c r="C3061">
        <v>5000</v>
      </c>
      <c r="D3061">
        <f t="shared" ca="1" si="287"/>
        <v>3</v>
      </c>
      <c r="E3061" s="1">
        <v>0.65</v>
      </c>
      <c r="F3061">
        <v>19.899999999999999</v>
      </c>
      <c r="G3061">
        <f t="shared" ca="1" si="289"/>
        <v>54.048620189015942</v>
      </c>
      <c r="H3061">
        <f t="shared" ca="1" si="286"/>
        <v>23.791665300403814</v>
      </c>
      <c r="I3061">
        <f>User_Model_Calcs!A3061-Sat_Data!$B$5</f>
        <v>33.467715045229198</v>
      </c>
      <c r="J3061">
        <f>(Earth_Data!$B$1/SQRT(1-Earth_Data!$B$2^2*SIN(RADIANS(User_Model_Calcs!B3061))^2))*COS(RADIANS(User_Model_Calcs!B3061))</f>
        <v>4656.9771315835014</v>
      </c>
      <c r="K3061">
        <f>((Earth_Data!$B$1*(1-Earth_Data!$B$2^2))/SQRT(1-Earth_Data!$B$2^2*SIN(RADIANS(User_Model_Calcs!B3061))^2))*SIN(RADIANS(User_Model_Calcs!B3061))</f>
        <v>-4343.5104945132243</v>
      </c>
      <c r="L3061">
        <f t="shared" si="290"/>
        <v>-43.005323759620708</v>
      </c>
      <c r="M3061">
        <f t="shared" si="291"/>
        <v>6368.1645252017643</v>
      </c>
      <c r="N3061">
        <f>SQRT(User_Model_Calcs!M3061^2+Sat_Data!$B$3^2-2*User_Model_Calcs!M3061*Sat_Data!$B$3*COS(RADIANS(L3061))*COS(RADIANS(I3061)))</f>
        <v>38610.449022172332</v>
      </c>
      <c r="O3061">
        <f>DEGREES(ACOS(((Earth_Data!$B$1+Sat_Data!$B$2)/User_Model_Calcs!N3061)*SQRT(1-COS(RADIANS(User_Model_Calcs!I3061))^2*COS(RADIANS(User_Model_Calcs!B3061))^2)))</f>
        <v>29.899386394656926</v>
      </c>
      <c r="P3061">
        <f t="shared" si="288"/>
        <v>44.002117243756999</v>
      </c>
    </row>
    <row r="3062" spans="1:16" x14ac:dyDescent="0.25">
      <c r="A3062">
        <v>149.51900000000001</v>
      </c>
      <c r="B3062">
        <v>-34.398000000000003</v>
      </c>
      <c r="C3062">
        <v>3750</v>
      </c>
      <c r="D3062">
        <f t="shared" ca="1" si="287"/>
        <v>1.2</v>
      </c>
      <c r="E3062" s="1">
        <v>0.65</v>
      </c>
      <c r="F3062">
        <v>19.899999999999999</v>
      </c>
      <c r="G3062">
        <f t="shared" ca="1" si="289"/>
        <v>46.089820015575185</v>
      </c>
      <c r="H3062">
        <f t="shared" ca="1" si="286"/>
        <v>19.854923834381111</v>
      </c>
      <c r="I3062">
        <f>User_Model_Calcs!A3062-Sat_Data!$B$5</f>
        <v>39.519000000000005</v>
      </c>
      <c r="J3062">
        <f>(Earth_Data!$B$1/SQRT(1-Earth_Data!$B$2^2*SIN(RADIANS(User_Model_Calcs!B3062))^2))*COS(RADIANS(User_Model_Calcs!B3062))</f>
        <v>5268.4464483601623</v>
      </c>
      <c r="K3062">
        <f>((Earth_Data!$B$1*(1-Earth_Data!$B$2^2))/SQRT(1-Earth_Data!$B$2^2*SIN(RADIANS(User_Model_Calcs!B3062))^2))*SIN(RADIANS(User_Model_Calcs!B3062))</f>
        <v>-3582.9626082731811</v>
      </c>
      <c r="L3062">
        <f t="shared" si="290"/>
        <v>-34.218818122663961</v>
      </c>
      <c r="M3062">
        <f t="shared" si="291"/>
        <v>6371.3537832647908</v>
      </c>
      <c r="N3062">
        <f>SQRT(User_Model_Calcs!M3062^2+Sat_Data!$B$3^2-2*User_Model_Calcs!M3062*Sat_Data!$B$3*COS(RADIANS(L3062))*COS(RADIANS(I3062)))</f>
        <v>38414.658178259015</v>
      </c>
      <c r="O3062">
        <f>DEGREES(ACOS(((Earth_Data!$B$1+Sat_Data!$B$2)/User_Model_Calcs!N3062)*SQRT(1-COS(RADIANS(User_Model_Calcs!I3062))^2*COS(RADIANS(User_Model_Calcs!B3062))^2)))</f>
        <v>32.162651759571467</v>
      </c>
      <c r="P3062">
        <f t="shared" si="288"/>
        <v>55.594238833243729</v>
      </c>
    </row>
    <row r="3063" spans="1:16" x14ac:dyDescent="0.25">
      <c r="A3063">
        <v>149.00565450374211</v>
      </c>
      <c r="B3063">
        <v>-38.195833261017071</v>
      </c>
      <c r="C3063">
        <v>3750</v>
      </c>
      <c r="D3063">
        <f t="shared" ca="1" si="287"/>
        <v>3</v>
      </c>
      <c r="E3063" s="1">
        <v>0.65</v>
      </c>
      <c r="F3063">
        <v>19.899999999999999</v>
      </c>
      <c r="G3063">
        <f t="shared" ca="1" si="289"/>
        <v>54.048620189015942</v>
      </c>
      <c r="H3063">
        <f t="shared" ca="1" si="286"/>
        <v>14.73223068193162</v>
      </c>
      <c r="I3063">
        <f>User_Model_Calcs!A3063-Sat_Data!$B$5</f>
        <v>39.005654503742107</v>
      </c>
      <c r="J3063">
        <f>(Earth_Data!$B$1/SQRT(1-Earth_Data!$B$2^2*SIN(RADIANS(User_Model_Calcs!B3063))^2))*COS(RADIANS(User_Model_Calcs!B3063))</f>
        <v>5019.0198273414635</v>
      </c>
      <c r="K3063">
        <f>((Earth_Data!$B$1*(1-Earth_Data!$B$2^2))/SQRT(1-Earth_Data!$B$2^2*SIN(RADIANS(User_Model_Calcs!B3063))^2))*SIN(RADIANS(User_Model_Calcs!B3063))</f>
        <v>-3922.5516057794857</v>
      </c>
      <c r="L3063">
        <f t="shared" si="290"/>
        <v>-38.008955901255277</v>
      </c>
      <c r="M3063">
        <f t="shared" si="291"/>
        <v>6370.0055829842058</v>
      </c>
      <c r="N3063">
        <f>SQRT(User_Model_Calcs!M3063^2+Sat_Data!$B$3^2-2*User_Model_Calcs!M3063*Sat_Data!$B$3*COS(RADIANS(L3063))*COS(RADIANS(I3063)))</f>
        <v>38593.970753287504</v>
      </c>
      <c r="O3063">
        <f>DEGREES(ACOS(((Earth_Data!$B$1+Sat_Data!$B$2)/User_Model_Calcs!N3063)*SQRT(1-COS(RADIANS(User_Model_Calcs!I3063))^2*COS(RADIANS(User_Model_Calcs!B3063))^2)))</f>
        <v>30.105401656722922</v>
      </c>
      <c r="P3063">
        <f t="shared" si="288"/>
        <v>52.640216181827178</v>
      </c>
    </row>
    <row r="3064" spans="1:16" x14ac:dyDescent="0.25">
      <c r="A3064">
        <v>150.84568081564032</v>
      </c>
      <c r="B3064">
        <v>-39.871822182412238</v>
      </c>
      <c r="C3064">
        <v>4700</v>
      </c>
      <c r="D3064">
        <f t="shared" ca="1" si="287"/>
        <v>1.2</v>
      </c>
      <c r="E3064" s="1">
        <v>0.65</v>
      </c>
      <c r="F3064">
        <v>19.899999999999999</v>
      </c>
      <c r="G3064">
        <f t="shared" ca="1" si="289"/>
        <v>46.089820015575185</v>
      </c>
      <c r="H3064">
        <f t="shared" ca="1" si="286"/>
        <v>15.215022568713225</v>
      </c>
      <c r="I3064">
        <f>User_Model_Calcs!A3064-Sat_Data!$B$5</f>
        <v>40.845680815640321</v>
      </c>
      <c r="J3064">
        <f>(Earth_Data!$B$1/SQRT(1-Earth_Data!$B$2^2*SIN(RADIANS(User_Model_Calcs!B3064))^2))*COS(RADIANS(User_Model_Calcs!B3064))</f>
        <v>4901.8460023891448</v>
      </c>
      <c r="K3064">
        <f>((Earth_Data!$B$1*(1-Earth_Data!$B$2^2))/SQRT(1-Earth_Data!$B$2^2*SIN(RADIANS(User_Model_Calcs!B3064))^2))*SIN(RADIANS(User_Model_Calcs!B3064))</f>
        <v>-4067.0744712169817</v>
      </c>
      <c r="L3064">
        <f t="shared" si="290"/>
        <v>-39.682583087963863</v>
      </c>
      <c r="M3064">
        <f t="shared" si="291"/>
        <v>6369.3947110823119</v>
      </c>
      <c r="N3064">
        <f>SQRT(User_Model_Calcs!M3064^2+Sat_Data!$B$3^2-2*User_Model_Calcs!M3064*Sat_Data!$B$3*COS(RADIANS(L3064))*COS(RADIANS(I3064)))</f>
        <v>38803.152563814016</v>
      </c>
      <c r="O3064">
        <f>DEGREES(ACOS(((Earth_Data!$B$1+Sat_Data!$B$2)/User_Model_Calcs!N3064)*SQRT(1-COS(RADIANS(User_Model_Calcs!I3064))^2*COS(RADIANS(User_Model_Calcs!B3064))^2)))</f>
        <v>27.782014647152373</v>
      </c>
      <c r="P3064">
        <f t="shared" si="288"/>
        <v>53.443310423217596</v>
      </c>
    </row>
    <row r="3065" spans="1:16" x14ac:dyDescent="0.25">
      <c r="A3065">
        <v>117.96899999999999</v>
      </c>
      <c r="B3065">
        <v>-34.927</v>
      </c>
      <c r="C3065">
        <v>375</v>
      </c>
      <c r="D3065">
        <f t="shared" ca="1" si="287"/>
        <v>3</v>
      </c>
      <c r="E3065" s="1">
        <v>0.65</v>
      </c>
      <c r="F3065">
        <v>19.899999999999999</v>
      </c>
      <c r="G3065">
        <f t="shared" ca="1" si="289"/>
        <v>54.048620189015942</v>
      </c>
      <c r="H3065">
        <f t="shared" ca="1" si="286"/>
        <v>16.32050616086735</v>
      </c>
      <c r="I3065">
        <f>User_Model_Calcs!A3065-Sat_Data!$B$5</f>
        <v>7.9689999999999941</v>
      </c>
      <c r="J3065">
        <f>(Earth_Data!$B$1/SQRT(1-Earth_Data!$B$2^2*SIN(RADIANS(User_Model_Calcs!B3065))^2))*COS(RADIANS(User_Model_Calcs!B3065))</f>
        <v>5235.0703626846553</v>
      </c>
      <c r="K3065">
        <f>((Earth_Data!$B$1*(1-Earth_Data!$B$2^2))/SQRT(1-Earth_Data!$B$2^2*SIN(RADIANS(User_Model_Calcs!B3065))^2))*SIN(RADIANS(User_Model_Calcs!B3065))</f>
        <v>-3631.2312593630081</v>
      </c>
      <c r="L3065">
        <f t="shared" si="290"/>
        <v>-34.746554669430104</v>
      </c>
      <c r="M3065">
        <f t="shared" si="291"/>
        <v>6371.1696070057897</v>
      </c>
      <c r="N3065">
        <f>SQRT(User_Model_Calcs!M3065^2+Sat_Data!$B$3^2-2*User_Model_Calcs!M3065*Sat_Data!$B$3*COS(RADIANS(L3065))*COS(RADIANS(I3065)))</f>
        <v>37164.56845523262</v>
      </c>
      <c r="O3065">
        <f>DEGREES(ACOS(((Earth_Data!$B$1+Sat_Data!$B$2)/User_Model_Calcs!N3065)*SQRT(1-COS(RADIANS(User_Model_Calcs!I3065))^2*COS(RADIANS(User_Model_Calcs!B3065))^2)))</f>
        <v>48.529854211681368</v>
      </c>
      <c r="P3065">
        <f t="shared" si="288"/>
        <v>13.739743196564289</v>
      </c>
    </row>
    <row r="3066" spans="1:16" x14ac:dyDescent="0.25">
      <c r="A3066">
        <v>146.29548213741074</v>
      </c>
      <c r="B3066">
        <v>-41.480153638399514</v>
      </c>
      <c r="C3066">
        <v>4700</v>
      </c>
      <c r="D3066">
        <f t="shared" ca="1" si="287"/>
        <v>0.75</v>
      </c>
      <c r="E3066" s="1">
        <v>0.65</v>
      </c>
      <c r="F3066">
        <v>19.899999999999999</v>
      </c>
      <c r="G3066">
        <f t="shared" ca="1" si="289"/>
        <v>42.007420362456692</v>
      </c>
      <c r="H3066">
        <f t="shared" ca="1" si="286"/>
        <v>19.512410519291947</v>
      </c>
      <c r="I3066">
        <f>User_Model_Calcs!A3066-Sat_Data!$B$5</f>
        <v>36.295482137410744</v>
      </c>
      <c r="J3066">
        <f>(Earth_Data!$B$1/SQRT(1-Earth_Data!$B$2^2*SIN(RADIANS(User_Model_Calcs!B3066))^2))*COS(RADIANS(User_Model_Calcs!B3066))</f>
        <v>4785.4407242292027</v>
      </c>
      <c r="K3066">
        <f>((Earth_Data!$B$1*(1-Earth_Data!$B$2^2))/SQRT(1-Earth_Data!$B$2^2*SIN(RADIANS(User_Model_Calcs!B3066))^2))*SIN(RADIANS(User_Model_Calcs!B3066))</f>
        <v>-4202.5226929549044</v>
      </c>
      <c r="L3066">
        <f t="shared" si="290"/>
        <v>-41.289255781089913</v>
      </c>
      <c r="M3066">
        <f t="shared" si="291"/>
        <v>6368.8020780922579</v>
      </c>
      <c r="N3066">
        <f>SQRT(User_Model_Calcs!M3066^2+Sat_Data!$B$3^2-2*User_Model_Calcs!M3066*Sat_Data!$B$3*COS(RADIANS(L3066))*COS(RADIANS(I3066)))</f>
        <v>38640.998565727707</v>
      </c>
      <c r="O3066">
        <f>DEGREES(ACOS(((Earth_Data!$B$1+Sat_Data!$B$2)/User_Model_Calcs!N3066)*SQRT(1-COS(RADIANS(User_Model_Calcs!I3066))^2*COS(RADIANS(User_Model_Calcs!B3066))^2)))</f>
        <v>29.565122020147914</v>
      </c>
      <c r="P3066">
        <f t="shared" si="288"/>
        <v>47.954478359206213</v>
      </c>
    </row>
    <row r="3067" spans="1:16" x14ac:dyDescent="0.25">
      <c r="A3067">
        <v>150.63063697741552</v>
      </c>
      <c r="B3067">
        <v>-40.483030134132065</v>
      </c>
      <c r="C3067">
        <v>5000</v>
      </c>
      <c r="D3067">
        <f t="shared" ca="1" si="287"/>
        <v>0.75</v>
      </c>
      <c r="E3067" s="1">
        <v>0.65</v>
      </c>
      <c r="F3067">
        <v>19.899999999999999</v>
      </c>
      <c r="G3067">
        <f t="shared" ca="1" si="289"/>
        <v>42.007420362456692</v>
      </c>
      <c r="H3067">
        <f t="shared" ref="H3067:H3130" ca="1" si="292">RAND()*(24-14)+14</f>
        <v>18.470569581291159</v>
      </c>
      <c r="I3067">
        <f>User_Model_Calcs!A3067-Sat_Data!$B$5</f>
        <v>40.63063697741552</v>
      </c>
      <c r="J3067">
        <f>(Earth_Data!$B$1/SQRT(1-Earth_Data!$B$2^2*SIN(RADIANS(User_Model_Calcs!B3067))^2))*COS(RADIANS(User_Model_Calcs!B3067))</f>
        <v>4858.0611190021336</v>
      </c>
      <c r="K3067">
        <f>((Earth_Data!$B$1*(1-Earth_Data!$B$2^2))/SQRT(1-Earth_Data!$B$2^2*SIN(RADIANS(User_Model_Calcs!B3067))^2))*SIN(RADIANS(User_Model_Calcs!B3067))</f>
        <v>-4118.928300032253</v>
      </c>
      <c r="L3067">
        <f t="shared" si="290"/>
        <v>-40.293090206627092</v>
      </c>
      <c r="M3067">
        <f t="shared" si="291"/>
        <v>6369.1701325028871</v>
      </c>
      <c r="N3067">
        <f>SQRT(User_Model_Calcs!M3067^2+Sat_Data!$B$3^2-2*User_Model_Calcs!M3067*Sat_Data!$B$3*COS(RADIANS(L3067))*COS(RADIANS(I3067)))</f>
        <v>38826.170089645973</v>
      </c>
      <c r="O3067">
        <f>DEGREES(ACOS(((Earth_Data!$B$1+Sat_Data!$B$2)/User_Model_Calcs!N3067)*SQRT(1-COS(RADIANS(User_Model_Calcs!I3067))^2*COS(RADIANS(User_Model_Calcs!B3067))^2)))</f>
        <v>27.528564022810468</v>
      </c>
      <c r="P3067">
        <f t="shared" si="288"/>
        <v>52.88731856114849</v>
      </c>
    </row>
    <row r="3068" spans="1:16" x14ac:dyDescent="0.25">
      <c r="A3068" s="5">
        <v>155.55000000000001</v>
      </c>
      <c r="B3068">
        <v>-33.651000000000003</v>
      </c>
      <c r="C3068">
        <v>5000</v>
      </c>
      <c r="D3068">
        <f t="shared" ca="1" si="287"/>
        <v>3</v>
      </c>
      <c r="E3068" s="1">
        <v>0.65</v>
      </c>
      <c r="F3068">
        <v>19.899999999999999</v>
      </c>
      <c r="G3068">
        <f t="shared" ca="1" si="289"/>
        <v>54.048620189015942</v>
      </c>
      <c r="H3068">
        <f t="shared" ca="1" si="292"/>
        <v>16.822142587679302</v>
      </c>
      <c r="I3068">
        <f>User_Model_Calcs!A3068-Sat_Data!$B$5</f>
        <v>45.550000000000011</v>
      </c>
      <c r="J3068">
        <f>(Earth_Data!$B$1/SQRT(1-Earth_Data!$B$2^2*SIN(RADIANS(User_Model_Calcs!B3068))^2))*COS(RADIANS(User_Model_Calcs!B3068))</f>
        <v>5314.8098817656264</v>
      </c>
      <c r="K3068">
        <f>((Earth_Data!$B$1*(1-Earth_Data!$B$2^2))/SQRT(1-Earth_Data!$B$2^2*SIN(RADIANS(User_Model_Calcs!B3068))^2))*SIN(RADIANS(User_Model_Calcs!B3068))</f>
        <v>-3514.2893718994387</v>
      </c>
      <c r="L3068">
        <f t="shared" si="290"/>
        <v>-33.473705803728201</v>
      </c>
      <c r="M3068">
        <f t="shared" si="291"/>
        <v>6371.6115597828857</v>
      </c>
      <c r="N3068">
        <f>SQRT(User_Model_Calcs!M3068^2+Sat_Data!$B$3^2-2*User_Model_Calcs!M3068*Sat_Data!$B$3*COS(RADIANS(L3068))*COS(RADIANS(I3068)))</f>
        <v>38788.549285511632</v>
      </c>
      <c r="O3068">
        <f>DEGREES(ACOS(((Earth_Data!$B$1+Sat_Data!$B$2)/User_Model_Calcs!N3068)*SQRT(1-COS(RADIANS(User_Model_Calcs!I3068))^2*COS(RADIANS(User_Model_Calcs!B3068))^2)))</f>
        <v>27.96600755189181</v>
      </c>
      <c r="P3068">
        <f t="shared" si="288"/>
        <v>61.471719239609541</v>
      </c>
    </row>
    <row r="3069" spans="1:16" x14ac:dyDescent="0.25">
      <c r="A3069">
        <v>119.91</v>
      </c>
      <c r="B3069">
        <v>-35.567</v>
      </c>
      <c r="C3069">
        <v>2500</v>
      </c>
      <c r="D3069">
        <f t="shared" ca="1" si="287"/>
        <v>3</v>
      </c>
      <c r="E3069" s="1">
        <v>0.65</v>
      </c>
      <c r="F3069">
        <v>19.899999999999999</v>
      </c>
      <c r="G3069">
        <f t="shared" ca="1" si="289"/>
        <v>54.048620189015942</v>
      </c>
      <c r="H3069">
        <f t="shared" ca="1" si="292"/>
        <v>20.249346220327759</v>
      </c>
      <c r="I3069">
        <f>User_Model_Calcs!A3069-Sat_Data!$B$5</f>
        <v>9.9099999999999966</v>
      </c>
      <c r="J3069">
        <f>(Earth_Data!$B$1/SQRT(1-Earth_Data!$B$2^2*SIN(RADIANS(User_Model_Calcs!B3069))^2))*COS(RADIANS(User_Model_Calcs!B3069))</f>
        <v>5194.0934707778633</v>
      </c>
      <c r="K3069">
        <f>((Earth_Data!$B$1*(1-Earth_Data!$B$2^2))/SQRT(1-Earth_Data!$B$2^2*SIN(RADIANS(User_Model_Calcs!B3069))^2))*SIN(RADIANS(User_Model_Calcs!B3069))</f>
        <v>-3689.2186498757414</v>
      </c>
      <c r="L3069">
        <f t="shared" si="290"/>
        <v>-35.385108104133643</v>
      </c>
      <c r="M3069">
        <f t="shared" si="291"/>
        <v>6370.9450813649473</v>
      </c>
      <c r="N3069">
        <f>SQRT(User_Model_Calcs!M3069^2+Sat_Data!$B$3^2-2*User_Model_Calcs!M3069*Sat_Data!$B$3*COS(RADIANS(L3069))*COS(RADIANS(I3069)))</f>
        <v>37241.510084110028</v>
      </c>
      <c r="O3069">
        <f>DEGREES(ACOS(((Earth_Data!$B$1+Sat_Data!$B$2)/User_Model_Calcs!N3069)*SQRT(1-COS(RADIANS(User_Model_Calcs!I3069))^2*COS(RADIANS(User_Model_Calcs!B3069))^2)))</f>
        <v>47.36359220116568</v>
      </c>
      <c r="P3069">
        <f t="shared" si="288"/>
        <v>16.718349113579961</v>
      </c>
    </row>
    <row r="3070" spans="1:16" x14ac:dyDescent="0.25">
      <c r="A3070">
        <v>121.62</v>
      </c>
      <c r="B3070">
        <v>-37.338999999999999</v>
      </c>
      <c r="C3070">
        <v>5000</v>
      </c>
      <c r="D3070">
        <f t="shared" ca="1" si="287"/>
        <v>1.2</v>
      </c>
      <c r="E3070" s="1">
        <v>0.65</v>
      </c>
      <c r="F3070">
        <v>19.899999999999999</v>
      </c>
      <c r="G3070">
        <f t="shared" ca="1" si="289"/>
        <v>46.089820015575185</v>
      </c>
      <c r="H3070">
        <f t="shared" ca="1" si="292"/>
        <v>19.814929282660099</v>
      </c>
      <c r="I3070">
        <f>User_Model_Calcs!A3070-Sat_Data!$B$5</f>
        <v>11.620000000000005</v>
      </c>
      <c r="J3070">
        <f>(Earth_Data!$B$1/SQRT(1-Earth_Data!$B$2^2*SIN(RADIANS(User_Model_Calcs!B3070))^2))*COS(RADIANS(User_Model_Calcs!B3070))</f>
        <v>5077.2650879417224</v>
      </c>
      <c r="K3070">
        <f>((Earth_Data!$B$1*(1-Earth_Data!$B$2^2))/SQRT(1-Earth_Data!$B$2^2*SIN(RADIANS(User_Model_Calcs!B3070))^2))*SIN(RADIANS(User_Model_Calcs!B3070))</f>
        <v>-3847.3740569346837</v>
      </c>
      <c r="L3070">
        <f t="shared" si="290"/>
        <v>-37.153577092238265</v>
      </c>
      <c r="M3070">
        <f t="shared" si="291"/>
        <v>6370.3145846344132</v>
      </c>
      <c r="N3070">
        <f>SQRT(User_Model_Calcs!M3070^2+Sat_Data!$B$3^2-2*User_Model_Calcs!M3070*Sat_Data!$B$3*COS(RADIANS(L3070))*COS(RADIANS(I3070)))</f>
        <v>37403.390969786909</v>
      </c>
      <c r="O3070">
        <f>DEGREES(ACOS(((Earth_Data!$B$1+Sat_Data!$B$2)/User_Model_Calcs!N3070)*SQRT(1-COS(RADIANS(User_Model_Calcs!I3070))^2*COS(RADIANS(User_Model_Calcs!B3070))^2)))</f>
        <v>44.995701872150541</v>
      </c>
      <c r="P3070">
        <f t="shared" si="288"/>
        <v>18.728416518259142</v>
      </c>
    </row>
    <row r="3071" spans="1:16" x14ac:dyDescent="0.25">
      <c r="A3071">
        <v>143.66900000000001</v>
      </c>
      <c r="B3071">
        <v>-31.28</v>
      </c>
      <c r="C3071">
        <v>950</v>
      </c>
      <c r="D3071">
        <f t="shared" ca="1" si="287"/>
        <v>3</v>
      </c>
      <c r="E3071" s="1">
        <v>0.65</v>
      </c>
      <c r="F3071">
        <v>19.899999999999999</v>
      </c>
      <c r="G3071">
        <f t="shared" ca="1" si="289"/>
        <v>54.048620189015942</v>
      </c>
      <c r="H3071">
        <f t="shared" ca="1" si="292"/>
        <v>14.655702839552335</v>
      </c>
      <c r="I3071">
        <f>User_Model_Calcs!A3071-Sat_Data!$B$5</f>
        <v>33.669000000000011</v>
      </c>
      <c r="J3071">
        <f>(Earth_Data!$B$1/SQRT(1-Earth_Data!$B$2^2*SIN(RADIANS(User_Model_Calcs!B3071))^2))*COS(RADIANS(User_Model_Calcs!B3071))</f>
        <v>5455.9399596829107</v>
      </c>
      <c r="K3071">
        <f>((Earth_Data!$B$1*(1-Earth_Data!$B$2^2))/SQRT(1-Earth_Data!$B$2^2*SIN(RADIANS(User_Model_Calcs!B3071))^2))*SIN(RADIANS(User_Model_Calcs!B3071))</f>
        <v>-3292.4655196132335</v>
      </c>
      <c r="L3071">
        <f t="shared" si="290"/>
        <v>-31.10948594274657</v>
      </c>
      <c r="M3071">
        <f t="shared" si="291"/>
        <v>6372.4100653918058</v>
      </c>
      <c r="N3071">
        <f>SQRT(User_Model_Calcs!M3071^2+Sat_Data!$B$3^2-2*User_Model_Calcs!M3071*Sat_Data!$B$3*COS(RADIANS(L3071))*COS(RADIANS(I3071)))</f>
        <v>37888.130726572555</v>
      </c>
      <c r="O3071">
        <f>DEGREES(ACOS(((Earth_Data!$B$1+Sat_Data!$B$2)/User_Model_Calcs!N3071)*SQRT(1-COS(RADIANS(User_Model_Calcs!I3071))^2*COS(RADIANS(User_Model_Calcs!B3071))^2)))</f>
        <v>38.533810303495542</v>
      </c>
      <c r="P3071">
        <f t="shared" si="288"/>
        <v>52.065293950077439</v>
      </c>
    </row>
    <row r="3072" spans="1:16" x14ac:dyDescent="0.25">
      <c r="A3072">
        <v>147.828</v>
      </c>
      <c r="B3072">
        <v>-37.790999999999997</v>
      </c>
      <c r="C3072">
        <v>375</v>
      </c>
      <c r="D3072">
        <f t="shared" ca="1" si="287"/>
        <v>0.75</v>
      </c>
      <c r="E3072" s="1">
        <v>0.65</v>
      </c>
      <c r="F3072">
        <v>19.899999999999999</v>
      </c>
      <c r="G3072">
        <f t="shared" ca="1" si="289"/>
        <v>42.007420362456692</v>
      </c>
      <c r="H3072">
        <f t="shared" ca="1" si="292"/>
        <v>15.728482344495911</v>
      </c>
      <c r="I3072">
        <f>User_Model_Calcs!A3072-Sat_Data!$B$5</f>
        <v>37.828000000000003</v>
      </c>
      <c r="J3072">
        <f>(Earth_Data!$B$1/SQRT(1-Earth_Data!$B$2^2*SIN(RADIANS(User_Model_Calcs!B3072))^2))*COS(RADIANS(User_Model_Calcs!B3072))</f>
        <v>5046.6804719124029</v>
      </c>
      <c r="K3072">
        <f>((Earth_Data!$B$1*(1-Earth_Data!$B$2^2))/SQRT(1-Earth_Data!$B$2^2*SIN(RADIANS(User_Model_Calcs!B3072))^2))*SIN(RADIANS(User_Model_Calcs!B3072))</f>
        <v>-3887.1392119360203</v>
      </c>
      <c r="L3072">
        <f t="shared" si="290"/>
        <v>-37.604789131228962</v>
      </c>
      <c r="M3072">
        <f t="shared" si="291"/>
        <v>6370.1518850458015</v>
      </c>
      <c r="N3072">
        <f>SQRT(User_Model_Calcs!M3072^2+Sat_Data!$B$3^2-2*User_Model_Calcs!M3072*Sat_Data!$B$3*COS(RADIANS(L3072))*COS(RADIANS(I3072)))</f>
        <v>38499.981160006289</v>
      </c>
      <c r="O3072">
        <f>DEGREES(ACOS(((Earth_Data!$B$1+Sat_Data!$B$2)/User_Model_Calcs!N3072)*SQRT(1-COS(RADIANS(User_Model_Calcs!I3072))^2*COS(RADIANS(User_Model_Calcs!B3072))^2)))</f>
        <v>31.170188141745466</v>
      </c>
      <c r="P3072">
        <f t="shared" si="288"/>
        <v>51.719557513784267</v>
      </c>
    </row>
    <row r="3073" spans="1:16" x14ac:dyDescent="0.25">
      <c r="A3073">
        <v>138.61500000000001</v>
      </c>
      <c r="B3073">
        <v>-30.709000000000003</v>
      </c>
      <c r="C3073">
        <v>1250</v>
      </c>
      <c r="D3073">
        <f t="shared" ca="1" si="287"/>
        <v>1.2</v>
      </c>
      <c r="E3073" s="1">
        <v>0.65</v>
      </c>
      <c r="F3073">
        <v>19.899999999999999</v>
      </c>
      <c r="G3073">
        <f t="shared" ca="1" si="289"/>
        <v>46.089820015575185</v>
      </c>
      <c r="H3073">
        <f t="shared" ca="1" si="292"/>
        <v>23.516136454511269</v>
      </c>
      <c r="I3073">
        <f>User_Model_Calcs!A3073-Sat_Data!$B$5</f>
        <v>28.615000000000009</v>
      </c>
      <c r="J3073">
        <f>(Earth_Data!$B$1/SQRT(1-Earth_Data!$B$2^2*SIN(RADIANS(User_Model_Calcs!B3073))^2))*COS(RADIANS(User_Model_Calcs!B3073))</f>
        <v>5488.5398452241088</v>
      </c>
      <c r="K3073">
        <f>((Earth_Data!$B$1*(1-Earth_Data!$B$2^2))/SQRT(1-Earth_Data!$B$2^2*SIN(RADIANS(User_Model_Calcs!B3073))^2))*SIN(RADIANS(User_Model_Calcs!B3073))</f>
        <v>-3238.1984089715552</v>
      </c>
      <c r="L3073">
        <f t="shared" si="290"/>
        <v>-30.540294332003409</v>
      </c>
      <c r="M3073">
        <f t="shared" si="291"/>
        <v>6372.5974742234102</v>
      </c>
      <c r="N3073">
        <f>SQRT(User_Model_Calcs!M3073^2+Sat_Data!$B$3^2-2*User_Model_Calcs!M3073*Sat_Data!$B$3*COS(RADIANS(L3073))*COS(RADIANS(I3073)))</f>
        <v>37578.156501029174</v>
      </c>
      <c r="O3073">
        <f>DEGREES(ACOS(((Earth_Data!$B$1+Sat_Data!$B$2)/User_Model_Calcs!N3073)*SQRT(1-COS(RADIANS(User_Model_Calcs!I3073))^2*COS(RADIANS(User_Model_Calcs!B3073))^2)))</f>
        <v>42.602994598097624</v>
      </c>
      <c r="P3073">
        <f t="shared" si="288"/>
        <v>46.891355083300184</v>
      </c>
    </row>
    <row r="3074" spans="1:16" x14ac:dyDescent="0.25">
      <c r="A3074">
        <v>137.61500000000001</v>
      </c>
      <c r="B3074">
        <v>-37.709000000000003</v>
      </c>
      <c r="C3074">
        <v>375</v>
      </c>
      <c r="D3074">
        <f t="shared" ref="D3074:D3137" ca="1" si="293">CHOOSE(RANDBETWEEN(1,3),0.75,1.2,3)</f>
        <v>0.75</v>
      </c>
      <c r="E3074" s="1">
        <v>0.65</v>
      </c>
      <c r="F3074">
        <v>19.899999999999999</v>
      </c>
      <c r="G3074">
        <f t="shared" ca="1" si="289"/>
        <v>42.007420362456692</v>
      </c>
      <c r="H3074">
        <f t="shared" ca="1" si="292"/>
        <v>19.065810039891662</v>
      </c>
      <c r="I3074">
        <f>User_Model_Calcs!A3074-Sat_Data!$B$5</f>
        <v>27.615000000000009</v>
      </c>
      <c r="J3074">
        <f>(Earth_Data!$B$1/SQRT(1-Earth_Data!$B$2^2*SIN(RADIANS(User_Model_Calcs!B3074))^2))*COS(RADIANS(User_Model_Calcs!B3074))</f>
        <v>5052.2524613233036</v>
      </c>
      <c r="K3074">
        <f>((Earth_Data!$B$1*(1-Earth_Data!$B$2^2))/SQRT(1-Earth_Data!$B$2^2*SIN(RADIANS(User_Model_Calcs!B3074))^2))*SIN(RADIANS(User_Model_Calcs!B3074))</f>
        <v>-3879.9428879171669</v>
      </c>
      <c r="L3074">
        <f t="shared" si="290"/>
        <v>-37.522928652518061</v>
      </c>
      <c r="M3074">
        <f t="shared" si="291"/>
        <v>6370.1814531806222</v>
      </c>
      <c r="N3074">
        <f>SQRT(User_Model_Calcs!M3074^2+Sat_Data!$B$3^2-2*User_Model_Calcs!M3074*Sat_Data!$B$3*COS(RADIANS(L3074))*COS(RADIANS(I3074)))</f>
        <v>37958.932443070837</v>
      </c>
      <c r="O3074">
        <f>DEGREES(ACOS(((Earth_Data!$B$1+Sat_Data!$B$2)/User_Model_Calcs!N3074)*SQRT(1-COS(RADIANS(User_Model_Calcs!I3074))^2*COS(RADIANS(User_Model_Calcs!B3074))^2)))</f>
        <v>37.611881712497876</v>
      </c>
      <c r="P3074">
        <f t="shared" ref="P3074:P3137" si="294">DEGREES(ASIN(SIN(RADIANS(ABS(I3074)))/(SIN(ACOS(COS(RADIANS(I3074))*COS(RADIANS(B3074)))))))</f>
        <v>40.539039493801141</v>
      </c>
    </row>
    <row r="3075" spans="1:16" x14ac:dyDescent="0.25">
      <c r="A3075">
        <v>152.12100000000001</v>
      </c>
      <c r="B3075">
        <v>-35.347999999999999</v>
      </c>
      <c r="C3075">
        <v>4700</v>
      </c>
      <c r="D3075">
        <f t="shared" ca="1" si="293"/>
        <v>1.2</v>
      </c>
      <c r="E3075" s="1">
        <v>0.65</v>
      </c>
      <c r="F3075">
        <v>19.899999999999999</v>
      </c>
      <c r="G3075">
        <f t="shared" ref="G3075:G3138" ca="1" si="295">20.4+20*LOG(F3075)+20*LOG(D3075)+10*LOG(E3075)</f>
        <v>46.089820015575185</v>
      </c>
      <c r="H3075">
        <f t="shared" ca="1" si="292"/>
        <v>14.014557788710295</v>
      </c>
      <c r="I3075">
        <f>User_Model_Calcs!A3075-Sat_Data!$B$5</f>
        <v>42.121000000000009</v>
      </c>
      <c r="J3075">
        <f>(Earth_Data!$B$1/SQRT(1-Earth_Data!$B$2^2*SIN(RADIANS(User_Model_Calcs!B3075))^2))*COS(RADIANS(User_Model_Calcs!B3075))</f>
        <v>5208.1886105389995</v>
      </c>
      <c r="K3075">
        <f>((Earth_Data!$B$1*(1-Earth_Data!$B$2^2))/SQRT(1-Earth_Data!$B$2^2*SIN(RADIANS(User_Model_Calcs!B3075))^2))*SIN(RADIANS(User_Model_Calcs!B3075))</f>
        <v>-3669.4269562251447</v>
      </c>
      <c r="L3075">
        <f t="shared" ref="L3075:L3138" si="296">DEGREES(ATAN((K3075/J3075)))</f>
        <v>-35.166592953856053</v>
      </c>
      <c r="M3075">
        <f t="shared" ref="M3075:M3138" si="297">SQRT(J3075^2+K3075^2)</f>
        <v>6371.0221150157595</v>
      </c>
      <c r="N3075">
        <f>SQRT(User_Model_Calcs!M3075^2+Sat_Data!$B$3^2-2*User_Model_Calcs!M3075*Sat_Data!$B$3*COS(RADIANS(L3075))*COS(RADIANS(I3075)))</f>
        <v>38634.680907054004</v>
      </c>
      <c r="O3075">
        <f>DEGREES(ACOS(((Earth_Data!$B$1+Sat_Data!$B$2)/User_Model_Calcs!N3075)*SQRT(1-COS(RADIANS(User_Model_Calcs!I3075))^2*COS(RADIANS(User_Model_Calcs!B3075))^2)))</f>
        <v>29.660954204487993</v>
      </c>
      <c r="P3075">
        <f t="shared" si="294"/>
        <v>57.388374878175966</v>
      </c>
    </row>
    <row r="3076" spans="1:16" x14ac:dyDescent="0.25">
      <c r="A3076">
        <v>147.15299999999999</v>
      </c>
      <c r="B3076">
        <v>-32.28</v>
      </c>
      <c r="C3076">
        <v>4700</v>
      </c>
      <c r="D3076">
        <f t="shared" ca="1" si="293"/>
        <v>1.2</v>
      </c>
      <c r="E3076" s="1">
        <v>0.65</v>
      </c>
      <c r="F3076">
        <v>19.899999999999999</v>
      </c>
      <c r="G3076">
        <f t="shared" ca="1" si="295"/>
        <v>46.089820015575185</v>
      </c>
      <c r="H3076">
        <f t="shared" ca="1" si="292"/>
        <v>18.706725377050631</v>
      </c>
      <c r="I3076">
        <f>User_Model_Calcs!A3076-Sat_Data!$B$5</f>
        <v>37.152999999999992</v>
      </c>
      <c r="J3076">
        <f>(Earth_Data!$B$1/SQRT(1-Earth_Data!$B$2^2*SIN(RADIANS(User_Model_Calcs!B3076))^2))*COS(RADIANS(User_Model_Calcs!B3076))</f>
        <v>5397.5431267571275</v>
      </c>
      <c r="K3076">
        <f>((Earth_Data!$B$1*(1-Earth_Data!$B$2^2))/SQRT(1-Earth_Data!$B$2^2*SIN(RADIANS(User_Model_Calcs!B3076))^2))*SIN(RADIANS(User_Model_Calcs!B3076))</f>
        <v>-3386.7233713187275</v>
      </c>
      <c r="L3076">
        <f t="shared" si="296"/>
        <v>-32.106481745386162</v>
      </c>
      <c r="M3076">
        <f t="shared" si="297"/>
        <v>6372.0771337955093</v>
      </c>
      <c r="N3076">
        <f>SQRT(User_Model_Calcs!M3076^2+Sat_Data!$B$3^2-2*User_Model_Calcs!M3076*Sat_Data!$B$3*COS(RADIANS(L3076))*COS(RADIANS(I3076)))</f>
        <v>38152.843777330461</v>
      </c>
      <c r="O3076">
        <f>DEGREES(ACOS(((Earth_Data!$B$1+Sat_Data!$B$2)/User_Model_Calcs!N3076)*SQRT(1-COS(RADIANS(User_Model_Calcs!I3076))^2*COS(RADIANS(User_Model_Calcs!B3076))^2)))</f>
        <v>35.258387659035392</v>
      </c>
      <c r="P3076">
        <f t="shared" si="294"/>
        <v>54.824039522080405</v>
      </c>
    </row>
    <row r="3077" spans="1:16" x14ac:dyDescent="0.25">
      <c r="A3077">
        <v>150.76900000000001</v>
      </c>
      <c r="B3077">
        <v>-31.173000000000002</v>
      </c>
      <c r="C3077">
        <v>375</v>
      </c>
      <c r="D3077">
        <f t="shared" ca="1" si="293"/>
        <v>0.75</v>
      </c>
      <c r="E3077" s="1">
        <v>0.65</v>
      </c>
      <c r="F3077">
        <v>19.899999999999999</v>
      </c>
      <c r="G3077">
        <f t="shared" ca="1" si="295"/>
        <v>42.007420362456692</v>
      </c>
      <c r="H3077">
        <f t="shared" ca="1" si="292"/>
        <v>16.595401474580484</v>
      </c>
      <c r="I3077">
        <f>User_Model_Calcs!A3077-Sat_Data!$B$5</f>
        <v>40.769000000000005</v>
      </c>
      <c r="J3077">
        <f>(Earth_Data!$B$1/SQRT(1-Earth_Data!$B$2^2*SIN(RADIANS(User_Model_Calcs!B3077))^2))*COS(RADIANS(User_Model_Calcs!B3077))</f>
        <v>5462.0902415163828</v>
      </c>
      <c r="K3077">
        <f>((Earth_Data!$B$1*(1-Earth_Data!$B$2^2))/SQRT(1-Earth_Data!$B$2^2*SIN(RADIANS(User_Model_Calcs!B3077))^2))*SIN(RADIANS(User_Model_Calcs!B3077))</f>
        <v>-3282.3207894114244</v>
      </c>
      <c r="L3077">
        <f t="shared" si="296"/>
        <v>-31.002819705922128</v>
      </c>
      <c r="M3077">
        <f t="shared" si="297"/>
        <v>6372.4453368444783</v>
      </c>
      <c r="N3077">
        <f>SQRT(User_Model_Calcs!M3077^2+Sat_Data!$B$3^2-2*User_Model_Calcs!M3077*Sat_Data!$B$3*COS(RADIANS(L3077))*COS(RADIANS(I3077)))</f>
        <v>38335.120734041819</v>
      </c>
      <c r="O3077">
        <f>DEGREES(ACOS(((Earth_Data!$B$1+Sat_Data!$B$2)/User_Model_Calcs!N3077)*SQRT(1-COS(RADIANS(User_Model_Calcs!I3077))^2*COS(RADIANS(User_Model_Calcs!B3077))^2)))</f>
        <v>33.099753409201185</v>
      </c>
      <c r="P3077">
        <f t="shared" si="294"/>
        <v>59.022368819643567</v>
      </c>
    </row>
    <row r="3078" spans="1:16" x14ac:dyDescent="0.25">
      <c r="A3078" s="5">
        <v>153.08976713806905</v>
      </c>
      <c r="B3078">
        <v>-29.923249003378999</v>
      </c>
      <c r="C3078">
        <v>400</v>
      </c>
      <c r="D3078">
        <f t="shared" ca="1" si="293"/>
        <v>1.2</v>
      </c>
      <c r="E3078" s="1">
        <v>0.65</v>
      </c>
      <c r="F3078">
        <v>19.899999999999999</v>
      </c>
      <c r="G3078">
        <f t="shared" ca="1" si="295"/>
        <v>46.089820015575185</v>
      </c>
      <c r="H3078">
        <f t="shared" ca="1" si="292"/>
        <v>20.694611305184974</v>
      </c>
      <c r="I3078">
        <f>User_Model_Calcs!A3078-Sat_Data!$B$5</f>
        <v>43.08976713806905</v>
      </c>
      <c r="J3078">
        <f>(Earth_Data!$B$1/SQRT(1-Earth_Data!$B$2^2*SIN(RADIANS(User_Model_Calcs!B3078))^2))*COS(RADIANS(User_Model_Calcs!B3078))</f>
        <v>5532.5083894746713</v>
      </c>
      <c r="K3078">
        <f>((Earth_Data!$B$1*(1-Earth_Data!$B$2^2))/SQRT(1-Earth_Data!$B$2^2*SIN(RADIANS(User_Model_Calcs!B3078))^2))*SIN(RADIANS(User_Model_Calcs!B3078))</f>
        <v>-3163.0038747980798</v>
      </c>
      <c r="L3078">
        <f t="shared" si="296"/>
        <v>-29.757140738862429</v>
      </c>
      <c r="M3078">
        <f t="shared" si="297"/>
        <v>6372.8519982497073</v>
      </c>
      <c r="N3078">
        <f>SQRT(User_Model_Calcs!M3078^2+Sat_Data!$B$3^2-2*User_Model_Calcs!M3078*Sat_Data!$B$3*COS(RADIANS(L3078))*COS(RADIANS(I3078)))</f>
        <v>38441.072541584217</v>
      </c>
      <c r="O3078">
        <f>DEGREES(ACOS(((Earth_Data!$B$1+Sat_Data!$B$2)/User_Model_Calcs!N3078)*SQRT(1-COS(RADIANS(User_Model_Calcs!I3078))^2*COS(RADIANS(User_Model_Calcs!B3078))^2)))</f>
        <v>31.87640880066591</v>
      </c>
      <c r="P3078">
        <f t="shared" si="294"/>
        <v>61.930680070481593</v>
      </c>
    </row>
    <row r="3079" spans="1:16" x14ac:dyDescent="0.25">
      <c r="A3079" s="5">
        <v>131.12110222013305</v>
      </c>
      <c r="B3079">
        <v>-33.941707094484713</v>
      </c>
      <c r="C3079">
        <v>950</v>
      </c>
      <c r="D3079">
        <f t="shared" ca="1" si="293"/>
        <v>3</v>
      </c>
      <c r="E3079" s="1">
        <v>0.65</v>
      </c>
      <c r="F3079">
        <v>19.899999999999999</v>
      </c>
      <c r="G3079">
        <f t="shared" ca="1" si="295"/>
        <v>54.048620189015942</v>
      </c>
      <c r="H3079">
        <f t="shared" ca="1" si="292"/>
        <v>19.334887792698638</v>
      </c>
      <c r="I3079">
        <f>User_Model_Calcs!A3079-Sat_Data!$B$5</f>
        <v>21.121102220133054</v>
      </c>
      <c r="J3079">
        <f>(Earth_Data!$B$1/SQRT(1-Earth_Data!$B$2^2*SIN(RADIANS(User_Model_Calcs!B3079))^2))*COS(RADIANS(User_Model_Calcs!B3079))</f>
        <v>5296.8739260471284</v>
      </c>
      <c r="K3079">
        <f>((Earth_Data!$B$1*(1-Earth_Data!$B$2^2))/SQRT(1-Earth_Data!$B$2^2*SIN(RADIANS(User_Model_Calcs!B3079))^2))*SIN(RADIANS(User_Model_Calcs!B3079))</f>
        <v>-3541.085470466764</v>
      </c>
      <c r="L3079">
        <f t="shared" si="296"/>
        <v>-33.763663931891891</v>
      </c>
      <c r="M3079">
        <f t="shared" si="297"/>
        <v>6371.5115708588919</v>
      </c>
      <c r="N3079">
        <f>SQRT(User_Model_Calcs!M3079^2+Sat_Data!$B$3^2-2*User_Model_Calcs!M3079*Sat_Data!$B$3*COS(RADIANS(L3079))*COS(RADIANS(I3079)))</f>
        <v>37439.84389741112</v>
      </c>
      <c r="O3079">
        <f>DEGREES(ACOS(((Earth_Data!$B$1+Sat_Data!$B$2)/User_Model_Calcs!N3079)*SQRT(1-COS(RADIANS(User_Model_Calcs!I3079))^2*COS(RADIANS(User_Model_Calcs!B3079))^2)))</f>
        <v>44.499474978340679</v>
      </c>
      <c r="P3079">
        <f t="shared" si="294"/>
        <v>34.677230105254175</v>
      </c>
    </row>
    <row r="3080" spans="1:16" x14ac:dyDescent="0.25">
      <c r="A3080" s="5">
        <v>144.28434475355624</v>
      </c>
      <c r="B3080">
        <v>-32.868386291002885</v>
      </c>
      <c r="C3080">
        <v>400</v>
      </c>
      <c r="D3080">
        <f t="shared" ca="1" si="293"/>
        <v>3</v>
      </c>
      <c r="E3080" s="1">
        <v>0.65</v>
      </c>
      <c r="F3080">
        <v>19.899999999999999</v>
      </c>
      <c r="G3080">
        <f t="shared" ca="1" si="295"/>
        <v>54.048620189015942</v>
      </c>
      <c r="H3080">
        <f t="shared" ca="1" si="292"/>
        <v>23.565195389832006</v>
      </c>
      <c r="I3080">
        <f>User_Model_Calcs!A3080-Sat_Data!$B$5</f>
        <v>34.28434475355624</v>
      </c>
      <c r="J3080">
        <f>(Earth_Data!$B$1/SQRT(1-Earth_Data!$B$2^2*SIN(RADIANS(User_Model_Calcs!B3080))^2))*COS(RADIANS(User_Model_Calcs!B3080))</f>
        <v>5362.4131123355</v>
      </c>
      <c r="K3080">
        <f>((Earth_Data!$B$1*(1-Earth_Data!$B$2^2))/SQRT(1-Earth_Data!$B$2^2*SIN(RADIANS(User_Model_Calcs!B3080))^2))*SIN(RADIANS(User_Model_Calcs!B3080))</f>
        <v>-3441.7091834277462</v>
      </c>
      <c r="L3080">
        <f t="shared" si="296"/>
        <v>-32.693198539729337</v>
      </c>
      <c r="M3080">
        <f t="shared" si="297"/>
        <v>6371.8785684159575</v>
      </c>
      <c r="N3080">
        <f>SQRT(User_Model_Calcs!M3080^2+Sat_Data!$B$3^2-2*User_Model_Calcs!M3080*Sat_Data!$B$3*COS(RADIANS(L3080))*COS(RADIANS(I3080)))</f>
        <v>38010.284604294931</v>
      </c>
      <c r="O3080">
        <f>DEGREES(ACOS(((Earth_Data!$B$1+Sat_Data!$B$2)/User_Model_Calcs!N3080)*SQRT(1-COS(RADIANS(User_Model_Calcs!I3080))^2*COS(RADIANS(User_Model_Calcs!B3080))^2)))</f>
        <v>36.996592593163712</v>
      </c>
      <c r="P3080">
        <f t="shared" si="294"/>
        <v>51.478391651067419</v>
      </c>
    </row>
    <row r="3081" spans="1:16" x14ac:dyDescent="0.25">
      <c r="A3081" s="5">
        <v>121.05746574893435</v>
      </c>
      <c r="B3081">
        <v>-33.608325147614053</v>
      </c>
      <c r="C3081">
        <v>950</v>
      </c>
      <c r="D3081">
        <f t="shared" ca="1" si="293"/>
        <v>0.75</v>
      </c>
      <c r="E3081" s="1">
        <v>0.65</v>
      </c>
      <c r="F3081">
        <v>19.899999999999999</v>
      </c>
      <c r="G3081">
        <f t="shared" ca="1" si="295"/>
        <v>42.007420362456692</v>
      </c>
      <c r="H3081">
        <f t="shared" ca="1" si="292"/>
        <v>15.085680051870369</v>
      </c>
      <c r="I3081">
        <f>User_Model_Calcs!A3081-Sat_Data!$B$5</f>
        <v>11.057465748934348</v>
      </c>
      <c r="J3081">
        <f>(Earth_Data!$B$1/SQRT(1-Earth_Data!$B$2^2*SIN(RADIANS(User_Model_Calcs!B3081))^2))*COS(RADIANS(User_Model_Calcs!B3081))</f>
        <v>5317.4312981834792</v>
      </c>
      <c r="K3081">
        <f>((Earth_Data!$B$1*(1-Earth_Data!$B$2^2))/SQRT(1-Earth_Data!$B$2^2*SIN(RADIANS(User_Model_Calcs!B3081))^2))*SIN(RADIANS(User_Model_Calcs!B3081))</f>
        <v>-3510.3482511243064</v>
      </c>
      <c r="L3081">
        <f t="shared" si="296"/>
        <v>-33.431142429758332</v>
      </c>
      <c r="M3081">
        <f t="shared" si="297"/>
        <v>6371.6262017692716</v>
      </c>
      <c r="N3081">
        <f>SQRT(User_Model_Calcs!M3081^2+Sat_Data!$B$3^2-2*User_Model_Calcs!M3081*Sat_Data!$B$3*COS(RADIANS(L3081))*COS(RADIANS(I3081)))</f>
        <v>37125.8275931143</v>
      </c>
      <c r="O3081">
        <f>DEGREES(ACOS(((Earth_Data!$B$1+Sat_Data!$B$2)/User_Model_Calcs!N3081)*SQRT(1-COS(RADIANS(User_Model_Calcs!I3081))^2*COS(RADIANS(User_Model_Calcs!B3081))^2)))</f>
        <v>49.13479093873881</v>
      </c>
      <c r="P3081">
        <f t="shared" si="294"/>
        <v>19.445925425762599</v>
      </c>
    </row>
    <row r="3082" spans="1:16" x14ac:dyDescent="0.25">
      <c r="A3082" s="5">
        <v>154.13823072218821</v>
      </c>
      <c r="B3082">
        <v>-38.77837313044207</v>
      </c>
      <c r="C3082">
        <v>400</v>
      </c>
      <c r="D3082">
        <f t="shared" ca="1" si="293"/>
        <v>3</v>
      </c>
      <c r="E3082" s="1">
        <v>0.65</v>
      </c>
      <c r="F3082">
        <v>19.899999999999999</v>
      </c>
      <c r="G3082">
        <f t="shared" ca="1" si="295"/>
        <v>54.048620189015942</v>
      </c>
      <c r="H3082">
        <f t="shared" ca="1" si="292"/>
        <v>16.610121642652096</v>
      </c>
      <c r="I3082">
        <f>User_Model_Calcs!A3082-Sat_Data!$B$5</f>
        <v>44.138230722188212</v>
      </c>
      <c r="J3082">
        <f>(Earth_Data!$B$1/SQRT(1-Earth_Data!$B$2^2*SIN(RADIANS(User_Model_Calcs!B3082))^2))*COS(RADIANS(User_Model_Calcs!B3082))</f>
        <v>4978.7763041156886</v>
      </c>
      <c r="K3082">
        <f>((Earth_Data!$B$1*(1-Earth_Data!$B$2^2))/SQRT(1-Earth_Data!$B$2^2*SIN(RADIANS(User_Model_Calcs!B3082))^2))*SIN(RADIANS(User_Model_Calcs!B3082))</f>
        <v>-3973.1680214810249</v>
      </c>
      <c r="L3082">
        <f t="shared" si="296"/>
        <v>-38.590602076957403</v>
      </c>
      <c r="M3082">
        <f t="shared" si="297"/>
        <v>6369.7941578471209</v>
      </c>
      <c r="N3082">
        <f>SQRT(User_Model_Calcs!M3082^2+Sat_Data!$B$3^2-2*User_Model_Calcs!M3082*Sat_Data!$B$3*COS(RADIANS(L3082))*COS(RADIANS(I3082)))</f>
        <v>38949.679061354138</v>
      </c>
      <c r="O3082">
        <f>DEGREES(ACOS(((Earth_Data!$B$1+Sat_Data!$B$2)/User_Model_Calcs!N3082)*SQRT(1-COS(RADIANS(User_Model_Calcs!I3082))^2*COS(RADIANS(User_Model_Calcs!B3082))^2)))</f>
        <v>26.20058268977834</v>
      </c>
      <c r="P3082">
        <f t="shared" si="294"/>
        <v>57.160222681103036</v>
      </c>
    </row>
    <row r="3083" spans="1:16" x14ac:dyDescent="0.25">
      <c r="A3083" s="5">
        <v>151.17859627971444</v>
      </c>
      <c r="B3083">
        <v>-32.997156447297613</v>
      </c>
      <c r="C3083">
        <v>400</v>
      </c>
      <c r="D3083">
        <f t="shared" ca="1" si="293"/>
        <v>3</v>
      </c>
      <c r="E3083" s="1">
        <v>0.65</v>
      </c>
      <c r="F3083">
        <v>19.899999999999999</v>
      </c>
      <c r="G3083">
        <f t="shared" ca="1" si="295"/>
        <v>54.048620189015942</v>
      </c>
      <c r="H3083">
        <f t="shared" ca="1" si="292"/>
        <v>16.370108304512801</v>
      </c>
      <c r="I3083">
        <f>User_Model_Calcs!A3083-Sat_Data!$B$5</f>
        <v>41.178596279714441</v>
      </c>
      <c r="J3083">
        <f>(Earth_Data!$B$1/SQRT(1-Earth_Data!$B$2^2*SIN(RADIANS(User_Model_Calcs!B3083))^2))*COS(RADIANS(User_Model_Calcs!B3083))</f>
        <v>5354.6491630472647</v>
      </c>
      <c r="K3083">
        <f>((Earth_Data!$B$1*(1-Earth_Data!$B$2^2))/SQRT(1-Earth_Data!$B$2^2*SIN(RADIANS(User_Model_Calcs!B3083))^2))*SIN(RADIANS(User_Model_Calcs!B3083))</f>
        <v>-3453.6953836207513</v>
      </c>
      <c r="L3083">
        <f t="shared" si="296"/>
        <v>-32.821613112367558</v>
      </c>
      <c r="M3083">
        <f t="shared" si="297"/>
        <v>6371.8348583564257</v>
      </c>
      <c r="N3083">
        <f>SQRT(User_Model_Calcs!M3083^2+Sat_Data!$B$3^2-2*User_Model_Calcs!M3083*Sat_Data!$B$3*COS(RADIANS(L3083))*COS(RADIANS(I3083)))</f>
        <v>38451.946399687287</v>
      </c>
      <c r="O3083">
        <f>DEGREES(ACOS(((Earth_Data!$B$1+Sat_Data!$B$2)/User_Model_Calcs!N3083)*SQRT(1-COS(RADIANS(User_Model_Calcs!I3083))^2*COS(RADIANS(User_Model_Calcs!B3083))^2)))</f>
        <v>31.739315185896984</v>
      </c>
      <c r="P3083">
        <f t="shared" si="294"/>
        <v>58.095353066108665</v>
      </c>
    </row>
    <row r="3084" spans="1:16" x14ac:dyDescent="0.25">
      <c r="A3084" s="5">
        <v>130.83989544274016</v>
      </c>
      <c r="B3084">
        <v>-31.424519642025537</v>
      </c>
      <c r="C3084">
        <v>950</v>
      </c>
      <c r="D3084">
        <f t="shared" ca="1" si="293"/>
        <v>3</v>
      </c>
      <c r="E3084" s="1">
        <v>0.65</v>
      </c>
      <c r="F3084">
        <v>19.899999999999999</v>
      </c>
      <c r="G3084">
        <f t="shared" ca="1" si="295"/>
        <v>54.048620189015942</v>
      </c>
      <c r="H3084">
        <f t="shared" ca="1" si="292"/>
        <v>19.399223725091169</v>
      </c>
      <c r="I3084">
        <f>User_Model_Calcs!A3084-Sat_Data!$B$5</f>
        <v>20.839895442740158</v>
      </c>
      <c r="J3084">
        <f>(Earth_Data!$B$1/SQRT(1-Earth_Data!$B$2^2*SIN(RADIANS(User_Model_Calcs!B3084))^2))*COS(RADIANS(User_Model_Calcs!B3084))</f>
        <v>5447.602859015431</v>
      </c>
      <c r="K3084">
        <f>((Earth_Data!$B$1*(1-Earth_Data!$B$2^2))/SQRT(1-Earth_Data!$B$2^2*SIN(RADIANS(User_Model_Calcs!B3084))^2))*SIN(RADIANS(User_Model_Calcs!B3084))</f>
        <v>-3306.1495087850435</v>
      </c>
      <c r="L3084">
        <f t="shared" si="296"/>
        <v>-31.253558546642893</v>
      </c>
      <c r="M3084">
        <f t="shared" si="297"/>
        <v>6372.3623158129267</v>
      </c>
      <c r="N3084">
        <f>SQRT(User_Model_Calcs!M3084^2+Sat_Data!$B$3^2-2*User_Model_Calcs!M3084*Sat_Data!$B$3*COS(RADIANS(L3084))*COS(RADIANS(I3084)))</f>
        <v>37270.479652526847</v>
      </c>
      <c r="O3084">
        <f>DEGREES(ACOS(((Earth_Data!$B$1+Sat_Data!$B$2)/User_Model_Calcs!N3084)*SQRT(1-COS(RADIANS(User_Model_Calcs!I3084))^2*COS(RADIANS(User_Model_Calcs!B3084))^2)))</f>
        <v>46.958083363918753</v>
      </c>
      <c r="P3084">
        <f t="shared" si="294"/>
        <v>36.133581190806893</v>
      </c>
    </row>
    <row r="3085" spans="1:16" x14ac:dyDescent="0.25">
      <c r="A3085" s="5">
        <v>129.66338883192532</v>
      </c>
      <c r="B3085">
        <v>-37.406824880466694</v>
      </c>
      <c r="C3085">
        <v>950</v>
      </c>
      <c r="D3085">
        <f t="shared" ca="1" si="293"/>
        <v>1.2</v>
      </c>
      <c r="E3085" s="1">
        <v>0.65</v>
      </c>
      <c r="F3085">
        <v>19.899999999999999</v>
      </c>
      <c r="G3085">
        <f t="shared" ca="1" si="295"/>
        <v>46.089820015575185</v>
      </c>
      <c r="H3085">
        <f t="shared" ca="1" si="292"/>
        <v>21.275363616541725</v>
      </c>
      <c r="I3085">
        <f>User_Model_Calcs!A3085-Sat_Data!$B$5</f>
        <v>19.663388831925317</v>
      </c>
      <c r="J3085">
        <f>(Earth_Data!$B$1/SQRT(1-Earth_Data!$B$2^2*SIN(RADIANS(User_Model_Calcs!B3085))^2))*COS(RADIANS(User_Model_Calcs!B3085))</f>
        <v>5072.6958800396987</v>
      </c>
      <c r="K3085">
        <f>((Earth_Data!$B$1*(1-Earth_Data!$B$2^2))/SQRT(1-Earth_Data!$B$2^2*SIN(RADIANS(User_Model_Calcs!B3085))^2))*SIN(RADIANS(User_Model_Calcs!B3085))</f>
        <v>-3853.3561920156931</v>
      </c>
      <c r="L3085">
        <f t="shared" si="296"/>
        <v>-37.221280794547617</v>
      </c>
      <c r="M3085">
        <f t="shared" si="297"/>
        <v>6370.2902158314118</v>
      </c>
      <c r="N3085">
        <f>SQRT(User_Model_Calcs!M3085^2+Sat_Data!$B$3^2-2*User_Model_Calcs!M3085*Sat_Data!$B$3*COS(RADIANS(L3085))*COS(RADIANS(I3085)))</f>
        <v>37624.045065884973</v>
      </c>
      <c r="O3085">
        <f>DEGREES(ACOS(((Earth_Data!$B$1+Sat_Data!$B$2)/User_Model_Calcs!N3085)*SQRT(1-COS(RADIANS(User_Model_Calcs!I3085))^2*COS(RADIANS(User_Model_Calcs!B3085))^2)))</f>
        <v>41.947210559733101</v>
      </c>
      <c r="P3085">
        <f t="shared" si="294"/>
        <v>30.46523179458331</v>
      </c>
    </row>
    <row r="3086" spans="1:16" x14ac:dyDescent="0.25">
      <c r="A3086" s="5">
        <v>128.02579421935656</v>
      </c>
      <c r="B3086">
        <v>-29.751818494076986</v>
      </c>
      <c r="C3086">
        <v>950</v>
      </c>
      <c r="D3086">
        <f t="shared" ca="1" si="293"/>
        <v>3</v>
      </c>
      <c r="E3086" s="1">
        <v>0.65</v>
      </c>
      <c r="F3086">
        <v>19.899999999999999</v>
      </c>
      <c r="G3086">
        <f t="shared" ca="1" si="295"/>
        <v>54.048620189015942</v>
      </c>
      <c r="H3086">
        <f t="shared" ca="1" si="292"/>
        <v>16.1681041051033</v>
      </c>
      <c r="I3086">
        <f>User_Model_Calcs!A3086-Sat_Data!$B$5</f>
        <v>18.025794219356555</v>
      </c>
      <c r="J3086">
        <f>(Earth_Data!$B$1/SQRT(1-Earth_Data!$B$2^2*SIN(RADIANS(User_Model_Calcs!B3086))^2))*COS(RADIANS(User_Model_Calcs!B3086))</f>
        <v>5541.963197365063</v>
      </c>
      <c r="K3086">
        <f>((Earth_Data!$B$1*(1-Earth_Data!$B$2^2))/SQRT(1-Earth_Data!$B$2^2*SIN(RADIANS(User_Model_Calcs!B3086))^2))*SIN(RADIANS(User_Model_Calcs!B3086))</f>
        <v>-3146.5198987079898</v>
      </c>
      <c r="L3086">
        <f t="shared" si="296"/>
        <v>-29.586293506398111</v>
      </c>
      <c r="M3086">
        <f t="shared" si="297"/>
        <v>6372.9069939796018</v>
      </c>
      <c r="N3086">
        <f>SQRT(User_Model_Calcs!M3086^2+Sat_Data!$B$3^2-2*User_Model_Calcs!M3086*Sat_Data!$B$3*COS(RADIANS(L3086))*COS(RADIANS(I3086)))</f>
        <v>37067.815372821504</v>
      </c>
      <c r="O3086">
        <f>DEGREES(ACOS(((Earth_Data!$B$1+Sat_Data!$B$2)/User_Model_Calcs!N3086)*SQRT(1-COS(RADIANS(User_Model_Calcs!I3086))^2*COS(RADIANS(User_Model_Calcs!B3086))^2)))</f>
        <v>50.067639247537166</v>
      </c>
      <c r="P3086">
        <f t="shared" si="294"/>
        <v>33.255299211595243</v>
      </c>
    </row>
    <row r="3087" spans="1:16" x14ac:dyDescent="0.25">
      <c r="A3087" s="5">
        <v>127.90616159238465</v>
      </c>
      <c r="B3087">
        <v>-33.783546317402347</v>
      </c>
      <c r="C3087">
        <v>950</v>
      </c>
      <c r="D3087">
        <f t="shared" ca="1" si="293"/>
        <v>0.75</v>
      </c>
      <c r="E3087" s="1">
        <v>0.65</v>
      </c>
      <c r="F3087">
        <v>19.899999999999999</v>
      </c>
      <c r="G3087">
        <f t="shared" ca="1" si="295"/>
        <v>42.007420362456692</v>
      </c>
      <c r="H3087">
        <f t="shared" ca="1" si="292"/>
        <v>20.888903201352115</v>
      </c>
      <c r="I3087">
        <f>User_Model_Calcs!A3087-Sat_Data!$B$5</f>
        <v>17.906161592384649</v>
      </c>
      <c r="J3087">
        <f>(Earth_Data!$B$1/SQRT(1-Earth_Data!$B$2^2*SIN(RADIANS(User_Model_Calcs!B3087))^2))*COS(RADIANS(User_Model_Calcs!B3087))</f>
        <v>5306.6490490070883</v>
      </c>
      <c r="K3087">
        <f>((Earth_Data!$B$1*(1-Earth_Data!$B$2^2))/SQRT(1-Earth_Data!$B$2^2*SIN(RADIANS(User_Model_Calcs!B3087))^2))*SIN(RADIANS(User_Model_Calcs!B3087))</f>
        <v>-3526.5180361698222</v>
      </c>
      <c r="L3087">
        <f t="shared" si="296"/>
        <v>-33.605908373742459</v>
      </c>
      <c r="M3087">
        <f t="shared" si="297"/>
        <v>6371.5660232598148</v>
      </c>
      <c r="N3087">
        <f>SQRT(User_Model_Calcs!M3087^2+Sat_Data!$B$3^2-2*User_Model_Calcs!M3087*Sat_Data!$B$3*COS(RADIANS(L3087))*COS(RADIANS(I3087)))</f>
        <v>37317.385962865555</v>
      </c>
      <c r="O3087">
        <f>DEGREES(ACOS(((Earth_Data!$B$1+Sat_Data!$B$2)/User_Model_Calcs!N3087)*SQRT(1-COS(RADIANS(User_Model_Calcs!I3087))^2*COS(RADIANS(User_Model_Calcs!B3087))^2)))</f>
        <v>46.255255386129733</v>
      </c>
      <c r="P3087">
        <f t="shared" si="294"/>
        <v>30.159736094351207</v>
      </c>
    </row>
    <row r="3088" spans="1:16" x14ac:dyDescent="0.25">
      <c r="A3088">
        <v>156.315</v>
      </c>
      <c r="B3088">
        <v>-35.584000000000003</v>
      </c>
      <c r="C3088">
        <v>375</v>
      </c>
      <c r="D3088">
        <f t="shared" ca="1" si="293"/>
        <v>3</v>
      </c>
      <c r="E3088" s="1">
        <v>0.65</v>
      </c>
      <c r="F3088">
        <v>19.899999999999999</v>
      </c>
      <c r="G3088">
        <f t="shared" ca="1" si="295"/>
        <v>54.048620189015942</v>
      </c>
      <c r="H3088">
        <f t="shared" ca="1" si="292"/>
        <v>18.530153169835742</v>
      </c>
      <c r="I3088">
        <f>User_Model_Calcs!A3088-Sat_Data!$B$5</f>
        <v>46.314999999999998</v>
      </c>
      <c r="J3088">
        <f>(Earth_Data!$B$1/SQRT(1-Earth_Data!$B$2^2*SIN(RADIANS(User_Model_Calcs!B3088))^2))*COS(RADIANS(User_Model_Calcs!B3088))</f>
        <v>5192.9961436018784</v>
      </c>
      <c r="K3088">
        <f>((Earth_Data!$B$1*(1-Earth_Data!$B$2^2))/SQRT(1-Earth_Data!$B$2^2*SIN(RADIANS(User_Model_Calcs!B3088))^2))*SIN(RADIANS(User_Model_Calcs!B3088))</f>
        <v>-3690.7527657664659</v>
      </c>
      <c r="L3088">
        <f t="shared" si="296"/>
        <v>-35.402070910157647</v>
      </c>
      <c r="M3088">
        <f t="shared" si="297"/>
        <v>6370.9390929027722</v>
      </c>
      <c r="N3088">
        <f>SQRT(User_Model_Calcs!M3088^2+Sat_Data!$B$3^2-2*User_Model_Calcs!M3088*Sat_Data!$B$3*COS(RADIANS(L3088))*COS(RADIANS(I3088)))</f>
        <v>38935.044647965413</v>
      </c>
      <c r="O3088">
        <f>DEGREES(ACOS(((Earth_Data!$B$1+Sat_Data!$B$2)/User_Model_Calcs!N3088)*SQRT(1-COS(RADIANS(User_Model_Calcs!I3088))^2*COS(RADIANS(User_Model_Calcs!B3088))^2)))</f>
        <v>26.369852193493703</v>
      </c>
      <c r="P3088">
        <f t="shared" si="294"/>
        <v>60.935552467507364</v>
      </c>
    </row>
    <row r="3089" spans="1:16" x14ac:dyDescent="0.25">
      <c r="A3089" s="5">
        <v>124.75529215729347</v>
      </c>
      <c r="B3089">
        <v>-36.680201012483607</v>
      </c>
      <c r="C3089">
        <v>950</v>
      </c>
      <c r="D3089">
        <f t="shared" ca="1" si="293"/>
        <v>0.75</v>
      </c>
      <c r="E3089" s="1">
        <v>0.65</v>
      </c>
      <c r="F3089">
        <v>19.899999999999999</v>
      </c>
      <c r="G3089">
        <f t="shared" ca="1" si="295"/>
        <v>42.007420362456692</v>
      </c>
      <c r="H3089">
        <f t="shared" ca="1" si="292"/>
        <v>21.4220425795625</v>
      </c>
      <c r="I3089">
        <f>User_Model_Calcs!A3089-Sat_Data!$B$5</f>
        <v>14.755292157293468</v>
      </c>
      <c r="J3089">
        <f>(Earth_Data!$B$1/SQRT(1-Earth_Data!$B$2^2*SIN(RADIANS(User_Model_Calcs!B3089))^2))*COS(RADIANS(User_Model_Calcs!B3089))</f>
        <v>5121.2746005826575</v>
      </c>
      <c r="K3089">
        <f>((Earth_Data!$B$1*(1-Earth_Data!$B$2^2))/SQRT(1-Earth_Data!$B$2^2*SIN(RADIANS(User_Model_Calcs!B3089))^2))*SIN(RADIANS(User_Model_Calcs!B3089))</f>
        <v>-3788.9918301731886</v>
      </c>
      <c r="L3089">
        <f t="shared" si="296"/>
        <v>-36.496008959577999</v>
      </c>
      <c r="M3089">
        <f t="shared" si="297"/>
        <v>6370.5504176399254</v>
      </c>
      <c r="N3089">
        <f>SQRT(User_Model_Calcs!M3089^2+Sat_Data!$B$3^2-2*User_Model_Calcs!M3089*Sat_Data!$B$3*COS(RADIANS(L3089))*COS(RADIANS(I3089)))</f>
        <v>37426.892838043801</v>
      </c>
      <c r="O3089">
        <f>DEGREES(ACOS(((Earth_Data!$B$1+Sat_Data!$B$2)/User_Model_Calcs!N3089)*SQRT(1-COS(RADIANS(User_Model_Calcs!I3089))^2*COS(RADIANS(User_Model_Calcs!B3089))^2)))</f>
        <v>44.666440240758348</v>
      </c>
      <c r="P3089">
        <f t="shared" si="294"/>
        <v>23.793167671351181</v>
      </c>
    </row>
    <row r="3090" spans="1:16" x14ac:dyDescent="0.25">
      <c r="A3090" s="5">
        <v>128.38502455517136</v>
      </c>
      <c r="B3090">
        <v>-33.674341913919328</v>
      </c>
      <c r="C3090">
        <v>950</v>
      </c>
      <c r="D3090">
        <f t="shared" ca="1" si="293"/>
        <v>1.2</v>
      </c>
      <c r="E3090" s="1">
        <v>0.65</v>
      </c>
      <c r="F3090">
        <v>19.899999999999999</v>
      </c>
      <c r="G3090">
        <f t="shared" ca="1" si="295"/>
        <v>46.089820015575185</v>
      </c>
      <c r="H3090">
        <f t="shared" ca="1" si="292"/>
        <v>14.017882438078988</v>
      </c>
      <c r="I3090">
        <f>User_Model_Calcs!A3090-Sat_Data!$B$5</f>
        <v>18.385024555171356</v>
      </c>
      <c r="J3090">
        <f>(Earth_Data!$B$1/SQRT(1-Earth_Data!$B$2^2*SIN(RADIANS(User_Model_Calcs!B3090))^2))*COS(RADIANS(User_Model_Calcs!B3090))</f>
        <v>5313.3747932053057</v>
      </c>
      <c r="K3090">
        <f>((Earth_Data!$B$1*(1-Earth_Data!$B$2^2))/SQRT(1-Earth_Data!$B$2^2*SIN(RADIANS(User_Model_Calcs!B3090))^2))*SIN(RADIANS(User_Model_Calcs!B3090))</f>
        <v>-3516.4442364980755</v>
      </c>
      <c r="L3090">
        <f t="shared" si="296"/>
        <v>-33.496986907946564</v>
      </c>
      <c r="M3090">
        <f t="shared" si="297"/>
        <v>6371.6035471041396</v>
      </c>
      <c r="N3090">
        <f>SQRT(User_Model_Calcs!M3090^2+Sat_Data!$B$3^2-2*User_Model_Calcs!M3090*Sat_Data!$B$3*COS(RADIANS(L3090))*COS(RADIANS(I3090)))</f>
        <v>37325.786468418941</v>
      </c>
      <c r="O3090">
        <f>DEGREES(ACOS(((Earth_Data!$B$1+Sat_Data!$B$2)/User_Model_Calcs!N3090)*SQRT(1-COS(RADIANS(User_Model_Calcs!I3090))^2*COS(RADIANS(User_Model_Calcs!B3090))^2)))</f>
        <v>46.13353546598524</v>
      </c>
      <c r="P3090">
        <f t="shared" si="294"/>
        <v>30.939616693872729</v>
      </c>
    </row>
    <row r="3091" spans="1:16" x14ac:dyDescent="0.25">
      <c r="A3091" s="5">
        <v>122.73600194968914</v>
      </c>
      <c r="B3091">
        <v>-34.590465794422975</v>
      </c>
      <c r="C3091">
        <v>950</v>
      </c>
      <c r="D3091">
        <f t="shared" ca="1" si="293"/>
        <v>1.2</v>
      </c>
      <c r="E3091" s="1">
        <v>0.65</v>
      </c>
      <c r="F3091">
        <v>19.899999999999999</v>
      </c>
      <c r="G3091">
        <f t="shared" ca="1" si="295"/>
        <v>46.089820015575185</v>
      </c>
      <c r="H3091">
        <f t="shared" ca="1" si="292"/>
        <v>22.696029200664547</v>
      </c>
      <c r="I3091">
        <f>User_Model_Calcs!A3091-Sat_Data!$B$5</f>
        <v>12.73600194968914</v>
      </c>
      <c r="J3091">
        <f>(Earth_Data!$B$1/SQRT(1-Earth_Data!$B$2^2*SIN(RADIANS(User_Model_Calcs!B3091))^2))*COS(RADIANS(User_Model_Calcs!B3091))</f>
        <v>5256.3551698342471</v>
      </c>
      <c r="K3091">
        <f>((Earth_Data!$B$1*(1-Earth_Data!$B$2^2))/SQRT(1-Earth_Data!$B$2^2*SIN(RADIANS(User_Model_Calcs!B3091))^2))*SIN(RADIANS(User_Model_Calcs!B3091))</f>
        <v>-3600.5593215165641</v>
      </c>
      <c r="L3091">
        <f t="shared" si="296"/>
        <v>-34.410817167381019</v>
      </c>
      <c r="M3091">
        <f t="shared" si="297"/>
        <v>6371.2869264539513</v>
      </c>
      <c r="N3091">
        <f>SQRT(User_Model_Calcs!M3091^2+Sat_Data!$B$3^2-2*User_Model_Calcs!M3091*Sat_Data!$B$3*COS(RADIANS(L3091))*COS(RADIANS(I3091)))</f>
        <v>37229.752473797278</v>
      </c>
      <c r="O3091">
        <f>DEGREES(ACOS(((Earth_Data!$B$1+Sat_Data!$B$2)/User_Model_Calcs!N3091)*SQRT(1-COS(RADIANS(User_Model_Calcs!I3091))^2*COS(RADIANS(User_Model_Calcs!B3091))^2)))</f>
        <v>47.545413016940813</v>
      </c>
      <c r="P3091">
        <f t="shared" si="294"/>
        <v>21.708897852546549</v>
      </c>
    </row>
    <row r="3092" spans="1:16" x14ac:dyDescent="0.25">
      <c r="A3092" s="5">
        <v>126.33049309466264</v>
      </c>
      <c r="B3092">
        <v>-32.754440667452137</v>
      </c>
      <c r="C3092">
        <v>950</v>
      </c>
      <c r="D3092">
        <f t="shared" ca="1" si="293"/>
        <v>1.2</v>
      </c>
      <c r="E3092" s="1">
        <v>0.65</v>
      </c>
      <c r="F3092">
        <v>19.899999999999999</v>
      </c>
      <c r="G3092">
        <f t="shared" ca="1" si="295"/>
        <v>46.089820015575185</v>
      </c>
      <c r="H3092">
        <f t="shared" ca="1" si="292"/>
        <v>16.643738904377354</v>
      </c>
      <c r="I3092">
        <f>User_Model_Calcs!A3092-Sat_Data!$B$5</f>
        <v>16.330493094662643</v>
      </c>
      <c r="J3092">
        <f>(Earth_Data!$B$1/SQRT(1-Earth_Data!$B$2^2*SIN(RADIANS(User_Model_Calcs!B3092))^2))*COS(RADIANS(User_Model_Calcs!B3092))</f>
        <v>5369.2606315978201</v>
      </c>
      <c r="K3092">
        <f>((Earth_Data!$B$1*(1-Earth_Data!$B$2^2))/SQRT(1-Earth_Data!$B$2^2*SIN(RADIANS(User_Model_Calcs!B3092))^2))*SIN(RADIANS(User_Model_Calcs!B3092))</f>
        <v>-3431.0885603770353</v>
      </c>
      <c r="L3092">
        <f t="shared" si="296"/>
        <v>-32.579570503374498</v>
      </c>
      <c r="M3092">
        <f t="shared" si="297"/>
        <v>6371.9171713995447</v>
      </c>
      <c r="N3092">
        <f>SQRT(User_Model_Calcs!M3092^2+Sat_Data!$B$3^2-2*User_Model_Calcs!M3092*Sat_Data!$B$3*COS(RADIANS(L3092))*COS(RADIANS(I3092)))</f>
        <v>37200.841272269092</v>
      </c>
      <c r="O3092">
        <f>DEGREES(ACOS(((Earth_Data!$B$1+Sat_Data!$B$2)/User_Model_Calcs!N3092)*SQRT(1-COS(RADIANS(User_Model_Calcs!I3092))^2*COS(RADIANS(User_Model_Calcs!B3092))^2)))</f>
        <v>47.991771720631689</v>
      </c>
      <c r="P3092">
        <f t="shared" si="294"/>
        <v>28.437616354343021</v>
      </c>
    </row>
    <row r="3093" spans="1:16" x14ac:dyDescent="0.25">
      <c r="A3093" s="5">
        <v>119.21857089754911</v>
      </c>
      <c r="B3093">
        <v>-30.249355333738087</v>
      </c>
      <c r="C3093">
        <v>950</v>
      </c>
      <c r="D3093">
        <f t="shared" ca="1" si="293"/>
        <v>1.2</v>
      </c>
      <c r="E3093" s="1">
        <v>0.65</v>
      </c>
      <c r="F3093">
        <v>19.899999999999999</v>
      </c>
      <c r="G3093">
        <f t="shared" ca="1" si="295"/>
        <v>46.089820015575185</v>
      </c>
      <c r="H3093">
        <f t="shared" ca="1" si="292"/>
        <v>22.530662884161167</v>
      </c>
      <c r="I3093">
        <f>User_Model_Calcs!A3093-Sat_Data!$B$5</f>
        <v>9.2185708975491139</v>
      </c>
      <c r="J3093">
        <f>(Earth_Data!$B$1/SQRT(1-Earth_Data!$B$2^2*SIN(RADIANS(User_Model_Calcs!B3093))^2))*COS(RADIANS(User_Model_Calcs!B3093))</f>
        <v>5514.3861911580352</v>
      </c>
      <c r="K3093">
        <f>((Earth_Data!$B$1*(1-Earth_Data!$B$2^2))/SQRT(1-Earth_Data!$B$2^2*SIN(RADIANS(User_Model_Calcs!B3093))^2))*SIN(RADIANS(User_Model_Calcs!B3093))</f>
        <v>-3194.2835386122574</v>
      </c>
      <c r="L3093">
        <f t="shared" si="296"/>
        <v>-30.082153875436337</v>
      </c>
      <c r="M3093">
        <f t="shared" si="297"/>
        <v>6372.7468481247288</v>
      </c>
      <c r="N3093">
        <f>SQRT(User_Model_Calcs!M3093^2+Sat_Data!$B$3^2-2*User_Model_Calcs!M3093*Sat_Data!$B$3*COS(RADIANS(L3093))*COS(RADIANS(I3093)))</f>
        <v>36870.230550542597</v>
      </c>
      <c r="O3093">
        <f>DEGREES(ACOS(((Earth_Data!$B$1+Sat_Data!$B$2)/User_Model_Calcs!N3093)*SQRT(1-COS(RADIANS(User_Model_Calcs!I3093))^2*COS(RADIANS(User_Model_Calcs!B3093))^2)))</f>
        <v>53.313372926089137</v>
      </c>
      <c r="P3093">
        <f t="shared" si="294"/>
        <v>17.857339116003871</v>
      </c>
    </row>
    <row r="3094" spans="1:16" x14ac:dyDescent="0.25">
      <c r="A3094" s="5">
        <v>136.65328525467856</v>
      </c>
      <c r="B3094">
        <v>-31.50987237496323</v>
      </c>
      <c r="C3094">
        <v>950</v>
      </c>
      <c r="D3094">
        <f t="shared" ca="1" si="293"/>
        <v>3</v>
      </c>
      <c r="E3094" s="1">
        <v>0.65</v>
      </c>
      <c r="F3094">
        <v>19.899999999999999</v>
      </c>
      <c r="G3094">
        <f t="shared" ca="1" si="295"/>
        <v>54.048620189015942</v>
      </c>
      <c r="H3094">
        <f t="shared" ca="1" si="292"/>
        <v>19.622295726795915</v>
      </c>
      <c r="I3094">
        <f>User_Model_Calcs!A3094-Sat_Data!$B$5</f>
        <v>26.653285254678565</v>
      </c>
      <c r="J3094">
        <f>(Earth_Data!$B$1/SQRT(1-Earth_Data!$B$2^2*SIN(RADIANS(User_Model_Calcs!B3094))^2))*COS(RADIANS(User_Model_Calcs!B3094))</f>
        <v>5442.6627084891106</v>
      </c>
      <c r="K3094">
        <f>((Earth_Data!$B$1*(1-Earth_Data!$B$2^2))/SQRT(1-Earth_Data!$B$2^2*SIN(RADIANS(User_Model_Calcs!B3094))^2))*SIN(RADIANS(User_Model_Calcs!B3094))</f>
        <v>-3314.2214717565585</v>
      </c>
      <c r="L3094">
        <f t="shared" si="296"/>
        <v>-31.338649294013528</v>
      </c>
      <c r="M3094">
        <f t="shared" si="297"/>
        <v>6372.3340560763318</v>
      </c>
      <c r="N3094">
        <f>SQRT(User_Model_Calcs!M3094^2+Sat_Data!$B$3^2-2*User_Model_Calcs!M3094*Sat_Data!$B$3*COS(RADIANS(L3094))*COS(RADIANS(I3094)))</f>
        <v>37526.288515734246</v>
      </c>
      <c r="O3094">
        <f>DEGREES(ACOS(((Earth_Data!$B$1+Sat_Data!$B$2)/User_Model_Calcs!N3094)*SQRT(1-COS(RADIANS(User_Model_Calcs!I3094))^2*COS(RADIANS(User_Model_Calcs!B3094))^2)))</f>
        <v>43.308675674083531</v>
      </c>
      <c r="P3094">
        <f t="shared" si="294"/>
        <v>43.841515698394325</v>
      </c>
    </row>
    <row r="3095" spans="1:16" x14ac:dyDescent="0.25">
      <c r="A3095" s="5">
        <v>129.3082875484744</v>
      </c>
      <c r="B3095">
        <v>-38.221402373352227</v>
      </c>
      <c r="C3095">
        <v>950</v>
      </c>
      <c r="D3095">
        <f t="shared" ca="1" si="293"/>
        <v>1.2</v>
      </c>
      <c r="E3095" s="1">
        <v>0.65</v>
      </c>
      <c r="F3095">
        <v>19.899999999999999</v>
      </c>
      <c r="G3095">
        <f t="shared" ca="1" si="295"/>
        <v>46.089820015575185</v>
      </c>
      <c r="H3095">
        <f t="shared" ca="1" si="292"/>
        <v>23.925905761569375</v>
      </c>
      <c r="I3095">
        <f>User_Model_Calcs!A3095-Sat_Data!$B$5</f>
        <v>19.308287548474397</v>
      </c>
      <c r="J3095">
        <f>(Earth_Data!$B$1/SQRT(1-Earth_Data!$B$2^2*SIN(RADIANS(User_Model_Calcs!B3095))^2))*COS(RADIANS(User_Model_Calcs!B3095))</f>
        <v>5017.2643353442745</v>
      </c>
      <c r="K3095">
        <f>((Earth_Data!$B$1*(1-Earth_Data!$B$2^2))/SQRT(1-Earth_Data!$B$2^2*SIN(RADIANS(User_Model_Calcs!B3095))^2))*SIN(RADIANS(User_Model_Calcs!B3095))</f>
        <v>-3924.7817478791735</v>
      </c>
      <c r="L3095">
        <f t="shared" si="296"/>
        <v>-38.034484166792836</v>
      </c>
      <c r="M3095">
        <f t="shared" si="297"/>
        <v>6369.9963248971444</v>
      </c>
      <c r="N3095">
        <f>SQRT(User_Model_Calcs!M3095^2+Sat_Data!$B$3^2-2*User_Model_Calcs!M3095*Sat_Data!$B$3*COS(RADIANS(L3095))*COS(RADIANS(I3095)))</f>
        <v>37670.839899962943</v>
      </c>
      <c r="O3095">
        <f>DEGREES(ACOS(((Earth_Data!$B$1+Sat_Data!$B$2)/User_Model_Calcs!N3095)*SQRT(1-COS(RADIANS(User_Model_Calcs!I3095))^2*COS(RADIANS(User_Model_Calcs!B3095))^2)))</f>
        <v>41.317643980797087</v>
      </c>
      <c r="P3095">
        <f t="shared" si="294"/>
        <v>29.52193271792018</v>
      </c>
    </row>
    <row r="3096" spans="1:16" x14ac:dyDescent="0.25">
      <c r="A3096">
        <v>144.34</v>
      </c>
      <c r="B3096">
        <v>-36.380000000000003</v>
      </c>
      <c r="C3096">
        <v>950</v>
      </c>
      <c r="D3096">
        <f t="shared" ca="1" si="293"/>
        <v>1.2</v>
      </c>
      <c r="E3096" s="1">
        <v>0.65</v>
      </c>
      <c r="F3096">
        <v>19.899999999999999</v>
      </c>
      <c r="G3096">
        <f t="shared" ca="1" si="295"/>
        <v>46.089820015575185</v>
      </c>
      <c r="H3096">
        <f t="shared" ca="1" si="292"/>
        <v>17.419863326247249</v>
      </c>
      <c r="I3096">
        <f>User_Model_Calcs!A3096-Sat_Data!$B$5</f>
        <v>34.340000000000003</v>
      </c>
      <c r="J3096">
        <f>(Earth_Data!$B$1/SQRT(1-Earth_Data!$B$2^2*SIN(RADIANS(User_Model_Calcs!B3096))^2))*COS(RADIANS(User_Model_Calcs!B3096))</f>
        <v>5141.1039619758658</v>
      </c>
      <c r="K3096">
        <f>((Earth_Data!$B$1*(1-Earth_Data!$B$2^2))/SQRT(1-Earth_Data!$B$2^2*SIN(RADIANS(User_Model_Calcs!B3096))^2))*SIN(RADIANS(User_Model_Calcs!B3096))</f>
        <v>-3762.2234097818118</v>
      </c>
      <c r="L3096">
        <f t="shared" si="296"/>
        <v>-36.196401075212023</v>
      </c>
      <c r="M3096">
        <f t="shared" si="297"/>
        <v>6370.6573391569427</v>
      </c>
      <c r="N3096">
        <f>SQRT(User_Model_Calcs!M3096^2+Sat_Data!$B$3^2-2*User_Model_Calcs!M3096*Sat_Data!$B$3*COS(RADIANS(L3096))*COS(RADIANS(I3096)))</f>
        <v>38215.488949390383</v>
      </c>
      <c r="O3096">
        <f>DEGREES(ACOS(((Earth_Data!$B$1+Sat_Data!$B$2)/User_Model_Calcs!N3096)*SQRT(1-COS(RADIANS(User_Model_Calcs!I3096))^2*COS(RADIANS(User_Model_Calcs!B3096))^2)))</f>
        <v>34.489288995296427</v>
      </c>
      <c r="P3096">
        <f t="shared" si="294"/>
        <v>49.035321323206915</v>
      </c>
    </row>
    <row r="3097" spans="1:16" x14ac:dyDescent="0.25">
      <c r="A3097" s="5">
        <v>126.21167193416099</v>
      </c>
      <c r="B3097">
        <v>-31.22233890376792</v>
      </c>
      <c r="C3097">
        <v>950</v>
      </c>
      <c r="D3097">
        <f t="shared" ca="1" si="293"/>
        <v>3</v>
      </c>
      <c r="E3097" s="1">
        <v>0.65</v>
      </c>
      <c r="F3097">
        <v>19.899999999999999</v>
      </c>
      <c r="G3097">
        <f t="shared" ca="1" si="295"/>
        <v>54.048620189015942</v>
      </c>
      <c r="H3097">
        <f t="shared" ca="1" si="292"/>
        <v>15.00935724213296</v>
      </c>
      <c r="I3097">
        <f>User_Model_Calcs!A3097-Sat_Data!$B$5</f>
        <v>16.211671934160989</v>
      </c>
      <c r="J3097">
        <f>(Earth_Data!$B$1/SQRT(1-Earth_Data!$B$2^2*SIN(RADIANS(User_Model_Calcs!B3097))^2))*COS(RADIANS(User_Model_Calcs!B3097))</f>
        <v>5459.2566439703796</v>
      </c>
      <c r="K3097">
        <f>((Earth_Data!$B$1*(1-Earth_Data!$B$2^2))/SQRT(1-Earth_Data!$B$2^2*SIN(RADIANS(User_Model_Calcs!B3097))^2))*SIN(RADIANS(User_Model_Calcs!B3097))</f>
        <v>-3287.0000446087179</v>
      </c>
      <c r="L3097">
        <f t="shared" si="296"/>
        <v>-31.05200441386976</v>
      </c>
      <c r="M3097">
        <f t="shared" si="297"/>
        <v>6372.4290814408005</v>
      </c>
      <c r="N3097">
        <f>SQRT(User_Model_Calcs!M3097^2+Sat_Data!$B$3^2-2*User_Model_Calcs!M3097*Sat_Data!$B$3*COS(RADIANS(L3097))*COS(RADIANS(I3097)))</f>
        <v>37099.307141242578</v>
      </c>
      <c r="O3097">
        <f>DEGREES(ACOS(((Earth_Data!$B$1+Sat_Data!$B$2)/User_Model_Calcs!N3097)*SQRT(1-COS(RADIANS(User_Model_Calcs!I3097))^2*COS(RADIANS(User_Model_Calcs!B3097))^2)))</f>
        <v>49.562881258918097</v>
      </c>
      <c r="P3097">
        <f t="shared" si="294"/>
        <v>29.288015861939183</v>
      </c>
    </row>
    <row r="3098" spans="1:16" x14ac:dyDescent="0.25">
      <c r="A3098" s="5">
        <v>131.47321519575752</v>
      </c>
      <c r="B3098">
        <v>-28.122461111814268</v>
      </c>
      <c r="C3098">
        <v>950</v>
      </c>
      <c r="D3098">
        <f t="shared" ca="1" si="293"/>
        <v>1.2</v>
      </c>
      <c r="E3098" s="1">
        <v>0.65</v>
      </c>
      <c r="F3098">
        <v>19.899999999999999</v>
      </c>
      <c r="G3098">
        <f t="shared" ca="1" si="295"/>
        <v>46.089820015575185</v>
      </c>
      <c r="H3098">
        <f t="shared" ca="1" si="292"/>
        <v>15.209900720374739</v>
      </c>
      <c r="I3098">
        <f>User_Model_Calcs!A3098-Sat_Data!$B$5</f>
        <v>21.473215195757518</v>
      </c>
      <c r="J3098">
        <f>(Earth_Data!$B$1/SQRT(1-Earth_Data!$B$2^2*SIN(RADIANS(User_Model_Calcs!B3098))^2))*COS(RADIANS(User_Model_Calcs!B3098))</f>
        <v>5629.3385400918087</v>
      </c>
      <c r="K3098">
        <f>((Earth_Data!$B$1*(1-Earth_Data!$B$2^2))/SQRT(1-Earth_Data!$B$2^2*SIN(RADIANS(User_Model_Calcs!B3098))^2))*SIN(RADIANS(User_Model_Calcs!B3098))</f>
        <v>-2988.4821638844865</v>
      </c>
      <c r="L3098">
        <f t="shared" si="296"/>
        <v>-27.962771169741881</v>
      </c>
      <c r="M3098">
        <f t="shared" si="297"/>
        <v>6373.4196506129019</v>
      </c>
      <c r="N3098">
        <f>SQRT(User_Model_Calcs!M3098^2+Sat_Data!$B$3^2-2*User_Model_Calcs!M3098*Sat_Data!$B$3*COS(RADIANS(L3098))*COS(RADIANS(I3098)))</f>
        <v>37103.545700102426</v>
      </c>
      <c r="O3098">
        <f>DEGREES(ACOS(((Earth_Data!$B$1+Sat_Data!$B$2)/User_Model_Calcs!N3098)*SQRT(1-COS(RADIANS(User_Model_Calcs!I3098))^2*COS(RADIANS(User_Model_Calcs!B3098))^2)))</f>
        <v>49.515215609850586</v>
      </c>
      <c r="P3098">
        <f t="shared" si="294"/>
        <v>39.84661668162606</v>
      </c>
    </row>
    <row r="3099" spans="1:16" x14ac:dyDescent="0.25">
      <c r="A3099" s="5">
        <v>122.87594165743383</v>
      </c>
      <c r="B3099">
        <v>-36.516363469902807</v>
      </c>
      <c r="C3099">
        <v>950</v>
      </c>
      <c r="D3099">
        <f t="shared" ca="1" si="293"/>
        <v>3</v>
      </c>
      <c r="E3099" s="1">
        <v>0.65</v>
      </c>
      <c r="F3099">
        <v>19.899999999999999</v>
      </c>
      <c r="G3099">
        <f t="shared" ca="1" si="295"/>
        <v>54.048620189015942</v>
      </c>
      <c r="H3099">
        <f t="shared" ca="1" si="292"/>
        <v>15.809779489467097</v>
      </c>
      <c r="I3099">
        <f>User_Model_Calcs!A3099-Sat_Data!$B$5</f>
        <v>12.875941657433827</v>
      </c>
      <c r="J3099">
        <f>(Earth_Data!$B$1/SQRT(1-Earth_Data!$B$2^2*SIN(RADIANS(User_Model_Calcs!B3099))^2))*COS(RADIANS(User_Model_Calcs!B3099))</f>
        <v>5132.1141719549869</v>
      </c>
      <c r="K3099">
        <f>((Earth_Data!$B$1*(1-Earth_Data!$B$2^2))/SQRT(1-Earth_Data!$B$2^2*SIN(RADIANS(User_Model_Calcs!B3099))^2))*SIN(RADIANS(User_Model_Calcs!B3099))</f>
        <v>-3774.395420922448</v>
      </c>
      <c r="L3099">
        <f t="shared" si="296"/>
        <v>-36.332492626744447</v>
      </c>
      <c r="M3099">
        <f t="shared" si="297"/>
        <v>6370.6088145060021</v>
      </c>
      <c r="N3099">
        <f>SQRT(User_Model_Calcs!M3099^2+Sat_Data!$B$3^2-2*User_Model_Calcs!M3099*Sat_Data!$B$3*COS(RADIANS(L3099))*COS(RADIANS(I3099)))</f>
        <v>37369.765518956927</v>
      </c>
      <c r="O3099">
        <f>DEGREES(ACOS(((Earth_Data!$B$1+Sat_Data!$B$2)/User_Model_Calcs!N3099)*SQRT(1-COS(RADIANS(User_Model_Calcs!I3099))^2*COS(RADIANS(User_Model_Calcs!B3099))^2)))</f>
        <v>45.481083502653995</v>
      </c>
      <c r="P3099">
        <f t="shared" si="294"/>
        <v>21.014223341763611</v>
      </c>
    </row>
    <row r="3100" spans="1:16" x14ac:dyDescent="0.25">
      <c r="A3100" s="5">
        <v>128.87421392196336</v>
      </c>
      <c r="B3100">
        <v>-37.184886643326834</v>
      </c>
      <c r="C3100">
        <v>950</v>
      </c>
      <c r="D3100">
        <f t="shared" ca="1" si="293"/>
        <v>3</v>
      </c>
      <c r="E3100" s="1">
        <v>0.65</v>
      </c>
      <c r="F3100">
        <v>19.899999999999999</v>
      </c>
      <c r="G3100">
        <f t="shared" ca="1" si="295"/>
        <v>54.048620189015942</v>
      </c>
      <c r="H3100">
        <f t="shared" ca="1" si="292"/>
        <v>16.515573606513382</v>
      </c>
      <c r="I3100">
        <f>User_Model_Calcs!A3100-Sat_Data!$B$5</f>
        <v>18.87421392196336</v>
      </c>
      <c r="J3100">
        <f>(Earth_Data!$B$1/SQRT(1-Earth_Data!$B$2^2*SIN(RADIANS(User_Model_Calcs!B3100))^2))*COS(RADIANS(User_Model_Calcs!B3100))</f>
        <v>5087.6208114796109</v>
      </c>
      <c r="K3100">
        <f>((Earth_Data!$B$1*(1-Earth_Data!$B$2^2))/SQRT(1-Earth_Data!$B$2^2*SIN(RADIANS(User_Model_Calcs!B3100))^2))*SIN(RADIANS(User_Model_Calcs!B3100))</f>
        <v>-3833.761479535126</v>
      </c>
      <c r="L3100">
        <f t="shared" si="296"/>
        <v>-36.999742931901764</v>
      </c>
      <c r="M3100">
        <f t="shared" si="297"/>
        <v>6370.3698953332223</v>
      </c>
      <c r="N3100">
        <f>SQRT(User_Model_Calcs!M3100^2+Sat_Data!$B$3^2-2*User_Model_Calcs!M3100*Sat_Data!$B$3*COS(RADIANS(L3100))*COS(RADIANS(I3100)))</f>
        <v>37582.369733311971</v>
      </c>
      <c r="O3100">
        <f>DEGREES(ACOS(((Earth_Data!$B$1+Sat_Data!$B$2)/User_Model_Calcs!N3100)*SQRT(1-COS(RADIANS(User_Model_Calcs!I3100))^2*COS(RADIANS(User_Model_Calcs!B3100))^2)))</f>
        <v>42.511131876714956</v>
      </c>
      <c r="P3100">
        <f t="shared" si="294"/>
        <v>29.494754485403888</v>
      </c>
    </row>
    <row r="3101" spans="1:16" x14ac:dyDescent="0.25">
      <c r="A3101" s="5">
        <v>127.24151321134718</v>
      </c>
      <c r="B3101">
        <v>-32.47221073456015</v>
      </c>
      <c r="C3101">
        <v>950</v>
      </c>
      <c r="D3101">
        <f t="shared" ca="1" si="293"/>
        <v>3</v>
      </c>
      <c r="E3101" s="1">
        <v>0.65</v>
      </c>
      <c r="F3101">
        <v>19.899999999999999</v>
      </c>
      <c r="G3101">
        <f t="shared" ca="1" si="295"/>
        <v>54.048620189015942</v>
      </c>
      <c r="H3101">
        <f t="shared" ca="1" si="292"/>
        <v>18.848344864669436</v>
      </c>
      <c r="I3101">
        <f>User_Model_Calcs!A3101-Sat_Data!$B$5</f>
        <v>17.241513211347183</v>
      </c>
      <c r="J3101">
        <f>(Earth_Data!$B$1/SQRT(1-Earth_Data!$B$2^2*SIN(RADIANS(User_Model_Calcs!B3101))^2))*COS(RADIANS(User_Model_Calcs!B3101))</f>
        <v>5386.1295369396175</v>
      </c>
      <c r="K3101">
        <f>((Earth_Data!$B$1*(1-Earth_Data!$B$2^2))/SQRT(1-Earth_Data!$B$2^2*SIN(RADIANS(User_Model_Calcs!B3101))^2))*SIN(RADIANS(User_Model_Calcs!B3101))</f>
        <v>-3404.7249003365441</v>
      </c>
      <c r="L3101">
        <f t="shared" si="296"/>
        <v>-32.298139047991917</v>
      </c>
      <c r="M3101">
        <f t="shared" si="297"/>
        <v>6372.0124792458673</v>
      </c>
      <c r="N3101">
        <f>SQRT(User_Model_Calcs!M3101^2+Sat_Data!$B$3^2-2*User_Model_Calcs!M3101*Sat_Data!$B$3*COS(RADIANS(L3101))*COS(RADIANS(I3101)))</f>
        <v>37210.540675473188</v>
      </c>
      <c r="O3101">
        <f>DEGREES(ACOS(((Earth_Data!$B$1+Sat_Data!$B$2)/User_Model_Calcs!N3101)*SQRT(1-COS(RADIANS(User_Model_Calcs!I3101))^2*COS(RADIANS(User_Model_Calcs!B3101))^2)))</f>
        <v>47.847042172283821</v>
      </c>
      <c r="P3101">
        <f t="shared" si="294"/>
        <v>30.029764478941516</v>
      </c>
    </row>
    <row r="3102" spans="1:16" x14ac:dyDescent="0.25">
      <c r="A3102" s="5">
        <v>123.02759435903756</v>
      </c>
      <c r="B3102">
        <v>-30.475529813004492</v>
      </c>
      <c r="C3102">
        <v>950</v>
      </c>
      <c r="D3102">
        <f t="shared" ca="1" si="293"/>
        <v>0.75</v>
      </c>
      <c r="E3102" s="1">
        <v>0.65</v>
      </c>
      <c r="F3102">
        <v>19.899999999999999</v>
      </c>
      <c r="G3102">
        <f t="shared" ca="1" si="295"/>
        <v>42.007420362456692</v>
      </c>
      <c r="H3102">
        <f t="shared" ca="1" si="292"/>
        <v>14.342867872001428</v>
      </c>
      <c r="I3102">
        <f>User_Model_Calcs!A3102-Sat_Data!$B$5</f>
        <v>13.027594359037565</v>
      </c>
      <c r="J3102">
        <f>(Earth_Data!$B$1/SQRT(1-Earth_Data!$B$2^2*SIN(RADIANS(User_Model_Calcs!B3102))^2))*COS(RADIANS(User_Model_Calcs!B3102))</f>
        <v>5501.7123959152123</v>
      </c>
      <c r="K3102">
        <f>((Earth_Data!$B$1*(1-Earth_Data!$B$2^2))/SQRT(1-Earth_Data!$B$2^2*SIN(RADIANS(User_Model_Calcs!B3102))^2))*SIN(RADIANS(User_Model_Calcs!B3102))</f>
        <v>-3215.9179783322197</v>
      </c>
      <c r="L3102">
        <f t="shared" si="296"/>
        <v>-30.307582810926164</v>
      </c>
      <c r="M3102">
        <f t="shared" si="297"/>
        <v>6372.6735151526082</v>
      </c>
      <c r="N3102">
        <f>SQRT(User_Model_Calcs!M3102^2+Sat_Data!$B$3^2-2*User_Model_Calcs!M3102*Sat_Data!$B$3*COS(RADIANS(L3102))*COS(RADIANS(I3102)))</f>
        <v>36965.07878609078</v>
      </c>
      <c r="O3102">
        <f>DEGREES(ACOS(((Earth_Data!$B$1+Sat_Data!$B$2)/User_Model_Calcs!N3102)*SQRT(1-COS(RADIANS(User_Model_Calcs!I3102))^2*COS(RADIANS(User_Model_Calcs!B3102))^2)))</f>
        <v>51.720794236879613</v>
      </c>
      <c r="P3102">
        <f t="shared" si="294"/>
        <v>24.522885579143669</v>
      </c>
    </row>
    <row r="3103" spans="1:16" x14ac:dyDescent="0.25">
      <c r="A3103">
        <v>151.745</v>
      </c>
      <c r="B3103">
        <v>-30.112000000000002</v>
      </c>
      <c r="C3103">
        <v>375</v>
      </c>
      <c r="D3103">
        <f t="shared" ca="1" si="293"/>
        <v>0.75</v>
      </c>
      <c r="E3103" s="1">
        <v>0.65</v>
      </c>
      <c r="F3103">
        <v>19.899999999999999</v>
      </c>
      <c r="G3103">
        <f t="shared" ca="1" si="295"/>
        <v>42.007420362456692</v>
      </c>
      <c r="H3103">
        <f t="shared" ca="1" si="292"/>
        <v>15.976278358584237</v>
      </c>
      <c r="I3103">
        <f>User_Model_Calcs!A3103-Sat_Data!$B$5</f>
        <v>41.745000000000005</v>
      </c>
      <c r="J3103">
        <f>(Earth_Data!$B$1/SQRT(1-Earth_Data!$B$2^2*SIN(RADIANS(User_Model_Calcs!B3103))^2))*COS(RADIANS(User_Model_Calcs!B3103))</f>
        <v>5522.0410340085846</v>
      </c>
      <c r="K3103">
        <f>((Earth_Data!$B$1*(1-Earth_Data!$B$2^2))/SQRT(1-Earth_Data!$B$2^2*SIN(RADIANS(User_Model_Calcs!B3103))^2))*SIN(RADIANS(User_Model_Calcs!B3103))</f>
        <v>-3181.1209935465326</v>
      </c>
      <c r="L3103">
        <f t="shared" si="296"/>
        <v>-29.94525637314101</v>
      </c>
      <c r="M3103">
        <f t="shared" si="297"/>
        <v>6372.7912218161582</v>
      </c>
      <c r="N3103">
        <f>SQRT(User_Model_Calcs!M3103^2+Sat_Data!$B$3^2-2*User_Model_Calcs!M3103*Sat_Data!$B$3*COS(RADIANS(L3103))*COS(RADIANS(I3103)))</f>
        <v>38353.45987500911</v>
      </c>
      <c r="O3103">
        <f>DEGREES(ACOS(((Earth_Data!$B$1+Sat_Data!$B$2)/User_Model_Calcs!N3103)*SQRT(1-COS(RADIANS(User_Model_Calcs!I3103))^2*COS(RADIANS(User_Model_Calcs!B3103))^2)))</f>
        <v>32.889935604273283</v>
      </c>
      <c r="P3103">
        <f t="shared" si="294"/>
        <v>60.65543347984643</v>
      </c>
    </row>
    <row r="3104" spans="1:16" x14ac:dyDescent="0.25">
      <c r="A3104">
        <v>154.11500000000001</v>
      </c>
      <c r="B3104">
        <v>-38.101999999999997</v>
      </c>
      <c r="C3104">
        <v>375</v>
      </c>
      <c r="D3104">
        <f t="shared" ca="1" si="293"/>
        <v>3</v>
      </c>
      <c r="E3104" s="1">
        <v>0.65</v>
      </c>
      <c r="F3104">
        <v>19.899999999999999</v>
      </c>
      <c r="G3104">
        <f t="shared" ca="1" si="295"/>
        <v>54.048620189015942</v>
      </c>
      <c r="H3104">
        <f t="shared" ca="1" si="292"/>
        <v>16.201898376009677</v>
      </c>
      <c r="I3104">
        <f>User_Model_Calcs!A3104-Sat_Data!$B$5</f>
        <v>44.115000000000009</v>
      </c>
      <c r="J3104">
        <f>(Earth_Data!$B$1/SQRT(1-Earth_Data!$B$2^2*SIN(RADIANS(User_Model_Calcs!B3104))^2))*COS(RADIANS(User_Model_Calcs!B3104))</f>
        <v>5025.4535160421765</v>
      </c>
      <c r="K3104">
        <f>((Earth_Data!$B$1*(1-Earth_Data!$B$2^2))/SQRT(1-Earth_Data!$B$2^2*SIN(RADIANS(User_Model_Calcs!B3104))^2))*SIN(RADIANS(User_Model_Calcs!B3104))</f>
        <v>-3914.3608296786078</v>
      </c>
      <c r="L3104">
        <f t="shared" si="296"/>
        <v>-37.915273811664257</v>
      </c>
      <c r="M3104">
        <f t="shared" si="297"/>
        <v>6370.0395404442252</v>
      </c>
      <c r="N3104">
        <f>SQRT(User_Model_Calcs!M3104^2+Sat_Data!$B$3^2-2*User_Model_Calcs!M3104*Sat_Data!$B$3*COS(RADIANS(L3104))*COS(RADIANS(I3104)))</f>
        <v>38911.902101941254</v>
      </c>
      <c r="O3104">
        <f>DEGREES(ACOS(((Earth_Data!$B$1+Sat_Data!$B$2)/User_Model_Calcs!N3104)*SQRT(1-COS(RADIANS(User_Model_Calcs!I3104))^2*COS(RADIANS(User_Model_Calcs!B3104))^2)))</f>
        <v>26.609322645005118</v>
      </c>
      <c r="P3104">
        <f t="shared" si="294"/>
        <v>57.526244403586048</v>
      </c>
    </row>
    <row r="3105" spans="1:16" x14ac:dyDescent="0.25">
      <c r="A3105" s="5">
        <v>122.07928395463095</v>
      </c>
      <c r="B3105">
        <v>-33.104772946551741</v>
      </c>
      <c r="C3105">
        <v>950</v>
      </c>
      <c r="D3105">
        <f t="shared" ca="1" si="293"/>
        <v>3</v>
      </c>
      <c r="E3105" s="1">
        <v>0.65</v>
      </c>
      <c r="F3105">
        <v>19.899999999999999</v>
      </c>
      <c r="G3105">
        <f t="shared" ca="1" si="295"/>
        <v>54.048620189015942</v>
      </c>
      <c r="H3105">
        <f t="shared" ca="1" si="292"/>
        <v>21.042164068262082</v>
      </c>
      <c r="I3105">
        <f>User_Model_Calcs!A3105-Sat_Data!$B$5</f>
        <v>12.079283954630952</v>
      </c>
      <c r="J3105">
        <f>(Earth_Data!$B$1/SQRT(1-Earth_Data!$B$2^2*SIN(RADIANS(User_Model_Calcs!B3105))^2))*COS(RADIANS(User_Model_Calcs!B3105))</f>
        <v>5348.1398588480088</v>
      </c>
      <c r="K3105">
        <f>((Earth_Data!$B$1*(1-Earth_Data!$B$2^2))/SQRT(1-Earth_Data!$B$2^2*SIN(RADIANS(User_Model_Calcs!B3105))^2))*SIN(RADIANS(User_Model_Calcs!B3105))</f>
        <v>-3463.6993404482982</v>
      </c>
      <c r="L3105">
        <f t="shared" si="296"/>
        <v>-32.928935150438996</v>
      </c>
      <c r="M3105">
        <f t="shared" si="297"/>
        <v>6371.7982603673809</v>
      </c>
      <c r="N3105">
        <f>SQRT(User_Model_Calcs!M3105^2+Sat_Data!$B$3^2-2*User_Model_Calcs!M3105*Sat_Data!$B$3*COS(RADIANS(L3105))*COS(RADIANS(I3105)))</f>
        <v>37113.349008286183</v>
      </c>
      <c r="O3105">
        <f>DEGREES(ACOS(((Earth_Data!$B$1+Sat_Data!$B$2)/User_Model_Calcs!N3105)*SQRT(1-COS(RADIANS(User_Model_Calcs!I3105))^2*COS(RADIANS(User_Model_Calcs!B3105))^2)))</f>
        <v>49.33185346000532</v>
      </c>
      <c r="P3105">
        <f t="shared" si="294"/>
        <v>21.396444890761188</v>
      </c>
    </row>
    <row r="3106" spans="1:16" x14ac:dyDescent="0.25">
      <c r="A3106" s="5">
        <v>129.90869962055416</v>
      </c>
      <c r="B3106">
        <v>-36.990222008709608</v>
      </c>
      <c r="C3106">
        <v>950</v>
      </c>
      <c r="D3106">
        <f t="shared" ca="1" si="293"/>
        <v>1.2</v>
      </c>
      <c r="E3106" s="1">
        <v>0.65</v>
      </c>
      <c r="F3106">
        <v>19.899999999999999</v>
      </c>
      <c r="G3106">
        <f t="shared" ca="1" si="295"/>
        <v>46.089820015575185</v>
      </c>
      <c r="H3106">
        <f t="shared" ca="1" si="292"/>
        <v>17.524960180824934</v>
      </c>
      <c r="I3106">
        <f>User_Model_Calcs!A3106-Sat_Data!$B$5</f>
        <v>19.90869962055416</v>
      </c>
      <c r="J3106">
        <f>(Earth_Data!$B$1/SQRT(1-Earth_Data!$B$2^2*SIN(RADIANS(User_Model_Calcs!B3106))^2))*COS(RADIANS(User_Model_Calcs!B3106))</f>
        <v>5100.648617185474</v>
      </c>
      <c r="K3106">
        <f>((Earth_Data!$B$1*(1-Earth_Data!$B$2^2))/SQRT(1-Earth_Data!$B$2^2*SIN(RADIANS(User_Model_Calcs!B3106))^2))*SIN(RADIANS(User_Model_Calcs!B3106))</f>
        <v>-3816.5278533402588</v>
      </c>
      <c r="L3106">
        <f t="shared" si="296"/>
        <v>-36.805438593726734</v>
      </c>
      <c r="M3106">
        <f t="shared" si="297"/>
        <v>6370.439637208573</v>
      </c>
      <c r="N3106">
        <f>SQRT(User_Model_Calcs!M3106^2+Sat_Data!$B$3^2-2*User_Model_Calcs!M3106*Sat_Data!$B$3*COS(RADIANS(L3106))*COS(RADIANS(I3106)))</f>
        <v>37602.849848688806</v>
      </c>
      <c r="O3106">
        <f>DEGREES(ACOS(((Earth_Data!$B$1+Sat_Data!$B$2)/User_Model_Calcs!N3106)*SQRT(1-COS(RADIANS(User_Model_Calcs!I3106))^2*COS(RADIANS(User_Model_Calcs!B3106))^2)))</f>
        <v>42.234970509889564</v>
      </c>
      <c r="P3106">
        <f t="shared" si="294"/>
        <v>31.044872147536566</v>
      </c>
    </row>
    <row r="3107" spans="1:16" x14ac:dyDescent="0.25">
      <c r="A3107" s="5">
        <v>122.45993783679324</v>
      </c>
      <c r="B3107">
        <v>-34.518604944838422</v>
      </c>
      <c r="C3107">
        <v>950</v>
      </c>
      <c r="D3107">
        <f t="shared" ca="1" si="293"/>
        <v>3</v>
      </c>
      <c r="E3107" s="1">
        <v>0.65</v>
      </c>
      <c r="F3107">
        <v>19.899999999999999</v>
      </c>
      <c r="G3107">
        <f t="shared" ca="1" si="295"/>
        <v>54.048620189015942</v>
      </c>
      <c r="H3107">
        <f t="shared" ca="1" si="292"/>
        <v>15.043357480656788</v>
      </c>
      <c r="I3107">
        <f>User_Model_Calcs!A3107-Sat_Data!$B$5</f>
        <v>12.459937836793245</v>
      </c>
      <c r="J3107">
        <f>(Earth_Data!$B$1/SQRT(1-Earth_Data!$B$2^2*SIN(RADIANS(User_Model_Calcs!B3107))^2))*COS(RADIANS(User_Model_Calcs!B3107))</f>
        <v>5260.876642797225</v>
      </c>
      <c r="K3107">
        <f>((Earth_Data!$B$1*(1-Earth_Data!$B$2^2))/SQRT(1-Earth_Data!$B$2^2*SIN(RADIANS(User_Model_Calcs!B3107))^2))*SIN(RADIANS(User_Model_Calcs!B3107))</f>
        <v>-3593.9939336566681</v>
      </c>
      <c r="L3107">
        <f t="shared" si="296"/>
        <v>-34.339129643880845</v>
      </c>
      <c r="M3107">
        <f t="shared" si="297"/>
        <v>6371.3119093237246</v>
      </c>
      <c r="N3107">
        <f>SQRT(User_Model_Calcs!M3107^2+Sat_Data!$B$3^2-2*User_Model_Calcs!M3107*Sat_Data!$B$3*COS(RADIANS(L3107))*COS(RADIANS(I3107)))</f>
        <v>37218.498900442195</v>
      </c>
      <c r="O3107">
        <f>DEGREES(ACOS(((Earth_Data!$B$1+Sat_Data!$B$2)/User_Model_Calcs!N3107)*SQRT(1-COS(RADIANS(User_Model_Calcs!I3107))^2*COS(RADIANS(User_Model_Calcs!B3107))^2)))</f>
        <v>47.714711310541801</v>
      </c>
      <c r="P3107">
        <f t="shared" si="294"/>
        <v>21.302133227075206</v>
      </c>
    </row>
    <row r="3108" spans="1:16" x14ac:dyDescent="0.25">
      <c r="A3108" s="5">
        <v>137.0461734758573</v>
      </c>
      <c r="B3108">
        <v>-35.364574475249853</v>
      </c>
      <c r="C3108">
        <v>950</v>
      </c>
      <c r="D3108">
        <f t="shared" ca="1" si="293"/>
        <v>0.75</v>
      </c>
      <c r="E3108" s="1">
        <v>0.65</v>
      </c>
      <c r="F3108">
        <v>19.899999999999999</v>
      </c>
      <c r="G3108">
        <f t="shared" ca="1" si="295"/>
        <v>42.007420362456692</v>
      </c>
      <c r="H3108">
        <f t="shared" ca="1" si="292"/>
        <v>17.313426116472581</v>
      </c>
      <c r="I3108">
        <f>User_Model_Calcs!A3108-Sat_Data!$B$5</f>
        <v>27.046173475857302</v>
      </c>
      <c r="J3108">
        <f>(Earth_Data!$B$1/SQRT(1-Earth_Data!$B$2^2*SIN(RADIANS(User_Model_Calcs!B3108))^2))*COS(RADIANS(User_Model_Calcs!B3108))</f>
        <v>5207.1245195420734</v>
      </c>
      <c r="K3108">
        <f>((Earth_Data!$B$1*(1-Earth_Data!$B$2^2))/SQRT(1-Earth_Data!$B$2^2*SIN(RADIANS(User_Model_Calcs!B3108))^2))*SIN(RADIANS(User_Model_Calcs!B3108))</f>
        <v>-3670.9266995933831</v>
      </c>
      <c r="L3108">
        <f t="shared" si="296"/>
        <v>-35.183130364522995</v>
      </c>
      <c r="M3108">
        <f t="shared" si="297"/>
        <v>6371.0162922255849</v>
      </c>
      <c r="N3108">
        <f>SQRT(User_Model_Calcs!M3108^2+Sat_Data!$B$3^2-2*User_Model_Calcs!M3108*Sat_Data!$B$3*COS(RADIANS(L3108))*COS(RADIANS(I3108)))</f>
        <v>37779.853984049667</v>
      </c>
      <c r="O3108">
        <f>DEGREES(ACOS(((Earth_Data!$B$1+Sat_Data!$B$2)/User_Model_Calcs!N3108)*SQRT(1-COS(RADIANS(User_Model_Calcs!I3108))^2*COS(RADIANS(User_Model_Calcs!B3108))^2)))</f>
        <v>39.902117409692053</v>
      </c>
      <c r="P3108">
        <f t="shared" si="294"/>
        <v>41.415611188606512</v>
      </c>
    </row>
    <row r="3109" spans="1:16" x14ac:dyDescent="0.25">
      <c r="A3109" s="5">
        <v>152.00200000000001</v>
      </c>
      <c r="B3109">
        <v>-34.000999999999998</v>
      </c>
      <c r="C3109">
        <v>400</v>
      </c>
      <c r="D3109">
        <f t="shared" ca="1" si="293"/>
        <v>3</v>
      </c>
      <c r="E3109" s="1">
        <v>0.65</v>
      </c>
      <c r="F3109">
        <v>19.899999999999999</v>
      </c>
      <c r="G3109">
        <f t="shared" ca="1" si="295"/>
        <v>54.048620189015942</v>
      </c>
      <c r="H3109">
        <f t="shared" ca="1" si="292"/>
        <v>18.311184613852621</v>
      </c>
      <c r="I3109">
        <f>User_Model_Calcs!A3109-Sat_Data!$B$5</f>
        <v>42.00200000000001</v>
      </c>
      <c r="J3109">
        <f>(Earth_Data!$B$1/SQRT(1-Earth_Data!$B$2^2*SIN(RADIANS(User_Model_Calcs!B3109))^2))*COS(RADIANS(User_Model_Calcs!B3109))</f>
        <v>5293.1989067461082</v>
      </c>
      <c r="K3109">
        <f>((Earth_Data!$B$1*(1-Earth_Data!$B$2^2))/SQRT(1-Earth_Data!$B$2^2*SIN(RADIANS(User_Model_Calcs!B3109))^2))*SIN(RADIANS(User_Model_Calcs!B3109))</f>
        <v>-3546.5397910277457</v>
      </c>
      <c r="L3109">
        <f t="shared" si="296"/>
        <v>-33.822806317402275</v>
      </c>
      <c r="M3109">
        <f t="shared" si="297"/>
        <v>6371.4911249817587</v>
      </c>
      <c r="N3109">
        <f>SQRT(User_Model_Calcs!M3109^2+Sat_Data!$B$3^2-2*User_Model_Calcs!M3109*Sat_Data!$B$3*COS(RADIANS(L3109))*COS(RADIANS(I3109)))</f>
        <v>38557.828994547999</v>
      </c>
      <c r="O3109">
        <f>DEGREES(ACOS(((Earth_Data!$B$1+Sat_Data!$B$2)/User_Model_Calcs!N3109)*SQRT(1-COS(RADIANS(User_Model_Calcs!I3109))^2*COS(RADIANS(User_Model_Calcs!B3109))^2)))</f>
        <v>30.529748210149659</v>
      </c>
      <c r="P3109">
        <f t="shared" si="294"/>
        <v>58.158928753950541</v>
      </c>
    </row>
    <row r="3110" spans="1:16" x14ac:dyDescent="0.25">
      <c r="A3110" s="5">
        <v>118.61923912242315</v>
      </c>
      <c r="B3110">
        <v>-34.280399333842475</v>
      </c>
      <c r="C3110">
        <v>950</v>
      </c>
      <c r="D3110">
        <f t="shared" ca="1" si="293"/>
        <v>3</v>
      </c>
      <c r="E3110" s="1">
        <v>0.65</v>
      </c>
      <c r="F3110">
        <v>19.899999999999999</v>
      </c>
      <c r="G3110">
        <f t="shared" ca="1" si="295"/>
        <v>54.048620189015942</v>
      </c>
      <c r="H3110">
        <f t="shared" ca="1" si="292"/>
        <v>17.315909125125643</v>
      </c>
      <c r="I3110">
        <f>User_Model_Calcs!A3110-Sat_Data!$B$5</f>
        <v>8.6192391224231528</v>
      </c>
      <c r="J3110">
        <f>(Earth_Data!$B$1/SQRT(1-Earth_Data!$B$2^2*SIN(RADIANS(User_Model_Calcs!B3110))^2))*COS(RADIANS(User_Model_Calcs!B3110))</f>
        <v>5275.8051700896167</v>
      </c>
      <c r="K3110">
        <f>((Earth_Data!$B$1*(1-Earth_Data!$B$2^2))/SQRT(1-Earth_Data!$B$2^2*SIN(RADIANS(User_Model_Calcs!B3110))^2))*SIN(RADIANS(User_Model_Calcs!B3110))</f>
        <v>-3572.1909636543369</v>
      </c>
      <c r="L3110">
        <f t="shared" si="296"/>
        <v>-34.101506617781524</v>
      </c>
      <c r="M3110">
        <f t="shared" si="297"/>
        <v>6371.3945470013105</v>
      </c>
      <c r="N3110">
        <f>SQRT(User_Model_Calcs!M3110^2+Sat_Data!$B$3^2-2*User_Model_Calcs!M3110*Sat_Data!$B$3*COS(RADIANS(L3110))*COS(RADIANS(I3110)))</f>
        <v>37128.620229522021</v>
      </c>
      <c r="O3110">
        <f>DEGREES(ACOS(((Earth_Data!$B$1+Sat_Data!$B$2)/User_Model_Calcs!N3110)*SQRT(1-COS(RADIANS(User_Model_Calcs!I3110))^2*COS(RADIANS(User_Model_Calcs!B3110))^2)))</f>
        <v>49.087222015828118</v>
      </c>
      <c r="P3110">
        <f t="shared" si="294"/>
        <v>15.062494242383307</v>
      </c>
    </row>
    <row r="3111" spans="1:16" x14ac:dyDescent="0.25">
      <c r="A3111">
        <v>149.1807</v>
      </c>
      <c r="B3111">
        <v>-34.93</v>
      </c>
      <c r="C3111">
        <v>950</v>
      </c>
      <c r="D3111">
        <f t="shared" ca="1" si="293"/>
        <v>0.75</v>
      </c>
      <c r="E3111" s="1">
        <v>0.65</v>
      </c>
      <c r="F3111">
        <v>19.899999999999999</v>
      </c>
      <c r="G3111">
        <f t="shared" ca="1" si="295"/>
        <v>42.007420362456692</v>
      </c>
      <c r="H3111">
        <f t="shared" ca="1" si="292"/>
        <v>16.357126372678977</v>
      </c>
      <c r="I3111">
        <f>User_Model_Calcs!A3111-Sat_Data!$B$5</f>
        <v>39.180700000000002</v>
      </c>
      <c r="J3111">
        <f>(Earth_Data!$B$1/SQRT(1-Earth_Data!$B$2^2*SIN(RADIANS(User_Model_Calcs!B3111))^2))*COS(RADIANS(User_Model_Calcs!B3111))</f>
        <v>5234.8798065260426</v>
      </c>
      <c r="K3111">
        <f>((Earth_Data!$B$1*(1-Earth_Data!$B$2^2))/SQRT(1-Earth_Data!$B$2^2*SIN(RADIANS(User_Model_Calcs!B3111))^2))*SIN(RADIANS(User_Model_Calcs!B3111))</f>
        <v>-3631.5041258613769</v>
      </c>
      <c r="L3111">
        <f t="shared" si="296"/>
        <v>-34.749547678719679</v>
      </c>
      <c r="M3111">
        <f t="shared" si="297"/>
        <v>6371.1685588220271</v>
      </c>
      <c r="N3111">
        <f>SQRT(User_Model_Calcs!M3111^2+Sat_Data!$B$3^2-2*User_Model_Calcs!M3111*Sat_Data!$B$3*COS(RADIANS(L3111))*COS(RADIANS(I3111)))</f>
        <v>38421.537113407627</v>
      </c>
      <c r="O3111">
        <f>DEGREES(ACOS(((Earth_Data!$B$1+Sat_Data!$B$2)/User_Model_Calcs!N3111)*SQRT(1-COS(RADIANS(User_Model_Calcs!I3111))^2*COS(RADIANS(User_Model_Calcs!B3111))^2)))</f>
        <v>32.081076751022181</v>
      </c>
      <c r="P3111">
        <f t="shared" si="294"/>
        <v>54.910822666518492</v>
      </c>
    </row>
    <row r="3112" spans="1:16" x14ac:dyDescent="0.25">
      <c r="A3112" s="5">
        <v>147.22999999999999</v>
      </c>
      <c r="B3112">
        <v>-33.920999999999999</v>
      </c>
      <c r="C3112">
        <v>400</v>
      </c>
      <c r="D3112">
        <f t="shared" ca="1" si="293"/>
        <v>1.2</v>
      </c>
      <c r="E3112" s="1">
        <v>0.65</v>
      </c>
      <c r="F3112">
        <v>19.899999999999999</v>
      </c>
      <c r="G3112">
        <f t="shared" ca="1" si="295"/>
        <v>46.089820015575185</v>
      </c>
      <c r="H3112">
        <f t="shared" ca="1" si="292"/>
        <v>18.411255323454494</v>
      </c>
      <c r="I3112">
        <f>User_Model_Calcs!A3112-Sat_Data!$B$5</f>
        <v>37.22999999999999</v>
      </c>
      <c r="J3112">
        <f>(Earth_Data!$B$1/SQRT(1-Earth_Data!$B$2^2*SIN(RADIANS(User_Model_Calcs!B3112))^2))*COS(RADIANS(User_Model_Calcs!B3112))</f>
        <v>5298.1560290503503</v>
      </c>
      <c r="K3112">
        <f>((Earth_Data!$B$1*(1-Earth_Data!$B$2^2))/SQRT(1-Earth_Data!$B$2^2*SIN(RADIANS(User_Model_Calcs!B3112))^2))*SIN(RADIANS(User_Model_Calcs!B3112))</f>
        <v>-3539.179753437963</v>
      </c>
      <c r="L3112">
        <f t="shared" si="296"/>
        <v>-33.743009583137074</v>
      </c>
      <c r="M3112">
        <f t="shared" si="297"/>
        <v>6371.5187071300179</v>
      </c>
      <c r="N3112">
        <f>SQRT(User_Model_Calcs!M3112^2+Sat_Data!$B$3^2-2*User_Model_Calcs!M3112*Sat_Data!$B$3*COS(RADIANS(L3112))*COS(RADIANS(I3112)))</f>
        <v>38244.938345663213</v>
      </c>
      <c r="O3112">
        <f>DEGREES(ACOS(((Earth_Data!$B$1+Sat_Data!$B$2)/User_Model_Calcs!N3112)*SQRT(1-COS(RADIANS(User_Model_Calcs!I3112))^2*COS(RADIANS(User_Model_Calcs!B3112))^2)))</f>
        <v>34.150069277072696</v>
      </c>
      <c r="P3112">
        <f t="shared" si="294"/>
        <v>53.706291340021394</v>
      </c>
    </row>
    <row r="3113" spans="1:16" x14ac:dyDescent="0.25">
      <c r="A3113">
        <v>137.67686587260431</v>
      </c>
      <c r="B3113">
        <v>-32.672271579361087</v>
      </c>
      <c r="C3113">
        <v>2500</v>
      </c>
      <c r="D3113">
        <f t="shared" ca="1" si="293"/>
        <v>1.2</v>
      </c>
      <c r="E3113" s="1">
        <v>0.65</v>
      </c>
      <c r="F3113">
        <v>19.899999999999999</v>
      </c>
      <c r="G3113">
        <f t="shared" ca="1" si="295"/>
        <v>46.089820015575185</v>
      </c>
      <c r="H3113">
        <f t="shared" ca="1" si="292"/>
        <v>14.464074747639447</v>
      </c>
      <c r="I3113">
        <f>User_Model_Calcs!A3113-Sat_Data!$B$5</f>
        <v>27.67686587260431</v>
      </c>
      <c r="J3113">
        <f>(Earth_Data!$B$1/SQRT(1-Earth_Data!$B$2^2*SIN(RADIANS(User_Model_Calcs!B3113))^2))*COS(RADIANS(User_Model_Calcs!B3113))</f>
        <v>5374.1853604630032</v>
      </c>
      <c r="K3113">
        <f>((Earth_Data!$B$1*(1-Earth_Data!$B$2^2))/SQRT(1-Earth_Data!$B$2^2*SIN(RADIANS(User_Model_Calcs!B3113))^2))*SIN(RADIANS(User_Model_Calcs!B3113))</f>
        <v>-3423.4214387894235</v>
      </c>
      <c r="L3113">
        <f t="shared" si="296"/>
        <v>-32.497632145385118</v>
      </c>
      <c r="M3113">
        <f t="shared" si="297"/>
        <v>6371.9449649363669</v>
      </c>
      <c r="N3113">
        <f>SQRT(User_Model_Calcs!M3113^2+Sat_Data!$B$3^2-2*User_Model_Calcs!M3113*Sat_Data!$B$3*COS(RADIANS(L3113))*COS(RADIANS(I3113)))</f>
        <v>37644.052365586482</v>
      </c>
      <c r="O3113">
        <f>DEGREES(ACOS(((Earth_Data!$B$1+Sat_Data!$B$2)/User_Model_Calcs!N3113)*SQRT(1-COS(RADIANS(User_Model_Calcs!I3113))^2*COS(RADIANS(User_Model_Calcs!B3113))^2)))</f>
        <v>41.7042355890812</v>
      </c>
      <c r="P3113">
        <f t="shared" si="294"/>
        <v>44.174466548368251</v>
      </c>
    </row>
    <row r="3114" spans="1:16" x14ac:dyDescent="0.25">
      <c r="A3114" s="5">
        <v>146.09800000000001</v>
      </c>
      <c r="B3114">
        <v>-31.893999999999998</v>
      </c>
      <c r="C3114">
        <v>400</v>
      </c>
      <c r="D3114">
        <f t="shared" ca="1" si="293"/>
        <v>1.2</v>
      </c>
      <c r="E3114" s="1">
        <v>0.65</v>
      </c>
      <c r="F3114">
        <v>19.899999999999999</v>
      </c>
      <c r="G3114">
        <f t="shared" ca="1" si="295"/>
        <v>46.089820015575185</v>
      </c>
      <c r="H3114">
        <f t="shared" ca="1" si="292"/>
        <v>19.426294913419383</v>
      </c>
      <c r="I3114">
        <f>User_Model_Calcs!A3114-Sat_Data!$B$5</f>
        <v>36.098000000000013</v>
      </c>
      <c r="J3114">
        <f>(Earth_Data!$B$1/SQRT(1-Earth_Data!$B$2^2*SIN(RADIANS(User_Model_Calcs!B3114))^2))*COS(RADIANS(User_Model_Calcs!B3114))</f>
        <v>5420.2802652006339</v>
      </c>
      <c r="K3114">
        <f>((Earth_Data!$B$1*(1-Earth_Data!$B$2^2))/SQRT(1-Earth_Data!$B$2^2*SIN(RADIANS(User_Model_Calcs!B3114))^2))*SIN(RADIANS(User_Model_Calcs!B3114))</f>
        <v>-3350.4589940012111</v>
      </c>
      <c r="L3114">
        <f t="shared" si="296"/>
        <v>-31.721616619905209</v>
      </c>
      <c r="M3114">
        <f t="shared" si="297"/>
        <v>6372.2063387658009</v>
      </c>
      <c r="N3114">
        <f>SQRT(User_Model_Calcs!M3114^2+Sat_Data!$B$3^2-2*User_Model_Calcs!M3114*Sat_Data!$B$3*COS(RADIANS(L3114))*COS(RADIANS(I3114)))</f>
        <v>38066.940330647056</v>
      </c>
      <c r="O3114">
        <f>DEGREES(ACOS(((Earth_Data!$B$1+Sat_Data!$B$2)/User_Model_Calcs!N3114)*SQRT(1-COS(RADIANS(User_Model_Calcs!I3114))^2*COS(RADIANS(User_Model_Calcs!B3114))^2)))</f>
        <v>36.303643881351917</v>
      </c>
      <c r="P3114">
        <f t="shared" si="294"/>
        <v>54.072873983999969</v>
      </c>
    </row>
    <row r="3115" spans="1:16" x14ac:dyDescent="0.25">
      <c r="A3115">
        <v>148.34800000000001</v>
      </c>
      <c r="B3115">
        <v>-28.866999999999997</v>
      </c>
      <c r="C3115">
        <v>375</v>
      </c>
      <c r="D3115">
        <f t="shared" ca="1" si="293"/>
        <v>0.75</v>
      </c>
      <c r="E3115" s="1">
        <v>0.65</v>
      </c>
      <c r="F3115">
        <v>19.899999999999999</v>
      </c>
      <c r="G3115">
        <f t="shared" ca="1" si="295"/>
        <v>42.007420362456692</v>
      </c>
      <c r="H3115">
        <f t="shared" ca="1" si="292"/>
        <v>20.581784003225025</v>
      </c>
      <c r="I3115">
        <f>User_Model_Calcs!A3115-Sat_Data!$B$5</f>
        <v>38.348000000000013</v>
      </c>
      <c r="J3115">
        <f>(Earth_Data!$B$1/SQRT(1-Earth_Data!$B$2^2*SIN(RADIANS(User_Model_Calcs!B3115))^2))*COS(RADIANS(User_Model_Calcs!B3115))</f>
        <v>5589.9725304783069</v>
      </c>
      <c r="K3115">
        <f>((Earth_Data!$B$1*(1-Earth_Data!$B$2^2))/SQRT(1-Earth_Data!$B$2^2*SIN(RADIANS(User_Model_Calcs!B3115))^2))*SIN(RADIANS(User_Model_Calcs!B3115))</f>
        <v>-3061.0012179460764</v>
      </c>
      <c r="L3115">
        <f t="shared" si="296"/>
        <v>-28.704578818543666</v>
      </c>
      <c r="M3115">
        <f t="shared" si="297"/>
        <v>6373.1876912397147</v>
      </c>
      <c r="N3115">
        <f>SQRT(User_Model_Calcs!M3115^2+Sat_Data!$B$3^2-2*User_Model_Calcs!M3115*Sat_Data!$B$3*COS(RADIANS(L3115))*COS(RADIANS(I3115)))</f>
        <v>38062.306889831263</v>
      </c>
      <c r="O3115">
        <f>DEGREES(ACOS(((Earth_Data!$B$1+Sat_Data!$B$2)/User_Model_Calcs!N3115)*SQRT(1-COS(RADIANS(User_Model_Calcs!I3115))^2*COS(RADIANS(User_Model_Calcs!B3115))^2)))</f>
        <v>36.373479126002785</v>
      </c>
      <c r="P3115">
        <f t="shared" si="294"/>
        <v>58.60631766708039</v>
      </c>
    </row>
    <row r="3116" spans="1:16" x14ac:dyDescent="0.25">
      <c r="A3116" s="5">
        <v>125.69168725550905</v>
      </c>
      <c r="B3116">
        <v>-28.226609881621158</v>
      </c>
      <c r="C3116">
        <v>950</v>
      </c>
      <c r="D3116">
        <f t="shared" ca="1" si="293"/>
        <v>0.75</v>
      </c>
      <c r="E3116" s="1">
        <v>0.65</v>
      </c>
      <c r="F3116">
        <v>19.899999999999999</v>
      </c>
      <c r="G3116">
        <f t="shared" ca="1" si="295"/>
        <v>42.007420362456692</v>
      </c>
      <c r="H3116">
        <f t="shared" ca="1" si="292"/>
        <v>19.538542198021865</v>
      </c>
      <c r="I3116">
        <f>User_Model_Calcs!A3116-Sat_Data!$B$5</f>
        <v>15.691687255509052</v>
      </c>
      <c r="J3116">
        <f>(Earth_Data!$B$1/SQRT(1-Earth_Data!$B$2^2*SIN(RADIANS(User_Model_Calcs!B3116))^2))*COS(RADIANS(User_Model_Calcs!B3116))</f>
        <v>5623.8888776769345</v>
      </c>
      <c r="K3116">
        <f>((Earth_Data!$B$1*(1-Earth_Data!$B$2^2))/SQRT(1-Earth_Data!$B$2^2*SIN(RADIANS(User_Model_Calcs!B3116))^2))*SIN(RADIANS(User_Model_Calcs!B3116))</f>
        <v>-2998.656596669266</v>
      </c>
      <c r="L3116">
        <f t="shared" si="296"/>
        <v>-28.066531388707773</v>
      </c>
      <c r="M3116">
        <f t="shared" si="297"/>
        <v>6373.3874425776467</v>
      </c>
      <c r="N3116">
        <f>SQRT(User_Model_Calcs!M3116^2+Sat_Data!$B$3^2-2*User_Model_Calcs!M3116*Sat_Data!$B$3*COS(RADIANS(L3116))*COS(RADIANS(I3116)))</f>
        <v>36903.344369562299</v>
      </c>
      <c r="O3116">
        <f>DEGREES(ACOS(((Earth_Data!$B$1+Sat_Data!$B$2)/User_Model_Calcs!N3116)*SQRT(1-COS(RADIANS(User_Model_Calcs!I3116))^2*COS(RADIANS(User_Model_Calcs!B3116))^2)))</f>
        <v>52.764030479957931</v>
      </c>
      <c r="P3116">
        <f t="shared" si="294"/>
        <v>30.709642970347801</v>
      </c>
    </row>
    <row r="3117" spans="1:16" x14ac:dyDescent="0.25">
      <c r="A3117" s="5">
        <v>125.46391220395881</v>
      </c>
      <c r="B3117">
        <v>-33.881881727857014</v>
      </c>
      <c r="C3117">
        <v>950</v>
      </c>
      <c r="D3117">
        <f t="shared" ca="1" si="293"/>
        <v>0.75</v>
      </c>
      <c r="E3117" s="1">
        <v>0.65</v>
      </c>
      <c r="F3117">
        <v>19.899999999999999</v>
      </c>
      <c r="G3117">
        <f t="shared" ca="1" si="295"/>
        <v>42.007420362456692</v>
      </c>
      <c r="H3117">
        <f t="shared" ca="1" si="292"/>
        <v>14.006196776665893</v>
      </c>
      <c r="I3117">
        <f>User_Model_Calcs!A3117-Sat_Data!$B$5</f>
        <v>15.463912203958813</v>
      </c>
      <c r="J3117">
        <f>(Earth_Data!$B$1/SQRT(1-Earth_Data!$B$2^2*SIN(RADIANS(User_Model_Calcs!B3117))^2))*COS(RADIANS(User_Model_Calcs!B3117))</f>
        <v>5300.5761891112488</v>
      </c>
      <c r="K3117">
        <f>((Earth_Data!$B$1*(1-Earth_Data!$B$2^2))/SQRT(1-Earth_Data!$B$2^2*SIN(RADIANS(User_Model_Calcs!B3117))^2))*SIN(RADIANS(User_Model_Calcs!B3117))</f>
        <v>-3535.5783709577986</v>
      </c>
      <c r="L3117">
        <f t="shared" si="296"/>
        <v>-33.703991207007888</v>
      </c>
      <c r="M3117">
        <f t="shared" si="297"/>
        <v>6371.5321825882456</v>
      </c>
      <c r="N3117">
        <f>SQRT(User_Model_Calcs!M3117^2+Sat_Data!$B$3^2-2*User_Model_Calcs!M3117*Sat_Data!$B$3*COS(RADIANS(L3117))*COS(RADIANS(I3117)))</f>
        <v>37250.560635268703</v>
      </c>
      <c r="O3117">
        <f>DEGREES(ACOS(((Earth_Data!$B$1+Sat_Data!$B$2)/User_Model_Calcs!N3117)*SQRT(1-COS(RADIANS(User_Model_Calcs!I3117))^2*COS(RADIANS(User_Model_Calcs!B3117))^2)))</f>
        <v>47.239094027123642</v>
      </c>
      <c r="P3117">
        <f t="shared" si="294"/>
        <v>26.392545291211707</v>
      </c>
    </row>
    <row r="3118" spans="1:16" x14ac:dyDescent="0.25">
      <c r="A3118" s="5">
        <v>151.11099999999999</v>
      </c>
      <c r="B3118">
        <v>-30.799999999999997</v>
      </c>
      <c r="C3118">
        <v>400</v>
      </c>
      <c r="D3118">
        <f t="shared" ca="1" si="293"/>
        <v>1.2</v>
      </c>
      <c r="E3118" s="1">
        <v>0.65</v>
      </c>
      <c r="F3118">
        <v>19.899999999999999</v>
      </c>
      <c r="G3118">
        <f t="shared" ca="1" si="295"/>
        <v>46.089820015575185</v>
      </c>
      <c r="H3118">
        <f t="shared" ca="1" si="292"/>
        <v>20.03062888020316</v>
      </c>
      <c r="I3118">
        <f>User_Model_Calcs!A3118-Sat_Data!$B$5</f>
        <v>41.11099999999999</v>
      </c>
      <c r="J3118">
        <f>(Earth_Data!$B$1/SQRT(1-Earth_Data!$B$2^2*SIN(RADIANS(User_Model_Calcs!B3118))^2))*COS(RADIANS(User_Model_Calcs!B3118))</f>
        <v>5483.3808607117762</v>
      </c>
      <c r="K3118">
        <f>((Earth_Data!$B$1*(1-Earth_Data!$B$2^2))/SQRT(1-Earth_Data!$B$2^2*SIN(RADIANS(User_Model_Calcs!B3118))^2))*SIN(RADIANS(User_Model_Calcs!B3118))</f>
        <v>-3246.8683325453881</v>
      </c>
      <c r="L3118">
        <f t="shared" si="296"/>
        <v>-30.63100164307691</v>
      </c>
      <c r="M3118">
        <f t="shared" si="297"/>
        <v>6372.5677424807564</v>
      </c>
      <c r="N3118">
        <f>SQRT(User_Model_Calcs!M3118^2+Sat_Data!$B$3^2-2*User_Model_Calcs!M3118*Sat_Data!$B$3*COS(RADIANS(L3118))*COS(RADIANS(I3118)))</f>
        <v>38340.995058364497</v>
      </c>
      <c r="O3118">
        <f>DEGREES(ACOS(((Earth_Data!$B$1+Sat_Data!$B$2)/User_Model_Calcs!N3118)*SQRT(1-COS(RADIANS(User_Model_Calcs!I3118))^2*COS(RADIANS(User_Model_Calcs!B3118))^2)))</f>
        <v>33.032624314006995</v>
      </c>
      <c r="P3118">
        <f t="shared" si="294"/>
        <v>59.598218025006304</v>
      </c>
    </row>
    <row r="3119" spans="1:16" x14ac:dyDescent="0.25">
      <c r="A3119">
        <v>153.55157305482169</v>
      </c>
      <c r="B3119">
        <v>-36.789000000000001</v>
      </c>
      <c r="C3119">
        <v>950</v>
      </c>
      <c r="D3119">
        <f t="shared" ca="1" si="293"/>
        <v>1.2</v>
      </c>
      <c r="E3119" s="1">
        <v>0.65</v>
      </c>
      <c r="F3119">
        <v>19.899999999999999</v>
      </c>
      <c r="G3119">
        <f t="shared" ca="1" si="295"/>
        <v>46.089820015575185</v>
      </c>
      <c r="H3119">
        <f t="shared" ca="1" si="292"/>
        <v>16.830231350413619</v>
      </c>
      <c r="I3119">
        <f>User_Model_Calcs!A3119-Sat_Data!$B$5</f>
        <v>43.551573054821688</v>
      </c>
      <c r="J3119">
        <f>(Earth_Data!$B$1/SQRT(1-Earth_Data!$B$2^2*SIN(RADIANS(User_Model_Calcs!B3119))^2))*COS(RADIANS(User_Model_Calcs!B3119))</f>
        <v>5114.0531985570979</v>
      </c>
      <c r="K3119">
        <f>((Earth_Data!$B$1*(1-Earth_Data!$B$2^2))/SQRT(1-Earth_Data!$B$2^2*SIN(RADIANS(User_Model_Calcs!B3119))^2))*SIN(RADIANS(User_Model_Calcs!B3119))</f>
        <v>-3798.667883842199</v>
      </c>
      <c r="L3119">
        <f t="shared" si="296"/>
        <v>-36.604597960805435</v>
      </c>
      <c r="M3119">
        <f t="shared" si="297"/>
        <v>6370.5115814513865</v>
      </c>
      <c r="N3119">
        <f>SQRT(User_Model_Calcs!M3119^2+Sat_Data!$B$3^2-2*User_Model_Calcs!M3119*Sat_Data!$B$3*COS(RADIANS(L3119))*COS(RADIANS(I3119)))</f>
        <v>38805.167240405761</v>
      </c>
      <c r="O3119">
        <f>DEGREES(ACOS(((Earth_Data!$B$1+Sat_Data!$B$2)/User_Model_Calcs!N3119)*SQRT(1-COS(RADIANS(User_Model_Calcs!I3119))^2*COS(RADIANS(User_Model_Calcs!B3119))^2)))</f>
        <v>27.772237127697025</v>
      </c>
      <c r="P3119">
        <f t="shared" si="294"/>
        <v>57.791509416198473</v>
      </c>
    </row>
    <row r="3120" spans="1:16" x14ac:dyDescent="0.25">
      <c r="A3120" s="5">
        <v>152.39527072141516</v>
      </c>
      <c r="B3120">
        <v>-35.787999999999997</v>
      </c>
      <c r="C3120">
        <v>400</v>
      </c>
      <c r="D3120">
        <f t="shared" ca="1" si="293"/>
        <v>3</v>
      </c>
      <c r="E3120" s="1">
        <v>0.65</v>
      </c>
      <c r="F3120">
        <v>19.899999999999999</v>
      </c>
      <c r="G3120">
        <f t="shared" ca="1" si="295"/>
        <v>54.048620189015942</v>
      </c>
      <c r="H3120">
        <f t="shared" ca="1" si="292"/>
        <v>19.035485070838547</v>
      </c>
      <c r="I3120">
        <f>User_Model_Calcs!A3120-Sat_Data!$B$5</f>
        <v>42.395270721415159</v>
      </c>
      <c r="J3120">
        <f>(Earth_Data!$B$1/SQRT(1-Earth_Data!$B$2^2*SIN(RADIANS(User_Model_Calcs!B3120))^2))*COS(RADIANS(User_Model_Calcs!B3120))</f>
        <v>5179.7925018491305</v>
      </c>
      <c r="K3120">
        <f>((Earth_Data!$B$1*(1-Earth_Data!$B$2^2))/SQRT(1-Earth_Data!$B$2^2*SIN(RADIANS(User_Model_Calcs!B3120))^2))*SIN(RADIANS(User_Model_Calcs!B3120))</f>
        <v>-3709.1370549383946</v>
      </c>
      <c r="L3120">
        <f t="shared" si="296"/>
        <v>-35.605629566903126</v>
      </c>
      <c r="M3120">
        <f t="shared" si="297"/>
        <v>6370.8671352124065</v>
      </c>
      <c r="N3120">
        <f>SQRT(User_Model_Calcs!M3120^2+Sat_Data!$B$3^2-2*User_Model_Calcs!M3120*Sat_Data!$B$3*COS(RADIANS(L3120))*COS(RADIANS(I3120)))</f>
        <v>38675.81721153955</v>
      </c>
      <c r="O3120">
        <f>DEGREES(ACOS(((Earth_Data!$B$1+Sat_Data!$B$2)/User_Model_Calcs!N3120)*SQRT(1-COS(RADIANS(User_Model_Calcs!I3120))^2*COS(RADIANS(User_Model_Calcs!B3120))^2)))</f>
        <v>29.200878193530585</v>
      </c>
      <c r="P3120">
        <f t="shared" si="294"/>
        <v>57.359198125431043</v>
      </c>
    </row>
    <row r="3121" spans="1:16" x14ac:dyDescent="0.25">
      <c r="A3121">
        <v>135.73509243259863</v>
      </c>
      <c r="B3121">
        <v>-28.496914677015624</v>
      </c>
      <c r="C3121">
        <v>6250</v>
      </c>
      <c r="D3121">
        <f t="shared" ca="1" si="293"/>
        <v>3</v>
      </c>
      <c r="E3121" s="1">
        <v>0.65</v>
      </c>
      <c r="F3121">
        <v>19.899999999999999</v>
      </c>
      <c r="G3121">
        <f t="shared" ca="1" si="295"/>
        <v>54.048620189015942</v>
      </c>
      <c r="H3121">
        <f t="shared" ca="1" si="292"/>
        <v>19.048331579408057</v>
      </c>
      <c r="I3121">
        <f>User_Model_Calcs!A3121-Sat_Data!$B$5</f>
        <v>25.735092432598634</v>
      </c>
      <c r="J3121">
        <f>(Earth_Data!$B$1/SQRT(1-Earth_Data!$B$2^2*SIN(RADIANS(User_Model_Calcs!B3121))^2))*COS(RADIANS(User_Model_Calcs!B3121))</f>
        <v>5609.6583840839621</v>
      </c>
      <c r="K3121">
        <f>((Earth_Data!$B$1*(1-Earth_Data!$B$2^2))/SQRT(1-Earth_Data!$B$2^2*SIN(RADIANS(User_Model_Calcs!B3121))^2))*SIN(RADIANS(User_Model_Calcs!B3121))</f>
        <v>-3025.0173767344104</v>
      </c>
      <c r="L3121">
        <f t="shared" si="296"/>
        <v>-28.335837579082042</v>
      </c>
      <c r="M3121">
        <f t="shared" si="297"/>
        <v>6373.3034852946257</v>
      </c>
      <c r="N3121">
        <f>SQRT(User_Model_Calcs!M3121^2+Sat_Data!$B$3^2-2*User_Model_Calcs!M3121*Sat_Data!$B$3*COS(RADIANS(L3121))*COS(RADIANS(I3121)))</f>
        <v>37313.568291647927</v>
      </c>
      <c r="O3121">
        <f>DEGREES(ACOS(((Earth_Data!$B$1+Sat_Data!$B$2)/User_Model_Calcs!N3121)*SQRT(1-COS(RADIANS(User_Model_Calcs!I3121))^2*COS(RADIANS(User_Model_Calcs!B3121))^2)))</f>
        <v>46.340833798030197</v>
      </c>
      <c r="P3121">
        <f t="shared" si="294"/>
        <v>45.29334357395453</v>
      </c>
    </row>
    <row r="3122" spans="1:16" x14ac:dyDescent="0.25">
      <c r="A3122" s="5">
        <v>122.75676441138793</v>
      </c>
      <c r="B3122">
        <v>-39.38966935791678</v>
      </c>
      <c r="C3122">
        <v>950</v>
      </c>
      <c r="D3122">
        <f t="shared" ca="1" si="293"/>
        <v>0.75</v>
      </c>
      <c r="E3122" s="1">
        <v>0.65</v>
      </c>
      <c r="F3122">
        <v>19.899999999999999</v>
      </c>
      <c r="G3122">
        <f t="shared" ca="1" si="295"/>
        <v>42.007420362456692</v>
      </c>
      <c r="H3122">
        <f t="shared" ca="1" si="292"/>
        <v>18.324327511585942</v>
      </c>
      <c r="I3122">
        <f>User_Model_Calcs!A3122-Sat_Data!$B$5</f>
        <v>12.756764411387934</v>
      </c>
      <c r="J3122">
        <f>(Earth_Data!$B$1/SQRT(1-Earth_Data!$B$2^2*SIN(RADIANS(User_Model_Calcs!B3122))^2))*COS(RADIANS(User_Model_Calcs!B3122))</f>
        <v>4935.9907845865309</v>
      </c>
      <c r="K3122">
        <f>((Earth_Data!$B$1*(1-Earth_Data!$B$2^2))/SQRT(1-Earth_Data!$B$2^2*SIN(RADIANS(User_Model_Calcs!B3122))^2))*SIN(RADIANS(User_Model_Calcs!B3122))</f>
        <v>-4025.8455905583955</v>
      </c>
      <c r="L3122">
        <f t="shared" si="296"/>
        <v>-39.201043799993812</v>
      </c>
      <c r="M3122">
        <f t="shared" si="297"/>
        <v>6369.5712371039253</v>
      </c>
      <c r="N3122">
        <f>SQRT(User_Model_Calcs!M3122^2+Sat_Data!$B$3^2-2*User_Model_Calcs!M3122*Sat_Data!$B$3*COS(RADIANS(L3122))*COS(RADIANS(I3122)))</f>
        <v>37582.136404399047</v>
      </c>
      <c r="O3122">
        <f>DEGREES(ACOS(((Earth_Data!$B$1+Sat_Data!$B$2)/User_Model_Calcs!N3122)*SQRT(1-COS(RADIANS(User_Model_Calcs!I3122))^2*COS(RADIANS(User_Model_Calcs!B3122))^2)))</f>
        <v>42.501904628391124</v>
      </c>
      <c r="P3122">
        <f t="shared" si="294"/>
        <v>19.634708233900092</v>
      </c>
    </row>
    <row r="3123" spans="1:16" x14ac:dyDescent="0.25">
      <c r="A3123" s="5">
        <v>126.01996428559924</v>
      </c>
      <c r="B3123">
        <v>-30.541701394551446</v>
      </c>
      <c r="C3123">
        <v>950</v>
      </c>
      <c r="D3123">
        <f t="shared" ca="1" si="293"/>
        <v>0.75</v>
      </c>
      <c r="E3123" s="1">
        <v>0.65</v>
      </c>
      <c r="F3123">
        <v>19.899999999999999</v>
      </c>
      <c r="G3123">
        <f t="shared" ca="1" si="295"/>
        <v>42.007420362456692</v>
      </c>
      <c r="H3123">
        <f t="shared" ca="1" si="292"/>
        <v>15.876936990469481</v>
      </c>
      <c r="I3123">
        <f>User_Model_Calcs!A3123-Sat_Data!$B$5</f>
        <v>16.019964285599244</v>
      </c>
      <c r="J3123">
        <f>(Earth_Data!$B$1/SQRT(1-Earth_Data!$B$2^2*SIN(RADIANS(User_Model_Calcs!B3123))^2))*COS(RADIANS(User_Model_Calcs!B3123))</f>
        <v>5497.9882181568364</v>
      </c>
      <c r="K3123">
        <f>((Earth_Data!$B$1*(1-Earth_Data!$B$2^2))/SQRT(1-Earth_Data!$B$2^2*SIN(RADIANS(User_Model_Calcs!B3123))^2))*SIN(RADIANS(User_Model_Calcs!B3123))</f>
        <v>-3222.2382041221363</v>
      </c>
      <c r="L3123">
        <f t="shared" si="296"/>
        <v>-30.373538237247029</v>
      </c>
      <c r="M3123">
        <f t="shared" si="297"/>
        <v>6372.6519982732179</v>
      </c>
      <c r="N3123">
        <f>SQRT(User_Model_Calcs!M3123^2+Sat_Data!$B$3^2-2*User_Model_Calcs!M3123*Sat_Data!$B$3*COS(RADIANS(L3123))*COS(RADIANS(I3123)))</f>
        <v>37051.241949561103</v>
      </c>
      <c r="O3123">
        <f>DEGREES(ACOS(((Earth_Data!$B$1+Sat_Data!$B$2)/User_Model_Calcs!N3123)*SQRT(1-COS(RADIANS(User_Model_Calcs!I3123))^2*COS(RADIANS(User_Model_Calcs!B3123))^2)))</f>
        <v>50.325894354611471</v>
      </c>
      <c r="P3123">
        <f t="shared" si="294"/>
        <v>29.467225671672278</v>
      </c>
    </row>
    <row r="3124" spans="1:16" x14ac:dyDescent="0.25">
      <c r="A3124" s="5">
        <v>120.22745712895698</v>
      </c>
      <c r="B3124">
        <v>-37.120116653168601</v>
      </c>
      <c r="C3124">
        <v>950</v>
      </c>
      <c r="D3124">
        <f t="shared" ca="1" si="293"/>
        <v>0.75</v>
      </c>
      <c r="E3124" s="1">
        <v>0.65</v>
      </c>
      <c r="F3124">
        <v>19.899999999999999</v>
      </c>
      <c r="G3124">
        <f t="shared" ca="1" si="295"/>
        <v>42.007420362456692</v>
      </c>
      <c r="H3124">
        <f t="shared" ca="1" si="292"/>
        <v>14.550454370120288</v>
      </c>
      <c r="I3124">
        <f>User_Model_Calcs!A3124-Sat_Data!$B$5</f>
        <v>10.227457128956985</v>
      </c>
      <c r="J3124">
        <f>(Earth_Data!$B$1/SQRT(1-Earth_Data!$B$2^2*SIN(RADIANS(User_Model_Calcs!B3124))^2))*COS(RADIANS(User_Model_Calcs!B3124))</f>
        <v>5091.9620480087933</v>
      </c>
      <c r="K3124">
        <f>((Earth_Data!$B$1*(1-Earth_Data!$B$2^2))/SQRT(1-Earth_Data!$B$2^2*SIN(RADIANS(User_Model_Calcs!B3124))^2))*SIN(RADIANS(User_Model_Calcs!B3124))</f>
        <v>-3828.0322554471313</v>
      </c>
      <c r="L3124">
        <f t="shared" si="296"/>
        <v>-36.935091876202925</v>
      </c>
      <c r="M3124">
        <f t="shared" si="297"/>
        <v>6370.3931155860046</v>
      </c>
      <c r="N3124">
        <f>SQRT(User_Model_Calcs!M3124^2+Sat_Data!$B$3^2-2*User_Model_Calcs!M3124*Sat_Data!$B$3*COS(RADIANS(L3124))*COS(RADIANS(I3124)))</f>
        <v>37360.715278337178</v>
      </c>
      <c r="O3124">
        <f>DEGREES(ACOS(((Earth_Data!$B$1+Sat_Data!$B$2)/User_Model_Calcs!N3124)*SQRT(1-COS(RADIANS(User_Model_Calcs!I3124))^2*COS(RADIANS(User_Model_Calcs!B3124))^2)))</f>
        <v>45.607558940733497</v>
      </c>
      <c r="P3124">
        <f t="shared" si="294"/>
        <v>16.644945050988628</v>
      </c>
    </row>
    <row r="3125" spans="1:16" x14ac:dyDescent="0.25">
      <c r="A3125">
        <v>154.71</v>
      </c>
      <c r="B3125">
        <v>-38.633000000000003</v>
      </c>
      <c r="C3125">
        <v>375</v>
      </c>
      <c r="D3125">
        <f t="shared" ca="1" si="293"/>
        <v>1.2</v>
      </c>
      <c r="E3125" s="1">
        <v>0.65</v>
      </c>
      <c r="F3125">
        <v>19.899999999999999</v>
      </c>
      <c r="G3125">
        <f t="shared" ca="1" si="295"/>
        <v>46.089820015575185</v>
      </c>
      <c r="H3125">
        <f t="shared" ca="1" si="292"/>
        <v>23.095235851404873</v>
      </c>
      <c r="I3125">
        <f>User_Model_Calcs!A3125-Sat_Data!$B$5</f>
        <v>44.710000000000008</v>
      </c>
      <c r="J3125">
        <f>(Earth_Data!$B$1/SQRT(1-Earth_Data!$B$2^2*SIN(RADIANS(User_Model_Calcs!B3125))^2))*COS(RADIANS(User_Model_Calcs!B3125))</f>
        <v>4988.8676294025445</v>
      </c>
      <c r="K3125">
        <f>((Earth_Data!$B$1*(1-Earth_Data!$B$2^2))/SQRT(1-Earth_Data!$B$2^2*SIN(RADIANS(User_Model_Calcs!B3125))^2))*SIN(RADIANS(User_Model_Calcs!B3125))</f>
        <v>-3960.5745503402322</v>
      </c>
      <c r="L3125">
        <f t="shared" si="296"/>
        <v>-38.445444728741329</v>
      </c>
      <c r="M3125">
        <f t="shared" si="297"/>
        <v>6369.8470148429233</v>
      </c>
      <c r="N3125">
        <f>SQRT(User_Model_Calcs!M3125^2+Sat_Data!$B$3^2-2*User_Model_Calcs!M3125*Sat_Data!$B$3*COS(RADIANS(L3125))*COS(RADIANS(I3125)))</f>
        <v>38979.560025908264</v>
      </c>
      <c r="O3125">
        <f>DEGREES(ACOS(((Earth_Data!$B$1+Sat_Data!$B$2)/User_Model_Calcs!N3125)*SQRT(1-COS(RADIANS(User_Model_Calcs!I3125))^2*COS(RADIANS(User_Model_Calcs!B3125))^2)))</f>
        <v>25.881199166528194</v>
      </c>
      <c r="P3125">
        <f t="shared" si="294"/>
        <v>57.761113661359232</v>
      </c>
    </row>
    <row r="3126" spans="1:16" x14ac:dyDescent="0.25">
      <c r="A3126">
        <v>152.18100000000001</v>
      </c>
      <c r="B3126">
        <v>-35.613999999999997</v>
      </c>
      <c r="C3126">
        <v>375</v>
      </c>
      <c r="D3126">
        <f t="shared" ca="1" si="293"/>
        <v>3</v>
      </c>
      <c r="E3126" s="1">
        <v>0.65</v>
      </c>
      <c r="F3126">
        <v>19.899999999999999</v>
      </c>
      <c r="G3126">
        <f t="shared" ca="1" si="295"/>
        <v>54.048620189015942</v>
      </c>
      <c r="H3126">
        <f t="shared" ca="1" si="292"/>
        <v>21.219096455750414</v>
      </c>
      <c r="I3126">
        <f>User_Model_Calcs!A3126-Sat_Data!$B$5</f>
        <v>42.181000000000012</v>
      </c>
      <c r="J3126">
        <f>(Earth_Data!$B$1/SQRT(1-Earth_Data!$B$2^2*SIN(RADIANS(User_Model_Calcs!B3126))^2))*COS(RADIANS(User_Model_Calcs!B3126))</f>
        <v>5191.0585660960387</v>
      </c>
      <c r="K3126">
        <f>((Earth_Data!$B$1*(1-Earth_Data!$B$2^2))/SQRT(1-Earth_Data!$B$2^2*SIN(RADIANS(User_Model_Calcs!B3126))^2))*SIN(RADIANS(User_Model_Calcs!B3126))</f>
        <v>-3693.4592451853628</v>
      </c>
      <c r="L3126">
        <f t="shared" si="296"/>
        <v>-35.432005429507115</v>
      </c>
      <c r="M3126">
        <f t="shared" si="297"/>
        <v>6370.9285220040174</v>
      </c>
      <c r="N3126">
        <f>SQRT(User_Model_Calcs!M3126^2+Sat_Data!$B$3^2-2*User_Model_Calcs!M3126*Sat_Data!$B$3*COS(RADIANS(L3126))*COS(RADIANS(I3126)))</f>
        <v>38652.509308229222</v>
      </c>
      <c r="O3126">
        <f>DEGREES(ACOS(((Earth_Data!$B$1+Sat_Data!$B$2)/User_Model_Calcs!N3126)*SQRT(1-COS(RADIANS(User_Model_Calcs!I3126))^2*COS(RADIANS(User_Model_Calcs!B3126))^2)))</f>
        <v>29.460935357106568</v>
      </c>
      <c r="P3126">
        <f t="shared" si="294"/>
        <v>57.273601741803049</v>
      </c>
    </row>
    <row r="3127" spans="1:16" x14ac:dyDescent="0.25">
      <c r="A3127" s="5">
        <v>137.33090539946102</v>
      </c>
      <c r="B3127">
        <v>-31.721334188325834</v>
      </c>
      <c r="C3127">
        <v>950</v>
      </c>
      <c r="D3127">
        <f t="shared" ca="1" si="293"/>
        <v>0.75</v>
      </c>
      <c r="E3127" s="1">
        <v>0.65</v>
      </c>
      <c r="F3127">
        <v>19.899999999999999</v>
      </c>
      <c r="G3127">
        <f t="shared" ca="1" si="295"/>
        <v>42.007420362456692</v>
      </c>
      <c r="H3127">
        <f t="shared" ca="1" si="292"/>
        <v>18.143613973825122</v>
      </c>
      <c r="I3127">
        <f>User_Model_Calcs!A3127-Sat_Data!$B$5</f>
        <v>27.330905399461017</v>
      </c>
      <c r="J3127">
        <f>(Earth_Data!$B$1/SQRT(1-Earth_Data!$B$2^2*SIN(RADIANS(User_Model_Calcs!B3127))^2))*COS(RADIANS(User_Model_Calcs!B3127))</f>
        <v>5430.3714229637626</v>
      </c>
      <c r="K3127">
        <f>((Earth_Data!$B$1*(1-Earth_Data!$B$2^2))/SQRT(1-Earth_Data!$B$2^2*SIN(RADIANS(User_Model_Calcs!B3127))^2))*SIN(RADIANS(User_Model_Calcs!B3127))</f>
        <v>-3334.1884848298596</v>
      </c>
      <c r="L3127">
        <f t="shared" si="296"/>
        <v>-31.549468559133992</v>
      </c>
      <c r="M3127">
        <f t="shared" si="297"/>
        <v>6372.2638554687546</v>
      </c>
      <c r="N3127">
        <f>SQRT(User_Model_Calcs!M3127^2+Sat_Data!$B$3^2-2*User_Model_Calcs!M3127*Sat_Data!$B$3*COS(RADIANS(L3127))*COS(RADIANS(I3127)))</f>
        <v>37571.343600649889</v>
      </c>
      <c r="O3127">
        <f>DEGREES(ACOS(((Earth_Data!$B$1+Sat_Data!$B$2)/User_Model_Calcs!N3127)*SQRT(1-COS(RADIANS(User_Model_Calcs!I3127))^2*COS(RADIANS(User_Model_Calcs!B3127))^2)))</f>
        <v>42.690502832104265</v>
      </c>
      <c r="P3127">
        <f t="shared" si="294"/>
        <v>44.507257816674638</v>
      </c>
    </row>
    <row r="3128" spans="1:16" x14ac:dyDescent="0.25">
      <c r="A3128" s="5">
        <v>124.92794688967425</v>
      </c>
      <c r="B3128">
        <v>-35.303031642926349</v>
      </c>
      <c r="C3128">
        <v>950</v>
      </c>
      <c r="D3128">
        <f t="shared" ca="1" si="293"/>
        <v>0.75</v>
      </c>
      <c r="E3128" s="1">
        <v>0.65</v>
      </c>
      <c r="F3128">
        <v>19.899999999999999</v>
      </c>
      <c r="G3128">
        <f t="shared" ca="1" si="295"/>
        <v>42.007420362456692</v>
      </c>
      <c r="H3128">
        <f t="shared" ca="1" si="292"/>
        <v>23.468530084399021</v>
      </c>
      <c r="I3128">
        <f>User_Model_Calcs!A3128-Sat_Data!$B$5</f>
        <v>14.927946889674246</v>
      </c>
      <c r="J3128">
        <f>(Earth_Data!$B$1/SQRT(1-Earth_Data!$B$2^2*SIN(RADIANS(User_Model_Calcs!B3128))^2))*COS(RADIANS(User_Model_Calcs!B3128))</f>
        <v>5211.0734048592349</v>
      </c>
      <c r="K3128">
        <f>((Earth_Data!$B$1*(1-Earth_Data!$B$2^2))/SQRT(1-Earth_Data!$B$2^2*SIN(RADIANS(User_Model_Calcs!B3128))^2))*SIN(RADIANS(User_Model_Calcs!B3128))</f>
        <v>-3665.3564600202703</v>
      </c>
      <c r="L3128">
        <f t="shared" si="296"/>
        <v>-35.121725461832789</v>
      </c>
      <c r="M3128">
        <f t="shared" si="297"/>
        <v>6371.0379067969407</v>
      </c>
      <c r="N3128">
        <f>SQRT(User_Model_Calcs!M3128^2+Sat_Data!$B$3^2-2*User_Model_Calcs!M3128*Sat_Data!$B$3*COS(RADIANS(L3128))*COS(RADIANS(I3128)))</f>
        <v>37333.562094566922</v>
      </c>
      <c r="O3128">
        <f>DEGREES(ACOS(((Earth_Data!$B$1+Sat_Data!$B$2)/User_Model_Calcs!N3128)*SQRT(1-COS(RADIANS(User_Model_Calcs!I3128))^2*COS(RADIANS(User_Model_Calcs!B3128))^2)))</f>
        <v>46.010904292090942</v>
      </c>
      <c r="P3128">
        <f t="shared" si="294"/>
        <v>24.765196291775872</v>
      </c>
    </row>
    <row r="3129" spans="1:16" x14ac:dyDescent="0.25">
      <c r="A3129">
        <v>140.67012870565802</v>
      </c>
      <c r="B3129">
        <v>-37.346676268399797</v>
      </c>
      <c r="C3129">
        <v>4700</v>
      </c>
      <c r="D3129">
        <f t="shared" ca="1" si="293"/>
        <v>0.75</v>
      </c>
      <c r="E3129" s="1">
        <v>0.65</v>
      </c>
      <c r="F3129">
        <v>19.899999999999999</v>
      </c>
      <c r="G3129">
        <f t="shared" ca="1" si="295"/>
        <v>42.007420362456692</v>
      </c>
      <c r="H3129">
        <f t="shared" ca="1" si="292"/>
        <v>14.437404089467121</v>
      </c>
      <c r="I3129">
        <f>User_Model_Calcs!A3129-Sat_Data!$B$5</f>
        <v>30.670128705658016</v>
      </c>
      <c r="J3129">
        <f>(Earth_Data!$B$1/SQRT(1-Earth_Data!$B$2^2*SIN(RADIANS(User_Model_Calcs!B3129))^2))*COS(RADIANS(User_Model_Calcs!B3129))</f>
        <v>5076.7483132565776</v>
      </c>
      <c r="K3129">
        <f>((Earth_Data!$B$1*(1-Earth_Data!$B$2^2))/SQRT(1-Earth_Data!$B$2^2*SIN(RADIANS(User_Model_Calcs!B3129))^2))*SIN(RADIANS(User_Model_Calcs!B3129))</f>
        <v>-3848.0513695491723</v>
      </c>
      <c r="L3129">
        <f t="shared" si="296"/>
        <v>-37.161239593933693</v>
      </c>
      <c r="M3129">
        <f t="shared" si="297"/>
        <v>6370.3118274416338</v>
      </c>
      <c r="N3129">
        <f>SQRT(User_Model_Calcs!M3129^2+Sat_Data!$B$3^2-2*User_Model_Calcs!M3129*Sat_Data!$B$3*COS(RADIANS(L3129))*COS(RADIANS(I3129)))</f>
        <v>38081.062843878208</v>
      </c>
      <c r="O3129">
        <f>DEGREES(ACOS(((Earth_Data!$B$1+Sat_Data!$B$2)/User_Model_Calcs!N3129)*SQRT(1-COS(RADIANS(User_Model_Calcs!I3129))^2*COS(RADIANS(User_Model_Calcs!B3129))^2)))</f>
        <v>36.105867038612885</v>
      </c>
      <c r="P3129">
        <f t="shared" si="294"/>
        <v>44.351241082024742</v>
      </c>
    </row>
    <row r="3130" spans="1:16" x14ac:dyDescent="0.25">
      <c r="A3130" s="5">
        <v>127.4130295282024</v>
      </c>
      <c r="B3130">
        <v>-29.710606334832555</v>
      </c>
      <c r="C3130">
        <v>950</v>
      </c>
      <c r="D3130">
        <f t="shared" ca="1" si="293"/>
        <v>3</v>
      </c>
      <c r="E3130" s="1">
        <v>0.65</v>
      </c>
      <c r="F3130">
        <v>19.899999999999999</v>
      </c>
      <c r="G3130">
        <f t="shared" ca="1" si="295"/>
        <v>54.048620189015942</v>
      </c>
      <c r="H3130">
        <f t="shared" ca="1" si="292"/>
        <v>19.995973258341724</v>
      </c>
      <c r="I3130">
        <f>User_Model_Calcs!A3130-Sat_Data!$B$5</f>
        <v>17.413029528202401</v>
      </c>
      <c r="J3130">
        <f>(Earth_Data!$B$1/SQRT(1-Earth_Data!$B$2^2*SIN(RADIANS(User_Model_Calcs!B3130))^2))*COS(RADIANS(User_Model_Calcs!B3130))</f>
        <v>5544.2287546307489</v>
      </c>
      <c r="K3130">
        <f>((Earth_Data!$B$1*(1-Earth_Data!$B$2^2))/SQRT(1-Earth_Data!$B$2^2*SIN(RADIANS(User_Model_Calcs!B3130))^2))*SIN(RADIANS(User_Model_Calcs!B3130))</f>
        <v>-3142.5529768500646</v>
      </c>
      <c r="L3130">
        <f t="shared" si="296"/>
        <v>-29.545222447817938</v>
      </c>
      <c r="M3130">
        <f t="shared" si="297"/>
        <v>6372.9201859103514</v>
      </c>
      <c r="N3130">
        <f>SQRT(User_Model_Calcs!M3130^2+Sat_Data!$B$3^2-2*User_Model_Calcs!M3130*Sat_Data!$B$3*COS(RADIANS(L3130))*COS(RADIANS(I3130)))</f>
        <v>37044.832370609503</v>
      </c>
      <c r="O3130">
        <f>DEGREES(ACOS(((Earth_Data!$B$1+Sat_Data!$B$2)/User_Model_Calcs!N3130)*SQRT(1-COS(RADIANS(User_Model_Calcs!I3130))^2*COS(RADIANS(User_Model_Calcs!B3130))^2)))</f>
        <v>50.433261041263989</v>
      </c>
      <c r="P3130">
        <f t="shared" si="294"/>
        <v>32.325857313706685</v>
      </c>
    </row>
    <row r="3131" spans="1:16" x14ac:dyDescent="0.25">
      <c r="A3131" s="5">
        <v>132.9892479611438</v>
      </c>
      <c r="B3131">
        <v>-35.313044936957731</v>
      </c>
      <c r="C3131">
        <v>950</v>
      </c>
      <c r="D3131">
        <f t="shared" ca="1" si="293"/>
        <v>0.75</v>
      </c>
      <c r="E3131" s="1">
        <v>0.65</v>
      </c>
      <c r="F3131">
        <v>19.899999999999999</v>
      </c>
      <c r="G3131">
        <f t="shared" ca="1" si="295"/>
        <v>42.007420362456692</v>
      </c>
      <c r="H3131">
        <f t="shared" ref="H3131:H3194" ca="1" si="298">RAND()*(24-14)+14</f>
        <v>22.285490577322271</v>
      </c>
      <c r="I3131">
        <f>User_Model_Calcs!A3131-Sat_Data!$B$5</f>
        <v>22.989247961143803</v>
      </c>
      <c r="J3131">
        <f>(Earth_Data!$B$1/SQRT(1-Earth_Data!$B$2^2*SIN(RADIANS(User_Model_Calcs!B3131))^2))*COS(RADIANS(User_Model_Calcs!B3131))</f>
        <v>5210.4313138830548</v>
      </c>
      <c r="K3131">
        <f>((Earth_Data!$B$1*(1-Earth_Data!$B$2^2))/SQRT(1-Earth_Data!$B$2^2*SIN(RADIANS(User_Model_Calcs!B3131))^2))*SIN(RADIANS(User_Model_Calcs!B3131))</f>
        <v>-3666.2630479083605</v>
      </c>
      <c r="L3131">
        <f t="shared" si="296"/>
        <v>-35.131716257276473</v>
      </c>
      <c r="M3131">
        <f t="shared" si="297"/>
        <v>6371.0343911449254</v>
      </c>
      <c r="N3131">
        <f>SQRT(User_Model_Calcs!M3131^2+Sat_Data!$B$3^2-2*User_Model_Calcs!M3131*Sat_Data!$B$3*COS(RADIANS(L3131))*COS(RADIANS(I3131)))</f>
        <v>37602.060726562711</v>
      </c>
      <c r="O3131">
        <f>DEGREES(ACOS(((Earth_Data!$B$1+Sat_Data!$B$2)/User_Model_Calcs!N3131)*SQRT(1-COS(RADIANS(User_Model_Calcs!I3131))^2*COS(RADIANS(User_Model_Calcs!B3131))^2)))</f>
        <v>42.254797998989112</v>
      </c>
      <c r="P3131">
        <f t="shared" si="294"/>
        <v>36.276703621702993</v>
      </c>
    </row>
    <row r="3132" spans="1:16" x14ac:dyDescent="0.25">
      <c r="A3132" s="5">
        <v>128.96701031775396</v>
      </c>
      <c r="B3132">
        <v>-36.964159062146599</v>
      </c>
      <c r="C3132">
        <v>950</v>
      </c>
      <c r="D3132">
        <f t="shared" ca="1" si="293"/>
        <v>3</v>
      </c>
      <c r="E3132" s="1">
        <v>0.65</v>
      </c>
      <c r="F3132">
        <v>19.899999999999999</v>
      </c>
      <c r="G3132">
        <f t="shared" ca="1" si="295"/>
        <v>54.048620189015942</v>
      </c>
      <c r="H3132">
        <f t="shared" ca="1" si="298"/>
        <v>16.580912790946989</v>
      </c>
      <c r="I3132">
        <f>User_Model_Calcs!A3132-Sat_Data!$B$5</f>
        <v>18.96701031775396</v>
      </c>
      <c r="J3132">
        <f>(Earth_Data!$B$1/SQRT(1-Earth_Data!$B$2^2*SIN(RADIANS(User_Model_Calcs!B3132))^2))*COS(RADIANS(User_Model_Calcs!B3132))</f>
        <v>5102.3883838379052</v>
      </c>
      <c r="K3132">
        <f>((Earth_Data!$B$1*(1-Earth_Data!$B$2^2))/SQRT(1-Earth_Data!$B$2^2*SIN(RADIANS(User_Model_Calcs!B3132))^2))*SIN(RADIANS(User_Model_Calcs!B3132))</f>
        <v>-3814.2171916971215</v>
      </c>
      <c r="L3132">
        <f t="shared" si="296"/>
        <v>-36.779424532149584</v>
      </c>
      <c r="M3132">
        <f t="shared" si="297"/>
        <v>6370.4489641595801</v>
      </c>
      <c r="N3132">
        <f>SQRT(User_Model_Calcs!M3132^2+Sat_Data!$B$3^2-2*User_Model_Calcs!M3132*Sat_Data!$B$3*COS(RADIANS(L3132))*COS(RADIANS(I3132)))</f>
        <v>37569.710209740682</v>
      </c>
      <c r="O3132">
        <f>DEGREES(ACOS(((Earth_Data!$B$1+Sat_Data!$B$2)/User_Model_Calcs!N3132)*SQRT(1-COS(RADIANS(User_Model_Calcs!I3132))^2*COS(RADIANS(User_Model_Calcs!B3132))^2)))</f>
        <v>42.684434552078862</v>
      </c>
      <c r="P3132">
        <f t="shared" si="294"/>
        <v>29.750263909191801</v>
      </c>
    </row>
    <row r="3133" spans="1:16" x14ac:dyDescent="0.25">
      <c r="A3133">
        <v>139.86920947356222</v>
      </c>
      <c r="B3133">
        <v>-35.441043443971161</v>
      </c>
      <c r="C3133">
        <v>6250</v>
      </c>
      <c r="D3133">
        <f t="shared" ca="1" si="293"/>
        <v>3</v>
      </c>
      <c r="E3133" s="1">
        <v>0.65</v>
      </c>
      <c r="F3133">
        <v>19.899999999999999</v>
      </c>
      <c r="G3133">
        <f t="shared" ca="1" si="295"/>
        <v>54.048620189015942</v>
      </c>
      <c r="H3133">
        <f t="shared" ca="1" si="298"/>
        <v>15.505293841630561</v>
      </c>
      <c r="I3133">
        <f>User_Model_Calcs!A3133-Sat_Data!$B$5</f>
        <v>29.869209473562222</v>
      </c>
      <c r="J3133">
        <f>(Earth_Data!$B$1/SQRT(1-Earth_Data!$B$2^2*SIN(RADIANS(User_Model_Calcs!B3133))^2))*COS(RADIANS(User_Model_Calcs!B3133))</f>
        <v>5202.209512918178</v>
      </c>
      <c r="K3133">
        <f>((Earth_Data!$B$1*(1-Earth_Data!$B$2^2))/SQRT(1-Earth_Data!$B$2^2*SIN(RADIANS(User_Model_Calcs!B3133))^2))*SIN(RADIANS(User_Model_Calcs!B3133))</f>
        <v>-3677.8420677385561</v>
      </c>
      <c r="L3133">
        <f t="shared" si="296"/>
        <v>-35.259429113981852</v>
      </c>
      <c r="M3133">
        <f t="shared" si="297"/>
        <v>6370.9894122909827</v>
      </c>
      <c r="N3133">
        <f>SQRT(User_Model_Calcs!M3133^2+Sat_Data!$B$3^2-2*User_Model_Calcs!M3133*Sat_Data!$B$3*COS(RADIANS(L3133))*COS(RADIANS(I3133)))</f>
        <v>37920.771064847213</v>
      </c>
      <c r="O3133">
        <f>DEGREES(ACOS(((Earth_Data!$B$1+Sat_Data!$B$2)/User_Model_Calcs!N3133)*SQRT(1-COS(RADIANS(User_Model_Calcs!I3133))^2*COS(RADIANS(User_Model_Calcs!B3133))^2)))</f>
        <v>38.101578631727989</v>
      </c>
      <c r="P3133">
        <f t="shared" si="294"/>
        <v>44.724274687049814</v>
      </c>
    </row>
    <row r="3134" spans="1:16" x14ac:dyDescent="0.25">
      <c r="A3134" s="5">
        <v>146.36099999999999</v>
      </c>
      <c r="B3134">
        <v>-38.488999999999997</v>
      </c>
      <c r="C3134">
        <v>4700</v>
      </c>
      <c r="D3134">
        <f t="shared" ca="1" si="293"/>
        <v>0.75</v>
      </c>
      <c r="E3134" s="1">
        <v>0.65</v>
      </c>
      <c r="F3134">
        <v>19.899999999999999</v>
      </c>
      <c r="G3134">
        <f t="shared" ca="1" si="295"/>
        <v>42.007420362456692</v>
      </c>
      <c r="H3134">
        <f t="shared" ca="1" si="298"/>
        <v>22.980091843288939</v>
      </c>
      <c r="I3134">
        <f>User_Model_Calcs!A3134-Sat_Data!$B$5</f>
        <v>36.36099999999999</v>
      </c>
      <c r="J3134">
        <f>(Earth_Data!$B$1/SQRT(1-Earth_Data!$B$2^2*SIN(RADIANS(User_Model_Calcs!B3134))^2))*COS(RADIANS(User_Model_Calcs!B3134))</f>
        <v>4998.8318562222712</v>
      </c>
      <c r="K3134">
        <f>((Earth_Data!$B$1*(1-Earth_Data!$B$2^2))/SQRT(1-Earth_Data!$B$2^2*SIN(RADIANS(User_Model_Calcs!B3134))^2))*SIN(RADIANS(User_Model_Calcs!B3134))</f>
        <v>-3948.0751387995433</v>
      </c>
      <c r="L3134">
        <f t="shared" si="296"/>
        <v>-38.301663223494778</v>
      </c>
      <c r="M3134">
        <f t="shared" si="297"/>
        <v>6369.8993106947637</v>
      </c>
      <c r="N3134">
        <f>SQRT(User_Model_Calcs!M3134^2+Sat_Data!$B$3^2-2*User_Model_Calcs!M3134*Sat_Data!$B$3*COS(RADIANS(L3134))*COS(RADIANS(I3134)))</f>
        <v>38456.766187512003</v>
      </c>
      <c r="O3134">
        <f>DEGREES(ACOS(((Earth_Data!$B$1+Sat_Data!$B$2)/User_Model_Calcs!N3134)*SQRT(1-COS(RADIANS(User_Model_Calcs!I3134))^2*COS(RADIANS(User_Model_Calcs!B3134))^2)))</f>
        <v>31.660920624713395</v>
      </c>
      <c r="P3134">
        <f t="shared" si="294"/>
        <v>49.790204720514943</v>
      </c>
    </row>
    <row r="3135" spans="1:16" x14ac:dyDescent="0.25">
      <c r="A3135" s="5">
        <v>121.6091324392243</v>
      </c>
      <c r="B3135">
        <v>-37.57376697553719</v>
      </c>
      <c r="C3135">
        <v>950</v>
      </c>
      <c r="D3135">
        <f t="shared" ca="1" si="293"/>
        <v>3</v>
      </c>
      <c r="E3135" s="1">
        <v>0.65</v>
      </c>
      <c r="F3135">
        <v>19.899999999999999</v>
      </c>
      <c r="G3135">
        <f t="shared" ca="1" si="295"/>
        <v>54.048620189015942</v>
      </c>
      <c r="H3135">
        <f t="shared" ca="1" si="298"/>
        <v>20.929232101058343</v>
      </c>
      <c r="I3135">
        <f>User_Model_Calcs!A3135-Sat_Data!$B$5</f>
        <v>11.609132439224297</v>
      </c>
      <c r="J3135">
        <f>(Earth_Data!$B$1/SQRT(1-Earth_Data!$B$2^2*SIN(RADIANS(User_Model_Calcs!B3135))^2))*COS(RADIANS(User_Model_Calcs!B3135))</f>
        <v>5061.419007244016</v>
      </c>
      <c r="K3135">
        <f>((Earth_Data!$B$1*(1-Earth_Data!$B$2^2))/SQRT(1-Earth_Data!$B$2^2*SIN(RADIANS(User_Model_Calcs!B3135))^2))*SIN(RADIANS(User_Model_Calcs!B3135))</f>
        <v>-3868.0576534769348</v>
      </c>
      <c r="L3135">
        <f t="shared" si="296"/>
        <v>-37.387929045348358</v>
      </c>
      <c r="M3135">
        <f t="shared" si="297"/>
        <v>6370.2301667610482</v>
      </c>
      <c r="N3135">
        <f>SQRT(User_Model_Calcs!M3135^2+Sat_Data!$B$3^2-2*User_Model_Calcs!M3135*Sat_Data!$B$3*COS(RADIANS(L3135))*COS(RADIANS(I3135)))</f>
        <v>37420.651617558113</v>
      </c>
      <c r="O3135">
        <f>DEGREES(ACOS(((Earth_Data!$B$1+Sat_Data!$B$2)/User_Model_Calcs!N3135)*SQRT(1-COS(RADIANS(User_Model_Calcs!I3135))^2*COS(RADIANS(User_Model_Calcs!B3135))^2)))</f>
        <v>44.749435159225143</v>
      </c>
      <c r="P3135">
        <f t="shared" si="294"/>
        <v>18.618752061730174</v>
      </c>
    </row>
    <row r="3136" spans="1:16" x14ac:dyDescent="0.25">
      <c r="A3136" s="5">
        <v>127.87446625361096</v>
      </c>
      <c r="B3136">
        <v>-28.610836541962158</v>
      </c>
      <c r="C3136">
        <v>950</v>
      </c>
      <c r="D3136">
        <f t="shared" ca="1" si="293"/>
        <v>3</v>
      </c>
      <c r="E3136" s="1">
        <v>0.65</v>
      </c>
      <c r="F3136">
        <v>19.899999999999999</v>
      </c>
      <c r="G3136">
        <f t="shared" ca="1" si="295"/>
        <v>54.048620189015942</v>
      </c>
      <c r="H3136">
        <f t="shared" ca="1" si="298"/>
        <v>18.754080903896639</v>
      </c>
      <c r="I3136">
        <f>User_Model_Calcs!A3136-Sat_Data!$B$5</f>
        <v>17.874466253610962</v>
      </c>
      <c r="J3136">
        <f>(Earth_Data!$B$1/SQRT(1-Earth_Data!$B$2^2*SIN(RADIANS(User_Model_Calcs!B3136))^2))*COS(RADIANS(User_Model_Calcs!B3136))</f>
        <v>5603.623449196697</v>
      </c>
      <c r="K3136">
        <f>((Earth_Data!$B$1*(1-Earth_Data!$B$2^2))/SQRT(1-Earth_Data!$B$2^2*SIN(RADIANS(User_Model_Calcs!B3136))^2))*SIN(RADIANS(User_Model_Calcs!B3136))</f>
        <v>-3036.107463197377</v>
      </c>
      <c r="L3136">
        <f t="shared" si="296"/>
        <v>-28.449342841630759</v>
      </c>
      <c r="M3136">
        <f t="shared" si="297"/>
        <v>6373.2679441923592</v>
      </c>
      <c r="N3136">
        <f>SQRT(User_Model_Calcs!M3136^2+Sat_Data!$B$3^2-2*User_Model_Calcs!M3136*Sat_Data!$B$3*COS(RADIANS(L3136))*COS(RADIANS(I3136)))</f>
        <v>36995.924214019855</v>
      </c>
      <c r="O3136">
        <f>DEGREES(ACOS(((Earth_Data!$B$1+Sat_Data!$B$2)/User_Model_Calcs!N3136)*SQRT(1-COS(RADIANS(User_Model_Calcs!I3136))^2*COS(RADIANS(User_Model_Calcs!B3136))^2)))</f>
        <v>51.228071003115119</v>
      </c>
      <c r="P3136">
        <f t="shared" si="294"/>
        <v>33.959305981671029</v>
      </c>
    </row>
    <row r="3137" spans="1:16" x14ac:dyDescent="0.25">
      <c r="A3137">
        <v>114.43</v>
      </c>
      <c r="B3137">
        <v>-35.450000000000003</v>
      </c>
      <c r="C3137">
        <v>4700</v>
      </c>
      <c r="D3137">
        <f t="shared" ca="1" si="293"/>
        <v>3</v>
      </c>
      <c r="E3137" s="1">
        <v>0.65</v>
      </c>
      <c r="F3137">
        <v>19.899999999999999</v>
      </c>
      <c r="G3137">
        <f t="shared" ca="1" si="295"/>
        <v>54.048620189015942</v>
      </c>
      <c r="H3137">
        <f t="shared" ca="1" si="298"/>
        <v>15.097227121679829</v>
      </c>
      <c r="I3137">
        <f>User_Model_Calcs!A3137-Sat_Data!$B$5</f>
        <v>4.4300000000000068</v>
      </c>
      <c r="J3137">
        <f>(Earth_Data!$B$1/SQRT(1-Earth_Data!$B$2^2*SIN(RADIANS(User_Model_Calcs!B3137))^2))*COS(RADIANS(User_Model_Calcs!B3137))</f>
        <v>5201.6332267525686</v>
      </c>
      <c r="K3137">
        <f>((Earth_Data!$B$1*(1-Earth_Data!$B$2^2))/SQRT(1-Earth_Data!$B$2^2*SIN(RADIANS(User_Model_Calcs!B3137))^2))*SIN(RADIANS(User_Model_Calcs!B3137))</f>
        <v>-3678.6516182307309</v>
      </c>
      <c r="L3137">
        <f t="shared" si="296"/>
        <v>-35.268365817146673</v>
      </c>
      <c r="M3137">
        <f t="shared" si="297"/>
        <v>6370.986262264887</v>
      </c>
      <c r="N3137">
        <f>SQRT(User_Model_Calcs!M3137^2+Sat_Data!$B$3^2-2*User_Model_Calcs!M3137*Sat_Data!$B$3*COS(RADIANS(L3137))*COS(RADIANS(I3137)))</f>
        <v>37162.748281818458</v>
      </c>
      <c r="O3137">
        <f>DEGREES(ACOS(((Earth_Data!$B$1+Sat_Data!$B$2)/User_Model_Calcs!N3137)*SQRT(1-COS(RADIANS(User_Model_Calcs!I3137))^2*COS(RADIANS(User_Model_Calcs!B3137))^2)))</f>
        <v>48.554351788863798</v>
      </c>
      <c r="P3137">
        <f t="shared" si="294"/>
        <v>7.6082531020983923</v>
      </c>
    </row>
    <row r="3138" spans="1:16" x14ac:dyDescent="0.25">
      <c r="A3138">
        <v>114.422</v>
      </c>
      <c r="B3138">
        <v>-38.400199999999998</v>
      </c>
      <c r="C3138">
        <v>950</v>
      </c>
      <c r="D3138">
        <f t="shared" ref="D3138:D3201" ca="1" si="299">CHOOSE(RANDBETWEEN(1,3),0.75,1.2,3)</f>
        <v>0.75</v>
      </c>
      <c r="E3138" s="1">
        <v>0.65</v>
      </c>
      <c r="F3138">
        <v>19.899999999999999</v>
      </c>
      <c r="G3138">
        <f t="shared" ca="1" si="295"/>
        <v>42.007420362456692</v>
      </c>
      <c r="H3138">
        <f t="shared" ca="1" si="298"/>
        <v>23.998674349652532</v>
      </c>
      <c r="I3138">
        <f>User_Model_Calcs!A3138-Sat_Data!$B$5</f>
        <v>4.421999999999997</v>
      </c>
      <c r="J3138">
        <f>(Earth_Data!$B$1/SQRT(1-Earth_Data!$B$2^2*SIN(RADIANS(User_Model_Calcs!B3138))^2))*COS(RADIANS(User_Model_Calcs!B3138))</f>
        <v>5004.9606696854917</v>
      </c>
      <c r="K3138">
        <f>((Earth_Data!$B$1*(1-Earth_Data!$B$2^2))/SQRT(1-Earth_Data!$B$2^2*SIN(RADIANS(User_Model_Calcs!B3138))^2))*SIN(RADIANS(User_Model_Calcs!B3138))</f>
        <v>-3940.3548536995208</v>
      </c>
      <c r="L3138">
        <f t="shared" si="296"/>
        <v>-38.21300031628649</v>
      </c>
      <c r="M3138">
        <f t="shared" si="297"/>
        <v>6369.9315285309012</v>
      </c>
      <c r="N3138">
        <f>SQRT(User_Model_Calcs!M3138^2+Sat_Data!$B$3^2-2*User_Model_Calcs!M3138*Sat_Data!$B$3*COS(RADIANS(L3138))*COS(RADIANS(I3138)))</f>
        <v>37384.320022070402</v>
      </c>
      <c r="O3138">
        <f>DEGREES(ACOS(((Earth_Data!$B$1+Sat_Data!$B$2)/User_Model_Calcs!N3138)*SQRT(1-COS(RADIANS(User_Model_Calcs!I3138))^2*COS(RADIANS(User_Model_Calcs!B3138))^2)))</f>
        <v>45.261237415044732</v>
      </c>
      <c r="P3138">
        <f t="shared" ref="P3138:P3201" si="300">DEGREES(ASIN(SIN(RADIANS(ABS(I3138)))/(SIN(ACOS(COS(RADIANS(I3138))*COS(RADIANS(B3138)))))))</f>
        <v>7.0967006868043363</v>
      </c>
    </row>
    <row r="3139" spans="1:16" x14ac:dyDescent="0.25">
      <c r="A3139">
        <v>137.55123860904362</v>
      </c>
      <c r="B3139">
        <v>-30.432792795251359</v>
      </c>
      <c r="C3139">
        <v>950</v>
      </c>
      <c r="D3139">
        <f t="shared" ca="1" si="299"/>
        <v>0.75</v>
      </c>
      <c r="E3139" s="1">
        <v>0.65</v>
      </c>
      <c r="F3139">
        <v>19.899999999999999</v>
      </c>
      <c r="G3139">
        <f t="shared" ref="G3139:G3202" ca="1" si="301">20.4+20*LOG(F3139)+20*LOG(D3139)+10*LOG(E3139)</f>
        <v>42.007420362456692</v>
      </c>
      <c r="H3139">
        <f t="shared" ca="1" si="298"/>
        <v>23.55540076947667</v>
      </c>
      <c r="I3139">
        <f>User_Model_Calcs!A3139-Sat_Data!$B$5</f>
        <v>27.551238609043622</v>
      </c>
      <c r="J3139">
        <f>(Earth_Data!$B$1/SQRT(1-Earth_Data!$B$2^2*SIN(RADIANS(User_Model_Calcs!B3139))^2))*COS(RADIANS(User_Model_Calcs!B3139))</f>
        <v>5504.1137612756056</v>
      </c>
      <c r="K3139">
        <f>((Earth_Data!$B$1*(1-Earth_Data!$B$2^2))/SQRT(1-Earth_Data!$B$2^2*SIN(RADIANS(User_Model_Calcs!B3139))^2))*SIN(RADIANS(User_Model_Calcs!B3139))</f>
        <v>-3211.8338006498911</v>
      </c>
      <c r="L3139">
        <f t="shared" ref="L3139:L3202" si="302">DEGREES(ATAN((K3139/J3139)))</f>
        <v>-30.264985871334353</v>
      </c>
      <c r="M3139">
        <f t="shared" ref="M3139:M3202" si="303">SQRT(J3139^2+K3139^2)</f>
        <v>6372.687397013965</v>
      </c>
      <c r="N3139">
        <f>SQRT(User_Model_Calcs!M3139^2+Sat_Data!$B$3^2-2*User_Model_Calcs!M3139*Sat_Data!$B$3*COS(RADIANS(L3139))*COS(RADIANS(I3139)))</f>
        <v>37508.791331690394</v>
      </c>
      <c r="O3139">
        <f>DEGREES(ACOS(((Earth_Data!$B$1+Sat_Data!$B$2)/User_Model_Calcs!N3139)*SQRT(1-COS(RADIANS(User_Model_Calcs!I3139))^2*COS(RADIANS(User_Model_Calcs!B3139))^2)))</f>
        <v>43.555871778236749</v>
      </c>
      <c r="P3139">
        <f t="shared" si="300"/>
        <v>45.84563391524317</v>
      </c>
    </row>
    <row r="3140" spans="1:16" x14ac:dyDescent="0.25">
      <c r="A3140">
        <v>141.58199999999999</v>
      </c>
      <c r="B3140">
        <v>-36.308</v>
      </c>
      <c r="C3140">
        <v>375</v>
      </c>
      <c r="D3140">
        <f t="shared" ca="1" si="299"/>
        <v>1.2</v>
      </c>
      <c r="E3140" s="1">
        <v>0.65</v>
      </c>
      <c r="F3140">
        <v>19.899999999999999</v>
      </c>
      <c r="G3140">
        <f t="shared" ca="1" si="301"/>
        <v>46.089820015575185</v>
      </c>
      <c r="H3140">
        <f t="shared" ca="1" si="298"/>
        <v>15.084407456445</v>
      </c>
      <c r="I3140">
        <f>User_Model_Calcs!A3140-Sat_Data!$B$5</f>
        <v>31.581999999999994</v>
      </c>
      <c r="J3140">
        <f>(Earth_Data!$B$1/SQRT(1-Earth_Data!$B$2^2*SIN(RADIANS(User_Model_Calcs!B3140))^2))*COS(RADIANS(User_Model_Calcs!B3140))</f>
        <v>5145.8388010646349</v>
      </c>
      <c r="K3140">
        <f>((Earth_Data!$B$1*(1-Earth_Data!$B$2^2))/SQRT(1-Earth_Data!$B$2^2*SIN(RADIANS(User_Model_Calcs!B3140))^2))*SIN(RADIANS(User_Model_Calcs!B3140))</f>
        <v>-3755.788071251166</v>
      </c>
      <c r="L3140">
        <f t="shared" si="302"/>
        <v>-36.124546321706525</v>
      </c>
      <c r="M3140">
        <f t="shared" si="303"/>
        <v>6370.6829306358413</v>
      </c>
      <c r="N3140">
        <f>SQRT(User_Model_Calcs!M3140^2+Sat_Data!$B$3^2-2*User_Model_Calcs!M3140*Sat_Data!$B$3*COS(RADIANS(L3140))*COS(RADIANS(I3140)))</f>
        <v>38062.195520921232</v>
      </c>
      <c r="O3140">
        <f>DEGREES(ACOS(((Earth_Data!$B$1+Sat_Data!$B$2)/User_Model_Calcs!N3140)*SQRT(1-COS(RADIANS(User_Model_Calcs!I3140))^2*COS(RADIANS(User_Model_Calcs!B3140))^2)))</f>
        <v>36.341476068262537</v>
      </c>
      <c r="P3140">
        <f t="shared" si="300"/>
        <v>46.074934526940375</v>
      </c>
    </row>
    <row r="3141" spans="1:16" x14ac:dyDescent="0.25">
      <c r="A3141" s="5">
        <v>126.96907873998838</v>
      </c>
      <c r="B3141">
        <v>-32.064081691490749</v>
      </c>
      <c r="C3141">
        <v>950</v>
      </c>
      <c r="D3141">
        <f t="shared" ca="1" si="299"/>
        <v>1.2</v>
      </c>
      <c r="E3141" s="1">
        <v>0.65</v>
      </c>
      <c r="F3141">
        <v>19.899999999999999</v>
      </c>
      <c r="G3141">
        <f t="shared" ca="1" si="301"/>
        <v>46.089820015575185</v>
      </c>
      <c r="H3141">
        <f t="shared" ca="1" si="298"/>
        <v>20.515562429829856</v>
      </c>
      <c r="I3141">
        <f>User_Model_Calcs!A3141-Sat_Data!$B$5</f>
        <v>16.969078739988376</v>
      </c>
      <c r="J3141">
        <f>(Earth_Data!$B$1/SQRT(1-Earth_Data!$B$2^2*SIN(RADIANS(User_Model_Calcs!B3141))^2))*COS(RADIANS(User_Model_Calcs!B3141))</f>
        <v>5410.2919693464</v>
      </c>
      <c r="K3141">
        <f>((Earth_Data!$B$1*(1-Earth_Data!$B$2^2))/SQRT(1-Earth_Data!$B$2^2*SIN(RADIANS(User_Model_Calcs!B3141))^2))*SIN(RADIANS(User_Model_Calcs!B3141))</f>
        <v>-3366.4566275010079</v>
      </c>
      <c r="L3141">
        <f t="shared" si="302"/>
        <v>-31.891194403990902</v>
      </c>
      <c r="M3141">
        <f t="shared" si="303"/>
        <v>6372.1495131878073</v>
      </c>
      <c r="N3141">
        <f>SQRT(User_Model_Calcs!M3141^2+Sat_Data!$B$3^2-2*User_Model_Calcs!M3141*Sat_Data!$B$3*COS(RADIANS(L3141))*COS(RADIANS(I3141)))</f>
        <v>37175.825414738953</v>
      </c>
      <c r="O3141">
        <f>DEGREES(ACOS(((Earth_Data!$B$1+Sat_Data!$B$2)/User_Model_Calcs!N3141)*SQRT(1-COS(RADIANS(User_Model_Calcs!I3141))^2*COS(RADIANS(User_Model_Calcs!B3141))^2)))</f>
        <v>48.375812365527345</v>
      </c>
      <c r="P3141">
        <f t="shared" si="300"/>
        <v>29.890132116512195</v>
      </c>
    </row>
    <row r="3142" spans="1:16" x14ac:dyDescent="0.25">
      <c r="A3142">
        <v>149.071</v>
      </c>
      <c r="B3142">
        <v>-34.186999999999998</v>
      </c>
      <c r="C3142">
        <v>375</v>
      </c>
      <c r="D3142">
        <f t="shared" ca="1" si="299"/>
        <v>3</v>
      </c>
      <c r="E3142" s="1">
        <v>0.65</v>
      </c>
      <c r="F3142">
        <v>19.899999999999999</v>
      </c>
      <c r="G3142">
        <f t="shared" ca="1" si="301"/>
        <v>54.048620189015942</v>
      </c>
      <c r="H3142">
        <f t="shared" ca="1" si="298"/>
        <v>22.602413332584099</v>
      </c>
      <c r="I3142">
        <f>User_Model_Calcs!A3142-Sat_Data!$B$5</f>
        <v>39.070999999999998</v>
      </c>
      <c r="J3142">
        <f>(Earth_Data!$B$1/SQRT(1-Earth_Data!$B$2^2*SIN(RADIANS(User_Model_Calcs!B3142))^2))*COS(RADIANS(User_Model_Calcs!B3142))</f>
        <v>5281.6336598141916</v>
      </c>
      <c r="K3142">
        <f>((Earth_Data!$B$1*(1-Earth_Data!$B$2^2))/SQRT(1-Earth_Data!$B$2^2*SIN(RADIANS(User_Model_Calcs!B3142))^2))*SIN(RADIANS(User_Model_Calcs!B3142))</f>
        <v>-3563.6254428168036</v>
      </c>
      <c r="L3142">
        <f t="shared" si="302"/>
        <v>-34.008339078139834</v>
      </c>
      <c r="M3142">
        <f t="shared" si="303"/>
        <v>6371.4268741918013</v>
      </c>
      <c r="N3142">
        <f>SQRT(User_Model_Calcs!M3142^2+Sat_Data!$B$3^2-2*User_Model_Calcs!M3142*Sat_Data!$B$3*COS(RADIANS(L3142))*COS(RADIANS(I3142)))</f>
        <v>38374.776907133331</v>
      </c>
      <c r="O3142">
        <f>DEGREES(ACOS(((Earth_Data!$B$1+Sat_Data!$B$2)/User_Model_Calcs!N3142)*SQRT(1-COS(RADIANS(User_Model_Calcs!I3142))^2*COS(RADIANS(User_Model_Calcs!B3142))^2)))</f>
        <v>32.62521974168255</v>
      </c>
      <c r="P3142">
        <f t="shared" si="300"/>
        <v>55.311807806791414</v>
      </c>
    </row>
    <row r="3143" spans="1:16" x14ac:dyDescent="0.25">
      <c r="A3143">
        <v>144.22800000000001</v>
      </c>
      <c r="B3143">
        <v>-36.18</v>
      </c>
      <c r="C3143">
        <v>5000</v>
      </c>
      <c r="D3143">
        <f t="shared" ca="1" si="299"/>
        <v>1.2</v>
      </c>
      <c r="E3143" s="1">
        <v>0.65</v>
      </c>
      <c r="F3143">
        <v>19.899999999999999</v>
      </c>
      <c r="G3143">
        <f t="shared" ca="1" si="301"/>
        <v>46.089820015575185</v>
      </c>
      <c r="H3143">
        <f t="shared" ca="1" si="298"/>
        <v>23.641896540056464</v>
      </c>
      <c r="I3143">
        <f>User_Model_Calcs!A3143-Sat_Data!$B$5</f>
        <v>34.228000000000009</v>
      </c>
      <c r="J3143">
        <f>(Earth_Data!$B$1/SQRT(1-Earth_Data!$B$2^2*SIN(RADIANS(User_Model_Calcs!B3143))^2))*COS(RADIANS(User_Model_Calcs!B3143))</f>
        <v>5154.236170434142</v>
      </c>
      <c r="K3143">
        <f>((Earth_Data!$B$1*(1-Earth_Data!$B$2^2))/SQRT(1-Earth_Data!$B$2^2*SIN(RADIANS(User_Model_Calcs!B3143))^2))*SIN(RADIANS(User_Model_Calcs!B3143))</f>
        <v>-3744.3329892144493</v>
      </c>
      <c r="L3143">
        <f t="shared" si="302"/>
        <v>-35.996807389629879</v>
      </c>
      <c r="M3143">
        <f t="shared" si="303"/>
        <v>6370.7283755259277</v>
      </c>
      <c r="N3143">
        <f>SQRT(User_Model_Calcs!M3143^2+Sat_Data!$B$3^2-2*User_Model_Calcs!M3143*Sat_Data!$B$3*COS(RADIANS(L3143))*COS(RADIANS(I3143)))</f>
        <v>38197.270920178467</v>
      </c>
      <c r="O3143">
        <f>DEGREES(ACOS(((Earth_Data!$B$1+Sat_Data!$B$2)/User_Model_Calcs!N3143)*SQRT(1-COS(RADIANS(User_Model_Calcs!I3143))^2*COS(RADIANS(User_Model_Calcs!B3143))^2)))</f>
        <v>34.707664882664432</v>
      </c>
      <c r="P3143">
        <f t="shared" si="300"/>
        <v>49.051076644433955</v>
      </c>
    </row>
    <row r="3144" spans="1:16" x14ac:dyDescent="0.25">
      <c r="A3144" s="5">
        <v>115.4962935099158</v>
      </c>
      <c r="B3144">
        <v>-37.305829245661613</v>
      </c>
      <c r="C3144">
        <v>950</v>
      </c>
      <c r="D3144">
        <f t="shared" ca="1" si="299"/>
        <v>1.2</v>
      </c>
      <c r="E3144" s="1">
        <v>0.65</v>
      </c>
      <c r="F3144">
        <v>19.899999999999999</v>
      </c>
      <c r="G3144">
        <f t="shared" ca="1" si="301"/>
        <v>46.089820015575185</v>
      </c>
      <c r="H3144">
        <f t="shared" ca="1" si="298"/>
        <v>16.910812763732494</v>
      </c>
      <c r="I3144">
        <f>User_Model_Calcs!A3144-Sat_Data!$B$5</f>
        <v>5.4962935099158017</v>
      </c>
      <c r="J3144">
        <f>(Earth_Data!$B$1/SQRT(1-Earth_Data!$B$2^2*SIN(RADIANS(User_Model_Calcs!B3144))^2))*COS(RADIANS(User_Model_Calcs!B3144))</f>
        <v>5079.4971277970089</v>
      </c>
      <c r="K3144">
        <f>((Earth_Data!$B$1*(1-Earth_Data!$B$2^2))/SQRT(1-Earth_Data!$B$2^2*SIN(RADIANS(User_Model_Calcs!B3144))^2))*SIN(RADIANS(User_Model_Calcs!B3144))</f>
        <v>-3844.4464624311458</v>
      </c>
      <c r="L3144">
        <f t="shared" si="302"/>
        <v>-37.120465979332963</v>
      </c>
      <c r="M3144">
        <f t="shared" si="303"/>
        <v>6370.3264966402949</v>
      </c>
      <c r="N3144">
        <f>SQRT(User_Model_Calcs!M3144^2+Sat_Data!$B$3^2-2*User_Model_Calcs!M3144*Sat_Data!$B$3*COS(RADIANS(L3144))*COS(RADIANS(I3144)))</f>
        <v>37309.782459447692</v>
      </c>
      <c r="O3144">
        <f>DEGREES(ACOS(((Earth_Data!$B$1+Sat_Data!$B$2)/User_Model_Calcs!N3144)*SQRT(1-COS(RADIANS(User_Model_Calcs!I3144))^2*COS(RADIANS(User_Model_Calcs!B3144))^2)))</f>
        <v>46.344954147046487</v>
      </c>
      <c r="P3144">
        <f t="shared" si="300"/>
        <v>9.0213767202459305</v>
      </c>
    </row>
    <row r="3145" spans="1:16" x14ac:dyDescent="0.25">
      <c r="A3145" s="5">
        <v>124.45584910107767</v>
      </c>
      <c r="B3145">
        <v>-30.49012312305512</v>
      </c>
      <c r="C3145">
        <v>950</v>
      </c>
      <c r="D3145">
        <f t="shared" ca="1" si="299"/>
        <v>1.2</v>
      </c>
      <c r="E3145" s="1">
        <v>0.65</v>
      </c>
      <c r="F3145">
        <v>19.899999999999999</v>
      </c>
      <c r="G3145">
        <f t="shared" ca="1" si="301"/>
        <v>46.089820015575185</v>
      </c>
      <c r="H3145">
        <f t="shared" ca="1" si="298"/>
        <v>22.146627347538896</v>
      </c>
      <c r="I3145">
        <f>User_Model_Calcs!A3145-Sat_Data!$B$5</f>
        <v>14.455849101077675</v>
      </c>
      <c r="J3145">
        <f>(Earth_Data!$B$1/SQRT(1-Earth_Data!$B$2^2*SIN(RADIANS(User_Model_Calcs!B3145))^2))*COS(RADIANS(User_Model_Calcs!B3145))</f>
        <v>5500.8917060195017</v>
      </c>
      <c r="K3145">
        <f>((Earth_Data!$B$1*(1-Earth_Data!$B$2^2))/SQRT(1-Earth_Data!$B$2^2*SIN(RADIANS(User_Model_Calcs!B3145))^2))*SIN(RADIANS(User_Model_Calcs!B3145))</f>
        <v>-3217.3121887315478</v>
      </c>
      <c r="L3145">
        <f t="shared" si="302"/>
        <v>-30.322128373981645</v>
      </c>
      <c r="M3145">
        <f t="shared" si="303"/>
        <v>6372.6687722738834</v>
      </c>
      <c r="N3145">
        <f>SQRT(User_Model_Calcs!M3145^2+Sat_Data!$B$3^2-2*User_Model_Calcs!M3145*Sat_Data!$B$3*COS(RADIANS(L3145))*COS(RADIANS(I3145)))</f>
        <v>37003.124227370776</v>
      </c>
      <c r="O3145">
        <f>DEGREES(ACOS(((Earth_Data!$B$1+Sat_Data!$B$2)/User_Model_Calcs!N3145)*SQRT(1-COS(RADIANS(User_Model_Calcs!I3145))^2*COS(RADIANS(User_Model_Calcs!B3145))^2)))</f>
        <v>51.099333694399803</v>
      </c>
      <c r="P3145">
        <f t="shared" si="300"/>
        <v>26.934303388236305</v>
      </c>
    </row>
    <row r="3146" spans="1:16" x14ac:dyDescent="0.25">
      <c r="A3146">
        <v>152.37200000000001</v>
      </c>
      <c r="B3146">
        <v>-36.134999999999998</v>
      </c>
      <c r="C3146">
        <v>950</v>
      </c>
      <c r="D3146">
        <f t="shared" ca="1" si="299"/>
        <v>1.2</v>
      </c>
      <c r="E3146" s="1">
        <v>0.65</v>
      </c>
      <c r="F3146">
        <v>19.899999999999999</v>
      </c>
      <c r="G3146">
        <f t="shared" ca="1" si="301"/>
        <v>46.089820015575185</v>
      </c>
      <c r="H3146">
        <f t="shared" ca="1" si="298"/>
        <v>16.126565637487214</v>
      </c>
      <c r="I3146">
        <f>User_Model_Calcs!A3146-Sat_Data!$B$5</f>
        <v>42.372000000000014</v>
      </c>
      <c r="J3146">
        <f>(Earth_Data!$B$1/SQRT(1-Earth_Data!$B$2^2*SIN(RADIANS(User_Model_Calcs!B3146))^2))*COS(RADIANS(User_Model_Calcs!B3146))</f>
        <v>5157.1822452189244</v>
      </c>
      <c r="K3146">
        <f>((Earth_Data!$B$1*(1-Earth_Data!$B$2^2))/SQRT(1-Earth_Data!$B$2^2*SIN(RADIANS(User_Model_Calcs!B3146))^2))*SIN(RADIANS(User_Model_Calcs!B3146))</f>
        <v>-3740.3014172165358</v>
      </c>
      <c r="L3146">
        <f t="shared" si="302"/>
        <v>-35.951900037788285</v>
      </c>
      <c r="M3146">
        <f t="shared" si="303"/>
        <v>6370.7443365774252</v>
      </c>
      <c r="N3146">
        <f>SQRT(User_Model_Calcs!M3146^2+Sat_Data!$B$3^2-2*User_Model_Calcs!M3146*Sat_Data!$B$3*COS(RADIANS(L3146))*COS(RADIANS(I3146)))</f>
        <v>38692.458081309771</v>
      </c>
      <c r="O3146">
        <f>DEGREES(ACOS(((Earth_Data!$B$1+Sat_Data!$B$2)/User_Model_Calcs!N3146)*SQRT(1-COS(RADIANS(User_Model_Calcs!I3146))^2*COS(RADIANS(User_Model_Calcs!B3146))^2)))</f>
        <v>29.014827809639041</v>
      </c>
      <c r="P3146">
        <f t="shared" si="300"/>
        <v>57.120285981685733</v>
      </c>
    </row>
    <row r="3147" spans="1:16" x14ac:dyDescent="0.25">
      <c r="A3147" s="5">
        <v>120.28882399119937</v>
      </c>
      <c r="B3147">
        <v>-33.447620411268396</v>
      </c>
      <c r="C3147">
        <v>950</v>
      </c>
      <c r="D3147">
        <f t="shared" ca="1" si="299"/>
        <v>0.75</v>
      </c>
      <c r="E3147" s="1">
        <v>0.65</v>
      </c>
      <c r="F3147">
        <v>19.899999999999999</v>
      </c>
      <c r="G3147">
        <f t="shared" ca="1" si="301"/>
        <v>42.007420362456692</v>
      </c>
      <c r="H3147">
        <f t="shared" ca="1" si="298"/>
        <v>20.180916334332995</v>
      </c>
      <c r="I3147">
        <f>User_Model_Calcs!A3147-Sat_Data!$B$5</f>
        <v>10.288823991199365</v>
      </c>
      <c r="J3147">
        <f>(Earth_Data!$B$1/SQRT(1-Earth_Data!$B$2^2*SIN(RADIANS(User_Model_Calcs!B3147))^2))*COS(RADIANS(User_Model_Calcs!B3147))</f>
        <v>5327.2764930511803</v>
      </c>
      <c r="K3147">
        <f>((Earth_Data!$B$1*(1-Earth_Data!$B$2^2))/SQRT(1-Earth_Data!$B$2^2*SIN(RADIANS(User_Model_Calcs!B3147))^2))*SIN(RADIANS(User_Model_Calcs!B3147))</f>
        <v>-3495.4895510288229</v>
      </c>
      <c r="L3147">
        <f t="shared" si="302"/>
        <v>-33.270861010440477</v>
      </c>
      <c r="M3147">
        <f t="shared" si="303"/>
        <v>6371.6812565262053</v>
      </c>
      <c r="N3147">
        <f>SQRT(User_Model_Calcs!M3147^2+Sat_Data!$B$3^2-2*User_Model_Calcs!M3147*Sat_Data!$B$3*COS(RADIANS(L3147))*COS(RADIANS(I3147)))</f>
        <v>37099.821928904938</v>
      </c>
      <c r="O3147">
        <f>DEGREES(ACOS(((Earth_Data!$B$1+Sat_Data!$B$2)/User_Model_Calcs!N3147)*SQRT(1-COS(RADIANS(User_Model_Calcs!I3147))^2*COS(RADIANS(User_Model_Calcs!B3147))^2)))</f>
        <v>49.540753713497573</v>
      </c>
      <c r="P3147">
        <f t="shared" si="300"/>
        <v>18.229299708775589</v>
      </c>
    </row>
    <row r="3148" spans="1:16" x14ac:dyDescent="0.25">
      <c r="A3148">
        <v>145.86758088889783</v>
      </c>
      <c r="B3148">
        <v>-33.442140120463208</v>
      </c>
      <c r="C3148">
        <v>950</v>
      </c>
      <c r="D3148">
        <f t="shared" ca="1" si="299"/>
        <v>3</v>
      </c>
      <c r="E3148" s="1">
        <v>0.65</v>
      </c>
      <c r="F3148">
        <v>19.899999999999999</v>
      </c>
      <c r="G3148">
        <f t="shared" ca="1" si="301"/>
        <v>54.048620189015942</v>
      </c>
      <c r="H3148">
        <f t="shared" ca="1" si="298"/>
        <v>18.72099766203474</v>
      </c>
      <c r="I3148">
        <f>User_Model_Calcs!A3148-Sat_Data!$B$5</f>
        <v>35.867580888897834</v>
      </c>
      <c r="J3148">
        <f>(Earth_Data!$B$1/SQRT(1-Earth_Data!$B$2^2*SIN(RADIANS(User_Model_Calcs!B3148))^2))*COS(RADIANS(User_Model_Calcs!B3148))</f>
        <v>5327.6114904914575</v>
      </c>
      <c r="K3148">
        <f>((Earth_Data!$B$1*(1-Earth_Data!$B$2^2))/SQRT(1-Earth_Data!$B$2^2*SIN(RADIANS(User_Model_Calcs!B3148))^2))*SIN(RADIANS(User_Model_Calcs!B3148))</f>
        <v>-3494.982365660358</v>
      </c>
      <c r="L3148">
        <f t="shared" si="302"/>
        <v>-33.265395253192757</v>
      </c>
      <c r="M3148">
        <f t="shared" si="303"/>
        <v>6371.6831316296229</v>
      </c>
      <c r="N3148">
        <f>SQRT(User_Model_Calcs!M3148^2+Sat_Data!$B$3^2-2*User_Model_Calcs!M3148*Sat_Data!$B$3*COS(RADIANS(L3148))*COS(RADIANS(I3148)))</f>
        <v>38135.783794498253</v>
      </c>
      <c r="O3148">
        <f>DEGREES(ACOS(((Earth_Data!$B$1+Sat_Data!$B$2)/User_Model_Calcs!N3148)*SQRT(1-COS(RADIANS(User_Model_Calcs!I3148))^2*COS(RADIANS(User_Model_Calcs!B3148))^2)))</f>
        <v>35.45920584769511</v>
      </c>
      <c r="P3148">
        <f t="shared" si="300"/>
        <v>52.684808621002929</v>
      </c>
    </row>
    <row r="3149" spans="1:16" x14ac:dyDescent="0.25">
      <c r="A3149">
        <v>155.08425050835061</v>
      </c>
      <c r="B3149">
        <v>-33.843938918867863</v>
      </c>
      <c r="C3149">
        <v>5000</v>
      </c>
      <c r="D3149">
        <f t="shared" ca="1" si="299"/>
        <v>3</v>
      </c>
      <c r="E3149" s="1">
        <v>0.65</v>
      </c>
      <c r="F3149">
        <v>19.899999999999999</v>
      </c>
      <c r="G3149">
        <f t="shared" ca="1" si="301"/>
        <v>54.048620189015942</v>
      </c>
      <c r="H3149">
        <f t="shared" ca="1" si="298"/>
        <v>20.483986517155884</v>
      </c>
      <c r="I3149">
        <f>User_Model_Calcs!A3149-Sat_Data!$B$5</f>
        <v>45.084250508350607</v>
      </c>
      <c r="J3149">
        <f>(Earth_Data!$B$1/SQRT(1-Earth_Data!$B$2^2*SIN(RADIANS(User_Model_Calcs!B3149))^2))*COS(RADIANS(User_Model_Calcs!B3149))</f>
        <v>5302.9212615769438</v>
      </c>
      <c r="K3149">
        <f>((Earth_Data!$B$1*(1-Earth_Data!$B$2^2))/SQRT(1-Earth_Data!$B$2^2*SIN(RADIANS(User_Model_Calcs!B3149))^2))*SIN(RADIANS(User_Model_Calcs!B3149))</f>
        <v>-3532.0836503141945</v>
      </c>
      <c r="L3149">
        <f t="shared" si="302"/>
        <v>-33.666145607935121</v>
      </c>
      <c r="M3149">
        <f t="shared" si="303"/>
        <v>6371.5452458019672</v>
      </c>
      <c r="N3149">
        <f>SQRT(User_Model_Calcs!M3149^2+Sat_Data!$B$3^2-2*User_Model_Calcs!M3149*Sat_Data!$B$3*COS(RADIANS(L3149))*COS(RADIANS(I3149)))</f>
        <v>38764.264287709659</v>
      </c>
      <c r="O3149">
        <f>DEGREES(ACOS(((Earth_Data!$B$1+Sat_Data!$B$2)/User_Model_Calcs!N3149)*SQRT(1-COS(RADIANS(User_Model_Calcs!I3149))^2*COS(RADIANS(User_Model_Calcs!B3149))^2)))</f>
        <v>28.231545705514002</v>
      </c>
      <c r="P3149">
        <f t="shared" si="300"/>
        <v>60.956706966373183</v>
      </c>
    </row>
    <row r="3150" spans="1:16" x14ac:dyDescent="0.25">
      <c r="A3150">
        <v>161.13887354231898</v>
      </c>
      <c r="B3150">
        <v>-32.993000000000002</v>
      </c>
      <c r="C3150">
        <v>950</v>
      </c>
      <c r="D3150">
        <f t="shared" ca="1" si="299"/>
        <v>1.2</v>
      </c>
      <c r="E3150" s="1">
        <v>0.65</v>
      </c>
      <c r="F3150">
        <v>19.899999999999999</v>
      </c>
      <c r="G3150">
        <f t="shared" ca="1" si="301"/>
        <v>46.089820015575185</v>
      </c>
      <c r="H3150">
        <f t="shared" ca="1" si="298"/>
        <v>20.373690688298694</v>
      </c>
      <c r="I3150">
        <f>User_Model_Calcs!A3150-Sat_Data!$B$5</f>
        <v>51.138873542318976</v>
      </c>
      <c r="J3150">
        <f>(Earth_Data!$B$1/SQRT(1-Earth_Data!$B$2^2*SIN(RADIANS(User_Model_Calcs!B3150))^2))*COS(RADIANS(User_Model_Calcs!B3150))</f>
        <v>5354.900191193904</v>
      </c>
      <c r="K3150">
        <f>((Earth_Data!$B$1*(1-Earth_Data!$B$2^2))/SQRT(1-Earth_Data!$B$2^2*SIN(RADIANS(User_Model_Calcs!B3150))^2))*SIN(RADIANS(User_Model_Calcs!B3150))</f>
        <v>-3453.308761468264</v>
      </c>
      <c r="L3150">
        <f t="shared" si="302"/>
        <v>-32.817468087484563</v>
      </c>
      <c r="M3150">
        <f t="shared" si="303"/>
        <v>6371.8362706273292</v>
      </c>
      <c r="N3150">
        <f>SQRT(User_Model_Calcs!M3150^2+Sat_Data!$B$3^2-2*User_Model_Calcs!M3150*Sat_Data!$B$3*COS(RADIANS(L3150))*COS(RADIANS(I3150)))</f>
        <v>39180.154698617385</v>
      </c>
      <c r="O3150">
        <f>DEGREES(ACOS(((Earth_Data!$B$1+Sat_Data!$B$2)/User_Model_Calcs!N3150)*SQRT(1-COS(RADIANS(User_Model_Calcs!I3150))^2*COS(RADIANS(User_Model_Calcs!B3150))^2)))</f>
        <v>23.78154379279799</v>
      </c>
      <c r="P3150">
        <f t="shared" si="300"/>
        <v>66.309289166052096</v>
      </c>
    </row>
    <row r="3151" spans="1:16" x14ac:dyDescent="0.25">
      <c r="A3151">
        <v>155.29</v>
      </c>
      <c r="B3151">
        <v>-37.991999999999997</v>
      </c>
      <c r="C3151">
        <v>2500</v>
      </c>
      <c r="D3151">
        <f t="shared" ca="1" si="299"/>
        <v>0.75</v>
      </c>
      <c r="E3151" s="1">
        <v>0.65</v>
      </c>
      <c r="F3151">
        <v>19.899999999999999</v>
      </c>
      <c r="G3151">
        <f t="shared" ca="1" si="301"/>
        <v>42.007420362456692</v>
      </c>
      <c r="H3151">
        <f t="shared" ca="1" si="298"/>
        <v>16.124714478252496</v>
      </c>
      <c r="I3151">
        <f>User_Model_Calcs!A3151-Sat_Data!$B$5</f>
        <v>45.289999999999992</v>
      </c>
      <c r="J3151">
        <f>(Earth_Data!$B$1/SQRT(1-Earth_Data!$B$2^2*SIN(RADIANS(User_Model_Calcs!B3151))^2))*COS(RADIANS(User_Model_Calcs!B3151))</f>
        <v>5032.9784562094464</v>
      </c>
      <c r="K3151">
        <f>((Earth_Data!$B$1*(1-Earth_Data!$B$2^2))/SQRT(1-Earth_Data!$B$2^2*SIN(RADIANS(User_Model_Calcs!B3151))^2))*SIN(RADIANS(User_Model_Calcs!B3151))</f>
        <v>-3904.7456137070826</v>
      </c>
      <c r="L3151">
        <f t="shared" si="302"/>
        <v>-37.805453573119145</v>
      </c>
      <c r="M3151">
        <f t="shared" si="303"/>
        <v>6370.0793125700657</v>
      </c>
      <c r="N3151">
        <f>SQRT(User_Model_Calcs!M3151^2+Sat_Data!$B$3^2-2*User_Model_Calcs!M3151*Sat_Data!$B$3*COS(RADIANS(L3151))*COS(RADIANS(I3151)))</f>
        <v>38984.657039201877</v>
      </c>
      <c r="O3151">
        <f>DEGREES(ACOS(((Earth_Data!$B$1+Sat_Data!$B$2)/User_Model_Calcs!N3151)*SQRT(1-COS(RADIANS(User_Model_Calcs!I3151))^2*COS(RADIANS(User_Model_Calcs!B3151))^2)))</f>
        <v>25.82917640477466</v>
      </c>
      <c r="P3151">
        <f t="shared" si="300"/>
        <v>58.643892547200274</v>
      </c>
    </row>
    <row r="3152" spans="1:16" x14ac:dyDescent="0.25">
      <c r="A3152">
        <v>152.69606744219894</v>
      </c>
      <c r="B3152">
        <v>-32.14632651224067</v>
      </c>
      <c r="C3152">
        <v>3750</v>
      </c>
      <c r="D3152">
        <f t="shared" ca="1" si="299"/>
        <v>3</v>
      </c>
      <c r="E3152" s="1">
        <v>0.65</v>
      </c>
      <c r="F3152">
        <v>19.899999999999999</v>
      </c>
      <c r="G3152">
        <f t="shared" ca="1" si="301"/>
        <v>54.048620189015942</v>
      </c>
      <c r="H3152">
        <f t="shared" ca="1" si="298"/>
        <v>15.786644802744576</v>
      </c>
      <c r="I3152">
        <f>User_Model_Calcs!A3152-Sat_Data!$B$5</f>
        <v>42.696067442198938</v>
      </c>
      <c r="J3152">
        <f>(Earth_Data!$B$1/SQRT(1-Earth_Data!$B$2^2*SIN(RADIANS(User_Model_Calcs!B3152))^2))*COS(RADIANS(User_Model_Calcs!B3152))</f>
        <v>5405.4449018906016</v>
      </c>
      <c r="K3152">
        <f>((Earth_Data!$B$1*(1-Earth_Data!$B$2^2))/SQRT(1-Earth_Data!$B$2^2*SIN(RADIANS(User_Model_Calcs!B3152))^2))*SIN(RADIANS(User_Model_Calcs!B3152))</f>
        <v>-3374.1819562478017</v>
      </c>
      <c r="L3152">
        <f t="shared" si="302"/>
        <v>-31.973197730020985</v>
      </c>
      <c r="M3152">
        <f t="shared" si="303"/>
        <v>6372.1219747618879</v>
      </c>
      <c r="N3152">
        <f>SQRT(User_Model_Calcs!M3152^2+Sat_Data!$B$3^2-2*User_Model_Calcs!M3152*Sat_Data!$B$3*COS(RADIANS(L3152))*COS(RADIANS(I3152)))</f>
        <v>38514.931245565182</v>
      </c>
      <c r="O3152">
        <f>DEGREES(ACOS(((Earth_Data!$B$1+Sat_Data!$B$2)/User_Model_Calcs!N3152)*SQRT(1-COS(RADIANS(User_Model_Calcs!I3152))^2*COS(RADIANS(User_Model_Calcs!B3152))^2)))</f>
        <v>31.023283805098053</v>
      </c>
      <c r="P3152">
        <f t="shared" si="300"/>
        <v>60.028268690380131</v>
      </c>
    </row>
    <row r="3153" spans="1:16" x14ac:dyDescent="0.25">
      <c r="A3153">
        <v>134.78998922947252</v>
      </c>
      <c r="B3153">
        <v>-32.461575063421883</v>
      </c>
      <c r="C3153">
        <v>2500</v>
      </c>
      <c r="D3153">
        <f t="shared" ca="1" si="299"/>
        <v>0.75</v>
      </c>
      <c r="E3153" s="1">
        <v>0.65</v>
      </c>
      <c r="F3153">
        <v>19.899999999999999</v>
      </c>
      <c r="G3153">
        <f t="shared" ca="1" si="301"/>
        <v>42.007420362456692</v>
      </c>
      <c r="H3153">
        <f t="shared" ca="1" si="298"/>
        <v>23.293055499886187</v>
      </c>
      <c r="I3153">
        <f>User_Model_Calcs!A3153-Sat_Data!$B$5</f>
        <v>24.789989229472525</v>
      </c>
      <c r="J3153">
        <f>(Earth_Data!$B$1/SQRT(1-Earth_Data!$B$2^2*SIN(RADIANS(User_Model_Calcs!B3153))^2))*COS(RADIANS(User_Model_Calcs!B3153))</f>
        <v>5386.7626764989982</v>
      </c>
      <c r="K3153">
        <f>((Earth_Data!$B$1*(1-Earth_Data!$B$2^2))/SQRT(1-Earth_Data!$B$2^2*SIN(RADIANS(User_Model_Calcs!B3153))^2))*SIN(RADIANS(User_Model_Calcs!B3153))</f>
        <v>-3403.7298018936867</v>
      </c>
      <c r="L3153">
        <f t="shared" si="302"/>
        <v>-32.287533796425272</v>
      </c>
      <c r="M3153">
        <f t="shared" si="303"/>
        <v>6372.0160622225276</v>
      </c>
      <c r="N3153">
        <f>SQRT(User_Model_Calcs!M3153^2+Sat_Data!$B$3^2-2*User_Model_Calcs!M3153*Sat_Data!$B$3*COS(RADIANS(L3153))*COS(RADIANS(I3153)))</f>
        <v>37496.936515213842</v>
      </c>
      <c r="O3153">
        <f>DEGREES(ACOS(((Earth_Data!$B$1+Sat_Data!$B$2)/User_Model_Calcs!N3153)*SQRT(1-COS(RADIANS(User_Model_Calcs!I3153))^2*COS(RADIANS(User_Model_Calcs!B3153))^2)))</f>
        <v>43.709419389333291</v>
      </c>
      <c r="P3153">
        <f t="shared" si="300"/>
        <v>40.711588030681561</v>
      </c>
    </row>
    <row r="3154" spans="1:16" x14ac:dyDescent="0.25">
      <c r="A3154">
        <v>147.202</v>
      </c>
      <c r="B3154">
        <v>-37.915999999999997</v>
      </c>
      <c r="C3154">
        <v>375</v>
      </c>
      <c r="D3154">
        <f t="shared" ca="1" si="299"/>
        <v>0.75</v>
      </c>
      <c r="E3154" s="1">
        <v>0.65</v>
      </c>
      <c r="F3154">
        <v>19.899999999999999</v>
      </c>
      <c r="G3154">
        <f t="shared" ca="1" si="301"/>
        <v>42.007420362456692</v>
      </c>
      <c r="H3154">
        <f t="shared" ca="1" si="298"/>
        <v>22.230589960143995</v>
      </c>
      <c r="I3154">
        <f>User_Model_Calcs!A3154-Sat_Data!$B$5</f>
        <v>37.201999999999998</v>
      </c>
      <c r="J3154">
        <f>(Earth_Data!$B$1/SQRT(1-Earth_Data!$B$2^2*SIN(RADIANS(User_Model_Calcs!B3154))^2))*COS(RADIANS(User_Model_Calcs!B3154))</f>
        <v>5038.1666340612355</v>
      </c>
      <c r="K3154">
        <f>((Earth_Data!$B$1*(1-Earth_Data!$B$2^2))/SQRT(1-Earth_Data!$B$2^2*SIN(RADIANS(User_Model_Calcs!B3154))^2))*SIN(RADIANS(User_Model_Calcs!B3154))</f>
        <v>-3898.0940483919753</v>
      </c>
      <c r="L3154">
        <f t="shared" si="302"/>
        <v>-37.729579374711761</v>
      </c>
      <c r="M3154">
        <f t="shared" si="303"/>
        <v>6370.1067685461012</v>
      </c>
      <c r="N3154">
        <f>SQRT(User_Model_Calcs!M3154^2+Sat_Data!$B$3^2-2*User_Model_Calcs!M3154*Sat_Data!$B$3*COS(RADIANS(L3154))*COS(RADIANS(I3154)))</f>
        <v>38470.61588188092</v>
      </c>
      <c r="O3154">
        <f>DEGREES(ACOS(((Earth_Data!$B$1+Sat_Data!$B$2)/User_Model_Calcs!N3154)*SQRT(1-COS(RADIANS(User_Model_Calcs!I3154))^2*COS(RADIANS(User_Model_Calcs!B3154))^2)))</f>
        <v>31.504811621149113</v>
      </c>
      <c r="P3154">
        <f t="shared" si="300"/>
        <v>51.009052682814783</v>
      </c>
    </row>
    <row r="3155" spans="1:16" x14ac:dyDescent="0.25">
      <c r="A3155">
        <v>163.84800000000001</v>
      </c>
      <c r="B3155">
        <v>-36.805</v>
      </c>
      <c r="C3155">
        <v>375</v>
      </c>
      <c r="D3155">
        <f t="shared" ca="1" si="299"/>
        <v>3</v>
      </c>
      <c r="E3155" s="1">
        <v>0.65</v>
      </c>
      <c r="F3155">
        <v>19.899999999999999</v>
      </c>
      <c r="G3155">
        <f t="shared" ca="1" si="301"/>
        <v>54.048620189015942</v>
      </c>
      <c r="H3155">
        <f t="shared" ca="1" si="298"/>
        <v>18.255883382830461</v>
      </c>
      <c r="I3155">
        <f>User_Model_Calcs!A3155-Sat_Data!$B$5</f>
        <v>53.848000000000013</v>
      </c>
      <c r="J3155">
        <f>(Earth_Data!$B$1/SQRT(1-Earth_Data!$B$2^2*SIN(RADIANS(User_Model_Calcs!B3155))^2))*COS(RADIANS(User_Model_Calcs!B3155))</f>
        <v>5112.9896573712731</v>
      </c>
      <c r="K3155">
        <f>((Earth_Data!$B$1*(1-Earth_Data!$B$2^2))/SQRT(1-Earth_Data!$B$2^2*SIN(RADIANS(User_Model_Calcs!B3155))^2))*SIN(RADIANS(User_Model_Calcs!B3155))</f>
        <v>-3800.0897038891076</v>
      </c>
      <c r="L3155">
        <f t="shared" si="302"/>
        <v>-36.620567303789741</v>
      </c>
      <c r="M3155">
        <f t="shared" si="303"/>
        <v>6370.5058664119933</v>
      </c>
      <c r="N3155">
        <f>SQRT(User_Model_Calcs!M3155^2+Sat_Data!$B$3^2-2*User_Model_Calcs!M3155*Sat_Data!$B$3*COS(RADIANS(L3155))*COS(RADIANS(I3155)))</f>
        <v>39547.925353528801</v>
      </c>
      <c r="O3155">
        <f>DEGREES(ACOS(((Earth_Data!$B$1+Sat_Data!$B$2)/User_Model_Calcs!N3155)*SQRT(1-COS(RADIANS(User_Model_Calcs!I3155))^2*COS(RADIANS(User_Model_Calcs!B3155))^2)))</f>
        <v>19.995008356190709</v>
      </c>
      <c r="P3155">
        <f t="shared" si="300"/>
        <v>66.361011047917955</v>
      </c>
    </row>
    <row r="3156" spans="1:16" x14ac:dyDescent="0.25">
      <c r="A3156">
        <v>141.68888291839556</v>
      </c>
      <c r="B3156">
        <v>-37.109589756692372</v>
      </c>
      <c r="C3156">
        <v>4700</v>
      </c>
      <c r="D3156">
        <f t="shared" ca="1" si="299"/>
        <v>0.75</v>
      </c>
      <c r="E3156" s="1">
        <v>0.65</v>
      </c>
      <c r="F3156">
        <v>19.899999999999999</v>
      </c>
      <c r="G3156">
        <f t="shared" ca="1" si="301"/>
        <v>42.007420362456692</v>
      </c>
      <c r="H3156">
        <f t="shared" ca="1" si="298"/>
        <v>16.709861040170225</v>
      </c>
      <c r="I3156">
        <f>User_Model_Calcs!A3156-Sat_Data!$B$5</f>
        <v>31.688882918395564</v>
      </c>
      <c r="J3156">
        <f>(Earth_Data!$B$1/SQRT(1-Earth_Data!$B$2^2*SIN(RADIANS(User_Model_Calcs!B3156))^2))*COS(RADIANS(User_Model_Calcs!B3156))</f>
        <v>5092.6670013283619</v>
      </c>
      <c r="K3156">
        <f>((Earth_Data!$B$1*(1-Earth_Data!$B$2^2))/SQRT(1-Earth_Data!$B$2^2*SIN(RADIANS(User_Model_Calcs!B3156))^2))*SIN(RADIANS(User_Model_Calcs!B3156))</f>
        <v>-3827.1006421568613</v>
      </c>
      <c r="L3156">
        <f t="shared" si="302"/>
        <v>-36.924584398951595</v>
      </c>
      <c r="M3156">
        <f t="shared" si="303"/>
        <v>6370.3968880766188</v>
      </c>
      <c r="N3156">
        <f>SQRT(User_Model_Calcs!M3156^2+Sat_Data!$B$3^2-2*User_Model_Calcs!M3156*Sat_Data!$B$3*COS(RADIANS(L3156))*COS(RADIANS(I3156)))</f>
        <v>38117.805184230507</v>
      </c>
      <c r="O3156">
        <f>DEGREES(ACOS(((Earth_Data!$B$1+Sat_Data!$B$2)/User_Model_Calcs!N3156)*SQRT(1-COS(RADIANS(User_Model_Calcs!I3156))^2*COS(RADIANS(User_Model_Calcs!B3156))^2)))</f>
        <v>35.660056070500794</v>
      </c>
      <c r="P3156">
        <f t="shared" si="300"/>
        <v>45.657239957851786</v>
      </c>
    </row>
    <row r="3157" spans="1:16" x14ac:dyDescent="0.25">
      <c r="A3157">
        <v>154.25423166629795</v>
      </c>
      <c r="B3157">
        <v>-33.022895435807449</v>
      </c>
      <c r="C3157">
        <v>950</v>
      </c>
      <c r="D3157">
        <f t="shared" ca="1" si="299"/>
        <v>0.75</v>
      </c>
      <c r="E3157" s="1">
        <v>0.65</v>
      </c>
      <c r="F3157">
        <v>19.899999999999999</v>
      </c>
      <c r="G3157">
        <f t="shared" ca="1" si="301"/>
        <v>42.007420362456692</v>
      </c>
      <c r="H3157">
        <f t="shared" ca="1" si="298"/>
        <v>19.41106427166045</v>
      </c>
      <c r="I3157">
        <f>User_Model_Calcs!A3157-Sat_Data!$B$5</f>
        <v>44.254231666297954</v>
      </c>
      <c r="J3157">
        <f>(Earth_Data!$B$1/SQRT(1-Earth_Data!$B$2^2*SIN(RADIANS(User_Model_Calcs!B3157))^2))*COS(RADIANS(User_Model_Calcs!B3157))</f>
        <v>5353.0940315843873</v>
      </c>
      <c r="K3157">
        <f>((Earth_Data!$B$1*(1-Earth_Data!$B$2^2))/SQRT(1-Earth_Data!$B$2^2*SIN(RADIANS(User_Model_Calcs!B3157))^2))*SIN(RADIANS(User_Model_Calcs!B3157))</f>
        <v>-3456.0891589348553</v>
      </c>
      <c r="L3157">
        <f t="shared" si="302"/>
        <v>-32.847281449020862</v>
      </c>
      <c r="M3157">
        <f t="shared" si="303"/>
        <v>6371.826110738697</v>
      </c>
      <c r="N3157">
        <f>SQRT(User_Model_Calcs!M3157^2+Sat_Data!$B$3^2-2*User_Model_Calcs!M3157*Sat_Data!$B$3*COS(RADIANS(L3157))*COS(RADIANS(I3157)))</f>
        <v>38666.356289420728</v>
      </c>
      <c r="O3157">
        <f>DEGREES(ACOS(((Earth_Data!$B$1+Sat_Data!$B$2)/User_Model_Calcs!N3157)*SQRT(1-COS(RADIANS(User_Model_Calcs!I3157))^2*COS(RADIANS(User_Model_Calcs!B3157))^2)))</f>
        <v>29.316913739818254</v>
      </c>
      <c r="P3157">
        <f t="shared" si="300"/>
        <v>60.779579497087646</v>
      </c>
    </row>
    <row r="3158" spans="1:16" x14ac:dyDescent="0.25">
      <c r="A3158">
        <v>142.61500000000001</v>
      </c>
      <c r="B3158">
        <v>-30.709000000000003</v>
      </c>
      <c r="C3158">
        <v>950</v>
      </c>
      <c r="D3158">
        <f t="shared" ca="1" si="299"/>
        <v>0.75</v>
      </c>
      <c r="E3158" s="1">
        <v>0.65</v>
      </c>
      <c r="F3158">
        <v>19.899999999999999</v>
      </c>
      <c r="G3158">
        <f t="shared" ca="1" si="301"/>
        <v>42.007420362456692</v>
      </c>
      <c r="H3158">
        <f t="shared" ca="1" si="298"/>
        <v>17.484852578035614</v>
      </c>
      <c r="I3158">
        <f>User_Model_Calcs!A3158-Sat_Data!$B$5</f>
        <v>32.615000000000009</v>
      </c>
      <c r="J3158">
        <f>(Earth_Data!$B$1/SQRT(1-Earth_Data!$B$2^2*SIN(RADIANS(User_Model_Calcs!B3158))^2))*COS(RADIANS(User_Model_Calcs!B3158))</f>
        <v>5488.5398452241088</v>
      </c>
      <c r="K3158">
        <f>((Earth_Data!$B$1*(1-Earth_Data!$B$2^2))/SQRT(1-Earth_Data!$B$2^2*SIN(RADIANS(User_Model_Calcs!B3158))^2))*SIN(RADIANS(User_Model_Calcs!B3158))</f>
        <v>-3238.1984089715552</v>
      </c>
      <c r="L3158">
        <f t="shared" si="302"/>
        <v>-30.540294332003409</v>
      </c>
      <c r="M3158">
        <f t="shared" si="303"/>
        <v>6372.5974742234102</v>
      </c>
      <c r="N3158">
        <f>SQRT(User_Model_Calcs!M3158^2+Sat_Data!$B$3^2-2*User_Model_Calcs!M3158*Sat_Data!$B$3*COS(RADIANS(L3158))*COS(RADIANS(I3158)))</f>
        <v>37796.429290316337</v>
      </c>
      <c r="O3158">
        <f>DEGREES(ACOS(((Earth_Data!$B$1+Sat_Data!$B$2)/User_Model_Calcs!N3158)*SQRT(1-COS(RADIANS(User_Model_Calcs!I3158))^2*COS(RADIANS(User_Model_Calcs!B3158))^2)))</f>
        <v>39.710436672815668</v>
      </c>
      <c r="P3158">
        <f t="shared" si="300"/>
        <v>51.407875015612397</v>
      </c>
    </row>
    <row r="3159" spans="1:16" x14ac:dyDescent="0.25">
      <c r="A3159">
        <v>147.97900000000001</v>
      </c>
      <c r="B3159">
        <v>-34.667000000000002</v>
      </c>
      <c r="C3159">
        <v>2500</v>
      </c>
      <c r="D3159">
        <f t="shared" ca="1" si="299"/>
        <v>1.2</v>
      </c>
      <c r="E3159" s="1">
        <v>0.65</v>
      </c>
      <c r="F3159">
        <v>19.899999999999999</v>
      </c>
      <c r="G3159">
        <f t="shared" ca="1" si="301"/>
        <v>46.089820015575185</v>
      </c>
      <c r="H3159">
        <f t="shared" ca="1" si="298"/>
        <v>20.902805434302408</v>
      </c>
      <c r="I3159">
        <f>User_Model_Calcs!A3159-Sat_Data!$B$5</f>
        <v>37.979000000000013</v>
      </c>
      <c r="J3159">
        <f>(Earth_Data!$B$1/SQRT(1-Earth_Data!$B$2^2*SIN(RADIANS(User_Model_Calcs!B3159))^2))*COS(RADIANS(User_Model_Calcs!B3159))</f>
        <v>5251.5305403426064</v>
      </c>
      <c r="K3159">
        <f>((Earth_Data!$B$1*(1-Earth_Data!$B$2^2))/SQRT(1-Earth_Data!$B$2^2*SIN(RADIANS(User_Model_Calcs!B3159))^2))*SIN(RADIANS(User_Model_Calcs!B3159))</f>
        <v>-3607.5455220501958</v>
      </c>
      <c r="L3159">
        <f t="shared" si="302"/>
        <v>-34.487168013474189</v>
      </c>
      <c r="M3159">
        <f t="shared" si="303"/>
        <v>6371.2602921098378</v>
      </c>
      <c r="N3159">
        <f>SQRT(User_Model_Calcs!M3159^2+Sat_Data!$B$3^2-2*User_Model_Calcs!M3159*Sat_Data!$B$3*COS(RADIANS(L3159))*COS(RADIANS(I3159)))</f>
        <v>38331.908256446266</v>
      </c>
      <c r="O3159">
        <f>DEGREES(ACOS(((Earth_Data!$B$1+Sat_Data!$B$2)/User_Model_Calcs!N3159)*SQRT(1-COS(RADIANS(User_Model_Calcs!I3159))^2*COS(RADIANS(User_Model_Calcs!B3159))^2)))</f>
        <v>33.122686440900317</v>
      </c>
      <c r="P3159">
        <f t="shared" si="300"/>
        <v>53.923344314763078</v>
      </c>
    </row>
    <row r="3160" spans="1:16" x14ac:dyDescent="0.25">
      <c r="A3160">
        <v>156.71</v>
      </c>
      <c r="B3160">
        <v>-30.633000000000003</v>
      </c>
      <c r="C3160">
        <v>375</v>
      </c>
      <c r="D3160">
        <f t="shared" ca="1" si="299"/>
        <v>3</v>
      </c>
      <c r="E3160" s="1">
        <v>0.65</v>
      </c>
      <c r="F3160">
        <v>19.899999999999999</v>
      </c>
      <c r="G3160">
        <f t="shared" ca="1" si="301"/>
        <v>54.048620189015942</v>
      </c>
      <c r="H3160">
        <f t="shared" ca="1" si="298"/>
        <v>22.863633823395531</v>
      </c>
      <c r="I3160">
        <f>User_Model_Calcs!A3160-Sat_Data!$B$5</f>
        <v>46.710000000000008</v>
      </c>
      <c r="J3160">
        <f>(Earth_Data!$B$1/SQRT(1-Earth_Data!$B$2^2*SIN(RADIANS(User_Model_Calcs!B3160))^2))*COS(RADIANS(User_Model_Calcs!B3160))</f>
        <v>5492.8378354978086</v>
      </c>
      <c r="K3160">
        <f>((Earth_Data!$B$1*(1-Earth_Data!$B$2^2))/SQRT(1-Earth_Data!$B$2^2*SIN(RADIANS(User_Model_Calcs!B3160))^2))*SIN(RADIANS(User_Model_Calcs!B3160))</f>
        <v>-3230.951415299262</v>
      </c>
      <c r="L3160">
        <f t="shared" si="302"/>
        <v>-30.464540073827507</v>
      </c>
      <c r="M3160">
        <f t="shared" si="303"/>
        <v>6372.6222652139477</v>
      </c>
      <c r="N3160">
        <f>SQRT(User_Model_Calcs!M3160^2+Sat_Data!$B$3^2-2*User_Model_Calcs!M3160*Sat_Data!$B$3*COS(RADIANS(L3160))*COS(RADIANS(I3160)))</f>
        <v>38740.311325215596</v>
      </c>
      <c r="O3160">
        <f>DEGREES(ACOS(((Earth_Data!$B$1+Sat_Data!$B$2)/User_Model_Calcs!N3160)*SQRT(1-COS(RADIANS(User_Model_Calcs!I3160))^2*COS(RADIANS(User_Model_Calcs!B3160))^2)))</f>
        <v>28.506982542888096</v>
      </c>
      <c r="P3160">
        <f t="shared" si="300"/>
        <v>64.359199991004374</v>
      </c>
    </row>
    <row r="3161" spans="1:16" x14ac:dyDescent="0.25">
      <c r="A3161">
        <v>158.71</v>
      </c>
      <c r="B3161">
        <v>-31.633000000000003</v>
      </c>
      <c r="C3161">
        <v>375</v>
      </c>
      <c r="D3161">
        <f t="shared" ca="1" si="299"/>
        <v>1.2</v>
      </c>
      <c r="E3161" s="1">
        <v>0.65</v>
      </c>
      <c r="F3161">
        <v>19.899999999999999</v>
      </c>
      <c r="G3161">
        <f t="shared" ca="1" si="301"/>
        <v>46.089820015575185</v>
      </c>
      <c r="H3161">
        <f t="shared" ca="1" si="298"/>
        <v>20.452130236945877</v>
      </c>
      <c r="I3161">
        <f>User_Model_Calcs!A3161-Sat_Data!$B$5</f>
        <v>48.710000000000008</v>
      </c>
      <c r="J3161">
        <f>(Earth_Data!$B$1/SQRT(1-Earth_Data!$B$2^2*SIN(RADIANS(User_Model_Calcs!B3161))^2))*COS(RADIANS(User_Model_Calcs!B3161))</f>
        <v>5435.514887091168</v>
      </c>
      <c r="K3161">
        <f>((Earth_Data!$B$1*(1-Earth_Data!$B$2^2))/SQRT(1-Earth_Data!$B$2^2*SIN(RADIANS(User_Model_Calcs!B3161))^2))*SIN(RADIANS(User_Model_Calcs!B3161))</f>
        <v>-3325.8530786577749</v>
      </c>
      <c r="L3161">
        <f t="shared" si="302"/>
        <v>-31.461401651578555</v>
      </c>
      <c r="M3161">
        <f t="shared" si="303"/>
        <v>6372.2932126987935</v>
      </c>
      <c r="N3161">
        <f>SQRT(User_Model_Calcs!M3161^2+Sat_Data!$B$3^2-2*User_Model_Calcs!M3161*Sat_Data!$B$3*COS(RADIANS(L3161))*COS(RADIANS(I3161)))</f>
        <v>38935.299331357142</v>
      </c>
      <c r="O3161">
        <f>DEGREES(ACOS(((Earth_Data!$B$1+Sat_Data!$B$2)/User_Model_Calcs!N3161)*SQRT(1-COS(RADIANS(User_Model_Calcs!I3161))^2*COS(RADIANS(User_Model_Calcs!B3161))^2)))</f>
        <v>26.381506809148583</v>
      </c>
      <c r="P3161">
        <f t="shared" si="300"/>
        <v>65.269127274824072</v>
      </c>
    </row>
    <row r="3162" spans="1:16" x14ac:dyDescent="0.25">
      <c r="A3162">
        <v>138.33553285910051</v>
      </c>
      <c r="B3162">
        <v>-28.319532375595173</v>
      </c>
      <c r="C3162">
        <v>950</v>
      </c>
      <c r="D3162">
        <f t="shared" ca="1" si="299"/>
        <v>0.75</v>
      </c>
      <c r="E3162" s="1">
        <v>0.65</v>
      </c>
      <c r="F3162">
        <v>19.899999999999999</v>
      </c>
      <c r="G3162">
        <f t="shared" ca="1" si="301"/>
        <v>42.007420362456692</v>
      </c>
      <c r="H3162">
        <f t="shared" ca="1" si="298"/>
        <v>18.63276370048537</v>
      </c>
      <c r="I3162">
        <f>User_Model_Calcs!A3162-Sat_Data!$B$5</f>
        <v>28.33553285910051</v>
      </c>
      <c r="J3162">
        <f>(Earth_Data!$B$1/SQRT(1-Earth_Data!$B$2^2*SIN(RADIANS(User_Model_Calcs!B3162))^2))*COS(RADIANS(User_Model_Calcs!B3162))</f>
        <v>5619.0109637086798</v>
      </c>
      <c r="K3162">
        <f>((Earth_Data!$B$1*(1-Earth_Data!$B$2^2))/SQRT(1-Earth_Data!$B$2^2*SIN(RADIANS(User_Model_Calcs!B3162))^2))*SIN(RADIANS(User_Model_Calcs!B3162))</f>
        <v>-3007.726075153902</v>
      </c>
      <c r="L3162">
        <f t="shared" si="302"/>
        <v>-28.15910898984535</v>
      </c>
      <c r="M3162">
        <f t="shared" si="303"/>
        <v>6373.3586399510768</v>
      </c>
      <c r="N3162">
        <f>SQRT(User_Model_Calcs!M3162^2+Sat_Data!$B$3^2-2*User_Model_Calcs!M3162*Sat_Data!$B$3*COS(RADIANS(L3162))*COS(RADIANS(I3162)))</f>
        <v>37434.837543737849</v>
      </c>
      <c r="O3162">
        <f>DEGREES(ACOS(((Earth_Data!$B$1+Sat_Data!$B$2)/User_Model_Calcs!N3162)*SQRT(1-COS(RADIANS(User_Model_Calcs!I3162))^2*COS(RADIANS(User_Model_Calcs!B3162))^2)))</f>
        <v>44.600342836286536</v>
      </c>
      <c r="P3162">
        <f t="shared" si="300"/>
        <v>48.661029117045445</v>
      </c>
    </row>
    <row r="3163" spans="1:16" x14ac:dyDescent="0.25">
      <c r="A3163">
        <v>151.80001233611966</v>
      </c>
      <c r="B3163">
        <v>-28.858414801100253</v>
      </c>
      <c r="C3163">
        <v>3750</v>
      </c>
      <c r="D3163">
        <f t="shared" ca="1" si="299"/>
        <v>0.75</v>
      </c>
      <c r="E3163" s="1">
        <v>0.65</v>
      </c>
      <c r="F3163">
        <v>19.899999999999999</v>
      </c>
      <c r="G3163">
        <f t="shared" ca="1" si="301"/>
        <v>42.007420362456692</v>
      </c>
      <c r="H3163">
        <f t="shared" ca="1" si="298"/>
        <v>16.443782836225829</v>
      </c>
      <c r="I3163">
        <f>User_Model_Calcs!A3163-Sat_Data!$B$5</f>
        <v>41.800012336119664</v>
      </c>
      <c r="J3163">
        <f>(Earth_Data!$B$1/SQRT(1-Earth_Data!$B$2^2*SIN(RADIANS(User_Model_Calcs!B3163))^2))*COS(RADIANS(User_Model_Calcs!B3163))</f>
        <v>5590.4318449144757</v>
      </c>
      <c r="K3163">
        <f>((Earth_Data!$B$1*(1-Earth_Data!$B$2^2))/SQRT(1-Earth_Data!$B$2^2*SIN(RADIANS(User_Model_Calcs!B3163))^2))*SIN(RADIANS(User_Model_Calcs!B3163))</f>
        <v>-3060.1678897744368</v>
      </c>
      <c r="L3163">
        <f t="shared" si="302"/>
        <v>-28.696024494964803</v>
      </c>
      <c r="M3163">
        <f t="shared" si="303"/>
        <v>6373.1903883565565</v>
      </c>
      <c r="N3163">
        <f>SQRT(User_Model_Calcs!M3163^2+Sat_Data!$B$3^2-2*User_Model_Calcs!M3163*Sat_Data!$B$3*COS(RADIANS(L3163))*COS(RADIANS(I3163)))</f>
        <v>38301.324456607894</v>
      </c>
      <c r="O3163">
        <f>DEGREES(ACOS(((Earth_Data!$B$1+Sat_Data!$B$2)/User_Model_Calcs!N3163)*SQRT(1-COS(RADIANS(User_Model_Calcs!I3163))^2*COS(RADIANS(User_Model_Calcs!B3163))^2)))</f>
        <v>33.505189071091515</v>
      </c>
      <c r="P3163">
        <f t="shared" si="300"/>
        <v>61.639343520068238</v>
      </c>
    </row>
    <row r="3164" spans="1:16" x14ac:dyDescent="0.25">
      <c r="A3164">
        <v>149.44490151788301</v>
      </c>
      <c r="B3164">
        <v>-34.354914145123544</v>
      </c>
      <c r="C3164">
        <v>3750</v>
      </c>
      <c r="D3164">
        <f t="shared" ca="1" si="299"/>
        <v>3</v>
      </c>
      <c r="E3164" s="1">
        <v>0.65</v>
      </c>
      <c r="F3164">
        <v>19.899999999999999</v>
      </c>
      <c r="G3164">
        <f t="shared" ca="1" si="301"/>
        <v>54.048620189015942</v>
      </c>
      <c r="H3164">
        <f t="shared" ca="1" si="298"/>
        <v>17.818671520883186</v>
      </c>
      <c r="I3164">
        <f>User_Model_Calcs!A3164-Sat_Data!$B$5</f>
        <v>39.444901517883011</v>
      </c>
      <c r="J3164">
        <f>(Earth_Data!$B$1/SQRT(1-Earth_Data!$B$2^2*SIN(RADIANS(User_Model_Calcs!B3164))^2))*COS(RADIANS(User_Model_Calcs!B3164))</f>
        <v>5271.1450769712183</v>
      </c>
      <c r="K3164">
        <f>((Earth_Data!$B$1*(1-Earth_Data!$B$2^2))/SQRT(1-Earth_Data!$B$2^2*SIN(RADIANS(User_Model_Calcs!B3164))^2))*SIN(RADIANS(User_Model_Calcs!B3164))</f>
        <v>-3579.0178844668562</v>
      </c>
      <c r="L3164">
        <f t="shared" si="302"/>
        <v>-34.175837860102</v>
      </c>
      <c r="M3164">
        <f t="shared" si="303"/>
        <v>6371.3687257771799</v>
      </c>
      <c r="N3164">
        <f>SQRT(User_Model_Calcs!M3164^2+Sat_Data!$B$3^2-2*User_Model_Calcs!M3164*Sat_Data!$B$3*COS(RADIANS(L3164))*COS(RADIANS(I3164)))</f>
        <v>38407.617521975088</v>
      </c>
      <c r="O3164">
        <f>DEGREES(ACOS(((Earth_Data!$B$1+Sat_Data!$B$2)/User_Model_Calcs!N3164)*SQRT(1-COS(RADIANS(User_Model_Calcs!I3164))^2*COS(RADIANS(User_Model_Calcs!B3164))^2)))</f>
        <v>32.244128468058648</v>
      </c>
      <c r="P3164">
        <f t="shared" si="300"/>
        <v>55.553198058283456</v>
      </c>
    </row>
    <row r="3165" spans="1:16" x14ac:dyDescent="0.25">
      <c r="A3165">
        <v>145.47263051335074</v>
      </c>
      <c r="B3165">
        <v>-28.61287143061115</v>
      </c>
      <c r="C3165">
        <v>950</v>
      </c>
      <c r="D3165">
        <f t="shared" ca="1" si="299"/>
        <v>3</v>
      </c>
      <c r="E3165" s="1">
        <v>0.65</v>
      </c>
      <c r="F3165">
        <v>19.899999999999999</v>
      </c>
      <c r="G3165">
        <f t="shared" ca="1" si="301"/>
        <v>54.048620189015942</v>
      </c>
      <c r="H3165">
        <f t="shared" ca="1" si="298"/>
        <v>17.635885522621262</v>
      </c>
      <c r="I3165">
        <f>User_Model_Calcs!A3165-Sat_Data!$B$5</f>
        <v>35.472630513350737</v>
      </c>
      <c r="J3165">
        <f>(Earth_Data!$B$1/SQRT(1-Earth_Data!$B$2^2*SIN(RADIANS(User_Model_Calcs!B3165))^2))*COS(RADIANS(User_Model_Calcs!B3165))</f>
        <v>5603.5154509883832</v>
      </c>
      <c r="K3165">
        <f>((Earth_Data!$B$1*(1-Earth_Data!$B$2^2))/SQRT(1-Earth_Data!$B$2^2*SIN(RADIANS(User_Model_Calcs!B3165))^2))*SIN(RADIANS(User_Model_Calcs!B3165))</f>
        <v>-3036.3054484513104</v>
      </c>
      <c r="L3165">
        <f t="shared" si="302"/>
        <v>-28.451370311937097</v>
      </c>
      <c r="M3165">
        <f t="shared" si="303"/>
        <v>6373.26730851301</v>
      </c>
      <c r="N3165">
        <f>SQRT(User_Model_Calcs!M3165^2+Sat_Data!$B$3^2-2*User_Model_Calcs!M3165*Sat_Data!$B$3*COS(RADIANS(L3165))*COS(RADIANS(I3165)))</f>
        <v>37862.967045981713</v>
      </c>
      <c r="O3165">
        <f>DEGREES(ACOS(((Earth_Data!$B$1+Sat_Data!$B$2)/User_Model_Calcs!N3165)*SQRT(1-COS(RADIANS(User_Model_Calcs!I3165))^2*COS(RADIANS(User_Model_Calcs!B3165))^2)))</f>
        <v>38.865839934899</v>
      </c>
      <c r="P3165">
        <f t="shared" si="300"/>
        <v>56.096666600711934</v>
      </c>
    </row>
    <row r="3166" spans="1:16" x14ac:dyDescent="0.25">
      <c r="A3166">
        <v>151.11459977162755</v>
      </c>
      <c r="B3166">
        <v>-30.717461608243461</v>
      </c>
      <c r="C3166">
        <v>950</v>
      </c>
      <c r="D3166">
        <f t="shared" ca="1" si="299"/>
        <v>3</v>
      </c>
      <c r="E3166" s="1">
        <v>0.65</v>
      </c>
      <c r="F3166">
        <v>19.899999999999999</v>
      </c>
      <c r="G3166">
        <f t="shared" ca="1" si="301"/>
        <v>54.048620189015942</v>
      </c>
      <c r="H3166">
        <f t="shared" ca="1" si="298"/>
        <v>18.984606461578949</v>
      </c>
      <c r="I3166">
        <f>User_Model_Calcs!A3166-Sat_Data!$B$5</f>
        <v>41.114599771627553</v>
      </c>
      <c r="J3166">
        <f>(Earth_Data!$B$1/SQRT(1-Earth_Data!$B$2^2*SIN(RADIANS(User_Model_Calcs!B3166))^2))*COS(RADIANS(User_Model_Calcs!B3166))</f>
        <v>5488.0607223635016</v>
      </c>
      <c r="K3166">
        <f>((Earth_Data!$B$1*(1-Earth_Data!$B$2^2))/SQRT(1-Earth_Data!$B$2^2*SIN(RADIANS(User_Model_Calcs!B3166))^2))*SIN(RADIANS(User_Model_Calcs!B3166))</f>
        <v>-3239.0049195315964</v>
      </c>
      <c r="L3166">
        <f t="shared" si="302"/>
        <v>-30.54872865317061</v>
      </c>
      <c r="M3166">
        <f t="shared" si="303"/>
        <v>6372.5947118186396</v>
      </c>
      <c r="N3166">
        <f>SQRT(User_Model_Calcs!M3166^2+Sat_Data!$B$3^2-2*User_Model_Calcs!M3166*Sat_Data!$B$3*COS(RADIANS(L3166))*COS(RADIANS(I3166)))</f>
        <v>38337.371127773557</v>
      </c>
      <c r="O3166">
        <f>DEGREES(ACOS(((Earth_Data!$B$1+Sat_Data!$B$2)/User_Model_Calcs!N3166)*SQRT(1-COS(RADIANS(User_Model_Calcs!I3166))^2*COS(RADIANS(User_Model_Calcs!B3166))^2)))</f>
        <v>33.075293671686822</v>
      </c>
      <c r="P3166">
        <f t="shared" si="300"/>
        <v>59.661883372417414</v>
      </c>
    </row>
    <row r="3167" spans="1:16" x14ac:dyDescent="0.25">
      <c r="A3167">
        <v>152.42759922171689</v>
      </c>
      <c r="B3167">
        <v>-28.588254384075135</v>
      </c>
      <c r="C3167">
        <v>3750</v>
      </c>
      <c r="D3167">
        <f t="shared" ca="1" si="299"/>
        <v>0.75</v>
      </c>
      <c r="E3167" s="1">
        <v>0.65</v>
      </c>
      <c r="F3167">
        <v>19.899999999999999</v>
      </c>
      <c r="G3167">
        <f t="shared" ca="1" si="301"/>
        <v>42.007420362456692</v>
      </c>
      <c r="H3167">
        <f t="shared" ca="1" si="298"/>
        <v>20.594784214376091</v>
      </c>
      <c r="I3167">
        <f>User_Model_Calcs!A3167-Sat_Data!$B$5</f>
        <v>42.427599221716889</v>
      </c>
      <c r="J3167">
        <f>(Earth_Data!$B$1/SQRT(1-Earth_Data!$B$2^2*SIN(RADIANS(User_Model_Calcs!B3167))^2))*COS(RADIANS(User_Model_Calcs!B3167))</f>
        <v>5604.8214841007621</v>
      </c>
      <c r="K3167">
        <f>((Earth_Data!$B$1*(1-Earth_Data!$B$2^2))/SQRT(1-Earth_Data!$B$2^2*SIN(RADIANS(User_Model_Calcs!B3167))^2))*SIN(RADIANS(User_Model_Calcs!B3167))</f>
        <v>-3033.9100702673472</v>
      </c>
      <c r="L3167">
        <f t="shared" si="302"/>
        <v>-28.426843063119517</v>
      </c>
      <c r="M3167">
        <f t="shared" si="303"/>
        <v>6373.2749966643596</v>
      </c>
      <c r="N3167">
        <f>SQRT(User_Model_Calcs!M3167^2+Sat_Data!$B$3^2-2*User_Model_Calcs!M3167*Sat_Data!$B$3*COS(RADIANS(L3167))*COS(RADIANS(I3167)))</f>
        <v>38334.836698017716</v>
      </c>
      <c r="O3167">
        <f>DEGREES(ACOS(((Earth_Data!$B$1+Sat_Data!$B$2)/User_Model_Calcs!N3167)*SQRT(1-COS(RADIANS(User_Model_Calcs!I3167))^2*COS(RADIANS(User_Model_Calcs!B3167))^2)))</f>
        <v>33.113314420460142</v>
      </c>
      <c r="P3167">
        <f t="shared" si="300"/>
        <v>62.36656279049717</v>
      </c>
    </row>
    <row r="3168" spans="1:16" x14ac:dyDescent="0.25">
      <c r="A3168">
        <v>150.16</v>
      </c>
      <c r="B3168">
        <v>-29.35</v>
      </c>
      <c r="C3168">
        <v>2500</v>
      </c>
      <c r="D3168">
        <f t="shared" ca="1" si="299"/>
        <v>1.2</v>
      </c>
      <c r="E3168" s="1">
        <v>0.65</v>
      </c>
      <c r="F3168">
        <v>19.899999999999999</v>
      </c>
      <c r="G3168">
        <f t="shared" ca="1" si="301"/>
        <v>46.089820015575185</v>
      </c>
      <c r="H3168">
        <f t="shared" ca="1" si="298"/>
        <v>20.085872028827293</v>
      </c>
      <c r="I3168">
        <f>User_Model_Calcs!A3168-Sat_Data!$B$5</f>
        <v>40.159999999999997</v>
      </c>
      <c r="J3168">
        <f>(Earth_Data!$B$1/SQRT(1-Earth_Data!$B$2^2*SIN(RADIANS(User_Model_Calcs!B3168))^2))*COS(RADIANS(User_Model_Calcs!B3168))</f>
        <v>5563.929914298842</v>
      </c>
      <c r="K3168">
        <f>((Earth_Data!$B$1*(1-Earth_Data!$B$2^2))/SQRT(1-Earth_Data!$B$2^2*SIN(RADIANS(User_Model_Calcs!B3168))^2))*SIN(RADIANS(User_Model_Calcs!B3168))</f>
        <v>-3107.7742286077578</v>
      </c>
      <c r="L3168">
        <f t="shared" si="302"/>
        <v>-29.185865235576067</v>
      </c>
      <c r="M3168">
        <f t="shared" si="303"/>
        <v>6373.0351283535274</v>
      </c>
      <c r="N3168">
        <f>SQRT(User_Model_Calcs!M3168^2+Sat_Data!$B$3^2-2*User_Model_Calcs!M3168*Sat_Data!$B$3*COS(RADIANS(L3168))*COS(RADIANS(I3168)))</f>
        <v>38207.962641028687</v>
      </c>
      <c r="O3168">
        <f>DEGREES(ACOS(((Earth_Data!$B$1+Sat_Data!$B$2)/User_Model_Calcs!N3168)*SQRT(1-COS(RADIANS(User_Model_Calcs!I3168))^2*COS(RADIANS(User_Model_Calcs!B3168))^2)))</f>
        <v>34.609421997619549</v>
      </c>
      <c r="P3168">
        <f t="shared" si="300"/>
        <v>59.850768564860495</v>
      </c>
    </row>
    <row r="3169" spans="1:16" x14ac:dyDescent="0.25">
      <c r="A3169">
        <v>134.95522297234291</v>
      </c>
      <c r="B3169">
        <v>-36.608161270346336</v>
      </c>
      <c r="C3169">
        <v>2500</v>
      </c>
      <c r="D3169">
        <f t="shared" ca="1" si="299"/>
        <v>1.2</v>
      </c>
      <c r="E3169" s="1">
        <v>0.65</v>
      </c>
      <c r="F3169">
        <v>19.899999999999999</v>
      </c>
      <c r="G3169">
        <f t="shared" ca="1" si="301"/>
        <v>46.089820015575185</v>
      </c>
      <c r="H3169">
        <f t="shared" ca="1" si="298"/>
        <v>20.068761461484229</v>
      </c>
      <c r="I3169">
        <f>User_Model_Calcs!A3169-Sat_Data!$B$5</f>
        <v>24.955222972342909</v>
      </c>
      <c r="J3169">
        <f>(Earth_Data!$B$1/SQRT(1-Earth_Data!$B$2^2*SIN(RADIANS(User_Model_Calcs!B3169))^2))*COS(RADIANS(User_Model_Calcs!B3169))</f>
        <v>5126.0459629183497</v>
      </c>
      <c r="K3169">
        <f>((Earth_Data!$B$1*(1-Earth_Data!$B$2^2))/SQRT(1-Earth_Data!$B$2^2*SIN(RADIANS(User_Model_Calcs!B3169))^2))*SIN(RADIANS(User_Model_Calcs!B3169))</f>
        <v>-3782.5775245305413</v>
      </c>
      <c r="L3169">
        <f t="shared" si="302"/>
        <v>-36.424109714799521</v>
      </c>
      <c r="M3169">
        <f t="shared" si="303"/>
        <v>6370.5761076244207</v>
      </c>
      <c r="N3169">
        <f>SQRT(User_Model_Calcs!M3169^2+Sat_Data!$B$3^2-2*User_Model_Calcs!M3169*Sat_Data!$B$3*COS(RADIANS(L3169))*COS(RADIANS(I3169)))</f>
        <v>37768.850196701162</v>
      </c>
      <c r="O3169">
        <f>DEGREES(ACOS(((Earth_Data!$B$1+Sat_Data!$B$2)/User_Model_Calcs!N3169)*SQRT(1-COS(RADIANS(User_Model_Calcs!I3169))^2*COS(RADIANS(User_Model_Calcs!B3169))^2)))</f>
        <v>40.038555717401216</v>
      </c>
      <c r="P3169">
        <f t="shared" si="300"/>
        <v>37.966890964876391</v>
      </c>
    </row>
    <row r="3170" spans="1:16" x14ac:dyDescent="0.25">
      <c r="A3170">
        <v>146.6126116561615</v>
      </c>
      <c r="B3170">
        <v>-27.792434501350172</v>
      </c>
      <c r="C3170">
        <v>3750</v>
      </c>
      <c r="D3170">
        <f t="shared" ca="1" si="299"/>
        <v>0.75</v>
      </c>
      <c r="E3170" s="1">
        <v>0.65</v>
      </c>
      <c r="F3170">
        <v>19.899999999999999</v>
      </c>
      <c r="G3170">
        <f t="shared" ca="1" si="301"/>
        <v>42.007420362456692</v>
      </c>
      <c r="H3170">
        <f t="shared" ca="1" si="298"/>
        <v>23.128160008419016</v>
      </c>
      <c r="I3170">
        <f>User_Model_Calcs!A3170-Sat_Data!$B$5</f>
        <v>36.612611656161505</v>
      </c>
      <c r="J3170">
        <f>(Earth_Data!$B$1/SQRT(1-Earth_Data!$B$2^2*SIN(RADIANS(User_Model_Calcs!B3170))^2))*COS(RADIANS(User_Model_Calcs!B3170))</f>
        <v>5646.484586405797</v>
      </c>
      <c r="K3170">
        <f>((Earth_Data!$B$1*(1-Earth_Data!$B$2^2))/SQRT(1-Earth_Data!$B$2^2*SIN(RADIANS(User_Model_Calcs!B3170))^2))*SIN(RADIANS(User_Model_Calcs!B3170))</f>
        <v>-2956.1772861440827</v>
      </c>
      <c r="L3170">
        <f t="shared" si="302"/>
        <v>-27.633989636618811</v>
      </c>
      <c r="M3170">
        <f t="shared" si="303"/>
        <v>6373.5211878232931</v>
      </c>
      <c r="N3170">
        <f>SQRT(User_Model_Calcs!M3170^2+Sat_Data!$B$3^2-2*User_Model_Calcs!M3170*Sat_Data!$B$3*COS(RADIANS(L3170))*COS(RADIANS(I3170)))</f>
        <v>37897.635054577942</v>
      </c>
      <c r="O3170">
        <f>DEGREES(ACOS(((Earth_Data!$B$1+Sat_Data!$B$2)/User_Model_Calcs!N3170)*SQRT(1-COS(RADIANS(User_Model_Calcs!I3170))^2*COS(RADIANS(User_Model_Calcs!B3170))^2)))</f>
        <v>38.42898760973187</v>
      </c>
      <c r="P3170">
        <f t="shared" si="300"/>
        <v>57.889910401830093</v>
      </c>
    </row>
    <row r="3171" spans="1:16" x14ac:dyDescent="0.25">
      <c r="A3171">
        <v>144.95516727434432</v>
      </c>
      <c r="B3171">
        <v>-30.789430676087385</v>
      </c>
      <c r="C3171">
        <v>3750</v>
      </c>
      <c r="D3171">
        <f t="shared" ca="1" si="299"/>
        <v>0.75</v>
      </c>
      <c r="E3171" s="1">
        <v>0.65</v>
      </c>
      <c r="F3171">
        <v>19.899999999999999</v>
      </c>
      <c r="G3171">
        <f t="shared" ca="1" si="301"/>
        <v>42.007420362456692</v>
      </c>
      <c r="H3171">
        <f t="shared" ca="1" si="298"/>
        <v>17.77490643986312</v>
      </c>
      <c r="I3171">
        <f>User_Model_Calcs!A3171-Sat_Data!$B$5</f>
        <v>34.955167274344319</v>
      </c>
      <c r="J3171">
        <f>(Earth_Data!$B$1/SQRT(1-Earth_Data!$B$2^2*SIN(RADIANS(User_Model_Calcs!B3171))^2))*COS(RADIANS(User_Model_Calcs!B3171))</f>
        <v>5483.9807687021639</v>
      </c>
      <c r="K3171">
        <f>((Earth_Data!$B$1*(1-Earth_Data!$B$2^2))/SQRT(1-Earth_Data!$B$2^2*SIN(RADIANS(User_Model_Calcs!B3171))^2))*SIN(RADIANS(User_Model_Calcs!B3171))</f>
        <v>-3245.8617664556682</v>
      </c>
      <c r="L3171">
        <f t="shared" si="302"/>
        <v>-30.620466226885785</v>
      </c>
      <c r="M3171">
        <f t="shared" si="303"/>
        <v>6372.5711983809088</v>
      </c>
      <c r="N3171">
        <f>SQRT(User_Model_Calcs!M3171^2+Sat_Data!$B$3^2-2*User_Model_Calcs!M3171*Sat_Data!$B$3*COS(RADIANS(L3171))*COS(RADIANS(I3171)))</f>
        <v>37939.375875909514</v>
      </c>
      <c r="O3171">
        <f>DEGREES(ACOS(((Earth_Data!$B$1+Sat_Data!$B$2)/User_Model_Calcs!N3171)*SQRT(1-COS(RADIANS(User_Model_Calcs!I3171))^2*COS(RADIANS(User_Model_Calcs!B3171))^2)))</f>
        <v>37.889652535117996</v>
      </c>
      <c r="P3171">
        <f t="shared" si="300"/>
        <v>53.785967470593377</v>
      </c>
    </row>
    <row r="3172" spans="1:16" x14ac:dyDescent="0.25">
      <c r="A3172">
        <v>148.50697239123224</v>
      </c>
      <c r="B3172">
        <v>-32.684844135260107</v>
      </c>
      <c r="C3172">
        <v>5000</v>
      </c>
      <c r="D3172">
        <f t="shared" ca="1" si="299"/>
        <v>3</v>
      </c>
      <c r="E3172" s="1">
        <v>0.65</v>
      </c>
      <c r="F3172">
        <v>19.899999999999999</v>
      </c>
      <c r="G3172">
        <f t="shared" ca="1" si="301"/>
        <v>54.048620189015942</v>
      </c>
      <c r="H3172">
        <f t="shared" ca="1" si="298"/>
        <v>16.956868861795158</v>
      </c>
      <c r="I3172">
        <f>User_Model_Calcs!A3172-Sat_Data!$B$5</f>
        <v>38.506972391232239</v>
      </c>
      <c r="J3172">
        <f>(Earth_Data!$B$1/SQRT(1-Earth_Data!$B$2^2*SIN(RADIANS(User_Model_Calcs!B3172))^2))*COS(RADIANS(User_Model_Calcs!B3172))</f>
        <v>5373.432552623236</v>
      </c>
      <c r="K3172">
        <f>((Earth_Data!$B$1*(1-Earth_Data!$B$2^2))/SQRT(1-Earth_Data!$B$2^2*SIN(RADIANS(User_Model_Calcs!B3172))^2))*SIN(RADIANS(User_Model_Calcs!B3172))</f>
        <v>-3424.5950233591939</v>
      </c>
      <c r="L3172">
        <f t="shared" si="302"/>
        <v>-32.510169304900991</v>
      </c>
      <c r="M3172">
        <f t="shared" si="303"/>
        <v>6371.9407146965532</v>
      </c>
      <c r="N3172">
        <f>SQRT(User_Model_Calcs!M3172^2+Sat_Data!$B$3^2-2*User_Model_Calcs!M3172*Sat_Data!$B$3*COS(RADIANS(L3172))*COS(RADIANS(I3172)))</f>
        <v>38259.973945380072</v>
      </c>
      <c r="O3172">
        <f>DEGREES(ACOS(((Earth_Data!$B$1+Sat_Data!$B$2)/User_Model_Calcs!N3172)*SQRT(1-COS(RADIANS(User_Model_Calcs!I3172))^2*COS(RADIANS(User_Model_Calcs!B3172))^2)))</f>
        <v>33.977259319800787</v>
      </c>
      <c r="P3172">
        <f t="shared" si="300"/>
        <v>55.834251704147519</v>
      </c>
    </row>
    <row r="3173" spans="1:16" x14ac:dyDescent="0.25">
      <c r="A3173">
        <v>119.983</v>
      </c>
      <c r="B3173">
        <v>-34.114060000000002</v>
      </c>
      <c r="C3173">
        <v>950</v>
      </c>
      <c r="D3173">
        <f t="shared" ca="1" si="299"/>
        <v>1.2</v>
      </c>
      <c r="E3173" s="1">
        <v>0.65</v>
      </c>
      <c r="F3173">
        <v>19.899999999999999</v>
      </c>
      <c r="G3173">
        <f t="shared" ca="1" si="301"/>
        <v>46.089820015575185</v>
      </c>
      <c r="H3173">
        <f t="shared" ca="1" si="298"/>
        <v>17.914649313201064</v>
      </c>
      <c r="I3173">
        <f>User_Model_Calcs!A3173-Sat_Data!$B$5</f>
        <v>9.9830000000000041</v>
      </c>
      <c r="J3173">
        <f>(Earth_Data!$B$1/SQRT(1-Earth_Data!$B$2^2*SIN(RADIANS(User_Model_Calcs!B3173))^2))*COS(RADIANS(User_Model_Calcs!B3173))</f>
        <v>5286.1756295164869</v>
      </c>
      <c r="K3173">
        <f>((Earth_Data!$B$1*(1-Earth_Data!$B$2^2))/SQRT(1-Earth_Data!$B$2^2*SIN(RADIANS(User_Model_Calcs!B3173))^2))*SIN(RADIANS(User_Model_Calcs!B3173))</f>
        <v>-3556.9297090002192</v>
      </c>
      <c r="L3173">
        <f t="shared" si="302"/>
        <v>-33.93558141311096</v>
      </c>
      <c r="M3173">
        <f t="shared" si="303"/>
        <v>6371.4520904470755</v>
      </c>
      <c r="N3173">
        <f>SQRT(User_Model_Calcs!M3173^2+Sat_Data!$B$3^2-2*User_Model_Calcs!M3173*Sat_Data!$B$3*COS(RADIANS(L3173))*COS(RADIANS(I3173)))</f>
        <v>37140.077641571297</v>
      </c>
      <c r="O3173">
        <f>DEGREES(ACOS(((Earth_Data!$B$1+Sat_Data!$B$2)/User_Model_Calcs!N3173)*SQRT(1-COS(RADIANS(User_Model_Calcs!I3173))^2*COS(RADIANS(User_Model_Calcs!B3173))^2)))</f>
        <v>48.911221526725434</v>
      </c>
      <c r="P3173">
        <f t="shared" si="300"/>
        <v>17.424534799589036</v>
      </c>
    </row>
    <row r="3174" spans="1:16" x14ac:dyDescent="0.25">
      <c r="A3174">
        <v>129.40684954292928</v>
      </c>
      <c r="B3174">
        <v>-27.986504731310724</v>
      </c>
      <c r="C3174">
        <v>2500</v>
      </c>
      <c r="D3174">
        <f t="shared" ca="1" si="299"/>
        <v>1.2</v>
      </c>
      <c r="E3174" s="1">
        <v>0.65</v>
      </c>
      <c r="F3174">
        <v>19.899999999999999</v>
      </c>
      <c r="G3174">
        <f t="shared" ca="1" si="301"/>
        <v>46.089820015575185</v>
      </c>
      <c r="H3174">
        <f t="shared" ca="1" si="298"/>
        <v>14.855659804951577</v>
      </c>
      <c r="I3174">
        <f>User_Model_Calcs!A3174-Sat_Data!$B$5</f>
        <v>19.40684954292928</v>
      </c>
      <c r="J3174">
        <f>(Earth_Data!$B$1/SQRT(1-Earth_Data!$B$2^2*SIN(RADIANS(User_Model_Calcs!B3174))^2))*COS(RADIANS(User_Model_Calcs!B3174))</f>
        <v>5636.424589749352</v>
      </c>
      <c r="K3174">
        <f>((Earth_Data!$B$1*(1-Earth_Data!$B$2^2))/SQRT(1-Earth_Data!$B$2^2*SIN(RADIANS(User_Model_Calcs!B3174))^2))*SIN(RADIANS(User_Model_Calcs!B3174))</f>
        <v>-2975.1857602821092</v>
      </c>
      <c r="L3174">
        <f t="shared" si="302"/>
        <v>-27.827325162942294</v>
      </c>
      <c r="M3174">
        <f t="shared" si="303"/>
        <v>6373.4615762642352</v>
      </c>
      <c r="N3174">
        <f>SQRT(User_Model_Calcs!M3174^2+Sat_Data!$B$3^2-2*User_Model_Calcs!M3174*Sat_Data!$B$3*COS(RADIANS(L3174))*COS(RADIANS(I3174)))</f>
        <v>37015.286552684141</v>
      </c>
      <c r="O3174">
        <f>DEGREES(ACOS(((Earth_Data!$B$1+Sat_Data!$B$2)/User_Model_Calcs!N3174)*SQRT(1-COS(RADIANS(User_Model_Calcs!I3174))^2*COS(RADIANS(User_Model_Calcs!B3174))^2)))</f>
        <v>50.918131247248681</v>
      </c>
      <c r="P3174">
        <f t="shared" si="300"/>
        <v>36.896634895742608</v>
      </c>
    </row>
    <row r="3175" spans="1:16" x14ac:dyDescent="0.25">
      <c r="A3175">
        <v>110.538</v>
      </c>
      <c r="B3175">
        <v>-36.322013201594743</v>
      </c>
      <c r="C3175">
        <v>400</v>
      </c>
      <c r="D3175">
        <f t="shared" ca="1" si="299"/>
        <v>3</v>
      </c>
      <c r="E3175" s="1">
        <v>0.65</v>
      </c>
      <c r="F3175">
        <v>19.899999999999999</v>
      </c>
      <c r="G3175">
        <f t="shared" ca="1" si="301"/>
        <v>54.048620189015942</v>
      </c>
      <c r="H3175">
        <f t="shared" ca="1" si="298"/>
        <v>19.573715690029832</v>
      </c>
      <c r="I3175">
        <f>User_Model_Calcs!A3175-Sat_Data!$B$5</f>
        <v>0.5379999999999967</v>
      </c>
      <c r="J3175">
        <f>(Earth_Data!$B$1/SQRT(1-Earth_Data!$B$2^2*SIN(RADIANS(User_Model_Calcs!B3175))^2))*COS(RADIANS(User_Model_Calcs!B3175))</f>
        <v>5144.917908089411</v>
      </c>
      <c r="K3175">
        <f>((Earth_Data!$B$1*(1-Earth_Data!$B$2^2))/SQRT(1-Earth_Data!$B$2^2*SIN(RADIANS(User_Model_Calcs!B3175))^2))*SIN(RADIANS(User_Model_Calcs!B3175))</f>
        <v>-3757.0410271817282</v>
      </c>
      <c r="L3175">
        <f t="shared" si="302"/>
        <v>-36.138531163722341</v>
      </c>
      <c r="M3175">
        <f t="shared" si="303"/>
        <v>6370.6779514354557</v>
      </c>
      <c r="N3175">
        <f>SQRT(User_Model_Calcs!M3175^2+Sat_Data!$B$3^2-2*User_Model_Calcs!M3175*Sat_Data!$B$3*COS(RADIANS(L3175))*COS(RADIANS(I3175)))</f>
        <v>37209.639721056803</v>
      </c>
      <c r="O3175">
        <f>DEGREES(ACOS(((Earth_Data!$B$1+Sat_Data!$B$2)/User_Model_Calcs!N3175)*SQRT(1-COS(RADIANS(User_Model_Calcs!I3175))^2*COS(RADIANS(User_Model_Calcs!B3175))^2)))</f>
        <v>47.836704500698559</v>
      </c>
      <c r="P3175">
        <f t="shared" si="300"/>
        <v>0.90823917349880112</v>
      </c>
    </row>
    <row r="3176" spans="1:16" x14ac:dyDescent="0.25">
      <c r="A3176">
        <v>129.76910064948135</v>
      </c>
      <c r="B3176">
        <v>-33.646876693068201</v>
      </c>
      <c r="C3176">
        <v>2500</v>
      </c>
      <c r="D3176">
        <f t="shared" ca="1" si="299"/>
        <v>3</v>
      </c>
      <c r="E3176" s="1">
        <v>0.65</v>
      </c>
      <c r="F3176">
        <v>19.899999999999999</v>
      </c>
      <c r="G3176">
        <f t="shared" ca="1" si="301"/>
        <v>54.048620189015942</v>
      </c>
      <c r="H3176">
        <f t="shared" ca="1" si="298"/>
        <v>19.926981851905293</v>
      </c>
      <c r="I3176">
        <f>User_Model_Calcs!A3176-Sat_Data!$B$5</f>
        <v>19.769100649481345</v>
      </c>
      <c r="J3176">
        <f>(Earth_Data!$B$1/SQRT(1-Earth_Data!$B$2^2*SIN(RADIANS(User_Model_Calcs!B3176))^2))*COS(RADIANS(User_Model_Calcs!B3176))</f>
        <v>5315.0632957634934</v>
      </c>
      <c r="K3176">
        <f>((Earth_Data!$B$1*(1-Earth_Data!$B$2^2))/SQRT(1-Earth_Data!$B$2^2*SIN(RADIANS(User_Model_Calcs!B3176))^2))*SIN(RADIANS(User_Model_Calcs!B3176))</f>
        <v>-3513.9086590558045</v>
      </c>
      <c r="L3176">
        <f t="shared" si="302"/>
        <v>-33.469593250905945</v>
      </c>
      <c r="M3176">
        <f t="shared" si="303"/>
        <v>6371.6129749192751</v>
      </c>
      <c r="N3176">
        <f>SQRT(User_Model_Calcs!M3176^2+Sat_Data!$B$3^2-2*User_Model_Calcs!M3176*Sat_Data!$B$3*COS(RADIANS(L3176))*COS(RADIANS(I3176)))</f>
        <v>37371.35306053087</v>
      </c>
      <c r="O3176">
        <f>DEGREES(ACOS(((Earth_Data!$B$1+Sat_Data!$B$2)/User_Model_Calcs!N3176)*SQRT(1-COS(RADIANS(User_Model_Calcs!I3176))^2*COS(RADIANS(User_Model_Calcs!B3176))^2)))</f>
        <v>45.475152077976297</v>
      </c>
      <c r="P3176">
        <f t="shared" si="300"/>
        <v>32.970458411087598</v>
      </c>
    </row>
    <row r="3177" spans="1:16" x14ac:dyDescent="0.25">
      <c r="A3177">
        <v>106.547</v>
      </c>
      <c r="B3177">
        <v>-36.869964566884612</v>
      </c>
      <c r="C3177">
        <v>400</v>
      </c>
      <c r="D3177">
        <f t="shared" ca="1" si="299"/>
        <v>1.2</v>
      </c>
      <c r="E3177" s="1">
        <v>0.65</v>
      </c>
      <c r="F3177">
        <v>19.899999999999999</v>
      </c>
      <c r="G3177">
        <f t="shared" ca="1" si="301"/>
        <v>46.089820015575185</v>
      </c>
      <c r="H3177">
        <f t="shared" ca="1" si="298"/>
        <v>21.16345207721616</v>
      </c>
      <c r="I3177">
        <f>User_Model_Calcs!A3177-Sat_Data!$B$5</f>
        <v>-3.453000000000003</v>
      </c>
      <c r="J3177">
        <f>(Earth_Data!$B$1/SQRT(1-Earth_Data!$B$2^2*SIN(RADIANS(User_Model_Calcs!B3177))^2))*COS(RADIANS(User_Model_Calcs!B3177))</f>
        <v>5108.6672694783665</v>
      </c>
      <c r="K3177">
        <f>((Earth_Data!$B$1*(1-Earth_Data!$B$2^2))/SQRT(1-Earth_Data!$B$2^2*SIN(RADIANS(User_Model_Calcs!B3177))^2))*SIN(RADIANS(User_Model_Calcs!B3177))</f>
        <v>-3805.8596856728509</v>
      </c>
      <c r="L3177">
        <f t="shared" si="302"/>
        <v>-36.68540798385829</v>
      </c>
      <c r="M3177">
        <f t="shared" si="303"/>
        <v>6370.4826518301898</v>
      </c>
      <c r="N3177">
        <f>SQRT(User_Model_Calcs!M3177^2+Sat_Data!$B$3^2-2*User_Model_Calcs!M3177*Sat_Data!$B$3*COS(RADIANS(L3177))*COS(RADIANS(I3177)))</f>
        <v>37260.900905219976</v>
      </c>
      <c r="O3177">
        <f>DEGREES(ACOS(((Earth_Data!$B$1+Sat_Data!$B$2)/User_Model_Calcs!N3177)*SQRT(1-COS(RADIANS(User_Model_Calcs!I3177))^2*COS(RADIANS(User_Model_Calcs!B3177))^2)))</f>
        <v>47.067044558681744</v>
      </c>
      <c r="P3177">
        <f t="shared" si="300"/>
        <v>5.7426612721379353</v>
      </c>
    </row>
    <row r="3178" spans="1:16" x14ac:dyDescent="0.25">
      <c r="A3178">
        <v>123.101</v>
      </c>
      <c r="B3178">
        <v>-27.821000000000002</v>
      </c>
      <c r="C3178">
        <v>2500</v>
      </c>
      <c r="D3178">
        <f t="shared" ca="1" si="299"/>
        <v>0.75</v>
      </c>
      <c r="E3178" s="1">
        <v>0.65</v>
      </c>
      <c r="F3178">
        <v>19.899999999999999</v>
      </c>
      <c r="G3178">
        <f t="shared" ca="1" si="301"/>
        <v>42.007420362456692</v>
      </c>
      <c r="H3178">
        <f t="shared" ca="1" si="298"/>
        <v>16.640524942163836</v>
      </c>
      <c r="I3178">
        <f>User_Model_Calcs!A3178-Sat_Data!$B$5</f>
        <v>13.100999999999999</v>
      </c>
      <c r="J3178">
        <f>(Earth_Data!$B$1/SQRT(1-Earth_Data!$B$2^2*SIN(RADIANS(User_Model_Calcs!B3178))^2))*COS(RADIANS(User_Model_Calcs!B3178))</f>
        <v>5645.0078994601563</v>
      </c>
      <c r="K3178">
        <f>((Earth_Data!$B$1*(1-Earth_Data!$B$2^2))/SQRT(1-Earth_Data!$B$2^2*SIN(RADIANS(User_Model_Calcs!B3178))^2))*SIN(RADIANS(User_Model_Calcs!B3178))</f>
        <v>-2958.9772764196964</v>
      </c>
      <c r="L3178">
        <f t="shared" si="302"/>
        <v>-27.662446538514494</v>
      </c>
      <c r="M3178">
        <f t="shared" si="303"/>
        <v>6373.5124309391358</v>
      </c>
      <c r="N3178">
        <f>SQRT(User_Model_Calcs!M3178^2+Sat_Data!$B$3^2-2*User_Model_Calcs!M3178*Sat_Data!$B$3*COS(RADIANS(L3178))*COS(RADIANS(I3178)))</f>
        <v>36807.509538581791</v>
      </c>
      <c r="O3178">
        <f>DEGREES(ACOS(((Earth_Data!$B$1+Sat_Data!$B$2)/User_Model_Calcs!N3178)*SQRT(1-COS(RADIANS(User_Model_Calcs!I3178))^2*COS(RADIANS(User_Model_Calcs!B3178))^2)))</f>
        <v>54.418201301346883</v>
      </c>
      <c r="P3178">
        <f t="shared" si="300"/>
        <v>26.503171286932712</v>
      </c>
    </row>
    <row r="3179" spans="1:16" x14ac:dyDescent="0.25">
      <c r="A3179">
        <v>113.634</v>
      </c>
      <c r="B3179">
        <v>-34.808</v>
      </c>
      <c r="C3179">
        <v>2500</v>
      </c>
      <c r="D3179">
        <f t="shared" ca="1" si="299"/>
        <v>0.75</v>
      </c>
      <c r="E3179" s="1">
        <v>0.65</v>
      </c>
      <c r="F3179">
        <v>19.899999999999999</v>
      </c>
      <c r="G3179">
        <f t="shared" ca="1" si="301"/>
        <v>42.007420362456692</v>
      </c>
      <c r="H3179">
        <f t="shared" ca="1" si="298"/>
        <v>14.82234661768995</v>
      </c>
      <c r="I3179">
        <f>User_Model_Calcs!A3179-Sat_Data!$B$5</f>
        <v>3.6340000000000003</v>
      </c>
      <c r="J3179">
        <f>(Earth_Data!$B$1/SQRT(1-Earth_Data!$B$2^2*SIN(RADIANS(User_Model_Calcs!B3179))^2))*COS(RADIANS(User_Model_Calcs!B3179))</f>
        <v>5242.6174853645862</v>
      </c>
      <c r="K3179">
        <f>((Earth_Data!$B$1*(1-Earth_Data!$B$2^2))/SQRT(1-Earth_Data!$B$2^2*SIN(RADIANS(User_Model_Calcs!B3179))^2))*SIN(RADIANS(User_Model_Calcs!B3179))</f>
        <v>-3620.3996245296794</v>
      </c>
      <c r="L3179">
        <f t="shared" si="302"/>
        <v>-34.627833557239207</v>
      </c>
      <c r="M3179">
        <f t="shared" si="303"/>
        <v>6371.2111516685072</v>
      </c>
      <c r="N3179">
        <f>SQRT(User_Model_Calcs!M3179^2+Sat_Data!$B$3^2-2*User_Model_Calcs!M3179*Sat_Data!$B$3*COS(RADIANS(L3179))*COS(RADIANS(I3179)))</f>
        <v>37110.578735160074</v>
      </c>
      <c r="O3179">
        <f>DEGREES(ACOS(((Earth_Data!$B$1+Sat_Data!$B$2)/User_Model_Calcs!N3179)*SQRT(1-COS(RADIANS(User_Model_Calcs!I3179))^2*COS(RADIANS(User_Model_Calcs!B3179))^2)))</f>
        <v>49.36401640404177</v>
      </c>
      <c r="P3179">
        <f t="shared" si="300"/>
        <v>6.348628497702876</v>
      </c>
    </row>
    <row r="3180" spans="1:16" x14ac:dyDescent="0.25">
      <c r="A3180">
        <v>162.66499999999999</v>
      </c>
      <c r="B3180">
        <v>-26.742000000000001</v>
      </c>
      <c r="C3180">
        <v>2500</v>
      </c>
      <c r="D3180">
        <f t="shared" ca="1" si="299"/>
        <v>3</v>
      </c>
      <c r="E3180" s="1">
        <v>0.65</v>
      </c>
      <c r="F3180">
        <v>19.899999999999999</v>
      </c>
      <c r="G3180">
        <f t="shared" ca="1" si="301"/>
        <v>54.048620189015942</v>
      </c>
      <c r="H3180">
        <f t="shared" ca="1" si="298"/>
        <v>18.303713141028645</v>
      </c>
      <c r="I3180">
        <f>User_Model_Calcs!A3180-Sat_Data!$B$5</f>
        <v>52.664999999999992</v>
      </c>
      <c r="J3180">
        <f>(Earth_Data!$B$1/SQRT(1-Earth_Data!$B$2^2*SIN(RADIANS(User_Model_Calcs!B3180))^2))*COS(RADIANS(User_Model_Calcs!B3180))</f>
        <v>5699.8098014541492</v>
      </c>
      <c r="K3180">
        <f>((Earth_Data!$B$1*(1-Earth_Data!$B$2^2))/SQRT(1-Earth_Data!$B$2^2*SIN(RADIANS(User_Model_Calcs!B3180))^2))*SIN(RADIANS(User_Model_Calcs!B3180))</f>
        <v>-2852.7164301212338</v>
      </c>
      <c r="L3180">
        <f t="shared" si="302"/>
        <v>-26.58765642011053</v>
      </c>
      <c r="M3180">
        <f t="shared" si="303"/>
        <v>6373.8389376761334</v>
      </c>
      <c r="N3180">
        <f>SQRT(User_Model_Calcs!M3180^2+Sat_Data!$B$3^2-2*User_Model_Calcs!M3180*Sat_Data!$B$3*COS(RADIANS(L3180))*COS(RADIANS(I3180)))</f>
        <v>39076.022905840582</v>
      </c>
      <c r="O3180">
        <f>DEGREES(ACOS(((Earth_Data!$B$1+Sat_Data!$B$2)/User_Model_Calcs!N3180)*SQRT(1-COS(RADIANS(User_Model_Calcs!I3180))^2*COS(RADIANS(User_Model_Calcs!B3180))^2)))</f>
        <v>24.897039022125657</v>
      </c>
      <c r="P3180">
        <f t="shared" si="300"/>
        <v>71.056614194569576</v>
      </c>
    </row>
    <row r="3181" spans="1:16" x14ac:dyDescent="0.25">
      <c r="A3181">
        <v>153.65</v>
      </c>
      <c r="B3181">
        <v>-36.742000000000004</v>
      </c>
      <c r="C3181">
        <v>3750</v>
      </c>
      <c r="D3181">
        <f t="shared" ca="1" si="299"/>
        <v>0.75</v>
      </c>
      <c r="E3181" s="1">
        <v>0.65</v>
      </c>
      <c r="F3181">
        <v>19.899999999999999</v>
      </c>
      <c r="G3181">
        <f t="shared" ca="1" si="301"/>
        <v>42.007420362456692</v>
      </c>
      <c r="H3181">
        <f t="shared" ca="1" si="298"/>
        <v>14.790195098023405</v>
      </c>
      <c r="I3181">
        <f>User_Model_Calcs!A3181-Sat_Data!$B$5</f>
        <v>43.650000000000006</v>
      </c>
      <c r="J3181">
        <f>(Earth_Data!$B$1/SQRT(1-Earth_Data!$B$2^2*SIN(RADIANS(User_Model_Calcs!B3181))^2))*COS(RADIANS(User_Model_Calcs!B3181))</f>
        <v>5117.1750374694038</v>
      </c>
      <c r="K3181">
        <f>((Earth_Data!$B$1*(1-Earth_Data!$B$2^2))/SQRT(1-Earth_Data!$B$2^2*SIN(RADIANS(User_Model_Calcs!B3181))^2))*SIN(RADIANS(User_Model_Calcs!B3181))</f>
        <v>-3794.4895927755606</v>
      </c>
      <c r="L3181">
        <f t="shared" si="302"/>
        <v>-36.557688347447979</v>
      </c>
      <c r="M3181">
        <f t="shared" si="303"/>
        <v>6370.5283637844386</v>
      </c>
      <c r="N3181">
        <f>SQRT(User_Model_Calcs!M3181^2+Sat_Data!$B$3^2-2*User_Model_Calcs!M3181*Sat_Data!$B$3*COS(RADIANS(L3181))*COS(RADIANS(I3181)))</f>
        <v>38809.298413401106</v>
      </c>
      <c r="O3181">
        <f>DEGREES(ACOS(((Earth_Data!$B$1+Sat_Data!$B$2)/User_Model_Calcs!N3181)*SQRT(1-COS(RADIANS(User_Model_Calcs!I3181))^2*COS(RADIANS(User_Model_Calcs!B3181))^2)))</f>
        <v>27.727315797469991</v>
      </c>
      <c r="P3181">
        <f t="shared" si="300"/>
        <v>57.90864652486956</v>
      </c>
    </row>
    <row r="3182" spans="1:16" x14ac:dyDescent="0.25">
      <c r="A3182">
        <v>141.61500000000001</v>
      </c>
      <c r="B3182">
        <v>-34.709000000000003</v>
      </c>
      <c r="C3182">
        <v>375</v>
      </c>
      <c r="D3182">
        <f t="shared" ca="1" si="299"/>
        <v>0.75</v>
      </c>
      <c r="E3182" s="1">
        <v>0.65</v>
      </c>
      <c r="F3182">
        <v>19.899999999999999</v>
      </c>
      <c r="G3182">
        <f t="shared" ca="1" si="301"/>
        <v>42.007420362456692</v>
      </c>
      <c r="H3182">
        <f t="shared" ca="1" si="298"/>
        <v>16.389443521478892</v>
      </c>
      <c r="I3182">
        <f>User_Model_Calcs!A3182-Sat_Data!$B$5</f>
        <v>31.615000000000009</v>
      </c>
      <c r="J3182">
        <f>(Earth_Data!$B$1/SQRT(1-Earth_Data!$B$2^2*SIN(RADIANS(User_Model_Calcs!B3182))^2))*COS(RADIANS(User_Model_Calcs!B3182))</f>
        <v>5248.8789176975597</v>
      </c>
      <c r="K3182">
        <f>((Earth_Data!$B$1*(1-Earth_Data!$B$2^2))/SQRT(1-Earth_Data!$B$2^2*SIN(RADIANS(User_Model_Calcs!B3182))^2))*SIN(RADIANS(User_Model_Calcs!B3182))</f>
        <v>-3611.376665626296</v>
      </c>
      <c r="L3182">
        <f t="shared" si="302"/>
        <v>-34.529067933915755</v>
      </c>
      <c r="M3182">
        <f t="shared" si="303"/>
        <v>6371.2456642072757</v>
      </c>
      <c r="N3182">
        <f>SQRT(User_Model_Calcs!M3182^2+Sat_Data!$B$3^2-2*User_Model_Calcs!M3182*Sat_Data!$B$3*COS(RADIANS(L3182))*COS(RADIANS(I3182)))</f>
        <v>37966.685702564529</v>
      </c>
      <c r="O3182">
        <f>DEGREES(ACOS(((Earth_Data!$B$1+Sat_Data!$B$2)/User_Model_Calcs!N3182)*SQRT(1-COS(RADIANS(User_Model_Calcs!I3182))^2*COS(RADIANS(User_Model_Calcs!B3182))^2)))</f>
        <v>37.529686702093244</v>
      </c>
      <c r="P3182">
        <f t="shared" si="300"/>
        <v>47.230623354407356</v>
      </c>
    </row>
    <row r="3183" spans="1:16" x14ac:dyDescent="0.25">
      <c r="A3183">
        <v>162.71</v>
      </c>
      <c r="B3183">
        <v>-32.632999999999996</v>
      </c>
      <c r="C3183">
        <v>375</v>
      </c>
      <c r="D3183">
        <f t="shared" ca="1" si="299"/>
        <v>0.75</v>
      </c>
      <c r="E3183" s="1">
        <v>0.65</v>
      </c>
      <c r="F3183">
        <v>19.899999999999999</v>
      </c>
      <c r="G3183">
        <f t="shared" ca="1" si="301"/>
        <v>42.007420362456692</v>
      </c>
      <c r="H3183">
        <f t="shared" ca="1" si="298"/>
        <v>21.332365128402778</v>
      </c>
      <c r="I3183">
        <f>User_Model_Calcs!A3183-Sat_Data!$B$5</f>
        <v>52.710000000000008</v>
      </c>
      <c r="J3183">
        <f>(Earth_Data!$B$1/SQRT(1-Earth_Data!$B$2^2*SIN(RADIANS(User_Model_Calcs!B3183))^2))*COS(RADIANS(User_Model_Calcs!B3183))</f>
        <v>5376.5351591602548</v>
      </c>
      <c r="K3183">
        <f>((Earth_Data!$B$1*(1-Earth_Data!$B$2^2))/SQRT(1-Earth_Data!$B$2^2*SIN(RADIANS(User_Model_Calcs!B3183))^2))*SIN(RADIANS(User_Model_Calcs!B3183))</f>
        <v>-3419.7545870220561</v>
      </c>
      <c r="L3183">
        <f t="shared" si="302"/>
        <v>-32.458471345686007</v>
      </c>
      <c r="M3183">
        <f t="shared" si="303"/>
        <v>6371.9582353578544</v>
      </c>
      <c r="N3183">
        <f>SQRT(User_Model_Calcs!M3183^2+Sat_Data!$B$3^2-2*User_Model_Calcs!M3183*Sat_Data!$B$3*COS(RADIANS(L3183))*COS(RADIANS(I3183)))</f>
        <v>39290.304446517504</v>
      </c>
      <c r="O3183">
        <f>DEGREES(ACOS(((Earth_Data!$B$1+Sat_Data!$B$2)/User_Model_Calcs!N3183)*SQRT(1-COS(RADIANS(User_Model_Calcs!I3183))^2*COS(RADIANS(User_Model_Calcs!B3183))^2)))</f>
        <v>22.637844615823809</v>
      </c>
      <c r="P3183">
        <f t="shared" si="300"/>
        <v>67.67428935710987</v>
      </c>
    </row>
    <row r="3184" spans="1:16" x14ac:dyDescent="0.25">
      <c r="A3184">
        <v>124.47635603982098</v>
      </c>
      <c r="B3184">
        <v>-28.304588318724868</v>
      </c>
      <c r="C3184">
        <v>2500</v>
      </c>
      <c r="D3184">
        <f t="shared" ca="1" si="299"/>
        <v>3</v>
      </c>
      <c r="E3184" s="1">
        <v>0.65</v>
      </c>
      <c r="F3184">
        <v>19.899999999999999</v>
      </c>
      <c r="G3184">
        <f t="shared" ca="1" si="301"/>
        <v>54.048620189015942</v>
      </c>
      <c r="H3184">
        <f t="shared" ca="1" si="298"/>
        <v>21.33866330210045</v>
      </c>
      <c r="I3184">
        <f>User_Model_Calcs!A3184-Sat_Data!$B$5</f>
        <v>14.476356039820985</v>
      </c>
      <c r="J3184">
        <f>(Earth_Data!$B$1/SQRT(1-Earth_Data!$B$2^2*SIN(RADIANS(User_Model_Calcs!B3184))^2))*COS(RADIANS(User_Model_Calcs!B3184))</f>
        <v>5619.7964404888817</v>
      </c>
      <c r="K3184">
        <f>((Earth_Data!$B$1*(1-Earth_Data!$B$2^2))/SQRT(1-Earth_Data!$B$2^2*SIN(RADIANS(User_Model_Calcs!B3184))^2))*SIN(RADIANS(User_Model_Calcs!B3184))</f>
        <v>-3006.2680217959723</v>
      </c>
      <c r="L3184">
        <f t="shared" si="302"/>
        <v>-28.144220286445357</v>
      </c>
      <c r="M3184">
        <f t="shared" si="303"/>
        <v>6373.3632762776497</v>
      </c>
      <c r="N3184">
        <f>SQRT(User_Model_Calcs!M3184^2+Sat_Data!$B$3^2-2*User_Model_Calcs!M3184*Sat_Data!$B$3*COS(RADIANS(L3184))*COS(RADIANS(I3184)))</f>
        <v>36872.385978284074</v>
      </c>
      <c r="O3184">
        <f>DEGREES(ACOS(((Earth_Data!$B$1+Sat_Data!$B$2)/User_Model_Calcs!N3184)*SQRT(1-COS(RADIANS(User_Model_Calcs!I3184))^2*COS(RADIANS(User_Model_Calcs!B3184))^2)))</f>
        <v>53.289481499230803</v>
      </c>
      <c r="P3184">
        <f t="shared" si="300"/>
        <v>28.568100456683329</v>
      </c>
    </row>
    <row r="3185" spans="1:16" x14ac:dyDescent="0.25">
      <c r="A3185">
        <v>132.08662436879985</v>
      </c>
      <c r="B3185">
        <v>-29.606999999999999</v>
      </c>
      <c r="C3185">
        <v>2500</v>
      </c>
      <c r="D3185">
        <f t="shared" ca="1" si="299"/>
        <v>1.2</v>
      </c>
      <c r="E3185" s="1">
        <v>0.65</v>
      </c>
      <c r="F3185">
        <v>19.899999999999999</v>
      </c>
      <c r="G3185">
        <f t="shared" ca="1" si="301"/>
        <v>46.089820015575185</v>
      </c>
      <c r="H3185">
        <f t="shared" ca="1" si="298"/>
        <v>18.127203766830227</v>
      </c>
      <c r="I3185">
        <f>User_Model_Calcs!A3185-Sat_Data!$B$5</f>
        <v>22.086624368799846</v>
      </c>
      <c r="J3185">
        <f>(Earth_Data!$B$1/SQRT(1-Earth_Data!$B$2^2*SIN(RADIANS(User_Model_Calcs!B3185))^2))*COS(RADIANS(User_Model_Calcs!B3185))</f>
        <v>5549.9116380898058</v>
      </c>
      <c r="K3185">
        <f>((Earth_Data!$B$1*(1-Earth_Data!$B$2^2))/SQRT(1-Earth_Data!$B$2^2*SIN(RADIANS(User_Model_Calcs!B3185))^2))*SIN(RADIANS(User_Model_Calcs!B3185))</f>
        <v>-3132.5731551458266</v>
      </c>
      <c r="L3185">
        <f t="shared" si="302"/>
        <v>-29.441972339876386</v>
      </c>
      <c r="M3185">
        <f t="shared" si="303"/>
        <v>6372.953299918724</v>
      </c>
      <c r="N3185">
        <f>SQRT(User_Model_Calcs!M3185^2+Sat_Data!$B$3^2-2*User_Model_Calcs!M3185*Sat_Data!$B$3*COS(RADIANS(L3185))*COS(RADIANS(I3185)))</f>
        <v>37212.354210793826</v>
      </c>
      <c r="O3185">
        <f>DEGREES(ACOS(((Earth_Data!$B$1+Sat_Data!$B$2)/User_Model_Calcs!N3185)*SQRT(1-COS(RADIANS(User_Model_Calcs!I3185))^2*COS(RADIANS(User_Model_Calcs!B3185))^2)))</f>
        <v>47.836572563963443</v>
      </c>
      <c r="P3185">
        <f t="shared" si="300"/>
        <v>39.397943243592835</v>
      </c>
    </row>
    <row r="3186" spans="1:16" x14ac:dyDescent="0.25">
      <c r="A3186">
        <v>137.6157910151951</v>
      </c>
      <c r="B3186">
        <v>-31.219611173853885</v>
      </c>
      <c r="C3186">
        <v>2500</v>
      </c>
      <c r="D3186">
        <f t="shared" ca="1" si="299"/>
        <v>0.75</v>
      </c>
      <c r="E3186" s="1">
        <v>0.65</v>
      </c>
      <c r="F3186">
        <v>19.899999999999999</v>
      </c>
      <c r="G3186">
        <f t="shared" ca="1" si="301"/>
        <v>42.007420362456692</v>
      </c>
      <c r="H3186">
        <f t="shared" ca="1" si="298"/>
        <v>17.539567000301698</v>
      </c>
      <c r="I3186">
        <f>User_Model_Calcs!A3186-Sat_Data!$B$5</f>
        <v>27.6157910151951</v>
      </c>
      <c r="J3186">
        <f>(Earth_Data!$B$1/SQRT(1-Earth_Data!$B$2^2*SIN(RADIANS(User_Model_Calcs!B3186))^2))*COS(RADIANS(User_Model_Calcs!B3186))</f>
        <v>5459.4134068413068</v>
      </c>
      <c r="K3186">
        <f>((Earth_Data!$B$1*(1-Earth_Data!$B$2^2))/SQRT(1-Earth_Data!$B$2^2*SIN(RADIANS(User_Model_Calcs!B3186))^2))*SIN(RADIANS(User_Model_Calcs!B3186))</f>
        <v>-3286.7414120680169</v>
      </c>
      <c r="L3186">
        <f t="shared" si="302"/>
        <v>-31.04928519563293</v>
      </c>
      <c r="M3186">
        <f t="shared" si="303"/>
        <v>6372.4299805177507</v>
      </c>
      <c r="N3186">
        <f>SQRT(User_Model_Calcs!M3186^2+Sat_Data!$B$3^2-2*User_Model_Calcs!M3186*Sat_Data!$B$3*COS(RADIANS(L3186))*COS(RADIANS(I3186)))</f>
        <v>37556.468880027016</v>
      </c>
      <c r="O3186">
        <f>DEGREES(ACOS(((Earth_Data!$B$1+Sat_Data!$B$2)/User_Model_Calcs!N3186)*SQRT(1-COS(RADIANS(User_Model_Calcs!I3186))^2*COS(RADIANS(User_Model_Calcs!B3186))^2)))</f>
        <v>42.89605456886482</v>
      </c>
      <c r="P3186">
        <f t="shared" si="300"/>
        <v>45.265092883143474</v>
      </c>
    </row>
    <row r="3187" spans="1:16" x14ac:dyDescent="0.25">
      <c r="A3187">
        <v>152.37700000000001</v>
      </c>
      <c r="B3187">
        <v>-35.519999999999996</v>
      </c>
      <c r="C3187">
        <v>950</v>
      </c>
      <c r="D3187">
        <f t="shared" ca="1" si="299"/>
        <v>3</v>
      </c>
      <c r="E3187" s="1">
        <v>0.65</v>
      </c>
      <c r="F3187">
        <v>19.899999999999999</v>
      </c>
      <c r="G3187">
        <f t="shared" ca="1" si="301"/>
        <v>54.048620189015942</v>
      </c>
      <c r="H3187">
        <f t="shared" ca="1" si="298"/>
        <v>23.380207998624343</v>
      </c>
      <c r="I3187">
        <f>User_Model_Calcs!A3187-Sat_Data!$B$5</f>
        <v>42.37700000000001</v>
      </c>
      <c r="J3187">
        <f>(Earth_Data!$B$1/SQRT(1-Earth_Data!$B$2^2*SIN(RADIANS(User_Model_Calcs!B3187))^2))*COS(RADIANS(User_Model_Calcs!B3187))</f>
        <v>5197.1248721756801</v>
      </c>
      <c r="K3187">
        <f>((Earth_Data!$B$1*(1-Earth_Data!$B$2^2))/SQRT(1-Earth_Data!$B$2^2*SIN(RADIANS(User_Model_Calcs!B3187))^2))*SIN(RADIANS(User_Model_Calcs!B3187))</f>
        <v>-3684.9755995952701</v>
      </c>
      <c r="L3187">
        <f t="shared" si="302"/>
        <v>-35.338211266734902</v>
      </c>
      <c r="M3187">
        <f t="shared" si="303"/>
        <v>6370.9616312295902</v>
      </c>
      <c r="N3187">
        <f>SQRT(User_Model_Calcs!M3187^2+Sat_Data!$B$3^2-2*User_Model_Calcs!M3187*Sat_Data!$B$3*COS(RADIANS(L3187))*COS(RADIANS(I3187)))</f>
        <v>38660.65718686836</v>
      </c>
      <c r="O3187">
        <f>DEGREES(ACOS(((Earth_Data!$B$1+Sat_Data!$B$2)/User_Model_Calcs!N3187)*SQRT(1-COS(RADIANS(User_Model_Calcs!I3187))^2*COS(RADIANS(User_Model_Calcs!B3187))^2)))</f>
        <v>29.37054928954807</v>
      </c>
      <c r="P3187">
        <f t="shared" si="300"/>
        <v>57.512025925308329</v>
      </c>
    </row>
    <row r="3188" spans="1:16" x14ac:dyDescent="0.25">
      <c r="A3188">
        <v>116.566</v>
      </c>
      <c r="B3188">
        <v>-27.512</v>
      </c>
      <c r="C3188">
        <v>3750</v>
      </c>
      <c r="D3188">
        <f t="shared" ca="1" si="299"/>
        <v>0.75</v>
      </c>
      <c r="E3188" s="1">
        <v>0.65</v>
      </c>
      <c r="F3188">
        <v>19.899999999999999</v>
      </c>
      <c r="G3188">
        <f t="shared" ca="1" si="301"/>
        <v>42.007420362456692</v>
      </c>
      <c r="H3188">
        <f t="shared" ca="1" si="298"/>
        <v>23.537455052305752</v>
      </c>
      <c r="I3188">
        <f>User_Model_Calcs!A3188-Sat_Data!$B$5</f>
        <v>6.5660000000000025</v>
      </c>
      <c r="J3188">
        <f>(Earth_Data!$B$1/SQRT(1-Earth_Data!$B$2^2*SIN(RADIANS(User_Model_Calcs!B3188))^2))*COS(RADIANS(User_Model_Calcs!B3188))</f>
        <v>5660.90707283134</v>
      </c>
      <c r="K3188">
        <f>((Earth_Data!$B$1*(1-Earth_Data!$B$2^2))/SQRT(1-Earth_Data!$B$2^2*SIN(RADIANS(User_Model_Calcs!B3188))^2))*SIN(RADIANS(User_Model_Calcs!B3188))</f>
        <v>-2928.6507456825684</v>
      </c>
      <c r="L3188">
        <f t="shared" si="302"/>
        <v>-27.354629556287595</v>
      </c>
      <c r="M3188">
        <f t="shared" si="303"/>
        <v>6373.6068342359304</v>
      </c>
      <c r="N3188">
        <f>SQRT(User_Model_Calcs!M3188^2+Sat_Data!$B$3^2-2*User_Model_Calcs!M3188*Sat_Data!$B$3*COS(RADIANS(L3188))*COS(RADIANS(I3188)))</f>
        <v>36663.254172750108</v>
      </c>
      <c r="O3188">
        <f>DEGREES(ACOS(((Earth_Data!$B$1+Sat_Data!$B$2)/User_Model_Calcs!N3188)*SQRT(1-COS(RADIANS(User_Model_Calcs!I3188))^2*COS(RADIANS(User_Model_Calcs!B3188))^2)))</f>
        <v>57.050836149852017</v>
      </c>
      <c r="P3188">
        <f t="shared" si="300"/>
        <v>13.991762001366665</v>
      </c>
    </row>
    <row r="3189" spans="1:16" x14ac:dyDescent="0.25">
      <c r="A3189">
        <v>152.55112792139056</v>
      </c>
      <c r="B3189">
        <v>-32.335000000000001</v>
      </c>
      <c r="C3189">
        <v>950</v>
      </c>
      <c r="D3189">
        <f t="shared" ca="1" si="299"/>
        <v>1.2</v>
      </c>
      <c r="E3189" s="1">
        <v>0.65</v>
      </c>
      <c r="F3189">
        <v>19.899999999999999</v>
      </c>
      <c r="G3189">
        <f t="shared" ca="1" si="301"/>
        <v>46.089820015575185</v>
      </c>
      <c r="H3189">
        <f t="shared" ca="1" si="298"/>
        <v>17.112246831485358</v>
      </c>
      <c r="I3189">
        <f>User_Model_Calcs!A3189-Sat_Data!$B$5</f>
        <v>42.55112792139056</v>
      </c>
      <c r="J3189">
        <f>(Earth_Data!$B$1/SQRT(1-Earth_Data!$B$2^2*SIN(RADIANS(User_Model_Calcs!B3189))^2))*COS(RADIANS(User_Model_Calcs!B3189))</f>
        <v>5394.2833977324235</v>
      </c>
      <c r="K3189">
        <f>((Earth_Data!$B$1*(1-Earth_Data!$B$2^2))/SQRT(1-Earth_Data!$B$2^2*SIN(RADIANS(User_Model_Calcs!B3189))^2))*SIN(RADIANS(User_Model_Calcs!B3189))</f>
        <v>-3391.8782586571515</v>
      </c>
      <c r="L3189">
        <f t="shared" si="302"/>
        <v>-32.161322588582571</v>
      </c>
      <c r="M3189">
        <f t="shared" si="303"/>
        <v>6372.0586545168217</v>
      </c>
      <c r="N3189">
        <f>SQRT(User_Model_Calcs!M3189^2+Sat_Data!$B$3^2-2*User_Model_Calcs!M3189*Sat_Data!$B$3*COS(RADIANS(L3189))*COS(RADIANS(I3189)))</f>
        <v>38513.785111869955</v>
      </c>
      <c r="O3189">
        <f>DEGREES(ACOS(((Earth_Data!$B$1+Sat_Data!$B$2)/User_Model_Calcs!N3189)*SQRT(1-COS(RADIANS(User_Model_Calcs!I3189))^2*COS(RADIANS(User_Model_Calcs!B3189))^2)))</f>
        <v>31.03557049253568</v>
      </c>
      <c r="P3189">
        <f t="shared" si="300"/>
        <v>59.772272914331992</v>
      </c>
    </row>
    <row r="3190" spans="1:16" x14ac:dyDescent="0.25">
      <c r="A3190">
        <v>133.43847608250576</v>
      </c>
      <c r="B3190">
        <v>-35.493098188138582</v>
      </c>
      <c r="C3190">
        <v>2500</v>
      </c>
      <c r="D3190">
        <f t="shared" ca="1" si="299"/>
        <v>0.75</v>
      </c>
      <c r="E3190" s="1">
        <v>0.65</v>
      </c>
      <c r="F3190">
        <v>19.899999999999999</v>
      </c>
      <c r="G3190">
        <f t="shared" ca="1" si="301"/>
        <v>42.007420362456692</v>
      </c>
      <c r="H3190">
        <f t="shared" ca="1" si="298"/>
        <v>19.979100873077392</v>
      </c>
      <c r="I3190">
        <f>User_Model_Calcs!A3190-Sat_Data!$B$5</f>
        <v>23.438476082505758</v>
      </c>
      <c r="J3190">
        <f>(Earth_Data!$B$1/SQRT(1-Earth_Data!$B$2^2*SIN(RADIANS(User_Model_Calcs!B3190))^2))*COS(RADIANS(User_Model_Calcs!B3190))</f>
        <v>5198.8584053700106</v>
      </c>
      <c r="K3190">
        <f>((Earth_Data!$B$1*(1-Earth_Data!$B$2^2))/SQRT(1-Earth_Data!$B$2^2*SIN(RADIANS(User_Model_Calcs!B3190))^2))*SIN(RADIANS(User_Model_Calcs!B3190))</f>
        <v>-3682.5458631980305</v>
      </c>
      <c r="L3190">
        <f t="shared" si="302"/>
        <v>-35.311368722455697</v>
      </c>
      <c r="M3190">
        <f t="shared" si="303"/>
        <v>6370.9710997338025</v>
      </c>
      <c r="N3190">
        <f>SQRT(User_Model_Calcs!M3190^2+Sat_Data!$B$3^2-2*User_Model_Calcs!M3190*Sat_Data!$B$3*COS(RADIANS(L3190))*COS(RADIANS(I3190)))</f>
        <v>37632.000490222439</v>
      </c>
      <c r="O3190">
        <f>DEGREES(ACOS(((Earth_Data!$B$1+Sat_Data!$B$2)/User_Model_Calcs!N3190)*SQRT(1-COS(RADIANS(User_Model_Calcs!I3190))^2*COS(RADIANS(User_Model_Calcs!B3190))^2)))</f>
        <v>41.850831629847093</v>
      </c>
      <c r="P3190">
        <f t="shared" si="300"/>
        <v>36.748601815519798</v>
      </c>
    </row>
    <row r="3191" spans="1:16" x14ac:dyDescent="0.25">
      <c r="A3191" s="5">
        <v>152.91200000000001</v>
      </c>
      <c r="B3191">
        <v>-34.305999999999997</v>
      </c>
      <c r="C3191">
        <v>5000</v>
      </c>
      <c r="D3191">
        <f t="shared" ca="1" si="299"/>
        <v>3</v>
      </c>
      <c r="E3191" s="1">
        <v>0.65</v>
      </c>
      <c r="F3191">
        <v>19.899999999999999</v>
      </c>
      <c r="G3191">
        <f t="shared" ca="1" si="301"/>
        <v>54.048620189015942</v>
      </c>
      <c r="H3191">
        <f t="shared" ca="1" si="298"/>
        <v>16.164275892145678</v>
      </c>
      <c r="I3191">
        <f>User_Model_Calcs!A3191-Sat_Data!$B$5</f>
        <v>42.912000000000006</v>
      </c>
      <c r="J3191">
        <f>(Earth_Data!$B$1/SQRT(1-Earth_Data!$B$2^2*SIN(RADIANS(User_Model_Calcs!B3191))^2))*COS(RADIANS(User_Model_Calcs!B3191))</f>
        <v>5274.2051337711137</v>
      </c>
      <c r="K3191">
        <f>((Earth_Data!$B$1*(1-Earth_Data!$B$2^2))/SQRT(1-Earth_Data!$B$2^2*SIN(RADIANS(User_Model_Calcs!B3191))^2))*SIN(RADIANS(User_Model_Calcs!B3191))</f>
        <v>-3574.5371272957423</v>
      </c>
      <c r="L3191">
        <f t="shared" si="302"/>
        <v>-34.12704408006892</v>
      </c>
      <c r="M3191">
        <f t="shared" si="303"/>
        <v>6371.3856787604118</v>
      </c>
      <c r="N3191">
        <f>SQRT(User_Model_Calcs!M3191^2+Sat_Data!$B$3^2-2*User_Model_Calcs!M3191*Sat_Data!$B$3*COS(RADIANS(L3191))*COS(RADIANS(I3191)))</f>
        <v>38635.003436903738</v>
      </c>
      <c r="O3191">
        <f>DEGREES(ACOS(((Earth_Data!$B$1+Sat_Data!$B$2)/User_Model_Calcs!N3191)*SQRT(1-COS(RADIANS(User_Model_Calcs!I3191))^2*COS(RADIANS(User_Model_Calcs!B3191))^2)))</f>
        <v>29.661498740401775</v>
      </c>
      <c r="P3191">
        <f t="shared" si="300"/>
        <v>58.773047384658973</v>
      </c>
    </row>
    <row r="3192" spans="1:16" x14ac:dyDescent="0.25">
      <c r="A3192">
        <v>112.684</v>
      </c>
      <c r="B3192">
        <v>-28.274999999999999</v>
      </c>
      <c r="C3192">
        <v>4700</v>
      </c>
      <c r="D3192">
        <f t="shared" ca="1" si="299"/>
        <v>1.2</v>
      </c>
      <c r="E3192" s="1">
        <v>0.65</v>
      </c>
      <c r="F3192">
        <v>19.899999999999999</v>
      </c>
      <c r="G3192">
        <f t="shared" ca="1" si="301"/>
        <v>46.089820015575185</v>
      </c>
      <c r="H3192">
        <f t="shared" ca="1" si="298"/>
        <v>18.812977451597767</v>
      </c>
      <c r="I3192">
        <f>User_Model_Calcs!A3192-Sat_Data!$B$5</f>
        <v>2.6839999999999975</v>
      </c>
      <c r="J3192">
        <f>(Earth_Data!$B$1/SQRT(1-Earth_Data!$B$2^2*SIN(RADIANS(User_Model_Calcs!B3192))^2))*COS(RADIANS(User_Model_Calcs!B3192))</f>
        <v>5621.3505093934518</v>
      </c>
      <c r="K3192">
        <f>((Earth_Data!$B$1*(1-Earth_Data!$B$2^2))/SQRT(1-Earth_Data!$B$2^2*SIN(RADIANS(User_Model_Calcs!B3192))^2))*SIN(RADIANS(User_Model_Calcs!B3192))</f>
        <v>-3003.3805705977798</v>
      </c>
      <c r="L3192">
        <f t="shared" si="302"/>
        <v>-28.114741692213322</v>
      </c>
      <c r="M3192">
        <f t="shared" si="303"/>
        <v>6373.3724511676128</v>
      </c>
      <c r="N3192">
        <f>SQRT(User_Model_Calcs!M3192^2+Sat_Data!$B$3^2-2*User_Model_Calcs!M3192*Sat_Data!$B$3*COS(RADIANS(L3192))*COS(RADIANS(I3192)))</f>
        <v>36673.093456101262</v>
      </c>
      <c r="O3192">
        <f>DEGREES(ACOS(((Earth_Data!$B$1+Sat_Data!$B$2)/User_Model_Calcs!N3192)*SQRT(1-COS(RADIANS(User_Model_Calcs!I3192))^2*COS(RADIANS(User_Model_Calcs!B3192))^2)))</f>
        <v>56.859666464942833</v>
      </c>
      <c r="P3192">
        <f t="shared" si="300"/>
        <v>5.6517315852086423</v>
      </c>
    </row>
    <row r="3193" spans="1:16" x14ac:dyDescent="0.25">
      <c r="A3193">
        <v>115.086</v>
      </c>
      <c r="B3193">
        <v>-31.221</v>
      </c>
      <c r="C3193">
        <v>950</v>
      </c>
      <c r="D3193">
        <f t="shared" ca="1" si="299"/>
        <v>3</v>
      </c>
      <c r="E3193" s="1">
        <v>0.65</v>
      </c>
      <c r="F3193">
        <v>19.899999999999999</v>
      </c>
      <c r="G3193">
        <f t="shared" ca="1" si="301"/>
        <v>54.048620189015942</v>
      </c>
      <c r="H3193">
        <f t="shared" ca="1" si="298"/>
        <v>15.210943883200443</v>
      </c>
      <c r="I3193">
        <f>User_Model_Calcs!A3193-Sat_Data!$B$5</f>
        <v>5.0859999999999985</v>
      </c>
      <c r="J3193">
        <f>(Earth_Data!$B$1/SQRT(1-Earth_Data!$B$2^2*SIN(RADIANS(User_Model_Calcs!B3193))^2))*COS(RADIANS(User_Model_Calcs!B3193))</f>
        <v>5459.333592431095</v>
      </c>
      <c r="K3193">
        <f>((Earth_Data!$B$1*(1-Earth_Data!$B$2^2))/SQRT(1-Earth_Data!$B$2^2*SIN(RADIANS(User_Model_Calcs!B3193))^2))*SIN(RADIANS(User_Model_Calcs!B3193))</f>
        <v>-3286.8730959782583</v>
      </c>
      <c r="L3193">
        <f t="shared" si="302"/>
        <v>-31.050669687858861</v>
      </c>
      <c r="M3193">
        <f t="shared" si="303"/>
        <v>6372.4295227575722</v>
      </c>
      <c r="N3193">
        <f>SQRT(User_Model_Calcs!M3193^2+Sat_Data!$B$3^2-2*User_Model_Calcs!M3193*Sat_Data!$B$3*COS(RADIANS(L3193))*COS(RADIANS(I3193)))</f>
        <v>36876.265555832928</v>
      </c>
      <c r="O3193">
        <f>DEGREES(ACOS(((Earth_Data!$B$1+Sat_Data!$B$2)/User_Model_Calcs!N3193)*SQRT(1-COS(RADIANS(User_Model_Calcs!I3193))^2*COS(RADIANS(User_Model_Calcs!B3193))^2)))</f>
        <v>53.203584987775663</v>
      </c>
      <c r="P3193">
        <f t="shared" si="300"/>
        <v>9.7429298284855488</v>
      </c>
    </row>
    <row r="3194" spans="1:16" x14ac:dyDescent="0.25">
      <c r="A3194">
        <v>147.53700000000001</v>
      </c>
      <c r="B3194">
        <v>-35.072000000000003</v>
      </c>
      <c r="C3194">
        <v>1250</v>
      </c>
      <c r="D3194">
        <f t="shared" ca="1" si="299"/>
        <v>3</v>
      </c>
      <c r="E3194" s="1">
        <v>0.65</v>
      </c>
      <c r="F3194">
        <v>19.899999999999999</v>
      </c>
      <c r="G3194">
        <f t="shared" ca="1" si="301"/>
        <v>54.048620189015942</v>
      </c>
      <c r="H3194">
        <f t="shared" ca="1" si="298"/>
        <v>18.743598342188399</v>
      </c>
      <c r="I3194">
        <f>User_Model_Calcs!A3194-Sat_Data!$B$5</f>
        <v>37.537000000000006</v>
      </c>
      <c r="J3194">
        <f>(Earth_Data!$B$1/SQRT(1-Earth_Data!$B$2^2*SIN(RADIANS(User_Model_Calcs!B3194))^2))*COS(RADIANS(User_Model_Calcs!B3194))</f>
        <v>5225.8437066945617</v>
      </c>
      <c r="K3194">
        <f>((Earth_Data!$B$1*(1-Earth_Data!$B$2^2))/SQRT(1-Earth_Data!$B$2^2*SIN(RADIANS(User_Model_Calcs!B3194))^2))*SIN(RADIANS(User_Model_Calcs!B3194))</f>
        <v>-3644.4085343279826</v>
      </c>
      <c r="L3194">
        <f t="shared" si="302"/>
        <v>-34.891219042195345</v>
      </c>
      <c r="M3194">
        <f t="shared" si="303"/>
        <v>6371.1188979551926</v>
      </c>
      <c r="N3194">
        <f>SQRT(User_Model_Calcs!M3194^2+Sat_Data!$B$3^2-2*User_Model_Calcs!M3194*Sat_Data!$B$3*COS(RADIANS(L3194))*COS(RADIANS(I3194)))</f>
        <v>38327.002719477408</v>
      </c>
      <c r="O3194">
        <f>DEGREES(ACOS(((Earth_Data!$B$1+Sat_Data!$B$2)/User_Model_Calcs!N3194)*SQRT(1-COS(RADIANS(User_Model_Calcs!I3194))^2*COS(RADIANS(User_Model_Calcs!B3194))^2)))</f>
        <v>33.178316956027089</v>
      </c>
      <c r="P3194">
        <f t="shared" si="300"/>
        <v>53.209395752806316</v>
      </c>
    </row>
    <row r="3195" spans="1:16" x14ac:dyDescent="0.25">
      <c r="A3195">
        <v>121.233</v>
      </c>
      <c r="B3195">
        <v>-31.068000000000001</v>
      </c>
      <c r="C3195">
        <v>950</v>
      </c>
      <c r="D3195">
        <f t="shared" ca="1" si="299"/>
        <v>3</v>
      </c>
      <c r="E3195" s="1">
        <v>0.65</v>
      </c>
      <c r="F3195">
        <v>19.899999999999999</v>
      </c>
      <c r="G3195">
        <f t="shared" ca="1" si="301"/>
        <v>54.048620189015942</v>
      </c>
      <c r="H3195">
        <f t="shared" ref="H3195:H3258" ca="1" si="304">RAND()*(24-14)+14</f>
        <v>19.525934724837835</v>
      </c>
      <c r="I3195">
        <f>User_Model_Calcs!A3195-Sat_Data!$B$5</f>
        <v>11.233000000000004</v>
      </c>
      <c r="J3195">
        <f>(Earth_Data!$B$1/SQRT(1-Earth_Data!$B$2^2*SIN(RADIANS(User_Model_Calcs!B3195))^2))*COS(RADIANS(User_Model_Calcs!B3195))</f>
        <v>5468.107037895038</v>
      </c>
      <c r="K3195">
        <f>((Earth_Data!$B$1*(1-Earth_Data!$B$2^2))/SQRT(1-Earth_Data!$B$2^2*SIN(RADIANS(User_Model_Calcs!B3195))^2))*SIN(RADIANS(User_Model_Calcs!B3195))</f>
        <v>-3272.3546959752634</v>
      </c>
      <c r="L3195">
        <f t="shared" si="302"/>
        <v>-30.89814952765256</v>
      </c>
      <c r="M3195">
        <f t="shared" si="303"/>
        <v>6372.4798810312932</v>
      </c>
      <c r="N3195">
        <f>SQRT(User_Model_Calcs!M3195^2+Sat_Data!$B$3^2-2*User_Model_Calcs!M3195*Sat_Data!$B$3*COS(RADIANS(L3195))*COS(RADIANS(I3195)))</f>
        <v>36961.340407029013</v>
      </c>
      <c r="O3195">
        <f>DEGREES(ACOS(((Earth_Data!$B$1+Sat_Data!$B$2)/User_Model_Calcs!N3195)*SQRT(1-COS(RADIANS(User_Model_Calcs!I3195))^2*COS(RADIANS(User_Model_Calcs!B3195))^2)))</f>
        <v>51.778457816284536</v>
      </c>
      <c r="P3195">
        <f t="shared" si="300"/>
        <v>21.049236370644607</v>
      </c>
    </row>
    <row r="3196" spans="1:16" x14ac:dyDescent="0.25">
      <c r="A3196">
        <v>159.292</v>
      </c>
      <c r="B3196">
        <v>-30.015000000000001</v>
      </c>
      <c r="C3196">
        <v>2500</v>
      </c>
      <c r="D3196">
        <f t="shared" ca="1" si="299"/>
        <v>0.75</v>
      </c>
      <c r="E3196" s="1">
        <v>0.65</v>
      </c>
      <c r="F3196">
        <v>19.899999999999999</v>
      </c>
      <c r="G3196">
        <f t="shared" ca="1" si="301"/>
        <v>42.007420362456692</v>
      </c>
      <c r="H3196">
        <f t="shared" ca="1" si="304"/>
        <v>14.716928188324029</v>
      </c>
      <c r="I3196">
        <f>User_Model_Calcs!A3196-Sat_Data!$B$5</f>
        <v>49.292000000000002</v>
      </c>
      <c r="J3196">
        <f>(Earth_Data!$B$1/SQRT(1-Earth_Data!$B$2^2*SIN(RADIANS(User_Model_Calcs!B3196))^2))*COS(RADIANS(User_Model_Calcs!B3196))</f>
        <v>5527.4277481218924</v>
      </c>
      <c r="K3196">
        <f>((Earth_Data!$B$1*(1-Earth_Data!$B$2^2))/SQRT(1-Earth_Data!$B$2^2*SIN(RADIANS(User_Model_Calcs!B3196))^2))*SIN(RADIANS(User_Model_Calcs!B3196))</f>
        <v>-3171.8147653563665</v>
      </c>
      <c r="L3196">
        <f t="shared" si="302"/>
        <v>-29.848581990936385</v>
      </c>
      <c r="M3196">
        <f t="shared" si="303"/>
        <v>6372.8224843032085</v>
      </c>
      <c r="N3196">
        <f>SQRT(User_Model_Calcs!M3196^2+Sat_Data!$B$3^2-2*User_Model_Calcs!M3196*Sat_Data!$B$3*COS(RADIANS(L3196))*COS(RADIANS(I3196)))</f>
        <v>38915.589635467331</v>
      </c>
      <c r="O3196">
        <f>DEGREES(ACOS(((Earth_Data!$B$1+Sat_Data!$B$2)/User_Model_Calcs!N3196)*SQRT(1-COS(RADIANS(User_Model_Calcs!I3196))^2*COS(RADIANS(User_Model_Calcs!B3196))^2)))</f>
        <v>26.59930371755118</v>
      </c>
      <c r="P3196">
        <f t="shared" si="300"/>
        <v>66.713711122491702</v>
      </c>
    </row>
    <row r="3197" spans="1:16" x14ac:dyDescent="0.25">
      <c r="A3197">
        <v>116.96899999999999</v>
      </c>
      <c r="B3197">
        <v>-32.927</v>
      </c>
      <c r="C3197">
        <v>375</v>
      </c>
      <c r="D3197">
        <f t="shared" ca="1" si="299"/>
        <v>3</v>
      </c>
      <c r="E3197" s="1">
        <v>0.65</v>
      </c>
      <c r="F3197">
        <v>19.899999999999999</v>
      </c>
      <c r="G3197">
        <f t="shared" ca="1" si="301"/>
        <v>54.048620189015942</v>
      </c>
      <c r="H3197">
        <f t="shared" ca="1" si="304"/>
        <v>17.48975943520691</v>
      </c>
      <c r="I3197">
        <f>User_Model_Calcs!A3197-Sat_Data!$B$5</f>
        <v>6.9689999999999941</v>
      </c>
      <c r="J3197">
        <f>(Earth_Data!$B$1/SQRT(1-Earth_Data!$B$2^2*SIN(RADIANS(User_Model_Calcs!B3197))^2))*COS(RADIANS(User_Model_Calcs!B3197))</f>
        <v>5358.8824715097562</v>
      </c>
      <c r="K3197">
        <f>((Earth_Data!$B$1*(1-Earth_Data!$B$2^2))/SQRT(1-Earth_Data!$B$2^2*SIN(RADIANS(User_Model_Calcs!B3197))^2))*SIN(RADIANS(User_Model_Calcs!B3197))</f>
        <v>-3447.1672050413154</v>
      </c>
      <c r="L3197">
        <f t="shared" si="302"/>
        <v>-32.751649956350327</v>
      </c>
      <c r="M3197">
        <f t="shared" si="303"/>
        <v>6371.8586835370779</v>
      </c>
      <c r="N3197">
        <f>SQRT(User_Model_Calcs!M3197^2+Sat_Data!$B$3^2-2*User_Model_Calcs!M3197*Sat_Data!$B$3*COS(RADIANS(L3197))*COS(RADIANS(I3197)))</f>
        <v>37011.466404867817</v>
      </c>
      <c r="O3197">
        <f>DEGREES(ACOS(((Earth_Data!$B$1+Sat_Data!$B$2)/User_Model_Calcs!N3197)*SQRT(1-COS(RADIANS(User_Model_Calcs!I3197))^2*COS(RADIANS(User_Model_Calcs!B3197))^2)))</f>
        <v>50.948413640611378</v>
      </c>
      <c r="P3197">
        <f t="shared" si="300"/>
        <v>12.673573773334258</v>
      </c>
    </row>
    <row r="3198" spans="1:16" x14ac:dyDescent="0.25">
      <c r="A3198">
        <v>157.65299999999999</v>
      </c>
      <c r="B3198">
        <v>-29.733000000000001</v>
      </c>
      <c r="C3198">
        <v>400</v>
      </c>
      <c r="D3198">
        <f t="shared" ca="1" si="299"/>
        <v>1.2</v>
      </c>
      <c r="E3198" s="1">
        <v>0.65</v>
      </c>
      <c r="F3198">
        <v>19.899999999999999</v>
      </c>
      <c r="G3198">
        <f t="shared" ca="1" si="301"/>
        <v>46.089820015575185</v>
      </c>
      <c r="H3198">
        <f t="shared" ca="1" si="304"/>
        <v>15.424768497905104</v>
      </c>
      <c r="I3198">
        <f>User_Model_Calcs!A3198-Sat_Data!$B$5</f>
        <v>47.652999999999992</v>
      </c>
      <c r="J3198">
        <f>(Earth_Data!$B$1/SQRT(1-Earth_Data!$B$2^2*SIN(RADIANS(User_Model_Calcs!B3198))^2))*COS(RADIANS(User_Model_Calcs!B3198))</f>
        <v>5542.9980627392051</v>
      </c>
      <c r="K3198">
        <f>((Earth_Data!$B$1*(1-Earth_Data!$B$2^2))/SQRT(1-Earth_Data!$B$2^2*SIN(RADIANS(User_Model_Calcs!B3198))^2))*SIN(RADIANS(User_Model_Calcs!B3198))</f>
        <v>-3144.7087029005033</v>
      </c>
      <c r="L3198">
        <f t="shared" si="302"/>
        <v>-29.567539400122438</v>
      </c>
      <c r="M3198">
        <f t="shared" si="303"/>
        <v>6372.9130191482091</v>
      </c>
      <c r="N3198">
        <f>SQRT(User_Model_Calcs!M3198^2+Sat_Data!$B$3^2-2*User_Model_Calcs!M3198*Sat_Data!$B$3*COS(RADIANS(L3198))*COS(RADIANS(I3198)))</f>
        <v>38775.739618931657</v>
      </c>
      <c r="O3198">
        <f>DEGREES(ACOS(((Earth_Data!$B$1+Sat_Data!$B$2)/User_Model_Calcs!N3198)*SQRT(1-COS(RADIANS(User_Model_Calcs!I3198))^2*COS(RADIANS(User_Model_Calcs!B3198))^2)))</f>
        <v>28.120713013337223</v>
      </c>
      <c r="P3198">
        <f t="shared" si="300"/>
        <v>65.675504292110602</v>
      </c>
    </row>
    <row r="3199" spans="1:16" x14ac:dyDescent="0.25">
      <c r="A3199">
        <v>140.61500000000001</v>
      </c>
      <c r="B3199">
        <v>-35.709000000000003</v>
      </c>
      <c r="C3199">
        <v>375</v>
      </c>
      <c r="D3199">
        <f t="shared" ca="1" si="299"/>
        <v>0.75</v>
      </c>
      <c r="E3199" s="1">
        <v>0.65</v>
      </c>
      <c r="F3199">
        <v>19.899999999999999</v>
      </c>
      <c r="G3199">
        <f t="shared" ca="1" si="301"/>
        <v>42.007420362456692</v>
      </c>
      <c r="H3199">
        <f t="shared" ca="1" si="304"/>
        <v>14.679081716045365</v>
      </c>
      <c r="I3199">
        <f>User_Model_Calcs!A3199-Sat_Data!$B$5</f>
        <v>30.615000000000009</v>
      </c>
      <c r="J3199">
        <f>(Earth_Data!$B$1/SQRT(1-Earth_Data!$B$2^2*SIN(RADIANS(User_Model_Calcs!B3199))^2))*COS(RADIANS(User_Model_Calcs!B3199))</f>
        <v>5184.91349538535</v>
      </c>
      <c r="K3199">
        <f>((Earth_Data!$B$1*(1-Earth_Data!$B$2^2))/SQRT(1-Earth_Data!$B$2^2*SIN(RADIANS(User_Model_Calcs!B3199))^2))*SIN(RADIANS(User_Model_Calcs!B3199))</f>
        <v>-3702.0231534258414</v>
      </c>
      <c r="L3199">
        <f t="shared" si="302"/>
        <v>-35.526799386835606</v>
      </c>
      <c r="M3199">
        <f t="shared" si="303"/>
        <v>6370.8950221401501</v>
      </c>
      <c r="N3199">
        <f>SQRT(User_Model_Calcs!M3199^2+Sat_Data!$B$3^2-2*User_Model_Calcs!M3199*Sat_Data!$B$3*COS(RADIANS(L3199))*COS(RADIANS(I3199)))</f>
        <v>37975.187783445501</v>
      </c>
      <c r="O3199">
        <f>DEGREES(ACOS(((Earth_Data!$B$1+Sat_Data!$B$2)/User_Model_Calcs!N3199)*SQRT(1-COS(RADIANS(User_Model_Calcs!I3199))^2*COS(RADIANS(User_Model_Calcs!B3199))^2)))</f>
        <v>37.418908925138034</v>
      </c>
      <c r="P3199">
        <f t="shared" si="300"/>
        <v>45.393999190761491</v>
      </c>
    </row>
    <row r="3200" spans="1:16" x14ac:dyDescent="0.25">
      <c r="A3200">
        <v>137.06800000000001</v>
      </c>
      <c r="B3200">
        <v>-29.597000000000001</v>
      </c>
      <c r="C3200">
        <v>950</v>
      </c>
      <c r="D3200">
        <f t="shared" ca="1" si="299"/>
        <v>0.75</v>
      </c>
      <c r="E3200" s="1">
        <v>0.65</v>
      </c>
      <c r="F3200">
        <v>19.899999999999999</v>
      </c>
      <c r="G3200">
        <f t="shared" ca="1" si="301"/>
        <v>42.007420362456692</v>
      </c>
      <c r="H3200">
        <f t="shared" ca="1" si="304"/>
        <v>21.978085905143853</v>
      </c>
      <c r="I3200">
        <f>User_Model_Calcs!A3200-Sat_Data!$B$5</f>
        <v>27.068000000000012</v>
      </c>
      <c r="J3200">
        <f>(Earth_Data!$B$1/SQRT(1-Earth_Data!$B$2^2*SIN(RADIANS(User_Model_Calcs!B3200))^2))*COS(RADIANS(User_Model_Calcs!B3200))</f>
        <v>5550.4591855705457</v>
      </c>
      <c r="K3200">
        <f>((Earth_Data!$B$1*(1-Earth_Data!$B$2^2))/SQRT(1-Earth_Data!$B$2^2*SIN(RADIANS(User_Model_Calcs!B3200))^2))*SIN(RADIANS(User_Model_Calcs!B3200))</f>
        <v>-3131.6093756044206</v>
      </c>
      <c r="L3200">
        <f t="shared" si="302"/>
        <v>-29.432006836314706</v>
      </c>
      <c r="M3200">
        <f t="shared" si="303"/>
        <v>6372.9564922458048</v>
      </c>
      <c r="N3200">
        <f>SQRT(User_Model_Calcs!M3200^2+Sat_Data!$B$3^2-2*User_Model_Calcs!M3200*Sat_Data!$B$3*COS(RADIANS(L3200))*COS(RADIANS(I3200)))</f>
        <v>37438.438108226146</v>
      </c>
      <c r="O3200">
        <f>DEGREES(ACOS(((Earth_Data!$B$1+Sat_Data!$B$2)/User_Model_Calcs!N3200)*SQRT(1-COS(RADIANS(User_Model_Calcs!I3200))^2*COS(RADIANS(User_Model_Calcs!B3200))^2)))</f>
        <v>44.542946310286176</v>
      </c>
      <c r="P3200">
        <f t="shared" si="300"/>
        <v>45.97629181138646</v>
      </c>
    </row>
    <row r="3201" spans="1:16" x14ac:dyDescent="0.25">
      <c r="A3201">
        <v>141.71214390600215</v>
      </c>
      <c r="B3201">
        <v>-25.564</v>
      </c>
      <c r="C3201">
        <v>2500</v>
      </c>
      <c r="D3201">
        <f t="shared" ca="1" si="299"/>
        <v>3</v>
      </c>
      <c r="E3201" s="1">
        <v>0.65</v>
      </c>
      <c r="F3201">
        <v>19.899999999999999</v>
      </c>
      <c r="G3201">
        <f t="shared" ca="1" si="301"/>
        <v>54.048620189015942</v>
      </c>
      <c r="H3201">
        <f t="shared" ca="1" si="304"/>
        <v>17.617520741102091</v>
      </c>
      <c r="I3201">
        <f>User_Model_Calcs!A3201-Sat_Data!$B$5</f>
        <v>31.712143906002154</v>
      </c>
      <c r="J3201">
        <f>(Earth_Data!$B$1/SQRT(1-Earth_Data!$B$2^2*SIN(RADIANS(User_Model_Calcs!B3201))^2))*COS(RADIANS(User_Model_Calcs!B3201))</f>
        <v>5757.3341566482777</v>
      </c>
      <c r="K3201">
        <f>((Earth_Data!$B$1*(1-Earth_Data!$B$2^2))/SQRT(1-Earth_Data!$B$2^2*SIN(RADIANS(User_Model_Calcs!B3201))^2))*SIN(RADIANS(User_Model_Calcs!B3201))</f>
        <v>-2735.5691052736561</v>
      </c>
      <c r="L3201">
        <f t="shared" si="302"/>
        <v>-25.414500825756992</v>
      </c>
      <c r="M3201">
        <f t="shared" si="303"/>
        <v>6374.1850397550152</v>
      </c>
      <c r="N3201">
        <f>SQRT(User_Model_Calcs!M3201^2+Sat_Data!$B$3^2-2*User_Model_Calcs!M3201*Sat_Data!$B$3*COS(RADIANS(L3201))*COS(RADIANS(I3201)))</f>
        <v>37488.999008936749</v>
      </c>
      <c r="O3201">
        <f>DEGREES(ACOS(((Earth_Data!$B$1+Sat_Data!$B$2)/User_Model_Calcs!N3201)*SQRT(1-COS(RADIANS(User_Model_Calcs!I3201))^2*COS(RADIANS(User_Model_Calcs!B3201))^2)))</f>
        <v>43.854572274019084</v>
      </c>
      <c r="P3201">
        <f t="shared" si="300"/>
        <v>55.071179922493073</v>
      </c>
    </row>
    <row r="3202" spans="1:16" x14ac:dyDescent="0.25">
      <c r="A3202">
        <v>150.58000000000001</v>
      </c>
      <c r="B3202">
        <v>-32.901011206128459</v>
      </c>
      <c r="C3202">
        <v>4700</v>
      </c>
      <c r="D3202">
        <f t="shared" ref="D3202:D3265" ca="1" si="305">CHOOSE(RANDBETWEEN(1,3),0.75,1.2,3)</f>
        <v>0.75</v>
      </c>
      <c r="E3202" s="1">
        <v>0.65</v>
      </c>
      <c r="F3202">
        <v>19.899999999999999</v>
      </c>
      <c r="G3202">
        <f t="shared" ca="1" si="301"/>
        <v>42.007420362456692</v>
      </c>
      <c r="H3202">
        <f t="shared" ca="1" si="304"/>
        <v>18.793102556764143</v>
      </c>
      <c r="I3202">
        <f>User_Model_Calcs!A3202-Sat_Data!$B$5</f>
        <v>40.580000000000013</v>
      </c>
      <c r="J3202">
        <f>(Earth_Data!$B$1/SQRT(1-Earth_Data!$B$2^2*SIN(RADIANS(User_Model_Calcs!B3202))^2))*COS(RADIANS(User_Model_Calcs!B3202))</f>
        <v>5360.4486191277756</v>
      </c>
      <c r="K3202">
        <f>((Earth_Data!$B$1*(1-Earth_Data!$B$2^2))/SQRT(1-Earth_Data!$B$2^2*SIN(RADIANS(User_Model_Calcs!B3202))^2))*SIN(RADIANS(User_Model_Calcs!B3202))</f>
        <v>-3444.7476065017281</v>
      </c>
      <c r="L3202">
        <f t="shared" si="302"/>
        <v>-32.725733031302511</v>
      </c>
      <c r="M3202">
        <f t="shared" si="303"/>
        <v>6371.8675026092833</v>
      </c>
      <c r="N3202">
        <f>SQRT(User_Model_Calcs!M3202^2+Sat_Data!$B$3^2-2*User_Model_Calcs!M3202*Sat_Data!$B$3*COS(RADIANS(L3202))*COS(RADIANS(I3202)))</f>
        <v>38406.948528736517</v>
      </c>
      <c r="O3202">
        <f>DEGREES(ACOS(((Earth_Data!$B$1+Sat_Data!$B$2)/User_Model_Calcs!N3202)*SQRT(1-COS(RADIANS(User_Model_Calcs!I3202))^2*COS(RADIANS(User_Model_Calcs!B3202))^2)))</f>
        <v>32.257892130603018</v>
      </c>
      <c r="P3202">
        <f t="shared" ref="P3202:P3265" si="306">DEGREES(ASIN(SIN(RADIANS(ABS(I3202)))/(SIN(ACOS(COS(RADIANS(I3202))*COS(RADIANS(B3202)))))))</f>
        <v>57.617224205668869</v>
      </c>
    </row>
    <row r="3203" spans="1:16" x14ac:dyDescent="0.25">
      <c r="A3203">
        <v>140.35300000000001</v>
      </c>
      <c r="B3203">
        <v>-34.388999999999996</v>
      </c>
      <c r="C3203">
        <v>375</v>
      </c>
      <c r="D3203">
        <f t="shared" ca="1" si="305"/>
        <v>0.75</v>
      </c>
      <c r="E3203" s="1">
        <v>0.65</v>
      </c>
      <c r="F3203">
        <v>19.899999999999999</v>
      </c>
      <c r="G3203">
        <f t="shared" ref="G3203:G3266" ca="1" si="307">20.4+20*LOG(F3203)+20*LOG(D3203)+10*LOG(E3203)</f>
        <v>42.007420362456692</v>
      </c>
      <c r="H3203">
        <f t="shared" ca="1" si="304"/>
        <v>21.251132049824847</v>
      </c>
      <c r="I3203">
        <f>User_Model_Calcs!A3203-Sat_Data!$B$5</f>
        <v>30.353000000000009</v>
      </c>
      <c r="J3203">
        <f>(Earth_Data!$B$1/SQRT(1-Earth_Data!$B$2^2*SIN(RADIANS(User_Model_Calcs!B3203))^2))*COS(RADIANS(User_Model_Calcs!B3203))</f>
        <v>5269.0103987617013</v>
      </c>
      <c r="K3203">
        <f>((Earth_Data!$B$1*(1-Earth_Data!$B$2^2))/SQRT(1-Earth_Data!$B$2^2*SIN(RADIANS(User_Model_Calcs!B3203))^2))*SIN(RADIANS(User_Model_Calcs!B3203))</f>
        <v>-3582.1387790108347</v>
      </c>
      <c r="L3203">
        <f t="shared" ref="L3203:L3266" si="308">DEGREES(ATAN((K3203/J3203)))</f>
        <v>-34.209840145984302</v>
      </c>
      <c r="M3203">
        <f t="shared" ref="M3203:M3266" si="309">SQRT(J3203^2+K3203^2)</f>
        <v>6371.3569052716057</v>
      </c>
      <c r="N3203">
        <f>SQRT(User_Model_Calcs!M3203^2+Sat_Data!$B$3^2-2*User_Model_Calcs!M3203*Sat_Data!$B$3*COS(RADIANS(L3203))*COS(RADIANS(I3203)))</f>
        <v>37881.219969999991</v>
      </c>
      <c r="O3203">
        <f>DEGREES(ACOS(((Earth_Data!$B$1+Sat_Data!$B$2)/User_Model_Calcs!N3203)*SQRT(1-COS(RADIANS(User_Model_Calcs!I3203))^2*COS(RADIANS(User_Model_Calcs!B3203))^2)))</f>
        <v>38.606674775729715</v>
      </c>
      <c r="P3203">
        <f t="shared" si="306"/>
        <v>46.035123348261017</v>
      </c>
    </row>
    <row r="3204" spans="1:16" x14ac:dyDescent="0.25">
      <c r="A3204">
        <v>117.09</v>
      </c>
      <c r="B3204">
        <v>-27.242999999999999</v>
      </c>
      <c r="C3204">
        <v>375</v>
      </c>
      <c r="D3204">
        <f t="shared" ca="1" si="305"/>
        <v>3</v>
      </c>
      <c r="E3204" s="1">
        <v>0.65</v>
      </c>
      <c r="F3204">
        <v>19.899999999999999</v>
      </c>
      <c r="G3204">
        <f t="shared" ca="1" si="307"/>
        <v>54.048620189015942</v>
      </c>
      <c r="H3204">
        <f t="shared" ca="1" si="304"/>
        <v>22.991799241008536</v>
      </c>
      <c r="I3204">
        <f>User_Model_Calcs!A3204-Sat_Data!$B$5</f>
        <v>7.0900000000000034</v>
      </c>
      <c r="J3204">
        <f>(Earth_Data!$B$1/SQRT(1-Earth_Data!$B$2^2*SIN(RADIANS(User_Model_Calcs!B3204))^2))*COS(RADIANS(User_Model_Calcs!B3204))</f>
        <v>5674.6141937705879</v>
      </c>
      <c r="K3204">
        <f>((Earth_Data!$B$1*(1-Earth_Data!$B$2^2))/SQRT(1-Earth_Data!$B$2^2*SIN(RADIANS(User_Model_Calcs!B3204))^2))*SIN(RADIANS(User_Model_Calcs!B3204))</f>
        <v>-2902.1815940677507</v>
      </c>
      <c r="L3204">
        <f t="shared" si="308"/>
        <v>-27.086674258181834</v>
      </c>
      <c r="M3204">
        <f t="shared" si="309"/>
        <v>6373.6884339515882</v>
      </c>
      <c r="N3204">
        <f>SQRT(User_Model_Calcs!M3204^2+Sat_Data!$B$3^2-2*User_Model_Calcs!M3204*Sat_Data!$B$3*COS(RADIANS(L3204))*COS(RADIANS(I3204)))</f>
        <v>36654.702794313831</v>
      </c>
      <c r="O3204">
        <f>DEGREES(ACOS(((Earth_Data!$B$1+Sat_Data!$B$2)/User_Model_Calcs!N3204)*SQRT(1-COS(RADIANS(User_Model_Calcs!I3204))^2*COS(RADIANS(User_Model_Calcs!B3204))^2)))</f>
        <v>57.214925183889306</v>
      </c>
      <c r="P3204">
        <f t="shared" si="306"/>
        <v>15.200847246516078</v>
      </c>
    </row>
    <row r="3205" spans="1:16" x14ac:dyDescent="0.25">
      <c r="A3205">
        <v>120.22</v>
      </c>
      <c r="B3205">
        <v>-31.231999999999999</v>
      </c>
      <c r="C3205">
        <v>625</v>
      </c>
      <c r="D3205">
        <f t="shared" ca="1" si="305"/>
        <v>3</v>
      </c>
      <c r="E3205" s="1">
        <v>0.65</v>
      </c>
      <c r="F3205">
        <v>19.899999999999999</v>
      </c>
      <c r="G3205">
        <f t="shared" ca="1" si="307"/>
        <v>54.048620189015942</v>
      </c>
      <c r="H3205">
        <f t="shared" ca="1" si="304"/>
        <v>17.244139511755556</v>
      </c>
      <c r="I3205">
        <f>User_Model_Calcs!A3205-Sat_Data!$B$5</f>
        <v>10.219999999999999</v>
      </c>
      <c r="J3205">
        <f>(Earth_Data!$B$1/SQRT(1-Earth_Data!$B$2^2*SIN(RADIANS(User_Model_Calcs!B3205))^2))*COS(RADIANS(User_Model_Calcs!B3205))</f>
        <v>5458.7013203795314</v>
      </c>
      <c r="K3205">
        <f>((Earth_Data!$B$1*(1-Earth_Data!$B$2^2))/SQRT(1-Earth_Data!$B$2^2*SIN(RADIANS(User_Model_Calcs!B3205))^2))*SIN(RADIANS(User_Model_Calcs!B3205))</f>
        <v>-3287.9160123173856</v>
      </c>
      <c r="L3205">
        <f t="shared" si="308"/>
        <v>-31.061635375736728</v>
      </c>
      <c r="M3205">
        <f t="shared" si="309"/>
        <v>6372.4258967183214</v>
      </c>
      <c r="N3205">
        <f>SQRT(User_Model_Calcs!M3205^2+Sat_Data!$B$3^2-2*User_Model_Calcs!M3205*Sat_Data!$B$3*COS(RADIANS(L3205))*COS(RADIANS(I3205)))</f>
        <v>36951.362978157624</v>
      </c>
      <c r="O3205">
        <f>DEGREES(ACOS(((Earth_Data!$B$1+Sat_Data!$B$2)/User_Model_Calcs!N3205)*SQRT(1-COS(RADIANS(User_Model_Calcs!I3205))^2*COS(RADIANS(User_Model_Calcs!B3205))^2)))</f>
        <v>51.94208112232883</v>
      </c>
      <c r="P3205">
        <f t="shared" si="306"/>
        <v>19.173028548748164</v>
      </c>
    </row>
    <row r="3206" spans="1:16" x14ac:dyDescent="0.25">
      <c r="A3206">
        <v>150.80099999999999</v>
      </c>
      <c r="B3206">
        <v>-25.128</v>
      </c>
      <c r="C3206">
        <v>2500</v>
      </c>
      <c r="D3206">
        <f t="shared" ca="1" si="305"/>
        <v>1.2</v>
      </c>
      <c r="E3206" s="1">
        <v>0.65</v>
      </c>
      <c r="F3206">
        <v>19.899999999999999</v>
      </c>
      <c r="G3206">
        <f t="shared" ca="1" si="307"/>
        <v>46.089820015575185</v>
      </c>
      <c r="H3206">
        <f t="shared" ca="1" si="304"/>
        <v>20.910105961624364</v>
      </c>
      <c r="I3206">
        <f>User_Model_Calcs!A3206-Sat_Data!$B$5</f>
        <v>40.800999999999988</v>
      </c>
      <c r="J3206">
        <f>(Earth_Data!$B$1/SQRT(1-Earth_Data!$B$2^2*SIN(RADIANS(User_Model_Calcs!B3206))^2))*COS(RADIANS(User_Model_Calcs!B3206))</f>
        <v>5778.0102261007287</v>
      </c>
      <c r="K3206">
        <f>((Earth_Data!$B$1*(1-Earth_Data!$B$2^2))/SQRT(1-Earth_Data!$B$2^2*SIN(RADIANS(User_Model_Calcs!B3206))^2))*SIN(RADIANS(User_Model_Calcs!B3206))</f>
        <v>-2691.9192830925754</v>
      </c>
      <c r="L3206">
        <f t="shared" si="308"/>
        <v>-24.980357962213876</v>
      </c>
      <c r="M3206">
        <f t="shared" si="309"/>
        <v>6374.3102842276385</v>
      </c>
      <c r="N3206">
        <f>SQRT(User_Model_Calcs!M3206^2+Sat_Data!$B$3^2-2*User_Model_Calcs!M3206*Sat_Data!$B$3*COS(RADIANS(L3206))*COS(RADIANS(I3206)))</f>
        <v>38073.698319144969</v>
      </c>
      <c r="O3206">
        <f>DEGREES(ACOS(((Earth_Data!$B$1+Sat_Data!$B$2)/User_Model_Calcs!N3206)*SQRT(1-COS(RADIANS(User_Model_Calcs!I3206))^2*COS(RADIANS(User_Model_Calcs!B3206))^2)))</f>
        <v>36.24890966385103</v>
      </c>
      <c r="P3206">
        <f t="shared" si="306"/>
        <v>63.805810731667229</v>
      </c>
    </row>
    <row r="3207" spans="1:16" x14ac:dyDescent="0.25">
      <c r="A3207">
        <v>148.852</v>
      </c>
      <c r="B3207">
        <v>-31.077000000000002</v>
      </c>
      <c r="C3207">
        <v>950</v>
      </c>
      <c r="D3207">
        <f t="shared" ca="1" si="305"/>
        <v>3</v>
      </c>
      <c r="E3207" s="1">
        <v>0.65</v>
      </c>
      <c r="F3207">
        <v>19.899999999999999</v>
      </c>
      <c r="G3207">
        <f t="shared" ca="1" si="307"/>
        <v>54.048620189015942</v>
      </c>
      <c r="H3207">
        <f t="shared" ca="1" si="304"/>
        <v>20.849709973892786</v>
      </c>
      <c r="I3207">
        <f>User_Model_Calcs!A3207-Sat_Data!$B$5</f>
        <v>38.852000000000004</v>
      </c>
      <c r="J3207">
        <f>(Earth_Data!$B$1/SQRT(1-Earth_Data!$B$2^2*SIN(RADIANS(User_Model_Calcs!B3207))^2))*COS(RADIANS(User_Model_Calcs!B3207))</f>
        <v>5467.5920320859595</v>
      </c>
      <c r="K3207">
        <f>((Earth_Data!$B$1*(1-Earth_Data!$B$2^2))/SQRT(1-Earth_Data!$B$2^2*SIN(RADIANS(User_Model_Calcs!B3207))^2))*SIN(RADIANS(User_Model_Calcs!B3207))</f>
        <v>-3273.2093580566102</v>
      </c>
      <c r="L3207">
        <f t="shared" si="308"/>
        <v>-30.907121168171123</v>
      </c>
      <c r="M3207">
        <f t="shared" si="309"/>
        <v>6372.4769227514071</v>
      </c>
      <c r="N3207">
        <f>SQRT(User_Model_Calcs!M3207^2+Sat_Data!$B$3^2-2*User_Model_Calcs!M3207*Sat_Data!$B$3*COS(RADIANS(L3207))*COS(RADIANS(I3207)))</f>
        <v>38201.493580006943</v>
      </c>
      <c r="O3207">
        <f>DEGREES(ACOS(((Earth_Data!$B$1+Sat_Data!$B$2)/User_Model_Calcs!N3207)*SQRT(1-COS(RADIANS(User_Model_Calcs!I3207))^2*COS(RADIANS(User_Model_Calcs!B3207))^2)))</f>
        <v>34.679571706711961</v>
      </c>
      <c r="P3207">
        <f t="shared" si="306"/>
        <v>57.347499747461192</v>
      </c>
    </row>
    <row r="3208" spans="1:16" x14ac:dyDescent="0.25">
      <c r="A3208">
        <v>154.82090758243027</v>
      </c>
      <c r="B3208">
        <v>-23.810177116236034</v>
      </c>
      <c r="C3208">
        <v>4700</v>
      </c>
      <c r="D3208">
        <f t="shared" ca="1" si="305"/>
        <v>1.2</v>
      </c>
      <c r="E3208" s="1">
        <v>0.65</v>
      </c>
      <c r="F3208">
        <v>19.899999999999999</v>
      </c>
      <c r="G3208">
        <f t="shared" ca="1" si="307"/>
        <v>46.089820015575185</v>
      </c>
      <c r="H3208">
        <f t="shared" ca="1" si="304"/>
        <v>16.438720265904848</v>
      </c>
      <c r="I3208">
        <f>User_Model_Calcs!A3208-Sat_Data!$B$5</f>
        <v>44.820907582430266</v>
      </c>
      <c r="J3208">
        <f>(Earth_Data!$B$1/SQRT(1-Earth_Data!$B$2^2*SIN(RADIANS(User_Model_Calcs!B3208))^2))*COS(RADIANS(User_Model_Calcs!B3208))</f>
        <v>5838.46954597479</v>
      </c>
      <c r="K3208">
        <f>((Earth_Data!$B$1*(1-Earth_Data!$B$2^2))/SQRT(1-Earth_Data!$B$2^2*SIN(RADIANS(User_Model_Calcs!B3208))^2))*SIN(RADIANS(User_Model_Calcs!B3208))</f>
        <v>-2559.0636334768969</v>
      </c>
      <c r="L3208">
        <f t="shared" si="308"/>
        <v>-23.668353070587717</v>
      </c>
      <c r="M3208">
        <f t="shared" si="309"/>
        <v>6374.6790758013103</v>
      </c>
      <c r="N3208">
        <f>SQRT(User_Model_Calcs!M3208^2+Sat_Data!$B$3^2-2*User_Model_Calcs!M3208*Sat_Data!$B$3*COS(RADIANS(L3208))*COS(RADIANS(I3208)))</f>
        <v>38330.432472732609</v>
      </c>
      <c r="O3208">
        <f>DEGREES(ACOS(((Earth_Data!$B$1+Sat_Data!$B$2)/User_Model_Calcs!N3208)*SQRT(1-COS(RADIANS(User_Model_Calcs!I3208))^2*COS(RADIANS(User_Model_Calcs!B3208))^2)))</f>
        <v>33.18219488777364</v>
      </c>
      <c r="P3208">
        <f t="shared" si="306"/>
        <v>67.891067453309375</v>
      </c>
    </row>
    <row r="3209" spans="1:16" x14ac:dyDescent="0.25">
      <c r="A3209">
        <v>140.00700000000001</v>
      </c>
      <c r="B3209">
        <v>-29.981000000000002</v>
      </c>
      <c r="C3209">
        <v>2500</v>
      </c>
      <c r="D3209">
        <f t="shared" ca="1" si="305"/>
        <v>0.75</v>
      </c>
      <c r="E3209" s="1">
        <v>0.65</v>
      </c>
      <c r="F3209">
        <v>19.899999999999999</v>
      </c>
      <c r="G3209">
        <f t="shared" ca="1" si="307"/>
        <v>42.007420362456692</v>
      </c>
      <c r="H3209">
        <f t="shared" ca="1" si="304"/>
        <v>17.848784517251119</v>
      </c>
      <c r="I3209">
        <f>User_Model_Calcs!A3209-Sat_Data!$B$5</f>
        <v>30.007000000000005</v>
      </c>
      <c r="J3209">
        <f>(Earth_Data!$B$1/SQRT(1-Earth_Data!$B$2^2*SIN(RADIANS(User_Model_Calcs!B3209))^2))*COS(RADIANS(User_Model_Calcs!B3209))</f>
        <v>5529.3121258362062</v>
      </c>
      <c r="K3209">
        <f>((Earth_Data!$B$1*(1-Earth_Data!$B$2^2))/SQRT(1-Earth_Data!$B$2^2*SIN(RADIANS(User_Model_Calcs!B3209))^2))*SIN(RADIANS(User_Model_Calcs!B3209))</f>
        <v>-3168.5506642917771</v>
      </c>
      <c r="L3209">
        <f t="shared" si="308"/>
        <v>-29.814696574506335</v>
      </c>
      <c r="M3209">
        <f t="shared" si="309"/>
        <v>6372.8334276915766</v>
      </c>
      <c r="N3209">
        <f>SQRT(User_Model_Calcs!M3209^2+Sat_Data!$B$3^2-2*User_Model_Calcs!M3209*Sat_Data!$B$3*COS(RADIANS(L3209))*COS(RADIANS(I3209)))</f>
        <v>37611.808475855309</v>
      </c>
      <c r="O3209">
        <f>DEGREES(ACOS(((Earth_Data!$B$1+Sat_Data!$B$2)/User_Model_Calcs!N3209)*SQRT(1-COS(RADIANS(User_Model_Calcs!I3209))^2*COS(RADIANS(User_Model_Calcs!B3209))^2)))</f>
        <v>42.150939970504602</v>
      </c>
      <c r="P3209">
        <f t="shared" si="306"/>
        <v>49.130895250060441</v>
      </c>
    </row>
    <row r="3210" spans="1:16" x14ac:dyDescent="0.25">
      <c r="A3210">
        <v>158.55099999999999</v>
      </c>
      <c r="B3210">
        <v>-28.977</v>
      </c>
      <c r="C3210">
        <v>3750</v>
      </c>
      <c r="D3210">
        <f t="shared" ca="1" si="305"/>
        <v>3</v>
      </c>
      <c r="E3210" s="1">
        <v>0.65</v>
      </c>
      <c r="F3210">
        <v>19.899999999999999</v>
      </c>
      <c r="G3210">
        <f t="shared" ca="1" si="307"/>
        <v>54.048620189015942</v>
      </c>
      <c r="H3210">
        <f t="shared" ca="1" si="304"/>
        <v>15.505427158081948</v>
      </c>
      <c r="I3210">
        <f>User_Model_Calcs!A3210-Sat_Data!$B$5</f>
        <v>48.550999999999988</v>
      </c>
      <c r="J3210">
        <f>(Earth_Data!$B$1/SQRT(1-Earth_Data!$B$2^2*SIN(RADIANS(User_Model_Calcs!B3210))^2))*COS(RADIANS(User_Model_Calcs!B3210))</f>
        <v>5584.0763525799321</v>
      </c>
      <c r="K3210">
        <f>((Earth_Data!$B$1*(1-Earth_Data!$B$2^2))/SQRT(1-Earth_Data!$B$2^2*SIN(RADIANS(User_Model_Calcs!B3210))^2))*SIN(RADIANS(User_Model_Calcs!B3210))</f>
        <v>-3071.6724392204692</v>
      </c>
      <c r="L3210">
        <f t="shared" si="308"/>
        <v>-28.814184505599513</v>
      </c>
      <c r="M3210">
        <f t="shared" si="309"/>
        <v>6373.1530881745675</v>
      </c>
      <c r="N3210">
        <f>SQRT(User_Model_Calcs!M3210^2+Sat_Data!$B$3^2-2*User_Model_Calcs!M3210*Sat_Data!$B$3*COS(RADIANS(L3210))*COS(RADIANS(I3210)))</f>
        <v>38816.504191896136</v>
      </c>
      <c r="O3210">
        <f>DEGREES(ACOS(((Earth_Data!$B$1+Sat_Data!$B$2)/User_Model_Calcs!N3210)*SQRT(1-COS(RADIANS(User_Model_Calcs!I3210))^2*COS(RADIANS(User_Model_Calcs!B3210))^2)))</f>
        <v>27.677373024803558</v>
      </c>
      <c r="P3210">
        <f t="shared" si="306"/>
        <v>66.836605503162133</v>
      </c>
    </row>
    <row r="3211" spans="1:16" x14ac:dyDescent="0.25">
      <c r="A3211">
        <v>121.96899999999999</v>
      </c>
      <c r="B3211">
        <v>-24.927</v>
      </c>
      <c r="C3211">
        <v>375</v>
      </c>
      <c r="D3211">
        <f t="shared" ca="1" si="305"/>
        <v>0.75</v>
      </c>
      <c r="E3211" s="1">
        <v>0.65</v>
      </c>
      <c r="F3211">
        <v>19.899999999999999</v>
      </c>
      <c r="G3211">
        <f t="shared" ca="1" si="307"/>
        <v>42.007420362456692</v>
      </c>
      <c r="H3211">
        <f t="shared" ca="1" si="304"/>
        <v>19.357274267342955</v>
      </c>
      <c r="I3211">
        <f>User_Model_Calcs!A3211-Sat_Data!$B$5</f>
        <v>11.968999999999994</v>
      </c>
      <c r="J3211">
        <f>(Earth_Data!$B$1/SQRT(1-Earth_Data!$B$2^2*SIN(RADIANS(User_Model_Calcs!B3211))^2))*COS(RADIANS(User_Model_Calcs!B3211))</f>
        <v>5787.4296876609042</v>
      </c>
      <c r="K3211">
        <f>((Earth_Data!$B$1*(1-Earth_Data!$B$2^2))/SQRT(1-Earth_Data!$B$2^2*SIN(RADIANS(User_Model_Calcs!B3211))^2))*SIN(RADIANS(User_Model_Calcs!B3211))</f>
        <v>-2671.7444697468659</v>
      </c>
      <c r="L3211">
        <f t="shared" si="308"/>
        <v>-24.780225587965504</v>
      </c>
      <c r="M3211">
        <f t="shared" si="309"/>
        <v>6374.3674902880948</v>
      </c>
      <c r="N3211">
        <f>SQRT(User_Model_Calcs!M3211^2+Sat_Data!$B$3^2-2*User_Model_Calcs!M3211*Sat_Data!$B$3*COS(RADIANS(L3211))*COS(RADIANS(I3211)))</f>
        <v>36619.849441376406</v>
      </c>
      <c r="O3211">
        <f>DEGREES(ACOS(((Earth_Data!$B$1+Sat_Data!$B$2)/User_Model_Calcs!N3211)*SQRT(1-COS(RADIANS(User_Model_Calcs!I3211))^2*COS(RADIANS(User_Model_Calcs!B3211))^2)))</f>
        <v>57.900387114444847</v>
      </c>
      <c r="P3211">
        <f t="shared" si="306"/>
        <v>26.70186863691033</v>
      </c>
    </row>
    <row r="3212" spans="1:16" x14ac:dyDescent="0.25">
      <c r="A3212">
        <v>145</v>
      </c>
      <c r="B3212">
        <v>-34.692787544332973</v>
      </c>
      <c r="C3212">
        <v>4700</v>
      </c>
      <c r="D3212">
        <f t="shared" ca="1" si="305"/>
        <v>3</v>
      </c>
      <c r="E3212" s="1">
        <v>0.65</v>
      </c>
      <c r="F3212">
        <v>19.899999999999999</v>
      </c>
      <c r="G3212">
        <f t="shared" ca="1" si="307"/>
        <v>54.048620189015942</v>
      </c>
      <c r="H3212">
        <f t="shared" ca="1" si="304"/>
        <v>17.573022480222548</v>
      </c>
      <c r="I3212">
        <f>User_Model_Calcs!A3212-Sat_Data!$B$5</f>
        <v>35</v>
      </c>
      <c r="J3212">
        <f>(Earth_Data!$B$1/SQRT(1-Earth_Data!$B$2^2*SIN(RADIANS(User_Model_Calcs!B3212))^2))*COS(RADIANS(User_Model_Calcs!B3212))</f>
        <v>5249.9028077713838</v>
      </c>
      <c r="K3212">
        <f>((Earth_Data!$B$1*(1-Earth_Data!$B$2^2))/SQRT(1-Earth_Data!$B$2^2*SIN(RADIANS(User_Model_Calcs!B3212))^2))*SIN(RADIANS(User_Model_Calcs!B3212))</f>
        <v>-3609.8980298554015</v>
      </c>
      <c r="L3212">
        <f t="shared" si="308"/>
        <v>-34.512894064389059</v>
      </c>
      <c r="M3212">
        <f t="shared" si="309"/>
        <v>6371.2513117126191</v>
      </c>
      <c r="N3212">
        <f>SQRT(User_Model_Calcs!M3212^2+Sat_Data!$B$3^2-2*User_Model_Calcs!M3212*Sat_Data!$B$3*COS(RADIANS(L3212))*COS(RADIANS(I3212)))</f>
        <v>38154.376204117631</v>
      </c>
      <c r="O3212">
        <f>DEGREES(ACOS(((Earth_Data!$B$1+Sat_Data!$B$2)/User_Model_Calcs!N3212)*SQRT(1-COS(RADIANS(User_Model_Calcs!I3212))^2*COS(RADIANS(User_Model_Calcs!B3212))^2)))</f>
        <v>35.229208484720736</v>
      </c>
      <c r="P3212">
        <f t="shared" si="306"/>
        <v>50.893456413401957</v>
      </c>
    </row>
    <row r="3213" spans="1:16" x14ac:dyDescent="0.25">
      <c r="A3213">
        <v>153.06965875995303</v>
      </c>
      <c r="B3213">
        <v>-29.562254000446693</v>
      </c>
      <c r="C3213">
        <v>4700</v>
      </c>
      <c r="D3213">
        <f t="shared" ca="1" si="305"/>
        <v>3</v>
      </c>
      <c r="E3213" s="1">
        <v>0.65</v>
      </c>
      <c r="F3213">
        <v>19.899999999999999</v>
      </c>
      <c r="G3213">
        <f t="shared" ca="1" si="307"/>
        <v>54.048620189015942</v>
      </c>
      <c r="H3213">
        <f t="shared" ca="1" si="304"/>
        <v>21.952155606015424</v>
      </c>
      <c r="I3213">
        <f>User_Model_Calcs!A3213-Sat_Data!$B$5</f>
        <v>43.069658759953029</v>
      </c>
      <c r="J3213">
        <f>(Earth_Data!$B$1/SQRT(1-Earth_Data!$B$2^2*SIN(RADIANS(User_Model_Calcs!B3213))^2))*COS(RADIANS(User_Model_Calcs!B3213))</f>
        <v>5552.3603798117083</v>
      </c>
      <c r="K3213">
        <f>((Earth_Data!$B$1*(1-Earth_Data!$B$2^2))/SQRT(1-Earth_Data!$B$2^2*SIN(RADIANS(User_Model_Calcs!B3213))^2))*SIN(RADIANS(User_Model_Calcs!B3213))</f>
        <v>-3128.2598959566703</v>
      </c>
      <c r="L3213">
        <f t="shared" si="308"/>
        <v>-29.397380853531917</v>
      </c>
      <c r="M3213">
        <f t="shared" si="309"/>
        <v>6372.9675790759875</v>
      </c>
      <c r="N3213">
        <f>SQRT(User_Model_Calcs!M3213^2+Sat_Data!$B$3^2-2*User_Model_Calcs!M3213*Sat_Data!$B$3*COS(RADIANS(L3213))*COS(RADIANS(I3213)))</f>
        <v>38423.726225061531</v>
      </c>
      <c r="O3213">
        <f>DEGREES(ACOS(((Earth_Data!$B$1+Sat_Data!$B$2)/User_Model_Calcs!N3213)*SQRT(1-COS(RADIANS(User_Model_Calcs!I3213))^2*COS(RADIANS(User_Model_Calcs!B3213))^2)))</f>
        <v>32.077520781839972</v>
      </c>
      <c r="P3213">
        <f t="shared" si="306"/>
        <v>62.175558184257973</v>
      </c>
    </row>
    <row r="3214" spans="1:16" x14ac:dyDescent="0.25">
      <c r="A3214">
        <v>117.765</v>
      </c>
      <c r="B3214">
        <v>-25.731999999999999</v>
      </c>
      <c r="C3214">
        <v>3750</v>
      </c>
      <c r="D3214">
        <f t="shared" ca="1" si="305"/>
        <v>3</v>
      </c>
      <c r="E3214" s="1">
        <v>0.65</v>
      </c>
      <c r="F3214">
        <v>19.899999999999999</v>
      </c>
      <c r="G3214">
        <f t="shared" ca="1" si="307"/>
        <v>54.048620189015942</v>
      </c>
      <c r="H3214">
        <f t="shared" ca="1" si="304"/>
        <v>21.690581569378836</v>
      </c>
      <c r="I3214">
        <f>User_Model_Calcs!A3214-Sat_Data!$B$5</f>
        <v>7.7650000000000006</v>
      </c>
      <c r="J3214">
        <f>(Earth_Data!$B$1/SQRT(1-Earth_Data!$B$2^2*SIN(RADIANS(User_Model_Calcs!B3214))^2))*COS(RADIANS(User_Model_Calcs!B3214))</f>
        <v>5749.2783421292961</v>
      </c>
      <c r="K3214">
        <f>((Earth_Data!$B$1*(1-Earth_Data!$B$2^2))/SQRT(1-Earth_Data!$B$2^2*SIN(RADIANS(User_Model_Calcs!B3214))^2))*SIN(RADIANS(User_Model_Calcs!B3214))</f>
        <v>-2752.3468017352143</v>
      </c>
      <c r="L3214">
        <f t="shared" si="308"/>
        <v>-25.58179439205707</v>
      </c>
      <c r="M3214">
        <f t="shared" si="309"/>
        <v>6374.1363628572499</v>
      </c>
      <c r="N3214">
        <f>SQRT(User_Model_Calcs!M3214^2+Sat_Data!$B$3^2-2*User_Model_Calcs!M3214*Sat_Data!$B$3*COS(RADIANS(L3214))*COS(RADIANS(I3214)))</f>
        <v>36579.545548456997</v>
      </c>
      <c r="O3214">
        <f>DEGREES(ACOS(((Earth_Data!$B$1+Sat_Data!$B$2)/User_Model_Calcs!N3214)*SQRT(1-COS(RADIANS(User_Model_Calcs!I3214))^2*COS(RADIANS(User_Model_Calcs!B3214))^2)))</f>
        <v>58.685273380339758</v>
      </c>
      <c r="P3214">
        <f t="shared" si="306"/>
        <v>17.436340451951885</v>
      </c>
    </row>
    <row r="3215" spans="1:16" x14ac:dyDescent="0.25">
      <c r="A3215">
        <v>145.61500000000001</v>
      </c>
      <c r="B3215">
        <v>-30.709</v>
      </c>
      <c r="C3215">
        <v>950</v>
      </c>
      <c r="D3215">
        <f t="shared" ca="1" si="305"/>
        <v>1.2</v>
      </c>
      <c r="E3215" s="1">
        <v>0.65</v>
      </c>
      <c r="F3215">
        <v>19.899999999999999</v>
      </c>
      <c r="G3215">
        <f t="shared" ca="1" si="307"/>
        <v>46.089820015575185</v>
      </c>
      <c r="H3215">
        <f t="shared" ca="1" si="304"/>
        <v>17.713653610772546</v>
      </c>
      <c r="I3215">
        <f>User_Model_Calcs!A3215-Sat_Data!$B$5</f>
        <v>35.615000000000009</v>
      </c>
      <c r="J3215">
        <f>(Earth_Data!$B$1/SQRT(1-Earth_Data!$B$2^2*SIN(RADIANS(User_Model_Calcs!B3215))^2))*COS(RADIANS(User_Model_Calcs!B3215))</f>
        <v>5488.5398452241088</v>
      </c>
      <c r="K3215">
        <f>((Earth_Data!$B$1*(1-Earth_Data!$B$2^2))/SQRT(1-Earth_Data!$B$2^2*SIN(RADIANS(User_Model_Calcs!B3215))^2))*SIN(RADIANS(User_Model_Calcs!B3215))</f>
        <v>-3238.1984089715552</v>
      </c>
      <c r="L3215">
        <f t="shared" si="308"/>
        <v>-30.540294332003409</v>
      </c>
      <c r="M3215">
        <f t="shared" si="309"/>
        <v>6372.5974742234102</v>
      </c>
      <c r="N3215">
        <f>SQRT(User_Model_Calcs!M3215^2+Sat_Data!$B$3^2-2*User_Model_Calcs!M3215*Sat_Data!$B$3*COS(RADIANS(L3215))*COS(RADIANS(I3215)))</f>
        <v>37975.787090735124</v>
      </c>
      <c r="O3215">
        <f>DEGREES(ACOS(((Earth_Data!$B$1+Sat_Data!$B$2)/User_Model_Calcs!N3215)*SQRT(1-COS(RADIANS(User_Model_Calcs!I3215))^2*COS(RADIANS(User_Model_Calcs!B3215))^2)))</f>
        <v>37.43471524848794</v>
      </c>
      <c r="P3215">
        <f t="shared" si="306"/>
        <v>54.514433330734335</v>
      </c>
    </row>
    <row r="3216" spans="1:16" x14ac:dyDescent="0.25">
      <c r="A3216">
        <v>137.61500000000001</v>
      </c>
      <c r="B3216">
        <v>-28.709</v>
      </c>
      <c r="C3216">
        <v>1250</v>
      </c>
      <c r="D3216">
        <f t="shared" ca="1" si="305"/>
        <v>0.75</v>
      </c>
      <c r="E3216" s="1">
        <v>0.65</v>
      </c>
      <c r="F3216">
        <v>19.899999999999999</v>
      </c>
      <c r="G3216">
        <f t="shared" ca="1" si="307"/>
        <v>42.007420362456692</v>
      </c>
      <c r="H3216">
        <f t="shared" ca="1" si="304"/>
        <v>21.432774816782061</v>
      </c>
      <c r="I3216">
        <f>User_Model_Calcs!A3216-Sat_Data!$B$5</f>
        <v>27.615000000000009</v>
      </c>
      <c r="J3216">
        <f>(Earth_Data!$B$1/SQRT(1-Earth_Data!$B$2^2*SIN(RADIANS(User_Model_Calcs!B3216))^2))*COS(RADIANS(User_Model_Calcs!B3216))</f>
        <v>5598.4055462208262</v>
      </c>
      <c r="K3216">
        <f>((Earth_Data!$B$1*(1-Earth_Data!$B$2^2))/SQRT(1-Earth_Data!$B$2^2*SIN(RADIANS(User_Model_Calcs!B3216))^2))*SIN(RADIANS(User_Model_Calcs!B3216))</f>
        <v>-3045.6540064323081</v>
      </c>
      <c r="L3216">
        <f t="shared" si="308"/>
        <v>-28.547149361304974</v>
      </c>
      <c r="M3216">
        <f t="shared" si="309"/>
        <v>6373.2372454548777</v>
      </c>
      <c r="N3216">
        <f>SQRT(User_Model_Calcs!M3216^2+Sat_Data!$B$3^2-2*User_Model_Calcs!M3216*Sat_Data!$B$3*COS(RADIANS(L3216))*COS(RADIANS(I3216)))</f>
        <v>37418.043185396353</v>
      </c>
      <c r="O3216">
        <f>DEGREES(ACOS(((Earth_Data!$B$1+Sat_Data!$B$2)/User_Model_Calcs!N3216)*SQRT(1-COS(RADIANS(User_Model_Calcs!I3216))^2*COS(RADIANS(User_Model_Calcs!B3216))^2)))</f>
        <v>44.835974888285563</v>
      </c>
      <c r="P3216">
        <f t="shared" si="306"/>
        <v>47.439961069566927</v>
      </c>
    </row>
    <row r="3217" spans="1:16" x14ac:dyDescent="0.25">
      <c r="A3217">
        <v>148.97499999999999</v>
      </c>
      <c r="B3217">
        <v>-29.594999999999999</v>
      </c>
      <c r="C3217">
        <v>375</v>
      </c>
      <c r="D3217">
        <f t="shared" ca="1" si="305"/>
        <v>0.75</v>
      </c>
      <c r="E3217" s="1">
        <v>0.65</v>
      </c>
      <c r="F3217">
        <v>19.899999999999999</v>
      </c>
      <c r="G3217">
        <f t="shared" ca="1" si="307"/>
        <v>42.007420362456692</v>
      </c>
      <c r="H3217">
        <f t="shared" ca="1" si="304"/>
        <v>19.440971853540013</v>
      </c>
      <c r="I3217">
        <f>User_Model_Calcs!A3217-Sat_Data!$B$5</f>
        <v>38.974999999999994</v>
      </c>
      <c r="J3217">
        <f>(Earth_Data!$B$1/SQRT(1-Earth_Data!$B$2^2*SIN(RADIANS(User_Model_Calcs!B3217))^2))*COS(RADIANS(User_Model_Calcs!B3217))</f>
        <v>5550.5686747818136</v>
      </c>
      <c r="K3217">
        <f>((Earth_Data!$B$1*(1-Earth_Data!$B$2^2))/SQRT(1-Earth_Data!$B$2^2*SIN(RADIANS(User_Model_Calcs!B3217))^2))*SIN(RADIANS(User_Model_Calcs!B3217))</f>
        <v>-3131.4166084035528</v>
      </c>
      <c r="L3217">
        <f t="shared" si="308"/>
        <v>-29.430013738002501</v>
      </c>
      <c r="M3217">
        <f t="shared" si="309"/>
        <v>6372.9571306305479</v>
      </c>
      <c r="N3217">
        <f>SQRT(User_Model_Calcs!M3217^2+Sat_Data!$B$3^2-2*User_Model_Calcs!M3217*Sat_Data!$B$3*COS(RADIANS(L3217))*COS(RADIANS(I3217)))</f>
        <v>38138.460257056257</v>
      </c>
      <c r="O3217">
        <f>DEGREES(ACOS(((Earth_Data!$B$1+Sat_Data!$B$2)/User_Model_Calcs!N3217)*SQRT(1-COS(RADIANS(User_Model_Calcs!I3217))^2*COS(RADIANS(User_Model_Calcs!B3217))^2)))</f>
        <v>35.443461008682128</v>
      </c>
      <c r="P3217">
        <f t="shared" si="306"/>
        <v>58.599353216299399</v>
      </c>
    </row>
    <row r="3218" spans="1:16" x14ac:dyDescent="0.25">
      <c r="A3218">
        <v>150.17500000000001</v>
      </c>
      <c r="B3218">
        <v>-33.396999999999998</v>
      </c>
      <c r="C3218">
        <v>950</v>
      </c>
      <c r="D3218">
        <f t="shared" ca="1" si="305"/>
        <v>3</v>
      </c>
      <c r="E3218" s="1">
        <v>0.65</v>
      </c>
      <c r="F3218">
        <v>19.899999999999999</v>
      </c>
      <c r="G3218">
        <f t="shared" ca="1" si="307"/>
        <v>54.048620189015942</v>
      </c>
      <c r="H3218">
        <f t="shared" ca="1" si="304"/>
        <v>22.861247791793772</v>
      </c>
      <c r="I3218">
        <f>User_Model_Calcs!A3218-Sat_Data!$B$5</f>
        <v>40.175000000000011</v>
      </c>
      <c r="J3218">
        <f>(Earth_Data!$B$1/SQRT(1-Earth_Data!$B$2^2*SIN(RADIANS(User_Model_Calcs!B3218))^2))*COS(RADIANS(User_Model_Calcs!B3218))</f>
        <v>5330.3689441026236</v>
      </c>
      <c r="K3218">
        <f>((Earth_Data!$B$1*(1-Earth_Data!$B$2^2))/SQRT(1-Earth_Data!$B$2^2*SIN(RADIANS(User_Model_Calcs!B3218))^2))*SIN(RADIANS(User_Model_Calcs!B3218))</f>
        <v>-3490.8035742369957</v>
      </c>
      <c r="L3218">
        <f t="shared" si="308"/>
        <v>-33.220375087918889</v>
      </c>
      <c r="M3218">
        <f t="shared" si="309"/>
        <v>6371.6985705665247</v>
      </c>
      <c r="N3218">
        <f>SQRT(User_Model_Calcs!M3218^2+Sat_Data!$B$3^2-2*User_Model_Calcs!M3218*Sat_Data!$B$3*COS(RADIANS(L3218))*COS(RADIANS(I3218)))</f>
        <v>38405.204366282218</v>
      </c>
      <c r="O3218">
        <f>DEGREES(ACOS(((Earth_Data!$B$1+Sat_Data!$B$2)/User_Model_Calcs!N3218)*SQRT(1-COS(RADIANS(User_Model_Calcs!I3218))^2*COS(RADIANS(User_Model_Calcs!B3218))^2)))</f>
        <v>32.276005106112507</v>
      </c>
      <c r="P3218">
        <f t="shared" si="306"/>
        <v>56.898421966621605</v>
      </c>
    </row>
    <row r="3219" spans="1:16" x14ac:dyDescent="0.25">
      <c r="A3219">
        <v>114.62</v>
      </c>
      <c r="B3219">
        <v>-31.338999999999999</v>
      </c>
      <c r="C3219">
        <v>5000</v>
      </c>
      <c r="D3219">
        <f t="shared" ca="1" si="305"/>
        <v>1.2</v>
      </c>
      <c r="E3219" s="1">
        <v>0.65</v>
      </c>
      <c r="F3219">
        <v>19.899999999999999</v>
      </c>
      <c r="G3219">
        <f t="shared" ca="1" si="307"/>
        <v>46.089820015575185</v>
      </c>
      <c r="H3219">
        <f t="shared" ca="1" si="304"/>
        <v>15.239636549018169</v>
      </c>
      <c r="I3219">
        <f>User_Model_Calcs!A3219-Sat_Data!$B$5</f>
        <v>4.6200000000000045</v>
      </c>
      <c r="J3219">
        <f>(Earth_Data!$B$1/SQRT(1-Earth_Data!$B$2^2*SIN(RADIANS(User_Model_Calcs!B3219))^2))*COS(RADIANS(User_Model_Calcs!B3219))</f>
        <v>5452.540538715828</v>
      </c>
      <c r="K3219">
        <f>((Earth_Data!$B$1*(1-Earth_Data!$B$2^2))/SQRT(1-Earth_Data!$B$2^2*SIN(RADIANS(User_Model_Calcs!B3219))^2))*SIN(RADIANS(User_Model_Calcs!B3219))</f>
        <v>-3298.0544970929836</v>
      </c>
      <c r="L3219">
        <f t="shared" si="308"/>
        <v>-31.168302917501858</v>
      </c>
      <c r="M3219">
        <f t="shared" si="309"/>
        <v>6372.3905869096525</v>
      </c>
      <c r="N3219">
        <f>SQRT(User_Model_Calcs!M3219^2+Sat_Data!$B$3^2-2*User_Model_Calcs!M3219*Sat_Data!$B$3*COS(RADIANS(L3219))*COS(RADIANS(I3219)))</f>
        <v>36879.705543557611</v>
      </c>
      <c r="O3219">
        <f>DEGREES(ACOS(((Earth_Data!$B$1+Sat_Data!$B$2)/User_Model_Calcs!N3219)*SQRT(1-COS(RADIANS(User_Model_Calcs!I3219))^2*COS(RADIANS(User_Model_Calcs!B3219))^2)))</f>
        <v>53.144117672266425</v>
      </c>
      <c r="P3219">
        <f t="shared" si="306"/>
        <v>8.8315838778757048</v>
      </c>
    </row>
    <row r="3220" spans="1:16" x14ac:dyDescent="0.25">
      <c r="A3220">
        <v>143.76499999999999</v>
      </c>
      <c r="B3220">
        <v>-26.257000000000001</v>
      </c>
      <c r="C3220">
        <v>1250</v>
      </c>
      <c r="D3220">
        <f t="shared" ca="1" si="305"/>
        <v>0.75</v>
      </c>
      <c r="E3220" s="1">
        <v>0.65</v>
      </c>
      <c r="F3220">
        <v>19.899999999999999</v>
      </c>
      <c r="G3220">
        <f t="shared" ca="1" si="307"/>
        <v>42.007420362456692</v>
      </c>
      <c r="H3220">
        <f t="shared" ca="1" si="304"/>
        <v>23.821474166736856</v>
      </c>
      <c r="I3220">
        <f>User_Model_Calcs!A3220-Sat_Data!$B$5</f>
        <v>33.764999999999986</v>
      </c>
      <c r="J3220">
        <f>(Earth_Data!$B$1/SQRT(1-Earth_Data!$B$2^2*SIN(RADIANS(User_Model_Calcs!B3220))^2))*COS(RADIANS(User_Model_Calcs!B3220))</f>
        <v>5723.7861693311497</v>
      </c>
      <c r="K3220">
        <f>((Earth_Data!$B$1*(1-Earth_Data!$B$2^2))/SQRT(1-Earth_Data!$B$2^2*SIN(RADIANS(User_Model_Calcs!B3220))^2))*SIN(RADIANS(User_Model_Calcs!B3220))</f>
        <v>-2804.6262306501349</v>
      </c>
      <c r="L3220">
        <f t="shared" si="308"/>
        <v>-26.104619981868023</v>
      </c>
      <c r="M3220">
        <f t="shared" si="309"/>
        <v>6373.982774206198</v>
      </c>
      <c r="N3220">
        <f>SQRT(User_Model_Calcs!M3220^2+Sat_Data!$B$3^2-2*User_Model_Calcs!M3220*Sat_Data!$B$3*COS(RADIANS(L3220))*COS(RADIANS(I3220)))</f>
        <v>37645.468291447345</v>
      </c>
      <c r="O3220">
        <f>DEGREES(ACOS(((Earth_Data!$B$1+Sat_Data!$B$2)/User_Model_Calcs!N3220)*SQRT(1-COS(RADIANS(User_Model_Calcs!I3220))^2*COS(RADIANS(User_Model_Calcs!B3220))^2)))</f>
        <v>41.716300173607884</v>
      </c>
      <c r="P3220">
        <f t="shared" si="306"/>
        <v>56.506568917460484</v>
      </c>
    </row>
    <row r="3221" spans="1:16" x14ac:dyDescent="0.25">
      <c r="A3221">
        <v>139.13499999999999</v>
      </c>
      <c r="B3221">
        <v>-30.178000000000001</v>
      </c>
      <c r="C3221">
        <v>950</v>
      </c>
      <c r="D3221">
        <f t="shared" ca="1" si="305"/>
        <v>0.75</v>
      </c>
      <c r="E3221" s="1">
        <v>0.65</v>
      </c>
      <c r="F3221">
        <v>19.899999999999999</v>
      </c>
      <c r="G3221">
        <f t="shared" ca="1" si="307"/>
        <v>42.007420362456692</v>
      </c>
      <c r="H3221">
        <f t="shared" ca="1" si="304"/>
        <v>22.566698716997394</v>
      </c>
      <c r="I3221">
        <f>User_Model_Calcs!A3221-Sat_Data!$B$5</f>
        <v>29.134999999999991</v>
      </c>
      <c r="J3221">
        <f>(Earth_Data!$B$1/SQRT(1-Earth_Data!$B$2^2*SIN(RADIANS(User_Model_Calcs!B3221))^2))*COS(RADIANS(User_Model_Calcs!B3221))</f>
        <v>5518.3667979335205</v>
      </c>
      <c r="K3221">
        <f>((Earth_Data!$B$1*(1-Earth_Data!$B$2^2))/SQRT(1-Earth_Data!$B$2^2*SIN(RADIANS(User_Model_Calcs!B3221))^2))*SIN(RADIANS(User_Model_Calcs!B3221))</f>
        <v>-3187.4479253774675</v>
      </c>
      <c r="L3221">
        <f t="shared" si="308"/>
        <v>-30.011035905919826</v>
      </c>
      <c r="M3221">
        <f t="shared" si="309"/>
        <v>6372.7699153137628</v>
      </c>
      <c r="N3221">
        <f>SQRT(User_Model_Calcs!M3221^2+Sat_Data!$B$3^2-2*User_Model_Calcs!M3221*Sat_Data!$B$3*COS(RADIANS(L3221))*COS(RADIANS(I3221)))</f>
        <v>37575.943004022083</v>
      </c>
      <c r="O3221">
        <f>DEGREES(ACOS(((Earth_Data!$B$1+Sat_Data!$B$2)/User_Model_Calcs!N3221)*SQRT(1-COS(RADIANS(User_Model_Calcs!I3221))^2*COS(RADIANS(User_Model_Calcs!B3221))^2)))</f>
        <v>42.635787496501301</v>
      </c>
      <c r="P3221">
        <f t="shared" si="306"/>
        <v>47.954111692958783</v>
      </c>
    </row>
    <row r="3222" spans="1:16" x14ac:dyDescent="0.25">
      <c r="A3222">
        <v>112.309</v>
      </c>
      <c r="B3222">
        <v>-34.158000000000001</v>
      </c>
      <c r="C3222">
        <v>375</v>
      </c>
      <c r="D3222">
        <f t="shared" ca="1" si="305"/>
        <v>3</v>
      </c>
      <c r="E3222" s="1">
        <v>0.65</v>
      </c>
      <c r="F3222">
        <v>19.899999999999999</v>
      </c>
      <c r="G3222">
        <f t="shared" ca="1" si="307"/>
        <v>54.048620189015942</v>
      </c>
      <c r="H3222">
        <f t="shared" ca="1" si="304"/>
        <v>19.040133194083879</v>
      </c>
      <c r="I3222">
        <f>User_Model_Calcs!A3222-Sat_Data!$B$5</f>
        <v>2.3089999999999975</v>
      </c>
      <c r="J3222">
        <f>(Earth_Data!$B$1/SQRT(1-Earth_Data!$B$2^2*SIN(RADIANS(User_Model_Calcs!B3222))^2))*COS(RADIANS(User_Model_Calcs!B3222))</f>
        <v>5283.4405154236629</v>
      </c>
      <c r="K3222">
        <f>((Earth_Data!$B$1*(1-Earth_Data!$B$2^2))/SQRT(1-Earth_Data!$B$2^2*SIN(RADIANS(User_Model_Calcs!B3222))^2))*SIN(RADIANS(User_Model_Calcs!B3222))</f>
        <v>-3560.9639886515374</v>
      </c>
      <c r="L3222">
        <f t="shared" si="308"/>
        <v>-33.979411434050554</v>
      </c>
      <c r="M3222">
        <f t="shared" si="309"/>
        <v>6371.4369029672835</v>
      </c>
      <c r="N3222">
        <f>SQRT(User_Model_Calcs!M3222^2+Sat_Data!$B$3^2-2*User_Model_Calcs!M3222*Sat_Data!$B$3*COS(RADIANS(L3222))*COS(RADIANS(I3222)))</f>
        <v>37057.093857033338</v>
      </c>
      <c r="O3222">
        <f>DEGREES(ACOS(((Earth_Data!$B$1+Sat_Data!$B$2)/User_Model_Calcs!N3222)*SQRT(1-COS(RADIANS(User_Model_Calcs!I3222))^2*COS(RADIANS(User_Model_Calcs!B3222))^2)))</f>
        <v>50.209491523194075</v>
      </c>
      <c r="P3222">
        <f t="shared" si="306"/>
        <v>4.1075446312566548</v>
      </c>
    </row>
    <row r="3223" spans="1:16" x14ac:dyDescent="0.25">
      <c r="A3223">
        <v>143.673</v>
      </c>
      <c r="B3223">
        <v>-29.140999999999998</v>
      </c>
      <c r="C3223">
        <v>375</v>
      </c>
      <c r="D3223">
        <f t="shared" ca="1" si="305"/>
        <v>3</v>
      </c>
      <c r="E3223" s="1">
        <v>0.65</v>
      </c>
      <c r="F3223">
        <v>19.899999999999999</v>
      </c>
      <c r="G3223">
        <f t="shared" ca="1" si="307"/>
        <v>54.048620189015942</v>
      </c>
      <c r="H3223">
        <f t="shared" ca="1" si="304"/>
        <v>14.637006564730683</v>
      </c>
      <c r="I3223">
        <f>User_Model_Calcs!A3223-Sat_Data!$B$5</f>
        <v>33.673000000000002</v>
      </c>
      <c r="J3223">
        <f>(Earth_Data!$B$1/SQRT(1-Earth_Data!$B$2^2*SIN(RADIANS(User_Model_Calcs!B3223))^2))*COS(RADIANS(User_Model_Calcs!B3223))</f>
        <v>5575.247492094667</v>
      </c>
      <c r="K3223">
        <f>((Earth_Data!$B$1*(1-Earth_Data!$B$2^2))/SQRT(1-Earth_Data!$B$2^2*SIN(RADIANS(User_Model_Calcs!B3223))^2))*SIN(RADIANS(User_Model_Calcs!B3223))</f>
        <v>-3087.5615161973274</v>
      </c>
      <c r="L3223">
        <f t="shared" si="308"/>
        <v>-28.977601056089281</v>
      </c>
      <c r="M3223">
        <f t="shared" si="309"/>
        <v>6373.1013419222054</v>
      </c>
      <c r="N3223">
        <f>SQRT(User_Model_Calcs!M3223^2+Sat_Data!$B$3^2-2*User_Model_Calcs!M3223*Sat_Data!$B$3*COS(RADIANS(L3223))*COS(RADIANS(I3223)))</f>
        <v>37777.826163505459</v>
      </c>
      <c r="O3223">
        <f>DEGREES(ACOS(((Earth_Data!$B$1+Sat_Data!$B$2)/User_Model_Calcs!N3223)*SQRT(1-COS(RADIANS(User_Model_Calcs!I3223))^2*COS(RADIANS(User_Model_Calcs!B3223))^2)))</f>
        <v>39.958749263671905</v>
      </c>
      <c r="P3223">
        <f t="shared" si="306"/>
        <v>53.83646678981502</v>
      </c>
    </row>
    <row r="3224" spans="1:16" x14ac:dyDescent="0.25">
      <c r="A3224">
        <v>116.863</v>
      </c>
      <c r="B3224">
        <v>-26.111999999999998</v>
      </c>
      <c r="C3224">
        <v>5000</v>
      </c>
      <c r="D3224">
        <f t="shared" ca="1" si="305"/>
        <v>3</v>
      </c>
      <c r="E3224" s="1">
        <v>0.65</v>
      </c>
      <c r="F3224">
        <v>19.899999999999999</v>
      </c>
      <c r="G3224">
        <f t="shared" ca="1" si="307"/>
        <v>54.048620189015942</v>
      </c>
      <c r="H3224">
        <f t="shared" ca="1" si="304"/>
        <v>15.491769126981344</v>
      </c>
      <c r="I3224">
        <f>User_Model_Calcs!A3224-Sat_Data!$B$5</f>
        <v>6.8629999999999995</v>
      </c>
      <c r="J3224">
        <f>(Earth_Data!$B$1/SQRT(1-Earth_Data!$B$2^2*SIN(RADIANS(User_Model_Calcs!B3224))^2))*COS(RADIANS(User_Model_Calcs!B3224))</f>
        <v>5730.8749162666218</v>
      </c>
      <c r="K3224">
        <f>((Earth_Data!$B$1*(1-Earth_Data!$B$2^2))/SQRT(1-Earth_Data!$B$2^2*SIN(RADIANS(User_Model_Calcs!B3224))^2))*SIN(RADIANS(User_Model_Calcs!B3224))</f>
        <v>-2790.2101514029828</v>
      </c>
      <c r="L3224">
        <f t="shared" si="308"/>
        <v>-25.960215480391096</v>
      </c>
      <c r="M3224">
        <f t="shared" si="309"/>
        <v>6374.0254152996768</v>
      </c>
      <c r="N3224">
        <f>SQRT(User_Model_Calcs!M3224^2+Sat_Data!$B$3^2-2*User_Model_Calcs!M3224*Sat_Data!$B$3*COS(RADIANS(L3224))*COS(RADIANS(I3224)))</f>
        <v>36587.304885201927</v>
      </c>
      <c r="O3224">
        <f>DEGREES(ACOS(((Earth_Data!$B$1+Sat_Data!$B$2)/User_Model_Calcs!N3224)*SQRT(1-COS(RADIANS(User_Model_Calcs!I3224))^2*COS(RADIANS(User_Model_Calcs!B3224))^2)))</f>
        <v>58.528843551106796</v>
      </c>
      <c r="P3224">
        <f t="shared" si="306"/>
        <v>15.294299002299317</v>
      </c>
    </row>
    <row r="3225" spans="1:16" x14ac:dyDescent="0.25">
      <c r="A3225">
        <v>118.922</v>
      </c>
      <c r="B3225">
        <v>-26.059000000000001</v>
      </c>
      <c r="C3225">
        <v>400</v>
      </c>
      <c r="D3225">
        <f t="shared" ca="1" si="305"/>
        <v>3</v>
      </c>
      <c r="E3225" s="1">
        <v>0.65</v>
      </c>
      <c r="F3225">
        <v>19.899999999999999</v>
      </c>
      <c r="G3225">
        <f t="shared" ca="1" si="307"/>
        <v>54.048620189015942</v>
      </c>
      <c r="H3225">
        <f t="shared" ca="1" si="304"/>
        <v>15.703659306236405</v>
      </c>
      <c r="I3225">
        <f>User_Model_Calcs!A3225-Sat_Data!$B$5</f>
        <v>8.921999999999997</v>
      </c>
      <c r="J3225">
        <f>(Earth_Data!$B$1/SQRT(1-Earth_Data!$B$2^2*SIN(RADIANS(User_Model_Calcs!B3225))^2))*COS(RADIANS(User_Model_Calcs!B3225))</f>
        <v>5733.456831979528</v>
      </c>
      <c r="K3225">
        <f>((Earth_Data!$B$1*(1-Earth_Data!$B$2^2))/SQRT(1-Earth_Data!$B$2^2*SIN(RADIANS(User_Model_Calcs!B3225))^2))*SIN(RADIANS(User_Model_Calcs!B3225))</f>
        <v>-2784.9364279759307</v>
      </c>
      <c r="L3225">
        <f t="shared" si="308"/>
        <v>-25.907434110596576</v>
      </c>
      <c r="M3225">
        <f t="shared" si="309"/>
        <v>6374.0409593946024</v>
      </c>
      <c r="N3225">
        <f>SQRT(User_Model_Calcs!M3225^2+Sat_Data!$B$3^2-2*User_Model_Calcs!M3225*Sat_Data!$B$3*COS(RADIANS(L3225))*COS(RADIANS(I3225)))</f>
        <v>36616.944425937436</v>
      </c>
      <c r="O3225">
        <f>DEGREES(ACOS(((Earth_Data!$B$1+Sat_Data!$B$2)/User_Model_Calcs!N3225)*SQRT(1-COS(RADIANS(User_Model_Calcs!I3225))^2*COS(RADIANS(User_Model_Calcs!B3225))^2)))</f>
        <v>57.948757911599415</v>
      </c>
      <c r="P3225">
        <f t="shared" si="306"/>
        <v>19.665118239031447</v>
      </c>
    </row>
    <row r="3226" spans="1:16" x14ac:dyDescent="0.25">
      <c r="A3226">
        <v>156.27199999999999</v>
      </c>
      <c r="B3226">
        <v>-31.048999999999999</v>
      </c>
      <c r="C3226">
        <v>3750</v>
      </c>
      <c r="D3226">
        <f t="shared" ca="1" si="305"/>
        <v>0.75</v>
      </c>
      <c r="E3226" s="1">
        <v>0.65</v>
      </c>
      <c r="F3226">
        <v>19.899999999999999</v>
      </c>
      <c r="G3226">
        <f t="shared" ca="1" si="307"/>
        <v>42.007420362456692</v>
      </c>
      <c r="H3226">
        <f t="shared" ca="1" si="304"/>
        <v>18.380490824513949</v>
      </c>
      <c r="I3226">
        <f>User_Model_Calcs!A3226-Sat_Data!$B$5</f>
        <v>46.271999999999991</v>
      </c>
      <c r="J3226">
        <f>(Earth_Data!$B$1/SQRT(1-Earth_Data!$B$2^2*SIN(RADIANS(User_Model_Calcs!B3226))^2))*COS(RADIANS(User_Model_Calcs!B3226))</f>
        <v>5469.1938291127635</v>
      </c>
      <c r="K3226">
        <f>((Earth_Data!$B$1*(1-Earth_Data!$B$2^2))/SQRT(1-Earth_Data!$B$2^2*SIN(RADIANS(User_Model_Calcs!B3226))^2))*SIN(RADIANS(User_Model_Calcs!B3226))</f>
        <v>-3270.5501476790896</v>
      </c>
      <c r="L3226">
        <f t="shared" si="308"/>
        <v>-30.879209452456355</v>
      </c>
      <c r="M3226">
        <f t="shared" si="309"/>
        <v>6372.4861246525161</v>
      </c>
      <c r="N3226">
        <f>SQRT(User_Model_Calcs!M3226^2+Sat_Data!$B$3^2-2*User_Model_Calcs!M3226*Sat_Data!$B$3*COS(RADIANS(L3226))*COS(RADIANS(I3226)))</f>
        <v>38724.928368238674</v>
      </c>
      <c r="O3226">
        <f>DEGREES(ACOS(((Earth_Data!$B$1+Sat_Data!$B$2)/User_Model_Calcs!N3226)*SQRT(1-COS(RADIANS(User_Model_Calcs!I3226))^2*COS(RADIANS(User_Model_Calcs!B3226))^2)))</f>
        <v>28.675139477468022</v>
      </c>
      <c r="P3226">
        <f t="shared" si="306"/>
        <v>63.739932951354071</v>
      </c>
    </row>
    <row r="3227" spans="1:16" x14ac:dyDescent="0.25">
      <c r="A3227">
        <v>119.5</v>
      </c>
      <c r="B3227">
        <v>-31.9</v>
      </c>
      <c r="C3227">
        <v>625</v>
      </c>
      <c r="D3227">
        <f t="shared" ca="1" si="305"/>
        <v>1.2</v>
      </c>
      <c r="E3227" s="1">
        <v>0.65</v>
      </c>
      <c r="F3227">
        <v>19.899999999999999</v>
      </c>
      <c r="G3227">
        <f t="shared" ca="1" si="307"/>
        <v>46.089820015575185</v>
      </c>
      <c r="H3227">
        <f t="shared" ca="1" si="304"/>
        <v>22.41899803209909</v>
      </c>
      <c r="I3227">
        <f>User_Model_Calcs!A3227-Sat_Data!$B$5</f>
        <v>9.5</v>
      </c>
      <c r="J3227">
        <f>(Earth_Data!$B$1/SQRT(1-Earth_Data!$B$2^2*SIN(RADIANS(User_Model_Calcs!B3227))^2))*COS(RADIANS(User_Model_Calcs!B3227))</f>
        <v>5419.9287193021246</v>
      </c>
      <c r="K3227">
        <f>((Earth_Data!$B$1*(1-Earth_Data!$B$2^2))/SQRT(1-Earth_Data!$B$2^2*SIN(RADIANS(User_Model_Calcs!B3227))^2))*SIN(RADIANS(User_Model_Calcs!B3227))</f>
        <v>-3351.0238420273377</v>
      </c>
      <c r="L3227">
        <f t="shared" si="308"/>
        <v>-31.727598740442563</v>
      </c>
      <c r="M3227">
        <f t="shared" si="309"/>
        <v>6372.2043369741077</v>
      </c>
      <c r="N3227">
        <f>SQRT(User_Model_Calcs!M3227^2+Sat_Data!$B$3^2-2*User_Model_Calcs!M3227*Sat_Data!$B$3*COS(RADIANS(L3227))*COS(RADIANS(I3227)))</f>
        <v>36981.544505976977</v>
      </c>
      <c r="O3227">
        <f>DEGREES(ACOS(((Earth_Data!$B$1+Sat_Data!$B$2)/User_Model_Calcs!N3227)*SQRT(1-COS(RADIANS(User_Model_Calcs!I3227))^2*COS(RADIANS(User_Model_Calcs!B3227))^2)))</f>
        <v>51.441411818813762</v>
      </c>
      <c r="P3227">
        <f t="shared" si="306"/>
        <v>17.571633545219843</v>
      </c>
    </row>
    <row r="3228" spans="1:16" x14ac:dyDescent="0.25">
      <c r="A3228">
        <v>113.863</v>
      </c>
      <c r="B3228">
        <v>-30.888999999999999</v>
      </c>
      <c r="C3228">
        <v>950</v>
      </c>
      <c r="D3228">
        <f t="shared" ca="1" si="305"/>
        <v>1.2</v>
      </c>
      <c r="E3228" s="1">
        <v>0.65</v>
      </c>
      <c r="F3228">
        <v>19.899999999999999</v>
      </c>
      <c r="G3228">
        <f t="shared" ca="1" si="307"/>
        <v>46.089820015575185</v>
      </c>
      <c r="H3228">
        <f t="shared" ca="1" si="304"/>
        <v>16.948408299635098</v>
      </c>
      <c r="I3228">
        <f>User_Model_Calcs!A3228-Sat_Data!$B$5</f>
        <v>3.8629999999999995</v>
      </c>
      <c r="J3228">
        <f>(Earth_Data!$B$1/SQRT(1-Earth_Data!$B$2^2*SIN(RADIANS(User_Model_Calcs!B3228))^2))*COS(RADIANS(User_Model_Calcs!B3228))</f>
        <v>5478.321876993452</v>
      </c>
      <c r="K3228">
        <f>((Earth_Data!$B$1*(1-Earth_Data!$B$2^2))/SQRT(1-Earth_Data!$B$2^2*SIN(RADIANS(User_Model_Calcs!B3228))^2))*SIN(RADIANS(User_Model_Calcs!B3228))</f>
        <v>-3255.3398900682378</v>
      </c>
      <c r="L3228">
        <f t="shared" si="308"/>
        <v>-30.719717028344451</v>
      </c>
      <c r="M3228">
        <f t="shared" si="309"/>
        <v>6372.5386140701057</v>
      </c>
      <c r="N3228">
        <f>SQRT(User_Model_Calcs!M3228^2+Sat_Data!$B$3^2-2*User_Model_Calcs!M3228*Sat_Data!$B$3*COS(RADIANS(L3228))*COS(RADIANS(I3228)))</f>
        <v>36844.213997648098</v>
      </c>
      <c r="O3228">
        <f>DEGREES(ACOS(((Earth_Data!$B$1+Sat_Data!$B$2)/User_Model_Calcs!N3228)*SQRT(1-COS(RADIANS(User_Model_Calcs!I3228))^2*COS(RADIANS(User_Model_Calcs!B3228))^2)))</f>
        <v>53.756607564280429</v>
      </c>
      <c r="P3228">
        <f t="shared" si="306"/>
        <v>7.4931013373146573</v>
      </c>
    </row>
    <row r="3229" spans="1:16" x14ac:dyDescent="0.25">
      <c r="A3229">
        <v>116.863</v>
      </c>
      <c r="B3229">
        <v>-23.888999999999999</v>
      </c>
      <c r="C3229">
        <v>950</v>
      </c>
      <c r="D3229">
        <f t="shared" ca="1" si="305"/>
        <v>0.75</v>
      </c>
      <c r="E3229" s="1">
        <v>0.65</v>
      </c>
      <c r="F3229">
        <v>19.899999999999999</v>
      </c>
      <c r="G3229">
        <f t="shared" ca="1" si="307"/>
        <v>42.007420362456692</v>
      </c>
      <c r="H3229">
        <f t="shared" ca="1" si="304"/>
        <v>20.836604200814051</v>
      </c>
      <c r="I3229">
        <f>User_Model_Calcs!A3229-Sat_Data!$B$5</f>
        <v>6.8629999999999995</v>
      </c>
      <c r="J3229">
        <f>(Earth_Data!$B$1/SQRT(1-Earth_Data!$B$2^2*SIN(RADIANS(User_Model_Calcs!B3229))^2))*COS(RADIANS(User_Model_Calcs!B3229))</f>
        <v>5834.9396376314608</v>
      </c>
      <c r="K3229">
        <f>((Earth_Data!$B$1*(1-Earth_Data!$B$2^2))/SQRT(1-Earth_Data!$B$2^2*SIN(RADIANS(User_Model_Calcs!B3229))^2))*SIN(RADIANS(User_Model_Calcs!B3229))</f>
        <v>-2567.0482835635785</v>
      </c>
      <c r="L3229">
        <f t="shared" si="308"/>
        <v>-23.746819457820653</v>
      </c>
      <c r="M3229">
        <f t="shared" si="309"/>
        <v>6374.6574390275655</v>
      </c>
      <c r="N3229">
        <f>SQRT(User_Model_Calcs!M3229^2+Sat_Data!$B$3^2-2*User_Model_Calcs!M3229*Sat_Data!$B$3*COS(RADIANS(L3229))*COS(RADIANS(I3229)))</f>
        <v>36468.153462041839</v>
      </c>
      <c r="O3229">
        <f>DEGREES(ACOS(((Earth_Data!$B$1+Sat_Data!$B$2)/User_Model_Calcs!N3229)*SQRT(1-COS(RADIANS(User_Model_Calcs!I3229))^2*COS(RADIANS(User_Model_Calcs!B3229))^2)))</f>
        <v>60.990174152522414</v>
      </c>
      <c r="P3229">
        <f t="shared" si="306"/>
        <v>16.552236220327941</v>
      </c>
    </row>
    <row r="3230" spans="1:16" x14ac:dyDescent="0.25">
      <c r="A3230">
        <v>144.05600000000001</v>
      </c>
      <c r="B3230">
        <v>-29.856000000000002</v>
      </c>
      <c r="C3230">
        <v>2500</v>
      </c>
      <c r="D3230">
        <f t="shared" ca="1" si="305"/>
        <v>1.2</v>
      </c>
      <c r="E3230" s="1">
        <v>0.65</v>
      </c>
      <c r="F3230">
        <v>19.899999999999999</v>
      </c>
      <c r="G3230">
        <f t="shared" ca="1" si="307"/>
        <v>46.089820015575185</v>
      </c>
      <c r="H3230">
        <f t="shared" ca="1" si="304"/>
        <v>20.244014839273273</v>
      </c>
      <c r="I3230">
        <f>User_Model_Calcs!A3230-Sat_Data!$B$5</f>
        <v>34.056000000000012</v>
      </c>
      <c r="J3230">
        <f>(Earth_Data!$B$1/SQRT(1-Earth_Data!$B$2^2*SIN(RADIANS(User_Model_Calcs!B3230))^2))*COS(RADIANS(User_Model_Calcs!B3230))</f>
        <v>5536.2232427785939</v>
      </c>
      <c r="K3230">
        <f>((Earth_Data!$B$1*(1-Earth_Data!$B$2^2))/SQRT(1-Earth_Data!$B$2^2*SIN(RADIANS(User_Model_Calcs!B3230))^2))*SIN(RADIANS(User_Model_Calcs!B3230))</f>
        <v>-3156.5408388702886</v>
      </c>
      <c r="L3230">
        <f t="shared" si="308"/>
        <v>-29.690119839896674</v>
      </c>
      <c r="M3230">
        <f t="shared" si="309"/>
        <v>6372.8735952737898</v>
      </c>
      <c r="N3230">
        <f>SQRT(User_Model_Calcs!M3230^2+Sat_Data!$B$3^2-2*User_Model_Calcs!M3230*Sat_Data!$B$3*COS(RADIANS(L3230))*COS(RADIANS(I3230)))</f>
        <v>37837.004795822329</v>
      </c>
      <c r="O3230">
        <f>DEGREES(ACOS(((Earth_Data!$B$1+Sat_Data!$B$2)/User_Model_Calcs!N3230)*SQRT(1-COS(RADIANS(User_Model_Calcs!I3230))^2*COS(RADIANS(User_Model_Calcs!B3230))^2)))</f>
        <v>39.192116905257599</v>
      </c>
      <c r="P3230">
        <f t="shared" si="306"/>
        <v>53.628447225479441</v>
      </c>
    </row>
    <row r="3231" spans="1:16" x14ac:dyDescent="0.25">
      <c r="A3231">
        <v>145.44900000000001</v>
      </c>
      <c r="B3231">
        <v>-24.826000000000001</v>
      </c>
      <c r="C3231">
        <v>6250</v>
      </c>
      <c r="D3231">
        <f t="shared" ca="1" si="305"/>
        <v>0.75</v>
      </c>
      <c r="E3231" s="1">
        <v>0.65</v>
      </c>
      <c r="F3231">
        <v>19.899999999999999</v>
      </c>
      <c r="G3231">
        <f t="shared" ca="1" si="307"/>
        <v>42.007420362456692</v>
      </c>
      <c r="H3231">
        <f t="shared" ca="1" si="304"/>
        <v>19.691457395863583</v>
      </c>
      <c r="I3231">
        <f>User_Model_Calcs!A3231-Sat_Data!$B$5</f>
        <v>35.449000000000012</v>
      </c>
      <c r="J3231">
        <f>(Earth_Data!$B$1/SQRT(1-Earth_Data!$B$2^2*SIN(RADIANS(User_Model_Calcs!B3231))^2))*COS(RADIANS(User_Model_Calcs!B3231))</f>
        <v>5792.1360227695404</v>
      </c>
      <c r="K3231">
        <f>((Earth_Data!$B$1*(1-Earth_Data!$B$2^2))/SQRT(1-Earth_Data!$B$2^2*SIN(RADIANS(User_Model_Calcs!B3231))^2))*SIN(RADIANS(User_Model_Calcs!B3231))</f>
        <v>-2661.5946400493176</v>
      </c>
      <c r="L3231">
        <f t="shared" si="308"/>
        <v>-24.679664271587601</v>
      </c>
      <c r="M3231">
        <f t="shared" si="309"/>
        <v>6374.3961074131412</v>
      </c>
      <c r="N3231">
        <f>SQRT(User_Model_Calcs!M3231^2+Sat_Data!$B$3^2-2*User_Model_Calcs!M3231*Sat_Data!$B$3*COS(RADIANS(L3231))*COS(RADIANS(I3231)))</f>
        <v>37690.158162671767</v>
      </c>
      <c r="O3231">
        <f>DEGREES(ACOS(((Earth_Data!$B$1+Sat_Data!$B$2)/User_Model_Calcs!N3231)*SQRT(1-COS(RADIANS(User_Model_Calcs!I3231))^2*COS(RADIANS(User_Model_Calcs!B3231))^2)))</f>
        <v>41.127483400925584</v>
      </c>
      <c r="P3231">
        <f t="shared" si="306"/>
        <v>59.470563780286014</v>
      </c>
    </row>
    <row r="3232" spans="1:16" x14ac:dyDescent="0.25">
      <c r="A3232">
        <v>125.101</v>
      </c>
      <c r="B3232">
        <v>-23.821000000000002</v>
      </c>
      <c r="C3232">
        <v>2500</v>
      </c>
      <c r="D3232">
        <f t="shared" ca="1" si="305"/>
        <v>1.2</v>
      </c>
      <c r="E3232" s="1">
        <v>0.65</v>
      </c>
      <c r="F3232">
        <v>19.899999999999999</v>
      </c>
      <c r="G3232">
        <f t="shared" ca="1" si="307"/>
        <v>46.089820015575185</v>
      </c>
      <c r="H3232">
        <f t="shared" ca="1" si="304"/>
        <v>16.922856694936144</v>
      </c>
      <c r="I3232">
        <f>User_Model_Calcs!A3232-Sat_Data!$B$5</f>
        <v>15.100999999999999</v>
      </c>
      <c r="J3232">
        <f>(Earth_Data!$B$1/SQRT(1-Earth_Data!$B$2^2*SIN(RADIANS(User_Model_Calcs!B3232))^2))*COS(RADIANS(User_Model_Calcs!B3232))</f>
        <v>5837.9855198534869</v>
      </c>
      <c r="K3232">
        <f>((Earth_Data!$B$1*(1-Earth_Data!$B$2^2))/SQRT(1-Earth_Data!$B$2^2*SIN(RADIANS(User_Model_Calcs!B3232))^2))*SIN(RADIANS(User_Model_Calcs!B3232))</f>
        <v>-2560.1602594373585</v>
      </c>
      <c r="L3232">
        <f t="shared" si="308"/>
        <v>-23.679126941889237</v>
      </c>
      <c r="M3232">
        <f t="shared" si="309"/>
        <v>6374.676108165916</v>
      </c>
      <c r="N3232">
        <f>SQRT(User_Model_Calcs!M3232^2+Sat_Data!$B$3^2-2*User_Model_Calcs!M3232*Sat_Data!$B$3*COS(RADIANS(L3232))*COS(RADIANS(I3232)))</f>
        <v>36648.932227137433</v>
      </c>
      <c r="O3232">
        <f>DEGREES(ACOS(((Earth_Data!$B$1+Sat_Data!$B$2)/User_Model_Calcs!N3232)*SQRT(1-COS(RADIANS(User_Model_Calcs!I3232))^2*COS(RADIANS(User_Model_Calcs!B3232))^2)))</f>
        <v>57.348479444791437</v>
      </c>
      <c r="P3232">
        <f t="shared" si="306"/>
        <v>33.747550940359197</v>
      </c>
    </row>
    <row r="3233" spans="1:16" x14ac:dyDescent="0.25">
      <c r="A3233">
        <v>143.70500000000001</v>
      </c>
      <c r="B3233">
        <v>-24.82</v>
      </c>
      <c r="C3233">
        <v>1250</v>
      </c>
      <c r="D3233">
        <f t="shared" ca="1" si="305"/>
        <v>3</v>
      </c>
      <c r="E3233" s="1">
        <v>0.65</v>
      </c>
      <c r="F3233">
        <v>19.899999999999999</v>
      </c>
      <c r="G3233">
        <f t="shared" ca="1" si="307"/>
        <v>54.048620189015942</v>
      </c>
      <c r="H3233">
        <f t="shared" ca="1" si="304"/>
        <v>22.333436916172694</v>
      </c>
      <c r="I3233">
        <f>User_Model_Calcs!A3233-Sat_Data!$B$5</f>
        <v>33.705000000000013</v>
      </c>
      <c r="J3233">
        <f>(Earth_Data!$B$1/SQRT(1-Earth_Data!$B$2^2*SIN(RADIANS(User_Model_Calcs!B3233))^2))*COS(RADIANS(User_Model_Calcs!B3233))</f>
        <v>5792.4150419335228</v>
      </c>
      <c r="K3233">
        <f>((Earth_Data!$B$1*(1-Earth_Data!$B$2^2))/SQRT(1-Earth_Data!$B$2^2*SIN(RADIANS(User_Model_Calcs!B3233))^2))*SIN(RADIANS(User_Model_Calcs!B3233))</f>
        <v>-2660.9914233114669</v>
      </c>
      <c r="L3233">
        <f t="shared" si="308"/>
        <v>-24.67369038891789</v>
      </c>
      <c r="M3233">
        <f t="shared" si="309"/>
        <v>6374.3978047306491</v>
      </c>
      <c r="N3233">
        <f>SQRT(User_Model_Calcs!M3233^2+Sat_Data!$B$3^2-2*User_Model_Calcs!M3233*Sat_Data!$B$3*COS(RADIANS(L3233))*COS(RADIANS(I3233)))</f>
        <v>37577.803726777034</v>
      </c>
      <c r="O3233">
        <f>DEGREES(ACOS(((Earth_Data!$B$1+Sat_Data!$B$2)/User_Model_Calcs!N3233)*SQRT(1-COS(RADIANS(User_Model_Calcs!I3233))^2*COS(RADIANS(User_Model_Calcs!B3233))^2)))</f>
        <v>42.635845943057028</v>
      </c>
      <c r="P3233">
        <f t="shared" si="306"/>
        <v>57.817875559116551</v>
      </c>
    </row>
    <row r="3234" spans="1:16" x14ac:dyDescent="0.25">
      <c r="A3234">
        <v>117.003</v>
      </c>
      <c r="B3234">
        <v>-23.812000000000001</v>
      </c>
      <c r="C3234">
        <v>2500</v>
      </c>
      <c r="D3234">
        <f t="shared" ca="1" si="305"/>
        <v>0.75</v>
      </c>
      <c r="E3234" s="1">
        <v>0.65</v>
      </c>
      <c r="F3234">
        <v>19.899999999999999</v>
      </c>
      <c r="G3234">
        <f t="shared" ca="1" si="307"/>
        <v>42.007420362456692</v>
      </c>
      <c r="H3234">
        <f t="shared" ca="1" si="304"/>
        <v>20.303406362166321</v>
      </c>
      <c r="I3234">
        <f>User_Model_Calcs!A3234-Sat_Data!$B$5</f>
        <v>7.0030000000000001</v>
      </c>
      <c r="J3234">
        <f>(Earth_Data!$B$1/SQRT(1-Earth_Data!$B$2^2*SIN(RADIANS(User_Model_Calcs!B3234))^2))*COS(RADIANS(User_Model_Calcs!B3234))</f>
        <v>5838.3880366600597</v>
      </c>
      <c r="K3234">
        <f>((Earth_Data!$B$1*(1-Earth_Data!$B$2^2))/SQRT(1-Earth_Data!$B$2^2*SIN(RADIANS(User_Model_Calcs!B3234))^2))*SIN(RADIANS(User_Model_Calcs!B3234))</f>
        <v>-2559.2483430081306</v>
      </c>
      <c r="L3234">
        <f t="shared" si="308"/>
        <v>-23.670167697840402</v>
      </c>
      <c r="M3234">
        <f t="shared" si="309"/>
        <v>6374.6785760385728</v>
      </c>
      <c r="N3234">
        <f>SQRT(User_Model_Calcs!M3234^2+Sat_Data!$B$3^2-2*User_Model_Calcs!M3234*Sat_Data!$B$3*COS(RADIANS(L3234))*COS(RADIANS(I3234)))</f>
        <v>36466.189640772347</v>
      </c>
      <c r="O3234">
        <f>DEGREES(ACOS(((Earth_Data!$B$1+Sat_Data!$B$2)/User_Model_Calcs!N3234)*SQRT(1-COS(RADIANS(User_Model_Calcs!I3234))^2*COS(RADIANS(User_Model_Calcs!B3234))^2)))</f>
        <v>61.032704239209032</v>
      </c>
      <c r="P3234">
        <f t="shared" si="306"/>
        <v>16.922480972803886</v>
      </c>
    </row>
    <row r="3235" spans="1:16" x14ac:dyDescent="0.25">
      <c r="A3235">
        <v>141.61500000000001</v>
      </c>
      <c r="B3235">
        <v>-27.709</v>
      </c>
      <c r="C3235">
        <v>950</v>
      </c>
      <c r="D3235">
        <f t="shared" ca="1" si="305"/>
        <v>0.75</v>
      </c>
      <c r="E3235" s="1">
        <v>0.65</v>
      </c>
      <c r="F3235">
        <v>19.899999999999999</v>
      </c>
      <c r="G3235">
        <f t="shared" ca="1" si="307"/>
        <v>42.007420362456692</v>
      </c>
      <c r="H3235">
        <f t="shared" ca="1" si="304"/>
        <v>15.079162191655412</v>
      </c>
      <c r="I3235">
        <f>User_Model_Calcs!A3235-Sat_Data!$B$5</f>
        <v>31.615000000000009</v>
      </c>
      <c r="J3235">
        <f>(Earth_Data!$B$1/SQRT(1-Earth_Data!$B$2^2*SIN(RADIANS(User_Model_Calcs!B3235))^2))*COS(RADIANS(User_Model_Calcs!B3235))</f>
        <v>5650.789683376318</v>
      </c>
      <c r="K3235">
        <f>((Earth_Data!$B$1*(1-Earth_Data!$B$2^2))/SQRT(1-Earth_Data!$B$2^2*SIN(RADIANS(User_Model_Calcs!B3235))^2))*SIN(RADIANS(User_Model_Calcs!B3235))</f>
        <v>-2947.9948913212738</v>
      </c>
      <c r="L3235">
        <f t="shared" si="308"/>
        <v>-27.550873222665558</v>
      </c>
      <c r="M3235">
        <f t="shared" si="309"/>
        <v>6373.5467304326367</v>
      </c>
      <c r="N3235">
        <f>SQRT(User_Model_Calcs!M3235^2+Sat_Data!$B$3^2-2*User_Model_Calcs!M3235*Sat_Data!$B$3*COS(RADIANS(L3235))*COS(RADIANS(I3235)))</f>
        <v>37585.051458153932</v>
      </c>
      <c r="O3235">
        <f>DEGREES(ACOS(((Earth_Data!$B$1+Sat_Data!$B$2)/User_Model_Calcs!N3235)*SQRT(1-COS(RADIANS(User_Model_Calcs!I3235))^2*COS(RADIANS(User_Model_Calcs!B3235))^2)))</f>
        <v>42.52407204177161</v>
      </c>
      <c r="P3235">
        <f t="shared" si="306"/>
        <v>52.933591673930536</v>
      </c>
    </row>
    <row r="3236" spans="1:16" x14ac:dyDescent="0.25">
      <c r="A3236">
        <v>142.61500000000001</v>
      </c>
      <c r="B3236">
        <v>-24.709</v>
      </c>
      <c r="C3236">
        <v>375</v>
      </c>
      <c r="D3236">
        <f t="shared" ca="1" si="305"/>
        <v>3</v>
      </c>
      <c r="E3236" s="1">
        <v>0.65</v>
      </c>
      <c r="F3236">
        <v>19.899999999999999</v>
      </c>
      <c r="G3236">
        <f t="shared" ca="1" si="307"/>
        <v>54.048620189015942</v>
      </c>
      <c r="H3236">
        <f t="shared" ca="1" si="304"/>
        <v>20.099272588771544</v>
      </c>
      <c r="I3236">
        <f>User_Model_Calcs!A3236-Sat_Data!$B$5</f>
        <v>32.615000000000009</v>
      </c>
      <c r="J3236">
        <f>(Earth_Data!$B$1/SQRT(1-Earth_Data!$B$2^2*SIN(RADIANS(User_Model_Calcs!B3236))^2))*COS(RADIANS(User_Model_Calcs!B3236))</f>
        <v>5797.5654587027157</v>
      </c>
      <c r="K3236">
        <f>((Earth_Data!$B$1*(1-Earth_Data!$B$2^2))/SQRT(1-Earth_Data!$B$2^2*SIN(RADIANS(User_Model_Calcs!B3236))^2))*SIN(RADIANS(User_Model_Calcs!B3236))</f>
        <v>-2649.8267381245937</v>
      </c>
      <c r="L3236">
        <f t="shared" si="308"/>
        <v>-24.563174708393557</v>
      </c>
      <c r="M3236">
        <f t="shared" si="309"/>
        <v>6374.4291501296693</v>
      </c>
      <c r="N3236">
        <f>SQRT(User_Model_Calcs!M3236^2+Sat_Data!$B$3^2-2*User_Model_Calcs!M3236*Sat_Data!$B$3*COS(RADIANS(L3236))*COS(RADIANS(I3236)))</f>
        <v>37505.241244209072</v>
      </c>
      <c r="O3236">
        <f>DEGREES(ACOS(((Earth_Data!$B$1+Sat_Data!$B$2)/User_Model_Calcs!N3236)*SQRT(1-COS(RADIANS(User_Model_Calcs!I3236))^2*COS(RADIANS(User_Model_Calcs!B3236))^2)))</f>
        <v>43.632881223398371</v>
      </c>
      <c r="P3236">
        <f t="shared" si="306"/>
        <v>56.845550225205471</v>
      </c>
    </row>
    <row r="3237" spans="1:16" x14ac:dyDescent="0.25">
      <c r="A3237">
        <v>153.92599999999999</v>
      </c>
      <c r="B3237">
        <v>-32.658999999999999</v>
      </c>
      <c r="C3237">
        <v>950</v>
      </c>
      <c r="D3237">
        <f t="shared" ca="1" si="305"/>
        <v>1.2</v>
      </c>
      <c r="E3237" s="1">
        <v>0.65</v>
      </c>
      <c r="F3237">
        <v>19.899999999999999</v>
      </c>
      <c r="G3237">
        <f t="shared" ca="1" si="307"/>
        <v>46.089820015575185</v>
      </c>
      <c r="H3237">
        <f t="shared" ca="1" si="304"/>
        <v>16.92583880550049</v>
      </c>
      <c r="I3237">
        <f>User_Model_Calcs!A3237-Sat_Data!$B$5</f>
        <v>43.925999999999988</v>
      </c>
      <c r="J3237">
        <f>(Earth_Data!$B$1/SQRT(1-Earth_Data!$B$2^2*SIN(RADIANS(User_Model_Calcs!B3237))^2))*COS(RADIANS(User_Model_Calcs!B3237))</f>
        <v>5374.9797427248986</v>
      </c>
      <c r="K3237">
        <f>((Earth_Data!$B$1*(1-Earth_Data!$B$2^2))/SQRT(1-Earth_Data!$B$2^2*SIN(RADIANS(User_Model_Calcs!B3237))^2))*SIN(RADIANS(User_Model_Calcs!B3237))</f>
        <v>-3422.1824272758108</v>
      </c>
      <c r="L3237">
        <f t="shared" si="308"/>
        <v>-32.484397966755211</v>
      </c>
      <c r="M3237">
        <f t="shared" si="309"/>
        <v>6371.9494505416769</v>
      </c>
      <c r="N3237">
        <f>SQRT(User_Model_Calcs!M3237^2+Sat_Data!$B$3^2-2*User_Model_Calcs!M3237*Sat_Data!$B$3*COS(RADIANS(L3237))*COS(RADIANS(I3237)))</f>
        <v>38625.899148653683</v>
      </c>
      <c r="O3237">
        <f>DEGREES(ACOS(((Earth_Data!$B$1+Sat_Data!$B$2)/User_Model_Calcs!N3237)*SQRT(1-COS(RADIANS(User_Model_Calcs!I3237))^2*COS(RADIANS(User_Model_Calcs!B3237))^2)))</f>
        <v>29.769741095956061</v>
      </c>
      <c r="P3237">
        <f t="shared" si="306"/>
        <v>60.739930714874262</v>
      </c>
    </row>
    <row r="3238" spans="1:16" x14ac:dyDescent="0.25">
      <c r="A3238">
        <v>157.71600000000001</v>
      </c>
      <c r="B3238">
        <v>-30.646999999999998</v>
      </c>
      <c r="C3238">
        <v>375</v>
      </c>
      <c r="D3238">
        <f t="shared" ca="1" si="305"/>
        <v>3</v>
      </c>
      <c r="E3238" s="1">
        <v>0.65</v>
      </c>
      <c r="F3238">
        <v>19.899999999999999</v>
      </c>
      <c r="G3238">
        <f t="shared" ca="1" si="307"/>
        <v>54.048620189015942</v>
      </c>
      <c r="H3238">
        <f t="shared" ca="1" si="304"/>
        <v>17.329047780022073</v>
      </c>
      <c r="I3238">
        <f>User_Model_Calcs!A3238-Sat_Data!$B$5</f>
        <v>47.716000000000008</v>
      </c>
      <c r="J3238">
        <f>(Earth_Data!$B$1/SQRT(1-Earth_Data!$B$2^2*SIN(RADIANS(User_Model_Calcs!B3238))^2))*COS(RADIANS(User_Model_Calcs!B3238))</f>
        <v>5492.0468265757199</v>
      </c>
      <c r="K3238">
        <f>((Earth_Data!$B$1*(1-Earth_Data!$B$2^2))/SQRT(1-Earth_Data!$B$2^2*SIN(RADIANS(User_Model_Calcs!B3238))^2))*SIN(RADIANS(User_Model_Calcs!B3238))</f>
        <v>-3232.2868097111623</v>
      </c>
      <c r="L3238">
        <f t="shared" si="308"/>
        <v>-30.478494716892929</v>
      </c>
      <c r="M3238">
        <f t="shared" si="309"/>
        <v>6372.6177011910268</v>
      </c>
      <c r="N3238">
        <f>SQRT(User_Model_Calcs!M3238^2+Sat_Data!$B$3^2-2*User_Model_Calcs!M3238*Sat_Data!$B$3*COS(RADIANS(L3238))*COS(RADIANS(I3238)))</f>
        <v>38817.84473949836</v>
      </c>
      <c r="O3238">
        <f>DEGREES(ACOS(((Earth_Data!$B$1+Sat_Data!$B$2)/User_Model_Calcs!N3238)*SQRT(1-COS(RADIANS(User_Model_Calcs!I3238))^2*COS(RADIANS(User_Model_Calcs!B3238))^2)))</f>
        <v>27.656895727457467</v>
      </c>
      <c r="P3238">
        <f t="shared" si="306"/>
        <v>65.128776491616534</v>
      </c>
    </row>
    <row r="3239" spans="1:16" x14ac:dyDescent="0.25">
      <c r="A3239">
        <v>151.51857910958867</v>
      </c>
      <c r="B3239">
        <v>-26.782190758761814</v>
      </c>
      <c r="C3239">
        <v>4700</v>
      </c>
      <c r="D3239">
        <f t="shared" ca="1" si="305"/>
        <v>3</v>
      </c>
      <c r="E3239" s="1">
        <v>0.65</v>
      </c>
      <c r="F3239">
        <v>19.899999999999999</v>
      </c>
      <c r="G3239">
        <f t="shared" ca="1" si="307"/>
        <v>54.048620189015942</v>
      </c>
      <c r="H3239">
        <f t="shared" ca="1" si="304"/>
        <v>18.743871854907841</v>
      </c>
      <c r="I3239">
        <f>User_Model_Calcs!A3239-Sat_Data!$B$5</f>
        <v>41.518579109588671</v>
      </c>
      <c r="J3239">
        <f>(Earth_Data!$B$1/SQRT(1-Earth_Data!$B$2^2*SIN(RADIANS(User_Model_Calcs!B3239))^2))*COS(RADIANS(User_Model_Calcs!B3239))</f>
        <v>5697.8046155298398</v>
      </c>
      <c r="K3239">
        <f>((Earth_Data!$B$1*(1-Earth_Data!$B$2^2))/SQRT(1-Earth_Data!$B$2^2*SIN(RADIANS(User_Model_Calcs!B3239))^2))*SIN(RADIANS(User_Model_Calcs!B3239))</f>
        <v>-2856.692557495036</v>
      </c>
      <c r="L3239">
        <f t="shared" si="308"/>
        <v>-26.627686428520885</v>
      </c>
      <c r="M3239">
        <f t="shared" si="309"/>
        <v>6373.8269355859256</v>
      </c>
      <c r="N3239">
        <f>SQRT(User_Model_Calcs!M3239^2+Sat_Data!$B$3^2-2*User_Model_Calcs!M3239*Sat_Data!$B$3*COS(RADIANS(L3239))*COS(RADIANS(I3239)))</f>
        <v>38192.680515111548</v>
      </c>
      <c r="O3239">
        <f>DEGREES(ACOS(((Earth_Data!$B$1+Sat_Data!$B$2)/User_Model_Calcs!N3239)*SQRT(1-COS(RADIANS(User_Model_Calcs!I3239))^2*COS(RADIANS(User_Model_Calcs!B3239))^2)))</f>
        <v>34.802332919083952</v>
      </c>
      <c r="P3239">
        <f t="shared" si="306"/>
        <v>63.024903840806061</v>
      </c>
    </row>
    <row r="3240" spans="1:16" x14ac:dyDescent="0.25">
      <c r="A3240">
        <v>152.79300000000001</v>
      </c>
      <c r="B3240">
        <v>-24.606999999999999</v>
      </c>
      <c r="C3240">
        <v>375</v>
      </c>
      <c r="D3240">
        <f t="shared" ca="1" si="305"/>
        <v>0.75</v>
      </c>
      <c r="E3240" s="1">
        <v>0.65</v>
      </c>
      <c r="F3240">
        <v>19.899999999999999</v>
      </c>
      <c r="G3240">
        <f t="shared" ca="1" si="307"/>
        <v>42.007420362456692</v>
      </c>
      <c r="H3240">
        <f t="shared" ca="1" si="304"/>
        <v>17.089174254987178</v>
      </c>
      <c r="I3240">
        <f>User_Model_Calcs!A3240-Sat_Data!$B$5</f>
        <v>42.793000000000006</v>
      </c>
      <c r="J3240">
        <f>(Earth_Data!$B$1/SQRT(1-Earth_Data!$B$2^2*SIN(RADIANS(User_Model_Calcs!B3240))^2))*COS(RADIANS(User_Model_Calcs!B3240))</f>
        <v>5802.2791291546046</v>
      </c>
      <c r="K3240">
        <f>((Earth_Data!$B$1*(1-Earth_Data!$B$2^2))/SQRT(1-Earth_Data!$B$2^2*SIN(RADIANS(User_Model_Calcs!B3240))^2))*SIN(RADIANS(User_Model_Calcs!B3240))</f>
        <v>-2639.5586636612097</v>
      </c>
      <c r="L3240">
        <f t="shared" si="308"/>
        <v>-24.461621676433879</v>
      </c>
      <c r="M3240">
        <f t="shared" si="309"/>
        <v>6374.4578617739771</v>
      </c>
      <c r="N3240">
        <f>SQRT(User_Model_Calcs!M3240^2+Sat_Data!$B$3^2-2*User_Model_Calcs!M3240*Sat_Data!$B$3*COS(RADIANS(L3240))*COS(RADIANS(I3240)))</f>
        <v>38202.049067539076</v>
      </c>
      <c r="O3240">
        <f>DEGREES(ACOS(((Earth_Data!$B$1+Sat_Data!$B$2)/User_Model_Calcs!N3240)*SQRT(1-COS(RADIANS(User_Model_Calcs!I3240))^2*COS(RADIANS(User_Model_Calcs!B3240))^2)))</f>
        <v>34.698305267583471</v>
      </c>
      <c r="P3240">
        <f t="shared" si="306"/>
        <v>65.783093823698891</v>
      </c>
    </row>
    <row r="3241" spans="1:16" x14ac:dyDescent="0.25">
      <c r="A3241">
        <v>158.79300000000001</v>
      </c>
      <c r="B3241">
        <v>-23.606999999999999</v>
      </c>
      <c r="C3241">
        <v>375</v>
      </c>
      <c r="D3241">
        <f t="shared" ca="1" si="305"/>
        <v>0.75</v>
      </c>
      <c r="E3241" s="1">
        <v>0.65</v>
      </c>
      <c r="F3241">
        <v>19.899999999999999</v>
      </c>
      <c r="G3241">
        <f t="shared" ca="1" si="307"/>
        <v>42.007420362456692</v>
      </c>
      <c r="H3241">
        <f t="shared" ca="1" si="304"/>
        <v>14.468781066166116</v>
      </c>
      <c r="I3241">
        <f>User_Model_Calcs!A3241-Sat_Data!$B$5</f>
        <v>48.793000000000006</v>
      </c>
      <c r="J3241">
        <f>(Earth_Data!$B$1/SQRT(1-Earth_Data!$B$2^2*SIN(RADIANS(User_Model_Calcs!B3241))^2))*COS(RADIANS(User_Model_Calcs!B3241))</f>
        <v>5847.5175373271604</v>
      </c>
      <c r="K3241">
        <f>((Earth_Data!$B$1*(1-Earth_Data!$B$2^2))/SQRT(1-Earth_Data!$B$2^2*SIN(RADIANS(User_Model_Calcs!B3241))^2))*SIN(RADIANS(User_Model_Calcs!B3241))</f>
        <v>-2538.4601262257488</v>
      </c>
      <c r="L3241">
        <f t="shared" si="308"/>
        <v>-23.466099784968861</v>
      </c>
      <c r="M3241">
        <f t="shared" si="309"/>
        <v>6374.7345953997765</v>
      </c>
      <c r="N3241">
        <f>SQRT(User_Model_Calcs!M3241^2+Sat_Data!$B$3^2-2*User_Model_Calcs!M3241*Sat_Data!$B$3*COS(RADIANS(L3241))*COS(RADIANS(I3241)))</f>
        <v>38647.115476396473</v>
      </c>
      <c r="O3241">
        <f>DEGREES(ACOS(((Earth_Data!$B$1+Sat_Data!$B$2)/User_Model_Calcs!N3241)*SQRT(1-COS(RADIANS(User_Model_Calcs!I3241))^2*COS(RADIANS(User_Model_Calcs!B3241))^2)))</f>
        <v>29.564410345137436</v>
      </c>
      <c r="P3241">
        <f t="shared" si="306"/>
        <v>70.676092677988947</v>
      </c>
    </row>
    <row r="3242" spans="1:16" x14ac:dyDescent="0.25">
      <c r="A3242">
        <v>133.92860458316989</v>
      </c>
      <c r="B3242">
        <v>-27.564</v>
      </c>
      <c r="C3242">
        <v>2500</v>
      </c>
      <c r="D3242">
        <f t="shared" ca="1" si="305"/>
        <v>0.75</v>
      </c>
      <c r="E3242" s="1">
        <v>0.65</v>
      </c>
      <c r="F3242">
        <v>19.899999999999999</v>
      </c>
      <c r="G3242">
        <f t="shared" ca="1" si="307"/>
        <v>42.007420362456692</v>
      </c>
      <c r="H3242">
        <f t="shared" ca="1" si="304"/>
        <v>15.211021105167953</v>
      </c>
      <c r="I3242">
        <f>User_Model_Calcs!A3242-Sat_Data!$B$5</f>
        <v>23.928604583169886</v>
      </c>
      <c r="J3242">
        <f>(Earth_Data!$B$1/SQRT(1-Earth_Data!$B$2^2*SIN(RADIANS(User_Model_Calcs!B3242))^2))*COS(RADIANS(User_Model_Calcs!B3242))</f>
        <v>5658.2429826957641</v>
      </c>
      <c r="K3242">
        <f>((Earth_Data!$B$1*(1-Earth_Data!$B$2^2))/SQRT(1-Earth_Data!$B$2^2*SIN(RADIANS(User_Model_Calcs!B3242))^2))*SIN(RADIANS(User_Model_Calcs!B3242))</f>
        <v>-2933.7601387284085</v>
      </c>
      <c r="L3242">
        <f t="shared" si="308"/>
        <v>-27.406429194724144</v>
      </c>
      <c r="M3242">
        <f t="shared" si="309"/>
        <v>6373.5909974532869</v>
      </c>
      <c r="N3242">
        <f>SQRT(User_Model_Calcs!M3242^2+Sat_Data!$B$3^2-2*User_Model_Calcs!M3242*Sat_Data!$B$3*COS(RADIANS(L3242))*COS(RADIANS(I3242)))</f>
        <v>37179.265014666329</v>
      </c>
      <c r="O3242">
        <f>DEGREES(ACOS(((Earth_Data!$B$1+Sat_Data!$B$2)/User_Model_Calcs!N3242)*SQRT(1-COS(RADIANS(User_Model_Calcs!I3242))^2*COS(RADIANS(User_Model_Calcs!B3242))^2)))</f>
        <v>48.349608384347881</v>
      </c>
      <c r="P3242">
        <f t="shared" si="306"/>
        <v>43.799067970208846</v>
      </c>
    </row>
    <row r="3243" spans="1:16" x14ac:dyDescent="0.25">
      <c r="A3243">
        <v>154.01913977233409</v>
      </c>
      <c r="B3243">
        <v>-27.617975327385086</v>
      </c>
      <c r="C3243">
        <v>4700</v>
      </c>
      <c r="D3243">
        <f t="shared" ca="1" si="305"/>
        <v>1.2</v>
      </c>
      <c r="E3243" s="1">
        <v>0.65</v>
      </c>
      <c r="F3243">
        <v>19.899999999999999</v>
      </c>
      <c r="G3243">
        <f t="shared" ca="1" si="307"/>
        <v>46.089820015575185</v>
      </c>
      <c r="H3243">
        <f t="shared" ca="1" si="304"/>
        <v>22.878741995857361</v>
      </c>
      <c r="I3243">
        <f>User_Model_Calcs!A3243-Sat_Data!$B$5</f>
        <v>44.019139772334086</v>
      </c>
      <c r="J3243">
        <f>(Earth_Data!$B$1/SQRT(1-Earth_Data!$B$2^2*SIN(RADIANS(User_Model_Calcs!B3243))^2))*COS(RADIANS(User_Model_Calcs!B3243))</f>
        <v>5655.4727669373269</v>
      </c>
      <c r="K3243">
        <f>((Earth_Data!$B$1*(1-Earth_Data!$B$2^2))/SQRT(1-Earth_Data!$B$2^2*SIN(RADIANS(User_Model_Calcs!B3243))^2))*SIN(RADIANS(User_Model_Calcs!B3243))</f>
        <v>-2939.0611034191843</v>
      </c>
      <c r="L3243">
        <f t="shared" si="308"/>
        <v>-27.460197095354115</v>
      </c>
      <c r="M3243">
        <f t="shared" si="309"/>
        <v>6373.5745376673312</v>
      </c>
      <c r="N3243">
        <f>SQRT(User_Model_Calcs!M3243^2+Sat_Data!$B$3^2-2*User_Model_Calcs!M3243*Sat_Data!$B$3*COS(RADIANS(L3243))*COS(RADIANS(I3243)))</f>
        <v>38412.016001590317</v>
      </c>
      <c r="O3243">
        <f>DEGREES(ACOS(((Earth_Data!$B$1+Sat_Data!$B$2)/User_Model_Calcs!N3243)*SQRT(1-COS(RADIANS(User_Model_Calcs!I3243))^2*COS(RADIANS(User_Model_Calcs!B3243))^2)))</f>
        <v>32.219994604714977</v>
      </c>
      <c r="P3243">
        <f t="shared" si="306"/>
        <v>64.371840246997252</v>
      </c>
    </row>
    <row r="3244" spans="1:16" x14ac:dyDescent="0.25">
      <c r="A3244">
        <v>156.19399999999999</v>
      </c>
      <c r="B3244">
        <v>-23.291</v>
      </c>
      <c r="C3244">
        <v>375</v>
      </c>
      <c r="D3244">
        <f t="shared" ca="1" si="305"/>
        <v>1.2</v>
      </c>
      <c r="E3244" s="1">
        <v>0.65</v>
      </c>
      <c r="F3244">
        <v>19.899999999999999</v>
      </c>
      <c r="G3244">
        <f t="shared" ca="1" si="307"/>
        <v>46.089820015575185</v>
      </c>
      <c r="H3244">
        <f t="shared" ca="1" si="304"/>
        <v>17.689214860162263</v>
      </c>
      <c r="I3244">
        <f>User_Model_Calcs!A3244-Sat_Data!$B$5</f>
        <v>46.193999999999988</v>
      </c>
      <c r="J3244">
        <f>(Earth_Data!$B$1/SQRT(1-Earth_Data!$B$2^2*SIN(RADIANS(User_Model_Calcs!B3244))^2))*COS(RADIANS(User_Model_Calcs!B3244))</f>
        <v>5861.4440152477991</v>
      </c>
      <c r="K3244">
        <f>((Earth_Data!$B$1*(1-Earth_Data!$B$2^2))/SQRT(1-Earth_Data!$B$2^2*SIN(RADIANS(User_Model_Calcs!B3244))^2))*SIN(RADIANS(User_Model_Calcs!B3244))</f>
        <v>-2506.3532982906891</v>
      </c>
      <c r="L3244">
        <f t="shared" si="308"/>
        <v>-23.15155058210291</v>
      </c>
      <c r="M3244">
        <f t="shared" si="309"/>
        <v>6374.8202170521527</v>
      </c>
      <c r="N3244">
        <f>SQRT(User_Model_Calcs!M3244^2+Sat_Data!$B$3^2-2*User_Model_Calcs!M3244*Sat_Data!$B$3*COS(RADIANS(L3244))*COS(RADIANS(I3244)))</f>
        <v>38422.641084908319</v>
      </c>
      <c r="O3244">
        <f>DEGREES(ACOS(((Earth_Data!$B$1+Sat_Data!$B$2)/User_Model_Calcs!N3244)*SQRT(1-COS(RADIANS(User_Model_Calcs!I3244))^2*COS(RADIANS(User_Model_Calcs!B3244))^2)))</f>
        <v>32.112384011161254</v>
      </c>
      <c r="P3244">
        <f t="shared" si="306"/>
        <v>69.230485605089271</v>
      </c>
    </row>
    <row r="3245" spans="1:16" x14ac:dyDescent="0.25">
      <c r="A3245">
        <v>132.58000000000001</v>
      </c>
      <c r="B3245">
        <v>-32.271000000000001</v>
      </c>
      <c r="C3245">
        <v>950</v>
      </c>
      <c r="D3245">
        <f t="shared" ca="1" si="305"/>
        <v>0.75</v>
      </c>
      <c r="E3245" s="1">
        <v>0.65</v>
      </c>
      <c r="F3245">
        <v>19.899999999999999</v>
      </c>
      <c r="G3245">
        <f t="shared" ca="1" si="307"/>
        <v>42.007420362456692</v>
      </c>
      <c r="H3245">
        <f t="shared" ca="1" si="304"/>
        <v>23.818373744103177</v>
      </c>
      <c r="I3245">
        <f>User_Model_Calcs!A3245-Sat_Data!$B$5</f>
        <v>22.580000000000013</v>
      </c>
      <c r="J3245">
        <f>(Earth_Data!$B$1/SQRT(1-Earth_Data!$B$2^2*SIN(RADIANS(User_Model_Calcs!B3245))^2))*COS(RADIANS(User_Model_Calcs!B3245))</f>
        <v>5398.0760630780233</v>
      </c>
      <c r="K3245">
        <f>((Earth_Data!$B$1*(1-Earth_Data!$B$2^2))/SQRT(1-Earth_Data!$B$2^2*SIN(RADIANS(User_Model_Calcs!B3245))^2))*SIN(RADIANS(User_Model_Calcs!B3245))</f>
        <v>-3385.8795507698078</v>
      </c>
      <c r="L3245">
        <f t="shared" si="308"/>
        <v>-32.097507849869068</v>
      </c>
      <c r="M3245">
        <f t="shared" si="309"/>
        <v>6372.0801560477157</v>
      </c>
      <c r="N3245">
        <f>SQRT(User_Model_Calcs!M3245^2+Sat_Data!$B$3^2-2*User_Model_Calcs!M3245*Sat_Data!$B$3*COS(RADIANS(L3245))*COS(RADIANS(I3245)))</f>
        <v>37391.203678997677</v>
      </c>
      <c r="O3245">
        <f>DEGREES(ACOS(((Earth_Data!$B$1+Sat_Data!$B$2)/User_Model_Calcs!N3245)*SQRT(1-COS(RADIANS(User_Model_Calcs!I3245))^2*COS(RADIANS(User_Model_Calcs!B3245))^2)))</f>
        <v>45.19872574603319</v>
      </c>
      <c r="P3245">
        <f t="shared" si="306"/>
        <v>37.913460316157071</v>
      </c>
    </row>
    <row r="3246" spans="1:16" x14ac:dyDescent="0.25">
      <c r="A3246">
        <v>145.76499999999999</v>
      </c>
      <c r="B3246">
        <v>-28.257999999999999</v>
      </c>
      <c r="C3246">
        <v>1250</v>
      </c>
      <c r="D3246">
        <f t="shared" ca="1" si="305"/>
        <v>1.2</v>
      </c>
      <c r="E3246" s="1">
        <v>0.65</v>
      </c>
      <c r="F3246">
        <v>19.899999999999999</v>
      </c>
      <c r="G3246">
        <f t="shared" ca="1" si="307"/>
        <v>46.089820015575185</v>
      </c>
      <c r="H3246">
        <f t="shared" ca="1" si="304"/>
        <v>21.795024902675181</v>
      </c>
      <c r="I3246">
        <f>User_Model_Calcs!A3246-Sat_Data!$B$5</f>
        <v>35.764999999999986</v>
      </c>
      <c r="J3246">
        <f>(Earth_Data!$B$1/SQRT(1-Earth_Data!$B$2^2*SIN(RADIANS(User_Model_Calcs!B3246))^2))*COS(RADIANS(User_Model_Calcs!B3246))</f>
        <v>5622.2427237465372</v>
      </c>
      <c r="K3246">
        <f>((Earth_Data!$B$1*(1-Earth_Data!$B$2^2))/SQRT(1-Earth_Data!$B$2^2*SIN(RADIANS(User_Model_Calcs!B3246))^2))*SIN(RADIANS(User_Model_Calcs!B3246))</f>
        <v>-3001.7212252122449</v>
      </c>
      <c r="L3246">
        <f t="shared" si="308"/>
        <v>-28.097804811442249</v>
      </c>
      <c r="M3246">
        <f t="shared" si="309"/>
        <v>6373.3777197503823</v>
      </c>
      <c r="N3246">
        <f>SQRT(User_Model_Calcs!M3246^2+Sat_Data!$B$3^2-2*User_Model_Calcs!M3246*Sat_Data!$B$3*COS(RADIANS(L3246))*COS(RADIANS(I3246)))</f>
        <v>37864.608051552859</v>
      </c>
      <c r="O3246">
        <f>DEGREES(ACOS(((Earth_Data!$B$1+Sat_Data!$B$2)/User_Model_Calcs!N3246)*SQRT(1-COS(RADIANS(User_Model_Calcs!I3246))^2*COS(RADIANS(User_Model_Calcs!B3246))^2)))</f>
        <v>38.846485435325953</v>
      </c>
      <c r="P3246">
        <f t="shared" si="306"/>
        <v>56.683467160491951</v>
      </c>
    </row>
    <row r="3247" spans="1:16" x14ac:dyDescent="0.25">
      <c r="A3247">
        <v>114.09</v>
      </c>
      <c r="B3247">
        <v>-32.242999999999995</v>
      </c>
      <c r="C3247">
        <v>375</v>
      </c>
      <c r="D3247">
        <f t="shared" ca="1" si="305"/>
        <v>0.75</v>
      </c>
      <c r="E3247" s="1">
        <v>0.65</v>
      </c>
      <c r="F3247">
        <v>19.899999999999999</v>
      </c>
      <c r="G3247">
        <f t="shared" ca="1" si="307"/>
        <v>42.007420362456692</v>
      </c>
      <c r="H3247">
        <f t="shared" ca="1" si="304"/>
        <v>23.427647070299145</v>
      </c>
      <c r="I3247">
        <f>User_Model_Calcs!A3247-Sat_Data!$B$5</f>
        <v>4.0900000000000034</v>
      </c>
      <c r="J3247">
        <f>(Earth_Data!$B$1/SQRT(1-Earth_Data!$B$2^2*SIN(RADIANS(User_Model_Calcs!B3247))^2))*COS(RADIANS(User_Model_Calcs!B3247))</f>
        <v>5399.7332345801542</v>
      </c>
      <c r="K3247">
        <f>((Earth_Data!$B$1*(1-Earth_Data!$B$2^2))/SQRT(1-Earth_Data!$B$2^2*SIN(RADIANS(User_Model_Calcs!B3247))^2))*SIN(RADIANS(User_Model_Calcs!B3247))</f>
        <v>-3383.2538037930171</v>
      </c>
      <c r="L3247">
        <f t="shared" si="308"/>
        <v>-32.069589172830902</v>
      </c>
      <c r="M3247">
        <f t="shared" si="309"/>
        <v>6372.0895556724072</v>
      </c>
      <c r="N3247">
        <f>SQRT(User_Model_Calcs!M3247^2+Sat_Data!$B$3^2-2*User_Model_Calcs!M3247*Sat_Data!$B$3*COS(RADIANS(L3247))*COS(RADIANS(I3247)))</f>
        <v>36935.452832172574</v>
      </c>
      <c r="O3247">
        <f>DEGREES(ACOS(((Earth_Data!$B$1+Sat_Data!$B$2)/User_Model_Calcs!N3247)*SQRT(1-COS(RADIANS(User_Model_Calcs!I3247))^2*COS(RADIANS(User_Model_Calcs!B3247))^2)))</f>
        <v>52.199244281003118</v>
      </c>
      <c r="P3247">
        <f t="shared" si="306"/>
        <v>7.6337488395904831</v>
      </c>
    </row>
    <row r="3248" spans="1:16" x14ac:dyDescent="0.25">
      <c r="A3248">
        <v>154.18700000000001</v>
      </c>
      <c r="B3248">
        <v>-31.079000000000001</v>
      </c>
      <c r="C3248">
        <v>2500</v>
      </c>
      <c r="D3248">
        <f t="shared" ca="1" si="305"/>
        <v>0.75</v>
      </c>
      <c r="E3248" s="1">
        <v>0.65</v>
      </c>
      <c r="F3248">
        <v>19.899999999999999</v>
      </c>
      <c r="G3248">
        <f t="shared" ca="1" si="307"/>
        <v>42.007420362456692</v>
      </c>
      <c r="H3248">
        <f t="shared" ca="1" si="304"/>
        <v>20.748945371349816</v>
      </c>
      <c r="I3248">
        <f>User_Model_Calcs!A3248-Sat_Data!$B$5</f>
        <v>44.187000000000012</v>
      </c>
      <c r="J3248">
        <f>(Earth_Data!$B$1/SQRT(1-Earth_Data!$B$2^2*SIN(RADIANS(User_Model_Calcs!B3248))^2))*COS(RADIANS(User_Model_Calcs!B3248))</f>
        <v>5467.4775680218136</v>
      </c>
      <c r="K3248">
        <f>((Earth_Data!$B$1*(1-Earth_Data!$B$2^2))/SQRT(1-Earth_Data!$B$2^2*SIN(RADIANS(User_Model_Calcs!B3248))^2))*SIN(RADIANS(User_Model_Calcs!B3248))</f>
        <v>-3273.3992721390373</v>
      </c>
      <c r="L3248">
        <f t="shared" si="308"/>
        <v>-30.909114868330224</v>
      </c>
      <c r="M3248">
        <f t="shared" si="309"/>
        <v>6372.4762652882519</v>
      </c>
      <c r="N3248">
        <f>SQRT(User_Model_Calcs!M3248^2+Sat_Data!$B$3^2-2*User_Model_Calcs!M3248*Sat_Data!$B$3*COS(RADIANS(L3248))*COS(RADIANS(I3248)))</f>
        <v>38572.131025322888</v>
      </c>
      <c r="O3248">
        <f>DEGREES(ACOS(((Earth_Data!$B$1+Sat_Data!$B$2)/User_Model_Calcs!N3248)*SQRT(1-COS(RADIANS(User_Model_Calcs!I3248))^2*COS(RADIANS(User_Model_Calcs!B3248))^2)))</f>
        <v>30.379771711987601</v>
      </c>
      <c r="P3248">
        <f t="shared" si="306"/>
        <v>62.028070980598301</v>
      </c>
    </row>
    <row r="3249" spans="1:16" x14ac:dyDescent="0.25">
      <c r="A3249">
        <v>121.63500000000001</v>
      </c>
      <c r="B3249">
        <v>-24.056000000000001</v>
      </c>
      <c r="C3249">
        <v>2500</v>
      </c>
      <c r="D3249">
        <f t="shared" ca="1" si="305"/>
        <v>3</v>
      </c>
      <c r="E3249" s="1">
        <v>0.65</v>
      </c>
      <c r="F3249">
        <v>19.899999999999999</v>
      </c>
      <c r="G3249">
        <f t="shared" ca="1" si="307"/>
        <v>54.048620189015942</v>
      </c>
      <c r="H3249">
        <f t="shared" ca="1" si="304"/>
        <v>22.488885298684266</v>
      </c>
      <c r="I3249">
        <f>User_Model_Calcs!A3249-Sat_Data!$B$5</f>
        <v>11.635000000000005</v>
      </c>
      <c r="J3249">
        <f>(Earth_Data!$B$1/SQRT(1-Earth_Data!$B$2^2*SIN(RADIANS(User_Model_Calcs!B3249))^2))*COS(RADIANS(User_Model_Calcs!B3249))</f>
        <v>5827.424521228374</v>
      </c>
      <c r="K3249">
        <f>((Earth_Data!$B$1*(1-Earth_Data!$B$2^2))/SQRT(1-Earth_Data!$B$2^2*SIN(RADIANS(User_Model_Calcs!B3249))^2))*SIN(RADIANS(User_Model_Calcs!B3249))</f>
        <v>-2583.9493378023144</v>
      </c>
      <c r="L3249">
        <f t="shared" si="308"/>
        <v>-23.913067693151969</v>
      </c>
      <c r="M3249">
        <f t="shared" si="309"/>
        <v>6374.6114180350451</v>
      </c>
      <c r="N3249">
        <f>SQRT(User_Model_Calcs!M3249^2+Sat_Data!$B$3^2-2*User_Model_Calcs!M3249*Sat_Data!$B$3*COS(RADIANS(L3249))*COS(RADIANS(I3249)))</f>
        <v>36566.804623867763</v>
      </c>
      <c r="O3249">
        <f>DEGREES(ACOS(((Earth_Data!$B$1+Sat_Data!$B$2)/User_Model_Calcs!N3249)*SQRT(1-COS(RADIANS(User_Model_Calcs!I3249))^2*COS(RADIANS(User_Model_Calcs!B3249))^2)))</f>
        <v>58.951193764883982</v>
      </c>
      <c r="P3249">
        <f t="shared" si="306"/>
        <v>26.799866944511319</v>
      </c>
    </row>
    <row r="3250" spans="1:16" x14ac:dyDescent="0.25">
      <c r="A3250" s="5">
        <v>158.66</v>
      </c>
      <c r="B3250">
        <v>-23.942</v>
      </c>
      <c r="C3250">
        <v>950</v>
      </c>
      <c r="D3250">
        <f t="shared" ca="1" si="305"/>
        <v>0.75</v>
      </c>
      <c r="E3250" s="1">
        <v>0.65</v>
      </c>
      <c r="F3250">
        <v>19.899999999999999</v>
      </c>
      <c r="G3250">
        <f t="shared" ca="1" si="307"/>
        <v>42.007420362456692</v>
      </c>
      <c r="H3250">
        <f t="shared" ca="1" si="304"/>
        <v>15.04771335474528</v>
      </c>
      <c r="I3250">
        <f>User_Model_Calcs!A3250-Sat_Data!$B$5</f>
        <v>48.66</v>
      </c>
      <c r="J3250">
        <f>(Earth_Data!$B$1/SQRT(1-Earth_Data!$B$2^2*SIN(RADIANS(User_Model_Calcs!B3250))^2))*COS(RADIANS(User_Model_Calcs!B3250))</f>
        <v>5832.5599549197677</v>
      </c>
      <c r="K3250">
        <f>((Earth_Data!$B$1*(1-Earth_Data!$B$2^2))/SQRT(1-Earth_Data!$B$2^2*SIN(RADIANS(User_Model_Calcs!B3250))^2))*SIN(RADIANS(User_Model_Calcs!B3250))</f>
        <v>-2572.4144231506248</v>
      </c>
      <c r="L3250">
        <f t="shared" si="308"/>
        <v>-23.799580352778079</v>
      </c>
      <c r="M3250">
        <f t="shared" si="309"/>
        <v>6374.642859970043</v>
      </c>
      <c r="N3250">
        <f>SQRT(User_Model_Calcs!M3250^2+Sat_Data!$B$3^2-2*User_Model_Calcs!M3250*Sat_Data!$B$3*COS(RADIANS(L3250))*COS(RADIANS(I3250)))</f>
        <v>38646.749306231082</v>
      </c>
      <c r="O3250">
        <f>DEGREES(ACOS(((Earth_Data!$B$1+Sat_Data!$B$2)/User_Model_Calcs!N3250)*SQRT(1-COS(RADIANS(User_Model_Calcs!I3250))^2*COS(RADIANS(User_Model_Calcs!B3250))^2)))</f>
        <v>29.567452881797941</v>
      </c>
      <c r="P3250">
        <f t="shared" si="306"/>
        <v>70.352595322234777</v>
      </c>
    </row>
    <row r="3251" spans="1:16" x14ac:dyDescent="0.25">
      <c r="A3251">
        <v>138.91800000000001</v>
      </c>
      <c r="B3251">
        <v>-32.847000000000001</v>
      </c>
      <c r="C3251">
        <v>375</v>
      </c>
      <c r="D3251">
        <f t="shared" ca="1" si="305"/>
        <v>1.2</v>
      </c>
      <c r="E3251" s="1">
        <v>0.65</v>
      </c>
      <c r="F3251">
        <v>19.899999999999999</v>
      </c>
      <c r="G3251">
        <f t="shared" ca="1" si="307"/>
        <v>46.089820015575185</v>
      </c>
      <c r="H3251">
        <f t="shared" ca="1" si="304"/>
        <v>14.955158579026394</v>
      </c>
      <c r="I3251">
        <f>User_Model_Calcs!A3251-Sat_Data!$B$5</f>
        <v>28.918000000000006</v>
      </c>
      <c r="J3251">
        <f>(Earth_Data!$B$1/SQRT(1-Earth_Data!$B$2^2*SIN(RADIANS(User_Model_Calcs!B3251))^2))*COS(RADIANS(User_Model_Calcs!B3251))</f>
        <v>5363.6999328417833</v>
      </c>
      <c r="K3251">
        <f>((Earth_Data!$B$1*(1-Earth_Data!$B$2^2))/SQRT(1-Earth_Data!$B$2^2*SIN(RADIANS(User_Model_Calcs!B3251))^2))*SIN(RADIANS(User_Model_Calcs!B3251))</f>
        <v>-3439.7168375651877</v>
      </c>
      <c r="L3251">
        <f t="shared" si="308"/>
        <v>-32.671871645971329</v>
      </c>
      <c r="M3251">
        <f t="shared" si="309"/>
        <v>6371.8858191430581</v>
      </c>
      <c r="N3251">
        <f>SQRT(User_Model_Calcs!M3251^2+Sat_Data!$B$3^2-2*User_Model_Calcs!M3251*Sat_Data!$B$3*COS(RADIANS(L3251))*COS(RADIANS(I3251)))</f>
        <v>37716.065168243833</v>
      </c>
      <c r="O3251">
        <f>DEGREES(ACOS(((Earth_Data!$B$1+Sat_Data!$B$2)/User_Model_Calcs!N3251)*SQRT(1-COS(RADIANS(User_Model_Calcs!I3251))^2*COS(RADIANS(User_Model_Calcs!B3251))^2)))</f>
        <v>40.748011218049761</v>
      </c>
      <c r="P3251">
        <f t="shared" si="306"/>
        <v>45.525514125375572</v>
      </c>
    </row>
    <row r="3252" spans="1:16" x14ac:dyDescent="0.25">
      <c r="A3252">
        <v>150.66999999999999</v>
      </c>
      <c r="B3252">
        <v>-30.771999999999998</v>
      </c>
      <c r="C3252">
        <v>375</v>
      </c>
      <c r="D3252">
        <f t="shared" ca="1" si="305"/>
        <v>1.2</v>
      </c>
      <c r="E3252" s="1">
        <v>0.65</v>
      </c>
      <c r="F3252">
        <v>19.899999999999999</v>
      </c>
      <c r="G3252">
        <f t="shared" ca="1" si="307"/>
        <v>46.089820015575185</v>
      </c>
      <c r="H3252">
        <f t="shared" ca="1" si="304"/>
        <v>19.918925535808864</v>
      </c>
      <c r="I3252">
        <f>User_Model_Calcs!A3252-Sat_Data!$B$5</f>
        <v>40.669999999999987</v>
      </c>
      <c r="J3252">
        <f>(Earth_Data!$B$1/SQRT(1-Earth_Data!$B$2^2*SIN(RADIANS(User_Model_Calcs!B3252))^2))*COS(RADIANS(User_Model_Calcs!B3252))</f>
        <v>5484.9697148196656</v>
      </c>
      <c r="K3252">
        <f>((Earth_Data!$B$1*(1-Earth_Data!$B$2^2))/SQRT(1-Earth_Data!$B$2^2*SIN(RADIANS(User_Model_Calcs!B3252))^2))*SIN(RADIANS(User_Model_Calcs!B3252))</f>
        <v>-3244.2015236439602</v>
      </c>
      <c r="L3252">
        <f t="shared" si="308"/>
        <v>-30.603091520597975</v>
      </c>
      <c r="M3252">
        <f t="shared" si="309"/>
        <v>6372.5768962408538</v>
      </c>
      <c r="N3252">
        <f>SQRT(User_Model_Calcs!M3252^2+Sat_Data!$B$3^2-2*User_Model_Calcs!M3252*Sat_Data!$B$3*COS(RADIANS(L3252))*COS(RADIANS(I3252)))</f>
        <v>38309.275270494662</v>
      </c>
      <c r="O3252">
        <f>DEGREES(ACOS(((Earth_Data!$B$1+Sat_Data!$B$2)/User_Model_Calcs!N3252)*SQRT(1-COS(RADIANS(User_Model_Calcs!I3252))^2*COS(RADIANS(User_Model_Calcs!B3252))^2)))</f>
        <v>33.404149117217919</v>
      </c>
      <c r="P3252">
        <f t="shared" si="306"/>
        <v>59.228442756703117</v>
      </c>
    </row>
    <row r="3253" spans="1:16" x14ac:dyDescent="0.25">
      <c r="A3253">
        <v>150.345</v>
      </c>
      <c r="B3253">
        <v>-23.76</v>
      </c>
      <c r="C3253">
        <v>950</v>
      </c>
      <c r="D3253">
        <f t="shared" ca="1" si="305"/>
        <v>3</v>
      </c>
      <c r="E3253" s="1">
        <v>0.65</v>
      </c>
      <c r="F3253">
        <v>19.899999999999999</v>
      </c>
      <c r="G3253">
        <f t="shared" ca="1" si="307"/>
        <v>54.048620189015942</v>
      </c>
      <c r="H3253">
        <f t="shared" ca="1" si="304"/>
        <v>23.054187050936914</v>
      </c>
      <c r="I3253">
        <f>User_Model_Calcs!A3253-Sat_Data!$B$5</f>
        <v>40.344999999999999</v>
      </c>
      <c r="J3253">
        <f>(Earth_Data!$B$1/SQRT(1-Earth_Data!$B$2^2*SIN(RADIANS(User_Model_Calcs!B3253))^2))*COS(RADIANS(User_Model_Calcs!B3253))</f>
        <v>5840.7108749945801</v>
      </c>
      <c r="K3253">
        <f>((Earth_Data!$B$1*(1-Earth_Data!$B$2^2))/SQRT(1-Earth_Data!$B$2^2*SIN(RADIANS(User_Model_Calcs!B3253))^2))*SIN(RADIANS(User_Model_Calcs!B3253))</f>
        <v>-2553.9782762715581</v>
      </c>
      <c r="L3253">
        <f t="shared" si="308"/>
        <v>-23.618403448774824</v>
      </c>
      <c r="M3253">
        <f t="shared" si="309"/>
        <v>6374.6928209088628</v>
      </c>
      <c r="N3253">
        <f>SQRT(User_Model_Calcs!M3253^2+Sat_Data!$B$3^2-2*User_Model_Calcs!M3253*Sat_Data!$B$3*COS(RADIANS(L3253))*COS(RADIANS(I3253)))</f>
        <v>37987.620089713964</v>
      </c>
      <c r="O3253">
        <f>DEGREES(ACOS(((Earth_Data!$B$1+Sat_Data!$B$2)/User_Model_Calcs!N3253)*SQRT(1-COS(RADIANS(User_Model_Calcs!I3253))^2*COS(RADIANS(User_Model_Calcs!B3253))^2)))</f>
        <v>37.316022691621072</v>
      </c>
      <c r="P3253">
        <f t="shared" si="306"/>
        <v>64.623366562947666</v>
      </c>
    </row>
    <row r="3254" spans="1:16" x14ac:dyDescent="0.25">
      <c r="A3254">
        <v>158.69292685720112</v>
      </c>
      <c r="B3254">
        <v>-23.731999999999999</v>
      </c>
      <c r="C3254">
        <v>950</v>
      </c>
      <c r="D3254">
        <f t="shared" ca="1" si="305"/>
        <v>0.75</v>
      </c>
      <c r="E3254" s="1">
        <v>0.65</v>
      </c>
      <c r="F3254">
        <v>19.899999999999999</v>
      </c>
      <c r="G3254">
        <f t="shared" ca="1" si="307"/>
        <v>42.007420362456692</v>
      </c>
      <c r="H3254">
        <f t="shared" ca="1" si="304"/>
        <v>22.020090437592849</v>
      </c>
      <c r="I3254">
        <f>User_Model_Calcs!A3254-Sat_Data!$B$5</f>
        <v>48.692926857201115</v>
      </c>
      <c r="J3254">
        <f>(Earth_Data!$B$1/SQRT(1-Earth_Data!$B$2^2*SIN(RADIANS(User_Model_Calcs!B3254))^2))*COS(RADIANS(User_Model_Calcs!B3254))</f>
        <v>5841.9596462492591</v>
      </c>
      <c r="K3254">
        <f>((Earth_Data!$B$1*(1-Earth_Data!$B$2^2))/SQRT(1-Earth_Data!$B$2^2*SIN(RADIANS(User_Model_Calcs!B3254))^2))*SIN(RADIANS(User_Model_Calcs!B3254))</f>
        <v>-2551.1396901523581</v>
      </c>
      <c r="L3254">
        <f t="shared" si="308"/>
        <v>-23.590530583557072</v>
      </c>
      <c r="M3254">
        <f t="shared" si="309"/>
        <v>6374.7004813618842</v>
      </c>
      <c r="N3254">
        <f>SQRT(User_Model_Calcs!M3254^2+Sat_Data!$B$3^2-2*User_Model_Calcs!M3254*Sat_Data!$B$3*COS(RADIANS(L3254))*COS(RADIANS(I3254)))</f>
        <v>38642.735537963868</v>
      </c>
      <c r="O3254">
        <f>DEGREES(ACOS(((Earth_Data!$B$1+Sat_Data!$B$2)/User_Model_Calcs!N3254)*SQRT(1-COS(RADIANS(User_Model_Calcs!I3254))^2*COS(RADIANS(User_Model_Calcs!B3254))^2)))</f>
        <v>29.612935678524199</v>
      </c>
      <c r="P3254">
        <f t="shared" si="306"/>
        <v>70.523502161819664</v>
      </c>
    </row>
    <row r="3255" spans="1:16" x14ac:dyDescent="0.25">
      <c r="A3255">
        <v>156.09899999999999</v>
      </c>
      <c r="B3255">
        <v>-31.884</v>
      </c>
      <c r="C3255">
        <v>400</v>
      </c>
      <c r="D3255">
        <f t="shared" ca="1" si="305"/>
        <v>3</v>
      </c>
      <c r="E3255" s="1">
        <v>0.65</v>
      </c>
      <c r="F3255">
        <v>19.899999999999999</v>
      </c>
      <c r="G3255">
        <f t="shared" ca="1" si="307"/>
        <v>54.048620189015942</v>
      </c>
      <c r="H3255">
        <f t="shared" ca="1" si="304"/>
        <v>14.676457538616509</v>
      </c>
      <c r="I3255">
        <f>User_Model_Calcs!A3255-Sat_Data!$B$5</f>
        <v>46.09899999999999</v>
      </c>
      <c r="J3255">
        <f>(Earth_Data!$B$1/SQRT(1-Earth_Data!$B$2^2*SIN(RADIANS(User_Model_Calcs!B3255))^2))*COS(RADIANS(User_Model_Calcs!B3255))</f>
        <v>5420.8660428409867</v>
      </c>
      <c r="K3255">
        <f>((Earth_Data!$B$1*(1-Earth_Data!$B$2^2))/SQRT(1-Earth_Data!$B$2^2*SIN(RADIANS(User_Model_Calcs!B3255))^2))*SIN(RADIANS(User_Model_Calcs!B3255))</f>
        <v>-3349.517500012345</v>
      </c>
      <c r="L3255">
        <f t="shared" si="308"/>
        <v>-31.711646435737723</v>
      </c>
      <c r="M3255">
        <f t="shared" si="309"/>
        <v>6372.2096746195857</v>
      </c>
      <c r="N3255">
        <f>SQRT(User_Model_Calcs!M3255^2+Sat_Data!$B$3^2-2*User_Model_Calcs!M3255*Sat_Data!$B$3*COS(RADIANS(L3255))*COS(RADIANS(I3255)))</f>
        <v>38748.388741477931</v>
      </c>
      <c r="O3255">
        <f>DEGREES(ACOS(((Earth_Data!$B$1+Sat_Data!$B$2)/User_Model_Calcs!N3255)*SQRT(1-COS(RADIANS(User_Model_Calcs!I3255))^2*COS(RADIANS(User_Model_Calcs!B3255))^2)))</f>
        <v>28.413442450606901</v>
      </c>
      <c r="P3255">
        <f t="shared" si="306"/>
        <v>63.054987783740408</v>
      </c>
    </row>
    <row r="3256" spans="1:16" x14ac:dyDescent="0.25">
      <c r="A3256">
        <v>145.58699999999999</v>
      </c>
      <c r="B3256">
        <v>-24.460999999999999</v>
      </c>
      <c r="C3256">
        <v>375</v>
      </c>
      <c r="D3256">
        <f t="shared" ca="1" si="305"/>
        <v>0.75</v>
      </c>
      <c r="E3256" s="1">
        <v>0.65</v>
      </c>
      <c r="F3256">
        <v>19.899999999999999</v>
      </c>
      <c r="G3256">
        <f t="shared" ca="1" si="307"/>
        <v>42.007420362456692</v>
      </c>
      <c r="H3256">
        <f t="shared" ca="1" si="304"/>
        <v>21.621667476445957</v>
      </c>
      <c r="I3256">
        <f>User_Model_Calcs!A3256-Sat_Data!$B$5</f>
        <v>35.586999999999989</v>
      </c>
      <c r="J3256">
        <f>(Earth_Data!$B$1/SQRT(1-Earth_Data!$B$2^2*SIN(RADIANS(User_Model_Calcs!B3256))^2))*COS(RADIANS(User_Model_Calcs!B3256))</f>
        <v>5808.9942120725655</v>
      </c>
      <c r="K3256">
        <f>((Earth_Data!$B$1*(1-Earth_Data!$B$2^2))/SQRT(1-Earth_Data!$B$2^2*SIN(RADIANS(User_Model_Calcs!B3256))^2))*SIN(RADIANS(User_Model_Calcs!B3256))</f>
        <v>-2624.8469005280276</v>
      </c>
      <c r="L3256">
        <f t="shared" si="308"/>
        <v>-24.316264638629207</v>
      </c>
      <c r="M3256">
        <f t="shared" si="309"/>
        <v>6374.4988043848716</v>
      </c>
      <c r="N3256">
        <f>SQRT(User_Model_Calcs!M3256^2+Sat_Data!$B$3^2-2*User_Model_Calcs!M3256*Sat_Data!$B$3*COS(RADIANS(L3256))*COS(RADIANS(I3256)))</f>
        <v>37683.904821828808</v>
      </c>
      <c r="O3256">
        <f>DEGREES(ACOS(((Earth_Data!$B$1+Sat_Data!$B$2)/User_Model_Calcs!N3256)*SQRT(1-COS(RADIANS(User_Model_Calcs!I3256))^2*COS(RADIANS(User_Model_Calcs!B3256))^2)))</f>
        <v>41.211926411581246</v>
      </c>
      <c r="P3256">
        <f t="shared" si="306"/>
        <v>59.944203730738487</v>
      </c>
    </row>
    <row r="3257" spans="1:16" x14ac:dyDescent="0.25">
      <c r="A3257">
        <v>150.09700000000001</v>
      </c>
      <c r="B3257">
        <v>-34.881999999999998</v>
      </c>
      <c r="C3257">
        <v>950</v>
      </c>
      <c r="D3257">
        <f t="shared" ca="1" si="305"/>
        <v>0.75</v>
      </c>
      <c r="E3257" s="1">
        <v>0.65</v>
      </c>
      <c r="F3257">
        <v>19.899999999999999</v>
      </c>
      <c r="G3257">
        <f t="shared" ca="1" si="307"/>
        <v>42.007420362456692</v>
      </c>
      <c r="H3257">
        <f t="shared" ca="1" si="304"/>
        <v>21.375552082502089</v>
      </c>
      <c r="I3257">
        <f>User_Model_Calcs!A3257-Sat_Data!$B$5</f>
        <v>40.097000000000008</v>
      </c>
      <c r="J3257">
        <f>(Earth_Data!$B$1/SQRT(1-Earth_Data!$B$2^2*SIN(RADIANS(User_Model_Calcs!B3257))^2))*COS(RADIANS(User_Model_Calcs!B3257))</f>
        <v>5237.926978967871</v>
      </c>
      <c r="K3257">
        <f>((Earth_Data!$B$1*(1-Earth_Data!$B$2^2))/SQRT(1-Earth_Data!$B$2^2*SIN(RADIANS(User_Model_Calcs!B3257))^2))*SIN(RADIANS(User_Model_Calcs!B3257))</f>
        <v>-3627.1370812533692</v>
      </c>
      <c r="L3257">
        <f t="shared" si="308"/>
        <v>-34.701659766670311</v>
      </c>
      <c r="M3257">
        <f t="shared" si="309"/>
        <v>6371.1853248200759</v>
      </c>
      <c r="N3257">
        <f>SQRT(User_Model_Calcs!M3257^2+Sat_Data!$B$3^2-2*User_Model_Calcs!M3257*Sat_Data!$B$3*COS(RADIANS(L3257))*COS(RADIANS(I3257)))</f>
        <v>38477.550794634197</v>
      </c>
      <c r="O3257">
        <f>DEGREES(ACOS(((Earth_Data!$B$1+Sat_Data!$B$2)/User_Model_Calcs!N3257)*SQRT(1-COS(RADIANS(User_Model_Calcs!I3257))^2*COS(RADIANS(User_Model_Calcs!B3257))^2)))</f>
        <v>31.438330999212361</v>
      </c>
      <c r="P3257">
        <f t="shared" si="306"/>
        <v>55.815212576679393</v>
      </c>
    </row>
    <row r="3258" spans="1:16" x14ac:dyDescent="0.25">
      <c r="A3258">
        <v>151.54826679945637</v>
      </c>
      <c r="B3258">
        <v>-24.303999999999998</v>
      </c>
      <c r="C3258">
        <v>950</v>
      </c>
      <c r="D3258">
        <f t="shared" ca="1" si="305"/>
        <v>0.75</v>
      </c>
      <c r="E3258" s="1">
        <v>0.65</v>
      </c>
      <c r="F3258">
        <v>19.899999999999999</v>
      </c>
      <c r="G3258">
        <f t="shared" ca="1" si="307"/>
        <v>42.007420362456692</v>
      </c>
      <c r="H3258">
        <f t="shared" ca="1" si="304"/>
        <v>15.154581895675204</v>
      </c>
      <c r="I3258">
        <f>User_Model_Calcs!A3258-Sat_Data!$B$5</f>
        <v>41.548266799456371</v>
      </c>
      <c r="J3258">
        <f>(Earth_Data!$B$1/SQRT(1-Earth_Data!$B$2^2*SIN(RADIANS(User_Model_Calcs!B3258))^2))*COS(RADIANS(User_Model_Calcs!B3258))</f>
        <v>5816.1732252500906</v>
      </c>
      <c r="K3258">
        <f>((Earth_Data!$B$1*(1-Earth_Data!$B$2^2))/SQRT(1-Earth_Data!$B$2^2*SIN(RADIANS(User_Model_Calcs!B3258))^2))*SIN(RADIANS(User_Model_Calcs!B3258))</f>
        <v>-2609.0079966245248</v>
      </c>
      <c r="L3258">
        <f t="shared" si="308"/>
        <v>-24.159960209669141</v>
      </c>
      <c r="M3258">
        <f t="shared" si="309"/>
        <v>6374.5426277158713</v>
      </c>
      <c r="N3258">
        <f>SQRT(User_Model_Calcs!M3258^2+Sat_Data!$B$3^2-2*User_Model_Calcs!M3258*Sat_Data!$B$3*COS(RADIANS(L3258))*COS(RADIANS(I3258)))</f>
        <v>38097.042900134147</v>
      </c>
      <c r="O3258">
        <f>DEGREES(ACOS(((Earth_Data!$B$1+Sat_Data!$B$2)/User_Model_Calcs!N3258)*SQRT(1-COS(RADIANS(User_Model_Calcs!I3258))^2*COS(RADIANS(User_Model_Calcs!B3258))^2)))</f>
        <v>35.96693023970257</v>
      </c>
      <c r="P3258">
        <f t="shared" si="306"/>
        <v>65.089120528281626</v>
      </c>
    </row>
    <row r="3259" spans="1:16" x14ac:dyDescent="0.25">
      <c r="A3259">
        <v>117.06699999999999</v>
      </c>
      <c r="B3259">
        <v>-30.242000000000001</v>
      </c>
      <c r="C3259">
        <v>625</v>
      </c>
      <c r="D3259">
        <f t="shared" ca="1" si="305"/>
        <v>0.75</v>
      </c>
      <c r="E3259" s="1">
        <v>0.65</v>
      </c>
      <c r="F3259">
        <v>19.899999999999999</v>
      </c>
      <c r="G3259">
        <f t="shared" ca="1" si="307"/>
        <v>42.007420362456692</v>
      </c>
      <c r="H3259">
        <f t="shared" ref="H3259:H3322" ca="1" si="310">RAND()*(24-14)+14</f>
        <v>17.586126270663122</v>
      </c>
      <c r="I3259">
        <f>User_Model_Calcs!A3259-Sat_Data!$B$5</f>
        <v>7.0669999999999931</v>
      </c>
      <c r="J3259">
        <f>(Earth_Data!$B$1/SQRT(1-Earth_Data!$B$2^2*SIN(RADIANS(User_Model_Calcs!B3259))^2))*COS(RADIANS(User_Model_Calcs!B3259))</f>
        <v>5514.7969090525994</v>
      </c>
      <c r="K3259">
        <f>((Earth_Data!$B$1*(1-Earth_Data!$B$2^2))/SQRT(1-Earth_Data!$B$2^2*SIN(RADIANS(User_Model_Calcs!B3259))^2))*SIN(RADIANS(User_Model_Calcs!B3259))</f>
        <v>-3193.579146904699</v>
      </c>
      <c r="L3259">
        <f t="shared" si="308"/>
        <v>-30.074822961600049</v>
      </c>
      <c r="M3259">
        <f t="shared" si="309"/>
        <v>6372.7492274245851</v>
      </c>
      <c r="N3259">
        <f>SQRT(User_Model_Calcs!M3259^2+Sat_Data!$B$3^2-2*User_Model_Calcs!M3259*Sat_Data!$B$3*COS(RADIANS(L3259))*COS(RADIANS(I3259)))</f>
        <v>36836.209418896986</v>
      </c>
      <c r="O3259">
        <f>DEGREES(ACOS(((Earth_Data!$B$1+Sat_Data!$B$2)/User_Model_Calcs!N3259)*SQRT(1-COS(RADIANS(User_Model_Calcs!I3259))^2*COS(RADIANS(User_Model_Calcs!B3259))^2)))</f>
        <v>53.899878304115667</v>
      </c>
      <c r="P3259">
        <f t="shared" si="306"/>
        <v>13.828170526785819</v>
      </c>
    </row>
    <row r="3260" spans="1:16" x14ac:dyDescent="0.25">
      <c r="A3260">
        <v>146.375</v>
      </c>
      <c r="B3260">
        <v>-22.111999999999998</v>
      </c>
      <c r="C3260">
        <v>2500</v>
      </c>
      <c r="D3260">
        <f t="shared" ca="1" si="305"/>
        <v>3</v>
      </c>
      <c r="E3260" s="1">
        <v>0.65</v>
      </c>
      <c r="F3260">
        <v>19.899999999999999</v>
      </c>
      <c r="G3260">
        <f t="shared" ca="1" si="307"/>
        <v>54.048620189015942</v>
      </c>
      <c r="H3260">
        <f t="shared" ca="1" si="310"/>
        <v>23.7975016418618</v>
      </c>
      <c r="I3260">
        <f>User_Model_Calcs!A3260-Sat_Data!$B$5</f>
        <v>36.375</v>
      </c>
      <c r="J3260">
        <f>(Earth_Data!$B$1/SQRT(1-Earth_Data!$B$2^2*SIN(RADIANS(User_Model_Calcs!B3260))^2))*COS(RADIANS(User_Model_Calcs!B3260))</f>
        <v>5911.8311189188462</v>
      </c>
      <c r="K3260">
        <f>((Earth_Data!$B$1*(1-Earth_Data!$B$2^2))/SQRT(1-Earth_Data!$B$2^2*SIN(RADIANS(User_Model_Calcs!B3260))^2))*SIN(RADIANS(User_Model_Calcs!B3260))</f>
        <v>-2385.9079923650584</v>
      </c>
      <c r="L3260">
        <f t="shared" si="308"/>
        <v>-21.978110791825006</v>
      </c>
      <c r="M3260">
        <f t="shared" si="309"/>
        <v>6375.131694847465</v>
      </c>
      <c r="N3260">
        <f>SQRT(User_Model_Calcs!M3260^2+Sat_Data!$B$3^2-2*User_Model_Calcs!M3260*Sat_Data!$B$3*COS(RADIANS(L3260))*COS(RADIANS(I3260)))</f>
        <v>37643.865274530508</v>
      </c>
      <c r="O3260">
        <f>DEGREES(ACOS(((Earth_Data!$B$1+Sat_Data!$B$2)/User_Model_Calcs!N3260)*SQRT(1-COS(RADIANS(User_Model_Calcs!I3260))^2*COS(RADIANS(User_Model_Calcs!B3260))^2)))</f>
        <v>41.755269958590866</v>
      </c>
      <c r="P3260">
        <f t="shared" si="306"/>
        <v>62.931693019234245</v>
      </c>
    </row>
    <row r="3261" spans="1:16" x14ac:dyDescent="0.25">
      <c r="A3261">
        <v>155.37299999999999</v>
      </c>
      <c r="B3261">
        <v>-26.105</v>
      </c>
      <c r="C3261">
        <v>2500</v>
      </c>
      <c r="D3261">
        <f t="shared" ca="1" si="305"/>
        <v>1.2</v>
      </c>
      <c r="E3261" s="1">
        <v>0.65</v>
      </c>
      <c r="F3261">
        <v>19.899999999999999</v>
      </c>
      <c r="G3261">
        <f t="shared" ca="1" si="307"/>
        <v>46.089820015575185</v>
      </c>
      <c r="H3261">
        <f t="shared" ca="1" si="310"/>
        <v>20.99132844829861</v>
      </c>
      <c r="I3261">
        <f>User_Model_Calcs!A3261-Sat_Data!$B$5</f>
        <v>45.37299999999999</v>
      </c>
      <c r="J3261">
        <f>(Earth_Data!$B$1/SQRT(1-Earth_Data!$B$2^2*SIN(RADIANS(User_Model_Calcs!B3261))^2))*COS(RADIANS(User_Model_Calcs!B3261))</f>
        <v>5731.2162046794592</v>
      </c>
      <c r="K3261">
        <f>((Earth_Data!$B$1*(1-Earth_Data!$B$2^2))/SQRT(1-Earth_Data!$B$2^2*SIN(RADIANS(User_Model_Calcs!B3261))^2))*SIN(RADIANS(User_Model_Calcs!B3261))</f>
        <v>-2789.513756594059</v>
      </c>
      <c r="L3261">
        <f t="shared" si="308"/>
        <v>-25.953244326502439</v>
      </c>
      <c r="M3261">
        <f t="shared" si="309"/>
        <v>6374.027469583727</v>
      </c>
      <c r="N3261">
        <f>SQRT(User_Model_Calcs!M3261^2+Sat_Data!$B$3^2-2*User_Model_Calcs!M3261*Sat_Data!$B$3*COS(RADIANS(L3261))*COS(RADIANS(I3261)))</f>
        <v>38456.829031651534</v>
      </c>
      <c r="O3261">
        <f>DEGREES(ACOS(((Earth_Data!$B$1+Sat_Data!$B$2)/User_Model_Calcs!N3261)*SQRT(1-COS(RADIANS(User_Model_Calcs!I3261))^2*COS(RADIANS(User_Model_Calcs!B3261))^2)))</f>
        <v>31.709504268618144</v>
      </c>
      <c r="P3261">
        <f t="shared" si="306"/>
        <v>66.523468707529204</v>
      </c>
    </row>
    <row r="3262" spans="1:16" x14ac:dyDescent="0.25">
      <c r="A3262">
        <v>157.27199999999999</v>
      </c>
      <c r="B3262">
        <v>-30.048999999999999</v>
      </c>
      <c r="C3262">
        <v>3750</v>
      </c>
      <c r="D3262">
        <f t="shared" ca="1" si="305"/>
        <v>0.75</v>
      </c>
      <c r="E3262" s="1">
        <v>0.65</v>
      </c>
      <c r="F3262">
        <v>19.899999999999999</v>
      </c>
      <c r="G3262">
        <f t="shared" ca="1" si="307"/>
        <v>42.007420362456692</v>
      </c>
      <c r="H3262">
        <f t="shared" ca="1" si="310"/>
        <v>14.046656298546239</v>
      </c>
      <c r="I3262">
        <f>User_Model_Calcs!A3262-Sat_Data!$B$5</f>
        <v>47.271999999999991</v>
      </c>
      <c r="J3262">
        <f>(Earth_Data!$B$1/SQRT(1-Earth_Data!$B$2^2*SIN(RADIANS(User_Model_Calcs!B3262))^2))*COS(RADIANS(User_Model_Calcs!B3262))</f>
        <v>5525.5414240291584</v>
      </c>
      <c r="K3262">
        <f>((Earth_Data!$B$1*(1-Earth_Data!$B$2^2))/SQRT(1-Earth_Data!$B$2^2*SIN(RADIANS(User_Model_Calcs!B3262))^2))*SIN(RADIANS(User_Model_Calcs!B3262))</f>
        <v>-3175.0777645062881</v>
      </c>
      <c r="L3262">
        <f t="shared" si="308"/>
        <v>-29.882467640592868</v>
      </c>
      <c r="M3262">
        <f t="shared" si="309"/>
        <v>6372.811533328475</v>
      </c>
      <c r="N3262">
        <f>SQRT(User_Model_Calcs!M3262^2+Sat_Data!$B$3^2-2*User_Model_Calcs!M3262*Sat_Data!$B$3*COS(RADIANS(L3262))*COS(RADIANS(I3262)))</f>
        <v>38759.066587763678</v>
      </c>
      <c r="O3262">
        <f>DEGREES(ACOS(((Earth_Data!$B$1+Sat_Data!$B$2)/User_Model_Calcs!N3262)*SQRT(1-COS(RADIANS(User_Model_Calcs!I3262))^2*COS(RADIANS(User_Model_Calcs!B3262))^2)))</f>
        <v>28.302670035362635</v>
      </c>
      <c r="P3262">
        <f t="shared" si="306"/>
        <v>65.178360168912022</v>
      </c>
    </row>
    <row r="3263" spans="1:16" x14ac:dyDescent="0.25">
      <c r="A3263">
        <v>147.01300000000001</v>
      </c>
      <c r="B3263">
        <v>-28.943999999999999</v>
      </c>
      <c r="C3263">
        <v>2500</v>
      </c>
      <c r="D3263">
        <f t="shared" ca="1" si="305"/>
        <v>3</v>
      </c>
      <c r="E3263" s="1">
        <v>0.65</v>
      </c>
      <c r="F3263">
        <v>19.899999999999999</v>
      </c>
      <c r="G3263">
        <f t="shared" ca="1" si="307"/>
        <v>54.048620189015942</v>
      </c>
      <c r="H3263">
        <f t="shared" ca="1" si="310"/>
        <v>17.223595202007935</v>
      </c>
      <c r="I3263">
        <f>User_Model_Calcs!A3263-Sat_Data!$B$5</f>
        <v>37.013000000000005</v>
      </c>
      <c r="J3263">
        <f>(Earth_Data!$B$1/SQRT(1-Earth_Data!$B$2^2*SIN(RADIANS(User_Model_Calcs!B3263))^2))*COS(RADIANS(User_Model_Calcs!B3263))</f>
        <v>5585.8473670880276</v>
      </c>
      <c r="K3263">
        <f>((Earth_Data!$B$1*(1-Earth_Data!$B$2^2))/SQRT(1-Earth_Data!$B$2^2*SIN(RADIANS(User_Model_Calcs!B3263))^2))*SIN(RADIANS(User_Model_Calcs!B3263))</f>
        <v>-3068.4722433807638</v>
      </c>
      <c r="L3263">
        <f t="shared" si="308"/>
        <v>-28.781302549048835</v>
      </c>
      <c r="M3263">
        <f t="shared" si="309"/>
        <v>6373.163477959939</v>
      </c>
      <c r="N3263">
        <f>SQRT(User_Model_Calcs!M3263^2+Sat_Data!$B$3^2-2*User_Model_Calcs!M3263*Sat_Data!$B$3*COS(RADIANS(L3263))*COS(RADIANS(I3263)))</f>
        <v>37977.665274851337</v>
      </c>
      <c r="O3263">
        <f>DEGREES(ACOS(((Earth_Data!$B$1+Sat_Data!$B$2)/User_Model_Calcs!N3263)*SQRT(1-COS(RADIANS(User_Model_Calcs!I3263))^2*COS(RADIANS(User_Model_Calcs!B3263))^2)))</f>
        <v>37.419055646637752</v>
      </c>
      <c r="P3263">
        <f t="shared" si="306"/>
        <v>57.30252778085147</v>
      </c>
    </row>
    <row r="3264" spans="1:16" x14ac:dyDescent="0.25">
      <c r="A3264">
        <v>151.62899999999999</v>
      </c>
      <c r="B3264">
        <v>-24.855</v>
      </c>
      <c r="C3264">
        <v>1250</v>
      </c>
      <c r="D3264">
        <f t="shared" ca="1" si="305"/>
        <v>3</v>
      </c>
      <c r="E3264" s="1">
        <v>0.65</v>
      </c>
      <c r="F3264">
        <v>19.899999999999999</v>
      </c>
      <c r="G3264">
        <f t="shared" ca="1" si="307"/>
        <v>54.048620189015942</v>
      </c>
      <c r="H3264">
        <f t="shared" ca="1" si="310"/>
        <v>16.545830569877459</v>
      </c>
      <c r="I3264">
        <f>User_Model_Calcs!A3264-Sat_Data!$B$5</f>
        <v>41.628999999999991</v>
      </c>
      <c r="J3264">
        <f>(Earth_Data!$B$1/SQRT(1-Earth_Data!$B$2^2*SIN(RADIANS(User_Model_Calcs!B3264))^2))*COS(RADIANS(User_Model_Calcs!B3264))</f>
        <v>5790.7865365576727</v>
      </c>
      <c r="K3264">
        <f>((Earth_Data!$B$1*(1-Earth_Data!$B$2^2))/SQRT(1-Earth_Data!$B$2^2*SIN(RADIANS(User_Model_Calcs!B3264))^2))*SIN(RADIANS(User_Model_Calcs!B3264))</f>
        <v>-2664.5097823691935</v>
      </c>
      <c r="L3264">
        <f t="shared" si="308"/>
        <v>-24.708538127745623</v>
      </c>
      <c r="M3264">
        <f t="shared" si="309"/>
        <v>6374.3878994236557</v>
      </c>
      <c r="N3264">
        <f>SQRT(User_Model_Calcs!M3264^2+Sat_Data!$B$3^2-2*User_Model_Calcs!M3264*Sat_Data!$B$3*COS(RADIANS(L3264))*COS(RADIANS(I3264)))</f>
        <v>38124.029423352709</v>
      </c>
      <c r="O3264">
        <f>DEGREES(ACOS(((Earth_Data!$B$1+Sat_Data!$B$2)/User_Model_Calcs!N3264)*SQRT(1-COS(RADIANS(User_Model_Calcs!I3264))^2*COS(RADIANS(User_Model_Calcs!B3264))^2)))</f>
        <v>35.636872335544922</v>
      </c>
      <c r="P3264">
        <f t="shared" si="306"/>
        <v>64.68869948662639</v>
      </c>
    </row>
    <row r="3265" spans="1:16" x14ac:dyDescent="0.25">
      <c r="A3265">
        <v>151.6</v>
      </c>
      <c r="B3265">
        <v>-23.763999999999999</v>
      </c>
      <c r="C3265">
        <v>2500</v>
      </c>
      <c r="D3265">
        <f t="shared" ca="1" si="305"/>
        <v>1.2</v>
      </c>
      <c r="E3265" s="1">
        <v>0.65</v>
      </c>
      <c r="F3265">
        <v>19.899999999999999</v>
      </c>
      <c r="G3265">
        <f t="shared" ca="1" si="307"/>
        <v>46.089820015575185</v>
      </c>
      <c r="H3265">
        <f t="shared" ca="1" si="310"/>
        <v>19.689713954807452</v>
      </c>
      <c r="I3265">
        <f>User_Model_Calcs!A3265-Sat_Data!$B$5</f>
        <v>41.599999999999994</v>
      </c>
      <c r="J3265">
        <f>(Earth_Data!$B$1/SQRT(1-Earth_Data!$B$2^2*SIN(RADIANS(User_Model_Calcs!B3265))^2))*COS(RADIANS(User_Model_Calcs!B3265))</f>
        <v>5840.5323654964459</v>
      </c>
      <c r="K3265">
        <f>((Earth_Data!$B$1*(1-Earth_Data!$B$2^2))/SQRT(1-Earth_Data!$B$2^2*SIN(RADIANS(User_Model_Calcs!B3265))^2))*SIN(RADIANS(User_Model_Calcs!B3265))</f>
        <v>-2554.3837395841829</v>
      </c>
      <c r="L3265">
        <f t="shared" si="308"/>
        <v>-23.622385297627204</v>
      </c>
      <c r="M3265">
        <f t="shared" si="309"/>
        <v>6374.6917259945667</v>
      </c>
      <c r="N3265">
        <f>SQRT(User_Model_Calcs!M3265^2+Sat_Data!$B$3^2-2*User_Model_Calcs!M3265*Sat_Data!$B$3*COS(RADIANS(L3265))*COS(RADIANS(I3265)))</f>
        <v>38080.760877636363</v>
      </c>
      <c r="O3265">
        <f>DEGREES(ACOS(((Earth_Data!$B$1+Sat_Data!$B$2)/User_Model_Calcs!N3265)*SQRT(1-COS(RADIANS(User_Model_Calcs!I3265))^2*COS(RADIANS(User_Model_Calcs!B3265))^2)))</f>
        <v>36.167605521613503</v>
      </c>
      <c r="P3265">
        <f t="shared" si="306"/>
        <v>65.587822863962828</v>
      </c>
    </row>
    <row r="3266" spans="1:16" x14ac:dyDescent="0.25">
      <c r="A3266">
        <v>112.759</v>
      </c>
      <c r="B3266">
        <v>-30.617000000000001</v>
      </c>
      <c r="C3266">
        <v>625</v>
      </c>
      <c r="D3266">
        <f t="shared" ref="D3266:D3329" ca="1" si="311">CHOOSE(RANDBETWEEN(1,3),0.75,1.2,3)</f>
        <v>3</v>
      </c>
      <c r="E3266" s="1">
        <v>0.65</v>
      </c>
      <c r="F3266">
        <v>19.899999999999999</v>
      </c>
      <c r="G3266">
        <f t="shared" ca="1" si="307"/>
        <v>54.048620189015942</v>
      </c>
      <c r="H3266">
        <f t="shared" ca="1" si="310"/>
        <v>14.834336840331742</v>
      </c>
      <c r="I3266">
        <f>User_Model_Calcs!A3266-Sat_Data!$B$5</f>
        <v>2.7590000000000003</v>
      </c>
      <c r="J3266">
        <f>(Earth_Data!$B$1/SQRT(1-Earth_Data!$B$2^2*SIN(RADIANS(User_Model_Calcs!B3266))^2))*COS(RADIANS(User_Model_Calcs!B3266))</f>
        <v>5493.7414440271614</v>
      </c>
      <c r="K3266">
        <f>((Earth_Data!$B$1*(1-Earth_Data!$B$2^2))/SQRT(1-Earth_Data!$B$2^2*SIN(RADIANS(User_Model_Calcs!B3266))^2))*SIN(RADIANS(User_Model_Calcs!B3266))</f>
        <v>-3229.4250171659969</v>
      </c>
      <c r="L3266">
        <f t="shared" si="308"/>
        <v>-30.448591959347588</v>
      </c>
      <c r="M3266">
        <f t="shared" si="309"/>
        <v>6372.6274797228843</v>
      </c>
      <c r="N3266">
        <f>SQRT(User_Model_Calcs!M3266^2+Sat_Data!$B$3^2-2*User_Model_Calcs!M3266*Sat_Data!$B$3*COS(RADIANS(L3266))*COS(RADIANS(I3266)))</f>
        <v>36819.618823150566</v>
      </c>
      <c r="O3266">
        <f>DEGREES(ACOS(((Earth_Data!$B$1+Sat_Data!$B$2)/User_Model_Calcs!N3266)*SQRT(1-COS(RADIANS(User_Model_Calcs!I3266))^2*COS(RADIANS(User_Model_Calcs!B3266))^2)))</f>
        <v>54.186457741318762</v>
      </c>
      <c r="P3266">
        <f t="shared" ref="P3266:P3329" si="312">DEGREES(ASIN(SIN(RADIANS(ABS(I3266)))/(SIN(ACOS(COS(RADIANS(I3266))*COS(RADIANS(B3266)))))))</f>
        <v>5.4053708083425391</v>
      </c>
    </row>
    <row r="3267" spans="1:16" x14ac:dyDescent="0.25">
      <c r="A3267">
        <v>146.28</v>
      </c>
      <c r="B3267">
        <v>-25.521000000000001</v>
      </c>
      <c r="C3267">
        <v>375</v>
      </c>
      <c r="D3267">
        <f t="shared" ca="1" si="311"/>
        <v>0.75</v>
      </c>
      <c r="E3267" s="1">
        <v>0.65</v>
      </c>
      <c r="F3267">
        <v>19.899999999999999</v>
      </c>
      <c r="G3267">
        <f t="shared" ref="G3267:G3330" ca="1" si="313">20.4+20*LOG(F3267)+20*LOG(D3267)+10*LOG(E3267)</f>
        <v>42.007420362456692</v>
      </c>
      <c r="H3267">
        <f t="shared" ca="1" si="310"/>
        <v>20.951083341124058</v>
      </c>
      <c r="I3267">
        <f>User_Model_Calcs!A3267-Sat_Data!$B$5</f>
        <v>36.28</v>
      </c>
      <c r="J3267">
        <f>(Earth_Data!$B$1/SQRT(1-Earth_Data!$B$2^2*SIN(RADIANS(User_Model_Calcs!B3267))^2))*COS(RADIANS(User_Model_Calcs!B3267))</f>
        <v>5759.3881219145424</v>
      </c>
      <c r="K3267">
        <f>((Earth_Data!$B$1*(1-Earth_Data!$B$2^2))/SQRT(1-Earth_Data!$B$2^2*SIN(RADIANS(User_Model_Calcs!B3267))^2))*SIN(RADIANS(User_Model_Calcs!B3267))</f>
        <v>-2731.271085140756</v>
      </c>
      <c r="L3267">
        <f t="shared" ref="L3267:L3330" si="314">DEGREES(ATAN((K3267/J3267)))</f>
        <v>-25.371682461265639</v>
      </c>
      <c r="M3267">
        <f t="shared" ref="M3267:M3330" si="315">SQRT(J3267^2+K3267^2)</f>
        <v>6374.1974615928148</v>
      </c>
      <c r="N3267">
        <f>SQRT(User_Model_Calcs!M3267^2+Sat_Data!$B$3^2-2*User_Model_Calcs!M3267*Sat_Data!$B$3*COS(RADIANS(L3267))*COS(RADIANS(I3267)))</f>
        <v>37774.62208144016</v>
      </c>
      <c r="O3267">
        <f>DEGREES(ACOS(((Earth_Data!$B$1+Sat_Data!$B$2)/User_Model_Calcs!N3267)*SQRT(1-COS(RADIANS(User_Model_Calcs!I3267))^2*COS(RADIANS(User_Model_Calcs!B3267))^2)))</f>
        <v>40.016340375280599</v>
      </c>
      <c r="P3267">
        <f t="shared" si="312"/>
        <v>59.589219751825624</v>
      </c>
    </row>
    <row r="3268" spans="1:16" x14ac:dyDescent="0.25">
      <c r="A3268">
        <v>144.76499999999999</v>
      </c>
      <c r="B3268">
        <v>-25.257000000000001</v>
      </c>
      <c r="C3268">
        <v>1250</v>
      </c>
      <c r="D3268">
        <f t="shared" ca="1" si="311"/>
        <v>0.75</v>
      </c>
      <c r="E3268" s="1">
        <v>0.65</v>
      </c>
      <c r="F3268">
        <v>19.899999999999999</v>
      </c>
      <c r="G3268">
        <f t="shared" ca="1" si="313"/>
        <v>42.007420362456692</v>
      </c>
      <c r="H3268">
        <f t="shared" ca="1" si="310"/>
        <v>17.945568518136696</v>
      </c>
      <c r="I3268">
        <f>User_Model_Calcs!A3268-Sat_Data!$B$5</f>
        <v>34.764999999999986</v>
      </c>
      <c r="J3268">
        <f>(Earth_Data!$B$1/SQRT(1-Earth_Data!$B$2^2*SIN(RADIANS(User_Model_Calcs!B3268))^2))*COS(RADIANS(User_Model_Calcs!B3268))</f>
        <v>5771.9275004453248</v>
      </c>
      <c r="K3268">
        <f>((Earth_Data!$B$1*(1-Earth_Data!$B$2^2))/SQRT(1-Earth_Data!$B$2^2*SIN(RADIANS(User_Model_Calcs!B3268))^2))*SIN(RADIANS(User_Model_Calcs!B3268))</f>
        <v>-2704.850126265444</v>
      </c>
      <c r="L3268">
        <f t="shared" si="314"/>
        <v>-25.10880492955053</v>
      </c>
      <c r="M3268">
        <f t="shared" si="315"/>
        <v>6374.2733919996872</v>
      </c>
      <c r="N3268">
        <f>SQRT(User_Model_Calcs!M3268^2+Sat_Data!$B$3^2-2*User_Model_Calcs!M3268*Sat_Data!$B$3*COS(RADIANS(L3268))*COS(RADIANS(I3268)))</f>
        <v>37664.213463923552</v>
      </c>
      <c r="O3268">
        <f>DEGREES(ACOS(((Earth_Data!$B$1+Sat_Data!$B$2)/User_Model_Calcs!N3268)*SQRT(1-COS(RADIANS(User_Model_Calcs!I3268))^2*COS(RADIANS(User_Model_Calcs!B3268))^2)))</f>
        <v>41.470358669324391</v>
      </c>
      <c r="P3268">
        <f t="shared" si="312"/>
        <v>58.420463090762809</v>
      </c>
    </row>
    <row r="3269" spans="1:16" x14ac:dyDescent="0.25">
      <c r="A3269">
        <v>120.70099999999999</v>
      </c>
      <c r="B3269">
        <v>-31.236999999999998</v>
      </c>
      <c r="C3269">
        <v>2500</v>
      </c>
      <c r="D3269">
        <f t="shared" ca="1" si="311"/>
        <v>0.75</v>
      </c>
      <c r="E3269" s="1">
        <v>0.65</v>
      </c>
      <c r="F3269">
        <v>19.899999999999999</v>
      </c>
      <c r="G3269">
        <f t="shared" ca="1" si="313"/>
        <v>42.007420362456692</v>
      </c>
      <c r="H3269">
        <f t="shared" ca="1" si="310"/>
        <v>14.573929009890708</v>
      </c>
      <c r="I3269">
        <f>User_Model_Calcs!A3269-Sat_Data!$B$5</f>
        <v>10.700999999999993</v>
      </c>
      <c r="J3269">
        <f>(Earth_Data!$B$1/SQRT(1-Earth_Data!$B$2^2*SIN(RADIANS(User_Model_Calcs!B3269))^2))*COS(RADIANS(User_Model_Calcs!B3269))</f>
        <v>5458.413857446626</v>
      </c>
      <c r="K3269">
        <f>((Earth_Data!$B$1*(1-Earth_Data!$B$2^2))/SQRT(1-Earth_Data!$B$2^2*SIN(RADIANS(User_Model_Calcs!B3269))^2))*SIN(RADIANS(User_Model_Calcs!B3269))</f>
        <v>-3288.3900256570296</v>
      </c>
      <c r="L3269">
        <f t="shared" si="314"/>
        <v>-31.066619787581853</v>
      </c>
      <c r="M3269">
        <f t="shared" si="315"/>
        <v>6372.4242482752197</v>
      </c>
      <c r="N3269">
        <f>SQRT(User_Model_Calcs!M3269^2+Sat_Data!$B$3^2-2*User_Model_Calcs!M3269*Sat_Data!$B$3*COS(RADIANS(L3269))*COS(RADIANS(I3269)))</f>
        <v>36961.17745137438</v>
      </c>
      <c r="O3269">
        <f>DEGREES(ACOS(((Earth_Data!$B$1+Sat_Data!$B$2)/User_Model_Calcs!N3269)*SQRT(1-COS(RADIANS(User_Model_Calcs!I3269))^2*COS(RADIANS(User_Model_Calcs!B3269))^2)))</f>
        <v>51.780024712904307</v>
      </c>
      <c r="P3269">
        <f t="shared" si="312"/>
        <v>20.021716093264303</v>
      </c>
    </row>
    <row r="3270" spans="1:16" x14ac:dyDescent="0.25">
      <c r="A3270">
        <v>158.78</v>
      </c>
      <c r="B3270">
        <v>-21.22</v>
      </c>
      <c r="C3270">
        <v>375</v>
      </c>
      <c r="D3270">
        <f t="shared" ca="1" si="311"/>
        <v>0.75</v>
      </c>
      <c r="E3270" s="1">
        <v>0.65</v>
      </c>
      <c r="F3270">
        <v>19.899999999999999</v>
      </c>
      <c r="G3270">
        <f t="shared" ca="1" si="313"/>
        <v>42.007420362456692</v>
      </c>
      <c r="H3270">
        <f t="shared" ca="1" si="310"/>
        <v>14.241019984258095</v>
      </c>
      <c r="I3270">
        <f>User_Model_Calcs!A3270-Sat_Data!$B$5</f>
        <v>48.78</v>
      </c>
      <c r="J3270">
        <f>(Earth_Data!$B$1/SQRT(1-Earth_Data!$B$2^2*SIN(RADIANS(User_Model_Calcs!B3270))^2))*COS(RADIANS(User_Model_Calcs!B3270))</f>
        <v>5948.2952482928122</v>
      </c>
      <c r="K3270">
        <f>((Earth_Data!$B$1*(1-Earth_Data!$B$2^2))/SQRT(1-Earth_Data!$B$2^2*SIN(RADIANS(User_Model_Calcs!B3270))^2))*SIN(RADIANS(User_Model_Calcs!B3270))</f>
        <v>-2294.1192070354655</v>
      </c>
      <c r="L3270">
        <f t="shared" si="314"/>
        <v>-21.09046760055605</v>
      </c>
      <c r="M3270">
        <f t="shared" si="315"/>
        <v>6375.3587582936761</v>
      </c>
      <c r="N3270">
        <f>SQRT(User_Model_Calcs!M3270^2+Sat_Data!$B$3^2-2*User_Model_Calcs!M3270*Sat_Data!$B$3*COS(RADIANS(L3270))*COS(RADIANS(I3270)))</f>
        <v>38573.608619978353</v>
      </c>
      <c r="O3270">
        <f>DEGREES(ACOS(((Earth_Data!$B$1+Sat_Data!$B$2)/User_Model_Calcs!N3270)*SQRT(1-COS(RADIANS(User_Model_Calcs!I3270))^2*COS(RADIANS(User_Model_Calcs!B3270))^2)))</f>
        <v>30.396559631639381</v>
      </c>
      <c r="P3270">
        <f t="shared" si="312"/>
        <v>72.406881245215729</v>
      </c>
    </row>
    <row r="3271" spans="1:16" x14ac:dyDescent="0.25">
      <c r="A3271">
        <v>151.78700000000001</v>
      </c>
      <c r="B3271">
        <v>-25.916</v>
      </c>
      <c r="C3271">
        <v>2500</v>
      </c>
      <c r="D3271">
        <f t="shared" ca="1" si="311"/>
        <v>0.75</v>
      </c>
      <c r="E3271" s="1">
        <v>0.65</v>
      </c>
      <c r="F3271">
        <v>19.899999999999999</v>
      </c>
      <c r="G3271">
        <f t="shared" ca="1" si="313"/>
        <v>42.007420362456692</v>
      </c>
      <c r="H3271">
        <f t="shared" ca="1" si="310"/>
        <v>17.63510305373115</v>
      </c>
      <c r="I3271">
        <f>User_Model_Calcs!A3271-Sat_Data!$B$5</f>
        <v>41.787000000000006</v>
      </c>
      <c r="J3271">
        <f>(Earth_Data!$B$1/SQRT(1-Earth_Data!$B$2^2*SIN(RADIANS(User_Model_Calcs!B3271))^2))*COS(RADIANS(User_Model_Calcs!B3271))</f>
        <v>5740.3986892518415</v>
      </c>
      <c r="K3271">
        <f>((Earth_Data!$B$1*(1-Earth_Data!$B$2^2))/SQRT(1-Earth_Data!$B$2^2*SIN(RADIANS(User_Model_Calcs!B3271))^2))*SIN(RADIANS(User_Model_Calcs!B3271))</f>
        <v>-2770.6956270042924</v>
      </c>
      <c r="L3271">
        <f t="shared" si="314"/>
        <v>-25.765026569592354</v>
      </c>
      <c r="M3271">
        <f t="shared" si="315"/>
        <v>6374.0827864928906</v>
      </c>
      <c r="N3271">
        <f>SQRT(User_Model_Calcs!M3271^2+Sat_Data!$B$3^2-2*User_Model_Calcs!M3271*Sat_Data!$B$3*COS(RADIANS(L3271))*COS(RADIANS(I3271)))</f>
        <v>38177.243779619923</v>
      </c>
      <c r="O3271">
        <f>DEGREES(ACOS(((Earth_Data!$B$1+Sat_Data!$B$2)/User_Model_Calcs!N3271)*SQRT(1-COS(RADIANS(User_Model_Calcs!I3271))^2*COS(RADIANS(User_Model_Calcs!B3271))^2)))</f>
        <v>34.99076263232233</v>
      </c>
      <c r="P3271">
        <f t="shared" si="312"/>
        <v>63.939497948589491</v>
      </c>
    </row>
    <row r="3272" spans="1:16" x14ac:dyDescent="0.25">
      <c r="A3272">
        <v>151.71600000000001</v>
      </c>
      <c r="B3272">
        <v>-20.646999999999998</v>
      </c>
      <c r="C3272">
        <v>375</v>
      </c>
      <c r="D3272">
        <f t="shared" ca="1" si="311"/>
        <v>1.2</v>
      </c>
      <c r="E3272" s="1">
        <v>0.65</v>
      </c>
      <c r="F3272">
        <v>19.899999999999999</v>
      </c>
      <c r="G3272">
        <f t="shared" ca="1" si="313"/>
        <v>46.089820015575185</v>
      </c>
      <c r="H3272">
        <f t="shared" ca="1" si="310"/>
        <v>19.862035610651933</v>
      </c>
      <c r="I3272">
        <f>User_Model_Calcs!A3272-Sat_Data!$B$5</f>
        <v>41.716000000000008</v>
      </c>
      <c r="J3272">
        <f>(Earth_Data!$B$1/SQRT(1-Earth_Data!$B$2^2*SIN(RADIANS(User_Model_Calcs!B3272))^2))*COS(RADIANS(User_Model_Calcs!B3272))</f>
        <v>5970.961402913691</v>
      </c>
      <c r="K3272">
        <f>((Earth_Data!$B$1*(1-Earth_Data!$B$2^2))/SQRT(1-Earth_Data!$B$2^2*SIN(RADIANS(User_Model_Calcs!B3272))^2))*SIN(RADIANS(User_Model_Calcs!B3272))</f>
        <v>-2234.8664023161964</v>
      </c>
      <c r="L3272">
        <f t="shared" si="314"/>
        <v>-20.520332331917647</v>
      </c>
      <c r="M3272">
        <f t="shared" si="315"/>
        <v>6375.5006008380842</v>
      </c>
      <c r="N3272">
        <f>SQRT(User_Model_Calcs!M3272^2+Sat_Data!$B$3^2-2*User_Model_Calcs!M3272*Sat_Data!$B$3*COS(RADIANS(L3272))*COS(RADIANS(I3272)))</f>
        <v>37981.670960675219</v>
      </c>
      <c r="O3272">
        <f>DEGREES(ACOS(((Earth_Data!$B$1+Sat_Data!$B$2)/User_Model_Calcs!N3272)*SQRT(1-COS(RADIANS(User_Model_Calcs!I3272))^2*COS(RADIANS(User_Model_Calcs!B3272))^2)))</f>
        <v>37.401116802634334</v>
      </c>
      <c r="P3272">
        <f t="shared" si="312"/>
        <v>68.41933717887936</v>
      </c>
    </row>
    <row r="3273" spans="1:16" x14ac:dyDescent="0.25">
      <c r="A3273">
        <v>152.089</v>
      </c>
      <c r="B3273">
        <v>-31.799999999999997</v>
      </c>
      <c r="C3273">
        <v>3750</v>
      </c>
      <c r="D3273">
        <f t="shared" ca="1" si="311"/>
        <v>3</v>
      </c>
      <c r="E3273" s="1">
        <v>0.65</v>
      </c>
      <c r="F3273">
        <v>19.899999999999999</v>
      </c>
      <c r="G3273">
        <f t="shared" ca="1" si="313"/>
        <v>54.048620189015942</v>
      </c>
      <c r="H3273">
        <f t="shared" ca="1" si="310"/>
        <v>15.113842672565358</v>
      </c>
      <c r="I3273">
        <f>User_Model_Calcs!A3273-Sat_Data!$B$5</f>
        <v>42.088999999999999</v>
      </c>
      <c r="J3273">
        <f>(Earth_Data!$B$1/SQRT(1-Earth_Data!$B$2^2*SIN(RADIANS(User_Model_Calcs!B3273))^2))*COS(RADIANS(User_Model_Calcs!B3273))</f>
        <v>5425.7800491612888</v>
      </c>
      <c r="K3273">
        <f>((Earth_Data!$B$1*(1-Earth_Data!$B$2^2))/SQRT(1-Earth_Data!$B$2^2*SIN(RADIANS(User_Model_Calcs!B3273))^2))*SIN(RADIANS(User_Model_Calcs!B3273))</f>
        <v>-3341.6049760875294</v>
      </c>
      <c r="L3273">
        <f t="shared" si="314"/>
        <v>-31.627897713778431</v>
      </c>
      <c r="M3273">
        <f t="shared" si="315"/>
        <v>6372.2376727559076</v>
      </c>
      <c r="N3273">
        <f>SQRT(User_Model_Calcs!M3273^2+Sat_Data!$B$3^2-2*User_Model_Calcs!M3273*Sat_Data!$B$3*COS(RADIANS(L3273))*COS(RADIANS(I3273)))</f>
        <v>38456.113066316932</v>
      </c>
      <c r="O3273">
        <f>DEGREES(ACOS(((Earth_Data!$B$1+Sat_Data!$B$2)/User_Model_Calcs!N3273)*SQRT(1-COS(RADIANS(User_Model_Calcs!I3273))^2*COS(RADIANS(User_Model_Calcs!B3273))^2)))</f>
        <v>31.696325278571361</v>
      </c>
      <c r="P3273">
        <f t="shared" si="312"/>
        <v>59.739915120515818</v>
      </c>
    </row>
    <row r="3274" spans="1:16" x14ac:dyDescent="0.25">
      <c r="A3274">
        <v>158.18299999999999</v>
      </c>
      <c r="B3274">
        <v>-21.475999999999999</v>
      </c>
      <c r="C3274">
        <v>2500</v>
      </c>
      <c r="D3274">
        <f t="shared" ca="1" si="311"/>
        <v>1.2</v>
      </c>
      <c r="E3274" s="1">
        <v>0.65</v>
      </c>
      <c r="F3274">
        <v>19.899999999999999</v>
      </c>
      <c r="G3274">
        <f t="shared" ca="1" si="313"/>
        <v>46.089820015575185</v>
      </c>
      <c r="H3274">
        <f t="shared" ca="1" si="310"/>
        <v>19.505682014736294</v>
      </c>
      <c r="I3274">
        <f>User_Model_Calcs!A3274-Sat_Data!$B$5</f>
        <v>48.182999999999993</v>
      </c>
      <c r="J3274">
        <f>(Earth_Data!$B$1/SQRT(1-Earth_Data!$B$2^2*SIN(RADIANS(User_Model_Calcs!B3274))^2))*COS(RADIANS(User_Model_Calcs!B3274))</f>
        <v>5937.9768762876201</v>
      </c>
      <c r="K3274">
        <f>((Earth_Data!$B$1*(1-Earth_Data!$B$2^2))/SQRT(1-Earth_Data!$B$2^2*SIN(RADIANS(User_Model_Calcs!B3274))^2))*SIN(RADIANS(User_Model_Calcs!B3274))</f>
        <v>-2320.5190910469723</v>
      </c>
      <c r="L3274">
        <f t="shared" si="314"/>
        <v>-21.345204276116363</v>
      </c>
      <c r="M3274">
        <f t="shared" si="315"/>
        <v>6375.29436459525</v>
      </c>
      <c r="N3274">
        <f>SQRT(User_Model_Calcs!M3274^2+Sat_Data!$B$3^2-2*User_Model_Calcs!M3274*Sat_Data!$B$3*COS(RADIANS(L3274))*COS(RADIANS(I3274)))</f>
        <v>38530.368335401108</v>
      </c>
      <c r="O3274">
        <f>DEGREES(ACOS(((Earth_Data!$B$1+Sat_Data!$B$2)/User_Model_Calcs!N3274)*SQRT(1-COS(RADIANS(User_Model_Calcs!I3274))^2*COS(RADIANS(User_Model_Calcs!B3274))^2)))</f>
        <v>30.885186384134773</v>
      </c>
      <c r="P3274">
        <f t="shared" si="312"/>
        <v>71.864466843786275</v>
      </c>
    </row>
    <row r="3275" spans="1:16" x14ac:dyDescent="0.25">
      <c r="A3275">
        <v>150.298</v>
      </c>
      <c r="B3275">
        <v>-24.401</v>
      </c>
      <c r="C3275">
        <v>950</v>
      </c>
      <c r="D3275">
        <f t="shared" ca="1" si="311"/>
        <v>3</v>
      </c>
      <c r="E3275" s="1">
        <v>0.65</v>
      </c>
      <c r="F3275">
        <v>19.899999999999999</v>
      </c>
      <c r="G3275">
        <f t="shared" ca="1" si="313"/>
        <v>54.048620189015942</v>
      </c>
      <c r="H3275">
        <f t="shared" ca="1" si="310"/>
        <v>21.555936587688834</v>
      </c>
      <c r="I3275">
        <f>User_Model_Calcs!A3275-Sat_Data!$B$5</f>
        <v>40.298000000000002</v>
      </c>
      <c r="J3275">
        <f>(Earth_Data!$B$1/SQRT(1-Earth_Data!$B$2^2*SIN(RADIANS(User_Model_Calcs!B3275))^2))*COS(RADIANS(User_Model_Calcs!B3275))</f>
        <v>5811.7429251508456</v>
      </c>
      <c r="K3275">
        <f>((Earth_Data!$B$1*(1-Earth_Data!$B$2^2))/SQRT(1-Earth_Data!$B$2^2*SIN(RADIANS(User_Model_Calcs!B3275))^2))*SIN(RADIANS(User_Model_Calcs!B3275))</f>
        <v>-2618.7961004364829</v>
      </c>
      <c r="L3275">
        <f t="shared" si="314"/>
        <v>-24.256529953292354</v>
      </c>
      <c r="M3275">
        <f t="shared" si="315"/>
        <v>6374.5155771793543</v>
      </c>
      <c r="N3275">
        <f>SQRT(User_Model_Calcs!M3275^2+Sat_Data!$B$3^2-2*User_Model_Calcs!M3275*Sat_Data!$B$3*COS(RADIANS(L3275))*COS(RADIANS(I3275)))</f>
        <v>38008.66607173864</v>
      </c>
      <c r="O3275">
        <f>DEGREES(ACOS(((Earth_Data!$B$1+Sat_Data!$B$2)/User_Model_Calcs!N3275)*SQRT(1-COS(RADIANS(User_Model_Calcs!I3275))^2*COS(RADIANS(User_Model_Calcs!B3275))^2)))</f>
        <v>37.052345892676122</v>
      </c>
      <c r="P3275">
        <f t="shared" si="312"/>
        <v>64.026080619345279</v>
      </c>
    </row>
    <row r="3276" spans="1:16" x14ac:dyDescent="0.25">
      <c r="A3276">
        <v>146.774</v>
      </c>
      <c r="B3276">
        <v>-28.239000000000001</v>
      </c>
      <c r="C3276">
        <v>375</v>
      </c>
      <c r="D3276">
        <f t="shared" ca="1" si="311"/>
        <v>1.2</v>
      </c>
      <c r="E3276" s="1">
        <v>0.65</v>
      </c>
      <c r="F3276">
        <v>19.899999999999999</v>
      </c>
      <c r="G3276">
        <f t="shared" ca="1" si="313"/>
        <v>46.089820015575185</v>
      </c>
      <c r="H3276">
        <f t="shared" ca="1" si="310"/>
        <v>23.355916415671786</v>
      </c>
      <c r="I3276">
        <f>User_Model_Calcs!A3276-Sat_Data!$B$5</f>
        <v>36.774000000000001</v>
      </c>
      <c r="J3276">
        <f>(Earth_Data!$B$1/SQRT(1-Earth_Data!$B$2^2*SIN(RADIANS(User_Model_Calcs!B3276))^2))*COS(RADIANS(User_Model_Calcs!B3276))</f>
        <v>5623.2393191899309</v>
      </c>
      <c r="K3276">
        <f>((Earth_Data!$B$1*(1-Earth_Data!$B$2^2))/SQRT(1-Earth_Data!$B$2^2*SIN(RADIANS(User_Model_Calcs!B3276))^2))*SIN(RADIANS(User_Model_Calcs!B3276))</f>
        <v>-2999.8663544299166</v>
      </c>
      <c r="L3276">
        <f t="shared" si="314"/>
        <v>-28.078875422846444</v>
      </c>
      <c r="M3276">
        <f t="shared" si="315"/>
        <v>6373.3836056936252</v>
      </c>
      <c r="N3276">
        <f>SQRT(User_Model_Calcs!M3276^2+Sat_Data!$B$3^2-2*User_Model_Calcs!M3276*Sat_Data!$B$3*COS(RADIANS(L3276))*COS(RADIANS(I3276)))</f>
        <v>37928.888259485218</v>
      </c>
      <c r="O3276">
        <f>DEGREES(ACOS(((Earth_Data!$B$1+Sat_Data!$B$2)/User_Model_Calcs!N3276)*SQRT(1-COS(RADIANS(User_Model_Calcs!I3276))^2*COS(RADIANS(User_Model_Calcs!B3276))^2)))</f>
        <v>38.032677366399078</v>
      </c>
      <c r="P3276">
        <f t="shared" si="312"/>
        <v>57.66324028036184</v>
      </c>
    </row>
    <row r="3277" spans="1:16" x14ac:dyDescent="0.25">
      <c r="A3277">
        <v>148.28270000000001</v>
      </c>
      <c r="B3277">
        <v>-23.152999999999999</v>
      </c>
      <c r="C3277">
        <v>375</v>
      </c>
      <c r="D3277">
        <f t="shared" ca="1" si="311"/>
        <v>0.75</v>
      </c>
      <c r="E3277" s="1">
        <v>0.65</v>
      </c>
      <c r="F3277">
        <v>19.899999999999999</v>
      </c>
      <c r="G3277">
        <f t="shared" ca="1" si="313"/>
        <v>42.007420362456692</v>
      </c>
      <c r="H3277">
        <f t="shared" ca="1" si="310"/>
        <v>18.390161355521826</v>
      </c>
      <c r="I3277">
        <f>User_Model_Calcs!A3277-Sat_Data!$B$5</f>
        <v>38.282700000000006</v>
      </c>
      <c r="J3277">
        <f>(Earth_Data!$B$1/SQRT(1-Earth_Data!$B$2^2*SIN(RADIANS(User_Model_Calcs!B3277))^2))*COS(RADIANS(User_Model_Calcs!B3277))</f>
        <v>5867.4700641758654</v>
      </c>
      <c r="K3277">
        <f>((Earth_Data!$B$1*(1-Earth_Data!$B$2^2))/SQRT(1-Earth_Data!$B$2^2*SIN(RADIANS(User_Model_Calcs!B3277))^2))*SIN(RADIANS(User_Model_Calcs!B3277))</f>
        <v>-2492.3083692124783</v>
      </c>
      <c r="L3277">
        <f t="shared" si="314"/>
        <v>-23.014189454444029</v>
      </c>
      <c r="M3277">
        <f t="shared" si="315"/>
        <v>6374.8573286973642</v>
      </c>
      <c r="N3277">
        <f>SQRT(User_Model_Calcs!M3277^2+Sat_Data!$B$3^2-2*User_Model_Calcs!M3277*Sat_Data!$B$3*COS(RADIANS(L3277))*COS(RADIANS(I3277)))</f>
        <v>37816.115080792835</v>
      </c>
      <c r="O3277">
        <f>DEGREES(ACOS(((Earth_Data!$B$1+Sat_Data!$B$2)/User_Model_Calcs!N3277)*SQRT(1-COS(RADIANS(User_Model_Calcs!I3277))^2*COS(RADIANS(User_Model_Calcs!B3277))^2)))</f>
        <v>39.48899593436208</v>
      </c>
      <c r="P3277">
        <f t="shared" si="312"/>
        <v>63.518831656560444</v>
      </c>
    </row>
    <row r="3278" spans="1:16" x14ac:dyDescent="0.25">
      <c r="A3278">
        <v>150.25399999999999</v>
      </c>
      <c r="B3278">
        <v>-20.966000000000001</v>
      </c>
      <c r="C3278">
        <v>375</v>
      </c>
      <c r="D3278">
        <f t="shared" ca="1" si="311"/>
        <v>3</v>
      </c>
      <c r="E3278" s="1">
        <v>0.65</v>
      </c>
      <c r="F3278">
        <v>19.899999999999999</v>
      </c>
      <c r="G3278">
        <f t="shared" ca="1" si="313"/>
        <v>54.048620189015942</v>
      </c>
      <c r="H3278">
        <f t="shared" ca="1" si="310"/>
        <v>14.984830994326465</v>
      </c>
      <c r="I3278">
        <f>User_Model_Calcs!A3278-Sat_Data!$B$5</f>
        <v>40.253999999999991</v>
      </c>
      <c r="J3278">
        <f>(Earth_Data!$B$1/SQRT(1-Earth_Data!$B$2^2*SIN(RADIANS(User_Model_Calcs!B3278))^2))*COS(RADIANS(User_Model_Calcs!B3278))</f>
        <v>5958.4160245039011</v>
      </c>
      <c r="K3278">
        <f>((Earth_Data!$B$1*(1-Earth_Data!$B$2^2))/SQRT(1-Earth_Data!$B$2^2*SIN(RADIANS(User_Model_Calcs!B3278))^2))*SIN(RADIANS(User_Model_Calcs!B3278))</f>
        <v>-2267.8810593098251</v>
      </c>
      <c r="L3278">
        <f t="shared" si="314"/>
        <v>-20.837731202364903</v>
      </c>
      <c r="M3278">
        <f t="shared" si="315"/>
        <v>6375.4220268340769</v>
      </c>
      <c r="N3278">
        <f>SQRT(User_Model_Calcs!M3278^2+Sat_Data!$B$3^2-2*User_Model_Calcs!M3278*Sat_Data!$B$3*COS(RADIANS(L3278))*COS(RADIANS(I3278)))</f>
        <v>37881.226441218139</v>
      </c>
      <c r="O3278">
        <f>DEGREES(ACOS(((Earth_Data!$B$1+Sat_Data!$B$2)/User_Model_Calcs!N3278)*SQRT(1-COS(RADIANS(User_Model_Calcs!I3278))^2*COS(RADIANS(User_Model_Calcs!B3278))^2)))</f>
        <v>38.663861819565255</v>
      </c>
      <c r="P3278">
        <f t="shared" si="312"/>
        <v>67.090740118659255</v>
      </c>
    </row>
    <row r="3279" spans="1:16" x14ac:dyDescent="0.25">
      <c r="A3279">
        <v>117.529</v>
      </c>
      <c r="B3279">
        <v>-28.940999999999999</v>
      </c>
      <c r="C3279">
        <v>375</v>
      </c>
      <c r="D3279">
        <f t="shared" ca="1" si="311"/>
        <v>1.2</v>
      </c>
      <c r="E3279" s="1">
        <v>0.65</v>
      </c>
      <c r="F3279">
        <v>19.899999999999999</v>
      </c>
      <c r="G3279">
        <f t="shared" ca="1" si="313"/>
        <v>46.089820015575185</v>
      </c>
      <c r="H3279">
        <f t="shared" ca="1" si="310"/>
        <v>18.260163885307325</v>
      </c>
      <c r="I3279">
        <f>User_Model_Calcs!A3279-Sat_Data!$B$5</f>
        <v>7.5289999999999964</v>
      </c>
      <c r="J3279">
        <f>(Earth_Data!$B$1/SQRT(1-Earth_Data!$B$2^2*SIN(RADIANS(User_Model_Calcs!B3279))^2))*COS(RADIANS(User_Model_Calcs!B3279))</f>
        <v>5586.0082765730276</v>
      </c>
      <c r="K3279">
        <f>((Earth_Data!$B$1*(1-Earth_Data!$B$2^2))/SQRT(1-Earth_Data!$B$2^2*SIN(RADIANS(User_Model_Calcs!B3279))^2))*SIN(RADIANS(User_Model_Calcs!B3279))</f>
        <v>-3068.1812666954261</v>
      </c>
      <c r="L3279">
        <f t="shared" si="314"/>
        <v>-28.778313290921538</v>
      </c>
      <c r="M3279">
        <f t="shared" si="315"/>
        <v>6373.1644221095621</v>
      </c>
      <c r="N3279">
        <f>SQRT(User_Model_Calcs!M3279^2+Sat_Data!$B$3^2-2*User_Model_Calcs!M3279*Sat_Data!$B$3*COS(RADIANS(L3279))*COS(RADIANS(I3279)))</f>
        <v>36761.863494483434</v>
      </c>
      <c r="O3279">
        <f>DEGREES(ACOS(((Earth_Data!$B$1+Sat_Data!$B$2)/User_Model_Calcs!N3279)*SQRT(1-COS(RADIANS(User_Model_Calcs!I3279))^2*COS(RADIANS(User_Model_Calcs!B3279))^2)))</f>
        <v>55.222602303691019</v>
      </c>
      <c r="P3279">
        <f t="shared" si="312"/>
        <v>15.276313641101153</v>
      </c>
    </row>
    <row r="3280" spans="1:16" x14ac:dyDescent="0.25">
      <c r="A3280">
        <v>118.315</v>
      </c>
      <c r="B3280">
        <v>-29.907</v>
      </c>
      <c r="C3280">
        <v>625</v>
      </c>
      <c r="D3280">
        <f t="shared" ca="1" si="311"/>
        <v>0.75</v>
      </c>
      <c r="E3280" s="1">
        <v>0.65</v>
      </c>
      <c r="F3280">
        <v>19.899999999999999</v>
      </c>
      <c r="G3280">
        <f t="shared" ca="1" si="313"/>
        <v>42.007420362456692</v>
      </c>
      <c r="H3280">
        <f t="shared" ca="1" si="310"/>
        <v>16.362969175617614</v>
      </c>
      <c r="I3280">
        <f>User_Model_Calcs!A3280-Sat_Data!$B$5</f>
        <v>8.3149999999999977</v>
      </c>
      <c r="J3280">
        <f>(Earth_Data!$B$1/SQRT(1-Earth_Data!$B$2^2*SIN(RADIANS(User_Model_Calcs!B3280))^2))*COS(RADIANS(User_Model_Calcs!B3280))</f>
        <v>5533.406687306574</v>
      </c>
      <c r="K3280">
        <f>((Earth_Data!$B$1*(1-Earth_Data!$B$2^2))/SQRT(1-Earth_Data!$B$2^2*SIN(RADIANS(User_Model_Calcs!B3280))^2))*SIN(RADIANS(User_Model_Calcs!B3280))</f>
        <v>-3161.4426408181362</v>
      </c>
      <c r="L3280">
        <f t="shared" si="314"/>
        <v>-29.740946767696286</v>
      </c>
      <c r="M3280">
        <f t="shared" si="315"/>
        <v>6372.8572193571281</v>
      </c>
      <c r="N3280">
        <f>SQRT(User_Model_Calcs!M3280^2+Sat_Data!$B$3^2-2*User_Model_Calcs!M3280*Sat_Data!$B$3*COS(RADIANS(L3280))*COS(RADIANS(I3280)))</f>
        <v>36833.551246779905</v>
      </c>
      <c r="O3280">
        <f>DEGREES(ACOS(((Earth_Data!$B$1+Sat_Data!$B$2)/User_Model_Calcs!N3280)*SQRT(1-COS(RADIANS(User_Model_Calcs!I3280))^2*COS(RADIANS(User_Model_Calcs!B3280))^2)))</f>
        <v>53.948391693521891</v>
      </c>
      <c r="P3280">
        <f t="shared" si="312"/>
        <v>16.33732197486135</v>
      </c>
    </row>
    <row r="3281" spans="1:16" x14ac:dyDescent="0.25">
      <c r="A3281">
        <v>152.54599999999999</v>
      </c>
      <c r="B3281">
        <v>-20.75</v>
      </c>
      <c r="C3281">
        <v>950</v>
      </c>
      <c r="D3281">
        <f t="shared" ca="1" si="311"/>
        <v>3</v>
      </c>
      <c r="E3281" s="1">
        <v>0.65</v>
      </c>
      <c r="F3281">
        <v>19.899999999999999</v>
      </c>
      <c r="G3281">
        <f t="shared" ca="1" si="313"/>
        <v>54.048620189015942</v>
      </c>
      <c r="H3281">
        <f t="shared" ca="1" si="310"/>
        <v>14.998768716137253</v>
      </c>
      <c r="I3281">
        <f>User_Model_Calcs!A3281-Sat_Data!$B$5</f>
        <v>42.545999999999992</v>
      </c>
      <c r="J3281">
        <f>(Earth_Data!$B$1/SQRT(1-Earth_Data!$B$2^2*SIN(RADIANS(User_Model_Calcs!B3281))^2))*COS(RADIANS(User_Model_Calcs!B3281))</f>
        <v>5966.930847597755</v>
      </c>
      <c r="K3281">
        <f>((Earth_Data!$B$1*(1-Earth_Data!$B$2^2))/SQRT(1-Earth_Data!$B$2^2*SIN(RADIANS(User_Model_Calcs!B3281))^2))*SIN(RADIANS(User_Model_Calcs!B3281))</f>
        <v>-2245.5338019881442</v>
      </c>
      <c r="L3281">
        <f t="shared" si="314"/>
        <v>-20.622813639286814</v>
      </c>
      <c r="M3281">
        <f t="shared" si="315"/>
        <v>6375.4753388186673</v>
      </c>
      <c r="N3281">
        <f>SQRT(User_Model_Calcs!M3281^2+Sat_Data!$B$3^2-2*User_Model_Calcs!M3281*Sat_Data!$B$3*COS(RADIANS(L3281))*COS(RADIANS(I3281)))</f>
        <v>38049.316328626381</v>
      </c>
      <c r="O3281">
        <f>DEGREES(ACOS(((Earth_Data!$B$1+Sat_Data!$B$2)/User_Model_Calcs!N3281)*SQRT(1-COS(RADIANS(User_Model_Calcs!I3281))^2*COS(RADIANS(User_Model_Calcs!B3281))^2)))</f>
        <v>36.563553775579379</v>
      </c>
      <c r="P3281">
        <f t="shared" si="312"/>
        <v>68.892505889082557</v>
      </c>
    </row>
    <row r="3282" spans="1:16" x14ac:dyDescent="0.25">
      <c r="A3282">
        <v>153.65</v>
      </c>
      <c r="B3282">
        <v>-26.742000000000001</v>
      </c>
      <c r="C3282">
        <v>3750</v>
      </c>
      <c r="D3282">
        <f t="shared" ca="1" si="311"/>
        <v>0.75</v>
      </c>
      <c r="E3282" s="1">
        <v>0.65</v>
      </c>
      <c r="F3282">
        <v>19.899999999999999</v>
      </c>
      <c r="G3282">
        <f t="shared" ca="1" si="313"/>
        <v>42.007420362456692</v>
      </c>
      <c r="H3282">
        <f t="shared" ca="1" si="310"/>
        <v>20.807282022900786</v>
      </c>
      <c r="I3282">
        <f>User_Model_Calcs!A3282-Sat_Data!$B$5</f>
        <v>43.650000000000006</v>
      </c>
      <c r="J3282">
        <f>(Earth_Data!$B$1/SQRT(1-Earth_Data!$B$2^2*SIN(RADIANS(User_Model_Calcs!B3282))^2))*COS(RADIANS(User_Model_Calcs!B3282))</f>
        <v>5699.8098014541492</v>
      </c>
      <c r="K3282">
        <f>((Earth_Data!$B$1*(1-Earth_Data!$B$2^2))/SQRT(1-Earth_Data!$B$2^2*SIN(RADIANS(User_Model_Calcs!B3282))^2))*SIN(RADIANS(User_Model_Calcs!B3282))</f>
        <v>-2852.7164301212338</v>
      </c>
      <c r="L3282">
        <f t="shared" si="314"/>
        <v>-26.58765642011053</v>
      </c>
      <c r="M3282">
        <f t="shared" si="315"/>
        <v>6373.8389376761334</v>
      </c>
      <c r="N3282">
        <f>SQRT(User_Model_Calcs!M3282^2+Sat_Data!$B$3^2-2*User_Model_Calcs!M3282*Sat_Data!$B$3*COS(RADIANS(L3282))*COS(RADIANS(I3282)))</f>
        <v>38349.093587865376</v>
      </c>
      <c r="O3282">
        <f>DEGREES(ACOS(((Earth_Data!$B$1+Sat_Data!$B$2)/User_Model_Calcs!N3282)*SQRT(1-COS(RADIANS(User_Model_Calcs!I3282))^2*COS(RADIANS(User_Model_Calcs!B3282))^2)))</f>
        <v>32.953735353995185</v>
      </c>
      <c r="P3282">
        <f t="shared" si="312"/>
        <v>64.747026613411265</v>
      </c>
    </row>
    <row r="3283" spans="1:16" x14ac:dyDescent="0.25">
      <c r="A3283">
        <v>158.892</v>
      </c>
      <c r="B3283">
        <v>-19.728999999999999</v>
      </c>
      <c r="C3283">
        <v>375</v>
      </c>
      <c r="D3283">
        <f t="shared" ca="1" si="311"/>
        <v>1.2</v>
      </c>
      <c r="E3283" s="1">
        <v>0.65</v>
      </c>
      <c r="F3283">
        <v>19.899999999999999</v>
      </c>
      <c r="G3283">
        <f t="shared" ca="1" si="313"/>
        <v>46.089820015575185</v>
      </c>
      <c r="H3283">
        <f t="shared" ca="1" si="310"/>
        <v>21.314075678719764</v>
      </c>
      <c r="I3283">
        <f>User_Model_Calcs!A3283-Sat_Data!$B$5</f>
        <v>48.891999999999996</v>
      </c>
      <c r="J3283">
        <f>(Earth_Data!$B$1/SQRT(1-Earth_Data!$B$2^2*SIN(RADIANS(User_Model_Calcs!B3283))^2))*COS(RADIANS(User_Model_Calcs!B3283))</f>
        <v>6006.0332895435686</v>
      </c>
      <c r="K3283">
        <f>((Earth_Data!$B$1*(1-Earth_Data!$B$2^2))/SQRT(1-Earth_Data!$B$2^2*SIN(RADIANS(User_Model_Calcs!B3283))^2))*SIN(RADIANS(User_Model_Calcs!B3283))</f>
        <v>-2139.4822048671408</v>
      </c>
      <c r="L3283">
        <f t="shared" si="314"/>
        <v>-19.607026240487794</v>
      </c>
      <c r="M3283">
        <f t="shared" si="315"/>
        <v>6375.7211341187676</v>
      </c>
      <c r="N3283">
        <f>SQRT(User_Model_Calcs!M3283^2+Sat_Data!$B$3^2-2*User_Model_Calcs!M3283*Sat_Data!$B$3*COS(RADIANS(L3283))*COS(RADIANS(I3283)))</f>
        <v>38541.728486882268</v>
      </c>
      <c r="O3283">
        <f>DEGREES(ACOS(((Earth_Data!$B$1+Sat_Data!$B$2)/User_Model_Calcs!N3283)*SQRT(1-COS(RADIANS(User_Model_Calcs!I3283))^2*COS(RADIANS(User_Model_Calcs!B3283))^2)))</f>
        <v>30.761316471936642</v>
      </c>
      <c r="P3283">
        <f t="shared" si="312"/>
        <v>73.586839756958483</v>
      </c>
    </row>
    <row r="3284" spans="1:16" x14ac:dyDescent="0.25">
      <c r="A3284">
        <v>159.71</v>
      </c>
      <c r="B3284">
        <v>-26.632999999999999</v>
      </c>
      <c r="C3284">
        <v>375</v>
      </c>
      <c r="D3284">
        <f t="shared" ca="1" si="311"/>
        <v>3</v>
      </c>
      <c r="E3284" s="1">
        <v>0.65</v>
      </c>
      <c r="F3284">
        <v>19.899999999999999</v>
      </c>
      <c r="G3284">
        <f t="shared" ca="1" si="313"/>
        <v>54.048620189015942</v>
      </c>
      <c r="H3284">
        <f t="shared" ca="1" si="310"/>
        <v>18.44825808836373</v>
      </c>
      <c r="I3284">
        <f>User_Model_Calcs!A3284-Sat_Data!$B$5</f>
        <v>49.710000000000008</v>
      </c>
      <c r="J3284">
        <f>(Earth_Data!$B$1/SQRT(1-Earth_Data!$B$2^2*SIN(RADIANS(User_Model_Calcs!B3284))^2))*COS(RADIANS(User_Model_Calcs!B3284))</f>
        <v>5705.2338967366577</v>
      </c>
      <c r="K3284">
        <f>((Earth_Data!$B$1*(1-Earth_Data!$B$2^2))/SQRT(1-Earth_Data!$B$2^2*SIN(RADIANS(User_Model_Calcs!B3284))^2))*SIN(RADIANS(User_Model_Calcs!B3284))</f>
        <v>-2841.9259531490688</v>
      </c>
      <c r="L3284">
        <f t="shared" si="314"/>
        <v>-26.479093904750162</v>
      </c>
      <c r="M3284">
        <f t="shared" si="315"/>
        <v>6373.871424782209</v>
      </c>
      <c r="N3284">
        <f>SQRT(User_Model_Calcs!M3284^2+Sat_Data!$B$3^2-2*User_Model_Calcs!M3284*Sat_Data!$B$3*COS(RADIANS(L3284))*COS(RADIANS(I3284)))</f>
        <v>38824.300345099189</v>
      </c>
      <c r="O3284">
        <f>DEGREES(ACOS(((Earth_Data!$B$1+Sat_Data!$B$2)/User_Model_Calcs!N3284)*SQRT(1-COS(RADIANS(User_Model_Calcs!I3284))^2*COS(RADIANS(User_Model_Calcs!B3284))^2)))</f>
        <v>27.600183387831063</v>
      </c>
      <c r="P3284">
        <f t="shared" si="312"/>
        <v>69.191731157536935</v>
      </c>
    </row>
    <row r="3285" spans="1:16" x14ac:dyDescent="0.25">
      <c r="A3285">
        <v>157.71</v>
      </c>
      <c r="B3285">
        <v>-26.632999999999999</v>
      </c>
      <c r="C3285">
        <v>375</v>
      </c>
      <c r="D3285">
        <f t="shared" ca="1" si="311"/>
        <v>3</v>
      </c>
      <c r="E3285" s="1">
        <v>0.65</v>
      </c>
      <c r="F3285">
        <v>19.899999999999999</v>
      </c>
      <c r="G3285">
        <f t="shared" ca="1" si="313"/>
        <v>54.048620189015942</v>
      </c>
      <c r="H3285">
        <f t="shared" ca="1" si="310"/>
        <v>15.875690400171283</v>
      </c>
      <c r="I3285">
        <f>User_Model_Calcs!A3285-Sat_Data!$B$5</f>
        <v>47.710000000000008</v>
      </c>
      <c r="J3285">
        <f>(Earth_Data!$B$1/SQRT(1-Earth_Data!$B$2^2*SIN(RADIANS(User_Model_Calcs!B3285))^2))*COS(RADIANS(User_Model_Calcs!B3285))</f>
        <v>5705.2338967366577</v>
      </c>
      <c r="K3285">
        <f>((Earth_Data!$B$1*(1-Earth_Data!$B$2^2))/SQRT(1-Earth_Data!$B$2^2*SIN(RADIANS(User_Model_Calcs!B3285))^2))*SIN(RADIANS(User_Model_Calcs!B3285))</f>
        <v>-2841.9259531490688</v>
      </c>
      <c r="L3285">
        <f t="shared" si="314"/>
        <v>-26.479093904750162</v>
      </c>
      <c r="M3285">
        <f t="shared" si="315"/>
        <v>6373.871424782209</v>
      </c>
      <c r="N3285">
        <f>SQRT(User_Model_Calcs!M3285^2+Sat_Data!$B$3^2-2*User_Model_Calcs!M3285*Sat_Data!$B$3*COS(RADIANS(L3285))*COS(RADIANS(I3285)))</f>
        <v>38661.457245145844</v>
      </c>
      <c r="O3285">
        <f>DEGREES(ACOS(((Earth_Data!$B$1+Sat_Data!$B$2)/User_Model_Calcs!N3285)*SQRT(1-COS(RADIANS(User_Model_Calcs!I3285))^2*COS(RADIANS(User_Model_Calcs!B3285))^2)))</f>
        <v>29.394648857405787</v>
      </c>
      <c r="P3285">
        <f t="shared" si="312"/>
        <v>67.816577238260692</v>
      </c>
    </row>
    <row r="3286" spans="1:16" x14ac:dyDescent="0.25">
      <c r="A3286">
        <v>138.83667501731233</v>
      </c>
      <c r="B3286">
        <v>-23.606999999999999</v>
      </c>
      <c r="C3286">
        <v>2500</v>
      </c>
      <c r="D3286">
        <f t="shared" ca="1" si="311"/>
        <v>0.75</v>
      </c>
      <c r="E3286" s="1">
        <v>0.65</v>
      </c>
      <c r="F3286">
        <v>19.899999999999999</v>
      </c>
      <c r="G3286">
        <f t="shared" ca="1" si="313"/>
        <v>42.007420362456692</v>
      </c>
      <c r="H3286">
        <f t="shared" ca="1" si="310"/>
        <v>21.738965691666838</v>
      </c>
      <c r="I3286">
        <f>User_Model_Calcs!A3286-Sat_Data!$B$5</f>
        <v>28.836675017312331</v>
      </c>
      <c r="J3286">
        <f>(Earth_Data!$B$1/SQRT(1-Earth_Data!$B$2^2*SIN(RADIANS(User_Model_Calcs!B3286))^2))*COS(RADIANS(User_Model_Calcs!B3286))</f>
        <v>5847.5175373271604</v>
      </c>
      <c r="K3286">
        <f>((Earth_Data!$B$1*(1-Earth_Data!$B$2^2))/SQRT(1-Earth_Data!$B$2^2*SIN(RADIANS(User_Model_Calcs!B3286))^2))*SIN(RADIANS(User_Model_Calcs!B3286))</f>
        <v>-2538.4601262257488</v>
      </c>
      <c r="L3286">
        <f t="shared" si="314"/>
        <v>-23.466099784968861</v>
      </c>
      <c r="M3286">
        <f t="shared" si="315"/>
        <v>6374.7345953997765</v>
      </c>
      <c r="N3286">
        <f>SQRT(User_Model_Calcs!M3286^2+Sat_Data!$B$3^2-2*User_Model_Calcs!M3286*Sat_Data!$B$3*COS(RADIANS(L3286))*COS(RADIANS(I3286)))</f>
        <v>37235.56827686356</v>
      </c>
      <c r="O3286">
        <f>DEGREES(ACOS(((Earth_Data!$B$1+Sat_Data!$B$2)/User_Model_Calcs!N3286)*SQRT(1-COS(RADIANS(User_Model_Calcs!I3286))^2*COS(RADIANS(User_Model_Calcs!B3286))^2)))</f>
        <v>47.519603299085411</v>
      </c>
      <c r="P3286">
        <f t="shared" si="312"/>
        <v>53.970381821491742</v>
      </c>
    </row>
    <row r="3287" spans="1:16" x14ac:dyDescent="0.25">
      <c r="A3287">
        <v>148.11699999999999</v>
      </c>
      <c r="B3287">
        <v>-23.594000000000001</v>
      </c>
      <c r="C3287">
        <v>2500</v>
      </c>
      <c r="D3287">
        <f t="shared" ca="1" si="311"/>
        <v>1.2</v>
      </c>
      <c r="E3287" s="1">
        <v>0.65</v>
      </c>
      <c r="F3287">
        <v>19.899999999999999</v>
      </c>
      <c r="G3287">
        <f t="shared" ca="1" si="313"/>
        <v>46.089820015575185</v>
      </c>
      <c r="H3287">
        <f t="shared" ca="1" si="310"/>
        <v>20.82384285924303</v>
      </c>
      <c r="I3287">
        <f>User_Model_Calcs!A3287-Sat_Data!$B$5</f>
        <v>38.11699999999999</v>
      </c>
      <c r="J3287">
        <f>(Earth_Data!$B$1/SQRT(1-Earth_Data!$B$2^2*SIN(RADIANS(User_Model_Calcs!B3287))^2))*COS(RADIANS(User_Model_Calcs!B3287))</f>
        <v>5848.0939645124245</v>
      </c>
      <c r="K3287">
        <f>((Earth_Data!$B$1*(1-Earth_Data!$B$2^2))/SQRT(1-Earth_Data!$B$2^2*SIN(RADIANS(User_Model_Calcs!B3287))^2))*SIN(RADIANS(User_Model_Calcs!B3287))</f>
        <v>-2537.1407679123608</v>
      </c>
      <c r="L3287">
        <f t="shared" si="314"/>
        <v>-23.453159135048811</v>
      </c>
      <c r="M3287">
        <f t="shared" si="315"/>
        <v>6374.7381353252131</v>
      </c>
      <c r="N3287">
        <f>SQRT(User_Model_Calcs!M3287^2+Sat_Data!$B$3^2-2*User_Model_Calcs!M3287*Sat_Data!$B$3*COS(RADIANS(L3287))*COS(RADIANS(I3287)))</f>
        <v>37821.391415377817</v>
      </c>
      <c r="O3287">
        <f>DEGREES(ACOS(((Earth_Data!$B$1+Sat_Data!$B$2)/User_Model_Calcs!N3287)*SQRT(1-COS(RADIANS(User_Model_Calcs!I3287))^2*COS(RADIANS(User_Model_Calcs!B3287))^2)))</f>
        <v>39.419344616956494</v>
      </c>
      <c r="P3287">
        <f t="shared" si="312"/>
        <v>62.97160474949267</v>
      </c>
    </row>
    <row r="3288" spans="1:16" x14ac:dyDescent="0.25">
      <c r="A3288">
        <v>153.43899999999999</v>
      </c>
      <c r="B3288">
        <v>-23.385999999999999</v>
      </c>
      <c r="C3288">
        <v>5000</v>
      </c>
      <c r="D3288">
        <f t="shared" ca="1" si="311"/>
        <v>1.2</v>
      </c>
      <c r="E3288" s="1">
        <v>0.65</v>
      </c>
      <c r="F3288">
        <v>19.899999999999999</v>
      </c>
      <c r="G3288">
        <f t="shared" ca="1" si="313"/>
        <v>46.089820015575185</v>
      </c>
      <c r="H3288">
        <f t="shared" ca="1" si="310"/>
        <v>21.923358477957354</v>
      </c>
      <c r="I3288">
        <f>User_Model_Calcs!A3288-Sat_Data!$B$5</f>
        <v>43.438999999999993</v>
      </c>
      <c r="J3288">
        <f>(Earth_Data!$B$1/SQRT(1-Earth_Data!$B$2^2*SIN(RADIANS(User_Model_Calcs!B3288))^2))*COS(RADIANS(User_Model_Calcs!B3288))</f>
        <v>5857.2759351891791</v>
      </c>
      <c r="K3288">
        <f>((Earth_Data!$B$1*(1-Earth_Data!$B$2^2))/SQRT(1-Earth_Data!$B$2^2*SIN(RADIANS(User_Model_Calcs!B3288))^2))*SIN(RADIANS(User_Model_Calcs!B3288))</f>
        <v>-2516.0135985837451</v>
      </c>
      <c r="L3288">
        <f t="shared" si="314"/>
        <v>-23.246112645314312</v>
      </c>
      <c r="M3288">
        <f t="shared" si="315"/>
        <v>6374.7945699610273</v>
      </c>
      <c r="N3288">
        <f>SQRT(User_Model_Calcs!M3288^2+Sat_Data!$B$3^2-2*User_Model_Calcs!M3288*Sat_Data!$B$3*COS(RADIANS(L3288))*COS(RADIANS(I3288)))</f>
        <v>38207.379646748181</v>
      </c>
      <c r="O3288">
        <f>DEGREES(ACOS(((Earth_Data!$B$1+Sat_Data!$B$2)/User_Model_Calcs!N3288)*SQRT(1-COS(RADIANS(User_Model_Calcs!I3288))^2*COS(RADIANS(User_Model_Calcs!B3288))^2)))</f>
        <v>34.638893193957074</v>
      </c>
      <c r="P3288">
        <f t="shared" si="312"/>
        <v>67.258368111748297</v>
      </c>
    </row>
    <row r="3289" spans="1:16" x14ac:dyDescent="0.25">
      <c r="A3289">
        <v>117.70099999999999</v>
      </c>
      <c r="B3289">
        <v>-28.295000000000002</v>
      </c>
      <c r="C3289">
        <v>2500</v>
      </c>
      <c r="D3289">
        <f t="shared" ca="1" si="311"/>
        <v>3</v>
      </c>
      <c r="E3289" s="1">
        <v>0.65</v>
      </c>
      <c r="F3289">
        <v>19.899999999999999</v>
      </c>
      <c r="G3289">
        <f t="shared" ca="1" si="313"/>
        <v>54.048620189015942</v>
      </c>
      <c r="H3289">
        <f t="shared" ca="1" si="310"/>
        <v>14.495803711584085</v>
      </c>
      <c r="I3289">
        <f>User_Model_Calcs!A3289-Sat_Data!$B$5</f>
        <v>7.7009999999999934</v>
      </c>
      <c r="J3289">
        <f>(Earth_Data!$B$1/SQRT(1-Earth_Data!$B$2^2*SIN(RADIANS(User_Model_Calcs!B3289))^2))*COS(RADIANS(User_Model_Calcs!B3289))</f>
        <v>5620.3002123305669</v>
      </c>
      <c r="K3289">
        <f>((Earth_Data!$B$1*(1-Earth_Data!$B$2^2))/SQRT(1-Earth_Data!$B$2^2*SIN(RADIANS(User_Model_Calcs!B3289))^2))*SIN(RADIANS(User_Model_Calcs!B3289))</f>
        <v>-3005.3324079017325</v>
      </c>
      <c r="L3289">
        <f t="shared" si="314"/>
        <v>-28.134667506146965</v>
      </c>
      <c r="M3289">
        <f t="shared" si="315"/>
        <v>6373.3662501622675</v>
      </c>
      <c r="N3289">
        <f>SQRT(User_Model_Calcs!M3289^2+Sat_Data!$B$3^2-2*User_Model_Calcs!M3289*Sat_Data!$B$3*COS(RADIANS(L3289))*COS(RADIANS(I3289)))</f>
        <v>36725.452651564847</v>
      </c>
      <c r="O3289">
        <f>DEGREES(ACOS(((Earth_Data!$B$1+Sat_Data!$B$2)/User_Model_Calcs!N3289)*SQRT(1-COS(RADIANS(User_Model_Calcs!I3289))^2*COS(RADIANS(User_Model_Calcs!B3289))^2)))</f>
        <v>55.887829435863679</v>
      </c>
      <c r="P3289">
        <f t="shared" si="312"/>
        <v>15.922065775245846</v>
      </c>
    </row>
    <row r="3290" spans="1:16" x14ac:dyDescent="0.25">
      <c r="A3290">
        <v>158.87299999999999</v>
      </c>
      <c r="B3290">
        <v>-29.274999999999999</v>
      </c>
      <c r="C3290">
        <v>4700</v>
      </c>
      <c r="D3290">
        <f t="shared" ca="1" si="311"/>
        <v>0.75</v>
      </c>
      <c r="E3290" s="1">
        <v>0.65</v>
      </c>
      <c r="F3290">
        <v>19.899999999999999</v>
      </c>
      <c r="G3290">
        <f t="shared" ca="1" si="313"/>
        <v>42.007420362456692</v>
      </c>
      <c r="H3290">
        <f t="shared" ca="1" si="310"/>
        <v>23.004917421033106</v>
      </c>
      <c r="I3290">
        <f>User_Model_Calcs!A3290-Sat_Data!$B$5</f>
        <v>48.87299999999999</v>
      </c>
      <c r="J3290">
        <f>(Earth_Data!$B$1/SQRT(1-Earth_Data!$B$2^2*SIN(RADIANS(User_Model_Calcs!B3290))^2))*COS(RADIANS(User_Model_Calcs!B3290))</f>
        <v>5567.9997678609743</v>
      </c>
      <c r="K3290">
        <f>((Earth_Data!$B$1*(1-Earth_Data!$B$2^2))/SQRT(1-Earth_Data!$B$2^2*SIN(RADIANS(User_Model_Calcs!B3290))^2))*SIN(RADIANS(User_Model_Calcs!B3290))</f>
        <v>-3100.5255408364728</v>
      </c>
      <c r="L3290">
        <f t="shared" si="314"/>
        <v>-29.111128288353314</v>
      </c>
      <c r="M3290">
        <f t="shared" si="315"/>
        <v>6373.0589236471969</v>
      </c>
      <c r="N3290">
        <f>SQRT(User_Model_Calcs!M3290^2+Sat_Data!$B$3^2-2*User_Model_Calcs!M3290*Sat_Data!$B$3*COS(RADIANS(L3290))*COS(RADIANS(I3290)))</f>
        <v>38853.571376647247</v>
      </c>
      <c r="O3290">
        <f>DEGREES(ACOS(((Earth_Data!$B$1+Sat_Data!$B$2)/User_Model_Calcs!N3290)*SQRT(1-COS(RADIANS(User_Model_Calcs!I3290))^2*COS(RADIANS(User_Model_Calcs!B3290))^2)))</f>
        <v>27.272820775586862</v>
      </c>
      <c r="P3290">
        <f t="shared" si="312"/>
        <v>66.878026313057163</v>
      </c>
    </row>
    <row r="3291" spans="1:16" x14ac:dyDescent="0.25">
      <c r="A3291">
        <v>158.33600000000001</v>
      </c>
      <c r="B3291">
        <v>-23.266999999999999</v>
      </c>
      <c r="C3291">
        <v>400</v>
      </c>
      <c r="D3291">
        <f t="shared" ca="1" si="311"/>
        <v>3</v>
      </c>
      <c r="E3291" s="1">
        <v>0.65</v>
      </c>
      <c r="F3291">
        <v>19.899999999999999</v>
      </c>
      <c r="G3291">
        <f t="shared" ca="1" si="313"/>
        <v>54.048620189015942</v>
      </c>
      <c r="H3291">
        <f t="shared" ca="1" si="310"/>
        <v>16.582137324032946</v>
      </c>
      <c r="I3291">
        <f>User_Model_Calcs!A3291-Sat_Data!$B$5</f>
        <v>48.336000000000013</v>
      </c>
      <c r="J3291">
        <f>(Earth_Data!$B$1/SQRT(1-Earth_Data!$B$2^2*SIN(RADIANS(User_Model_Calcs!B3291))^2))*COS(RADIANS(User_Model_Calcs!B3291))</f>
        <v>5862.4944610793946</v>
      </c>
      <c r="K3291">
        <f>((Earth_Data!$B$1*(1-Earth_Data!$B$2^2))/SQRT(1-Earth_Data!$B$2^2*SIN(RADIANS(User_Model_Calcs!B3291))^2))*SIN(RADIANS(User_Model_Calcs!B3291))</f>
        <v>-2503.9117274568457</v>
      </c>
      <c r="L3291">
        <f t="shared" si="314"/>
        <v>-23.127661459916219</v>
      </c>
      <c r="M3291">
        <f t="shared" si="315"/>
        <v>6374.8266835328559</v>
      </c>
      <c r="N3291">
        <f>SQRT(User_Model_Calcs!M3291^2+Sat_Data!$B$3^2-2*User_Model_Calcs!M3291*Sat_Data!$B$3*COS(RADIANS(L3291))*COS(RADIANS(I3291)))</f>
        <v>38598.08888098591</v>
      </c>
      <c r="O3291">
        <f>DEGREES(ACOS(((Earth_Data!$B$1+Sat_Data!$B$2)/User_Model_Calcs!N3291)*SQRT(1-COS(RADIANS(User_Model_Calcs!I3291))^2*COS(RADIANS(User_Model_Calcs!B3291))^2)))</f>
        <v>30.114704158178636</v>
      </c>
      <c r="P3291">
        <f t="shared" si="312"/>
        <v>70.633330873625766</v>
      </c>
    </row>
    <row r="3292" spans="1:16" x14ac:dyDescent="0.25">
      <c r="A3292">
        <v>152.71100000000001</v>
      </c>
      <c r="B3292">
        <v>-28.257999999999999</v>
      </c>
      <c r="C3292">
        <v>950</v>
      </c>
      <c r="D3292">
        <f t="shared" ca="1" si="311"/>
        <v>1.2</v>
      </c>
      <c r="E3292" s="1">
        <v>0.65</v>
      </c>
      <c r="F3292">
        <v>19.899999999999999</v>
      </c>
      <c r="G3292">
        <f t="shared" ca="1" si="313"/>
        <v>46.089820015575185</v>
      </c>
      <c r="H3292">
        <f t="shared" ca="1" si="310"/>
        <v>15.190762948208699</v>
      </c>
      <c r="I3292">
        <f>User_Model_Calcs!A3292-Sat_Data!$B$5</f>
        <v>42.711000000000013</v>
      </c>
      <c r="J3292">
        <f>(Earth_Data!$B$1/SQRT(1-Earth_Data!$B$2^2*SIN(RADIANS(User_Model_Calcs!B3292))^2))*COS(RADIANS(User_Model_Calcs!B3292))</f>
        <v>5622.2427237465372</v>
      </c>
      <c r="K3292">
        <f>((Earth_Data!$B$1*(1-Earth_Data!$B$2^2))/SQRT(1-Earth_Data!$B$2^2*SIN(RADIANS(User_Model_Calcs!B3292))^2))*SIN(RADIANS(User_Model_Calcs!B3292))</f>
        <v>-3001.7212252122449</v>
      </c>
      <c r="L3292">
        <f t="shared" si="314"/>
        <v>-28.097804811442249</v>
      </c>
      <c r="M3292">
        <f t="shared" si="315"/>
        <v>6373.3777197503823</v>
      </c>
      <c r="N3292">
        <f>SQRT(User_Model_Calcs!M3292^2+Sat_Data!$B$3^2-2*User_Model_Calcs!M3292*Sat_Data!$B$3*COS(RADIANS(L3292))*COS(RADIANS(I3292)))</f>
        <v>38341.401106856916</v>
      </c>
      <c r="O3292">
        <f>DEGREES(ACOS(((Earth_Data!$B$1+Sat_Data!$B$2)/User_Model_Calcs!N3292)*SQRT(1-COS(RADIANS(User_Model_Calcs!I3292))^2*COS(RADIANS(User_Model_Calcs!B3292))^2)))</f>
        <v>33.037862799175436</v>
      </c>
      <c r="P3292">
        <f t="shared" si="312"/>
        <v>62.84819600031841</v>
      </c>
    </row>
    <row r="3293" spans="1:16" x14ac:dyDescent="0.25">
      <c r="A3293">
        <v>152.143</v>
      </c>
      <c r="B3293">
        <v>-28.257999999999999</v>
      </c>
      <c r="C3293">
        <v>950</v>
      </c>
      <c r="D3293">
        <f t="shared" ca="1" si="311"/>
        <v>1.2</v>
      </c>
      <c r="E3293" s="1">
        <v>0.65</v>
      </c>
      <c r="F3293">
        <v>19.899999999999999</v>
      </c>
      <c r="G3293">
        <f t="shared" ca="1" si="313"/>
        <v>46.089820015575185</v>
      </c>
      <c r="H3293">
        <f t="shared" ca="1" si="310"/>
        <v>16.313863165958143</v>
      </c>
      <c r="I3293">
        <f>User_Model_Calcs!A3293-Sat_Data!$B$5</f>
        <v>42.143000000000001</v>
      </c>
      <c r="J3293">
        <f>(Earth_Data!$B$1/SQRT(1-Earth_Data!$B$2^2*SIN(RADIANS(User_Model_Calcs!B3293))^2))*COS(RADIANS(User_Model_Calcs!B3293))</f>
        <v>5622.2427237465372</v>
      </c>
      <c r="K3293">
        <f>((Earth_Data!$B$1*(1-Earth_Data!$B$2^2))/SQRT(1-Earth_Data!$B$2^2*SIN(RADIANS(User_Model_Calcs!B3293))^2))*SIN(RADIANS(User_Model_Calcs!B3293))</f>
        <v>-3001.7212252122449</v>
      </c>
      <c r="L3293">
        <f t="shared" si="314"/>
        <v>-28.097804811442249</v>
      </c>
      <c r="M3293">
        <f t="shared" si="315"/>
        <v>6373.3777197503823</v>
      </c>
      <c r="N3293">
        <f>SQRT(User_Model_Calcs!M3293^2+Sat_Data!$B$3^2-2*User_Model_Calcs!M3293*Sat_Data!$B$3*COS(RADIANS(L3293))*COS(RADIANS(I3293)))</f>
        <v>38300.027642752466</v>
      </c>
      <c r="O3293">
        <f>DEGREES(ACOS(((Earth_Data!$B$1+Sat_Data!$B$2)/User_Model_Calcs!N3293)*SQRT(1-COS(RADIANS(User_Model_Calcs!I3293))^2*COS(RADIANS(User_Model_Calcs!B3293))^2)))</f>
        <v>33.522771828241922</v>
      </c>
      <c r="P3293">
        <f t="shared" si="312"/>
        <v>62.38235722544902</v>
      </c>
    </row>
    <row r="3294" spans="1:16" x14ac:dyDescent="0.25">
      <c r="A3294">
        <v>146.76599999999999</v>
      </c>
      <c r="B3294">
        <v>-25.256</v>
      </c>
      <c r="C3294">
        <v>375</v>
      </c>
      <c r="D3294">
        <f t="shared" ca="1" si="311"/>
        <v>0.75</v>
      </c>
      <c r="E3294" s="1">
        <v>0.65</v>
      </c>
      <c r="F3294">
        <v>19.899999999999999</v>
      </c>
      <c r="G3294">
        <f t="shared" ca="1" si="313"/>
        <v>42.007420362456692</v>
      </c>
      <c r="H3294">
        <f t="shared" ca="1" si="310"/>
        <v>22.902466167983366</v>
      </c>
      <c r="I3294">
        <f>User_Model_Calcs!A3294-Sat_Data!$B$5</f>
        <v>36.765999999999991</v>
      </c>
      <c r="J3294">
        <f>(Earth_Data!$B$1/SQRT(1-Earth_Data!$B$2^2*SIN(RADIANS(User_Model_Calcs!B3294))^2))*COS(RADIANS(User_Model_Calcs!B3294))</f>
        <v>5771.9747657148937</v>
      </c>
      <c r="K3294">
        <f>((Earth_Data!$B$1*(1-Earth_Data!$B$2^2))/SQRT(1-Earth_Data!$B$2^2*SIN(RADIANS(User_Model_Calcs!B3294))^2))*SIN(RADIANS(User_Model_Calcs!B3294))</f>
        <v>-2704.7499390153239</v>
      </c>
      <c r="L3294">
        <f t="shared" si="314"/>
        <v>-25.107809205157373</v>
      </c>
      <c r="M3294">
        <f t="shared" si="315"/>
        <v>6374.2736785184316</v>
      </c>
      <c r="N3294">
        <f>SQRT(User_Model_Calcs!M3294^2+Sat_Data!$B$3^2-2*User_Model_Calcs!M3294*Sat_Data!$B$3*COS(RADIANS(L3294))*COS(RADIANS(I3294)))</f>
        <v>37795.827329297616</v>
      </c>
      <c r="O3294">
        <f>DEGREES(ACOS(((Earth_Data!$B$1+Sat_Data!$B$2)/User_Model_Calcs!N3294)*SQRT(1-COS(RADIANS(User_Model_Calcs!I3294))^2*COS(RADIANS(User_Model_Calcs!B3294))^2)))</f>
        <v>39.742484731194573</v>
      </c>
      <c r="P3294">
        <f t="shared" si="312"/>
        <v>60.271949695695959</v>
      </c>
    </row>
    <row r="3295" spans="1:16" x14ac:dyDescent="0.25">
      <c r="A3295">
        <v>152.76400000000001</v>
      </c>
      <c r="B3295">
        <v>-23.245999999999999</v>
      </c>
      <c r="C3295">
        <v>6250</v>
      </c>
      <c r="D3295">
        <f t="shared" ca="1" si="311"/>
        <v>1.2</v>
      </c>
      <c r="E3295" s="1">
        <v>0.65</v>
      </c>
      <c r="F3295">
        <v>19.899999999999999</v>
      </c>
      <c r="G3295">
        <f t="shared" ca="1" si="313"/>
        <v>46.089820015575185</v>
      </c>
      <c r="H3295">
        <f t="shared" ca="1" si="310"/>
        <v>16.51762566149597</v>
      </c>
      <c r="I3295">
        <f>User_Model_Calcs!A3295-Sat_Data!$B$5</f>
        <v>42.76400000000001</v>
      </c>
      <c r="J3295">
        <f>(Earth_Data!$B$1/SQRT(1-Earth_Data!$B$2^2*SIN(RADIANS(User_Model_Calcs!B3295))^2))*COS(RADIANS(User_Model_Calcs!B3295))</f>
        <v>5863.4127595293621</v>
      </c>
      <c r="K3295">
        <f>((Earth_Data!$B$1*(1-Earth_Data!$B$2^2))/SQRT(1-Earth_Data!$B$2^2*SIN(RADIANS(User_Model_Calcs!B3295))^2))*SIN(RADIANS(User_Model_Calcs!B3295))</f>
        <v>-2501.7749983148365</v>
      </c>
      <c r="L3295">
        <f t="shared" si="314"/>
        <v>-23.106758557671323</v>
      </c>
      <c r="M3295">
        <f t="shared" si="315"/>
        <v>6374.8323374662123</v>
      </c>
      <c r="N3295">
        <f>SQRT(User_Model_Calcs!M3295^2+Sat_Data!$B$3^2-2*User_Model_Calcs!M3295*Sat_Data!$B$3*COS(RADIANS(L3295))*COS(RADIANS(I3295)))</f>
        <v>38150.338598790273</v>
      </c>
      <c r="O3295">
        <f>DEGREES(ACOS(((Earth_Data!$B$1+Sat_Data!$B$2)/User_Model_Calcs!N3295)*SQRT(1-COS(RADIANS(User_Model_Calcs!I3295))^2*COS(RADIANS(User_Model_Calcs!B3295))^2)))</f>
        <v>35.324404536344531</v>
      </c>
      <c r="P3295">
        <f t="shared" si="312"/>
        <v>66.889495148384626</v>
      </c>
    </row>
    <row r="3296" spans="1:16" x14ac:dyDescent="0.25">
      <c r="A3296">
        <v>117.416</v>
      </c>
      <c r="B3296">
        <v>-24.994</v>
      </c>
      <c r="C3296">
        <v>2500</v>
      </c>
      <c r="D3296">
        <f t="shared" ca="1" si="311"/>
        <v>3</v>
      </c>
      <c r="E3296" s="1">
        <v>0.65</v>
      </c>
      <c r="F3296">
        <v>19.899999999999999</v>
      </c>
      <c r="G3296">
        <f t="shared" ca="1" si="313"/>
        <v>54.048620189015942</v>
      </c>
      <c r="H3296">
        <f t="shared" ca="1" si="310"/>
        <v>21.337031672568965</v>
      </c>
      <c r="I3296">
        <f>User_Model_Calcs!A3296-Sat_Data!$B$5</f>
        <v>7.4159999999999968</v>
      </c>
      <c r="J3296">
        <f>(Earth_Data!$B$1/SQRT(1-Earth_Data!$B$2^2*SIN(RADIANS(User_Model_Calcs!B3296))^2))*COS(RADIANS(User_Model_Calcs!B3296))</f>
        <v>5784.2977600701424</v>
      </c>
      <c r="K3296">
        <f>((Earth_Data!$B$1*(1-Earth_Data!$B$2^2))/SQRT(1-Earth_Data!$B$2^2*SIN(RADIANS(User_Model_Calcs!B3296))^2))*SIN(RADIANS(User_Model_Calcs!B3296))</f>
        <v>-2678.4730170054613</v>
      </c>
      <c r="L3296">
        <f t="shared" si="314"/>
        <v>-24.846935579659792</v>
      </c>
      <c r="M3296">
        <f t="shared" si="315"/>
        <v>6374.3484592528202</v>
      </c>
      <c r="N3296">
        <f>SQRT(User_Model_Calcs!M3296^2+Sat_Data!$B$3^2-2*User_Model_Calcs!M3296*Sat_Data!$B$3*COS(RADIANS(L3296))*COS(RADIANS(I3296)))</f>
        <v>36534.19413550404</v>
      </c>
      <c r="O3296">
        <f>DEGREES(ACOS(((Earth_Data!$B$1+Sat_Data!$B$2)/User_Model_Calcs!N3296)*SQRT(1-COS(RADIANS(User_Model_Calcs!I3296))^2*COS(RADIANS(User_Model_Calcs!B3296))^2)))</f>
        <v>59.603567271472293</v>
      </c>
      <c r="P3296">
        <f t="shared" si="312"/>
        <v>17.121817804284664</v>
      </c>
    </row>
    <row r="3297" spans="1:16" x14ac:dyDescent="0.25">
      <c r="A3297">
        <v>155.51900000000001</v>
      </c>
      <c r="B3297">
        <v>-21.826000000000001</v>
      </c>
      <c r="C3297">
        <v>950</v>
      </c>
      <c r="D3297">
        <f t="shared" ca="1" si="311"/>
        <v>3</v>
      </c>
      <c r="E3297" s="1">
        <v>0.65</v>
      </c>
      <c r="F3297">
        <v>19.899999999999999</v>
      </c>
      <c r="G3297">
        <f t="shared" ca="1" si="313"/>
        <v>54.048620189015942</v>
      </c>
      <c r="H3297">
        <f t="shared" ca="1" si="310"/>
        <v>17.828181011091896</v>
      </c>
      <c r="I3297">
        <f>User_Model_Calcs!A3297-Sat_Data!$B$5</f>
        <v>45.519000000000005</v>
      </c>
      <c r="J3297">
        <f>(Earth_Data!$B$1/SQRT(1-Earth_Data!$B$2^2*SIN(RADIANS(User_Model_Calcs!B3297))^2))*COS(RADIANS(User_Model_Calcs!B3297))</f>
        <v>5923.6785412916533</v>
      </c>
      <c r="K3297">
        <f>((Earth_Data!$B$1*(1-Earth_Data!$B$2^2))/SQRT(1-Earth_Data!$B$2^2*SIN(RADIANS(User_Model_Calcs!B3297))^2))*SIN(RADIANS(User_Model_Calcs!B3297))</f>
        <v>-2356.5388544443117</v>
      </c>
      <c r="L3297">
        <f t="shared" si="314"/>
        <v>-21.693493871340316</v>
      </c>
      <c r="M3297">
        <f t="shared" si="315"/>
        <v>6375.2053169341079</v>
      </c>
      <c r="N3297">
        <f>SQRT(User_Model_Calcs!M3297^2+Sat_Data!$B$3^2-2*User_Model_Calcs!M3297*Sat_Data!$B$3*COS(RADIANS(L3297))*COS(RADIANS(I3297)))</f>
        <v>38320.338870684507</v>
      </c>
      <c r="O3297">
        <f>DEGREES(ACOS(((Earth_Data!$B$1+Sat_Data!$B$2)/User_Model_Calcs!N3297)*SQRT(1-COS(RADIANS(User_Model_Calcs!I3297))^2*COS(RADIANS(User_Model_Calcs!B3297))^2)))</f>
        <v>33.306977756796357</v>
      </c>
      <c r="P3297">
        <f t="shared" si="312"/>
        <v>69.942159797277128</v>
      </c>
    </row>
    <row r="3298" spans="1:16" x14ac:dyDescent="0.25">
      <c r="A3298">
        <v>144.482</v>
      </c>
      <c r="B3298">
        <v>-22.449000000000002</v>
      </c>
      <c r="C3298">
        <v>5000</v>
      </c>
      <c r="D3298">
        <f t="shared" ca="1" si="311"/>
        <v>0.75</v>
      </c>
      <c r="E3298" s="1">
        <v>0.65</v>
      </c>
      <c r="F3298">
        <v>19.899999999999999</v>
      </c>
      <c r="G3298">
        <f t="shared" ca="1" si="313"/>
        <v>42.007420362456692</v>
      </c>
      <c r="H3298">
        <f t="shared" ca="1" si="310"/>
        <v>21.686713315594851</v>
      </c>
      <c r="I3298">
        <f>User_Model_Calcs!A3298-Sat_Data!$B$5</f>
        <v>34.481999999999999</v>
      </c>
      <c r="J3298">
        <f>(Earth_Data!$B$1/SQRT(1-Earth_Data!$B$2^2*SIN(RADIANS(User_Model_Calcs!B3298))^2))*COS(RADIANS(User_Model_Calcs!B3298))</f>
        <v>5897.6825734332715</v>
      </c>
      <c r="K3298">
        <f>((Earth_Data!$B$1*(1-Earth_Data!$B$2^2))/SQRT(1-Earth_Data!$B$2^2*SIN(RADIANS(User_Model_Calcs!B3298))^2))*SIN(RADIANS(User_Model_Calcs!B3298))</f>
        <v>-2420.4391793061641</v>
      </c>
      <c r="L3298">
        <f t="shared" si="314"/>
        <v>-22.313498091834425</v>
      </c>
      <c r="M3298">
        <f t="shared" si="315"/>
        <v>6375.0439651581064</v>
      </c>
      <c r="N3298">
        <f>SQRT(User_Model_Calcs!M3298^2+Sat_Data!$B$3^2-2*User_Model_Calcs!M3298*Sat_Data!$B$3*COS(RADIANS(L3298))*COS(RADIANS(I3298)))</f>
        <v>37529.92559148807</v>
      </c>
      <c r="O3298">
        <f>DEGREES(ACOS(((Earth_Data!$B$1+Sat_Data!$B$2)/User_Model_Calcs!N3298)*SQRT(1-COS(RADIANS(User_Model_Calcs!I3298))^2*COS(RADIANS(User_Model_Calcs!B3298))^2)))</f>
        <v>43.301562007484137</v>
      </c>
      <c r="P3298">
        <f t="shared" si="312"/>
        <v>60.926588651711988</v>
      </c>
    </row>
    <row r="3299" spans="1:16" x14ac:dyDescent="0.25">
      <c r="A3299" s="5">
        <v>152.899</v>
      </c>
      <c r="B3299">
        <v>-27.417999999999999</v>
      </c>
      <c r="C3299">
        <v>950</v>
      </c>
      <c r="D3299">
        <f t="shared" ca="1" si="311"/>
        <v>3</v>
      </c>
      <c r="E3299" s="1">
        <v>0.65</v>
      </c>
      <c r="F3299">
        <v>19.899999999999999</v>
      </c>
      <c r="G3299">
        <f t="shared" ca="1" si="313"/>
        <v>54.048620189015942</v>
      </c>
      <c r="H3299">
        <f t="shared" ca="1" si="310"/>
        <v>19.65862196300445</v>
      </c>
      <c r="I3299">
        <f>User_Model_Calcs!A3299-Sat_Data!$B$5</f>
        <v>42.899000000000001</v>
      </c>
      <c r="J3299">
        <f>(Earth_Data!$B$1/SQRT(1-Earth_Data!$B$2^2*SIN(RADIANS(User_Model_Calcs!B3299))^2))*COS(RADIANS(User_Model_Calcs!B3299))</f>
        <v>5665.7111056244657</v>
      </c>
      <c r="K3299">
        <f>((Earth_Data!$B$1*(1-Earth_Data!$B$2^2))/SQRT(1-Earth_Data!$B$2^2*SIN(RADIANS(User_Model_Calcs!B3299))^2))*SIN(RADIANS(User_Model_Calcs!B3299))</f>
        <v>-2919.4085045614852</v>
      </c>
      <c r="L3299">
        <f t="shared" si="314"/>
        <v>-27.26099305608405</v>
      </c>
      <c r="M3299">
        <f t="shared" si="315"/>
        <v>6373.63541072929</v>
      </c>
      <c r="N3299">
        <f>SQRT(User_Model_Calcs!M3299^2+Sat_Data!$B$3^2-2*User_Model_Calcs!M3299*Sat_Data!$B$3*COS(RADIANS(L3299))*COS(RADIANS(I3299)))</f>
        <v>38320.205474945753</v>
      </c>
      <c r="O3299">
        <f>DEGREES(ACOS(((Earth_Data!$B$1+Sat_Data!$B$2)/User_Model_Calcs!N3299)*SQRT(1-COS(RADIANS(User_Model_Calcs!I3299))^2*COS(RADIANS(User_Model_Calcs!B3299))^2)))</f>
        <v>33.289069118250701</v>
      </c>
      <c r="P3299">
        <f t="shared" si="312"/>
        <v>63.63921942349139</v>
      </c>
    </row>
    <row r="3300" spans="1:16" x14ac:dyDescent="0.25">
      <c r="A3300">
        <v>146.24100000000001</v>
      </c>
      <c r="B3300">
        <v>-20.309000000000001</v>
      </c>
      <c r="C3300">
        <v>400</v>
      </c>
      <c r="D3300">
        <f t="shared" ca="1" si="311"/>
        <v>1.2</v>
      </c>
      <c r="E3300" s="1">
        <v>0.65</v>
      </c>
      <c r="F3300">
        <v>19.899999999999999</v>
      </c>
      <c r="G3300">
        <f t="shared" ca="1" si="313"/>
        <v>46.089820015575185</v>
      </c>
      <c r="H3300">
        <f t="shared" ca="1" si="310"/>
        <v>14.507625671430134</v>
      </c>
      <c r="I3300">
        <f>User_Model_Calcs!A3300-Sat_Data!$B$5</f>
        <v>36.241000000000014</v>
      </c>
      <c r="J3300">
        <f>(Earth_Data!$B$1/SQRT(1-Earth_Data!$B$2^2*SIN(RADIANS(User_Model_Calcs!B3300))^2))*COS(RADIANS(User_Model_Calcs!B3300))</f>
        <v>5984.0527205806247</v>
      </c>
      <c r="K3300">
        <f>((Earth_Data!$B$1*(1-Earth_Data!$B$2^2))/SQRT(1-Earth_Data!$B$2^2*SIN(RADIANS(User_Model_Calcs!B3300))^2))*SIN(RADIANS(User_Model_Calcs!B3300))</f>
        <v>-2199.8110568633251</v>
      </c>
      <c r="L3300">
        <f t="shared" si="314"/>
        <v>-20.184045829565047</v>
      </c>
      <c r="M3300">
        <f t="shared" si="315"/>
        <v>6375.5827693307001</v>
      </c>
      <c r="N3300">
        <f>SQRT(User_Model_Calcs!M3300^2+Sat_Data!$B$3^2-2*User_Model_Calcs!M3300*Sat_Data!$B$3*COS(RADIANS(L3300))*COS(RADIANS(I3300)))</f>
        <v>37569.454153474413</v>
      </c>
      <c r="O3300">
        <f>DEGREES(ACOS(((Earth_Data!$B$1+Sat_Data!$B$2)/User_Model_Calcs!N3300)*SQRT(1-COS(RADIANS(User_Model_Calcs!I3300))^2*COS(RADIANS(User_Model_Calcs!B3300))^2)))</f>
        <v>42.768127860989345</v>
      </c>
      <c r="P3300">
        <f t="shared" si="312"/>
        <v>64.661630381040936</v>
      </c>
    </row>
    <row r="3301" spans="1:16" x14ac:dyDescent="0.25">
      <c r="A3301">
        <v>111.07899999999999</v>
      </c>
      <c r="B3301">
        <v>-23.222000000000001</v>
      </c>
      <c r="C3301">
        <v>6250</v>
      </c>
      <c r="D3301">
        <f t="shared" ca="1" si="311"/>
        <v>1.2</v>
      </c>
      <c r="E3301" s="1">
        <v>0.65</v>
      </c>
      <c r="F3301">
        <v>19.899999999999999</v>
      </c>
      <c r="G3301">
        <f t="shared" ca="1" si="313"/>
        <v>46.089820015575185</v>
      </c>
      <c r="H3301">
        <f t="shared" ca="1" si="310"/>
        <v>19.7641644991978</v>
      </c>
      <c r="I3301">
        <f>User_Model_Calcs!A3301-Sat_Data!$B$5</f>
        <v>1.0789999999999935</v>
      </c>
      <c r="J3301">
        <f>(Earth_Data!$B$1/SQRT(1-Earth_Data!$B$2^2*SIN(RADIANS(User_Model_Calcs!B3301))^2))*COS(RADIANS(User_Model_Calcs!B3301))</f>
        <v>5864.4612814258835</v>
      </c>
      <c r="K3301">
        <f>((Earth_Data!$B$1*(1-Earth_Data!$B$2^2))/SQRT(1-Earth_Data!$B$2^2*SIN(RADIANS(User_Model_Calcs!B3301))^2))*SIN(RADIANS(User_Model_Calcs!B3301))</f>
        <v>-2499.332617206092</v>
      </c>
      <c r="L3301">
        <f t="shared" si="314"/>
        <v>-23.082869617513946</v>
      </c>
      <c r="M3301">
        <f t="shared" si="315"/>
        <v>6374.8387942577474</v>
      </c>
      <c r="N3301">
        <f>SQRT(User_Model_Calcs!M3301^2+Sat_Data!$B$3^2-2*User_Model_Calcs!M3301*Sat_Data!$B$3*COS(RADIANS(L3301))*COS(RADIANS(I3301)))</f>
        <v>36386.824948498193</v>
      </c>
      <c r="O3301">
        <f>DEGREES(ACOS(((Earth_Data!$B$1+Sat_Data!$B$2)/User_Model_Calcs!N3301)*SQRT(1-COS(RADIANS(User_Model_Calcs!I3301))^2*COS(RADIANS(User_Model_Calcs!B3301))^2)))</f>
        <v>62.784483689181179</v>
      </c>
      <c r="P3301">
        <f t="shared" si="312"/>
        <v>2.7347759556259024</v>
      </c>
    </row>
    <row r="3302" spans="1:16" x14ac:dyDescent="0.25">
      <c r="A3302">
        <v>117.086</v>
      </c>
      <c r="B3302">
        <v>-22.221</v>
      </c>
      <c r="C3302">
        <v>950</v>
      </c>
      <c r="D3302">
        <f t="shared" ca="1" si="311"/>
        <v>0.75</v>
      </c>
      <c r="E3302" s="1">
        <v>0.65</v>
      </c>
      <c r="F3302">
        <v>19.899999999999999</v>
      </c>
      <c r="G3302">
        <f t="shared" ca="1" si="313"/>
        <v>42.007420362456692</v>
      </c>
      <c r="H3302">
        <f t="shared" ca="1" si="310"/>
        <v>23.907917997994637</v>
      </c>
      <c r="I3302">
        <f>User_Model_Calcs!A3302-Sat_Data!$B$5</f>
        <v>7.0859999999999985</v>
      </c>
      <c r="J3302">
        <f>(Earth_Data!$B$1/SQRT(1-Earth_Data!$B$2^2*SIN(RADIANS(User_Model_Calcs!B3302))^2))*COS(RADIANS(User_Model_Calcs!B3302))</f>
        <v>5907.2771727352911</v>
      </c>
      <c r="K3302">
        <f>((Earth_Data!$B$1*(1-Earth_Data!$B$2^2))/SQRT(1-Earth_Data!$B$2^2*SIN(RADIANS(User_Model_Calcs!B3302))^2))*SIN(RADIANS(User_Model_Calcs!B3302))</f>
        <v>-2397.0857741192362</v>
      </c>
      <c r="L3302">
        <f t="shared" si="314"/>
        <v>-22.086587153329209</v>
      </c>
      <c r="M3302">
        <f t="shared" si="315"/>
        <v>6375.1034347690602</v>
      </c>
      <c r="N3302">
        <f>SQRT(User_Model_Calcs!M3302^2+Sat_Data!$B$3^2-2*User_Model_Calcs!M3302*Sat_Data!$B$3*COS(RADIANS(L3302))*COS(RADIANS(I3302)))</f>
        <v>36388.335236514074</v>
      </c>
      <c r="O3302">
        <f>DEGREES(ACOS(((Earth_Data!$B$1+Sat_Data!$B$2)/User_Model_Calcs!N3302)*SQRT(1-COS(RADIANS(User_Model_Calcs!I3302))^2*COS(RADIANS(User_Model_Calcs!B3302))^2)))</f>
        <v>62.75797024373334</v>
      </c>
      <c r="P3302">
        <f t="shared" si="312"/>
        <v>18.195783471445715</v>
      </c>
    </row>
    <row r="3303" spans="1:16" x14ac:dyDescent="0.25">
      <c r="A3303">
        <v>118.014</v>
      </c>
      <c r="B3303">
        <v>-20.888000000000002</v>
      </c>
      <c r="C3303">
        <v>3750</v>
      </c>
      <c r="D3303">
        <f t="shared" ca="1" si="311"/>
        <v>0.75</v>
      </c>
      <c r="E3303" s="1">
        <v>0.65</v>
      </c>
      <c r="F3303">
        <v>19.899999999999999</v>
      </c>
      <c r="G3303">
        <f t="shared" ca="1" si="313"/>
        <v>42.007420362456692</v>
      </c>
      <c r="H3303">
        <f t="shared" ca="1" si="310"/>
        <v>15.823899115366643</v>
      </c>
      <c r="I3303">
        <f>User_Model_Calcs!A3303-Sat_Data!$B$5</f>
        <v>8.0139999999999958</v>
      </c>
      <c r="J3303">
        <f>(Earth_Data!$B$1/SQRT(1-Earth_Data!$B$2^2*SIN(RADIANS(User_Model_Calcs!B3303))^2))*COS(RADIANS(User_Model_Calcs!B3303))</f>
        <v>5961.500564213321</v>
      </c>
      <c r="K3303">
        <f>((Earth_Data!$B$1*(1-Earth_Data!$B$2^2))/SQRT(1-Earth_Data!$B$2^2*SIN(RADIANS(User_Model_Calcs!B3303))^2))*SIN(RADIANS(User_Model_Calcs!B3303))</f>
        <v>-2259.81485598175</v>
      </c>
      <c r="L3303">
        <f t="shared" si="314"/>
        <v>-20.760121250703531</v>
      </c>
      <c r="M3303">
        <f t="shared" si="315"/>
        <v>6375.4413306399083</v>
      </c>
      <c r="N3303">
        <f>SQRT(User_Model_Calcs!M3303^2+Sat_Data!$B$3^2-2*User_Model_Calcs!M3303*Sat_Data!$B$3*COS(RADIANS(L3303))*COS(RADIANS(I3303)))</f>
        <v>36340.71329113924</v>
      </c>
      <c r="O3303">
        <f>DEGREES(ACOS(((Earth_Data!$B$1+Sat_Data!$B$2)/User_Model_Calcs!N3303)*SQRT(1-COS(RADIANS(User_Model_Calcs!I3303))^2*COS(RADIANS(User_Model_Calcs!B3303))^2)))</f>
        <v>63.86951665307425</v>
      </c>
      <c r="P3303">
        <f t="shared" si="312"/>
        <v>21.547874665682318</v>
      </c>
    </row>
    <row r="3304" spans="1:16" x14ac:dyDescent="0.25">
      <c r="A3304">
        <v>134.310271728743</v>
      </c>
      <c r="B3304">
        <v>-18.84</v>
      </c>
      <c r="C3304">
        <v>2500</v>
      </c>
      <c r="D3304">
        <f t="shared" ca="1" si="311"/>
        <v>0.75</v>
      </c>
      <c r="E3304" s="1">
        <v>0.65</v>
      </c>
      <c r="F3304">
        <v>19.899999999999999</v>
      </c>
      <c r="G3304">
        <f t="shared" ca="1" si="313"/>
        <v>42.007420362456692</v>
      </c>
      <c r="H3304">
        <f t="shared" ca="1" si="310"/>
        <v>16.413840557741405</v>
      </c>
      <c r="I3304">
        <f>User_Model_Calcs!A3304-Sat_Data!$B$5</f>
        <v>24.310271728743004</v>
      </c>
      <c r="J3304">
        <f>(Earth_Data!$B$1/SQRT(1-Earth_Data!$B$2^2*SIN(RADIANS(User_Model_Calcs!B3304))^2))*COS(RADIANS(User_Model_Calcs!B3304))</f>
        <v>6038.533222037624</v>
      </c>
      <c r="K3304">
        <f>((Earth_Data!$B$1*(1-Earth_Data!$B$2^2))/SQRT(1-Earth_Data!$B$2^2*SIN(RADIANS(User_Model_Calcs!B3304))^2))*SIN(RADIANS(User_Model_Calcs!B3304))</f>
        <v>-2046.5964568519694</v>
      </c>
      <c r="L3304">
        <f t="shared" si="314"/>
        <v>-18.72269035420312</v>
      </c>
      <c r="M3304">
        <f t="shared" si="315"/>
        <v>6375.926640955895</v>
      </c>
      <c r="N3304">
        <f>SQRT(User_Model_Calcs!M3304^2+Sat_Data!$B$3^2-2*User_Model_Calcs!M3304*Sat_Data!$B$3*COS(RADIANS(L3304))*COS(RADIANS(I3304)))</f>
        <v>36802.183936300891</v>
      </c>
      <c r="O3304">
        <f>DEGREES(ACOS(((Earth_Data!$B$1+Sat_Data!$B$2)/User_Model_Calcs!N3304)*SQRT(1-COS(RADIANS(User_Model_Calcs!I3304))^2*COS(RADIANS(User_Model_Calcs!B3304))^2)))</f>
        <v>54.564942756639425</v>
      </c>
      <c r="P3304">
        <f t="shared" si="312"/>
        <v>54.44049494735895</v>
      </c>
    </row>
    <row r="3305" spans="1:16" x14ac:dyDescent="0.25">
      <c r="A3305">
        <v>156.78</v>
      </c>
      <c r="B3305">
        <v>-23.71</v>
      </c>
      <c r="C3305">
        <v>2500</v>
      </c>
      <c r="D3305">
        <f t="shared" ca="1" si="311"/>
        <v>3</v>
      </c>
      <c r="E3305" s="1">
        <v>0.65</v>
      </c>
      <c r="F3305">
        <v>19.899999999999999</v>
      </c>
      <c r="G3305">
        <f t="shared" ca="1" si="313"/>
        <v>54.048620189015942</v>
      </c>
      <c r="H3305">
        <f t="shared" ca="1" si="310"/>
        <v>16.92018389020372</v>
      </c>
      <c r="I3305">
        <f>User_Model_Calcs!A3305-Sat_Data!$B$5</f>
        <v>46.78</v>
      </c>
      <c r="J3305">
        <f>(Earth_Data!$B$1/SQRT(1-Earth_Data!$B$2^2*SIN(RADIANS(User_Model_Calcs!B3305))^2))*COS(RADIANS(User_Model_Calcs!B3305))</f>
        <v>5842.9398472459416</v>
      </c>
      <c r="K3305">
        <f>((Earth_Data!$B$1*(1-Earth_Data!$B$2^2))/SQRT(1-Earth_Data!$B$2^2*SIN(RADIANS(User_Model_Calcs!B3305))^2))*SIN(RADIANS(User_Model_Calcs!B3305))</f>
        <v>-2548.9089517819912</v>
      </c>
      <c r="L3305">
        <f t="shared" si="314"/>
        <v>-23.568630569339806</v>
      </c>
      <c r="M3305">
        <f t="shared" si="315"/>
        <v>6374.7064954403031</v>
      </c>
      <c r="N3305">
        <f>SQRT(User_Model_Calcs!M3305^2+Sat_Data!$B$3^2-2*User_Model_Calcs!M3305*Sat_Data!$B$3*COS(RADIANS(L3305))*COS(RADIANS(I3305)))</f>
        <v>38484.187773461847</v>
      </c>
      <c r="O3305">
        <f>DEGREES(ACOS(((Earth_Data!$B$1+Sat_Data!$B$2)/User_Model_Calcs!N3305)*SQRT(1-COS(RADIANS(User_Model_Calcs!I3305))^2*COS(RADIANS(User_Model_Calcs!B3305))^2)))</f>
        <v>31.40428962120227</v>
      </c>
      <c r="P3305">
        <f t="shared" si="312"/>
        <v>69.30000658046967</v>
      </c>
    </row>
    <row r="3306" spans="1:16" x14ac:dyDescent="0.25">
      <c r="A3306">
        <v>133.89099999999999</v>
      </c>
      <c r="B3306">
        <v>-25.417999999999999</v>
      </c>
      <c r="C3306">
        <v>375</v>
      </c>
      <c r="D3306">
        <f t="shared" ca="1" si="311"/>
        <v>0.75</v>
      </c>
      <c r="E3306" s="1">
        <v>0.65</v>
      </c>
      <c r="F3306">
        <v>19.899999999999999</v>
      </c>
      <c r="G3306">
        <f t="shared" ca="1" si="313"/>
        <v>42.007420362456692</v>
      </c>
      <c r="H3306">
        <f t="shared" ca="1" si="310"/>
        <v>15.593425057118836</v>
      </c>
      <c r="I3306">
        <f>User_Model_Calcs!A3306-Sat_Data!$B$5</f>
        <v>23.890999999999991</v>
      </c>
      <c r="J3306">
        <f>(Earth_Data!$B$1/SQRT(1-Earth_Data!$B$2^2*SIN(RADIANS(User_Model_Calcs!B3306))^2))*COS(RADIANS(User_Model_Calcs!B3306))</f>
        <v>5764.2949147710797</v>
      </c>
      <c r="K3306">
        <f>((Earth_Data!$B$1*(1-Earth_Data!$B$2^2))/SQRT(1-Earth_Data!$B$2^2*SIN(RADIANS(User_Model_Calcs!B3306))^2))*SIN(RADIANS(User_Model_Calcs!B3306))</f>
        <v>-2720.9696712035329</v>
      </c>
      <c r="L3306">
        <f t="shared" si="314"/>
        <v>-25.269118900229845</v>
      </c>
      <c r="M3306">
        <f t="shared" si="315"/>
        <v>6374.2271544137175</v>
      </c>
      <c r="N3306">
        <f>SQRT(User_Model_Calcs!M3306^2+Sat_Data!$B$3^2-2*User_Model_Calcs!M3306*Sat_Data!$B$3*COS(RADIANS(L3306))*COS(RADIANS(I3306)))</f>
        <v>37067.533335326021</v>
      </c>
      <c r="O3306">
        <f>DEGREES(ACOS(((Earth_Data!$B$1+Sat_Data!$B$2)/User_Model_Calcs!N3306)*SQRT(1-COS(RADIANS(User_Model_Calcs!I3306))^2*COS(RADIANS(User_Model_Calcs!B3306))^2)))</f>
        <v>50.097348097972493</v>
      </c>
      <c r="P3306">
        <f t="shared" si="312"/>
        <v>45.902039043835543</v>
      </c>
    </row>
    <row r="3307" spans="1:16" x14ac:dyDescent="0.25">
      <c r="A3307">
        <v>149.119</v>
      </c>
      <c r="B3307">
        <v>-25.402000000000001</v>
      </c>
      <c r="C3307">
        <v>375</v>
      </c>
      <c r="D3307">
        <f t="shared" ca="1" si="311"/>
        <v>3</v>
      </c>
      <c r="E3307" s="1">
        <v>0.65</v>
      </c>
      <c r="F3307">
        <v>19.899999999999999</v>
      </c>
      <c r="G3307">
        <f t="shared" ca="1" si="313"/>
        <v>54.048620189015942</v>
      </c>
      <c r="H3307">
        <f t="shared" ca="1" si="310"/>
        <v>16.850429981864885</v>
      </c>
      <c r="I3307">
        <f>User_Model_Calcs!A3307-Sat_Data!$B$5</f>
        <v>39.119</v>
      </c>
      <c r="J3307">
        <f>(Earth_Data!$B$1/SQRT(1-Earth_Data!$B$2^2*SIN(RADIANS(User_Model_Calcs!B3307))^2))*COS(RADIANS(User_Model_Calcs!B3307))</f>
        <v>5765.0554667630349</v>
      </c>
      <c r="K3307">
        <f>((Earth_Data!$B$1*(1-Earth_Data!$B$2^2))/SQRT(1-Earth_Data!$B$2^2*SIN(RADIANS(User_Model_Calcs!B3307))^2))*SIN(RADIANS(User_Model_Calcs!B3307))</f>
        <v>-2719.3686736416516</v>
      </c>
      <c r="L3307">
        <f t="shared" si="314"/>
        <v>-25.253186868318384</v>
      </c>
      <c r="M3307">
        <f t="shared" si="315"/>
        <v>6374.2317590465691</v>
      </c>
      <c r="N3307">
        <f>SQRT(User_Model_Calcs!M3307^2+Sat_Data!$B$3^2-2*User_Model_Calcs!M3307*Sat_Data!$B$3*COS(RADIANS(L3307))*COS(RADIANS(I3307)))</f>
        <v>37964.018106401083</v>
      </c>
      <c r="O3307">
        <f>DEGREES(ACOS(((Earth_Data!$B$1+Sat_Data!$B$2)/User_Model_Calcs!N3307)*SQRT(1-COS(RADIANS(User_Model_Calcs!I3307))^2*COS(RADIANS(User_Model_Calcs!B3307))^2)))</f>
        <v>37.603965299033391</v>
      </c>
      <c r="P3307">
        <f t="shared" si="312"/>
        <v>62.188986370247605</v>
      </c>
    </row>
    <row r="3308" spans="1:16" x14ac:dyDescent="0.25">
      <c r="A3308">
        <v>160.29</v>
      </c>
      <c r="B3308">
        <v>-26.36</v>
      </c>
      <c r="C3308">
        <v>3750</v>
      </c>
      <c r="D3308">
        <f t="shared" ca="1" si="311"/>
        <v>3</v>
      </c>
      <c r="E3308" s="1">
        <v>0.65</v>
      </c>
      <c r="F3308">
        <v>19.899999999999999</v>
      </c>
      <c r="G3308">
        <f t="shared" ca="1" si="313"/>
        <v>54.048620189015942</v>
      </c>
      <c r="H3308">
        <f t="shared" ca="1" si="310"/>
        <v>22.656731921707895</v>
      </c>
      <c r="I3308">
        <f>User_Model_Calcs!A3308-Sat_Data!$B$5</f>
        <v>50.289999999999992</v>
      </c>
      <c r="J3308">
        <f>(Earth_Data!$B$1/SQRT(1-Earth_Data!$B$2^2*SIN(RADIANS(User_Model_Calcs!B3308))^2))*COS(RADIANS(User_Model_Calcs!B3308))</f>
        <v>5718.728476143775</v>
      </c>
      <c r="K3308">
        <f>((Earth_Data!$B$1*(1-Earth_Data!$B$2^2))/SQRT(1-Earth_Data!$B$2^2*SIN(RADIANS(User_Model_Calcs!B3308))^2))*SIN(RADIANS(User_Model_Calcs!B3308))</f>
        <v>-2814.8558741651295</v>
      </c>
      <c r="L3308">
        <f t="shared" si="314"/>
        <v>-26.207199328520069</v>
      </c>
      <c r="M3308">
        <f t="shared" si="315"/>
        <v>6373.9523826413733</v>
      </c>
      <c r="N3308">
        <f>SQRT(User_Model_Calcs!M3308^2+Sat_Data!$B$3^2-2*User_Model_Calcs!M3308*Sat_Data!$B$3*COS(RADIANS(L3308))*COS(RADIANS(I3308)))</f>
        <v>38862.97844781656</v>
      </c>
      <c r="O3308">
        <f>DEGREES(ACOS(((Earth_Data!$B$1+Sat_Data!$B$2)/User_Model_Calcs!N3308)*SQRT(1-COS(RADIANS(User_Model_Calcs!I3308))^2*COS(RADIANS(User_Model_Calcs!B3308))^2)))</f>
        <v>27.180375794394557</v>
      </c>
      <c r="P3308">
        <f t="shared" si="312"/>
        <v>69.758299359372515</v>
      </c>
    </row>
    <row r="3309" spans="1:16" x14ac:dyDescent="0.25">
      <c r="A3309">
        <v>147.25</v>
      </c>
      <c r="B3309">
        <v>-19.234999999999999</v>
      </c>
      <c r="C3309">
        <v>2500</v>
      </c>
      <c r="D3309">
        <f t="shared" ca="1" si="311"/>
        <v>0.75</v>
      </c>
      <c r="E3309" s="1">
        <v>0.65</v>
      </c>
      <c r="F3309">
        <v>19.899999999999999</v>
      </c>
      <c r="G3309">
        <f t="shared" ca="1" si="313"/>
        <v>42.007420362456692</v>
      </c>
      <c r="H3309">
        <f t="shared" ca="1" si="310"/>
        <v>16.309163783334213</v>
      </c>
      <c r="I3309">
        <f>User_Model_Calcs!A3309-Sat_Data!$B$5</f>
        <v>37.25</v>
      </c>
      <c r="J3309">
        <f>(Earth_Data!$B$1/SQRT(1-Earth_Data!$B$2^2*SIN(RADIANS(User_Model_Calcs!B3309))^2))*COS(RADIANS(User_Model_Calcs!B3309))</f>
        <v>6024.2711950239291</v>
      </c>
      <c r="K3309">
        <f>((Earth_Data!$B$1*(1-Earth_Data!$B$2^2))/SQRT(1-Earth_Data!$B$2^2*SIN(RADIANS(User_Model_Calcs!B3309))^2))*SIN(RADIANS(User_Model_Calcs!B3309))</f>
        <v>-2087.9284890672279</v>
      </c>
      <c r="L3309">
        <f t="shared" si="314"/>
        <v>-19.115603895283083</v>
      </c>
      <c r="M3309">
        <f t="shared" si="315"/>
        <v>6375.8363221348136</v>
      </c>
      <c r="N3309">
        <f>SQRT(User_Model_Calcs!M3309^2+Sat_Data!$B$3^2-2*User_Model_Calcs!M3309*Sat_Data!$B$3*COS(RADIANS(L3309))*COS(RADIANS(I3309)))</f>
        <v>37604.306889429005</v>
      </c>
      <c r="O3309">
        <f>DEGREES(ACOS(((Earth_Data!$B$1+Sat_Data!$B$2)/User_Model_Calcs!N3309)*SQRT(1-COS(RADIANS(User_Model_Calcs!I3309))^2*COS(RADIANS(User_Model_Calcs!B3309))^2)))</f>
        <v>42.298594486577336</v>
      </c>
      <c r="P3309">
        <f t="shared" si="312"/>
        <v>66.575801880731106</v>
      </c>
    </row>
    <row r="3310" spans="1:16" x14ac:dyDescent="0.25">
      <c r="A3310" s="5">
        <v>111.35</v>
      </c>
      <c r="B3310">
        <v>-27.1</v>
      </c>
      <c r="C3310">
        <v>4700</v>
      </c>
      <c r="D3310">
        <f t="shared" ca="1" si="311"/>
        <v>1.2</v>
      </c>
      <c r="E3310" s="1">
        <v>0.65</v>
      </c>
      <c r="F3310">
        <v>19.899999999999999</v>
      </c>
      <c r="G3310">
        <f t="shared" ca="1" si="313"/>
        <v>46.089820015575185</v>
      </c>
      <c r="H3310">
        <f t="shared" ca="1" si="310"/>
        <v>15.842929640862142</v>
      </c>
      <c r="I3310">
        <f>User_Model_Calcs!A3310-Sat_Data!$B$5</f>
        <v>1.3499999999999943</v>
      </c>
      <c r="J3310">
        <f>(Earth_Data!$B$1/SQRT(1-Earth_Data!$B$2^2*SIN(RADIANS(User_Model_Calcs!B3310))^2))*COS(RADIANS(User_Model_Calcs!B3310))</f>
        <v>5681.8500329082508</v>
      </c>
      <c r="K3310">
        <f>((Earth_Data!$B$1*(1-Earth_Data!$B$2^2))/SQRT(1-Earth_Data!$B$2^2*SIN(RADIANS(User_Model_Calcs!B3310))^2))*SIN(RADIANS(User_Model_Calcs!B3310))</f>
        <v>-2888.0849309649689</v>
      </c>
      <c r="L3310">
        <f t="shared" si="314"/>
        <v>-26.944235204311411</v>
      </c>
      <c r="M3310">
        <f t="shared" si="315"/>
        <v>6373.7315887105269</v>
      </c>
      <c r="N3310">
        <f>SQRT(User_Model_Calcs!M3310^2+Sat_Data!$B$3^2-2*User_Model_Calcs!M3310*Sat_Data!$B$3*COS(RADIANS(L3310))*COS(RADIANS(I3310)))</f>
        <v>36598.244640618475</v>
      </c>
      <c r="O3310">
        <f>DEGREES(ACOS(((Earth_Data!$B$1+Sat_Data!$B$2)/User_Model_Calcs!N3310)*SQRT(1-COS(RADIANS(User_Model_Calcs!I3310))^2*COS(RADIANS(User_Model_Calcs!B3310))^2)))</f>
        <v>58.306135749840188</v>
      </c>
      <c r="P3310">
        <f t="shared" si="312"/>
        <v>2.9613925437728943</v>
      </c>
    </row>
    <row r="3311" spans="1:16" x14ac:dyDescent="0.25">
      <c r="A3311">
        <v>118.834</v>
      </c>
      <c r="B3311">
        <v>-20.013000000000002</v>
      </c>
      <c r="C3311">
        <v>400</v>
      </c>
      <c r="D3311">
        <f t="shared" ca="1" si="311"/>
        <v>1.2</v>
      </c>
      <c r="E3311" s="1">
        <v>0.65</v>
      </c>
      <c r="F3311">
        <v>19.899999999999999</v>
      </c>
      <c r="G3311">
        <f t="shared" ca="1" si="313"/>
        <v>46.089820015575185</v>
      </c>
      <c r="H3311">
        <f t="shared" ca="1" si="310"/>
        <v>23.818712316920955</v>
      </c>
      <c r="I3311">
        <f>User_Model_Calcs!A3311-Sat_Data!$B$5</f>
        <v>8.8340000000000032</v>
      </c>
      <c r="J3311">
        <f>(Earth_Data!$B$1/SQRT(1-Earth_Data!$B$2^2*SIN(RADIANS(User_Model_Calcs!B3311))^2))*COS(RADIANS(User_Model_Calcs!B3311))</f>
        <v>5995.3468763406081</v>
      </c>
      <c r="K3311">
        <f>((Earth_Data!$B$1*(1-Earth_Data!$B$2^2))/SQRT(1-Earth_Data!$B$2^2*SIN(RADIANS(User_Model_Calcs!B3311))^2))*SIN(RADIANS(User_Model_Calcs!B3311))</f>
        <v>-2169.0498449218962</v>
      </c>
      <c r="L3311">
        <f t="shared" si="314"/>
        <v>-19.889560592595902</v>
      </c>
      <c r="M3311">
        <f t="shared" si="315"/>
        <v>6375.6538015644155</v>
      </c>
      <c r="N3311">
        <f>SQRT(User_Model_Calcs!M3311^2+Sat_Data!$B$3^2-2*User_Model_Calcs!M3311*Sat_Data!$B$3*COS(RADIANS(L3311))*COS(RADIANS(I3311)))</f>
        <v>36316.440111385324</v>
      </c>
      <c r="O3311">
        <f>DEGREES(ACOS(((Earth_Data!$B$1+Sat_Data!$B$2)/User_Model_Calcs!N3311)*SQRT(1-COS(RADIANS(User_Model_Calcs!I3311))^2*COS(RADIANS(User_Model_Calcs!B3311))^2)))</f>
        <v>64.455285779729849</v>
      </c>
      <c r="P3311">
        <f t="shared" si="312"/>
        <v>24.423868567074773</v>
      </c>
    </row>
    <row r="3312" spans="1:16" x14ac:dyDescent="0.25">
      <c r="A3312">
        <v>122.416</v>
      </c>
      <c r="B3312">
        <v>-21.994</v>
      </c>
      <c r="C3312">
        <v>2500</v>
      </c>
      <c r="D3312">
        <f t="shared" ca="1" si="311"/>
        <v>3</v>
      </c>
      <c r="E3312" s="1">
        <v>0.65</v>
      </c>
      <c r="F3312">
        <v>19.899999999999999</v>
      </c>
      <c r="G3312">
        <f t="shared" ca="1" si="313"/>
        <v>54.048620189015942</v>
      </c>
      <c r="H3312">
        <f t="shared" ca="1" si="310"/>
        <v>20.865100658344367</v>
      </c>
      <c r="I3312">
        <f>User_Model_Calcs!A3312-Sat_Data!$B$5</f>
        <v>12.415999999999997</v>
      </c>
      <c r="J3312">
        <f>(Earth_Data!$B$1/SQRT(1-Earth_Data!$B$2^2*SIN(RADIANS(User_Model_Calcs!B3312))^2))*COS(RADIANS(User_Model_Calcs!B3312))</f>
        <v>5916.7370302029658</v>
      </c>
      <c r="K3312">
        <f>((Earth_Data!$B$1*(1-Earth_Data!$B$2^2))/SQRT(1-Earth_Data!$B$2^2*SIN(RADIANS(User_Model_Calcs!B3312))^2))*SIN(RADIANS(User_Model_Calcs!B3312))</f>
        <v>-2373.7977007316185</v>
      </c>
      <c r="L3312">
        <f t="shared" si="314"/>
        <v>-21.860679835477395</v>
      </c>
      <c r="M3312">
        <f t="shared" si="315"/>
        <v>6375.1621633158265</v>
      </c>
      <c r="N3312">
        <f>SQRT(User_Model_Calcs!M3312^2+Sat_Data!$B$3^2-2*User_Model_Calcs!M3312*Sat_Data!$B$3*COS(RADIANS(L3312))*COS(RADIANS(I3312)))</f>
        <v>36485.317626176657</v>
      </c>
      <c r="O3312">
        <f>DEGREES(ACOS(((Earth_Data!$B$1+Sat_Data!$B$2)/User_Model_Calcs!N3312)*SQRT(1-COS(RADIANS(User_Model_Calcs!I3312))^2*COS(RADIANS(User_Model_Calcs!B3312))^2)))</f>
        <v>60.639563210864715</v>
      </c>
      <c r="P3312">
        <f t="shared" si="312"/>
        <v>30.449325784893148</v>
      </c>
    </row>
    <row r="3313" spans="1:16" x14ac:dyDescent="0.25">
      <c r="A3313">
        <v>120.003</v>
      </c>
      <c r="B3313">
        <v>-18.812000000000001</v>
      </c>
      <c r="C3313">
        <v>2500</v>
      </c>
      <c r="D3313">
        <f t="shared" ca="1" si="311"/>
        <v>0.75</v>
      </c>
      <c r="E3313" s="1">
        <v>0.65</v>
      </c>
      <c r="F3313">
        <v>19.899999999999999</v>
      </c>
      <c r="G3313">
        <f t="shared" ca="1" si="313"/>
        <v>42.007420362456692</v>
      </c>
      <c r="H3313">
        <f t="shared" ca="1" si="310"/>
        <v>18.784727165095937</v>
      </c>
      <c r="I3313">
        <f>User_Model_Calcs!A3313-Sat_Data!$B$5</f>
        <v>10.003</v>
      </c>
      <c r="J3313">
        <f>(Earth_Data!$B$1/SQRT(1-Earth_Data!$B$2^2*SIN(RADIANS(User_Model_Calcs!B3313))^2))*COS(RADIANS(User_Model_Calcs!B3313))</f>
        <v>6039.5333581792402</v>
      </c>
      <c r="K3313">
        <f>((Earth_Data!$B$1*(1-Earth_Data!$B$2^2))/SQRT(1-Earth_Data!$B$2^2*SIN(RADIANS(User_Model_Calcs!B3313))^2))*SIN(RADIANS(User_Model_Calcs!B3313))</f>
        <v>-2043.6629404248101</v>
      </c>
      <c r="L3313">
        <f t="shared" si="314"/>
        <v>-18.694839099499553</v>
      </c>
      <c r="M3313">
        <f t="shared" si="315"/>
        <v>6375.9329826014946</v>
      </c>
      <c r="N3313">
        <f>SQRT(User_Model_Calcs!M3313^2+Sat_Data!$B$3^2-2*User_Model_Calcs!M3313*Sat_Data!$B$3*COS(RADIANS(L3313))*COS(RADIANS(I3313)))</f>
        <v>36289.197546556192</v>
      </c>
      <c r="O3313">
        <f>DEGREES(ACOS(((Earth_Data!$B$1+Sat_Data!$B$2)/User_Model_Calcs!N3313)*SQRT(1-COS(RADIANS(User_Model_Calcs!I3313))^2*COS(RADIANS(User_Model_Calcs!B3313))^2)))</f>
        <v>65.129918520254606</v>
      </c>
      <c r="P3313">
        <f t="shared" si="312"/>
        <v>28.677727475663549</v>
      </c>
    </row>
    <row r="3314" spans="1:16" x14ac:dyDescent="0.25">
      <c r="A3314">
        <v>149.447</v>
      </c>
      <c r="B3314">
        <v>-22.748999999999999</v>
      </c>
      <c r="C3314">
        <v>4700</v>
      </c>
      <c r="D3314">
        <f t="shared" ca="1" si="311"/>
        <v>3</v>
      </c>
      <c r="E3314" s="1">
        <v>0.65</v>
      </c>
      <c r="F3314">
        <v>19.899999999999999</v>
      </c>
      <c r="G3314">
        <f t="shared" ca="1" si="313"/>
        <v>54.048620189015942</v>
      </c>
      <c r="H3314">
        <f t="shared" ca="1" si="310"/>
        <v>16.57717732036749</v>
      </c>
      <c r="I3314">
        <f>User_Model_Calcs!A3314-Sat_Data!$B$5</f>
        <v>39.447000000000003</v>
      </c>
      <c r="J3314">
        <f>(Earth_Data!$B$1/SQRT(1-Earth_Data!$B$2^2*SIN(RADIANS(User_Model_Calcs!B3314))^2))*COS(RADIANS(User_Model_Calcs!B3314))</f>
        <v>5884.9162382235618</v>
      </c>
      <c r="K3314">
        <f>((Earth_Data!$B$1*(1-Earth_Data!$B$2^2))/SQRT(1-Earth_Data!$B$2^2*SIN(RADIANS(User_Model_Calcs!B3314))^2))*SIN(RADIANS(User_Model_Calcs!B3314))</f>
        <v>-2451.1098372326901</v>
      </c>
      <c r="L3314">
        <f t="shared" si="314"/>
        <v>-22.612078110268179</v>
      </c>
      <c r="M3314">
        <f t="shared" si="315"/>
        <v>6374.9649854008003</v>
      </c>
      <c r="N3314">
        <f>SQRT(User_Model_Calcs!M3314^2+Sat_Data!$B$3^2-2*User_Model_Calcs!M3314*Sat_Data!$B$3*COS(RADIANS(L3314))*COS(RADIANS(I3314)))</f>
        <v>37884.467515596596</v>
      </c>
      <c r="O3314">
        <f>DEGREES(ACOS(((Earth_Data!$B$1+Sat_Data!$B$2)/User_Model_Calcs!N3314)*SQRT(1-COS(RADIANS(User_Model_Calcs!I3314))^2*COS(RADIANS(User_Model_Calcs!B3314))^2)))</f>
        <v>38.616239240055634</v>
      </c>
      <c r="P3314">
        <f t="shared" si="312"/>
        <v>64.827250963904632</v>
      </c>
    </row>
    <row r="3315" spans="1:16" x14ac:dyDescent="0.25">
      <c r="A3315">
        <v>149.72800000000001</v>
      </c>
      <c r="B3315">
        <v>-26.725999999999999</v>
      </c>
      <c r="C3315">
        <v>950</v>
      </c>
      <c r="D3315">
        <f t="shared" ca="1" si="311"/>
        <v>0.75</v>
      </c>
      <c r="E3315" s="1">
        <v>0.65</v>
      </c>
      <c r="F3315">
        <v>19.899999999999999</v>
      </c>
      <c r="G3315">
        <f t="shared" ca="1" si="313"/>
        <v>42.007420362456692</v>
      </c>
      <c r="H3315">
        <f t="shared" ca="1" si="310"/>
        <v>21.94356936355523</v>
      </c>
      <c r="I3315">
        <f>User_Model_Calcs!A3315-Sat_Data!$B$5</f>
        <v>39.728000000000009</v>
      </c>
      <c r="J3315">
        <f>(Earth_Data!$B$1/SQRT(1-Earth_Data!$B$2^2*SIN(RADIANS(User_Model_Calcs!B3315))^2))*COS(RADIANS(User_Model_Calcs!B3315))</f>
        <v>5700.6072894805702</v>
      </c>
      <c r="K3315">
        <f>((Earth_Data!$B$1*(1-Earth_Data!$B$2^2))/SQRT(1-Earth_Data!$B$2^2*SIN(RADIANS(User_Model_Calcs!B3315))^2))*SIN(RADIANS(User_Model_Calcs!B3315))</f>
        <v>-2851.133142985409</v>
      </c>
      <c r="L3315">
        <f t="shared" si="314"/>
        <v>-26.571720499111336</v>
      </c>
      <c r="M3315">
        <f t="shared" si="315"/>
        <v>6373.8437122280357</v>
      </c>
      <c r="N3315">
        <f>SQRT(User_Model_Calcs!M3315^2+Sat_Data!$B$3^2-2*User_Model_Calcs!M3315*Sat_Data!$B$3*COS(RADIANS(L3315))*COS(RADIANS(I3315)))</f>
        <v>38062.095132978626</v>
      </c>
      <c r="O3315">
        <f>DEGREES(ACOS(((Earth_Data!$B$1+Sat_Data!$B$2)/User_Model_Calcs!N3315)*SQRT(1-COS(RADIANS(User_Model_Calcs!I3315))^2*COS(RADIANS(User_Model_Calcs!B3315))^2)))</f>
        <v>36.384823636590255</v>
      </c>
      <c r="P3315">
        <f t="shared" si="312"/>
        <v>61.57964124950508</v>
      </c>
    </row>
    <row r="3316" spans="1:16" x14ac:dyDescent="0.25">
      <c r="A3316">
        <v>121.8387</v>
      </c>
      <c r="B3316">
        <v>-24.692</v>
      </c>
      <c r="C3316">
        <v>375</v>
      </c>
      <c r="D3316">
        <f t="shared" ca="1" si="311"/>
        <v>1.2</v>
      </c>
      <c r="E3316" s="1">
        <v>0.65</v>
      </c>
      <c r="F3316">
        <v>19.899999999999999</v>
      </c>
      <c r="G3316">
        <f t="shared" ca="1" si="313"/>
        <v>46.089820015575185</v>
      </c>
      <c r="H3316">
        <f t="shared" ca="1" si="310"/>
        <v>16.270724404244721</v>
      </c>
      <c r="I3316">
        <f>User_Model_Calcs!A3316-Sat_Data!$B$5</f>
        <v>11.838700000000003</v>
      </c>
      <c r="J3316">
        <f>(Earth_Data!$B$1/SQRT(1-Earth_Data!$B$2^2*SIN(RADIANS(User_Model_Calcs!B3316))^2))*COS(RADIANS(User_Model_Calcs!B3316))</f>
        <v>5798.3523441937286</v>
      </c>
      <c r="K3316">
        <f>((Earth_Data!$B$1*(1-Earth_Data!$B$2^2))/SQRT(1-Earth_Data!$B$2^2*SIN(RADIANS(User_Model_Calcs!B3316))^2))*SIN(RADIANS(User_Model_Calcs!B3316))</f>
        <v>-2648.1159656918235</v>
      </c>
      <c r="L3316">
        <f t="shared" si="314"/>
        <v>-24.546249075684273</v>
      </c>
      <c r="M3316">
        <f t="shared" si="315"/>
        <v>6374.4339415487593</v>
      </c>
      <c r="N3316">
        <f>SQRT(User_Model_Calcs!M3316^2+Sat_Data!$B$3^2-2*User_Model_Calcs!M3316*Sat_Data!$B$3*COS(RADIANS(L3316))*COS(RADIANS(I3316)))</f>
        <v>36604.423046521319</v>
      </c>
      <c r="O3316">
        <f>DEGREES(ACOS(((Earth_Data!$B$1+Sat_Data!$B$2)/User_Model_Calcs!N3316)*SQRT(1-COS(RADIANS(User_Model_Calcs!I3316))^2*COS(RADIANS(User_Model_Calcs!B3316))^2)))</f>
        <v>58.202475320830587</v>
      </c>
      <c r="P3316">
        <f t="shared" si="312"/>
        <v>26.646825349192888</v>
      </c>
    </row>
    <row r="3317" spans="1:16" x14ac:dyDescent="0.25">
      <c r="A3317">
        <v>117.092</v>
      </c>
      <c r="B3317">
        <v>-26.672999999999998</v>
      </c>
      <c r="C3317">
        <v>375</v>
      </c>
      <c r="D3317">
        <f t="shared" ca="1" si="311"/>
        <v>0.75</v>
      </c>
      <c r="E3317" s="1">
        <v>0.65</v>
      </c>
      <c r="F3317">
        <v>19.899999999999999</v>
      </c>
      <c r="G3317">
        <f t="shared" ca="1" si="313"/>
        <v>42.007420362456692</v>
      </c>
      <c r="H3317">
        <f t="shared" ca="1" si="310"/>
        <v>14.695259039560232</v>
      </c>
      <c r="I3317">
        <f>User_Model_Calcs!A3317-Sat_Data!$B$5</f>
        <v>7.0919999999999987</v>
      </c>
      <c r="J3317">
        <f>(Earth_Data!$B$1/SQRT(1-Earth_Data!$B$2^2*SIN(RADIANS(User_Model_Calcs!B3317))^2))*COS(RADIANS(User_Model_Calcs!B3317))</f>
        <v>5703.245797177372</v>
      </c>
      <c r="K3317">
        <f>((Earth_Data!$B$1*(1-Earth_Data!$B$2^2))/SQRT(1-Earth_Data!$B$2^2*SIN(RADIANS(User_Model_Calcs!B3317))^2))*SIN(RADIANS(User_Model_Calcs!B3317))</f>
        <v>-2845.8869403233525</v>
      </c>
      <c r="L3317">
        <f t="shared" si="314"/>
        <v>-26.518933102359121</v>
      </c>
      <c r="M3317">
        <f t="shared" si="315"/>
        <v>6373.859513679633</v>
      </c>
      <c r="N3317">
        <f>SQRT(User_Model_Calcs!M3317^2+Sat_Data!$B$3^2-2*User_Model_Calcs!M3317*Sat_Data!$B$3*COS(RADIANS(L3317))*COS(RADIANS(I3317)))</f>
        <v>36622.063001324641</v>
      </c>
      <c r="O3317">
        <f>DEGREES(ACOS(((Earth_Data!$B$1+Sat_Data!$B$2)/User_Model_Calcs!N3317)*SQRT(1-COS(RADIANS(User_Model_Calcs!I3317))^2*COS(RADIANS(User_Model_Calcs!B3317))^2)))</f>
        <v>57.845085442395153</v>
      </c>
      <c r="P3317">
        <f t="shared" si="312"/>
        <v>15.491036198580009</v>
      </c>
    </row>
    <row r="3318" spans="1:16" x14ac:dyDescent="0.25">
      <c r="A3318">
        <v>156.55199999999999</v>
      </c>
      <c r="B3318">
        <v>-18.620999999999999</v>
      </c>
      <c r="C3318">
        <v>375</v>
      </c>
      <c r="D3318">
        <f t="shared" ca="1" si="311"/>
        <v>0.75</v>
      </c>
      <c r="E3318" s="1">
        <v>0.65</v>
      </c>
      <c r="F3318">
        <v>19.899999999999999</v>
      </c>
      <c r="G3318">
        <f t="shared" ca="1" si="313"/>
        <v>42.007420362456692</v>
      </c>
      <c r="H3318">
        <f t="shared" ca="1" si="310"/>
        <v>20.003258588872029</v>
      </c>
      <c r="I3318">
        <f>User_Model_Calcs!A3318-Sat_Data!$B$5</f>
        <v>46.551999999999992</v>
      </c>
      <c r="J3318">
        <f>(Earth_Data!$B$1/SQRT(1-Earth_Data!$B$2^2*SIN(RADIANS(User_Model_Calcs!B3318))^2))*COS(RADIANS(User_Model_Calcs!B3318))</f>
        <v>6046.3173773938834</v>
      </c>
      <c r="K3318">
        <f>((Earth_Data!$B$1*(1-Earth_Data!$B$2^2))/SQRT(1-Earth_Data!$B$2^2*SIN(RADIANS(User_Model_Calcs!B3318))^2))*SIN(RADIANS(User_Model_Calcs!B3318))</f>
        <v>-2023.6394090427034</v>
      </c>
      <c r="L3318">
        <f t="shared" si="314"/>
        <v>-18.504856709508502</v>
      </c>
      <c r="M3318">
        <f t="shared" si="315"/>
        <v>6375.9760261473657</v>
      </c>
      <c r="N3318">
        <f>SQRT(User_Model_Calcs!M3318^2+Sat_Data!$B$3^2-2*User_Model_Calcs!M3318*Sat_Data!$B$3*COS(RADIANS(L3318))*COS(RADIANS(I3318)))</f>
        <v>38312.248932347546</v>
      </c>
      <c r="O3318">
        <f>DEGREES(ACOS(((Earth_Data!$B$1+Sat_Data!$B$2)/User_Model_Calcs!N3318)*SQRT(1-COS(RADIANS(User_Model_Calcs!I3318))^2*COS(RADIANS(User_Model_Calcs!B3318))^2)))</f>
        <v>33.411499004982268</v>
      </c>
      <c r="P3318">
        <f t="shared" si="312"/>
        <v>73.171511656049333</v>
      </c>
    </row>
    <row r="3319" spans="1:16" x14ac:dyDescent="0.25">
      <c r="A3319">
        <v>156.613</v>
      </c>
      <c r="B3319">
        <v>-23.593</v>
      </c>
      <c r="C3319">
        <v>2500</v>
      </c>
      <c r="D3319">
        <f t="shared" ca="1" si="311"/>
        <v>3</v>
      </c>
      <c r="E3319" s="1">
        <v>0.65</v>
      </c>
      <c r="F3319">
        <v>19.899999999999999</v>
      </c>
      <c r="G3319">
        <f t="shared" ca="1" si="313"/>
        <v>54.048620189015942</v>
      </c>
      <c r="H3319">
        <f t="shared" ca="1" si="310"/>
        <v>15.755469519687514</v>
      </c>
      <c r="I3319">
        <f>User_Model_Calcs!A3319-Sat_Data!$B$5</f>
        <v>46.613</v>
      </c>
      <c r="J3319">
        <f>(Earth_Data!$B$1/SQRT(1-Earth_Data!$B$2^2*SIN(RADIANS(User_Model_Calcs!B3319))^2))*COS(RADIANS(User_Model_Calcs!B3319))</f>
        <v>5848.1382926257211</v>
      </c>
      <c r="K3319">
        <f>((Earth_Data!$B$1*(1-Earth_Data!$B$2^2))/SQRT(1-Earth_Data!$B$2^2*SIN(RADIANS(User_Model_Calcs!B3319))^2))*SIN(RADIANS(User_Model_Calcs!B3319))</f>
        <v>-2537.0392734861039</v>
      </c>
      <c r="L3319">
        <f t="shared" si="314"/>
        <v>-23.452163701632792</v>
      </c>
      <c r="M3319">
        <f t="shared" si="315"/>
        <v>6374.7384075651435</v>
      </c>
      <c r="N3319">
        <f>SQRT(User_Model_Calcs!M3319^2+Sat_Data!$B$3^2-2*User_Model_Calcs!M3319*Sat_Data!$B$3*COS(RADIANS(L3319))*COS(RADIANS(I3319)))</f>
        <v>38466.698037539936</v>
      </c>
      <c r="O3319">
        <f>DEGREES(ACOS(((Earth_Data!$B$1+Sat_Data!$B$2)/User_Model_Calcs!N3319)*SQRT(1-COS(RADIANS(User_Model_Calcs!I3319))^2*COS(RADIANS(User_Model_Calcs!B3319))^2)))</f>
        <v>31.604828744450526</v>
      </c>
      <c r="P3319">
        <f t="shared" si="312"/>
        <v>69.27769771004327</v>
      </c>
    </row>
    <row r="3320" spans="1:16" x14ac:dyDescent="0.25">
      <c r="A3320">
        <v>162.119</v>
      </c>
      <c r="B3320">
        <v>-23.402000000000001</v>
      </c>
      <c r="C3320">
        <v>375</v>
      </c>
      <c r="D3320">
        <f t="shared" ca="1" si="311"/>
        <v>3</v>
      </c>
      <c r="E3320" s="1">
        <v>0.65</v>
      </c>
      <c r="F3320">
        <v>19.899999999999999</v>
      </c>
      <c r="G3320">
        <f t="shared" ca="1" si="313"/>
        <v>54.048620189015942</v>
      </c>
      <c r="H3320">
        <f t="shared" ca="1" si="310"/>
        <v>16.950578202288312</v>
      </c>
      <c r="I3320">
        <f>User_Model_Calcs!A3320-Sat_Data!$B$5</f>
        <v>52.119</v>
      </c>
      <c r="J3320">
        <f>(Earth_Data!$B$1/SQRT(1-Earth_Data!$B$2^2*SIN(RADIANS(User_Model_Calcs!B3320))^2))*COS(RADIANS(User_Model_Calcs!B3320))</f>
        <v>5856.5723620205817</v>
      </c>
      <c r="K3320">
        <f>((Earth_Data!$B$1*(1-Earth_Data!$B$2^2))/SQRT(1-Earth_Data!$B$2^2*SIN(RADIANS(User_Model_Calcs!B3320))^2))*SIN(RADIANS(User_Model_Calcs!B3320))</f>
        <v>-2517.639927485036</v>
      </c>
      <c r="L3320">
        <f t="shared" si="314"/>
        <v>-23.262039037723437</v>
      </c>
      <c r="M3320">
        <f t="shared" si="315"/>
        <v>6374.7902425138818</v>
      </c>
      <c r="N3320">
        <f>SQRT(User_Model_Calcs!M3320^2+Sat_Data!$B$3^2-2*User_Model_Calcs!M3320*Sat_Data!$B$3*COS(RADIANS(L3320))*COS(RADIANS(I3320)))</f>
        <v>38925.595674341137</v>
      </c>
      <c r="O3320">
        <f>DEGREES(ACOS(((Earth_Data!$B$1+Sat_Data!$B$2)/User_Model_Calcs!N3320)*SQRT(1-COS(RADIANS(User_Model_Calcs!I3320))^2*COS(RADIANS(User_Model_Calcs!B3320))^2)))</f>
        <v>26.512511945085677</v>
      </c>
      <c r="P3320">
        <f t="shared" si="312"/>
        <v>72.829653238080823</v>
      </c>
    </row>
    <row r="3321" spans="1:16" x14ac:dyDescent="0.25">
      <c r="A3321">
        <v>111.089</v>
      </c>
      <c r="B3321">
        <v>-21.202000000000002</v>
      </c>
      <c r="C3321">
        <v>950</v>
      </c>
      <c r="D3321">
        <f t="shared" ca="1" si="311"/>
        <v>0.75</v>
      </c>
      <c r="E3321" s="1">
        <v>0.65</v>
      </c>
      <c r="F3321">
        <v>19.899999999999999</v>
      </c>
      <c r="G3321">
        <f t="shared" ca="1" si="313"/>
        <v>42.007420362456692</v>
      </c>
      <c r="H3321">
        <f t="shared" ca="1" si="310"/>
        <v>18.201852380422736</v>
      </c>
      <c r="I3321">
        <f>User_Model_Calcs!A3321-Sat_Data!$B$5</f>
        <v>1.0889999999999986</v>
      </c>
      <c r="J3321">
        <f>(Earth_Data!$B$1/SQRT(1-Earth_Data!$B$2^2*SIN(RADIANS(User_Model_Calcs!B3321))^2))*COS(RADIANS(User_Model_Calcs!B3321))</f>
        <v>5949.01630713956</v>
      </c>
      <c r="K3321">
        <f>((Earth_Data!$B$1*(1-Earth_Data!$B$2^2))/SQRT(1-Earth_Data!$B$2^2*SIN(RADIANS(User_Model_Calcs!B3321))^2))*SIN(RADIANS(User_Model_Calcs!B3321))</f>
        <v>-2292.2612644061628</v>
      </c>
      <c r="L3321">
        <f t="shared" si="314"/>
        <v>-21.072556815557618</v>
      </c>
      <c r="M3321">
        <f t="shared" si="315"/>
        <v>6375.3632623490048</v>
      </c>
      <c r="N3321">
        <f>SQRT(User_Model_Calcs!M3321^2+Sat_Data!$B$3^2-2*User_Model_Calcs!M3321*Sat_Data!$B$3*COS(RADIANS(L3321))*COS(RADIANS(I3321)))</f>
        <v>36288.844812372874</v>
      </c>
      <c r="O3321">
        <f>DEGREES(ACOS(((Earth_Data!$B$1+Sat_Data!$B$2)/User_Model_Calcs!N3321)*SQRT(1-COS(RADIANS(User_Model_Calcs!I3321))^2*COS(RADIANS(User_Model_Calcs!B3321))^2)))</f>
        <v>65.120279393446509</v>
      </c>
      <c r="P3321">
        <f t="shared" si="312"/>
        <v>3.0087334621916275</v>
      </c>
    </row>
    <row r="3322" spans="1:16" x14ac:dyDescent="0.25">
      <c r="A3322">
        <v>128.13366466375669</v>
      </c>
      <c r="B3322">
        <v>-24.2</v>
      </c>
      <c r="C3322">
        <v>2500</v>
      </c>
      <c r="D3322">
        <f t="shared" ca="1" si="311"/>
        <v>1.2</v>
      </c>
      <c r="E3322" s="1">
        <v>0.65</v>
      </c>
      <c r="F3322">
        <v>19.899999999999999</v>
      </c>
      <c r="G3322">
        <f t="shared" ca="1" si="313"/>
        <v>46.089820015575185</v>
      </c>
      <c r="H3322">
        <f t="shared" ca="1" si="310"/>
        <v>23.715170340158295</v>
      </c>
      <c r="I3322">
        <f>User_Model_Calcs!A3322-Sat_Data!$B$5</f>
        <v>18.13366466375669</v>
      </c>
      <c r="J3322">
        <f>(Earth_Data!$B$1/SQRT(1-Earth_Data!$B$2^2*SIN(RADIANS(User_Model_Calcs!B3322))^2))*COS(RADIANS(User_Model_Calcs!B3322))</f>
        <v>5820.9047598863935</v>
      </c>
      <c r="K3322">
        <f>((Earth_Data!$B$1*(1-Earth_Data!$B$2^2))/SQRT(1-Earth_Data!$B$2^2*SIN(RADIANS(User_Model_Calcs!B3322))^2))*SIN(RADIANS(User_Model_Calcs!B3322))</f>
        <v>-2598.5053582850742</v>
      </c>
      <c r="L3322">
        <f t="shared" si="314"/>
        <v>-24.056423337545407</v>
      </c>
      <c r="M3322">
        <f t="shared" si="315"/>
        <v>6374.571540166784</v>
      </c>
      <c r="N3322">
        <f>SQRT(User_Model_Calcs!M3322^2+Sat_Data!$B$3^2-2*User_Model_Calcs!M3322*Sat_Data!$B$3*COS(RADIANS(L3322))*COS(RADIANS(I3322)))</f>
        <v>36769.047449264479</v>
      </c>
      <c r="O3322">
        <f>DEGREES(ACOS(((Earth_Data!$B$1+Sat_Data!$B$2)/User_Model_Calcs!N3322)*SQRT(1-COS(RADIANS(User_Model_Calcs!I3322))^2*COS(RADIANS(User_Model_Calcs!B3322))^2)))</f>
        <v>55.125017202023876</v>
      </c>
      <c r="P3322">
        <f t="shared" si="312"/>
        <v>38.622494274328254</v>
      </c>
    </row>
    <row r="3323" spans="1:16" x14ac:dyDescent="0.25">
      <c r="A3323">
        <v>162.27699999999999</v>
      </c>
      <c r="B3323">
        <v>-17.849</v>
      </c>
      <c r="C3323">
        <v>375</v>
      </c>
      <c r="D3323">
        <f t="shared" ca="1" si="311"/>
        <v>1.2</v>
      </c>
      <c r="E3323" s="1">
        <v>0.65</v>
      </c>
      <c r="F3323">
        <v>19.899999999999999</v>
      </c>
      <c r="G3323">
        <f t="shared" ca="1" si="313"/>
        <v>46.089820015575185</v>
      </c>
      <c r="H3323">
        <f t="shared" ref="H3323:H3386" ca="1" si="316">RAND()*(24-14)+14</f>
        <v>21.634902165990241</v>
      </c>
      <c r="I3323">
        <f>User_Model_Calcs!A3323-Sat_Data!$B$5</f>
        <v>52.276999999999987</v>
      </c>
      <c r="J3323">
        <f>(Earth_Data!$B$1/SQRT(1-Earth_Data!$B$2^2*SIN(RADIANS(User_Model_Calcs!B3323))^2))*COS(RADIANS(User_Model_Calcs!B3323))</f>
        <v>6073.0549642571978</v>
      </c>
      <c r="K3323">
        <f>((Earth_Data!$B$1*(1-Earth_Data!$B$2^2))/SQRT(1-Earth_Data!$B$2^2*SIN(RADIANS(User_Model_Calcs!B3323))^2))*SIN(RADIANS(User_Model_Calcs!B3323))</f>
        <v>-1942.4837181978214</v>
      </c>
      <c r="L3323">
        <f t="shared" si="314"/>
        <v>-17.737021486379987</v>
      </c>
      <c r="M3323">
        <f t="shared" si="315"/>
        <v>6376.1461396640389</v>
      </c>
      <c r="N3323">
        <f>SQRT(User_Model_Calcs!M3323^2+Sat_Data!$B$3^2-2*User_Model_Calcs!M3323*Sat_Data!$B$3*COS(RADIANS(L3323))*COS(RADIANS(I3323)))</f>
        <v>38795.950706753632</v>
      </c>
      <c r="O3323">
        <f>DEGREES(ACOS(((Earth_Data!$B$1+Sat_Data!$B$2)/User_Model_Calcs!N3323)*SQRT(1-COS(RADIANS(User_Model_Calcs!I3323))^2*COS(RADIANS(User_Model_Calcs!B3323))^2)))</f>
        <v>27.934855332848894</v>
      </c>
      <c r="P3323">
        <f t="shared" si="312"/>
        <v>76.661801609402815</v>
      </c>
    </row>
    <row r="3324" spans="1:16" x14ac:dyDescent="0.25">
      <c r="A3324">
        <v>147.416</v>
      </c>
      <c r="B3324">
        <v>-19.707000000000001</v>
      </c>
      <c r="C3324">
        <v>400</v>
      </c>
      <c r="D3324">
        <f t="shared" ca="1" si="311"/>
        <v>1.2</v>
      </c>
      <c r="E3324" s="1">
        <v>0.65</v>
      </c>
      <c r="F3324">
        <v>19.899999999999999</v>
      </c>
      <c r="G3324">
        <f t="shared" ca="1" si="313"/>
        <v>46.089820015575185</v>
      </c>
      <c r="H3324">
        <f t="shared" ca="1" si="316"/>
        <v>23.534134700688831</v>
      </c>
      <c r="I3324">
        <f>User_Model_Calcs!A3324-Sat_Data!$B$5</f>
        <v>37.415999999999997</v>
      </c>
      <c r="J3324">
        <f>(Earth_Data!$B$1/SQRT(1-Earth_Data!$B$2^2*SIN(RADIANS(User_Model_Calcs!B3324))^2))*COS(RADIANS(User_Model_Calcs!B3324))</f>
        <v>6006.8549777667895</v>
      </c>
      <c r="K3324">
        <f>((Earth_Data!$B$1*(1-Earth_Data!$B$2^2))/SQRT(1-Earth_Data!$B$2^2*SIN(RADIANS(User_Model_Calcs!B3324))^2))*SIN(RADIANS(User_Model_Calcs!B3324))</f>
        <v>-2137.1895883722727</v>
      </c>
      <c r="L3324">
        <f t="shared" si="314"/>
        <v>-19.585140274818219</v>
      </c>
      <c r="M3324">
        <f t="shared" si="315"/>
        <v>6375.7263163163225</v>
      </c>
      <c r="N3324">
        <f>SQRT(User_Model_Calcs!M3324^2+Sat_Data!$B$3^2-2*User_Model_Calcs!M3324*Sat_Data!$B$3*COS(RADIANS(L3324))*COS(RADIANS(I3324)))</f>
        <v>37631.656654098231</v>
      </c>
      <c r="O3324">
        <f>DEGREES(ACOS(((Earth_Data!$B$1+Sat_Data!$B$2)/User_Model_Calcs!N3324)*SQRT(1-COS(RADIANS(User_Model_Calcs!I3324))^2*COS(RADIANS(User_Model_Calcs!B3324))^2)))</f>
        <v>41.928156174850187</v>
      </c>
      <c r="P3324">
        <f t="shared" si="312"/>
        <v>66.212231516595708</v>
      </c>
    </row>
    <row r="3325" spans="1:16" x14ac:dyDescent="0.25">
      <c r="A3325">
        <v>156.09700000000001</v>
      </c>
      <c r="B3325">
        <v>-15.641999999999999</v>
      </c>
      <c r="C3325">
        <v>2500</v>
      </c>
      <c r="D3325">
        <f t="shared" ca="1" si="311"/>
        <v>3</v>
      </c>
      <c r="E3325" s="1">
        <v>0.65</v>
      </c>
      <c r="F3325">
        <v>19.899999999999999</v>
      </c>
      <c r="G3325">
        <f t="shared" ca="1" si="313"/>
        <v>54.048620189015942</v>
      </c>
      <c r="H3325">
        <f t="shared" ca="1" si="316"/>
        <v>20.129190807233208</v>
      </c>
      <c r="I3325">
        <f>User_Model_Calcs!A3325-Sat_Data!$B$5</f>
        <v>46.097000000000008</v>
      </c>
      <c r="J3325">
        <f>(Earth_Data!$B$1/SQRT(1-Earth_Data!$B$2^2*SIN(RADIANS(User_Model_Calcs!B3325))^2))*COS(RADIANS(User_Model_Calcs!B3325))</f>
        <v>6143.4218463962616</v>
      </c>
      <c r="K3325">
        <f>((Earth_Data!$B$1*(1-Earth_Data!$B$2^2))/SQRT(1-Earth_Data!$B$2^2*SIN(RADIANS(User_Model_Calcs!B3325))^2))*SIN(RADIANS(User_Model_Calcs!B3325))</f>
        <v>-1708.6141903047333</v>
      </c>
      <c r="L3325">
        <f t="shared" si="314"/>
        <v>-15.542362100987519</v>
      </c>
      <c r="M3325">
        <f t="shared" si="315"/>
        <v>6376.5974025407595</v>
      </c>
      <c r="N3325">
        <f>SQRT(User_Model_Calcs!M3325^2+Sat_Data!$B$3^2-2*User_Model_Calcs!M3325*Sat_Data!$B$3*COS(RADIANS(L3325))*COS(RADIANS(I3325)))</f>
        <v>38199.862428574263</v>
      </c>
      <c r="O3325">
        <f>DEGREES(ACOS(((Earth_Data!$B$1+Sat_Data!$B$2)/User_Model_Calcs!N3325)*SQRT(1-COS(RADIANS(User_Model_Calcs!I3325))^2*COS(RADIANS(User_Model_Calcs!B3325))^2)))</f>
        <v>34.751918236450187</v>
      </c>
      <c r="P3325">
        <f t="shared" si="312"/>
        <v>75.45294942759962</v>
      </c>
    </row>
    <row r="3326" spans="1:16" x14ac:dyDescent="0.25">
      <c r="A3326">
        <v>133.88900000000001</v>
      </c>
      <c r="B3326">
        <v>-17.417000000000002</v>
      </c>
      <c r="C3326">
        <v>375</v>
      </c>
      <c r="D3326">
        <f t="shared" ca="1" si="311"/>
        <v>3</v>
      </c>
      <c r="E3326" s="1">
        <v>0.65</v>
      </c>
      <c r="F3326">
        <v>19.899999999999999</v>
      </c>
      <c r="G3326">
        <f t="shared" ca="1" si="313"/>
        <v>54.048620189015942</v>
      </c>
      <c r="H3326">
        <f t="shared" ca="1" si="316"/>
        <v>15.920141405592492</v>
      </c>
      <c r="I3326">
        <f>User_Model_Calcs!A3326-Sat_Data!$B$5</f>
        <v>23.88900000000001</v>
      </c>
      <c r="J3326">
        <f>(Earth_Data!$B$1/SQRT(1-Earth_Data!$B$2^2*SIN(RADIANS(User_Model_Calcs!B3326))^2))*COS(RADIANS(User_Model_Calcs!B3326))</f>
        <v>6087.5381333663072</v>
      </c>
      <c r="K3326">
        <f>((Earth_Data!$B$1*(1-Earth_Data!$B$2^2))/SQRT(1-Earth_Data!$B$2^2*SIN(RADIANS(User_Model_Calcs!B3326))^2))*SIN(RADIANS(User_Model_Calcs!B3326))</f>
        <v>-1896.9180617444281</v>
      </c>
      <c r="L3326">
        <f t="shared" si="314"/>
        <v>-17.307387422772791</v>
      </c>
      <c r="M3326">
        <f t="shared" si="315"/>
        <v>6376.2385979636292</v>
      </c>
      <c r="N3326">
        <f>SQRT(User_Model_Calcs!M3326^2+Sat_Data!$B$3^2-2*User_Model_Calcs!M3326*Sat_Data!$B$3*COS(RADIANS(L3326))*COS(RADIANS(I3326)))</f>
        <v>36730.061948267168</v>
      </c>
      <c r="O3326">
        <f>DEGREES(ACOS(((Earth_Data!$B$1+Sat_Data!$B$2)/User_Model_Calcs!N3326)*SQRT(1-COS(RADIANS(User_Model_Calcs!I3326))^2*COS(RADIANS(User_Model_Calcs!B3326))^2)))</f>
        <v>55.869127008423106</v>
      </c>
      <c r="P3326">
        <f t="shared" si="312"/>
        <v>55.948659228315336</v>
      </c>
    </row>
    <row r="3327" spans="1:16" x14ac:dyDescent="0.25">
      <c r="A3327">
        <v>119.51300000000001</v>
      </c>
      <c r="B3327">
        <v>-22.367000000000001</v>
      </c>
      <c r="C3327">
        <v>375</v>
      </c>
      <c r="D3327">
        <f t="shared" ca="1" si="311"/>
        <v>3</v>
      </c>
      <c r="E3327" s="1">
        <v>0.65</v>
      </c>
      <c r="F3327">
        <v>19.899999999999999</v>
      </c>
      <c r="G3327">
        <f t="shared" ca="1" si="313"/>
        <v>54.048620189015942</v>
      </c>
      <c r="H3327">
        <f t="shared" ca="1" si="316"/>
        <v>17.365122116816618</v>
      </c>
      <c r="I3327">
        <f>User_Model_Calcs!A3327-Sat_Data!$B$5</f>
        <v>9.5130000000000052</v>
      </c>
      <c r="J3327">
        <f>(Earth_Data!$B$1/SQRT(1-Earth_Data!$B$2^2*SIN(RADIANS(User_Model_Calcs!B3327))^2))*COS(RADIANS(User_Model_Calcs!B3327))</f>
        <v>5901.143994073368</v>
      </c>
      <c r="K3327">
        <f>((Earth_Data!$B$1*(1-Earth_Data!$B$2^2))/SQRT(1-Earth_Data!$B$2^2*SIN(RADIANS(User_Model_Calcs!B3327))^2))*SIN(RADIANS(User_Model_Calcs!B3327))</f>
        <v>-2412.0444704638635</v>
      </c>
      <c r="L3327">
        <f t="shared" si="314"/>
        <v>-22.231888794160895</v>
      </c>
      <c r="M3327">
        <f t="shared" si="315"/>
        <v>6375.0654087847197</v>
      </c>
      <c r="N3327">
        <f>SQRT(User_Model_Calcs!M3327^2+Sat_Data!$B$3^2-2*User_Model_Calcs!M3327*Sat_Data!$B$3*COS(RADIANS(L3327))*COS(RADIANS(I3327)))</f>
        <v>36437.154493685855</v>
      </c>
      <c r="O3327">
        <f>DEGREES(ACOS(((Earth_Data!$B$1+Sat_Data!$B$2)/User_Model_Calcs!N3327)*SQRT(1-COS(RADIANS(User_Model_Calcs!I3327))^2*COS(RADIANS(User_Model_Calcs!B3327))^2)))</f>
        <v>61.670740557706175</v>
      </c>
      <c r="P3327">
        <f t="shared" si="312"/>
        <v>23.767054735319793</v>
      </c>
    </row>
    <row r="3328" spans="1:16" x14ac:dyDescent="0.25">
      <c r="A3328">
        <v>152.863</v>
      </c>
      <c r="B3328">
        <v>-23.225000000000001</v>
      </c>
      <c r="C3328">
        <v>375</v>
      </c>
      <c r="D3328">
        <f t="shared" ca="1" si="311"/>
        <v>1.2</v>
      </c>
      <c r="E3328" s="1">
        <v>0.65</v>
      </c>
      <c r="F3328">
        <v>19.899999999999999</v>
      </c>
      <c r="G3328">
        <f t="shared" ca="1" si="313"/>
        <v>46.089820015575185</v>
      </c>
      <c r="H3328">
        <f t="shared" ca="1" si="316"/>
        <v>16.126000149539575</v>
      </c>
      <c r="I3328">
        <f>User_Model_Calcs!A3328-Sat_Data!$B$5</f>
        <v>42.863</v>
      </c>
      <c r="J3328">
        <f>(Earth_Data!$B$1/SQRT(1-Earth_Data!$B$2^2*SIN(RADIANS(User_Model_Calcs!B3328))^2))*COS(RADIANS(User_Model_Calcs!B3328))</f>
        <v>5864.3302723137749</v>
      </c>
      <c r="K3328">
        <f>((Earth_Data!$B$1*(1-Earth_Data!$B$2^2))/SQRT(1-Earth_Data!$B$2^2*SIN(RADIANS(User_Model_Calcs!B3328))^2))*SIN(RADIANS(User_Model_Calcs!B3328))</f>
        <v>-2499.6379384529964</v>
      </c>
      <c r="L3328">
        <f t="shared" si="314"/>
        <v>-23.085855729728966</v>
      </c>
      <c r="M3328">
        <f t="shared" si="315"/>
        <v>6374.8379874416651</v>
      </c>
      <c r="N3328">
        <f>SQRT(User_Model_Calcs!M3328^2+Sat_Data!$B$3^2-2*User_Model_Calcs!M3328*Sat_Data!$B$3*COS(RADIANS(L3328))*COS(RADIANS(I3328)))</f>
        <v>38157.205395800236</v>
      </c>
      <c r="O3328">
        <f>DEGREES(ACOS(((Earth_Data!$B$1+Sat_Data!$B$2)/User_Model_Calcs!N3328)*SQRT(1-COS(RADIANS(User_Model_Calcs!I3328))^2*COS(RADIANS(User_Model_Calcs!B3328))^2)))</f>
        <v>35.241647773102102</v>
      </c>
      <c r="P3328">
        <f t="shared" si="312"/>
        <v>66.9787076645855</v>
      </c>
    </row>
    <row r="3329" spans="1:16" x14ac:dyDescent="0.25">
      <c r="A3329">
        <v>136.321</v>
      </c>
      <c r="B3329">
        <v>-23.106999999999999</v>
      </c>
      <c r="C3329">
        <v>375</v>
      </c>
      <c r="D3329">
        <f t="shared" ca="1" si="311"/>
        <v>3</v>
      </c>
      <c r="E3329" s="1">
        <v>0.65</v>
      </c>
      <c r="F3329">
        <v>19.899999999999999</v>
      </c>
      <c r="G3329">
        <f t="shared" ca="1" si="313"/>
        <v>54.048620189015942</v>
      </c>
      <c r="H3329">
        <f t="shared" ca="1" si="316"/>
        <v>15.685222101119706</v>
      </c>
      <c r="I3329">
        <f>User_Model_Calcs!A3329-Sat_Data!$B$5</f>
        <v>26.320999999999998</v>
      </c>
      <c r="J3329">
        <f>(Earth_Data!$B$1/SQRT(1-Earth_Data!$B$2^2*SIN(RADIANS(User_Model_Calcs!B3329))^2))*COS(RADIANS(User_Model_Calcs!B3329))</f>
        <v>5869.4712042748461</v>
      </c>
      <c r="K3329">
        <f>((Earth_Data!$B$1*(1-Earth_Data!$B$2^2))/SQRT(1-Earth_Data!$B$2^2*SIN(RADIANS(User_Model_Calcs!B3329))^2))*SIN(RADIANS(User_Model_Calcs!B3329))</f>
        <v>-2487.6235605922611</v>
      </c>
      <c r="L3329">
        <f t="shared" si="314"/>
        <v>-22.96840312343582</v>
      </c>
      <c r="M3329">
        <f t="shared" si="315"/>
        <v>6374.869661179383</v>
      </c>
      <c r="N3329">
        <f>SQRT(User_Model_Calcs!M3329^2+Sat_Data!$B$3^2-2*User_Model_Calcs!M3329*Sat_Data!$B$3*COS(RADIANS(L3329))*COS(RADIANS(I3329)))</f>
        <v>37078.389780853802</v>
      </c>
      <c r="O3329">
        <f>DEGREES(ACOS(((Earth_Data!$B$1+Sat_Data!$B$2)/User_Model_Calcs!N3329)*SQRT(1-COS(RADIANS(User_Model_Calcs!I3329))^2*COS(RADIANS(User_Model_Calcs!B3329))^2)))</f>
        <v>49.937905414427568</v>
      </c>
      <c r="P3329">
        <f t="shared" si="312"/>
        <v>51.5740111714072</v>
      </c>
    </row>
    <row r="3330" spans="1:16" x14ac:dyDescent="0.25">
      <c r="A3330">
        <v>127.116</v>
      </c>
      <c r="B3330">
        <v>-16.96</v>
      </c>
      <c r="C3330">
        <v>5000</v>
      </c>
      <c r="D3330">
        <f t="shared" ref="D3330:D3393" ca="1" si="317">CHOOSE(RANDBETWEEN(1,3),0.75,1.2,3)</f>
        <v>0.75</v>
      </c>
      <c r="E3330" s="1">
        <v>0.65</v>
      </c>
      <c r="F3330">
        <v>19.899999999999999</v>
      </c>
      <c r="G3330">
        <f t="shared" ca="1" si="313"/>
        <v>42.007420362456692</v>
      </c>
      <c r="H3330">
        <f t="shared" ca="1" si="316"/>
        <v>17.495223260410349</v>
      </c>
      <c r="I3330">
        <f>User_Model_Calcs!A3330-Sat_Data!$B$5</f>
        <v>17.116</v>
      </c>
      <c r="J3330">
        <f>(Earth_Data!$B$1/SQRT(1-Earth_Data!$B$2^2*SIN(RADIANS(User_Model_Calcs!B3330))^2))*COS(RADIANS(User_Model_Calcs!B3330))</f>
        <v>6102.4843673289579</v>
      </c>
      <c r="K3330">
        <f>((Earth_Data!$B$1*(1-Earth_Data!$B$2^2))/SQRT(1-Earth_Data!$B$2^2*SIN(RADIANS(User_Model_Calcs!B3330))^2))*SIN(RADIANS(User_Model_Calcs!B3330))</f>
        <v>-1848.6002571874799</v>
      </c>
      <c r="L3330">
        <f t="shared" si="314"/>
        <v>-16.852917172170837</v>
      </c>
      <c r="M3330">
        <f t="shared" si="315"/>
        <v>6376.3342418954107</v>
      </c>
      <c r="N3330">
        <f>SQRT(User_Model_Calcs!M3330^2+Sat_Data!$B$3^2-2*User_Model_Calcs!M3330*Sat_Data!$B$3*COS(RADIANS(L3330))*COS(RADIANS(I3330)))</f>
        <v>36423.235031729295</v>
      </c>
      <c r="O3330">
        <f>DEGREES(ACOS(((Earth_Data!$B$1+Sat_Data!$B$2)/User_Model_Calcs!N3330)*SQRT(1-COS(RADIANS(User_Model_Calcs!I3330))^2*COS(RADIANS(User_Model_Calcs!B3330))^2)))</f>
        <v>62.01234507922662</v>
      </c>
      <c r="P3330">
        <f t="shared" ref="P3330:P3393" si="318">DEGREES(ASIN(SIN(RADIANS(ABS(I3330)))/(SIN(ACOS(COS(RADIANS(I3330))*COS(RADIANS(B3330)))))))</f>
        <v>46.551510655178589</v>
      </c>
    </row>
    <row r="3331" spans="1:16" x14ac:dyDescent="0.25">
      <c r="A3331">
        <v>118.474</v>
      </c>
      <c r="B3331">
        <v>-24.777000000000001</v>
      </c>
      <c r="C3331">
        <v>5000</v>
      </c>
      <c r="D3331">
        <f t="shared" ca="1" si="317"/>
        <v>1.2</v>
      </c>
      <c r="E3331" s="1">
        <v>0.65</v>
      </c>
      <c r="F3331">
        <v>19.899999999999999</v>
      </c>
      <c r="G3331">
        <f t="shared" ref="G3331:G3394" ca="1" si="319">20.4+20*LOG(F3331)+20*LOG(D3331)+10*LOG(E3331)</f>
        <v>46.089820015575185</v>
      </c>
      <c r="H3331">
        <f t="shared" ca="1" si="316"/>
        <v>23.74934128088686</v>
      </c>
      <c r="I3331">
        <f>User_Model_Calcs!A3331-Sat_Data!$B$5</f>
        <v>8.4740000000000038</v>
      </c>
      <c r="J3331">
        <f>(Earth_Data!$B$1/SQRT(1-Earth_Data!$B$2^2*SIN(RADIANS(User_Model_Calcs!B3331))^2))*COS(RADIANS(User_Model_Calcs!B3331))</f>
        <v>5794.4128239441898</v>
      </c>
      <c r="K3331">
        <f>((Earth_Data!$B$1*(1-Earth_Data!$B$2^2))/SQRT(1-Earth_Data!$B$2^2*SIN(RADIANS(User_Model_Calcs!B3331))^2))*SIN(RADIANS(User_Model_Calcs!B3331))</f>
        <v>-2656.6675296217131</v>
      </c>
      <c r="L3331">
        <f t="shared" ref="L3331:L3394" si="320">DEGREES(ATAN((K3331/J3331)))</f>
        <v>-24.63087774963639</v>
      </c>
      <c r="M3331">
        <f t="shared" ref="M3331:M3394" si="321">SQRT(J3331^2+K3331^2)</f>
        <v>6374.4099599284655</v>
      </c>
      <c r="N3331">
        <f>SQRT(User_Model_Calcs!M3331^2+Sat_Data!$B$3^2-2*User_Model_Calcs!M3331*Sat_Data!$B$3*COS(RADIANS(L3331))*COS(RADIANS(I3331)))</f>
        <v>36539.696532740687</v>
      </c>
      <c r="O3331">
        <f>DEGREES(ACOS(((Earth_Data!$B$1+Sat_Data!$B$2)/User_Model_Calcs!N3331)*SQRT(1-COS(RADIANS(User_Model_Calcs!I3331))^2*COS(RADIANS(User_Model_Calcs!B3331))^2)))</f>
        <v>59.493009138192626</v>
      </c>
      <c r="P3331">
        <f t="shared" si="318"/>
        <v>19.570476450058948</v>
      </c>
    </row>
    <row r="3332" spans="1:16" x14ac:dyDescent="0.25">
      <c r="A3332">
        <v>109.33942244799887</v>
      </c>
      <c r="B3332">
        <v>-15.570504912666873</v>
      </c>
      <c r="C3332">
        <v>625</v>
      </c>
      <c r="D3332">
        <f t="shared" ca="1" si="317"/>
        <v>3</v>
      </c>
      <c r="E3332" s="1">
        <v>0.65</v>
      </c>
      <c r="F3332">
        <v>19.899999999999999</v>
      </c>
      <c r="G3332">
        <f t="shared" ca="1" si="319"/>
        <v>54.048620189015942</v>
      </c>
      <c r="H3332">
        <f t="shared" ca="1" si="316"/>
        <v>23.643447999962397</v>
      </c>
      <c r="I3332">
        <f>User_Model_Calcs!A3332-Sat_Data!$B$5</f>
        <v>-0.66057755200112922</v>
      </c>
      <c r="J3332">
        <f>(Earth_Data!$B$1/SQRT(1-Earth_Data!$B$2^2*SIN(RADIANS(User_Model_Calcs!B3332))^2))*COS(RADIANS(User_Model_Calcs!B3332))</f>
        <v>6145.5501748489824</v>
      </c>
      <c r="K3332">
        <f>((Earth_Data!$B$1*(1-Earth_Data!$B$2^2))/SQRT(1-Earth_Data!$B$2^2*SIN(RADIANS(User_Model_Calcs!B3332))^2))*SIN(RADIANS(User_Model_Calcs!B3332))</f>
        <v>-1700.9945847257125</v>
      </c>
      <c r="L3332">
        <f t="shared" si="320"/>
        <v>-15.47127698577119</v>
      </c>
      <c r="M3332">
        <f t="shared" si="321"/>
        <v>6376.6111320083301</v>
      </c>
      <c r="N3332">
        <f>SQRT(User_Model_Calcs!M3332^2+Sat_Data!$B$3^2-2*User_Model_Calcs!M3332*Sat_Data!$B$3*COS(RADIANS(L3332))*COS(RADIANS(I3332)))</f>
        <v>36059.21017738177</v>
      </c>
      <c r="O3332">
        <f>DEGREES(ACOS(((Earth_Data!$B$1+Sat_Data!$B$2)/User_Model_Calcs!N3332)*SQRT(1-COS(RADIANS(User_Model_Calcs!I3332))^2*COS(RADIANS(User_Model_Calcs!B3332))^2)))</f>
        <v>71.691249276580166</v>
      </c>
      <c r="P3332">
        <f t="shared" si="318"/>
        <v>2.4595456811964498</v>
      </c>
    </row>
    <row r="3333" spans="1:16" x14ac:dyDescent="0.25">
      <c r="A3333">
        <v>114.07210730933414</v>
      </c>
      <c r="B3333">
        <v>-10.714788268059717</v>
      </c>
      <c r="C3333">
        <v>625</v>
      </c>
      <c r="D3333">
        <f t="shared" ca="1" si="317"/>
        <v>0.75</v>
      </c>
      <c r="E3333" s="1">
        <v>0.65</v>
      </c>
      <c r="F3333">
        <v>19.899999999999999</v>
      </c>
      <c r="G3333">
        <f t="shared" ca="1" si="319"/>
        <v>42.007420362456692</v>
      </c>
      <c r="H3333">
        <f t="shared" ca="1" si="316"/>
        <v>18.650985728438826</v>
      </c>
      <c r="I3333">
        <f>User_Model_Calcs!A3333-Sat_Data!$B$5</f>
        <v>4.0721073093341431</v>
      </c>
      <c r="J3333">
        <f>(Earth_Data!$B$1/SQRT(1-Earth_Data!$B$2^2*SIN(RADIANS(User_Model_Calcs!B3333))^2))*COS(RADIANS(User_Model_Calcs!B3333))</f>
        <v>6267.6613498850593</v>
      </c>
      <c r="K3333">
        <f>((Earth_Data!$B$1*(1-Earth_Data!$B$2^2))/SQRT(1-Earth_Data!$B$2^2*SIN(RADIANS(User_Model_Calcs!B3333))^2))*SIN(RADIANS(User_Model_Calcs!B3333))</f>
        <v>-1178.0230130661485</v>
      </c>
      <c r="L3333">
        <f t="shared" si="320"/>
        <v>-10.644702516736894</v>
      </c>
      <c r="M3333">
        <f t="shared" si="321"/>
        <v>6377.4067626392198</v>
      </c>
      <c r="N3333">
        <f>SQRT(User_Model_Calcs!M3333^2+Sat_Data!$B$3^2-2*User_Model_Calcs!M3333*Sat_Data!$B$3*COS(RADIANS(L3333))*COS(RADIANS(I3333)))</f>
        <v>35934.374003140401</v>
      </c>
      <c r="O3333">
        <f>DEGREES(ACOS(((Earth_Data!$B$1+Sat_Data!$B$2)/User_Model_Calcs!N3333)*SQRT(1-COS(RADIANS(User_Model_Calcs!I3333))^2*COS(RADIANS(User_Model_Calcs!B3333))^2)))</f>
        <v>76.525717798390232</v>
      </c>
      <c r="P3333">
        <f t="shared" si="318"/>
        <v>20.952577695145155</v>
      </c>
    </row>
    <row r="3334" spans="1:16" x14ac:dyDescent="0.25">
      <c r="A3334">
        <v>150.392</v>
      </c>
      <c r="B3334">
        <v>-18.526</v>
      </c>
      <c r="C3334">
        <v>2500</v>
      </c>
      <c r="D3334">
        <f t="shared" ca="1" si="317"/>
        <v>3</v>
      </c>
      <c r="E3334" s="1">
        <v>0.65</v>
      </c>
      <c r="F3334">
        <v>19.899999999999999</v>
      </c>
      <c r="G3334">
        <f t="shared" ca="1" si="319"/>
        <v>54.048620189015942</v>
      </c>
      <c r="H3334">
        <f t="shared" ca="1" si="316"/>
        <v>23.853261603483674</v>
      </c>
      <c r="I3334">
        <f>User_Model_Calcs!A3334-Sat_Data!$B$5</f>
        <v>40.391999999999996</v>
      </c>
      <c r="J3334">
        <f>(Earth_Data!$B$1/SQRT(1-Earth_Data!$B$2^2*SIN(RADIANS(User_Model_Calcs!B3334))^2))*COS(RADIANS(User_Model_Calcs!B3334))</f>
        <v>6049.6667107710437</v>
      </c>
      <c r="K3334">
        <f>((Earth_Data!$B$1*(1-Earth_Data!$B$2^2))/SQRT(1-Earth_Data!$B$2^2*SIN(RADIANS(User_Model_Calcs!B3334))^2))*SIN(RADIANS(User_Model_Calcs!B3334))</f>
        <v>-2013.6718184973715</v>
      </c>
      <c r="L3334">
        <f t="shared" si="320"/>
        <v>-18.410364760563439</v>
      </c>
      <c r="M3334">
        <f t="shared" si="321"/>
        <v>6375.9972948568484</v>
      </c>
      <c r="N3334">
        <f>SQRT(User_Model_Calcs!M3334^2+Sat_Data!$B$3^2-2*User_Model_Calcs!M3334*Sat_Data!$B$3*COS(RADIANS(L3334))*COS(RADIANS(I3334)))</f>
        <v>37814.243740977741</v>
      </c>
      <c r="O3334">
        <f>DEGREES(ACOS(((Earth_Data!$B$1+Sat_Data!$B$2)/User_Model_Calcs!N3334)*SQRT(1-COS(RADIANS(User_Model_Calcs!I3334))^2*COS(RADIANS(User_Model_Calcs!B3334))^2)))</f>
        <v>39.529537726847678</v>
      </c>
      <c r="P3334">
        <f t="shared" si="318"/>
        <v>69.522208615232429</v>
      </c>
    </row>
    <row r="3335" spans="1:16" x14ac:dyDescent="0.25">
      <c r="A3335">
        <v>134.84800000000001</v>
      </c>
      <c r="B3335">
        <v>-19.434999999999999</v>
      </c>
      <c r="C3335">
        <v>5000</v>
      </c>
      <c r="D3335">
        <f t="shared" ca="1" si="317"/>
        <v>0.75</v>
      </c>
      <c r="E3335" s="1">
        <v>0.65</v>
      </c>
      <c r="F3335">
        <v>19.899999999999999</v>
      </c>
      <c r="G3335">
        <f t="shared" ca="1" si="319"/>
        <v>42.007420362456692</v>
      </c>
      <c r="H3335">
        <f t="shared" ca="1" si="316"/>
        <v>21.58291146705179</v>
      </c>
      <c r="I3335">
        <f>User_Model_Calcs!A3335-Sat_Data!$B$5</f>
        <v>24.848000000000013</v>
      </c>
      <c r="J3335">
        <f>(Earth_Data!$B$1/SQRT(1-Earth_Data!$B$2^2*SIN(RADIANS(User_Model_Calcs!B3335))^2))*COS(RADIANS(User_Model_Calcs!B3335))</f>
        <v>6016.9411021145052</v>
      </c>
      <c r="K3335">
        <f>((Earth_Data!$B$1*(1-Earth_Data!$B$2^2))/SQRT(1-Earth_Data!$B$2^2*SIN(RADIANS(User_Model_Calcs!B3335))^2))*SIN(RADIANS(User_Model_Calcs!B3335))</f>
        <v>-2108.8190299831685</v>
      </c>
      <c r="L3335">
        <f t="shared" si="320"/>
        <v>-19.314556023610386</v>
      </c>
      <c r="M3335">
        <f t="shared" si="321"/>
        <v>6375.7899845849743</v>
      </c>
      <c r="N3335">
        <f>SQRT(User_Model_Calcs!M3335^2+Sat_Data!$B$3^2-2*User_Model_Calcs!M3335*Sat_Data!$B$3*COS(RADIANS(L3335))*COS(RADIANS(I3335)))</f>
        <v>36851.582285879151</v>
      </c>
      <c r="O3335">
        <f>DEGREES(ACOS(((Earth_Data!$B$1+Sat_Data!$B$2)/User_Model_Calcs!N3335)*SQRT(1-COS(RADIANS(User_Model_Calcs!I3335))^2*COS(RADIANS(User_Model_Calcs!B3335))^2)))</f>
        <v>53.698578523878673</v>
      </c>
      <c r="P3335">
        <f t="shared" si="318"/>
        <v>54.301700503627167</v>
      </c>
    </row>
    <row r="3336" spans="1:16" x14ac:dyDescent="0.25">
      <c r="A3336">
        <v>157.11199999999999</v>
      </c>
      <c r="B3336">
        <v>-17.434999999999999</v>
      </c>
      <c r="C3336">
        <v>375</v>
      </c>
      <c r="D3336">
        <f t="shared" ca="1" si="317"/>
        <v>1.2</v>
      </c>
      <c r="E3336" s="1">
        <v>0.65</v>
      </c>
      <c r="F3336">
        <v>19.899999999999999</v>
      </c>
      <c r="G3336">
        <f t="shared" ca="1" si="319"/>
        <v>46.089820015575185</v>
      </c>
      <c r="H3336">
        <f t="shared" ca="1" si="316"/>
        <v>18.833497293479962</v>
      </c>
      <c r="I3336">
        <f>User_Model_Calcs!A3336-Sat_Data!$B$5</f>
        <v>47.111999999999995</v>
      </c>
      <c r="J3336">
        <f>(Earth_Data!$B$1/SQRT(1-Earth_Data!$B$2^2*SIN(RADIANS(User_Model_Calcs!B3336))^2))*COS(RADIANS(User_Model_Calcs!B3336))</f>
        <v>6086.9415422252387</v>
      </c>
      <c r="K3336">
        <f>((Earth_Data!$B$1*(1-Earth_Data!$B$2^2))/SQRT(1-Earth_Data!$B$2^2*SIN(RADIANS(User_Model_Calcs!B3336))^2))*SIN(RADIANS(User_Model_Calcs!B3336))</f>
        <v>-1898.8187633895541</v>
      </c>
      <c r="L3336">
        <f t="shared" si="320"/>
        <v>-17.325288344824536</v>
      </c>
      <c r="M3336">
        <f t="shared" si="321"/>
        <v>6376.2347850959504</v>
      </c>
      <c r="N3336">
        <f>SQRT(User_Model_Calcs!M3336^2+Sat_Data!$B$3^2-2*User_Model_Calcs!M3336*Sat_Data!$B$3*COS(RADIANS(L3336))*COS(RADIANS(I3336)))</f>
        <v>38329.295816832237</v>
      </c>
      <c r="O3336">
        <f>DEGREES(ACOS(((Earth_Data!$B$1+Sat_Data!$B$2)/User_Model_Calcs!N3336)*SQRT(1-COS(RADIANS(User_Model_Calcs!I3336))^2*COS(RADIANS(User_Model_Calcs!B3336))^2)))</f>
        <v>33.214763350583645</v>
      </c>
      <c r="P3336">
        <f t="shared" si="318"/>
        <v>74.447553551214725</v>
      </c>
    </row>
    <row r="3337" spans="1:16" x14ac:dyDescent="0.25">
      <c r="A3337">
        <v>111.80024765571542</v>
      </c>
      <c r="B3337">
        <v>-18.89557825047202</v>
      </c>
      <c r="C3337">
        <v>400</v>
      </c>
      <c r="D3337">
        <f t="shared" ca="1" si="317"/>
        <v>1.2</v>
      </c>
      <c r="E3337" s="1">
        <v>0.65</v>
      </c>
      <c r="F3337">
        <v>19.899999999999999</v>
      </c>
      <c r="G3337">
        <f t="shared" ca="1" si="319"/>
        <v>46.089820015575185</v>
      </c>
      <c r="H3337">
        <f t="shared" ca="1" si="316"/>
        <v>14.298543048645788</v>
      </c>
      <c r="I3337">
        <f>User_Model_Calcs!A3337-Sat_Data!$B$5</f>
        <v>1.8002476557154239</v>
      </c>
      <c r="J3337">
        <f>(Earth_Data!$B$1/SQRT(1-Earth_Data!$B$2^2*SIN(RADIANS(User_Model_Calcs!B3337))^2))*COS(RADIANS(User_Model_Calcs!B3337))</f>
        <v>6036.5437590173869</v>
      </c>
      <c r="K3337">
        <f>((Earth_Data!$B$1*(1-Earth_Data!$B$2^2))/SQRT(1-Earth_Data!$B$2^2*SIN(RADIANS(User_Model_Calcs!B3337))^2))*SIN(RADIANS(User_Model_Calcs!B3337))</f>
        <v>-2052.4178801085886</v>
      </c>
      <c r="L3337">
        <f t="shared" si="320"/>
        <v>-18.777973684037704</v>
      </c>
      <c r="M3337">
        <f t="shared" si="321"/>
        <v>6375.9140293075779</v>
      </c>
      <c r="N3337">
        <f>SQRT(User_Model_Calcs!M3337^2+Sat_Data!$B$3^2-2*User_Model_Calcs!M3337*Sat_Data!$B$3*COS(RADIANS(L3337))*COS(RADIANS(I3337)))</f>
        <v>36189.320034201846</v>
      </c>
      <c r="O3337">
        <f>DEGREES(ACOS(((Earth_Data!$B$1+Sat_Data!$B$2)/User_Model_Calcs!N3337)*SQRT(1-COS(RADIANS(User_Model_Calcs!I3337))^2*COS(RADIANS(User_Model_Calcs!B3337))^2)))</f>
        <v>67.734649455829683</v>
      </c>
      <c r="P3337">
        <f t="shared" si="318"/>
        <v>5.5434573991849572</v>
      </c>
    </row>
    <row r="3338" spans="1:16" x14ac:dyDescent="0.25">
      <c r="A3338">
        <v>108.20164162350986</v>
      </c>
      <c r="B3338">
        <v>-22.226915995961853</v>
      </c>
      <c r="C3338">
        <v>400</v>
      </c>
      <c r="D3338">
        <f t="shared" ca="1" si="317"/>
        <v>0.75</v>
      </c>
      <c r="E3338" s="1">
        <v>0.65</v>
      </c>
      <c r="F3338">
        <v>19.899999999999999</v>
      </c>
      <c r="G3338">
        <f t="shared" ca="1" si="319"/>
        <v>42.007420362456692</v>
      </c>
      <c r="H3338">
        <f t="shared" ca="1" si="316"/>
        <v>21.909983491779951</v>
      </c>
      <c r="I3338">
        <f>User_Model_Calcs!A3338-Sat_Data!$B$5</f>
        <v>-1.7983583764901425</v>
      </c>
      <c r="J3338">
        <f>(Earth_Data!$B$1/SQRT(1-Earth_Data!$B$2^2*SIN(RADIANS(User_Model_Calcs!B3338))^2))*COS(RADIANS(User_Model_Calcs!B3338))</f>
        <v>5907.029396378317</v>
      </c>
      <c r="K3338">
        <f>((Earth_Data!$B$1*(1-Earth_Data!$B$2^2))/SQRT(1-Earth_Data!$B$2^2*SIN(RADIANS(User_Model_Calcs!B3338))^2))*SIN(RADIANS(User_Model_Calcs!B3338))</f>
        <v>-2397.6922065689369</v>
      </c>
      <c r="L3338">
        <f t="shared" si="320"/>
        <v>-22.09247478391465</v>
      </c>
      <c r="M3338">
        <f t="shared" si="321"/>
        <v>6375.1018977832036</v>
      </c>
      <c r="N3338">
        <f>SQRT(User_Model_Calcs!M3338^2+Sat_Data!$B$3^2-2*User_Model_Calcs!M3338*Sat_Data!$B$3*COS(RADIANS(L3338))*COS(RADIANS(I3338)))</f>
        <v>36339.680048727314</v>
      </c>
      <c r="O3338">
        <f>DEGREES(ACOS(((Earth_Data!$B$1+Sat_Data!$B$2)/User_Model_Calcs!N3338)*SQRT(1-COS(RADIANS(User_Model_Calcs!I3338))^2*COS(RADIANS(User_Model_Calcs!B3338))^2)))</f>
        <v>63.883522286662441</v>
      </c>
      <c r="P3338">
        <f t="shared" si="318"/>
        <v>4.7447801081915548</v>
      </c>
    </row>
    <row r="3339" spans="1:16" x14ac:dyDescent="0.25">
      <c r="A3339">
        <v>107.15549141992685</v>
      </c>
      <c r="B3339">
        <v>-12.859871717197089</v>
      </c>
      <c r="C3339">
        <v>6250</v>
      </c>
      <c r="D3339">
        <f t="shared" ca="1" si="317"/>
        <v>0.75</v>
      </c>
      <c r="E3339" s="1">
        <v>0.65</v>
      </c>
      <c r="F3339">
        <v>19.899999999999999</v>
      </c>
      <c r="G3339">
        <f t="shared" ca="1" si="319"/>
        <v>42.007420362456692</v>
      </c>
      <c r="H3339">
        <f t="shared" ca="1" si="316"/>
        <v>23.484849560801273</v>
      </c>
      <c r="I3339">
        <f>User_Model_Calcs!A3339-Sat_Data!$B$5</f>
        <v>-2.8445085800731533</v>
      </c>
      <c r="J3339">
        <f>(Earth_Data!$B$1/SQRT(1-Earth_Data!$B$2^2*SIN(RADIANS(User_Model_Calcs!B3339))^2))*COS(RADIANS(User_Model_Calcs!B3339))</f>
        <v>6219.1904026984066</v>
      </c>
      <c r="K3339">
        <f>((Earth_Data!$B$1*(1-Earth_Data!$B$2^2))/SQRT(1-Earth_Data!$B$2^2*SIN(RADIANS(User_Model_Calcs!B3339))^2))*SIN(RADIANS(User_Model_Calcs!B3339))</f>
        <v>-1410.2963875173789</v>
      </c>
      <c r="L3339">
        <f t="shared" si="320"/>
        <v>-12.776615898976676</v>
      </c>
      <c r="M3339">
        <f t="shared" si="321"/>
        <v>6377.089082462353</v>
      </c>
      <c r="N3339">
        <f>SQRT(User_Model_Calcs!M3339^2+Sat_Data!$B$3^2-2*User_Model_Calcs!M3339*Sat_Data!$B$3*COS(RADIANS(L3339))*COS(RADIANS(I3339)))</f>
        <v>35981.585885465189</v>
      </c>
      <c r="O3339">
        <f>DEGREES(ACOS(((Earth_Data!$B$1+Sat_Data!$B$2)/User_Model_Calcs!N3339)*SQRT(1-COS(RADIANS(User_Model_Calcs!I3339))^2*COS(RADIANS(User_Model_Calcs!B3339))^2)))</f>
        <v>74.520060992875457</v>
      </c>
      <c r="P3339">
        <f t="shared" si="318"/>
        <v>12.584593817176824</v>
      </c>
    </row>
    <row r="3340" spans="1:16" x14ac:dyDescent="0.25">
      <c r="A3340">
        <v>112.64509803401941</v>
      </c>
      <c r="B3340">
        <v>-10.257200867240451</v>
      </c>
      <c r="C3340">
        <v>625</v>
      </c>
      <c r="D3340">
        <f t="shared" ca="1" si="317"/>
        <v>1.2</v>
      </c>
      <c r="E3340" s="1">
        <v>0.65</v>
      </c>
      <c r="F3340">
        <v>19.899999999999999</v>
      </c>
      <c r="G3340">
        <f t="shared" ca="1" si="319"/>
        <v>46.089820015575185</v>
      </c>
      <c r="H3340">
        <f t="shared" ca="1" si="316"/>
        <v>17.40112709675946</v>
      </c>
      <c r="I3340">
        <f>User_Model_Calcs!A3340-Sat_Data!$B$5</f>
        <v>2.6450980340194121</v>
      </c>
      <c r="J3340">
        <f>(Earth_Data!$B$1/SQRT(1-Earth_Data!$B$2^2*SIN(RADIANS(User_Model_Calcs!B3340))^2))*COS(RADIANS(User_Model_Calcs!B3340))</f>
        <v>6276.8728752723109</v>
      </c>
      <c r="K3340">
        <f>((Earth_Data!$B$1*(1-Earth_Data!$B$2^2))/SQRT(1-Earth_Data!$B$2^2*SIN(RADIANS(User_Model_Calcs!B3340))^2))*SIN(RADIANS(User_Model_Calcs!B3340))</f>
        <v>-1128.2541839014618</v>
      </c>
      <c r="L3340">
        <f t="shared" si="320"/>
        <v>-10.189977426284223</v>
      </c>
      <c r="M3340">
        <f t="shared" si="321"/>
        <v>6377.4674123683644</v>
      </c>
      <c r="N3340">
        <f>SQRT(User_Model_Calcs!M3340^2+Sat_Data!$B$3^2-2*User_Model_Calcs!M3340*Sat_Data!$B$3*COS(RADIANS(L3340))*COS(RADIANS(I3340)))</f>
        <v>35912.850881501166</v>
      </c>
      <c r="O3340">
        <f>DEGREES(ACOS(((Earth_Data!$B$1+Sat_Data!$B$2)/User_Model_Calcs!N3340)*SQRT(1-COS(RADIANS(User_Model_Calcs!I3340))^2*COS(RADIANS(User_Model_Calcs!B3340))^2)))</f>
        <v>77.540202479735271</v>
      </c>
      <c r="P3340">
        <f t="shared" si="318"/>
        <v>14.54438001318773</v>
      </c>
    </row>
    <row r="3341" spans="1:16" x14ac:dyDescent="0.25">
      <c r="A3341">
        <v>119.878</v>
      </c>
      <c r="B3341">
        <v>-17.952000000000002</v>
      </c>
      <c r="C3341">
        <v>2500</v>
      </c>
      <c r="D3341">
        <f t="shared" ca="1" si="317"/>
        <v>1.2</v>
      </c>
      <c r="E3341" s="1">
        <v>0.65</v>
      </c>
      <c r="F3341">
        <v>19.899999999999999</v>
      </c>
      <c r="G3341">
        <f t="shared" ca="1" si="319"/>
        <v>46.089820015575185</v>
      </c>
      <c r="H3341">
        <f t="shared" ca="1" si="316"/>
        <v>16.522625960571418</v>
      </c>
      <c r="I3341">
        <f>User_Model_Calcs!A3341-Sat_Data!$B$5</f>
        <v>9.8780000000000001</v>
      </c>
      <c r="J3341">
        <f>(Earth_Data!$B$1/SQRT(1-Earth_Data!$B$2^2*SIN(RADIANS(User_Model_Calcs!B3341))^2))*COS(RADIANS(User_Model_Calcs!B3341))</f>
        <v>6069.5510146021315</v>
      </c>
      <c r="K3341">
        <f>((Earth_Data!$B$1*(1-Earth_Data!$B$2^2))/SQRT(1-Earth_Data!$B$2^2*SIN(RADIANS(User_Model_Calcs!B3341))^2))*SIN(RADIANS(User_Model_Calcs!B3341))</f>
        <v>-1953.3318313947607</v>
      </c>
      <c r="L3341">
        <f t="shared" si="320"/>
        <v>-17.839461094443447</v>
      </c>
      <c r="M3341">
        <f t="shared" si="321"/>
        <v>6376.1238038794208</v>
      </c>
      <c r="N3341">
        <f>SQRT(User_Model_Calcs!M3341^2+Sat_Data!$B$3^2-2*User_Model_Calcs!M3341*Sat_Data!$B$3*COS(RADIANS(L3341))*COS(RADIANS(I3341)))</f>
        <v>36252.209203931408</v>
      </c>
      <c r="O3341">
        <f>DEGREES(ACOS(((Earth_Data!$B$1+Sat_Data!$B$2)/User_Model_Calcs!N3341)*SQRT(1-COS(RADIANS(User_Model_Calcs!I3341))^2*COS(RADIANS(User_Model_Calcs!B3341))^2)))</f>
        <v>66.069074445950648</v>
      </c>
      <c r="P3341">
        <f t="shared" si="318"/>
        <v>29.464746509284328</v>
      </c>
    </row>
    <row r="3342" spans="1:16" x14ac:dyDescent="0.25">
      <c r="A3342">
        <v>110.88185674664241</v>
      </c>
      <c r="B3342">
        <v>-18.797219874562494</v>
      </c>
      <c r="C3342">
        <v>2500</v>
      </c>
      <c r="D3342">
        <f t="shared" ca="1" si="317"/>
        <v>1.2</v>
      </c>
      <c r="E3342" s="1">
        <v>0.65</v>
      </c>
      <c r="F3342">
        <v>19.899999999999999</v>
      </c>
      <c r="G3342">
        <f t="shared" ca="1" si="319"/>
        <v>46.089820015575185</v>
      </c>
      <c r="H3342">
        <f t="shared" ca="1" si="316"/>
        <v>21.4429106900864</v>
      </c>
      <c r="I3342">
        <f>User_Model_Calcs!A3342-Sat_Data!$B$5</f>
        <v>0.88185674664241276</v>
      </c>
      <c r="J3342">
        <f>(Earth_Data!$B$1/SQRT(1-Earth_Data!$B$2^2*SIN(RADIANS(User_Model_Calcs!B3342))^2))*COS(RADIANS(User_Model_Calcs!B3342))</f>
        <v>6040.0607123313939</v>
      </c>
      <c r="K3342">
        <f>((Earth_Data!$B$1*(1-Earth_Data!$B$2^2))/SQRT(1-Earth_Data!$B$2^2*SIN(RADIANS(User_Model_Calcs!B3342))^2))*SIN(RADIANS(User_Model_Calcs!B3342))</f>
        <v>-2042.1142562355601</v>
      </c>
      <c r="L3342">
        <f t="shared" si="320"/>
        <v>-18.680137535777842</v>
      </c>
      <c r="M3342">
        <f t="shared" si="321"/>
        <v>6375.9363268597453</v>
      </c>
      <c r="N3342">
        <f>SQRT(User_Model_Calcs!M3342^2+Sat_Data!$B$3^2-2*User_Model_Calcs!M3342*Sat_Data!$B$3*COS(RADIANS(L3342))*COS(RADIANS(I3342)))</f>
        <v>36182.587858116036</v>
      </c>
      <c r="O3342">
        <f>DEGREES(ACOS(((Earth_Data!$B$1+Sat_Data!$B$2)/User_Model_Calcs!N3342)*SQRT(1-COS(RADIANS(User_Model_Calcs!I3342))^2*COS(RADIANS(User_Model_Calcs!B3342))^2)))</f>
        <v>67.92181728957479</v>
      </c>
      <c r="P3342">
        <f t="shared" si="318"/>
        <v>2.7349547117935011</v>
      </c>
    </row>
    <row r="3343" spans="1:16" x14ac:dyDescent="0.25">
      <c r="A3343">
        <v>153.33799999999999</v>
      </c>
      <c r="B3343">
        <v>-18.805</v>
      </c>
      <c r="C3343">
        <v>2500</v>
      </c>
      <c r="D3343">
        <f t="shared" ca="1" si="317"/>
        <v>1.2</v>
      </c>
      <c r="E3343" s="1">
        <v>0.65</v>
      </c>
      <c r="F3343">
        <v>19.899999999999999</v>
      </c>
      <c r="G3343">
        <f t="shared" ca="1" si="319"/>
        <v>46.089820015575185</v>
      </c>
      <c r="H3343">
        <f t="shared" ca="1" si="316"/>
        <v>19.857786207944446</v>
      </c>
      <c r="I3343">
        <f>User_Model_Calcs!A3343-Sat_Data!$B$5</f>
        <v>43.337999999999994</v>
      </c>
      <c r="J3343">
        <f>(Earth_Data!$B$1/SQRT(1-Earth_Data!$B$2^2*SIN(RADIANS(User_Model_Calcs!B3343))^2))*COS(RADIANS(User_Model_Calcs!B3343))</f>
        <v>6039.783167739115</v>
      </c>
      <c r="K3343">
        <f>((Earth_Data!$B$1*(1-Earth_Data!$B$2^2))/SQRT(1-Earth_Data!$B$2^2*SIN(RADIANS(User_Model_Calcs!B3343))^2))*SIN(RADIANS(User_Model_Calcs!B3343))</f>
        <v>-2042.9294863515106</v>
      </c>
      <c r="L3343">
        <f t="shared" si="320"/>
        <v>-18.687876303177802</v>
      </c>
      <c r="M3343">
        <f t="shared" si="321"/>
        <v>6375.9345667524831</v>
      </c>
      <c r="N3343">
        <f>SQRT(User_Model_Calcs!M3343^2+Sat_Data!$B$3^2-2*User_Model_Calcs!M3343*Sat_Data!$B$3*COS(RADIANS(L3343))*COS(RADIANS(I3343)))</f>
        <v>38052.943084528582</v>
      </c>
      <c r="O3343">
        <f>DEGREES(ACOS(((Earth_Data!$B$1+Sat_Data!$B$2)/User_Model_Calcs!N3343)*SQRT(1-COS(RADIANS(User_Model_Calcs!I3343))^2*COS(RADIANS(User_Model_Calcs!B3343))^2)))</f>
        <v>36.525119829057729</v>
      </c>
      <c r="P3343">
        <f t="shared" si="318"/>
        <v>71.139140512968638</v>
      </c>
    </row>
    <row r="3344" spans="1:16" x14ac:dyDescent="0.25">
      <c r="A3344">
        <v>119.49478794164843</v>
      </c>
      <c r="B3344">
        <v>-13.660297768457216</v>
      </c>
      <c r="C3344">
        <v>400</v>
      </c>
      <c r="D3344">
        <f t="shared" ca="1" si="317"/>
        <v>0.75</v>
      </c>
      <c r="E3344" s="1">
        <v>0.65</v>
      </c>
      <c r="F3344">
        <v>19.899999999999999</v>
      </c>
      <c r="G3344">
        <f t="shared" ca="1" si="319"/>
        <v>42.007420362456692</v>
      </c>
      <c r="H3344">
        <f t="shared" ca="1" si="316"/>
        <v>23.734200841076195</v>
      </c>
      <c r="I3344">
        <f>User_Model_Calcs!A3344-Sat_Data!$B$5</f>
        <v>9.4947879416484255</v>
      </c>
      <c r="J3344">
        <f>(Earth_Data!$B$1/SQRT(1-Earth_Data!$B$2^2*SIN(RADIANS(User_Model_Calcs!B3344))^2))*COS(RADIANS(User_Model_Calcs!B3344))</f>
        <v>6198.878927155487</v>
      </c>
      <c r="K3344">
        <f>((Earth_Data!$B$1*(1-Earth_Data!$B$2^2))/SQRT(1-Earth_Data!$B$2^2*SIN(RADIANS(User_Model_Calcs!B3344))^2))*SIN(RADIANS(User_Model_Calcs!B3344))</f>
        <v>-1496.488108831742</v>
      </c>
      <c r="L3344">
        <f t="shared" si="320"/>
        <v>-13.572242218300799</v>
      </c>
      <c r="M3344">
        <f t="shared" si="321"/>
        <v>6376.9566890019851</v>
      </c>
      <c r="N3344">
        <f>SQRT(User_Model_Calcs!M3344^2+Sat_Data!$B$3^2-2*User_Model_Calcs!M3344*Sat_Data!$B$3*COS(RADIANS(L3344))*COS(RADIANS(I3344)))</f>
        <v>36095.715950857819</v>
      </c>
      <c r="O3344">
        <f>DEGREES(ACOS(((Earth_Data!$B$1+Sat_Data!$B$2)/User_Model_Calcs!N3344)*SQRT(1-COS(RADIANS(User_Model_Calcs!I3344))^2*COS(RADIANS(User_Model_Calcs!B3344))^2)))</f>
        <v>70.524093250333479</v>
      </c>
      <c r="P3344">
        <f t="shared" si="318"/>
        <v>35.305663163693794</v>
      </c>
    </row>
    <row r="3345" spans="1:16" x14ac:dyDescent="0.25">
      <c r="A3345">
        <v>150.40899999999999</v>
      </c>
      <c r="B3345">
        <v>-18.71</v>
      </c>
      <c r="C3345">
        <v>2500</v>
      </c>
      <c r="D3345">
        <f t="shared" ca="1" si="317"/>
        <v>0.75</v>
      </c>
      <c r="E3345" s="1">
        <v>0.65</v>
      </c>
      <c r="F3345">
        <v>19.899999999999999</v>
      </c>
      <c r="G3345">
        <f t="shared" ca="1" si="319"/>
        <v>42.007420362456692</v>
      </c>
      <c r="H3345">
        <f t="shared" ca="1" si="316"/>
        <v>22.367222503225701</v>
      </c>
      <c r="I3345">
        <f>User_Model_Calcs!A3345-Sat_Data!$B$5</f>
        <v>40.408999999999992</v>
      </c>
      <c r="J3345">
        <f>(Earth_Data!$B$1/SQRT(1-Earth_Data!$B$2^2*SIN(RADIANS(User_Model_Calcs!B3345))^2))*COS(RADIANS(User_Model_Calcs!B3345))</f>
        <v>6043.1645599394396</v>
      </c>
      <c r="K3345">
        <f>((Earth_Data!$B$1*(1-Earth_Data!$B$2^2))/SQRT(1-Earth_Data!$B$2^2*SIN(RADIANS(User_Model_Calcs!B3345))^2))*SIN(RADIANS(User_Model_Calcs!B3345))</f>
        <v>-2032.9725084058857</v>
      </c>
      <c r="L3345">
        <f t="shared" si="320"/>
        <v>-18.593381895257682</v>
      </c>
      <c r="M3345">
        <f t="shared" si="321"/>
        <v>6375.9560160372939</v>
      </c>
      <c r="N3345">
        <f>SQRT(User_Model_Calcs!M3345^2+Sat_Data!$B$3^2-2*User_Model_Calcs!M3345*Sat_Data!$B$3*COS(RADIANS(L3345))*COS(RADIANS(I3345)))</f>
        <v>37821.05386469097</v>
      </c>
      <c r="O3345">
        <f>DEGREES(ACOS(((Earth_Data!$B$1+Sat_Data!$B$2)/User_Model_Calcs!N3345)*SQRT(1-COS(RADIANS(User_Model_Calcs!I3345))^2*COS(RADIANS(User_Model_Calcs!B3345))^2)))</f>
        <v>39.441199847971134</v>
      </c>
      <c r="P3345">
        <f t="shared" si="318"/>
        <v>69.353926951905152</v>
      </c>
    </row>
    <row r="3346" spans="1:16" x14ac:dyDescent="0.25">
      <c r="A3346">
        <v>119.717</v>
      </c>
      <c r="B3346">
        <v>-16.655000000000001</v>
      </c>
      <c r="C3346">
        <v>625</v>
      </c>
      <c r="D3346">
        <f t="shared" ca="1" si="317"/>
        <v>1.2</v>
      </c>
      <c r="E3346" s="1">
        <v>0.65</v>
      </c>
      <c r="F3346">
        <v>19.899999999999999</v>
      </c>
      <c r="G3346">
        <f t="shared" ca="1" si="319"/>
        <v>46.089820015575185</v>
      </c>
      <c r="H3346">
        <f t="shared" ca="1" si="316"/>
        <v>19.732879221782312</v>
      </c>
      <c r="I3346">
        <f>User_Model_Calcs!A3346-Sat_Data!$B$5</f>
        <v>9.7169999999999987</v>
      </c>
      <c r="J3346">
        <f>(Earth_Data!$B$1/SQRT(1-Earth_Data!$B$2^2*SIN(RADIANS(User_Model_Calcs!B3346))^2))*COS(RADIANS(User_Model_Calcs!B3346))</f>
        <v>6112.2444212278042</v>
      </c>
      <c r="K3346">
        <f>((Earth_Data!$B$1*(1-Earth_Data!$B$2^2))/SQRT(1-Earth_Data!$B$2^2*SIN(RADIANS(User_Model_Calcs!B3346))^2))*SIN(RADIANS(User_Model_Calcs!B3346))</f>
        <v>-1816.2886872084757</v>
      </c>
      <c r="L3346">
        <f t="shared" si="320"/>
        <v>-16.549620592235627</v>
      </c>
      <c r="M3346">
        <f t="shared" si="321"/>
        <v>6376.3968242348201</v>
      </c>
      <c r="N3346">
        <f>SQRT(User_Model_Calcs!M3346^2+Sat_Data!$B$3^2-2*User_Model_Calcs!M3346*Sat_Data!$B$3*COS(RADIANS(L3346))*COS(RADIANS(I3346)))</f>
        <v>36199.900587760967</v>
      </c>
      <c r="O3346">
        <f>DEGREES(ACOS(((Earth_Data!$B$1+Sat_Data!$B$2)/User_Model_Calcs!N3346)*SQRT(1-COS(RADIANS(User_Model_Calcs!I3346))^2*COS(RADIANS(User_Model_Calcs!B3346))^2)))</f>
        <v>67.462075536325813</v>
      </c>
      <c r="P3346">
        <f t="shared" si="318"/>
        <v>30.856865529638469</v>
      </c>
    </row>
    <row r="3347" spans="1:16" x14ac:dyDescent="0.25">
      <c r="A3347">
        <v>150.71600000000001</v>
      </c>
      <c r="B3347">
        <v>-23.646000000000001</v>
      </c>
      <c r="C3347">
        <v>375</v>
      </c>
      <c r="D3347">
        <f t="shared" ca="1" si="317"/>
        <v>0.75</v>
      </c>
      <c r="E3347" s="1">
        <v>0.65</v>
      </c>
      <c r="F3347">
        <v>19.899999999999999</v>
      </c>
      <c r="G3347">
        <f t="shared" ca="1" si="319"/>
        <v>42.007420362456692</v>
      </c>
      <c r="H3347">
        <f t="shared" ca="1" si="316"/>
        <v>19.347043847634062</v>
      </c>
      <c r="I3347">
        <f>User_Model_Calcs!A3347-Sat_Data!$B$5</f>
        <v>40.716000000000008</v>
      </c>
      <c r="J3347">
        <f>(Earth_Data!$B$1/SQRT(1-Earth_Data!$B$2^2*SIN(RADIANS(User_Model_Calcs!B3347))^2))*COS(RADIANS(User_Model_Calcs!B3347))</f>
        <v>5845.7864540637775</v>
      </c>
      <c r="K3347">
        <f>((Earth_Data!$B$1*(1-Earth_Data!$B$2^2))/SQRT(1-Earth_Data!$B$2^2*SIN(RADIANS(User_Model_Calcs!B3347))^2))*SIN(RADIANS(User_Model_Calcs!B3347))</f>
        <v>-2542.4174292190214</v>
      </c>
      <c r="L3347">
        <f t="shared" si="320"/>
        <v>-23.504921907674433</v>
      </c>
      <c r="M3347">
        <f t="shared" si="321"/>
        <v>6374.723966644533</v>
      </c>
      <c r="N3347">
        <f>SQRT(User_Model_Calcs!M3347^2+Sat_Data!$B$3^2-2*User_Model_Calcs!M3347*Sat_Data!$B$3*COS(RADIANS(L3347))*COS(RADIANS(I3347)))</f>
        <v>38010.627586738839</v>
      </c>
      <c r="O3347">
        <f>DEGREES(ACOS(((Earth_Data!$B$1+Sat_Data!$B$2)/User_Model_Calcs!N3347)*SQRT(1-COS(RADIANS(User_Model_Calcs!I3347))^2*COS(RADIANS(User_Model_Calcs!B3347))^2)))</f>
        <v>37.030874116391225</v>
      </c>
      <c r="P3347">
        <f t="shared" si="318"/>
        <v>65.012571338153478</v>
      </c>
    </row>
    <row r="3348" spans="1:16" x14ac:dyDescent="0.25">
      <c r="A3348">
        <v>152.095</v>
      </c>
      <c r="B3348">
        <v>-21.638999999999999</v>
      </c>
      <c r="C3348">
        <v>400</v>
      </c>
      <c r="D3348">
        <f t="shared" ca="1" si="317"/>
        <v>1.2</v>
      </c>
      <c r="E3348" s="1">
        <v>0.65</v>
      </c>
      <c r="F3348">
        <v>19.899999999999999</v>
      </c>
      <c r="G3348">
        <f t="shared" ca="1" si="319"/>
        <v>46.089820015575185</v>
      </c>
      <c r="H3348">
        <f t="shared" ca="1" si="316"/>
        <v>15.735068165837228</v>
      </c>
      <c r="I3348">
        <f>User_Model_Calcs!A3348-Sat_Data!$B$5</f>
        <v>42.094999999999999</v>
      </c>
      <c r="J3348">
        <f>(Earth_Data!$B$1/SQRT(1-Earth_Data!$B$2^2*SIN(RADIANS(User_Model_Calcs!B3348))^2))*COS(RADIANS(User_Model_Calcs!B3348))</f>
        <v>5931.3453877697712</v>
      </c>
      <c r="K3348">
        <f>((Earth_Data!$B$1*(1-Earth_Data!$B$2^2))/SQRT(1-Earth_Data!$B$2^2*SIN(RADIANS(User_Model_Calcs!B3348))^2))*SIN(RADIANS(User_Model_Calcs!B3348))</f>
        <v>-2337.3046854486738</v>
      </c>
      <c r="L3348">
        <f t="shared" si="320"/>
        <v>-21.507405289621264</v>
      </c>
      <c r="M3348">
        <f t="shared" si="321"/>
        <v>6375.2530382438981</v>
      </c>
      <c r="N3348">
        <f>SQRT(User_Model_Calcs!M3348^2+Sat_Data!$B$3^2-2*User_Model_Calcs!M3348*Sat_Data!$B$3*COS(RADIANS(L3348))*COS(RADIANS(I3348)))</f>
        <v>38043.49747800285</v>
      </c>
      <c r="O3348">
        <f>DEGREES(ACOS(((Earth_Data!$B$1+Sat_Data!$B$2)/User_Model_Calcs!N3348)*SQRT(1-COS(RADIANS(User_Model_Calcs!I3348))^2*COS(RADIANS(User_Model_Calcs!B3348))^2)))</f>
        <v>36.63216356988783</v>
      </c>
      <c r="P3348">
        <f t="shared" si="318"/>
        <v>67.795530435325148</v>
      </c>
    </row>
    <row r="3349" spans="1:16" x14ac:dyDescent="0.25">
      <c r="A3349">
        <v>153.23699999999999</v>
      </c>
      <c r="B3349">
        <v>-15.568000000000001</v>
      </c>
      <c r="C3349">
        <v>2500</v>
      </c>
      <c r="D3349">
        <f t="shared" ca="1" si="317"/>
        <v>0.75</v>
      </c>
      <c r="E3349" s="1">
        <v>0.65</v>
      </c>
      <c r="F3349">
        <v>19.899999999999999</v>
      </c>
      <c r="G3349">
        <f t="shared" ca="1" si="319"/>
        <v>42.007420362456692</v>
      </c>
      <c r="H3349">
        <f t="shared" ca="1" si="316"/>
        <v>22.264204333814504</v>
      </c>
      <c r="I3349">
        <f>User_Model_Calcs!A3349-Sat_Data!$B$5</f>
        <v>43.236999999999995</v>
      </c>
      <c r="J3349">
        <f>(Earth_Data!$B$1/SQRT(1-Earth_Data!$B$2^2*SIN(RADIANS(User_Model_Calcs!B3349))^2))*COS(RADIANS(User_Model_Calcs!B3349))</f>
        <v>6145.6245706286209</v>
      </c>
      <c r="K3349">
        <f>((Earth_Data!$B$1*(1-Earth_Data!$B$2^2))/SQRT(1-Earth_Data!$B$2^2*SIN(RADIANS(User_Model_Calcs!B3349))^2))*SIN(RADIANS(User_Model_Calcs!B3349))</f>
        <v>-1700.7275758561796</v>
      </c>
      <c r="L3349">
        <f t="shared" si="320"/>
        <v>-15.468786448073612</v>
      </c>
      <c r="M3349">
        <f t="shared" si="321"/>
        <v>6376.6116120077331</v>
      </c>
      <c r="N3349">
        <f>SQRT(User_Model_Calcs!M3349^2+Sat_Data!$B$3^2-2*User_Model_Calcs!M3349*Sat_Data!$B$3*COS(RADIANS(L3349))*COS(RADIANS(I3349)))</f>
        <v>37959.41385429247</v>
      </c>
      <c r="O3349">
        <f>DEGREES(ACOS(((Earth_Data!$B$1+Sat_Data!$B$2)/User_Model_Calcs!N3349)*SQRT(1-COS(RADIANS(User_Model_Calcs!I3349))^2*COS(RADIANS(User_Model_Calcs!B3349))^2)))</f>
        <v>37.69429402388554</v>
      </c>
      <c r="P3349">
        <f t="shared" si="318"/>
        <v>74.069767950317157</v>
      </c>
    </row>
    <row r="3350" spans="1:16" x14ac:dyDescent="0.25">
      <c r="A3350">
        <v>116.581</v>
      </c>
      <c r="B3350">
        <v>-19.544</v>
      </c>
      <c r="C3350">
        <v>625</v>
      </c>
      <c r="D3350">
        <f t="shared" ca="1" si="317"/>
        <v>0.75</v>
      </c>
      <c r="E3350" s="1">
        <v>0.65</v>
      </c>
      <c r="F3350">
        <v>19.899999999999999</v>
      </c>
      <c r="G3350">
        <f t="shared" ca="1" si="319"/>
        <v>42.007420362456692</v>
      </c>
      <c r="H3350">
        <f t="shared" ca="1" si="316"/>
        <v>21.141931881208684</v>
      </c>
      <c r="I3350">
        <f>User_Model_Calcs!A3350-Sat_Data!$B$5</f>
        <v>6.5810000000000031</v>
      </c>
      <c r="J3350">
        <f>(Earth_Data!$B$1/SQRT(1-Earth_Data!$B$2^2*SIN(RADIANS(User_Model_Calcs!B3350))^2))*COS(RADIANS(User_Model_Calcs!B3350))</f>
        <v>6012.9154453208494</v>
      </c>
      <c r="K3350">
        <f>((Earth_Data!$B$1*(1-Earth_Data!$B$2^2))/SQRT(1-Earth_Data!$B$2^2*SIN(RADIANS(User_Model_Calcs!B3350))^2))*SIN(RADIANS(User_Model_Calcs!B3350))</f>
        <v>-2120.1937582720839</v>
      </c>
      <c r="L3350">
        <f t="shared" si="320"/>
        <v>-19.422987382433234</v>
      </c>
      <c r="M3350">
        <f t="shared" si="321"/>
        <v>6375.764560050342</v>
      </c>
      <c r="N3350">
        <f>SQRT(User_Model_Calcs!M3350^2+Sat_Data!$B$3^2-2*User_Model_Calcs!M3350*Sat_Data!$B$3*COS(RADIANS(L3350))*COS(RADIANS(I3350)))</f>
        <v>36259.445077968208</v>
      </c>
      <c r="O3350">
        <f>DEGREES(ACOS(((Earth_Data!$B$1+Sat_Data!$B$2)/User_Model_Calcs!N3350)*SQRT(1-COS(RADIANS(User_Model_Calcs!I3350))^2*COS(RADIANS(User_Model_Calcs!B3350))^2)))</f>
        <v>65.871834724776178</v>
      </c>
      <c r="P3350">
        <f t="shared" si="318"/>
        <v>19.027520850687583</v>
      </c>
    </row>
    <row r="3351" spans="1:16" x14ac:dyDescent="0.25">
      <c r="A3351">
        <v>115.92004634347002</v>
      </c>
      <c r="B3351">
        <v>-18.849360184100753</v>
      </c>
      <c r="C3351">
        <v>2500</v>
      </c>
      <c r="D3351">
        <f t="shared" ca="1" si="317"/>
        <v>0.75</v>
      </c>
      <c r="E3351" s="1">
        <v>0.65</v>
      </c>
      <c r="F3351">
        <v>19.899999999999999</v>
      </c>
      <c r="G3351">
        <f t="shared" ca="1" si="319"/>
        <v>42.007420362456692</v>
      </c>
      <c r="H3351">
        <f t="shared" ca="1" si="316"/>
        <v>20.578666715599731</v>
      </c>
      <c r="I3351">
        <f>User_Model_Calcs!A3351-Sat_Data!$B$5</f>
        <v>5.9200463434700197</v>
      </c>
      <c r="J3351">
        <f>(Earth_Data!$B$1/SQRT(1-Earth_Data!$B$2^2*SIN(RADIANS(User_Model_Calcs!B3351))^2))*COS(RADIANS(User_Model_Calcs!B3351))</f>
        <v>6038.1985638610786</v>
      </c>
      <c r="K3351">
        <f>((Earth_Data!$B$1*(1-Earth_Data!$B$2^2))/SQRT(1-Earth_Data!$B$2^2*SIN(RADIANS(User_Model_Calcs!B3351))^2))*SIN(RADIANS(User_Model_Calcs!B3351))</f>
        <v>-2047.577001689933</v>
      </c>
      <c r="L3351">
        <f t="shared" si="320"/>
        <v>-18.732000838685128</v>
      </c>
      <c r="M3351">
        <f t="shared" si="321"/>
        <v>6375.9245191943364</v>
      </c>
      <c r="N3351">
        <f>SQRT(User_Model_Calcs!M3351^2+Sat_Data!$B$3^2-2*User_Model_Calcs!M3351*Sat_Data!$B$3*COS(RADIANS(L3351))*COS(RADIANS(I3351)))</f>
        <v>36221.427875507412</v>
      </c>
      <c r="O3351">
        <f>DEGREES(ACOS(((Earth_Data!$B$1+Sat_Data!$B$2)/User_Model_Calcs!N3351)*SQRT(1-COS(RADIANS(User_Model_Calcs!I3351))^2*COS(RADIANS(User_Model_Calcs!B3351))^2)))</f>
        <v>66.866364098096028</v>
      </c>
      <c r="P3351">
        <f t="shared" si="318"/>
        <v>17.794143679069006</v>
      </c>
    </row>
    <row r="3352" spans="1:16" x14ac:dyDescent="0.25">
      <c r="A3352">
        <v>130.61799999999999</v>
      </c>
      <c r="B3352">
        <v>-13.417999999999999</v>
      </c>
      <c r="C3352">
        <v>5000</v>
      </c>
      <c r="D3352">
        <f t="shared" ca="1" si="317"/>
        <v>0.75</v>
      </c>
      <c r="E3352" s="1">
        <v>0.65</v>
      </c>
      <c r="F3352">
        <v>19.899999999999999</v>
      </c>
      <c r="G3352">
        <f t="shared" ca="1" si="319"/>
        <v>42.007420362456692</v>
      </c>
      <c r="H3352">
        <f t="shared" ca="1" si="316"/>
        <v>20.057881805928648</v>
      </c>
      <c r="I3352">
        <f>User_Model_Calcs!A3352-Sat_Data!$B$5</f>
        <v>20.617999999999995</v>
      </c>
      <c r="J3352">
        <f>(Earth_Data!$B$1/SQRT(1-Earth_Data!$B$2^2*SIN(RADIANS(User_Model_Calcs!B3352))^2))*COS(RADIANS(User_Model_Calcs!B3352))</f>
        <v>6205.1546223804198</v>
      </c>
      <c r="K3352">
        <f>((Earth_Data!$B$1*(1-Earth_Data!$B$2^2))/SQRT(1-Earth_Data!$B$2^2*SIN(RADIANS(User_Model_Calcs!B3352))^2))*SIN(RADIANS(User_Model_Calcs!B3352))</f>
        <v>-1470.4264187439931</v>
      </c>
      <c r="L3352">
        <f t="shared" si="320"/>
        <v>-13.331390361383404</v>
      </c>
      <c r="M3352">
        <f t="shared" si="321"/>
        <v>6376.9975490499737</v>
      </c>
      <c r="N3352">
        <f>SQRT(User_Model_Calcs!M3352^2+Sat_Data!$B$3^2-2*User_Model_Calcs!M3352*Sat_Data!$B$3*COS(RADIANS(L3352))*COS(RADIANS(I3352)))</f>
        <v>36451.704685628858</v>
      </c>
      <c r="O3352">
        <f>DEGREES(ACOS(((Earth_Data!$B$1+Sat_Data!$B$2)/User_Model_Calcs!N3352)*SQRT(1-COS(RADIANS(User_Model_Calcs!I3352))^2*COS(RADIANS(User_Model_Calcs!B3352))^2)))</f>
        <v>61.408295960406853</v>
      </c>
      <c r="P3352">
        <f t="shared" si="318"/>
        <v>58.334548079887291</v>
      </c>
    </row>
    <row r="3353" spans="1:16" x14ac:dyDescent="0.25">
      <c r="A3353">
        <v>134.88800000000001</v>
      </c>
      <c r="B3353">
        <v>-22.417000000000002</v>
      </c>
      <c r="C3353">
        <v>375</v>
      </c>
      <c r="D3353">
        <f t="shared" ca="1" si="317"/>
        <v>3</v>
      </c>
      <c r="E3353" s="1">
        <v>0.65</v>
      </c>
      <c r="F3353">
        <v>19.899999999999999</v>
      </c>
      <c r="G3353">
        <f t="shared" ca="1" si="319"/>
        <v>54.048620189015942</v>
      </c>
      <c r="H3353">
        <f t="shared" ca="1" si="316"/>
        <v>18.855135362549056</v>
      </c>
      <c r="I3353">
        <f>User_Model_Calcs!A3353-Sat_Data!$B$5</f>
        <v>24.888000000000005</v>
      </c>
      <c r="J3353">
        <f>(Earth_Data!$B$1/SQRT(1-Earth_Data!$B$2^2*SIN(RADIANS(User_Model_Calcs!B3353))^2))*COS(RADIANS(User_Model_Calcs!B3353))</f>
        <v>5899.0348052958698</v>
      </c>
      <c r="K3353">
        <f>((Earth_Data!$B$1*(1-Earth_Data!$B$2^2))/SQRT(1-Earth_Data!$B$2^2*SIN(RADIANS(User_Model_Calcs!B3353))^2))*SIN(RADIANS(User_Model_Calcs!B3353))</f>
        <v>-2417.1637747119526</v>
      </c>
      <c r="L3353">
        <f t="shared" si="320"/>
        <v>-22.281650430068307</v>
      </c>
      <c r="M3353">
        <f t="shared" si="321"/>
        <v>6375.0523407946866</v>
      </c>
      <c r="N3353">
        <f>SQRT(User_Model_Calcs!M3353^2+Sat_Data!$B$3^2-2*User_Model_Calcs!M3353*Sat_Data!$B$3*COS(RADIANS(L3353))*COS(RADIANS(I3353)))</f>
        <v>36975.64254378208</v>
      </c>
      <c r="O3353">
        <f>DEGREES(ACOS(((Earth_Data!$B$1+Sat_Data!$B$2)/User_Model_Calcs!N3353)*SQRT(1-COS(RADIANS(User_Model_Calcs!I3353))^2*COS(RADIANS(User_Model_Calcs!B3353))^2)))</f>
        <v>51.59487414987214</v>
      </c>
      <c r="P3353">
        <f t="shared" si="318"/>
        <v>50.580221650223891</v>
      </c>
    </row>
    <row r="3354" spans="1:16" x14ac:dyDescent="0.25">
      <c r="A3354">
        <v>133.88900000000001</v>
      </c>
      <c r="B3354">
        <v>-21.417000000000002</v>
      </c>
      <c r="C3354">
        <v>375</v>
      </c>
      <c r="D3354">
        <f t="shared" ca="1" si="317"/>
        <v>1.2</v>
      </c>
      <c r="E3354" s="1">
        <v>0.65</v>
      </c>
      <c r="F3354">
        <v>19.899999999999999</v>
      </c>
      <c r="G3354">
        <f t="shared" ca="1" si="319"/>
        <v>46.089820015575185</v>
      </c>
      <c r="H3354">
        <f t="shared" ca="1" si="316"/>
        <v>14.476536223609282</v>
      </c>
      <c r="I3354">
        <f>User_Model_Calcs!A3354-Sat_Data!$B$5</f>
        <v>23.88900000000001</v>
      </c>
      <c r="J3354">
        <f>(Earth_Data!$B$1/SQRT(1-Earth_Data!$B$2^2*SIN(RADIANS(User_Model_Calcs!B3354))^2))*COS(RADIANS(User_Model_Calcs!B3354))</f>
        <v>5940.3654247957284</v>
      </c>
      <c r="K3354">
        <f>((Earth_Data!$B$1*(1-Earth_Data!$B$2^2))/SQRT(1-Earth_Data!$B$2^2*SIN(RADIANS(User_Model_Calcs!B3354))^2))*SIN(RADIANS(User_Model_Calcs!B3354))</f>
        <v>-2314.4387638941066</v>
      </c>
      <c r="L3354">
        <f t="shared" si="320"/>
        <v>-21.286494517211381</v>
      </c>
      <c r="M3354">
        <f t="shared" si="321"/>
        <v>6375.3092608848565</v>
      </c>
      <c r="N3354">
        <f>SQRT(User_Model_Calcs!M3354^2+Sat_Data!$B$3^2-2*User_Model_Calcs!M3354*Sat_Data!$B$3*COS(RADIANS(L3354))*COS(RADIANS(I3354)))</f>
        <v>36884.05086067821</v>
      </c>
      <c r="O3354">
        <f>DEGREES(ACOS(((Earth_Data!$B$1+Sat_Data!$B$2)/User_Model_Calcs!N3354)*SQRT(1-COS(RADIANS(User_Model_Calcs!I3354))^2*COS(RADIANS(User_Model_Calcs!B3354))^2)))</f>
        <v>53.131245831868199</v>
      </c>
      <c r="P3354">
        <f t="shared" si="318"/>
        <v>50.496400393358805</v>
      </c>
    </row>
    <row r="3355" spans="1:16" x14ac:dyDescent="0.25">
      <c r="A3355">
        <v>117.18392676022148</v>
      </c>
      <c r="B3355">
        <v>-13.3491612278626</v>
      </c>
      <c r="C3355">
        <v>2500</v>
      </c>
      <c r="D3355">
        <f t="shared" ca="1" si="317"/>
        <v>1.2</v>
      </c>
      <c r="E3355" s="1">
        <v>0.65</v>
      </c>
      <c r="F3355">
        <v>19.899999999999999</v>
      </c>
      <c r="G3355">
        <f t="shared" ca="1" si="319"/>
        <v>46.089820015575185</v>
      </c>
      <c r="H3355">
        <f t="shared" ca="1" si="316"/>
        <v>17.895061446757236</v>
      </c>
      <c r="I3355">
        <f>User_Model_Calcs!A3355-Sat_Data!$B$5</f>
        <v>7.1839267602214818</v>
      </c>
      <c r="J3355">
        <f>(Earth_Data!$B$1/SQRT(1-Earth_Data!$B$2^2*SIN(RADIANS(User_Model_Calcs!B3355))^2))*COS(RADIANS(User_Model_Calcs!B3355))</f>
        <v>6206.9174672962981</v>
      </c>
      <c r="K3355">
        <f>((Earth_Data!$B$1*(1-Earth_Data!$B$2^2))/SQRT(1-Earth_Data!$B$2^2*SIN(RADIANS(User_Model_Calcs!B3355))^2))*SIN(RADIANS(User_Model_Calcs!B3355))</f>
        <v>-1463.0173527438199</v>
      </c>
      <c r="L3355">
        <f t="shared" si="320"/>
        <v>-13.262963509014206</v>
      </c>
      <c r="M3355">
        <f t="shared" si="321"/>
        <v>6377.0090340423258</v>
      </c>
      <c r="N3355">
        <f>SQRT(User_Model_Calcs!M3355^2+Sat_Data!$B$3^2-2*User_Model_Calcs!M3355*Sat_Data!$B$3*COS(RADIANS(L3355))*COS(RADIANS(I3355)))</f>
        <v>36044.01755818224</v>
      </c>
      <c r="O3355">
        <f>DEGREES(ACOS(((Earth_Data!$B$1+Sat_Data!$B$2)/User_Model_Calcs!N3355)*SQRT(1-COS(RADIANS(User_Model_Calcs!I3355))^2*COS(RADIANS(User_Model_Calcs!B3355))^2)))</f>
        <v>72.223888146757801</v>
      </c>
      <c r="P3355">
        <f t="shared" si="318"/>
        <v>28.630975588353905</v>
      </c>
    </row>
    <row r="3356" spans="1:16" x14ac:dyDescent="0.25">
      <c r="A3356" s="5">
        <v>155.214</v>
      </c>
      <c r="B3356">
        <v>-22.373000000000001</v>
      </c>
      <c r="C3356">
        <v>950</v>
      </c>
      <c r="D3356">
        <f t="shared" ca="1" si="317"/>
        <v>3</v>
      </c>
      <c r="E3356" s="1">
        <v>0.65</v>
      </c>
      <c r="F3356">
        <v>19.899999999999999</v>
      </c>
      <c r="G3356">
        <f t="shared" ca="1" si="319"/>
        <v>54.048620189015942</v>
      </c>
      <c r="H3356">
        <f t="shared" ca="1" si="316"/>
        <v>20.79452947281753</v>
      </c>
      <c r="I3356">
        <f>User_Model_Calcs!A3356-Sat_Data!$B$5</f>
        <v>45.213999999999999</v>
      </c>
      <c r="J3356">
        <f>(Earth_Data!$B$1/SQRT(1-Earth_Data!$B$2^2*SIN(RADIANS(User_Model_Calcs!B3356))^2))*COS(RADIANS(User_Model_Calcs!B3356))</f>
        <v>5900.8911279990261</v>
      </c>
      <c r="K3356">
        <f>((Earth_Data!$B$1*(1-Earth_Data!$B$2^2))/SQRT(1-Earth_Data!$B$2^2*SIN(RADIANS(User_Model_Calcs!B3356))^2))*SIN(RADIANS(User_Model_Calcs!B3356))</f>
        <v>-2412.6588824620353</v>
      </c>
      <c r="L3356">
        <f t="shared" si="320"/>
        <v>-22.237860168879699</v>
      </c>
      <c r="M3356">
        <f t="shared" si="321"/>
        <v>6375.0638418466506</v>
      </c>
      <c r="N3356">
        <f>SQRT(User_Model_Calcs!M3356^2+Sat_Data!$B$3^2-2*User_Model_Calcs!M3356*Sat_Data!$B$3*COS(RADIANS(L3356))*COS(RADIANS(I3356)))</f>
        <v>38313.287379059482</v>
      </c>
      <c r="O3356">
        <f>DEGREES(ACOS(((Earth_Data!$B$1+Sat_Data!$B$2)/User_Model_Calcs!N3356)*SQRT(1-COS(RADIANS(User_Model_Calcs!I3356))^2*COS(RADIANS(User_Model_Calcs!B3356))^2)))</f>
        <v>33.387959738053063</v>
      </c>
      <c r="P3356">
        <f t="shared" si="318"/>
        <v>69.303341045320479</v>
      </c>
    </row>
    <row r="3357" spans="1:16" x14ac:dyDescent="0.25">
      <c r="A3357">
        <v>113.73530050258323</v>
      </c>
      <c r="B3357">
        <v>-16.766357335495339</v>
      </c>
      <c r="C3357">
        <v>6250</v>
      </c>
      <c r="D3357">
        <f t="shared" ca="1" si="317"/>
        <v>0.75</v>
      </c>
      <c r="E3357" s="1">
        <v>0.65</v>
      </c>
      <c r="F3357">
        <v>19.899999999999999</v>
      </c>
      <c r="G3357">
        <f t="shared" ca="1" si="319"/>
        <v>42.007420362456692</v>
      </c>
      <c r="H3357">
        <f t="shared" ca="1" si="316"/>
        <v>23.447843767808287</v>
      </c>
      <c r="I3357">
        <f>User_Model_Calcs!A3357-Sat_Data!$B$5</f>
        <v>3.7353005025832289</v>
      </c>
      <c r="J3357">
        <f>(Earth_Data!$B$1/SQRT(1-Earth_Data!$B$2^2*SIN(RADIANS(User_Model_Calcs!B3357))^2))*COS(RADIANS(User_Model_Calcs!B3357))</f>
        <v>6108.700937106938</v>
      </c>
      <c r="K3357">
        <f>((Earth_Data!$B$1*(1-Earth_Data!$B$2^2))/SQRT(1-Earth_Data!$B$2^2*SIN(RADIANS(User_Model_Calcs!B3357))^2))*SIN(RADIANS(User_Model_Calcs!B3357))</f>
        <v>-1828.0917419748816</v>
      </c>
      <c r="L3357">
        <f t="shared" si="320"/>
        <v>-16.660354615882493</v>
      </c>
      <c r="M3357">
        <f t="shared" si="321"/>
        <v>6376.3740916047218</v>
      </c>
      <c r="N3357">
        <f>SQRT(User_Model_Calcs!M3357^2+Sat_Data!$B$3^2-2*User_Model_Calcs!M3357*Sat_Data!$B$3*COS(RADIANS(L3357))*COS(RADIANS(I3357)))</f>
        <v>36116.906358034998</v>
      </c>
      <c r="O3357">
        <f>DEGREES(ACOS(((Earth_Data!$B$1+Sat_Data!$B$2)/User_Model_Calcs!N3357)*SQRT(1-COS(RADIANS(User_Model_Calcs!I3357))^2*COS(RADIANS(User_Model_Calcs!B3357))^2)))</f>
        <v>69.845490421069456</v>
      </c>
      <c r="P3357">
        <f t="shared" si="318"/>
        <v>12.752228897990442</v>
      </c>
    </row>
    <row r="3358" spans="1:16" x14ac:dyDescent="0.25">
      <c r="A3358">
        <v>115.2826020993916</v>
      </c>
      <c r="B3358">
        <v>-8.4169929861310067</v>
      </c>
      <c r="C3358">
        <v>400</v>
      </c>
      <c r="D3358">
        <f t="shared" ca="1" si="317"/>
        <v>3</v>
      </c>
      <c r="E3358" s="1">
        <v>0.65</v>
      </c>
      <c r="F3358">
        <v>19.899999999999999</v>
      </c>
      <c r="G3358">
        <f t="shared" ca="1" si="319"/>
        <v>54.048620189015942</v>
      </c>
      <c r="H3358">
        <f t="shared" ca="1" si="316"/>
        <v>19.196154604795566</v>
      </c>
      <c r="I3358">
        <f>User_Model_Calcs!A3358-Sat_Data!$B$5</f>
        <v>5.2826020993915961</v>
      </c>
      <c r="J3358">
        <f>(Earth_Data!$B$1/SQRT(1-Earth_Data!$B$2^2*SIN(RADIANS(User_Model_Calcs!B3358))^2))*COS(RADIANS(User_Model_Calcs!B3358))</f>
        <v>6309.8933744294036</v>
      </c>
      <c r="K3358">
        <f>((Earth_Data!$B$1*(1-Earth_Data!$B$2^2))/SQRT(1-Earth_Data!$B$2^2*SIN(RADIANS(User_Model_Calcs!B3358))^2))*SIN(RADIANS(User_Model_Calcs!B3358))</f>
        <v>-927.42578200520461</v>
      </c>
      <c r="L3358">
        <f t="shared" si="320"/>
        <v>-8.3614445672472435</v>
      </c>
      <c r="M3358">
        <f t="shared" si="321"/>
        <v>6377.6855502443868</v>
      </c>
      <c r="N3358">
        <f>SQRT(User_Model_Calcs!M3358^2+Sat_Data!$B$3^2-2*User_Model_Calcs!M3358*Sat_Data!$B$3*COS(RADIANS(L3358))*COS(RADIANS(I3358)))</f>
        <v>35897.731377776625</v>
      </c>
      <c r="O3358">
        <f>DEGREES(ACOS(((Earth_Data!$B$1+Sat_Data!$B$2)/User_Model_Calcs!N3358)*SQRT(1-COS(RADIANS(User_Model_Calcs!I3358))^2*COS(RADIANS(User_Model_Calcs!B3358))^2)))</f>
        <v>78.317275908830808</v>
      </c>
      <c r="P3358">
        <f t="shared" si="318"/>
        <v>32.279190022040261</v>
      </c>
    </row>
    <row r="3359" spans="1:16" x14ac:dyDescent="0.25">
      <c r="A3359">
        <v>107.29701724917689</v>
      </c>
      <c r="B3359">
        <v>-8.7844988930912784</v>
      </c>
      <c r="C3359">
        <v>2500</v>
      </c>
      <c r="D3359">
        <f t="shared" ca="1" si="317"/>
        <v>1.2</v>
      </c>
      <c r="E3359" s="1">
        <v>0.65</v>
      </c>
      <c r="F3359">
        <v>19.899999999999999</v>
      </c>
      <c r="G3359">
        <f t="shared" ca="1" si="319"/>
        <v>46.089820015575185</v>
      </c>
      <c r="H3359">
        <f t="shared" ca="1" si="316"/>
        <v>15.89871612982266</v>
      </c>
      <c r="I3359">
        <f>User_Model_Calcs!A3359-Sat_Data!$B$5</f>
        <v>-2.7029827508231108</v>
      </c>
      <c r="J3359">
        <f>(Earth_Data!$B$1/SQRT(1-Earth_Data!$B$2^2*SIN(RADIANS(User_Model_Calcs!B3359))^2))*COS(RADIANS(User_Model_Calcs!B3359))</f>
        <v>6303.8148712015291</v>
      </c>
      <c r="K3359">
        <f>((Earth_Data!$B$1*(1-Earth_Data!$B$2^2))/SQRT(1-Earth_Data!$B$2^2*SIN(RADIANS(User_Model_Calcs!B3359))^2))*SIN(RADIANS(User_Model_Calcs!B3359))</f>
        <v>-967.61447004383785</v>
      </c>
      <c r="L3359">
        <f t="shared" si="320"/>
        <v>-8.7265991936434322</v>
      </c>
      <c r="M3359">
        <f t="shared" si="321"/>
        <v>6377.645309439823</v>
      </c>
      <c r="N3359">
        <f>SQRT(User_Model_Calcs!M3359^2+Sat_Data!$B$3^2-2*User_Model_Calcs!M3359*Sat_Data!$B$3*COS(RADIANS(L3359))*COS(RADIANS(I3359)))</f>
        <v>35881.619691231936</v>
      </c>
      <c r="O3359">
        <f>DEGREES(ACOS(((Earth_Data!$B$1+Sat_Data!$B$2)/User_Model_Calcs!N3359)*SQRT(1-COS(RADIANS(User_Model_Calcs!I3359))^2*COS(RADIANS(User_Model_Calcs!B3359))^2)))</f>
        <v>79.185587660730562</v>
      </c>
      <c r="P3359">
        <f t="shared" si="318"/>
        <v>17.178330513234851</v>
      </c>
    </row>
    <row r="3360" spans="1:16" x14ac:dyDescent="0.25">
      <c r="A3360">
        <v>137.48024893340053</v>
      </c>
      <c r="B3360">
        <v>-19.2</v>
      </c>
      <c r="C3360">
        <v>2500</v>
      </c>
      <c r="D3360">
        <f t="shared" ca="1" si="317"/>
        <v>0.75</v>
      </c>
      <c r="E3360" s="1">
        <v>0.65</v>
      </c>
      <c r="F3360">
        <v>19.899999999999999</v>
      </c>
      <c r="G3360">
        <f t="shared" ca="1" si="319"/>
        <v>42.007420362456692</v>
      </c>
      <c r="H3360">
        <f t="shared" ca="1" si="316"/>
        <v>14.371387680875586</v>
      </c>
      <c r="I3360">
        <f>User_Model_Calcs!A3360-Sat_Data!$B$5</f>
        <v>27.480248933400532</v>
      </c>
      <c r="J3360">
        <f>(Earth_Data!$B$1/SQRT(1-Earth_Data!$B$2^2*SIN(RADIANS(User_Model_Calcs!B3360))^2))*COS(RADIANS(User_Model_Calcs!B3360))</f>
        <v>6025.5464455401079</v>
      </c>
      <c r="K3360">
        <f>((Earth_Data!$B$1*(1-Earth_Data!$B$2^2))/SQRT(1-Earth_Data!$B$2^2*SIN(RADIANS(User_Model_Calcs!B3360))^2))*SIN(RADIANS(User_Model_Calcs!B3360))</f>
        <v>-2084.270066656306</v>
      </c>
      <c r="L3360">
        <f t="shared" si="320"/>
        <v>-19.080787867850333</v>
      </c>
      <c r="M3360">
        <f t="shared" si="321"/>
        <v>6375.8443894217262</v>
      </c>
      <c r="N3360">
        <f>SQRT(User_Model_Calcs!M3360^2+Sat_Data!$B$3^2-2*User_Model_Calcs!M3360*Sat_Data!$B$3*COS(RADIANS(L3360))*COS(RADIANS(I3360)))</f>
        <v>36982.073711033285</v>
      </c>
      <c r="O3360">
        <f>DEGREES(ACOS(((Earth_Data!$B$1+Sat_Data!$B$2)/User_Model_Calcs!N3360)*SQRT(1-COS(RADIANS(User_Model_Calcs!I3360))^2*COS(RADIANS(User_Model_Calcs!B3360))^2)))</f>
        <v>51.505278478985993</v>
      </c>
      <c r="P3360">
        <f t="shared" si="318"/>
        <v>57.695691396232327</v>
      </c>
    </row>
    <row r="3361" spans="1:16" x14ac:dyDescent="0.25">
      <c r="A3361">
        <v>120.80470611660341</v>
      </c>
      <c r="B3361">
        <v>-17.412951704548814</v>
      </c>
      <c r="C3361">
        <v>950</v>
      </c>
      <c r="D3361">
        <f t="shared" ca="1" si="317"/>
        <v>1.2</v>
      </c>
      <c r="E3361" s="1">
        <v>0.65</v>
      </c>
      <c r="F3361">
        <v>19.899999999999999</v>
      </c>
      <c r="G3361">
        <f t="shared" ca="1" si="319"/>
        <v>46.089820015575185</v>
      </c>
      <c r="H3361">
        <f t="shared" ca="1" si="316"/>
        <v>14.639494094504574</v>
      </c>
      <c r="I3361">
        <f>User_Model_Calcs!A3361-Sat_Data!$B$5</f>
        <v>10.804706116603413</v>
      </c>
      <c r="J3361">
        <f>(Earth_Data!$B$1/SQRT(1-Earth_Data!$B$2^2*SIN(RADIANS(User_Model_Calcs!B3361))^2))*COS(RADIANS(User_Model_Calcs!B3361))</f>
        <v>6087.6722274774456</v>
      </c>
      <c r="K3361">
        <f>((Earth_Data!$B$1*(1-Earth_Data!$B$2^2))/SQRT(1-Earth_Data!$B$2^2*SIN(RADIANS(User_Model_Calcs!B3361))^2))*SIN(RADIANS(User_Model_Calcs!B3361))</f>
        <v>-1896.4905585271595</v>
      </c>
      <c r="L3361">
        <f t="shared" si="320"/>
        <v>-17.303361416390459</v>
      </c>
      <c r="M3361">
        <f t="shared" si="321"/>
        <v>6376.2394550222825</v>
      </c>
      <c r="N3361">
        <f>SQRT(User_Model_Calcs!M3361^2+Sat_Data!$B$3^2-2*User_Model_Calcs!M3361*Sat_Data!$B$3*COS(RADIANS(L3361))*COS(RADIANS(I3361)))</f>
        <v>36252.023047997573</v>
      </c>
      <c r="O3361">
        <f>DEGREES(ACOS(((Earth_Data!$B$1+Sat_Data!$B$2)/User_Model_Calcs!N3361)*SQRT(1-COS(RADIANS(User_Model_Calcs!I3361))^2*COS(RADIANS(User_Model_Calcs!B3361))^2)))</f>
        <v>66.077746241902062</v>
      </c>
      <c r="P3361">
        <f t="shared" si="318"/>
        <v>32.526946060336947</v>
      </c>
    </row>
    <row r="3362" spans="1:16" x14ac:dyDescent="0.25">
      <c r="A3362">
        <v>120.32</v>
      </c>
      <c r="B3362">
        <v>-21.001999999999999</v>
      </c>
      <c r="C3362">
        <v>950</v>
      </c>
      <c r="D3362">
        <f t="shared" ca="1" si="317"/>
        <v>1.2</v>
      </c>
      <c r="E3362" s="1">
        <v>0.65</v>
      </c>
      <c r="F3362">
        <v>19.899999999999999</v>
      </c>
      <c r="G3362">
        <f t="shared" ca="1" si="319"/>
        <v>46.089820015575185</v>
      </c>
      <c r="H3362">
        <f t="shared" ca="1" si="316"/>
        <v>17.664067926129707</v>
      </c>
      <c r="I3362">
        <f>User_Model_Calcs!A3362-Sat_Data!$B$5</f>
        <v>10.319999999999993</v>
      </c>
      <c r="J3362">
        <f>(Earth_Data!$B$1/SQRT(1-Earth_Data!$B$2^2*SIN(RADIANS(User_Model_Calcs!B3362))^2))*COS(RADIANS(User_Model_Calcs!B3362))</f>
        <v>5956.9886782372632</v>
      </c>
      <c r="K3362">
        <f>((Earth_Data!$B$1*(1-Earth_Data!$B$2^2))/SQRT(1-Earth_Data!$B$2^2*SIN(RADIANS(User_Model_Calcs!B3362))^2))*SIN(RADIANS(User_Model_Calcs!B3362))</f>
        <v>-2271.6025293364255</v>
      </c>
      <c r="L3362">
        <f t="shared" si="320"/>
        <v>-20.873551498192324</v>
      </c>
      <c r="M3362">
        <f t="shared" si="321"/>
        <v>6375.4130975125508</v>
      </c>
      <c r="N3362">
        <f>SQRT(User_Model_Calcs!M3362^2+Sat_Data!$B$3^2-2*User_Model_Calcs!M3362*Sat_Data!$B$3*COS(RADIANS(L3362))*COS(RADIANS(I3362)))</f>
        <v>36390.171752486589</v>
      </c>
      <c r="O3362">
        <f>DEGREES(ACOS(((Earth_Data!$B$1+Sat_Data!$B$2)/User_Model_Calcs!N3362)*SQRT(1-COS(RADIANS(User_Model_Calcs!I3362))^2*COS(RADIANS(User_Model_Calcs!B3362))^2)))</f>
        <v>62.725406744819438</v>
      </c>
      <c r="P3362">
        <f t="shared" si="318"/>
        <v>26.933612081056761</v>
      </c>
    </row>
    <row r="3363" spans="1:16" x14ac:dyDescent="0.25">
      <c r="A3363">
        <v>137.21700000000001</v>
      </c>
      <c r="B3363">
        <v>-20.89</v>
      </c>
      <c r="C3363">
        <v>375</v>
      </c>
      <c r="D3363">
        <f t="shared" ca="1" si="317"/>
        <v>1.2</v>
      </c>
      <c r="E3363" s="1">
        <v>0.65</v>
      </c>
      <c r="F3363">
        <v>19.899999999999999</v>
      </c>
      <c r="G3363">
        <f t="shared" ca="1" si="319"/>
        <v>46.089820015575185</v>
      </c>
      <c r="H3363">
        <f t="shared" ca="1" si="316"/>
        <v>21.385052163070537</v>
      </c>
      <c r="I3363">
        <f>User_Model_Calcs!A3363-Sat_Data!$B$5</f>
        <v>27.217000000000013</v>
      </c>
      <c r="J3363">
        <f>(Earth_Data!$B$1/SQRT(1-Earth_Data!$B$2^2*SIN(RADIANS(User_Model_Calcs!B3363))^2))*COS(RADIANS(User_Model_Calcs!B3363))</f>
        <v>5961.4216109860445</v>
      </c>
      <c r="K3363">
        <f>((Earth_Data!$B$1*(1-Earth_Data!$B$2^2))/SQRT(1-Earth_Data!$B$2^2*SIN(RADIANS(User_Model_Calcs!B3363))^2))*SIN(RADIANS(User_Model_Calcs!B3363))</f>
        <v>-2260.0217332139887</v>
      </c>
      <c r="L3363">
        <f t="shared" si="320"/>
        <v>-20.762111237698463</v>
      </c>
      <c r="M3363">
        <f t="shared" si="321"/>
        <v>6375.4408364073934</v>
      </c>
      <c r="N3363">
        <f>SQRT(User_Model_Calcs!M3363^2+Sat_Data!$B$3^2-2*User_Model_Calcs!M3363*Sat_Data!$B$3*COS(RADIANS(L3363))*COS(RADIANS(I3363)))</f>
        <v>37032.484699907451</v>
      </c>
      <c r="O3363">
        <f>DEGREES(ACOS(((Earth_Data!$B$1+Sat_Data!$B$2)/User_Model_Calcs!N3363)*SQRT(1-COS(RADIANS(User_Model_Calcs!I3363))^2*COS(RADIANS(User_Model_Calcs!B3363))^2)))</f>
        <v>50.679851565034951</v>
      </c>
      <c r="P3363">
        <f t="shared" si="318"/>
        <v>55.265898762686568</v>
      </c>
    </row>
    <row r="3364" spans="1:16" x14ac:dyDescent="0.25">
      <c r="A3364">
        <v>143.54</v>
      </c>
      <c r="B3364">
        <v>-16.841999999999999</v>
      </c>
      <c r="C3364">
        <v>950</v>
      </c>
      <c r="D3364">
        <f t="shared" ca="1" si="317"/>
        <v>0.75</v>
      </c>
      <c r="E3364" s="1">
        <v>0.65</v>
      </c>
      <c r="F3364">
        <v>19.899999999999999</v>
      </c>
      <c r="G3364">
        <f t="shared" ca="1" si="319"/>
        <v>42.007420362456692</v>
      </c>
      <c r="H3364">
        <f t="shared" ca="1" si="316"/>
        <v>19.51846010705744</v>
      </c>
      <c r="I3364">
        <f>User_Model_Calcs!A3364-Sat_Data!$B$5</f>
        <v>33.539999999999992</v>
      </c>
      <c r="J3364">
        <f>(Earth_Data!$B$1/SQRT(1-Earth_Data!$B$2^2*SIN(RADIANS(User_Model_Calcs!B3364))^2))*COS(RADIANS(User_Model_Calcs!B3364))</f>
        <v>6106.2808212528744</v>
      </c>
      <c r="K3364">
        <f>((Earth_Data!$B$1*(1-Earth_Data!$B$2^2))/SQRT(1-Earth_Data!$B$2^2*SIN(RADIANS(User_Model_Calcs!B3364))^2))*SIN(RADIANS(User_Model_Calcs!B3364))</f>
        <v>-1836.1054400861922</v>
      </c>
      <c r="L3364">
        <f t="shared" si="320"/>
        <v>-16.735574783220827</v>
      </c>
      <c r="M3364">
        <f t="shared" si="321"/>
        <v>6376.3585732857582</v>
      </c>
      <c r="N3364">
        <f>SQRT(User_Model_Calcs!M3364^2+Sat_Data!$B$3^2-2*User_Model_Calcs!M3364*Sat_Data!$B$3*COS(RADIANS(L3364))*COS(RADIANS(I3364)))</f>
        <v>37273.000210717822</v>
      </c>
      <c r="O3364">
        <f>DEGREES(ACOS(((Earth_Data!$B$1+Sat_Data!$B$2)/User_Model_Calcs!N3364)*SQRT(1-COS(RADIANS(User_Model_Calcs!I3364))^2*COS(RADIANS(User_Model_Calcs!B3364))^2)))</f>
        <v>46.990750626329799</v>
      </c>
      <c r="P3364">
        <f t="shared" si="318"/>
        <v>66.391004373095413</v>
      </c>
    </row>
    <row r="3365" spans="1:16" x14ac:dyDescent="0.25">
      <c r="A3365">
        <v>150.33699999999999</v>
      </c>
      <c r="B3365">
        <v>-20.818999999999999</v>
      </c>
      <c r="C3365">
        <v>950</v>
      </c>
      <c r="D3365">
        <f t="shared" ca="1" si="317"/>
        <v>1.2</v>
      </c>
      <c r="E3365" s="1">
        <v>0.65</v>
      </c>
      <c r="F3365">
        <v>19.899999999999999</v>
      </c>
      <c r="G3365">
        <f t="shared" ca="1" si="319"/>
        <v>46.089820015575185</v>
      </c>
      <c r="H3365">
        <f t="shared" ca="1" si="316"/>
        <v>21.840989661858984</v>
      </c>
      <c r="I3365">
        <f>User_Model_Calcs!A3365-Sat_Data!$B$5</f>
        <v>40.336999999999989</v>
      </c>
      <c r="J3365">
        <f>(Earth_Data!$B$1/SQRT(1-Earth_Data!$B$2^2*SIN(RADIANS(User_Model_Calcs!B3365))^2))*COS(RADIANS(User_Model_Calcs!B3365))</f>
        <v>5964.2200164101187</v>
      </c>
      <c r="K3365">
        <f>((Earth_Data!$B$1*(1-Earth_Data!$B$2^2))/SQRT(1-Earth_Data!$B$2^2*SIN(RADIANS(User_Model_Calcs!B3365))^2))*SIN(RADIANS(User_Model_Calcs!B3365))</f>
        <v>-2252.6759351657424</v>
      </c>
      <c r="L3365">
        <f t="shared" si="320"/>
        <v>-20.691467077856281</v>
      </c>
      <c r="M3365">
        <f t="shared" si="321"/>
        <v>6375.4583578768652</v>
      </c>
      <c r="N3365">
        <f>SQRT(User_Model_Calcs!M3365^2+Sat_Data!$B$3^2-2*User_Model_Calcs!M3365*Sat_Data!$B$3*COS(RADIANS(L3365))*COS(RADIANS(I3365)))</f>
        <v>37882.521629149283</v>
      </c>
      <c r="O3365">
        <f>DEGREES(ACOS(((Earth_Data!$B$1+Sat_Data!$B$2)/User_Model_Calcs!N3365)*SQRT(1-COS(RADIANS(User_Model_Calcs!I3365))^2*COS(RADIANS(User_Model_Calcs!B3365))^2)))</f>
        <v>38.647913660880072</v>
      </c>
      <c r="P3365">
        <f t="shared" si="318"/>
        <v>67.28849359162993</v>
      </c>
    </row>
    <row r="3366" spans="1:16" x14ac:dyDescent="0.25">
      <c r="A3366">
        <v>144.33000000000001</v>
      </c>
      <c r="B3366">
        <v>-14.702999999999999</v>
      </c>
      <c r="C3366">
        <v>2500</v>
      </c>
      <c r="D3366">
        <f t="shared" ca="1" si="317"/>
        <v>3</v>
      </c>
      <c r="E3366" s="1">
        <v>0.65</v>
      </c>
      <c r="F3366">
        <v>19.899999999999999</v>
      </c>
      <c r="G3366">
        <f t="shared" ca="1" si="319"/>
        <v>54.048620189015942</v>
      </c>
      <c r="H3366">
        <f t="shared" ca="1" si="316"/>
        <v>14.434152489568479</v>
      </c>
      <c r="I3366">
        <f>User_Model_Calcs!A3366-Sat_Data!$B$5</f>
        <v>34.330000000000013</v>
      </c>
      <c r="J3366">
        <f>(Earth_Data!$B$1/SQRT(1-Earth_Data!$B$2^2*SIN(RADIANS(User_Model_Calcs!B3366))^2))*COS(RADIANS(User_Model_Calcs!B3366))</f>
        <v>6170.6150815217334</v>
      </c>
      <c r="K3366">
        <f>((Earth_Data!$B$1*(1-Earth_Data!$B$2^2))/SQRT(1-Earth_Data!$B$2^2*SIN(RADIANS(User_Model_Calcs!B3366))^2))*SIN(RADIANS(User_Model_Calcs!B3366))</f>
        <v>-1608.3363031955673</v>
      </c>
      <c r="L3366">
        <f t="shared" si="320"/>
        <v>-14.608794646782957</v>
      </c>
      <c r="M3366">
        <f t="shared" si="321"/>
        <v>6376.7731768097456</v>
      </c>
      <c r="N3366">
        <f>SQRT(User_Model_Calcs!M3366^2+Sat_Data!$B$3^2-2*User_Model_Calcs!M3366*Sat_Data!$B$3*COS(RADIANS(L3366))*COS(RADIANS(I3366)))</f>
        <v>37266.140259369648</v>
      </c>
      <c r="O3366">
        <f>DEGREES(ACOS(((Earth_Data!$B$1+Sat_Data!$B$2)/User_Model_Calcs!N3366)*SQRT(1-COS(RADIANS(User_Model_Calcs!I3366))^2*COS(RADIANS(User_Model_Calcs!B3366))^2)))</f>
        <v>47.099773070691526</v>
      </c>
      <c r="P3366">
        <f t="shared" si="318"/>
        <v>69.612350404663047</v>
      </c>
    </row>
    <row r="3367" spans="1:16" x14ac:dyDescent="0.25">
      <c r="A3367">
        <v>111.18615191867839</v>
      </c>
      <c r="B3367">
        <v>-21.851355261358592</v>
      </c>
      <c r="C3367">
        <v>6250</v>
      </c>
      <c r="D3367">
        <f t="shared" ca="1" si="317"/>
        <v>1.2</v>
      </c>
      <c r="E3367" s="1">
        <v>0.65</v>
      </c>
      <c r="F3367">
        <v>19.899999999999999</v>
      </c>
      <c r="G3367">
        <f t="shared" ca="1" si="319"/>
        <v>46.089820015575185</v>
      </c>
      <c r="H3367">
        <f t="shared" ca="1" si="316"/>
        <v>20.631628099410982</v>
      </c>
      <c r="I3367">
        <f>User_Model_Calcs!A3367-Sat_Data!$B$5</f>
        <v>1.1861519186783909</v>
      </c>
      <c r="J3367">
        <f>(Earth_Data!$B$1/SQRT(1-Earth_Data!$B$2^2*SIN(RADIANS(User_Model_Calcs!B3367))^2))*COS(RADIANS(User_Model_Calcs!B3367))</f>
        <v>5922.6341514112974</v>
      </c>
      <c r="K3367">
        <f>((Earth_Data!$B$1*(1-Earth_Data!$B$2^2))/SQRT(1-Earth_Data!$B$2^2*SIN(RADIANS(User_Model_Calcs!B3367))^2))*SIN(RADIANS(User_Model_Calcs!B3367))</f>
        <v>-2359.1449120310645</v>
      </c>
      <c r="L3367">
        <f t="shared" si="320"/>
        <v>-21.718725984469295</v>
      </c>
      <c r="M3367">
        <f t="shared" si="321"/>
        <v>6375.1988210114259</v>
      </c>
      <c r="N3367">
        <f>SQRT(User_Model_Calcs!M3367^2+Sat_Data!$B$3^2-2*User_Model_Calcs!M3367*Sat_Data!$B$3*COS(RADIANS(L3367))*COS(RADIANS(I3367)))</f>
        <v>36319.682461553908</v>
      </c>
      <c r="O3367">
        <f>DEGREES(ACOS(((Earth_Data!$B$1+Sat_Data!$B$2)/User_Model_Calcs!N3367)*SQRT(1-COS(RADIANS(User_Model_Calcs!I3367))^2*COS(RADIANS(User_Model_Calcs!B3367))^2)))</f>
        <v>64.362966655334674</v>
      </c>
      <c r="P3367">
        <f t="shared" si="318"/>
        <v>3.1840414693509032</v>
      </c>
    </row>
    <row r="3368" spans="1:16" x14ac:dyDescent="0.25">
      <c r="A3368">
        <v>119.85881700122179</v>
      </c>
      <c r="B3368">
        <v>-17.375475393851179</v>
      </c>
      <c r="C3368">
        <v>400</v>
      </c>
      <c r="D3368">
        <f t="shared" ca="1" si="317"/>
        <v>3</v>
      </c>
      <c r="E3368" s="1">
        <v>0.65</v>
      </c>
      <c r="F3368">
        <v>19.899999999999999</v>
      </c>
      <c r="G3368">
        <f t="shared" ca="1" si="319"/>
        <v>54.048620189015942</v>
      </c>
      <c r="H3368">
        <f t="shared" ca="1" si="316"/>
        <v>23.998243632400467</v>
      </c>
      <c r="I3368">
        <f>User_Model_Calcs!A3368-Sat_Data!$B$5</f>
        <v>9.8588170012217944</v>
      </c>
      <c r="J3368">
        <f>(Earth_Data!$B$1/SQRT(1-Earth_Data!$B$2^2*SIN(RADIANS(User_Model_Calcs!B3368))^2))*COS(RADIANS(User_Model_Calcs!B3368))</f>
        <v>6088.9121409568497</v>
      </c>
      <c r="K3368">
        <f>((Earth_Data!$B$1*(1-Earth_Data!$B$2^2))/SQRT(1-Earth_Data!$B$2^2*SIN(RADIANS(User_Model_Calcs!B3368))^2))*SIN(RADIANS(User_Model_Calcs!B3368))</f>
        <v>-1892.5325890573572</v>
      </c>
      <c r="L3368">
        <f t="shared" si="320"/>
        <v>-17.266091545415236</v>
      </c>
      <c r="M3368">
        <f t="shared" si="321"/>
        <v>6376.2473807825145</v>
      </c>
      <c r="N3368">
        <f>SQRT(User_Model_Calcs!M3368^2+Sat_Data!$B$3^2-2*User_Model_Calcs!M3368*Sat_Data!$B$3*COS(RADIANS(L3368))*COS(RADIANS(I3368)))</f>
        <v>36229.632877515629</v>
      </c>
      <c r="O3368">
        <f>DEGREES(ACOS(((Earth_Data!$B$1+Sat_Data!$B$2)/User_Model_Calcs!N3368)*SQRT(1-COS(RADIANS(User_Model_Calcs!I3368))^2*COS(RADIANS(User_Model_Calcs!B3368))^2)))</f>
        <v>66.660562112735093</v>
      </c>
      <c r="P3368">
        <f t="shared" si="318"/>
        <v>30.197018983209926</v>
      </c>
    </row>
    <row r="3369" spans="1:16" x14ac:dyDescent="0.25">
      <c r="A3369">
        <v>108.71000966111404</v>
      </c>
      <c r="B3369">
        <v>-15.571499094051234</v>
      </c>
      <c r="C3369">
        <v>950</v>
      </c>
      <c r="D3369">
        <f t="shared" ca="1" si="317"/>
        <v>1.2</v>
      </c>
      <c r="E3369" s="1">
        <v>0.65</v>
      </c>
      <c r="F3369">
        <v>19.899999999999999</v>
      </c>
      <c r="G3369">
        <f t="shared" ca="1" si="319"/>
        <v>46.089820015575185</v>
      </c>
      <c r="H3369">
        <f t="shared" ca="1" si="316"/>
        <v>14.186370475959194</v>
      </c>
      <c r="I3369">
        <f>User_Model_Calcs!A3369-Sat_Data!$B$5</f>
        <v>-1.289990338885957</v>
      </c>
      <c r="J3369">
        <f>(Earth_Data!$B$1/SQRT(1-Earth_Data!$B$2^2*SIN(RADIANS(User_Model_Calcs!B3369))^2))*COS(RADIANS(User_Model_Calcs!B3369))</f>
        <v>6145.5206444714786</v>
      </c>
      <c r="K3369">
        <f>((Earth_Data!$B$1*(1-Earth_Data!$B$2^2))/SQRT(1-Earth_Data!$B$2^2*SIN(RADIANS(User_Model_Calcs!B3369))^2))*SIN(RADIANS(User_Model_Calcs!B3369))</f>
        <v>-1701.1005576941843</v>
      </c>
      <c r="L3369">
        <f t="shared" si="320"/>
        <v>-15.472265462044621</v>
      </c>
      <c r="M3369">
        <f t="shared" si="321"/>
        <v>6376.6109414807961</v>
      </c>
      <c r="N3369">
        <f>SQRT(User_Model_Calcs!M3369^2+Sat_Data!$B$3^2-2*User_Model_Calcs!M3369*Sat_Data!$B$3*COS(RADIANS(L3369))*COS(RADIANS(I3369)))</f>
        <v>36060.588288141706</v>
      </c>
      <c r="O3369">
        <f>DEGREES(ACOS(((Earth_Data!$B$1+Sat_Data!$B$2)/User_Model_Calcs!N3369)*SQRT(1-COS(RADIANS(User_Model_Calcs!I3369))^2*COS(RADIANS(User_Model_Calcs!B3369))^2)))</f>
        <v>71.64527987120735</v>
      </c>
      <c r="P3369">
        <f t="shared" si="318"/>
        <v>4.7950807933780961</v>
      </c>
    </row>
    <row r="3370" spans="1:16" x14ac:dyDescent="0.25">
      <c r="A3370">
        <v>160.71</v>
      </c>
      <c r="B3370">
        <v>-21.632999999999999</v>
      </c>
      <c r="C3370">
        <v>375</v>
      </c>
      <c r="D3370">
        <f t="shared" ca="1" si="317"/>
        <v>3</v>
      </c>
      <c r="E3370" s="1">
        <v>0.65</v>
      </c>
      <c r="F3370">
        <v>19.899999999999999</v>
      </c>
      <c r="G3370">
        <f t="shared" ca="1" si="319"/>
        <v>54.048620189015942</v>
      </c>
      <c r="H3370">
        <f t="shared" ca="1" si="316"/>
        <v>18.598814304264476</v>
      </c>
      <c r="I3370">
        <f>User_Model_Calcs!A3370-Sat_Data!$B$5</f>
        <v>50.710000000000008</v>
      </c>
      <c r="J3370">
        <f>(Earth_Data!$B$1/SQRT(1-Earth_Data!$B$2^2*SIN(RADIANS(User_Model_Calcs!B3370))^2))*COS(RADIANS(User_Model_Calcs!B3370))</f>
        <v>5931.5903403392422</v>
      </c>
      <c r="K3370">
        <f>((Earth_Data!$B$1*(1-Earth_Data!$B$2^2))/SQRT(1-Earth_Data!$B$2^2*SIN(RADIANS(User_Model_Calcs!B3370))^2))*SIN(RADIANS(User_Model_Calcs!B3370))</f>
        <v>-2336.6871398039593</v>
      </c>
      <c r="L3370">
        <f t="shared" si="320"/>
        <v>-21.501434625355898</v>
      </c>
      <c r="M3370">
        <f t="shared" si="321"/>
        <v>6375.2545639316249</v>
      </c>
      <c r="N3370">
        <f>SQRT(User_Model_Calcs!M3370^2+Sat_Data!$B$3^2-2*User_Model_Calcs!M3370*Sat_Data!$B$3*COS(RADIANS(L3370))*COS(RADIANS(I3370)))</f>
        <v>38751.883937911363</v>
      </c>
      <c r="O3370">
        <f>DEGREES(ACOS(((Earth_Data!$B$1+Sat_Data!$B$2)/User_Model_Calcs!N3370)*SQRT(1-COS(RADIANS(User_Model_Calcs!I3370))^2*COS(RADIANS(User_Model_Calcs!B3370))^2)))</f>
        <v>28.408795597707261</v>
      </c>
      <c r="P3370">
        <f t="shared" si="318"/>
        <v>73.214730868163315</v>
      </c>
    </row>
    <row r="3371" spans="1:16" x14ac:dyDescent="0.25">
      <c r="A3371">
        <v>105.03024491190733</v>
      </c>
      <c r="B3371">
        <v>-16.559981503633814</v>
      </c>
      <c r="C3371">
        <v>6250</v>
      </c>
      <c r="D3371">
        <f t="shared" ca="1" si="317"/>
        <v>1.2</v>
      </c>
      <c r="E3371" s="1">
        <v>0.65</v>
      </c>
      <c r="F3371">
        <v>19.899999999999999</v>
      </c>
      <c r="G3371">
        <f t="shared" ca="1" si="319"/>
        <v>46.089820015575185</v>
      </c>
      <c r="H3371">
        <f t="shared" ca="1" si="316"/>
        <v>15.775377746611252</v>
      </c>
      <c r="I3371">
        <f>User_Model_Calcs!A3371-Sat_Data!$B$5</f>
        <v>-4.9697550880926684</v>
      </c>
      <c r="J3371">
        <f>(Earth_Data!$B$1/SQRT(1-Earth_Data!$B$2^2*SIN(RADIANS(User_Model_Calcs!B3371))^2))*COS(RADIANS(User_Model_Calcs!B3371))</f>
        <v>6115.2498170718291</v>
      </c>
      <c r="K3371">
        <f>((Earth_Data!$B$1*(1-Earth_Data!$B$2^2))/SQRT(1-Earth_Data!$B$2^2*SIN(RADIANS(User_Model_Calcs!B3371))^2))*SIN(RADIANS(User_Model_Calcs!B3371))</f>
        <v>-1806.2120993777237</v>
      </c>
      <c r="L3371">
        <f t="shared" si="320"/>
        <v>-16.455135201402097</v>
      </c>
      <c r="M3371">
        <f t="shared" si="321"/>
        <v>6376.4161151179214</v>
      </c>
      <c r="N3371">
        <f>SQRT(User_Model_Calcs!M3371^2+Sat_Data!$B$3^2-2*User_Model_Calcs!M3371*Sat_Data!$B$3*COS(RADIANS(L3371))*COS(RADIANS(I3371)))</f>
        <v>36120.957658888932</v>
      </c>
      <c r="O3371">
        <f>DEGREES(ACOS(((Earth_Data!$B$1+Sat_Data!$B$2)/User_Model_Calcs!N3371)*SQRT(1-COS(RADIANS(User_Model_Calcs!I3371))^2*COS(RADIANS(User_Model_Calcs!B3371))^2)))</f>
        <v>69.724427659113928</v>
      </c>
      <c r="P3371">
        <f t="shared" si="318"/>
        <v>16.966486393483748</v>
      </c>
    </row>
    <row r="3372" spans="1:16" x14ac:dyDescent="0.25">
      <c r="A3372">
        <v>114.78389427340235</v>
      </c>
      <c r="B3372">
        <v>-18.16181936613475</v>
      </c>
      <c r="C3372">
        <v>950</v>
      </c>
      <c r="D3372">
        <f t="shared" ca="1" si="317"/>
        <v>0.75</v>
      </c>
      <c r="E3372" s="1">
        <v>0.65</v>
      </c>
      <c r="F3372">
        <v>19.899999999999999</v>
      </c>
      <c r="G3372">
        <f t="shared" ca="1" si="319"/>
        <v>42.007420362456692</v>
      </c>
      <c r="H3372">
        <f t="shared" ca="1" si="316"/>
        <v>16.191856122757351</v>
      </c>
      <c r="I3372">
        <f>User_Model_Calcs!A3372-Sat_Data!$B$5</f>
        <v>4.7838942734023533</v>
      </c>
      <c r="J3372">
        <f>(Earth_Data!$B$1/SQRT(1-Earth_Data!$B$2^2*SIN(RADIANS(User_Model_Calcs!B3372))^2))*COS(RADIANS(User_Model_Calcs!B3372))</f>
        <v>6062.3527723081352</v>
      </c>
      <c r="K3372">
        <f>((Earth_Data!$B$1*(1-Earth_Data!$B$2^2))/SQRT(1-Earth_Data!$B$2^2*SIN(RADIANS(User_Model_Calcs!B3372))^2))*SIN(RADIANS(User_Model_Calcs!B3372))</f>
        <v>-1975.4110978586555</v>
      </c>
      <c r="L3372">
        <f t="shared" si="320"/>
        <v>-18.048143367917199</v>
      </c>
      <c r="M3372">
        <f t="shared" si="321"/>
        <v>6376.077959173278</v>
      </c>
      <c r="N3372">
        <f>SQRT(User_Model_Calcs!M3372^2+Sat_Data!$B$3^2-2*User_Model_Calcs!M3372*Sat_Data!$B$3*COS(RADIANS(L3372))*COS(RADIANS(I3372)))</f>
        <v>36180.412283742269</v>
      </c>
      <c r="O3372">
        <f>DEGREES(ACOS(((Earth_Data!$B$1+Sat_Data!$B$2)/User_Model_Calcs!N3372)*SQRT(1-COS(RADIANS(User_Model_Calcs!I3372))^2*COS(RADIANS(User_Model_Calcs!B3372))^2)))</f>
        <v>67.98756517130515</v>
      </c>
      <c r="P3372">
        <f t="shared" si="318"/>
        <v>15.028984267403631</v>
      </c>
    </row>
    <row r="3373" spans="1:16" x14ac:dyDescent="0.25">
      <c r="A3373">
        <v>110.09375341885659</v>
      </c>
      <c r="B3373">
        <v>-20.843156153014949</v>
      </c>
      <c r="C3373">
        <v>400</v>
      </c>
      <c r="D3373">
        <f t="shared" ca="1" si="317"/>
        <v>1.2</v>
      </c>
      <c r="E3373" s="1">
        <v>0.65</v>
      </c>
      <c r="F3373">
        <v>19.899999999999999</v>
      </c>
      <c r="G3373">
        <f t="shared" ca="1" si="319"/>
        <v>46.089820015575185</v>
      </c>
      <c r="H3373">
        <f t="shared" ca="1" si="316"/>
        <v>14.240778932087821</v>
      </c>
      <c r="I3373">
        <f>User_Model_Calcs!A3373-Sat_Data!$B$5</f>
        <v>9.3753418856593385E-2</v>
      </c>
      <c r="J3373">
        <f>(Earth_Data!$B$1/SQRT(1-Earth_Data!$B$2^2*SIN(RADIANS(User_Model_Calcs!B3373))^2))*COS(RADIANS(User_Model_Calcs!B3373))</f>
        <v>5963.2689462000026</v>
      </c>
      <c r="K3373">
        <f>((Earth_Data!$B$1*(1-Earth_Data!$B$2^2))/SQRT(1-Earth_Data!$B$2^2*SIN(RADIANS(User_Model_Calcs!B3373))^2))*SIN(RADIANS(User_Model_Calcs!B3373))</f>
        <v>-2255.1755600323386</v>
      </c>
      <c r="L3373">
        <f t="shared" si="320"/>
        <v>-20.715502076892385</v>
      </c>
      <c r="M3373">
        <f t="shared" si="321"/>
        <v>6375.4524020872796</v>
      </c>
      <c r="N3373">
        <f>SQRT(User_Model_Calcs!M3373^2+Sat_Data!$B$3^2-2*User_Model_Calcs!M3373*Sat_Data!$B$3*COS(RADIANS(L3373))*COS(RADIANS(I3373)))</f>
        <v>36271.056713027348</v>
      </c>
      <c r="O3373">
        <f>DEGREES(ACOS(((Earth_Data!$B$1+Sat_Data!$B$2)/User_Model_Calcs!N3373)*SQRT(1-COS(RADIANS(User_Model_Calcs!I3373))^2*COS(RADIANS(User_Model_Calcs!B3373))^2)))</f>
        <v>65.567266490360552</v>
      </c>
      <c r="P3373">
        <f t="shared" si="318"/>
        <v>0.26349057428067896</v>
      </c>
    </row>
    <row r="3374" spans="1:16" x14ac:dyDescent="0.25">
      <c r="A3374">
        <v>147.18899999999999</v>
      </c>
      <c r="B3374">
        <v>-16.437000000000001</v>
      </c>
      <c r="C3374">
        <v>950</v>
      </c>
      <c r="D3374">
        <f t="shared" ca="1" si="317"/>
        <v>0.75</v>
      </c>
      <c r="E3374" s="1">
        <v>0.65</v>
      </c>
      <c r="F3374">
        <v>19.899999999999999</v>
      </c>
      <c r="G3374">
        <f t="shared" ca="1" si="319"/>
        <v>42.007420362456692</v>
      </c>
      <c r="H3374">
        <f t="shared" ca="1" si="316"/>
        <v>18.305551290500002</v>
      </c>
      <c r="I3374">
        <f>User_Model_Calcs!A3374-Sat_Data!$B$5</f>
        <v>37.188999999999993</v>
      </c>
      <c r="J3374">
        <f>(Earth_Data!$B$1/SQRT(1-Earth_Data!$B$2^2*SIN(RADIANS(User_Model_Calcs!B3374))^2))*COS(RADIANS(User_Model_Calcs!B3374))</f>
        <v>6119.114812372989</v>
      </c>
      <c r="K3374">
        <f>((Earth_Data!$B$1*(1-Earth_Data!$B$2^2))/SQRT(1-Earth_Data!$B$2^2*SIN(RADIANS(User_Model_Calcs!B3374))^2))*SIN(RADIANS(User_Model_Calcs!B3374))</f>
        <v>-1793.1628317728814</v>
      </c>
      <c r="L3374">
        <f t="shared" si="320"/>
        <v>-16.332845388268797</v>
      </c>
      <c r="M3374">
        <f t="shared" si="321"/>
        <v>6376.4409374081297</v>
      </c>
      <c r="N3374">
        <f>SQRT(User_Model_Calcs!M3374^2+Sat_Data!$B$3^2-2*User_Model_Calcs!M3374*Sat_Data!$B$3*COS(RADIANS(L3374))*COS(RADIANS(I3374)))</f>
        <v>37515.235343629829</v>
      </c>
      <c r="O3374">
        <f>DEGREES(ACOS(((Earth_Data!$B$1+Sat_Data!$B$2)/User_Model_Calcs!N3374)*SQRT(1-COS(RADIANS(User_Model_Calcs!I3374))^2*COS(RADIANS(User_Model_Calcs!B3374))^2)))</f>
        <v>43.52663330002963</v>
      </c>
      <c r="P3374">
        <f t="shared" si="318"/>
        <v>69.54771051000678</v>
      </c>
    </row>
    <row r="3375" spans="1:16" x14ac:dyDescent="0.25">
      <c r="A3375">
        <v>135.036</v>
      </c>
      <c r="B3375">
        <v>-20.402999999999999</v>
      </c>
      <c r="C3375">
        <v>5000</v>
      </c>
      <c r="D3375">
        <f t="shared" ca="1" si="317"/>
        <v>0.75</v>
      </c>
      <c r="E3375" s="1">
        <v>0.65</v>
      </c>
      <c r="F3375">
        <v>19.899999999999999</v>
      </c>
      <c r="G3375">
        <f t="shared" ca="1" si="319"/>
        <v>42.007420362456692</v>
      </c>
      <c r="H3375">
        <f t="shared" ca="1" si="316"/>
        <v>23.439542566748528</v>
      </c>
      <c r="I3375">
        <f>User_Model_Calcs!A3375-Sat_Data!$B$5</f>
        <v>25.036000000000001</v>
      </c>
      <c r="J3375">
        <f>(Earth_Data!$B$1/SQRT(1-Earth_Data!$B$2^2*SIN(RADIANS(User_Model_Calcs!B3375))^2))*COS(RADIANS(User_Model_Calcs!B3375))</f>
        <v>5980.4327530377768</v>
      </c>
      <c r="K3375">
        <f>((Earth_Data!$B$1*(1-Earth_Data!$B$2^2))/SQRT(1-Earth_Data!$B$2^2*SIN(RADIANS(User_Model_Calcs!B3375))^2))*SIN(RADIANS(User_Model_Calcs!B3375))</f>
        <v>-2209.5677832156216</v>
      </c>
      <c r="L3375">
        <f t="shared" si="320"/>
        <v>-20.277567551795098</v>
      </c>
      <c r="M3375">
        <f t="shared" si="321"/>
        <v>6375.5600304782165</v>
      </c>
      <c r="N3375">
        <f>SQRT(User_Model_Calcs!M3375^2+Sat_Data!$B$3^2-2*User_Model_Calcs!M3375*Sat_Data!$B$3*COS(RADIANS(L3375))*COS(RADIANS(I3375)))</f>
        <v>36898.884626637795</v>
      </c>
      <c r="O3375">
        <f>DEGREES(ACOS(((Earth_Data!$B$1+Sat_Data!$B$2)/User_Model_Calcs!N3375)*SQRT(1-COS(RADIANS(User_Model_Calcs!I3375))^2*COS(RADIANS(User_Model_Calcs!B3375))^2)))</f>
        <v>52.884526238670212</v>
      </c>
      <c r="P3375">
        <f t="shared" si="318"/>
        <v>53.262500284486741</v>
      </c>
    </row>
    <row r="3376" spans="1:16" x14ac:dyDescent="0.25">
      <c r="A3376">
        <v>137.435</v>
      </c>
      <c r="B3376">
        <v>-20.329000000000001</v>
      </c>
      <c r="C3376">
        <v>375</v>
      </c>
      <c r="D3376">
        <f t="shared" ca="1" si="317"/>
        <v>1.2</v>
      </c>
      <c r="E3376" s="1">
        <v>0.65</v>
      </c>
      <c r="F3376">
        <v>19.899999999999999</v>
      </c>
      <c r="G3376">
        <f t="shared" ca="1" si="319"/>
        <v>46.089820015575185</v>
      </c>
      <c r="H3376">
        <f t="shared" ca="1" si="316"/>
        <v>14.649702128502179</v>
      </c>
      <c r="I3376">
        <f>User_Model_Calcs!A3376-Sat_Data!$B$5</f>
        <v>27.435000000000002</v>
      </c>
      <c r="J3376">
        <f>(Earth_Data!$B$1/SQRT(1-Earth_Data!$B$2^2*SIN(RADIANS(User_Model_Calcs!B3376))^2))*COS(RADIANS(User_Model_Calcs!B3376))</f>
        <v>5983.2838586122634</v>
      </c>
      <c r="K3376">
        <f>((Earth_Data!$B$1*(1-Earth_Data!$B$2^2))/SQRT(1-Earth_Data!$B$2^2*SIN(RADIANS(User_Model_Calcs!B3376))^2))*SIN(RADIANS(User_Model_Calcs!B3376))</f>
        <v>-2201.8874444685853</v>
      </c>
      <c r="L3376">
        <f t="shared" si="320"/>
        <v>-20.203943956355634</v>
      </c>
      <c r="M3376">
        <f t="shared" si="321"/>
        <v>6375.5779385745454</v>
      </c>
      <c r="N3376">
        <f>SQRT(User_Model_Calcs!M3376^2+Sat_Data!$B$3^2-2*User_Model_Calcs!M3376*Sat_Data!$B$3*COS(RADIANS(L3376))*COS(RADIANS(I3376)))</f>
        <v>37022.269762008975</v>
      </c>
      <c r="O3376">
        <f>DEGREES(ACOS(((Earth_Data!$B$1+Sat_Data!$B$2)/User_Model_Calcs!N3376)*SQRT(1-COS(RADIANS(User_Model_Calcs!I3376))^2*COS(RADIANS(User_Model_Calcs!B3376))^2)))</f>
        <v>50.846901963477784</v>
      </c>
      <c r="P3376">
        <f t="shared" si="318"/>
        <v>56.208708895204609</v>
      </c>
    </row>
    <row r="3377" spans="1:16" x14ac:dyDescent="0.25">
      <c r="A3377">
        <v>149.214</v>
      </c>
      <c r="B3377">
        <v>-13.233000000000001</v>
      </c>
      <c r="C3377">
        <v>6250</v>
      </c>
      <c r="D3377">
        <f t="shared" ca="1" si="317"/>
        <v>0.75</v>
      </c>
      <c r="E3377" s="1">
        <v>0.65</v>
      </c>
      <c r="F3377">
        <v>19.899999999999999</v>
      </c>
      <c r="G3377">
        <f t="shared" ca="1" si="319"/>
        <v>42.007420362456692</v>
      </c>
      <c r="H3377">
        <f t="shared" ca="1" si="316"/>
        <v>22.58763382325348</v>
      </c>
      <c r="I3377">
        <f>User_Model_Calcs!A3377-Sat_Data!$B$5</f>
        <v>39.213999999999999</v>
      </c>
      <c r="J3377">
        <f>(Earth_Data!$B$1/SQRT(1-Earth_Data!$B$2^2*SIN(RADIANS(User_Model_Calcs!B3377))^2))*COS(RADIANS(User_Model_Calcs!B3377))</f>
        <v>6209.8719506878942</v>
      </c>
      <c r="K3377">
        <f>((Earth_Data!$B$1*(1-Earth_Data!$B$2^2))/SQRT(1-Earth_Data!$B$2^2*SIN(RADIANS(User_Model_Calcs!B3377))^2))*SIN(RADIANS(User_Model_Calcs!B3377))</f>
        <v>-1450.5103122111248</v>
      </c>
      <c r="L3377">
        <f t="shared" si="320"/>
        <v>-13.147498487814714</v>
      </c>
      <c r="M3377">
        <f t="shared" si="321"/>
        <v>6377.0282898675523</v>
      </c>
      <c r="N3377">
        <f>SQRT(User_Model_Calcs!M3377^2+Sat_Data!$B$3^2-2*User_Model_Calcs!M3377*Sat_Data!$B$3*COS(RADIANS(L3377))*COS(RADIANS(I3377)))</f>
        <v>37586.547918375283</v>
      </c>
      <c r="O3377">
        <f>DEGREES(ACOS(((Earth_Data!$B$1+Sat_Data!$B$2)/User_Model_Calcs!N3377)*SQRT(1-COS(RADIANS(User_Model_Calcs!I3377))^2*COS(RADIANS(User_Model_Calcs!B3377))^2)))</f>
        <v>42.557913165858423</v>
      </c>
      <c r="P3377">
        <f t="shared" si="318"/>
        <v>74.329421011024621</v>
      </c>
    </row>
    <row r="3378" spans="1:16" x14ac:dyDescent="0.25">
      <c r="A3378">
        <v>108.63</v>
      </c>
      <c r="B3378">
        <v>-18.192</v>
      </c>
      <c r="C3378">
        <v>2500</v>
      </c>
      <c r="D3378">
        <f t="shared" ca="1" si="317"/>
        <v>0.75</v>
      </c>
      <c r="E3378" s="1">
        <v>0.65</v>
      </c>
      <c r="F3378">
        <v>19.899999999999999</v>
      </c>
      <c r="G3378">
        <f t="shared" ca="1" si="319"/>
        <v>42.007420362456692</v>
      </c>
      <c r="H3378">
        <f t="shared" ca="1" si="316"/>
        <v>16.976180576673698</v>
      </c>
      <c r="I3378">
        <f>User_Model_Calcs!A3378-Sat_Data!$B$5</f>
        <v>-1.3700000000000045</v>
      </c>
      <c r="J3378">
        <f>(Earth_Data!$B$1/SQRT(1-Earth_Data!$B$2^2*SIN(RADIANS(User_Model_Calcs!B3378))^2))*COS(RADIANS(User_Model_Calcs!B3378))</f>
        <v>6061.3107068921909</v>
      </c>
      <c r="K3378">
        <f>((Earth_Data!$B$1*(1-Earth_Data!$B$2^2))/SQRT(1-Earth_Data!$B$2^2*SIN(RADIANS(User_Model_Calcs!B3378))^2))*SIN(RADIANS(User_Model_Calcs!B3378))</f>
        <v>-1978.5848679902306</v>
      </c>
      <c r="L3378">
        <f t="shared" si="320"/>
        <v>-18.07816093735947</v>
      </c>
      <c r="M3378">
        <f t="shared" si="321"/>
        <v>6376.071326869378</v>
      </c>
      <c r="N3378">
        <f>SQRT(User_Model_Calcs!M3378^2+Sat_Data!$B$3^2-2*User_Model_Calcs!M3378*Sat_Data!$B$3*COS(RADIANS(L3378))*COS(RADIANS(I3378)))</f>
        <v>36159.026435172156</v>
      </c>
      <c r="O3378">
        <f>DEGREES(ACOS(((Earth_Data!$B$1+Sat_Data!$B$2)/User_Model_Calcs!N3378)*SQRT(1-COS(RADIANS(User_Model_Calcs!I3378))^2*COS(RADIANS(User_Model_Calcs!B3378))^2)))</f>
        <v>68.591587301503068</v>
      </c>
      <c r="P3378">
        <f t="shared" si="318"/>
        <v>4.3804624000624264</v>
      </c>
    </row>
    <row r="3379" spans="1:16" x14ac:dyDescent="0.25">
      <c r="A3379">
        <v>115.47627528876053</v>
      </c>
      <c r="B3379">
        <v>-15.710425478846631</v>
      </c>
      <c r="C3379">
        <v>950</v>
      </c>
      <c r="D3379">
        <f t="shared" ca="1" si="317"/>
        <v>0.75</v>
      </c>
      <c r="E3379" s="1">
        <v>0.65</v>
      </c>
      <c r="F3379">
        <v>19.899999999999999</v>
      </c>
      <c r="G3379">
        <f t="shared" ca="1" si="319"/>
        <v>42.007420362456692</v>
      </c>
      <c r="H3379">
        <f t="shared" ca="1" si="316"/>
        <v>20.28189885325266</v>
      </c>
      <c r="I3379">
        <f>User_Model_Calcs!A3379-Sat_Data!$B$5</f>
        <v>5.476275288760533</v>
      </c>
      <c r="J3379">
        <f>(Earth_Data!$B$1/SQRT(1-Earth_Data!$B$2^2*SIN(RADIANS(User_Model_Calcs!B3379))^2))*COS(RADIANS(User_Model_Calcs!B3379))</f>
        <v>6141.3759808516525</v>
      </c>
      <c r="K3379">
        <f>((Earth_Data!$B$1*(1-Earth_Data!$B$2^2))/SQRT(1-Earth_Data!$B$2^2*SIN(RADIANS(User_Model_Calcs!B3379))^2))*SIN(RADIANS(User_Model_Calcs!B3379))</f>
        <v>-1715.9042054932017</v>
      </c>
      <c r="L3379">
        <f t="shared" si="320"/>
        <v>-15.610395785838463</v>
      </c>
      <c r="M3379">
        <f t="shared" si="321"/>
        <v>6376.5842094816599</v>
      </c>
      <c r="N3379">
        <f>SQRT(User_Model_Calcs!M3379^2+Sat_Data!$B$3^2-2*User_Model_Calcs!M3379*Sat_Data!$B$3*COS(RADIANS(L3379))*COS(RADIANS(I3379)))</f>
        <v>36096.365687462276</v>
      </c>
      <c r="O3379">
        <f>DEGREES(ACOS(((Earth_Data!$B$1+Sat_Data!$B$2)/User_Model_Calcs!N3379)*SQRT(1-COS(RADIANS(User_Model_Calcs!I3379))^2*COS(RADIANS(User_Model_Calcs!B3379))^2)))</f>
        <v>70.488179695756145</v>
      </c>
      <c r="P3379">
        <f t="shared" si="318"/>
        <v>19.497081531609481</v>
      </c>
    </row>
    <row r="3380" spans="1:16" x14ac:dyDescent="0.25">
      <c r="A3380" s="5">
        <v>160.01</v>
      </c>
      <c r="B3380">
        <v>-19.024000000000001</v>
      </c>
      <c r="C3380">
        <v>950</v>
      </c>
      <c r="D3380">
        <f t="shared" ca="1" si="317"/>
        <v>1.2</v>
      </c>
      <c r="E3380" s="1">
        <v>0.65</v>
      </c>
      <c r="F3380">
        <v>19.899999999999999</v>
      </c>
      <c r="G3380">
        <f t="shared" ca="1" si="319"/>
        <v>46.089820015575185</v>
      </c>
      <c r="H3380">
        <f t="shared" ca="1" si="316"/>
        <v>20.02573566970694</v>
      </c>
      <c r="I3380">
        <f>User_Model_Calcs!A3380-Sat_Data!$B$5</f>
        <v>50.009999999999991</v>
      </c>
      <c r="J3380">
        <f>(Earth_Data!$B$1/SQRT(1-Earth_Data!$B$2^2*SIN(RADIANS(User_Model_Calcs!B3380))^2))*COS(RADIANS(User_Model_Calcs!B3380))</f>
        <v>6031.9251733726469</v>
      </c>
      <c r="K3380">
        <f>((Earth_Data!$B$1*(1-Earth_Data!$B$2^2))/SQRT(1-Earth_Data!$B$2^2*SIN(RADIANS(User_Model_Calcs!B3380))^2))*SIN(RADIANS(User_Model_Calcs!B3380))</f>
        <v>-2065.8618697301499</v>
      </c>
      <c r="L3380">
        <f t="shared" si="320"/>
        <v>-18.905715657349116</v>
      </c>
      <c r="M3380">
        <f t="shared" si="321"/>
        <v>6375.8847669928591</v>
      </c>
      <c r="N3380">
        <f>SQRT(User_Model_Calcs!M3380^2+Sat_Data!$B$3^2-2*User_Model_Calcs!M3380*Sat_Data!$B$3*COS(RADIANS(L3380))*COS(RADIANS(I3380)))</f>
        <v>38620.889047491633</v>
      </c>
      <c r="O3380">
        <f>DEGREES(ACOS(((Earth_Data!$B$1+Sat_Data!$B$2)/User_Model_Calcs!N3380)*SQRT(1-COS(RADIANS(User_Model_Calcs!I3380))^2*COS(RADIANS(User_Model_Calcs!B3380))^2)))</f>
        <v>29.870948326924196</v>
      </c>
      <c r="P3380">
        <f t="shared" si="318"/>
        <v>74.707972297689253</v>
      </c>
    </row>
    <row r="3381" spans="1:16" x14ac:dyDescent="0.25">
      <c r="A3381">
        <v>114.36496169876717</v>
      </c>
      <c r="B3381">
        <v>-17.280770231186537</v>
      </c>
      <c r="C3381">
        <v>6250</v>
      </c>
      <c r="D3381">
        <f t="shared" ca="1" si="317"/>
        <v>0.75</v>
      </c>
      <c r="E3381" s="1">
        <v>0.65</v>
      </c>
      <c r="F3381">
        <v>19.899999999999999</v>
      </c>
      <c r="G3381">
        <f t="shared" ca="1" si="319"/>
        <v>42.007420362456692</v>
      </c>
      <c r="H3381">
        <f t="shared" ca="1" si="316"/>
        <v>17.637251330836186</v>
      </c>
      <c r="I3381">
        <f>User_Model_Calcs!A3381-Sat_Data!$B$5</f>
        <v>4.3649616987671749</v>
      </c>
      <c r="J3381">
        <f>(Earth_Data!$B$1/SQRT(1-Earth_Data!$B$2^2*SIN(RADIANS(User_Model_Calcs!B3381))^2))*COS(RADIANS(User_Model_Calcs!B3381))</f>
        <v>6092.0339255214667</v>
      </c>
      <c r="K3381">
        <f>((Earth_Data!$B$1*(1-Earth_Data!$B$2^2))/SQRT(1-Earth_Data!$B$2^2*SIN(RADIANS(User_Model_Calcs!B3381))^2))*SIN(RADIANS(User_Model_Calcs!B3381))</f>
        <v>-1882.5269928203934</v>
      </c>
      <c r="L3381">
        <f t="shared" si="320"/>
        <v>-17.171908896382821</v>
      </c>
      <c r="M3381">
        <f t="shared" si="321"/>
        <v>6376.2673429210827</v>
      </c>
      <c r="N3381">
        <f>SQRT(User_Model_Calcs!M3381^2+Sat_Data!$B$3^2-2*User_Model_Calcs!M3381*Sat_Data!$B$3*COS(RADIANS(L3381))*COS(RADIANS(I3381)))</f>
        <v>36141.815529410429</v>
      </c>
      <c r="O3381">
        <f>DEGREES(ACOS(((Earth_Data!$B$1+Sat_Data!$B$2)/User_Model_Calcs!N3381)*SQRT(1-COS(RADIANS(User_Model_Calcs!I3381))^2*COS(RADIANS(User_Model_Calcs!B3381))^2)))</f>
        <v>69.097850584930413</v>
      </c>
      <c r="P3381">
        <f t="shared" si="318"/>
        <v>14.410869145109292</v>
      </c>
    </row>
    <row r="3382" spans="1:16" x14ac:dyDescent="0.25">
      <c r="A3382">
        <v>112.057</v>
      </c>
      <c r="B3382">
        <v>-19.946999999999999</v>
      </c>
      <c r="C3382">
        <v>2500</v>
      </c>
      <c r="D3382">
        <f t="shared" ca="1" si="317"/>
        <v>3</v>
      </c>
      <c r="E3382" s="1">
        <v>0.65</v>
      </c>
      <c r="F3382">
        <v>19.899999999999999</v>
      </c>
      <c r="G3382">
        <f t="shared" ca="1" si="319"/>
        <v>54.048620189015942</v>
      </c>
      <c r="H3382">
        <f t="shared" ca="1" si="316"/>
        <v>18.263393613547187</v>
      </c>
      <c r="I3382">
        <f>User_Model_Calcs!A3382-Sat_Data!$B$5</f>
        <v>2.0570000000000022</v>
      </c>
      <c r="J3382">
        <f>(Earth_Data!$B$1/SQRT(1-Earth_Data!$B$2^2*SIN(RADIANS(User_Model_Calcs!B3382))^2))*COS(RADIANS(User_Model_Calcs!B3382))</f>
        <v>5997.8434390646798</v>
      </c>
      <c r="K3382">
        <f>((Earth_Data!$B$1*(1-Earth_Data!$B$2^2))/SQRT(1-Earth_Data!$B$2^2*SIN(RADIANS(User_Model_Calcs!B3382))^2))*SIN(RADIANS(User_Model_Calcs!B3382))</f>
        <v>-2162.1831382426508</v>
      </c>
      <c r="L3382">
        <f t="shared" si="320"/>
        <v>-19.823900132460238</v>
      </c>
      <c r="M3382">
        <f t="shared" si="321"/>
        <v>6375.6695211430197</v>
      </c>
      <c r="N3382">
        <f>SQRT(User_Model_Calcs!M3382^2+Sat_Data!$B$3^2-2*User_Model_Calcs!M3382*Sat_Data!$B$3*COS(RADIANS(L3382))*COS(RADIANS(I3382)))</f>
        <v>36235.368990559022</v>
      </c>
      <c r="O3382">
        <f>DEGREES(ACOS(((Earth_Data!$B$1+Sat_Data!$B$2)/User_Model_Calcs!N3382)*SQRT(1-COS(RADIANS(User_Model_Calcs!I3382))^2*COS(RADIANS(User_Model_Calcs!B3382))^2)))</f>
        <v>66.4901922677263</v>
      </c>
      <c r="P3382">
        <f t="shared" si="318"/>
        <v>6.0100439834971802</v>
      </c>
    </row>
    <row r="3383" spans="1:16" x14ac:dyDescent="0.25">
      <c r="A3383">
        <v>112.3344175390977</v>
      </c>
      <c r="B3383">
        <v>-11.695223214474368</v>
      </c>
      <c r="C3383">
        <v>6250</v>
      </c>
      <c r="D3383">
        <f t="shared" ca="1" si="317"/>
        <v>1.2</v>
      </c>
      <c r="E3383" s="1">
        <v>0.65</v>
      </c>
      <c r="F3383">
        <v>19.899999999999999</v>
      </c>
      <c r="G3383">
        <f t="shared" ca="1" si="319"/>
        <v>46.089820015575185</v>
      </c>
      <c r="H3383">
        <f t="shared" ca="1" si="316"/>
        <v>14.363420394701548</v>
      </c>
      <c r="I3383">
        <f>User_Model_Calcs!A3383-Sat_Data!$B$5</f>
        <v>2.3344175390977</v>
      </c>
      <c r="J3383">
        <f>(Earth_Data!$B$1/SQRT(1-Earth_Data!$B$2^2*SIN(RADIANS(User_Model_Calcs!B3383))^2))*COS(RADIANS(User_Model_Calcs!B3383))</f>
        <v>6246.5871859040044</v>
      </c>
      <c r="K3383">
        <f>((Earth_Data!$B$1*(1-Earth_Data!$B$2^2))/SQRT(1-Earth_Data!$B$2^2*SIN(RADIANS(User_Model_Calcs!B3383))^2))*SIN(RADIANS(User_Model_Calcs!B3383))</f>
        <v>-1284.4064851922599</v>
      </c>
      <c r="L3383">
        <f t="shared" si="320"/>
        <v>-11.619065186080633</v>
      </c>
      <c r="M3383">
        <f t="shared" si="321"/>
        <v>6377.2683407791492</v>
      </c>
      <c r="N3383">
        <f>SQRT(User_Model_Calcs!M3383^2+Sat_Data!$B$3^2-2*User_Model_Calcs!M3383*Sat_Data!$B$3*COS(RADIANS(L3383))*COS(RADIANS(I3383)))</f>
        <v>35946.59173721556</v>
      </c>
      <c r="O3383">
        <f>DEGREES(ACOS(((Earth_Data!$B$1+Sat_Data!$B$2)/User_Model_Calcs!N3383)*SQRT(1-COS(RADIANS(User_Model_Calcs!I3383))^2*COS(RADIANS(User_Model_Calcs!B3383))^2)))</f>
        <v>75.976126562287845</v>
      </c>
      <c r="P3383">
        <f t="shared" si="318"/>
        <v>11.370989428837412</v>
      </c>
    </row>
    <row r="3384" spans="1:16" x14ac:dyDescent="0.25">
      <c r="A3384">
        <v>102.938</v>
      </c>
      <c r="B3384">
        <v>-14.922000000000001</v>
      </c>
      <c r="C3384">
        <v>400</v>
      </c>
      <c r="D3384">
        <f t="shared" ca="1" si="317"/>
        <v>3</v>
      </c>
      <c r="E3384" s="1">
        <v>0.65</v>
      </c>
      <c r="F3384">
        <v>19.899999999999999</v>
      </c>
      <c r="G3384">
        <f t="shared" ca="1" si="319"/>
        <v>54.048620189015942</v>
      </c>
      <c r="H3384">
        <f t="shared" ca="1" si="316"/>
        <v>20.908525849905242</v>
      </c>
      <c r="I3384">
        <f>User_Model_Calcs!A3384-Sat_Data!$B$5</f>
        <v>-7.0619999999999976</v>
      </c>
      <c r="J3384">
        <f>(Earth_Data!$B$1/SQRT(1-Earth_Data!$B$2^2*SIN(RADIANS(User_Model_Calcs!B3384))^2))*COS(RADIANS(User_Model_Calcs!B3384))</f>
        <v>6164.4200950218265</v>
      </c>
      <c r="K3384">
        <f>((Earth_Data!$B$1*(1-Earth_Data!$B$2^2))/SQRT(1-Earth_Data!$B$2^2*SIN(RADIANS(User_Model_Calcs!B3384))^2))*SIN(RADIANS(User_Model_Calcs!B3384))</f>
        <v>-1631.7626901257811</v>
      </c>
      <c r="L3384">
        <f t="shared" si="320"/>
        <v>-14.826518446425217</v>
      </c>
      <c r="M3384">
        <f t="shared" si="321"/>
        <v>6376.7330651984666</v>
      </c>
      <c r="N3384">
        <f>SQRT(User_Model_Calcs!M3384^2+Sat_Data!$B$3^2-2*User_Model_Calcs!M3384*Sat_Data!$B$3*COS(RADIANS(L3384))*COS(RADIANS(I3384)))</f>
        <v>36091.357816304822</v>
      </c>
      <c r="O3384">
        <f>DEGREES(ACOS(((Earth_Data!$B$1+Sat_Data!$B$2)/User_Model_Calcs!N3384)*SQRT(1-COS(RADIANS(User_Model_Calcs!I3384))^2*COS(RADIANS(User_Model_Calcs!B3384))^2)))</f>
        <v>70.652143012434124</v>
      </c>
      <c r="P3384">
        <f t="shared" si="318"/>
        <v>25.691851324012134</v>
      </c>
    </row>
    <row r="3385" spans="1:16" x14ac:dyDescent="0.25">
      <c r="A3385">
        <v>150.78700000000001</v>
      </c>
      <c r="B3385">
        <v>-13.916</v>
      </c>
      <c r="C3385">
        <v>2500</v>
      </c>
      <c r="D3385">
        <f t="shared" ca="1" si="317"/>
        <v>3</v>
      </c>
      <c r="E3385" s="1">
        <v>0.65</v>
      </c>
      <c r="F3385">
        <v>19.899999999999999</v>
      </c>
      <c r="G3385">
        <f t="shared" ca="1" si="319"/>
        <v>54.048620189015942</v>
      </c>
      <c r="H3385">
        <f t="shared" ca="1" si="316"/>
        <v>22.824142138532693</v>
      </c>
      <c r="I3385">
        <f>User_Model_Calcs!A3385-Sat_Data!$B$5</f>
        <v>40.787000000000006</v>
      </c>
      <c r="J3385">
        <f>(Earth_Data!$B$1/SQRT(1-Earth_Data!$B$2^2*SIN(RADIANS(User_Model_Calcs!B3385))^2))*COS(RADIANS(User_Model_Calcs!B3385))</f>
        <v>6192.1364479853755</v>
      </c>
      <c r="K3385">
        <f>((Earth_Data!$B$1*(1-Earth_Data!$B$2^2))/SQRT(1-Earth_Data!$B$2^2*SIN(RADIANS(User_Model_Calcs!B3385))^2))*SIN(RADIANS(User_Model_Calcs!B3385))</f>
        <v>-1523.9630973595222</v>
      </c>
      <c r="L3385">
        <f t="shared" si="320"/>
        <v>-13.82642531964119</v>
      </c>
      <c r="M3385">
        <f t="shared" si="321"/>
        <v>6376.912835579813</v>
      </c>
      <c r="N3385">
        <f>SQRT(User_Model_Calcs!M3385^2+Sat_Data!$B$3^2-2*User_Model_Calcs!M3385*Sat_Data!$B$3*COS(RADIANS(L3385))*COS(RADIANS(I3385)))</f>
        <v>37724.269750225089</v>
      </c>
      <c r="O3385">
        <f>DEGREES(ACOS(((Earth_Data!$B$1+Sat_Data!$B$2)/User_Model_Calcs!N3385)*SQRT(1-COS(RADIANS(User_Model_Calcs!I3385))^2*COS(RADIANS(User_Model_Calcs!B3385))^2)))</f>
        <v>40.714721683998462</v>
      </c>
      <c r="P3385">
        <f t="shared" si="318"/>
        <v>74.424255148038341</v>
      </c>
    </row>
    <row r="3386" spans="1:16" x14ac:dyDescent="0.25">
      <c r="A3386">
        <v>139.23275591678379</v>
      </c>
      <c r="B3386">
        <v>-21.84</v>
      </c>
      <c r="C3386">
        <v>2500</v>
      </c>
      <c r="D3386">
        <f t="shared" ca="1" si="317"/>
        <v>3</v>
      </c>
      <c r="E3386" s="1">
        <v>0.65</v>
      </c>
      <c r="F3386">
        <v>19.899999999999999</v>
      </c>
      <c r="G3386">
        <f t="shared" ca="1" si="319"/>
        <v>54.048620189015942</v>
      </c>
      <c r="H3386">
        <f t="shared" ca="1" si="316"/>
        <v>15.862012623267434</v>
      </c>
      <c r="I3386">
        <f>User_Model_Calcs!A3386-Sat_Data!$B$5</f>
        <v>29.232755916783788</v>
      </c>
      <c r="J3386">
        <f>(Earth_Data!$B$1/SQRT(1-Earth_Data!$B$2^2*SIN(RADIANS(User_Model_Calcs!B3386))^2))*COS(RADIANS(User_Model_Calcs!B3386))</f>
        <v>5923.1020205975819</v>
      </c>
      <c r="K3386">
        <f>((Earth_Data!$B$1*(1-Earth_Data!$B$2^2))/SQRT(1-Earth_Data!$B$2^2*SIN(RADIANS(User_Model_Calcs!B3386))^2))*SIN(RADIANS(User_Model_Calcs!B3386))</f>
        <v>-2357.9778547969404</v>
      </c>
      <c r="L3386">
        <f t="shared" si="320"/>
        <v>-21.707425861850027</v>
      </c>
      <c r="M3386">
        <f t="shared" si="321"/>
        <v>6375.2017309352605</v>
      </c>
      <c r="N3386">
        <f>SQRT(User_Model_Calcs!M3386^2+Sat_Data!$B$3^2-2*User_Model_Calcs!M3386*Sat_Data!$B$3*COS(RADIANS(L3386))*COS(RADIANS(I3386)))</f>
        <v>37183.138548175688</v>
      </c>
      <c r="O3386">
        <f>DEGREES(ACOS(((Earth_Data!$B$1+Sat_Data!$B$2)/User_Model_Calcs!N3386)*SQRT(1-COS(RADIANS(User_Model_Calcs!I3386))^2*COS(RADIANS(User_Model_Calcs!B3386))^2)))</f>
        <v>48.319886489160339</v>
      </c>
      <c r="P3386">
        <f t="shared" si="318"/>
        <v>56.385967691659815</v>
      </c>
    </row>
    <row r="3387" spans="1:16" x14ac:dyDescent="0.25">
      <c r="A3387">
        <v>120.62517968859868</v>
      </c>
      <c r="B3387">
        <v>-22.707299434608608</v>
      </c>
      <c r="C3387">
        <v>6250</v>
      </c>
      <c r="D3387">
        <f t="shared" ca="1" si="317"/>
        <v>0.75</v>
      </c>
      <c r="E3387" s="1">
        <v>0.65</v>
      </c>
      <c r="F3387">
        <v>19.899999999999999</v>
      </c>
      <c r="G3387">
        <f t="shared" ca="1" si="319"/>
        <v>42.007420362456692</v>
      </c>
      <c r="H3387">
        <f t="shared" ref="H3387:H3450" ca="1" si="322">RAND()*(24-14)+14</f>
        <v>23.097490171837897</v>
      </c>
      <c r="I3387">
        <f>User_Model_Calcs!A3387-Sat_Data!$B$5</f>
        <v>10.625179688598678</v>
      </c>
      <c r="J3387">
        <f>(Earth_Data!$B$1/SQRT(1-Earth_Data!$B$2^2*SIN(RADIANS(User_Model_Calcs!B3387))^2))*COS(RADIANS(User_Model_Calcs!B3387))</f>
        <v>5886.7004188166202</v>
      </c>
      <c r="K3387">
        <f>((Earth_Data!$B$1*(1-Earth_Data!$B$2^2))/SQRT(1-Earth_Data!$B$2^2*SIN(RADIANS(User_Model_Calcs!B3387))^2))*SIN(RADIANS(User_Model_Calcs!B3387))</f>
        <v>-2446.8504954244804</v>
      </c>
      <c r="L3387">
        <f t="shared" si="320"/>
        <v>-22.570574036343764</v>
      </c>
      <c r="M3387">
        <f t="shared" si="321"/>
        <v>6374.9760131199546</v>
      </c>
      <c r="N3387">
        <f>SQRT(User_Model_Calcs!M3387^2+Sat_Data!$B$3^2-2*User_Model_Calcs!M3387*Sat_Data!$B$3*COS(RADIANS(L3387))*COS(RADIANS(I3387)))</f>
        <v>36476.71903810717</v>
      </c>
      <c r="O3387">
        <f>DEGREES(ACOS(((Earth_Data!$B$1+Sat_Data!$B$2)/User_Model_Calcs!N3387)*SQRT(1-COS(RADIANS(User_Model_Calcs!I3387))^2*COS(RADIANS(User_Model_Calcs!B3387))^2)))</f>
        <v>60.816519924647849</v>
      </c>
      <c r="P3387">
        <f t="shared" si="318"/>
        <v>25.91883408705063</v>
      </c>
    </row>
    <row r="3388" spans="1:16" x14ac:dyDescent="0.25">
      <c r="A3388" s="5">
        <v>105.224</v>
      </c>
      <c r="B3388">
        <v>-11.707000000000001</v>
      </c>
      <c r="C3388">
        <v>4700</v>
      </c>
      <c r="D3388">
        <f t="shared" ca="1" si="317"/>
        <v>1.2</v>
      </c>
      <c r="E3388" s="1">
        <v>0.65</v>
      </c>
      <c r="F3388">
        <v>19.899999999999999</v>
      </c>
      <c r="G3388">
        <f t="shared" ca="1" si="319"/>
        <v>46.089820015575185</v>
      </c>
      <c r="H3388">
        <f t="shared" ca="1" si="322"/>
        <v>19.141114690523573</v>
      </c>
      <c r="I3388">
        <f>User_Model_Calcs!A3388-Sat_Data!$B$5</f>
        <v>-4.7759999999999962</v>
      </c>
      <c r="J3388">
        <f>(Earth_Data!$B$1/SQRT(1-Earth_Data!$B$2^2*SIN(RADIANS(User_Model_Calcs!B3388))^2))*COS(RADIANS(User_Model_Calcs!B3388))</f>
        <v>6246.3229804120483</v>
      </c>
      <c r="K3388">
        <f>((Earth_Data!$B$1*(1-Earth_Data!$B$2^2))/SQRT(1-Earth_Data!$B$2^2*SIN(RADIANS(User_Model_Calcs!B3388))^2))*SIN(RADIANS(User_Model_Calcs!B3388))</f>
        <v>-1285.6821606188673</v>
      </c>
      <c r="L3388">
        <f t="shared" si="320"/>
        <v>-11.630769555742907</v>
      </c>
      <c r="M3388">
        <f t="shared" si="321"/>
        <v>6377.2666083328568</v>
      </c>
      <c r="N3388">
        <f>SQRT(User_Model_Calcs!M3388^2+Sat_Data!$B$3^2-2*User_Model_Calcs!M3388*Sat_Data!$B$3*COS(RADIANS(L3388))*COS(RADIANS(I3388)))</f>
        <v>35966.25499744706</v>
      </c>
      <c r="O3388">
        <f>DEGREES(ACOS(((Earth_Data!$B$1+Sat_Data!$B$2)/User_Model_Calcs!N3388)*SQRT(1-COS(RADIANS(User_Model_Calcs!I3388))^2*COS(RADIANS(User_Model_Calcs!B3388))^2)))</f>
        <v>75.146024733565795</v>
      </c>
      <c r="P3388">
        <f t="shared" si="318"/>
        <v>22.380283915817234</v>
      </c>
    </row>
    <row r="3389" spans="1:16" x14ac:dyDescent="0.25">
      <c r="A3389">
        <v>139.14099999999999</v>
      </c>
      <c r="B3389">
        <v>-17.577000000000002</v>
      </c>
      <c r="C3389">
        <v>625</v>
      </c>
      <c r="D3389">
        <f t="shared" ca="1" si="317"/>
        <v>1.2</v>
      </c>
      <c r="E3389" s="1">
        <v>0.65</v>
      </c>
      <c r="F3389">
        <v>19.899999999999999</v>
      </c>
      <c r="G3389">
        <f t="shared" ca="1" si="319"/>
        <v>46.089820015575185</v>
      </c>
      <c r="H3389">
        <f t="shared" ca="1" si="322"/>
        <v>23.670008701415988</v>
      </c>
      <c r="I3389">
        <f>User_Model_Calcs!A3389-Sat_Data!$B$5</f>
        <v>29.140999999999991</v>
      </c>
      <c r="J3389">
        <f>(Earth_Data!$B$1/SQRT(1-Earth_Data!$B$2^2*SIN(RADIANS(User_Model_Calcs!B3389))^2))*COS(RADIANS(User_Model_Calcs!B3389))</f>
        <v>6082.2141325809371</v>
      </c>
      <c r="K3389">
        <f>((Earth_Data!$B$1*(1-Earth_Data!$B$2^2))/SQRT(1-Earth_Data!$B$2^2*SIN(RADIANS(User_Model_Calcs!B3389))^2))*SIN(RADIANS(User_Model_Calcs!B3389))</f>
        <v>-1913.8067181097617</v>
      </c>
      <c r="L3389">
        <f t="shared" si="320"/>
        <v>-17.466508239129404</v>
      </c>
      <c r="M3389">
        <f t="shared" si="321"/>
        <v>6376.2045849274109</v>
      </c>
      <c r="N3389">
        <f>SQRT(User_Model_Calcs!M3389^2+Sat_Data!$B$3^2-2*User_Model_Calcs!M3389*Sat_Data!$B$3*COS(RADIANS(L3389))*COS(RADIANS(I3389)))</f>
        <v>37020.118918749082</v>
      </c>
      <c r="O3389">
        <f>DEGREES(ACOS(((Earth_Data!$B$1+Sat_Data!$B$2)/User_Model_Calcs!N3389)*SQRT(1-COS(RADIANS(User_Model_Calcs!I3389))^2*COS(RADIANS(User_Model_Calcs!B3389))^2)))</f>
        <v>50.893872190603851</v>
      </c>
      <c r="P3389">
        <f t="shared" si="318"/>
        <v>61.557743428411754</v>
      </c>
    </row>
    <row r="3390" spans="1:16" x14ac:dyDescent="0.25">
      <c r="A3390">
        <v>130.55799999999999</v>
      </c>
      <c r="B3390">
        <v>-15.553999999999998</v>
      </c>
      <c r="C3390">
        <v>950</v>
      </c>
      <c r="D3390">
        <f t="shared" ca="1" si="317"/>
        <v>3</v>
      </c>
      <c r="E3390" s="1">
        <v>0.65</v>
      </c>
      <c r="F3390">
        <v>19.899999999999999</v>
      </c>
      <c r="G3390">
        <f t="shared" ca="1" si="319"/>
        <v>54.048620189015942</v>
      </c>
      <c r="H3390">
        <f t="shared" ca="1" si="322"/>
        <v>22.429927503499993</v>
      </c>
      <c r="I3390">
        <f>User_Model_Calcs!A3390-Sat_Data!$B$5</f>
        <v>20.557999999999993</v>
      </c>
      <c r="J3390">
        <f>(Earth_Data!$B$1/SQRT(1-Earth_Data!$B$2^2*SIN(RADIANS(User_Model_Calcs!B3390))^2))*COS(RADIANS(User_Model_Calcs!B3390))</f>
        <v>6146.0401546628582</v>
      </c>
      <c r="K3390">
        <f>((Earth_Data!$B$1*(1-Earth_Data!$B$2^2))/SQRT(1-Earth_Data!$B$2^2*SIN(RADIANS(User_Model_Calcs!B3390))^2))*SIN(RADIANS(User_Model_Calcs!B3390))</f>
        <v>-1699.2351999364796</v>
      </c>
      <c r="L3390">
        <f t="shared" si="320"/>
        <v>-15.454866803868111</v>
      </c>
      <c r="M3390">
        <f t="shared" si="321"/>
        <v>6376.6142934500458</v>
      </c>
      <c r="N3390">
        <f>SQRT(User_Model_Calcs!M3390^2+Sat_Data!$B$3^2-2*User_Model_Calcs!M3390*Sat_Data!$B$3*COS(RADIANS(L3390))*COS(RADIANS(I3390)))</f>
        <v>36512.966979544071</v>
      </c>
      <c r="O3390">
        <f>DEGREES(ACOS(((Earth_Data!$B$1+Sat_Data!$B$2)/User_Model_Calcs!N3390)*SQRT(1-COS(RADIANS(User_Model_Calcs!I3390))^2*COS(RADIANS(User_Model_Calcs!B3390))^2)))</f>
        <v>60.099844344133771</v>
      </c>
      <c r="P3390">
        <f t="shared" si="318"/>
        <v>54.435875675304942</v>
      </c>
    </row>
    <row r="3391" spans="1:16" x14ac:dyDescent="0.25">
      <c r="A3391">
        <v>112.54735022669317</v>
      </c>
      <c r="B3391">
        <v>-15.759116730116155</v>
      </c>
      <c r="C3391">
        <v>2500</v>
      </c>
      <c r="D3391">
        <f t="shared" ca="1" si="317"/>
        <v>0.75</v>
      </c>
      <c r="E3391" s="1">
        <v>0.65</v>
      </c>
      <c r="F3391">
        <v>19.899999999999999</v>
      </c>
      <c r="G3391">
        <f t="shared" ca="1" si="319"/>
        <v>42.007420362456692</v>
      </c>
      <c r="H3391">
        <f t="shared" ca="1" si="322"/>
        <v>18.843725886195021</v>
      </c>
      <c r="I3391">
        <f>User_Model_Calcs!A3391-Sat_Data!$B$5</f>
        <v>2.5473502266931689</v>
      </c>
      <c r="J3391">
        <f>(Earth_Data!$B$1/SQRT(1-Earth_Data!$B$2^2*SIN(RADIANS(User_Model_Calcs!B3391))^2))*COS(RADIANS(User_Model_Calcs!B3391))</f>
        <v>6139.9148435289317</v>
      </c>
      <c r="K3391">
        <f>((Earth_Data!$B$1*(1-Earth_Data!$B$2^2))/SQRT(1-Earth_Data!$B$2^2*SIN(RADIANS(User_Model_Calcs!B3391))^2))*SIN(RADIANS(User_Model_Calcs!B3391))</f>
        <v>-1721.0902835487664</v>
      </c>
      <c r="L3391">
        <f t="shared" si="320"/>
        <v>-15.658808582746142</v>
      </c>
      <c r="M3391">
        <f t="shared" si="321"/>
        <v>6376.5747897999972</v>
      </c>
      <c r="N3391">
        <f>SQRT(User_Model_Calcs!M3391^2+Sat_Data!$B$3^2-2*User_Model_Calcs!M3391*Sat_Data!$B$3*COS(RADIANS(L3391))*COS(RADIANS(I3391)))</f>
        <v>36072.407624033898</v>
      </c>
      <c r="O3391">
        <f>DEGREES(ACOS(((Earth_Data!$B$1+Sat_Data!$B$2)/User_Model_Calcs!N3391)*SQRT(1-COS(RADIANS(User_Model_Calcs!I3391))^2*COS(RADIANS(User_Model_Calcs!B3391))^2)))</f>
        <v>71.254078067777897</v>
      </c>
      <c r="P3391">
        <f t="shared" si="318"/>
        <v>9.3028372325565485</v>
      </c>
    </row>
    <row r="3392" spans="1:16" x14ac:dyDescent="0.25">
      <c r="A3392">
        <v>110.26316647294222</v>
      </c>
      <c r="B3392">
        <v>-18.176253461305151</v>
      </c>
      <c r="C3392">
        <v>400</v>
      </c>
      <c r="D3392">
        <f t="shared" ca="1" si="317"/>
        <v>1.2</v>
      </c>
      <c r="E3392" s="1">
        <v>0.65</v>
      </c>
      <c r="F3392">
        <v>19.899999999999999</v>
      </c>
      <c r="G3392">
        <f t="shared" ca="1" si="319"/>
        <v>46.089820015575185</v>
      </c>
      <c r="H3392">
        <f t="shared" ca="1" si="322"/>
        <v>19.869544693063876</v>
      </c>
      <c r="I3392">
        <f>User_Model_Calcs!A3392-Sat_Data!$B$5</f>
        <v>0.26316647294221696</v>
      </c>
      <c r="J3392">
        <f>(Earth_Data!$B$1/SQRT(1-Earth_Data!$B$2^2*SIN(RADIANS(User_Model_Calcs!B3392))^2))*COS(RADIANS(User_Model_Calcs!B3392))</f>
        <v>6061.8546063613794</v>
      </c>
      <c r="K3392">
        <f>((Earth_Data!$B$1*(1-Earth_Data!$B$2^2))/SQRT(1-Earth_Data!$B$2^2*SIN(RADIANS(User_Model_Calcs!B3392))^2))*SIN(RADIANS(User_Model_Calcs!B3392))</f>
        <v>-1976.9290424353676</v>
      </c>
      <c r="L3392">
        <f t="shared" si="320"/>
        <v>-18.062499460784203</v>
      </c>
      <c r="M3392">
        <f t="shared" si="321"/>
        <v>6376.0747884171733</v>
      </c>
      <c r="N3392">
        <f>SQRT(User_Model_Calcs!M3392^2+Sat_Data!$B$3^2-2*User_Model_Calcs!M3392*Sat_Data!$B$3*COS(RADIANS(L3392))*COS(RADIANS(I3392)))</f>
        <v>36156.44688373027</v>
      </c>
      <c r="O3392">
        <f>DEGREES(ACOS(((Earth_Data!$B$1+Sat_Data!$B$2)/User_Model_Calcs!N3392)*SQRT(1-COS(RADIANS(User_Model_Calcs!I3392))^2*COS(RADIANS(User_Model_Calcs!B3392))^2)))</f>
        <v>68.665733563883677</v>
      </c>
      <c r="P3392">
        <f t="shared" si="318"/>
        <v>0.84358632876111472</v>
      </c>
    </row>
    <row r="3393" spans="1:16" x14ac:dyDescent="0.25">
      <c r="A3393">
        <v>115.56100000000001</v>
      </c>
      <c r="B3393">
        <v>-11.452999999999999</v>
      </c>
      <c r="C3393">
        <v>3750</v>
      </c>
      <c r="D3393">
        <f t="shared" ca="1" si="317"/>
        <v>3</v>
      </c>
      <c r="E3393" s="1">
        <v>0.65</v>
      </c>
      <c r="F3393">
        <v>19.899999999999999</v>
      </c>
      <c r="G3393">
        <f t="shared" ca="1" si="319"/>
        <v>54.048620189015942</v>
      </c>
      <c r="H3393">
        <f t="shared" ca="1" si="322"/>
        <v>22.718378465728811</v>
      </c>
      <c r="I3393">
        <f>User_Model_Calcs!A3393-Sat_Data!$B$5</f>
        <v>5.561000000000007</v>
      </c>
      <c r="J3393">
        <f>(Earth_Data!$B$1/SQRT(1-Earth_Data!$B$2^2*SIN(RADIANS(User_Model_Calcs!B3393))^2))*COS(RADIANS(User_Model_Calcs!B3393))</f>
        <v>6251.9631036221845</v>
      </c>
      <c r="K3393">
        <f>((Earth_Data!$B$1*(1-Earth_Data!$B$2^2))/SQRT(1-Earth_Data!$B$2^2*SIN(RADIANS(User_Model_Calcs!B3393))^2))*SIN(RADIANS(User_Model_Calcs!B3393))</f>
        <v>-1258.1568477041671</v>
      </c>
      <c r="L3393">
        <f t="shared" si="320"/>
        <v>-11.378334221332782</v>
      </c>
      <c r="M3393">
        <f t="shared" si="321"/>
        <v>6377.3036075192485</v>
      </c>
      <c r="N3393">
        <f>SQRT(User_Model_Calcs!M3393^2+Sat_Data!$B$3^2-2*User_Model_Calcs!M3393*Sat_Data!$B$3*COS(RADIANS(L3393))*COS(RADIANS(I3393)))</f>
        <v>35968.718461868142</v>
      </c>
      <c r="O3393">
        <f>DEGREES(ACOS(((Earth_Data!$B$1+Sat_Data!$B$2)/User_Model_Calcs!N3393)*SQRT(1-COS(RADIANS(User_Model_Calcs!I3393))^2*COS(RADIANS(User_Model_Calcs!B3393))^2)))</f>
        <v>75.04727781081202</v>
      </c>
      <c r="P3393">
        <f t="shared" si="318"/>
        <v>26.120512815361426</v>
      </c>
    </row>
    <row r="3394" spans="1:16" x14ac:dyDescent="0.25">
      <c r="A3394">
        <v>115.0392228608999</v>
      </c>
      <c r="B3394">
        <v>-18.470854594127751</v>
      </c>
      <c r="C3394">
        <v>950</v>
      </c>
      <c r="D3394">
        <f t="shared" ref="D3394:D3457" ca="1" si="323">CHOOSE(RANDBETWEEN(1,3),0.75,1.2,3)</f>
        <v>0.75</v>
      </c>
      <c r="E3394" s="1">
        <v>0.65</v>
      </c>
      <c r="F3394">
        <v>19.899999999999999</v>
      </c>
      <c r="G3394">
        <f t="shared" ca="1" si="319"/>
        <v>42.007420362456692</v>
      </c>
      <c r="H3394">
        <f t="shared" ca="1" si="322"/>
        <v>19.975771842683439</v>
      </c>
      <c r="I3394">
        <f>User_Model_Calcs!A3394-Sat_Data!$B$5</f>
        <v>5.0392228608998977</v>
      </c>
      <c r="J3394">
        <f>(Earth_Data!$B$1/SQRT(1-Earth_Data!$B$2^2*SIN(RADIANS(User_Model_Calcs!B3394))^2))*COS(RADIANS(User_Model_Calcs!B3394))</f>
        <v>6051.6033269131376</v>
      </c>
      <c r="K3394">
        <f>((Earth_Data!$B$1*(1-Earth_Data!$B$2^2))/SQRT(1-Earth_Data!$B$2^2*SIN(RADIANS(User_Model_Calcs!B3394))^2))*SIN(RADIANS(User_Model_Calcs!B3394))</f>
        <v>-2007.8833549438978</v>
      </c>
      <c r="L3394">
        <f t="shared" si="320"/>
        <v>-18.355514846116545</v>
      </c>
      <c r="M3394">
        <f t="shared" si="321"/>
        <v>6376.0095979669695</v>
      </c>
      <c r="N3394">
        <f>SQRT(User_Model_Calcs!M3394^2+Sat_Data!$B$3^2-2*User_Model_Calcs!M3394*Sat_Data!$B$3*COS(RADIANS(L3394))*COS(RADIANS(I3394)))</f>
        <v>36195.57147078852</v>
      </c>
      <c r="O3394">
        <f>DEGREES(ACOS(((Earth_Data!$B$1+Sat_Data!$B$2)/User_Model_Calcs!N3394)*SQRT(1-COS(RADIANS(User_Model_Calcs!I3394))^2*COS(RADIANS(User_Model_Calcs!B3394))^2)))</f>
        <v>67.566391797940739</v>
      </c>
      <c r="P3394">
        <f t="shared" ref="P3394:P3457" si="324">DEGREES(ASIN(SIN(RADIANS(ABS(I3394)))/(SIN(ACOS(COS(RADIANS(I3394))*COS(RADIANS(B3394)))))))</f>
        <v>15.553041374081621</v>
      </c>
    </row>
    <row r="3395" spans="1:16" x14ac:dyDescent="0.25">
      <c r="A3395">
        <v>134.89099999999999</v>
      </c>
      <c r="B3395">
        <v>-17.417999999999999</v>
      </c>
      <c r="C3395">
        <v>375</v>
      </c>
      <c r="D3395">
        <f t="shared" ca="1" si="323"/>
        <v>3</v>
      </c>
      <c r="E3395" s="1">
        <v>0.65</v>
      </c>
      <c r="F3395">
        <v>19.899999999999999</v>
      </c>
      <c r="G3395">
        <f t="shared" ref="G3395:G3458" ca="1" si="325">20.4+20*LOG(F3395)+20*LOG(D3395)+10*LOG(E3395)</f>
        <v>54.048620189015942</v>
      </c>
      <c r="H3395">
        <f t="shared" ca="1" si="322"/>
        <v>20.281044374364761</v>
      </c>
      <c r="I3395">
        <f>User_Model_Calcs!A3395-Sat_Data!$B$5</f>
        <v>24.890999999999991</v>
      </c>
      <c r="J3395">
        <f>(Earth_Data!$B$1/SQRT(1-Earth_Data!$B$2^2*SIN(RADIANS(User_Model_Calcs!B3395))^2))*COS(RADIANS(User_Model_Calcs!B3395))</f>
        <v>6087.5050051077396</v>
      </c>
      <c r="K3395">
        <f>((Earth_Data!$B$1*(1-Earth_Data!$B$2^2))/SQRT(1-Earth_Data!$B$2^2*SIN(RADIANS(User_Model_Calcs!B3395))^2))*SIN(RADIANS(User_Model_Calcs!B3395))</f>
        <v>-1897.0236611066045</v>
      </c>
      <c r="L3395">
        <f t="shared" ref="L3395:L3458" si="326">DEGREES(ATAN((K3395/J3395)))</f>
        <v>-17.308381917316073</v>
      </c>
      <c r="M3395">
        <f t="shared" ref="M3395:M3458" si="327">SQRT(J3395^2+K3395^2)</f>
        <v>6376.2383862282068</v>
      </c>
      <c r="N3395">
        <f>SQRT(User_Model_Calcs!M3395^2+Sat_Data!$B$3^2-2*User_Model_Calcs!M3395*Sat_Data!$B$3*COS(RADIANS(L3395))*COS(RADIANS(I3395)))</f>
        <v>36780.527352676327</v>
      </c>
      <c r="O3395">
        <f>DEGREES(ACOS(((Earth_Data!$B$1+Sat_Data!$B$2)/User_Model_Calcs!N3395)*SQRT(1-COS(RADIANS(User_Model_Calcs!I3395))^2*COS(RADIANS(User_Model_Calcs!B3395))^2)))</f>
        <v>54.956633773572882</v>
      </c>
      <c r="P3395">
        <f t="shared" si="324"/>
        <v>57.172345022827749</v>
      </c>
    </row>
    <row r="3396" spans="1:16" x14ac:dyDescent="0.25">
      <c r="A3396">
        <v>113.16882778456178</v>
      </c>
      <c r="B3396">
        <v>-19.419231975487243</v>
      </c>
      <c r="C3396">
        <v>6250</v>
      </c>
      <c r="D3396">
        <f t="shared" ca="1" si="323"/>
        <v>1.2</v>
      </c>
      <c r="E3396" s="1">
        <v>0.65</v>
      </c>
      <c r="F3396">
        <v>19.899999999999999</v>
      </c>
      <c r="G3396">
        <f t="shared" ca="1" si="325"/>
        <v>46.089820015575185</v>
      </c>
      <c r="H3396">
        <f t="shared" ca="1" si="322"/>
        <v>15.17045781451446</v>
      </c>
      <c r="I3396">
        <f>User_Model_Calcs!A3396-Sat_Data!$B$5</f>
        <v>3.1688277845617847</v>
      </c>
      <c r="J3396">
        <f>(Earth_Data!$B$1/SQRT(1-Earth_Data!$B$2^2*SIN(RADIANS(User_Model_Calcs!B3396))^2))*COS(RADIANS(User_Model_Calcs!B3396))</f>
        <v>6017.5216608876426</v>
      </c>
      <c r="K3396">
        <f>((Earth_Data!$B$1*(1-Earth_Data!$B$2^2))/SQRT(1-Earth_Data!$B$2^2*SIN(RADIANS(User_Model_Calcs!B3396))^2))*SIN(RADIANS(User_Model_Calcs!B3396))</f>
        <v>-2107.1729309476441</v>
      </c>
      <c r="L3396">
        <f t="shared" si="326"/>
        <v>-19.2988704025971</v>
      </c>
      <c r="M3396">
        <f t="shared" si="327"/>
        <v>6375.7936525714549</v>
      </c>
      <c r="N3396">
        <f>SQRT(User_Model_Calcs!M3396^2+Sat_Data!$B$3^2-2*User_Model_Calcs!M3396*Sat_Data!$B$3*COS(RADIANS(L3396))*COS(RADIANS(I3396)))</f>
        <v>36218.698054925539</v>
      </c>
      <c r="O3396">
        <f>DEGREES(ACOS(((Earth_Data!$B$1+Sat_Data!$B$2)/User_Model_Calcs!N3396)*SQRT(1-COS(RADIANS(User_Model_Calcs!I3396))^2*COS(RADIANS(User_Model_Calcs!B3396))^2)))</f>
        <v>66.934408227577435</v>
      </c>
      <c r="P3396">
        <f t="shared" si="324"/>
        <v>9.4539359166280601</v>
      </c>
    </row>
    <row r="3397" spans="1:16" x14ac:dyDescent="0.25">
      <c r="A3397">
        <v>120.09399999999999</v>
      </c>
      <c r="B3397">
        <v>-20.239999999999998</v>
      </c>
      <c r="C3397">
        <v>400</v>
      </c>
      <c r="D3397">
        <f t="shared" ca="1" si="323"/>
        <v>3</v>
      </c>
      <c r="E3397" s="1">
        <v>0.65</v>
      </c>
      <c r="F3397">
        <v>19.899999999999999</v>
      </c>
      <c r="G3397">
        <f t="shared" ca="1" si="325"/>
        <v>54.048620189015942</v>
      </c>
      <c r="H3397">
        <f t="shared" ca="1" si="322"/>
        <v>23.130594303816842</v>
      </c>
      <c r="I3397">
        <f>User_Model_Calcs!A3397-Sat_Data!$B$5</f>
        <v>10.093999999999994</v>
      </c>
      <c r="J3397">
        <f>(Earth_Data!$B$1/SQRT(1-Earth_Data!$B$2^2*SIN(RADIANS(User_Model_Calcs!B3397))^2))*COS(RADIANS(User_Model_Calcs!B3397))</f>
        <v>5986.6997162736843</v>
      </c>
      <c r="K3397">
        <f>((Earth_Data!$B$1*(1-Earth_Data!$B$2^2))/SQRT(1-Earth_Data!$B$2^2*SIN(RADIANS(User_Model_Calcs!B3397))^2))*SIN(RADIANS(User_Model_Calcs!B3397))</f>
        <v>-2192.6454983932231</v>
      </c>
      <c r="L3397">
        <f t="shared" si="326"/>
        <v>-20.115397755752941</v>
      </c>
      <c r="M3397">
        <f t="shared" si="327"/>
        <v>6375.599405111293</v>
      </c>
      <c r="N3397">
        <f>SQRT(User_Model_Calcs!M3397^2+Sat_Data!$B$3^2-2*User_Model_Calcs!M3397*Sat_Data!$B$3*COS(RADIANS(L3397))*COS(RADIANS(I3397)))</f>
        <v>36351.466975450807</v>
      </c>
      <c r="O3397">
        <f>DEGREES(ACOS(((Earth_Data!$B$1+Sat_Data!$B$2)/User_Model_Calcs!N3397)*SQRT(1-COS(RADIANS(User_Model_Calcs!I3397))^2*COS(RADIANS(User_Model_Calcs!B3397))^2)))</f>
        <v>63.621663716304994</v>
      </c>
      <c r="P3397">
        <f t="shared" si="324"/>
        <v>27.229239823494115</v>
      </c>
    </row>
    <row r="3398" spans="1:16" x14ac:dyDescent="0.25">
      <c r="A3398">
        <v>113.15079203189048</v>
      </c>
      <c r="B3398">
        <v>-16.830451389563123</v>
      </c>
      <c r="C3398">
        <v>2500</v>
      </c>
      <c r="D3398">
        <f t="shared" ca="1" si="323"/>
        <v>0.75</v>
      </c>
      <c r="E3398" s="1">
        <v>0.65</v>
      </c>
      <c r="F3398">
        <v>19.899999999999999</v>
      </c>
      <c r="G3398">
        <f t="shared" ca="1" si="325"/>
        <v>42.007420362456692</v>
      </c>
      <c r="H3398">
        <f t="shared" ca="1" si="322"/>
        <v>14.983516942058255</v>
      </c>
      <c r="I3398">
        <f>User_Model_Calcs!A3398-Sat_Data!$B$5</f>
        <v>3.1507920318904752</v>
      </c>
      <c r="J3398">
        <f>(Earth_Data!$B$1/SQRT(1-Earth_Data!$B$2^2*SIN(RADIANS(User_Model_Calcs!B3398))^2))*COS(RADIANS(User_Model_Calcs!B3398))</f>
        <v>6106.6509936162047</v>
      </c>
      <c r="K3398">
        <f>((Earth_Data!$B$1*(1-Earth_Data!$B$2^2))/SQRT(1-Earth_Data!$B$2^2*SIN(RADIANS(User_Model_Calcs!B3398))^2))*SIN(RADIANS(User_Model_Calcs!B3398))</f>
        <v>-1834.8821658172064</v>
      </c>
      <c r="L3398">
        <f t="shared" si="326"/>
        <v>-16.724090629274809</v>
      </c>
      <c r="M3398">
        <f t="shared" si="327"/>
        <v>6376.3609465170512</v>
      </c>
      <c r="N3398">
        <f>SQRT(User_Model_Calcs!M3398^2+Sat_Data!$B$3^2-2*User_Model_Calcs!M3398*Sat_Data!$B$3*COS(RADIANS(L3398))*COS(RADIANS(I3398)))</f>
        <v>36114.924293191521</v>
      </c>
      <c r="O3398">
        <f>DEGREES(ACOS(((Earth_Data!$B$1+Sat_Data!$B$2)/User_Model_Calcs!N3398)*SQRT(1-COS(RADIANS(User_Model_Calcs!I3398))^2*COS(RADIANS(User_Model_Calcs!B3398))^2)))</f>
        <v>69.905278277054833</v>
      </c>
      <c r="P3398">
        <f t="shared" si="324"/>
        <v>10.764554388270501</v>
      </c>
    </row>
    <row r="3399" spans="1:16" x14ac:dyDescent="0.25">
      <c r="A3399">
        <v>110.45600602522673</v>
      </c>
      <c r="B3399">
        <v>-12.41916197339253</v>
      </c>
      <c r="C3399">
        <v>950</v>
      </c>
      <c r="D3399">
        <f t="shared" ca="1" si="323"/>
        <v>3</v>
      </c>
      <c r="E3399" s="1">
        <v>0.65</v>
      </c>
      <c r="F3399">
        <v>19.899999999999999</v>
      </c>
      <c r="G3399">
        <f t="shared" ca="1" si="325"/>
        <v>54.048620189015942</v>
      </c>
      <c r="H3399">
        <f t="shared" ca="1" si="322"/>
        <v>21.744191654328123</v>
      </c>
      <c r="I3399">
        <f>User_Model_Calcs!A3399-Sat_Data!$B$5</f>
        <v>0.45600602522672773</v>
      </c>
      <c r="J3399">
        <f>(Earth_Data!$B$1/SQRT(1-Earth_Data!$B$2^2*SIN(RADIANS(User_Model_Calcs!B3399))^2))*COS(RADIANS(User_Model_Calcs!B3399))</f>
        <v>6229.8586816846409</v>
      </c>
      <c r="K3399">
        <f>((Earth_Data!$B$1*(1-Earth_Data!$B$2^2))/SQRT(1-Earth_Data!$B$2^2*SIN(RADIANS(User_Model_Calcs!B3399))^2))*SIN(RADIANS(User_Model_Calcs!B3399))</f>
        <v>-1362.7234017268049</v>
      </c>
      <c r="L3399">
        <f t="shared" si="326"/>
        <v>-12.338576590213369</v>
      </c>
      <c r="M3399">
        <f t="shared" si="327"/>
        <v>6377.1587923914331</v>
      </c>
      <c r="N3399">
        <f>SQRT(User_Model_Calcs!M3399^2+Sat_Data!$B$3^2-2*User_Model_Calcs!M3399*Sat_Data!$B$3*COS(RADIANS(L3399))*COS(RADIANS(I3399)))</f>
        <v>35960.342426998541</v>
      </c>
      <c r="O3399">
        <f>DEGREES(ACOS(((Earth_Data!$B$1+Sat_Data!$B$2)/User_Model_Calcs!N3399)*SQRT(1-COS(RADIANS(User_Model_Calcs!I3399))^2*COS(RADIANS(User_Model_Calcs!B3399))^2)))</f>
        <v>75.384651152250214</v>
      </c>
      <c r="P3399">
        <f t="shared" si="324"/>
        <v>2.1194248222371983</v>
      </c>
    </row>
    <row r="3400" spans="1:16" x14ac:dyDescent="0.25">
      <c r="A3400">
        <v>108.54898443692238</v>
      </c>
      <c r="B3400">
        <v>-12.979411751594885</v>
      </c>
      <c r="C3400">
        <v>2500</v>
      </c>
      <c r="D3400">
        <f t="shared" ca="1" si="323"/>
        <v>1.2</v>
      </c>
      <c r="E3400" s="1">
        <v>0.65</v>
      </c>
      <c r="F3400">
        <v>19.899999999999999</v>
      </c>
      <c r="G3400">
        <f t="shared" ca="1" si="325"/>
        <v>46.089820015575185</v>
      </c>
      <c r="H3400">
        <f t="shared" ca="1" si="322"/>
        <v>20.48473107333848</v>
      </c>
      <c r="I3400">
        <f>User_Model_Calcs!A3400-Sat_Data!$B$5</f>
        <v>-1.4510155630776183</v>
      </c>
      <c r="J3400">
        <f>(Earth_Data!$B$1/SQRT(1-Earth_Data!$B$2^2*SIN(RADIANS(User_Model_Calcs!B3400))^2))*COS(RADIANS(User_Model_Calcs!B3400))</f>
        <v>6216.2335694523063</v>
      </c>
      <c r="K3400">
        <f>((Earth_Data!$B$1*(1-Earth_Data!$B$2^2))/SQRT(1-Earth_Data!$B$2^2*SIN(RADIANS(User_Model_Calcs!B3400))^2))*SIN(RADIANS(User_Model_Calcs!B3400))</f>
        <v>-1423.1862920813442</v>
      </c>
      <c r="L3400">
        <f t="shared" si="326"/>
        <v>-12.895434932970371</v>
      </c>
      <c r="M3400">
        <f t="shared" si="327"/>
        <v>6377.0697825846319</v>
      </c>
      <c r="N3400">
        <f>SQRT(User_Model_Calcs!M3400^2+Sat_Data!$B$3^2-2*User_Model_Calcs!M3400*Sat_Data!$B$3*COS(RADIANS(L3400))*COS(RADIANS(I3400)))</f>
        <v>35978.403628403612</v>
      </c>
      <c r="O3400">
        <f>DEGREES(ACOS(((Earth_Data!$B$1+Sat_Data!$B$2)/User_Model_Calcs!N3400)*SQRT(1-COS(RADIANS(User_Model_Calcs!I3400))^2*COS(RADIANS(User_Model_Calcs!B3400))^2)))</f>
        <v>74.644925448267983</v>
      </c>
      <c r="P3400">
        <f t="shared" si="324"/>
        <v>6.434609199826582</v>
      </c>
    </row>
    <row r="3401" spans="1:16" x14ac:dyDescent="0.25">
      <c r="A3401">
        <v>110.48885022922441</v>
      </c>
      <c r="B3401">
        <v>-14.253877933572277</v>
      </c>
      <c r="C3401">
        <v>6250</v>
      </c>
      <c r="D3401">
        <f t="shared" ca="1" si="323"/>
        <v>0.75</v>
      </c>
      <c r="E3401" s="1">
        <v>0.65</v>
      </c>
      <c r="F3401">
        <v>19.899999999999999</v>
      </c>
      <c r="G3401">
        <f t="shared" ca="1" si="325"/>
        <v>42.007420362456692</v>
      </c>
      <c r="H3401">
        <f t="shared" ca="1" si="322"/>
        <v>17.84249065267559</v>
      </c>
      <c r="I3401">
        <f>User_Model_Calcs!A3401-Sat_Data!$B$5</f>
        <v>0.48885022922441124</v>
      </c>
      <c r="J3401">
        <f>(Earth_Data!$B$1/SQRT(1-Earth_Data!$B$2^2*SIN(RADIANS(User_Model_Calcs!B3401))^2))*COS(RADIANS(User_Model_Calcs!B3401))</f>
        <v>6183.0389677939256</v>
      </c>
      <c r="K3401">
        <f>((Earth_Data!$B$1*(1-Earth_Data!$B$2^2))/SQRT(1-Earth_Data!$B$2^2*SIN(RADIANS(User_Model_Calcs!B3401))^2))*SIN(RADIANS(User_Model_Calcs!B3401))</f>
        <v>-1560.2220186934521</v>
      </c>
      <c r="L3401">
        <f t="shared" si="326"/>
        <v>-14.162306783460423</v>
      </c>
      <c r="M3401">
        <f t="shared" si="327"/>
        <v>6376.8537402761594</v>
      </c>
      <c r="N3401">
        <f>SQRT(User_Model_Calcs!M3401^2+Sat_Data!$B$3^2-2*User_Model_Calcs!M3401*Sat_Data!$B$3*COS(RADIANS(L3401))*COS(RADIANS(I3401)))</f>
        <v>36015.175998090228</v>
      </c>
      <c r="O3401">
        <f>DEGREES(ACOS(((Earth_Data!$B$1+Sat_Data!$B$2)/User_Model_Calcs!N3401)*SQRT(1-COS(RADIANS(User_Model_Calcs!I3401))^2*COS(RADIANS(User_Model_Calcs!B3401))^2)))</f>
        <v>73.236672208432907</v>
      </c>
      <c r="P3401">
        <f t="shared" si="324"/>
        <v>1.9846834081729712</v>
      </c>
    </row>
    <row r="3402" spans="1:16" x14ac:dyDescent="0.25">
      <c r="A3402">
        <v>113.9819233319062</v>
      </c>
      <c r="B3402">
        <v>-11.378758810345758</v>
      </c>
      <c r="C3402">
        <v>950</v>
      </c>
      <c r="D3402">
        <f t="shared" ca="1" si="323"/>
        <v>3</v>
      </c>
      <c r="E3402" s="1">
        <v>0.65</v>
      </c>
      <c r="F3402">
        <v>19.899999999999999</v>
      </c>
      <c r="G3402">
        <f t="shared" ca="1" si="325"/>
        <v>54.048620189015942</v>
      </c>
      <c r="H3402">
        <f t="shared" ca="1" si="322"/>
        <v>22.793570314335405</v>
      </c>
      <c r="I3402">
        <f>User_Model_Calcs!A3402-Sat_Data!$B$5</f>
        <v>3.9819233319062022</v>
      </c>
      <c r="J3402">
        <f>(Earth_Data!$B$1/SQRT(1-Earth_Data!$B$2^2*SIN(RADIANS(User_Model_Calcs!B3402))^2))*COS(RADIANS(User_Model_Calcs!B3402))</f>
        <v>6253.5885755535728</v>
      </c>
      <c r="K3402">
        <f>((Earth_Data!$B$1*(1-Earth_Data!$B$2^2))/SQRT(1-Earth_Data!$B$2^2*SIN(RADIANS(User_Model_Calcs!B3402))^2))*SIN(RADIANS(User_Model_Calcs!B3402))</f>
        <v>-1250.1069203755346</v>
      </c>
      <c r="L3402">
        <f t="shared" si="326"/>
        <v>-11.304551468611068</v>
      </c>
      <c r="M3402">
        <f t="shared" si="327"/>
        <v>6377.3142767676873</v>
      </c>
      <c r="N3402">
        <f>SQRT(User_Model_Calcs!M3402^2+Sat_Data!$B$3^2-2*User_Model_Calcs!M3402*Sat_Data!$B$3*COS(RADIANS(L3402))*COS(RADIANS(I3402)))</f>
        <v>35950.01390587302</v>
      </c>
      <c r="O3402">
        <f>DEGREES(ACOS(((Earth_Data!$B$1+Sat_Data!$B$2)/User_Model_Calcs!N3402)*SQRT(1-COS(RADIANS(User_Model_Calcs!I3402))^2*COS(RADIANS(User_Model_Calcs!B3402))^2)))</f>
        <v>75.830870586776086</v>
      </c>
      <c r="P3402">
        <f t="shared" si="324"/>
        <v>19.434000409242387</v>
      </c>
    </row>
    <row r="3403" spans="1:16" x14ac:dyDescent="0.25">
      <c r="A3403">
        <v>151.459</v>
      </c>
      <c r="B3403">
        <v>-14.65</v>
      </c>
      <c r="C3403">
        <v>1250</v>
      </c>
      <c r="D3403">
        <f t="shared" ca="1" si="323"/>
        <v>0.75</v>
      </c>
      <c r="E3403" s="1">
        <v>0.65</v>
      </c>
      <c r="F3403">
        <v>19.899999999999999</v>
      </c>
      <c r="G3403">
        <f t="shared" ca="1" si="325"/>
        <v>42.007420362456692</v>
      </c>
      <c r="H3403">
        <f t="shared" ca="1" si="322"/>
        <v>15.396523812591644</v>
      </c>
      <c r="I3403">
        <f>User_Model_Calcs!A3403-Sat_Data!$B$5</f>
        <v>41.459000000000003</v>
      </c>
      <c r="J3403">
        <f>(Earth_Data!$B$1/SQRT(1-Earth_Data!$B$2^2*SIN(RADIANS(User_Model_Calcs!B3403))^2))*COS(RADIANS(User_Model_Calcs!B3403))</f>
        <v>6172.1008468250966</v>
      </c>
      <c r="K3403">
        <f>((Earth_Data!$B$1*(1-Earth_Data!$B$2^2))/SQRT(1-Earth_Data!$B$2^2*SIN(RADIANS(User_Model_Calcs!B3403))^2))*SIN(RADIANS(User_Model_Calcs!B3403))</f>
        <v>-1602.6634243057076</v>
      </c>
      <c r="L3403">
        <f t="shared" si="326"/>
        <v>-14.556104321889455</v>
      </c>
      <c r="M3403">
        <f t="shared" si="327"/>
        <v>6376.7828028706117</v>
      </c>
      <c r="N3403">
        <f>SQRT(User_Model_Calcs!M3403^2+Sat_Data!$B$3^2-2*User_Model_Calcs!M3403*Sat_Data!$B$3*COS(RADIANS(L3403))*COS(RADIANS(I3403)))</f>
        <v>37794.350252881566</v>
      </c>
      <c r="O3403">
        <f>DEGREES(ACOS(((Earth_Data!$B$1+Sat_Data!$B$2)/User_Model_Calcs!N3403)*SQRT(1-COS(RADIANS(User_Model_Calcs!I3403))^2*COS(RADIANS(User_Model_Calcs!B3403))^2)))</f>
        <v>39.797990892047871</v>
      </c>
      <c r="P3403">
        <f t="shared" si="324"/>
        <v>74.024667239115516</v>
      </c>
    </row>
    <row r="3404" spans="1:16" x14ac:dyDescent="0.25">
      <c r="A3404">
        <v>114.66199780407118</v>
      </c>
      <c r="B3404">
        <v>-23.97265764491803</v>
      </c>
      <c r="C3404">
        <v>6250</v>
      </c>
      <c r="D3404">
        <f t="shared" ca="1" si="323"/>
        <v>0.75</v>
      </c>
      <c r="E3404" s="1">
        <v>0.65</v>
      </c>
      <c r="F3404">
        <v>19.899999999999999</v>
      </c>
      <c r="G3404">
        <f t="shared" ca="1" si="325"/>
        <v>42.007420362456692</v>
      </c>
      <c r="H3404">
        <f t="shared" ca="1" si="322"/>
        <v>21.660683711341999</v>
      </c>
      <c r="I3404">
        <f>User_Model_Calcs!A3404-Sat_Data!$B$5</f>
        <v>4.6619978040711771</v>
      </c>
      <c r="J3404">
        <f>(Earth_Data!$B$1/SQRT(1-Earth_Data!$B$2^2*SIN(RADIANS(User_Model_Calcs!B3404))^2))*COS(RADIANS(User_Model_Calcs!B3404))</f>
        <v>5831.1811634004407</v>
      </c>
      <c r="K3404">
        <f>((Earth_Data!$B$1*(1-Earth_Data!$B$2^2))/SQRT(1-Earth_Data!$B$2^2*SIN(RADIANS(User_Model_Calcs!B3404))^2))*SIN(RADIANS(User_Model_Calcs!B3404))</f>
        <v>-2575.5174570386066</v>
      </c>
      <c r="L3404">
        <f t="shared" si="326"/>
        <v>-23.830099909290574</v>
      </c>
      <c r="M3404">
        <f t="shared" si="327"/>
        <v>6374.6344155493916</v>
      </c>
      <c r="N3404">
        <f>SQRT(User_Model_Calcs!M3404^2+Sat_Data!$B$3^2-2*User_Model_Calcs!M3404*Sat_Data!$B$3*COS(RADIANS(L3404))*COS(RADIANS(I3404)))</f>
        <v>36446.454986985518</v>
      </c>
      <c r="O3404">
        <f>DEGREES(ACOS(((Earth_Data!$B$1+Sat_Data!$B$2)/User_Model_Calcs!N3404)*SQRT(1-COS(RADIANS(User_Model_Calcs!I3404))^2*COS(RADIANS(User_Model_Calcs!B3404))^2)))</f>
        <v>61.456329236933733</v>
      </c>
      <c r="P3404">
        <f t="shared" si="324"/>
        <v>11.348860052821083</v>
      </c>
    </row>
    <row r="3405" spans="1:16" x14ac:dyDescent="0.25">
      <c r="A3405">
        <v>129.38200000000001</v>
      </c>
      <c r="B3405">
        <v>-11.523</v>
      </c>
      <c r="C3405">
        <v>400</v>
      </c>
      <c r="D3405">
        <f t="shared" ca="1" si="323"/>
        <v>1.2</v>
      </c>
      <c r="E3405" s="1">
        <v>0.65</v>
      </c>
      <c r="F3405">
        <v>19.899999999999999</v>
      </c>
      <c r="G3405">
        <f t="shared" ca="1" si="325"/>
        <v>46.089820015575185</v>
      </c>
      <c r="H3405">
        <f t="shared" ca="1" si="322"/>
        <v>20.1501720714969</v>
      </c>
      <c r="I3405">
        <f>User_Model_Calcs!A3405-Sat_Data!$B$5</f>
        <v>19.382000000000005</v>
      </c>
      <c r="J3405">
        <f>(Earth_Data!$B$1/SQRT(1-Earth_Data!$B$2^2*SIN(RADIANS(User_Model_Calcs!B3405))^2))*COS(RADIANS(User_Model_Calcs!B3405))</f>
        <v>6250.4209300088833</v>
      </c>
      <c r="K3405">
        <f>((Earth_Data!$B$1*(1-Earth_Data!$B$2^2))/SQRT(1-Earth_Data!$B$2^2*SIN(RADIANS(User_Model_Calcs!B3405))^2))*SIN(RADIANS(User_Model_Calcs!B3405))</f>
        <v>-1265.745007620882</v>
      </c>
      <c r="L3405">
        <f t="shared" si="326"/>
        <v>-11.447902428609138</v>
      </c>
      <c r="M3405">
        <f t="shared" si="327"/>
        <v>6377.2934875705932</v>
      </c>
      <c r="N3405">
        <f>SQRT(User_Model_Calcs!M3405^2+Sat_Data!$B$3^2-2*User_Model_Calcs!M3405*Sat_Data!$B$3*COS(RADIANS(L3405))*COS(RADIANS(I3405)))</f>
        <v>36349.263581658786</v>
      </c>
      <c r="O3405">
        <f>DEGREES(ACOS(((Earth_Data!$B$1+Sat_Data!$B$2)/User_Model_Calcs!N3405)*SQRT(1-COS(RADIANS(User_Model_Calcs!I3405))^2*COS(RADIANS(User_Model_Calcs!B3405))^2)))</f>
        <v>63.724741169638904</v>
      </c>
      <c r="P3405">
        <f t="shared" si="324"/>
        <v>60.411126563417049</v>
      </c>
    </row>
    <row r="3406" spans="1:16" x14ac:dyDescent="0.25">
      <c r="A3406">
        <v>145.56988612988252</v>
      </c>
      <c r="B3406">
        <v>-16.043001641983722</v>
      </c>
      <c r="C3406">
        <v>4700</v>
      </c>
      <c r="D3406">
        <f t="shared" ca="1" si="323"/>
        <v>1.2</v>
      </c>
      <c r="E3406" s="1">
        <v>0.65</v>
      </c>
      <c r="F3406">
        <v>19.899999999999999</v>
      </c>
      <c r="G3406">
        <f t="shared" ca="1" si="325"/>
        <v>46.089820015575185</v>
      </c>
      <c r="H3406">
        <f t="shared" ca="1" si="322"/>
        <v>23.222153298865052</v>
      </c>
      <c r="I3406">
        <f>User_Model_Calcs!A3406-Sat_Data!$B$5</f>
        <v>35.569886129882519</v>
      </c>
      <c r="J3406">
        <f>(Earth_Data!$B$1/SQRT(1-Earth_Data!$B$2^2*SIN(RADIANS(User_Model_Calcs!B3406))^2))*COS(RADIANS(User_Model_Calcs!B3406))</f>
        <v>6131.3081233536786</v>
      </c>
      <c r="K3406">
        <f>((Earth_Data!$B$1*(1-Earth_Data!$B$2^2))/SQRT(1-Earth_Data!$B$2^2*SIN(RADIANS(User_Model_Calcs!B3406))^2))*SIN(RADIANS(User_Model_Calcs!B3406))</f>
        <v>-1751.3022884703678</v>
      </c>
      <c r="L3406">
        <f t="shared" si="326"/>
        <v>-15.941075766322179</v>
      </c>
      <c r="M3406">
        <f t="shared" si="327"/>
        <v>6376.5193490731572</v>
      </c>
      <c r="N3406">
        <f>SQRT(User_Model_Calcs!M3406^2+Sat_Data!$B$3^2-2*User_Model_Calcs!M3406*Sat_Data!$B$3*COS(RADIANS(L3406))*COS(RADIANS(I3406)))</f>
        <v>37388.618319263049</v>
      </c>
      <c r="O3406">
        <f>DEGREES(ACOS(((Earth_Data!$B$1+Sat_Data!$B$2)/User_Model_Calcs!N3406)*SQRT(1-COS(RADIANS(User_Model_Calcs!I3406))^2*COS(RADIANS(User_Model_Calcs!B3406))^2)))</f>
        <v>45.309875036295296</v>
      </c>
      <c r="P3406">
        <f t="shared" si="324"/>
        <v>68.871337754594109</v>
      </c>
    </row>
    <row r="3407" spans="1:16" x14ac:dyDescent="0.25">
      <c r="A3407">
        <v>113.62695311280474</v>
      </c>
      <c r="B3407">
        <v>-10.010902035371181</v>
      </c>
      <c r="C3407">
        <v>950</v>
      </c>
      <c r="D3407">
        <f t="shared" ca="1" si="323"/>
        <v>3</v>
      </c>
      <c r="E3407" s="1">
        <v>0.65</v>
      </c>
      <c r="F3407">
        <v>19.899999999999999</v>
      </c>
      <c r="G3407">
        <f t="shared" ca="1" si="325"/>
        <v>54.048620189015942</v>
      </c>
      <c r="H3407">
        <f t="shared" ca="1" si="322"/>
        <v>21.624070179590348</v>
      </c>
      <c r="I3407">
        <f>User_Model_Calcs!A3407-Sat_Data!$B$5</f>
        <v>3.6269531128047419</v>
      </c>
      <c r="J3407">
        <f>(Earth_Data!$B$1/SQRT(1-Earth_Data!$B$2^2*SIN(RADIANS(User_Model_Calcs!B3407))^2))*COS(RADIANS(User_Model_Calcs!B3407))</f>
        <v>6281.6662901348718</v>
      </c>
      <c r="K3407">
        <f>((Earth_Data!$B$1*(1-Earth_Data!$B$2^2))/SQRT(1-Earth_Data!$B$2^2*SIN(RADIANS(User_Model_Calcs!B3407))^2))*SIN(RADIANS(User_Model_Calcs!B3407))</f>
        <v>-1101.4364318430089</v>
      </c>
      <c r="L3407">
        <f t="shared" si="326"/>
        <v>-9.9452263277687774</v>
      </c>
      <c r="M3407">
        <f t="shared" si="327"/>
        <v>6377.4990077622015</v>
      </c>
      <c r="N3407">
        <f>SQRT(User_Model_Calcs!M3407^2+Sat_Data!$B$3^2-2*User_Model_Calcs!M3407*Sat_Data!$B$3*COS(RADIANS(L3407))*COS(RADIANS(I3407)))</f>
        <v>35914.148642881948</v>
      </c>
      <c r="O3407">
        <f>DEGREES(ACOS(((Earth_Data!$B$1+Sat_Data!$B$2)/User_Model_Calcs!N3407)*SQRT(1-COS(RADIANS(User_Model_Calcs!I3407))^2*COS(RADIANS(User_Model_Calcs!B3407))^2)))</f>
        <v>77.479034640461379</v>
      </c>
      <c r="P3407">
        <f t="shared" si="324"/>
        <v>20.033751969351307</v>
      </c>
    </row>
    <row r="3408" spans="1:16" x14ac:dyDescent="0.25">
      <c r="A3408">
        <v>105.82447813209761</v>
      </c>
      <c r="B3408">
        <v>-17.238358532122774</v>
      </c>
      <c r="C3408">
        <v>400</v>
      </c>
      <c r="D3408">
        <f t="shared" ca="1" si="323"/>
        <v>1.2</v>
      </c>
      <c r="E3408" s="1">
        <v>0.65</v>
      </c>
      <c r="F3408">
        <v>19.899999999999999</v>
      </c>
      <c r="G3408">
        <f t="shared" ca="1" si="325"/>
        <v>46.089820015575185</v>
      </c>
      <c r="H3408">
        <f t="shared" ca="1" si="322"/>
        <v>15.493434356689333</v>
      </c>
      <c r="I3408">
        <f>User_Model_Calcs!A3408-Sat_Data!$B$5</f>
        <v>-4.1755218679023898</v>
      </c>
      <c r="J3408">
        <f>(Earth_Data!$B$1/SQRT(1-Earth_Data!$B$2^2*SIN(RADIANS(User_Model_Calcs!B3408))^2))*COS(RADIANS(User_Model_Calcs!B3408))</f>
        <v>6093.4265785776934</v>
      </c>
      <c r="K3408">
        <f>((Earth_Data!$B$1*(1-Earth_Data!$B$2^2))/SQRT(1-Earth_Data!$B$2^2*SIN(RADIANS(User_Model_Calcs!B3408))^2))*SIN(RADIANS(User_Model_Calcs!B3408))</f>
        <v>-1878.0445592572228</v>
      </c>
      <c r="L3408">
        <f t="shared" si="326"/>
        <v>-17.129731576807508</v>
      </c>
      <c r="M3408">
        <f t="shared" si="327"/>
        <v>6376.2762514709721</v>
      </c>
      <c r="N3408">
        <f>SQRT(User_Model_Calcs!M3408^2+Sat_Data!$B$3^2-2*User_Model_Calcs!M3408*Sat_Data!$B$3*COS(RADIANS(L3408))*COS(RADIANS(I3408)))</f>
        <v>36138.44681233498</v>
      </c>
      <c r="O3408">
        <f>DEGREES(ACOS(((Earth_Data!$B$1+Sat_Data!$B$2)/User_Model_Calcs!N3408)*SQRT(1-COS(RADIANS(User_Model_Calcs!I3408))^2*COS(RADIANS(User_Model_Calcs!B3408))^2)))</f>
        <v>69.197207546129178</v>
      </c>
      <c r="P3408">
        <f t="shared" si="324"/>
        <v>13.839371532826329</v>
      </c>
    </row>
    <row r="3409" spans="1:16" x14ac:dyDescent="0.25">
      <c r="A3409">
        <v>146.14150381418938</v>
      </c>
      <c r="B3409">
        <v>-10.614057317591577</v>
      </c>
      <c r="C3409">
        <v>4700</v>
      </c>
      <c r="D3409">
        <f t="shared" ca="1" si="323"/>
        <v>0.75</v>
      </c>
      <c r="E3409" s="1">
        <v>0.65</v>
      </c>
      <c r="F3409">
        <v>19.899999999999999</v>
      </c>
      <c r="G3409">
        <f t="shared" ca="1" si="325"/>
        <v>42.007420362456692</v>
      </c>
      <c r="H3409">
        <f t="shared" ca="1" si="322"/>
        <v>18.969971162717911</v>
      </c>
      <c r="I3409">
        <f>User_Model_Calcs!A3409-Sat_Data!$B$5</f>
        <v>36.141503814189377</v>
      </c>
      <c r="J3409">
        <f>(Earth_Data!$B$1/SQRT(1-Earth_Data!$B$2^2*SIN(RADIANS(User_Model_Calcs!B3409))^2))*COS(RADIANS(User_Model_Calcs!B3409))</f>
        <v>6269.7232645662934</v>
      </c>
      <c r="K3409">
        <f>((Earth_Data!$B$1*(1-Earth_Data!$B$2^2))/SQRT(1-Earth_Data!$B$2^2*SIN(RADIANS(User_Model_Calcs!B3409))^2))*SIN(RADIANS(User_Model_Calcs!B3409))</f>
        <v>-1167.0733746723774</v>
      </c>
      <c r="L3409">
        <f t="shared" si="326"/>
        <v>-10.54460016534971</v>
      </c>
      <c r="M3409">
        <f t="shared" si="327"/>
        <v>6377.4203308322867</v>
      </c>
      <c r="N3409">
        <f>SQRT(User_Model_Calcs!M3409^2+Sat_Data!$B$3^2-2*User_Model_Calcs!M3409*Sat_Data!$B$3*COS(RADIANS(L3409))*COS(RADIANS(I3409)))</f>
        <v>37303.024082243428</v>
      </c>
      <c r="O3409">
        <f>DEGREES(ACOS(((Earth_Data!$B$1+Sat_Data!$B$2)/User_Model_Calcs!N3409)*SQRT(1-COS(RADIANS(User_Model_Calcs!I3409))^2*COS(RADIANS(User_Model_Calcs!B3409))^2)))</f>
        <v>46.566399443934273</v>
      </c>
      <c r="P3409">
        <f t="shared" si="324"/>
        <v>75.844804391255025</v>
      </c>
    </row>
    <row r="3410" spans="1:16" x14ac:dyDescent="0.25">
      <c r="A3410">
        <v>112.09699999999999</v>
      </c>
      <c r="B3410">
        <v>-12.257999999999999</v>
      </c>
      <c r="C3410">
        <v>625</v>
      </c>
      <c r="D3410">
        <f t="shared" ca="1" si="323"/>
        <v>1.2</v>
      </c>
      <c r="E3410" s="1">
        <v>0.65</v>
      </c>
      <c r="F3410">
        <v>19.899999999999999</v>
      </c>
      <c r="G3410">
        <f t="shared" ca="1" si="325"/>
        <v>46.089820015575185</v>
      </c>
      <c r="H3410">
        <f t="shared" ca="1" si="322"/>
        <v>21.596508876104881</v>
      </c>
      <c r="I3410">
        <f>User_Model_Calcs!A3410-Sat_Data!$B$5</f>
        <v>2.0969999999999942</v>
      </c>
      <c r="J3410">
        <f>(Earth_Data!$B$1/SQRT(1-Earth_Data!$B$2^2*SIN(RADIANS(User_Model_Calcs!B3410))^2))*COS(RADIANS(User_Model_Calcs!B3410))</f>
        <v>6233.6684318457301</v>
      </c>
      <c r="K3410">
        <f>((Earth_Data!$B$1*(1-Earth_Data!$B$2^2))/SQRT(1-Earth_Data!$B$2^2*SIN(RADIANS(User_Model_Calcs!B3410))^2))*SIN(RADIANS(User_Model_Calcs!B3410))</f>
        <v>-1345.3066640033205</v>
      </c>
      <c r="L3410">
        <f t="shared" si="326"/>
        <v>-12.178395913132167</v>
      </c>
      <c r="M3410">
        <f t="shared" si="327"/>
        <v>6377.1837152775952</v>
      </c>
      <c r="N3410">
        <f>SQRT(User_Model_Calcs!M3410^2+Sat_Data!$B$3^2-2*User_Model_Calcs!M3410*Sat_Data!$B$3*COS(RADIANS(L3410))*COS(RADIANS(I3410)))</f>
        <v>35960.54331554113</v>
      </c>
      <c r="O3410">
        <f>DEGREES(ACOS(((Earth_Data!$B$1+Sat_Data!$B$2)/User_Model_Calcs!N3410)*SQRT(1-COS(RADIANS(User_Model_Calcs!I3410))^2*COS(RADIANS(User_Model_Calcs!B3410))^2)))</f>
        <v>75.37767049063595</v>
      </c>
      <c r="P3410">
        <f t="shared" si="324"/>
        <v>9.7850337449604261</v>
      </c>
    </row>
    <row r="3411" spans="1:16" x14ac:dyDescent="0.25">
      <c r="A3411">
        <v>119.09</v>
      </c>
      <c r="B3411">
        <v>-18.243000000000002</v>
      </c>
      <c r="C3411">
        <v>375</v>
      </c>
      <c r="D3411">
        <f t="shared" ca="1" si="323"/>
        <v>3</v>
      </c>
      <c r="E3411" s="1">
        <v>0.65</v>
      </c>
      <c r="F3411">
        <v>19.899999999999999</v>
      </c>
      <c r="G3411">
        <f t="shared" ca="1" si="325"/>
        <v>54.048620189015942</v>
      </c>
      <c r="H3411">
        <f t="shared" ca="1" si="322"/>
        <v>19.177086564615319</v>
      </c>
      <c r="I3411">
        <f>User_Model_Calcs!A3411-Sat_Data!$B$5</f>
        <v>9.0900000000000034</v>
      </c>
      <c r="J3411">
        <f>(Earth_Data!$B$1/SQRT(1-Earth_Data!$B$2^2*SIN(RADIANS(User_Model_Calcs!B3411))^2))*COS(RADIANS(User_Model_Calcs!B3411))</f>
        <v>6059.545991948532</v>
      </c>
      <c r="K3411">
        <f>((Earth_Data!$B$1*(1-Earth_Data!$B$2^2))/SQRT(1-Earth_Data!$B$2^2*SIN(RADIANS(User_Model_Calcs!B3411))^2))*SIN(RADIANS(User_Model_Calcs!B3411))</f>
        <v>-1983.9467588934326</v>
      </c>
      <c r="L3411">
        <f t="shared" si="326"/>
        <v>-18.128885671880568</v>
      </c>
      <c r="M3411">
        <f t="shared" si="327"/>
        <v>6376.0600977926224</v>
      </c>
      <c r="N3411">
        <f>SQRT(User_Model_Calcs!M3411^2+Sat_Data!$B$3^2-2*User_Model_Calcs!M3411*Sat_Data!$B$3*COS(RADIANS(L3411))*COS(RADIANS(I3411)))</f>
        <v>36247.690798772157</v>
      </c>
      <c r="O3411">
        <f>DEGREES(ACOS(((Earth_Data!$B$1+Sat_Data!$B$2)/User_Model_Calcs!N3411)*SQRT(1-COS(RADIANS(User_Model_Calcs!I3411))^2*COS(RADIANS(User_Model_Calcs!B3411))^2)))</f>
        <v>66.183324114630622</v>
      </c>
      <c r="P3411">
        <f t="shared" si="324"/>
        <v>27.071042097155917</v>
      </c>
    </row>
    <row r="3412" spans="1:16" x14ac:dyDescent="0.25">
      <c r="A3412">
        <v>121.556</v>
      </c>
      <c r="B3412">
        <v>-17.221</v>
      </c>
      <c r="C3412">
        <v>950</v>
      </c>
      <c r="D3412">
        <f t="shared" ca="1" si="323"/>
        <v>1.2</v>
      </c>
      <c r="E3412" s="1">
        <v>0.65</v>
      </c>
      <c r="F3412">
        <v>19.899999999999999</v>
      </c>
      <c r="G3412">
        <f t="shared" ca="1" si="325"/>
        <v>46.089820015575185</v>
      </c>
      <c r="H3412">
        <f t="shared" ca="1" si="322"/>
        <v>22.445424274010676</v>
      </c>
      <c r="I3412">
        <f>User_Model_Calcs!A3412-Sat_Data!$B$5</f>
        <v>11.555999999999997</v>
      </c>
      <c r="J3412">
        <f>(Earth_Data!$B$1/SQRT(1-Earth_Data!$B$2^2*SIN(RADIANS(User_Model_Calcs!B3412))^2))*COS(RADIANS(User_Model_Calcs!B3412))</f>
        <v>6093.9956138785547</v>
      </c>
      <c r="K3412">
        <f>((Earth_Data!$B$1*(1-Earth_Data!$B$2^2))/SQRT(1-Earth_Data!$B$2^2*SIN(RADIANS(User_Model_Calcs!B3412))^2))*SIN(RADIANS(User_Model_Calcs!B3412))</f>
        <v>-1876.2096684637561</v>
      </c>
      <c r="L3412">
        <f t="shared" si="326"/>
        <v>-17.112469041147854</v>
      </c>
      <c r="M3412">
        <f t="shared" si="327"/>
        <v>6376.2798920693522</v>
      </c>
      <c r="N3412">
        <f>SQRT(User_Model_Calcs!M3412^2+Sat_Data!$B$3^2-2*User_Model_Calcs!M3412*Sat_Data!$B$3*COS(RADIANS(L3412))*COS(RADIANS(I3412)))</f>
        <v>36262.824958803736</v>
      </c>
      <c r="O3412">
        <f>DEGREES(ACOS(((Earth_Data!$B$1+Sat_Data!$B$2)/User_Model_Calcs!N3412)*SQRT(1-COS(RADIANS(User_Model_Calcs!I3412))^2*COS(RADIANS(User_Model_Calcs!B3412))^2)))</f>
        <v>65.802917055232484</v>
      </c>
      <c r="P3412">
        <f t="shared" si="324"/>
        <v>34.630606711651687</v>
      </c>
    </row>
    <row r="3413" spans="1:16" x14ac:dyDescent="0.25">
      <c r="A3413">
        <v>148.32479198385735</v>
      </c>
      <c r="B3413">
        <v>-18.656319542327964</v>
      </c>
      <c r="C3413">
        <v>4700</v>
      </c>
      <c r="D3413">
        <f t="shared" ca="1" si="323"/>
        <v>0.75</v>
      </c>
      <c r="E3413" s="1">
        <v>0.65</v>
      </c>
      <c r="F3413">
        <v>19.899999999999999</v>
      </c>
      <c r="G3413">
        <f t="shared" ca="1" si="325"/>
        <v>42.007420362456692</v>
      </c>
      <c r="H3413">
        <f t="shared" ca="1" si="322"/>
        <v>20.728490417810555</v>
      </c>
      <c r="I3413">
        <f>User_Model_Calcs!A3413-Sat_Data!$B$5</f>
        <v>38.324791983857352</v>
      </c>
      <c r="J3413">
        <f>(Earth_Data!$B$1/SQRT(1-Earth_Data!$B$2^2*SIN(RADIANS(User_Model_Calcs!B3413))^2))*COS(RADIANS(User_Model_Calcs!B3413))</f>
        <v>6045.0679242628994</v>
      </c>
      <c r="K3413">
        <f>((Earth_Data!$B$1*(1-Earth_Data!$B$2^2))/SQRT(1-Earth_Data!$B$2^2*SIN(RADIANS(User_Model_Calcs!B3413))^2))*SIN(RADIANS(User_Model_Calcs!B3413))</f>
        <v>-2027.3438136906068</v>
      </c>
      <c r="L3413">
        <f t="shared" si="326"/>
        <v>-18.539987689037563</v>
      </c>
      <c r="M3413">
        <f t="shared" si="327"/>
        <v>6375.9680949532467</v>
      </c>
      <c r="N3413">
        <f>SQRT(User_Model_Calcs!M3413^2+Sat_Data!$B$3^2-2*User_Model_Calcs!M3413*Sat_Data!$B$3*COS(RADIANS(L3413))*COS(RADIANS(I3413)))</f>
        <v>37663.627365720829</v>
      </c>
      <c r="O3413">
        <f>DEGREES(ACOS(((Earth_Data!$B$1+Sat_Data!$B$2)/User_Model_Calcs!N3413)*SQRT(1-COS(RADIANS(User_Model_Calcs!I3413))^2*COS(RADIANS(User_Model_Calcs!B3413))^2)))</f>
        <v>41.503834759295131</v>
      </c>
      <c r="P3413">
        <f t="shared" si="324"/>
        <v>67.967222969657939</v>
      </c>
    </row>
    <row r="3414" spans="1:16" x14ac:dyDescent="0.25">
      <c r="A3414">
        <v>112.56952672568445</v>
      </c>
      <c r="B3414">
        <v>-22.754033445484765</v>
      </c>
      <c r="C3414">
        <v>6250</v>
      </c>
      <c r="D3414">
        <f t="shared" ca="1" si="323"/>
        <v>0.75</v>
      </c>
      <c r="E3414" s="1">
        <v>0.65</v>
      </c>
      <c r="F3414">
        <v>19.899999999999999</v>
      </c>
      <c r="G3414">
        <f t="shared" ca="1" si="325"/>
        <v>42.007420362456692</v>
      </c>
      <c r="H3414">
        <f t="shared" ca="1" si="322"/>
        <v>15.637575895405783</v>
      </c>
      <c r="I3414">
        <f>User_Model_Calcs!A3414-Sat_Data!$B$5</f>
        <v>2.5695267256844545</v>
      </c>
      <c r="J3414">
        <f>(Earth_Data!$B$1/SQRT(1-Earth_Data!$B$2^2*SIN(RADIANS(User_Model_Calcs!B3414))^2))*COS(RADIANS(User_Model_Calcs!B3414))</f>
        <v>5884.7006693232461</v>
      </c>
      <c r="K3414">
        <f>((Earth_Data!$B$1*(1-Earth_Data!$B$2^2))/SQRT(1-Earth_Data!$B$2^2*SIN(RADIANS(User_Model_Calcs!B3414))^2))*SIN(RADIANS(User_Model_Calcs!B3414))</f>
        <v>-2451.6238725549056</v>
      </c>
      <c r="L3414">
        <f t="shared" si="326"/>
        <v>-22.617087857826586</v>
      </c>
      <c r="M3414">
        <f t="shared" si="327"/>
        <v>6374.9636532308614</v>
      </c>
      <c r="N3414">
        <f>SQRT(User_Model_Calcs!M3414^2+Sat_Data!$B$3^2-2*User_Model_Calcs!M3414*Sat_Data!$B$3*COS(RADIANS(L3414))*COS(RADIANS(I3414)))</f>
        <v>36369.040768286744</v>
      </c>
      <c r="O3414">
        <f>DEGREES(ACOS(((Earth_Data!$B$1+Sat_Data!$B$2)/User_Model_Calcs!N3414)*SQRT(1-COS(RADIANS(User_Model_Calcs!I3414))^2*COS(RADIANS(User_Model_Calcs!B3414))^2)))</f>
        <v>63.194725475479359</v>
      </c>
      <c r="P3414">
        <f t="shared" si="324"/>
        <v>6.6183149573244071</v>
      </c>
    </row>
    <row r="3415" spans="1:16" x14ac:dyDescent="0.25">
      <c r="A3415">
        <v>124.977</v>
      </c>
      <c r="B3415">
        <v>-14.86</v>
      </c>
      <c r="C3415">
        <v>625</v>
      </c>
      <c r="D3415">
        <f t="shared" ca="1" si="323"/>
        <v>0.75</v>
      </c>
      <c r="E3415" s="1">
        <v>0.65</v>
      </c>
      <c r="F3415">
        <v>19.899999999999999</v>
      </c>
      <c r="G3415">
        <f t="shared" ca="1" si="325"/>
        <v>42.007420362456692</v>
      </c>
      <c r="H3415">
        <f t="shared" ca="1" si="322"/>
        <v>22.934791287395541</v>
      </c>
      <c r="I3415">
        <f>User_Model_Calcs!A3415-Sat_Data!$B$5</f>
        <v>14.977000000000004</v>
      </c>
      <c r="J3415">
        <f>(Earth_Data!$B$1/SQRT(1-Earth_Data!$B$2^2*SIN(RADIANS(User_Model_Calcs!B3415))^2))*COS(RADIANS(User_Model_Calcs!B3415))</f>
        <v>6166.183024692662</v>
      </c>
      <c r="K3415">
        <f>((Earth_Data!$B$1*(1-Earth_Data!$B$2^2))/SQRT(1-Earth_Data!$B$2^2*SIN(RADIANS(User_Model_Calcs!B3415))^2))*SIN(RADIANS(User_Model_Calcs!B3415))</f>
        <v>-1625.1329225650982</v>
      </c>
      <c r="L3415">
        <f t="shared" si="326"/>
        <v>-14.764879187066461</v>
      </c>
      <c r="M3415">
        <f t="shared" si="327"/>
        <v>6376.7444758287847</v>
      </c>
      <c r="N3415">
        <f>SQRT(User_Model_Calcs!M3415^2+Sat_Data!$B$3^2-2*User_Model_Calcs!M3415*Sat_Data!$B$3*COS(RADIANS(L3415))*COS(RADIANS(I3415)))</f>
        <v>36278.891812568123</v>
      </c>
      <c r="O3415">
        <f>DEGREES(ACOS(((Earth_Data!$B$1+Sat_Data!$B$2)/User_Model_Calcs!N3415)*SQRT(1-COS(RADIANS(User_Model_Calcs!I3415))^2*COS(RADIANS(User_Model_Calcs!B3415))^2)))</f>
        <v>65.412841328933496</v>
      </c>
      <c r="P3415">
        <f t="shared" si="324"/>
        <v>46.209308413714055</v>
      </c>
    </row>
    <row r="3416" spans="1:16" x14ac:dyDescent="0.25">
      <c r="A3416">
        <v>164.7</v>
      </c>
      <c r="B3416">
        <v>-17.753999999999998</v>
      </c>
      <c r="C3416">
        <v>375</v>
      </c>
      <c r="D3416">
        <f t="shared" ca="1" si="323"/>
        <v>1.2</v>
      </c>
      <c r="E3416" s="1">
        <v>0.65</v>
      </c>
      <c r="F3416">
        <v>19.899999999999999</v>
      </c>
      <c r="G3416">
        <f t="shared" ca="1" si="325"/>
        <v>46.089820015575185</v>
      </c>
      <c r="H3416">
        <f t="shared" ca="1" si="322"/>
        <v>17.940931627747887</v>
      </c>
      <c r="I3416">
        <f>User_Model_Calcs!A3416-Sat_Data!$B$5</f>
        <v>54.699999999999989</v>
      </c>
      <c r="J3416">
        <f>(Earth_Data!$B$1/SQRT(1-Earth_Data!$B$2^2*SIN(RADIANS(User_Model_Calcs!B3416))^2))*COS(RADIANS(User_Model_Calcs!B3416))</f>
        <v>6076.2694368251769</v>
      </c>
      <c r="K3416">
        <f>((Earth_Data!$B$1*(1-Earth_Data!$B$2^2))/SQRT(1-Earth_Data!$B$2^2*SIN(RADIANS(User_Model_Calcs!B3416))^2))*SIN(RADIANS(User_Model_Calcs!B3416))</f>
        <v>-1932.4727089237265</v>
      </c>
      <c r="L3416">
        <f t="shared" si="326"/>
        <v>-17.642539625669439</v>
      </c>
      <c r="M3416">
        <f t="shared" si="327"/>
        <v>6376.1666414571346</v>
      </c>
      <c r="N3416">
        <f>SQRT(User_Model_Calcs!M3416^2+Sat_Data!$B$3^2-2*User_Model_Calcs!M3416*Sat_Data!$B$3*COS(RADIANS(L3416))*COS(RADIANS(I3416)))</f>
        <v>39017.626476918063</v>
      </c>
      <c r="O3416">
        <f>DEGREES(ACOS(((Earth_Data!$B$1+Sat_Data!$B$2)/User_Model_Calcs!N3416)*SQRT(1-COS(RADIANS(User_Model_Calcs!I3416))^2*COS(RADIANS(User_Model_Calcs!B3416))^2)))</f>
        <v>25.541222065979831</v>
      </c>
      <c r="P3416">
        <f t="shared" si="324"/>
        <v>77.816675064628214</v>
      </c>
    </row>
    <row r="3417" spans="1:16" x14ac:dyDescent="0.25">
      <c r="A3417">
        <v>117.79300000000001</v>
      </c>
      <c r="B3417">
        <v>-13.750999999999999</v>
      </c>
      <c r="C3417">
        <v>2500</v>
      </c>
      <c r="D3417">
        <f t="shared" ca="1" si="323"/>
        <v>0.75</v>
      </c>
      <c r="E3417" s="1">
        <v>0.65</v>
      </c>
      <c r="F3417">
        <v>19.899999999999999</v>
      </c>
      <c r="G3417">
        <f t="shared" ca="1" si="325"/>
        <v>42.007420362456692</v>
      </c>
      <c r="H3417">
        <f t="shared" ca="1" si="322"/>
        <v>14.269477610305755</v>
      </c>
      <c r="I3417">
        <f>User_Model_Calcs!A3417-Sat_Data!$B$5</f>
        <v>7.7930000000000064</v>
      </c>
      <c r="J3417">
        <f>(Earth_Data!$B$1/SQRT(1-Earth_Data!$B$2^2*SIN(RADIANS(User_Model_Calcs!B3417))^2))*COS(RADIANS(User_Model_Calcs!B3417))</f>
        <v>6196.5012969602039</v>
      </c>
      <c r="K3417">
        <f>((Earth_Data!$B$1*(1-Earth_Data!$B$2^2))/SQRT(1-Earth_Data!$B$2^2*SIN(RADIANS(User_Model_Calcs!B3417))^2))*SIN(RADIANS(User_Model_Calcs!B3417))</f>
        <v>-1506.2373624310237</v>
      </c>
      <c r="L3417">
        <f t="shared" si="326"/>
        <v>-13.662404784804357</v>
      </c>
      <c r="M3417">
        <f t="shared" si="327"/>
        <v>6376.9412193631406</v>
      </c>
      <c r="N3417">
        <f>SQRT(User_Model_Calcs!M3417^2+Sat_Data!$B$3^2-2*User_Model_Calcs!M3417*Sat_Data!$B$3*COS(RADIANS(L3417))*COS(RADIANS(I3417)))</f>
        <v>36066.130244067754</v>
      </c>
      <c r="O3417">
        <f>DEGREES(ACOS(((Earth_Data!$B$1+Sat_Data!$B$2)/User_Model_Calcs!N3417)*SQRT(1-COS(RADIANS(User_Model_Calcs!I3417))^2*COS(RADIANS(User_Model_Calcs!B3417))^2)))</f>
        <v>71.476078895486538</v>
      </c>
      <c r="P3417">
        <f t="shared" si="324"/>
        <v>29.931382070724119</v>
      </c>
    </row>
    <row r="3418" spans="1:16" x14ac:dyDescent="0.25">
      <c r="A3418">
        <v>117.92149574419945</v>
      </c>
      <c r="B3418">
        <v>-20.891854195916817</v>
      </c>
      <c r="C3418">
        <v>6250</v>
      </c>
      <c r="D3418">
        <f t="shared" ca="1" si="323"/>
        <v>3</v>
      </c>
      <c r="E3418" s="1">
        <v>0.65</v>
      </c>
      <c r="F3418">
        <v>19.899999999999999</v>
      </c>
      <c r="G3418">
        <f t="shared" ca="1" si="325"/>
        <v>54.048620189015942</v>
      </c>
      <c r="H3418">
        <f t="shared" ca="1" si="322"/>
        <v>22.69485343963229</v>
      </c>
      <c r="I3418">
        <f>User_Model_Calcs!A3418-Sat_Data!$B$5</f>
        <v>7.9214957441994471</v>
      </c>
      <c r="J3418">
        <f>(Earth_Data!$B$1/SQRT(1-Earth_Data!$B$2^2*SIN(RADIANS(User_Model_Calcs!B3418))^2))*COS(RADIANS(User_Model_Calcs!B3418))</f>
        <v>5961.3484071428911</v>
      </c>
      <c r="K3418">
        <f>((Earth_Data!$B$1*(1-Earth_Data!$B$2^2))/SQRT(1-Earth_Data!$B$2^2*SIN(RADIANS(User_Model_Calcs!B3418))^2))*SIN(RADIANS(User_Model_Calcs!B3418))</f>
        <v>-2260.2135262547922</v>
      </c>
      <c r="L3418">
        <f t="shared" si="326"/>
        <v>-20.76395615113136</v>
      </c>
      <c r="M3418">
        <f t="shared" si="327"/>
        <v>6375.440378170767</v>
      </c>
      <c r="N3418">
        <f>SQRT(User_Model_Calcs!M3418^2+Sat_Data!$B$3^2-2*User_Model_Calcs!M3418*Sat_Data!$B$3*COS(RADIANS(L3418))*COS(RADIANS(I3418)))</f>
        <v>36339.340003883844</v>
      </c>
      <c r="O3418">
        <f>DEGREES(ACOS(((Earth_Data!$B$1+Sat_Data!$B$2)/User_Model_Calcs!N3418)*SQRT(1-COS(RADIANS(User_Model_Calcs!I3418))^2*COS(RADIANS(User_Model_Calcs!B3418))^2)))</f>
        <v>63.901920403359526</v>
      </c>
      <c r="P3418">
        <f t="shared" si="324"/>
        <v>21.315246987512779</v>
      </c>
    </row>
    <row r="3419" spans="1:16" x14ac:dyDescent="0.25">
      <c r="A3419">
        <v>111.93186167443403</v>
      </c>
      <c r="B3419">
        <v>-20.043471189072601</v>
      </c>
      <c r="C3419">
        <v>400</v>
      </c>
      <c r="D3419">
        <f t="shared" ca="1" si="323"/>
        <v>3</v>
      </c>
      <c r="E3419" s="1">
        <v>0.65</v>
      </c>
      <c r="F3419">
        <v>19.899999999999999</v>
      </c>
      <c r="G3419">
        <f t="shared" ca="1" si="325"/>
        <v>54.048620189015942</v>
      </c>
      <c r="H3419">
        <f t="shared" ca="1" si="322"/>
        <v>15.580992497651168</v>
      </c>
      <c r="I3419">
        <f>User_Model_Calcs!A3419-Sat_Data!$B$5</f>
        <v>1.9318616744340318</v>
      </c>
      <c r="J3419">
        <f>(Earth_Data!$B$1/SQRT(1-Earth_Data!$B$2^2*SIN(RADIANS(User_Model_Calcs!B3419))^2))*COS(RADIANS(User_Model_Calcs!B3419))</f>
        <v>5994.1915767071541</v>
      </c>
      <c r="K3419">
        <f>((Earth_Data!$B$1*(1-Earth_Data!$B$2^2))/SQRT(1-Earth_Data!$B$2^2*SIN(RADIANS(User_Model_Calcs!B3419))^2))*SIN(RADIANS(User_Model_Calcs!B3419))</f>
        <v>-2172.2191441092009</v>
      </c>
      <c r="L3419">
        <f t="shared" si="326"/>
        <v>-19.919875240571869</v>
      </c>
      <c r="M3419">
        <f t="shared" si="327"/>
        <v>6375.6465294353884</v>
      </c>
      <c r="N3419">
        <f>SQRT(User_Model_Calcs!M3419^2+Sat_Data!$B$3^2-2*User_Model_Calcs!M3419*Sat_Data!$B$3*COS(RADIANS(L3419))*COS(RADIANS(I3419)))</f>
        <v>36239.081217973915</v>
      </c>
      <c r="O3419">
        <f>DEGREES(ACOS(((Earth_Data!$B$1+Sat_Data!$B$2)/User_Model_Calcs!N3419)*SQRT(1-COS(RADIANS(User_Model_Calcs!I3419))^2*COS(RADIANS(User_Model_Calcs!B3419))^2)))</f>
        <v>66.392542047464033</v>
      </c>
      <c r="P3419">
        <f t="shared" si="324"/>
        <v>5.6206746051175758</v>
      </c>
    </row>
    <row r="3420" spans="1:16" x14ac:dyDescent="0.25">
      <c r="A3420">
        <v>151.36199999999999</v>
      </c>
      <c r="B3420">
        <v>-16.494999999999997</v>
      </c>
      <c r="C3420">
        <v>950</v>
      </c>
      <c r="D3420">
        <f t="shared" ca="1" si="323"/>
        <v>1.2</v>
      </c>
      <c r="E3420" s="1">
        <v>0.65</v>
      </c>
      <c r="F3420">
        <v>19.899999999999999</v>
      </c>
      <c r="G3420">
        <f t="shared" ca="1" si="325"/>
        <v>46.089820015575185</v>
      </c>
      <c r="H3420">
        <f t="shared" ca="1" si="322"/>
        <v>18.317367091995482</v>
      </c>
      <c r="I3420">
        <f>User_Model_Calcs!A3420-Sat_Data!$B$5</f>
        <v>41.361999999999995</v>
      </c>
      <c r="J3420">
        <f>(Earth_Data!$B$1/SQRT(1-Earth_Data!$B$2^2*SIN(RADIANS(User_Model_Calcs!B3420))^2))*COS(RADIANS(User_Model_Calcs!B3420))</f>
        <v>6117.2955157212955</v>
      </c>
      <c r="K3420">
        <f>((Earth_Data!$B$1*(1-Earth_Data!$B$2^2))/SQRT(1-Earth_Data!$B$2^2*SIN(RADIANS(User_Model_Calcs!B3420))^2))*SIN(RADIANS(User_Model_Calcs!B3420))</f>
        <v>-1799.3180848947231</v>
      </c>
      <c r="L3420">
        <f t="shared" si="326"/>
        <v>-16.390518938298602</v>
      </c>
      <c r="M3420">
        <f t="shared" si="327"/>
        <v>6376.4292513359769</v>
      </c>
      <c r="N3420">
        <f>SQRT(User_Model_Calcs!M3420^2+Sat_Data!$B$3^2-2*User_Model_Calcs!M3420*Sat_Data!$B$3*COS(RADIANS(L3420))*COS(RADIANS(I3420)))</f>
        <v>37832.450724349059</v>
      </c>
      <c r="O3420">
        <f>DEGREES(ACOS(((Earth_Data!$B$1+Sat_Data!$B$2)/User_Model_Calcs!N3420)*SQRT(1-COS(RADIANS(User_Model_Calcs!I3420))^2*COS(RADIANS(User_Model_Calcs!B3420))^2)))</f>
        <v>39.301429698341956</v>
      </c>
      <c r="P3420">
        <f t="shared" si="324"/>
        <v>72.126102307527631</v>
      </c>
    </row>
    <row r="3421" spans="1:16" x14ac:dyDescent="0.25">
      <c r="A3421">
        <v>143.83455290813785</v>
      </c>
      <c r="B3421">
        <v>-16.560205375791746</v>
      </c>
      <c r="C3421">
        <v>4700</v>
      </c>
      <c r="D3421">
        <f t="shared" ca="1" si="323"/>
        <v>3</v>
      </c>
      <c r="E3421" s="1">
        <v>0.65</v>
      </c>
      <c r="F3421">
        <v>19.899999999999999</v>
      </c>
      <c r="G3421">
        <f t="shared" ca="1" si="325"/>
        <v>54.048620189015942</v>
      </c>
      <c r="H3421">
        <f t="shared" ca="1" si="322"/>
        <v>16.965881332248063</v>
      </c>
      <c r="I3421">
        <f>User_Model_Calcs!A3421-Sat_Data!$B$5</f>
        <v>33.834552908137852</v>
      </c>
      <c r="J3421">
        <f>(Earth_Data!$B$1/SQRT(1-Earth_Data!$B$2^2*SIN(RADIANS(User_Model_Calcs!B3421))^2))*COS(RADIANS(User_Model_Calcs!B3421))</f>
        <v>6115.242755761361</v>
      </c>
      <c r="K3421">
        <f>((Earth_Data!$B$1*(1-Earth_Data!$B$2^2))/SQRT(1-Earth_Data!$B$2^2*SIN(RADIANS(User_Model_Calcs!B3421))^2))*SIN(RADIANS(User_Model_Calcs!B3421))</f>
        <v>-1806.2358464728493</v>
      </c>
      <c r="L3421">
        <f t="shared" si="326"/>
        <v>-16.455357816168792</v>
      </c>
      <c r="M3421">
        <f t="shared" si="327"/>
        <v>6376.4160697820917</v>
      </c>
      <c r="N3421">
        <f>SQRT(User_Model_Calcs!M3421^2+Sat_Data!$B$3^2-2*User_Model_Calcs!M3421*Sat_Data!$B$3*COS(RADIANS(L3421))*COS(RADIANS(I3421)))</f>
        <v>37284.283906455101</v>
      </c>
      <c r="O3421">
        <f>DEGREES(ACOS(((Earth_Data!$B$1+Sat_Data!$B$2)/User_Model_Calcs!N3421)*SQRT(1-COS(RADIANS(User_Model_Calcs!I3421))^2*COS(RADIANS(User_Model_Calcs!B3421))^2)))</f>
        <v>46.824884311852635</v>
      </c>
      <c r="P3421">
        <f t="shared" si="324"/>
        <v>66.964468247939081</v>
      </c>
    </row>
    <row r="3422" spans="1:16" x14ac:dyDescent="0.25">
      <c r="A3422">
        <v>127.88800000000001</v>
      </c>
      <c r="B3422">
        <v>-9.4169999999999998</v>
      </c>
      <c r="C3422">
        <v>375</v>
      </c>
      <c r="D3422">
        <f t="shared" ca="1" si="323"/>
        <v>3</v>
      </c>
      <c r="E3422" s="1">
        <v>0.65</v>
      </c>
      <c r="F3422">
        <v>19.899999999999999</v>
      </c>
      <c r="G3422">
        <f t="shared" ca="1" si="325"/>
        <v>54.048620189015942</v>
      </c>
      <c r="H3422">
        <f t="shared" ca="1" si="322"/>
        <v>22.319838969641847</v>
      </c>
      <c r="I3422">
        <f>User_Model_Calcs!A3422-Sat_Data!$B$5</f>
        <v>17.888000000000005</v>
      </c>
      <c r="J3422">
        <f>(Earth_Data!$B$1/SQRT(1-Earth_Data!$B$2^2*SIN(RADIANS(User_Model_Calcs!B3422))^2))*COS(RADIANS(User_Model_Calcs!B3422))</f>
        <v>6292.7499228326933</v>
      </c>
      <c r="K3422">
        <f>((Earth_Data!$B$1*(1-Earth_Data!$B$2^2))/SQRT(1-Earth_Data!$B$2^2*SIN(RADIANS(User_Model_Calcs!B3422))^2))*SIN(RADIANS(User_Model_Calcs!B3422))</f>
        <v>-1036.6894512343938</v>
      </c>
      <c r="L3422">
        <f t="shared" si="326"/>
        <v>-9.3550759096307754</v>
      </c>
      <c r="M3422">
        <f t="shared" si="327"/>
        <v>6377.5721563626021</v>
      </c>
      <c r="N3422">
        <f>SQRT(User_Model_Calcs!M3422^2+Sat_Data!$B$3^2-2*User_Model_Calcs!M3422*Sat_Data!$B$3*COS(RADIANS(L3422))*COS(RADIANS(I3422)))</f>
        <v>36242.019260021261</v>
      </c>
      <c r="O3422">
        <f>DEGREES(ACOS(((Earth_Data!$B$1+Sat_Data!$B$2)/User_Model_Calcs!N3422)*SQRT(1-COS(RADIANS(User_Model_Calcs!I3422))^2*COS(RADIANS(User_Model_Calcs!B3422))^2)))</f>
        <v>66.381671592561077</v>
      </c>
      <c r="P3422">
        <f t="shared" si="324"/>
        <v>63.117901635676688</v>
      </c>
    </row>
    <row r="3423" spans="1:16" x14ac:dyDescent="0.25">
      <c r="A3423">
        <v>116.07008859214569</v>
      </c>
      <c r="B3423">
        <v>-19.638205335716574</v>
      </c>
      <c r="C3423">
        <v>400</v>
      </c>
      <c r="D3423">
        <f t="shared" ca="1" si="323"/>
        <v>3</v>
      </c>
      <c r="E3423" s="1">
        <v>0.65</v>
      </c>
      <c r="F3423">
        <v>19.899999999999999</v>
      </c>
      <c r="G3423">
        <f t="shared" ca="1" si="325"/>
        <v>54.048620189015942</v>
      </c>
      <c r="H3423">
        <f t="shared" ca="1" si="322"/>
        <v>23.45123159090198</v>
      </c>
      <c r="I3423">
        <f>User_Model_Calcs!A3423-Sat_Data!$B$5</f>
        <v>6.0700885921456944</v>
      </c>
      <c r="J3423">
        <f>(Earth_Data!$B$1/SQRT(1-Earth_Data!$B$2^2*SIN(RADIANS(User_Model_Calcs!B3423))^2))*COS(RADIANS(User_Model_Calcs!B3423))</f>
        <v>6009.4187274607448</v>
      </c>
      <c r="K3423">
        <f>((Earth_Data!$B$1*(1-Earth_Data!$B$2^2))/SQRT(1-Earth_Data!$B$2^2*SIN(RADIANS(User_Model_Calcs!B3423))^2))*SIN(RADIANS(User_Model_Calcs!B3423))</f>
        <v>-2130.018510381652</v>
      </c>
      <c r="L3423">
        <f t="shared" si="326"/>
        <v>-19.516702659146908</v>
      </c>
      <c r="M3423">
        <f t="shared" si="327"/>
        <v>6375.7424898222162</v>
      </c>
      <c r="N3423">
        <f>SQRT(User_Model_Calcs!M3423^2+Sat_Data!$B$3^2-2*User_Model_Calcs!M3423*Sat_Data!$B$3*COS(RADIANS(L3423))*COS(RADIANS(I3423)))</f>
        <v>36256.61499143461</v>
      </c>
      <c r="O3423">
        <f>DEGREES(ACOS(((Earth_Data!$B$1+Sat_Data!$B$2)/User_Model_Calcs!N3423)*SQRT(1-COS(RADIANS(User_Model_Calcs!I3423))^2*COS(RADIANS(User_Model_Calcs!B3423))^2)))</f>
        <v>65.943357572597165</v>
      </c>
      <c r="P3423">
        <f t="shared" si="324"/>
        <v>17.558235787062518</v>
      </c>
    </row>
    <row r="3424" spans="1:16" x14ac:dyDescent="0.25">
      <c r="A3424">
        <v>147.291</v>
      </c>
      <c r="B3424">
        <v>-17.359000000000002</v>
      </c>
      <c r="C3424">
        <v>3750</v>
      </c>
      <c r="D3424">
        <f t="shared" ca="1" si="323"/>
        <v>1.2</v>
      </c>
      <c r="E3424" s="1">
        <v>0.65</v>
      </c>
      <c r="F3424">
        <v>19.899999999999999</v>
      </c>
      <c r="G3424">
        <f t="shared" ca="1" si="325"/>
        <v>46.089820015575185</v>
      </c>
      <c r="H3424">
        <f t="shared" ca="1" si="322"/>
        <v>22.293539910893521</v>
      </c>
      <c r="I3424">
        <f>User_Model_Calcs!A3424-Sat_Data!$B$5</f>
        <v>37.290999999999997</v>
      </c>
      <c r="J3424">
        <f>(Earth_Data!$B$1/SQRT(1-Earth_Data!$B$2^2*SIN(RADIANS(User_Model_Calcs!B3424))^2))*COS(RADIANS(User_Model_Calcs!B3424))</f>
        <v>6089.4564128968768</v>
      </c>
      <c r="K3424">
        <f>((Earth_Data!$B$1*(1-Earth_Data!$B$2^2))/SQRT(1-Earth_Data!$B$2^2*SIN(RADIANS(User_Model_Calcs!B3424))^2))*SIN(RADIANS(User_Model_Calcs!B3424))</f>
        <v>-1890.7923286014109</v>
      </c>
      <c r="L3424">
        <f t="shared" si="326"/>
        <v>-17.249706965682268</v>
      </c>
      <c r="M3424">
        <f t="shared" si="327"/>
        <v>6376.250860377816</v>
      </c>
      <c r="N3424">
        <f>SQRT(User_Model_Calcs!M3424^2+Sat_Data!$B$3^2-2*User_Model_Calcs!M3424*Sat_Data!$B$3*COS(RADIANS(L3424))*COS(RADIANS(I3424)))</f>
        <v>37549.116118770056</v>
      </c>
      <c r="O3424">
        <f>DEGREES(ACOS(((Earth_Data!$B$1+Sat_Data!$B$2)/User_Model_Calcs!N3424)*SQRT(1-COS(RADIANS(User_Model_Calcs!I3424))^2*COS(RADIANS(User_Model_Calcs!B3424))^2)))</f>
        <v>43.056848039402794</v>
      </c>
      <c r="P3424">
        <f t="shared" si="324"/>
        <v>68.605829766863195</v>
      </c>
    </row>
    <row r="3425" spans="1:16" x14ac:dyDescent="0.25">
      <c r="A3425">
        <v>119.48399999999999</v>
      </c>
      <c r="B3425">
        <v>-17.350999999999999</v>
      </c>
      <c r="C3425">
        <v>375</v>
      </c>
      <c r="D3425">
        <f t="shared" ca="1" si="323"/>
        <v>1.2</v>
      </c>
      <c r="E3425" s="1">
        <v>0.65</v>
      </c>
      <c r="F3425">
        <v>19.899999999999999</v>
      </c>
      <c r="G3425">
        <f t="shared" ca="1" si="325"/>
        <v>46.089820015575185</v>
      </c>
      <c r="H3425">
        <f t="shared" ca="1" si="322"/>
        <v>23.615165650785546</v>
      </c>
      <c r="I3425">
        <f>User_Model_Calcs!A3425-Sat_Data!$B$5</f>
        <v>9.4839999999999947</v>
      </c>
      <c r="J3425">
        <f>(Earth_Data!$B$1/SQRT(1-Earth_Data!$B$2^2*SIN(RADIANS(User_Model_Calcs!B3425))^2))*COS(RADIANS(User_Model_Calcs!B3425))</f>
        <v>6089.7205156285436</v>
      </c>
      <c r="K3425">
        <f>((Earth_Data!$B$1*(1-Earth_Data!$B$2^2))/SQRT(1-Earth_Data!$B$2^2*SIN(RADIANS(User_Model_Calcs!B3425))^2))*SIN(RADIANS(User_Model_Calcs!B3425))</f>
        <v>-1889.9472503912941</v>
      </c>
      <c r="L3425">
        <f t="shared" si="326"/>
        <v>-17.241751075462535</v>
      </c>
      <c r="M3425">
        <f t="shared" si="327"/>
        <v>6376.2525489294094</v>
      </c>
      <c r="N3425">
        <f>SQRT(User_Model_Calcs!M3425^2+Sat_Data!$B$3^2-2*User_Model_Calcs!M3425*Sat_Data!$B$3*COS(RADIANS(L3425))*COS(RADIANS(I3425)))</f>
        <v>36220.916957787631</v>
      </c>
      <c r="O3425">
        <f>DEGREES(ACOS(((Earth_Data!$B$1+Sat_Data!$B$2)/User_Model_Calcs!N3425)*SQRT(1-COS(RADIANS(User_Model_Calcs!I3425))^2*COS(RADIANS(User_Model_Calcs!B3425))^2)))</f>
        <v>66.891370273101273</v>
      </c>
      <c r="P3425">
        <f t="shared" si="324"/>
        <v>29.256105086582775</v>
      </c>
    </row>
    <row r="3426" spans="1:16" x14ac:dyDescent="0.25">
      <c r="A3426">
        <v>144.12156818733902</v>
      </c>
      <c r="B3426">
        <v>-12.923013376288356</v>
      </c>
      <c r="C3426">
        <v>4700</v>
      </c>
      <c r="D3426">
        <f t="shared" ca="1" si="323"/>
        <v>0.75</v>
      </c>
      <c r="E3426" s="1">
        <v>0.65</v>
      </c>
      <c r="F3426">
        <v>19.899999999999999</v>
      </c>
      <c r="G3426">
        <f t="shared" ca="1" si="325"/>
        <v>42.007420362456692</v>
      </c>
      <c r="H3426">
        <f t="shared" ca="1" si="322"/>
        <v>15.734979198641639</v>
      </c>
      <c r="I3426">
        <f>User_Model_Calcs!A3426-Sat_Data!$B$5</f>
        <v>34.121568187339022</v>
      </c>
      <c r="J3426">
        <f>(Earth_Data!$B$1/SQRT(1-Earth_Data!$B$2^2*SIN(RADIANS(User_Model_Calcs!B3426))^2))*COS(RADIANS(User_Model_Calcs!B3426))</f>
        <v>6217.6319425057191</v>
      </c>
      <c r="K3426">
        <f>((Earth_Data!$B$1*(1-Earth_Data!$B$2^2))/SQRT(1-Earth_Data!$B$2^2*SIN(RADIANS(User_Model_Calcs!B3426))^2))*SIN(RADIANS(User_Model_Calcs!B3426))</f>
        <v>-1417.1056552689697</v>
      </c>
      <c r="L3426">
        <f t="shared" si="326"/>
        <v>-12.839376542171765</v>
      </c>
      <c r="M3426">
        <f t="shared" si="327"/>
        <v>6377.0789089255231</v>
      </c>
      <c r="N3426">
        <f>SQRT(User_Model_Calcs!M3426^2+Sat_Data!$B$3^2-2*User_Model_Calcs!M3426*Sat_Data!$B$3*COS(RADIANS(L3426))*COS(RADIANS(I3426)))</f>
        <v>37207.823115594991</v>
      </c>
      <c r="O3426">
        <f>DEGREES(ACOS(((Earth_Data!$B$1+Sat_Data!$B$2)/User_Model_Calcs!N3426)*SQRT(1-COS(RADIANS(User_Model_Calcs!I3426))^2*COS(RADIANS(User_Model_Calcs!B3426))^2)))</f>
        <v>47.979161506089987</v>
      </c>
      <c r="P3426">
        <f t="shared" si="324"/>
        <v>71.734547317204132</v>
      </c>
    </row>
    <row r="3427" spans="1:16" x14ac:dyDescent="0.25">
      <c r="A3427">
        <v>109.750614230134</v>
      </c>
      <c r="B3427">
        <v>-21.859758803501773</v>
      </c>
      <c r="C3427">
        <v>400</v>
      </c>
      <c r="D3427">
        <f t="shared" ca="1" si="323"/>
        <v>1.2</v>
      </c>
      <c r="E3427" s="1">
        <v>0.65</v>
      </c>
      <c r="F3427">
        <v>19.899999999999999</v>
      </c>
      <c r="G3427">
        <f t="shared" ca="1" si="325"/>
        <v>46.089820015575185</v>
      </c>
      <c r="H3427">
        <f t="shared" ca="1" si="322"/>
        <v>18.147871611230698</v>
      </c>
      <c r="I3427">
        <f>User_Model_Calcs!A3427-Sat_Data!$B$5</f>
        <v>-0.24938576986599514</v>
      </c>
      <c r="J3427">
        <f>(Earth_Data!$B$1/SQRT(1-Earth_Data!$B$2^2*SIN(RADIANS(User_Model_Calcs!B3427))^2))*COS(RADIANS(User_Model_Calcs!B3427))</f>
        <v>5922.2877521494802</v>
      </c>
      <c r="K3427">
        <f>((Earth_Data!$B$1*(1-Earth_Data!$B$2^2))/SQRT(1-Earth_Data!$B$2^2*SIN(RADIANS(User_Model_Calcs!B3427))^2))*SIN(RADIANS(User_Model_Calcs!B3427))</f>
        <v>-2360.0085423781843</v>
      </c>
      <c r="L3427">
        <f t="shared" si="326"/>
        <v>-21.727088734113973</v>
      </c>
      <c r="M3427">
        <f t="shared" si="327"/>
        <v>6375.1966667199968</v>
      </c>
      <c r="N3427">
        <f>SQRT(User_Model_Calcs!M3427^2+Sat_Data!$B$3^2-2*User_Model_Calcs!M3427*Sat_Data!$B$3*COS(RADIANS(L3427))*COS(RADIANS(I3427)))</f>
        <v>36318.675986696668</v>
      </c>
      <c r="O3427">
        <f>DEGREES(ACOS(((Earth_Data!$B$1+Sat_Data!$B$2)/User_Model_Calcs!N3427)*SQRT(1-COS(RADIANS(User_Model_Calcs!I3427))^2*COS(RADIANS(User_Model_Calcs!B3427))^2)))</f>
        <v>64.387106442703313</v>
      </c>
      <c r="P3427">
        <f t="shared" si="324"/>
        <v>0.66976054821029718</v>
      </c>
    </row>
    <row r="3428" spans="1:16" x14ac:dyDescent="0.25">
      <c r="A3428">
        <v>116.09</v>
      </c>
      <c r="B3428">
        <v>-12.243</v>
      </c>
      <c r="C3428">
        <v>375</v>
      </c>
      <c r="D3428">
        <f t="shared" ca="1" si="323"/>
        <v>0.75</v>
      </c>
      <c r="E3428" s="1">
        <v>0.65</v>
      </c>
      <c r="F3428">
        <v>19.899999999999999</v>
      </c>
      <c r="G3428">
        <f t="shared" ca="1" si="325"/>
        <v>42.007420362456692</v>
      </c>
      <c r="H3428">
        <f t="shared" ca="1" si="322"/>
        <v>17.24154212017223</v>
      </c>
      <c r="I3428">
        <f>User_Model_Calcs!A3428-Sat_Data!$B$5</f>
        <v>6.0900000000000034</v>
      </c>
      <c r="J3428">
        <f>(Earth_Data!$B$1/SQRT(1-Earth_Data!$B$2^2*SIN(RADIANS(User_Model_Calcs!B3428))^2))*COS(RADIANS(User_Model_Calcs!B3428))</f>
        <v>6234.020526168134</v>
      </c>
      <c r="K3428">
        <f>((Earth_Data!$B$1*(1-Earth_Data!$B$2^2))/SQRT(1-Earth_Data!$B$2^2*SIN(RADIANS(User_Model_Calcs!B3428))^2))*SIN(RADIANS(User_Model_Calcs!B3428))</f>
        <v>-1343.6850841262467</v>
      </c>
      <c r="L3428">
        <f t="shared" si="326"/>
        <v>-12.163487373825303</v>
      </c>
      <c r="M3428">
        <f t="shared" si="327"/>
        <v>6377.1860193967195</v>
      </c>
      <c r="N3428">
        <f>SQRT(User_Model_Calcs!M3428^2+Sat_Data!$B$3^2-2*User_Model_Calcs!M3428*Sat_Data!$B$3*COS(RADIANS(L3428))*COS(RADIANS(I3428)))</f>
        <v>35996.469266673877</v>
      </c>
      <c r="O3428">
        <f>DEGREES(ACOS(((Earth_Data!$B$1+Sat_Data!$B$2)/User_Model_Calcs!N3428)*SQRT(1-COS(RADIANS(User_Model_Calcs!I3428))^2*COS(RADIANS(User_Model_Calcs!B3428))^2)))</f>
        <v>73.949140703697452</v>
      </c>
      <c r="P3428">
        <f t="shared" si="324"/>
        <v>26.708289556522509</v>
      </c>
    </row>
    <row r="3429" spans="1:16" x14ac:dyDescent="0.25">
      <c r="A3429">
        <v>120.069</v>
      </c>
      <c r="B3429">
        <v>-11.201000000000001</v>
      </c>
      <c r="C3429">
        <v>625</v>
      </c>
      <c r="D3429">
        <f t="shared" ca="1" si="323"/>
        <v>1.2</v>
      </c>
      <c r="E3429" s="1">
        <v>0.65</v>
      </c>
      <c r="F3429">
        <v>19.899999999999999</v>
      </c>
      <c r="G3429">
        <f t="shared" ca="1" si="325"/>
        <v>46.089820015575185</v>
      </c>
      <c r="H3429">
        <f t="shared" ca="1" si="322"/>
        <v>18.460834387605232</v>
      </c>
      <c r="I3429">
        <f>User_Model_Calcs!A3429-Sat_Data!$B$5</f>
        <v>10.069000000000003</v>
      </c>
      <c r="J3429">
        <f>(Earth_Data!$B$1/SQRT(1-Earth_Data!$B$2^2*SIN(RADIANS(User_Model_Calcs!B3429))^2))*COS(RADIANS(User_Model_Calcs!B3429))</f>
        <v>6257.4380817709343</v>
      </c>
      <c r="K3429">
        <f>((Earth_Data!$B$1*(1-Earth_Data!$B$2^2))/SQRT(1-Earth_Data!$B$2^2*SIN(RADIANS(User_Model_Calcs!B3429))^2))*SIN(RADIANS(User_Model_Calcs!B3429))</f>
        <v>-1230.8242984763892</v>
      </c>
      <c r="L3429">
        <f t="shared" si="326"/>
        <v>-11.127892313811865</v>
      </c>
      <c r="M3429">
        <f t="shared" si="327"/>
        <v>6377.3395550901168</v>
      </c>
      <c r="N3429">
        <f>SQRT(User_Model_Calcs!M3429^2+Sat_Data!$B$3^2-2*User_Model_Calcs!M3429*Sat_Data!$B$3*COS(RADIANS(L3429))*COS(RADIANS(I3429)))</f>
        <v>36040.720386406865</v>
      </c>
      <c r="O3429">
        <f>DEGREES(ACOS(((Earth_Data!$B$1+Sat_Data!$B$2)/User_Model_Calcs!N3429)*SQRT(1-COS(RADIANS(User_Model_Calcs!I3429))^2*COS(RADIANS(User_Model_Calcs!B3429))^2)))</f>
        <v>72.352847056177993</v>
      </c>
      <c r="P3429">
        <f t="shared" si="324"/>
        <v>42.431027017585635</v>
      </c>
    </row>
    <row r="3430" spans="1:16" x14ac:dyDescent="0.25">
      <c r="A3430">
        <v>123.233</v>
      </c>
      <c r="B3430">
        <v>-15.068</v>
      </c>
      <c r="C3430">
        <v>950</v>
      </c>
      <c r="D3430">
        <f t="shared" ca="1" si="323"/>
        <v>3</v>
      </c>
      <c r="E3430" s="1">
        <v>0.65</v>
      </c>
      <c r="F3430">
        <v>19.899999999999999</v>
      </c>
      <c r="G3430">
        <f t="shared" ca="1" si="325"/>
        <v>54.048620189015942</v>
      </c>
      <c r="H3430">
        <f t="shared" ca="1" si="322"/>
        <v>17.696503982963126</v>
      </c>
      <c r="I3430">
        <f>User_Model_Calcs!A3430-Sat_Data!$B$5</f>
        <v>13.233000000000004</v>
      </c>
      <c r="J3430">
        <f>(Earth_Data!$B$1/SQRT(1-Earth_Data!$B$2^2*SIN(RADIANS(User_Model_Calcs!B3430))^2))*COS(RADIANS(User_Model_Calcs!B3430))</f>
        <v>6160.2403116786936</v>
      </c>
      <c r="K3430">
        <f>((Earth_Data!$B$1*(1-Earth_Data!$B$2^2))/SQRT(1-Earth_Data!$B$2^2*SIN(RADIANS(User_Model_Calcs!B3430))^2))*SIN(RADIANS(User_Model_Calcs!B3430))</f>
        <v>-1647.3673006666863</v>
      </c>
      <c r="L3430">
        <f t="shared" si="326"/>
        <v>-14.971670714541775</v>
      </c>
      <c r="M3430">
        <f t="shared" si="327"/>
        <v>6376.7060243465085</v>
      </c>
      <c r="N3430">
        <f>SQRT(User_Model_Calcs!M3430^2+Sat_Data!$B$3^2-2*User_Model_Calcs!M3430*Sat_Data!$B$3*COS(RADIANS(L3430))*COS(RADIANS(I3430)))</f>
        <v>36232.420773976126</v>
      </c>
      <c r="O3430">
        <f>DEGREES(ACOS(((Earth_Data!$B$1+Sat_Data!$B$2)/User_Model_Calcs!N3430)*SQRT(1-COS(RADIANS(User_Model_Calcs!I3430))^2*COS(RADIANS(User_Model_Calcs!B3430))^2)))</f>
        <v>66.603036756332699</v>
      </c>
      <c r="P3430">
        <f t="shared" si="324"/>
        <v>42.131408182554459</v>
      </c>
    </row>
    <row r="3431" spans="1:16" x14ac:dyDescent="0.25">
      <c r="A3431">
        <v>103.94808320348351</v>
      </c>
      <c r="B3431">
        <v>-12.709172649042952</v>
      </c>
      <c r="C3431">
        <v>2500</v>
      </c>
      <c r="D3431">
        <f t="shared" ca="1" si="323"/>
        <v>0.75</v>
      </c>
      <c r="E3431" s="1">
        <v>0.65</v>
      </c>
      <c r="F3431">
        <v>19.899999999999999</v>
      </c>
      <c r="G3431">
        <f t="shared" ca="1" si="325"/>
        <v>42.007420362456692</v>
      </c>
      <c r="H3431">
        <f t="shared" ca="1" si="322"/>
        <v>17.973405352451188</v>
      </c>
      <c r="I3431">
        <f>User_Model_Calcs!A3431-Sat_Data!$B$5</f>
        <v>-6.0519167965164939</v>
      </c>
      <c r="J3431">
        <f>(Earth_Data!$B$1/SQRT(1-Earth_Data!$B$2^2*SIN(RADIANS(User_Model_Calcs!B3431))^2))*COS(RADIANS(User_Model_Calcs!B3431))</f>
        <v>6222.8795872771125</v>
      </c>
      <c r="K3431">
        <f>((Earth_Data!$B$1*(1-Earth_Data!$B$2^2))/SQRT(1-Earth_Data!$B$2^2*SIN(RADIANS(User_Model_Calcs!B3431))^2))*SIN(RADIANS(User_Model_Calcs!B3431))</f>
        <v>-1394.0380530476355</v>
      </c>
      <c r="L3431">
        <f t="shared" si="326"/>
        <v>-12.626827810993415</v>
      </c>
      <c r="M3431">
        <f t="shared" si="327"/>
        <v>6377.1131753399995</v>
      </c>
      <c r="N3431">
        <f>SQRT(User_Model_Calcs!M3431^2+Sat_Data!$B$3^2-2*User_Model_Calcs!M3431*Sat_Data!$B$3*COS(RADIANS(L3431))*COS(RADIANS(I3431)))</f>
        <v>36008.918002542348</v>
      </c>
      <c r="O3431">
        <f>DEGREES(ACOS(((Earth_Data!$B$1+Sat_Data!$B$2)/User_Model_Calcs!N3431)*SQRT(1-COS(RADIANS(User_Model_Calcs!I3431))^2*COS(RADIANS(User_Model_Calcs!B3431))^2)))</f>
        <v>73.478960224797305</v>
      </c>
      <c r="P3431">
        <f t="shared" si="324"/>
        <v>25.729693105000766</v>
      </c>
    </row>
    <row r="3432" spans="1:16" x14ac:dyDescent="0.25">
      <c r="A3432">
        <v>111.94344214440356</v>
      </c>
      <c r="B3432">
        <v>-18.355603035054543</v>
      </c>
      <c r="C3432">
        <v>950</v>
      </c>
      <c r="D3432">
        <f t="shared" ca="1" si="323"/>
        <v>0.75</v>
      </c>
      <c r="E3432" s="1">
        <v>0.65</v>
      </c>
      <c r="F3432">
        <v>19.899999999999999</v>
      </c>
      <c r="G3432">
        <f t="shared" ca="1" si="325"/>
        <v>42.007420362456692</v>
      </c>
      <c r="H3432">
        <f t="shared" ca="1" si="322"/>
        <v>19.765365149074867</v>
      </c>
      <c r="I3432">
        <f>User_Model_Calcs!A3432-Sat_Data!$B$5</f>
        <v>1.9434421444035621</v>
      </c>
      <c r="J3432">
        <f>(Earth_Data!$B$1/SQRT(1-Earth_Data!$B$2^2*SIN(RADIANS(User_Model_Calcs!B3432))^2))*COS(RADIANS(User_Model_Calcs!B3432))</f>
        <v>6055.6327422533495</v>
      </c>
      <c r="K3432">
        <f>((Earth_Data!$B$1*(1-Earth_Data!$B$2^2))/SQRT(1-Earth_Data!$B$2^2*SIN(RADIANS(User_Model_Calcs!B3432))^2))*SIN(RADIANS(User_Model_Calcs!B3432))</f>
        <v>-1995.7798166775467</v>
      </c>
      <c r="L3432">
        <f t="shared" si="326"/>
        <v>-18.240882219206473</v>
      </c>
      <c r="M3432">
        <f t="shared" si="327"/>
        <v>6376.0352089451544</v>
      </c>
      <c r="N3432">
        <f>SQRT(User_Model_Calcs!M3432^2+Sat_Data!$B$3^2-2*User_Model_Calcs!M3432*Sat_Data!$B$3*COS(RADIANS(L3432))*COS(RADIANS(I3432)))</f>
        <v>36167.681301996912</v>
      </c>
      <c r="O3432">
        <f>DEGREES(ACOS(((Earth_Data!$B$1+Sat_Data!$B$2)/User_Model_Calcs!N3432)*SQRT(1-COS(RADIANS(User_Model_Calcs!I3432))^2*COS(RADIANS(User_Model_Calcs!B3432))^2)))</f>
        <v>68.343710552337015</v>
      </c>
      <c r="P3432">
        <f t="shared" si="324"/>
        <v>6.1499884597894585</v>
      </c>
    </row>
    <row r="3433" spans="1:16" x14ac:dyDescent="0.25">
      <c r="A3433">
        <v>155.346</v>
      </c>
      <c r="B3433">
        <v>-12.762</v>
      </c>
      <c r="C3433">
        <v>2500</v>
      </c>
      <c r="D3433">
        <f t="shared" ca="1" si="323"/>
        <v>3</v>
      </c>
      <c r="E3433" s="1">
        <v>0.65</v>
      </c>
      <c r="F3433">
        <v>19.899999999999999</v>
      </c>
      <c r="G3433">
        <f t="shared" ca="1" si="325"/>
        <v>54.048620189015942</v>
      </c>
      <c r="H3433">
        <f t="shared" ca="1" si="322"/>
        <v>19.516183875075594</v>
      </c>
      <c r="I3433">
        <f>User_Model_Calcs!A3433-Sat_Data!$B$5</f>
        <v>45.346000000000004</v>
      </c>
      <c r="J3433">
        <f>(Earth_Data!$B$1/SQRT(1-Earth_Data!$B$2^2*SIN(RADIANS(User_Model_Calcs!B3433))^2))*COS(RADIANS(User_Model_Calcs!B3433))</f>
        <v>6221.5912213829351</v>
      </c>
      <c r="K3433">
        <f>((Earth_Data!$B$1*(1-Earth_Data!$B$2^2))/SQRT(1-Earth_Data!$B$2^2*SIN(RADIANS(User_Model_Calcs!B3433))^2))*SIN(RADIANS(User_Model_Calcs!B3433))</f>
        <v>-1399.738472635474</v>
      </c>
      <c r="L3433">
        <f t="shared" si="326"/>
        <v>-12.679335560791278</v>
      </c>
      <c r="M3433">
        <f t="shared" si="327"/>
        <v>6377.1047598236219</v>
      </c>
      <c r="N3433">
        <f>SQRT(User_Model_Calcs!M3433^2+Sat_Data!$B$3^2-2*User_Model_Calcs!M3433*Sat_Data!$B$3*COS(RADIANS(L3433))*COS(RADIANS(I3433)))</f>
        <v>38075.469497727965</v>
      </c>
      <c r="O3433">
        <f>DEGREES(ACOS(((Earth_Data!$B$1+Sat_Data!$B$2)/User_Model_Calcs!N3433)*SQRT(1-COS(RADIANS(User_Model_Calcs!I3433))^2*COS(RADIANS(User_Model_Calcs!B3433))^2)))</f>
        <v>36.26441325938903</v>
      </c>
      <c r="P3433">
        <f t="shared" si="324"/>
        <v>77.688271167397005</v>
      </c>
    </row>
    <row r="3434" spans="1:16" x14ac:dyDescent="0.25">
      <c r="A3434">
        <v>151.63800000000001</v>
      </c>
      <c r="B3434">
        <v>-12.756</v>
      </c>
      <c r="C3434">
        <v>950</v>
      </c>
      <c r="D3434">
        <f t="shared" ca="1" si="323"/>
        <v>0.75</v>
      </c>
      <c r="E3434" s="1">
        <v>0.65</v>
      </c>
      <c r="F3434">
        <v>19.899999999999999</v>
      </c>
      <c r="G3434">
        <f t="shared" ca="1" si="325"/>
        <v>42.007420362456692</v>
      </c>
      <c r="H3434">
        <f t="shared" ca="1" si="322"/>
        <v>16.245241689318071</v>
      </c>
      <c r="I3434">
        <f>User_Model_Calcs!A3434-Sat_Data!$B$5</f>
        <v>41.638000000000005</v>
      </c>
      <c r="J3434">
        <f>(Earth_Data!$B$1/SQRT(1-Earth_Data!$B$2^2*SIN(RADIANS(User_Model_Calcs!B3434))^2))*COS(RADIANS(User_Model_Calcs!B3434))</f>
        <v>6221.7378156230361</v>
      </c>
      <c r="K3434">
        <f>((Earth_Data!$B$1*(1-Earth_Data!$B$2^2))/SQRT(1-Earth_Data!$B$2^2*SIN(RADIANS(User_Model_Calcs!B3434))^2))*SIN(RADIANS(User_Model_Calcs!B3434))</f>
        <v>-1399.0910917477015</v>
      </c>
      <c r="L3434">
        <f t="shared" si="326"/>
        <v>-12.673371846299608</v>
      </c>
      <c r="M3434">
        <f t="shared" si="327"/>
        <v>6377.1057172797036</v>
      </c>
      <c r="N3434">
        <f>SQRT(User_Model_Calcs!M3434^2+Sat_Data!$B$3^2-2*User_Model_Calcs!M3434*Sat_Data!$B$3*COS(RADIANS(L3434))*COS(RADIANS(I3434)))</f>
        <v>37767.277239995317</v>
      </c>
      <c r="O3434">
        <f>DEGREES(ACOS(((Earth_Data!$B$1+Sat_Data!$B$2)/User_Model_Calcs!N3434)*SQRT(1-COS(RADIANS(User_Model_Calcs!I3434))^2*COS(RADIANS(User_Model_Calcs!B3434))^2)))</f>
        <v>40.154436415203129</v>
      </c>
      <c r="P3434">
        <f t="shared" si="324"/>
        <v>76.052197278453662</v>
      </c>
    </row>
    <row r="3435" spans="1:16" x14ac:dyDescent="0.25">
      <c r="A3435">
        <v>111.834</v>
      </c>
      <c r="B3435">
        <v>-10.743</v>
      </c>
      <c r="C3435">
        <v>2500</v>
      </c>
      <c r="D3435">
        <f t="shared" ca="1" si="323"/>
        <v>0.75</v>
      </c>
      <c r="E3435" s="1">
        <v>0.65</v>
      </c>
      <c r="F3435">
        <v>19.899999999999999</v>
      </c>
      <c r="G3435">
        <f t="shared" ca="1" si="325"/>
        <v>42.007420362456692</v>
      </c>
      <c r="H3435">
        <f t="shared" ca="1" si="322"/>
        <v>14.081449428365062</v>
      </c>
      <c r="I3435">
        <f>User_Model_Calcs!A3435-Sat_Data!$B$5</f>
        <v>1.8340000000000032</v>
      </c>
      <c r="J3435">
        <f>(Earth_Data!$B$1/SQRT(1-Earth_Data!$B$2^2*SIN(RADIANS(User_Model_Calcs!B3435))^2))*COS(RADIANS(User_Model_Calcs!B3435))</f>
        <v>6267.0804163194134</v>
      </c>
      <c r="K3435">
        <f>((Earth_Data!$B$1*(1-Earth_Data!$B$2^2))/SQRT(1-Earth_Data!$B$2^2*SIN(RADIANS(User_Model_Calcs!B3435))^2))*SIN(RADIANS(User_Model_Calcs!B3435))</f>
        <v>-1181.0890411362266</v>
      </c>
      <c r="L3435">
        <f t="shared" si="326"/>
        <v>-10.672738350384636</v>
      </c>
      <c r="M3435">
        <f t="shared" si="327"/>
        <v>6377.4029406731388</v>
      </c>
      <c r="N3435">
        <f>SQRT(User_Model_Calcs!M3435^2+Sat_Data!$B$3^2-2*User_Model_Calcs!M3435*Sat_Data!$B$3*COS(RADIANS(L3435))*COS(RADIANS(I3435)))</f>
        <v>35920.253073656873</v>
      </c>
      <c r="O3435">
        <f>DEGREES(ACOS(((Earth_Data!$B$1+Sat_Data!$B$2)/User_Model_Calcs!N3435)*SQRT(1-COS(RADIANS(User_Model_Calcs!I3435))^2*COS(RADIANS(User_Model_Calcs!B3435))^2)))</f>
        <v>77.179522499324221</v>
      </c>
      <c r="P3435">
        <f t="shared" si="324"/>
        <v>9.7470767651259553</v>
      </c>
    </row>
    <row r="3436" spans="1:16" x14ac:dyDescent="0.25">
      <c r="A3436">
        <v>116.16083089971774</v>
      </c>
      <c r="B3436">
        <v>-7.924356578822735</v>
      </c>
      <c r="C3436">
        <v>400</v>
      </c>
      <c r="D3436">
        <f t="shared" ca="1" si="323"/>
        <v>1.2</v>
      </c>
      <c r="E3436" s="1">
        <v>0.65</v>
      </c>
      <c r="F3436">
        <v>19.899999999999999</v>
      </c>
      <c r="G3436">
        <f t="shared" ca="1" si="325"/>
        <v>46.089820015575185</v>
      </c>
      <c r="H3436">
        <f t="shared" ca="1" si="322"/>
        <v>15.775779111246404</v>
      </c>
      <c r="I3436">
        <f>User_Model_Calcs!A3436-Sat_Data!$B$5</f>
        <v>6.1608308997177375</v>
      </c>
      <c r="J3436">
        <f>(Earth_Data!$B$1/SQRT(1-Earth_Data!$B$2^2*SIN(RADIANS(User_Model_Calcs!B3436))^2))*COS(RADIANS(User_Model_Calcs!B3436))</f>
        <v>6317.6367423833972</v>
      </c>
      <c r="K3436">
        <f>((Earth_Data!$B$1*(1-Earth_Data!$B$2^2))/SQRT(1-Earth_Data!$B$2^2*SIN(RADIANS(User_Model_Calcs!B3436))^2))*SIN(RADIANS(User_Model_Calcs!B3436))</f>
        <v>-873.49502340233903</v>
      </c>
      <c r="L3436">
        <f t="shared" si="326"/>
        <v>-7.8719741517258921</v>
      </c>
      <c r="M3436">
        <f t="shared" si="327"/>
        <v>6377.7368685624961</v>
      </c>
      <c r="N3436">
        <f>SQRT(User_Model_Calcs!M3436^2+Sat_Data!$B$3^2-2*User_Model_Calcs!M3436*Sat_Data!$B$3*COS(RADIANS(L3436))*COS(RADIANS(I3436)))</f>
        <v>35900.023463937461</v>
      </c>
      <c r="O3436">
        <f>DEGREES(ACOS(((Earth_Data!$B$1+Sat_Data!$B$2)/User_Model_Calcs!N3436)*SQRT(1-COS(RADIANS(User_Model_Calcs!I3436))^2*COS(RADIANS(User_Model_Calcs!B3436))^2)))</f>
        <v>78.202080023591023</v>
      </c>
      <c r="P3436">
        <f t="shared" si="324"/>
        <v>38.059488834725506</v>
      </c>
    </row>
    <row r="3437" spans="1:16" x14ac:dyDescent="0.25">
      <c r="A3437">
        <v>142.06043761684498</v>
      </c>
      <c r="B3437">
        <v>-16.602694197460838</v>
      </c>
      <c r="C3437">
        <v>4700</v>
      </c>
      <c r="D3437">
        <f t="shared" ca="1" si="323"/>
        <v>3</v>
      </c>
      <c r="E3437" s="1">
        <v>0.65</v>
      </c>
      <c r="F3437">
        <v>19.899999999999999</v>
      </c>
      <c r="G3437">
        <f t="shared" ca="1" si="325"/>
        <v>54.048620189015942</v>
      </c>
      <c r="H3437">
        <f t="shared" ca="1" si="322"/>
        <v>14.465110950160492</v>
      </c>
      <c r="I3437">
        <f>User_Model_Calcs!A3437-Sat_Data!$B$5</f>
        <v>32.060437616844979</v>
      </c>
      <c r="J3437">
        <f>(Earth_Data!$B$1/SQRT(1-Earth_Data!$B$2^2*SIN(RADIANS(User_Model_Calcs!B3437))^2))*COS(RADIANS(User_Model_Calcs!B3437))</f>
        <v>6113.9009031625883</v>
      </c>
      <c r="K3437">
        <f>((Earth_Data!$B$1*(1-Earth_Data!$B$2^2))/SQRT(1-Earth_Data!$B$2^2*SIN(RADIANS(User_Model_Calcs!B3437))^2))*SIN(RADIANS(User_Model_Calcs!B3437))</f>
        <v>-1810.7423301751001</v>
      </c>
      <c r="L3437">
        <f t="shared" si="326"/>
        <v>-16.49760811189001</v>
      </c>
      <c r="M3437">
        <f t="shared" si="327"/>
        <v>6376.4074556116839</v>
      </c>
      <c r="N3437">
        <f>SQRT(User_Model_Calcs!M3437^2+Sat_Data!$B$3^2-2*User_Model_Calcs!M3437*Sat_Data!$B$3*COS(RADIANS(L3437))*COS(RADIANS(I3437)))</f>
        <v>37168.932310145166</v>
      </c>
      <c r="O3437">
        <f>DEGREES(ACOS(((Earth_Data!$B$1+Sat_Data!$B$2)/User_Model_Calcs!N3437)*SQRT(1-COS(RADIANS(User_Model_Calcs!I3437))^2*COS(RADIANS(User_Model_Calcs!B3437))^2)))</f>
        <v>48.558891728276791</v>
      </c>
      <c r="P3437">
        <f t="shared" si="324"/>
        <v>65.477643617228964</v>
      </c>
    </row>
    <row r="3438" spans="1:16" x14ac:dyDescent="0.25">
      <c r="A3438">
        <v>119.25963992102143</v>
      </c>
      <c r="B3438">
        <v>-12.430958224242296</v>
      </c>
      <c r="C3438">
        <v>625</v>
      </c>
      <c r="D3438">
        <f t="shared" ca="1" si="323"/>
        <v>0.75</v>
      </c>
      <c r="E3438" s="1">
        <v>0.65</v>
      </c>
      <c r="F3438">
        <v>19.899999999999999</v>
      </c>
      <c r="G3438">
        <f t="shared" ca="1" si="325"/>
        <v>42.007420362456692</v>
      </c>
      <c r="H3438">
        <f t="shared" ca="1" si="322"/>
        <v>19.924234688004262</v>
      </c>
      <c r="I3438">
        <f>User_Model_Calcs!A3438-Sat_Data!$B$5</f>
        <v>9.2596399210214315</v>
      </c>
      <c r="J3438">
        <f>(Earth_Data!$B$1/SQRT(1-Earth_Data!$B$2^2*SIN(RADIANS(User_Model_Calcs!B3438))^2))*COS(RADIANS(User_Model_Calcs!B3438))</f>
        <v>6229.5779013243618</v>
      </c>
      <c r="K3438">
        <f>((Earth_Data!$B$1*(1-Earth_Data!$B$2^2))/SQRT(1-Earth_Data!$B$2^2*SIN(RADIANS(User_Model_Calcs!B3438))^2))*SIN(RADIANS(User_Model_Calcs!B3438))</f>
        <v>-1363.9978060312385</v>
      </c>
      <c r="L3438">
        <f t="shared" si="326"/>
        <v>-12.350301113960079</v>
      </c>
      <c r="M3438">
        <f t="shared" si="327"/>
        <v>6377.1569561621163</v>
      </c>
      <c r="N3438">
        <f>SQRT(User_Model_Calcs!M3438^2+Sat_Data!$B$3^2-2*User_Model_Calcs!M3438*Sat_Data!$B$3*COS(RADIANS(L3438))*COS(RADIANS(I3438)))</f>
        <v>36055.494052386559</v>
      </c>
      <c r="O3438">
        <f>DEGREES(ACOS(((Earth_Data!$B$1+Sat_Data!$B$2)/User_Model_Calcs!N3438)*SQRT(1-COS(RADIANS(User_Model_Calcs!I3438))^2*COS(RADIANS(User_Model_Calcs!B3438))^2)))</f>
        <v>71.840200522131894</v>
      </c>
      <c r="P3438">
        <f t="shared" si="324"/>
        <v>37.139078727447334</v>
      </c>
    </row>
    <row r="3439" spans="1:16" x14ac:dyDescent="0.25">
      <c r="A3439">
        <v>142.566</v>
      </c>
      <c r="B3439">
        <v>-9.4329999999999998</v>
      </c>
      <c r="C3439">
        <v>375</v>
      </c>
      <c r="D3439">
        <f t="shared" ca="1" si="323"/>
        <v>0.75</v>
      </c>
      <c r="E3439" s="1">
        <v>0.65</v>
      </c>
      <c r="F3439">
        <v>19.899999999999999</v>
      </c>
      <c r="G3439">
        <f t="shared" ca="1" si="325"/>
        <v>42.007420362456692</v>
      </c>
      <c r="H3439">
        <f t="shared" ca="1" si="322"/>
        <v>20.943709225448895</v>
      </c>
      <c r="I3439">
        <f>User_Model_Calcs!A3439-Sat_Data!$B$5</f>
        <v>32.566000000000003</v>
      </c>
      <c r="J3439">
        <f>(Earth_Data!$B$1/SQRT(1-Earth_Data!$B$2^2*SIN(RADIANS(User_Model_Calcs!B3439))^2))*COS(RADIANS(User_Model_Calcs!B3439))</f>
        <v>6292.4601287423493</v>
      </c>
      <c r="K3439">
        <f>((Earth_Data!$B$1*(1-Earth_Data!$B$2^2))/SQRT(1-Earth_Data!$B$2^2*SIN(RADIANS(User_Model_Calcs!B3439))^2))*SIN(RADIANS(User_Model_Calcs!B3439))</f>
        <v>-1038.4352276924403</v>
      </c>
      <c r="L3439">
        <f t="shared" si="326"/>
        <v>-9.3709744865882936</v>
      </c>
      <c r="M3439">
        <f t="shared" si="327"/>
        <v>6377.570242178821</v>
      </c>
      <c r="N3439">
        <f>SQRT(User_Model_Calcs!M3439^2+Sat_Data!$B$3^2-2*User_Model_Calcs!M3439*Sat_Data!$B$3*COS(RADIANS(L3439))*COS(RADIANS(I3439)))</f>
        <v>37030.879632238401</v>
      </c>
      <c r="O3439">
        <f>DEGREES(ACOS(((Earth_Data!$B$1+Sat_Data!$B$2)/User_Model_Calcs!N3439)*SQRT(1-COS(RADIANS(User_Model_Calcs!I3439))^2*COS(RADIANS(User_Model_Calcs!B3439))^2)))</f>
        <v>50.747170373568125</v>
      </c>
      <c r="P3439">
        <f t="shared" si="324"/>
        <v>75.607893374350581</v>
      </c>
    </row>
    <row r="3440" spans="1:16" x14ac:dyDescent="0.25">
      <c r="A3440">
        <v>103.91699533401118</v>
      </c>
      <c r="B3440">
        <v>-13.854595510635166</v>
      </c>
      <c r="C3440">
        <v>2500</v>
      </c>
      <c r="D3440">
        <f t="shared" ca="1" si="323"/>
        <v>3</v>
      </c>
      <c r="E3440" s="1">
        <v>0.65</v>
      </c>
      <c r="F3440">
        <v>19.899999999999999</v>
      </c>
      <c r="G3440">
        <f t="shared" ca="1" si="325"/>
        <v>54.048620189015942</v>
      </c>
      <c r="H3440">
        <f t="shared" ca="1" si="322"/>
        <v>21.033437946299337</v>
      </c>
      <c r="I3440">
        <f>User_Model_Calcs!A3440-Sat_Data!$B$5</f>
        <v>-6.0830046659888239</v>
      </c>
      <c r="J3440">
        <f>(Earth_Data!$B$1/SQRT(1-Earth_Data!$B$2^2*SIN(RADIANS(User_Model_Calcs!B3440))^2))*COS(RADIANS(User_Model_Calcs!B3440))</f>
        <v>6193.7667899204062</v>
      </c>
      <c r="K3440">
        <f>((Earth_Data!$B$1*(1-Earth_Data!$B$2^2))/SQRT(1-Earth_Data!$B$2^2*SIN(RADIANS(User_Model_Calcs!B3440))^2))*SIN(RADIANS(User_Model_Calcs!B3440))</f>
        <v>-1517.367934508319</v>
      </c>
      <c r="L3440">
        <f t="shared" si="326"/>
        <v>-13.765384994348413</v>
      </c>
      <c r="M3440">
        <f t="shared" si="327"/>
        <v>6376.9234350582401</v>
      </c>
      <c r="N3440">
        <f>SQRT(User_Model_Calcs!M3440^2+Sat_Data!$B$3^2-2*User_Model_Calcs!M3440*Sat_Data!$B$3*COS(RADIANS(L3440))*COS(RADIANS(I3440)))</f>
        <v>36043.183272181021</v>
      </c>
      <c r="O3440">
        <f>DEGREES(ACOS(((Earth_Data!$B$1+Sat_Data!$B$2)/User_Model_Calcs!N3440)*SQRT(1-COS(RADIANS(User_Model_Calcs!I3440))^2*COS(RADIANS(User_Model_Calcs!B3440))^2)))</f>
        <v>72.248663374575429</v>
      </c>
      <c r="P3440">
        <f t="shared" si="324"/>
        <v>23.991069083530078</v>
      </c>
    </row>
    <row r="3441" spans="1:16" x14ac:dyDescent="0.25">
      <c r="A3441">
        <v>149.76900000000001</v>
      </c>
      <c r="B3441">
        <v>-14.259</v>
      </c>
      <c r="C3441">
        <v>6250</v>
      </c>
      <c r="D3441">
        <f t="shared" ca="1" si="323"/>
        <v>0.75</v>
      </c>
      <c r="E3441" s="1">
        <v>0.65</v>
      </c>
      <c r="F3441">
        <v>19.899999999999999</v>
      </c>
      <c r="G3441">
        <f t="shared" ca="1" si="325"/>
        <v>42.007420362456692</v>
      </c>
      <c r="H3441">
        <f t="shared" ca="1" si="322"/>
        <v>19.921390946874411</v>
      </c>
      <c r="I3441">
        <f>User_Model_Calcs!A3441-Sat_Data!$B$5</f>
        <v>39.769000000000005</v>
      </c>
      <c r="J3441">
        <f>(Earth_Data!$B$1/SQRT(1-Earth_Data!$B$2^2*SIN(RADIANS(User_Model_Calcs!B3441))^2))*COS(RADIANS(User_Model_Calcs!B3441))</f>
        <v>6182.8994075340315</v>
      </c>
      <c r="K3441">
        <f>((Earth_Data!$B$1*(1-Earth_Data!$B$2^2))/SQRT(1-Earth_Data!$B$2^2*SIN(RADIANS(User_Model_Calcs!B3441))^2))*SIN(RADIANS(User_Model_Calcs!B3441))</f>
        <v>-1560.7712797981951</v>
      </c>
      <c r="L3441">
        <f t="shared" si="326"/>
        <v>-14.167398680822679</v>
      </c>
      <c r="M3441">
        <f t="shared" si="327"/>
        <v>6376.8528343946882</v>
      </c>
      <c r="N3441">
        <f>SQRT(User_Model_Calcs!M3441^2+Sat_Data!$B$3^2-2*User_Model_Calcs!M3441*Sat_Data!$B$3*COS(RADIANS(L3441))*COS(RADIANS(I3441)))</f>
        <v>37652.630407292731</v>
      </c>
      <c r="O3441">
        <f>DEGREES(ACOS(((Earth_Data!$B$1+Sat_Data!$B$2)/User_Model_Calcs!N3441)*SQRT(1-COS(RADIANS(User_Model_Calcs!I3441))^2*COS(RADIANS(User_Model_Calcs!B3441))^2)))</f>
        <v>41.664157936520091</v>
      </c>
      <c r="P3441">
        <f t="shared" si="324"/>
        <v>73.513851972621083</v>
      </c>
    </row>
    <row r="3442" spans="1:16" x14ac:dyDescent="0.25">
      <c r="A3442">
        <v>117.08499999999999</v>
      </c>
      <c r="B3442">
        <v>-13.243</v>
      </c>
      <c r="C3442">
        <v>3750</v>
      </c>
      <c r="D3442">
        <f t="shared" ca="1" si="323"/>
        <v>3</v>
      </c>
      <c r="E3442" s="1">
        <v>0.65</v>
      </c>
      <c r="F3442">
        <v>19.899999999999999</v>
      </c>
      <c r="G3442">
        <f t="shared" ca="1" si="325"/>
        <v>54.048620189015942</v>
      </c>
      <c r="H3442">
        <f t="shared" ca="1" si="322"/>
        <v>18.765031407484809</v>
      </c>
      <c r="I3442">
        <f>User_Model_Calcs!A3442-Sat_Data!$B$5</f>
        <v>7.0849999999999937</v>
      </c>
      <c r="J3442">
        <f>(Earth_Data!$B$1/SQRT(1-Earth_Data!$B$2^2*SIN(RADIANS(User_Model_Calcs!B3442))^2))*COS(RADIANS(User_Model_Calcs!B3442))</f>
        <v>6209.6186059615202</v>
      </c>
      <c r="K3442">
        <f>((Earth_Data!$B$1*(1-Earth_Data!$B$2^2))/SQRT(1-Earth_Data!$B$2^2*SIN(RADIANS(User_Model_Calcs!B3442))^2))*SIN(RADIANS(User_Model_Calcs!B3442))</f>
        <v>-1451.5872397381106</v>
      </c>
      <c r="L3442">
        <f t="shared" si="326"/>
        <v>-13.157438498336338</v>
      </c>
      <c r="M3442">
        <f t="shared" si="327"/>
        <v>6377.0266383381213</v>
      </c>
      <c r="N3442">
        <f>SQRT(User_Model_Calcs!M3442^2+Sat_Data!$B$3^2-2*User_Model_Calcs!M3442*Sat_Data!$B$3*COS(RADIANS(L3442))*COS(RADIANS(I3442)))</f>
        <v>36039.327698846704</v>
      </c>
      <c r="O3442">
        <f>DEGREES(ACOS(((Earth_Data!$B$1+Sat_Data!$B$2)/User_Model_Calcs!N3442)*SQRT(1-COS(RADIANS(User_Model_Calcs!I3442))^2*COS(RADIANS(User_Model_Calcs!B3442))^2)))</f>
        <v>72.386653847898032</v>
      </c>
      <c r="P3442">
        <f t="shared" si="324"/>
        <v>28.482543251600926</v>
      </c>
    </row>
    <row r="3443" spans="1:16" x14ac:dyDescent="0.25">
      <c r="A3443">
        <v>146.58627377846688</v>
      </c>
      <c r="B3443">
        <v>-12.446708092693124</v>
      </c>
      <c r="C3443">
        <v>4700</v>
      </c>
      <c r="D3443">
        <f t="shared" ca="1" si="323"/>
        <v>3</v>
      </c>
      <c r="E3443" s="1">
        <v>0.65</v>
      </c>
      <c r="F3443">
        <v>19.899999999999999</v>
      </c>
      <c r="G3443">
        <f t="shared" ca="1" si="325"/>
        <v>54.048620189015942</v>
      </c>
      <c r="H3443">
        <f t="shared" ca="1" si="322"/>
        <v>14.228735963169504</v>
      </c>
      <c r="I3443">
        <f>User_Model_Calcs!A3443-Sat_Data!$B$5</f>
        <v>36.586273778466875</v>
      </c>
      <c r="J3443">
        <f>(Earth_Data!$B$1/SQRT(1-Earth_Data!$B$2^2*SIN(RADIANS(User_Model_Calcs!B3443))^2))*COS(RADIANS(User_Model_Calcs!B3443))</f>
        <v>6229.202605554894</v>
      </c>
      <c r="K3443">
        <f>((Earth_Data!$B$1*(1-Earth_Data!$B$2^2))/SQRT(1-Earth_Data!$B$2^2*SIN(RADIANS(User_Model_Calcs!B3443))^2))*SIN(RADIANS(User_Model_Calcs!B3443))</f>
        <v>-1365.6992497466208</v>
      </c>
      <c r="L3443">
        <f t="shared" si="326"/>
        <v>-12.365955236463087</v>
      </c>
      <c r="M3443">
        <f t="shared" si="327"/>
        <v>6377.1545019554269</v>
      </c>
      <c r="N3443">
        <f>SQRT(User_Model_Calcs!M3443^2+Sat_Data!$B$3^2-2*User_Model_Calcs!M3443*Sat_Data!$B$3*COS(RADIANS(L3443))*COS(RADIANS(I3443)))</f>
        <v>37372.308128818819</v>
      </c>
      <c r="O3443">
        <f>DEGREES(ACOS(((Earth_Data!$B$1+Sat_Data!$B$2)/User_Model_Calcs!N3443)*SQRT(1-COS(RADIANS(User_Model_Calcs!I3443))^2*COS(RADIANS(User_Model_Calcs!B3443))^2)))</f>
        <v>45.554678146798615</v>
      </c>
      <c r="P3443">
        <f t="shared" si="324"/>
        <v>73.808888333152069</v>
      </c>
    </row>
    <row r="3444" spans="1:16" x14ac:dyDescent="0.25">
      <c r="A3444">
        <v>150.64699999999999</v>
      </c>
      <c r="B3444">
        <v>-11.045999999999999</v>
      </c>
      <c r="C3444">
        <v>2500</v>
      </c>
      <c r="D3444">
        <f t="shared" ca="1" si="323"/>
        <v>0.75</v>
      </c>
      <c r="E3444" s="1">
        <v>0.65</v>
      </c>
      <c r="F3444">
        <v>19.899999999999999</v>
      </c>
      <c r="G3444">
        <f t="shared" ca="1" si="325"/>
        <v>42.007420362456692</v>
      </c>
      <c r="H3444">
        <f t="shared" ca="1" si="322"/>
        <v>20.866633633548474</v>
      </c>
      <c r="I3444">
        <f>User_Model_Calcs!A3444-Sat_Data!$B$5</f>
        <v>40.646999999999991</v>
      </c>
      <c r="J3444">
        <f>(Earth_Data!$B$1/SQRT(1-Earth_Data!$B$2^2*SIN(RADIANS(User_Model_Calcs!B3444))^2))*COS(RADIANS(User_Model_Calcs!B3444))</f>
        <v>6260.7458524102367</v>
      </c>
      <c r="K3444">
        <f>((Earth_Data!$B$1*(1-Earth_Data!$B$2^2))/SQRT(1-Earth_Data!$B$2^2*SIN(RADIANS(User_Model_Calcs!B3444))^2))*SIN(RADIANS(User_Model_Calcs!B3444))</f>
        <v>-1214.0009777602979</v>
      </c>
      <c r="L3444">
        <f t="shared" si="326"/>
        <v>-10.973853455708648</v>
      </c>
      <c r="M3444">
        <f t="shared" si="327"/>
        <v>6377.3612883758542</v>
      </c>
      <c r="N3444">
        <f>SQRT(User_Model_Calcs!M3444^2+Sat_Data!$B$3^2-2*User_Model_Calcs!M3444*Sat_Data!$B$3*COS(RADIANS(L3444))*COS(RADIANS(I3444)))</f>
        <v>37655.067495376265</v>
      </c>
      <c r="O3444">
        <f>DEGREES(ACOS(((Earth_Data!$B$1+Sat_Data!$B$2)/User_Model_Calcs!N3444)*SQRT(1-COS(RADIANS(User_Model_Calcs!I3444))^2*COS(RADIANS(User_Model_Calcs!B3444))^2)))</f>
        <v>41.639300933712939</v>
      </c>
      <c r="P3444">
        <f t="shared" si="324"/>
        <v>77.419490504887591</v>
      </c>
    </row>
    <row r="3445" spans="1:16" x14ac:dyDescent="0.25">
      <c r="A3445">
        <v>114.89868144003127</v>
      </c>
      <c r="B3445">
        <v>-14.3848890965712</v>
      </c>
      <c r="C3445">
        <v>400</v>
      </c>
      <c r="D3445">
        <f t="shared" ca="1" si="323"/>
        <v>3</v>
      </c>
      <c r="E3445" s="1">
        <v>0.65</v>
      </c>
      <c r="F3445">
        <v>19.899999999999999</v>
      </c>
      <c r="G3445">
        <f t="shared" ca="1" si="325"/>
        <v>54.048620189015942</v>
      </c>
      <c r="H3445">
        <f t="shared" ca="1" si="322"/>
        <v>16.101151099097393</v>
      </c>
      <c r="I3445">
        <f>User_Model_Calcs!A3445-Sat_Data!$B$5</f>
        <v>4.8986814400312682</v>
      </c>
      <c r="J3445">
        <f>(Earth_Data!$B$1/SQRT(1-Earth_Data!$B$2^2*SIN(RADIANS(User_Model_Calcs!B3445))^2))*COS(RADIANS(User_Model_Calcs!B3445))</f>
        <v>6179.4538741389133</v>
      </c>
      <c r="K3445">
        <f>((Earth_Data!$B$1*(1-Earth_Data!$B$2^2))/SQRT(1-Earth_Data!$B$2^2*SIN(RADIANS(User_Model_Calcs!B3445))^2))*SIN(RADIANS(User_Model_Calcs!B3445))</f>
        <v>-1574.2670474934466</v>
      </c>
      <c r="L3445">
        <f t="shared" si="326"/>
        <v>-14.292547202964281</v>
      </c>
      <c r="M3445">
        <f t="shared" si="327"/>
        <v>6376.8304759836728</v>
      </c>
      <c r="N3445">
        <f>SQRT(User_Model_Calcs!M3445^2+Sat_Data!$B$3^2-2*User_Model_Calcs!M3445*Sat_Data!$B$3*COS(RADIANS(L3445))*COS(RADIANS(I3445)))</f>
        <v>36045.518503598119</v>
      </c>
      <c r="O3445">
        <f>DEGREES(ACOS(((Earth_Data!$B$1+Sat_Data!$B$2)/User_Model_Calcs!N3445)*SQRT(1-COS(RADIANS(User_Model_Calcs!I3445))^2*COS(RADIANS(User_Model_Calcs!B3445))^2)))</f>
        <v>72.164208023286633</v>
      </c>
      <c r="P3445">
        <f t="shared" si="324"/>
        <v>19.033853446626967</v>
      </c>
    </row>
    <row r="3446" spans="1:16" x14ac:dyDescent="0.25">
      <c r="A3446">
        <v>125.47900000000001</v>
      </c>
      <c r="B3446">
        <v>-15.97</v>
      </c>
      <c r="C3446">
        <v>625</v>
      </c>
      <c r="D3446">
        <f t="shared" ca="1" si="323"/>
        <v>0.75</v>
      </c>
      <c r="E3446" s="1">
        <v>0.65</v>
      </c>
      <c r="F3446">
        <v>19.899999999999999</v>
      </c>
      <c r="G3446">
        <f t="shared" ca="1" si="325"/>
        <v>42.007420362456692</v>
      </c>
      <c r="H3446">
        <f t="shared" ca="1" si="322"/>
        <v>14.442523873272577</v>
      </c>
      <c r="I3446">
        <f>User_Model_Calcs!A3446-Sat_Data!$B$5</f>
        <v>15.479000000000013</v>
      </c>
      <c r="J3446">
        <f>(Earth_Data!$B$1/SQRT(1-Earth_Data!$B$2^2*SIN(RADIANS(User_Model_Calcs!B3446))^2))*COS(RADIANS(User_Model_Calcs!B3446))</f>
        <v>6133.5356782572171</v>
      </c>
      <c r="K3446">
        <f>((Earth_Data!$B$1*(1-Earth_Data!$B$2^2))/SQRT(1-Earth_Data!$B$2^2*SIN(RADIANS(User_Model_Calcs!B3446))^2))*SIN(RADIANS(User_Model_Calcs!B3446))</f>
        <v>-1743.5372066096897</v>
      </c>
      <c r="L3446">
        <f t="shared" si="326"/>
        <v>-15.86848918527448</v>
      </c>
      <c r="M3446">
        <f t="shared" si="327"/>
        <v>6376.533690594486</v>
      </c>
      <c r="N3446">
        <f>SQRT(User_Model_Calcs!M3446^2+Sat_Data!$B$3^2-2*User_Model_Calcs!M3446*Sat_Data!$B$3*COS(RADIANS(L3446))*COS(RADIANS(I3446)))</f>
        <v>36331.875549698205</v>
      </c>
      <c r="O3446">
        <f>DEGREES(ACOS(((Earth_Data!$B$1+Sat_Data!$B$2)/User_Model_Calcs!N3446)*SQRT(1-COS(RADIANS(User_Model_Calcs!I3446))^2*COS(RADIANS(User_Model_Calcs!B3446))^2)))</f>
        <v>64.112662426217682</v>
      </c>
      <c r="P3446">
        <f t="shared" si="324"/>
        <v>45.186383553475494</v>
      </c>
    </row>
    <row r="3447" spans="1:16" x14ac:dyDescent="0.25">
      <c r="A3447">
        <v>149.90899999999999</v>
      </c>
      <c r="B3447">
        <v>-12.961</v>
      </c>
      <c r="C3447">
        <v>375</v>
      </c>
      <c r="D3447">
        <f t="shared" ca="1" si="323"/>
        <v>3</v>
      </c>
      <c r="E3447" s="1">
        <v>0.65</v>
      </c>
      <c r="F3447">
        <v>19.899999999999999</v>
      </c>
      <c r="G3447">
        <f t="shared" ca="1" si="325"/>
        <v>54.048620189015942</v>
      </c>
      <c r="H3447">
        <f t="shared" ca="1" si="322"/>
        <v>17.547251582005078</v>
      </c>
      <c r="I3447">
        <f>User_Model_Calcs!A3447-Sat_Data!$B$5</f>
        <v>39.908999999999992</v>
      </c>
      <c r="J3447">
        <f>(Earth_Data!$B$1/SQRT(1-Earth_Data!$B$2^2*SIN(RADIANS(User_Model_Calcs!B3447))^2))*COS(RADIANS(User_Model_Calcs!B3447))</f>
        <v>6216.6907394828886</v>
      </c>
      <c r="K3447">
        <f>((Earth_Data!$B$1*(1-Earth_Data!$B$2^2))/SQRT(1-Earth_Data!$B$2^2*SIN(RADIANS(User_Model_Calcs!B3447))^2))*SIN(RADIANS(User_Model_Calcs!B3447))</f>
        <v>-1421.2013625538752</v>
      </c>
      <c r="L3447">
        <f t="shared" si="326"/>
        <v>-12.877134136948031</v>
      </c>
      <c r="M3447">
        <f t="shared" si="327"/>
        <v>6377.0727660343737</v>
      </c>
      <c r="N3447">
        <f>SQRT(User_Model_Calcs!M3447^2+Sat_Data!$B$3^2-2*User_Model_Calcs!M3447*Sat_Data!$B$3*COS(RADIANS(L3447))*COS(RADIANS(I3447)))</f>
        <v>37634.475551960626</v>
      </c>
      <c r="O3447">
        <f>DEGREES(ACOS(((Earth_Data!$B$1+Sat_Data!$B$2)/User_Model_Calcs!N3447)*SQRT(1-COS(RADIANS(User_Model_Calcs!I3447))^2*COS(RADIANS(User_Model_Calcs!B3447))^2)))</f>
        <v>41.910904006539702</v>
      </c>
      <c r="P3447">
        <f t="shared" si="324"/>
        <v>74.988755153376545</v>
      </c>
    </row>
    <row r="3448" spans="1:16" x14ac:dyDescent="0.25">
      <c r="A3448">
        <v>147.76900000000001</v>
      </c>
      <c r="B3448">
        <v>-9.9489999999999998</v>
      </c>
      <c r="C3448">
        <v>2500</v>
      </c>
      <c r="D3448">
        <f t="shared" ca="1" si="323"/>
        <v>1.2</v>
      </c>
      <c r="E3448" s="1">
        <v>0.65</v>
      </c>
      <c r="F3448">
        <v>19.899999999999999</v>
      </c>
      <c r="G3448">
        <f t="shared" ca="1" si="325"/>
        <v>46.089820015575185</v>
      </c>
      <c r="H3448">
        <f t="shared" ca="1" si="322"/>
        <v>19.153080316774982</v>
      </c>
      <c r="I3448">
        <f>User_Model_Calcs!A3448-Sat_Data!$B$5</f>
        <v>37.769000000000005</v>
      </c>
      <c r="J3448">
        <f>(Earth_Data!$B$1/SQRT(1-Earth_Data!$B$2^2*SIN(RADIANS(User_Model_Calcs!B3448))^2))*COS(RADIANS(User_Model_Calcs!B3448))</f>
        <v>6282.8528718285897</v>
      </c>
      <c r="K3448">
        <f>((Earth_Data!$B$1*(1-Earth_Data!$B$2^2))/SQRT(1-Earth_Data!$B$2^2*SIN(RADIANS(User_Model_Calcs!B3448))^2))*SIN(RADIANS(User_Model_Calcs!B3448))</f>
        <v>-1094.6931955118221</v>
      </c>
      <c r="L3448">
        <f t="shared" si="326"/>
        <v>-9.8837140432729793</v>
      </c>
      <c r="M3448">
        <f t="shared" si="327"/>
        <v>6377.5068327164217</v>
      </c>
      <c r="N3448">
        <f>SQRT(User_Model_Calcs!M3448^2+Sat_Data!$B$3^2-2*User_Model_Calcs!M3448*Sat_Data!$B$3*COS(RADIANS(L3448))*COS(RADIANS(I3448)))</f>
        <v>37412.163953308118</v>
      </c>
      <c r="O3448">
        <f>DEGREES(ACOS(((Earth_Data!$B$1+Sat_Data!$B$2)/User_Model_Calcs!N3448)*SQRT(1-COS(RADIANS(User_Model_Calcs!I3448))^2*COS(RADIANS(User_Model_Calcs!B3448))^2)))</f>
        <v>44.990219334190968</v>
      </c>
      <c r="P3448">
        <f t="shared" si="324"/>
        <v>77.429567649043335</v>
      </c>
    </row>
    <row r="3449" spans="1:16" x14ac:dyDescent="0.25">
      <c r="A3449">
        <v>115.4708781119987</v>
      </c>
      <c r="B3449">
        <v>-9.4416631583591464</v>
      </c>
      <c r="C3449">
        <v>2500</v>
      </c>
      <c r="D3449">
        <f t="shared" ca="1" si="323"/>
        <v>3</v>
      </c>
      <c r="E3449" s="1">
        <v>0.65</v>
      </c>
      <c r="F3449">
        <v>19.899999999999999</v>
      </c>
      <c r="G3449">
        <f t="shared" ca="1" si="325"/>
        <v>54.048620189015942</v>
      </c>
      <c r="H3449">
        <f t="shared" ca="1" si="322"/>
        <v>20.332219857272101</v>
      </c>
      <c r="I3449">
        <f>User_Model_Calcs!A3449-Sat_Data!$B$5</f>
        <v>5.4708781119987009</v>
      </c>
      <c r="J3449">
        <f>(Earth_Data!$B$1/SQRT(1-Earth_Data!$B$2^2*SIN(RADIANS(User_Model_Calcs!B3449))^2))*COS(RADIANS(User_Model_Calcs!B3449))</f>
        <v>6292.3030169376707</v>
      </c>
      <c r="K3449">
        <f>((Earth_Data!$B$1*(1-Earth_Data!$B$2^2))/SQRT(1-Earth_Data!$B$2^2*SIN(RADIANS(User_Model_Calcs!B3449))^2))*SIN(RADIANS(User_Model_Calcs!B3449))</f>
        <v>-1039.3804406821341</v>
      </c>
      <c r="L3449">
        <f t="shared" si="326"/>
        <v>-9.3795827377002894</v>
      </c>
      <c r="M3449">
        <f t="shared" si="327"/>
        <v>6377.5692044411007</v>
      </c>
      <c r="N3449">
        <f>SQRT(User_Model_Calcs!M3449^2+Sat_Data!$B$3^2-2*User_Model_Calcs!M3449*Sat_Data!$B$3*COS(RADIANS(L3449))*COS(RADIANS(I3449)))</f>
        <v>35920.552389580916</v>
      </c>
      <c r="O3449">
        <f>DEGREES(ACOS(((Earth_Data!$B$1+Sat_Data!$B$2)/User_Model_Calcs!N3449)*SQRT(1-COS(RADIANS(User_Model_Calcs!I3449))^2*COS(RADIANS(User_Model_Calcs!B3449))^2)))</f>
        <v>77.175951844365827</v>
      </c>
      <c r="P3449">
        <f t="shared" si="324"/>
        <v>30.278362723847273</v>
      </c>
    </row>
    <row r="3450" spans="1:16" x14ac:dyDescent="0.25">
      <c r="A3450">
        <v>146.13399999999999</v>
      </c>
      <c r="B3450">
        <v>-14.808999999999999</v>
      </c>
      <c r="C3450">
        <v>950</v>
      </c>
      <c r="D3450">
        <f t="shared" ca="1" si="323"/>
        <v>0.75</v>
      </c>
      <c r="E3450" s="1">
        <v>0.65</v>
      </c>
      <c r="F3450">
        <v>19.899999999999999</v>
      </c>
      <c r="G3450">
        <f t="shared" ca="1" si="325"/>
        <v>42.007420362456692</v>
      </c>
      <c r="H3450">
        <f t="shared" ca="1" si="322"/>
        <v>21.769962220461206</v>
      </c>
      <c r="I3450">
        <f>User_Model_Calcs!A3450-Sat_Data!$B$5</f>
        <v>36.133999999999986</v>
      </c>
      <c r="J3450">
        <f>(Earth_Data!$B$1/SQRT(1-Earth_Data!$B$2^2*SIN(RADIANS(User_Model_Calcs!B3450))^2))*COS(RADIANS(User_Model_Calcs!B3450))</f>
        <v>6167.6277909643368</v>
      </c>
      <c r="K3450">
        <f>((Earth_Data!$B$1*(1-Earth_Data!$B$2^2))/SQRT(1-Earth_Data!$B$2^2*SIN(RADIANS(User_Model_Calcs!B3450))^2))*SIN(RADIANS(User_Model_Calcs!B3450))</f>
        <v>-1619.6780034395963</v>
      </c>
      <c r="L3450">
        <f t="shared" si="326"/>
        <v>-14.714176256470795</v>
      </c>
      <c r="M3450">
        <f t="shared" si="327"/>
        <v>6376.7538295516551</v>
      </c>
      <c r="N3450">
        <f>SQRT(User_Model_Calcs!M3450^2+Sat_Data!$B$3^2-2*User_Model_Calcs!M3450*Sat_Data!$B$3*COS(RADIANS(L3450))*COS(RADIANS(I3450)))</f>
        <v>37395.449940476799</v>
      </c>
      <c r="O3450">
        <f>DEGREES(ACOS(((Earth_Data!$B$1+Sat_Data!$B$2)/User_Model_Calcs!N3450)*SQRT(1-COS(RADIANS(User_Model_Calcs!I3450))^2*COS(RADIANS(User_Model_Calcs!B3450))^2)))</f>
        <v>45.216060327961557</v>
      </c>
      <c r="P3450">
        <f t="shared" si="324"/>
        <v>70.706111621322577</v>
      </c>
    </row>
    <row r="3451" spans="1:16" x14ac:dyDescent="0.25">
      <c r="A3451">
        <v>108.20436944136667</v>
      </c>
      <c r="B3451">
        <v>-16.080930299372501</v>
      </c>
      <c r="C3451">
        <v>2500</v>
      </c>
      <c r="D3451">
        <f t="shared" ca="1" si="323"/>
        <v>1.2</v>
      </c>
      <c r="E3451" s="1">
        <v>0.65</v>
      </c>
      <c r="F3451">
        <v>19.899999999999999</v>
      </c>
      <c r="G3451">
        <f t="shared" ca="1" si="325"/>
        <v>46.089820015575185</v>
      </c>
      <c r="H3451">
        <f t="shared" ref="H3451:H3501" ca="1" si="328">RAND()*(24-14)+14</f>
        <v>16.082238812570044</v>
      </c>
      <c r="I3451">
        <f>User_Model_Calcs!A3451-Sat_Data!$B$5</f>
        <v>-1.7956305586333343</v>
      </c>
      <c r="J3451">
        <f>(Earth_Data!$B$1/SQRT(1-Earth_Data!$B$2^2*SIN(RADIANS(User_Model_Calcs!B3451))^2))*COS(RADIANS(User_Model_Calcs!B3451))</f>
        <v>6130.1468662145471</v>
      </c>
      <c r="K3451">
        <f>((Earth_Data!$B$1*(1-Earth_Data!$B$2^2))/SQRT(1-Earth_Data!$B$2^2*SIN(RADIANS(User_Model_Calcs!B3451))^2))*SIN(RADIANS(User_Model_Calcs!B3451))</f>
        <v>-1755.3356051126721</v>
      </c>
      <c r="L3451">
        <f t="shared" si="326"/>
        <v>-15.97878903395849</v>
      </c>
      <c r="M3451">
        <f t="shared" si="327"/>
        <v>6376.5118746800981</v>
      </c>
      <c r="N3451">
        <f>SQRT(User_Model_Calcs!M3451^2+Sat_Data!$B$3^2-2*User_Model_Calcs!M3451*Sat_Data!$B$3*COS(RADIANS(L3451))*COS(RADIANS(I3451)))</f>
        <v>36080.239861716131</v>
      </c>
      <c r="O3451">
        <f>DEGREES(ACOS(((Earth_Data!$B$1+Sat_Data!$B$2)/User_Model_Calcs!N3451)*SQRT(1-COS(RADIANS(User_Model_Calcs!I3451))^2*COS(RADIANS(User_Model_Calcs!B3451))^2)))</f>
        <v>70.997538451542354</v>
      </c>
      <c r="P3451">
        <f t="shared" si="324"/>
        <v>6.4571867750215288</v>
      </c>
    </row>
    <row r="3452" spans="1:16" x14ac:dyDescent="0.25">
      <c r="A3452">
        <v>113.11985967833159</v>
      </c>
      <c r="B3452">
        <v>-24.040230506138769</v>
      </c>
      <c r="C3452">
        <v>2500</v>
      </c>
      <c r="D3452">
        <f t="shared" ca="1" si="323"/>
        <v>3</v>
      </c>
      <c r="E3452" s="1">
        <v>0.65</v>
      </c>
      <c r="F3452">
        <v>19.899999999999999</v>
      </c>
      <c r="G3452">
        <f t="shared" ca="1" si="325"/>
        <v>54.048620189015942</v>
      </c>
      <c r="H3452">
        <f t="shared" ca="1" si="328"/>
        <v>16.910873097665121</v>
      </c>
      <c r="I3452">
        <f>User_Model_Calcs!A3452-Sat_Data!$B$5</f>
        <v>3.1198596783315935</v>
      </c>
      <c r="J3452">
        <f>(Earth_Data!$B$1/SQRT(1-Earth_Data!$B$2^2*SIN(RADIANS(User_Model_Calcs!B3452))^2))*COS(RADIANS(User_Model_Calcs!B3452))</f>
        <v>5828.1362722938102</v>
      </c>
      <c r="K3452">
        <f>((Earth_Data!$B$1*(1-Earth_Data!$B$2^2))/SQRT(1-Earth_Data!$B$2^2*SIN(RADIANS(User_Model_Calcs!B3452))^2))*SIN(RADIANS(User_Model_Calcs!B3452))</f>
        <v>-2582.3543248824253</v>
      </c>
      <c r="L3452">
        <f t="shared" si="326"/>
        <v>-23.897368981129656</v>
      </c>
      <c r="M3452">
        <f t="shared" si="327"/>
        <v>6374.6157741204888</v>
      </c>
      <c r="N3452">
        <f>SQRT(User_Model_Calcs!M3452^2+Sat_Data!$B$3^2-2*User_Model_Calcs!M3452*Sat_Data!$B$3*COS(RADIANS(L3452))*COS(RADIANS(I3452)))</f>
        <v>36437.647498644517</v>
      </c>
      <c r="O3452">
        <f>DEGREES(ACOS(((Earth_Data!$B$1+Sat_Data!$B$2)/User_Model_Calcs!N3452)*SQRT(1-COS(RADIANS(User_Model_Calcs!I3452))^2*COS(RADIANS(User_Model_Calcs!B3452))^2)))</f>
        <v>61.647372731633624</v>
      </c>
      <c r="P3452">
        <f t="shared" si="324"/>
        <v>7.6207094439249241</v>
      </c>
    </row>
    <row r="3453" spans="1:16" x14ac:dyDescent="0.25">
      <c r="A3453">
        <v>143.02824150975857</v>
      </c>
      <c r="B3453">
        <v>-11.711441313321233</v>
      </c>
      <c r="C3453">
        <v>4700</v>
      </c>
      <c r="D3453">
        <f t="shared" ca="1" si="323"/>
        <v>1.2</v>
      </c>
      <c r="E3453" s="1">
        <v>0.65</v>
      </c>
      <c r="F3453">
        <v>19.899999999999999</v>
      </c>
      <c r="G3453">
        <f t="shared" ca="1" si="325"/>
        <v>46.089820015575185</v>
      </c>
      <c r="H3453">
        <f t="shared" ca="1" si="328"/>
        <v>20.133371203549132</v>
      </c>
      <c r="I3453">
        <f>User_Model_Calcs!A3453-Sat_Data!$B$5</f>
        <v>33.028241509758573</v>
      </c>
      <c r="J3453">
        <f>(Earth_Data!$B$1/SQRT(1-Earth_Data!$B$2^2*SIN(RADIANS(User_Model_Calcs!B3453))^2))*COS(RADIANS(User_Model_Calcs!B3453))</f>
        <v>6246.2232739274359</v>
      </c>
      <c r="K3453">
        <f>((Earth_Data!$B$1*(1-Earth_Data!$B$2^2))/SQRT(1-Earth_Data!$B$2^2*SIN(RADIANS(User_Model_Calcs!B3453))^2))*SIN(RADIANS(User_Model_Calcs!B3453))</f>
        <v>-1286.163235130372</v>
      </c>
      <c r="L3453">
        <f t="shared" si="326"/>
        <v>-11.635183562588001</v>
      </c>
      <c r="M3453">
        <f t="shared" si="327"/>
        <v>6377.2659545571569</v>
      </c>
      <c r="N3453">
        <f>SQRT(User_Model_Calcs!M3453^2+Sat_Data!$B$3^2-2*User_Model_Calcs!M3453*Sat_Data!$B$3*COS(RADIANS(L3453))*COS(RADIANS(I3453)))</f>
        <v>37106.198875535461</v>
      </c>
      <c r="O3453">
        <f>DEGREES(ACOS(((Earth_Data!$B$1+Sat_Data!$B$2)/User_Model_Calcs!N3453)*SQRT(1-COS(RADIANS(User_Model_Calcs!I3453))^2*COS(RADIANS(User_Model_Calcs!B3453))^2)))</f>
        <v>49.546128629928035</v>
      </c>
      <c r="P3453">
        <f t="shared" si="324"/>
        <v>72.66011631262478</v>
      </c>
    </row>
    <row r="3454" spans="1:16" x14ac:dyDescent="0.25">
      <c r="A3454">
        <v>136.12299999999999</v>
      </c>
      <c r="B3454">
        <v>-16.646999999999998</v>
      </c>
      <c r="C3454">
        <v>5000</v>
      </c>
      <c r="D3454">
        <f t="shared" ca="1" si="323"/>
        <v>1.2</v>
      </c>
      <c r="E3454" s="1">
        <v>0.65</v>
      </c>
      <c r="F3454">
        <v>19.899999999999999</v>
      </c>
      <c r="G3454">
        <f t="shared" ca="1" si="325"/>
        <v>46.089820015575185</v>
      </c>
      <c r="H3454">
        <f t="shared" ca="1" si="328"/>
        <v>17.628499545006694</v>
      </c>
      <c r="I3454">
        <f>User_Model_Calcs!A3454-Sat_Data!$B$5</f>
        <v>26.12299999999999</v>
      </c>
      <c r="J3454">
        <f>(Earth_Data!$B$1/SQRT(1-Earth_Data!$B$2^2*SIN(RADIANS(User_Model_Calcs!B3454))^2))*COS(RADIANS(User_Model_Calcs!B3454))</f>
        <v>6112.4981031932657</v>
      </c>
      <c r="K3454">
        <f>((Earth_Data!$B$1*(1-Earth_Data!$B$2^2))/SQRT(1-Earth_Data!$B$2^2*SIN(RADIANS(User_Model_Calcs!B3454))^2))*SIN(RADIANS(User_Model_Calcs!B3454))</f>
        <v>-1815.4404863752693</v>
      </c>
      <c r="L3454">
        <f t="shared" si="326"/>
        <v>-16.541665432357174</v>
      </c>
      <c r="M3454">
        <f t="shared" si="327"/>
        <v>6376.3984521916245</v>
      </c>
      <c r="N3454">
        <f>SQRT(User_Model_Calcs!M3454^2+Sat_Data!$B$3^2-2*User_Model_Calcs!M3454*Sat_Data!$B$3*COS(RADIANS(L3454))*COS(RADIANS(I3454)))</f>
        <v>36819.425850596563</v>
      </c>
      <c r="O3454">
        <f>DEGREES(ACOS(((Earth_Data!$B$1+Sat_Data!$B$2)/User_Model_Calcs!N3454)*SQRT(1-COS(RADIANS(User_Model_Calcs!I3454))^2*COS(RADIANS(User_Model_Calcs!B3454))^2)))</f>
        <v>54.271615859254844</v>
      </c>
      <c r="P3454">
        <f t="shared" si="324"/>
        <v>59.707667915854806</v>
      </c>
    </row>
    <row r="3455" spans="1:16" x14ac:dyDescent="0.25">
      <c r="A3455">
        <v>145.548</v>
      </c>
      <c r="B3455">
        <v>-14.632999999999999</v>
      </c>
      <c r="C3455">
        <v>400</v>
      </c>
      <c r="D3455">
        <f t="shared" ca="1" si="323"/>
        <v>0.75</v>
      </c>
      <c r="E3455" s="1">
        <v>0.65</v>
      </c>
      <c r="F3455">
        <v>19.899999999999999</v>
      </c>
      <c r="G3455">
        <f t="shared" ca="1" si="325"/>
        <v>42.007420362456692</v>
      </c>
      <c r="H3455">
        <f t="shared" ca="1" si="328"/>
        <v>20.000010286348648</v>
      </c>
      <c r="I3455">
        <f>User_Model_Calcs!A3455-Sat_Data!$B$5</f>
        <v>35.548000000000002</v>
      </c>
      <c r="J3455">
        <f>(Earth_Data!$B$1/SQRT(1-Earth_Data!$B$2^2*SIN(RADIANS(User_Model_Calcs!B3455))^2))*COS(RADIANS(User_Model_Calcs!B3455))</f>
        <v>6172.576300019281</v>
      </c>
      <c r="K3455">
        <f>((Earth_Data!$B$1*(1-Earth_Data!$B$2^2))/SQRT(1-Earth_Data!$B$2^2*SIN(RADIANS(User_Model_Calcs!B3455))^2))*SIN(RADIANS(User_Model_Calcs!B3455))</f>
        <v>-1600.8435362759885</v>
      </c>
      <c r="L3455">
        <f t="shared" si="326"/>
        <v>-14.5392037191688</v>
      </c>
      <c r="M3455">
        <f t="shared" si="327"/>
        <v>6376.7858837502399</v>
      </c>
      <c r="N3455">
        <f>SQRT(User_Model_Calcs!M3455^2+Sat_Data!$B$3^2-2*User_Model_Calcs!M3455*Sat_Data!$B$3*COS(RADIANS(L3455))*COS(RADIANS(I3455)))</f>
        <v>37349.241422320883</v>
      </c>
      <c r="O3455">
        <f>DEGREES(ACOS(((Earth_Data!$B$1+Sat_Data!$B$2)/User_Model_Calcs!N3455)*SQRT(1-COS(RADIANS(User_Model_Calcs!I3455))^2*COS(RADIANS(User_Model_Calcs!B3455))^2)))</f>
        <v>45.881443696397255</v>
      </c>
      <c r="P3455">
        <f t="shared" si="324"/>
        <v>70.52932561434163</v>
      </c>
    </row>
    <row r="3456" spans="1:16" x14ac:dyDescent="0.25">
      <c r="A3456">
        <v>152.797</v>
      </c>
      <c r="B3456">
        <v>-8.4930000000000003</v>
      </c>
      <c r="C3456">
        <v>1250</v>
      </c>
      <c r="D3456">
        <f t="shared" ca="1" si="323"/>
        <v>1.2</v>
      </c>
      <c r="E3456" s="1">
        <v>0.65</v>
      </c>
      <c r="F3456">
        <v>19.899999999999999</v>
      </c>
      <c r="G3456">
        <f t="shared" ca="1" si="325"/>
        <v>46.089820015575185</v>
      </c>
      <c r="H3456">
        <f t="shared" ca="1" si="328"/>
        <v>16.029712249822165</v>
      </c>
      <c r="I3456">
        <f>User_Model_Calcs!A3456-Sat_Data!$B$5</f>
        <v>42.796999999999997</v>
      </c>
      <c r="J3456">
        <f>(Earth_Data!$B$1/SQRT(1-Earth_Data!$B$2^2*SIN(RADIANS(User_Model_Calcs!B3456))^2))*COS(RADIANS(User_Model_Calcs!B3456))</f>
        <v>6308.6573825442347</v>
      </c>
      <c r="K3456">
        <f>((Earth_Data!$B$1*(1-Earth_Data!$B$2^2))/SQRT(1-Earth_Data!$B$2^2*SIN(RADIANS(User_Model_Calcs!B3456))^2))*SIN(RADIANS(User_Model_Calcs!B3456))</f>
        <v>-935.74066759795369</v>
      </c>
      <c r="L3456">
        <f t="shared" si="326"/>
        <v>-8.4369645375619804</v>
      </c>
      <c r="M3456">
        <f t="shared" si="327"/>
        <v>6377.6773646309939</v>
      </c>
      <c r="N3456">
        <f>SQRT(User_Model_Calcs!M3456^2+Sat_Data!$B$3^2-2*User_Model_Calcs!M3456*Sat_Data!$B$3*COS(RADIANS(L3456))*COS(RADIANS(I3456)))</f>
        <v>37790.574996264004</v>
      </c>
      <c r="O3456">
        <f>DEGREES(ACOS(((Earth_Data!$B$1+Sat_Data!$B$2)/User_Model_Calcs!N3456)*SQRT(1-COS(RADIANS(User_Model_Calcs!I3456))^2*COS(RADIANS(User_Model_Calcs!B3456))^2)))</f>
        <v>39.859918532426562</v>
      </c>
      <c r="P3456">
        <f t="shared" si="324"/>
        <v>80.937327891752219</v>
      </c>
    </row>
    <row r="3457" spans="1:16" x14ac:dyDescent="0.25">
      <c r="A3457">
        <v>140.88900000000001</v>
      </c>
      <c r="B3457">
        <v>-17.417000000000002</v>
      </c>
      <c r="C3457">
        <v>625</v>
      </c>
      <c r="D3457">
        <f t="shared" ca="1" si="323"/>
        <v>3</v>
      </c>
      <c r="E3457" s="1">
        <v>0.65</v>
      </c>
      <c r="F3457">
        <v>19.899999999999999</v>
      </c>
      <c r="G3457">
        <f t="shared" ca="1" si="325"/>
        <v>54.048620189015942</v>
      </c>
      <c r="H3457">
        <f t="shared" ca="1" si="328"/>
        <v>22.231074888229614</v>
      </c>
      <c r="I3457">
        <f>User_Model_Calcs!A3457-Sat_Data!$B$5</f>
        <v>30.88900000000001</v>
      </c>
      <c r="J3457">
        <f>(Earth_Data!$B$1/SQRT(1-Earth_Data!$B$2^2*SIN(RADIANS(User_Model_Calcs!B3457))^2))*COS(RADIANS(User_Model_Calcs!B3457))</f>
        <v>6087.5381333663072</v>
      </c>
      <c r="K3457">
        <f>((Earth_Data!$B$1*(1-Earth_Data!$B$2^2))/SQRT(1-Earth_Data!$B$2^2*SIN(RADIANS(User_Model_Calcs!B3457))^2))*SIN(RADIANS(User_Model_Calcs!B3457))</f>
        <v>-1896.9180617444281</v>
      </c>
      <c r="L3457">
        <f t="shared" si="326"/>
        <v>-17.307387422772791</v>
      </c>
      <c r="M3457">
        <f t="shared" si="327"/>
        <v>6376.2385979636292</v>
      </c>
      <c r="N3457">
        <f>SQRT(User_Model_Calcs!M3457^2+Sat_Data!$B$3^2-2*User_Model_Calcs!M3457*Sat_Data!$B$3*COS(RADIANS(L3457))*COS(RADIANS(I3457)))</f>
        <v>37120.499812264374</v>
      </c>
      <c r="O3457">
        <f>DEGREES(ACOS(((Earth_Data!$B$1+Sat_Data!$B$2)/User_Model_Calcs!N3457)*SQRT(1-COS(RADIANS(User_Model_Calcs!I3457))^2*COS(RADIANS(User_Model_Calcs!B3457))^2)))</f>
        <v>49.303584085553133</v>
      </c>
      <c r="P3457">
        <f t="shared" si="324"/>
        <v>63.418826800292877</v>
      </c>
    </row>
    <row r="3458" spans="1:16" x14ac:dyDescent="0.25">
      <c r="A3458">
        <v>136.88800000000001</v>
      </c>
      <c r="B3458">
        <v>-9.4169999999999998</v>
      </c>
      <c r="C3458">
        <v>375</v>
      </c>
      <c r="D3458">
        <f t="shared" ref="D3458:D3521" ca="1" si="329">CHOOSE(RANDBETWEEN(1,3),0.75,1.2,3)</f>
        <v>0.75</v>
      </c>
      <c r="E3458" s="1">
        <v>0.65</v>
      </c>
      <c r="F3458">
        <v>19.899999999999999</v>
      </c>
      <c r="G3458">
        <f t="shared" ca="1" si="325"/>
        <v>42.007420362456692</v>
      </c>
      <c r="H3458">
        <f t="shared" ca="1" si="328"/>
        <v>14.805855906953534</v>
      </c>
      <c r="I3458">
        <f>User_Model_Calcs!A3458-Sat_Data!$B$5</f>
        <v>26.888000000000005</v>
      </c>
      <c r="J3458">
        <f>(Earth_Data!$B$1/SQRT(1-Earth_Data!$B$2^2*SIN(RADIANS(User_Model_Calcs!B3458))^2))*COS(RADIANS(User_Model_Calcs!B3458))</f>
        <v>6292.7499228326933</v>
      </c>
      <c r="K3458">
        <f>((Earth_Data!$B$1*(1-Earth_Data!$B$2^2))/SQRT(1-Earth_Data!$B$2^2*SIN(RADIANS(User_Model_Calcs!B3458))^2))*SIN(RADIANS(User_Model_Calcs!B3458))</f>
        <v>-1036.6894512343938</v>
      </c>
      <c r="L3458">
        <f t="shared" si="326"/>
        <v>-9.3550759096307754</v>
      </c>
      <c r="M3458">
        <f t="shared" si="327"/>
        <v>6377.5721563626021</v>
      </c>
      <c r="N3458">
        <f>SQRT(User_Model_Calcs!M3458^2+Sat_Data!$B$3^2-2*User_Model_Calcs!M3458*Sat_Data!$B$3*COS(RADIANS(L3458))*COS(RADIANS(I3458)))</f>
        <v>36676.960777872897</v>
      </c>
      <c r="O3458">
        <f>DEGREES(ACOS(((Earth_Data!$B$1+Sat_Data!$B$2)/User_Model_Calcs!N3458)*SQRT(1-COS(RADIANS(User_Model_Calcs!I3458))^2*COS(RADIANS(User_Model_Calcs!B3458))^2)))</f>
        <v>56.886146383041265</v>
      </c>
      <c r="P3458">
        <f t="shared" ref="P3458:P3521" si="330">DEGREES(ASIN(SIN(RADIANS(ABS(I3458)))/(SIN(ACOS(COS(RADIANS(I3458))*COS(RADIANS(B3458)))))))</f>
        <v>72.116276744456016</v>
      </c>
    </row>
    <row r="3459" spans="1:16" x14ac:dyDescent="0.25">
      <c r="A3459">
        <v>131.244</v>
      </c>
      <c r="B3459">
        <v>-16.353000000000002</v>
      </c>
      <c r="C3459">
        <v>375</v>
      </c>
      <c r="D3459">
        <f t="shared" ca="1" si="329"/>
        <v>3</v>
      </c>
      <c r="E3459" s="1">
        <v>0.65</v>
      </c>
      <c r="F3459">
        <v>19.899999999999999</v>
      </c>
      <c r="G3459">
        <f t="shared" ref="G3459:G3522" ca="1" si="331">20.4+20*LOG(F3459)+20*LOG(D3459)+10*LOG(E3459)</f>
        <v>54.048620189015942</v>
      </c>
      <c r="H3459">
        <f t="shared" ca="1" si="328"/>
        <v>18.836145570237679</v>
      </c>
      <c r="I3459">
        <f>User_Model_Calcs!A3459-Sat_Data!$B$5</f>
        <v>21.244</v>
      </c>
      <c r="J3459">
        <f>(Earth_Data!$B$1/SQRT(1-Earth_Data!$B$2^2*SIN(RADIANS(User_Model_Calcs!B3459))^2))*COS(RADIANS(User_Model_Calcs!B3459))</f>
        <v>6121.7385892286538</v>
      </c>
      <c r="K3459">
        <f>((Earth_Data!$B$1*(1-Earth_Data!$B$2^2))/SQRT(1-Earth_Data!$B$2^2*SIN(RADIANS(User_Model_Calcs!B3459))^2))*SIN(RADIANS(User_Model_Calcs!B3459))</f>
        <v>-1784.2451296979632</v>
      </c>
      <c r="L3459">
        <f t="shared" ref="L3459:L3522" si="332">DEGREES(ATAN((K3459/J3459)))</f>
        <v>-16.249318928032654</v>
      </c>
      <c r="M3459">
        <f t="shared" ref="M3459:M3522" si="333">SQRT(J3459^2+K3459^2)</f>
        <v>6376.4577970611654</v>
      </c>
      <c r="N3459">
        <f>SQRT(User_Model_Calcs!M3459^2+Sat_Data!$B$3^2-2*User_Model_Calcs!M3459*Sat_Data!$B$3*COS(RADIANS(L3459))*COS(RADIANS(I3459)))</f>
        <v>36569.36701094592</v>
      </c>
      <c r="O3459">
        <f>DEGREES(ACOS(((Earth_Data!$B$1+Sat_Data!$B$2)/User_Model_Calcs!N3459)*SQRT(1-COS(RADIANS(User_Model_Calcs!I3459))^2*COS(RADIANS(User_Model_Calcs!B3459))^2)))</f>
        <v>58.946796851593213</v>
      </c>
      <c r="P3459">
        <f t="shared" si="330"/>
        <v>54.086420650874381</v>
      </c>
    </row>
    <row r="3460" spans="1:16" x14ac:dyDescent="0.25">
      <c r="A3460">
        <v>118.047</v>
      </c>
      <c r="B3460">
        <v>-16.247999999999998</v>
      </c>
      <c r="C3460">
        <v>625</v>
      </c>
      <c r="D3460">
        <f t="shared" ca="1" si="329"/>
        <v>1.2</v>
      </c>
      <c r="E3460" s="1">
        <v>0.65</v>
      </c>
      <c r="F3460">
        <v>19.899999999999999</v>
      </c>
      <c r="G3460">
        <f t="shared" ca="1" si="331"/>
        <v>46.089820015575185</v>
      </c>
      <c r="H3460">
        <f t="shared" ca="1" si="328"/>
        <v>21.040620523856109</v>
      </c>
      <c r="I3460">
        <f>User_Model_Calcs!A3460-Sat_Data!$B$5</f>
        <v>8.046999999999997</v>
      </c>
      <c r="J3460">
        <f>(Earth_Data!$B$1/SQRT(1-Earth_Data!$B$2^2*SIN(RADIANS(User_Model_Calcs!B3460))^2))*COS(RADIANS(User_Model_Calcs!B3460))</f>
        <v>6124.9998911369003</v>
      </c>
      <c r="K3460">
        <f>((Earth_Data!$B$1*(1-Earth_Data!$B$2^2))/SQRT(1-Earth_Data!$B$2^2*SIN(RADIANS(User_Model_Calcs!B3460))^2))*SIN(RADIANS(User_Model_Calcs!B3460))</f>
        <v>-1773.0927082885971</v>
      </c>
      <c r="L3460">
        <f t="shared" si="332"/>
        <v>-16.144912095204312</v>
      </c>
      <c r="M3460">
        <f t="shared" si="333"/>
        <v>6376.478763284108</v>
      </c>
      <c r="N3460">
        <f>SQRT(User_Model_Calcs!M3460^2+Sat_Data!$B$3^2-2*User_Model_Calcs!M3460*Sat_Data!$B$3*COS(RADIANS(L3460))*COS(RADIANS(I3460)))</f>
        <v>36153.136287406196</v>
      </c>
      <c r="O3460">
        <f>DEGREES(ACOS(((Earth_Data!$B$1+Sat_Data!$B$2)/User_Model_Calcs!N3460)*SQRT(1-COS(RADIANS(User_Model_Calcs!I3460))^2*COS(RADIANS(User_Model_Calcs!B3460))^2)))</f>
        <v>68.776486103783469</v>
      </c>
      <c r="P3460">
        <f t="shared" si="330"/>
        <v>26.806943242399083</v>
      </c>
    </row>
    <row r="3461" spans="1:16" x14ac:dyDescent="0.25">
      <c r="A3461">
        <v>109.593</v>
      </c>
      <c r="B3461">
        <v>-10.226000000000001</v>
      </c>
      <c r="C3461">
        <v>2500</v>
      </c>
      <c r="D3461">
        <f t="shared" ca="1" si="329"/>
        <v>0.75</v>
      </c>
      <c r="E3461" s="1">
        <v>0.65</v>
      </c>
      <c r="F3461">
        <v>19.899999999999999</v>
      </c>
      <c r="G3461">
        <f t="shared" ca="1" si="331"/>
        <v>42.007420362456692</v>
      </c>
      <c r="H3461">
        <f t="shared" ca="1" si="328"/>
        <v>15.755086021942518</v>
      </c>
      <c r="I3461">
        <f>User_Model_Calcs!A3461-Sat_Data!$B$5</f>
        <v>-0.40699999999999648</v>
      </c>
      <c r="J3461">
        <f>(Earth_Data!$B$1/SQRT(1-Earth_Data!$B$2^2*SIN(RADIANS(User_Model_Calcs!B3461))^2))*COS(RADIANS(User_Model_Calcs!B3461))</f>
        <v>6277.4864801396643</v>
      </c>
      <c r="K3461">
        <f>((Earth_Data!$B$1*(1-Earth_Data!$B$2^2))/SQRT(1-Earth_Data!$B$2^2*SIN(RADIANS(User_Model_Calcs!B3461))^2))*SIN(RADIANS(User_Model_Calcs!B3461))</f>
        <v>-1124.8580613118072</v>
      </c>
      <c r="L3461">
        <f t="shared" si="332"/>
        <v>-10.158972354294686</v>
      </c>
      <c r="M3461">
        <f t="shared" si="333"/>
        <v>6377.4714555562241</v>
      </c>
      <c r="N3461">
        <f>SQRT(User_Model_Calcs!M3461^2+Sat_Data!$B$3^2-2*User_Model_Calcs!M3461*Sat_Data!$B$3*COS(RADIANS(L3461))*COS(RADIANS(I3461)))</f>
        <v>35904.464378943747</v>
      </c>
      <c r="O3461">
        <f>DEGREES(ACOS(((Earth_Data!$B$1+Sat_Data!$B$2)/User_Model_Calcs!N3461)*SQRT(1-COS(RADIANS(User_Model_Calcs!I3461))^2*COS(RADIANS(User_Model_Calcs!B3461))^2)))</f>
        <v>77.957091243886964</v>
      </c>
      <c r="P3461">
        <f t="shared" si="330"/>
        <v>2.2913692271017578</v>
      </c>
    </row>
    <row r="3462" spans="1:16" x14ac:dyDescent="0.25">
      <c r="A3462">
        <v>115.91499894495288</v>
      </c>
      <c r="B3462">
        <v>-15.838687169640831</v>
      </c>
      <c r="C3462">
        <v>400</v>
      </c>
      <c r="D3462">
        <f t="shared" ca="1" si="329"/>
        <v>1.2</v>
      </c>
      <c r="E3462" s="1">
        <v>0.65</v>
      </c>
      <c r="F3462">
        <v>19.899999999999999</v>
      </c>
      <c r="G3462">
        <f t="shared" ca="1" si="331"/>
        <v>46.089820015575185</v>
      </c>
      <c r="H3462">
        <f t="shared" ca="1" si="328"/>
        <v>15.363742729330122</v>
      </c>
      <c r="I3462">
        <f>User_Model_Calcs!A3462-Sat_Data!$B$5</f>
        <v>5.9149989449528846</v>
      </c>
      <c r="J3462">
        <f>(Earth_Data!$B$1/SQRT(1-Earth_Data!$B$2^2*SIN(RADIANS(User_Model_Calcs!B3462))^2))*COS(RADIANS(User_Model_Calcs!B3462))</f>
        <v>6137.5175785108295</v>
      </c>
      <c r="K3462">
        <f>((Earth_Data!$B$1*(1-Earth_Data!$B$2^2))/SQRT(1-Earth_Data!$B$2^2*SIN(RADIANS(User_Model_Calcs!B3462))^2))*SIN(RADIANS(User_Model_Calcs!B3462))</f>
        <v>-1729.5626582344144</v>
      </c>
      <c r="L3462">
        <f t="shared" si="332"/>
        <v>-15.737924595464838</v>
      </c>
      <c r="M3462">
        <f t="shared" si="333"/>
        <v>6376.5593399017571</v>
      </c>
      <c r="N3462">
        <f>SQRT(User_Model_Calcs!M3462^2+Sat_Data!$B$3^2-2*User_Model_Calcs!M3462*Sat_Data!$B$3*COS(RADIANS(L3462))*COS(RADIANS(I3462)))</f>
        <v>36106.294442079859</v>
      </c>
      <c r="O3462">
        <f>DEGREES(ACOS(((Earth_Data!$B$1+Sat_Data!$B$2)/User_Model_Calcs!N3462)*SQRT(1-COS(RADIANS(User_Model_Calcs!I3462))^2*COS(RADIANS(User_Model_Calcs!B3462))^2)))</f>
        <v>70.178107606648652</v>
      </c>
      <c r="P3462">
        <f t="shared" si="330"/>
        <v>20.786824987013286</v>
      </c>
    </row>
    <row r="3463" spans="1:16" x14ac:dyDescent="0.25">
      <c r="A3463">
        <v>126.223</v>
      </c>
      <c r="B3463">
        <v>-15.122999999999999</v>
      </c>
      <c r="C3463">
        <v>5000</v>
      </c>
      <c r="D3463">
        <f t="shared" ca="1" si="329"/>
        <v>0.75</v>
      </c>
      <c r="E3463" s="1">
        <v>0.65</v>
      </c>
      <c r="F3463">
        <v>19.899999999999999</v>
      </c>
      <c r="G3463">
        <f t="shared" ca="1" si="331"/>
        <v>42.007420362456692</v>
      </c>
      <c r="H3463">
        <f t="shared" ca="1" si="328"/>
        <v>21.484846490322148</v>
      </c>
      <c r="I3463">
        <f>User_Model_Calcs!A3463-Sat_Data!$B$5</f>
        <v>16.222999999999999</v>
      </c>
      <c r="J3463">
        <f>(Earth_Data!$B$1/SQRT(1-Earth_Data!$B$2^2*SIN(RADIANS(User_Model_Calcs!B3463))^2))*COS(RADIANS(User_Model_Calcs!B3463))</f>
        <v>6158.6554127105373</v>
      </c>
      <c r="K3463">
        <f>((Earth_Data!$B$1*(1-Earth_Data!$B$2^2))/SQRT(1-Earth_Data!$B$2^2*SIN(RADIANS(User_Model_Calcs!B3463))^2))*SIN(RADIANS(User_Model_Calcs!B3463))</f>
        <v>-1653.2430321628326</v>
      </c>
      <c r="L3463">
        <f t="shared" si="332"/>
        <v>-15.026352005466737</v>
      </c>
      <c r="M3463">
        <f t="shared" si="333"/>
        <v>6376.6957757057653</v>
      </c>
      <c r="N3463">
        <f>SQRT(User_Model_Calcs!M3463^2+Sat_Data!$B$3^2-2*User_Model_Calcs!M3463*Sat_Data!$B$3*COS(RADIANS(L3463))*COS(RADIANS(I3463)))</f>
        <v>36329.158599442104</v>
      </c>
      <c r="O3463">
        <f>DEGREES(ACOS(((Earth_Data!$B$1+Sat_Data!$B$2)/User_Model_Calcs!N3463)*SQRT(1-COS(RADIANS(User_Model_Calcs!I3463))^2*COS(RADIANS(User_Model_Calcs!B3463))^2)))</f>
        <v>64.182482967249527</v>
      </c>
      <c r="P3463">
        <f t="shared" si="330"/>
        <v>48.118923604290728</v>
      </c>
    </row>
    <row r="3464" spans="1:16" x14ac:dyDescent="0.25">
      <c r="A3464">
        <v>136.58699999999999</v>
      </c>
      <c r="B3464">
        <v>-6.8100000000000005</v>
      </c>
      <c r="C3464">
        <v>400</v>
      </c>
      <c r="D3464">
        <f t="shared" ca="1" si="329"/>
        <v>0.75</v>
      </c>
      <c r="E3464" s="1">
        <v>0.65</v>
      </c>
      <c r="F3464">
        <v>19.899999999999999</v>
      </c>
      <c r="G3464">
        <f t="shared" ca="1" si="331"/>
        <v>42.007420362456692</v>
      </c>
      <c r="H3464">
        <f t="shared" ca="1" si="328"/>
        <v>18.122116606253137</v>
      </c>
      <c r="I3464">
        <f>User_Model_Calcs!A3464-Sat_Data!$B$5</f>
        <v>26.586999999999989</v>
      </c>
      <c r="J3464">
        <f>(Earth_Data!$B$1/SQRT(1-Earth_Data!$B$2^2*SIN(RADIANS(User_Model_Calcs!B3464))^2))*COS(RADIANS(User_Model_Calcs!B3464))</f>
        <v>6333.4392087322503</v>
      </c>
      <c r="K3464">
        <f>((Earth_Data!$B$1*(1-Earth_Data!$B$2^2))/SQRT(1-Earth_Data!$B$2^2*SIN(RADIANS(User_Model_Calcs!B3464))^2))*SIN(RADIANS(User_Model_Calcs!B3464))</f>
        <v>-751.27472258594753</v>
      </c>
      <c r="L3464">
        <f t="shared" si="332"/>
        <v>-6.7648342791908336</v>
      </c>
      <c r="M3464">
        <f t="shared" si="333"/>
        <v>6377.8417916646058</v>
      </c>
      <c r="N3464">
        <f>SQRT(User_Model_Calcs!M3464^2+Sat_Data!$B$3^2-2*User_Model_Calcs!M3464*Sat_Data!$B$3*COS(RADIANS(L3464))*COS(RADIANS(I3464)))</f>
        <v>36618.031638474866</v>
      </c>
      <c r="O3464">
        <f>DEGREES(ACOS(((Earth_Data!$B$1+Sat_Data!$B$2)/User_Model_Calcs!N3464)*SQRT(1-COS(RADIANS(User_Model_Calcs!I3464))^2*COS(RADIANS(User_Model_Calcs!B3464))^2)))</f>
        <v>58.020949428803632</v>
      </c>
      <c r="P3464">
        <f t="shared" si="330"/>
        <v>76.670830804955727</v>
      </c>
    </row>
    <row r="3465" spans="1:16" x14ac:dyDescent="0.25">
      <c r="A3465">
        <v>141.33000000000001</v>
      </c>
      <c r="B3465">
        <v>-9.7859999999999996</v>
      </c>
      <c r="C3465">
        <v>375</v>
      </c>
      <c r="D3465">
        <f t="shared" ca="1" si="329"/>
        <v>3</v>
      </c>
      <c r="E3465" s="1">
        <v>0.65</v>
      </c>
      <c r="F3465">
        <v>19.899999999999999</v>
      </c>
      <c r="G3465">
        <f t="shared" ca="1" si="331"/>
        <v>54.048620189015942</v>
      </c>
      <c r="H3465">
        <f t="shared" ca="1" si="328"/>
        <v>20.336878553838247</v>
      </c>
      <c r="I3465">
        <f>User_Model_Calcs!A3465-Sat_Data!$B$5</f>
        <v>31.330000000000013</v>
      </c>
      <c r="J3465">
        <f>(Earth_Data!$B$1/SQRT(1-Earth_Data!$B$2^2*SIN(RADIANS(User_Model_Calcs!B3465))^2))*COS(RADIANS(User_Model_Calcs!B3465))</f>
        <v>6285.9424936860105</v>
      </c>
      <c r="K3465">
        <f>((Earth_Data!$B$1*(1-Earth_Data!$B$2^2))/SQRT(1-Earth_Data!$B$2^2*SIN(RADIANS(User_Model_Calcs!B3465))^2))*SIN(RADIANS(User_Model_Calcs!B3465))</f>
        <v>-1076.9309793319317</v>
      </c>
      <c r="L3465">
        <f t="shared" si="332"/>
        <v>-9.7217417721533028</v>
      </c>
      <c r="M3465">
        <f t="shared" si="333"/>
        <v>6377.5272142243603</v>
      </c>
      <c r="N3465">
        <f>SQRT(User_Model_Calcs!M3465^2+Sat_Data!$B$3^2-2*User_Model_Calcs!M3465*Sat_Data!$B$3*COS(RADIANS(L3465))*COS(RADIANS(I3465)))</f>
        <v>36955.350770793855</v>
      </c>
      <c r="O3465">
        <f>DEGREES(ACOS(((Earth_Data!$B$1+Sat_Data!$B$2)/User_Model_Calcs!N3465)*SQRT(1-COS(RADIANS(User_Model_Calcs!I3465))^2*COS(RADIANS(User_Model_Calcs!B3465))^2)))</f>
        <v>51.979239864850435</v>
      </c>
      <c r="P3465">
        <f t="shared" si="330"/>
        <v>74.399205080578938</v>
      </c>
    </row>
    <row r="3466" spans="1:16" x14ac:dyDescent="0.25">
      <c r="A3466">
        <v>144.62570002227102</v>
      </c>
      <c r="B3466">
        <v>-11.500418907495405</v>
      </c>
      <c r="C3466">
        <v>4700</v>
      </c>
      <c r="D3466">
        <f t="shared" ca="1" si="329"/>
        <v>0.75</v>
      </c>
      <c r="E3466" s="1">
        <v>0.65</v>
      </c>
      <c r="F3466">
        <v>19.899999999999999</v>
      </c>
      <c r="G3466">
        <f t="shared" ca="1" si="331"/>
        <v>42.007420362456692</v>
      </c>
      <c r="H3466">
        <f t="shared" ca="1" si="328"/>
        <v>20.241945457864929</v>
      </c>
      <c r="I3466">
        <f>User_Model_Calcs!A3466-Sat_Data!$B$5</f>
        <v>34.625700022271019</v>
      </c>
      <c r="J3466">
        <f>(Earth_Data!$B$1/SQRT(1-Earth_Data!$B$2^2*SIN(RADIANS(User_Model_Calcs!B3466))^2))*COS(RADIANS(User_Model_Calcs!B3466))</f>
        <v>6250.9194289532961</v>
      </c>
      <c r="K3466">
        <f>((Earth_Data!$B$1*(1-Earth_Data!$B$2^2))/SQRT(1-Earth_Data!$B$2^2*SIN(RADIANS(User_Model_Calcs!B3466))^2))*SIN(RADIANS(User_Model_Calcs!B3466))</f>
        <v>-1263.2973675701319</v>
      </c>
      <c r="L3466">
        <f t="shared" si="332"/>
        <v>-11.425460578424678</v>
      </c>
      <c r="M3466">
        <f t="shared" si="333"/>
        <v>6377.2967585157448</v>
      </c>
      <c r="N3466">
        <f>SQRT(User_Model_Calcs!M3466^2+Sat_Data!$B$3^2-2*User_Model_Calcs!M3466*Sat_Data!$B$3*COS(RADIANS(L3466))*COS(RADIANS(I3466)))</f>
        <v>37211.821216141812</v>
      </c>
      <c r="O3466">
        <f>DEGREES(ACOS(((Earth_Data!$B$1+Sat_Data!$B$2)/User_Model_Calcs!N3466)*SQRT(1-COS(RADIANS(User_Model_Calcs!I3466))^2*COS(RADIANS(User_Model_Calcs!B3466))^2)))</f>
        <v>47.922643537500967</v>
      </c>
      <c r="P3466">
        <f t="shared" si="330"/>
        <v>73.894799879718548</v>
      </c>
    </row>
    <row r="3467" spans="1:16" x14ac:dyDescent="0.25">
      <c r="A3467">
        <v>155.273</v>
      </c>
      <c r="B3467">
        <v>-12.632</v>
      </c>
      <c r="C3467">
        <v>1250</v>
      </c>
      <c r="D3467">
        <f t="shared" ca="1" si="329"/>
        <v>3</v>
      </c>
      <c r="E3467" s="1">
        <v>0.65</v>
      </c>
      <c r="F3467">
        <v>19.899999999999999</v>
      </c>
      <c r="G3467">
        <f t="shared" ca="1" si="331"/>
        <v>54.048620189015942</v>
      </c>
      <c r="H3467">
        <f t="shared" ca="1" si="328"/>
        <v>23.627435539292165</v>
      </c>
      <c r="I3467">
        <f>User_Model_Calcs!A3467-Sat_Data!$B$5</f>
        <v>45.272999999999996</v>
      </c>
      <c r="J3467">
        <f>(Earth_Data!$B$1/SQRT(1-Earth_Data!$B$2^2*SIN(RADIANS(User_Model_Calcs!B3467))^2))*COS(RADIANS(User_Model_Calcs!B3467))</f>
        <v>6224.7522344284371</v>
      </c>
      <c r="K3467">
        <f>((Earth_Data!$B$1*(1-Earth_Data!$B$2^2))/SQRT(1-Earth_Data!$B$2^2*SIN(RADIANS(User_Model_Calcs!B3467))^2))*SIN(RADIANS(User_Model_Calcs!B3467))</f>
        <v>-1385.708526460862</v>
      </c>
      <c r="L3467">
        <f t="shared" si="332"/>
        <v>-12.550122548617871</v>
      </c>
      <c r="M3467">
        <f t="shared" si="333"/>
        <v>6377.1254104281306</v>
      </c>
      <c r="N3467">
        <f>SQRT(User_Model_Calcs!M3467^2+Sat_Data!$B$3^2-2*User_Model_Calcs!M3467*Sat_Data!$B$3*COS(RADIANS(L3467))*COS(RADIANS(I3467)))</f>
        <v>38066.768109739482</v>
      </c>
      <c r="O3467">
        <f>DEGREES(ACOS(((Earth_Data!$B$1+Sat_Data!$B$2)/User_Model_Calcs!N3467)*SQRT(1-COS(RADIANS(User_Model_Calcs!I3467))^2*COS(RADIANS(User_Model_Calcs!B3467))^2)))</f>
        <v>36.371311962920942</v>
      </c>
      <c r="P3467">
        <f t="shared" si="330"/>
        <v>77.77775197744387</v>
      </c>
    </row>
    <row r="3468" spans="1:16" x14ac:dyDescent="0.25">
      <c r="A3468">
        <v>145.70928201127151</v>
      </c>
      <c r="B3468">
        <v>-11.651108807922926</v>
      </c>
      <c r="C3468">
        <v>4700</v>
      </c>
      <c r="D3468">
        <f t="shared" ca="1" si="329"/>
        <v>1.2</v>
      </c>
      <c r="E3468" s="1">
        <v>0.65</v>
      </c>
      <c r="F3468">
        <v>19.899999999999999</v>
      </c>
      <c r="G3468">
        <f t="shared" ca="1" si="331"/>
        <v>46.089820015575185</v>
      </c>
      <c r="H3468">
        <f t="shared" ca="1" si="328"/>
        <v>17.956728323264553</v>
      </c>
      <c r="I3468">
        <f>User_Model_Calcs!A3468-Sat_Data!$B$5</f>
        <v>35.709282011271512</v>
      </c>
      <c r="J3468">
        <f>(Earth_Data!$B$1/SQRT(1-Earth_Data!$B$2^2*SIN(RADIANS(User_Model_Calcs!B3468))^2))*COS(RADIANS(User_Model_Calcs!B3468))</f>
        <v>6247.5745348015644</v>
      </c>
      <c r="K3468">
        <f>((Earth_Data!$B$1*(1-Earth_Data!$B$2^2))/SQRT(1-Earth_Data!$B$2^2*SIN(RADIANS(User_Model_Calcs!B3468))^2))*SIN(RADIANS(User_Model_Calcs!B3468))</f>
        <v>-1279.6274874181388</v>
      </c>
      <c r="L3468">
        <f t="shared" si="332"/>
        <v>-11.575222153795403</v>
      </c>
      <c r="M3468">
        <f t="shared" si="333"/>
        <v>6377.2748156604512</v>
      </c>
      <c r="N3468">
        <f>SQRT(User_Model_Calcs!M3468^2+Sat_Data!$B$3^2-2*User_Model_Calcs!M3468*Sat_Data!$B$3*COS(RADIANS(L3468))*COS(RADIANS(I3468)))</f>
        <v>37291.958955007307</v>
      </c>
      <c r="O3468">
        <f>DEGREES(ACOS(((Earth_Data!$B$1+Sat_Data!$B$2)/User_Model_Calcs!N3468)*SQRT(1-COS(RADIANS(User_Model_Calcs!I3468))^2*COS(RADIANS(User_Model_Calcs!B3468))^2)))</f>
        <v>46.72665203069127</v>
      </c>
      <c r="P3468">
        <f t="shared" si="330"/>
        <v>74.307324654885363</v>
      </c>
    </row>
    <row r="3469" spans="1:16" x14ac:dyDescent="0.25">
      <c r="A3469">
        <v>127.55800000000001</v>
      </c>
      <c r="B3469">
        <v>-8.5540000000000003</v>
      </c>
      <c r="C3469">
        <v>950</v>
      </c>
      <c r="D3469">
        <f t="shared" ca="1" si="329"/>
        <v>3</v>
      </c>
      <c r="E3469" s="1">
        <v>0.65</v>
      </c>
      <c r="F3469">
        <v>19.899999999999999</v>
      </c>
      <c r="G3469">
        <f t="shared" ca="1" si="331"/>
        <v>54.048620189015942</v>
      </c>
      <c r="H3469">
        <f t="shared" ca="1" si="328"/>
        <v>21.324650215245025</v>
      </c>
      <c r="I3469">
        <f>User_Model_Calcs!A3469-Sat_Data!$B$5</f>
        <v>17.558000000000007</v>
      </c>
      <c r="J3469">
        <f>(Earth_Data!$B$1/SQRT(1-Earth_Data!$B$2^2*SIN(RADIANS(User_Model_Calcs!B3469))^2))*COS(RADIANS(User_Model_Calcs!B3469))</f>
        <v>6307.6574466261418</v>
      </c>
      <c r="K3469">
        <f>((Earth_Data!$B$1*(1-Earth_Data!$B$2^2))/SQRT(1-Earth_Data!$B$2^2*SIN(RADIANS(User_Model_Calcs!B3469))^2))*SIN(RADIANS(User_Model_Calcs!B3469))</f>
        <v>-942.41267430177334</v>
      </c>
      <c r="L3469">
        <f t="shared" si="332"/>
        <v>-8.4975739395134937</v>
      </c>
      <c r="M3469">
        <f t="shared" si="333"/>
        <v>6377.670743513092</v>
      </c>
      <c r="N3469">
        <f>SQRT(User_Model_Calcs!M3469^2+Sat_Data!$B$3^2-2*User_Model_Calcs!M3469*Sat_Data!$B$3*COS(RADIANS(L3469))*COS(RADIANS(I3469)))</f>
        <v>36212.653252108481</v>
      </c>
      <c r="O3469">
        <f>DEGREES(ACOS(((Earth_Data!$B$1+Sat_Data!$B$2)/User_Model_Calcs!N3469)*SQRT(1-COS(RADIANS(User_Model_Calcs!I3469))^2*COS(RADIANS(User_Model_Calcs!B3469))^2)))</f>
        <v>67.162134879681105</v>
      </c>
      <c r="P3469">
        <f t="shared" si="330"/>
        <v>64.822352775643964</v>
      </c>
    </row>
    <row r="3470" spans="1:16" x14ac:dyDescent="0.25">
      <c r="A3470">
        <v>126.82499999999999</v>
      </c>
      <c r="B3470">
        <v>-10.459</v>
      </c>
      <c r="C3470">
        <v>400</v>
      </c>
      <c r="D3470">
        <f t="shared" ca="1" si="329"/>
        <v>1.2</v>
      </c>
      <c r="E3470" s="1">
        <v>0.65</v>
      </c>
      <c r="F3470">
        <v>19.899999999999999</v>
      </c>
      <c r="G3470">
        <f t="shared" ca="1" si="331"/>
        <v>46.089820015575185</v>
      </c>
      <c r="H3470">
        <f t="shared" ca="1" si="328"/>
        <v>23.152221361106633</v>
      </c>
      <c r="I3470">
        <f>User_Model_Calcs!A3470-Sat_Data!$B$5</f>
        <v>16.824999999999989</v>
      </c>
      <c r="J3470">
        <f>(Earth_Data!$B$1/SQRT(1-Earth_Data!$B$2^2*SIN(RADIANS(User_Model_Calcs!B3470))^2))*COS(RADIANS(User_Model_Calcs!B3470))</f>
        <v>6272.8595570169991</v>
      </c>
      <c r="K3470">
        <f>((Earth_Data!$B$1*(1-Earth_Data!$B$2^2))/SQRT(1-Earth_Data!$B$2^2*SIN(RADIANS(User_Model_Calcs!B3470))^2))*SIN(RADIANS(User_Model_Calcs!B3470))</f>
        <v>-1150.2114577237505</v>
      </c>
      <c r="L3470">
        <f t="shared" si="332"/>
        <v>-10.39051212375564</v>
      </c>
      <c r="M3470">
        <f t="shared" si="333"/>
        <v>6377.4409773465168</v>
      </c>
      <c r="N3470">
        <f>SQRT(User_Model_Calcs!M3470^2+Sat_Data!$B$3^2-2*User_Model_Calcs!M3470*Sat_Data!$B$3*COS(RADIANS(L3470))*COS(RADIANS(I3470)))</f>
        <v>36223.623053642936</v>
      </c>
      <c r="O3470">
        <f>DEGREES(ACOS(((Earth_Data!$B$1+Sat_Data!$B$2)/User_Model_Calcs!N3470)*SQRT(1-COS(RADIANS(User_Model_Calcs!I3470))^2*COS(RADIANS(User_Model_Calcs!B3470))^2)))</f>
        <v>66.860870398998671</v>
      </c>
      <c r="P3470">
        <f t="shared" si="330"/>
        <v>59.022941043337916</v>
      </c>
    </row>
    <row r="3471" spans="1:16" x14ac:dyDescent="0.25">
      <c r="A3471">
        <v>134.10499999999999</v>
      </c>
      <c r="B3471">
        <v>-14.454000000000001</v>
      </c>
      <c r="C3471">
        <v>375</v>
      </c>
      <c r="D3471">
        <f t="shared" ca="1" si="329"/>
        <v>1.2</v>
      </c>
      <c r="E3471" s="1">
        <v>0.65</v>
      </c>
      <c r="F3471">
        <v>19.899999999999999</v>
      </c>
      <c r="G3471">
        <f t="shared" ca="1" si="331"/>
        <v>46.089820015575185</v>
      </c>
      <c r="H3471">
        <f t="shared" ca="1" si="328"/>
        <v>14.564576367981887</v>
      </c>
      <c r="I3471">
        <f>User_Model_Calcs!A3471-Sat_Data!$B$5</f>
        <v>24.10499999999999</v>
      </c>
      <c r="J3471">
        <f>(Earth_Data!$B$1/SQRT(1-Earth_Data!$B$2^2*SIN(RADIANS(User_Model_Calcs!B3471))^2))*COS(RADIANS(User_Model_Calcs!B3471))</f>
        <v>6177.5497158843673</v>
      </c>
      <c r="K3471">
        <f>((Earth_Data!$B$1*(1-Earth_Data!$B$2^2))/SQRT(1-Earth_Data!$B$2^2*SIN(RADIANS(User_Model_Calcs!B3471))^2))*SIN(RADIANS(User_Model_Calcs!B3471))</f>
        <v>-1581.6728193299205</v>
      </c>
      <c r="L3471">
        <f t="shared" si="332"/>
        <v>-14.361252294625517</v>
      </c>
      <c r="M3471">
        <f t="shared" si="333"/>
        <v>6376.8181250236457</v>
      </c>
      <c r="N3471">
        <f>SQRT(User_Model_Calcs!M3471^2+Sat_Data!$B$3^2-2*User_Model_Calcs!M3471*Sat_Data!$B$3*COS(RADIANS(L3471))*COS(RADIANS(I3471)))</f>
        <v>36646.46346443551</v>
      </c>
      <c r="O3471">
        <f>DEGREES(ACOS(((Earth_Data!$B$1+Sat_Data!$B$2)/User_Model_Calcs!N3471)*SQRT(1-COS(RADIANS(User_Model_Calcs!I3471))^2*COS(RADIANS(User_Model_Calcs!B3471))^2)))</f>
        <v>57.447208530821861</v>
      </c>
      <c r="P3471">
        <f t="shared" si="330"/>
        <v>60.844465078791721</v>
      </c>
    </row>
    <row r="3472" spans="1:16" x14ac:dyDescent="0.25">
      <c r="A3472">
        <v>134.88800000000001</v>
      </c>
      <c r="B3472">
        <v>-8.4169999999999998</v>
      </c>
      <c r="C3472">
        <v>375</v>
      </c>
      <c r="D3472">
        <f t="shared" ca="1" si="329"/>
        <v>0.75</v>
      </c>
      <c r="E3472" s="1">
        <v>0.65</v>
      </c>
      <c r="F3472">
        <v>19.899999999999999</v>
      </c>
      <c r="G3472">
        <f t="shared" ca="1" si="331"/>
        <v>42.007420362456692</v>
      </c>
      <c r="H3472">
        <f t="shared" ca="1" si="328"/>
        <v>14.524499891699644</v>
      </c>
      <c r="I3472">
        <f>User_Model_Calcs!A3472-Sat_Data!$B$5</f>
        <v>24.888000000000005</v>
      </c>
      <c r="J3472">
        <f>(Earth_Data!$B$1/SQRT(1-Earth_Data!$B$2^2*SIN(RADIANS(User_Model_Calcs!B3472))^2))*COS(RADIANS(User_Model_Calcs!B3472))</f>
        <v>6309.8932608821442</v>
      </c>
      <c r="K3472">
        <f>((Earth_Data!$B$1*(1-Earth_Data!$B$2^2))/SQRT(1-Earth_Data!$B$2^2*SIN(RADIANS(User_Model_Calcs!B3472))^2))*SIN(RADIANS(User_Model_Calcs!B3472))</f>
        <v>-927.42654937052316</v>
      </c>
      <c r="L3472">
        <f t="shared" si="332"/>
        <v>-8.3614515361543091</v>
      </c>
      <c r="M3472">
        <f t="shared" si="333"/>
        <v>6377.6855494923248</v>
      </c>
      <c r="N3472">
        <f>SQRT(User_Model_Calcs!M3472^2+Sat_Data!$B$3^2-2*User_Model_Calcs!M3472*Sat_Data!$B$3*COS(RADIANS(L3472))*COS(RADIANS(I3472)))</f>
        <v>36548.629598730309</v>
      </c>
      <c r="O3472">
        <f>DEGREES(ACOS(((Earth_Data!$B$1+Sat_Data!$B$2)/User_Model_Calcs!N3472)*SQRT(1-COS(RADIANS(User_Model_Calcs!I3472))^2*COS(RADIANS(User_Model_Calcs!B3472))^2)))</f>
        <v>59.396144683899394</v>
      </c>
      <c r="P3472">
        <f t="shared" si="330"/>
        <v>72.488769930261881</v>
      </c>
    </row>
    <row r="3473" spans="1:16" x14ac:dyDescent="0.25">
      <c r="A3473">
        <v>152.214</v>
      </c>
      <c r="B3473">
        <v>-10.233000000000001</v>
      </c>
      <c r="C3473">
        <v>6250</v>
      </c>
      <c r="D3473">
        <f t="shared" ca="1" si="329"/>
        <v>0.75</v>
      </c>
      <c r="E3473" s="1">
        <v>0.65</v>
      </c>
      <c r="F3473">
        <v>19.899999999999999</v>
      </c>
      <c r="G3473">
        <f t="shared" ca="1" si="331"/>
        <v>42.007420362456692</v>
      </c>
      <c r="H3473">
        <f t="shared" ca="1" si="328"/>
        <v>23.738879076677659</v>
      </c>
      <c r="I3473">
        <f>User_Model_Calcs!A3473-Sat_Data!$B$5</f>
        <v>42.213999999999999</v>
      </c>
      <c r="J3473">
        <f>(Earth_Data!$B$1/SQRT(1-Earth_Data!$B$2^2*SIN(RADIANS(User_Model_Calcs!B3473))^2))*COS(RADIANS(User_Model_Calcs!B3473))</f>
        <v>6277.3489772247549</v>
      </c>
      <c r="K3473">
        <f>((Earth_Data!$B$1*(1-Earth_Data!$B$2^2))/SQRT(1-Earth_Data!$B$2^2*SIN(RADIANS(User_Model_Calcs!B3473))^2))*SIN(RADIANS(User_Model_Calcs!B3473))</f>
        <v>-1125.620019214208</v>
      </c>
      <c r="L3473">
        <f t="shared" si="332"/>
        <v>-10.165928420233032</v>
      </c>
      <c r="M3473">
        <f t="shared" si="333"/>
        <v>6377.4705494828022</v>
      </c>
      <c r="N3473">
        <f>SQRT(User_Model_Calcs!M3473^2+Sat_Data!$B$3^2-2*User_Model_Calcs!M3473*Sat_Data!$B$3*COS(RADIANS(L3473))*COS(RADIANS(I3473)))</f>
        <v>37768.013692272878</v>
      </c>
      <c r="O3473">
        <f>DEGREES(ACOS(((Earth_Data!$B$1+Sat_Data!$B$2)/User_Model_Calcs!N3473)*SQRT(1-COS(RADIANS(User_Model_Calcs!I3473))^2*COS(RADIANS(User_Model_Calcs!B3473))^2)))</f>
        <v>40.150184026409292</v>
      </c>
      <c r="P3473">
        <f t="shared" si="330"/>
        <v>78.920194273267583</v>
      </c>
    </row>
    <row r="3474" spans="1:16" x14ac:dyDescent="0.25">
      <c r="A3474">
        <v>141.001</v>
      </c>
      <c r="B3474">
        <v>-6.1120000000000001</v>
      </c>
      <c r="C3474">
        <v>2500</v>
      </c>
      <c r="D3474">
        <f t="shared" ca="1" si="329"/>
        <v>3</v>
      </c>
      <c r="E3474" s="1">
        <v>0.65</v>
      </c>
      <c r="F3474">
        <v>19.899999999999999</v>
      </c>
      <c r="G3474">
        <f t="shared" ca="1" si="331"/>
        <v>54.048620189015942</v>
      </c>
      <c r="H3474">
        <f t="shared" ca="1" si="328"/>
        <v>21.066982939418843</v>
      </c>
      <c r="I3474">
        <f>User_Model_Calcs!A3474-Sat_Data!$B$5</f>
        <v>31.001000000000005</v>
      </c>
      <c r="J3474">
        <f>(Earth_Data!$B$1/SQRT(1-Earth_Data!$B$2^2*SIN(RADIANS(User_Model_Calcs!B3474))^2))*COS(RADIANS(User_Model_Calcs!B3474))</f>
        <v>6342.1251855423634</v>
      </c>
      <c r="K3474">
        <f>((Earth_Data!$B$1*(1-Earth_Data!$B$2^2))/SQRT(1-Earth_Data!$B$2^2*SIN(RADIANS(User_Model_Calcs!B3474))^2))*SIN(RADIANS(User_Model_Calcs!B3474))</f>
        <v>-674.57476527151391</v>
      </c>
      <c r="L3474">
        <f t="shared" si="332"/>
        <v>-6.0713897670397712</v>
      </c>
      <c r="M3474">
        <f t="shared" si="333"/>
        <v>6377.8995745489656</v>
      </c>
      <c r="N3474">
        <f>SQRT(User_Model_Calcs!M3474^2+Sat_Data!$B$3^2-2*User_Model_Calcs!M3474*Sat_Data!$B$3*COS(RADIANS(L3474))*COS(RADIANS(I3474)))</f>
        <v>36879.078906231203</v>
      </c>
      <c r="O3474">
        <f>DEGREES(ACOS(((Earth_Data!$B$1+Sat_Data!$B$2)/User_Model_Calcs!N3474)*SQRT(1-COS(RADIANS(User_Model_Calcs!I3474))^2*COS(RADIANS(User_Model_Calcs!B3474))^2)))</f>
        <v>53.270556718208752</v>
      </c>
      <c r="P3474">
        <f t="shared" si="330"/>
        <v>79.951900933626575</v>
      </c>
    </row>
    <row r="3475" spans="1:16" x14ac:dyDescent="0.25">
      <c r="A3475">
        <v>150.255</v>
      </c>
      <c r="B3475">
        <v>-8.8320000000000007</v>
      </c>
      <c r="C3475">
        <v>2500</v>
      </c>
      <c r="D3475">
        <f t="shared" ca="1" si="329"/>
        <v>1.2</v>
      </c>
      <c r="E3475" s="1">
        <v>0.65</v>
      </c>
      <c r="F3475">
        <v>19.899999999999999</v>
      </c>
      <c r="G3475">
        <f t="shared" ca="1" si="331"/>
        <v>46.089820015575185</v>
      </c>
      <c r="H3475">
        <f t="shared" ca="1" si="328"/>
        <v>14.294973956031081</v>
      </c>
      <c r="I3475">
        <f>User_Model_Calcs!A3475-Sat_Data!$B$5</f>
        <v>40.254999999999995</v>
      </c>
      <c r="J3475">
        <f>(Earth_Data!$B$1/SQRT(1-Earth_Data!$B$2^2*SIN(RADIANS(User_Model_Calcs!B3475))^2))*COS(RADIANS(User_Model_Calcs!B3475))</f>
        <v>6303.0103913227422</v>
      </c>
      <c r="K3475">
        <f>((Earth_Data!$B$1*(1-Earth_Data!$B$2^2))/SQRT(1-Earth_Data!$B$2^2*SIN(RADIANS(User_Model_Calcs!B3475))^2))*SIN(RADIANS(User_Model_Calcs!B3475))</f>
        <v>-972.80614953470933</v>
      </c>
      <c r="L3475">
        <f t="shared" si="332"/>
        <v>-8.7737970719565688</v>
      </c>
      <c r="M3475">
        <f t="shared" si="333"/>
        <v>6377.6399865228368</v>
      </c>
      <c r="N3475">
        <f>SQRT(User_Model_Calcs!M3475^2+Sat_Data!$B$3^2-2*User_Model_Calcs!M3475*Sat_Data!$B$3*COS(RADIANS(L3475))*COS(RADIANS(I3475)))</f>
        <v>37587.818467543228</v>
      </c>
      <c r="O3475">
        <f>DEGREES(ACOS(((Earth_Data!$B$1+Sat_Data!$B$2)/User_Model_Calcs!N3475)*SQRT(1-COS(RADIANS(User_Model_Calcs!I3475))^2*COS(RADIANS(User_Model_Calcs!B3475))^2)))</f>
        <v>42.550170562401</v>
      </c>
      <c r="P3475">
        <f t="shared" si="330"/>
        <v>79.722008772862011</v>
      </c>
    </row>
    <row r="3476" spans="1:16" x14ac:dyDescent="0.25">
      <c r="A3476">
        <v>110.377</v>
      </c>
      <c r="B3476">
        <v>-8.5830000000000002</v>
      </c>
      <c r="C3476">
        <v>6250</v>
      </c>
      <c r="D3476">
        <f t="shared" ca="1" si="329"/>
        <v>0.75</v>
      </c>
      <c r="E3476" s="1">
        <v>0.65</v>
      </c>
      <c r="F3476">
        <v>19.899999999999999</v>
      </c>
      <c r="G3476">
        <f t="shared" ca="1" si="331"/>
        <v>42.007420362456692</v>
      </c>
      <c r="H3476">
        <f t="shared" ca="1" si="328"/>
        <v>17.63740116657031</v>
      </c>
      <c r="I3476">
        <f>User_Model_Calcs!A3476-Sat_Data!$B$5</f>
        <v>0.37699999999999534</v>
      </c>
      <c r="J3476">
        <f>(Earth_Data!$B$1/SQRT(1-Earth_Data!$B$2^2*SIN(RADIANS(User_Model_Calcs!B3476))^2))*COS(RADIANS(User_Model_Calcs!B3476))</f>
        <v>6307.1795750438341</v>
      </c>
      <c r="K3476">
        <f>((Earth_Data!$B$1*(1-Earth_Data!$B$2^2))/SQRT(1-Earth_Data!$B$2^2*SIN(RADIANS(User_Model_Calcs!B3476))^2))*SIN(RADIANS(User_Model_Calcs!B3476))</f>
        <v>-945.58424504123877</v>
      </c>
      <c r="L3476">
        <f t="shared" si="332"/>
        <v>-8.5263883341152553</v>
      </c>
      <c r="M3476">
        <f t="shared" si="333"/>
        <v>6377.6675796344489</v>
      </c>
      <c r="N3476">
        <f>SQRT(User_Model_Calcs!M3476^2+Sat_Data!$B$3^2-2*User_Model_Calcs!M3476*Sat_Data!$B$3*COS(RADIANS(L3476))*COS(RADIANS(I3476)))</f>
        <v>35869.586757662757</v>
      </c>
      <c r="O3476">
        <f>DEGREES(ACOS(((Earth_Data!$B$1+Sat_Data!$B$2)/User_Model_Calcs!N3476)*SQRT(1-COS(RADIANS(User_Model_Calcs!I3476))^2*COS(RADIANS(User_Model_Calcs!B3476))^2)))</f>
        <v>79.886526751135534</v>
      </c>
      <c r="P3476">
        <f t="shared" si="330"/>
        <v>2.5245006442543265</v>
      </c>
    </row>
    <row r="3477" spans="1:16" x14ac:dyDescent="0.25">
      <c r="A3477">
        <v>127.00200000000001</v>
      </c>
      <c r="B3477">
        <v>-15.544</v>
      </c>
      <c r="C3477">
        <v>5000</v>
      </c>
      <c r="D3477">
        <f t="shared" ca="1" si="329"/>
        <v>1.2</v>
      </c>
      <c r="E3477" s="1">
        <v>0.65</v>
      </c>
      <c r="F3477">
        <v>19.899999999999999</v>
      </c>
      <c r="G3477">
        <f t="shared" ca="1" si="331"/>
        <v>46.089820015575185</v>
      </c>
      <c r="H3477">
        <f t="shared" ca="1" si="328"/>
        <v>14.108165536974024</v>
      </c>
      <c r="I3477">
        <f>User_Model_Calcs!A3477-Sat_Data!$B$5</f>
        <v>17.00200000000001</v>
      </c>
      <c r="J3477">
        <f>(Earth_Data!$B$1/SQRT(1-Earth_Data!$B$2^2*SIN(RADIANS(User_Model_Calcs!B3477))^2))*COS(RADIANS(User_Model_Calcs!B3477))</f>
        <v>6146.3367768140342</v>
      </c>
      <c r="K3477">
        <f>((Earth_Data!$B$1*(1-Earth_Data!$B$2^2))/SQRT(1-Earth_Data!$B$2^2*SIN(RADIANS(User_Model_Calcs!B3477))^2))*SIN(RADIANS(User_Model_Calcs!B3477))</f>
        <v>-1698.1691561465511</v>
      </c>
      <c r="L3477">
        <f t="shared" si="332"/>
        <v>-15.444924215235627</v>
      </c>
      <c r="M3477">
        <f t="shared" si="333"/>
        <v>6376.6162074335489</v>
      </c>
      <c r="N3477">
        <f>SQRT(User_Model_Calcs!M3477^2+Sat_Data!$B$3^2-2*User_Model_Calcs!M3477*Sat_Data!$B$3*COS(RADIANS(L3477))*COS(RADIANS(I3477)))</f>
        <v>36370.577392183317</v>
      </c>
      <c r="O3477">
        <f>DEGREES(ACOS(((Earth_Data!$B$1+Sat_Data!$B$2)/User_Model_Calcs!N3477)*SQRT(1-COS(RADIANS(User_Model_Calcs!I3477))^2*COS(RADIANS(User_Model_Calcs!B3477))^2)))</f>
        <v>63.208548108294906</v>
      </c>
      <c r="P3477">
        <f t="shared" si="330"/>
        <v>48.76841134772296</v>
      </c>
    </row>
    <row r="3478" spans="1:16" x14ac:dyDescent="0.25">
      <c r="A3478">
        <v>142.76900000000001</v>
      </c>
      <c r="B3478">
        <v>-15.259</v>
      </c>
      <c r="C3478">
        <v>6250</v>
      </c>
      <c r="D3478">
        <f t="shared" ca="1" si="329"/>
        <v>0.75</v>
      </c>
      <c r="E3478" s="1">
        <v>0.65</v>
      </c>
      <c r="F3478">
        <v>19.899999999999999</v>
      </c>
      <c r="G3478">
        <f t="shared" ca="1" si="331"/>
        <v>42.007420362456692</v>
      </c>
      <c r="H3478">
        <f t="shared" ca="1" si="328"/>
        <v>18.53666602467802</v>
      </c>
      <c r="I3478">
        <f>User_Model_Calcs!A3478-Sat_Data!$B$5</f>
        <v>32.769000000000005</v>
      </c>
      <c r="J3478">
        <f>(Earth_Data!$B$1/SQRT(1-Earth_Data!$B$2^2*SIN(RADIANS(User_Model_Calcs!B3478))^2))*COS(RADIANS(User_Model_Calcs!B3478))</f>
        <v>6154.7121457741287</v>
      </c>
      <c r="K3478">
        <f>((Earth_Data!$B$1*(1-Earth_Data!$B$2^2))/SQRT(1-Earth_Data!$B$2^2*SIN(RADIANS(User_Model_Calcs!B3478))^2))*SIN(RADIANS(User_Model_Calcs!B3478))</f>
        <v>-1667.7656811484003</v>
      </c>
      <c r="L3478">
        <f t="shared" si="332"/>
        <v>-15.161565443544371</v>
      </c>
      <c r="M3478">
        <f t="shared" si="333"/>
        <v>6376.6702882112359</v>
      </c>
      <c r="N3478">
        <f>SQRT(User_Model_Calcs!M3478^2+Sat_Data!$B$3^2-2*User_Model_Calcs!M3478*Sat_Data!$B$3*COS(RADIANS(L3478))*COS(RADIANS(I3478)))</f>
        <v>37176.024676351088</v>
      </c>
      <c r="O3478">
        <f>DEGREES(ACOS(((Earth_Data!$B$1+Sat_Data!$B$2)/User_Model_Calcs!N3478)*SQRT(1-COS(RADIANS(User_Model_Calcs!I3478))^2*COS(RADIANS(User_Model_Calcs!B3478))^2)))</f>
        <v>48.455197821714016</v>
      </c>
      <c r="P3478">
        <f t="shared" si="330"/>
        <v>67.762047472724888</v>
      </c>
    </row>
    <row r="3479" spans="1:16" x14ac:dyDescent="0.25">
      <c r="A3479">
        <v>150.76599999999999</v>
      </c>
      <c r="B3479">
        <v>-12.256</v>
      </c>
      <c r="C3479">
        <v>1250</v>
      </c>
      <c r="D3479">
        <f t="shared" ca="1" si="329"/>
        <v>0.75</v>
      </c>
      <c r="E3479" s="1">
        <v>0.65</v>
      </c>
      <c r="F3479">
        <v>19.899999999999999</v>
      </c>
      <c r="G3479">
        <f t="shared" ca="1" si="331"/>
        <v>42.007420362456692</v>
      </c>
      <c r="H3479">
        <f t="shared" ca="1" si="328"/>
        <v>19.796001059470235</v>
      </c>
      <c r="I3479">
        <f>User_Model_Calcs!A3479-Sat_Data!$B$5</f>
        <v>40.765999999999991</v>
      </c>
      <c r="J3479">
        <f>(Earth_Data!$B$1/SQRT(1-Earth_Data!$B$2^2*SIN(RADIANS(User_Model_Calcs!B3479))^2))*COS(RADIANS(User_Model_Calcs!B3479))</f>
        <v>6233.7154023057292</v>
      </c>
      <c r="K3479">
        <f>((Earth_Data!$B$1*(1-Earth_Data!$B$2^2))/SQRT(1-Earth_Data!$B$2^2*SIN(RADIANS(User_Model_Calcs!B3479))^2))*SIN(RADIANS(User_Model_Calcs!B3479))</f>
        <v>-1345.0904585774836</v>
      </c>
      <c r="L3479">
        <f t="shared" si="332"/>
        <v>-12.176408106642365</v>
      </c>
      <c r="M3479">
        <f t="shared" si="333"/>
        <v>6377.1840226466629</v>
      </c>
      <c r="N3479">
        <f>SQRT(User_Model_Calcs!M3479^2+Sat_Data!$B$3^2-2*User_Model_Calcs!M3479*Sat_Data!$B$3*COS(RADIANS(L3479))*COS(RADIANS(I3479)))</f>
        <v>37687.443449252416</v>
      </c>
      <c r="O3479">
        <f>DEGREES(ACOS(((Earth_Data!$B$1+Sat_Data!$B$2)/User_Model_Calcs!N3479)*SQRT(1-COS(RADIANS(User_Model_Calcs!I3479))^2*COS(RADIANS(User_Model_Calcs!B3479))^2)))</f>
        <v>41.205357985175155</v>
      </c>
      <c r="P3479">
        <f t="shared" si="330"/>
        <v>76.167559387494947</v>
      </c>
    </row>
    <row r="3480" spans="1:16" x14ac:dyDescent="0.25">
      <c r="A3480">
        <v>150.76400000000001</v>
      </c>
      <c r="B3480">
        <v>-11.246</v>
      </c>
      <c r="C3480">
        <v>6250</v>
      </c>
      <c r="D3480">
        <f t="shared" ca="1" si="329"/>
        <v>1.2</v>
      </c>
      <c r="E3480" s="1">
        <v>0.65</v>
      </c>
      <c r="F3480">
        <v>19.899999999999999</v>
      </c>
      <c r="G3480">
        <f t="shared" ca="1" si="331"/>
        <v>46.089820015575185</v>
      </c>
      <c r="H3480">
        <f t="shared" ca="1" si="328"/>
        <v>22.131630852997063</v>
      </c>
      <c r="I3480">
        <f>User_Model_Calcs!A3480-Sat_Data!$B$5</f>
        <v>40.76400000000001</v>
      </c>
      <c r="J3480">
        <f>(Earth_Data!$B$1/SQRT(1-Earth_Data!$B$2^2*SIN(RADIANS(User_Model_Calcs!B3480))^2))*COS(RADIANS(User_Model_Calcs!B3480))</f>
        <v>6256.4692314973681</v>
      </c>
      <c r="K3480">
        <f>((Earth_Data!$B$1*(1-Earth_Data!$B$2^2))/SQRT(1-Earth_Data!$B$2^2*SIN(RADIANS(User_Model_Calcs!B3480))^2))*SIN(RADIANS(User_Model_Calcs!B3480))</f>
        <v>-1235.7068387320066</v>
      </c>
      <c r="L3480">
        <f t="shared" si="332"/>
        <v>-11.172613668520802</v>
      </c>
      <c r="M3480">
        <f t="shared" si="333"/>
        <v>6377.3331915434928</v>
      </c>
      <c r="N3480">
        <f>SQRT(User_Model_Calcs!M3480^2+Sat_Data!$B$3^2-2*User_Model_Calcs!M3480*Sat_Data!$B$3*COS(RADIANS(L3480))*COS(RADIANS(I3480)))</f>
        <v>37668.023730686684</v>
      </c>
      <c r="O3480">
        <f>DEGREES(ACOS(((Earth_Data!$B$1+Sat_Data!$B$2)/User_Model_Calcs!N3480)*SQRT(1-COS(RADIANS(User_Model_Calcs!I3480))^2*COS(RADIANS(User_Model_Calcs!B3480))^2)))</f>
        <v>41.465893960245552</v>
      </c>
      <c r="P3480">
        <f t="shared" si="330"/>
        <v>77.252981705795335</v>
      </c>
    </row>
    <row r="3481" spans="1:16" x14ac:dyDescent="0.25">
      <c r="A3481">
        <v>128.339</v>
      </c>
      <c r="B3481">
        <v>-8.2080000000000002</v>
      </c>
      <c r="C3481">
        <v>950</v>
      </c>
      <c r="D3481">
        <f t="shared" ca="1" si="329"/>
        <v>0.75</v>
      </c>
      <c r="E3481" s="1">
        <v>0.65</v>
      </c>
      <c r="F3481">
        <v>19.899999999999999</v>
      </c>
      <c r="G3481">
        <f t="shared" ca="1" si="331"/>
        <v>42.007420362456692</v>
      </c>
      <c r="H3481">
        <f t="shared" ca="1" si="328"/>
        <v>22.68165646595385</v>
      </c>
      <c r="I3481">
        <f>User_Model_Calcs!A3481-Sat_Data!$B$5</f>
        <v>18.338999999999999</v>
      </c>
      <c r="J3481">
        <f>(Earth_Data!$B$1/SQRT(1-Earth_Data!$B$2^2*SIN(RADIANS(User_Model_Calcs!B3481))^2))*COS(RADIANS(User_Model_Calcs!B3481))</f>
        <v>6313.2350257776125</v>
      </c>
      <c r="K3481">
        <f>((Earth_Data!$B$1*(1-Earth_Data!$B$2^2))/SQRT(1-Earth_Data!$B$2^2*SIN(RADIANS(User_Model_Calcs!B3481))^2))*SIN(RADIANS(User_Model_Calcs!B3481))</f>
        <v>-904.55451778342081</v>
      </c>
      <c r="L3481">
        <f t="shared" si="332"/>
        <v>-8.1537927685145739</v>
      </c>
      <c r="M3481">
        <f t="shared" si="333"/>
        <v>6377.7076890014059</v>
      </c>
      <c r="N3481">
        <f>SQRT(User_Model_Calcs!M3481^2+Sat_Data!$B$3^2-2*User_Model_Calcs!M3481*Sat_Data!$B$3*COS(RADIANS(L3481))*COS(RADIANS(I3481)))</f>
        <v>36237.33693300766</v>
      </c>
      <c r="O3481">
        <f>DEGREES(ACOS(((Earth_Data!$B$1+Sat_Data!$B$2)/User_Model_Calcs!N3481)*SQRT(1-COS(RADIANS(User_Model_Calcs!I3481))^2*COS(RADIANS(User_Model_Calcs!B3481))^2)))</f>
        <v>66.508531032328804</v>
      </c>
      <c r="P3481">
        <f t="shared" si="330"/>
        <v>66.698248544405544</v>
      </c>
    </row>
    <row r="3482" spans="1:16" x14ac:dyDescent="0.25">
      <c r="A3482">
        <v>128.44499999999999</v>
      </c>
      <c r="B3482">
        <v>-15.111000000000001</v>
      </c>
      <c r="C3482">
        <v>5000</v>
      </c>
      <c r="D3482">
        <f t="shared" ca="1" si="329"/>
        <v>3</v>
      </c>
      <c r="E3482" s="1">
        <v>0.65</v>
      </c>
      <c r="F3482">
        <v>19.899999999999999</v>
      </c>
      <c r="G3482">
        <f t="shared" ca="1" si="331"/>
        <v>54.048620189015942</v>
      </c>
      <c r="H3482">
        <f t="shared" ca="1" si="328"/>
        <v>16.527240157844453</v>
      </c>
      <c r="I3482">
        <f>User_Model_Calcs!A3482-Sat_Data!$B$5</f>
        <v>18.444999999999993</v>
      </c>
      <c r="J3482">
        <f>(Earth_Data!$B$1/SQRT(1-Earth_Data!$B$2^2*SIN(RADIANS(User_Model_Calcs!B3482))^2))*COS(RADIANS(User_Model_Calcs!B3482))</f>
        <v>6159.0016905503135</v>
      </c>
      <c r="K3482">
        <f>((Earth_Data!$B$1*(1-Earth_Data!$B$2^2))/SQRT(1-Earth_Data!$B$2^2*SIN(RADIANS(User_Model_Calcs!B3482))^2))*SIN(RADIANS(User_Model_Calcs!B3482))</f>
        <v>-1651.9611817527782</v>
      </c>
      <c r="L3482">
        <f t="shared" si="332"/>
        <v>-15.01442151191328</v>
      </c>
      <c r="M3482">
        <f t="shared" si="333"/>
        <v>6376.6980146639889</v>
      </c>
      <c r="N3482">
        <f>SQRT(User_Model_Calcs!M3482^2+Sat_Data!$B$3^2-2*User_Model_Calcs!M3482*Sat_Data!$B$3*COS(RADIANS(L3482))*COS(RADIANS(I3482)))</f>
        <v>36411.269509723752</v>
      </c>
      <c r="O3482">
        <f>DEGREES(ACOS(((Earth_Data!$B$1+Sat_Data!$B$2)/User_Model_Calcs!N3482)*SQRT(1-COS(RADIANS(User_Model_Calcs!I3482))^2*COS(RADIANS(User_Model_Calcs!B3482))^2)))</f>
        <v>62.288412994152466</v>
      </c>
      <c r="P3482">
        <f t="shared" si="330"/>
        <v>51.988371972753903</v>
      </c>
    </row>
    <row r="3483" spans="1:16" x14ac:dyDescent="0.25">
      <c r="A3483">
        <v>142.06</v>
      </c>
      <c r="B3483">
        <v>-12.023</v>
      </c>
      <c r="C3483">
        <v>2500</v>
      </c>
      <c r="D3483">
        <f t="shared" ca="1" si="329"/>
        <v>1.2</v>
      </c>
      <c r="E3483" s="1">
        <v>0.65</v>
      </c>
      <c r="F3483">
        <v>19.899999999999999</v>
      </c>
      <c r="G3483">
        <f t="shared" ca="1" si="331"/>
        <v>46.089820015575185</v>
      </c>
      <c r="H3483">
        <f t="shared" ca="1" si="328"/>
        <v>18.790240791350875</v>
      </c>
      <c r="I3483">
        <f>User_Model_Calcs!A3483-Sat_Data!$B$5</f>
        <v>32.06</v>
      </c>
      <c r="J3483">
        <f>(Earth_Data!$B$1/SQRT(1-Earth_Data!$B$2^2*SIN(RADIANS(User_Model_Calcs!B3483))^2))*COS(RADIANS(User_Model_Calcs!B3483))</f>
        <v>6239.1357453320416</v>
      </c>
      <c r="K3483">
        <f>((Earth_Data!$B$1*(1-Earth_Data!$B$2^2))/SQRT(1-Earth_Data!$B$2^2*SIN(RADIANS(User_Model_Calcs!B3483))^2))*SIN(RADIANS(User_Model_Calcs!B3483))</f>
        <v>-1319.8915890335793</v>
      </c>
      <c r="L3483">
        <f t="shared" si="332"/>
        <v>-11.94483126586765</v>
      </c>
      <c r="M3483">
        <f t="shared" si="333"/>
        <v>6377.2195081776508</v>
      </c>
      <c r="N3483">
        <f>SQRT(User_Model_Calcs!M3483^2+Sat_Data!$B$3^2-2*User_Model_Calcs!M3483*Sat_Data!$B$3*COS(RADIANS(L3483))*COS(RADIANS(I3483)))</f>
        <v>37048.448841894788</v>
      </c>
      <c r="O3483">
        <f>DEGREES(ACOS(((Earth_Data!$B$1+Sat_Data!$B$2)/User_Model_Calcs!N3483)*SQRT(1-COS(RADIANS(User_Model_Calcs!I3483))^2*COS(RADIANS(User_Model_Calcs!B3483))^2)))</f>
        <v>50.458621531941503</v>
      </c>
      <c r="P3483">
        <f t="shared" si="330"/>
        <v>71.603849198635714</v>
      </c>
    </row>
    <row r="3484" spans="1:16" x14ac:dyDescent="0.25">
      <c r="A3484">
        <v>131.99600000000001</v>
      </c>
      <c r="B3484">
        <v>-13.010999999999999</v>
      </c>
      <c r="C3484">
        <v>5000</v>
      </c>
      <c r="D3484">
        <f t="shared" ca="1" si="329"/>
        <v>0.75</v>
      </c>
      <c r="E3484" s="1">
        <v>0.65</v>
      </c>
      <c r="F3484">
        <v>19.899999999999999</v>
      </c>
      <c r="G3484">
        <f t="shared" ca="1" si="331"/>
        <v>42.007420362456692</v>
      </c>
      <c r="H3484">
        <f t="shared" ca="1" si="328"/>
        <v>21.526668190646369</v>
      </c>
      <c r="I3484">
        <f>User_Model_Calcs!A3484-Sat_Data!$B$5</f>
        <v>21.996000000000009</v>
      </c>
      <c r="J3484">
        <f>(Earth_Data!$B$1/SQRT(1-Earth_Data!$B$2^2*SIN(RADIANS(User_Model_Calcs!B3484))^2))*COS(RADIANS(User_Model_Calcs!B3484))</f>
        <v>6215.4477352028307</v>
      </c>
      <c r="K3484">
        <f>((Earth_Data!$B$1*(1-Earth_Data!$B$2^2))/SQRT(1-Earth_Data!$B$2^2*SIN(RADIANS(User_Model_Calcs!B3484))^2))*SIN(RADIANS(User_Model_Calcs!B3484))</f>
        <v>-1426.5914140395482</v>
      </c>
      <c r="L3484">
        <f t="shared" si="332"/>
        <v>-12.92683289978517</v>
      </c>
      <c r="M3484">
        <f t="shared" si="333"/>
        <v>6377.0646548117538</v>
      </c>
      <c r="N3484">
        <f>SQRT(User_Model_Calcs!M3484^2+Sat_Data!$B$3^2-2*User_Model_Calcs!M3484*Sat_Data!$B$3*COS(RADIANS(L3484))*COS(RADIANS(I3484)))</f>
        <v>36503.364808723803</v>
      </c>
      <c r="O3484">
        <f>DEGREES(ACOS(((Earth_Data!$B$1+Sat_Data!$B$2)/User_Model_Calcs!N3484)*SQRT(1-COS(RADIANS(User_Model_Calcs!I3484))^2*COS(RADIANS(User_Model_Calcs!B3484))^2)))</f>
        <v>60.311695885095453</v>
      </c>
      <c r="P3484">
        <f t="shared" si="330"/>
        <v>60.866959578275406</v>
      </c>
    </row>
    <row r="3485" spans="1:16" x14ac:dyDescent="0.25">
      <c r="A3485">
        <v>141.26900000000001</v>
      </c>
      <c r="B3485">
        <v>-5.4930000000000003</v>
      </c>
      <c r="C3485">
        <v>5000</v>
      </c>
      <c r="D3485">
        <f t="shared" ca="1" si="329"/>
        <v>3</v>
      </c>
      <c r="E3485" s="1">
        <v>0.65</v>
      </c>
      <c r="F3485">
        <v>19.899999999999999</v>
      </c>
      <c r="G3485">
        <f t="shared" ca="1" si="331"/>
        <v>54.048620189015942</v>
      </c>
      <c r="H3485">
        <f t="shared" ca="1" si="328"/>
        <v>18.69753202272085</v>
      </c>
      <c r="I3485">
        <f>User_Model_Calcs!A3485-Sat_Data!$B$5</f>
        <v>31.269000000000005</v>
      </c>
      <c r="J3485">
        <f>(Earth_Data!$B$1/SQRT(1-Earth_Data!$B$2^2*SIN(RADIANS(User_Model_Calcs!B3485))^2))*COS(RADIANS(User_Model_Calcs!B3485))</f>
        <v>6349.0456841589566</v>
      </c>
      <c r="K3485">
        <f>((Earth_Data!$B$1*(1-Earth_Data!$B$2^2))/SQRT(1-Earth_Data!$B$2^2*SIN(RADIANS(User_Model_Calcs!B3485))^2))*SIN(RADIANS(User_Model_Calcs!B3485))</f>
        <v>-606.47329485040279</v>
      </c>
      <c r="L3485">
        <f t="shared" si="332"/>
        <v>-5.4564497183707603</v>
      </c>
      <c r="M3485">
        <f t="shared" si="333"/>
        <v>6377.9456690147636</v>
      </c>
      <c r="N3485">
        <f>SQRT(User_Model_Calcs!M3485^2+Sat_Data!$B$3^2-2*User_Model_Calcs!M3485*Sat_Data!$B$3*COS(RADIANS(L3485))*COS(RADIANS(I3485)))</f>
        <v>36889.859067068064</v>
      </c>
      <c r="O3485">
        <f>DEGREES(ACOS(((Earth_Data!$B$1+Sat_Data!$B$2)/User_Model_Calcs!N3485)*SQRT(1-COS(RADIANS(User_Model_Calcs!I3485))^2*COS(RADIANS(User_Model_Calcs!B3485))^2)))</f>
        <v>53.087578971844927</v>
      </c>
      <c r="P3485">
        <f t="shared" si="330"/>
        <v>81.042138830806948</v>
      </c>
    </row>
    <row r="3486" spans="1:16" x14ac:dyDescent="0.25">
      <c r="A3486">
        <v>154.07670207270402</v>
      </c>
      <c r="B3486">
        <v>-8.1419999999999995</v>
      </c>
      <c r="C3486">
        <v>950</v>
      </c>
      <c r="D3486">
        <f t="shared" ca="1" si="329"/>
        <v>1.2</v>
      </c>
      <c r="E3486" s="1">
        <v>0.65</v>
      </c>
      <c r="F3486">
        <v>19.899999999999999</v>
      </c>
      <c r="G3486">
        <f t="shared" ca="1" si="331"/>
        <v>46.089820015575185</v>
      </c>
      <c r="H3486">
        <f t="shared" ca="1" si="328"/>
        <v>19.48626452352104</v>
      </c>
      <c r="I3486">
        <f>User_Model_Calcs!A3486-Sat_Data!$B$5</f>
        <v>44.076702072704023</v>
      </c>
      <c r="J3486">
        <f>(Earth_Data!$B$1/SQRT(1-Earth_Data!$B$2^2*SIN(RADIANS(User_Model_Calcs!B3486))^2))*COS(RADIANS(User_Model_Calcs!B3486))</f>
        <v>6314.2729769723946</v>
      </c>
      <c r="K3486">
        <f>((Earth_Data!$B$1*(1-Earth_Data!$B$2^2))/SQRT(1-Earth_Data!$B$2^2*SIN(RADIANS(User_Model_Calcs!B3486))^2))*SIN(RADIANS(User_Model_Calcs!B3486))</f>
        <v>-897.32930512566884</v>
      </c>
      <c r="L3486">
        <f t="shared" si="332"/>
        <v>-8.0882169125690613</v>
      </c>
      <c r="M3486">
        <f t="shared" si="333"/>
        <v>6377.714567896649</v>
      </c>
      <c r="N3486">
        <f>SQRT(User_Model_Calcs!M3486^2+Sat_Data!$B$3^2-2*User_Model_Calcs!M3486*Sat_Data!$B$3*COS(RADIANS(L3486))*COS(RADIANS(I3486)))</f>
        <v>37894.027395212812</v>
      </c>
      <c r="O3486">
        <f>DEGREES(ACOS(((Earth_Data!$B$1+Sat_Data!$B$2)/User_Model_Calcs!N3486)*SQRT(1-COS(RADIANS(User_Model_Calcs!I3486))^2*COS(RADIANS(User_Model_Calcs!B3486))^2)))</f>
        <v>38.533605192873289</v>
      </c>
      <c r="P3486">
        <f t="shared" si="330"/>
        <v>81.678548764007473</v>
      </c>
    </row>
    <row r="3487" spans="1:16" x14ac:dyDescent="0.25">
      <c r="A3487">
        <v>136.9</v>
      </c>
      <c r="B3487">
        <v>-4.0299999999999994</v>
      </c>
      <c r="C3487">
        <v>4700</v>
      </c>
      <c r="D3487">
        <f t="shared" ca="1" si="329"/>
        <v>0.75</v>
      </c>
      <c r="E3487" s="1">
        <v>0.65</v>
      </c>
      <c r="F3487">
        <v>19.899999999999999</v>
      </c>
      <c r="G3487">
        <f t="shared" ca="1" si="331"/>
        <v>42.007420362456692</v>
      </c>
      <c r="H3487">
        <f t="shared" ca="1" si="328"/>
        <v>23.46537384582642</v>
      </c>
      <c r="I3487">
        <f>User_Model_Calcs!A3487-Sat_Data!$B$5</f>
        <v>26.900000000000006</v>
      </c>
      <c r="J3487">
        <f>(Earth_Data!$B$1/SQRT(1-Earth_Data!$B$2^2*SIN(RADIANS(User_Model_Calcs!B3487))^2))*COS(RADIANS(User_Model_Calcs!B3487))</f>
        <v>6362.4745298230164</v>
      </c>
      <c r="K3487">
        <f>((Earth_Data!$B$1*(1-Earth_Data!$B$2^2))/SQRT(1-Earth_Data!$B$2^2*SIN(RADIANS(User_Model_Calcs!B3487))^2))*SIN(RADIANS(User_Model_Calcs!B3487))</f>
        <v>-445.25450531954266</v>
      </c>
      <c r="L3487">
        <f t="shared" si="332"/>
        <v>-4.0031091209145275</v>
      </c>
      <c r="M3487">
        <f t="shared" si="333"/>
        <v>6378.0352552454551</v>
      </c>
      <c r="N3487">
        <f>SQRT(User_Model_Calcs!M3487^2+Sat_Data!$B$3^2-2*User_Model_Calcs!M3487*Sat_Data!$B$3*COS(RADIANS(L3487))*COS(RADIANS(I3487)))</f>
        <v>36606.175440904539</v>
      </c>
      <c r="O3487">
        <f>DEGREES(ACOS(((Earth_Data!$B$1+Sat_Data!$B$2)/User_Model_Calcs!N3487)*SQRT(1-COS(RADIANS(User_Model_Calcs!I3487))^2*COS(RADIANS(User_Model_Calcs!B3487))^2)))</f>
        <v>58.257347144817587</v>
      </c>
      <c r="P3487">
        <f t="shared" si="330"/>
        <v>82.11317735981963</v>
      </c>
    </row>
    <row r="3488" spans="1:16" x14ac:dyDescent="0.25">
      <c r="A3488">
        <v>137.80199999999999</v>
      </c>
      <c r="B3488">
        <v>-13.510999999999999</v>
      </c>
      <c r="C3488">
        <v>375</v>
      </c>
      <c r="D3488">
        <f t="shared" ca="1" si="329"/>
        <v>3</v>
      </c>
      <c r="E3488" s="1">
        <v>0.65</v>
      </c>
      <c r="F3488">
        <v>19.899999999999999</v>
      </c>
      <c r="G3488">
        <f t="shared" ca="1" si="331"/>
        <v>54.048620189015942</v>
      </c>
      <c r="H3488">
        <f t="shared" ca="1" si="328"/>
        <v>14.831230840939476</v>
      </c>
      <c r="I3488">
        <f>User_Model_Calcs!A3488-Sat_Data!$B$5</f>
        <v>27.801999999999992</v>
      </c>
      <c r="J3488">
        <f>(Earth_Data!$B$1/SQRT(1-Earth_Data!$B$2^2*SIN(RADIANS(User_Model_Calcs!B3488))^2))*COS(RADIANS(User_Model_Calcs!B3488))</f>
        <v>6202.7588997446974</v>
      </c>
      <c r="K3488">
        <f>((Earth_Data!$B$1*(1-Earth_Data!$B$2^2))/SQRT(1-Earth_Data!$B$2^2*SIN(RADIANS(User_Model_Calcs!B3488))^2))*SIN(RADIANS(User_Model_Calcs!B3488))</f>
        <v>-1480.432629906564</v>
      </c>
      <c r="L3488">
        <f t="shared" si="332"/>
        <v>-13.423834652348807</v>
      </c>
      <c r="M3488">
        <f t="shared" si="333"/>
        <v>6376.9819460348263</v>
      </c>
      <c r="N3488">
        <f>SQRT(User_Model_Calcs!M3488^2+Sat_Data!$B$3^2-2*User_Model_Calcs!M3488*Sat_Data!$B$3*COS(RADIANS(L3488))*COS(RADIANS(I3488)))</f>
        <v>36821.096187344374</v>
      </c>
      <c r="O3488">
        <f>DEGREES(ACOS(((Earth_Data!$B$1+Sat_Data!$B$2)/User_Model_Calcs!N3488)*SQRT(1-COS(RADIANS(User_Model_Calcs!I3488))^2*COS(RADIANS(User_Model_Calcs!B3488))^2)))</f>
        <v>54.254995579681172</v>
      </c>
      <c r="P3488">
        <f t="shared" si="330"/>
        <v>66.10258128906726</v>
      </c>
    </row>
    <row r="3489" spans="1:16" x14ac:dyDescent="0.25">
      <c r="A3489">
        <v>136.88399999999999</v>
      </c>
      <c r="B3489">
        <v>-7.4109999999999996</v>
      </c>
      <c r="C3489">
        <v>400</v>
      </c>
      <c r="D3489">
        <f t="shared" ca="1" si="329"/>
        <v>3</v>
      </c>
      <c r="E3489" s="1">
        <v>0.65</v>
      </c>
      <c r="F3489">
        <v>19.899999999999999</v>
      </c>
      <c r="G3489">
        <f t="shared" ca="1" si="331"/>
        <v>54.048620189015942</v>
      </c>
      <c r="H3489">
        <f t="shared" ca="1" si="328"/>
        <v>18.692781124201353</v>
      </c>
      <c r="I3489">
        <f>User_Model_Calcs!A3489-Sat_Data!$B$5</f>
        <v>26.883999999999986</v>
      </c>
      <c r="J3489">
        <f>(Earth_Data!$B$1/SQRT(1-Earth_Data!$B$2^2*SIN(RADIANS(User_Model_Calcs!B3489))^2))*COS(RADIANS(User_Model_Calcs!B3489))</f>
        <v>6325.2119371753161</v>
      </c>
      <c r="K3489">
        <f>((Earth_Data!$B$1*(1-Earth_Data!$B$2^2))/SQRT(1-Earth_Data!$B$2^2*SIN(RADIANS(User_Model_Calcs!B3489))^2))*SIN(RADIANS(User_Model_Calcs!B3489))</f>
        <v>-817.22864704771825</v>
      </c>
      <c r="L3489">
        <f t="shared" si="332"/>
        <v>-7.3619330333924244</v>
      </c>
      <c r="M3489">
        <f t="shared" si="333"/>
        <v>6377.7871328338142</v>
      </c>
      <c r="N3489">
        <f>SQRT(User_Model_Calcs!M3489^2+Sat_Data!$B$3^2-2*User_Model_Calcs!M3489*Sat_Data!$B$3*COS(RADIANS(L3489))*COS(RADIANS(I3489)))</f>
        <v>36643.469128473931</v>
      </c>
      <c r="O3489">
        <f>DEGREES(ACOS(((Earth_Data!$B$1+Sat_Data!$B$2)/User_Model_Calcs!N3489)*SQRT(1-COS(RADIANS(User_Model_Calcs!I3489))^2*COS(RADIANS(User_Model_Calcs!B3489))^2)))</f>
        <v>57.527997256319544</v>
      </c>
      <c r="P3489">
        <f t="shared" si="330"/>
        <v>75.725584001030384</v>
      </c>
    </row>
    <row r="3490" spans="1:16" x14ac:dyDescent="0.25">
      <c r="A3490">
        <v>136.916</v>
      </c>
      <c r="B3490">
        <v>-7.92</v>
      </c>
      <c r="C3490">
        <v>950</v>
      </c>
      <c r="D3490">
        <f t="shared" ca="1" si="329"/>
        <v>3</v>
      </c>
      <c r="E3490" s="1">
        <v>0.65</v>
      </c>
      <c r="F3490">
        <v>19.899999999999999</v>
      </c>
      <c r="G3490">
        <f t="shared" ca="1" si="331"/>
        <v>54.048620189015942</v>
      </c>
      <c r="H3490">
        <f t="shared" ca="1" si="328"/>
        <v>18.290584670786636</v>
      </c>
      <c r="I3490">
        <f>User_Model_Calcs!A3490-Sat_Data!$B$5</f>
        <v>26.915999999999997</v>
      </c>
      <c r="J3490">
        <f>(Earth_Data!$B$1/SQRT(1-Earth_Data!$B$2^2*SIN(RADIANS(User_Model_Calcs!B3490))^2))*COS(RADIANS(User_Model_Calcs!B3490))</f>
        <v>6317.7031503162598</v>
      </c>
      <c r="K3490">
        <f>((Earth_Data!$B$1*(1-Earth_Data!$B$2^2))/SQRT(1-Earth_Data!$B$2^2*SIN(RADIANS(User_Model_Calcs!B3490))^2))*SIN(RADIANS(User_Model_Calcs!B3490))</f>
        <v>-873.01780416116128</v>
      </c>
      <c r="L3490">
        <f t="shared" si="332"/>
        <v>-7.8676456408232998</v>
      </c>
      <c r="M3490">
        <f t="shared" si="333"/>
        <v>6377.7373089441662</v>
      </c>
      <c r="N3490">
        <f>SQRT(User_Model_Calcs!M3490^2+Sat_Data!$B$3^2-2*User_Model_Calcs!M3490*Sat_Data!$B$3*COS(RADIANS(L3490))*COS(RADIANS(I3490)))</f>
        <v>36653.002401729616</v>
      </c>
      <c r="O3490">
        <f>DEGREES(ACOS(((Earth_Data!$B$1+Sat_Data!$B$2)/User_Model_Calcs!N3490)*SQRT(1-COS(RADIANS(User_Model_Calcs!I3490))^2*COS(RADIANS(User_Model_Calcs!B3490))^2)))</f>
        <v>57.344357426038378</v>
      </c>
      <c r="P3490">
        <f t="shared" si="330"/>
        <v>74.81506698613758</v>
      </c>
    </row>
    <row r="3491" spans="1:16" x14ac:dyDescent="0.25">
      <c r="A3491">
        <v>135.97800000000001</v>
      </c>
      <c r="B3491">
        <v>-4.7880000000000003</v>
      </c>
      <c r="C3491">
        <v>400</v>
      </c>
      <c r="D3491">
        <f t="shared" ca="1" si="329"/>
        <v>3</v>
      </c>
      <c r="E3491" s="1">
        <v>0.65</v>
      </c>
      <c r="F3491">
        <v>19.899999999999999</v>
      </c>
      <c r="G3491">
        <f t="shared" ca="1" si="331"/>
        <v>54.048620189015942</v>
      </c>
      <c r="H3491">
        <f t="shared" ca="1" si="328"/>
        <v>16.459820217138727</v>
      </c>
      <c r="I3491">
        <f>User_Model_Calcs!A3491-Sat_Data!$B$5</f>
        <v>25.978000000000009</v>
      </c>
      <c r="J3491">
        <f>(Earth_Data!$B$1/SQRT(1-Earth_Data!$B$2^2*SIN(RADIANS(User_Model_Calcs!B3491))^2))*COS(RADIANS(User_Model_Calcs!B3491))</f>
        <v>6356.0308341951168</v>
      </c>
      <c r="K3491">
        <f>((Earth_Data!$B$1*(1-Earth_Data!$B$2^2))/SQRT(1-Earth_Data!$B$2^2*SIN(RADIANS(User_Model_Calcs!B3491))^2))*SIN(RADIANS(User_Model_Calcs!B3491))</f>
        <v>-528.82616109456524</v>
      </c>
      <c r="L3491">
        <f t="shared" si="332"/>
        <v>-4.7560942076393014</v>
      </c>
      <c r="M3491">
        <f t="shared" si="333"/>
        <v>6377.9922447347872</v>
      </c>
      <c r="N3491">
        <f>SQRT(User_Model_Calcs!M3491^2+Sat_Data!$B$3^2-2*User_Model_Calcs!M3491*Sat_Data!$B$3*COS(RADIANS(L3491))*COS(RADIANS(I3491)))</f>
        <v>36560.304329822335</v>
      </c>
      <c r="O3491">
        <f>DEGREES(ACOS(((Earth_Data!$B$1+Sat_Data!$B$2)/User_Model_Calcs!N3491)*SQRT(1-COS(RADIANS(User_Model_Calcs!I3491))^2*COS(RADIANS(User_Model_Calcs!B3491))^2)))</f>
        <v>59.167930908548719</v>
      </c>
      <c r="P3491">
        <f t="shared" si="330"/>
        <v>80.279355137241666</v>
      </c>
    </row>
    <row r="3492" spans="1:16" x14ac:dyDescent="0.25">
      <c r="A3492">
        <v>135.036</v>
      </c>
      <c r="B3492">
        <v>-7.4029999999999996</v>
      </c>
      <c r="C3492">
        <v>5000</v>
      </c>
      <c r="D3492">
        <f t="shared" ca="1" si="329"/>
        <v>3</v>
      </c>
      <c r="E3492" s="1">
        <v>0.65</v>
      </c>
      <c r="F3492">
        <v>19.899999999999999</v>
      </c>
      <c r="G3492">
        <f t="shared" ca="1" si="331"/>
        <v>54.048620189015942</v>
      </c>
      <c r="H3492">
        <f t="shared" ca="1" si="328"/>
        <v>23.686252365940529</v>
      </c>
      <c r="I3492">
        <f>User_Model_Calcs!A3492-Sat_Data!$B$5</f>
        <v>25.036000000000001</v>
      </c>
      <c r="J3492">
        <f>(Earth_Data!$B$1/SQRT(1-Earth_Data!$B$2^2*SIN(RADIANS(User_Model_Calcs!B3492))^2))*COS(RADIANS(User_Model_Calcs!B3492))</f>
        <v>6325.3259952593871</v>
      </c>
      <c r="K3492">
        <f>((Earth_Data!$B$1*(1-Earth_Data!$B$2^2))/SQRT(1-Earth_Data!$B$2^2*SIN(RADIANS(User_Model_Calcs!B3492))^2))*SIN(RADIANS(User_Model_Calcs!B3492))</f>
        <v>-816.35128769566938</v>
      </c>
      <c r="L3492">
        <f t="shared" si="332"/>
        <v>-7.3539848267822823</v>
      </c>
      <c r="M3492">
        <f t="shared" si="333"/>
        <v>6377.7878901094327</v>
      </c>
      <c r="N3492">
        <f>SQRT(User_Model_Calcs!M3492^2+Sat_Data!$B$3^2-2*User_Model_Calcs!M3492*Sat_Data!$B$3*COS(RADIANS(L3492))*COS(RADIANS(I3492)))</f>
        <v>36540.450760383501</v>
      </c>
      <c r="O3492">
        <f>DEGREES(ACOS(((Earth_Data!$B$1+Sat_Data!$B$2)/User_Model_Calcs!N3492)*SQRT(1-COS(RADIANS(User_Model_Calcs!I3492))^2*COS(RADIANS(User_Model_Calcs!B3492))^2)))</f>
        <v>59.565217067164944</v>
      </c>
      <c r="P3492">
        <f t="shared" si="330"/>
        <v>74.577856407064928</v>
      </c>
    </row>
    <row r="3493" spans="1:16" x14ac:dyDescent="0.25">
      <c r="A3493">
        <v>103.43</v>
      </c>
      <c r="B3493">
        <v>-6.2309999999999999</v>
      </c>
      <c r="C3493">
        <v>2500</v>
      </c>
      <c r="D3493">
        <f t="shared" ca="1" si="329"/>
        <v>0.75</v>
      </c>
      <c r="E3493" s="1">
        <v>0.65</v>
      </c>
      <c r="F3493">
        <v>19.899999999999999</v>
      </c>
      <c r="G3493">
        <f t="shared" ca="1" si="331"/>
        <v>42.007420362456692</v>
      </c>
      <c r="H3493">
        <f t="shared" ca="1" si="328"/>
        <v>20.013117649275245</v>
      </c>
      <c r="I3493">
        <f>User_Model_Calcs!A3493-Sat_Data!$B$5</f>
        <v>-6.5699999999999932</v>
      </c>
      <c r="J3493">
        <f>(Earth_Data!$B$1/SQRT(1-Earth_Data!$B$2^2*SIN(RADIANS(User_Model_Calcs!B3493))^2))*COS(RADIANS(User_Model_Calcs!B3493))</f>
        <v>6340.7104361012534</v>
      </c>
      <c r="K3493">
        <f>((Earth_Data!$B$1*(1-Earth_Data!$B$2^2))/SQRT(1-Earth_Data!$B$2^2*SIN(RADIANS(User_Model_Calcs!B3493))^2))*SIN(RADIANS(User_Model_Calcs!B3493))</f>
        <v>-687.65836625526163</v>
      </c>
      <c r="L3493">
        <f t="shared" si="332"/>
        <v>-6.1896113530911894</v>
      </c>
      <c r="M3493">
        <f t="shared" si="333"/>
        <v>6377.8901576590515</v>
      </c>
      <c r="N3493">
        <f>SQRT(User_Model_Calcs!M3493^2+Sat_Data!$B$3^2-2*User_Model_Calcs!M3493*Sat_Data!$B$3*COS(RADIANS(L3493))*COS(RADIANS(I3493)))</f>
        <v>35878.997532709633</v>
      </c>
      <c r="O3493">
        <f>DEGREES(ACOS(((Earth_Data!$B$1+Sat_Data!$B$2)/User_Model_Calcs!N3493)*SQRT(1-COS(RADIANS(User_Model_Calcs!I3493))^2*COS(RADIANS(User_Model_Calcs!B3493))^2)))</f>
        <v>79.352957781784113</v>
      </c>
      <c r="P3493">
        <f t="shared" si="330"/>
        <v>46.699121910441853</v>
      </c>
    </row>
    <row r="3494" spans="1:16" x14ac:dyDescent="0.25">
      <c r="A3494">
        <v>125.339</v>
      </c>
      <c r="B3494">
        <v>-6.2080000000000002</v>
      </c>
      <c r="C3494">
        <v>950</v>
      </c>
      <c r="D3494">
        <f t="shared" ca="1" si="329"/>
        <v>1.2</v>
      </c>
      <c r="E3494" s="1">
        <v>0.65</v>
      </c>
      <c r="F3494">
        <v>19.899999999999999</v>
      </c>
      <c r="G3494">
        <f t="shared" ca="1" si="331"/>
        <v>46.089820015575185</v>
      </c>
      <c r="H3494">
        <f t="shared" ca="1" si="328"/>
        <v>18.165751611361738</v>
      </c>
      <c r="I3494">
        <f>User_Model_Calcs!A3494-Sat_Data!$B$5</f>
        <v>15.338999999999999</v>
      </c>
      <c r="J3494">
        <f>(Earth_Data!$B$1/SQRT(1-Earth_Data!$B$2^2*SIN(RADIANS(User_Model_Calcs!B3494))^2))*COS(RADIANS(User_Model_Calcs!B3494))</f>
        <v>6340.9859940067136</v>
      </c>
      <c r="K3494">
        <f>((Earth_Data!$B$1*(1-Earth_Data!$B$2^2))/SQRT(1-Earth_Data!$B$2^2*SIN(RADIANS(User_Model_Calcs!B3494))^2))*SIN(RADIANS(User_Model_Calcs!B3494))</f>
        <v>-685.12982800903058</v>
      </c>
      <c r="L3494">
        <f t="shared" si="332"/>
        <v>-6.1667617481277084</v>
      </c>
      <c r="M3494">
        <f t="shared" si="333"/>
        <v>6377.89199167068</v>
      </c>
      <c r="N3494">
        <f>SQRT(User_Model_Calcs!M3494^2+Sat_Data!$B$3^2-2*User_Model_Calcs!M3494*Sat_Data!$B$3*COS(RADIANS(L3494))*COS(RADIANS(I3494)))</f>
        <v>36094.5417375178</v>
      </c>
      <c r="O3494">
        <f>DEGREES(ACOS(((Earth_Data!$B$1+Sat_Data!$B$2)/User_Model_Calcs!N3494)*SQRT(1-COS(RADIANS(User_Model_Calcs!I3494))^2*COS(RADIANS(User_Model_Calcs!B3494))^2)))</f>
        <v>70.600147875663069</v>
      </c>
      <c r="P3494">
        <f t="shared" si="330"/>
        <v>68.484052199768826</v>
      </c>
    </row>
    <row r="3495" spans="1:16" x14ac:dyDescent="0.25">
      <c r="A3495">
        <v>130.70400000000001</v>
      </c>
      <c r="B3495">
        <v>-8.120000000000001</v>
      </c>
      <c r="C3495">
        <v>375</v>
      </c>
      <c r="D3495">
        <f t="shared" ca="1" si="329"/>
        <v>1.2</v>
      </c>
      <c r="E3495" s="1">
        <v>0.65</v>
      </c>
      <c r="F3495">
        <v>19.899999999999999</v>
      </c>
      <c r="G3495">
        <f t="shared" ca="1" si="331"/>
        <v>46.089820015575185</v>
      </c>
      <c r="H3495">
        <f t="shared" ca="1" si="328"/>
        <v>18.370329975683365</v>
      </c>
      <c r="I3495">
        <f>User_Model_Calcs!A3495-Sat_Data!$B$5</f>
        <v>20.704000000000008</v>
      </c>
      <c r="J3495">
        <f>(Earth_Data!$B$1/SQRT(1-Earth_Data!$B$2^2*SIN(RADIANS(User_Model_Calcs!B3495))^2))*COS(RADIANS(User_Model_Calcs!B3495))</f>
        <v>6314.6171103511997</v>
      </c>
      <c r="K3495">
        <f>((Earth_Data!$B$1*(1-Earth_Data!$B$2^2))/SQRT(1-Earth_Data!$B$2^2*SIN(RADIANS(User_Model_Calcs!B3495))^2))*SIN(RADIANS(User_Model_Calcs!B3495))</f>
        <v>-894.92064101980145</v>
      </c>
      <c r="L3495">
        <f t="shared" si="332"/>
        <v>-8.0663583568563944</v>
      </c>
      <c r="M3495">
        <f t="shared" si="333"/>
        <v>6377.7168488467269</v>
      </c>
      <c r="N3495">
        <f>SQRT(User_Model_Calcs!M3495^2+Sat_Data!$B$3^2-2*User_Model_Calcs!M3495*Sat_Data!$B$3*COS(RADIANS(L3495))*COS(RADIANS(I3495)))</f>
        <v>36337.011729430757</v>
      </c>
      <c r="O3495">
        <f>DEGREES(ACOS(((Earth_Data!$B$1+Sat_Data!$B$2)/User_Model_Calcs!N3495)*SQRT(1-COS(RADIANS(User_Model_Calcs!I3495))^2*COS(RADIANS(User_Model_Calcs!B3495))^2)))</f>
        <v>64.027026846714691</v>
      </c>
      <c r="P3495">
        <f t="shared" si="330"/>
        <v>69.508282681951968</v>
      </c>
    </row>
    <row r="3496" spans="1:16" x14ac:dyDescent="0.25">
      <c r="A3496">
        <v>133.601</v>
      </c>
      <c r="B3496">
        <v>-5.9219999999999997</v>
      </c>
      <c r="C3496">
        <v>375</v>
      </c>
      <c r="D3496">
        <f t="shared" ca="1" si="329"/>
        <v>0.75</v>
      </c>
      <c r="E3496" s="1">
        <v>0.65</v>
      </c>
      <c r="F3496">
        <v>19.899999999999999</v>
      </c>
      <c r="G3496">
        <f t="shared" ca="1" si="331"/>
        <v>42.007420362456692</v>
      </c>
      <c r="H3496">
        <f t="shared" ca="1" si="328"/>
        <v>16.684492912715591</v>
      </c>
      <c r="I3496">
        <f>User_Model_Calcs!A3496-Sat_Data!$B$5</f>
        <v>23.600999999999999</v>
      </c>
      <c r="J3496">
        <f>(Earth_Data!$B$1/SQRT(1-Earth_Data!$B$2^2*SIN(RADIANS(User_Model_Calcs!B3496))^2))*COS(RADIANS(User_Model_Calcs!B3496))</f>
        <v>6344.3276778700438</v>
      </c>
      <c r="K3496">
        <f>((Earth_Data!$B$1*(1-Earth_Data!$B$2^2))/SQRT(1-Earth_Data!$B$2^2*SIN(RADIANS(User_Model_Calcs!B3496))^2))*SIN(RADIANS(User_Model_Calcs!B3496))</f>
        <v>-653.6790922705319</v>
      </c>
      <c r="L3496">
        <f t="shared" si="332"/>
        <v>-5.8826340456747257</v>
      </c>
      <c r="M3496">
        <f t="shared" si="333"/>
        <v>6377.9142389859344</v>
      </c>
      <c r="N3496">
        <f>SQRT(User_Model_Calcs!M3496^2+Sat_Data!$B$3^2-2*User_Model_Calcs!M3496*Sat_Data!$B$3*COS(RADIANS(L3496))*COS(RADIANS(I3496)))</f>
        <v>36444.978408287527</v>
      </c>
      <c r="O3496">
        <f>DEGREES(ACOS(((Earth_Data!$B$1+Sat_Data!$B$2)/User_Model_Calcs!N3496)*SQRT(1-COS(RADIANS(User_Model_Calcs!I3496))^2*COS(RADIANS(User_Model_Calcs!B3496))^2)))</f>
        <v>61.579923626191139</v>
      </c>
      <c r="P3496">
        <f t="shared" si="330"/>
        <v>76.713251427132349</v>
      </c>
    </row>
    <row r="3497" spans="1:16" x14ac:dyDescent="0.25">
      <c r="A3497">
        <v>130.42400000000001</v>
      </c>
      <c r="B3497">
        <v>-9.7729999999999997</v>
      </c>
      <c r="C3497">
        <v>950</v>
      </c>
      <c r="D3497">
        <f t="shared" ca="1" si="329"/>
        <v>0.75</v>
      </c>
      <c r="E3497" s="1">
        <v>0.65</v>
      </c>
      <c r="F3497">
        <v>19.899999999999999</v>
      </c>
      <c r="G3497">
        <f t="shared" ca="1" si="331"/>
        <v>42.007420362456692</v>
      </c>
      <c r="H3497">
        <f t="shared" ca="1" si="328"/>
        <v>16.160106127061869</v>
      </c>
      <c r="I3497">
        <f>User_Model_Calcs!A3497-Sat_Data!$B$5</f>
        <v>20.424000000000007</v>
      </c>
      <c r="J3497">
        <f>(Earth_Data!$B$1/SQRT(1-Earth_Data!$B$2^2*SIN(RADIANS(User_Model_Calcs!B3497))^2))*COS(RADIANS(User_Model_Calcs!B3497))</f>
        <v>6286.1867279959533</v>
      </c>
      <c r="K3497">
        <f>((Earth_Data!$B$1*(1-Earth_Data!$B$2^2))/SQRT(1-Earth_Data!$B$2^2*SIN(RADIANS(User_Model_Calcs!B3497))^2))*SIN(RADIANS(User_Model_Calcs!B3497))</f>
        <v>-1075.5139909566437</v>
      </c>
      <c r="L3497">
        <f t="shared" si="332"/>
        <v>-9.7088238274216199</v>
      </c>
      <c r="M3497">
        <f t="shared" si="333"/>
        <v>6377.5288258051769</v>
      </c>
      <c r="N3497">
        <f>SQRT(User_Model_Calcs!M3497^2+Sat_Data!$B$3^2-2*User_Model_Calcs!M3497*Sat_Data!$B$3*COS(RADIANS(L3497))*COS(RADIANS(I3497)))</f>
        <v>36355.312270700269</v>
      </c>
      <c r="O3497">
        <f>DEGREES(ACOS(((Earth_Data!$B$1+Sat_Data!$B$2)/User_Model_Calcs!N3497)*SQRT(1-COS(RADIANS(User_Model_Calcs!I3497))^2*COS(RADIANS(User_Model_Calcs!B3497))^2)))</f>
        <v>63.590192663101362</v>
      </c>
      <c r="P3497">
        <f t="shared" si="330"/>
        <v>65.494303621906354</v>
      </c>
    </row>
    <row r="3498" spans="1:16" x14ac:dyDescent="0.25">
      <c r="A3498">
        <v>130.01600000000002</v>
      </c>
      <c r="B3498">
        <v>-2.5599999999999996</v>
      </c>
      <c r="C3498">
        <v>400</v>
      </c>
      <c r="D3498">
        <f t="shared" ca="1" si="329"/>
        <v>3</v>
      </c>
      <c r="E3498" s="1">
        <v>0.65</v>
      </c>
      <c r="F3498">
        <v>19.899999999999999</v>
      </c>
      <c r="G3498">
        <f t="shared" ca="1" si="331"/>
        <v>54.048620189015942</v>
      </c>
      <c r="H3498">
        <f t="shared" ca="1" si="328"/>
        <v>14.990352270012881</v>
      </c>
      <c r="I3498">
        <f>User_Model_Calcs!A3498-Sat_Data!$B$5</f>
        <v>20.01600000000002</v>
      </c>
      <c r="J3498">
        <f>(Earth_Data!$B$1/SQRT(1-Earth_Data!$B$2^2*SIN(RADIANS(User_Model_Calcs!B3498))^2))*COS(RADIANS(User_Model_Calcs!B3498))</f>
        <v>6371.8171387387001</v>
      </c>
      <c r="K3498">
        <f>((Earth_Data!$B$1*(1-Earth_Data!$B$2^2))/SQRT(1-Earth_Data!$B$2^2*SIN(RADIANS(User_Model_Calcs!B3498))^2))*SIN(RADIANS(User_Model_Calcs!B3498))</f>
        <v>-282.97795648737485</v>
      </c>
      <c r="L3498">
        <f t="shared" si="332"/>
        <v>-2.5428846198671651</v>
      </c>
      <c r="M3498">
        <f t="shared" si="333"/>
        <v>6378.0976923673725</v>
      </c>
      <c r="N3498">
        <f>SQRT(User_Model_Calcs!M3498^2+Sat_Data!$B$3^2-2*User_Model_Calcs!M3498*Sat_Data!$B$3*COS(RADIANS(L3498))*COS(RADIANS(I3498)))</f>
        <v>36243.984563260659</v>
      </c>
      <c r="O3498">
        <f>DEGREES(ACOS(((Earth_Data!$B$1+Sat_Data!$B$2)/User_Model_Calcs!N3498)*SQRT(1-COS(RADIANS(User_Model_Calcs!I3498))^2*COS(RADIANS(User_Model_Calcs!B3498))^2)))</f>
        <v>66.348439625230355</v>
      </c>
      <c r="P3498">
        <f t="shared" si="330"/>
        <v>83.009792096646294</v>
      </c>
    </row>
    <row r="3499" spans="1:16" x14ac:dyDescent="0.25">
      <c r="A3499">
        <v>139.89099999999999</v>
      </c>
      <c r="B3499">
        <v>-9.9999999999999645E-2</v>
      </c>
      <c r="C3499">
        <v>375</v>
      </c>
      <c r="D3499">
        <f t="shared" ca="1" si="329"/>
        <v>1.2</v>
      </c>
      <c r="E3499" s="1">
        <v>0.65</v>
      </c>
      <c r="F3499">
        <v>19.899999999999999</v>
      </c>
      <c r="G3499">
        <f t="shared" ca="1" si="331"/>
        <v>46.089820015575185</v>
      </c>
      <c r="H3499">
        <f t="shared" ca="1" si="328"/>
        <v>23.036090142986787</v>
      </c>
      <c r="I3499">
        <f>User_Model_Calcs!A3499-Sat_Data!$B$5</f>
        <v>29.890999999999991</v>
      </c>
      <c r="J3499">
        <f>(Earth_Data!$B$1/SQRT(1-Earth_Data!$B$2^2*SIN(RADIANS(User_Model_Calcs!B3499))^2))*COS(RADIANS(User_Model_Calcs!B3499))</f>
        <v>6378.1303505731439</v>
      </c>
      <c r="K3499">
        <f>((Earth_Data!$B$1*(1-Earth_Data!$B$2^2))/SQRT(1-Earth_Data!$B$2^2*SIN(RADIANS(User_Model_Calcs!B3499))^2))*SIN(RADIANS(User_Model_Calcs!B3499))</f>
        <v>-11.057425808050493</v>
      </c>
      <c r="L3499">
        <f t="shared" si="332"/>
        <v>-9.9330550105887511E-2</v>
      </c>
      <c r="M3499">
        <f t="shared" si="333"/>
        <v>6378.1399354018404</v>
      </c>
      <c r="N3499">
        <f>SQRT(User_Model_Calcs!M3499^2+Sat_Data!$B$3^2-2*User_Model_Calcs!M3499*Sat_Data!$B$3*COS(RADIANS(L3499))*COS(RADIANS(I3499)))</f>
        <v>36772.095165788902</v>
      </c>
      <c r="O3499">
        <f>DEGREES(ACOS(((Earth_Data!$B$1+Sat_Data!$B$2)/User_Model_Calcs!N3499)*SQRT(1-COS(RADIANS(User_Model_Calcs!I3499))^2*COS(RADIANS(User_Model_Calcs!B3499))^2)))</f>
        <v>55.15002693459072</v>
      </c>
      <c r="P3499">
        <f t="shared" si="330"/>
        <v>89.826032061983014</v>
      </c>
    </row>
    <row r="3500" spans="1:16" x14ac:dyDescent="0.25">
      <c r="A3500">
        <v>131.86099999999999</v>
      </c>
      <c r="B3500">
        <v>-0.88999999999999968</v>
      </c>
      <c r="C3500">
        <v>400</v>
      </c>
      <c r="D3500">
        <f t="shared" ca="1" si="329"/>
        <v>0.75</v>
      </c>
      <c r="E3500" s="1">
        <v>0.65</v>
      </c>
      <c r="F3500">
        <v>19.899999999999999</v>
      </c>
      <c r="G3500">
        <f t="shared" ca="1" si="331"/>
        <v>42.007420362456692</v>
      </c>
      <c r="H3500">
        <f t="shared" ca="1" si="328"/>
        <v>15.052430840462234</v>
      </c>
      <c r="I3500">
        <f>User_Model_Calcs!A3500-Sat_Data!$B$5</f>
        <v>21.86099999999999</v>
      </c>
      <c r="J3500">
        <f>(Earth_Data!$B$1/SQRT(1-Earth_Data!$B$2^2*SIN(RADIANS(User_Model_Calcs!B3500))^2))*COS(RADIANS(User_Model_Calcs!B3500))</f>
        <v>6377.3756831590163</v>
      </c>
      <c r="K3500">
        <f>((Earth_Data!$B$1*(1-Earth_Data!$B$2^2))/SQRT(1-Earth_Data!$B$2^2*SIN(RADIANS(User_Model_Calcs!B3500))^2))*SIN(RADIANS(User_Model_Calcs!B3500))</f>
        <v>-98.407260608974369</v>
      </c>
      <c r="L3500">
        <f t="shared" si="332"/>
        <v>-0.88404283272981599</v>
      </c>
      <c r="M3500">
        <f t="shared" si="333"/>
        <v>6378.1348835759572</v>
      </c>
      <c r="N3500">
        <f>SQRT(User_Model_Calcs!M3500^2+Sat_Data!$B$3^2-2*User_Model_Calcs!M3500*Sat_Data!$B$3*COS(RADIANS(L3500))*COS(RADIANS(I3500)))</f>
        <v>36323.200970357851</v>
      </c>
      <c r="O3500">
        <f>DEGREES(ACOS(((Earth_Data!$B$1+Sat_Data!$B$2)/User_Model_Calcs!N3500)*SQRT(1-COS(RADIANS(User_Model_Calcs!I3500))^2*COS(RADIANS(User_Model_Calcs!B3500))^2)))</f>
        <v>64.370085737926075</v>
      </c>
      <c r="P3500">
        <f t="shared" si="330"/>
        <v>87.782890007256384</v>
      </c>
    </row>
    <row r="3501" spans="1:16" x14ac:dyDescent="0.25">
      <c r="A3501">
        <v>138</v>
      </c>
      <c r="B3501">
        <v>-10.1</v>
      </c>
      <c r="C3501">
        <v>375</v>
      </c>
      <c r="D3501">
        <f t="shared" ca="1" si="329"/>
        <v>3</v>
      </c>
      <c r="E3501" s="1">
        <v>0.65</v>
      </c>
      <c r="F3501">
        <v>19.899999999999999</v>
      </c>
      <c r="G3501">
        <f t="shared" ca="1" si="331"/>
        <v>54.048620189015942</v>
      </c>
      <c r="H3501">
        <f t="shared" ca="1" si="328"/>
        <v>21.028801538913378</v>
      </c>
      <c r="I3501">
        <f>User_Model_Calcs!A3501-Sat_Data!$B$5</f>
        <v>28</v>
      </c>
      <c r="J3501">
        <f>(Earth_Data!$B$1/SQRT(1-Earth_Data!$B$2^2*SIN(RADIANS(User_Model_Calcs!B3501))^2))*COS(RADIANS(User_Model_Calcs!B3501))</f>
        <v>6279.945601977166</v>
      </c>
      <c r="K3501">
        <f>((Earth_Data!$B$1*(1-Earth_Data!$B$2^2))/SQRT(1-Earth_Data!$B$2^2*SIN(RADIANS(User_Model_Calcs!B3501))^2))*SIN(RADIANS(User_Model_Calcs!B3501))</f>
        <v>-1111.1400140824535</v>
      </c>
      <c r="L3501">
        <f t="shared" si="332"/>
        <v>-10.033763842775818</v>
      </c>
      <c r="M3501">
        <f t="shared" si="333"/>
        <v>6377.4876632328742</v>
      </c>
      <c r="N3501">
        <f>SQRT(User_Model_Calcs!M3501^2+Sat_Data!$B$3^2-2*User_Model_Calcs!M3501*Sat_Data!$B$3*COS(RADIANS(L3501))*COS(RADIANS(I3501)))</f>
        <v>36754.568473086299</v>
      </c>
      <c r="O3501">
        <f>DEGREES(ACOS(((Earth_Data!$B$1+Sat_Data!$B$2)/User_Model_Calcs!N3501)*SQRT(1-COS(RADIANS(User_Model_Calcs!I3501))^2*COS(RADIANS(User_Model_Calcs!B3501))^2)))</f>
        <v>55.451382205131218</v>
      </c>
      <c r="P3501">
        <f t="shared" si="330"/>
        <v>71.746574121845725</v>
      </c>
    </row>
    <row r="3502" spans="1:16" x14ac:dyDescent="0.25">
      <c r="A3502">
        <v>148.245</v>
      </c>
      <c r="B3502">
        <v>-43.972999999999999</v>
      </c>
      <c r="C3502">
        <v>375</v>
      </c>
      <c r="D3502">
        <f t="shared" ca="1" si="329"/>
        <v>0.75</v>
      </c>
      <c r="E3502" s="1">
        <v>0.65</v>
      </c>
      <c r="F3502">
        <v>19.899999999999999</v>
      </c>
      <c r="G3502">
        <f t="shared" ca="1" si="331"/>
        <v>42.007420362456692</v>
      </c>
      <c r="H3502">
        <f ca="1">RAND()*(24-14)+14</f>
        <v>20.114258301458108</v>
      </c>
      <c r="I3502">
        <f>User_Model_Calcs!A3502-Sat_Data!$B$5</f>
        <v>38.245000000000005</v>
      </c>
      <c r="J3502">
        <f>(Earth_Data!$B$1/SQRT(1-Earth_Data!$B$2^2*SIN(RADIANS(User_Model_Calcs!B3502))^2))*COS(RADIANS(User_Model_Calcs!B3502))</f>
        <v>4597.5621481440485</v>
      </c>
      <c r="K3502">
        <f>((Earth_Data!$B$1*(1-Earth_Data!$B$2^2))/SQRT(1-Earth_Data!$B$2^2*SIN(RADIANS(User_Model_Calcs!B3502))^2))*SIN(RADIANS(User_Model_Calcs!B3502))</f>
        <v>-4405.9347113633885</v>
      </c>
      <c r="L3502">
        <f t="shared" si="332"/>
        <v>-43.780719745636986</v>
      </c>
      <c r="M3502">
        <f t="shared" si="333"/>
        <v>6367.8755002625248</v>
      </c>
      <c r="N3502">
        <f>SQRT(User_Model_Calcs!M3502^2+Sat_Data!$B$3^2-2*User_Model_Calcs!M3502*Sat_Data!$B$3*COS(RADIANS(L3502))*COS(RADIANS(I3502)))</f>
        <v>38908.516816787727</v>
      </c>
      <c r="O3502">
        <f>DEGREES(ACOS(((Earth_Data!$B$1+Sat_Data!$B$2)/User_Model_Calcs!N3502)*SQRT(1-COS(RADIANS(User_Model_Calcs!I3502))^2*COS(RADIANS(User_Model_Calcs!B3502))^2)))</f>
        <v>26.622700024296321</v>
      </c>
      <c r="P3502">
        <f t="shared" si="330"/>
        <v>48.623240594329204</v>
      </c>
    </row>
    <row r="3503" spans="1:16" x14ac:dyDescent="0.25">
      <c r="A3503">
        <v>131.61500000000001</v>
      </c>
      <c r="B3503">
        <v>-38.709000000000003</v>
      </c>
      <c r="C3503">
        <v>375</v>
      </c>
      <c r="D3503">
        <f t="shared" ca="1" si="329"/>
        <v>3</v>
      </c>
      <c r="E3503" s="1">
        <v>0.65</v>
      </c>
      <c r="F3503">
        <v>19.899999999999999</v>
      </c>
      <c r="G3503">
        <f t="shared" ca="1" si="331"/>
        <v>54.048620189015942</v>
      </c>
      <c r="H3503">
        <f t="shared" ref="H3503:H3566" ca="1" si="334">RAND()*(24-14)+14</f>
        <v>15.387706844301666</v>
      </c>
      <c r="I3503">
        <f>User_Model_Calcs!A3503-Sat_Data!$B$5</f>
        <v>21.615000000000009</v>
      </c>
      <c r="J3503">
        <f>(Earth_Data!$B$1/SQRT(1-Earth_Data!$B$2^2*SIN(RADIANS(User_Model_Calcs!B3503))^2))*COS(RADIANS(User_Model_Calcs!B3503))</f>
        <v>4983.5959761047561</v>
      </c>
      <c r="K3503">
        <f>((Earth_Data!$B$1*(1-Earth_Data!$B$2^2))/SQRT(1-Earth_Data!$B$2^2*SIN(RADIANS(User_Model_Calcs!B3503))^2))*SIN(RADIANS(User_Model_Calcs!B3503))</f>
        <v>-3967.1614789119758</v>
      </c>
      <c r="L3503">
        <f t="shared" si="332"/>
        <v>-38.521331317924265</v>
      </c>
      <c r="M3503">
        <f t="shared" si="333"/>
        <v>6369.819389339903</v>
      </c>
      <c r="N3503">
        <f>SQRT(User_Model_Calcs!M3503^2+Sat_Data!$B$3^2-2*User_Model_Calcs!M3503*Sat_Data!$B$3*COS(RADIANS(L3503))*COS(RADIANS(I3503)))</f>
        <v>37784.70244392407</v>
      </c>
      <c r="O3503">
        <f>DEGREES(ACOS(((Earth_Data!$B$1+Sat_Data!$B$2)/User_Model_Calcs!N3503)*SQRT(1-COS(RADIANS(User_Model_Calcs!I3503))^2*COS(RADIANS(User_Model_Calcs!B3503))^2)))</f>
        <v>39.821929079842562</v>
      </c>
      <c r="P3503">
        <f t="shared" si="330"/>
        <v>32.358311969809307</v>
      </c>
    </row>
    <row r="3504" spans="1:16" x14ac:dyDescent="0.25">
      <c r="A3504">
        <v>146.61500000000001</v>
      </c>
      <c r="B3504">
        <v>-44.709000000000003</v>
      </c>
      <c r="C3504">
        <v>1250</v>
      </c>
      <c r="D3504">
        <f t="shared" ca="1" si="329"/>
        <v>3</v>
      </c>
      <c r="E3504" s="1">
        <v>0.65</v>
      </c>
      <c r="F3504">
        <v>19.899999999999999</v>
      </c>
      <c r="G3504">
        <f t="shared" ca="1" si="331"/>
        <v>54.048620189015942</v>
      </c>
      <c r="H3504">
        <f t="shared" ca="1" si="334"/>
        <v>15.901883417982965</v>
      </c>
      <c r="I3504">
        <f>User_Model_Calcs!A3504-Sat_Data!$B$5</f>
        <v>36.615000000000009</v>
      </c>
      <c r="J3504">
        <f>(Earth_Data!$B$1/SQRT(1-Earth_Data!$B$2^2*SIN(RADIANS(User_Model_Calcs!B3504))^2))*COS(RADIANS(User_Model_Calcs!B3504))</f>
        <v>4540.4017835474833</v>
      </c>
      <c r="K3504">
        <f>((Earth_Data!$B$1*(1-Earth_Data!$B$2^2))/SQRT(1-Earth_Data!$B$2^2*SIN(RADIANS(User_Model_Calcs!B3504))^2))*SIN(RADIANS(User_Model_Calcs!B3504))</f>
        <v>-4464.4253034956291</v>
      </c>
      <c r="L3504">
        <f t="shared" si="332"/>
        <v>-44.516589456469802</v>
      </c>
      <c r="M3504">
        <f t="shared" si="333"/>
        <v>6367.6009333604761</v>
      </c>
      <c r="N3504">
        <f>SQRT(User_Model_Calcs!M3504^2+Sat_Data!$B$3^2-2*User_Model_Calcs!M3504*Sat_Data!$B$3*COS(RADIANS(L3504))*COS(RADIANS(I3504)))</f>
        <v>38872.028937961237</v>
      </c>
      <c r="O3504">
        <f>DEGREES(ACOS(((Earth_Data!$B$1+Sat_Data!$B$2)/User_Model_Calcs!N3504)*SQRT(1-COS(RADIANS(User_Model_Calcs!I3504))^2*COS(RADIANS(User_Model_Calcs!B3504))^2)))</f>
        <v>27.0137712515548</v>
      </c>
      <c r="P3504">
        <f t="shared" si="330"/>
        <v>46.566710638806626</v>
      </c>
    </row>
    <row r="3505" spans="1:16" x14ac:dyDescent="0.25">
      <c r="A3505">
        <v>147.934</v>
      </c>
      <c r="B3505">
        <v>-49.113</v>
      </c>
      <c r="C3505">
        <v>3750</v>
      </c>
      <c r="D3505">
        <f t="shared" ca="1" si="329"/>
        <v>0.75</v>
      </c>
      <c r="E3505" s="1">
        <v>0.65</v>
      </c>
      <c r="F3505">
        <v>19.899999999999999</v>
      </c>
      <c r="G3505">
        <f t="shared" ca="1" si="331"/>
        <v>42.007420362456692</v>
      </c>
      <c r="H3505">
        <f t="shared" ca="1" si="334"/>
        <v>19.65836318558258</v>
      </c>
      <c r="I3505">
        <f>User_Model_Calcs!A3505-Sat_Data!$B$5</f>
        <v>37.933999999999997</v>
      </c>
      <c r="J3505">
        <f>(Earth_Data!$B$1/SQRT(1-Earth_Data!$B$2^2*SIN(RADIANS(User_Model_Calcs!B3505))^2))*COS(RADIANS(User_Model_Calcs!B3505))</f>
        <v>4182.9446383658697</v>
      </c>
      <c r="K3505">
        <f>((Earth_Data!$B$1*(1-Earth_Data!$B$2^2))/SQRT(1-Earth_Data!$B$2^2*SIN(RADIANS(User_Model_Calcs!B3505))^2))*SIN(RADIANS(User_Model_Calcs!B3505))</f>
        <v>-4798.7957676536862</v>
      </c>
      <c r="L3505">
        <f t="shared" si="332"/>
        <v>-48.922461195804551</v>
      </c>
      <c r="M3505">
        <f t="shared" si="333"/>
        <v>6365.9615665887204</v>
      </c>
      <c r="N3505">
        <f>SQRT(User_Model_Calcs!M3505^2+Sat_Data!$B$3^2-2*User_Model_Calcs!M3505*Sat_Data!$B$3*COS(RADIANS(L3505))*COS(RADIANS(I3505)))</f>
        <v>39244.450109158781</v>
      </c>
      <c r="O3505">
        <f>DEGREES(ACOS(((Earth_Data!$B$1+Sat_Data!$B$2)/User_Model_Calcs!N3505)*SQRT(1-COS(RADIANS(User_Model_Calcs!I3505))^2*COS(RADIANS(User_Model_Calcs!B3505))^2)))</f>
        <v>23.053316612621838</v>
      </c>
      <c r="P3505">
        <f t="shared" si="330"/>
        <v>45.874247288215976</v>
      </c>
    </row>
    <row r="3506" spans="1:16" x14ac:dyDescent="0.25">
      <c r="A3506">
        <v>149.61500000000001</v>
      </c>
      <c r="B3506">
        <v>-44.709000000000003</v>
      </c>
      <c r="C3506">
        <v>375</v>
      </c>
      <c r="D3506">
        <f t="shared" ca="1" si="329"/>
        <v>1.2</v>
      </c>
      <c r="E3506" s="1">
        <v>0.65</v>
      </c>
      <c r="F3506">
        <v>19.899999999999999</v>
      </c>
      <c r="G3506">
        <f t="shared" ca="1" si="331"/>
        <v>46.089820015575185</v>
      </c>
      <c r="H3506">
        <f t="shared" ca="1" si="334"/>
        <v>19.439562248932894</v>
      </c>
      <c r="I3506">
        <f>User_Model_Calcs!A3506-Sat_Data!$B$5</f>
        <v>39.615000000000009</v>
      </c>
      <c r="J3506">
        <f>(Earth_Data!$B$1/SQRT(1-Earth_Data!$B$2^2*SIN(RADIANS(User_Model_Calcs!B3506))^2))*COS(RADIANS(User_Model_Calcs!B3506))</f>
        <v>4540.4017835474833</v>
      </c>
      <c r="K3506">
        <f>((Earth_Data!$B$1*(1-Earth_Data!$B$2^2))/SQRT(1-Earth_Data!$B$2^2*SIN(RADIANS(User_Model_Calcs!B3506))^2))*SIN(RADIANS(User_Model_Calcs!B3506))</f>
        <v>-4464.4253034956291</v>
      </c>
      <c r="L3506">
        <f t="shared" si="332"/>
        <v>-44.516589456469802</v>
      </c>
      <c r="M3506">
        <f t="shared" si="333"/>
        <v>6367.6009333604761</v>
      </c>
      <c r="N3506">
        <f>SQRT(User_Model_Calcs!M3506^2+Sat_Data!$B$3^2-2*User_Model_Calcs!M3506*Sat_Data!$B$3*COS(RADIANS(L3506))*COS(RADIANS(I3506)))</f>
        <v>39030.85376497484</v>
      </c>
      <c r="O3506">
        <f>DEGREES(ACOS(((Earth_Data!$B$1+Sat_Data!$B$2)/User_Model_Calcs!N3506)*SQRT(1-COS(RADIANS(User_Model_Calcs!I3506))^2*COS(RADIANS(User_Model_Calcs!B3506))^2)))</f>
        <v>25.31125659284843</v>
      </c>
      <c r="P3506">
        <f t="shared" si="330"/>
        <v>49.637461292728275</v>
      </c>
    </row>
    <row r="3507" spans="1:16" x14ac:dyDescent="0.25">
      <c r="A3507">
        <v>130.38900000000001</v>
      </c>
      <c r="B3507">
        <v>-34.287999999999997</v>
      </c>
      <c r="C3507">
        <v>1250</v>
      </c>
      <c r="D3507">
        <f t="shared" ca="1" si="329"/>
        <v>1.2</v>
      </c>
      <c r="E3507" s="1">
        <v>0.65</v>
      </c>
      <c r="F3507">
        <v>19.899999999999999</v>
      </c>
      <c r="G3507">
        <f t="shared" ca="1" si="331"/>
        <v>46.089820015575185</v>
      </c>
      <c r="H3507">
        <f t="shared" ca="1" si="334"/>
        <v>20.626301671367269</v>
      </c>
      <c r="I3507">
        <f>User_Model_Calcs!A3507-Sat_Data!$B$5</f>
        <v>20.38900000000001</v>
      </c>
      <c r="J3507">
        <f>(Earth_Data!$B$1/SQRT(1-Earth_Data!$B$2^2*SIN(RADIANS(User_Model_Calcs!B3507))^2))*COS(RADIANS(User_Model_Calcs!B3507))</f>
        <v>5275.330240149834</v>
      </c>
      <c r="K3507">
        <f>((Earth_Data!$B$1*(1-Earth_Data!$B$2^2))/SQRT(1-Earth_Data!$B$2^2*SIN(RADIANS(User_Model_Calcs!B3507))^2))*SIN(RADIANS(User_Model_Calcs!B3507))</f>
        <v>-3572.8875975017258</v>
      </c>
      <c r="L3507">
        <f t="shared" si="332"/>
        <v>-34.109088504275761</v>
      </c>
      <c r="M3507">
        <f t="shared" si="333"/>
        <v>6371.3919144109286</v>
      </c>
      <c r="N3507">
        <f>SQRT(User_Model_Calcs!M3507^2+Sat_Data!$B$3^2-2*User_Model_Calcs!M3507*Sat_Data!$B$3*COS(RADIANS(L3507))*COS(RADIANS(I3507)))</f>
        <v>37435.554662783652</v>
      </c>
      <c r="O3507">
        <f>DEGREES(ACOS(((Earth_Data!$B$1+Sat_Data!$B$2)/User_Model_Calcs!N3507)*SQRT(1-COS(RADIANS(User_Model_Calcs!I3507))^2*COS(RADIANS(User_Model_Calcs!B3507))^2)))</f>
        <v>44.55797105869209</v>
      </c>
      <c r="P3507">
        <f t="shared" si="330"/>
        <v>33.415256708391794</v>
      </c>
    </row>
    <row r="3508" spans="1:16" x14ac:dyDescent="0.25">
      <c r="A3508">
        <v>156.12899999999999</v>
      </c>
      <c r="B3508">
        <v>-41.198</v>
      </c>
      <c r="C3508">
        <v>375</v>
      </c>
      <c r="D3508">
        <f t="shared" ca="1" si="329"/>
        <v>1.2</v>
      </c>
      <c r="E3508" s="1">
        <v>0.65</v>
      </c>
      <c r="F3508">
        <v>19.899999999999999</v>
      </c>
      <c r="G3508">
        <f t="shared" ca="1" si="331"/>
        <v>46.089820015575185</v>
      </c>
      <c r="H3508">
        <f t="shared" ca="1" si="334"/>
        <v>22.694772984349278</v>
      </c>
      <c r="I3508">
        <f>User_Model_Calcs!A3508-Sat_Data!$B$5</f>
        <v>46.128999999999991</v>
      </c>
      <c r="J3508">
        <f>(Earth_Data!$B$1/SQRT(1-Earth_Data!$B$2^2*SIN(RADIANS(User_Model_Calcs!B3508))^2))*COS(RADIANS(User_Model_Calcs!B3508))</f>
        <v>4806.1386518879972</v>
      </c>
      <c r="K3508">
        <f>((Earth_Data!$B$1*(1-Earth_Data!$B$2^2))/SQRT(1-Earth_Data!$B$2^2*SIN(RADIANS(User_Model_Calcs!B3508))^2))*SIN(RADIANS(User_Model_Calcs!B3508))</f>
        <v>-4178.99511871907</v>
      </c>
      <c r="L3508">
        <f t="shared" si="332"/>
        <v>-41.007349824664047</v>
      </c>
      <c r="M3508">
        <f t="shared" si="333"/>
        <v>6368.906416603214</v>
      </c>
      <c r="N3508">
        <f>SQRT(User_Model_Calcs!M3508^2+Sat_Data!$B$3^2-2*User_Model_Calcs!M3508*Sat_Data!$B$3*COS(RADIANS(L3508))*COS(RADIANS(I3508)))</f>
        <v>39210.895554652634</v>
      </c>
      <c r="O3508">
        <f>DEGREES(ACOS(((Earth_Data!$B$1+Sat_Data!$B$2)/User_Model_Calcs!N3508)*SQRT(1-COS(RADIANS(User_Model_Calcs!I3508))^2*COS(RADIANS(User_Model_Calcs!B3508))^2)))</f>
        <v>23.431373490670165</v>
      </c>
      <c r="P3508">
        <f t="shared" si="330"/>
        <v>57.65784733947784</v>
      </c>
    </row>
    <row r="3509" spans="1:16" x14ac:dyDescent="0.25">
      <c r="A3509">
        <v>154.42099999999999</v>
      </c>
      <c r="B3509">
        <v>-38.151000000000003</v>
      </c>
      <c r="C3509">
        <v>375</v>
      </c>
      <c r="D3509">
        <f t="shared" ca="1" si="329"/>
        <v>0.75</v>
      </c>
      <c r="E3509" s="1">
        <v>0.65</v>
      </c>
      <c r="F3509">
        <v>19.899999999999999</v>
      </c>
      <c r="G3509">
        <f t="shared" ca="1" si="331"/>
        <v>42.007420362456692</v>
      </c>
      <c r="H3509">
        <f t="shared" ca="1" si="334"/>
        <v>18.719413706715549</v>
      </c>
      <c r="I3509">
        <f>User_Model_Calcs!A3509-Sat_Data!$B$5</f>
        <v>44.420999999999992</v>
      </c>
      <c r="J3509">
        <f>(Earth_Data!$B$1/SQRT(1-Earth_Data!$B$2^2*SIN(RADIANS(User_Model_Calcs!B3509))^2))*COS(RADIANS(User_Model_Calcs!B3509))</f>
        <v>5022.095511503433</v>
      </c>
      <c r="K3509">
        <f>((Earth_Data!$B$1*(1-Earth_Data!$B$2^2))/SQRT(1-Earth_Data!$B$2^2*SIN(RADIANS(User_Model_Calcs!B3509))^2))*SIN(RADIANS(User_Model_Calcs!B3509))</f>
        <v>-3918.6393747342877</v>
      </c>
      <c r="L3509">
        <f t="shared" si="332"/>
        <v>-37.964194620097224</v>
      </c>
      <c r="M3509">
        <f t="shared" si="333"/>
        <v>6370.0218112562898</v>
      </c>
      <c r="N3509">
        <f>SQRT(User_Model_Calcs!M3509^2+Sat_Data!$B$3^2-2*User_Model_Calcs!M3509*Sat_Data!$B$3*COS(RADIANS(L3509))*COS(RADIANS(I3509)))</f>
        <v>38934.791416383261</v>
      </c>
      <c r="O3509">
        <f>DEGREES(ACOS(((Earth_Data!$B$1+Sat_Data!$B$2)/User_Model_Calcs!N3509)*SQRT(1-COS(RADIANS(User_Model_Calcs!I3509))^2*COS(RADIANS(User_Model_Calcs!B3509))^2)))</f>
        <v>26.362829410296534</v>
      </c>
      <c r="P3509">
        <f t="shared" si="330"/>
        <v>57.774760045346056</v>
      </c>
    </row>
    <row r="3510" spans="1:16" x14ac:dyDescent="0.25">
      <c r="A3510">
        <v>145.99138811036923</v>
      </c>
      <c r="B3510">
        <v>-42.179543866494946</v>
      </c>
      <c r="C3510">
        <v>2500</v>
      </c>
      <c r="D3510">
        <f t="shared" ca="1" si="329"/>
        <v>1.2</v>
      </c>
      <c r="E3510" s="1">
        <v>0.65</v>
      </c>
      <c r="F3510">
        <v>19.899999999999999</v>
      </c>
      <c r="G3510">
        <f t="shared" ca="1" si="331"/>
        <v>46.089820015575185</v>
      </c>
      <c r="H3510">
        <f t="shared" ca="1" si="334"/>
        <v>20.930712191854418</v>
      </c>
      <c r="I3510">
        <f>User_Model_Calcs!A3510-Sat_Data!$B$5</f>
        <v>35.991388110369229</v>
      </c>
      <c r="J3510">
        <f>(Earth_Data!$B$1/SQRT(1-Earth_Data!$B$2^2*SIN(RADIANS(User_Model_Calcs!B3510))^2))*COS(RADIANS(User_Model_Calcs!B3510))</f>
        <v>4733.6337728509343</v>
      </c>
      <c r="K3510">
        <f>((Earth_Data!$B$1*(1-Earth_Data!$B$2^2))/SQRT(1-Earth_Data!$B$2^2*SIN(RADIANS(User_Model_Calcs!B3510))^2))*SIN(RADIANS(User_Model_Calcs!B3510))</f>
        <v>-4260.404885375553</v>
      </c>
      <c r="L3510">
        <f t="shared" si="332"/>
        <v>-41.988111853908336</v>
      </c>
      <c r="M3510">
        <f t="shared" si="333"/>
        <v>6368.5428853707854</v>
      </c>
      <c r="N3510">
        <f>SQRT(User_Model_Calcs!M3510^2+Sat_Data!$B$3^2-2*User_Model_Calcs!M3510*Sat_Data!$B$3*COS(RADIANS(L3510))*COS(RADIANS(I3510)))</f>
        <v>38670.337801038993</v>
      </c>
      <c r="O3510">
        <f>DEGREES(ACOS(((Earth_Data!$B$1+Sat_Data!$B$2)/User_Model_Calcs!N3510)*SQRT(1-COS(RADIANS(User_Model_Calcs!I3510))^2*COS(RADIANS(User_Model_Calcs!B3510))^2)))</f>
        <v>29.235508854420228</v>
      </c>
      <c r="P3510">
        <f t="shared" si="330"/>
        <v>47.247476991919072</v>
      </c>
    </row>
    <row r="3511" spans="1:16" x14ac:dyDescent="0.25">
      <c r="A3511">
        <v>151.828</v>
      </c>
      <c r="B3511">
        <v>-38.790999999999997</v>
      </c>
      <c r="C3511">
        <v>375</v>
      </c>
      <c r="D3511">
        <f t="shared" ca="1" si="329"/>
        <v>1.2</v>
      </c>
      <c r="E3511" s="1">
        <v>0.65</v>
      </c>
      <c r="F3511">
        <v>19.899999999999999</v>
      </c>
      <c r="G3511">
        <f t="shared" ca="1" si="331"/>
        <v>46.089820015575185</v>
      </c>
      <c r="H3511">
        <f t="shared" ca="1" si="334"/>
        <v>15.059765961702489</v>
      </c>
      <c r="I3511">
        <f>User_Model_Calcs!A3511-Sat_Data!$B$5</f>
        <v>41.828000000000003</v>
      </c>
      <c r="J3511">
        <f>(Earth_Data!$B$1/SQRT(1-Earth_Data!$B$2^2*SIN(RADIANS(User_Model_Calcs!B3511))^2))*COS(RADIANS(User_Model_Calcs!B3511))</f>
        <v>4977.898268798037</v>
      </c>
      <c r="K3511">
        <f>((Earth_Data!$B$1*(1-Earth_Data!$B$2^2))/SQRT(1-Earth_Data!$B$2^2*SIN(RADIANS(User_Model_Calcs!B3511))^2))*SIN(RADIANS(User_Model_Calcs!B3511))</f>
        <v>-3974.2606750596092</v>
      </c>
      <c r="L3511">
        <f t="shared" si="332"/>
        <v>-38.603210431670718</v>
      </c>
      <c r="M3511">
        <f t="shared" si="333"/>
        <v>6369.7895638574873</v>
      </c>
      <c r="N3511">
        <f>SQRT(User_Model_Calcs!M3511^2+Sat_Data!$B$3^2-2*User_Model_Calcs!M3511*Sat_Data!$B$3*COS(RADIANS(L3511))*COS(RADIANS(I3511)))</f>
        <v>38801.953133063755</v>
      </c>
      <c r="O3511">
        <f>DEGREES(ACOS(((Earth_Data!$B$1+Sat_Data!$B$2)/User_Model_Calcs!N3511)*SQRT(1-COS(RADIANS(User_Model_Calcs!I3511))^2*COS(RADIANS(User_Model_Calcs!B3511))^2)))</f>
        <v>27.799437928666297</v>
      </c>
      <c r="P3511">
        <f t="shared" si="330"/>
        <v>55.008266441643698</v>
      </c>
    </row>
    <row r="3512" spans="1:16" x14ac:dyDescent="0.25">
      <c r="A3512">
        <v>135.61500000000001</v>
      </c>
      <c r="B3512">
        <v>-33.709000000000003</v>
      </c>
      <c r="C3512">
        <v>950</v>
      </c>
      <c r="D3512">
        <f t="shared" ca="1" si="329"/>
        <v>1.2</v>
      </c>
      <c r="E3512" s="1">
        <v>0.65</v>
      </c>
      <c r="F3512">
        <v>19.899999999999999</v>
      </c>
      <c r="G3512">
        <f t="shared" ca="1" si="331"/>
        <v>46.089820015575185</v>
      </c>
      <c r="H3512">
        <f t="shared" ca="1" si="334"/>
        <v>15.40860054598498</v>
      </c>
      <c r="I3512">
        <f>User_Model_Calcs!A3512-Sat_Data!$B$5</f>
        <v>25.615000000000009</v>
      </c>
      <c r="J3512">
        <f>(Earth_Data!$B$1/SQRT(1-Earth_Data!$B$2^2*SIN(RADIANS(User_Model_Calcs!B3512))^2))*COS(RADIANS(User_Model_Calcs!B3512))</f>
        <v>5311.2423437870993</v>
      </c>
      <c r="K3512">
        <f>((Earth_Data!$B$1*(1-Earth_Data!$B$2^2))/SQRT(1-Earth_Data!$B$2^2*SIN(RADIANS(User_Model_Calcs!B3512))^2))*SIN(RADIANS(User_Model_Calcs!B3512))</f>
        <v>-3519.6427166815852</v>
      </c>
      <c r="L3512">
        <f t="shared" si="332"/>
        <v>-33.531554920117379</v>
      </c>
      <c r="M3512">
        <f t="shared" si="333"/>
        <v>6371.591644756184</v>
      </c>
      <c r="N3512">
        <f>SQRT(User_Model_Calcs!M3512^2+Sat_Data!$B$3^2-2*User_Model_Calcs!M3512*Sat_Data!$B$3*COS(RADIANS(L3512))*COS(RADIANS(I3512)))</f>
        <v>37610.406219963508</v>
      </c>
      <c r="O3512">
        <f>DEGREES(ACOS(((Earth_Data!$B$1+Sat_Data!$B$2)/User_Model_Calcs!N3512)*SQRT(1-COS(RADIANS(User_Model_Calcs!I3512))^2*COS(RADIANS(User_Model_Calcs!B3512))^2)))</f>
        <v>42.150742629115086</v>
      </c>
      <c r="P3512">
        <f t="shared" si="330"/>
        <v>40.823655924091547</v>
      </c>
    </row>
    <row r="3513" spans="1:16" x14ac:dyDescent="0.25">
      <c r="A3513">
        <v>143.61500000000001</v>
      </c>
      <c r="B3513">
        <v>-40.709000000000003</v>
      </c>
      <c r="C3513">
        <v>375</v>
      </c>
      <c r="D3513">
        <f t="shared" ca="1" si="329"/>
        <v>1.2</v>
      </c>
      <c r="E3513" s="1">
        <v>0.65</v>
      </c>
      <c r="F3513">
        <v>19.899999999999999</v>
      </c>
      <c r="G3513">
        <f t="shared" ca="1" si="331"/>
        <v>46.089820015575185</v>
      </c>
      <c r="H3513">
        <f t="shared" ca="1" si="334"/>
        <v>18.273195796730288</v>
      </c>
      <c r="I3513">
        <f>User_Model_Calcs!A3513-Sat_Data!$B$5</f>
        <v>33.615000000000009</v>
      </c>
      <c r="J3513">
        <f>(Earth_Data!$B$1/SQRT(1-Earth_Data!$B$2^2*SIN(RADIANS(User_Model_Calcs!B3513))^2))*COS(RADIANS(User_Model_Calcs!B3513))</f>
        <v>4841.7325219581862</v>
      </c>
      <c r="K3513">
        <f>((Earth_Data!$B$1*(1-Earth_Data!$B$2^2))/SQRT(1-Earth_Data!$B$2^2*SIN(RADIANS(User_Model_Calcs!B3513))^2))*SIN(RADIANS(User_Model_Calcs!B3513))</f>
        <v>-4137.9818823650676</v>
      </c>
      <c r="L3513">
        <f t="shared" si="332"/>
        <v>-40.518822805740562</v>
      </c>
      <c r="M3513">
        <f t="shared" si="333"/>
        <v>6369.0868947572953</v>
      </c>
      <c r="N3513">
        <f>SQRT(User_Model_Calcs!M3513^2+Sat_Data!$B$3^2-2*User_Model_Calcs!M3513*Sat_Data!$B$3*COS(RADIANS(L3513))*COS(RADIANS(I3513)))</f>
        <v>38449.467830299669</v>
      </c>
      <c r="O3513">
        <f>DEGREES(ACOS(((Earth_Data!$B$1+Sat_Data!$B$2)/User_Model_Calcs!N3513)*SQRT(1-COS(RADIANS(User_Model_Calcs!I3513))^2*COS(RADIANS(User_Model_Calcs!B3513))^2)))</f>
        <v>31.734910820160081</v>
      </c>
      <c r="P3513">
        <f t="shared" si="330"/>
        <v>45.546334669806853</v>
      </c>
    </row>
    <row r="3514" spans="1:16" x14ac:dyDescent="0.25">
      <c r="A3514">
        <v>142.55564149520305</v>
      </c>
      <c r="B3514">
        <v>-38.22125914535593</v>
      </c>
      <c r="C3514">
        <v>2500</v>
      </c>
      <c r="D3514">
        <f t="shared" ca="1" si="329"/>
        <v>0.75</v>
      </c>
      <c r="E3514" s="1">
        <v>0.65</v>
      </c>
      <c r="F3514">
        <v>19.899999999999999</v>
      </c>
      <c r="G3514">
        <f t="shared" ca="1" si="331"/>
        <v>42.007420362456692</v>
      </c>
      <c r="H3514">
        <f t="shared" ca="1" si="334"/>
        <v>14.757454347295287</v>
      </c>
      <c r="I3514">
        <f>User_Model_Calcs!A3514-Sat_Data!$B$5</f>
        <v>32.555641495203048</v>
      </c>
      <c r="J3514">
        <f>(Earth_Data!$B$1/SQRT(1-Earth_Data!$B$2^2*SIN(RADIANS(User_Model_Calcs!B3514))^2))*COS(RADIANS(User_Model_Calcs!B3514))</f>
        <v>5017.2741717051722</v>
      </c>
      <c r="K3514">
        <f>((Earth_Data!$B$1*(1-Earth_Data!$B$2^2))/SQRT(1-Earth_Data!$B$2^2*SIN(RADIANS(User_Model_Calcs!B3514))^2))*SIN(RADIANS(User_Model_Calcs!B3514))</f>
        <v>-3924.7692576652266</v>
      </c>
      <c r="L3514">
        <f t="shared" si="332"/>
        <v>-38.034341167190362</v>
      </c>
      <c r="M3514">
        <f t="shared" si="333"/>
        <v>6369.9963767630097</v>
      </c>
      <c r="N3514">
        <f>SQRT(User_Model_Calcs!M3514^2+Sat_Data!$B$3^2-2*User_Model_Calcs!M3514*Sat_Data!$B$3*COS(RADIANS(L3514))*COS(RADIANS(I3514)))</f>
        <v>38233.168473539125</v>
      </c>
      <c r="O3514">
        <f>DEGREES(ACOS(((Earth_Data!$B$1+Sat_Data!$B$2)/User_Model_Calcs!N3514)*SQRT(1-COS(RADIANS(User_Model_Calcs!I3514))^2*COS(RADIANS(User_Model_Calcs!B3514))^2)))</f>
        <v>34.270522173607816</v>
      </c>
      <c r="P3514">
        <f t="shared" si="330"/>
        <v>45.899442278436453</v>
      </c>
    </row>
    <row r="3515" spans="1:16" x14ac:dyDescent="0.25">
      <c r="A3515">
        <v>138.61360148423105</v>
      </c>
      <c r="B3515">
        <v>-41.347030133947932</v>
      </c>
      <c r="C3515">
        <v>2500</v>
      </c>
      <c r="D3515">
        <f t="shared" ca="1" si="329"/>
        <v>1.2</v>
      </c>
      <c r="E3515" s="1">
        <v>0.65</v>
      </c>
      <c r="F3515">
        <v>19.899999999999999</v>
      </c>
      <c r="G3515">
        <f t="shared" ca="1" si="331"/>
        <v>46.089820015575185</v>
      </c>
      <c r="H3515">
        <f t="shared" ca="1" si="334"/>
        <v>19.833600036872582</v>
      </c>
      <c r="I3515">
        <f>User_Model_Calcs!A3515-Sat_Data!$B$5</f>
        <v>28.613601484231054</v>
      </c>
      <c r="J3515">
        <f>(Earth_Data!$B$1/SQRT(1-Earth_Data!$B$2^2*SIN(RADIANS(User_Model_Calcs!B3515))^2))*COS(RADIANS(User_Model_Calcs!B3515))</f>
        <v>4795.22082021399</v>
      </c>
      <c r="K3515">
        <f>((Earth_Data!$B$1*(1-Earth_Data!$B$2^2))/SQRT(1-Earth_Data!$B$2^2*SIN(RADIANS(User_Model_Calcs!B3515))^2))*SIN(RADIANS(User_Model_Calcs!B3515))</f>
        <v>-4191.4346553061314</v>
      </c>
      <c r="L3515">
        <f t="shared" si="332"/>
        <v>-41.156246833107929</v>
      </c>
      <c r="M3515">
        <f t="shared" si="333"/>
        <v>6368.8513237722045</v>
      </c>
      <c r="N3515">
        <f>SQRT(User_Model_Calcs!M3515^2+Sat_Data!$B$3^2-2*User_Model_Calcs!M3515*Sat_Data!$B$3*COS(RADIANS(L3515))*COS(RADIANS(I3515)))</f>
        <v>38254.288170552514</v>
      </c>
      <c r="O3515">
        <f>DEGREES(ACOS(((Earth_Data!$B$1+Sat_Data!$B$2)/User_Model_Calcs!N3515)*SQRT(1-COS(RADIANS(User_Model_Calcs!I3515))^2*COS(RADIANS(User_Model_Calcs!B3515))^2)))</f>
        <v>34.005648818411871</v>
      </c>
      <c r="P3515">
        <f t="shared" si="330"/>
        <v>39.549237432724048</v>
      </c>
    </row>
    <row r="3516" spans="1:16" x14ac:dyDescent="0.25">
      <c r="A3516">
        <v>147.09626904977418</v>
      </c>
      <c r="B3516">
        <v>-42.145452680522212</v>
      </c>
      <c r="C3516">
        <v>2500</v>
      </c>
      <c r="D3516">
        <f t="shared" ca="1" si="329"/>
        <v>3</v>
      </c>
      <c r="E3516" s="1">
        <v>0.65</v>
      </c>
      <c r="F3516">
        <v>19.899999999999999</v>
      </c>
      <c r="G3516">
        <f t="shared" ca="1" si="331"/>
        <v>54.048620189015942</v>
      </c>
      <c r="H3516">
        <f t="shared" ca="1" si="334"/>
        <v>15.523571561516793</v>
      </c>
      <c r="I3516">
        <f>User_Model_Calcs!A3516-Sat_Data!$B$5</f>
        <v>37.096269049774179</v>
      </c>
      <c r="J3516">
        <f>(Earth_Data!$B$1/SQRT(1-Earth_Data!$B$2^2*SIN(RADIANS(User_Model_Calcs!B3516))^2))*COS(RADIANS(User_Model_Calcs!B3516))</f>
        <v>4736.1755601313571</v>
      </c>
      <c r="K3516">
        <f>((Earth_Data!$B$1*(1-Earth_Data!$B$2^2))/SQRT(1-Earth_Data!$B$2^2*SIN(RADIANS(User_Model_Calcs!B3516))^2))*SIN(RADIANS(User_Model_Calcs!B3516))</f>
        <v>-4257.5979947556716</v>
      </c>
      <c r="L3516">
        <f t="shared" si="332"/>
        <v>-41.954044065047739</v>
      </c>
      <c r="M3516">
        <f t="shared" si="333"/>
        <v>6368.5555364880893</v>
      </c>
      <c r="N3516">
        <f>SQRT(User_Model_Calcs!M3516^2+Sat_Data!$B$3^2-2*User_Model_Calcs!M3516*Sat_Data!$B$3*COS(RADIANS(L3516))*COS(RADIANS(I3516)))</f>
        <v>38727.350109927691</v>
      </c>
      <c r="O3516">
        <f>DEGREES(ACOS(((Earth_Data!$B$1+Sat_Data!$B$2)/User_Model_Calcs!N3516)*SQRT(1-COS(RADIANS(User_Model_Calcs!I3516))^2*COS(RADIANS(User_Model_Calcs!B3516))^2)))</f>
        <v>28.604574687009844</v>
      </c>
      <c r="P3516">
        <f t="shared" si="330"/>
        <v>48.415400666710667</v>
      </c>
    </row>
    <row r="3517" spans="1:16" x14ac:dyDescent="0.25">
      <c r="A3517">
        <v>133.07400000000001</v>
      </c>
      <c r="B3517">
        <v>-39.405999999999999</v>
      </c>
      <c r="C3517">
        <v>950</v>
      </c>
      <c r="D3517">
        <f t="shared" ca="1" si="329"/>
        <v>1.2</v>
      </c>
      <c r="E3517" s="1">
        <v>0.65</v>
      </c>
      <c r="F3517">
        <v>19.899999999999999</v>
      </c>
      <c r="G3517">
        <f t="shared" ca="1" si="331"/>
        <v>46.089820015575185</v>
      </c>
      <c r="H3517">
        <f t="shared" ca="1" si="334"/>
        <v>21.612690610572844</v>
      </c>
      <c r="I3517">
        <f>User_Model_Calcs!A3517-Sat_Data!$B$5</f>
        <v>23.074000000000012</v>
      </c>
      <c r="J3517">
        <f>(Earth_Data!$B$1/SQRT(1-Earth_Data!$B$2^2*SIN(RADIANS(User_Model_Calcs!B3517))^2))*COS(RADIANS(User_Model_Calcs!B3517))</f>
        <v>4934.8400209728879</v>
      </c>
      <c r="K3517">
        <f>((Earth_Data!$B$1*(1-Earth_Data!$B$2^2))/SQRT(1-Earth_Data!$B$2^2*SIN(RADIANS(User_Model_Calcs!B3517))^2))*SIN(RADIANS(User_Model_Calcs!B3517))</f>
        <v>-4027.2466610609949</v>
      </c>
      <c r="L3517">
        <f t="shared" si="332"/>
        <v>-39.217352787926913</v>
      </c>
      <c r="M3517">
        <f t="shared" si="333"/>
        <v>6369.5652678673941</v>
      </c>
      <c r="N3517">
        <f>SQRT(User_Model_Calcs!M3517^2+Sat_Data!$B$3^2-2*User_Model_Calcs!M3517*Sat_Data!$B$3*COS(RADIANS(L3517))*COS(RADIANS(I3517)))</f>
        <v>37888.407877764497</v>
      </c>
      <c r="O3517">
        <f>DEGREES(ACOS(((Earth_Data!$B$1+Sat_Data!$B$2)/User_Model_Calcs!N3517)*SQRT(1-COS(RADIANS(User_Model_Calcs!I3517))^2*COS(RADIANS(User_Model_Calcs!B3517))^2)))</f>
        <v>38.490374181299451</v>
      </c>
      <c r="P3517">
        <f t="shared" si="330"/>
        <v>33.864189973933442</v>
      </c>
    </row>
    <row r="3518" spans="1:16" x14ac:dyDescent="0.25">
      <c r="A3518">
        <v>162.51900000000001</v>
      </c>
      <c r="B3518">
        <v>-39.398000000000003</v>
      </c>
      <c r="C3518">
        <v>3750</v>
      </c>
      <c r="D3518">
        <f t="shared" ca="1" si="329"/>
        <v>1.2</v>
      </c>
      <c r="E3518" s="1">
        <v>0.65</v>
      </c>
      <c r="F3518">
        <v>19.899999999999999</v>
      </c>
      <c r="G3518">
        <f t="shared" ca="1" si="331"/>
        <v>46.089820015575185</v>
      </c>
      <c r="H3518">
        <f t="shared" ca="1" si="334"/>
        <v>20.579727113090108</v>
      </c>
      <c r="I3518">
        <f>User_Model_Calcs!A3518-Sat_Data!$B$5</f>
        <v>52.519000000000005</v>
      </c>
      <c r="J3518">
        <f>(Earth_Data!$B$1/SQRT(1-Earth_Data!$B$2^2*SIN(RADIANS(User_Model_Calcs!B3518))^2))*COS(RADIANS(User_Model_Calcs!B3518))</f>
        <v>4935.4038034817777</v>
      </c>
      <c r="K3518">
        <f>((Earth_Data!$B$1*(1-Earth_Data!$B$2^2))/SQRT(1-Earth_Data!$B$2^2*SIN(RADIANS(User_Model_Calcs!B3518))^2))*SIN(RADIANS(User_Model_Calcs!B3518))</f>
        <v>-4026.5603498467626</v>
      </c>
      <c r="L3518">
        <f t="shared" si="332"/>
        <v>-39.209363388145199</v>
      </c>
      <c r="M3518">
        <f t="shared" si="333"/>
        <v>6369.5681921446203</v>
      </c>
      <c r="N3518">
        <f>SQRT(User_Model_Calcs!M3518^2+Sat_Data!$B$3^2-2*User_Model_Calcs!M3518*Sat_Data!$B$3*COS(RADIANS(L3518))*COS(RADIANS(I3518)))</f>
        <v>39561.757874799048</v>
      </c>
      <c r="O3518">
        <f>DEGREES(ACOS(((Earth_Data!$B$1+Sat_Data!$B$2)/User_Model_Calcs!N3518)*SQRT(1-COS(RADIANS(User_Model_Calcs!I3518))^2*COS(RADIANS(User_Model_Calcs!B3518))^2)))</f>
        <v>19.846891948685947</v>
      </c>
      <c r="P3518">
        <f t="shared" si="330"/>
        <v>64.048237499890547</v>
      </c>
    </row>
    <row r="3519" spans="1:16" x14ac:dyDescent="0.25">
      <c r="A3519">
        <v>126.70099999999999</v>
      </c>
      <c r="B3519">
        <v>-49.237000000000002</v>
      </c>
      <c r="C3519">
        <v>2500</v>
      </c>
      <c r="D3519">
        <f t="shared" ca="1" si="329"/>
        <v>1.2</v>
      </c>
      <c r="E3519" s="1">
        <v>0.65</v>
      </c>
      <c r="F3519">
        <v>19.899999999999999</v>
      </c>
      <c r="G3519">
        <f t="shared" ca="1" si="331"/>
        <v>46.089820015575185</v>
      </c>
      <c r="H3519">
        <f t="shared" ca="1" si="334"/>
        <v>18.708113393855243</v>
      </c>
      <c r="I3519">
        <f>User_Model_Calcs!A3519-Sat_Data!$B$5</f>
        <v>16.700999999999993</v>
      </c>
      <c r="J3519">
        <f>(Earth_Data!$B$1/SQRT(1-Earth_Data!$B$2^2*SIN(RADIANS(User_Model_Calcs!B3519))^2))*COS(RADIANS(User_Model_Calcs!B3519))</f>
        <v>4172.5092827896724</v>
      </c>
      <c r="K3519">
        <f>((Earth_Data!$B$1*(1-Earth_Data!$B$2^2))/SQRT(1-Earth_Data!$B$2^2*SIN(RADIANS(User_Model_Calcs!B3519))^2))*SIN(RADIANS(User_Model_Calcs!B3519))</f>
        <v>-4807.8112736988132</v>
      </c>
      <c r="L3519">
        <f t="shared" si="332"/>
        <v>-49.046579466984134</v>
      </c>
      <c r="M3519">
        <f t="shared" si="333"/>
        <v>6365.9157203399564</v>
      </c>
      <c r="N3519">
        <f>SQRT(User_Model_Calcs!M3519^2+Sat_Data!$B$3^2-2*User_Model_Calcs!M3519*Sat_Data!$B$3*COS(RADIANS(L3519))*COS(RADIANS(I3519)))</f>
        <v>38487.938603266288</v>
      </c>
      <c r="O3519">
        <f>DEGREES(ACOS(((Earth_Data!$B$1+Sat_Data!$B$2)/User_Model_Calcs!N3519)*SQRT(1-COS(RADIANS(User_Model_Calcs!I3519))^2*COS(RADIANS(User_Model_Calcs!B3519))^2)))</f>
        <v>31.257385166915629</v>
      </c>
      <c r="P3519">
        <f t="shared" si="330"/>
        <v>21.60986440279671</v>
      </c>
    </row>
    <row r="3520" spans="1:16" x14ac:dyDescent="0.25">
      <c r="A3520">
        <v>144.72670789982303</v>
      </c>
      <c r="B3520">
        <v>-37.583078852327006</v>
      </c>
      <c r="C3520">
        <v>2500</v>
      </c>
      <c r="D3520">
        <f t="shared" ca="1" si="329"/>
        <v>1.2</v>
      </c>
      <c r="E3520" s="1">
        <v>0.65</v>
      </c>
      <c r="F3520">
        <v>19.899999999999999</v>
      </c>
      <c r="G3520">
        <f t="shared" ca="1" si="331"/>
        <v>46.089820015575185</v>
      </c>
      <c r="H3520">
        <f t="shared" ca="1" si="334"/>
        <v>14.451009985489112</v>
      </c>
      <c r="I3520">
        <f>User_Model_Calcs!A3520-Sat_Data!$B$5</f>
        <v>34.726707899823026</v>
      </c>
      <c r="J3520">
        <f>(Earth_Data!$B$1/SQRT(1-Earth_Data!$B$2^2*SIN(RADIANS(User_Model_Calcs!B3520))^2))*COS(RADIANS(User_Model_Calcs!B3520))</f>
        <v>5060.7887234332311</v>
      </c>
      <c r="K3520">
        <f>((Earth_Data!$B$1*(1-Earth_Data!$B$2^2))/SQRT(1-Earth_Data!$B$2^2*SIN(RADIANS(User_Model_Calcs!B3520))^2))*SIN(RADIANS(User_Model_Calcs!B3520))</f>
        <v>-3868.8767315859445</v>
      </c>
      <c r="L3520">
        <f t="shared" si="332"/>
        <v>-37.397224717016307</v>
      </c>
      <c r="M3520">
        <f t="shared" si="333"/>
        <v>6370.2268144420177</v>
      </c>
      <c r="N3520">
        <f>SQRT(User_Model_Calcs!M3520^2+Sat_Data!$B$3^2-2*User_Model_Calcs!M3520*Sat_Data!$B$3*COS(RADIANS(L3520))*COS(RADIANS(I3520)))</f>
        <v>38309.833364679645</v>
      </c>
      <c r="O3520">
        <f>DEGREES(ACOS(((Earth_Data!$B$1+Sat_Data!$B$2)/User_Model_Calcs!N3520)*SQRT(1-COS(RADIANS(User_Model_Calcs!I3520))^2*COS(RADIANS(User_Model_Calcs!B3520))^2)))</f>
        <v>33.368418632011341</v>
      </c>
      <c r="P3520">
        <f t="shared" si="330"/>
        <v>48.653937942973648</v>
      </c>
    </row>
    <row r="3521" spans="1:16" x14ac:dyDescent="0.25">
      <c r="A3521">
        <v>160.339</v>
      </c>
      <c r="B3521">
        <v>-36.018000000000001</v>
      </c>
      <c r="C3521">
        <v>2500</v>
      </c>
      <c r="D3521">
        <f t="shared" ca="1" si="329"/>
        <v>3</v>
      </c>
      <c r="E3521" s="1">
        <v>0.65</v>
      </c>
      <c r="F3521">
        <v>19.899999999999999</v>
      </c>
      <c r="G3521">
        <f t="shared" ca="1" si="331"/>
        <v>54.048620189015942</v>
      </c>
      <c r="H3521">
        <f t="shared" ca="1" si="334"/>
        <v>19.453405578038641</v>
      </c>
      <c r="I3521">
        <f>User_Model_Calcs!A3521-Sat_Data!$B$5</f>
        <v>50.338999999999999</v>
      </c>
      <c r="J3521">
        <f>(Earth_Data!$B$1/SQRT(1-Earth_Data!$B$2^2*SIN(RADIANS(User_Model_Calcs!B3521))^2))*COS(RADIANS(User_Model_Calcs!B3521))</f>
        <v>5164.8271086192563</v>
      </c>
      <c r="K3521">
        <f>((Earth_Data!$B$1*(1-Earth_Data!$B$2^2))/SQRT(1-Earth_Data!$B$2^2*SIN(RADIANS(User_Model_Calcs!B3521))^2))*SIN(RADIANS(User_Model_Calcs!B3521))</f>
        <v>-3729.8086554717229</v>
      </c>
      <c r="L3521">
        <f t="shared" si="332"/>
        <v>-35.835143030212301</v>
      </c>
      <c r="M3521">
        <f t="shared" si="333"/>
        <v>6370.7857967726504</v>
      </c>
      <c r="N3521">
        <f>SQRT(User_Model_Calcs!M3521^2+Sat_Data!$B$3^2-2*User_Model_Calcs!M3521*Sat_Data!$B$3*COS(RADIANS(L3521))*COS(RADIANS(I3521)))</f>
        <v>39248.187364243415</v>
      </c>
      <c r="O3521">
        <f>DEGREES(ACOS(((Earth_Data!$B$1+Sat_Data!$B$2)/User_Model_Calcs!N3521)*SQRT(1-COS(RADIANS(User_Model_Calcs!I3521))^2*COS(RADIANS(User_Model_Calcs!B3521))^2)))</f>
        <v>23.062420977389344</v>
      </c>
      <c r="P3521">
        <f t="shared" si="330"/>
        <v>64.009658541959666</v>
      </c>
    </row>
    <row r="3522" spans="1:16" x14ac:dyDescent="0.25">
      <c r="A3522">
        <v>141.4</v>
      </c>
      <c r="B3522">
        <v>-41.999000000000002</v>
      </c>
      <c r="C3522">
        <v>1250</v>
      </c>
      <c r="D3522">
        <f t="shared" ref="D3522:D3585" ca="1" si="335">CHOOSE(RANDBETWEEN(1,3),0.75,1.2,3)</f>
        <v>1.2</v>
      </c>
      <c r="E3522" s="1">
        <v>0.65</v>
      </c>
      <c r="F3522">
        <v>19.899999999999999</v>
      </c>
      <c r="G3522">
        <f t="shared" ca="1" si="331"/>
        <v>46.089820015575185</v>
      </c>
      <c r="H3522">
        <f t="shared" ca="1" si="334"/>
        <v>17.930211086050178</v>
      </c>
      <c r="I3522">
        <f>User_Model_Calcs!A3522-Sat_Data!$B$5</f>
        <v>31.400000000000006</v>
      </c>
      <c r="J3522">
        <f>(Earth_Data!$B$1/SQRT(1-Earth_Data!$B$2^2*SIN(RADIANS(User_Model_Calcs!B3522))^2))*COS(RADIANS(User_Model_Calcs!B3522))</f>
        <v>4747.0756640440004</v>
      </c>
      <c r="K3522">
        <f>((Earth_Data!$B$1*(1-Earth_Data!$B$2^2))/SQRT(1-Earth_Data!$B$2^2*SIN(RADIANS(User_Model_Calcs!B3522))^2))*SIN(RADIANS(User_Model_Calcs!B3522))</f>
        <v>-4245.5228491163516</v>
      </c>
      <c r="L3522">
        <f t="shared" si="332"/>
        <v>-41.807694976155261</v>
      </c>
      <c r="M3522">
        <f t="shared" si="333"/>
        <v>6368.6098657813709</v>
      </c>
      <c r="N3522">
        <f>SQRT(User_Model_Calcs!M3522^2+Sat_Data!$B$3^2-2*User_Model_Calcs!M3522*Sat_Data!$B$3*COS(RADIANS(L3522))*COS(RADIANS(I3522)))</f>
        <v>38427.680743368692</v>
      </c>
      <c r="O3522">
        <f>DEGREES(ACOS(((Earth_Data!$B$1+Sat_Data!$B$2)/User_Model_Calcs!N3522)*SQRT(1-COS(RADIANS(User_Model_Calcs!I3522))^2*COS(RADIANS(User_Model_Calcs!B3522))^2)))</f>
        <v>31.979533579282737</v>
      </c>
      <c r="P3522">
        <f t="shared" ref="P3522:P3585" si="336">DEGREES(ASIN(SIN(RADIANS(ABS(I3522)))/(SIN(ACOS(COS(RADIANS(I3522))*COS(RADIANS(B3522)))))))</f>
        <v>42.372636321548917</v>
      </c>
    </row>
    <row r="3523" spans="1:16" x14ac:dyDescent="0.25">
      <c r="A3523">
        <v>151.41758789291424</v>
      </c>
      <c r="B3523">
        <v>-39.757491500401827</v>
      </c>
      <c r="C3523">
        <v>2500</v>
      </c>
      <c r="D3523">
        <f t="shared" ca="1" si="335"/>
        <v>1.2</v>
      </c>
      <c r="E3523" s="1">
        <v>0.65</v>
      </c>
      <c r="F3523">
        <v>19.899999999999999</v>
      </c>
      <c r="G3523">
        <f t="shared" ref="G3523:G3586" ca="1" si="337">20.4+20*LOG(F3523)+20*LOG(D3523)+10*LOG(E3523)</f>
        <v>46.089820015575185</v>
      </c>
      <c r="H3523">
        <f t="shared" ca="1" si="334"/>
        <v>14.644348617769536</v>
      </c>
      <c r="I3523">
        <f>User_Model_Calcs!A3523-Sat_Data!$B$5</f>
        <v>41.417587892914241</v>
      </c>
      <c r="J3523">
        <f>(Earth_Data!$B$1/SQRT(1-Earth_Data!$B$2^2*SIN(RADIANS(User_Model_Calcs!B3523))^2))*COS(RADIANS(User_Model_Calcs!B3523))</f>
        <v>4909.9742169389965</v>
      </c>
      <c r="K3523">
        <f>((Earth_Data!$B$1*(1-Earth_Data!$B$2^2))/SQRT(1-Earth_Data!$B$2^2*SIN(RADIANS(User_Model_Calcs!B3523))^2))*SIN(RADIANS(User_Model_Calcs!B3523))</f>
        <v>-4057.3237582416891</v>
      </c>
      <c r="L3523">
        <f t="shared" ref="L3523:L3586" si="338">DEGREES(ATAN((K3523/J3523)))</f>
        <v>-39.568393058170329</v>
      </c>
      <c r="M3523">
        <f t="shared" ref="M3523:M3586" si="339">SQRT(J3523^2+K3523^2)</f>
        <v>6369.4366226690863</v>
      </c>
      <c r="N3523">
        <f>SQRT(User_Model_Calcs!M3523^2+Sat_Data!$B$3^2-2*User_Model_Calcs!M3523*Sat_Data!$B$3*COS(RADIANS(L3523))*COS(RADIANS(I3523)))</f>
        <v>38831.498079065335</v>
      </c>
      <c r="O3523">
        <f>DEGREES(ACOS(((Earth_Data!$B$1+Sat_Data!$B$2)/User_Model_Calcs!N3523)*SQRT(1-COS(RADIANS(User_Model_Calcs!I3523))^2*COS(RADIANS(User_Model_Calcs!B3523))^2)))</f>
        <v>27.473466941969981</v>
      </c>
      <c r="P3523">
        <f t="shared" si="336"/>
        <v>54.05914792855485</v>
      </c>
    </row>
    <row r="3524" spans="1:16" x14ac:dyDescent="0.25">
      <c r="A3524">
        <v>147.84550420258861</v>
      </c>
      <c r="B3524">
        <v>-48.276555875207229</v>
      </c>
      <c r="C3524">
        <v>2500</v>
      </c>
      <c r="D3524">
        <f t="shared" ca="1" si="335"/>
        <v>3</v>
      </c>
      <c r="E3524" s="1">
        <v>0.65</v>
      </c>
      <c r="F3524">
        <v>19.899999999999999</v>
      </c>
      <c r="G3524">
        <f t="shared" ca="1" si="337"/>
        <v>54.048620189015942</v>
      </c>
      <c r="H3524">
        <f t="shared" ca="1" si="334"/>
        <v>14.131368050803388</v>
      </c>
      <c r="I3524">
        <f>User_Model_Calcs!A3524-Sat_Data!$B$5</f>
        <v>37.845504202588614</v>
      </c>
      <c r="J3524">
        <f>(Earth_Data!$B$1/SQRT(1-Earth_Data!$B$2^2*SIN(RADIANS(User_Model_Calcs!B3524))^2))*COS(RADIANS(User_Model_Calcs!B3524))</f>
        <v>4252.8178841514191</v>
      </c>
      <c r="K3524">
        <f>((Earth_Data!$B$1*(1-Earth_Data!$B$2^2))/SQRT(1-Earth_Data!$B$2^2*SIN(RADIANS(User_Model_Calcs!B3524))^2))*SIN(RADIANS(User_Model_Calcs!B3524))</f>
        <v>-4737.3993588753292</v>
      </c>
      <c r="L3524">
        <f t="shared" si="338"/>
        <v>-48.085312754406445</v>
      </c>
      <c r="M3524">
        <f t="shared" si="339"/>
        <v>6366.2714866105525</v>
      </c>
      <c r="N3524">
        <f>SQRT(User_Model_Calcs!M3524^2+Sat_Data!$B$3^2-2*User_Model_Calcs!M3524*Sat_Data!$B$3*COS(RADIANS(L3524))*COS(RADIANS(I3524)))</f>
        <v>39180.904242929006</v>
      </c>
      <c r="O3524">
        <f>DEGREES(ACOS(((Earth_Data!$B$1+Sat_Data!$B$2)/User_Model_Calcs!N3524)*SQRT(1-COS(RADIANS(User_Model_Calcs!I3524))^2*COS(RADIANS(User_Model_Calcs!B3524))^2)))</f>
        <v>23.717714060415087</v>
      </c>
      <c r="P3524">
        <f t="shared" si="336"/>
        <v>46.150276690842283</v>
      </c>
    </row>
    <row r="3525" spans="1:16" x14ac:dyDescent="0.25">
      <c r="A3525">
        <v>146.27200614504287</v>
      </c>
      <c r="B3525">
        <v>-45.673991991146792</v>
      </c>
      <c r="C3525">
        <v>2500</v>
      </c>
      <c r="D3525">
        <f t="shared" ca="1" si="335"/>
        <v>1.2</v>
      </c>
      <c r="E3525" s="1">
        <v>0.65</v>
      </c>
      <c r="F3525">
        <v>19.899999999999999</v>
      </c>
      <c r="G3525">
        <f t="shared" ca="1" si="337"/>
        <v>46.089820015575185</v>
      </c>
      <c r="H3525">
        <f t="shared" ca="1" si="334"/>
        <v>14.891037551299638</v>
      </c>
      <c r="I3525">
        <f>User_Model_Calcs!A3525-Sat_Data!$B$5</f>
        <v>36.272006145042866</v>
      </c>
      <c r="J3525">
        <f>(Earth_Data!$B$1/SQRT(1-Earth_Data!$B$2^2*SIN(RADIANS(User_Model_Calcs!B3525))^2))*COS(RADIANS(User_Model_Calcs!B3525))</f>
        <v>4464.3160153520648</v>
      </c>
      <c r="K3525">
        <f>((Earth_Data!$B$1*(1-Earth_Data!$B$2^2))/SQRT(1-Earth_Data!$B$2^2*SIN(RADIANS(User_Model_Calcs!B3525))^2))*SIN(RADIANS(User_Model_Calcs!B3525))</f>
        <v>-4540.0041348540635</v>
      </c>
      <c r="L3525">
        <f t="shared" si="338"/>
        <v>-45.48160300853786</v>
      </c>
      <c r="M3525">
        <f t="shared" si="339"/>
        <v>6367.2407704924217</v>
      </c>
      <c r="N3525">
        <f>SQRT(User_Model_Calcs!M3525^2+Sat_Data!$B$3^2-2*User_Model_Calcs!M3525*Sat_Data!$B$3*COS(RADIANS(L3525))*COS(RADIANS(I3525)))</f>
        <v>38920.962454839646</v>
      </c>
      <c r="O3525">
        <f>DEGREES(ACOS(((Earth_Data!$B$1+Sat_Data!$B$2)/User_Model_Calcs!N3525)*SQRT(1-COS(RADIANS(User_Model_Calcs!I3525))^2*COS(RADIANS(User_Model_Calcs!B3525))^2)))</f>
        <v>26.481948320228195</v>
      </c>
      <c r="P3525">
        <f t="shared" si="336"/>
        <v>45.729223938619633</v>
      </c>
    </row>
    <row r="3526" spans="1:16" x14ac:dyDescent="0.25">
      <c r="A3526">
        <v>149.79715097045533</v>
      </c>
      <c r="B3526">
        <v>-42.11357458190728</v>
      </c>
      <c r="C3526">
        <v>2500</v>
      </c>
      <c r="D3526">
        <f t="shared" ca="1" si="335"/>
        <v>3</v>
      </c>
      <c r="E3526" s="1">
        <v>0.65</v>
      </c>
      <c r="F3526">
        <v>19.899999999999999</v>
      </c>
      <c r="G3526">
        <f t="shared" ca="1" si="337"/>
        <v>54.048620189015942</v>
      </c>
      <c r="H3526">
        <f t="shared" ca="1" si="334"/>
        <v>16.092723637992584</v>
      </c>
      <c r="I3526">
        <f>User_Model_Calcs!A3526-Sat_Data!$B$5</f>
        <v>39.797150970455334</v>
      </c>
      <c r="J3526">
        <f>(Earth_Data!$B$1/SQRT(1-Earth_Data!$B$2^2*SIN(RADIANS(User_Model_Calcs!B3526))^2))*COS(RADIANS(User_Model_Calcs!B3526))</f>
        <v>4738.550817868927</v>
      </c>
      <c r="K3526">
        <f>((Earth_Data!$B$1*(1-Earth_Data!$B$2^2))/SQRT(1-Earth_Data!$B$2^2*SIN(RADIANS(User_Model_Calcs!B3526))^2))*SIN(RADIANS(User_Model_Calcs!B3526))</f>
        <v>-4254.9719655073732</v>
      </c>
      <c r="L3526">
        <f t="shared" si="338"/>
        <v>-41.922188089663173</v>
      </c>
      <c r="M3526">
        <f t="shared" si="339"/>
        <v>6368.5673648615793</v>
      </c>
      <c r="N3526">
        <f>SQRT(User_Model_Calcs!M3526^2+Sat_Data!$B$3^2-2*User_Model_Calcs!M3526*Sat_Data!$B$3*COS(RADIANS(L3526))*COS(RADIANS(I3526)))</f>
        <v>38876.204421632858</v>
      </c>
      <c r="O3526">
        <f>DEGREES(ACOS(((Earth_Data!$B$1+Sat_Data!$B$2)/User_Model_Calcs!N3526)*SQRT(1-COS(RADIANS(User_Model_Calcs!I3526))^2*COS(RADIANS(User_Model_Calcs!B3526))^2)))</f>
        <v>26.978986295644745</v>
      </c>
      <c r="P3526">
        <f t="shared" si="336"/>
        <v>51.167208398399438</v>
      </c>
    </row>
    <row r="3527" spans="1:16" x14ac:dyDescent="0.25">
      <c r="A3527">
        <v>141.934</v>
      </c>
      <c r="B3527">
        <v>-46.113</v>
      </c>
      <c r="C3527">
        <v>3750</v>
      </c>
      <c r="D3527">
        <f t="shared" ca="1" si="335"/>
        <v>1.2</v>
      </c>
      <c r="E3527" s="1">
        <v>0.65</v>
      </c>
      <c r="F3527">
        <v>19.899999999999999</v>
      </c>
      <c r="G3527">
        <f t="shared" ca="1" si="337"/>
        <v>46.089820015575185</v>
      </c>
      <c r="H3527">
        <f t="shared" ca="1" si="334"/>
        <v>16.412792257741415</v>
      </c>
      <c r="I3527">
        <f>User_Model_Calcs!A3527-Sat_Data!$B$5</f>
        <v>31.933999999999997</v>
      </c>
      <c r="J3527">
        <f>(Earth_Data!$B$1/SQRT(1-Earth_Data!$B$2^2*SIN(RADIANS(User_Model_Calcs!B3527))^2))*COS(RADIANS(User_Model_Calcs!B3527))</f>
        <v>4429.2786750205205</v>
      </c>
      <c r="K3527">
        <f>((Earth_Data!$B$1*(1-Earth_Data!$B$2^2))/SQRT(1-Earth_Data!$B$2^2*SIN(RADIANS(User_Model_Calcs!B3527))^2))*SIN(RADIANS(User_Model_Calcs!B3527))</f>
        <v>-4573.9653896211912</v>
      </c>
      <c r="L3527">
        <f t="shared" si="338"/>
        <v>-45.920693084922071</v>
      </c>
      <c r="M3527">
        <f t="shared" si="339"/>
        <v>6367.0769562212827</v>
      </c>
      <c r="N3527">
        <f>SQRT(User_Model_Calcs!M3527^2+Sat_Data!$B$3^2-2*User_Model_Calcs!M3527*Sat_Data!$B$3*COS(RADIANS(L3527))*COS(RADIANS(I3527)))</f>
        <v>38747.50582590999</v>
      </c>
      <c r="O3527">
        <f>DEGREES(ACOS(((Earth_Data!$B$1+Sat_Data!$B$2)/User_Model_Calcs!N3527)*SQRT(1-COS(RADIANS(User_Model_Calcs!I3527))^2*COS(RADIANS(User_Model_Calcs!B3527))^2)))</f>
        <v>28.366228593553156</v>
      </c>
      <c r="P3527">
        <f t="shared" si="336"/>
        <v>40.853257498986011</v>
      </c>
    </row>
    <row r="3528" spans="1:16" x14ac:dyDescent="0.25">
      <c r="A3528">
        <v>145.61500000000001</v>
      </c>
      <c r="B3528">
        <v>-38.709000000000003</v>
      </c>
      <c r="C3528">
        <v>950</v>
      </c>
      <c r="D3528">
        <f t="shared" ca="1" si="335"/>
        <v>0.75</v>
      </c>
      <c r="E3528" s="1">
        <v>0.65</v>
      </c>
      <c r="F3528">
        <v>19.899999999999999</v>
      </c>
      <c r="G3528">
        <f t="shared" ca="1" si="337"/>
        <v>42.007420362456692</v>
      </c>
      <c r="H3528">
        <f t="shared" ca="1" si="334"/>
        <v>23.45452680241111</v>
      </c>
      <c r="I3528">
        <f>User_Model_Calcs!A3528-Sat_Data!$B$5</f>
        <v>35.615000000000009</v>
      </c>
      <c r="J3528">
        <f>(Earth_Data!$B$1/SQRT(1-Earth_Data!$B$2^2*SIN(RADIANS(User_Model_Calcs!B3528))^2))*COS(RADIANS(User_Model_Calcs!B3528))</f>
        <v>4983.5959761047561</v>
      </c>
      <c r="K3528">
        <f>((Earth_Data!$B$1*(1-Earth_Data!$B$2^2))/SQRT(1-Earth_Data!$B$2^2*SIN(RADIANS(User_Model_Calcs!B3528))^2))*SIN(RADIANS(User_Model_Calcs!B3528))</f>
        <v>-3967.1614789119758</v>
      </c>
      <c r="L3528">
        <f t="shared" si="338"/>
        <v>-38.521331317924265</v>
      </c>
      <c r="M3528">
        <f t="shared" si="339"/>
        <v>6369.819389339903</v>
      </c>
      <c r="N3528">
        <f>SQRT(User_Model_Calcs!M3528^2+Sat_Data!$B$3^2-2*User_Model_Calcs!M3528*Sat_Data!$B$3*COS(RADIANS(L3528))*COS(RADIANS(I3528)))</f>
        <v>38428.390515987208</v>
      </c>
      <c r="O3528">
        <f>DEGREES(ACOS(((Earth_Data!$B$1+Sat_Data!$B$2)/User_Model_Calcs!N3528)*SQRT(1-COS(RADIANS(User_Model_Calcs!I3528))^2*COS(RADIANS(User_Model_Calcs!B3528))^2)))</f>
        <v>31.985895753039941</v>
      </c>
      <c r="P3528">
        <f t="shared" si="336"/>
        <v>48.878456682877903</v>
      </c>
    </row>
    <row r="3529" spans="1:16" x14ac:dyDescent="0.25">
      <c r="A3529">
        <v>154.79300000000001</v>
      </c>
      <c r="B3529">
        <v>-39.606999999999999</v>
      </c>
      <c r="C3529">
        <v>375</v>
      </c>
      <c r="D3529">
        <f t="shared" ca="1" si="335"/>
        <v>0.75</v>
      </c>
      <c r="E3529" s="1">
        <v>0.65</v>
      </c>
      <c r="F3529">
        <v>19.899999999999999</v>
      </c>
      <c r="G3529">
        <f t="shared" ca="1" si="337"/>
        <v>42.007420362456692</v>
      </c>
      <c r="H3529">
        <f t="shared" ca="1" si="334"/>
        <v>15.488807466259633</v>
      </c>
      <c r="I3529">
        <f>User_Model_Calcs!A3529-Sat_Data!$B$5</f>
        <v>44.793000000000006</v>
      </c>
      <c r="J3529">
        <f>(Earth_Data!$B$1/SQRT(1-Earth_Data!$B$2^2*SIN(RADIANS(User_Model_Calcs!B3529))^2))*COS(RADIANS(User_Model_Calcs!B3529))</f>
        <v>4920.6433102232968</v>
      </c>
      <c r="K3529">
        <f>((Earth_Data!$B$1*(1-Earth_Data!$B$2^2))/SQRT(1-Earth_Data!$B$2^2*SIN(RADIANS(User_Model_Calcs!B3529))^2))*SIN(RADIANS(User_Model_Calcs!B3529))</f>
        <v>-4044.4646678501394</v>
      </c>
      <c r="L3529">
        <f t="shared" si="338"/>
        <v>-39.418091278251843</v>
      </c>
      <c r="M3529">
        <f t="shared" si="339"/>
        <v>6369.4917407854</v>
      </c>
      <c r="N3529">
        <f>SQRT(User_Model_Calcs!M3529^2+Sat_Data!$B$3^2-2*User_Model_Calcs!M3529*Sat_Data!$B$3*COS(RADIANS(L3529))*COS(RADIANS(I3529)))</f>
        <v>39037.334248745319</v>
      </c>
      <c r="O3529">
        <f>DEGREES(ACOS(((Earth_Data!$B$1+Sat_Data!$B$2)/User_Model_Calcs!N3529)*SQRT(1-COS(RADIANS(User_Model_Calcs!I3529))^2*COS(RADIANS(User_Model_Calcs!B3529))^2)))</f>
        <v>25.262075084066467</v>
      </c>
      <c r="P3529">
        <f t="shared" si="336"/>
        <v>57.293803038270369</v>
      </c>
    </row>
    <row r="3530" spans="1:16" x14ac:dyDescent="0.25">
      <c r="A3530">
        <v>137.37799999999999</v>
      </c>
      <c r="B3530">
        <v>-32.966000000000001</v>
      </c>
      <c r="C3530">
        <v>375</v>
      </c>
      <c r="D3530">
        <f t="shared" ca="1" si="335"/>
        <v>0.75</v>
      </c>
      <c r="E3530" s="1">
        <v>0.65</v>
      </c>
      <c r="F3530">
        <v>19.899999999999999</v>
      </c>
      <c r="G3530">
        <f t="shared" ca="1" si="337"/>
        <v>42.007420362456692</v>
      </c>
      <c r="H3530">
        <f t="shared" ca="1" si="334"/>
        <v>20.367903014443705</v>
      </c>
      <c r="I3530">
        <f>User_Model_Calcs!A3530-Sat_Data!$B$5</f>
        <v>27.377999999999986</v>
      </c>
      <c r="J3530">
        <f>(Earth_Data!$B$1/SQRT(1-Earth_Data!$B$2^2*SIN(RADIANS(User_Model_Calcs!B3530))^2))*COS(RADIANS(User_Model_Calcs!B3530))</f>
        <v>5356.5301660301011</v>
      </c>
      <c r="K3530">
        <f>((Earth_Data!$B$1*(1-Earth_Data!$B$2^2))/SQRT(1-Earth_Data!$B$2^2*SIN(RADIANS(User_Model_Calcs!B3530))^2))*SIN(RADIANS(User_Model_Calcs!B3530))</f>
        <v>-3450.7968531929764</v>
      </c>
      <c r="L3530">
        <f t="shared" si="338"/>
        <v>-32.790542376295328</v>
      </c>
      <c r="M3530">
        <f t="shared" si="339"/>
        <v>6371.845442381431</v>
      </c>
      <c r="N3530">
        <f>SQRT(User_Model_Calcs!M3530^2+Sat_Data!$B$3^2-2*User_Model_Calcs!M3530*Sat_Data!$B$3*COS(RADIANS(L3530))*COS(RADIANS(I3530)))</f>
        <v>37647.08388214845</v>
      </c>
      <c r="O3530">
        <f>DEGREES(ACOS(((Earth_Data!$B$1+Sat_Data!$B$2)/User_Model_Calcs!N3530)*SQRT(1-COS(RADIANS(User_Model_Calcs!I3530))^2*COS(RADIANS(User_Model_Calcs!B3530))^2)))</f>
        <v>41.662181400387873</v>
      </c>
      <c r="P3530">
        <f t="shared" si="336"/>
        <v>43.582600802010624</v>
      </c>
    </row>
    <row r="3531" spans="1:16" x14ac:dyDescent="0.25">
      <c r="A3531">
        <v>148.61314553694132</v>
      </c>
      <c r="B3531">
        <v>-41.370850412460292</v>
      </c>
      <c r="C3531">
        <v>4700</v>
      </c>
      <c r="D3531">
        <f t="shared" ca="1" si="335"/>
        <v>1.2</v>
      </c>
      <c r="E3531" s="1">
        <v>0.65</v>
      </c>
      <c r="F3531">
        <v>19.899999999999999</v>
      </c>
      <c r="G3531">
        <f t="shared" ca="1" si="337"/>
        <v>46.089820015575185</v>
      </c>
      <c r="H3531">
        <f t="shared" ca="1" si="334"/>
        <v>20.979959025780907</v>
      </c>
      <c r="I3531">
        <f>User_Model_Calcs!A3531-Sat_Data!$B$5</f>
        <v>38.613145536941317</v>
      </c>
      <c r="J3531">
        <f>(Earth_Data!$B$1/SQRT(1-Earth_Data!$B$2^2*SIN(RADIANS(User_Model_Calcs!B3531))^2))*COS(RADIANS(User_Model_Calcs!B3531))</f>
        <v>4793.4727411973672</v>
      </c>
      <c r="K3531">
        <f>((Earth_Data!$B$1*(1-Earth_Data!$B$2^2))/SQRT(1-Earth_Data!$B$2^2*SIN(RADIANS(User_Model_Calcs!B3531))^2))*SIN(RADIANS(User_Model_Calcs!B3531))</f>
        <v>-4193.4203285235917</v>
      </c>
      <c r="L3531">
        <f t="shared" si="338"/>
        <v>-41.180046311303535</v>
      </c>
      <c r="M3531">
        <f t="shared" si="339"/>
        <v>6368.8425143252762</v>
      </c>
      <c r="N3531">
        <f>SQRT(User_Model_Calcs!M3531^2+Sat_Data!$B$3^2-2*User_Model_Calcs!M3531*Sat_Data!$B$3*COS(RADIANS(L3531))*COS(RADIANS(I3531)))</f>
        <v>38762.409226367003</v>
      </c>
      <c r="O3531">
        <f>DEGREES(ACOS(((Earth_Data!$B$1+Sat_Data!$B$2)/User_Model_Calcs!N3531)*SQRT(1-COS(RADIANS(User_Model_Calcs!I3531))^2*COS(RADIANS(User_Model_Calcs!B3531))^2)))</f>
        <v>28.222038734827013</v>
      </c>
      <c r="P3531">
        <f t="shared" si="336"/>
        <v>50.390766551662992</v>
      </c>
    </row>
    <row r="3532" spans="1:16" x14ac:dyDescent="0.25">
      <c r="A3532">
        <v>148.61500000000001</v>
      </c>
      <c r="B3532">
        <v>-30.709000000000003</v>
      </c>
      <c r="C3532">
        <v>950</v>
      </c>
      <c r="D3532">
        <f t="shared" ca="1" si="335"/>
        <v>0.75</v>
      </c>
      <c r="E3532" s="1">
        <v>0.65</v>
      </c>
      <c r="F3532">
        <v>19.899999999999999</v>
      </c>
      <c r="G3532">
        <f t="shared" ca="1" si="337"/>
        <v>42.007420362456692</v>
      </c>
      <c r="H3532">
        <f t="shared" ca="1" si="334"/>
        <v>23.060095821081116</v>
      </c>
      <c r="I3532">
        <f>User_Model_Calcs!A3532-Sat_Data!$B$5</f>
        <v>38.615000000000009</v>
      </c>
      <c r="J3532">
        <f>(Earth_Data!$B$1/SQRT(1-Earth_Data!$B$2^2*SIN(RADIANS(User_Model_Calcs!B3532))^2))*COS(RADIANS(User_Model_Calcs!B3532))</f>
        <v>5488.5398452241088</v>
      </c>
      <c r="K3532">
        <f>((Earth_Data!$B$1*(1-Earth_Data!$B$2^2))/SQRT(1-Earth_Data!$B$2^2*SIN(RADIANS(User_Model_Calcs!B3532))^2))*SIN(RADIANS(User_Model_Calcs!B3532))</f>
        <v>-3238.1984089715552</v>
      </c>
      <c r="L3532">
        <f t="shared" si="338"/>
        <v>-30.540294332003409</v>
      </c>
      <c r="M3532">
        <f t="shared" si="339"/>
        <v>6372.5974742234102</v>
      </c>
      <c r="N3532">
        <f>SQRT(User_Model_Calcs!M3532^2+Sat_Data!$B$3^2-2*User_Model_Calcs!M3532*Sat_Data!$B$3*COS(RADIANS(L3532))*COS(RADIANS(I3532)))</f>
        <v>38167.814418742157</v>
      </c>
      <c r="O3532">
        <f>DEGREES(ACOS(((Earth_Data!$B$1+Sat_Data!$B$2)/User_Model_Calcs!N3532)*SQRT(1-COS(RADIANS(User_Model_Calcs!I3532))^2*COS(RADIANS(User_Model_Calcs!B3532))^2)))</f>
        <v>35.084892700041344</v>
      </c>
      <c r="P3532">
        <f t="shared" si="336"/>
        <v>57.406295501797864</v>
      </c>
    </row>
    <row r="3533" spans="1:16" x14ac:dyDescent="0.25">
      <c r="A3533">
        <v>133.61500000000001</v>
      </c>
      <c r="B3533">
        <v>-42.709000000000003</v>
      </c>
      <c r="C3533">
        <v>375</v>
      </c>
      <c r="D3533">
        <f t="shared" ca="1" si="335"/>
        <v>3</v>
      </c>
      <c r="E3533" s="1">
        <v>0.65</v>
      </c>
      <c r="F3533">
        <v>19.899999999999999</v>
      </c>
      <c r="G3533">
        <f t="shared" ca="1" si="337"/>
        <v>54.048620189015942</v>
      </c>
      <c r="H3533">
        <f t="shared" ca="1" si="334"/>
        <v>15.353740427021858</v>
      </c>
      <c r="I3533">
        <f>User_Model_Calcs!A3533-Sat_Data!$B$5</f>
        <v>23.615000000000009</v>
      </c>
      <c r="J3533">
        <f>(Earth_Data!$B$1/SQRT(1-Earth_Data!$B$2^2*SIN(RADIANS(User_Model_Calcs!B3533))^2))*COS(RADIANS(User_Model_Calcs!B3533))</f>
        <v>4693.9425988653775</v>
      </c>
      <c r="K3533">
        <f>((Earth_Data!$B$1*(1-Earth_Data!$B$2^2))/SQRT(1-Earth_Data!$B$2^2*SIN(RADIANS(User_Model_Calcs!B3533))^2))*SIN(RADIANS(User_Model_Calcs!B3533))</f>
        <v>-4303.8048667698058</v>
      </c>
      <c r="L3533">
        <f t="shared" si="338"/>
        <v>-42.517239401018692</v>
      </c>
      <c r="M3533">
        <f t="shared" si="339"/>
        <v>6368.3462101769028</v>
      </c>
      <c r="N3533">
        <f>SQRT(User_Model_Calcs!M3533^2+Sat_Data!$B$3^2-2*User_Model_Calcs!M3533*Sat_Data!$B$3*COS(RADIANS(L3533))*COS(RADIANS(I3533)))</f>
        <v>38153.45654762187</v>
      </c>
      <c r="O3533">
        <f>DEGREES(ACOS(((Earth_Data!$B$1+Sat_Data!$B$2)/User_Model_Calcs!N3533)*SQRT(1-COS(RADIANS(User_Model_Calcs!I3533))^2*COS(RADIANS(User_Model_Calcs!B3533))^2)))</f>
        <v>35.202649303275201</v>
      </c>
      <c r="P3533">
        <f t="shared" si="336"/>
        <v>32.80492896806863</v>
      </c>
    </row>
    <row r="3534" spans="1:16" x14ac:dyDescent="0.25">
      <c r="A3534">
        <v>137.41402438595208</v>
      </c>
      <c r="B3534">
        <v>-45.351618158015349</v>
      </c>
      <c r="C3534">
        <v>5000</v>
      </c>
      <c r="D3534">
        <f t="shared" ca="1" si="335"/>
        <v>1.2</v>
      </c>
      <c r="E3534" s="1">
        <v>0.65</v>
      </c>
      <c r="F3534">
        <v>19.899999999999999</v>
      </c>
      <c r="G3534">
        <f t="shared" ca="1" si="337"/>
        <v>46.089820015575185</v>
      </c>
      <c r="H3534">
        <f t="shared" ca="1" si="334"/>
        <v>16.937444143253106</v>
      </c>
      <c r="I3534">
        <f>User_Model_Calcs!A3534-Sat_Data!$B$5</f>
        <v>27.414024385952075</v>
      </c>
      <c r="J3534">
        <f>(Earth_Data!$B$1/SQRT(1-Earth_Data!$B$2^2*SIN(RADIANS(User_Model_Calcs!B3534))^2))*COS(RADIANS(User_Model_Calcs!B3534))</f>
        <v>4489.8768039180113</v>
      </c>
      <c r="K3534">
        <f>((Earth_Data!$B$1*(1-Earth_Data!$B$2^2))/SQRT(1-Earth_Data!$B$2^2*SIN(RADIANS(User_Model_Calcs!B3534))^2))*SIN(RADIANS(User_Model_Calcs!B3534))</f>
        <v>-4514.896845977315</v>
      </c>
      <c r="L3534">
        <f t="shared" si="338"/>
        <v>-45.15919768557162</v>
      </c>
      <c r="M3534">
        <f t="shared" si="339"/>
        <v>6367.361089507719</v>
      </c>
      <c r="N3534">
        <f>SQRT(User_Model_Calcs!M3534^2+Sat_Data!$B$3^2-2*User_Model_Calcs!M3534*Sat_Data!$B$3*COS(RADIANS(L3534))*COS(RADIANS(I3534)))</f>
        <v>38500.036389986875</v>
      </c>
      <c r="O3534">
        <f>DEGREES(ACOS(((Earth_Data!$B$1+Sat_Data!$B$2)/User_Model_Calcs!N3534)*SQRT(1-COS(RADIANS(User_Model_Calcs!I3534))^2*COS(RADIANS(User_Model_Calcs!B3534))^2)))</f>
        <v>31.136659889940272</v>
      </c>
      <c r="P3534">
        <f t="shared" si="336"/>
        <v>36.093457023904563</v>
      </c>
    </row>
    <row r="3535" spans="1:16" x14ac:dyDescent="0.25">
      <c r="A3535">
        <v>143.21549916423319</v>
      </c>
      <c r="B3535">
        <v>-39.204512029680345</v>
      </c>
      <c r="C3535">
        <v>3750</v>
      </c>
      <c r="D3535">
        <f t="shared" ca="1" si="335"/>
        <v>3</v>
      </c>
      <c r="E3535" s="1">
        <v>0.65</v>
      </c>
      <c r="F3535">
        <v>19.899999999999999</v>
      </c>
      <c r="G3535">
        <f t="shared" ca="1" si="337"/>
        <v>54.048620189015942</v>
      </c>
      <c r="H3535">
        <f t="shared" ca="1" si="334"/>
        <v>14.760583618202691</v>
      </c>
      <c r="I3535">
        <f>User_Model_Calcs!A3535-Sat_Data!$B$5</f>
        <v>33.215499164233194</v>
      </c>
      <c r="J3535">
        <f>(Earth_Data!$B$1/SQRT(1-Earth_Data!$B$2^2*SIN(RADIANS(User_Model_Calcs!B3535))^2))*COS(RADIANS(User_Model_Calcs!B3535))</f>
        <v>4949.0099951226339</v>
      </c>
      <c r="K3535">
        <f>((Earth_Data!$B$1*(1-Earth_Data!$B$2^2))/SQRT(1-Earth_Data!$B$2^2*SIN(RADIANS(User_Model_Calcs!B3535))^2))*SIN(RADIANS(User_Model_Calcs!B3535))</f>
        <v>-4009.9375758687243</v>
      </c>
      <c r="L3535">
        <f t="shared" si="338"/>
        <v>-39.016136264089255</v>
      </c>
      <c r="M3535">
        <f t="shared" si="339"/>
        <v>6369.6388668579693</v>
      </c>
      <c r="N3535">
        <f>SQRT(User_Model_Calcs!M3535^2+Sat_Data!$B$3^2-2*User_Model_Calcs!M3535*Sat_Data!$B$3*COS(RADIANS(L3535))*COS(RADIANS(I3535)))</f>
        <v>38330.566879420119</v>
      </c>
      <c r="O3535">
        <f>DEGREES(ACOS(((Earth_Data!$B$1+Sat_Data!$B$2)/User_Model_Calcs!N3535)*SQRT(1-COS(RADIANS(User_Model_Calcs!I3535))^2*COS(RADIANS(User_Model_Calcs!B3535))^2)))</f>
        <v>33.118363881901345</v>
      </c>
      <c r="P3535">
        <f t="shared" si="336"/>
        <v>46.009594419902697</v>
      </c>
    </row>
    <row r="3536" spans="1:16" x14ac:dyDescent="0.25">
      <c r="A3536">
        <v>152.99102056890868</v>
      </c>
      <c r="B3536">
        <v>-36.276283537664504</v>
      </c>
      <c r="C3536">
        <v>3750</v>
      </c>
      <c r="D3536">
        <f t="shared" ca="1" si="335"/>
        <v>0.75</v>
      </c>
      <c r="E3536" s="1">
        <v>0.65</v>
      </c>
      <c r="F3536">
        <v>19.899999999999999</v>
      </c>
      <c r="G3536">
        <f t="shared" ca="1" si="337"/>
        <v>42.007420362456692</v>
      </c>
      <c r="H3536">
        <f t="shared" ca="1" si="334"/>
        <v>17.672046161196988</v>
      </c>
      <c r="I3536">
        <f>User_Model_Calcs!A3536-Sat_Data!$B$5</f>
        <v>42.991020568908681</v>
      </c>
      <c r="J3536">
        <f>(Earth_Data!$B$1/SQRT(1-Earth_Data!$B$2^2*SIN(RADIANS(User_Model_Calcs!B3536))^2))*COS(RADIANS(User_Model_Calcs!B3536))</f>
        <v>5147.9219434512879</v>
      </c>
      <c r="K3536">
        <f>((Earth_Data!$B$1*(1-Earth_Data!$B$2^2))/SQRT(1-Earth_Data!$B$2^2*SIN(RADIANS(User_Model_Calcs!B3536))^2))*SIN(RADIANS(User_Model_Calcs!B3536))</f>
        <v>-3752.9514011947226</v>
      </c>
      <c r="L3536">
        <f t="shared" si="338"/>
        <v>-36.092894207983072</v>
      </c>
      <c r="M3536">
        <f t="shared" si="339"/>
        <v>6370.6941973066578</v>
      </c>
      <c r="N3536">
        <f>SQRT(User_Model_Calcs!M3536^2+Sat_Data!$B$3^2-2*User_Model_Calcs!M3536*Sat_Data!$B$3*COS(RADIANS(L3536))*COS(RADIANS(I3536)))</f>
        <v>38740.962091581932</v>
      </c>
      <c r="O3536">
        <f>DEGREES(ACOS(((Earth_Data!$B$1+Sat_Data!$B$2)/User_Model_Calcs!N3536)*SQRT(1-COS(RADIANS(User_Model_Calcs!I3536))^2*COS(RADIANS(User_Model_Calcs!B3536))^2)))</f>
        <v>28.478369035269537</v>
      </c>
      <c r="P3536">
        <f t="shared" si="336"/>
        <v>57.596785000431716</v>
      </c>
    </row>
    <row r="3537" spans="1:16" x14ac:dyDescent="0.25">
      <c r="A3537">
        <v>113.968</v>
      </c>
      <c r="B3537">
        <v>-47.476999999999997</v>
      </c>
      <c r="C3537">
        <v>2500</v>
      </c>
      <c r="D3537">
        <f t="shared" ca="1" si="335"/>
        <v>1.2</v>
      </c>
      <c r="E3537" s="1">
        <v>0.65</v>
      </c>
      <c r="F3537">
        <v>19.899999999999999</v>
      </c>
      <c r="G3537">
        <f t="shared" ca="1" si="337"/>
        <v>46.089820015575185</v>
      </c>
      <c r="H3537">
        <f t="shared" ca="1" si="334"/>
        <v>16.584628221304595</v>
      </c>
      <c r="I3537">
        <f>User_Model_Calcs!A3537-Sat_Data!$B$5</f>
        <v>3.9680000000000035</v>
      </c>
      <c r="J3537">
        <f>(Earth_Data!$B$1/SQRT(1-Earth_Data!$B$2^2*SIN(RADIANS(User_Model_Calcs!B3537))^2))*COS(RADIANS(User_Model_Calcs!B3537))</f>
        <v>4318.7555889529131</v>
      </c>
      <c r="K3537">
        <f>((Earth_Data!$B$1*(1-Earth_Data!$B$2^2))/SQRT(1-Earth_Data!$B$2^2*SIN(RADIANS(User_Model_Calcs!B3537))^2))*SIN(RADIANS(User_Model_Calcs!B3537))</f>
        <v>-4677.7715287076162</v>
      </c>
      <c r="L3537">
        <f t="shared" si="338"/>
        <v>-47.28523618381535</v>
      </c>
      <c r="M3537">
        <f t="shared" si="339"/>
        <v>6366.5686450316089</v>
      </c>
      <c r="N3537">
        <f>SQRT(User_Model_Calcs!M3537^2+Sat_Data!$B$3^2-2*User_Model_Calcs!M3537*Sat_Data!$B$3*COS(RADIANS(L3537))*COS(RADIANS(I3537)))</f>
        <v>38144.825232614225</v>
      </c>
      <c r="O3537">
        <f>DEGREES(ACOS(((Earth_Data!$B$1+Sat_Data!$B$2)/User_Model_Calcs!N3537)*SQRT(1-COS(RADIANS(User_Model_Calcs!I3537))^2*COS(RADIANS(User_Model_Calcs!B3537))^2)))</f>
        <v>35.283587727456627</v>
      </c>
      <c r="P3537">
        <f t="shared" si="336"/>
        <v>5.3767300517475967</v>
      </c>
    </row>
    <row r="3538" spans="1:16" x14ac:dyDescent="0.25">
      <c r="A3538">
        <v>143.27951583986726</v>
      </c>
      <c r="B3538">
        <v>-32.801892343797007</v>
      </c>
      <c r="C3538">
        <v>4700</v>
      </c>
      <c r="D3538">
        <f t="shared" ca="1" si="335"/>
        <v>3</v>
      </c>
      <c r="E3538" s="1">
        <v>0.65</v>
      </c>
      <c r="F3538">
        <v>19.899999999999999</v>
      </c>
      <c r="G3538">
        <f t="shared" ca="1" si="337"/>
        <v>54.048620189015942</v>
      </c>
      <c r="H3538">
        <f t="shared" ca="1" si="334"/>
        <v>22.462788998873531</v>
      </c>
      <c r="I3538">
        <f>User_Model_Calcs!A3538-Sat_Data!$B$5</f>
        <v>33.279515839867258</v>
      </c>
      <c r="J3538">
        <f>(Earth_Data!$B$1/SQRT(1-Earth_Data!$B$2^2*SIN(RADIANS(User_Model_Calcs!B3538))^2))*COS(RADIANS(User_Model_Calcs!B3538))</f>
        <v>5366.4116227150007</v>
      </c>
      <c r="K3538">
        <f>((Earth_Data!$B$1*(1-Earth_Data!$B$2^2))/SQRT(1-Earth_Data!$B$2^2*SIN(RADIANS(User_Model_Calcs!B3538))^2))*SIN(RADIANS(User_Model_Calcs!B3538))</f>
        <v>-3435.5130586621231</v>
      </c>
      <c r="L3538">
        <f t="shared" si="338"/>
        <v>-32.626889588224124</v>
      </c>
      <c r="M3538">
        <f t="shared" si="339"/>
        <v>6371.9011041170925</v>
      </c>
      <c r="N3538">
        <f>SQRT(User_Model_Calcs!M3538^2+Sat_Data!$B$3^2-2*User_Model_Calcs!M3538*Sat_Data!$B$3*COS(RADIANS(L3538))*COS(RADIANS(I3538)))</f>
        <v>37948.524885005754</v>
      </c>
      <c r="O3538">
        <f>DEGREES(ACOS(((Earth_Data!$B$1+Sat_Data!$B$2)/User_Model_Calcs!N3538)*SQRT(1-COS(RADIANS(User_Model_Calcs!I3538))^2*COS(RADIANS(User_Model_Calcs!B3538))^2)))</f>
        <v>37.765703997814668</v>
      </c>
      <c r="P3538">
        <f t="shared" si="336"/>
        <v>50.465196913138946</v>
      </c>
    </row>
    <row r="3539" spans="1:16" x14ac:dyDescent="0.25">
      <c r="A3539">
        <v>148.8548960494885</v>
      </c>
      <c r="B3539">
        <v>-45.671372374642992</v>
      </c>
      <c r="C3539">
        <v>4700</v>
      </c>
      <c r="D3539">
        <f t="shared" ca="1" si="335"/>
        <v>1.2</v>
      </c>
      <c r="E3539" s="1">
        <v>0.65</v>
      </c>
      <c r="F3539">
        <v>19.899999999999999</v>
      </c>
      <c r="G3539">
        <f t="shared" ca="1" si="337"/>
        <v>46.089820015575185</v>
      </c>
      <c r="H3539">
        <f t="shared" ca="1" si="334"/>
        <v>18.379201980296259</v>
      </c>
      <c r="I3539">
        <f>User_Model_Calcs!A3539-Sat_Data!$B$5</f>
        <v>38.854896049488502</v>
      </c>
      <c r="J3539">
        <f>(Earth_Data!$B$1/SQRT(1-Earth_Data!$B$2^2*SIN(RADIANS(User_Model_Calcs!B3539))^2))*COS(RADIANS(User_Model_Calcs!B3539))</f>
        <v>4464.5242974691118</v>
      </c>
      <c r="K3539">
        <f>((Earth_Data!$B$1*(1-Earth_Data!$B$2^2))/SQRT(1-Earth_Data!$B$2^2*SIN(RADIANS(User_Model_Calcs!B3539))^2))*SIN(RADIANS(User_Model_Calcs!B3539))</f>
        <v>-4539.8006868840057</v>
      </c>
      <c r="L3539">
        <f t="shared" si="338"/>
        <v>-45.478983037944914</v>
      </c>
      <c r="M3539">
        <f t="shared" si="339"/>
        <v>6367.2417481453112</v>
      </c>
      <c r="N3539">
        <f>SQRT(User_Model_Calcs!M3539^2+Sat_Data!$B$3^2-2*User_Model_Calcs!M3539*Sat_Data!$B$3*COS(RADIANS(L3539))*COS(RADIANS(I3539)))</f>
        <v>39053.464207923251</v>
      </c>
      <c r="O3539">
        <f>DEGREES(ACOS(((Earth_Data!$B$1+Sat_Data!$B$2)/User_Model_Calcs!N3539)*SQRT(1-COS(RADIANS(User_Model_Calcs!I3539))^2*COS(RADIANS(User_Model_Calcs!B3539))^2)))</f>
        <v>25.067739351017995</v>
      </c>
      <c r="P3539">
        <f t="shared" si="336"/>
        <v>48.39605842050387</v>
      </c>
    </row>
    <row r="3540" spans="1:16" x14ac:dyDescent="0.25">
      <c r="A3540">
        <v>142.43303239215675</v>
      </c>
      <c r="B3540">
        <v>-42.50608617048691</v>
      </c>
      <c r="C3540">
        <v>5000</v>
      </c>
      <c r="D3540">
        <f t="shared" ca="1" si="335"/>
        <v>3</v>
      </c>
      <c r="E3540" s="1">
        <v>0.65</v>
      </c>
      <c r="F3540">
        <v>19.899999999999999</v>
      </c>
      <c r="G3540">
        <f t="shared" ca="1" si="337"/>
        <v>54.048620189015942</v>
      </c>
      <c r="H3540">
        <f t="shared" ca="1" si="334"/>
        <v>21.504336258727836</v>
      </c>
      <c r="I3540">
        <f>User_Model_Calcs!A3540-Sat_Data!$B$5</f>
        <v>32.433032392156747</v>
      </c>
      <c r="J3540">
        <f>(Earth_Data!$B$1/SQRT(1-Earth_Data!$B$2^2*SIN(RADIANS(User_Model_Calcs!B3540))^2))*COS(RADIANS(User_Model_Calcs!B3540))</f>
        <v>4709.2020413043592</v>
      </c>
      <c r="K3540">
        <f>((Earth_Data!$B$1*(1-Earth_Data!$B$2^2))/SQRT(1-Earth_Data!$B$2^2*SIN(RADIANS(User_Model_Calcs!B3540))^2))*SIN(RADIANS(User_Model_Calcs!B3540))</f>
        <v>-4287.214732275359</v>
      </c>
      <c r="L3540">
        <f t="shared" si="338"/>
        <v>-42.314443774088183</v>
      </c>
      <c r="M3540">
        <f t="shared" si="339"/>
        <v>6368.4216275670706</v>
      </c>
      <c r="N3540">
        <f>SQRT(User_Model_Calcs!M3540^2+Sat_Data!$B$3^2-2*User_Model_Calcs!M3540*Sat_Data!$B$3*COS(RADIANS(L3540))*COS(RADIANS(I3540)))</f>
        <v>38512.279138373306</v>
      </c>
      <c r="O3540">
        <f>DEGREES(ACOS(((Earth_Data!$B$1+Sat_Data!$B$2)/User_Model_Calcs!N3540)*SQRT(1-COS(RADIANS(User_Model_Calcs!I3540))^2*COS(RADIANS(User_Model_Calcs!B3540))^2)))</f>
        <v>31.009919891315377</v>
      </c>
      <c r="P3540">
        <f t="shared" si="336"/>
        <v>43.242028557153198</v>
      </c>
    </row>
    <row r="3541" spans="1:16" x14ac:dyDescent="0.25">
      <c r="A3541">
        <v>148.22082270053374</v>
      </c>
      <c r="B3541">
        <v>-36.946103051906732</v>
      </c>
      <c r="C3541">
        <v>3750</v>
      </c>
      <c r="D3541">
        <f t="shared" ca="1" si="335"/>
        <v>1.2</v>
      </c>
      <c r="E3541" s="1">
        <v>0.65</v>
      </c>
      <c r="F3541">
        <v>19.899999999999999</v>
      </c>
      <c r="G3541">
        <f t="shared" ca="1" si="337"/>
        <v>46.089820015575185</v>
      </c>
      <c r="H3541">
        <f t="shared" ca="1" si="334"/>
        <v>14.877206755698438</v>
      </c>
      <c r="I3541">
        <f>User_Model_Calcs!A3541-Sat_Data!$B$5</f>
        <v>38.220822700533745</v>
      </c>
      <c r="J3541">
        <f>(Earth_Data!$B$1/SQRT(1-Earth_Data!$B$2^2*SIN(RADIANS(User_Model_Calcs!B3541))^2))*COS(RADIANS(User_Model_Calcs!B3541))</f>
        <v>5103.5930466393338</v>
      </c>
      <c r="K3541">
        <f>((Earth_Data!$B$1*(1-Earth_Data!$B$2^2))/SQRT(1-Earth_Data!$B$2^2*SIN(RADIANS(User_Model_Calcs!B3541))^2))*SIN(RADIANS(User_Model_Calcs!B3541))</f>
        <v>-3812.6159427250432</v>
      </c>
      <c r="L3541">
        <f t="shared" si="338"/>
        <v>-36.761402478085706</v>
      </c>
      <c r="M3541">
        <f t="shared" si="339"/>
        <v>6370.4554242555159</v>
      </c>
      <c r="N3541">
        <f>SQRT(User_Model_Calcs!M3541^2+Sat_Data!$B$3^2-2*User_Model_Calcs!M3541*Sat_Data!$B$3*COS(RADIANS(L3541))*COS(RADIANS(I3541)))</f>
        <v>38474.397252617266</v>
      </c>
      <c r="O3541">
        <f>DEGREES(ACOS(((Earth_Data!$B$1+Sat_Data!$B$2)/User_Model_Calcs!N3541)*SQRT(1-COS(RADIANS(User_Model_Calcs!I3541))^2*COS(RADIANS(User_Model_Calcs!B3541))^2)))</f>
        <v>31.465712074260132</v>
      </c>
      <c r="P3541">
        <f t="shared" si="336"/>
        <v>52.647514262005757</v>
      </c>
    </row>
    <row r="3542" spans="1:16" x14ac:dyDescent="0.25">
      <c r="A3542">
        <v>135.96600000000001</v>
      </c>
      <c r="B3542">
        <v>-46.331000000000003</v>
      </c>
      <c r="C3542">
        <v>2500</v>
      </c>
      <c r="D3542">
        <f t="shared" ca="1" si="335"/>
        <v>3</v>
      </c>
      <c r="E3542" s="1">
        <v>0.65</v>
      </c>
      <c r="F3542">
        <v>19.899999999999999</v>
      </c>
      <c r="G3542">
        <f t="shared" ca="1" si="337"/>
        <v>54.048620189015942</v>
      </c>
      <c r="H3542">
        <f t="shared" ca="1" si="334"/>
        <v>14.494439315346872</v>
      </c>
      <c r="I3542">
        <f>User_Model_Calcs!A3542-Sat_Data!$B$5</f>
        <v>25.966000000000008</v>
      </c>
      <c r="J3542">
        <f>(Earth_Data!$B$1/SQRT(1-Earth_Data!$B$2^2*SIN(RADIANS(User_Model_Calcs!B3542))^2))*COS(RADIANS(User_Model_Calcs!B3542))</f>
        <v>4411.7825936397476</v>
      </c>
      <c r="K3542">
        <f>((Earth_Data!$B$1*(1-Earth_Data!$B$2^2))/SQRT(1-Earth_Data!$B$2^2*SIN(RADIANS(User_Model_Calcs!B3542))^2))*SIN(RADIANS(User_Model_Calcs!B3542))</f>
        <v>-4590.730636775701</v>
      </c>
      <c r="L3542">
        <f t="shared" si="338"/>
        <v>-46.138750625020045</v>
      </c>
      <c r="M3542">
        <f t="shared" si="339"/>
        <v>6366.9956363243791</v>
      </c>
      <c r="N3542">
        <f>SQRT(User_Model_Calcs!M3542^2+Sat_Data!$B$3^2-2*User_Model_Calcs!M3542*Sat_Data!$B$3*COS(RADIANS(L3542))*COS(RADIANS(I3542)))</f>
        <v>38521.046725622655</v>
      </c>
      <c r="O3542">
        <f>DEGREES(ACOS(((Earth_Data!$B$1+Sat_Data!$B$2)/User_Model_Calcs!N3542)*SQRT(1-COS(RADIANS(User_Model_Calcs!I3542))^2*COS(RADIANS(User_Model_Calcs!B3542))^2)))</f>
        <v>30.89365077674713</v>
      </c>
      <c r="P3542">
        <f t="shared" si="336"/>
        <v>33.950901953384175</v>
      </c>
    </row>
    <row r="3543" spans="1:16" x14ac:dyDescent="0.25">
      <c r="A3543">
        <v>153.19399999999999</v>
      </c>
      <c r="B3543">
        <v>-35.290999999999997</v>
      </c>
      <c r="C3543">
        <v>375</v>
      </c>
      <c r="D3543">
        <f t="shared" ca="1" si="335"/>
        <v>1.2</v>
      </c>
      <c r="E3543" s="1">
        <v>0.65</v>
      </c>
      <c r="F3543">
        <v>19.899999999999999</v>
      </c>
      <c r="G3543">
        <f t="shared" ca="1" si="337"/>
        <v>46.089820015575185</v>
      </c>
      <c r="H3543">
        <f t="shared" ca="1" si="334"/>
        <v>21.435804033094893</v>
      </c>
      <c r="I3543">
        <f>User_Model_Calcs!A3543-Sat_Data!$B$5</f>
        <v>43.193999999999988</v>
      </c>
      <c r="J3543">
        <f>(Earth_Data!$B$1/SQRT(1-Earth_Data!$B$2^2*SIN(RADIANS(User_Model_Calcs!B3543))^2))*COS(RADIANS(User_Model_Calcs!B3543))</f>
        <v>5211.8447091534917</v>
      </c>
      <c r="K3543">
        <f>((Earth_Data!$B$1*(1-Earth_Data!$B$2^2))/SQRT(1-Earth_Data!$B$2^2*SIN(RADIANS(User_Model_Calcs!B3543))^2))*SIN(RADIANS(User_Model_Calcs!B3543))</f>
        <v>-3664.2669875862239</v>
      </c>
      <c r="L3543">
        <f t="shared" si="338"/>
        <v>-35.109720881663968</v>
      </c>
      <c r="M3543">
        <f t="shared" si="339"/>
        <v>6371.0421305030986</v>
      </c>
      <c r="N3543">
        <f>SQRT(User_Model_Calcs!M3543^2+Sat_Data!$B$3^2-2*User_Model_Calcs!M3543*Sat_Data!$B$3*COS(RADIANS(L3543))*COS(RADIANS(I3543)))</f>
        <v>38703.841704001046</v>
      </c>
      <c r="O3543">
        <f>DEGREES(ACOS(((Earth_Data!$B$1+Sat_Data!$B$2)/User_Model_Calcs!N3543)*SQRT(1-COS(RADIANS(User_Model_Calcs!I3543))^2*COS(RADIANS(User_Model_Calcs!B3543))^2)))</f>
        <v>28.892082954045186</v>
      </c>
      <c r="P3543">
        <f t="shared" si="336"/>
        <v>58.394000142719158</v>
      </c>
    </row>
    <row r="3544" spans="1:16" x14ac:dyDescent="0.25">
      <c r="A3544">
        <v>146.75312173593341</v>
      </c>
      <c r="B3544">
        <v>-41.577314866215339</v>
      </c>
      <c r="C3544">
        <v>5000</v>
      </c>
      <c r="D3544">
        <f t="shared" ca="1" si="335"/>
        <v>3</v>
      </c>
      <c r="E3544" s="1">
        <v>0.65</v>
      </c>
      <c r="F3544">
        <v>19.899999999999999</v>
      </c>
      <c r="G3544">
        <f t="shared" ca="1" si="337"/>
        <v>54.048620189015942</v>
      </c>
      <c r="H3544">
        <f t="shared" ca="1" si="334"/>
        <v>19.686345417797401</v>
      </c>
      <c r="I3544">
        <f>User_Model_Calcs!A3544-Sat_Data!$B$5</f>
        <v>36.753121735933405</v>
      </c>
      <c r="J3544">
        <f>(Earth_Data!$B$1/SQRT(1-Earth_Data!$B$2^2*SIN(RADIANS(User_Model_Calcs!B3544))^2))*COS(RADIANS(User_Model_Calcs!B3544))</f>
        <v>4778.2862517176718</v>
      </c>
      <c r="K3544">
        <f>((Earth_Data!$B$1*(1-Earth_Data!$B$2^2))/SQRT(1-Earth_Data!$B$2^2*SIN(RADIANS(User_Model_Calcs!B3544))^2))*SIN(RADIANS(User_Model_Calcs!B3544))</f>
        <v>-4210.6011857112198</v>
      </c>
      <c r="L3544">
        <f t="shared" si="338"/>
        <v>-41.386335997752028</v>
      </c>
      <c r="M3544">
        <f t="shared" si="339"/>
        <v>6368.7661166404005</v>
      </c>
      <c r="N3544">
        <f>SQRT(User_Model_Calcs!M3544^2+Sat_Data!$B$3^2-2*User_Model_Calcs!M3544*Sat_Data!$B$3*COS(RADIANS(L3544))*COS(RADIANS(I3544)))</f>
        <v>38672.05805425236</v>
      </c>
      <c r="O3544">
        <f>DEGREES(ACOS(((Earth_Data!$B$1+Sat_Data!$B$2)/User_Model_Calcs!N3544)*SQRT(1-COS(RADIANS(User_Model_Calcs!I3544))^2*COS(RADIANS(User_Model_Calcs!B3544))^2)))</f>
        <v>29.21891644484257</v>
      </c>
      <c r="P3544">
        <f t="shared" si="336"/>
        <v>48.375469237501257</v>
      </c>
    </row>
    <row r="3545" spans="1:16" x14ac:dyDescent="0.25">
      <c r="A3545">
        <v>148.39310277651148</v>
      </c>
      <c r="B3545">
        <v>-31.966978118377639</v>
      </c>
      <c r="C3545">
        <v>4700</v>
      </c>
      <c r="D3545">
        <f t="shared" ca="1" si="335"/>
        <v>3</v>
      </c>
      <c r="E3545" s="1">
        <v>0.65</v>
      </c>
      <c r="F3545">
        <v>19.899999999999999</v>
      </c>
      <c r="G3545">
        <f t="shared" ca="1" si="337"/>
        <v>54.048620189015942</v>
      </c>
      <c r="H3545">
        <f t="shared" ca="1" si="334"/>
        <v>16.99563894215521</v>
      </c>
      <c r="I3545">
        <f>User_Model_Calcs!A3545-Sat_Data!$B$5</f>
        <v>38.393102776511483</v>
      </c>
      <c r="J3545">
        <f>(Earth_Data!$B$1/SQRT(1-Earth_Data!$B$2^2*SIN(RADIANS(User_Model_Calcs!B3545))^2))*COS(RADIANS(User_Model_Calcs!B3545))</f>
        <v>5416.0003682946171</v>
      </c>
      <c r="K3545">
        <f>((Earth_Data!$B$1*(1-Earth_Data!$B$2^2))/SQRT(1-Earth_Data!$B$2^2*SIN(RADIANS(User_Model_Calcs!B3545))^2))*SIN(RADIANS(User_Model_Calcs!B3545))</f>
        <v>-3357.3267870801528</v>
      </c>
      <c r="L3545">
        <f t="shared" si="338"/>
        <v>-31.794377781312036</v>
      </c>
      <c r="M3545">
        <f t="shared" si="339"/>
        <v>6372.1819767339794</v>
      </c>
      <c r="N3545">
        <f>SQRT(User_Model_Calcs!M3545^2+Sat_Data!$B$3^2-2*User_Model_Calcs!M3545*Sat_Data!$B$3*COS(RADIANS(L3545))*COS(RADIANS(I3545)))</f>
        <v>38215.902676017977</v>
      </c>
      <c r="O3545">
        <f>DEGREES(ACOS(((Earth_Data!$B$1+Sat_Data!$B$2)/User_Model_Calcs!N3545)*SQRT(1-COS(RADIANS(User_Model_Calcs!I3545))^2*COS(RADIANS(User_Model_Calcs!B3545))^2)))</f>
        <v>34.503786224982868</v>
      </c>
      <c r="P3545">
        <f t="shared" si="336"/>
        <v>56.25152466009618</v>
      </c>
    </row>
    <row r="3546" spans="1:16" x14ac:dyDescent="0.25">
      <c r="A3546">
        <v>149.37583754346437</v>
      </c>
      <c r="B3546">
        <v>-35.35213412243926</v>
      </c>
      <c r="C3546">
        <v>5000</v>
      </c>
      <c r="D3546">
        <f t="shared" ca="1" si="335"/>
        <v>0.75</v>
      </c>
      <c r="E3546" s="1">
        <v>0.65</v>
      </c>
      <c r="F3546">
        <v>19.899999999999999</v>
      </c>
      <c r="G3546">
        <f t="shared" ca="1" si="337"/>
        <v>42.007420362456692</v>
      </c>
      <c r="H3546">
        <f t="shared" ca="1" si="334"/>
        <v>17.722150681715483</v>
      </c>
      <c r="I3546">
        <f>User_Model_Calcs!A3546-Sat_Data!$B$5</f>
        <v>39.375837543464371</v>
      </c>
      <c r="J3546">
        <f>(Earth_Data!$B$1/SQRT(1-Earth_Data!$B$2^2*SIN(RADIANS(User_Model_Calcs!B3546))^2))*COS(RADIANS(User_Model_Calcs!B3546))</f>
        <v>5207.9232383475755</v>
      </c>
      <c r="K3546">
        <f>((Earth_Data!$B$1*(1-Earth_Data!$B$2^2))/SQRT(1-Earth_Data!$B$2^2*SIN(RADIANS(User_Model_Calcs!B3546))^2))*SIN(RADIANS(User_Model_Calcs!B3546))</f>
        <v>-3669.8010612138987</v>
      </c>
      <c r="L3546">
        <f t="shared" si="338"/>
        <v>-35.170717825720338</v>
      </c>
      <c r="M3546">
        <f t="shared" si="339"/>
        <v>6371.0206627672587</v>
      </c>
      <c r="N3546">
        <f>SQRT(User_Model_Calcs!M3546^2+Sat_Data!$B$3^2-2*User_Model_Calcs!M3546*Sat_Data!$B$3*COS(RADIANS(L3546))*COS(RADIANS(I3546)))</f>
        <v>38456.750402061225</v>
      </c>
      <c r="O3546">
        <f>DEGREES(ACOS(((Earth_Data!$B$1+Sat_Data!$B$2)/User_Model_Calcs!N3546)*SQRT(1-COS(RADIANS(User_Model_Calcs!I3546))^2*COS(RADIANS(User_Model_Calcs!B3546))^2)))</f>
        <v>31.67448273116193</v>
      </c>
      <c r="P3546">
        <f t="shared" si="336"/>
        <v>54.815967318453779</v>
      </c>
    </row>
    <row r="3547" spans="1:16" x14ac:dyDescent="0.25">
      <c r="A3547">
        <v>141.9038214369171</v>
      </c>
      <c r="B3547">
        <v>-46.861092944627522</v>
      </c>
      <c r="C3547">
        <v>5000</v>
      </c>
      <c r="D3547">
        <f t="shared" ca="1" si="335"/>
        <v>3</v>
      </c>
      <c r="E3547" s="1">
        <v>0.65</v>
      </c>
      <c r="F3547">
        <v>19.899999999999999</v>
      </c>
      <c r="G3547">
        <f t="shared" ca="1" si="337"/>
        <v>54.048620189015942</v>
      </c>
      <c r="H3547">
        <f t="shared" ca="1" si="334"/>
        <v>22.188804819462433</v>
      </c>
      <c r="I3547">
        <f>User_Model_Calcs!A3547-Sat_Data!$B$5</f>
        <v>31.903821436917099</v>
      </c>
      <c r="J3547">
        <f>(Earth_Data!$B$1/SQRT(1-Earth_Data!$B$2^2*SIN(RADIANS(User_Model_Calcs!B3547))^2))*COS(RADIANS(User_Model_Calcs!B3547))</f>
        <v>4368.9708706879719</v>
      </c>
      <c r="K3547">
        <f>((Earth_Data!$B$1*(1-Earth_Data!$B$2^2))/SQRT(1-Earth_Data!$B$2^2*SIN(RADIANS(User_Model_Calcs!B3547))^2))*SIN(RADIANS(User_Model_Calcs!B3547))</f>
        <v>-4631.221261007815</v>
      </c>
      <c r="L3547">
        <f t="shared" si="338"/>
        <v>-46.669029945957639</v>
      </c>
      <c r="M3547">
        <f t="shared" si="339"/>
        <v>6366.7980050674478</v>
      </c>
      <c r="N3547">
        <f>SQRT(User_Model_Calcs!M3547^2+Sat_Data!$B$3^2-2*User_Model_Calcs!M3547*Sat_Data!$B$3*COS(RADIANS(L3547))*COS(RADIANS(I3547)))</f>
        <v>38801.791640833144</v>
      </c>
      <c r="O3547">
        <f>DEGREES(ACOS(((Earth_Data!$B$1+Sat_Data!$B$2)/User_Model_Calcs!N3547)*SQRT(1-COS(RADIANS(User_Model_Calcs!I3547))^2*COS(RADIANS(User_Model_Calcs!B3547))^2)))</f>
        <v>27.768468317681489</v>
      </c>
      <c r="P3547">
        <f t="shared" si="336"/>
        <v>40.46896027061571</v>
      </c>
    </row>
    <row r="3548" spans="1:16" x14ac:dyDescent="0.25">
      <c r="A3548">
        <v>140.2022570092023</v>
      </c>
      <c r="B3548">
        <v>-40.566574484974737</v>
      </c>
      <c r="C3548">
        <v>5000</v>
      </c>
      <c r="D3548">
        <f t="shared" ca="1" si="335"/>
        <v>3</v>
      </c>
      <c r="E3548" s="1">
        <v>0.65</v>
      </c>
      <c r="F3548">
        <v>19.899999999999999</v>
      </c>
      <c r="G3548">
        <f t="shared" ca="1" si="337"/>
        <v>54.048620189015942</v>
      </c>
      <c r="H3548">
        <f t="shared" ca="1" si="334"/>
        <v>20.293824899119734</v>
      </c>
      <c r="I3548">
        <f>User_Model_Calcs!A3548-Sat_Data!$B$5</f>
        <v>30.202257009202299</v>
      </c>
      <c r="J3548">
        <f>(Earth_Data!$B$1/SQRT(1-Earth_Data!$B$2^2*SIN(RADIANS(User_Model_Calcs!B3548))^2))*COS(RADIANS(User_Model_Calcs!B3548))</f>
        <v>4852.0330302069051</v>
      </c>
      <c r="K3548">
        <f>((Earth_Data!$B$1*(1-Earth_Data!$B$2^2))/SQRT(1-Earth_Data!$B$2^2*SIN(RADIANS(User_Model_Calcs!B3548))^2))*SIN(RADIANS(User_Model_Calcs!B3548))</f>
        <v>-4125.9801015734629</v>
      </c>
      <c r="L3548">
        <f t="shared" si="338"/>
        <v>-40.376545460958255</v>
      </c>
      <c r="M3548">
        <f t="shared" si="339"/>
        <v>6369.1393708097612</v>
      </c>
      <c r="N3548">
        <f>SQRT(User_Model_Calcs!M3548^2+Sat_Data!$B$3^2-2*User_Model_Calcs!M3548*Sat_Data!$B$3*COS(RADIANS(L3548))*COS(RADIANS(I3548)))</f>
        <v>38272.169481809455</v>
      </c>
      <c r="O3548">
        <f>DEGREES(ACOS(((Earth_Data!$B$1+Sat_Data!$B$2)/User_Model_Calcs!N3548)*SQRT(1-COS(RADIANS(User_Model_Calcs!I3548))^2*COS(RADIANS(User_Model_Calcs!B3548))^2)))</f>
        <v>33.797969094334057</v>
      </c>
      <c r="P3548">
        <f t="shared" si="336"/>
        <v>41.829533271981724</v>
      </c>
    </row>
    <row r="3549" spans="1:16" x14ac:dyDescent="0.25">
      <c r="A3549">
        <v>157.55099999999999</v>
      </c>
      <c r="B3549">
        <v>-40.976999999999997</v>
      </c>
      <c r="C3549">
        <v>3750</v>
      </c>
      <c r="D3549">
        <f t="shared" ca="1" si="335"/>
        <v>0.75</v>
      </c>
      <c r="E3549" s="1">
        <v>0.65</v>
      </c>
      <c r="F3549">
        <v>19.899999999999999</v>
      </c>
      <c r="G3549">
        <f t="shared" ca="1" si="337"/>
        <v>42.007420362456692</v>
      </c>
      <c r="H3549">
        <f t="shared" ca="1" si="334"/>
        <v>23.266500513174215</v>
      </c>
      <c r="I3549">
        <f>User_Model_Calcs!A3549-Sat_Data!$B$5</f>
        <v>47.550999999999988</v>
      </c>
      <c r="J3549">
        <f>(Earth_Data!$B$1/SQRT(1-Earth_Data!$B$2^2*SIN(RADIANS(User_Model_Calcs!B3549))^2))*COS(RADIANS(User_Model_Calcs!B3549))</f>
        <v>4822.2687632783845</v>
      </c>
      <c r="K3549">
        <f>((Earth_Data!$B$1*(1-Earth_Data!$B$2^2))/SQRT(1-Earth_Data!$B$2^2*SIN(RADIANS(User_Model_Calcs!B3549))^2))*SIN(RADIANS(User_Model_Calcs!B3549))</f>
        <v>-4160.4966800489701</v>
      </c>
      <c r="L3549">
        <f t="shared" si="338"/>
        <v>-40.786556723626816</v>
      </c>
      <c r="M3549">
        <f t="shared" si="339"/>
        <v>6368.988039711563</v>
      </c>
      <c r="N3549">
        <f>SQRT(User_Model_Calcs!M3549^2+Sat_Data!$B$3^2-2*User_Model_Calcs!M3549*Sat_Data!$B$3*COS(RADIANS(L3549))*COS(RADIANS(I3549)))</f>
        <v>39292.677190208531</v>
      </c>
      <c r="O3549">
        <f>DEGREES(ACOS(((Earth_Data!$B$1+Sat_Data!$B$2)/User_Model_Calcs!N3549)*SQRT(1-COS(RADIANS(User_Model_Calcs!I3549))^2*COS(RADIANS(User_Model_Calcs!B3549))^2)))</f>
        <v>22.584094261887927</v>
      </c>
      <c r="P3549">
        <f t="shared" si="336"/>
        <v>59.043964546249136</v>
      </c>
    </row>
    <row r="3550" spans="1:16" x14ac:dyDescent="0.25">
      <c r="A3550">
        <v>149.84529664668349</v>
      </c>
      <c r="B3550">
        <v>-31.32974673401219</v>
      </c>
      <c r="C3550">
        <v>5000</v>
      </c>
      <c r="D3550">
        <f t="shared" ca="1" si="335"/>
        <v>1.2</v>
      </c>
      <c r="E3550" s="1">
        <v>0.65</v>
      </c>
      <c r="F3550">
        <v>19.899999999999999</v>
      </c>
      <c r="G3550">
        <f t="shared" ca="1" si="337"/>
        <v>46.089820015575185</v>
      </c>
      <c r="H3550">
        <f t="shared" ca="1" si="334"/>
        <v>21.890598955580472</v>
      </c>
      <c r="I3550">
        <f>User_Model_Calcs!A3550-Sat_Data!$B$5</f>
        <v>39.845296646683494</v>
      </c>
      <c r="J3550">
        <f>(Earth_Data!$B$1/SQRT(1-Earth_Data!$B$2^2*SIN(RADIANS(User_Model_Calcs!B3550))^2))*COS(RADIANS(User_Model_Calcs!B3550))</f>
        <v>5453.0740695300819</v>
      </c>
      <c r="K3550">
        <f>((Earth_Data!$B$1*(1-Earth_Data!$B$2^2))/SQRT(1-Earth_Data!$B$2^2*SIN(RADIANS(User_Model_Calcs!B3550))^2))*SIN(RADIANS(User_Model_Calcs!B3550))</f>
        <v>-3297.1781778134969</v>
      </c>
      <c r="L3550">
        <f t="shared" si="338"/>
        <v>-31.15907830865256</v>
      </c>
      <c r="M3550">
        <f t="shared" si="339"/>
        <v>6372.3936432106029</v>
      </c>
      <c r="N3550">
        <f>SQRT(User_Model_Calcs!M3550^2+Sat_Data!$B$3^2-2*User_Model_Calcs!M3550*Sat_Data!$B$3*COS(RADIANS(L3550))*COS(RADIANS(I3550)))</f>
        <v>38280.034034100288</v>
      </c>
      <c r="O3550">
        <f>DEGREES(ACOS(((Earth_Data!$B$1+Sat_Data!$B$2)/User_Model_Calcs!N3550)*SQRT(1-COS(RADIANS(User_Model_Calcs!I3550))^2*COS(RADIANS(User_Model_Calcs!B3550))^2)))</f>
        <v>33.745952066685469</v>
      </c>
      <c r="P3550">
        <f t="shared" si="336"/>
        <v>58.073945710644679</v>
      </c>
    </row>
    <row r="3551" spans="1:16" x14ac:dyDescent="0.25">
      <c r="A3551">
        <v>146.488</v>
      </c>
      <c r="B3551">
        <v>-45.796999999999997</v>
      </c>
      <c r="C3551">
        <v>375</v>
      </c>
      <c r="D3551">
        <f t="shared" ca="1" si="335"/>
        <v>1.2</v>
      </c>
      <c r="E3551" s="1">
        <v>0.65</v>
      </c>
      <c r="F3551">
        <v>19.899999999999999</v>
      </c>
      <c r="G3551">
        <f t="shared" ca="1" si="337"/>
        <v>46.089820015575185</v>
      </c>
      <c r="H3551">
        <f t="shared" ca="1" si="334"/>
        <v>21.071137168748685</v>
      </c>
      <c r="I3551">
        <f>User_Model_Calcs!A3551-Sat_Data!$B$5</f>
        <v>36.488</v>
      </c>
      <c r="J3551">
        <f>(Earth_Data!$B$1/SQRT(1-Earth_Data!$B$2^2*SIN(RADIANS(User_Model_Calcs!B3551))^2))*COS(RADIANS(User_Model_Calcs!B3551))</f>
        <v>4454.5252435445309</v>
      </c>
      <c r="K3551">
        <f>((Earth_Data!$B$1*(1-Earth_Data!$B$2^2))/SQRT(1-Earth_Data!$B$2^2*SIN(RADIANS(User_Model_Calcs!B3551))^2))*SIN(RADIANS(User_Model_Calcs!B3551))</f>
        <v>-4549.5467140760866</v>
      </c>
      <c r="L3551">
        <f t="shared" si="338"/>
        <v>-45.604629455794303</v>
      </c>
      <c r="M3551">
        <f t="shared" si="339"/>
        <v>6367.1948650042104</v>
      </c>
      <c r="N3551">
        <f>SQRT(User_Model_Calcs!M3551^2+Sat_Data!$B$3^2-2*User_Model_Calcs!M3551*Sat_Data!$B$3*COS(RADIANS(L3551))*COS(RADIANS(I3551)))</f>
        <v>38940.291723610782</v>
      </c>
      <c r="O3551">
        <f>DEGREES(ACOS(((Earth_Data!$B$1+Sat_Data!$B$2)/User_Model_Calcs!N3551)*SQRT(1-COS(RADIANS(User_Model_Calcs!I3551))^2*COS(RADIANS(User_Model_Calcs!B3551))^2)))</f>
        <v>26.273778474441571</v>
      </c>
      <c r="P3551">
        <f t="shared" si="336"/>
        <v>45.895367181332098</v>
      </c>
    </row>
    <row r="3552" spans="1:16" x14ac:dyDescent="0.25">
      <c r="A3552">
        <v>147.18926509596562</v>
      </c>
      <c r="B3552">
        <v>-36.876697125115115</v>
      </c>
      <c r="C3552">
        <v>4700</v>
      </c>
      <c r="D3552">
        <f t="shared" ca="1" si="335"/>
        <v>1.2</v>
      </c>
      <c r="E3552" s="1">
        <v>0.65</v>
      </c>
      <c r="F3552">
        <v>19.899999999999999</v>
      </c>
      <c r="G3552">
        <f t="shared" ca="1" si="337"/>
        <v>46.089820015575185</v>
      </c>
      <c r="H3552">
        <f t="shared" ca="1" si="334"/>
        <v>14.828585410103461</v>
      </c>
      <c r="I3552">
        <f>User_Model_Calcs!A3552-Sat_Data!$B$5</f>
        <v>37.189265095965624</v>
      </c>
      <c r="J3552">
        <f>(Earth_Data!$B$1/SQRT(1-Earth_Data!$B$2^2*SIN(RADIANS(User_Model_Calcs!B3552))^2))*COS(RADIANS(User_Model_Calcs!B3552))</f>
        <v>5108.2189450009409</v>
      </c>
      <c r="K3552">
        <f>((Earth_Data!$B$1*(1-Earth_Data!$B$2^2))/SQRT(1-Earth_Data!$B$2^2*SIN(RADIANS(User_Model_Calcs!B3552))^2))*SIN(RADIANS(User_Model_Calcs!B3552))</f>
        <v>-3806.4573770267739</v>
      </c>
      <c r="L3552">
        <f t="shared" si="338"/>
        <v>-36.692127757272758</v>
      </c>
      <c r="M3552">
        <f t="shared" si="339"/>
        <v>6370.4802450983298</v>
      </c>
      <c r="N3552">
        <f>SQRT(User_Model_Calcs!M3552^2+Sat_Data!$B$3^2-2*User_Model_Calcs!M3552*Sat_Data!$B$3*COS(RADIANS(L3552))*COS(RADIANS(I3552)))</f>
        <v>38408.721330546956</v>
      </c>
      <c r="O3552">
        <f>DEGREES(ACOS(((Earth_Data!$B$1+Sat_Data!$B$2)/User_Model_Calcs!N3552)*SQRT(1-COS(RADIANS(User_Model_Calcs!I3552))^2*COS(RADIANS(User_Model_Calcs!B3552))^2)))</f>
        <v>32.220637547280667</v>
      </c>
      <c r="P3552">
        <f t="shared" si="336"/>
        <v>51.659403024610796</v>
      </c>
    </row>
    <row r="3553" spans="1:16" x14ac:dyDescent="0.25">
      <c r="A3553">
        <v>144.61500000000001</v>
      </c>
      <c r="B3553">
        <v>-38.709000000000003</v>
      </c>
      <c r="C3553">
        <v>1250</v>
      </c>
      <c r="D3553">
        <f t="shared" ca="1" si="335"/>
        <v>0.75</v>
      </c>
      <c r="E3553" s="1">
        <v>0.65</v>
      </c>
      <c r="F3553">
        <v>19.899999999999999</v>
      </c>
      <c r="G3553">
        <f t="shared" ca="1" si="337"/>
        <v>42.007420362456692</v>
      </c>
      <c r="H3553">
        <f t="shared" ca="1" si="334"/>
        <v>23.192478155999034</v>
      </c>
      <c r="I3553">
        <f>User_Model_Calcs!A3553-Sat_Data!$B$5</f>
        <v>34.615000000000009</v>
      </c>
      <c r="J3553">
        <f>(Earth_Data!$B$1/SQRT(1-Earth_Data!$B$2^2*SIN(RADIANS(User_Model_Calcs!B3553))^2))*COS(RADIANS(User_Model_Calcs!B3553))</f>
        <v>4983.5959761047561</v>
      </c>
      <c r="K3553">
        <f>((Earth_Data!$B$1*(1-Earth_Data!$B$2^2))/SQRT(1-Earth_Data!$B$2^2*SIN(RADIANS(User_Model_Calcs!B3553))^2))*SIN(RADIANS(User_Model_Calcs!B3553))</f>
        <v>-3967.1614789119758</v>
      </c>
      <c r="L3553">
        <f t="shared" si="338"/>
        <v>-38.521331317924265</v>
      </c>
      <c r="M3553">
        <f t="shared" si="339"/>
        <v>6369.819389339903</v>
      </c>
      <c r="N3553">
        <f>SQRT(User_Model_Calcs!M3553^2+Sat_Data!$B$3^2-2*User_Model_Calcs!M3553*Sat_Data!$B$3*COS(RADIANS(L3553))*COS(RADIANS(I3553)))</f>
        <v>38373.455430065384</v>
      </c>
      <c r="O3553">
        <f>DEGREES(ACOS(((Earth_Data!$B$1+Sat_Data!$B$2)/User_Model_Calcs!N3553)*SQRT(1-COS(RADIANS(User_Model_Calcs!I3553))^2*COS(RADIANS(User_Model_Calcs!B3553))^2)))</f>
        <v>32.620957079401556</v>
      </c>
      <c r="P3553">
        <f t="shared" si="336"/>
        <v>47.823077245778556</v>
      </c>
    </row>
    <row r="3554" spans="1:16" x14ac:dyDescent="0.25">
      <c r="A3554">
        <v>145.86394860781661</v>
      </c>
      <c r="B3554">
        <v>-28.103232952208344</v>
      </c>
      <c r="C3554">
        <v>4700</v>
      </c>
      <c r="D3554">
        <f t="shared" ca="1" si="335"/>
        <v>3</v>
      </c>
      <c r="E3554" s="1">
        <v>0.65</v>
      </c>
      <c r="F3554">
        <v>19.899999999999999</v>
      </c>
      <c r="G3554">
        <f t="shared" ca="1" si="337"/>
        <v>54.048620189015942</v>
      </c>
      <c r="H3554">
        <f t="shared" ca="1" si="334"/>
        <v>22.287493195197932</v>
      </c>
      <c r="I3554">
        <f>User_Model_Calcs!A3554-Sat_Data!$B$5</f>
        <v>35.86394860781661</v>
      </c>
      <c r="J3554">
        <f>(Earth_Data!$B$1/SQRT(1-Earth_Data!$B$2^2*SIN(RADIANS(User_Model_Calcs!B3554))^2))*COS(RADIANS(User_Model_Calcs!B3554))</f>
        <v>5630.3426360138756</v>
      </c>
      <c r="K3554">
        <f>((Earth_Data!$B$1*(1-Earth_Data!$B$2^2))/SQRT(1-Earth_Data!$B$2^2*SIN(RADIANS(User_Model_Calcs!B3554))^2))*SIN(RADIANS(User_Model_Calcs!B3554))</f>
        <v>-2986.6026737282909</v>
      </c>
      <c r="L3554">
        <f t="shared" si="338"/>
        <v>-27.943614974849609</v>
      </c>
      <c r="M3554">
        <f t="shared" si="339"/>
        <v>6373.4255883030955</v>
      </c>
      <c r="N3554">
        <f>SQRT(User_Model_Calcs!M3554^2+Sat_Data!$B$3^2-2*User_Model_Calcs!M3554*Sat_Data!$B$3*COS(RADIANS(L3554))*COS(RADIANS(I3554)))</f>
        <v>37863.633253298147</v>
      </c>
      <c r="O3554">
        <f>DEGREES(ACOS(((Earth_Data!$B$1+Sat_Data!$B$2)/User_Model_Calcs!N3554)*SQRT(1-COS(RADIANS(User_Model_Calcs!I3554))^2*COS(RADIANS(User_Model_Calcs!B3554))^2)))</f>
        <v>38.859589006217099</v>
      </c>
      <c r="P3554">
        <f t="shared" si="336"/>
        <v>56.911374453473179</v>
      </c>
    </row>
    <row r="3555" spans="1:16" x14ac:dyDescent="0.25">
      <c r="A3555">
        <v>142.53999344418324</v>
      </c>
      <c r="B3555">
        <v>-38.13955848406782</v>
      </c>
      <c r="C3555">
        <v>4700</v>
      </c>
      <c r="D3555">
        <f t="shared" ca="1" si="335"/>
        <v>0.75</v>
      </c>
      <c r="E3555" s="1">
        <v>0.65</v>
      </c>
      <c r="F3555">
        <v>19.899999999999999</v>
      </c>
      <c r="G3555">
        <f t="shared" ca="1" si="337"/>
        <v>42.007420362456692</v>
      </c>
      <c r="H3555">
        <f t="shared" ca="1" si="334"/>
        <v>17.086294135245847</v>
      </c>
      <c r="I3555">
        <f>User_Model_Calcs!A3555-Sat_Data!$B$5</f>
        <v>32.539993444183239</v>
      </c>
      <c r="J3555">
        <f>(Earth_Data!$B$1/SQRT(1-Earth_Data!$B$2^2*SIN(RADIANS(User_Model_Calcs!B3555))^2))*COS(RADIANS(User_Model_Calcs!B3555))</f>
        <v>5022.8799365948043</v>
      </c>
      <c r="K3555">
        <f>((Earth_Data!$B$1*(1-Earth_Data!$B$2^2))/SQRT(1-Earth_Data!$B$2^2*SIN(RADIANS(User_Model_Calcs!B3555))^2))*SIN(RADIANS(User_Model_Calcs!B3555))</f>
        <v>-3917.6405868903744</v>
      </c>
      <c r="L3555">
        <f t="shared" si="338"/>
        <v>-37.95277154664204</v>
      </c>
      <c r="M3555">
        <f t="shared" si="339"/>
        <v>6370.0259517130216</v>
      </c>
      <c r="N3555">
        <f>SQRT(User_Model_Calcs!M3555^2+Sat_Data!$B$3^2-2*User_Model_Calcs!M3555*Sat_Data!$B$3*COS(RADIANS(L3555))*COS(RADIANS(I3555)))</f>
        <v>38227.148289664081</v>
      </c>
      <c r="O3555">
        <f>DEGREES(ACOS(((Earth_Data!$B$1+Sat_Data!$B$2)/User_Model_Calcs!N3555)*SQRT(1-COS(RADIANS(User_Model_Calcs!I3555))^2*COS(RADIANS(User_Model_Calcs!B3555))^2)))</f>
        <v>34.342453961415721</v>
      </c>
      <c r="P3555">
        <f t="shared" si="336"/>
        <v>45.934120275293317</v>
      </c>
    </row>
    <row r="3556" spans="1:16" x14ac:dyDescent="0.25">
      <c r="A3556">
        <v>148.34783833498571</v>
      </c>
      <c r="B3556">
        <v>-42.677911157346379</v>
      </c>
      <c r="C3556">
        <v>950</v>
      </c>
      <c r="D3556">
        <f t="shared" ca="1" si="335"/>
        <v>1.2</v>
      </c>
      <c r="E3556" s="1">
        <v>0.65</v>
      </c>
      <c r="F3556">
        <v>19.899999999999999</v>
      </c>
      <c r="G3556">
        <f t="shared" ca="1" si="337"/>
        <v>46.089820015575185</v>
      </c>
      <c r="H3556">
        <f t="shared" ca="1" si="334"/>
        <v>16.93329892322501</v>
      </c>
      <c r="I3556">
        <f>User_Model_Calcs!A3556-Sat_Data!$B$5</f>
        <v>38.34783833498571</v>
      </c>
      <c r="J3556">
        <f>(Earth_Data!$B$1/SQRT(1-Earth_Data!$B$2^2*SIN(RADIANS(User_Model_Calcs!B3556))^2))*COS(RADIANS(User_Model_Calcs!B3556))</f>
        <v>4696.2843743544445</v>
      </c>
      <c r="K3556">
        <f>((Earth_Data!$B$1*(1-Earth_Data!$B$2^2))/SQRT(1-Earth_Data!$B$2^2*SIN(RADIANS(User_Model_Calcs!B3556))^2))*SIN(RADIANS(User_Model_Calcs!B3556))</f>
        <v>-4301.2665273010089</v>
      </c>
      <c r="L3556">
        <f t="shared" si="338"/>
        <v>-42.486168045034539</v>
      </c>
      <c r="M3556">
        <f t="shared" si="339"/>
        <v>6368.3577681915613</v>
      </c>
      <c r="N3556">
        <f>SQRT(User_Model_Calcs!M3556^2+Sat_Data!$B$3^2-2*User_Model_Calcs!M3556*Sat_Data!$B$3*COS(RADIANS(L3556))*COS(RADIANS(I3556)))</f>
        <v>38830.156675616272</v>
      </c>
      <c r="O3556">
        <f>DEGREES(ACOS(((Earth_Data!$B$1+Sat_Data!$B$2)/User_Model_Calcs!N3556)*SQRT(1-COS(RADIANS(User_Model_Calcs!I3556))^2*COS(RADIANS(User_Model_Calcs!B3556))^2)))</f>
        <v>27.4763347809949</v>
      </c>
      <c r="P3556">
        <f t="shared" si="336"/>
        <v>49.407772174853385</v>
      </c>
    </row>
    <row r="3557" spans="1:16" x14ac:dyDescent="0.25">
      <c r="A3557">
        <v>146.57089830118903</v>
      </c>
      <c r="B3557">
        <v>-31.211575742752217</v>
      </c>
      <c r="C3557">
        <v>5000</v>
      </c>
      <c r="D3557">
        <f t="shared" ca="1" si="335"/>
        <v>0.75</v>
      </c>
      <c r="E3557" s="1">
        <v>0.65</v>
      </c>
      <c r="F3557">
        <v>19.899999999999999</v>
      </c>
      <c r="G3557">
        <f t="shared" ca="1" si="337"/>
        <v>42.007420362456692</v>
      </c>
      <c r="H3557">
        <f t="shared" ca="1" si="334"/>
        <v>19.890073821689619</v>
      </c>
      <c r="I3557">
        <f>User_Model_Calcs!A3557-Sat_Data!$B$5</f>
        <v>36.570898301189033</v>
      </c>
      <c r="J3557">
        <f>(Earth_Data!$B$1/SQRT(1-Earth_Data!$B$2^2*SIN(RADIANS(User_Model_Calcs!B3557))^2))*COS(RADIANS(User_Model_Calcs!B3557))</f>
        <v>5459.8751318020004</v>
      </c>
      <c r="K3557">
        <f>((Earth_Data!$B$1*(1-Earth_Data!$B$2^2))/SQRT(1-Earth_Data!$B$2^2*SIN(RADIANS(User_Model_Calcs!B3557))^2))*SIN(RADIANS(User_Model_Calcs!B3557))</f>
        <v>-3285.9794816019098</v>
      </c>
      <c r="L3557">
        <f t="shared" si="338"/>
        <v>-31.041274847425413</v>
      </c>
      <c r="M3557">
        <f t="shared" si="339"/>
        <v>6372.4326287830354</v>
      </c>
      <c r="N3557">
        <f>SQRT(User_Model_Calcs!M3557^2+Sat_Data!$B$3^2-2*User_Model_Calcs!M3557*Sat_Data!$B$3*COS(RADIANS(L3557))*COS(RADIANS(I3557)))</f>
        <v>38061.115132570303</v>
      </c>
      <c r="O3557">
        <f>DEGREES(ACOS(((Earth_Data!$B$1+Sat_Data!$B$2)/User_Model_Calcs!N3557)*SQRT(1-COS(RADIANS(User_Model_Calcs!I3557))^2*COS(RADIANS(User_Model_Calcs!B3557))^2)))</f>
        <v>36.378021834787539</v>
      </c>
      <c r="P3557">
        <f t="shared" si="336"/>
        <v>55.065794860641432</v>
      </c>
    </row>
    <row r="3558" spans="1:16" x14ac:dyDescent="0.25">
      <c r="A3558">
        <v>145.15299999999999</v>
      </c>
      <c r="B3558">
        <v>-38.567</v>
      </c>
      <c r="C3558">
        <v>375</v>
      </c>
      <c r="D3558">
        <f t="shared" ca="1" si="335"/>
        <v>1.2</v>
      </c>
      <c r="E3558" s="1">
        <v>0.65</v>
      </c>
      <c r="F3558">
        <v>19.899999999999999</v>
      </c>
      <c r="G3558">
        <f t="shared" ca="1" si="337"/>
        <v>46.089820015575185</v>
      </c>
      <c r="H3558">
        <f t="shared" ca="1" si="334"/>
        <v>16.310756886378201</v>
      </c>
      <c r="I3558">
        <f>User_Model_Calcs!A3558-Sat_Data!$B$5</f>
        <v>35.152999999999992</v>
      </c>
      <c r="J3558">
        <f>(Earth_Data!$B$1/SQRT(1-Earth_Data!$B$2^2*SIN(RADIANS(User_Model_Calcs!B3558))^2))*COS(RADIANS(User_Model_Calcs!B3558))</f>
        <v>4993.4384966367352</v>
      </c>
      <c r="K3558">
        <f>((Earth_Data!$B$1*(1-Earth_Data!$B$2^2))/SQRT(1-Earth_Data!$B$2^2*SIN(RADIANS(User_Model_Calcs!B3558))^2))*SIN(RADIANS(User_Model_Calcs!B3558))</f>
        <v>-3954.8487238648736</v>
      </c>
      <c r="L3558">
        <f t="shared" si="338"/>
        <v>-38.379544285599181</v>
      </c>
      <c r="M3558">
        <f t="shared" si="339"/>
        <v>6369.8709914996989</v>
      </c>
      <c r="N3558">
        <f>SQRT(User_Model_Calcs!M3558^2+Sat_Data!$B$3^2-2*User_Model_Calcs!M3558*Sat_Data!$B$3*COS(RADIANS(L3558))*COS(RADIANS(I3558)))</f>
        <v>38394.022796894402</v>
      </c>
      <c r="O3558">
        <f>DEGREES(ACOS(((Earth_Data!$B$1+Sat_Data!$B$2)/User_Model_Calcs!N3558)*SQRT(1-COS(RADIANS(User_Model_Calcs!I3558))^2*COS(RADIANS(User_Model_Calcs!B3558))^2)))</f>
        <v>32.383183030014713</v>
      </c>
      <c r="P3558">
        <f t="shared" si="336"/>
        <v>48.48126528972594</v>
      </c>
    </row>
    <row r="3559" spans="1:16" x14ac:dyDescent="0.25">
      <c r="A3559">
        <v>141.9298430533949</v>
      </c>
      <c r="B3559">
        <v>-43.486791045296684</v>
      </c>
      <c r="C3559">
        <v>950</v>
      </c>
      <c r="D3559">
        <f t="shared" ca="1" si="335"/>
        <v>1.2</v>
      </c>
      <c r="E3559" s="1">
        <v>0.65</v>
      </c>
      <c r="F3559">
        <v>19.899999999999999</v>
      </c>
      <c r="G3559">
        <f t="shared" ca="1" si="337"/>
        <v>46.089820015575185</v>
      </c>
      <c r="H3559">
        <f t="shared" ca="1" si="334"/>
        <v>22.433021747649107</v>
      </c>
      <c r="I3559">
        <f>User_Model_Calcs!A3559-Sat_Data!$B$5</f>
        <v>31.929843053394904</v>
      </c>
      <c r="J3559">
        <f>(Earth_Data!$B$1/SQRT(1-Earth_Data!$B$2^2*SIN(RADIANS(User_Model_Calcs!B3559))^2))*COS(RADIANS(User_Model_Calcs!B3559))</f>
        <v>4634.9047271938634</v>
      </c>
      <c r="K3559">
        <f>((Earth_Data!$B$1*(1-Earth_Data!$B$2^2))/SQRT(1-Earth_Data!$B$2^2*SIN(RADIANS(User_Model_Calcs!B3559))^2))*SIN(RADIANS(User_Model_Calcs!B3559))</f>
        <v>-4366.8987375921206</v>
      </c>
      <c r="L3559">
        <f t="shared" si="338"/>
        <v>-43.294666453635521</v>
      </c>
      <c r="M3559">
        <f t="shared" si="339"/>
        <v>6368.0567219951554</v>
      </c>
      <c r="N3559">
        <f>SQRT(User_Model_Calcs!M3559^2+Sat_Data!$B$3^2-2*User_Model_Calcs!M3559*Sat_Data!$B$3*COS(RADIANS(L3559))*COS(RADIANS(I3559)))</f>
        <v>38557.111927586586</v>
      </c>
      <c r="O3559">
        <f>DEGREES(ACOS(((Earth_Data!$B$1+Sat_Data!$B$2)/User_Model_Calcs!N3559)*SQRT(1-COS(RADIANS(User_Model_Calcs!I3559))^2*COS(RADIANS(User_Model_Calcs!B3559))^2)))</f>
        <v>30.497924378660844</v>
      </c>
      <c r="P3559">
        <f t="shared" si="336"/>
        <v>42.161501238208203</v>
      </c>
    </row>
    <row r="3560" spans="1:16" x14ac:dyDescent="0.25">
      <c r="A3560">
        <v>146.08743297761507</v>
      </c>
      <c r="B3560">
        <v>-33.640734720761472</v>
      </c>
      <c r="C3560">
        <v>4700</v>
      </c>
      <c r="D3560">
        <f t="shared" ca="1" si="335"/>
        <v>0.75</v>
      </c>
      <c r="E3560" s="1">
        <v>0.65</v>
      </c>
      <c r="F3560">
        <v>19.899999999999999</v>
      </c>
      <c r="G3560">
        <f t="shared" ca="1" si="337"/>
        <v>42.007420362456692</v>
      </c>
      <c r="H3560">
        <f t="shared" ca="1" si="334"/>
        <v>20.204442420460794</v>
      </c>
      <c r="I3560">
        <f>User_Model_Calcs!A3560-Sat_Data!$B$5</f>
        <v>36.087432977615066</v>
      </c>
      <c r="J3560">
        <f>(Earth_Data!$B$1/SQRT(1-Earth_Data!$B$2^2*SIN(RADIANS(User_Model_Calcs!B3560))^2))*COS(RADIANS(User_Model_Calcs!B3560))</f>
        <v>5315.4407236414645</v>
      </c>
      <c r="K3560">
        <f>((Earth_Data!$B$1*(1-Earth_Data!$B$2^2))/SQRT(1-Earth_Data!$B$2^2*SIN(RADIANS(User_Model_Calcs!B3560))^2))*SIN(RADIANS(User_Model_Calcs!B3560))</f>
        <v>-3513.3415256222065</v>
      </c>
      <c r="L3560">
        <f t="shared" si="338"/>
        <v>-33.463467304428193</v>
      </c>
      <c r="M3560">
        <f t="shared" si="339"/>
        <v>6371.6150827092079</v>
      </c>
      <c r="N3560">
        <f>SQRT(User_Model_Calcs!M3560^2+Sat_Data!$B$3^2-2*User_Model_Calcs!M3560*Sat_Data!$B$3*COS(RADIANS(L3560))*COS(RADIANS(I3560)))</f>
        <v>38159.917216633956</v>
      </c>
      <c r="O3560">
        <f>DEGREES(ACOS(((Earth_Data!$B$1+Sat_Data!$B$2)/User_Model_Calcs!N3560)*SQRT(1-COS(RADIANS(User_Model_Calcs!I3560))^2*COS(RADIANS(User_Model_Calcs!B3560))^2)))</f>
        <v>35.167193381423019</v>
      </c>
      <c r="P3560">
        <f t="shared" si="336"/>
        <v>52.763305415112043</v>
      </c>
    </row>
    <row r="3561" spans="1:16" x14ac:dyDescent="0.25">
      <c r="A3561">
        <v>151.4677150452292</v>
      </c>
      <c r="B3561">
        <v>-47.197329409019794</v>
      </c>
      <c r="C3561">
        <v>5000</v>
      </c>
      <c r="D3561">
        <f t="shared" ca="1" si="335"/>
        <v>3</v>
      </c>
      <c r="E3561" s="1">
        <v>0.65</v>
      </c>
      <c r="F3561">
        <v>19.899999999999999</v>
      </c>
      <c r="G3561">
        <f t="shared" ca="1" si="337"/>
        <v>54.048620189015942</v>
      </c>
      <c r="H3561">
        <f t="shared" ca="1" si="334"/>
        <v>19.705579145938483</v>
      </c>
      <c r="I3561">
        <f>User_Model_Calcs!A3561-Sat_Data!$B$5</f>
        <v>41.467715045229198</v>
      </c>
      <c r="J3561">
        <f>(Earth_Data!$B$1/SQRT(1-Earth_Data!$B$2^2*SIN(RADIANS(User_Model_Calcs!B3561))^2))*COS(RADIANS(User_Model_Calcs!B3561))</f>
        <v>4341.6199882643323</v>
      </c>
      <c r="K3561">
        <f>((Earth_Data!$B$1*(1-Earth_Data!$B$2^2))/SQRT(1-Earth_Data!$B$2^2*SIN(RADIANS(User_Model_Calcs!B3561))^2))*SIN(RADIANS(User_Model_Calcs!B3561))</f>
        <v>-4656.7003122911101</v>
      </c>
      <c r="L3561">
        <f t="shared" si="338"/>
        <v>-47.005418737274816</v>
      </c>
      <c r="M3561">
        <f t="shared" si="339"/>
        <v>6366.6727512091038</v>
      </c>
      <c r="N3561">
        <f>SQRT(User_Model_Calcs!M3561^2+Sat_Data!$B$3^2-2*User_Model_Calcs!M3561*Sat_Data!$B$3*COS(RADIANS(L3561))*COS(RADIANS(I3561)))</f>
        <v>39293.814923147467</v>
      </c>
      <c r="O3561">
        <f>DEGREES(ACOS(((Earth_Data!$B$1+Sat_Data!$B$2)/User_Model_Calcs!N3561)*SQRT(1-COS(RADIANS(User_Model_Calcs!I3561))^2*COS(RADIANS(User_Model_Calcs!B3561))^2)))</f>
        <v>22.549592777470941</v>
      </c>
      <c r="P3561">
        <f t="shared" si="336"/>
        <v>50.299282512819936</v>
      </c>
    </row>
    <row r="3562" spans="1:16" x14ac:dyDescent="0.25">
      <c r="A3562">
        <v>155.51900000000001</v>
      </c>
      <c r="B3562">
        <v>-31.398000000000003</v>
      </c>
      <c r="C3562">
        <v>3750</v>
      </c>
      <c r="D3562">
        <f t="shared" ca="1" si="335"/>
        <v>3</v>
      </c>
      <c r="E3562" s="1">
        <v>0.65</v>
      </c>
      <c r="F3562">
        <v>19.899999999999999</v>
      </c>
      <c r="G3562">
        <f t="shared" ca="1" si="337"/>
        <v>54.048620189015942</v>
      </c>
      <c r="H3562">
        <f t="shared" ca="1" si="334"/>
        <v>15.609162035016089</v>
      </c>
      <c r="I3562">
        <f>User_Model_Calcs!A3562-Sat_Data!$B$5</f>
        <v>45.519000000000005</v>
      </c>
      <c r="J3562">
        <f>(Earth_Data!$B$1/SQRT(1-Earth_Data!$B$2^2*SIN(RADIANS(User_Model_Calcs!B3562))^2))*COS(RADIANS(User_Model_Calcs!B3562))</f>
        <v>5449.135332994786</v>
      </c>
      <c r="K3562">
        <f>((Earth_Data!$B$1*(1-Earth_Data!$B$2^2))/SQRT(1-Earth_Data!$B$2^2*SIN(RADIANS(User_Model_Calcs!B3562))^2))*SIN(RADIANS(User_Model_Calcs!B3562))</f>
        <v>-3303.6400224823351</v>
      </c>
      <c r="L3562">
        <f t="shared" si="338"/>
        <v>-31.227120612910657</v>
      </c>
      <c r="M3562">
        <f t="shared" si="339"/>
        <v>6372.3710873927675</v>
      </c>
      <c r="N3562">
        <f>SQRT(User_Model_Calcs!M3562^2+Sat_Data!$B$3^2-2*User_Model_Calcs!M3562*Sat_Data!$B$3*COS(RADIANS(L3562))*COS(RADIANS(I3562)))</f>
        <v>38683.993462636237</v>
      </c>
      <c r="O3562">
        <f>DEGREES(ACOS(((Earth_Data!$B$1+Sat_Data!$B$2)/User_Model_Calcs!N3562)*SQRT(1-COS(RADIANS(User_Model_Calcs!I3562))^2*COS(RADIANS(User_Model_Calcs!B3562))^2)))</f>
        <v>29.127049782496073</v>
      </c>
      <c r="P3562">
        <f t="shared" si="336"/>
        <v>62.904535441150578</v>
      </c>
    </row>
    <row r="3563" spans="1:16" x14ac:dyDescent="0.25">
      <c r="A3563">
        <v>150.00565450374211</v>
      </c>
      <c r="B3563">
        <v>-42.195833261017071</v>
      </c>
      <c r="C3563">
        <v>3750</v>
      </c>
      <c r="D3563">
        <f t="shared" ca="1" si="335"/>
        <v>1.2</v>
      </c>
      <c r="E3563" s="1">
        <v>0.65</v>
      </c>
      <c r="F3563">
        <v>19.899999999999999</v>
      </c>
      <c r="G3563">
        <f t="shared" ca="1" si="337"/>
        <v>46.089820015575185</v>
      </c>
      <c r="H3563">
        <f t="shared" ca="1" si="334"/>
        <v>23.560165399614164</v>
      </c>
      <c r="I3563">
        <f>User_Model_Calcs!A3563-Sat_Data!$B$5</f>
        <v>40.005654503742107</v>
      </c>
      <c r="J3563">
        <f>(Earth_Data!$B$1/SQRT(1-Earth_Data!$B$2^2*SIN(RADIANS(User_Model_Calcs!B3563))^2))*COS(RADIANS(User_Model_Calcs!B3563))</f>
        <v>4732.4186653178995</v>
      </c>
      <c r="K3563">
        <f>((Earth_Data!$B$1*(1-Earth_Data!$B$2^2))/SQRT(1-Earth_Data!$B$2^2*SIN(RADIANS(User_Model_Calcs!B3563))^2))*SIN(RADIANS(User_Model_Calcs!B3563))</f>
        <v>-4261.7455410732327</v>
      </c>
      <c r="L3563">
        <f t="shared" si="338"/>
        <v>-42.004390164473172</v>
      </c>
      <c r="M3563">
        <f t="shared" si="339"/>
        <v>6368.5368398641476</v>
      </c>
      <c r="N3563">
        <f>SQRT(User_Model_Calcs!M3563^2+Sat_Data!$B$3^2-2*User_Model_Calcs!M3563*Sat_Data!$B$3*COS(RADIANS(L3563))*COS(RADIANS(I3563)))</f>
        <v>38893.286983728918</v>
      </c>
      <c r="O3563">
        <f>DEGREES(ACOS(((Earth_Data!$B$1+Sat_Data!$B$2)/User_Model_Calcs!N3563)*SQRT(1-COS(RADIANS(User_Model_Calcs!I3563))^2*COS(RADIANS(User_Model_Calcs!B3563))^2)))</f>
        <v>26.794034155495712</v>
      </c>
      <c r="P3563">
        <f t="shared" si="336"/>
        <v>51.329684188470196</v>
      </c>
    </row>
    <row r="3564" spans="1:16" x14ac:dyDescent="0.25">
      <c r="A3564">
        <v>135.84568081564032</v>
      </c>
      <c r="B3564">
        <v>-36.871822182412238</v>
      </c>
      <c r="C3564">
        <v>4700</v>
      </c>
      <c r="D3564">
        <f t="shared" ca="1" si="335"/>
        <v>0.75</v>
      </c>
      <c r="E3564" s="1">
        <v>0.65</v>
      </c>
      <c r="F3564">
        <v>19.899999999999999</v>
      </c>
      <c r="G3564">
        <f t="shared" ca="1" si="337"/>
        <v>42.007420362456692</v>
      </c>
      <c r="H3564">
        <f t="shared" ca="1" si="334"/>
        <v>20.934491187762923</v>
      </c>
      <c r="I3564">
        <f>User_Model_Calcs!A3564-Sat_Data!$B$5</f>
        <v>25.845680815640321</v>
      </c>
      <c r="J3564">
        <f>(Earth_Data!$B$1/SQRT(1-Earth_Data!$B$2^2*SIN(RADIANS(User_Model_Calcs!B3564))^2))*COS(RADIANS(User_Model_Calcs!B3564))</f>
        <v>5108.5435769819869</v>
      </c>
      <c r="K3564">
        <f>((Earth_Data!$B$1*(1-Earth_Data!$B$2^2))/SQRT(1-Earth_Data!$B$2^2*SIN(RADIANS(User_Model_Calcs!B3564))^2))*SIN(RADIANS(User_Model_Calcs!B3564))</f>
        <v>-3806.0246030303256</v>
      </c>
      <c r="L3564">
        <f t="shared" si="338"/>
        <v>-36.687262070844781</v>
      </c>
      <c r="M3564">
        <f t="shared" si="339"/>
        <v>6370.4819877930795</v>
      </c>
      <c r="N3564">
        <f>SQRT(User_Model_Calcs!M3564^2+Sat_Data!$B$3^2-2*User_Model_Calcs!M3564*Sat_Data!$B$3*COS(RADIANS(L3564))*COS(RADIANS(I3564)))</f>
        <v>37824.526479742621</v>
      </c>
      <c r="O3564">
        <f>DEGREES(ACOS(((Earth_Data!$B$1+Sat_Data!$B$2)/User_Model_Calcs!N3564)*SQRT(1-COS(RADIANS(User_Model_Calcs!I3564))^2*COS(RADIANS(User_Model_Calcs!B3564))^2)))</f>
        <v>39.318001875724605</v>
      </c>
      <c r="P3564">
        <f t="shared" si="336"/>
        <v>38.914005626282687</v>
      </c>
    </row>
    <row r="3565" spans="1:16" x14ac:dyDescent="0.25">
      <c r="A3565">
        <v>121.96899999999999</v>
      </c>
      <c r="B3565">
        <v>-32.927</v>
      </c>
      <c r="C3565">
        <v>375</v>
      </c>
      <c r="D3565">
        <f t="shared" ca="1" si="335"/>
        <v>0.75</v>
      </c>
      <c r="E3565" s="1">
        <v>0.65</v>
      </c>
      <c r="F3565">
        <v>19.899999999999999</v>
      </c>
      <c r="G3565">
        <f t="shared" ca="1" si="337"/>
        <v>42.007420362456692</v>
      </c>
      <c r="H3565">
        <f t="shared" ca="1" si="334"/>
        <v>16.011728435480542</v>
      </c>
      <c r="I3565">
        <f>User_Model_Calcs!A3565-Sat_Data!$B$5</f>
        <v>11.968999999999994</v>
      </c>
      <c r="J3565">
        <f>(Earth_Data!$B$1/SQRT(1-Earth_Data!$B$2^2*SIN(RADIANS(User_Model_Calcs!B3565))^2))*COS(RADIANS(User_Model_Calcs!B3565))</f>
        <v>5358.8824715097562</v>
      </c>
      <c r="K3565">
        <f>((Earth_Data!$B$1*(1-Earth_Data!$B$2^2))/SQRT(1-Earth_Data!$B$2^2*SIN(RADIANS(User_Model_Calcs!B3565))^2))*SIN(RADIANS(User_Model_Calcs!B3565))</f>
        <v>-3447.1672050413154</v>
      </c>
      <c r="L3565">
        <f t="shared" si="338"/>
        <v>-32.751649956350327</v>
      </c>
      <c r="M3565">
        <f t="shared" si="339"/>
        <v>6371.8586835370779</v>
      </c>
      <c r="N3565">
        <f>SQRT(User_Model_Calcs!M3565^2+Sat_Data!$B$3^2-2*User_Model_Calcs!M3565*Sat_Data!$B$3*COS(RADIANS(L3565))*COS(RADIANS(I3565)))</f>
        <v>37098.980967504896</v>
      </c>
      <c r="O3565">
        <f>DEGREES(ACOS(((Earth_Data!$B$1+Sat_Data!$B$2)/User_Model_Calcs!N3565)*SQRT(1-COS(RADIANS(User_Model_Calcs!I3565))^2*COS(RADIANS(User_Model_Calcs!B3565))^2)))</f>
        <v>49.557248662904918</v>
      </c>
      <c r="P3565">
        <f t="shared" si="336"/>
        <v>21.30567471901249</v>
      </c>
    </row>
    <row r="3566" spans="1:16" x14ac:dyDescent="0.25">
      <c r="A3566">
        <v>143.29548213741074</v>
      </c>
      <c r="B3566">
        <v>-36.480153638399514</v>
      </c>
      <c r="C3566">
        <v>4700</v>
      </c>
      <c r="D3566">
        <f t="shared" ca="1" si="335"/>
        <v>1.2</v>
      </c>
      <c r="E3566" s="1">
        <v>0.65</v>
      </c>
      <c r="F3566">
        <v>19.899999999999999</v>
      </c>
      <c r="G3566">
        <f t="shared" ca="1" si="337"/>
        <v>46.089820015575185</v>
      </c>
      <c r="H3566">
        <f t="shared" ca="1" si="334"/>
        <v>21.736265859597673</v>
      </c>
      <c r="I3566">
        <f>User_Model_Calcs!A3566-Sat_Data!$B$5</f>
        <v>33.295482137410744</v>
      </c>
      <c r="J3566">
        <f>(Earth_Data!$B$1/SQRT(1-Earth_Data!$B$2^2*SIN(RADIANS(User_Model_Calcs!B3566))^2))*COS(RADIANS(User_Model_Calcs!B3566))</f>
        <v>5134.5041572112423</v>
      </c>
      <c r="K3566">
        <f>((Earth_Data!$B$1*(1-Earth_Data!$B$2^2))/SQRT(1-Earth_Data!$B$2^2*SIN(RADIANS(User_Model_Calcs!B3566))^2))*SIN(RADIANS(User_Model_Calcs!B3566))</f>
        <v>-3771.1653359058059</v>
      </c>
      <c r="L3566">
        <f t="shared" si="338"/>
        <v>-36.296354595413007</v>
      </c>
      <c r="M3566">
        <f t="shared" si="339"/>
        <v>6370.6217068004498</v>
      </c>
      <c r="N3566">
        <f>SQRT(User_Model_Calcs!M3566^2+Sat_Data!$B$3^2-2*User_Model_Calcs!M3566*Sat_Data!$B$3*COS(RADIANS(L3566))*COS(RADIANS(I3566)))</f>
        <v>38163.983610772913</v>
      </c>
      <c r="O3566">
        <f>DEGREES(ACOS(((Earth_Data!$B$1+Sat_Data!$B$2)/User_Model_Calcs!N3566)*SQRT(1-COS(RADIANS(User_Model_Calcs!I3566))^2*COS(RADIANS(User_Model_Calcs!B3566))^2)))</f>
        <v>35.105419389059797</v>
      </c>
      <c r="P3566">
        <f t="shared" si="336"/>
        <v>47.846629608521972</v>
      </c>
    </row>
    <row r="3567" spans="1:16" x14ac:dyDescent="0.25">
      <c r="A3567">
        <v>153.63063697741552</v>
      </c>
      <c r="B3567">
        <v>-32.483030134132065</v>
      </c>
      <c r="C3567">
        <v>5000</v>
      </c>
      <c r="D3567">
        <f t="shared" ca="1" si="335"/>
        <v>3</v>
      </c>
      <c r="E3567" s="1">
        <v>0.65</v>
      </c>
      <c r="F3567">
        <v>19.899999999999999</v>
      </c>
      <c r="G3567">
        <f t="shared" ca="1" si="337"/>
        <v>54.048620189015942</v>
      </c>
      <c r="H3567">
        <f t="shared" ref="H3567:H3630" ca="1" si="340">RAND()*(24-14)+14</f>
        <v>21.775027714225697</v>
      </c>
      <c r="I3567">
        <f>User_Model_Calcs!A3567-Sat_Data!$B$5</f>
        <v>43.63063697741552</v>
      </c>
      <c r="J3567">
        <f>(Earth_Data!$B$1/SQRT(1-Earth_Data!$B$2^2*SIN(RADIANS(User_Model_Calcs!B3567))^2))*COS(RADIANS(User_Model_Calcs!B3567))</f>
        <v>5385.4852694404344</v>
      </c>
      <c r="K3567">
        <f>((Earth_Data!$B$1*(1-Earth_Data!$B$2^2))/SQRT(1-Earth_Data!$B$2^2*SIN(RADIANS(User_Model_Calcs!B3567))^2))*SIN(RADIANS(User_Model_Calcs!B3567))</f>
        <v>-3405.7370699628414</v>
      </c>
      <c r="L3567">
        <f t="shared" si="338"/>
        <v>-32.308927527014355</v>
      </c>
      <c r="M3567">
        <f t="shared" si="339"/>
        <v>6372.0088337257503</v>
      </c>
      <c r="N3567">
        <f>SQRT(User_Model_Calcs!M3567^2+Sat_Data!$B$3^2-2*User_Model_Calcs!M3567*Sat_Data!$B$3*COS(RADIANS(L3567))*COS(RADIANS(I3567)))</f>
        <v>38596.670797846346</v>
      </c>
      <c r="O3567">
        <f>DEGREES(ACOS(((Earth_Data!$B$1+Sat_Data!$B$2)/User_Model_Calcs!N3567)*SQRT(1-COS(RADIANS(User_Model_Calcs!I3567))^2*COS(RADIANS(User_Model_Calcs!B3567))^2)))</f>
        <v>30.098147617591099</v>
      </c>
      <c r="P3567">
        <f t="shared" si="336"/>
        <v>60.605075445448669</v>
      </c>
    </row>
    <row r="3568" spans="1:16" x14ac:dyDescent="0.25">
      <c r="A3568" s="5">
        <v>161.55000000000001</v>
      </c>
      <c r="B3568">
        <v>-28.651000000000003</v>
      </c>
      <c r="C3568">
        <v>5000</v>
      </c>
      <c r="D3568">
        <f t="shared" ca="1" si="335"/>
        <v>3</v>
      </c>
      <c r="E3568" s="1">
        <v>0.65</v>
      </c>
      <c r="F3568">
        <v>19.899999999999999</v>
      </c>
      <c r="G3568">
        <f t="shared" ca="1" si="337"/>
        <v>54.048620189015942</v>
      </c>
      <c r="H3568">
        <f t="shared" ca="1" si="340"/>
        <v>14.597651273535336</v>
      </c>
      <c r="I3568">
        <f>User_Model_Calcs!A3568-Sat_Data!$B$5</f>
        <v>51.550000000000011</v>
      </c>
      <c r="J3568">
        <f>(Earth_Data!$B$1/SQRT(1-Earth_Data!$B$2^2*SIN(RADIANS(User_Model_Calcs!B3568))^2))*COS(RADIANS(User_Model_Calcs!B3568))</f>
        <v>5601.4905367994779</v>
      </c>
      <c r="K3568">
        <f>((Earth_Data!$B$1*(1-Earth_Data!$B$2^2))/SQRT(1-Earth_Data!$B$2^2*SIN(RADIANS(User_Model_Calcs!B3568))^2))*SIN(RADIANS(User_Model_Calcs!B3568))</f>
        <v>-3040.014483343637</v>
      </c>
      <c r="L3568">
        <f t="shared" si="338"/>
        <v>-28.489360030595691</v>
      </c>
      <c r="M3568">
        <f t="shared" si="339"/>
        <v>6373.2553920891314</v>
      </c>
      <c r="N3568">
        <f>SQRT(User_Model_Calcs!M3568^2+Sat_Data!$B$3^2-2*User_Model_Calcs!M3568*Sat_Data!$B$3*COS(RADIANS(L3568))*COS(RADIANS(I3568)))</f>
        <v>39047.436005848584</v>
      </c>
      <c r="O3568">
        <f>DEGREES(ACOS(((Earth_Data!$B$1+Sat_Data!$B$2)/User_Model_Calcs!N3568)*SQRT(1-COS(RADIANS(User_Model_Calcs!I3568))^2*COS(RADIANS(User_Model_Calcs!B3568))^2)))</f>
        <v>25.193905178815026</v>
      </c>
      <c r="P3568">
        <f t="shared" si="336"/>
        <v>69.157795531001099</v>
      </c>
    </row>
    <row r="3569" spans="1:16" x14ac:dyDescent="0.25">
      <c r="A3569">
        <v>111.91</v>
      </c>
      <c r="B3569">
        <v>-36.567</v>
      </c>
      <c r="C3569">
        <v>2500</v>
      </c>
      <c r="D3569">
        <f t="shared" ca="1" si="335"/>
        <v>1.2</v>
      </c>
      <c r="E3569" s="1">
        <v>0.65</v>
      </c>
      <c r="F3569">
        <v>19.899999999999999</v>
      </c>
      <c r="G3569">
        <f t="shared" ca="1" si="337"/>
        <v>46.089820015575185</v>
      </c>
      <c r="H3569">
        <f t="shared" ca="1" si="340"/>
        <v>17.157815505039981</v>
      </c>
      <c r="I3569">
        <f>User_Model_Calcs!A3569-Sat_Data!$B$5</f>
        <v>1.9099999999999966</v>
      </c>
      <c r="J3569">
        <f>(Earth_Data!$B$1/SQRT(1-Earth_Data!$B$2^2*SIN(RADIANS(User_Model_Calcs!B3569))^2))*COS(RADIANS(User_Model_Calcs!B3569))</f>
        <v>5128.7685235129356</v>
      </c>
      <c r="K3569">
        <f>((Earth_Data!$B$1*(1-Earth_Data!$B$2^2))/SQRT(1-Earth_Data!$B$2^2*SIN(RADIANS(User_Model_Calcs!B3569))^2))*SIN(RADIANS(User_Model_Calcs!B3569))</f>
        <v>-3778.9099329989908</v>
      </c>
      <c r="L3569">
        <f t="shared" si="338"/>
        <v>-36.38302924127769</v>
      </c>
      <c r="M3569">
        <f t="shared" si="339"/>
        <v>6370.5907771175735</v>
      </c>
      <c r="N3569">
        <f>SQRT(User_Model_Calcs!M3569^2+Sat_Data!$B$3^2-2*User_Model_Calcs!M3569*Sat_Data!$B$3*COS(RADIANS(L3569))*COS(RADIANS(I3569)))</f>
        <v>37230.890289296622</v>
      </c>
      <c r="O3569">
        <f>DEGREES(ACOS(((Earth_Data!$B$1+Sat_Data!$B$2)/User_Model_Calcs!N3569)*SQRT(1-COS(RADIANS(User_Model_Calcs!I3569))^2*COS(RADIANS(User_Model_Calcs!B3569))^2)))</f>
        <v>47.516010925854381</v>
      </c>
      <c r="P3569">
        <f t="shared" si="336"/>
        <v>3.203820899550673</v>
      </c>
    </row>
    <row r="3570" spans="1:16" x14ac:dyDescent="0.25">
      <c r="A3570">
        <v>121.62</v>
      </c>
      <c r="B3570">
        <v>-27.338999999999999</v>
      </c>
      <c r="C3570">
        <v>5000</v>
      </c>
      <c r="D3570">
        <f t="shared" ca="1" si="335"/>
        <v>0.75</v>
      </c>
      <c r="E3570" s="1">
        <v>0.65</v>
      </c>
      <c r="F3570">
        <v>19.899999999999999</v>
      </c>
      <c r="G3570">
        <f t="shared" ca="1" si="337"/>
        <v>42.007420362456692</v>
      </c>
      <c r="H3570">
        <f t="shared" ca="1" si="340"/>
        <v>20.674362397994301</v>
      </c>
      <c r="I3570">
        <f>User_Model_Calcs!A3570-Sat_Data!$B$5</f>
        <v>11.620000000000005</v>
      </c>
      <c r="J3570">
        <f>(Earth_Data!$B$1/SQRT(1-Earth_Data!$B$2^2*SIN(RADIANS(User_Model_Calcs!B3570))^2))*COS(RADIANS(User_Model_Calcs!B3570))</f>
        <v>5669.7367564590786</v>
      </c>
      <c r="K3570">
        <f>((Earth_Data!$B$1*(1-Earth_Data!$B$2^2))/SQRT(1-Earth_Data!$B$2^2*SIN(RADIANS(User_Model_Calcs!B3570))^2))*SIN(RADIANS(User_Model_Calcs!B3570))</f>
        <v>-2911.6350988861059</v>
      </c>
      <c r="L3570">
        <f t="shared" si="338"/>
        <v>-27.182299850472202</v>
      </c>
      <c r="M3570">
        <f t="shared" si="339"/>
        <v>6373.6593756341117</v>
      </c>
      <c r="N3570">
        <f>SQRT(User_Model_Calcs!M3570^2+Sat_Data!$B$3^2-2*User_Model_Calcs!M3570*Sat_Data!$B$3*COS(RADIANS(L3570))*COS(RADIANS(I3570)))</f>
        <v>36743.953771633562</v>
      </c>
      <c r="O3570">
        <f>DEGREES(ACOS(((Earth_Data!$B$1+Sat_Data!$B$2)/User_Model_Calcs!N3570)*SQRT(1-COS(RADIANS(User_Model_Calcs!I3570))^2*COS(RADIANS(User_Model_Calcs!B3570))^2)))</f>
        <v>55.557257949996242</v>
      </c>
      <c r="P3570">
        <f t="shared" si="336"/>
        <v>24.120781707327495</v>
      </c>
    </row>
    <row r="3571" spans="1:16" x14ac:dyDescent="0.25">
      <c r="A3571">
        <v>142.66900000000001</v>
      </c>
      <c r="B3571">
        <v>-34.28</v>
      </c>
      <c r="C3571">
        <v>950</v>
      </c>
      <c r="D3571">
        <f t="shared" ca="1" si="335"/>
        <v>0.75</v>
      </c>
      <c r="E3571" s="1">
        <v>0.65</v>
      </c>
      <c r="F3571">
        <v>19.899999999999999</v>
      </c>
      <c r="G3571">
        <f t="shared" ca="1" si="337"/>
        <v>42.007420362456692</v>
      </c>
      <c r="H3571">
        <f t="shared" ca="1" si="340"/>
        <v>16.272065112784944</v>
      </c>
      <c r="I3571">
        <f>User_Model_Calcs!A3571-Sat_Data!$B$5</f>
        <v>32.669000000000011</v>
      </c>
      <c r="J3571">
        <f>(Earth_Data!$B$1/SQRT(1-Earth_Data!$B$2^2*SIN(RADIANS(User_Model_Calcs!B3571))^2))*COS(RADIANS(User_Model_Calcs!B3571))</f>
        <v>5275.8301200148207</v>
      </c>
      <c r="K3571">
        <f>((Earth_Data!$B$1*(1-Earth_Data!$B$2^2))/SQRT(1-Earth_Data!$B$2^2*SIN(RADIANS(User_Model_Calcs!B3571))^2))*SIN(RADIANS(User_Model_Calcs!B3571))</f>
        <v>-3572.154361266681</v>
      </c>
      <c r="L3571">
        <f t="shared" si="338"/>
        <v>-34.101108270956708</v>
      </c>
      <c r="M3571">
        <f t="shared" si="339"/>
        <v>6371.3946853080897</v>
      </c>
      <c r="N3571">
        <f>SQRT(User_Model_Calcs!M3571^2+Sat_Data!$B$3^2-2*User_Model_Calcs!M3571*Sat_Data!$B$3*COS(RADIANS(L3571))*COS(RADIANS(I3571)))</f>
        <v>37998.550271860076</v>
      </c>
      <c r="O3571">
        <f>DEGREES(ACOS(((Earth_Data!$B$1+Sat_Data!$B$2)/User_Model_Calcs!N3571)*SQRT(1-COS(RADIANS(User_Model_Calcs!I3571))^2*COS(RADIANS(User_Model_Calcs!B3571))^2)))</f>
        <v>37.135388480317431</v>
      </c>
      <c r="P3571">
        <f t="shared" si="336"/>
        <v>48.704645399053042</v>
      </c>
    </row>
    <row r="3572" spans="1:16" x14ac:dyDescent="0.25">
      <c r="A3572">
        <v>152.828</v>
      </c>
      <c r="B3572">
        <v>-27.790999999999997</v>
      </c>
      <c r="C3572">
        <v>375</v>
      </c>
      <c r="D3572">
        <f t="shared" ca="1" si="335"/>
        <v>1.2</v>
      </c>
      <c r="E3572" s="1">
        <v>0.65</v>
      </c>
      <c r="F3572">
        <v>19.899999999999999</v>
      </c>
      <c r="G3572">
        <f t="shared" ca="1" si="337"/>
        <v>46.089820015575185</v>
      </c>
      <c r="H3572">
        <f t="shared" ca="1" si="340"/>
        <v>19.205082702475558</v>
      </c>
      <c r="I3572">
        <f>User_Model_Calcs!A3572-Sat_Data!$B$5</f>
        <v>42.828000000000003</v>
      </c>
      <c r="J3572">
        <f>(Earth_Data!$B$1/SQRT(1-Earth_Data!$B$2^2*SIN(RADIANS(User_Model_Calcs!B3572))^2))*COS(RADIANS(User_Model_Calcs!B3572))</f>
        <v>5646.5587056519398</v>
      </c>
      <c r="K3572">
        <f>((Earth_Data!$B$1*(1-Earth_Data!$B$2^2))/SQRT(1-Earth_Data!$B$2^2*SIN(RADIANS(User_Model_Calcs!B3572))^2))*SIN(RADIANS(User_Model_Calcs!B3572))</f>
        <v>-2956.0366572116222</v>
      </c>
      <c r="L3572">
        <f t="shared" si="338"/>
        <v>-27.632560592908575</v>
      </c>
      <c r="M3572">
        <f t="shared" si="339"/>
        <v>6373.5216274170252</v>
      </c>
      <c r="N3572">
        <f>SQRT(User_Model_Calcs!M3572^2+Sat_Data!$B$3^2-2*User_Model_Calcs!M3572*Sat_Data!$B$3*COS(RADIANS(L3572))*COS(RADIANS(I3572)))</f>
        <v>38330.385476535892</v>
      </c>
      <c r="O3572">
        <f>DEGREES(ACOS(((Earth_Data!$B$1+Sat_Data!$B$2)/User_Model_Calcs!N3572)*SQRT(1-COS(RADIANS(User_Model_Calcs!I3572))^2*COS(RADIANS(User_Model_Calcs!B3572))^2)))</f>
        <v>33.168430524094518</v>
      </c>
      <c r="P3572">
        <f t="shared" si="336"/>
        <v>63.297220413196577</v>
      </c>
    </row>
    <row r="3573" spans="1:16" x14ac:dyDescent="0.25">
      <c r="A3573">
        <v>148.61500000000001</v>
      </c>
      <c r="B3573">
        <v>-27.709000000000003</v>
      </c>
      <c r="C3573">
        <v>1250</v>
      </c>
      <c r="D3573">
        <f t="shared" ca="1" si="335"/>
        <v>0.75</v>
      </c>
      <c r="E3573" s="1">
        <v>0.65</v>
      </c>
      <c r="F3573">
        <v>19.899999999999999</v>
      </c>
      <c r="G3573">
        <f t="shared" ca="1" si="337"/>
        <v>42.007420362456692</v>
      </c>
      <c r="H3573">
        <f t="shared" ca="1" si="340"/>
        <v>19.733418237134572</v>
      </c>
      <c r="I3573">
        <f>User_Model_Calcs!A3573-Sat_Data!$B$5</f>
        <v>38.615000000000009</v>
      </c>
      <c r="J3573">
        <f>(Earth_Data!$B$1/SQRT(1-Earth_Data!$B$2^2*SIN(RADIANS(User_Model_Calcs!B3573))^2))*COS(RADIANS(User_Model_Calcs!B3573))</f>
        <v>5650.789683376318</v>
      </c>
      <c r="K3573">
        <f>((Earth_Data!$B$1*(1-Earth_Data!$B$2^2))/SQRT(1-Earth_Data!$B$2^2*SIN(RADIANS(User_Model_Calcs!B3573))^2))*SIN(RADIANS(User_Model_Calcs!B3573))</f>
        <v>-2947.9948913212738</v>
      </c>
      <c r="L3573">
        <f t="shared" si="338"/>
        <v>-27.550873222665558</v>
      </c>
      <c r="M3573">
        <f t="shared" si="339"/>
        <v>6373.5467304326367</v>
      </c>
      <c r="N3573">
        <f>SQRT(User_Model_Calcs!M3573^2+Sat_Data!$B$3^2-2*User_Model_Calcs!M3573*Sat_Data!$B$3*COS(RADIANS(L3573))*COS(RADIANS(I3573)))</f>
        <v>38027.666686939563</v>
      </c>
      <c r="O3573">
        <f>DEGREES(ACOS(((Earth_Data!$B$1+Sat_Data!$B$2)/User_Model_Calcs!N3573)*SQRT(1-COS(RADIANS(User_Model_Calcs!I3573))^2*COS(RADIANS(User_Model_Calcs!B3573))^2)))</f>
        <v>36.804325901059201</v>
      </c>
      <c r="P3573">
        <f t="shared" si="336"/>
        <v>59.793784547027919</v>
      </c>
    </row>
    <row r="3574" spans="1:16" x14ac:dyDescent="0.25">
      <c r="A3574">
        <v>140.61500000000001</v>
      </c>
      <c r="B3574">
        <v>-39.709000000000003</v>
      </c>
      <c r="C3574">
        <v>375</v>
      </c>
      <c r="D3574">
        <f t="shared" ca="1" si="335"/>
        <v>1.2</v>
      </c>
      <c r="E3574" s="1">
        <v>0.65</v>
      </c>
      <c r="F3574">
        <v>19.899999999999999</v>
      </c>
      <c r="G3574">
        <f t="shared" ca="1" si="337"/>
        <v>46.089820015575185</v>
      </c>
      <c r="H3574">
        <f t="shared" ca="1" si="340"/>
        <v>22.501669394619544</v>
      </c>
      <c r="I3574">
        <f>User_Model_Calcs!A3574-Sat_Data!$B$5</f>
        <v>30.615000000000009</v>
      </c>
      <c r="J3574">
        <f>(Earth_Data!$B$1/SQRT(1-Earth_Data!$B$2^2*SIN(RADIANS(User_Model_Calcs!B3574))^2))*COS(RADIANS(User_Model_Calcs!B3574))</f>
        <v>4913.4157393274336</v>
      </c>
      <c r="K3574">
        <f>((Earth_Data!$B$1*(1-Earth_Data!$B$2^2))/SQRT(1-Earth_Data!$B$2^2*SIN(RADIANS(User_Model_Calcs!B3574))^2))*SIN(RADIANS(User_Model_Calcs!B3574))</f>
        <v>-4053.1833152346276</v>
      </c>
      <c r="L3574">
        <f t="shared" si="338"/>
        <v>-39.519962121167602</v>
      </c>
      <c r="M3574">
        <f t="shared" si="339"/>
        <v>6369.4543890640207</v>
      </c>
      <c r="N3574">
        <f>SQRT(User_Model_Calcs!M3574^2+Sat_Data!$B$3^2-2*User_Model_Calcs!M3574*Sat_Data!$B$3*COS(RADIANS(L3574))*COS(RADIANS(I3574)))</f>
        <v>38233.494703393051</v>
      </c>
      <c r="O3574">
        <f>DEGREES(ACOS(((Earth_Data!$B$1+Sat_Data!$B$2)/User_Model_Calcs!N3574)*SQRT(1-COS(RADIANS(User_Model_Calcs!I3574))^2*COS(RADIANS(User_Model_Calcs!B3574))^2)))</f>
        <v>34.259781367571115</v>
      </c>
      <c r="P3574">
        <f t="shared" si="336"/>
        <v>42.806487141959487</v>
      </c>
    </row>
    <row r="3575" spans="1:16" x14ac:dyDescent="0.25">
      <c r="A3575">
        <v>145.12100000000001</v>
      </c>
      <c r="B3575">
        <v>-33.347999999999999</v>
      </c>
      <c r="C3575">
        <v>4700</v>
      </c>
      <c r="D3575">
        <f t="shared" ca="1" si="335"/>
        <v>1.2</v>
      </c>
      <c r="E3575" s="1">
        <v>0.65</v>
      </c>
      <c r="F3575">
        <v>19.899999999999999</v>
      </c>
      <c r="G3575">
        <f t="shared" ca="1" si="337"/>
        <v>46.089820015575185</v>
      </c>
      <c r="H3575">
        <f t="shared" ca="1" si="340"/>
        <v>22.981792823085776</v>
      </c>
      <c r="I3575">
        <f>User_Model_Calcs!A3575-Sat_Data!$B$5</f>
        <v>35.121000000000009</v>
      </c>
      <c r="J3575">
        <f>(Earth_Data!$B$1/SQRT(1-Earth_Data!$B$2^2*SIN(RADIANS(User_Model_Calcs!B3575))^2))*COS(RADIANS(User_Model_Calcs!B3575))</f>
        <v>5333.358434106638</v>
      </c>
      <c r="K3575">
        <f>((Earth_Data!$B$1*(1-Earth_Data!$B$2^2))/SQRT(1-Earth_Data!$B$2^2*SIN(RADIANS(User_Model_Calcs!B3575))^2))*SIN(RADIANS(User_Model_Calcs!B3575))</f>
        <v>-3486.2650361922001</v>
      </c>
      <c r="L3575">
        <f t="shared" si="338"/>
        <v>-33.171505794721384</v>
      </c>
      <c r="M3575">
        <f t="shared" si="339"/>
        <v>6371.7153176544707</v>
      </c>
      <c r="N3575">
        <f>SQRT(User_Model_Calcs!M3575^2+Sat_Data!$B$3^2-2*User_Model_Calcs!M3575*Sat_Data!$B$3*COS(RADIANS(L3575))*COS(RADIANS(I3575)))</f>
        <v>38085.995127327253</v>
      </c>
      <c r="O3575">
        <f>DEGREES(ACOS(((Earth_Data!$B$1+Sat_Data!$B$2)/User_Model_Calcs!N3575)*SQRT(1-COS(RADIANS(User_Model_Calcs!I3575))^2*COS(RADIANS(User_Model_Calcs!B3575))^2)))</f>
        <v>36.064253853207759</v>
      </c>
      <c r="P3575">
        <f t="shared" si="336"/>
        <v>51.989976504061069</v>
      </c>
    </row>
    <row r="3576" spans="1:16" x14ac:dyDescent="0.25">
      <c r="A3576">
        <v>152.15299999999999</v>
      </c>
      <c r="B3576">
        <v>-34.28</v>
      </c>
      <c r="C3576">
        <v>4700</v>
      </c>
      <c r="D3576">
        <f t="shared" ca="1" si="335"/>
        <v>0.75</v>
      </c>
      <c r="E3576" s="1">
        <v>0.65</v>
      </c>
      <c r="F3576">
        <v>19.899999999999999</v>
      </c>
      <c r="G3576">
        <f t="shared" ca="1" si="337"/>
        <v>42.007420362456692</v>
      </c>
      <c r="H3576">
        <f t="shared" ca="1" si="340"/>
        <v>19.749347468161794</v>
      </c>
      <c r="I3576">
        <f>User_Model_Calcs!A3576-Sat_Data!$B$5</f>
        <v>42.152999999999992</v>
      </c>
      <c r="J3576">
        <f>(Earth_Data!$B$1/SQRT(1-Earth_Data!$B$2^2*SIN(RADIANS(User_Model_Calcs!B3576))^2))*COS(RADIANS(User_Model_Calcs!B3576))</f>
        <v>5275.8301200148207</v>
      </c>
      <c r="K3576">
        <f>((Earth_Data!$B$1*(1-Earth_Data!$B$2^2))/SQRT(1-Earth_Data!$B$2^2*SIN(RADIANS(User_Model_Calcs!B3576))^2))*SIN(RADIANS(User_Model_Calcs!B3576))</f>
        <v>-3572.154361266681</v>
      </c>
      <c r="L3576">
        <f t="shared" si="338"/>
        <v>-34.101108270956708</v>
      </c>
      <c r="M3576">
        <f t="shared" si="339"/>
        <v>6371.3946853080897</v>
      </c>
      <c r="N3576">
        <f>SQRT(User_Model_Calcs!M3576^2+Sat_Data!$B$3^2-2*User_Model_Calcs!M3576*Sat_Data!$B$3*COS(RADIANS(L3576))*COS(RADIANS(I3576)))</f>
        <v>38582.10888731607</v>
      </c>
      <c r="O3576">
        <f>DEGREES(ACOS(((Earth_Data!$B$1+Sat_Data!$B$2)/User_Model_Calcs!N3576)*SQRT(1-COS(RADIANS(User_Model_Calcs!I3576))^2*COS(RADIANS(User_Model_Calcs!B3576))^2)))</f>
        <v>30.254827972079852</v>
      </c>
      <c r="P3576">
        <f t="shared" si="336"/>
        <v>58.11056027103276</v>
      </c>
    </row>
    <row r="3577" spans="1:16" x14ac:dyDescent="0.25">
      <c r="A3577">
        <v>151.76900000000001</v>
      </c>
      <c r="B3577">
        <v>-36.173000000000002</v>
      </c>
      <c r="C3577">
        <v>375</v>
      </c>
      <c r="D3577">
        <f t="shared" ca="1" si="335"/>
        <v>1.2</v>
      </c>
      <c r="E3577" s="1">
        <v>0.65</v>
      </c>
      <c r="F3577">
        <v>19.899999999999999</v>
      </c>
      <c r="G3577">
        <f t="shared" ca="1" si="337"/>
        <v>46.089820015575185</v>
      </c>
      <c r="H3577">
        <f t="shared" ca="1" si="340"/>
        <v>21.236017560300429</v>
      </c>
      <c r="I3577">
        <f>User_Model_Calcs!A3577-Sat_Data!$B$5</f>
        <v>41.769000000000005</v>
      </c>
      <c r="J3577">
        <f>(Earth_Data!$B$1/SQRT(1-Earth_Data!$B$2^2*SIN(RADIANS(User_Model_Calcs!B3577))^2))*COS(RADIANS(User_Model_Calcs!B3577))</f>
        <v>5154.6946581433904</v>
      </c>
      <c r="K3577">
        <f>((Earth_Data!$B$1*(1-Earth_Data!$B$2^2))/SQRT(1-Earth_Data!$B$2^2*SIN(RADIANS(User_Model_Calcs!B3577))^2))*SIN(RADIANS(User_Model_Calcs!B3577))</f>
        <v>-3743.7060057879962</v>
      </c>
      <c r="L3577">
        <f t="shared" si="338"/>
        <v>-35.989821771975315</v>
      </c>
      <c r="M3577">
        <f t="shared" si="339"/>
        <v>6370.730858894065</v>
      </c>
      <c r="N3577">
        <f>SQRT(User_Model_Calcs!M3577^2+Sat_Data!$B$3^2-2*User_Model_Calcs!M3577*Sat_Data!$B$3*COS(RADIANS(L3577))*COS(RADIANS(I3577)))</f>
        <v>38654.829216647886</v>
      </c>
      <c r="O3577">
        <f>DEGREES(ACOS(((Earth_Data!$B$1+Sat_Data!$B$2)/User_Model_Calcs!N3577)*SQRT(1-COS(RADIANS(User_Model_Calcs!I3577))^2*COS(RADIANS(User_Model_Calcs!B3577))^2)))</f>
        <v>29.4328391302382</v>
      </c>
      <c r="P3577">
        <f t="shared" si="336"/>
        <v>56.541263857122786</v>
      </c>
    </row>
    <row r="3578" spans="1:16" x14ac:dyDescent="0.25">
      <c r="A3578" s="5">
        <v>156.08976713806905</v>
      </c>
      <c r="B3578">
        <v>-41.923249003378999</v>
      </c>
      <c r="C3578">
        <v>400</v>
      </c>
      <c r="D3578">
        <f t="shared" ca="1" si="335"/>
        <v>3</v>
      </c>
      <c r="E3578" s="1">
        <v>0.65</v>
      </c>
      <c r="F3578">
        <v>19.899999999999999</v>
      </c>
      <c r="G3578">
        <f t="shared" ca="1" si="337"/>
        <v>54.048620189015942</v>
      </c>
      <c r="H3578">
        <f t="shared" ca="1" si="340"/>
        <v>17.751669372914112</v>
      </c>
      <c r="I3578">
        <f>User_Model_Calcs!A3578-Sat_Data!$B$5</f>
        <v>46.08976713806905</v>
      </c>
      <c r="J3578">
        <f>(Earth_Data!$B$1/SQRT(1-Earth_Data!$B$2^2*SIN(RADIANS(User_Model_Calcs!B3578))^2))*COS(RADIANS(User_Model_Calcs!B3578))</f>
        <v>4752.7013899775975</v>
      </c>
      <c r="K3578">
        <f>((Earth_Data!$B$1*(1-Earth_Data!$B$2^2))/SQRT(1-Earth_Data!$B$2^2*SIN(RADIANS(User_Model_Calcs!B3578))^2))*SIN(RADIANS(User_Model_Calcs!B3578))</f>
        <v>-4239.2663157686329</v>
      </c>
      <c r="L3578">
        <f t="shared" si="338"/>
        <v>-41.731999520981695</v>
      </c>
      <c r="M3578">
        <f t="shared" si="339"/>
        <v>6368.6379547204242</v>
      </c>
      <c r="N3578">
        <f>SQRT(User_Model_Calcs!M3578^2+Sat_Data!$B$3^2-2*User_Model_Calcs!M3578*Sat_Data!$B$3*COS(RADIANS(L3578))*COS(RADIANS(I3578)))</f>
        <v>39248.135598564513</v>
      </c>
      <c r="O3578">
        <f>DEGREES(ACOS(((Earth_Data!$B$1+Sat_Data!$B$2)/User_Model_Calcs!N3578)*SQRT(1-COS(RADIANS(User_Model_Calcs!I3578))^2*COS(RADIANS(User_Model_Calcs!B3578))^2)))</f>
        <v>23.041636951314576</v>
      </c>
      <c r="P3578">
        <f t="shared" si="336"/>
        <v>57.251277759998999</v>
      </c>
    </row>
    <row r="3579" spans="1:16" x14ac:dyDescent="0.25">
      <c r="A3579" s="5">
        <v>131.12110222013305</v>
      </c>
      <c r="B3579">
        <v>-30.941707094484713</v>
      </c>
      <c r="C3579">
        <v>950</v>
      </c>
      <c r="D3579">
        <f t="shared" ca="1" si="335"/>
        <v>1.2</v>
      </c>
      <c r="E3579" s="1">
        <v>0.65</v>
      </c>
      <c r="F3579">
        <v>19.899999999999999</v>
      </c>
      <c r="G3579">
        <f t="shared" ca="1" si="337"/>
        <v>46.089820015575185</v>
      </c>
      <c r="H3579">
        <f t="shared" ca="1" si="340"/>
        <v>17.336611031198281</v>
      </c>
      <c r="I3579">
        <f>User_Model_Calcs!A3579-Sat_Data!$B$5</f>
        <v>21.121102220133054</v>
      </c>
      <c r="J3579">
        <f>(Earth_Data!$B$1/SQRT(1-Earth_Data!$B$2^2*SIN(RADIANS(User_Model_Calcs!B3579))^2))*COS(RADIANS(User_Model_Calcs!B3579))</f>
        <v>5475.3196383200884</v>
      </c>
      <c r="K3579">
        <f>((Earth_Data!$B$1*(1-Earth_Data!$B$2^2))/SQRT(1-Earth_Data!$B$2^2*SIN(RADIANS(User_Model_Calcs!B3579))^2))*SIN(RADIANS(User_Model_Calcs!B3579))</f>
        <v>-3260.3532161429603</v>
      </c>
      <c r="L3579">
        <f t="shared" si="338"/>
        <v>-30.772256336286429</v>
      </c>
      <c r="M3579">
        <f t="shared" si="339"/>
        <v>6372.5213405517416</v>
      </c>
      <c r="N3579">
        <f>SQRT(User_Model_Calcs!M3579^2+Sat_Data!$B$3^2-2*User_Model_Calcs!M3579*Sat_Data!$B$3*COS(RADIANS(L3579))*COS(RADIANS(I3579)))</f>
        <v>37252.082791413013</v>
      </c>
      <c r="O3579">
        <f>DEGREES(ACOS(((Earth_Data!$B$1+Sat_Data!$B$2)/User_Model_Calcs!N3579)*SQRT(1-COS(RADIANS(User_Model_Calcs!I3579))^2*COS(RADIANS(User_Model_Calcs!B3579))^2)))</f>
        <v>47.233875732425417</v>
      </c>
      <c r="P3579">
        <f t="shared" si="336"/>
        <v>36.91742254275637</v>
      </c>
    </row>
    <row r="3580" spans="1:16" x14ac:dyDescent="0.25">
      <c r="A3580" s="5">
        <v>145.28434475355624</v>
      </c>
      <c r="B3580">
        <v>-29.868386291002885</v>
      </c>
      <c r="C3580">
        <v>400</v>
      </c>
      <c r="D3580">
        <f t="shared" ca="1" si="335"/>
        <v>0.75</v>
      </c>
      <c r="E3580" s="1">
        <v>0.65</v>
      </c>
      <c r="F3580">
        <v>19.899999999999999</v>
      </c>
      <c r="G3580">
        <f t="shared" ca="1" si="337"/>
        <v>42.007420362456692</v>
      </c>
      <c r="H3580">
        <f t="shared" ca="1" si="340"/>
        <v>17.714831008849867</v>
      </c>
      <c r="I3580">
        <f>User_Model_Calcs!A3580-Sat_Data!$B$5</f>
        <v>35.28434475355624</v>
      </c>
      <c r="J3580">
        <f>(Earth_Data!$B$1/SQRT(1-Earth_Data!$B$2^2*SIN(RADIANS(User_Model_Calcs!B3580))^2))*COS(RADIANS(User_Model_Calcs!B3580))</f>
        <v>5535.5395934920816</v>
      </c>
      <c r="K3580">
        <f>((Earth_Data!$B$1*(1-Earth_Data!$B$2^2))/SQRT(1-Earth_Data!$B$2^2*SIN(RADIANS(User_Model_Calcs!B3580))^2))*SIN(RADIANS(User_Model_Calcs!B3580))</f>
        <v>-3157.7315589038963</v>
      </c>
      <c r="L3580">
        <f t="shared" si="338"/>
        <v>-29.702464049012196</v>
      </c>
      <c r="M3580">
        <f t="shared" si="339"/>
        <v>6372.8696196624105</v>
      </c>
      <c r="N3580">
        <f>SQRT(User_Model_Calcs!M3580^2+Sat_Data!$B$3^2-2*User_Model_Calcs!M3580*Sat_Data!$B$3*COS(RADIANS(L3580))*COS(RADIANS(I3580)))</f>
        <v>37912.786565351431</v>
      </c>
      <c r="O3580">
        <f>DEGREES(ACOS(((Earth_Data!$B$1+Sat_Data!$B$2)/User_Model_Calcs!N3580)*SQRT(1-COS(RADIANS(User_Model_Calcs!I3580))^2*COS(RADIANS(User_Model_Calcs!B3580))^2)))</f>
        <v>38.22838310695564</v>
      </c>
      <c r="P3580">
        <f t="shared" si="336"/>
        <v>54.863209876211556</v>
      </c>
    </row>
    <row r="3581" spans="1:16" x14ac:dyDescent="0.25">
      <c r="A3581" s="5">
        <v>130.05746574893436</v>
      </c>
      <c r="B3581">
        <v>-25.608325147614053</v>
      </c>
      <c r="C3581">
        <v>950</v>
      </c>
      <c r="D3581">
        <f t="shared" ca="1" si="335"/>
        <v>1.2</v>
      </c>
      <c r="E3581" s="1">
        <v>0.65</v>
      </c>
      <c r="F3581">
        <v>19.899999999999999</v>
      </c>
      <c r="G3581">
        <f t="shared" ca="1" si="337"/>
        <v>46.089820015575185</v>
      </c>
      <c r="H3581">
        <f t="shared" ca="1" si="340"/>
        <v>15.538385919165394</v>
      </c>
      <c r="I3581">
        <f>User_Model_Calcs!A3581-Sat_Data!$B$5</f>
        <v>20.057465748934362</v>
      </c>
      <c r="J3581">
        <f>(Earth_Data!$B$1/SQRT(1-Earth_Data!$B$2^2*SIN(RADIANS(User_Model_Calcs!B3581))^2))*COS(RADIANS(User_Model_Calcs!B3581))</f>
        <v>5755.2135052409367</v>
      </c>
      <c r="K3581">
        <f>((Earth_Data!$B$1*(1-Earth_Data!$B$2^2))/SQRT(1-Earth_Data!$B$2^2*SIN(RADIANS(User_Model_Calcs!B3581))^2))*SIN(RADIANS(User_Model_Calcs!B3581))</f>
        <v>-2739.997990807859</v>
      </c>
      <c r="L3581">
        <f t="shared" si="338"/>
        <v>-25.458639090651094</v>
      </c>
      <c r="M3581">
        <f t="shared" si="339"/>
        <v>6374.1722192406105</v>
      </c>
      <c r="N3581">
        <f>SQRT(User_Model_Calcs!M3581^2+Sat_Data!$B$3^2-2*User_Model_Calcs!M3581*Sat_Data!$B$3*COS(RADIANS(L3581))*COS(RADIANS(I3581)))</f>
        <v>36912.77618696836</v>
      </c>
      <c r="O3581">
        <f>DEGREES(ACOS(((Earth_Data!$B$1+Sat_Data!$B$2)/User_Model_Calcs!N3581)*SQRT(1-COS(RADIANS(User_Model_Calcs!I3581))^2*COS(RADIANS(User_Model_Calcs!B3581))^2)))</f>
        <v>52.621330158137035</v>
      </c>
      <c r="P3581">
        <f t="shared" si="336"/>
        <v>40.188783354398574</v>
      </c>
    </row>
    <row r="3582" spans="1:16" x14ac:dyDescent="0.25">
      <c r="A3582" s="5">
        <v>148.13823072218821</v>
      </c>
      <c r="B3582">
        <v>-33.77837313044207</v>
      </c>
      <c r="C3582">
        <v>400</v>
      </c>
      <c r="D3582">
        <f t="shared" ca="1" si="335"/>
        <v>3</v>
      </c>
      <c r="E3582" s="1">
        <v>0.65</v>
      </c>
      <c r="F3582">
        <v>19.899999999999999</v>
      </c>
      <c r="G3582">
        <f t="shared" ca="1" si="337"/>
        <v>54.048620189015942</v>
      </c>
      <c r="H3582">
        <f t="shared" ca="1" si="340"/>
        <v>15.309247089129421</v>
      </c>
      <c r="I3582">
        <f>User_Model_Calcs!A3582-Sat_Data!$B$5</f>
        <v>38.138230722188212</v>
      </c>
      <c r="J3582">
        <f>(Earth_Data!$B$1/SQRT(1-Earth_Data!$B$2^2*SIN(RADIANS(User_Model_Calcs!B3582))^2))*COS(RADIANS(User_Model_Calcs!B3582))</f>
        <v>5306.9680940906283</v>
      </c>
      <c r="K3582">
        <f>((Earth_Data!$B$1*(1-Earth_Data!$B$2^2))/SQRT(1-Earth_Data!$B$2^2*SIN(RADIANS(User_Model_Calcs!B3582))^2))*SIN(RADIANS(User_Model_Calcs!B3582))</f>
        <v>-3526.0411095406416</v>
      </c>
      <c r="L3582">
        <f t="shared" si="338"/>
        <v>-33.600748532007223</v>
      </c>
      <c r="M3582">
        <f t="shared" si="339"/>
        <v>6371.5678021870344</v>
      </c>
      <c r="N3582">
        <f>SQRT(User_Model_Calcs!M3582^2+Sat_Data!$B$3^2-2*User_Model_Calcs!M3582*Sat_Data!$B$3*COS(RADIANS(L3582))*COS(RADIANS(I3582)))</f>
        <v>38293.874910013074</v>
      </c>
      <c r="O3582">
        <f>DEGREES(ACOS(((Earth_Data!$B$1+Sat_Data!$B$2)/User_Model_Calcs!N3582)*SQRT(1-COS(RADIANS(User_Model_Calcs!I3582))^2*COS(RADIANS(User_Model_Calcs!B3582))^2)))</f>
        <v>33.572578602749012</v>
      </c>
      <c r="P3582">
        <f t="shared" si="336"/>
        <v>54.697824917731396</v>
      </c>
    </row>
    <row r="3583" spans="1:16" x14ac:dyDescent="0.25">
      <c r="A3583" s="5">
        <v>150.17859627971444</v>
      </c>
      <c r="B3583">
        <v>-36.997156447297613</v>
      </c>
      <c r="C3583">
        <v>400</v>
      </c>
      <c r="D3583">
        <f t="shared" ca="1" si="335"/>
        <v>0.75</v>
      </c>
      <c r="E3583" s="1">
        <v>0.65</v>
      </c>
      <c r="F3583">
        <v>19.899999999999999</v>
      </c>
      <c r="G3583">
        <f t="shared" ca="1" si="337"/>
        <v>42.007420362456692</v>
      </c>
      <c r="H3583">
        <f t="shared" ca="1" si="340"/>
        <v>20.786066189475921</v>
      </c>
      <c r="I3583">
        <f>User_Model_Calcs!A3583-Sat_Data!$B$5</f>
        <v>40.178596279714441</v>
      </c>
      <c r="J3583">
        <f>(Earth_Data!$B$1/SQRT(1-Earth_Data!$B$2^2*SIN(RADIANS(User_Model_Calcs!B3583))^2))*COS(RADIANS(User_Model_Calcs!B3583))</f>
        <v>5100.1855478174766</v>
      </c>
      <c r="K3583">
        <f>((Earth_Data!$B$1*(1-Earth_Data!$B$2^2))/SQRT(1-Earth_Data!$B$2^2*SIN(RADIANS(User_Model_Calcs!B3583))^2))*SIN(RADIANS(User_Model_Calcs!B3583))</f>
        <v>-3817.1425079927149</v>
      </c>
      <c r="L3583">
        <f t="shared" si="338"/>
        <v>-36.812360051415261</v>
      </c>
      <c r="M3583">
        <f t="shared" si="339"/>
        <v>6370.4371552108705</v>
      </c>
      <c r="N3583">
        <f>SQRT(User_Model_Calcs!M3583^2+Sat_Data!$B$3^2-2*User_Model_Calcs!M3583*Sat_Data!$B$3*COS(RADIANS(L3583))*COS(RADIANS(I3583)))</f>
        <v>38597.830929132295</v>
      </c>
      <c r="O3583">
        <f>DEGREES(ACOS(((Earth_Data!$B$1+Sat_Data!$B$2)/User_Model_Calcs!N3583)*SQRT(1-COS(RADIANS(User_Model_Calcs!I3583))^2*COS(RADIANS(User_Model_Calcs!B3583))^2)))</f>
        <v>30.067014478874846</v>
      </c>
      <c r="P3583">
        <f t="shared" si="336"/>
        <v>54.524623959528526</v>
      </c>
    </row>
    <row r="3584" spans="1:16" x14ac:dyDescent="0.25">
      <c r="A3584" s="5">
        <v>128.83989544274016</v>
      </c>
      <c r="B3584">
        <v>-34.424519642025537</v>
      </c>
      <c r="C3584">
        <v>950</v>
      </c>
      <c r="D3584">
        <f t="shared" ca="1" si="335"/>
        <v>0.75</v>
      </c>
      <c r="E3584" s="1">
        <v>0.65</v>
      </c>
      <c r="F3584">
        <v>19.899999999999999</v>
      </c>
      <c r="G3584">
        <f t="shared" ca="1" si="337"/>
        <v>42.007420362456692</v>
      </c>
      <c r="H3584">
        <f t="shared" ca="1" si="340"/>
        <v>23.822614816329075</v>
      </c>
      <c r="I3584">
        <f>User_Model_Calcs!A3584-Sat_Data!$B$5</f>
        <v>18.839895442740158</v>
      </c>
      <c r="J3584">
        <f>(Earth_Data!$B$1/SQRT(1-Earth_Data!$B$2^2*SIN(RADIANS(User_Model_Calcs!B3584))^2))*COS(RADIANS(User_Model_Calcs!B3584))</f>
        <v>5266.7839397477192</v>
      </c>
      <c r="K3584">
        <f>((Earth_Data!$B$1*(1-Earth_Data!$B$2^2))/SQRT(1-Earth_Data!$B$2^2*SIN(RADIANS(User_Model_Calcs!B3584))^2))*SIN(RADIANS(User_Model_Calcs!B3584))</f>
        <v>-3585.38961756564</v>
      </c>
      <c r="L3584">
        <f t="shared" si="338"/>
        <v>-34.24527297264207</v>
      </c>
      <c r="M3584">
        <f t="shared" si="339"/>
        <v>6371.3445816194871</v>
      </c>
      <c r="N3584">
        <f>SQRT(User_Model_Calcs!M3584^2+Sat_Data!$B$3^2-2*User_Model_Calcs!M3584*Sat_Data!$B$3*COS(RADIANS(L3584))*COS(RADIANS(I3584)))</f>
        <v>37390.704767187373</v>
      </c>
      <c r="O3584">
        <f>DEGREES(ACOS(((Earth_Data!$B$1+Sat_Data!$B$2)/User_Model_Calcs!N3584)*SQRT(1-COS(RADIANS(User_Model_Calcs!I3584))^2*COS(RADIANS(User_Model_Calcs!B3584))^2)))</f>
        <v>45.193588697059219</v>
      </c>
      <c r="P3584">
        <f t="shared" si="336"/>
        <v>31.113529468074031</v>
      </c>
    </row>
    <row r="3585" spans="1:16" x14ac:dyDescent="0.25">
      <c r="A3585" s="5">
        <v>124.66338883192532</v>
      </c>
      <c r="B3585">
        <v>-32.406824880466694</v>
      </c>
      <c r="C3585">
        <v>950</v>
      </c>
      <c r="D3585">
        <f t="shared" ca="1" si="335"/>
        <v>1.2</v>
      </c>
      <c r="E3585" s="1">
        <v>0.65</v>
      </c>
      <c r="F3585">
        <v>19.899999999999999</v>
      </c>
      <c r="G3585">
        <f t="shared" ca="1" si="337"/>
        <v>46.089820015575185</v>
      </c>
      <c r="H3585">
        <f t="shared" ca="1" si="340"/>
        <v>22.642565617289762</v>
      </c>
      <c r="I3585">
        <f>User_Model_Calcs!A3585-Sat_Data!$B$5</f>
        <v>14.663388831925317</v>
      </c>
      <c r="J3585">
        <f>(Earth_Data!$B$1/SQRT(1-Earth_Data!$B$2^2*SIN(RADIANS(User_Model_Calcs!B3585))^2))*COS(RADIANS(User_Model_Calcs!B3585))</f>
        <v>5390.0190043849198</v>
      </c>
      <c r="K3585">
        <f>((Earth_Data!$B$1*(1-Earth_Data!$B$2^2))/SQRT(1-Earth_Data!$B$2^2*SIN(RADIANS(User_Model_Calcs!B3585))^2))*SIN(RADIANS(User_Model_Calcs!B3585))</f>
        <v>-3398.605413745312</v>
      </c>
      <c r="L3585">
        <f t="shared" si="338"/>
        <v>-32.232940584846453</v>
      </c>
      <c r="M3585">
        <f t="shared" si="339"/>
        <v>6372.0344966085631</v>
      </c>
      <c r="N3585">
        <f>SQRT(User_Model_Calcs!M3585^2+Sat_Data!$B$3^2-2*User_Model_Calcs!M3585*Sat_Data!$B$3*COS(RADIANS(L3585))*COS(RADIANS(I3585)))</f>
        <v>37130.724535006913</v>
      </c>
      <c r="O3585">
        <f>DEGREES(ACOS(((Earth_Data!$B$1+Sat_Data!$B$2)/User_Model_Calcs!N3585)*SQRT(1-COS(RADIANS(User_Model_Calcs!I3585))^2*COS(RADIANS(User_Model_Calcs!B3585))^2)))</f>
        <v>49.066523039521037</v>
      </c>
      <c r="P3585">
        <f t="shared" si="336"/>
        <v>26.023572774757834</v>
      </c>
    </row>
    <row r="3586" spans="1:16" x14ac:dyDescent="0.25">
      <c r="A3586" s="5">
        <v>129.02579421935656</v>
      </c>
      <c r="B3586">
        <v>-31.751818494076986</v>
      </c>
      <c r="C3586">
        <v>950</v>
      </c>
      <c r="D3586">
        <f t="shared" ref="D3586:D3649" ca="1" si="341">CHOOSE(RANDBETWEEN(1,3),0.75,1.2,3)</f>
        <v>1.2</v>
      </c>
      <c r="E3586" s="1">
        <v>0.65</v>
      </c>
      <c r="F3586">
        <v>19.899999999999999</v>
      </c>
      <c r="G3586">
        <f t="shared" ca="1" si="337"/>
        <v>46.089820015575185</v>
      </c>
      <c r="H3586">
        <f t="shared" ca="1" si="340"/>
        <v>21.451398576527158</v>
      </c>
      <c r="I3586">
        <f>User_Model_Calcs!A3586-Sat_Data!$B$5</f>
        <v>19.025794219356555</v>
      </c>
      <c r="J3586">
        <f>(Earth_Data!$B$1/SQRT(1-Earth_Data!$B$2^2*SIN(RADIANS(User_Model_Calcs!B3586))^2))*COS(RADIANS(User_Model_Calcs!B3586))</f>
        <v>5428.5934047124674</v>
      </c>
      <c r="K3586">
        <f>((Earth_Data!$B$1*(1-Earth_Data!$B$2^2))/SQRT(1-Earth_Data!$B$2^2*SIN(RADIANS(User_Model_Calcs!B3586))^2))*SIN(RADIANS(User_Model_Calcs!B3586))</f>
        <v>-3337.0632352631628</v>
      </c>
      <c r="L3586">
        <f t="shared" si="338"/>
        <v>-31.579861003168539</v>
      </c>
      <c r="M3586">
        <f t="shared" si="339"/>
        <v>6372.2537135485081</v>
      </c>
      <c r="N3586">
        <f>SQRT(User_Model_Calcs!M3586^2+Sat_Data!$B$3^2-2*User_Model_Calcs!M3586*Sat_Data!$B$3*COS(RADIANS(L3586))*COS(RADIANS(I3586)))</f>
        <v>37224.242595231241</v>
      </c>
      <c r="O3586">
        <f>DEGREES(ACOS(((Earth_Data!$B$1+Sat_Data!$B$2)/User_Model_Calcs!N3586)*SQRT(1-COS(RADIANS(User_Model_Calcs!I3586))^2*COS(RADIANS(User_Model_Calcs!B3586))^2)))</f>
        <v>47.645239476986447</v>
      </c>
      <c r="P3586">
        <f t="shared" ref="P3586:P3649" si="342">DEGREES(ASIN(SIN(RADIANS(ABS(I3586)))/(SIN(ACOS(COS(RADIANS(I3586))*COS(RADIANS(B3586)))))))</f>
        <v>33.235727922806184</v>
      </c>
    </row>
    <row r="3587" spans="1:16" x14ac:dyDescent="0.25">
      <c r="A3587" s="5">
        <v>137.90616159238465</v>
      </c>
      <c r="B3587">
        <v>-36.783546317402347</v>
      </c>
      <c r="C3587">
        <v>950</v>
      </c>
      <c r="D3587">
        <f t="shared" ca="1" si="341"/>
        <v>0.75</v>
      </c>
      <c r="E3587" s="1">
        <v>0.65</v>
      </c>
      <c r="F3587">
        <v>19.899999999999999</v>
      </c>
      <c r="G3587">
        <f t="shared" ref="G3587:G3650" ca="1" si="343">20.4+20*LOG(F3587)+20*LOG(D3587)+10*LOG(E3587)</f>
        <v>42.007420362456692</v>
      </c>
      <c r="H3587">
        <f t="shared" ca="1" si="340"/>
        <v>23.655059633737316</v>
      </c>
      <c r="I3587">
        <f>User_Model_Calcs!A3587-Sat_Data!$B$5</f>
        <v>27.906161592384649</v>
      </c>
      <c r="J3587">
        <f>(Earth_Data!$B$1/SQRT(1-Earth_Data!$B$2^2*SIN(RADIANS(User_Model_Calcs!B3587))^2))*COS(RADIANS(User_Model_Calcs!B3587))</f>
        <v>5114.4156206674861</v>
      </c>
      <c r="K3587">
        <f>((Earth_Data!$B$1*(1-Earth_Data!$B$2^2))/SQRT(1-Earth_Data!$B$2^2*SIN(RADIANS(User_Model_Calcs!B3587))^2))*SIN(RADIANS(User_Model_Calcs!B3587))</f>
        <v>-3798.1831821532537</v>
      </c>
      <c r="L3587">
        <f t="shared" ref="L3587:L3650" si="344">DEGREES(ATAN((K3587/J3587)))</f>
        <v>-36.599154740917037</v>
      </c>
      <c r="M3587">
        <f t="shared" ref="M3587:M3650" si="345">SQRT(J3587^2+K3587^2)</f>
        <v>6370.5135292313289</v>
      </c>
      <c r="N3587">
        <f>SQRT(User_Model_Calcs!M3587^2+Sat_Data!$B$3^2-2*User_Model_Calcs!M3587*Sat_Data!$B$3*COS(RADIANS(L3587))*COS(RADIANS(I3587)))</f>
        <v>37911.221081354393</v>
      </c>
      <c r="O3587">
        <f>DEGREES(ACOS(((Earth_Data!$B$1+Sat_Data!$B$2)/User_Model_Calcs!N3587)*SQRT(1-COS(RADIANS(User_Model_Calcs!I3587))^2*COS(RADIANS(User_Model_Calcs!B3587))^2)))</f>
        <v>38.215293384718883</v>
      </c>
      <c r="P3587">
        <f t="shared" si="342"/>
        <v>41.491550244269746</v>
      </c>
    </row>
    <row r="3588" spans="1:16" x14ac:dyDescent="0.25">
      <c r="A3588">
        <v>152.315</v>
      </c>
      <c r="B3588">
        <v>-29.584000000000003</v>
      </c>
      <c r="C3588">
        <v>375</v>
      </c>
      <c r="D3588">
        <f t="shared" ca="1" si="341"/>
        <v>0.75</v>
      </c>
      <c r="E3588" s="1">
        <v>0.65</v>
      </c>
      <c r="F3588">
        <v>19.899999999999999</v>
      </c>
      <c r="G3588">
        <f t="shared" ca="1" si="343"/>
        <v>42.007420362456692</v>
      </c>
      <c r="H3588">
        <f t="shared" ca="1" si="340"/>
        <v>16.682632358479836</v>
      </c>
      <c r="I3588">
        <f>User_Model_Calcs!A3588-Sat_Data!$B$5</f>
        <v>42.314999999999998</v>
      </c>
      <c r="J3588">
        <f>(Earth_Data!$B$1/SQRT(1-Earth_Data!$B$2^2*SIN(RADIANS(User_Model_Calcs!B3588))^2))*COS(RADIANS(User_Model_Calcs!B3588))</f>
        <v>5551.1707445709353</v>
      </c>
      <c r="K3588">
        <f>((Earth_Data!$B$1*(1-Earth_Data!$B$2^2))/SQRT(1-Earth_Data!$B$2^2*SIN(RADIANS(User_Model_Calcs!B3588))^2))*SIN(RADIANS(User_Model_Calcs!B3588))</f>
        <v>-3130.3563215298796</v>
      </c>
      <c r="L3588">
        <f t="shared" si="344"/>
        <v>-29.419051711583929</v>
      </c>
      <c r="M3588">
        <f t="shared" si="345"/>
        <v>6372.9606412657458</v>
      </c>
      <c r="N3588">
        <f>SQRT(User_Model_Calcs!M3588^2+Sat_Data!$B$3^2-2*User_Model_Calcs!M3588*Sat_Data!$B$3*COS(RADIANS(L3588))*COS(RADIANS(I3588)))</f>
        <v>38370.238591120622</v>
      </c>
      <c r="O3588">
        <f>DEGREES(ACOS(((Earth_Data!$B$1+Sat_Data!$B$2)/User_Model_Calcs!N3588)*SQRT(1-COS(RADIANS(User_Model_Calcs!I3588))^2*COS(RADIANS(User_Model_Calcs!B3588))^2)))</f>
        <v>32.696685480727901</v>
      </c>
      <c r="P3588">
        <f t="shared" si="342"/>
        <v>61.529780809835486</v>
      </c>
    </row>
    <row r="3589" spans="1:16" x14ac:dyDescent="0.25">
      <c r="A3589" s="5">
        <v>128.75529215729347</v>
      </c>
      <c r="B3589">
        <v>-42.680201012483607</v>
      </c>
      <c r="C3589">
        <v>950</v>
      </c>
      <c r="D3589">
        <f t="shared" ca="1" si="341"/>
        <v>0.75</v>
      </c>
      <c r="E3589" s="1">
        <v>0.65</v>
      </c>
      <c r="F3589">
        <v>19.899999999999999</v>
      </c>
      <c r="G3589">
        <f t="shared" ca="1" si="343"/>
        <v>42.007420362456692</v>
      </c>
      <c r="H3589">
        <f t="shared" ca="1" si="340"/>
        <v>22.352542892676794</v>
      </c>
      <c r="I3589">
        <f>User_Model_Calcs!A3589-Sat_Data!$B$5</f>
        <v>18.755292157293468</v>
      </c>
      <c r="J3589">
        <f>(Earth_Data!$B$1/SQRT(1-Earth_Data!$B$2^2*SIN(RADIANS(User_Model_Calcs!B3589))^2))*COS(RADIANS(User_Model_Calcs!B3589))</f>
        <v>4696.1119378218282</v>
      </c>
      <c r="K3589">
        <f>((Earth_Data!$B$1*(1-Earth_Data!$B$2^2))/SQRT(1-Earth_Data!$B$2^2*SIN(RADIANS(User_Model_Calcs!B3589))^2))*SIN(RADIANS(User_Model_Calcs!B3589))</f>
        <v>-4301.4535320926916</v>
      </c>
      <c r="L3589">
        <f t="shared" si="344"/>
        <v>-42.488456604490224</v>
      </c>
      <c r="M3589">
        <f t="shared" si="345"/>
        <v>6368.3569169217726</v>
      </c>
      <c r="N3589">
        <f>SQRT(User_Model_Calcs!M3589^2+Sat_Data!$B$3^2-2*User_Model_Calcs!M3589*Sat_Data!$B$3*COS(RADIANS(L3589))*COS(RADIANS(I3589)))</f>
        <v>37991.891972333287</v>
      </c>
      <c r="O3589">
        <f>DEGREES(ACOS(((Earth_Data!$B$1+Sat_Data!$B$2)/User_Model_Calcs!N3589)*SQRT(1-COS(RADIANS(User_Model_Calcs!I3589))^2*COS(RADIANS(User_Model_Calcs!B3589))^2)))</f>
        <v>37.176735038615384</v>
      </c>
      <c r="P3589">
        <f t="shared" si="342"/>
        <v>26.60590541994512</v>
      </c>
    </row>
    <row r="3590" spans="1:16" x14ac:dyDescent="0.25">
      <c r="A3590" s="5">
        <v>138.38502455517136</v>
      </c>
      <c r="B3590">
        <v>-37.674341913919328</v>
      </c>
      <c r="C3590">
        <v>950</v>
      </c>
      <c r="D3590">
        <f t="shared" ca="1" si="341"/>
        <v>0.75</v>
      </c>
      <c r="E3590" s="1">
        <v>0.65</v>
      </c>
      <c r="F3590">
        <v>19.899999999999999</v>
      </c>
      <c r="G3590">
        <f t="shared" ca="1" si="343"/>
        <v>42.007420362456692</v>
      </c>
      <c r="H3590">
        <f t="shared" ca="1" si="340"/>
        <v>16.996633424013272</v>
      </c>
      <c r="I3590">
        <f>User_Model_Calcs!A3590-Sat_Data!$B$5</f>
        <v>28.385024555171356</v>
      </c>
      <c r="J3590">
        <f>(Earth_Data!$B$1/SQRT(1-Earth_Data!$B$2^2*SIN(RADIANS(User_Model_Calcs!B3590))^2))*COS(RADIANS(User_Model_Calcs!B3590))</f>
        <v>5054.6043952257733</v>
      </c>
      <c r="K3590">
        <f>((Earth_Data!$B$1*(1-Earth_Data!$B$2^2))/SQRT(1-Earth_Data!$B$2^2*SIN(RADIANS(User_Model_Calcs!B3590))^2))*SIN(RADIANS(User_Model_Calcs!B3590))</f>
        <v>-3876.8989266144195</v>
      </c>
      <c r="L3590">
        <f t="shared" si="344"/>
        <v>-37.488329993678072</v>
      </c>
      <c r="M3590">
        <f t="shared" si="345"/>
        <v>6370.193943626814</v>
      </c>
      <c r="N3590">
        <f>SQRT(User_Model_Calcs!M3590^2+Sat_Data!$B$3^2-2*User_Model_Calcs!M3590*Sat_Data!$B$3*COS(RADIANS(L3590))*COS(RADIANS(I3590)))</f>
        <v>37992.029798728508</v>
      </c>
      <c r="O3590">
        <f>DEGREES(ACOS(((Earth_Data!$B$1+Sat_Data!$B$2)/User_Model_Calcs!N3590)*SQRT(1-COS(RADIANS(User_Model_Calcs!I3590))^2*COS(RADIANS(User_Model_Calcs!B3590))^2)))</f>
        <v>37.199971111414129</v>
      </c>
      <c r="P3590">
        <f t="shared" si="342"/>
        <v>41.481082324770433</v>
      </c>
    </row>
    <row r="3591" spans="1:16" x14ac:dyDescent="0.25">
      <c r="A3591" s="5">
        <v>120.73600194968914</v>
      </c>
      <c r="B3591">
        <v>-34.590465794422975</v>
      </c>
      <c r="C3591">
        <v>950</v>
      </c>
      <c r="D3591">
        <f t="shared" ca="1" si="341"/>
        <v>0.75</v>
      </c>
      <c r="E3591" s="1">
        <v>0.65</v>
      </c>
      <c r="F3591">
        <v>19.899999999999999</v>
      </c>
      <c r="G3591">
        <f t="shared" ca="1" si="343"/>
        <v>42.007420362456692</v>
      </c>
      <c r="H3591">
        <f t="shared" ca="1" si="340"/>
        <v>17.450982593189455</v>
      </c>
      <c r="I3591">
        <f>User_Model_Calcs!A3591-Sat_Data!$B$5</f>
        <v>10.73600194968914</v>
      </c>
      <c r="J3591">
        <f>(Earth_Data!$B$1/SQRT(1-Earth_Data!$B$2^2*SIN(RADIANS(User_Model_Calcs!B3591))^2))*COS(RADIANS(User_Model_Calcs!B3591))</f>
        <v>5256.3551698342471</v>
      </c>
      <c r="K3591">
        <f>((Earth_Data!$B$1*(1-Earth_Data!$B$2^2))/SQRT(1-Earth_Data!$B$2^2*SIN(RADIANS(User_Model_Calcs!B3591))^2))*SIN(RADIANS(User_Model_Calcs!B3591))</f>
        <v>-3600.5593215165641</v>
      </c>
      <c r="L3591">
        <f t="shared" si="344"/>
        <v>-34.410817167381019</v>
      </c>
      <c r="M3591">
        <f t="shared" si="345"/>
        <v>6371.2869264539513</v>
      </c>
      <c r="N3591">
        <f>SQRT(User_Model_Calcs!M3591^2+Sat_Data!$B$3^2-2*User_Model_Calcs!M3591*Sat_Data!$B$3*COS(RADIANS(L3591))*COS(RADIANS(I3591)))</f>
        <v>37187.463588420425</v>
      </c>
      <c r="O3591">
        <f>DEGREES(ACOS(((Earth_Data!$B$1+Sat_Data!$B$2)/User_Model_Calcs!N3591)*SQRT(1-COS(RADIANS(User_Model_Calcs!I3591))^2*COS(RADIANS(User_Model_Calcs!B3591))^2)))</f>
        <v>48.183091403397043</v>
      </c>
      <c r="P3591">
        <f t="shared" si="342"/>
        <v>18.468299412194774</v>
      </c>
    </row>
    <row r="3592" spans="1:16" x14ac:dyDescent="0.25">
      <c r="A3592" s="5">
        <v>125.33049309466264</v>
      </c>
      <c r="B3592">
        <v>-29.754440667452137</v>
      </c>
      <c r="C3592">
        <v>950</v>
      </c>
      <c r="D3592">
        <f t="shared" ca="1" si="341"/>
        <v>1.2</v>
      </c>
      <c r="E3592" s="1">
        <v>0.65</v>
      </c>
      <c r="F3592">
        <v>19.899999999999999</v>
      </c>
      <c r="G3592">
        <f t="shared" ca="1" si="343"/>
        <v>46.089820015575185</v>
      </c>
      <c r="H3592">
        <f t="shared" ca="1" si="340"/>
        <v>23.803667557043802</v>
      </c>
      <c r="I3592">
        <f>User_Model_Calcs!A3592-Sat_Data!$B$5</f>
        <v>15.330493094662643</v>
      </c>
      <c r="J3592">
        <f>(Earth_Data!$B$1/SQRT(1-Earth_Data!$B$2^2*SIN(RADIANS(User_Model_Calcs!B3592))^2))*COS(RADIANS(User_Model_Calcs!B3592))</f>
        <v>5541.8189515291351</v>
      </c>
      <c r="K3592">
        <f>((Earth_Data!$B$1*(1-Earth_Data!$B$2^2))/SQRT(1-Earth_Data!$B$2^2*SIN(RADIANS(User_Model_Calcs!B3592))^2))*SIN(RADIANS(User_Model_Calcs!B3592))</f>
        <v>-3146.7722445819059</v>
      </c>
      <c r="L3592">
        <f t="shared" si="344"/>
        <v>-29.588906713601808</v>
      </c>
      <c r="M3592">
        <f t="shared" si="345"/>
        <v>6372.9061542438021</v>
      </c>
      <c r="N3592">
        <f>SQRT(User_Model_Calcs!M3592^2+Sat_Data!$B$3^2-2*User_Model_Calcs!M3592*Sat_Data!$B$3*COS(RADIANS(L3592))*COS(RADIANS(I3592)))</f>
        <v>36982.776025915438</v>
      </c>
      <c r="O3592">
        <f>DEGREES(ACOS(((Earth_Data!$B$1+Sat_Data!$B$2)/User_Model_Calcs!N3592)*SQRT(1-COS(RADIANS(User_Model_Calcs!I3592))^2*COS(RADIANS(User_Model_Calcs!B3592))^2)))</f>
        <v>51.435246258289617</v>
      </c>
      <c r="P3592">
        <f t="shared" si="342"/>
        <v>28.915729370388558</v>
      </c>
    </row>
    <row r="3593" spans="1:16" x14ac:dyDescent="0.25">
      <c r="A3593" s="5">
        <v>132.21857089754911</v>
      </c>
      <c r="B3593">
        <v>-37.249355333738087</v>
      </c>
      <c r="C3593">
        <v>950</v>
      </c>
      <c r="D3593">
        <f t="shared" ca="1" si="341"/>
        <v>1.2</v>
      </c>
      <c r="E3593" s="1">
        <v>0.65</v>
      </c>
      <c r="F3593">
        <v>19.899999999999999</v>
      </c>
      <c r="G3593">
        <f t="shared" ca="1" si="343"/>
        <v>46.089820015575185</v>
      </c>
      <c r="H3593">
        <f t="shared" ca="1" si="340"/>
        <v>15.675857010552269</v>
      </c>
      <c r="I3593">
        <f>User_Model_Calcs!A3593-Sat_Data!$B$5</f>
        <v>22.218570897549114</v>
      </c>
      <c r="J3593">
        <f>(Earth_Data!$B$1/SQRT(1-Earth_Data!$B$2^2*SIN(RADIANS(User_Model_Calcs!B3593))^2))*COS(RADIANS(User_Model_Calcs!B3593))</f>
        <v>5083.2932936529742</v>
      </c>
      <c r="K3593">
        <f>((Earth_Data!$B$1*(1-Earth_Data!$B$2^2))/SQRT(1-Earth_Data!$B$2^2*SIN(RADIANS(User_Model_Calcs!B3593))^2))*SIN(RADIANS(User_Model_Calcs!B3593))</f>
        <v>-3839.4592374923182</v>
      </c>
      <c r="L3593">
        <f t="shared" si="344"/>
        <v>-37.064094178342266</v>
      </c>
      <c r="M3593">
        <f t="shared" si="345"/>
        <v>6370.3467680858939</v>
      </c>
      <c r="N3593">
        <f>SQRT(User_Model_Calcs!M3593^2+Sat_Data!$B$3^2-2*User_Model_Calcs!M3593*Sat_Data!$B$3*COS(RADIANS(L3593))*COS(RADIANS(I3593)))</f>
        <v>37703.579032419322</v>
      </c>
      <c r="O3593">
        <f>DEGREES(ACOS(((Earth_Data!$B$1+Sat_Data!$B$2)/User_Model_Calcs!N3593)*SQRT(1-COS(RADIANS(User_Model_Calcs!I3593))^2*COS(RADIANS(User_Model_Calcs!B3593))^2)))</f>
        <v>40.889587700384801</v>
      </c>
      <c r="P3593">
        <f t="shared" si="342"/>
        <v>34.013054433404257</v>
      </c>
    </row>
    <row r="3594" spans="1:16" x14ac:dyDescent="0.25">
      <c r="A3594" s="5">
        <v>141.65328525467856</v>
      </c>
      <c r="B3594">
        <v>-40.50987237496323</v>
      </c>
      <c r="C3594">
        <v>950</v>
      </c>
      <c r="D3594">
        <f t="shared" ca="1" si="341"/>
        <v>3</v>
      </c>
      <c r="E3594" s="1">
        <v>0.65</v>
      </c>
      <c r="F3594">
        <v>19.899999999999999</v>
      </c>
      <c r="G3594">
        <f t="shared" ca="1" si="343"/>
        <v>54.048620189015942</v>
      </c>
      <c r="H3594">
        <f t="shared" ca="1" si="340"/>
        <v>20.936545612581533</v>
      </c>
      <c r="I3594">
        <f>User_Model_Calcs!A3594-Sat_Data!$B$5</f>
        <v>31.653285254678565</v>
      </c>
      <c r="J3594">
        <f>(Earth_Data!$B$1/SQRT(1-Earth_Data!$B$2^2*SIN(RADIANS(User_Model_Calcs!B3594))^2))*COS(RADIANS(User_Model_Calcs!B3594))</f>
        <v>4856.1254651381123</v>
      </c>
      <c r="K3594">
        <f>((Earth_Data!$B$1*(1-Earth_Data!$B$2^2))/SQRT(1-Earth_Data!$B$2^2*SIN(RADIANS(User_Model_Calcs!B3594))^2))*SIN(RADIANS(User_Model_Calcs!B3594))</f>
        <v>-4121.1949437827207</v>
      </c>
      <c r="L3594">
        <f t="shared" si="344"/>
        <v>-40.319903645466006</v>
      </c>
      <c r="M3594">
        <f t="shared" si="345"/>
        <v>6369.1602506000045</v>
      </c>
      <c r="N3594">
        <f>SQRT(User_Model_Calcs!M3594^2+Sat_Data!$B$3^2-2*User_Model_Calcs!M3594*Sat_Data!$B$3*COS(RADIANS(L3594))*COS(RADIANS(I3594)))</f>
        <v>38337.853562957229</v>
      </c>
      <c r="O3594">
        <f>DEGREES(ACOS(((Earth_Data!$B$1+Sat_Data!$B$2)/User_Model_Calcs!N3594)*SQRT(1-COS(RADIANS(User_Model_Calcs!I3594))^2*COS(RADIANS(User_Model_Calcs!B3594))^2)))</f>
        <v>33.027349207397698</v>
      </c>
      <c r="P3594">
        <f t="shared" si="342"/>
        <v>43.502752663765783</v>
      </c>
    </row>
    <row r="3595" spans="1:16" x14ac:dyDescent="0.25">
      <c r="A3595" s="5">
        <v>129.3082875484744</v>
      </c>
      <c r="B3595">
        <v>-34.221402373352227</v>
      </c>
      <c r="C3595">
        <v>950</v>
      </c>
      <c r="D3595">
        <f t="shared" ca="1" si="341"/>
        <v>3</v>
      </c>
      <c r="E3595" s="1">
        <v>0.65</v>
      </c>
      <c r="F3595">
        <v>19.899999999999999</v>
      </c>
      <c r="G3595">
        <f t="shared" ca="1" si="343"/>
        <v>54.048620189015942</v>
      </c>
      <c r="H3595">
        <f t="shared" ca="1" si="340"/>
        <v>18.531893730623686</v>
      </c>
      <c r="I3595">
        <f>User_Model_Calcs!A3595-Sat_Data!$B$5</f>
        <v>19.308287548474397</v>
      </c>
      <c r="J3595">
        <f>(Earth_Data!$B$1/SQRT(1-Earth_Data!$B$2^2*SIN(RADIANS(User_Model_Calcs!B3595))^2))*COS(RADIANS(User_Model_Calcs!B3595))</f>
        <v>5279.4884497134408</v>
      </c>
      <c r="K3595">
        <f>((Earth_Data!$B$1*(1-Earth_Data!$B$2^2))/SQRT(1-Earth_Data!$B$2^2*SIN(RADIANS(User_Model_Calcs!B3595))^2))*SIN(RADIANS(User_Model_Calcs!B3595))</f>
        <v>-3566.7815258029136</v>
      </c>
      <c r="L3595">
        <f t="shared" si="344"/>
        <v>-34.042655853025366</v>
      </c>
      <c r="M3595">
        <f t="shared" si="345"/>
        <v>6371.4149718462531</v>
      </c>
      <c r="N3595">
        <f>SQRT(User_Model_Calcs!M3595^2+Sat_Data!$B$3^2-2*User_Model_Calcs!M3595*Sat_Data!$B$3*COS(RADIANS(L3595))*COS(RADIANS(I3595)))</f>
        <v>37393.062559612357</v>
      </c>
      <c r="O3595">
        <f>DEGREES(ACOS(((Earth_Data!$B$1+Sat_Data!$B$2)/User_Model_Calcs!N3595)*SQRT(1-COS(RADIANS(User_Model_Calcs!I3595))^2*COS(RADIANS(User_Model_Calcs!B3595))^2)))</f>
        <v>45.161107542408452</v>
      </c>
      <c r="P3595">
        <f t="shared" si="342"/>
        <v>31.921953284674331</v>
      </c>
    </row>
    <row r="3596" spans="1:16" x14ac:dyDescent="0.25">
      <c r="A3596">
        <v>142.34</v>
      </c>
      <c r="B3596">
        <v>-36.380000000000003</v>
      </c>
      <c r="C3596">
        <v>950</v>
      </c>
      <c r="D3596">
        <f t="shared" ca="1" si="341"/>
        <v>3</v>
      </c>
      <c r="E3596" s="1">
        <v>0.65</v>
      </c>
      <c r="F3596">
        <v>19.899999999999999</v>
      </c>
      <c r="G3596">
        <f t="shared" ca="1" si="343"/>
        <v>54.048620189015942</v>
      </c>
      <c r="H3596">
        <f t="shared" ca="1" si="340"/>
        <v>15.677962398362983</v>
      </c>
      <c r="I3596">
        <f>User_Model_Calcs!A3596-Sat_Data!$B$5</f>
        <v>32.340000000000003</v>
      </c>
      <c r="J3596">
        <f>(Earth_Data!$B$1/SQRT(1-Earth_Data!$B$2^2*SIN(RADIANS(User_Model_Calcs!B3596))^2))*COS(RADIANS(User_Model_Calcs!B3596))</f>
        <v>5141.1039619758658</v>
      </c>
      <c r="K3596">
        <f>((Earth_Data!$B$1*(1-Earth_Data!$B$2^2))/SQRT(1-Earth_Data!$B$2^2*SIN(RADIANS(User_Model_Calcs!B3596))^2))*SIN(RADIANS(User_Model_Calcs!B3596))</f>
        <v>-3762.2234097818118</v>
      </c>
      <c r="L3596">
        <f t="shared" si="344"/>
        <v>-36.196401075212023</v>
      </c>
      <c r="M3596">
        <f t="shared" si="345"/>
        <v>6370.6573391569427</v>
      </c>
      <c r="N3596">
        <f>SQRT(User_Model_Calcs!M3596^2+Sat_Data!$B$3^2-2*User_Model_Calcs!M3596*Sat_Data!$B$3*COS(RADIANS(L3596))*COS(RADIANS(I3596)))</f>
        <v>38106.51648240471</v>
      </c>
      <c r="O3596">
        <f>DEGREES(ACOS(((Earth_Data!$B$1+Sat_Data!$B$2)/User_Model_Calcs!N3596)*SQRT(1-COS(RADIANS(User_Model_Calcs!I3596))^2*COS(RADIANS(User_Model_Calcs!B3596))^2)))</f>
        <v>35.800477044623356</v>
      </c>
      <c r="P3596">
        <f t="shared" si="342"/>
        <v>46.868880379347473</v>
      </c>
    </row>
    <row r="3597" spans="1:16" x14ac:dyDescent="0.25">
      <c r="A3597" s="5">
        <v>122.21167193416099</v>
      </c>
      <c r="B3597">
        <v>-38.22233890376792</v>
      </c>
      <c r="C3597">
        <v>950</v>
      </c>
      <c r="D3597">
        <f t="shared" ca="1" si="341"/>
        <v>1.2</v>
      </c>
      <c r="E3597" s="1">
        <v>0.65</v>
      </c>
      <c r="F3597">
        <v>19.899999999999999</v>
      </c>
      <c r="G3597">
        <f t="shared" ca="1" si="343"/>
        <v>46.089820015575185</v>
      </c>
      <c r="H3597">
        <f t="shared" ca="1" si="340"/>
        <v>16.801643754085429</v>
      </c>
      <c r="I3597">
        <f>User_Model_Calcs!A3597-Sat_Data!$B$5</f>
        <v>12.211671934160989</v>
      </c>
      <c r="J3597">
        <f>(Earth_Data!$B$1/SQRT(1-Earth_Data!$B$2^2*SIN(RADIANS(User_Model_Calcs!B3597))^2))*COS(RADIANS(User_Model_Calcs!B3597))</f>
        <v>5017.2000171769587</v>
      </c>
      <c r="K3597">
        <f>((Earth_Data!$B$1*(1-Earth_Data!$B$2^2))/SQRT(1-Earth_Data!$B$2^2*SIN(RADIANS(User_Model_Calcs!B3597))^2))*SIN(RADIANS(User_Model_Calcs!B3597))</f>
        <v>-3924.8634175236407</v>
      </c>
      <c r="L3597">
        <f t="shared" si="344"/>
        <v>-38.0354192039159</v>
      </c>
      <c r="M3597">
        <f t="shared" si="345"/>
        <v>6369.9959857582189</v>
      </c>
      <c r="N3597">
        <f>SQRT(User_Model_Calcs!M3597^2+Sat_Data!$B$3^2-2*User_Model_Calcs!M3597*Sat_Data!$B$3*COS(RADIANS(L3597))*COS(RADIANS(I3597)))</f>
        <v>37481.636524201516</v>
      </c>
      <c r="O3597">
        <f>DEGREES(ACOS(((Earth_Data!$B$1+Sat_Data!$B$2)/User_Model_Calcs!N3597)*SQRT(1-COS(RADIANS(User_Model_Calcs!I3597))^2*COS(RADIANS(User_Model_Calcs!B3597))^2)))</f>
        <v>43.889644144745482</v>
      </c>
      <c r="P3597">
        <f t="shared" si="342"/>
        <v>19.279381637966466</v>
      </c>
    </row>
    <row r="3598" spans="1:16" x14ac:dyDescent="0.25">
      <c r="A3598" s="5">
        <v>128.47321519575752</v>
      </c>
      <c r="B3598">
        <v>-40.122461111814268</v>
      </c>
      <c r="C3598">
        <v>950</v>
      </c>
      <c r="D3598">
        <f t="shared" ca="1" si="341"/>
        <v>0.75</v>
      </c>
      <c r="E3598" s="1">
        <v>0.65</v>
      </c>
      <c r="F3598">
        <v>19.899999999999999</v>
      </c>
      <c r="G3598">
        <f t="shared" ca="1" si="343"/>
        <v>42.007420362456692</v>
      </c>
      <c r="H3598">
        <f t="shared" ca="1" si="340"/>
        <v>16.494509113225874</v>
      </c>
      <c r="I3598">
        <f>User_Model_Calcs!A3598-Sat_Data!$B$5</f>
        <v>18.473215195757518</v>
      </c>
      <c r="J3598">
        <f>(Earth_Data!$B$1/SQRT(1-Earth_Data!$B$2^2*SIN(RADIANS(User_Model_Calcs!B3598))^2))*COS(RADIANS(User_Model_Calcs!B3598))</f>
        <v>4883.9585581879828</v>
      </c>
      <c r="K3598">
        <f>((Earth_Data!$B$1*(1-Earth_Data!$B$2^2))/SQRT(1-Earth_Data!$B$2^2*SIN(RADIANS(User_Model_Calcs!B3598))^2))*SIN(RADIANS(User_Model_Calcs!B3598))</f>
        <v>-4088.3940563148344</v>
      </c>
      <c r="L3598">
        <f t="shared" si="344"/>
        <v>-39.93292420593027</v>
      </c>
      <c r="M3598">
        <f t="shared" si="345"/>
        <v>6369.3027214765125</v>
      </c>
      <c r="N3598">
        <f>SQRT(User_Model_Calcs!M3598^2+Sat_Data!$B$3^2-2*User_Model_Calcs!M3598*Sat_Data!$B$3*COS(RADIANS(L3598))*COS(RADIANS(I3598)))</f>
        <v>37785.566664240854</v>
      </c>
      <c r="O3598">
        <f>DEGREES(ACOS(((Earth_Data!$B$1+Sat_Data!$B$2)/User_Model_Calcs!N3598)*SQRT(1-COS(RADIANS(User_Model_Calcs!I3598))^2*COS(RADIANS(User_Model_Calcs!B3598))^2)))</f>
        <v>39.803256554252684</v>
      </c>
      <c r="P3598">
        <f t="shared" si="342"/>
        <v>27.402676649289905</v>
      </c>
    </row>
    <row r="3599" spans="1:16" x14ac:dyDescent="0.25">
      <c r="A3599" s="5">
        <v>122.87594165743383</v>
      </c>
      <c r="B3599">
        <v>-30.516363469902807</v>
      </c>
      <c r="C3599">
        <v>950</v>
      </c>
      <c r="D3599">
        <f t="shared" ca="1" si="341"/>
        <v>0.75</v>
      </c>
      <c r="E3599" s="1">
        <v>0.65</v>
      </c>
      <c r="F3599">
        <v>19.899999999999999</v>
      </c>
      <c r="G3599">
        <f t="shared" ca="1" si="343"/>
        <v>42.007420362456692</v>
      </c>
      <c r="H3599">
        <f t="shared" ca="1" si="340"/>
        <v>15.461064194769921</v>
      </c>
      <c r="I3599">
        <f>User_Model_Calcs!A3599-Sat_Data!$B$5</f>
        <v>12.875941657433827</v>
      </c>
      <c r="J3599">
        <f>(Earth_Data!$B$1/SQRT(1-Earth_Data!$B$2^2*SIN(RADIANS(User_Model_Calcs!B3599))^2))*COS(RADIANS(User_Model_Calcs!B3599))</f>
        <v>5499.4151191401561</v>
      </c>
      <c r="K3599">
        <f>((Earth_Data!$B$1*(1-Earth_Data!$B$2^2))/SQRT(1-Earth_Data!$B$2^2*SIN(RADIANS(User_Model_Calcs!B3599))^2))*SIN(RADIANS(User_Model_Calcs!B3599))</f>
        <v>-3219.8186113713782</v>
      </c>
      <c r="L3599">
        <f t="shared" si="344"/>
        <v>-30.348282975714017</v>
      </c>
      <c r="M3599">
        <f t="shared" si="345"/>
        <v>6372.6602406499633</v>
      </c>
      <c r="N3599">
        <f>SQRT(User_Model_Calcs!M3599^2+Sat_Data!$B$3^2-2*User_Model_Calcs!M3599*Sat_Data!$B$3*COS(RADIANS(L3599))*COS(RADIANS(I3599)))</f>
        <v>36963.90809925706</v>
      </c>
      <c r="O3599">
        <f>DEGREES(ACOS(((Earth_Data!$B$1+Sat_Data!$B$2)/User_Model_Calcs!N3599)*SQRT(1-COS(RADIANS(User_Model_Calcs!I3599))^2*COS(RADIANS(User_Model_Calcs!B3599))^2)))</f>
        <v>51.739794219758558</v>
      </c>
      <c r="P3599">
        <f t="shared" si="342"/>
        <v>24.235786763473371</v>
      </c>
    </row>
    <row r="3600" spans="1:16" x14ac:dyDescent="0.25">
      <c r="A3600" s="5">
        <v>121.87421392196337</v>
      </c>
      <c r="B3600">
        <v>-36.184886643326834</v>
      </c>
      <c r="C3600">
        <v>950</v>
      </c>
      <c r="D3600">
        <f t="shared" ca="1" si="341"/>
        <v>0.75</v>
      </c>
      <c r="E3600" s="1">
        <v>0.65</v>
      </c>
      <c r="F3600">
        <v>19.899999999999999</v>
      </c>
      <c r="G3600">
        <f t="shared" ca="1" si="343"/>
        <v>42.007420362456692</v>
      </c>
      <c r="H3600">
        <f t="shared" ca="1" si="340"/>
        <v>22.454411923098803</v>
      </c>
      <c r="I3600">
        <f>User_Model_Calcs!A3600-Sat_Data!$B$5</f>
        <v>11.874213921963374</v>
      </c>
      <c r="J3600">
        <f>(Earth_Data!$B$1/SQRT(1-Earth_Data!$B$2^2*SIN(RADIANS(User_Model_Calcs!B3600))^2))*COS(RADIANS(User_Model_Calcs!B3600))</f>
        <v>5153.9160581573979</v>
      </c>
      <c r="K3600">
        <f>((Earth_Data!$B$1*(1-Earth_Data!$B$2^2))/SQRT(1-Earth_Data!$B$2^2*SIN(RADIANS(User_Model_Calcs!B3600))^2))*SIN(RADIANS(User_Model_Calcs!B3600))</f>
        <v>-3744.7706485008653</v>
      </c>
      <c r="L3600">
        <f t="shared" si="344"/>
        <v>-36.001683999220624</v>
      </c>
      <c r="M3600">
        <f t="shared" si="345"/>
        <v>6370.7266417894816</v>
      </c>
      <c r="N3600">
        <f>SQRT(User_Model_Calcs!M3600^2+Sat_Data!$B$3^2-2*User_Model_Calcs!M3600*Sat_Data!$B$3*COS(RADIANS(L3600))*COS(RADIANS(I3600)))</f>
        <v>37323.98875107467</v>
      </c>
      <c r="O3600">
        <f>DEGREES(ACOS(((Earth_Data!$B$1+Sat_Data!$B$2)/User_Model_Calcs!N3600)*SQRT(1-COS(RADIANS(User_Model_Calcs!I3600))^2*COS(RADIANS(User_Model_Calcs!B3600))^2)))</f>
        <v>46.144698438922077</v>
      </c>
      <c r="P3600">
        <f t="shared" si="342"/>
        <v>19.602897535773291</v>
      </c>
    </row>
    <row r="3601" spans="1:16" x14ac:dyDescent="0.25">
      <c r="A3601" s="5">
        <v>129.24151321134718</v>
      </c>
      <c r="B3601">
        <v>-37.47221073456015</v>
      </c>
      <c r="C3601">
        <v>950</v>
      </c>
      <c r="D3601">
        <f t="shared" ca="1" si="341"/>
        <v>3</v>
      </c>
      <c r="E3601" s="1">
        <v>0.65</v>
      </c>
      <c r="F3601">
        <v>19.899999999999999</v>
      </c>
      <c r="G3601">
        <f t="shared" ca="1" si="343"/>
        <v>54.048620189015942</v>
      </c>
      <c r="H3601">
        <f t="shared" ca="1" si="340"/>
        <v>21.249406437254287</v>
      </c>
      <c r="I3601">
        <f>User_Model_Calcs!A3601-Sat_Data!$B$5</f>
        <v>19.241513211347183</v>
      </c>
      <c r="J3601">
        <f>(Earth_Data!$B$1/SQRT(1-Earth_Data!$B$2^2*SIN(RADIANS(User_Model_Calcs!B3601))^2))*COS(RADIANS(User_Model_Calcs!B3601))</f>
        <v>5068.2842328780398</v>
      </c>
      <c r="K3601">
        <f>((Earth_Data!$B$1*(1-Earth_Data!$B$2^2))/SQRT(1-Earth_Data!$B$2^2*SIN(RADIANS(User_Model_Calcs!B3601))^2))*SIN(RADIANS(User_Model_Calcs!B3601))</f>
        <v>-3859.1181462516515</v>
      </c>
      <c r="L3601">
        <f t="shared" si="344"/>
        <v>-37.286550810086311</v>
      </c>
      <c r="M3601">
        <f t="shared" si="345"/>
        <v>6370.2667080718784</v>
      </c>
      <c r="N3601">
        <f>SQRT(User_Model_Calcs!M3601^2+Sat_Data!$B$3^2-2*User_Model_Calcs!M3601*Sat_Data!$B$3*COS(RADIANS(L3601))*COS(RADIANS(I3601)))</f>
        <v>37614.768056791057</v>
      </c>
      <c r="O3601">
        <f>DEGREES(ACOS(((Earth_Data!$B$1+Sat_Data!$B$2)/User_Model_Calcs!N3601)*SQRT(1-COS(RADIANS(User_Model_Calcs!I3601))^2*COS(RADIANS(User_Model_Calcs!B3601))^2)))</f>
        <v>42.071612818194076</v>
      </c>
      <c r="P3601">
        <f t="shared" si="342"/>
        <v>29.844580928146765</v>
      </c>
    </row>
    <row r="3602" spans="1:16" x14ac:dyDescent="0.25">
      <c r="A3602" s="5">
        <v>120.02759435903756</v>
      </c>
      <c r="B3602">
        <v>-28.475529813004492</v>
      </c>
      <c r="C3602">
        <v>950</v>
      </c>
      <c r="D3602">
        <f t="shared" ca="1" si="341"/>
        <v>0.75</v>
      </c>
      <c r="E3602" s="1">
        <v>0.65</v>
      </c>
      <c r="F3602">
        <v>19.899999999999999</v>
      </c>
      <c r="G3602">
        <f t="shared" ca="1" si="343"/>
        <v>42.007420362456692</v>
      </c>
      <c r="H3602">
        <f t="shared" ca="1" si="340"/>
        <v>15.666816702332357</v>
      </c>
      <c r="I3602">
        <f>User_Model_Calcs!A3602-Sat_Data!$B$5</f>
        <v>10.027594359037565</v>
      </c>
      <c r="J3602">
        <f>(Earth_Data!$B$1/SQRT(1-Earth_Data!$B$2^2*SIN(RADIANS(User_Model_Calcs!B3602))^2))*COS(RADIANS(User_Model_Calcs!B3602))</f>
        <v>5610.788763016878</v>
      </c>
      <c r="K3602">
        <f>((Earth_Data!$B$1*(1-Earth_Data!$B$2^2))/SQRT(1-Earth_Data!$B$2^2*SIN(RADIANS(User_Model_Calcs!B3602))^2))*SIN(RADIANS(User_Model_Calcs!B3602))</f>
        <v>-3022.9342833352084</v>
      </c>
      <c r="L3602">
        <f t="shared" si="344"/>
        <v>-28.314531200259903</v>
      </c>
      <c r="M3602">
        <f t="shared" si="345"/>
        <v>6373.3101465847258</v>
      </c>
      <c r="N3602">
        <f>SQRT(User_Model_Calcs!M3602^2+Sat_Data!$B$3^2-2*User_Model_Calcs!M3602*Sat_Data!$B$3*COS(RADIANS(L3602))*COS(RADIANS(I3602)))</f>
        <v>36776.533633305058</v>
      </c>
      <c r="O3602">
        <f>DEGREES(ACOS(((Earth_Data!$B$1+Sat_Data!$B$2)/User_Model_Calcs!N3602)*SQRT(1-COS(RADIANS(User_Model_Calcs!I3602))^2*COS(RADIANS(User_Model_Calcs!B3602))^2)))</f>
        <v>54.96295976852273</v>
      </c>
      <c r="P3602">
        <f t="shared" si="342"/>
        <v>20.34819580402775</v>
      </c>
    </row>
    <row r="3603" spans="1:16" x14ac:dyDescent="0.25">
      <c r="A3603">
        <v>157.745</v>
      </c>
      <c r="B3603">
        <v>-29.112000000000002</v>
      </c>
      <c r="C3603">
        <v>375</v>
      </c>
      <c r="D3603">
        <f t="shared" ca="1" si="341"/>
        <v>3</v>
      </c>
      <c r="E3603" s="1">
        <v>0.65</v>
      </c>
      <c r="F3603">
        <v>19.899999999999999</v>
      </c>
      <c r="G3603">
        <f t="shared" ca="1" si="343"/>
        <v>54.048620189015942</v>
      </c>
      <c r="H3603">
        <f t="shared" ca="1" si="340"/>
        <v>15.591355271962446</v>
      </c>
      <c r="I3603">
        <f>User_Model_Calcs!A3603-Sat_Data!$B$5</f>
        <v>47.745000000000005</v>
      </c>
      <c r="J3603">
        <f>(Earth_Data!$B$1/SQRT(1-Earth_Data!$B$2^2*SIN(RADIANS(User_Model_Calcs!B3603))^2))*COS(RADIANS(User_Model_Calcs!B3603))</f>
        <v>5576.8120182441198</v>
      </c>
      <c r="K3603">
        <f>((Earth_Data!$B$1*(1-Earth_Data!$B$2^2))/SQRT(1-Earth_Data!$B$2^2*SIN(RADIANS(User_Model_Calcs!B3603))^2))*SIN(RADIANS(User_Model_Calcs!B3603))</f>
        <v>-3084.7536743388555</v>
      </c>
      <c r="L3603">
        <f t="shared" si="344"/>
        <v>-28.948703839923571</v>
      </c>
      <c r="M3603">
        <f t="shared" si="345"/>
        <v>6373.1105057247451</v>
      </c>
      <c r="N3603">
        <f>SQRT(User_Model_Calcs!M3603^2+Sat_Data!$B$3^2-2*User_Model_Calcs!M3603*Sat_Data!$B$3*COS(RADIANS(L3603))*COS(RADIANS(I3603)))</f>
        <v>38758.201791832209</v>
      </c>
      <c r="O3603">
        <f>DEGREES(ACOS(((Earth_Data!$B$1+Sat_Data!$B$2)/User_Model_Calcs!N3603)*SQRT(1-COS(RADIANS(User_Model_Calcs!I3603))^2*COS(RADIANS(User_Model_Calcs!B3603))^2)))</f>
        <v>28.315490391894244</v>
      </c>
      <c r="P3603">
        <f t="shared" si="342"/>
        <v>66.154587267670578</v>
      </c>
    </row>
    <row r="3604" spans="1:16" x14ac:dyDescent="0.25">
      <c r="A3604">
        <v>151.11500000000001</v>
      </c>
      <c r="B3604">
        <v>-38.101999999999997</v>
      </c>
      <c r="C3604">
        <v>375</v>
      </c>
      <c r="D3604">
        <f t="shared" ca="1" si="341"/>
        <v>1.2</v>
      </c>
      <c r="E3604" s="1">
        <v>0.65</v>
      </c>
      <c r="F3604">
        <v>19.899999999999999</v>
      </c>
      <c r="G3604">
        <f t="shared" ca="1" si="343"/>
        <v>46.089820015575185</v>
      </c>
      <c r="H3604">
        <f t="shared" ca="1" si="340"/>
        <v>21.84568143248443</v>
      </c>
      <c r="I3604">
        <f>User_Model_Calcs!A3604-Sat_Data!$B$5</f>
        <v>41.115000000000009</v>
      </c>
      <c r="J3604">
        <f>(Earth_Data!$B$1/SQRT(1-Earth_Data!$B$2^2*SIN(RADIANS(User_Model_Calcs!B3604))^2))*COS(RADIANS(User_Model_Calcs!B3604))</f>
        <v>5025.4535160421765</v>
      </c>
      <c r="K3604">
        <f>((Earth_Data!$B$1*(1-Earth_Data!$B$2^2))/SQRT(1-Earth_Data!$B$2^2*SIN(RADIANS(User_Model_Calcs!B3604))^2))*SIN(RADIANS(User_Model_Calcs!B3604))</f>
        <v>-3914.3608296786078</v>
      </c>
      <c r="L3604">
        <f t="shared" si="344"/>
        <v>-37.915273811664257</v>
      </c>
      <c r="M3604">
        <f t="shared" si="345"/>
        <v>6370.0395404442252</v>
      </c>
      <c r="N3604">
        <f>SQRT(User_Model_Calcs!M3604^2+Sat_Data!$B$3^2-2*User_Model_Calcs!M3604*Sat_Data!$B$3*COS(RADIANS(L3604))*COS(RADIANS(I3604)))</f>
        <v>38718.394077188845</v>
      </c>
      <c r="O3604">
        <f>DEGREES(ACOS(((Earth_Data!$B$1+Sat_Data!$B$2)/User_Model_Calcs!N3604)*SQRT(1-COS(RADIANS(User_Model_Calcs!I3604))^2*COS(RADIANS(User_Model_Calcs!B3604))^2)))</f>
        <v>28.719964658601828</v>
      </c>
      <c r="P3604">
        <f t="shared" si="342"/>
        <v>54.740480952124045</v>
      </c>
    </row>
    <row r="3605" spans="1:16" x14ac:dyDescent="0.25">
      <c r="A3605" s="5">
        <v>117.07928395463095</v>
      </c>
      <c r="B3605">
        <v>-32.104772946551741</v>
      </c>
      <c r="C3605">
        <v>950</v>
      </c>
      <c r="D3605">
        <f t="shared" ca="1" si="341"/>
        <v>0.75</v>
      </c>
      <c r="E3605" s="1">
        <v>0.65</v>
      </c>
      <c r="F3605">
        <v>19.899999999999999</v>
      </c>
      <c r="G3605">
        <f t="shared" ca="1" si="343"/>
        <v>42.007420362456692</v>
      </c>
      <c r="H3605">
        <f t="shared" ca="1" si="340"/>
        <v>17.681409967800828</v>
      </c>
      <c r="I3605">
        <f>User_Model_Calcs!A3605-Sat_Data!$B$5</f>
        <v>7.0792839546309523</v>
      </c>
      <c r="J3605">
        <f>(Earth_Data!$B$1/SQRT(1-Earth_Data!$B$2^2*SIN(RADIANS(User_Model_Calcs!B3605))^2))*COS(RADIANS(User_Model_Calcs!B3605))</f>
        <v>5407.8952394800599</v>
      </c>
      <c r="K3605">
        <f>((Earth_Data!$B$1*(1-Earth_Data!$B$2^2))/SQRT(1-Earth_Data!$B$2^2*SIN(RADIANS(User_Model_Calcs!B3605))^2))*SIN(RADIANS(User_Model_Calcs!B3605))</f>
        <v>-3370.2796501310577</v>
      </c>
      <c r="L3605">
        <f t="shared" si="344"/>
        <v>-31.931766000251724</v>
      </c>
      <c r="M3605">
        <f t="shared" si="345"/>
        <v>6372.1358931898658</v>
      </c>
      <c r="N3605">
        <f>SQRT(User_Model_Calcs!M3605^2+Sat_Data!$B$3^2-2*User_Model_Calcs!M3605*Sat_Data!$B$3*COS(RADIANS(L3605))*COS(RADIANS(I3605)))</f>
        <v>36957.501196997488</v>
      </c>
      <c r="O3605">
        <f>DEGREES(ACOS(((Earth_Data!$B$1+Sat_Data!$B$2)/User_Model_Calcs!N3605)*SQRT(1-COS(RADIANS(User_Model_Calcs!I3605))^2*COS(RADIANS(User_Model_Calcs!B3605))^2)))</f>
        <v>51.834835911200024</v>
      </c>
      <c r="P3605">
        <f t="shared" si="342"/>
        <v>13.152420127739669</v>
      </c>
    </row>
    <row r="3606" spans="1:16" x14ac:dyDescent="0.25">
      <c r="A3606" s="5">
        <v>127.90869962055416</v>
      </c>
      <c r="B3606">
        <v>-37.990222008709608</v>
      </c>
      <c r="C3606">
        <v>950</v>
      </c>
      <c r="D3606">
        <f t="shared" ca="1" si="341"/>
        <v>1.2</v>
      </c>
      <c r="E3606" s="1">
        <v>0.65</v>
      </c>
      <c r="F3606">
        <v>19.899999999999999</v>
      </c>
      <c r="G3606">
        <f t="shared" ca="1" si="343"/>
        <v>46.089820015575185</v>
      </c>
      <c r="H3606">
        <f t="shared" ca="1" si="340"/>
        <v>17.272143511994923</v>
      </c>
      <c r="I3606">
        <f>User_Model_Calcs!A3606-Sat_Data!$B$5</f>
        <v>17.90869962055416</v>
      </c>
      <c r="J3606">
        <f>(Earth_Data!$B$1/SQRT(1-Earth_Data!$B$2^2*SIN(RADIANS(User_Model_Calcs!B3606))^2))*COS(RADIANS(User_Model_Calcs!B3606))</f>
        <v>5033.0999332125621</v>
      </c>
      <c r="K3606">
        <f>((Earth_Data!$B$1*(1-Earth_Data!$B$2^2))/SQRT(1-Earth_Data!$B$2^2*SIN(RADIANS(User_Model_Calcs!B3606))^2))*SIN(RADIANS(User_Model_Calcs!B3606))</f>
        <v>-3904.5900805025294</v>
      </c>
      <c r="L3606">
        <f t="shared" si="344"/>
        <v>-37.803678509952007</v>
      </c>
      <c r="M3606">
        <f t="shared" si="345"/>
        <v>6370.0799551075525</v>
      </c>
      <c r="N3606">
        <f>SQRT(User_Model_Calcs!M3606^2+Sat_Data!$B$3^2-2*User_Model_Calcs!M3606*Sat_Data!$B$3*COS(RADIANS(L3606))*COS(RADIANS(I3606)))</f>
        <v>37610.167351486714</v>
      </c>
      <c r="O3606">
        <f>DEGREES(ACOS(((Earth_Data!$B$1+Sat_Data!$B$2)/User_Model_Calcs!N3606)*SQRT(1-COS(RADIANS(User_Model_Calcs!I3606))^2*COS(RADIANS(User_Model_Calcs!B3606))^2)))</f>
        <v>42.130718713746766</v>
      </c>
      <c r="P3606">
        <f t="shared" si="342"/>
        <v>27.699999449537732</v>
      </c>
    </row>
    <row r="3607" spans="1:16" x14ac:dyDescent="0.25">
      <c r="A3607" s="5">
        <v>114.45993783679324</v>
      </c>
      <c r="B3607">
        <v>-31.518604944838422</v>
      </c>
      <c r="C3607">
        <v>950</v>
      </c>
      <c r="D3607">
        <f t="shared" ca="1" si="341"/>
        <v>3</v>
      </c>
      <c r="E3607" s="1">
        <v>0.65</v>
      </c>
      <c r="F3607">
        <v>19.899999999999999</v>
      </c>
      <c r="G3607">
        <f t="shared" ca="1" si="343"/>
        <v>54.048620189015942</v>
      </c>
      <c r="H3607">
        <f t="shared" ca="1" si="340"/>
        <v>15.643152768183908</v>
      </c>
      <c r="I3607">
        <f>User_Model_Calcs!A3607-Sat_Data!$B$5</f>
        <v>4.4599378367932445</v>
      </c>
      <c r="J3607">
        <f>(Earth_Data!$B$1/SQRT(1-Earth_Data!$B$2^2*SIN(RADIANS(User_Model_Calcs!B3607))^2))*COS(RADIANS(User_Model_Calcs!B3607))</f>
        <v>5442.1565923962989</v>
      </c>
      <c r="K3607">
        <f>((Earth_Data!$B$1*(1-Earth_Data!$B$2^2))/SQRT(1-Earth_Data!$B$2^2*SIN(RADIANS(User_Model_Calcs!B3607))^2))*SIN(RADIANS(User_Model_Calcs!B3607))</f>
        <v>-3315.0469176344986</v>
      </c>
      <c r="L3607">
        <f t="shared" si="344"/>
        <v>-31.34735514501434</v>
      </c>
      <c r="M3607">
        <f t="shared" si="345"/>
        <v>6372.3311623204645</v>
      </c>
      <c r="N3607">
        <f>SQRT(User_Model_Calcs!M3607^2+Sat_Data!$B$3^2-2*User_Model_Calcs!M3607*Sat_Data!$B$3*COS(RADIANS(L3607))*COS(RADIANS(I3607)))</f>
        <v>36890.151226586684</v>
      </c>
      <c r="O3607">
        <f>DEGREES(ACOS(((Earth_Data!$B$1+Sat_Data!$B$2)/User_Model_Calcs!N3607)*SQRT(1-COS(RADIANS(User_Model_Calcs!I3607))^2*COS(RADIANS(User_Model_Calcs!B3607))^2)))</f>
        <v>52.965311574268348</v>
      </c>
      <c r="P3607">
        <f t="shared" si="342"/>
        <v>8.4859438909210461</v>
      </c>
    </row>
    <row r="3608" spans="1:16" x14ac:dyDescent="0.25">
      <c r="A3608" s="5">
        <v>134.0461734758573</v>
      </c>
      <c r="B3608">
        <v>-41.364574475249853</v>
      </c>
      <c r="C3608">
        <v>950</v>
      </c>
      <c r="D3608">
        <f t="shared" ca="1" si="341"/>
        <v>3</v>
      </c>
      <c r="E3608" s="1">
        <v>0.65</v>
      </c>
      <c r="F3608">
        <v>19.899999999999999</v>
      </c>
      <c r="G3608">
        <f t="shared" ca="1" si="343"/>
        <v>54.048620189015942</v>
      </c>
      <c r="H3608">
        <f t="shared" ca="1" si="340"/>
        <v>15.81430551692103</v>
      </c>
      <c r="I3608">
        <f>User_Model_Calcs!A3608-Sat_Data!$B$5</f>
        <v>24.046173475857302</v>
      </c>
      <c r="J3608">
        <f>(Earth_Data!$B$1/SQRT(1-Earth_Data!$B$2^2*SIN(RADIANS(User_Model_Calcs!B3608))^2))*COS(RADIANS(User_Model_Calcs!B3608))</f>
        <v>4793.9333889951877</v>
      </c>
      <c r="K3608">
        <f>((Earth_Data!$B$1*(1-Earth_Data!$B$2^2))/SQRT(1-Earth_Data!$B$2^2*SIN(RADIANS(User_Model_Calcs!B3608))^2))*SIN(RADIANS(User_Model_Calcs!B3608))</f>
        <v>-4192.8972322149848</v>
      </c>
      <c r="L3608">
        <f t="shared" si="344"/>
        <v>-41.17377584157785</v>
      </c>
      <c r="M3608">
        <f t="shared" si="345"/>
        <v>6368.8448354500651</v>
      </c>
      <c r="N3608">
        <f>SQRT(User_Model_Calcs!M3608^2+Sat_Data!$B$3^2-2*User_Model_Calcs!M3608*Sat_Data!$B$3*COS(RADIANS(L3608))*COS(RADIANS(I3608)))</f>
        <v>38068.304820409503</v>
      </c>
      <c r="O3608">
        <f>DEGREES(ACOS(((Earth_Data!$B$1+Sat_Data!$B$2)/User_Model_Calcs!N3608)*SQRT(1-COS(RADIANS(User_Model_Calcs!I3608))^2*COS(RADIANS(User_Model_Calcs!B3608))^2)))</f>
        <v>36.242278694997374</v>
      </c>
      <c r="P3608">
        <f t="shared" si="342"/>
        <v>34.026633388794814</v>
      </c>
    </row>
    <row r="3609" spans="1:16" x14ac:dyDescent="0.25">
      <c r="A3609" s="5">
        <v>147.00200000000001</v>
      </c>
      <c r="B3609">
        <v>-35.000999999999998</v>
      </c>
      <c r="C3609">
        <v>400</v>
      </c>
      <c r="D3609">
        <f t="shared" ca="1" si="341"/>
        <v>3</v>
      </c>
      <c r="E3609" s="1">
        <v>0.65</v>
      </c>
      <c r="F3609">
        <v>19.899999999999999</v>
      </c>
      <c r="G3609">
        <f t="shared" ca="1" si="343"/>
        <v>54.048620189015942</v>
      </c>
      <c r="H3609">
        <f t="shared" ca="1" si="340"/>
        <v>16.843423311228353</v>
      </c>
      <c r="I3609">
        <f>User_Model_Calcs!A3609-Sat_Data!$B$5</f>
        <v>37.00200000000001</v>
      </c>
      <c r="J3609">
        <f>(Earth_Data!$B$1/SQRT(1-Earth_Data!$B$2^2*SIN(RADIANS(User_Model_Calcs!B3609))^2))*COS(RADIANS(User_Model_Calcs!B3609))</f>
        <v>5230.3657808179705</v>
      </c>
      <c r="K3609">
        <f>((Earth_Data!$B$1*(1-Earth_Data!$B$2^2))/SQRT(1-Earth_Data!$B$2^2*SIN(RADIANS(User_Model_Calcs!B3609))^2))*SIN(RADIANS(User_Model_Calcs!B3609))</f>
        <v>-3637.9590916350407</v>
      </c>
      <c r="L3609">
        <f t="shared" si="344"/>
        <v>-34.820382807677134</v>
      </c>
      <c r="M3609">
        <f t="shared" si="345"/>
        <v>6371.1437398289509</v>
      </c>
      <c r="N3609">
        <f>SQRT(User_Model_Calcs!M3609^2+Sat_Data!$B$3^2-2*User_Model_Calcs!M3609*Sat_Data!$B$3*COS(RADIANS(L3609))*COS(RADIANS(I3609)))</f>
        <v>38290.508912956015</v>
      </c>
      <c r="O3609">
        <f>DEGREES(ACOS(((Earth_Data!$B$1+Sat_Data!$B$2)/User_Model_Calcs!N3609)*SQRT(1-COS(RADIANS(User_Model_Calcs!I3609))^2*COS(RADIANS(User_Model_Calcs!B3609))^2)))</f>
        <v>33.606899568045115</v>
      </c>
      <c r="P3609">
        <f t="shared" si="342"/>
        <v>52.724317975710207</v>
      </c>
    </row>
    <row r="3610" spans="1:16" x14ac:dyDescent="0.25">
      <c r="A3610" s="5">
        <v>128.61923912242315</v>
      </c>
      <c r="B3610">
        <v>-31.280399333842475</v>
      </c>
      <c r="C3610">
        <v>950</v>
      </c>
      <c r="D3610">
        <f t="shared" ca="1" si="341"/>
        <v>0.75</v>
      </c>
      <c r="E3610" s="1">
        <v>0.65</v>
      </c>
      <c r="F3610">
        <v>19.899999999999999</v>
      </c>
      <c r="G3610">
        <f t="shared" ca="1" si="343"/>
        <v>42.007420362456692</v>
      </c>
      <c r="H3610">
        <f t="shared" ca="1" si="340"/>
        <v>16.915848195523388</v>
      </c>
      <c r="I3610">
        <f>User_Model_Calcs!A3610-Sat_Data!$B$5</f>
        <v>18.619239122423153</v>
      </c>
      <c r="J3610">
        <f>(Earth_Data!$B$1/SQRT(1-Earth_Data!$B$2^2*SIN(RADIANS(User_Model_Calcs!B3610))^2))*COS(RADIANS(User_Model_Calcs!B3610))</f>
        <v>5455.9169705952181</v>
      </c>
      <c r="K3610">
        <f>((Earth_Data!$B$1*(1-Earth_Data!$B$2^2))/SQRT(1-Earth_Data!$B$2^2*SIN(RADIANS(User_Model_Calcs!B3610))^2))*SIN(RADIANS(User_Model_Calcs!B3610))</f>
        <v>-3292.503359472109</v>
      </c>
      <c r="L3610">
        <f t="shared" si="344"/>
        <v>-31.109884035385882</v>
      </c>
      <c r="M3610">
        <f t="shared" si="345"/>
        <v>6372.4099336251138</v>
      </c>
      <c r="N3610">
        <f>SQRT(User_Model_Calcs!M3610^2+Sat_Data!$B$3^2-2*User_Model_Calcs!M3610*Sat_Data!$B$3*COS(RADIANS(L3610))*COS(RADIANS(I3610)))</f>
        <v>37180.83713428089</v>
      </c>
      <c r="O3610">
        <f>DEGREES(ACOS(((Earth_Data!$B$1+Sat_Data!$B$2)/User_Model_Calcs!N3610)*SQRT(1-COS(RADIANS(User_Model_Calcs!I3610))^2*COS(RADIANS(User_Model_Calcs!B3610))^2)))</f>
        <v>48.304191477770367</v>
      </c>
      <c r="P3610">
        <f t="shared" si="342"/>
        <v>32.97835782477442</v>
      </c>
    </row>
    <row r="3611" spans="1:16" x14ac:dyDescent="0.25">
      <c r="A3611">
        <v>149.1807</v>
      </c>
      <c r="B3611">
        <v>-30.93</v>
      </c>
      <c r="C3611">
        <v>950</v>
      </c>
      <c r="D3611">
        <f t="shared" ca="1" si="341"/>
        <v>3</v>
      </c>
      <c r="E3611" s="1">
        <v>0.65</v>
      </c>
      <c r="F3611">
        <v>19.899999999999999</v>
      </c>
      <c r="G3611">
        <f t="shared" ca="1" si="343"/>
        <v>54.048620189015942</v>
      </c>
      <c r="H3611">
        <f t="shared" ca="1" si="340"/>
        <v>21.350487774995386</v>
      </c>
      <c r="I3611">
        <f>User_Model_Calcs!A3611-Sat_Data!$B$5</f>
        <v>39.180700000000002</v>
      </c>
      <c r="J3611">
        <f>(Earth_Data!$B$1/SQRT(1-Earth_Data!$B$2^2*SIN(RADIANS(User_Model_Calcs!B3611))^2))*COS(RADIANS(User_Model_Calcs!B3611))</f>
        <v>5475.9868843904997</v>
      </c>
      <c r="K3611">
        <f>((Earth_Data!$B$1*(1-Earth_Data!$B$2^2))/SQRT(1-Earth_Data!$B$2^2*SIN(RADIANS(User_Model_Calcs!B3611))^2))*SIN(RADIANS(User_Model_Calcs!B3611))</f>
        <v>-3259.2399107798651</v>
      </c>
      <c r="L3611">
        <f t="shared" si="344"/>
        <v>-30.760586460598919</v>
      </c>
      <c r="M3611">
        <f t="shared" si="345"/>
        <v>6372.525178768391</v>
      </c>
      <c r="N3611">
        <f>SQRT(User_Model_Calcs!M3611^2+Sat_Data!$B$3^2-2*User_Model_Calcs!M3611*Sat_Data!$B$3*COS(RADIANS(L3611))*COS(RADIANS(I3611)))</f>
        <v>38216.111666144992</v>
      </c>
      <c r="O3611">
        <f>DEGREES(ACOS(((Earth_Data!$B$1+Sat_Data!$B$2)/User_Model_Calcs!N3611)*SQRT(1-COS(RADIANS(User_Model_Calcs!I3611))^2*COS(RADIANS(User_Model_Calcs!B3611))^2)))</f>
        <v>34.505670112255935</v>
      </c>
      <c r="P3611">
        <f t="shared" si="342"/>
        <v>57.762494131858489</v>
      </c>
    </row>
    <row r="3612" spans="1:16" x14ac:dyDescent="0.25">
      <c r="A3612" s="5">
        <v>156.22999999999999</v>
      </c>
      <c r="B3612">
        <v>-34.920999999999999</v>
      </c>
      <c r="C3612">
        <v>400</v>
      </c>
      <c r="D3612">
        <f t="shared" ca="1" si="341"/>
        <v>1.2</v>
      </c>
      <c r="E3612" s="1">
        <v>0.65</v>
      </c>
      <c r="F3612">
        <v>19.899999999999999</v>
      </c>
      <c r="G3612">
        <f t="shared" ca="1" si="343"/>
        <v>46.089820015575185</v>
      </c>
      <c r="H3612">
        <f t="shared" ca="1" si="340"/>
        <v>21.94215425990129</v>
      </c>
      <c r="I3612">
        <f>User_Model_Calcs!A3612-Sat_Data!$B$5</f>
        <v>46.22999999999999</v>
      </c>
      <c r="J3612">
        <f>(Earth_Data!$B$1/SQRT(1-Earth_Data!$B$2^2*SIN(RADIANS(User_Model_Calcs!B3612))^2))*COS(RADIANS(User_Model_Calcs!B3612))</f>
        <v>5235.4514318560405</v>
      </c>
      <c r="K3612">
        <f>((Earth_Data!$B$1*(1-Earth_Data!$B$2^2))/SQRT(1-Earth_Data!$B$2^2*SIN(RADIANS(User_Model_Calcs!B3612))^2))*SIN(RADIANS(User_Model_Calcs!B3612))</f>
        <v>-3630.685496840631</v>
      </c>
      <c r="L3612">
        <f t="shared" si="344"/>
        <v>-34.740568656766548</v>
      </c>
      <c r="M3612">
        <f t="shared" si="345"/>
        <v>6371.17170324991</v>
      </c>
      <c r="N3612">
        <f>SQRT(User_Model_Calcs!M3612^2+Sat_Data!$B$3^2-2*User_Model_Calcs!M3612*Sat_Data!$B$3*COS(RADIANS(L3612))*COS(RADIANS(I3612)))</f>
        <v>38897.230647519449</v>
      </c>
      <c r="O3612">
        <f>DEGREES(ACOS(((Earth_Data!$B$1+Sat_Data!$B$2)/User_Model_Calcs!N3612)*SQRT(1-COS(RADIANS(User_Model_Calcs!I3612))^2*COS(RADIANS(User_Model_Calcs!B3612))^2)))</f>
        <v>26.779689041259967</v>
      </c>
      <c r="P3612">
        <f t="shared" si="342"/>
        <v>61.260459440343702</v>
      </c>
    </row>
    <row r="3613" spans="1:16" x14ac:dyDescent="0.25">
      <c r="A3613">
        <v>134.67686587260431</v>
      </c>
      <c r="B3613">
        <v>-38.672271579361087</v>
      </c>
      <c r="C3613">
        <v>2500</v>
      </c>
      <c r="D3613">
        <f t="shared" ca="1" si="341"/>
        <v>0.75</v>
      </c>
      <c r="E3613" s="1">
        <v>0.65</v>
      </c>
      <c r="F3613">
        <v>19.899999999999999</v>
      </c>
      <c r="G3613">
        <f t="shared" ca="1" si="343"/>
        <v>42.007420362456692</v>
      </c>
      <c r="H3613">
        <f t="shared" ca="1" si="340"/>
        <v>19.677793479995678</v>
      </c>
      <c r="I3613">
        <f>User_Model_Calcs!A3613-Sat_Data!$B$5</f>
        <v>24.67686587260431</v>
      </c>
      <c r="J3613">
        <f>(Earth_Data!$B$1/SQRT(1-Earth_Data!$B$2^2*SIN(RADIANS(User_Model_Calcs!B3613))^2))*COS(RADIANS(User_Model_Calcs!B3613))</f>
        <v>4986.1447006036014</v>
      </c>
      <c r="K3613">
        <f>((Earth_Data!$B$1*(1-Earth_Data!$B$2^2))/SQRT(1-Earth_Data!$B$2^2*SIN(RADIANS(User_Model_Calcs!B3613))^2))*SIN(RADIANS(User_Model_Calcs!B3613))</f>
        <v>-3963.97908493878</v>
      </c>
      <c r="L3613">
        <f t="shared" si="344"/>
        <v>-38.484657540686172</v>
      </c>
      <c r="M3613">
        <f t="shared" si="345"/>
        <v>6369.8327420105361</v>
      </c>
      <c r="N3613">
        <f>SQRT(User_Model_Calcs!M3613^2+Sat_Data!$B$3^2-2*User_Model_Calcs!M3613*Sat_Data!$B$3*COS(RADIANS(L3613))*COS(RADIANS(I3613)))</f>
        <v>37898.751891360494</v>
      </c>
      <c r="O3613">
        <f>DEGREES(ACOS(((Earth_Data!$B$1+Sat_Data!$B$2)/User_Model_Calcs!N3613)*SQRT(1-COS(RADIANS(User_Model_Calcs!I3613))^2*COS(RADIANS(User_Model_Calcs!B3613))^2)))</f>
        <v>38.363231602917374</v>
      </c>
      <c r="P3613">
        <f t="shared" si="342"/>
        <v>36.326828160208642</v>
      </c>
    </row>
    <row r="3614" spans="1:16" x14ac:dyDescent="0.25">
      <c r="A3614" s="5">
        <v>154.09800000000001</v>
      </c>
      <c r="B3614">
        <v>-40.893999999999998</v>
      </c>
      <c r="C3614">
        <v>400</v>
      </c>
      <c r="D3614">
        <f t="shared" ca="1" si="341"/>
        <v>1.2</v>
      </c>
      <c r="E3614" s="1">
        <v>0.65</v>
      </c>
      <c r="F3614">
        <v>19.899999999999999</v>
      </c>
      <c r="G3614">
        <f t="shared" ca="1" si="343"/>
        <v>46.089820015575185</v>
      </c>
      <c r="H3614">
        <f t="shared" ca="1" si="340"/>
        <v>20.929855813038301</v>
      </c>
      <c r="I3614">
        <f>User_Model_Calcs!A3614-Sat_Data!$B$5</f>
        <v>44.098000000000013</v>
      </c>
      <c r="J3614">
        <f>(Earth_Data!$B$1/SQRT(1-Earth_Data!$B$2^2*SIN(RADIANS(User_Model_Calcs!B3614))^2))*COS(RADIANS(User_Model_Calcs!B3614))</f>
        <v>4828.3080697601208</v>
      </c>
      <c r="K3614">
        <f>((Earth_Data!$B$1*(1-Earth_Data!$B$2^2))/SQRT(1-Earth_Data!$B$2^2*SIN(RADIANS(User_Model_Calcs!B3614))^2))*SIN(RADIANS(User_Model_Calcs!B3614))</f>
        <v>-4153.5334365268782</v>
      </c>
      <c r="L3614">
        <f t="shared" si="344"/>
        <v>-40.703637351800268</v>
      </c>
      <c r="M3614">
        <f t="shared" si="345"/>
        <v>6369.0186704748703</v>
      </c>
      <c r="N3614">
        <f>SQRT(User_Model_Calcs!M3614^2+Sat_Data!$B$3^2-2*User_Model_Calcs!M3614*Sat_Data!$B$3*COS(RADIANS(L3614))*COS(RADIANS(I3614)))</f>
        <v>39063.727594154843</v>
      </c>
      <c r="O3614">
        <f>DEGREES(ACOS(((Earth_Data!$B$1+Sat_Data!$B$2)/User_Model_Calcs!N3614)*SQRT(1-COS(RADIANS(User_Model_Calcs!I3614))^2*COS(RADIANS(User_Model_Calcs!B3614))^2)))</f>
        <v>24.977420177302093</v>
      </c>
      <c r="P3614">
        <f t="shared" si="342"/>
        <v>55.956818822134721</v>
      </c>
    </row>
    <row r="3615" spans="1:16" x14ac:dyDescent="0.25">
      <c r="A3615">
        <v>153.34800000000001</v>
      </c>
      <c r="B3615">
        <v>-33.866999999999997</v>
      </c>
      <c r="C3615">
        <v>375</v>
      </c>
      <c r="D3615">
        <f t="shared" ca="1" si="341"/>
        <v>1.2</v>
      </c>
      <c r="E3615" s="1">
        <v>0.65</v>
      </c>
      <c r="F3615">
        <v>19.899999999999999</v>
      </c>
      <c r="G3615">
        <f t="shared" ca="1" si="343"/>
        <v>46.089820015575185</v>
      </c>
      <c r="H3615">
        <f t="shared" ca="1" si="340"/>
        <v>17.351546836960406</v>
      </c>
      <c r="I3615">
        <f>User_Model_Calcs!A3615-Sat_Data!$B$5</f>
        <v>43.348000000000013</v>
      </c>
      <c r="J3615">
        <f>(Earth_Data!$B$1/SQRT(1-Earth_Data!$B$2^2*SIN(RADIANS(User_Model_Calcs!B3615))^2))*COS(RADIANS(User_Model_Calcs!B3615))</f>
        <v>5301.496238593606</v>
      </c>
      <c r="K3615">
        <f>((Earth_Data!$B$1*(1-Earth_Data!$B$2^2))/SQRT(1-Earth_Data!$B$2^2*SIN(RADIANS(User_Model_Calcs!B3615))^2))*SIN(RADIANS(User_Model_Calcs!B3615))</f>
        <v>-3534.2078726493337</v>
      </c>
      <c r="L3615">
        <f t="shared" si="344"/>
        <v>-33.689147569268385</v>
      </c>
      <c r="M3615">
        <f t="shared" si="345"/>
        <v>6371.537307033419</v>
      </c>
      <c r="N3615">
        <f>SQRT(User_Model_Calcs!M3615^2+Sat_Data!$B$3^2-2*User_Model_Calcs!M3615*Sat_Data!$B$3*COS(RADIANS(L3615))*COS(RADIANS(I3615)))</f>
        <v>38643.313350365286</v>
      </c>
      <c r="O3615">
        <f>DEGREES(ACOS(((Earth_Data!$B$1+Sat_Data!$B$2)/User_Model_Calcs!N3615)*SQRT(1-COS(RADIANS(User_Model_Calcs!I3615))^2*COS(RADIANS(User_Model_Calcs!B3615))^2)))</f>
        <v>29.5704257952553</v>
      </c>
      <c r="P3615">
        <f t="shared" si="342"/>
        <v>59.443857407438493</v>
      </c>
    </row>
    <row r="3616" spans="1:16" x14ac:dyDescent="0.25">
      <c r="A3616" s="5">
        <v>121.69168725550905</v>
      </c>
      <c r="B3616">
        <v>-33.226609881621158</v>
      </c>
      <c r="C3616">
        <v>950</v>
      </c>
      <c r="D3616">
        <f t="shared" ca="1" si="341"/>
        <v>3</v>
      </c>
      <c r="E3616" s="1">
        <v>0.65</v>
      </c>
      <c r="F3616">
        <v>19.899999999999999</v>
      </c>
      <c r="G3616">
        <f t="shared" ca="1" si="343"/>
        <v>54.048620189015942</v>
      </c>
      <c r="H3616">
        <f t="shared" ca="1" si="340"/>
        <v>15.845184581799025</v>
      </c>
      <c r="I3616">
        <f>User_Model_Calcs!A3616-Sat_Data!$B$5</f>
        <v>11.691687255509052</v>
      </c>
      <c r="J3616">
        <f>(Earth_Data!$B$1/SQRT(1-Earth_Data!$B$2^2*SIN(RADIANS(User_Model_Calcs!B3616))^2))*COS(RADIANS(User_Model_Calcs!B3616))</f>
        <v>5340.7476160229035</v>
      </c>
      <c r="K3616">
        <f>((Earth_Data!$B$1*(1-Earth_Data!$B$2^2))/SQRT(1-Earth_Data!$B$2^2*SIN(RADIANS(User_Model_Calcs!B3616))^2))*SIN(RADIANS(User_Model_Calcs!B3616))</f>
        <v>-3475.0106484529883</v>
      </c>
      <c r="L3616">
        <f t="shared" si="344"/>
        <v>-33.050441697066425</v>
      </c>
      <c r="M3616">
        <f t="shared" si="345"/>
        <v>6371.7567518633341</v>
      </c>
      <c r="N3616">
        <f>SQRT(User_Model_Calcs!M3616^2+Sat_Data!$B$3^2-2*User_Model_Calcs!M3616*Sat_Data!$B$3*COS(RADIANS(L3616))*COS(RADIANS(I3616)))</f>
        <v>37113.100494847204</v>
      </c>
      <c r="O3616">
        <f>DEGREES(ACOS(((Earth_Data!$B$1+Sat_Data!$B$2)/User_Model_Calcs!N3616)*SQRT(1-COS(RADIANS(User_Model_Calcs!I3616))^2*COS(RADIANS(User_Model_Calcs!B3616))^2)))</f>
        <v>49.334946568098367</v>
      </c>
      <c r="P3616">
        <f t="shared" si="342"/>
        <v>20.689478481488884</v>
      </c>
    </row>
    <row r="3617" spans="1:16" x14ac:dyDescent="0.25">
      <c r="A3617" s="5">
        <v>116.46391220395881</v>
      </c>
      <c r="B3617">
        <v>-39.881881727857014</v>
      </c>
      <c r="C3617">
        <v>950</v>
      </c>
      <c r="D3617">
        <f t="shared" ca="1" si="341"/>
        <v>0.75</v>
      </c>
      <c r="E3617" s="1">
        <v>0.65</v>
      </c>
      <c r="F3617">
        <v>19.899999999999999</v>
      </c>
      <c r="G3617">
        <f t="shared" ca="1" si="343"/>
        <v>42.007420362456692</v>
      </c>
      <c r="H3617">
        <f t="shared" ca="1" si="340"/>
        <v>14.479944793705362</v>
      </c>
      <c r="I3617">
        <f>User_Model_Calcs!A3617-Sat_Data!$B$5</f>
        <v>6.4639122039588131</v>
      </c>
      <c r="J3617">
        <f>(Earth_Data!$B$1/SQRT(1-Earth_Data!$B$2^2*SIN(RADIANS(User_Model_Calcs!B3617))^2))*COS(RADIANS(User_Model_Calcs!B3617))</f>
        <v>4901.1298913438577</v>
      </c>
      <c r="K3617">
        <f>((Earth_Data!$B$1*(1-Earth_Data!$B$2^2))/SQRT(1-Earth_Data!$B$2^2*SIN(RADIANS(User_Model_Calcs!B3617))^2))*SIN(RADIANS(User_Model_Calcs!B3617))</f>
        <v>-4067.931633905951</v>
      </c>
      <c r="L3617">
        <f t="shared" si="344"/>
        <v>-39.692630401893936</v>
      </c>
      <c r="M3617">
        <f t="shared" si="345"/>
        <v>6369.3910219075879</v>
      </c>
      <c r="N3617">
        <f>SQRT(User_Model_Calcs!M3617^2+Sat_Data!$B$3^2-2*User_Model_Calcs!M3617*Sat_Data!$B$3*COS(RADIANS(L3617))*COS(RADIANS(I3617)))</f>
        <v>37519.42669307749</v>
      </c>
      <c r="O3617">
        <f>DEGREES(ACOS(((Earth_Data!$B$1+Sat_Data!$B$2)/User_Model_Calcs!N3617)*SQRT(1-COS(RADIANS(User_Model_Calcs!I3617))^2*COS(RADIANS(User_Model_Calcs!B3617))^2)))</f>
        <v>43.356542312436531</v>
      </c>
      <c r="P3617">
        <f t="shared" si="342"/>
        <v>10.020410311248524</v>
      </c>
    </row>
    <row r="3618" spans="1:16" x14ac:dyDescent="0.25">
      <c r="A3618" s="5">
        <v>155.11099999999999</v>
      </c>
      <c r="B3618">
        <v>-30.799999999999997</v>
      </c>
      <c r="C3618">
        <v>400</v>
      </c>
      <c r="D3618">
        <f t="shared" ca="1" si="341"/>
        <v>3</v>
      </c>
      <c r="E3618" s="1">
        <v>0.65</v>
      </c>
      <c r="F3618">
        <v>19.899999999999999</v>
      </c>
      <c r="G3618">
        <f t="shared" ca="1" si="343"/>
        <v>54.048620189015942</v>
      </c>
      <c r="H3618">
        <f t="shared" ca="1" si="340"/>
        <v>15.890721324621895</v>
      </c>
      <c r="I3618">
        <f>User_Model_Calcs!A3618-Sat_Data!$B$5</f>
        <v>45.11099999999999</v>
      </c>
      <c r="J3618">
        <f>(Earth_Data!$B$1/SQRT(1-Earth_Data!$B$2^2*SIN(RADIANS(User_Model_Calcs!B3618))^2))*COS(RADIANS(User_Model_Calcs!B3618))</f>
        <v>5483.3808607117762</v>
      </c>
      <c r="K3618">
        <f>((Earth_Data!$B$1*(1-Earth_Data!$B$2^2))/SQRT(1-Earth_Data!$B$2^2*SIN(RADIANS(User_Model_Calcs!B3618))^2))*SIN(RADIANS(User_Model_Calcs!B3618))</f>
        <v>-3246.8683325453881</v>
      </c>
      <c r="L3618">
        <f t="shared" si="344"/>
        <v>-30.63100164307691</v>
      </c>
      <c r="M3618">
        <f t="shared" si="345"/>
        <v>6372.5677424807564</v>
      </c>
      <c r="N3618">
        <f>SQRT(User_Model_Calcs!M3618^2+Sat_Data!$B$3^2-2*User_Model_Calcs!M3618*Sat_Data!$B$3*COS(RADIANS(L3618))*COS(RADIANS(I3618)))</f>
        <v>38627.57200224814</v>
      </c>
      <c r="O3618">
        <f>DEGREES(ACOS(((Earth_Data!$B$1+Sat_Data!$B$2)/User_Model_Calcs!N3618)*SQRT(1-COS(RADIANS(User_Model_Calcs!I3618))^2*COS(RADIANS(User_Model_Calcs!B3618))^2)))</f>
        <v>29.758096537338108</v>
      </c>
      <c r="P3618">
        <f t="shared" si="342"/>
        <v>62.975566585987401</v>
      </c>
    </row>
    <row r="3619" spans="1:16" x14ac:dyDescent="0.25">
      <c r="A3619">
        <v>163.55157305482169</v>
      </c>
      <c r="B3619">
        <v>-30.789000000000001</v>
      </c>
      <c r="C3619">
        <v>950</v>
      </c>
      <c r="D3619">
        <f t="shared" ca="1" si="341"/>
        <v>1.2</v>
      </c>
      <c r="E3619" s="1">
        <v>0.65</v>
      </c>
      <c r="F3619">
        <v>19.899999999999999</v>
      </c>
      <c r="G3619">
        <f t="shared" ca="1" si="343"/>
        <v>46.089820015575185</v>
      </c>
      <c r="H3619">
        <f t="shared" ca="1" si="340"/>
        <v>23.149187074601471</v>
      </c>
      <c r="I3619">
        <f>User_Model_Calcs!A3619-Sat_Data!$B$5</f>
        <v>53.551573054821688</v>
      </c>
      <c r="J3619">
        <f>(Earth_Data!$B$1/SQRT(1-Earth_Data!$B$2^2*SIN(RADIANS(User_Model_Calcs!B3619))^2))*COS(RADIANS(User_Model_Calcs!B3619))</f>
        <v>5484.0052096403551</v>
      </c>
      <c r="K3619">
        <f>((Earth_Data!$B$1*(1-Earth_Data!$B$2^2))/SQRT(1-Earth_Data!$B$2^2*SIN(RADIANS(User_Model_Calcs!B3619))^2))*SIN(RADIANS(User_Model_Calcs!B3619))</f>
        <v>-3245.8207488484322</v>
      </c>
      <c r="L3619">
        <f t="shared" si="344"/>
        <v>-30.620036932946849</v>
      </c>
      <c r="M3619">
        <f t="shared" si="345"/>
        <v>6372.5713391862118</v>
      </c>
      <c r="N3619">
        <f>SQRT(User_Model_Calcs!M3619^2+Sat_Data!$B$3^2-2*User_Model_Calcs!M3619*Sat_Data!$B$3*COS(RADIANS(L3619))*COS(RADIANS(I3619)))</f>
        <v>39289.684376060482</v>
      </c>
      <c r="O3619">
        <f>DEGREES(ACOS(((Earth_Data!$B$1+Sat_Data!$B$2)/User_Model_Calcs!N3619)*SQRT(1-COS(RADIANS(User_Model_Calcs!I3619))^2*COS(RADIANS(User_Model_Calcs!B3619))^2)))</f>
        <v>22.65029563377221</v>
      </c>
      <c r="P3619">
        <f t="shared" si="342"/>
        <v>69.290540428949754</v>
      </c>
    </row>
    <row r="3620" spans="1:16" x14ac:dyDescent="0.25">
      <c r="A3620" s="5">
        <v>155.39527072141516</v>
      </c>
      <c r="B3620">
        <v>-31.787999999999997</v>
      </c>
      <c r="C3620">
        <v>400</v>
      </c>
      <c r="D3620">
        <f t="shared" ca="1" si="341"/>
        <v>3</v>
      </c>
      <c r="E3620" s="1">
        <v>0.65</v>
      </c>
      <c r="F3620">
        <v>19.899999999999999</v>
      </c>
      <c r="G3620">
        <f t="shared" ca="1" si="343"/>
        <v>54.048620189015942</v>
      </c>
      <c r="H3620">
        <f t="shared" ca="1" si="340"/>
        <v>18.449686316690258</v>
      </c>
      <c r="I3620">
        <f>User_Model_Calcs!A3620-Sat_Data!$B$5</f>
        <v>45.395270721415159</v>
      </c>
      <c r="J3620">
        <f>(Earth_Data!$B$1/SQRT(1-Earth_Data!$B$2^2*SIN(RADIANS(User_Model_Calcs!B3620))^2))*COS(RADIANS(User_Model_Calcs!B3620))</f>
        <v>5426.4810976143754</v>
      </c>
      <c r="K3620">
        <f>((Earth_Data!$B$1*(1-Earth_Data!$B$2^2))/SQRT(1-Earth_Data!$B$2^2*SIN(RADIANS(User_Model_Calcs!B3620))^2))*SIN(RADIANS(User_Model_Calcs!B3620))</f>
        <v>-3340.4740362577277</v>
      </c>
      <c r="L3620">
        <f t="shared" si="344"/>
        <v>-31.615933730937869</v>
      </c>
      <c r="M3620">
        <f t="shared" si="345"/>
        <v>6372.2416691206954</v>
      </c>
      <c r="N3620">
        <f>SQRT(User_Model_Calcs!M3620^2+Sat_Data!$B$3^2-2*User_Model_Calcs!M3620*Sat_Data!$B$3*COS(RADIANS(L3620))*COS(RADIANS(I3620)))</f>
        <v>38692.169115893244</v>
      </c>
      <c r="O3620">
        <f>DEGREES(ACOS(((Earth_Data!$B$1+Sat_Data!$B$2)/User_Model_Calcs!N3620)*SQRT(1-COS(RADIANS(User_Model_Calcs!I3620))^2*COS(RADIANS(User_Model_Calcs!B3620))^2)))</f>
        <v>29.034879636849773</v>
      </c>
      <c r="P3620">
        <f t="shared" si="342"/>
        <v>62.545451206320948</v>
      </c>
    </row>
    <row r="3621" spans="1:16" x14ac:dyDescent="0.25">
      <c r="A3621">
        <v>138.73509243259863</v>
      </c>
      <c r="B3621">
        <v>-35.496914677015624</v>
      </c>
      <c r="C3621">
        <v>6250</v>
      </c>
      <c r="D3621">
        <f t="shared" ca="1" si="341"/>
        <v>3</v>
      </c>
      <c r="E3621" s="1">
        <v>0.65</v>
      </c>
      <c r="F3621">
        <v>19.899999999999999</v>
      </c>
      <c r="G3621">
        <f t="shared" ca="1" si="343"/>
        <v>54.048620189015942</v>
      </c>
      <c r="H3621">
        <f t="shared" ca="1" si="340"/>
        <v>17.13209884756256</v>
      </c>
      <c r="I3621">
        <f>User_Model_Calcs!A3621-Sat_Data!$B$5</f>
        <v>28.735092432598634</v>
      </c>
      <c r="J3621">
        <f>(Earth_Data!$B$1/SQRT(1-Earth_Data!$B$2^2*SIN(RADIANS(User_Model_Calcs!B3621))^2))*COS(RADIANS(User_Model_Calcs!B3621))</f>
        <v>5198.6125435186214</v>
      </c>
      <c r="K3621">
        <f>((Earth_Data!$B$1*(1-Earth_Data!$B$2^2))/SQRT(1-Earth_Data!$B$2^2*SIN(RADIANS(User_Model_Calcs!B3621))^2))*SIN(RADIANS(User_Model_Calcs!B3621))</f>
        <v>-3682.8906123525576</v>
      </c>
      <c r="L3621">
        <f t="shared" si="344"/>
        <v>-35.315176793474016</v>
      </c>
      <c r="M3621">
        <f t="shared" si="345"/>
        <v>6370.9697566527302</v>
      </c>
      <c r="N3621">
        <f>SQRT(User_Model_Calcs!M3621^2+Sat_Data!$B$3^2-2*User_Model_Calcs!M3621*Sat_Data!$B$3*COS(RADIANS(L3621))*COS(RADIANS(I3621)))</f>
        <v>37868.203253186075</v>
      </c>
      <c r="O3621">
        <f>DEGREES(ACOS(((Earth_Data!$B$1+Sat_Data!$B$2)/User_Model_Calcs!N3621)*SQRT(1-COS(RADIANS(User_Model_Calcs!I3621))^2*COS(RADIANS(User_Model_Calcs!B3621))^2)))</f>
        <v>38.766646296094969</v>
      </c>
      <c r="P3621">
        <f t="shared" si="342"/>
        <v>43.357167066859709</v>
      </c>
    </row>
    <row r="3622" spans="1:16" x14ac:dyDescent="0.25">
      <c r="A3622" s="5">
        <v>125.75676441138793</v>
      </c>
      <c r="B3622">
        <v>-38.38966935791678</v>
      </c>
      <c r="C3622">
        <v>950</v>
      </c>
      <c r="D3622">
        <f t="shared" ca="1" si="341"/>
        <v>3</v>
      </c>
      <c r="E3622" s="1">
        <v>0.65</v>
      </c>
      <c r="F3622">
        <v>19.899999999999999</v>
      </c>
      <c r="G3622">
        <f t="shared" ca="1" si="343"/>
        <v>54.048620189015942</v>
      </c>
      <c r="H3622">
        <f t="shared" ca="1" si="340"/>
        <v>20.298177198015495</v>
      </c>
      <c r="I3622">
        <f>User_Model_Calcs!A3622-Sat_Data!$B$5</f>
        <v>15.756764411387934</v>
      </c>
      <c r="J3622">
        <f>(Earth_Data!$B$1/SQRT(1-Earth_Data!$B$2^2*SIN(RADIANS(User_Model_Calcs!B3622))^2))*COS(RADIANS(User_Model_Calcs!B3622))</f>
        <v>5005.6866753465747</v>
      </c>
      <c r="K3622">
        <f>((Earth_Data!$B$1*(1-Earth_Data!$B$2^2))/SQRT(1-Earth_Data!$B$2^2*SIN(RADIANS(User_Model_Calcs!B3622))^2))*SIN(RADIANS(User_Model_Calcs!B3622))</f>
        <v>-3939.4386961491841</v>
      </c>
      <c r="L3622">
        <f t="shared" si="344"/>
        <v>-38.20248605085181</v>
      </c>
      <c r="M3622">
        <f t="shared" si="345"/>
        <v>6369.9353475886892</v>
      </c>
      <c r="N3622">
        <f>SQRT(User_Model_Calcs!M3622^2+Sat_Data!$B$3^2-2*User_Model_Calcs!M3622*Sat_Data!$B$3*COS(RADIANS(L3622))*COS(RADIANS(I3622)))</f>
        <v>37578.342063707845</v>
      </c>
      <c r="O3622">
        <f>DEGREES(ACOS(((Earth_Data!$B$1+Sat_Data!$B$2)/User_Model_Calcs!N3622)*SQRT(1-COS(RADIANS(User_Model_Calcs!I3622))^2*COS(RADIANS(User_Model_Calcs!B3622))^2)))</f>
        <v>42.559064700161855</v>
      </c>
      <c r="P3622">
        <f t="shared" si="342"/>
        <v>24.43485161301432</v>
      </c>
    </row>
    <row r="3623" spans="1:16" x14ac:dyDescent="0.25">
      <c r="A3623" s="5">
        <v>115.01996428559924</v>
      </c>
      <c r="B3623">
        <v>-25.541701394551446</v>
      </c>
      <c r="C3623">
        <v>950</v>
      </c>
      <c r="D3623">
        <f t="shared" ca="1" si="341"/>
        <v>1.2</v>
      </c>
      <c r="E3623" s="1">
        <v>0.65</v>
      </c>
      <c r="F3623">
        <v>19.899999999999999</v>
      </c>
      <c r="G3623">
        <f t="shared" ca="1" si="343"/>
        <v>46.089820015575185</v>
      </c>
      <c r="H3623">
        <f t="shared" ca="1" si="340"/>
        <v>15.129765025246463</v>
      </c>
      <c r="I3623">
        <f>User_Model_Calcs!A3623-Sat_Data!$B$5</f>
        <v>5.0199642855992437</v>
      </c>
      <c r="J3623">
        <f>(Earth_Data!$B$1/SQRT(1-Earth_Data!$B$2^2*SIN(RADIANS(User_Model_Calcs!B3623))^2))*COS(RADIANS(User_Model_Calcs!B3623))</f>
        <v>5758.3996901290066</v>
      </c>
      <c r="K3623">
        <f>((Earth_Data!$B$1*(1-Earth_Data!$B$2^2))/SQRT(1-Earth_Data!$B$2^2*SIN(RADIANS(User_Model_Calcs!B3623))^2))*SIN(RADIANS(User_Model_Calcs!B3623))</f>
        <v>-2733.3404607007055</v>
      </c>
      <c r="L3623">
        <f t="shared" si="344"/>
        <v>-25.392296369685265</v>
      </c>
      <c r="M3623">
        <f t="shared" si="345"/>
        <v>6374.1914832691828</v>
      </c>
      <c r="N3623">
        <f>SQRT(User_Model_Calcs!M3623^2+Sat_Data!$B$3^2-2*User_Model_Calcs!M3623*Sat_Data!$B$3*COS(RADIANS(L3623))*COS(RADIANS(I3623)))</f>
        <v>36533.706259593142</v>
      </c>
      <c r="O3623">
        <f>DEGREES(ACOS(((Earth_Data!$B$1+Sat_Data!$B$2)/User_Model_Calcs!N3623)*SQRT(1-COS(RADIANS(User_Model_Calcs!I3623))^2*COS(RADIANS(User_Model_Calcs!B3623))^2)))</f>
        <v>59.609451071124134</v>
      </c>
      <c r="P3623">
        <f t="shared" si="342"/>
        <v>11.515015729551976</v>
      </c>
    </row>
    <row r="3624" spans="1:16" x14ac:dyDescent="0.25">
      <c r="A3624" s="5">
        <v>125.22745712895698</v>
      </c>
      <c r="B3624">
        <v>-38.120116653168601</v>
      </c>
      <c r="C3624">
        <v>950</v>
      </c>
      <c r="D3624">
        <f t="shared" ca="1" si="341"/>
        <v>3</v>
      </c>
      <c r="E3624" s="1">
        <v>0.65</v>
      </c>
      <c r="F3624">
        <v>19.899999999999999</v>
      </c>
      <c r="G3624">
        <f t="shared" ca="1" si="343"/>
        <v>54.048620189015942</v>
      </c>
      <c r="H3624">
        <f t="shared" ca="1" si="340"/>
        <v>22.920766296387526</v>
      </c>
      <c r="I3624">
        <f>User_Model_Calcs!A3624-Sat_Data!$B$5</f>
        <v>15.227457128956985</v>
      </c>
      <c r="J3624">
        <f>(Earth_Data!$B$1/SQRT(1-Earth_Data!$B$2^2*SIN(RADIANS(User_Model_Calcs!B3624))^2))*COS(RADIANS(User_Model_Calcs!B3624))</f>
        <v>5024.2123986485767</v>
      </c>
      <c r="K3624">
        <f>((Earth_Data!$B$1*(1-Earth_Data!$B$2^2))/SQRT(1-Earth_Data!$B$2^2*SIN(RADIANS(User_Model_Calcs!B3624))^2))*SIN(RADIANS(User_Model_Calcs!B3624))</f>
        <v>-3915.9430563624123</v>
      </c>
      <c r="L3624">
        <f t="shared" si="344"/>
        <v>-37.933361122016215</v>
      </c>
      <c r="M3624">
        <f t="shared" si="345"/>
        <v>6370.0329863672669</v>
      </c>
      <c r="N3624">
        <f>SQRT(User_Model_Calcs!M3624^2+Sat_Data!$B$3^2-2*User_Model_Calcs!M3624*Sat_Data!$B$3*COS(RADIANS(L3624))*COS(RADIANS(I3624)))</f>
        <v>37544.427500515543</v>
      </c>
      <c r="O3624">
        <f>DEGREES(ACOS(((Earth_Data!$B$1+Sat_Data!$B$2)/User_Model_Calcs!N3624)*SQRT(1-COS(RADIANS(User_Model_Calcs!I3624))^2*COS(RADIANS(User_Model_Calcs!B3624))^2)))</f>
        <v>43.023176394158497</v>
      </c>
      <c r="P3624">
        <f t="shared" si="342"/>
        <v>23.795458649659292</v>
      </c>
    </row>
    <row r="3625" spans="1:16" x14ac:dyDescent="0.25">
      <c r="A3625">
        <v>145.71</v>
      </c>
      <c r="B3625">
        <v>-41.633000000000003</v>
      </c>
      <c r="C3625">
        <v>375</v>
      </c>
      <c r="D3625">
        <f t="shared" ca="1" si="341"/>
        <v>0.75</v>
      </c>
      <c r="E3625" s="1">
        <v>0.65</v>
      </c>
      <c r="F3625">
        <v>19.899999999999999</v>
      </c>
      <c r="G3625">
        <f t="shared" ca="1" si="343"/>
        <v>42.007420362456692</v>
      </c>
      <c r="H3625">
        <f t="shared" ca="1" si="340"/>
        <v>16.481760098947721</v>
      </c>
      <c r="I3625">
        <f>User_Model_Calcs!A3625-Sat_Data!$B$5</f>
        <v>35.710000000000008</v>
      </c>
      <c r="J3625">
        <f>(Earth_Data!$B$1/SQRT(1-Earth_Data!$B$2^2*SIN(RADIANS(User_Model_Calcs!B3625))^2))*COS(RADIANS(User_Model_Calcs!B3625))</f>
        <v>4774.1796466960077</v>
      </c>
      <c r="K3625">
        <f>((Earth_Data!$B$1*(1-Earth_Data!$B$2^2))/SQRT(1-Earth_Data!$B$2^2*SIN(RADIANS(User_Model_Calcs!B3625))^2))*SIN(RADIANS(User_Model_Calcs!B3625))</f>
        <v>-4215.225727744536</v>
      </c>
      <c r="L3625">
        <f t="shared" si="344"/>
        <v>-41.441975691360987</v>
      </c>
      <c r="M3625">
        <f t="shared" si="345"/>
        <v>6368.7454992930807</v>
      </c>
      <c r="N3625">
        <f>SQRT(User_Model_Calcs!M3625^2+Sat_Data!$B$3^2-2*User_Model_Calcs!M3625*Sat_Data!$B$3*COS(RADIANS(L3625))*COS(RADIANS(I3625)))</f>
        <v>38619.595222526608</v>
      </c>
      <c r="O3625">
        <f>DEGREES(ACOS(((Earth_Data!$B$1+Sat_Data!$B$2)/User_Model_Calcs!N3625)*SQRT(1-COS(RADIANS(User_Model_Calcs!I3625))^2*COS(RADIANS(User_Model_Calcs!B3625))^2)))</f>
        <v>29.803631506229216</v>
      </c>
      <c r="P3625">
        <f t="shared" si="342"/>
        <v>47.255580234460147</v>
      </c>
    </row>
    <row r="3626" spans="1:16" x14ac:dyDescent="0.25">
      <c r="A3626">
        <v>146.18100000000001</v>
      </c>
      <c r="B3626">
        <v>-33.613999999999997</v>
      </c>
      <c r="C3626">
        <v>375</v>
      </c>
      <c r="D3626">
        <f t="shared" ca="1" si="341"/>
        <v>0.75</v>
      </c>
      <c r="E3626" s="1">
        <v>0.65</v>
      </c>
      <c r="F3626">
        <v>19.899999999999999</v>
      </c>
      <c r="G3626">
        <f t="shared" ca="1" si="343"/>
        <v>42.007420362456692</v>
      </c>
      <c r="H3626">
        <f t="shared" ca="1" si="340"/>
        <v>15.210720550130596</v>
      </c>
      <c r="I3626">
        <f>User_Model_Calcs!A3626-Sat_Data!$B$5</f>
        <v>36.181000000000012</v>
      </c>
      <c r="J3626">
        <f>(Earth_Data!$B$1/SQRT(1-Earth_Data!$B$2^2*SIN(RADIANS(User_Model_Calcs!B3626))^2))*COS(RADIANS(User_Model_Calcs!B3626))</f>
        <v>5317.0828755422517</v>
      </c>
      <c r="K3626">
        <f>((Earth_Data!$B$1*(1-Earth_Data!$B$2^2))/SQRT(1-Earth_Data!$B$2^2*SIN(RADIANS(User_Model_Calcs!B3626))^2))*SIN(RADIANS(User_Model_Calcs!B3626))</f>
        <v>-3510.8724477648489</v>
      </c>
      <c r="L3626">
        <f t="shared" si="344"/>
        <v>-33.43680243529176</v>
      </c>
      <c r="M3626">
        <f t="shared" si="345"/>
        <v>6371.6242552318636</v>
      </c>
      <c r="N3626">
        <f>SQRT(User_Model_Calcs!M3626^2+Sat_Data!$B$3^2-2*User_Model_Calcs!M3626*Sat_Data!$B$3*COS(RADIANS(L3626))*COS(RADIANS(I3626)))</f>
        <v>38164.109716288018</v>
      </c>
      <c r="O3626">
        <f>DEGREES(ACOS(((Earth_Data!$B$1+Sat_Data!$B$2)/User_Model_Calcs!N3626)*SQRT(1-COS(RADIANS(User_Model_Calcs!I3626))^2*COS(RADIANS(User_Model_Calcs!B3626))^2)))</f>
        <v>35.116863929579914</v>
      </c>
      <c r="P3626">
        <f t="shared" si="342"/>
        <v>52.877256153281969</v>
      </c>
    </row>
    <row r="3627" spans="1:16" x14ac:dyDescent="0.25">
      <c r="A3627" s="5">
        <v>129.33090539946102</v>
      </c>
      <c r="B3627">
        <v>-23.721334188325834</v>
      </c>
      <c r="C3627">
        <v>950</v>
      </c>
      <c r="D3627">
        <f t="shared" ca="1" si="341"/>
        <v>0.75</v>
      </c>
      <c r="E3627" s="1">
        <v>0.65</v>
      </c>
      <c r="F3627">
        <v>19.899999999999999</v>
      </c>
      <c r="G3627">
        <f t="shared" ca="1" si="343"/>
        <v>42.007420362456692</v>
      </c>
      <c r="H3627">
        <f t="shared" ca="1" si="340"/>
        <v>17.323204950647906</v>
      </c>
      <c r="I3627">
        <f>User_Model_Calcs!A3627-Sat_Data!$B$5</f>
        <v>19.330905399461017</v>
      </c>
      <c r="J3627">
        <f>(Earth_Data!$B$1/SQRT(1-Earth_Data!$B$2^2*SIN(RADIANS(User_Model_Calcs!B3627))^2))*COS(RADIANS(User_Model_Calcs!B3627))</f>
        <v>5842.4349644403965</v>
      </c>
      <c r="K3627">
        <f>((Earth_Data!$B$1*(1-Earth_Data!$B$2^2))/SQRT(1-Earth_Data!$B$2^2*SIN(RADIANS(User_Model_Calcs!B3627))^2))*SIN(RADIANS(User_Model_Calcs!B3627))</f>
        <v>-2550.0582529382159</v>
      </c>
      <c r="L3627">
        <f t="shared" si="344"/>
        <v>-23.57991323560778</v>
      </c>
      <c r="M3627">
        <f t="shared" si="345"/>
        <v>6374.7033975781151</v>
      </c>
      <c r="N3627">
        <f>SQRT(User_Model_Calcs!M3627^2+Sat_Data!$B$3^2-2*User_Model_Calcs!M3627*Sat_Data!$B$3*COS(RADIANS(L3627))*COS(RADIANS(I3627)))</f>
        <v>36790.559168786211</v>
      </c>
      <c r="O3627">
        <f>DEGREES(ACOS(((Earth_Data!$B$1+Sat_Data!$B$2)/User_Model_Calcs!N3627)*SQRT(1-COS(RADIANS(User_Model_Calcs!I3627))^2*COS(RADIANS(User_Model_Calcs!B3627))^2)))</f>
        <v>54.744007807165218</v>
      </c>
      <c r="P3627">
        <f t="shared" si="342"/>
        <v>41.088827949649023</v>
      </c>
    </row>
    <row r="3628" spans="1:16" x14ac:dyDescent="0.25">
      <c r="A3628" s="5">
        <v>127.92794688967425</v>
      </c>
      <c r="B3628">
        <v>-42.303031642926349</v>
      </c>
      <c r="C3628">
        <v>950</v>
      </c>
      <c r="D3628">
        <f t="shared" ca="1" si="341"/>
        <v>3</v>
      </c>
      <c r="E3628" s="1">
        <v>0.65</v>
      </c>
      <c r="F3628">
        <v>19.899999999999999</v>
      </c>
      <c r="G3628">
        <f t="shared" ca="1" si="343"/>
        <v>54.048620189015942</v>
      </c>
      <c r="H3628">
        <f t="shared" ca="1" si="340"/>
        <v>21.854379409525897</v>
      </c>
      <c r="I3628">
        <f>User_Model_Calcs!A3628-Sat_Data!$B$5</f>
        <v>17.927946889674246</v>
      </c>
      <c r="J3628">
        <f>(Earth_Data!$B$1/SQRT(1-Earth_Data!$B$2^2*SIN(RADIANS(User_Model_Calcs!B3628))^2))*COS(RADIANS(User_Model_Calcs!B3628))</f>
        <v>4724.4126126883621</v>
      </c>
      <c r="K3628">
        <f>((Earth_Data!$B$1*(1-Earth_Data!$B$2^2))/SQRT(1-Earth_Data!$B$2^2*SIN(RADIANS(User_Model_Calcs!B3628))^2))*SIN(RADIANS(User_Model_Calcs!B3628))</f>
        <v>-4270.5596930143411</v>
      </c>
      <c r="L3628">
        <f t="shared" si="344"/>
        <v>-42.111517146881468</v>
      </c>
      <c r="M3628">
        <f t="shared" si="345"/>
        <v>6368.497046126945</v>
      </c>
      <c r="N3628">
        <f>SQRT(User_Model_Calcs!M3628^2+Sat_Data!$B$3^2-2*User_Model_Calcs!M3628*Sat_Data!$B$3*COS(RADIANS(L3628))*COS(RADIANS(I3628)))</f>
        <v>37938.31184944298</v>
      </c>
      <c r="O3628">
        <f>DEGREES(ACOS(((Earth_Data!$B$1+Sat_Data!$B$2)/User_Model_Calcs!N3628)*SQRT(1-COS(RADIANS(User_Model_Calcs!I3628))^2*COS(RADIANS(User_Model_Calcs!B3628))^2)))</f>
        <v>37.846725707104348</v>
      </c>
      <c r="P3628">
        <f t="shared" si="342"/>
        <v>25.673179299312302</v>
      </c>
    </row>
    <row r="3629" spans="1:16" x14ac:dyDescent="0.25">
      <c r="A3629">
        <v>137.67012870565802</v>
      </c>
      <c r="B3629">
        <v>-39.346676268399797</v>
      </c>
      <c r="C3629">
        <v>4700</v>
      </c>
      <c r="D3629">
        <f t="shared" ca="1" si="341"/>
        <v>3</v>
      </c>
      <c r="E3629" s="1">
        <v>0.65</v>
      </c>
      <c r="F3629">
        <v>19.899999999999999</v>
      </c>
      <c r="G3629">
        <f t="shared" ca="1" si="343"/>
        <v>54.048620189015942</v>
      </c>
      <c r="H3629">
        <f t="shared" ca="1" si="340"/>
        <v>18.578718048649542</v>
      </c>
      <c r="I3629">
        <f>User_Model_Calcs!A3629-Sat_Data!$B$5</f>
        <v>27.670128705658016</v>
      </c>
      <c r="J3629">
        <f>(Earth_Data!$B$1/SQRT(1-Earth_Data!$B$2^2*SIN(RADIANS(User_Model_Calcs!B3629))^2))*COS(RADIANS(User_Model_Calcs!B3629))</f>
        <v>4939.0184327478755</v>
      </c>
      <c r="K3629">
        <f>((Earth_Data!$B$1*(1-Earth_Data!$B$2^2))/SQRT(1-Earth_Data!$B$2^2*SIN(RADIANS(User_Model_Calcs!B3629))^2))*SIN(RADIANS(User_Model_Calcs!B3629))</f>
        <v>-4022.1554940613942</v>
      </c>
      <c r="L3629">
        <f t="shared" si="344"/>
        <v>-39.158108011068983</v>
      </c>
      <c r="M3629">
        <f t="shared" si="345"/>
        <v>6369.5869487299988</v>
      </c>
      <c r="N3629">
        <f>SQRT(User_Model_Calcs!M3629^2+Sat_Data!$B$3^2-2*User_Model_Calcs!M3629*Sat_Data!$B$3*COS(RADIANS(L3629))*COS(RADIANS(I3629)))</f>
        <v>38072.561717480006</v>
      </c>
      <c r="O3629">
        <f>DEGREES(ACOS(((Earth_Data!$B$1+Sat_Data!$B$2)/User_Model_Calcs!N3629)*SQRT(1-COS(RADIANS(User_Model_Calcs!I3629))^2*COS(RADIANS(User_Model_Calcs!B3629))^2)))</f>
        <v>36.200086247295921</v>
      </c>
      <c r="P3629">
        <f t="shared" si="342"/>
        <v>39.59180567257453</v>
      </c>
    </row>
    <row r="3630" spans="1:16" x14ac:dyDescent="0.25">
      <c r="A3630" s="5">
        <v>126.4130295282024</v>
      </c>
      <c r="B3630">
        <v>-25.710606334832555</v>
      </c>
      <c r="C3630">
        <v>950</v>
      </c>
      <c r="D3630">
        <f t="shared" ca="1" si="341"/>
        <v>0.75</v>
      </c>
      <c r="E3630" s="1">
        <v>0.65</v>
      </c>
      <c r="F3630">
        <v>19.899999999999999</v>
      </c>
      <c r="G3630">
        <f t="shared" ca="1" si="343"/>
        <v>42.007420362456692</v>
      </c>
      <c r="H3630">
        <f t="shared" ca="1" si="340"/>
        <v>15.999073399128733</v>
      </c>
      <c r="I3630">
        <f>User_Model_Calcs!A3630-Sat_Data!$B$5</f>
        <v>16.413029528202401</v>
      </c>
      <c r="J3630">
        <f>(Earth_Data!$B$1/SQRT(1-Earth_Data!$B$2^2*SIN(RADIANS(User_Model_Calcs!B3630))^2))*COS(RADIANS(User_Model_Calcs!B3630))</f>
        <v>5750.3069389659395</v>
      </c>
      <c r="K3630">
        <f>((Earth_Data!$B$1*(1-Earth_Data!$B$2^2))/SQRT(1-Earth_Data!$B$2^2*SIN(RADIANS(User_Model_Calcs!B3630))^2))*SIN(RADIANS(User_Model_Calcs!B3630))</f>
        <v>-2750.2115674248912</v>
      </c>
      <c r="L3630">
        <f t="shared" si="344"/>
        <v>-25.560490401740296</v>
      </c>
      <c r="M3630">
        <f t="shared" si="345"/>
        <v>6374.1425743324498</v>
      </c>
      <c r="N3630">
        <f>SQRT(User_Model_Calcs!M3630^2+Sat_Data!$B$3^2-2*User_Model_Calcs!M3630*Sat_Data!$B$3*COS(RADIANS(L3630))*COS(RADIANS(I3630)))</f>
        <v>36787.107134966216</v>
      </c>
      <c r="O3630">
        <f>DEGREES(ACOS(((Earth_Data!$B$1+Sat_Data!$B$2)/User_Model_Calcs!N3630)*SQRT(1-COS(RADIANS(User_Model_Calcs!I3630))^2*COS(RADIANS(User_Model_Calcs!B3630))^2)))</f>
        <v>54.792974659449307</v>
      </c>
      <c r="P3630">
        <f t="shared" si="342"/>
        <v>34.176084812090991</v>
      </c>
    </row>
    <row r="3631" spans="1:16" x14ac:dyDescent="0.25">
      <c r="A3631" s="5">
        <v>124.9892479611438</v>
      </c>
      <c r="B3631">
        <v>-34.313044936957731</v>
      </c>
      <c r="C3631">
        <v>950</v>
      </c>
      <c r="D3631">
        <f t="shared" ca="1" si="341"/>
        <v>0.75</v>
      </c>
      <c r="E3631" s="1">
        <v>0.65</v>
      </c>
      <c r="F3631">
        <v>19.899999999999999</v>
      </c>
      <c r="G3631">
        <f t="shared" ca="1" si="343"/>
        <v>42.007420362456692</v>
      </c>
      <c r="H3631">
        <f t="shared" ref="H3631:H3694" ca="1" si="346">RAND()*(24-14)+14</f>
        <v>22.225872857315238</v>
      </c>
      <c r="I3631">
        <f>User_Model_Calcs!A3631-Sat_Data!$B$5</f>
        <v>14.989247961143803</v>
      </c>
      <c r="J3631">
        <f>(Earth_Data!$B$1/SQRT(1-Earth_Data!$B$2^2*SIN(RADIANS(User_Model_Calcs!B3631))^2))*COS(RADIANS(User_Model_Calcs!B3631))</f>
        <v>5273.7646415815116</v>
      </c>
      <c r="K3631">
        <f>((Earth_Data!$B$1*(1-Earth_Data!$B$2^2))/SQRT(1-Earth_Data!$B$2^2*SIN(RADIANS(User_Model_Calcs!B3631))^2))*SIN(RADIANS(User_Model_Calcs!B3631))</f>
        <v>-3575.1826342183285</v>
      </c>
      <c r="L3631">
        <f t="shared" si="344"/>
        <v>-34.134071649205829</v>
      </c>
      <c r="M3631">
        <f t="shared" si="345"/>
        <v>6371.3832377915924</v>
      </c>
      <c r="N3631">
        <f>SQRT(User_Model_Calcs!M3631^2+Sat_Data!$B$3^2-2*User_Model_Calcs!M3631*Sat_Data!$B$3*COS(RADIANS(L3631))*COS(RADIANS(I3631)))</f>
        <v>37266.792918365391</v>
      </c>
      <c r="O3631">
        <f>DEGREES(ACOS(((Earth_Data!$B$1+Sat_Data!$B$2)/User_Model_Calcs!N3631)*SQRT(1-COS(RADIANS(User_Model_Calcs!I3631))^2*COS(RADIANS(User_Model_Calcs!B3631))^2)))</f>
        <v>46.99552112226651</v>
      </c>
      <c r="P3631">
        <f t="shared" si="342"/>
        <v>25.406380014298655</v>
      </c>
    </row>
    <row r="3632" spans="1:16" x14ac:dyDescent="0.25">
      <c r="A3632" s="5">
        <v>124.96701031775396</v>
      </c>
      <c r="B3632">
        <v>-32.964159062146599</v>
      </c>
      <c r="C3632">
        <v>950</v>
      </c>
      <c r="D3632">
        <f t="shared" ca="1" si="341"/>
        <v>1.2</v>
      </c>
      <c r="E3632" s="1">
        <v>0.65</v>
      </c>
      <c r="F3632">
        <v>19.899999999999999</v>
      </c>
      <c r="G3632">
        <f t="shared" ca="1" si="343"/>
        <v>46.089820015575185</v>
      </c>
      <c r="H3632">
        <f t="shared" ca="1" si="346"/>
        <v>17.379523718023904</v>
      </c>
      <c r="I3632">
        <f>User_Model_Calcs!A3632-Sat_Data!$B$5</f>
        <v>14.96701031775396</v>
      </c>
      <c r="J3632">
        <f>(Earth_Data!$B$1/SQRT(1-Earth_Data!$B$2^2*SIN(RADIANS(User_Model_Calcs!B3632))^2))*COS(RADIANS(User_Model_Calcs!B3632))</f>
        <v>5356.64125904915</v>
      </c>
      <c r="K3632">
        <f>((Earth_Data!$B$1*(1-Earth_Data!$B$2^2))/SQRT(1-Earth_Data!$B$2^2*SIN(RADIANS(User_Model_Calcs!B3632))^2))*SIN(RADIANS(User_Model_Calcs!B3632))</f>
        <v>-3450.6255564724152</v>
      </c>
      <c r="L3632">
        <f t="shared" si="344"/>
        <v>-32.788706509320122</v>
      </c>
      <c r="M3632">
        <f t="shared" si="345"/>
        <v>6371.8460675951856</v>
      </c>
      <c r="N3632">
        <f>SQRT(User_Model_Calcs!M3632^2+Sat_Data!$B$3^2-2*User_Model_Calcs!M3632*Sat_Data!$B$3*COS(RADIANS(L3632))*COS(RADIANS(I3632)))</f>
        <v>37175.575286952837</v>
      </c>
      <c r="O3632">
        <f>DEGREES(ACOS(((Earth_Data!$B$1+Sat_Data!$B$2)/User_Model_Calcs!N3632)*SQRT(1-COS(RADIANS(User_Model_Calcs!I3632))^2*COS(RADIANS(User_Model_Calcs!B3632))^2)))</f>
        <v>48.374104229606552</v>
      </c>
      <c r="P3632">
        <f t="shared" si="342"/>
        <v>26.165633956182742</v>
      </c>
    </row>
    <row r="3633" spans="1:16" x14ac:dyDescent="0.25">
      <c r="A3633">
        <v>138.86920947356222</v>
      </c>
      <c r="B3633">
        <v>-26.441043443971161</v>
      </c>
      <c r="C3633">
        <v>6250</v>
      </c>
      <c r="D3633">
        <f t="shared" ca="1" si="341"/>
        <v>1.2</v>
      </c>
      <c r="E3633" s="1">
        <v>0.65</v>
      </c>
      <c r="F3633">
        <v>19.899999999999999</v>
      </c>
      <c r="G3633">
        <f t="shared" ca="1" si="343"/>
        <v>46.089820015575185</v>
      </c>
      <c r="H3633">
        <f t="shared" ca="1" si="346"/>
        <v>19.389522853177144</v>
      </c>
      <c r="I3633">
        <f>User_Model_Calcs!A3633-Sat_Data!$B$5</f>
        <v>28.869209473562222</v>
      </c>
      <c r="J3633">
        <f>(Earth_Data!$B$1/SQRT(1-Earth_Data!$B$2^2*SIN(RADIANS(User_Model_Calcs!B3633))^2))*COS(RADIANS(User_Model_Calcs!B3633))</f>
        <v>5714.7359599895917</v>
      </c>
      <c r="K3633">
        <f>((Earth_Data!$B$1*(1-Earth_Data!$B$2^2))/SQRT(1-Earth_Data!$B$2^2*SIN(RADIANS(User_Model_Calcs!B3633))^2))*SIN(RADIANS(User_Model_Calcs!B3633))</f>
        <v>-2822.8985618913548</v>
      </c>
      <c r="L3633">
        <f t="shared" si="344"/>
        <v>-26.287913169768203</v>
      </c>
      <c r="M3633">
        <f t="shared" si="345"/>
        <v>6373.9284105743172</v>
      </c>
      <c r="N3633">
        <f>SQRT(User_Model_Calcs!M3633^2+Sat_Data!$B$3^2-2*User_Model_Calcs!M3633*Sat_Data!$B$3*COS(RADIANS(L3633))*COS(RADIANS(I3633)))</f>
        <v>37368.677820649093</v>
      </c>
      <c r="O3633">
        <f>DEGREES(ACOS(((Earth_Data!$B$1+Sat_Data!$B$2)/User_Model_Calcs!N3633)*SQRT(1-COS(RADIANS(User_Model_Calcs!I3633))^2*COS(RADIANS(User_Model_Calcs!B3633))^2)))</f>
        <v>45.552539499572944</v>
      </c>
      <c r="P3633">
        <f t="shared" si="342"/>
        <v>51.074170431544296</v>
      </c>
    </row>
    <row r="3634" spans="1:16" x14ac:dyDescent="0.25">
      <c r="A3634" s="5">
        <v>152.36099999999999</v>
      </c>
      <c r="B3634">
        <v>-34.488999999999997</v>
      </c>
      <c r="C3634">
        <v>4700</v>
      </c>
      <c r="D3634">
        <f t="shared" ca="1" si="341"/>
        <v>1.2</v>
      </c>
      <c r="E3634" s="1">
        <v>0.65</v>
      </c>
      <c r="F3634">
        <v>19.899999999999999</v>
      </c>
      <c r="G3634">
        <f t="shared" ca="1" si="343"/>
        <v>46.089820015575185</v>
      </c>
      <c r="H3634">
        <f t="shared" ca="1" si="346"/>
        <v>19.342078127465427</v>
      </c>
      <c r="I3634">
        <f>User_Model_Calcs!A3634-Sat_Data!$B$5</f>
        <v>42.36099999999999</v>
      </c>
      <c r="J3634">
        <f>(Earth_Data!$B$1/SQRT(1-Earth_Data!$B$2^2*SIN(RADIANS(User_Model_Calcs!B3634))^2))*COS(RADIANS(User_Model_Calcs!B3634))</f>
        <v>5262.7369700293029</v>
      </c>
      <c r="K3634">
        <f>((Earth_Data!$B$1*(1-Earth_Data!$B$2^2))/SQRT(1-Earth_Data!$B$2^2*SIN(RADIANS(User_Model_Calcs!B3634))^2))*SIN(RADIANS(User_Model_Calcs!B3634))</f>
        <v>-3591.2875255386825</v>
      </c>
      <c r="L3634">
        <f t="shared" si="344"/>
        <v>-34.309596432554557</v>
      </c>
      <c r="M3634">
        <f t="shared" si="345"/>
        <v>6371.3221945529458</v>
      </c>
      <c r="N3634">
        <f>SQRT(User_Model_Calcs!M3634^2+Sat_Data!$B$3^2-2*User_Model_Calcs!M3634*Sat_Data!$B$3*COS(RADIANS(L3634))*COS(RADIANS(I3634)))</f>
        <v>38606.737143385406</v>
      </c>
      <c r="O3634">
        <f>DEGREES(ACOS(((Earth_Data!$B$1+Sat_Data!$B$2)/User_Model_Calcs!N3634)*SQRT(1-COS(RADIANS(User_Model_Calcs!I3634))^2*COS(RADIANS(User_Model_Calcs!B3634))^2)))</f>
        <v>29.977233585611241</v>
      </c>
      <c r="P3634">
        <f t="shared" si="342"/>
        <v>58.161000025184187</v>
      </c>
    </row>
    <row r="3635" spans="1:16" x14ac:dyDescent="0.25">
      <c r="A3635" s="5">
        <v>123.6091324392243</v>
      </c>
      <c r="B3635">
        <v>-37.57376697553719</v>
      </c>
      <c r="C3635">
        <v>950</v>
      </c>
      <c r="D3635">
        <f t="shared" ca="1" si="341"/>
        <v>0.75</v>
      </c>
      <c r="E3635" s="1">
        <v>0.65</v>
      </c>
      <c r="F3635">
        <v>19.899999999999999</v>
      </c>
      <c r="G3635">
        <f t="shared" ca="1" si="343"/>
        <v>42.007420362456692</v>
      </c>
      <c r="H3635">
        <f t="shared" ca="1" si="346"/>
        <v>23.992499028177953</v>
      </c>
      <c r="I3635">
        <f>User_Model_Calcs!A3635-Sat_Data!$B$5</f>
        <v>13.609132439224297</v>
      </c>
      <c r="J3635">
        <f>(Earth_Data!$B$1/SQRT(1-Earth_Data!$B$2^2*SIN(RADIANS(User_Model_Calcs!B3635))^2))*COS(RADIANS(User_Model_Calcs!B3635))</f>
        <v>5061.419007244016</v>
      </c>
      <c r="K3635">
        <f>((Earth_Data!$B$1*(1-Earth_Data!$B$2^2))/SQRT(1-Earth_Data!$B$2^2*SIN(RADIANS(User_Model_Calcs!B3635))^2))*SIN(RADIANS(User_Model_Calcs!B3635))</f>
        <v>-3868.0576534769348</v>
      </c>
      <c r="L3635">
        <f t="shared" si="344"/>
        <v>-37.387929045348358</v>
      </c>
      <c r="M3635">
        <f t="shared" si="345"/>
        <v>6370.2301667610482</v>
      </c>
      <c r="N3635">
        <f>SQRT(User_Model_Calcs!M3635^2+Sat_Data!$B$3^2-2*User_Model_Calcs!M3635*Sat_Data!$B$3*COS(RADIANS(L3635))*COS(RADIANS(I3635)))</f>
        <v>37464.081523849571</v>
      </c>
      <c r="O3635">
        <f>DEGREES(ACOS(((Earth_Data!$B$1+Sat_Data!$B$2)/User_Model_Calcs!N3635)*SQRT(1-COS(RADIANS(User_Model_Calcs!I3635))^2*COS(RADIANS(User_Model_Calcs!B3635))^2)))</f>
        <v>44.138393323851723</v>
      </c>
      <c r="P3635">
        <f t="shared" si="342"/>
        <v>21.653937623592878</v>
      </c>
    </row>
    <row r="3636" spans="1:16" x14ac:dyDescent="0.25">
      <c r="A3636" s="5">
        <v>137.87446625361096</v>
      </c>
      <c r="B3636">
        <v>-33.610836541962158</v>
      </c>
      <c r="C3636">
        <v>950</v>
      </c>
      <c r="D3636">
        <f t="shared" ca="1" si="341"/>
        <v>3</v>
      </c>
      <c r="E3636" s="1">
        <v>0.65</v>
      </c>
      <c r="F3636">
        <v>19.899999999999999</v>
      </c>
      <c r="G3636">
        <f t="shared" ca="1" si="343"/>
        <v>54.048620189015942</v>
      </c>
      <c r="H3636">
        <f t="shared" ca="1" si="346"/>
        <v>21.417909241685585</v>
      </c>
      <c r="I3636">
        <f>User_Model_Calcs!A3636-Sat_Data!$B$5</f>
        <v>27.874466253610962</v>
      </c>
      <c r="J3636">
        <f>(Earth_Data!$B$1/SQRT(1-Earth_Data!$B$2^2*SIN(RADIANS(User_Model_Calcs!B3636))^2))*COS(RADIANS(User_Model_Calcs!B3636))</f>
        <v>5317.2771108979878</v>
      </c>
      <c r="K3636">
        <f>((Earth_Data!$B$1*(1-Earth_Data!$B$2^2))/SQRT(1-Earth_Data!$B$2^2*SIN(RADIANS(User_Model_Calcs!B3636))^2))*SIN(RADIANS(User_Model_Calcs!B3636))</f>
        <v>-3510.5802374756495</v>
      </c>
      <c r="L3636">
        <f t="shared" si="344"/>
        <v>-33.433647252807866</v>
      </c>
      <c r="M3636">
        <f t="shared" si="345"/>
        <v>6371.625340353452</v>
      </c>
      <c r="N3636">
        <f>SQRT(User_Model_Calcs!M3636^2+Sat_Data!$B$3^2-2*User_Model_Calcs!M3636*Sat_Data!$B$3*COS(RADIANS(L3636))*COS(RADIANS(I3636)))</f>
        <v>37709.960700253971</v>
      </c>
      <c r="O3636">
        <f>DEGREES(ACOS(((Earth_Data!$B$1+Sat_Data!$B$2)/User_Model_Calcs!N3636)*SQRT(1-COS(RADIANS(User_Model_Calcs!I3636))^2*COS(RADIANS(User_Model_Calcs!B3636))^2)))</f>
        <v>40.824505215959249</v>
      </c>
      <c r="P3636">
        <f t="shared" si="342"/>
        <v>43.695634541421335</v>
      </c>
    </row>
    <row r="3637" spans="1:16" x14ac:dyDescent="0.25">
      <c r="A3637">
        <v>119.43</v>
      </c>
      <c r="B3637">
        <v>-29.450000000000003</v>
      </c>
      <c r="C3637">
        <v>4700</v>
      </c>
      <c r="D3637">
        <f t="shared" ca="1" si="341"/>
        <v>0.75</v>
      </c>
      <c r="E3637" s="1">
        <v>0.65</v>
      </c>
      <c r="F3637">
        <v>19.899999999999999</v>
      </c>
      <c r="G3637">
        <f t="shared" ca="1" si="343"/>
        <v>42.007420362456692</v>
      </c>
      <c r="H3637">
        <f t="shared" ca="1" si="346"/>
        <v>23.880368098766255</v>
      </c>
      <c r="I3637">
        <f>User_Model_Calcs!A3637-Sat_Data!$B$5</f>
        <v>9.4300000000000068</v>
      </c>
      <c r="J3637">
        <f>(Earth_Data!$B$1/SQRT(1-Earth_Data!$B$2^2*SIN(RADIANS(User_Model_Calcs!B3637))^2))*COS(RADIANS(User_Model_Calcs!B3637))</f>
        <v>5558.4886181776001</v>
      </c>
      <c r="K3637">
        <f>((Earth_Data!$B$1*(1-Earth_Data!$B$2^2))/SQRT(1-Earth_Data!$B$2^2*SIN(RADIANS(User_Model_Calcs!B3637))^2))*SIN(RADIANS(User_Model_Calcs!B3637))</f>
        <v>-3117.4309734831099</v>
      </c>
      <c r="L3637">
        <f t="shared" si="344"/>
        <v>-29.285516239621312</v>
      </c>
      <c r="M3637">
        <f t="shared" si="345"/>
        <v>6373.0033416625301</v>
      </c>
      <c r="N3637">
        <f>SQRT(User_Model_Calcs!M3637^2+Sat_Data!$B$3^2-2*User_Model_Calcs!M3637*Sat_Data!$B$3*COS(RADIANS(L3637))*COS(RADIANS(I3637)))</f>
        <v>36824.263370070272</v>
      </c>
      <c r="O3637">
        <f>DEGREES(ACOS(((Earth_Data!$B$1+Sat_Data!$B$2)/User_Model_Calcs!N3637)*SQRT(1-COS(RADIANS(User_Model_Calcs!I3637))^2*COS(RADIANS(User_Model_Calcs!B3637))^2)))</f>
        <v>54.113396022688747</v>
      </c>
      <c r="P3637">
        <f t="shared" si="342"/>
        <v>18.665269154376979</v>
      </c>
    </row>
    <row r="3638" spans="1:16" x14ac:dyDescent="0.25">
      <c r="A3638">
        <v>116.422</v>
      </c>
      <c r="B3638">
        <v>-38.400199999999998</v>
      </c>
      <c r="C3638">
        <v>950</v>
      </c>
      <c r="D3638">
        <f t="shared" ca="1" si="341"/>
        <v>1.2</v>
      </c>
      <c r="E3638" s="1">
        <v>0.65</v>
      </c>
      <c r="F3638">
        <v>19.899999999999999</v>
      </c>
      <c r="G3638">
        <f t="shared" ca="1" si="343"/>
        <v>46.089820015575185</v>
      </c>
      <c r="H3638">
        <f t="shared" ca="1" si="346"/>
        <v>19.309620718112903</v>
      </c>
      <c r="I3638">
        <f>User_Model_Calcs!A3638-Sat_Data!$B$5</f>
        <v>6.421999999999997</v>
      </c>
      <c r="J3638">
        <f>(Earth_Data!$B$1/SQRT(1-Earth_Data!$B$2^2*SIN(RADIANS(User_Model_Calcs!B3638))^2))*COS(RADIANS(User_Model_Calcs!B3638))</f>
        <v>5004.9606696854917</v>
      </c>
      <c r="K3638">
        <f>((Earth_Data!$B$1*(1-Earth_Data!$B$2^2))/SQRT(1-Earth_Data!$B$2^2*SIN(RADIANS(User_Model_Calcs!B3638))^2))*SIN(RADIANS(User_Model_Calcs!B3638))</f>
        <v>-3940.3548536995208</v>
      </c>
      <c r="L3638">
        <f t="shared" si="344"/>
        <v>-38.21300031628649</v>
      </c>
      <c r="M3638">
        <f t="shared" si="345"/>
        <v>6369.9315285309012</v>
      </c>
      <c r="N3638">
        <f>SQRT(User_Model_Calcs!M3638^2+Sat_Data!$B$3^2-2*User_Model_Calcs!M3638*Sat_Data!$B$3*COS(RADIANS(L3638))*COS(RADIANS(I3638)))</f>
        <v>37402.933183042951</v>
      </c>
      <c r="O3638">
        <f>DEGREES(ACOS(((Earth_Data!$B$1+Sat_Data!$B$2)/User_Model_Calcs!N3638)*SQRT(1-COS(RADIANS(User_Model_Calcs!I3638))^2*COS(RADIANS(User_Model_Calcs!B3638))^2)))</f>
        <v>44.995864549437613</v>
      </c>
      <c r="P3638">
        <f t="shared" si="342"/>
        <v>10.270942655835306</v>
      </c>
    </row>
    <row r="3639" spans="1:16" x14ac:dyDescent="0.25">
      <c r="A3639">
        <v>134.55123860904362</v>
      </c>
      <c r="B3639">
        <v>-28.432792795251359</v>
      </c>
      <c r="C3639">
        <v>950</v>
      </c>
      <c r="D3639">
        <f t="shared" ca="1" si="341"/>
        <v>0.75</v>
      </c>
      <c r="E3639" s="1">
        <v>0.65</v>
      </c>
      <c r="F3639">
        <v>19.899999999999999</v>
      </c>
      <c r="G3639">
        <f t="shared" ca="1" si="343"/>
        <v>42.007420362456692</v>
      </c>
      <c r="H3639">
        <f t="shared" ca="1" si="346"/>
        <v>18.466565055899299</v>
      </c>
      <c r="I3639">
        <f>User_Model_Calcs!A3639-Sat_Data!$B$5</f>
        <v>24.551238609043622</v>
      </c>
      <c r="J3639">
        <f>(Earth_Data!$B$1/SQRT(1-Earth_Data!$B$2^2*SIN(RADIANS(User_Model_Calcs!B3639))^2))*COS(RADIANS(User_Model_Calcs!B3639))</f>
        <v>5613.0454513352752</v>
      </c>
      <c r="K3639">
        <f>((Earth_Data!$B$1*(1-Earth_Data!$B$2^2))/SQRT(1-Earth_Data!$B$2^2*SIN(RADIANS(User_Model_Calcs!B3639))^2))*SIN(RADIANS(User_Model_Calcs!B3639))</f>
        <v>-3018.7700391170401</v>
      </c>
      <c r="L3639">
        <f t="shared" si="344"/>
        <v>-28.271951300104433</v>
      </c>
      <c r="M3639">
        <f t="shared" si="345"/>
        <v>6373.323449176758</v>
      </c>
      <c r="N3639">
        <f>SQRT(User_Model_Calcs!M3639^2+Sat_Data!$B$3^2-2*User_Model_Calcs!M3639*Sat_Data!$B$3*COS(RADIANS(L3639))*COS(RADIANS(I3639)))</f>
        <v>37254.395586893188</v>
      </c>
      <c r="O3639">
        <f>DEGREES(ACOS(((Earth_Data!$B$1+Sat_Data!$B$2)/User_Model_Calcs!N3639)*SQRT(1-COS(RADIANS(User_Model_Calcs!I3639))^2*COS(RADIANS(User_Model_Calcs!B3639))^2)))</f>
        <v>47.213598919949874</v>
      </c>
      <c r="P3639">
        <f t="shared" si="342"/>
        <v>43.813585492254276</v>
      </c>
    </row>
    <row r="3640" spans="1:16" x14ac:dyDescent="0.25">
      <c r="A3640">
        <v>135.58199999999999</v>
      </c>
      <c r="B3640">
        <v>-32.308</v>
      </c>
      <c r="C3640">
        <v>375</v>
      </c>
      <c r="D3640">
        <f t="shared" ca="1" si="341"/>
        <v>0.75</v>
      </c>
      <c r="E3640" s="1">
        <v>0.65</v>
      </c>
      <c r="F3640">
        <v>19.899999999999999</v>
      </c>
      <c r="G3640">
        <f t="shared" ca="1" si="343"/>
        <v>42.007420362456692</v>
      </c>
      <c r="H3640">
        <f t="shared" ca="1" si="346"/>
        <v>14.092422239285465</v>
      </c>
      <c r="I3640">
        <f>User_Model_Calcs!A3640-Sat_Data!$B$5</f>
        <v>25.581999999999994</v>
      </c>
      <c r="J3640">
        <f>(Earth_Data!$B$1/SQRT(1-Earth_Data!$B$2^2*SIN(RADIANS(User_Model_Calcs!B3640))^2))*COS(RADIANS(User_Model_Calcs!B3640))</f>
        <v>5395.8842502351908</v>
      </c>
      <c r="K3640">
        <f>((Earth_Data!$B$1*(1-Earth_Data!$B$2^2))/SQRT(1-Earth_Data!$B$2^2*SIN(RADIANS(User_Model_Calcs!B3640))^2))*SIN(RADIANS(User_Model_Calcs!B3640))</f>
        <v>-3389.3480629915825</v>
      </c>
      <c r="L3640">
        <f t="shared" si="344"/>
        <v>-32.134400640494604</v>
      </c>
      <c r="M3640">
        <f t="shared" si="345"/>
        <v>6372.067728299895</v>
      </c>
      <c r="N3640">
        <f>SQRT(User_Model_Calcs!M3640^2+Sat_Data!$B$3^2-2*User_Model_Calcs!M3640*Sat_Data!$B$3*COS(RADIANS(L3640))*COS(RADIANS(I3640)))</f>
        <v>37523.316509001328</v>
      </c>
      <c r="O3640">
        <f>DEGREES(ACOS(((Earth_Data!$B$1+Sat_Data!$B$2)/User_Model_Calcs!N3640)*SQRT(1-COS(RADIANS(User_Model_Calcs!I3640))^2*COS(RADIANS(User_Model_Calcs!B3640))^2)))</f>
        <v>43.34540142306323</v>
      </c>
      <c r="P3640">
        <f t="shared" si="342"/>
        <v>41.851303523087267</v>
      </c>
    </row>
    <row r="3641" spans="1:16" x14ac:dyDescent="0.25">
      <c r="A3641" s="5">
        <v>129.96907873998839</v>
      </c>
      <c r="B3641">
        <v>-33.064081691490749</v>
      </c>
      <c r="C3641">
        <v>950</v>
      </c>
      <c r="D3641">
        <f t="shared" ca="1" si="341"/>
        <v>1.2</v>
      </c>
      <c r="E3641" s="1">
        <v>0.65</v>
      </c>
      <c r="F3641">
        <v>19.899999999999999</v>
      </c>
      <c r="G3641">
        <f t="shared" ca="1" si="343"/>
        <v>46.089820015575185</v>
      </c>
      <c r="H3641">
        <f t="shared" ca="1" si="346"/>
        <v>15.743401739723554</v>
      </c>
      <c r="I3641">
        <f>User_Model_Calcs!A3641-Sat_Data!$B$5</f>
        <v>19.96907873998839</v>
      </c>
      <c r="J3641">
        <f>(Earth_Data!$B$1/SQRT(1-Earth_Data!$B$2^2*SIN(RADIANS(User_Model_Calcs!B3641))^2))*COS(RADIANS(User_Model_Calcs!B3641))</f>
        <v>5350.6033371746862</v>
      </c>
      <c r="K3641">
        <f>((Earth_Data!$B$1*(1-Earth_Data!$B$2^2))/SQRT(1-Earth_Data!$B$2^2*SIN(RADIANS(User_Model_Calcs!B3641))^2))*SIN(RADIANS(User_Model_Calcs!B3641))</f>
        <v>-3459.9181262598308</v>
      </c>
      <c r="L3641">
        <f t="shared" si="344"/>
        <v>-32.888354944820392</v>
      </c>
      <c r="M3641">
        <f t="shared" si="345"/>
        <v>6371.8121058460465</v>
      </c>
      <c r="N3641">
        <f>SQRT(User_Model_Calcs!M3641^2+Sat_Data!$B$3^2-2*User_Model_Calcs!M3641*Sat_Data!$B$3*COS(RADIANS(L3641))*COS(RADIANS(I3641)))</f>
        <v>37340.800941849207</v>
      </c>
      <c r="O3641">
        <f>DEGREES(ACOS(((Earth_Data!$B$1+Sat_Data!$B$2)/User_Model_Calcs!N3641)*SQRT(1-COS(RADIANS(User_Model_Calcs!I3641))^2*COS(RADIANS(User_Model_Calcs!B3641))^2)))</f>
        <v>45.919126047661827</v>
      </c>
      <c r="P3641">
        <f t="shared" si="342"/>
        <v>33.663986556095992</v>
      </c>
    </row>
    <row r="3642" spans="1:16" x14ac:dyDescent="0.25">
      <c r="A3642">
        <v>155.071</v>
      </c>
      <c r="B3642">
        <v>-32.186999999999998</v>
      </c>
      <c r="C3642">
        <v>375</v>
      </c>
      <c r="D3642">
        <f t="shared" ca="1" si="341"/>
        <v>3</v>
      </c>
      <c r="E3642" s="1">
        <v>0.65</v>
      </c>
      <c r="F3642">
        <v>19.899999999999999</v>
      </c>
      <c r="G3642">
        <f t="shared" ca="1" si="343"/>
        <v>54.048620189015942</v>
      </c>
      <c r="H3642">
        <f t="shared" ca="1" si="346"/>
        <v>18.779702936748627</v>
      </c>
      <c r="I3642">
        <f>User_Model_Calcs!A3642-Sat_Data!$B$5</f>
        <v>45.070999999999998</v>
      </c>
      <c r="J3642">
        <f>(Earth_Data!$B$1/SQRT(1-Earth_Data!$B$2^2*SIN(RADIANS(User_Model_Calcs!B3642))^2))*COS(RADIANS(User_Model_Calcs!B3642))</f>
        <v>5403.0437050216105</v>
      </c>
      <c r="K3642">
        <f>((Earth_Data!$B$1*(1-Earth_Data!$B$2^2))/SQRT(1-Earth_Data!$B$2^2*SIN(RADIANS(User_Model_Calcs!B3642))^2))*SIN(RADIANS(User_Model_Calcs!B3642))</f>
        <v>-3377.9999168325562</v>
      </c>
      <c r="L3642">
        <f t="shared" si="344"/>
        <v>-32.013752313479699</v>
      </c>
      <c r="M3642">
        <f t="shared" si="345"/>
        <v>6372.1083415533994</v>
      </c>
      <c r="N3642">
        <f>SQRT(User_Model_Calcs!M3642^2+Sat_Data!$B$3^2-2*User_Model_Calcs!M3642*Sat_Data!$B$3*COS(RADIANS(L3642))*COS(RADIANS(I3642)))</f>
        <v>38686.423024536954</v>
      </c>
      <c r="O3642">
        <f>DEGREES(ACOS(((Earth_Data!$B$1+Sat_Data!$B$2)/User_Model_Calcs!N3642)*SQRT(1-COS(RADIANS(User_Model_Calcs!I3642))^2*COS(RADIANS(User_Model_Calcs!B3642))^2)))</f>
        <v>29.097120109875082</v>
      </c>
      <c r="P3642">
        <f t="shared" si="342"/>
        <v>62.015355266984848</v>
      </c>
    </row>
    <row r="3643" spans="1:16" x14ac:dyDescent="0.25">
      <c r="A3643">
        <v>149.22800000000001</v>
      </c>
      <c r="B3643">
        <v>-32.18</v>
      </c>
      <c r="C3643">
        <v>5000</v>
      </c>
      <c r="D3643">
        <f t="shared" ca="1" si="341"/>
        <v>1.2</v>
      </c>
      <c r="E3643" s="1">
        <v>0.65</v>
      </c>
      <c r="F3643">
        <v>19.899999999999999</v>
      </c>
      <c r="G3643">
        <f t="shared" ca="1" si="343"/>
        <v>46.089820015575185</v>
      </c>
      <c r="H3643">
        <f t="shared" ca="1" si="346"/>
        <v>23.620326148259203</v>
      </c>
      <c r="I3643">
        <f>User_Model_Calcs!A3643-Sat_Data!$B$5</f>
        <v>39.228000000000009</v>
      </c>
      <c r="J3643">
        <f>(Earth_Data!$B$1/SQRT(1-Earth_Data!$B$2^2*SIN(RADIANS(User_Model_Calcs!B3643))^2))*COS(RADIANS(User_Model_Calcs!B3643))</f>
        <v>5403.4571506580996</v>
      </c>
      <c r="K3643">
        <f>((Earth_Data!$B$1*(1-Earth_Data!$B$2^2))/SQRT(1-Earth_Data!$B$2^2*SIN(RADIANS(User_Model_Calcs!B3643))^2))*SIN(RADIANS(User_Model_Calcs!B3643))</f>
        <v>-3377.3429568097454</v>
      </c>
      <c r="L3643">
        <f t="shared" si="344"/>
        <v>-32.006772752417206</v>
      </c>
      <c r="M3643">
        <f t="shared" si="345"/>
        <v>6372.1106885325325</v>
      </c>
      <c r="N3643">
        <f>SQRT(User_Model_Calcs!M3643^2+Sat_Data!$B$3^2-2*User_Model_Calcs!M3643*Sat_Data!$B$3*COS(RADIANS(L3643))*COS(RADIANS(I3643)))</f>
        <v>38281.128266810585</v>
      </c>
      <c r="O3643">
        <f>DEGREES(ACOS(((Earth_Data!$B$1+Sat_Data!$B$2)/User_Model_Calcs!N3643)*SQRT(1-COS(RADIANS(User_Model_Calcs!I3643))^2*COS(RADIANS(User_Model_Calcs!B3643))^2)))</f>
        <v>33.729503627207002</v>
      </c>
      <c r="P3643">
        <f t="shared" si="342"/>
        <v>56.881278757809568</v>
      </c>
    </row>
    <row r="3644" spans="1:16" x14ac:dyDescent="0.25">
      <c r="A3644" s="5">
        <v>122.4962935099158</v>
      </c>
      <c r="B3644">
        <v>-37.305829245661613</v>
      </c>
      <c r="C3644">
        <v>950</v>
      </c>
      <c r="D3644">
        <f t="shared" ca="1" si="341"/>
        <v>1.2</v>
      </c>
      <c r="E3644" s="1">
        <v>0.65</v>
      </c>
      <c r="F3644">
        <v>19.899999999999999</v>
      </c>
      <c r="G3644">
        <f t="shared" ca="1" si="343"/>
        <v>46.089820015575185</v>
      </c>
      <c r="H3644">
        <f t="shared" ca="1" si="346"/>
        <v>23.405990951718294</v>
      </c>
      <c r="I3644">
        <f>User_Model_Calcs!A3644-Sat_Data!$B$5</f>
        <v>12.496293509915802</v>
      </c>
      <c r="J3644">
        <f>(Earth_Data!$B$1/SQRT(1-Earth_Data!$B$2^2*SIN(RADIANS(User_Model_Calcs!B3644))^2))*COS(RADIANS(User_Model_Calcs!B3644))</f>
        <v>5079.4971277970089</v>
      </c>
      <c r="K3644">
        <f>((Earth_Data!$B$1*(1-Earth_Data!$B$2^2))/SQRT(1-Earth_Data!$B$2^2*SIN(RADIANS(User_Model_Calcs!B3644))^2))*SIN(RADIANS(User_Model_Calcs!B3644))</f>
        <v>-3844.4464624311458</v>
      </c>
      <c r="L3644">
        <f t="shared" si="344"/>
        <v>-37.120465979332963</v>
      </c>
      <c r="M3644">
        <f t="shared" si="345"/>
        <v>6370.3264966402949</v>
      </c>
      <c r="N3644">
        <f>SQRT(User_Model_Calcs!M3644^2+Sat_Data!$B$3^2-2*User_Model_Calcs!M3644*Sat_Data!$B$3*COS(RADIANS(L3644))*COS(RADIANS(I3644)))</f>
        <v>37419.219684900592</v>
      </c>
      <c r="O3644">
        <f>DEGREES(ACOS(((Earth_Data!$B$1+Sat_Data!$B$2)/User_Model_Calcs!N3644)*SQRT(1-COS(RADIANS(User_Model_Calcs!I3644))^2*COS(RADIANS(User_Model_Calcs!B3644))^2)))</f>
        <v>44.771291664175664</v>
      </c>
      <c r="P3644">
        <f t="shared" si="342"/>
        <v>20.086402148413981</v>
      </c>
    </row>
    <row r="3645" spans="1:16" x14ac:dyDescent="0.25">
      <c r="A3645" s="5">
        <v>121.45584910107767</v>
      </c>
      <c r="B3645">
        <v>-38.49012312305512</v>
      </c>
      <c r="C3645">
        <v>950</v>
      </c>
      <c r="D3645">
        <f t="shared" ca="1" si="341"/>
        <v>3</v>
      </c>
      <c r="E3645" s="1">
        <v>0.65</v>
      </c>
      <c r="F3645">
        <v>19.899999999999999</v>
      </c>
      <c r="G3645">
        <f t="shared" ca="1" si="343"/>
        <v>54.048620189015942</v>
      </c>
      <c r="H3645">
        <f t="shared" ca="1" si="346"/>
        <v>22.538508159840354</v>
      </c>
      <c r="I3645">
        <f>User_Model_Calcs!A3645-Sat_Data!$B$5</f>
        <v>11.455849101077675</v>
      </c>
      <c r="J3645">
        <f>(Earth_Data!$B$1/SQRT(1-Earth_Data!$B$2^2*SIN(RADIANS(User_Model_Calcs!B3645))^2))*COS(RADIANS(User_Model_Calcs!B3645))</f>
        <v>4998.7542631196311</v>
      </c>
      <c r="K3645">
        <f>((Earth_Data!$B$1*(1-Earth_Data!$B$2^2))/SQRT(1-Earth_Data!$B$2^2*SIN(RADIANS(User_Model_Calcs!B3645))^2))*SIN(RADIANS(User_Model_Calcs!B3645))</f>
        <v>-3948.1727231856189</v>
      </c>
      <c r="L3645">
        <f t="shared" si="344"/>
        <v>-38.302784624127533</v>
      </c>
      <c r="M3645">
        <f t="shared" si="345"/>
        <v>6369.8989030567536</v>
      </c>
      <c r="N3645">
        <f>SQRT(User_Model_Calcs!M3645^2+Sat_Data!$B$3^2-2*User_Model_Calcs!M3645*Sat_Data!$B$3*COS(RADIANS(L3645))*COS(RADIANS(I3645)))</f>
        <v>37486.688225682869</v>
      </c>
      <c r="O3645">
        <f>DEGREES(ACOS(((Earth_Data!$B$1+Sat_Data!$B$2)/User_Model_Calcs!N3645)*SQRT(1-COS(RADIANS(User_Model_Calcs!I3645))^2*COS(RADIANS(User_Model_Calcs!B3645))^2)))</f>
        <v>43.817805391485592</v>
      </c>
      <c r="P3645">
        <f t="shared" si="342"/>
        <v>18.035508540977748</v>
      </c>
    </row>
    <row r="3646" spans="1:16" x14ac:dyDescent="0.25">
      <c r="A3646">
        <v>156.37200000000001</v>
      </c>
      <c r="B3646">
        <v>-33.134999999999998</v>
      </c>
      <c r="C3646">
        <v>950</v>
      </c>
      <c r="D3646">
        <f t="shared" ca="1" si="341"/>
        <v>3</v>
      </c>
      <c r="E3646" s="1">
        <v>0.65</v>
      </c>
      <c r="F3646">
        <v>19.899999999999999</v>
      </c>
      <c r="G3646">
        <f t="shared" ca="1" si="343"/>
        <v>54.048620189015942</v>
      </c>
      <c r="H3646">
        <f t="shared" ca="1" si="346"/>
        <v>18.806382513919861</v>
      </c>
      <c r="I3646">
        <f>User_Model_Calcs!A3646-Sat_Data!$B$5</f>
        <v>46.372000000000014</v>
      </c>
      <c r="J3646">
        <f>(Earth_Data!$B$1/SQRT(1-Earth_Data!$B$2^2*SIN(RADIANS(User_Model_Calcs!B3646))^2))*COS(RADIANS(User_Model_Calcs!B3646))</f>
        <v>5346.3081425055798</v>
      </c>
      <c r="K3646">
        <f>((Earth_Data!$B$1*(1-Earth_Data!$B$2^2))/SQRT(1-Earth_Data!$B$2^2*SIN(RADIANS(User_Model_Calcs!B3646))^2))*SIN(RADIANS(User_Model_Calcs!B3646))</f>
        <v>-3466.5070569795889</v>
      </c>
      <c r="L3646">
        <f t="shared" si="344"/>
        <v>-32.959079940716705</v>
      </c>
      <c r="M3646">
        <f t="shared" si="345"/>
        <v>6371.7879696919254</v>
      </c>
      <c r="N3646">
        <f>SQRT(User_Model_Calcs!M3646^2+Sat_Data!$B$3^2-2*User_Model_Calcs!M3646*Sat_Data!$B$3*COS(RADIANS(L3646))*COS(RADIANS(I3646)))</f>
        <v>38824.520161208347</v>
      </c>
      <c r="O3646">
        <f>DEGREES(ACOS(((Earth_Data!$B$1+Sat_Data!$B$2)/User_Model_Calcs!N3646)*SQRT(1-COS(RADIANS(User_Model_Calcs!I3646))^2*COS(RADIANS(User_Model_Calcs!B3646))^2)))</f>
        <v>27.575056234279067</v>
      </c>
      <c r="P3646">
        <f t="shared" si="342"/>
        <v>62.478562275570731</v>
      </c>
    </row>
    <row r="3647" spans="1:16" x14ac:dyDescent="0.25">
      <c r="A3647" s="5">
        <v>128.28882399119937</v>
      </c>
      <c r="B3647">
        <v>-24.447620411268396</v>
      </c>
      <c r="C3647">
        <v>950</v>
      </c>
      <c r="D3647">
        <f t="shared" ca="1" si="341"/>
        <v>0.75</v>
      </c>
      <c r="E3647" s="1">
        <v>0.65</v>
      </c>
      <c r="F3647">
        <v>19.899999999999999</v>
      </c>
      <c r="G3647">
        <f t="shared" ca="1" si="343"/>
        <v>42.007420362456692</v>
      </c>
      <c r="H3647">
        <f t="shared" ca="1" si="346"/>
        <v>15.253833616292972</v>
      </c>
      <c r="I3647">
        <f>User_Model_Calcs!A3647-Sat_Data!$B$5</f>
        <v>18.288823991199365</v>
      </c>
      <c r="J3647">
        <f>(Earth_Data!$B$1/SQRT(1-Earth_Data!$B$2^2*SIN(RADIANS(User_Model_Calcs!B3647))^2))*COS(RADIANS(User_Model_Calcs!B3647))</f>
        <v>5809.6077070568253</v>
      </c>
      <c r="K3647">
        <f>((Earth_Data!$B$1*(1-Earth_Data!$B$2^2))/SQRT(1-Earth_Data!$B$2^2*SIN(RADIANS(User_Model_Calcs!B3647))^2))*SIN(RADIANS(User_Model_Calcs!B3647))</f>
        <v>-2623.497858849239</v>
      </c>
      <c r="L3647">
        <f t="shared" si="344"/>
        <v>-24.302944158651819</v>
      </c>
      <c r="M3647">
        <f t="shared" si="345"/>
        <v>6374.5025472801099</v>
      </c>
      <c r="N3647">
        <f>SQRT(User_Model_Calcs!M3647^2+Sat_Data!$B$3^2-2*User_Model_Calcs!M3647*Sat_Data!$B$3*COS(RADIANS(L3647))*COS(RADIANS(I3647)))</f>
        <v>36786.980582495366</v>
      </c>
      <c r="O3647">
        <f>DEGREES(ACOS(((Earth_Data!$B$1+Sat_Data!$B$2)/User_Model_Calcs!N3647)*SQRT(1-COS(RADIANS(User_Model_Calcs!I3647))^2*COS(RADIANS(User_Model_Calcs!B3647))^2)))</f>
        <v>54.803173268782139</v>
      </c>
      <c r="P3647">
        <f t="shared" si="342"/>
        <v>38.610226278296537</v>
      </c>
    </row>
    <row r="3648" spans="1:16" x14ac:dyDescent="0.25">
      <c r="A3648">
        <v>143.86758088889783</v>
      </c>
      <c r="B3648">
        <v>-28.442140120463208</v>
      </c>
      <c r="C3648">
        <v>950</v>
      </c>
      <c r="D3648">
        <f t="shared" ca="1" si="341"/>
        <v>3</v>
      </c>
      <c r="E3648" s="1">
        <v>0.65</v>
      </c>
      <c r="F3648">
        <v>19.899999999999999</v>
      </c>
      <c r="G3648">
        <f t="shared" ca="1" si="343"/>
        <v>54.048620189015942</v>
      </c>
      <c r="H3648">
        <f t="shared" ca="1" si="346"/>
        <v>23.691731009470324</v>
      </c>
      <c r="I3648">
        <f>User_Model_Calcs!A3648-Sat_Data!$B$5</f>
        <v>33.867580888897834</v>
      </c>
      <c r="J3648">
        <f>(Earth_Data!$B$1/SQRT(1-Earth_Data!$B$2^2*SIN(RADIANS(User_Model_Calcs!B3648))^2))*COS(RADIANS(User_Model_Calcs!B3648))</f>
        <v>5612.5521411632708</v>
      </c>
      <c r="K3648">
        <f>((Earth_Data!$B$1*(1-Earth_Data!$B$2^2))/SQRT(1-Earth_Data!$B$2^2*SIN(RADIANS(User_Model_Calcs!B3648))^2))*SIN(RADIANS(User_Model_Calcs!B3648))</f>
        <v>-3019.6809729404672</v>
      </c>
      <c r="L3648">
        <f t="shared" si="344"/>
        <v>-28.281264230552388</v>
      </c>
      <c r="M3648">
        <f t="shared" si="345"/>
        <v>6373.3205407868118</v>
      </c>
      <c r="N3648">
        <f>SQRT(User_Model_Calcs!M3648^2+Sat_Data!$B$3^2-2*User_Model_Calcs!M3648*Sat_Data!$B$3*COS(RADIANS(L3648))*COS(RADIANS(I3648)))</f>
        <v>37755.031446826506</v>
      </c>
      <c r="O3648">
        <f>DEGREES(ACOS(((Earth_Data!$B$1+Sat_Data!$B$2)/User_Model_Calcs!N3648)*SQRT(1-COS(RADIANS(User_Model_Calcs!I3648))^2*COS(RADIANS(User_Model_Calcs!B3648))^2)))</f>
        <v>40.25863575442812</v>
      </c>
      <c r="P3648">
        <f t="shared" si="342"/>
        <v>54.639226667619113</v>
      </c>
    </row>
    <row r="3649" spans="1:16" x14ac:dyDescent="0.25">
      <c r="A3649">
        <v>155.08425050835061</v>
      </c>
      <c r="B3649">
        <v>-42.843938918867863</v>
      </c>
      <c r="C3649">
        <v>5000</v>
      </c>
      <c r="D3649">
        <f t="shared" ca="1" si="341"/>
        <v>3</v>
      </c>
      <c r="E3649" s="1">
        <v>0.65</v>
      </c>
      <c r="F3649">
        <v>19.899999999999999</v>
      </c>
      <c r="G3649">
        <f t="shared" ca="1" si="343"/>
        <v>54.048620189015942</v>
      </c>
      <c r="H3649">
        <f t="shared" ca="1" si="346"/>
        <v>16.147767564474037</v>
      </c>
      <c r="I3649">
        <f>User_Model_Calcs!A3649-Sat_Data!$B$5</f>
        <v>45.084250508350607</v>
      </c>
      <c r="J3649">
        <f>(Earth_Data!$B$1/SQRT(1-Earth_Data!$B$2^2*SIN(RADIANS(User_Model_Calcs!B3649))^2))*COS(RADIANS(User_Model_Calcs!B3649))</f>
        <v>4683.762190161332</v>
      </c>
      <c r="K3649">
        <f>((Earth_Data!$B$1*(1-Earth_Data!$B$2^2))/SQRT(1-Earth_Data!$B$2^2*SIN(RADIANS(User_Model_Calcs!B3649))^2))*SIN(RADIANS(User_Model_Calcs!B3649))</f>
        <v>-4314.8077687392552</v>
      </c>
      <c r="L3649">
        <f t="shared" si="344"/>
        <v>-42.65210503569584</v>
      </c>
      <c r="M3649">
        <f t="shared" si="345"/>
        <v>6368.296030741466</v>
      </c>
      <c r="N3649">
        <f>SQRT(User_Model_Calcs!M3649^2+Sat_Data!$B$3^2-2*User_Model_Calcs!M3649*Sat_Data!$B$3*COS(RADIANS(L3649))*COS(RADIANS(I3649)))</f>
        <v>39236.365273943149</v>
      </c>
      <c r="O3649">
        <f>DEGREES(ACOS(((Earth_Data!$B$1+Sat_Data!$B$2)/User_Model_Calcs!N3649)*SQRT(1-COS(RADIANS(User_Model_Calcs!I3649))^2*COS(RADIANS(User_Model_Calcs!B3649))^2)))</f>
        <v>23.160408124249077</v>
      </c>
      <c r="P3649">
        <f t="shared" si="342"/>
        <v>55.862458490639035</v>
      </c>
    </row>
    <row r="3650" spans="1:16" x14ac:dyDescent="0.25">
      <c r="A3650">
        <v>162.13887354231898</v>
      </c>
      <c r="B3650">
        <v>-34.993000000000002</v>
      </c>
      <c r="C3650">
        <v>950</v>
      </c>
      <c r="D3650">
        <f t="shared" ref="D3650:D3713" ca="1" si="347">CHOOSE(RANDBETWEEN(1,3),0.75,1.2,3)</f>
        <v>1.2</v>
      </c>
      <c r="E3650" s="1">
        <v>0.65</v>
      </c>
      <c r="F3650">
        <v>19.899999999999999</v>
      </c>
      <c r="G3650">
        <f t="shared" ca="1" si="343"/>
        <v>46.089820015575185</v>
      </c>
      <c r="H3650">
        <f t="shared" ca="1" si="346"/>
        <v>20.295231155645812</v>
      </c>
      <c r="I3650">
        <f>User_Model_Calcs!A3650-Sat_Data!$B$5</f>
        <v>52.138873542318976</v>
      </c>
      <c r="J3650">
        <f>(Earth_Data!$B$1/SQRT(1-Earth_Data!$B$2^2*SIN(RADIANS(User_Model_Calcs!B3650))^2))*COS(RADIANS(User_Model_Calcs!B3650))</f>
        <v>5230.8748058981491</v>
      </c>
      <c r="K3650">
        <f>((Earth_Data!$B$1*(1-Earth_Data!$B$2^2))/SQRT(1-Earth_Data!$B$2^2*SIN(RADIANS(User_Model_Calcs!B3650))^2))*SIN(RADIANS(User_Model_Calcs!B3650))</f>
        <v>-3637.2320474622757</v>
      </c>
      <c r="L3650">
        <f t="shared" si="344"/>
        <v>-34.812401329448072</v>
      </c>
      <c r="M3650">
        <f t="shared" si="345"/>
        <v>6371.1465374818226</v>
      </c>
      <c r="N3650">
        <f>SQRT(User_Model_Calcs!M3650^2+Sat_Data!$B$3^2-2*User_Model_Calcs!M3650*Sat_Data!$B$3*COS(RADIANS(L3650))*COS(RADIANS(I3650)))</f>
        <v>39340.49657649258</v>
      </c>
      <c r="O3650">
        <f>DEGREES(ACOS(((Earth_Data!$B$1+Sat_Data!$B$2)/User_Model_Calcs!N3650)*SQRT(1-COS(RADIANS(User_Model_Calcs!I3650))^2*COS(RADIANS(User_Model_Calcs!B3650))^2)))</f>
        <v>22.112503955988899</v>
      </c>
      <c r="P3650">
        <f t="shared" ref="P3650:P3713" si="348">DEGREES(ASIN(SIN(RADIANS(ABS(I3650)))/(SIN(ACOS(COS(RADIANS(I3650))*COS(RADIANS(B3650)))))))</f>
        <v>65.971989127388341</v>
      </c>
    </row>
    <row r="3651" spans="1:16" x14ac:dyDescent="0.25">
      <c r="A3651">
        <v>149.29</v>
      </c>
      <c r="B3651">
        <v>-31.991999999999997</v>
      </c>
      <c r="C3651">
        <v>2500</v>
      </c>
      <c r="D3651">
        <f t="shared" ca="1" si="347"/>
        <v>0.75</v>
      </c>
      <c r="E3651" s="1">
        <v>0.65</v>
      </c>
      <c r="F3651">
        <v>19.899999999999999</v>
      </c>
      <c r="G3651">
        <f t="shared" ref="G3651:G3714" ca="1" si="349">20.4+20*LOG(F3651)+20*LOG(D3651)+10*LOG(E3651)</f>
        <v>42.007420362456692</v>
      </c>
      <c r="H3651">
        <f t="shared" ca="1" si="346"/>
        <v>15.316623443931849</v>
      </c>
      <c r="I3651">
        <f>User_Model_Calcs!A3651-Sat_Data!$B$5</f>
        <v>39.289999999999992</v>
      </c>
      <c r="J3651">
        <f>(Earth_Data!$B$1/SQRT(1-Earth_Data!$B$2^2*SIN(RADIANS(User_Model_Calcs!B3651))^2))*COS(RADIANS(User_Model_Calcs!B3651))</f>
        <v>5414.5309027118255</v>
      </c>
      <c r="K3651">
        <f>((Earth_Data!$B$1*(1-Earth_Data!$B$2^2))/SQRT(1-Earth_Data!$B$2^2*SIN(RADIANS(User_Model_Calcs!B3651))^2))*SIN(RADIANS(User_Model_Calcs!B3651))</f>
        <v>-3359.680297945768</v>
      </c>
      <c r="L3651">
        <f t="shared" ref="L3651:L3714" si="350">DEGREES(ATAN((K3651/J3651)))</f>
        <v>-31.819325531908131</v>
      </c>
      <c r="M3651">
        <f t="shared" ref="M3651:M3714" si="351">SQRT(J3651^2+K3651^2)</f>
        <v>6372.1736166575292</v>
      </c>
      <c r="N3651">
        <f>SQRT(User_Model_Calcs!M3651^2+Sat_Data!$B$3^2-2*User_Model_Calcs!M3651*Sat_Data!$B$3*COS(RADIANS(L3651))*COS(RADIANS(I3651)))</f>
        <v>38275.774015028313</v>
      </c>
      <c r="O3651">
        <f>DEGREES(ACOS(((Earth_Data!$B$1+Sat_Data!$B$2)/User_Model_Calcs!N3651)*SQRT(1-COS(RADIANS(User_Model_Calcs!I3651))^2*COS(RADIANS(User_Model_Calcs!B3651))^2)))</f>
        <v>33.793459276960903</v>
      </c>
      <c r="P3651">
        <f t="shared" si="348"/>
        <v>57.076107666273728</v>
      </c>
    </row>
    <row r="3652" spans="1:16" x14ac:dyDescent="0.25">
      <c r="A3652">
        <v>154.69606744219894</v>
      </c>
      <c r="B3652">
        <v>-38.14632651224067</v>
      </c>
      <c r="C3652">
        <v>3750</v>
      </c>
      <c r="D3652">
        <f t="shared" ca="1" si="347"/>
        <v>3</v>
      </c>
      <c r="E3652" s="1">
        <v>0.65</v>
      </c>
      <c r="F3652">
        <v>19.899999999999999</v>
      </c>
      <c r="G3652">
        <f t="shared" ca="1" si="349"/>
        <v>54.048620189015942</v>
      </c>
      <c r="H3652">
        <f t="shared" ca="1" si="346"/>
        <v>21.349680622784781</v>
      </c>
      <c r="I3652">
        <f>User_Model_Calcs!A3652-Sat_Data!$B$5</f>
        <v>44.696067442198938</v>
      </c>
      <c r="J3652">
        <f>(Earth_Data!$B$1/SQRT(1-Earth_Data!$B$2^2*SIN(RADIANS(User_Model_Calcs!B3652))^2))*COS(RADIANS(User_Model_Calcs!B3652))</f>
        <v>5022.4159479641821</v>
      </c>
      <c r="K3652">
        <f>((Earth_Data!$B$1*(1-Earth_Data!$B$2^2))/SQRT(1-Earth_Data!$B$2^2*SIN(RADIANS(User_Model_Calcs!B3652))^2))*SIN(RADIANS(User_Model_Calcs!B3652))</f>
        <v>-3918.2314210187947</v>
      </c>
      <c r="L3652">
        <f t="shared" si="350"/>
        <v>-37.959528661899981</v>
      </c>
      <c r="M3652">
        <f t="shared" si="351"/>
        <v>6370.0235025487873</v>
      </c>
      <c r="N3652">
        <f>SQRT(User_Model_Calcs!M3652^2+Sat_Data!$B$3^2-2*User_Model_Calcs!M3652*Sat_Data!$B$3*COS(RADIANS(L3652))*COS(RADIANS(I3652)))</f>
        <v>38952.860567021722</v>
      </c>
      <c r="O3652">
        <f>DEGREES(ACOS(((Earth_Data!$B$1+Sat_Data!$B$2)/User_Model_Calcs!N3652)*SQRT(1-COS(RADIANS(User_Model_Calcs!I3652))^2*COS(RADIANS(User_Model_Calcs!B3652))^2)))</f>
        <v>26.168889668825038</v>
      </c>
      <c r="P3652">
        <f t="shared" si="348"/>
        <v>58.025116284400461</v>
      </c>
    </row>
    <row r="3653" spans="1:16" x14ac:dyDescent="0.25">
      <c r="A3653">
        <v>130.78998922947252</v>
      </c>
      <c r="B3653">
        <v>-37.461575063421883</v>
      </c>
      <c r="C3653">
        <v>2500</v>
      </c>
      <c r="D3653">
        <f t="shared" ca="1" si="347"/>
        <v>0.75</v>
      </c>
      <c r="E3653" s="1">
        <v>0.65</v>
      </c>
      <c r="F3653">
        <v>19.899999999999999</v>
      </c>
      <c r="G3653">
        <f t="shared" ca="1" si="349"/>
        <v>42.007420362456692</v>
      </c>
      <c r="H3653">
        <f t="shared" ca="1" si="346"/>
        <v>18.090704340814323</v>
      </c>
      <c r="I3653">
        <f>User_Model_Calcs!A3653-Sat_Data!$B$5</f>
        <v>20.789989229472525</v>
      </c>
      <c r="J3653">
        <f>(Earth_Data!$B$1/SQRT(1-Earth_Data!$B$2^2*SIN(RADIANS(User_Model_Calcs!B3653))^2))*COS(RADIANS(User_Model_Calcs!B3653))</f>
        <v>5069.0022830417047</v>
      </c>
      <c r="K3653">
        <f>((Earth_Data!$B$1*(1-Earth_Data!$B$2^2))/SQRT(1-Earth_Data!$B$2^2*SIN(RADIANS(User_Model_Calcs!B3653))^2))*SIN(RADIANS(User_Model_Calcs!B3653))</f>
        <v>-3858.1812446254839</v>
      </c>
      <c r="L3653">
        <f t="shared" si="350"/>
        <v>-37.275933915587316</v>
      </c>
      <c r="M3653">
        <f t="shared" si="351"/>
        <v>6370.2705328629381</v>
      </c>
      <c r="N3653">
        <f>SQRT(User_Model_Calcs!M3653^2+Sat_Data!$B$3^2-2*User_Model_Calcs!M3653*Sat_Data!$B$3*COS(RADIANS(L3653))*COS(RADIANS(I3653)))</f>
        <v>37666.533176175551</v>
      </c>
      <c r="O3653">
        <f>DEGREES(ACOS(((Earth_Data!$B$1+Sat_Data!$B$2)/User_Model_Calcs!N3653)*SQRT(1-COS(RADIANS(User_Model_Calcs!I3653))^2*COS(RADIANS(User_Model_Calcs!B3653))^2)))</f>
        <v>41.379018119018383</v>
      </c>
      <c r="P3653">
        <f t="shared" si="348"/>
        <v>31.972936011316772</v>
      </c>
    </row>
    <row r="3654" spans="1:16" x14ac:dyDescent="0.25">
      <c r="A3654">
        <v>148.202</v>
      </c>
      <c r="B3654">
        <v>-30.915999999999997</v>
      </c>
      <c r="C3654">
        <v>375</v>
      </c>
      <c r="D3654">
        <f t="shared" ca="1" si="347"/>
        <v>1.2</v>
      </c>
      <c r="E3654" s="1">
        <v>0.65</v>
      </c>
      <c r="F3654">
        <v>19.899999999999999</v>
      </c>
      <c r="G3654">
        <f t="shared" ca="1" si="349"/>
        <v>46.089820015575185</v>
      </c>
      <c r="H3654">
        <f t="shared" ca="1" si="346"/>
        <v>14.595809938007203</v>
      </c>
      <c r="I3654">
        <f>User_Model_Calcs!A3654-Sat_Data!$B$5</f>
        <v>38.201999999999998</v>
      </c>
      <c r="J3654">
        <f>(Earth_Data!$B$1/SQRT(1-Earth_Data!$B$2^2*SIN(RADIANS(User_Model_Calcs!B3654))^2))*COS(RADIANS(User_Model_Calcs!B3654))</f>
        <v>5476.7845143746326</v>
      </c>
      <c r="K3654">
        <f>((Earth_Data!$B$1*(1-Earth_Data!$B$2^2))/SQRT(1-Earth_Data!$B$2^2*SIN(RADIANS(User_Model_Calcs!B3654))^2))*SIN(RADIANS(User_Model_Calcs!B3654))</f>
        <v>-3257.9083814829287</v>
      </c>
      <c r="L3654">
        <f t="shared" si="350"/>
        <v>-30.746631005892176</v>
      </c>
      <c r="M3654">
        <f t="shared" si="351"/>
        <v>6372.5297676064638</v>
      </c>
      <c r="N3654">
        <f>SQRT(User_Model_Calcs!M3654^2+Sat_Data!$B$3^2-2*User_Model_Calcs!M3654*Sat_Data!$B$3*COS(RADIANS(L3654))*COS(RADIANS(I3654)))</f>
        <v>38150.852101809294</v>
      </c>
      <c r="O3654">
        <f>DEGREES(ACOS(((Earth_Data!$B$1+Sat_Data!$B$2)/User_Model_Calcs!N3654)*SQRT(1-COS(RADIANS(User_Model_Calcs!I3654))^2*COS(RADIANS(User_Model_Calcs!B3654))^2)))</f>
        <v>35.288278082450525</v>
      </c>
      <c r="P3654">
        <f t="shared" si="348"/>
        <v>56.861404409004969</v>
      </c>
    </row>
    <row r="3655" spans="1:16" x14ac:dyDescent="0.25">
      <c r="A3655">
        <v>153.84800000000001</v>
      </c>
      <c r="B3655">
        <v>-28.805</v>
      </c>
      <c r="C3655">
        <v>375</v>
      </c>
      <c r="D3655">
        <f t="shared" ca="1" si="347"/>
        <v>1.2</v>
      </c>
      <c r="E3655" s="1">
        <v>0.65</v>
      </c>
      <c r="F3655">
        <v>19.899999999999999</v>
      </c>
      <c r="G3655">
        <f t="shared" ca="1" si="349"/>
        <v>46.089820015575185</v>
      </c>
      <c r="H3655">
        <f t="shared" ca="1" si="346"/>
        <v>21.589030664417532</v>
      </c>
      <c r="I3655">
        <f>User_Model_Calcs!A3655-Sat_Data!$B$5</f>
        <v>43.848000000000013</v>
      </c>
      <c r="J3655">
        <f>(Earth_Data!$B$1/SQRT(1-Earth_Data!$B$2^2*SIN(RADIANS(User_Model_Calcs!B3655))^2))*COS(RADIANS(User_Model_Calcs!B3655))</f>
        <v>5593.2867570776107</v>
      </c>
      <c r="K3655">
        <f>((Earth_Data!$B$1*(1-Earth_Data!$B$2^2))/SQRT(1-Earth_Data!$B$2^2*SIN(RADIANS(User_Model_Calcs!B3655))^2))*SIN(RADIANS(User_Model_Calcs!B3655))</f>
        <v>-3054.9816243815894</v>
      </c>
      <c r="L3655">
        <f t="shared" si="350"/>
        <v>-28.642802117582903</v>
      </c>
      <c r="M3655">
        <f t="shared" si="351"/>
        <v>6373.2071574842876</v>
      </c>
      <c r="N3655">
        <f>SQRT(User_Model_Calcs!M3655^2+Sat_Data!$B$3^2-2*User_Model_Calcs!M3655*Sat_Data!$B$3*COS(RADIANS(L3655))*COS(RADIANS(I3655)))</f>
        <v>38448.300577149974</v>
      </c>
      <c r="O3655">
        <f>DEGREES(ACOS(((Earth_Data!$B$1+Sat_Data!$B$2)/User_Model_Calcs!N3655)*SQRT(1-COS(RADIANS(User_Model_Calcs!I3655))^2*COS(RADIANS(User_Model_Calcs!B3655))^2)))</f>
        <v>31.797598300930815</v>
      </c>
      <c r="P3655">
        <f t="shared" si="348"/>
        <v>63.361384080103257</v>
      </c>
    </row>
    <row r="3656" spans="1:16" x14ac:dyDescent="0.25">
      <c r="A3656">
        <v>141.68888291839556</v>
      </c>
      <c r="B3656">
        <v>-34.109589756692372</v>
      </c>
      <c r="C3656">
        <v>4700</v>
      </c>
      <c r="D3656">
        <f t="shared" ca="1" si="347"/>
        <v>0.75</v>
      </c>
      <c r="E3656" s="1">
        <v>0.65</v>
      </c>
      <c r="F3656">
        <v>19.899999999999999</v>
      </c>
      <c r="G3656">
        <f t="shared" ca="1" si="349"/>
        <v>42.007420362456692</v>
      </c>
      <c r="H3656">
        <f t="shared" ca="1" si="346"/>
        <v>17.798054178427677</v>
      </c>
      <c r="I3656">
        <f>User_Model_Calcs!A3656-Sat_Data!$B$5</f>
        <v>31.688882918395564</v>
      </c>
      <c r="J3656">
        <f>(Earth_Data!$B$1/SQRT(1-Earth_Data!$B$2^2*SIN(RADIANS(User_Model_Calcs!B3656))^2))*COS(RADIANS(User_Model_Calcs!B3656))</f>
        <v>5286.4537123044101</v>
      </c>
      <c r="K3656">
        <f>((Earth_Data!$B$1*(1-Earth_Data!$B$2^2))/SQRT(1-Earth_Data!$B$2^2*SIN(RADIANS(User_Model_Calcs!B3656))^2))*SIN(RADIANS(User_Model_Calcs!B3656))</f>
        <v>-3556.5191649751096</v>
      </c>
      <c r="L3656">
        <f t="shared" si="350"/>
        <v>-33.931122381988594</v>
      </c>
      <c r="M3656">
        <f t="shared" si="351"/>
        <v>6371.4536350170774</v>
      </c>
      <c r="N3656">
        <f>SQRT(User_Model_Calcs!M3656^2+Sat_Data!$B$3^2-2*User_Model_Calcs!M3656*Sat_Data!$B$3*COS(RADIANS(L3656))*COS(RADIANS(I3656)))</f>
        <v>37935.144274895487</v>
      </c>
      <c r="O3656">
        <f>DEGREES(ACOS(((Earth_Data!$B$1+Sat_Data!$B$2)/User_Model_Calcs!N3656)*SQRT(1-COS(RADIANS(User_Model_Calcs!I3656))^2*COS(RADIANS(User_Model_Calcs!B3656))^2)))</f>
        <v>37.927310404759815</v>
      </c>
      <c r="P3656">
        <f t="shared" si="348"/>
        <v>47.748919514731107</v>
      </c>
    </row>
    <row r="3657" spans="1:16" x14ac:dyDescent="0.25">
      <c r="A3657">
        <v>148.25423166629795</v>
      </c>
      <c r="B3657">
        <v>-40.022895435807449</v>
      </c>
      <c r="C3657">
        <v>950</v>
      </c>
      <c r="D3657">
        <f t="shared" ca="1" si="347"/>
        <v>0.75</v>
      </c>
      <c r="E3657" s="1">
        <v>0.65</v>
      </c>
      <c r="F3657">
        <v>19.899999999999999</v>
      </c>
      <c r="G3657">
        <f t="shared" ca="1" si="349"/>
        <v>42.007420362456692</v>
      </c>
      <c r="H3657">
        <f t="shared" ca="1" si="346"/>
        <v>17.220059637316979</v>
      </c>
      <c r="I3657">
        <f>User_Model_Calcs!A3657-Sat_Data!$B$5</f>
        <v>38.254231666297954</v>
      </c>
      <c r="J3657">
        <f>(Earth_Data!$B$1/SQRT(1-Earth_Data!$B$2^2*SIN(RADIANS(User_Model_Calcs!B3657))^2))*COS(RADIANS(User_Model_Calcs!B3657))</f>
        <v>4891.0755567643128</v>
      </c>
      <c r="K3657">
        <f>((Earth_Data!$B$1*(1-Earth_Data!$B$2^2))/SQRT(1-Earth_Data!$B$2^2*SIN(RADIANS(User_Model_Calcs!B3657))^2))*SIN(RADIANS(User_Model_Calcs!B3657))</f>
        <v>-4079.934164385556</v>
      </c>
      <c r="L3657">
        <f t="shared" si="350"/>
        <v>-39.833475102191791</v>
      </c>
      <c r="M3657">
        <f t="shared" si="351"/>
        <v>6369.3392818798557</v>
      </c>
      <c r="N3657">
        <f>SQRT(User_Model_Calcs!M3657^2+Sat_Data!$B$3^2-2*User_Model_Calcs!M3657*Sat_Data!$B$3*COS(RADIANS(L3657))*COS(RADIANS(I3657)))</f>
        <v>38658.677854415342</v>
      </c>
      <c r="O3657">
        <f>DEGREES(ACOS(((Earth_Data!$B$1+Sat_Data!$B$2)/User_Model_Calcs!N3657)*SQRT(1-COS(RADIANS(User_Model_Calcs!I3657))^2*COS(RADIANS(User_Model_Calcs!B3657))^2)))</f>
        <v>29.374196430069979</v>
      </c>
      <c r="P3657">
        <f t="shared" si="348"/>
        <v>50.798058659488341</v>
      </c>
    </row>
    <row r="3658" spans="1:16" x14ac:dyDescent="0.25">
      <c r="A3658">
        <v>135.61500000000001</v>
      </c>
      <c r="B3658">
        <v>-31.709000000000003</v>
      </c>
      <c r="C3658">
        <v>950</v>
      </c>
      <c r="D3658">
        <f t="shared" ca="1" si="347"/>
        <v>3</v>
      </c>
      <c r="E3658" s="1">
        <v>0.65</v>
      </c>
      <c r="F3658">
        <v>19.899999999999999</v>
      </c>
      <c r="G3658">
        <f t="shared" ca="1" si="349"/>
        <v>54.048620189015942</v>
      </c>
      <c r="H3658">
        <f t="shared" ca="1" si="346"/>
        <v>15.90256883583287</v>
      </c>
      <c r="I3658">
        <f>User_Model_Calcs!A3658-Sat_Data!$B$5</f>
        <v>25.615000000000009</v>
      </c>
      <c r="J3658">
        <f>(Earth_Data!$B$1/SQRT(1-Earth_Data!$B$2^2*SIN(RADIANS(User_Model_Calcs!B3658))^2))*COS(RADIANS(User_Model_Calcs!B3658))</f>
        <v>5431.0903859579194</v>
      </c>
      <c r="K3658">
        <f>((Earth_Data!$B$1*(1-Earth_Data!$B$2^2))/SQRT(1-Earth_Data!$B$2^2*SIN(RADIANS(User_Model_Calcs!B3658))^2))*SIN(RADIANS(User_Model_Calcs!B3658))</f>
        <v>-3333.0250735095542</v>
      </c>
      <c r="L3658">
        <f t="shared" si="350"/>
        <v>-31.537171593831488</v>
      </c>
      <c r="M3658">
        <f t="shared" si="351"/>
        <v>6372.267957414213</v>
      </c>
      <c r="N3658">
        <f>SQRT(User_Model_Calcs!M3658^2+Sat_Data!$B$3^2-2*User_Model_Calcs!M3658*Sat_Data!$B$3*COS(RADIANS(L3658))*COS(RADIANS(I3658)))</f>
        <v>37489.171456907505</v>
      </c>
      <c r="O3658">
        <f>DEGREES(ACOS(((Earth_Data!$B$1+Sat_Data!$B$2)/User_Model_Calcs!N3658)*SQRT(1-COS(RADIANS(User_Model_Calcs!I3658))^2*COS(RADIANS(User_Model_Calcs!B3658))^2)))</f>
        <v>43.821336546663638</v>
      </c>
      <c r="P3658">
        <f t="shared" si="348"/>
        <v>42.370149215894401</v>
      </c>
    </row>
    <row r="3659" spans="1:16" x14ac:dyDescent="0.25">
      <c r="A3659">
        <v>155.97900000000001</v>
      </c>
      <c r="B3659">
        <v>-37.667000000000002</v>
      </c>
      <c r="C3659">
        <v>2500</v>
      </c>
      <c r="D3659">
        <f t="shared" ca="1" si="347"/>
        <v>3</v>
      </c>
      <c r="E3659" s="1">
        <v>0.65</v>
      </c>
      <c r="F3659">
        <v>19.899999999999999</v>
      </c>
      <c r="G3659">
        <f t="shared" ca="1" si="349"/>
        <v>54.048620189015942</v>
      </c>
      <c r="H3659">
        <f t="shared" ca="1" si="346"/>
        <v>21.490821185229365</v>
      </c>
      <c r="I3659">
        <f>User_Model_Calcs!A3659-Sat_Data!$B$5</f>
        <v>45.979000000000013</v>
      </c>
      <c r="J3659">
        <f>(Earth_Data!$B$1/SQRT(1-Earth_Data!$B$2^2*SIN(RADIANS(User_Model_Calcs!B3659))^2))*COS(RADIANS(User_Model_Calcs!B3659))</f>
        <v>5055.1023870228428</v>
      </c>
      <c r="K3659">
        <f>((Earth_Data!$B$1*(1-Earth_Data!$B$2^2))/SQRT(1-Earth_Data!$B$2^2*SIN(RADIANS(User_Model_Calcs!B3659))^2))*SIN(RADIANS(User_Model_Calcs!B3659))</f>
        <v>-3876.2539184114507</v>
      </c>
      <c r="L3659">
        <f t="shared" si="350"/>
        <v>-37.481000703589089</v>
      </c>
      <c r="M3659">
        <f t="shared" si="351"/>
        <v>6370.1965890609818</v>
      </c>
      <c r="N3659">
        <f>SQRT(User_Model_Calcs!M3659^2+Sat_Data!$B$3^2-2*User_Model_Calcs!M3659*Sat_Data!$B$3*COS(RADIANS(L3659))*COS(RADIANS(I3659)))</f>
        <v>39014.832374076541</v>
      </c>
      <c r="O3659">
        <f>DEGREES(ACOS(((Earth_Data!$B$1+Sat_Data!$B$2)/User_Model_Calcs!N3659)*SQRT(1-COS(RADIANS(User_Model_Calcs!I3659))^2*COS(RADIANS(User_Model_Calcs!B3659))^2)))</f>
        <v>25.508619369535189</v>
      </c>
      <c r="P3659">
        <f t="shared" si="348"/>
        <v>59.436551470352839</v>
      </c>
    </row>
    <row r="3660" spans="1:16" x14ac:dyDescent="0.25">
      <c r="A3660">
        <v>157.71</v>
      </c>
      <c r="B3660">
        <v>-32.633000000000003</v>
      </c>
      <c r="C3660">
        <v>375</v>
      </c>
      <c r="D3660">
        <f t="shared" ca="1" si="347"/>
        <v>0.75</v>
      </c>
      <c r="E3660" s="1">
        <v>0.65</v>
      </c>
      <c r="F3660">
        <v>19.899999999999999</v>
      </c>
      <c r="G3660">
        <f t="shared" ca="1" si="349"/>
        <v>42.007420362456692</v>
      </c>
      <c r="H3660">
        <f t="shared" ca="1" si="346"/>
        <v>18.299664217678007</v>
      </c>
      <c r="I3660">
        <f>User_Model_Calcs!A3660-Sat_Data!$B$5</f>
        <v>47.710000000000008</v>
      </c>
      <c r="J3660">
        <f>(Earth_Data!$B$1/SQRT(1-Earth_Data!$B$2^2*SIN(RADIANS(User_Model_Calcs!B3660))^2))*COS(RADIANS(User_Model_Calcs!B3660))</f>
        <v>5376.5351591602539</v>
      </c>
      <c r="K3660">
        <f>((Earth_Data!$B$1*(1-Earth_Data!$B$2^2))/SQRT(1-Earth_Data!$B$2^2*SIN(RADIANS(User_Model_Calcs!B3660))^2))*SIN(RADIANS(User_Model_Calcs!B3660))</f>
        <v>-3419.7545870220565</v>
      </c>
      <c r="L3660">
        <f t="shared" si="350"/>
        <v>-32.458471345686007</v>
      </c>
      <c r="M3660">
        <f t="shared" si="351"/>
        <v>6371.9582353578535</v>
      </c>
      <c r="N3660">
        <f>SQRT(User_Model_Calcs!M3660^2+Sat_Data!$B$3^2-2*User_Model_Calcs!M3660*Sat_Data!$B$3*COS(RADIANS(L3660))*COS(RADIANS(I3660)))</f>
        <v>38901.610207779202</v>
      </c>
      <c r="O3660">
        <f>DEGREES(ACOS(((Earth_Data!$B$1+Sat_Data!$B$2)/User_Model_Calcs!N3660)*SQRT(1-COS(RADIANS(User_Model_Calcs!I3660))^2*COS(RADIANS(User_Model_Calcs!B3660))^2)))</f>
        <v>26.740836231759882</v>
      </c>
      <c r="P3660">
        <f t="shared" si="348"/>
        <v>63.871443844139549</v>
      </c>
    </row>
    <row r="3661" spans="1:16" x14ac:dyDescent="0.25">
      <c r="A3661">
        <v>160.71</v>
      </c>
      <c r="B3661">
        <v>-34.633000000000003</v>
      </c>
      <c r="C3661">
        <v>375</v>
      </c>
      <c r="D3661">
        <f t="shared" ca="1" si="347"/>
        <v>3</v>
      </c>
      <c r="E3661" s="1">
        <v>0.65</v>
      </c>
      <c r="F3661">
        <v>19.899999999999999</v>
      </c>
      <c r="G3661">
        <f t="shared" ca="1" si="349"/>
        <v>54.048620189015942</v>
      </c>
      <c r="H3661">
        <f t="shared" ca="1" si="346"/>
        <v>18.890162090554487</v>
      </c>
      <c r="I3661">
        <f>User_Model_Calcs!A3661-Sat_Data!$B$5</f>
        <v>50.710000000000008</v>
      </c>
      <c r="J3661">
        <f>(Earth_Data!$B$1/SQRT(1-Earth_Data!$B$2^2*SIN(RADIANS(User_Model_Calcs!B3661))^2))*COS(RADIANS(User_Model_Calcs!B3661))</f>
        <v>5253.6750212314719</v>
      </c>
      <c r="K3661">
        <f>((Earth_Data!$B$1*(1-Earth_Data!$B$2^2))/SQRT(1-Earth_Data!$B$2^2*SIN(RADIANS(User_Model_Calcs!B3661))^2))*SIN(RADIANS(User_Model_Calcs!B3661))</f>
        <v>-3604.4427164961799</v>
      </c>
      <c r="L3661">
        <f t="shared" si="350"/>
        <v>-34.453249312360477</v>
      </c>
      <c r="M3661">
        <f t="shared" si="351"/>
        <v>6371.2721277005476</v>
      </c>
      <c r="N3661">
        <f>SQRT(User_Model_Calcs!M3661^2+Sat_Data!$B$3^2-2*User_Model_Calcs!M3661*Sat_Data!$B$3*COS(RADIANS(L3661))*COS(RADIANS(I3661)))</f>
        <v>39215.542625221271</v>
      </c>
      <c r="O3661">
        <f>DEGREES(ACOS(((Earth_Data!$B$1+Sat_Data!$B$2)/User_Model_Calcs!N3661)*SQRT(1-COS(RADIANS(User_Model_Calcs!I3661))^2*COS(RADIANS(User_Model_Calcs!B3661))^2)))</f>
        <v>23.406634776877166</v>
      </c>
      <c r="P3661">
        <f t="shared" si="348"/>
        <v>65.061710544161429</v>
      </c>
    </row>
    <row r="3662" spans="1:16" x14ac:dyDescent="0.25">
      <c r="A3662">
        <v>142.33553285910051</v>
      </c>
      <c r="B3662">
        <v>-28.319532375595173</v>
      </c>
      <c r="C3662">
        <v>950</v>
      </c>
      <c r="D3662">
        <f t="shared" ca="1" si="347"/>
        <v>1.2</v>
      </c>
      <c r="E3662" s="1">
        <v>0.65</v>
      </c>
      <c r="F3662">
        <v>19.899999999999999</v>
      </c>
      <c r="G3662">
        <f t="shared" ca="1" si="349"/>
        <v>46.089820015575185</v>
      </c>
      <c r="H3662">
        <f t="shared" ca="1" si="346"/>
        <v>15.810104209469291</v>
      </c>
      <c r="I3662">
        <f>User_Model_Calcs!A3662-Sat_Data!$B$5</f>
        <v>32.33553285910051</v>
      </c>
      <c r="J3662">
        <f>(Earth_Data!$B$1/SQRT(1-Earth_Data!$B$2^2*SIN(RADIANS(User_Model_Calcs!B3662))^2))*COS(RADIANS(User_Model_Calcs!B3662))</f>
        <v>5619.0109637086798</v>
      </c>
      <c r="K3662">
        <f>((Earth_Data!$B$1*(1-Earth_Data!$B$2^2))/SQRT(1-Earth_Data!$B$2^2*SIN(RADIANS(User_Model_Calcs!B3662))^2))*SIN(RADIANS(User_Model_Calcs!B3662))</f>
        <v>-3007.726075153902</v>
      </c>
      <c r="L3662">
        <f t="shared" si="350"/>
        <v>-28.15910898984535</v>
      </c>
      <c r="M3662">
        <f t="shared" si="351"/>
        <v>6373.3586399510768</v>
      </c>
      <c r="N3662">
        <f>SQRT(User_Model_Calcs!M3662^2+Sat_Data!$B$3^2-2*User_Model_Calcs!M3662*Sat_Data!$B$3*COS(RADIANS(L3662))*COS(RADIANS(I3662)))</f>
        <v>37657.288058904844</v>
      </c>
      <c r="O3662">
        <f>DEGREES(ACOS(((Earth_Data!$B$1+Sat_Data!$B$2)/User_Model_Calcs!N3662)*SQRT(1-COS(RADIANS(User_Model_Calcs!I3662))^2*COS(RADIANS(User_Model_Calcs!B3662))^2)))</f>
        <v>41.548857838598273</v>
      </c>
      <c r="P3662">
        <f t="shared" si="348"/>
        <v>53.152887877926162</v>
      </c>
    </row>
    <row r="3663" spans="1:16" x14ac:dyDescent="0.25">
      <c r="A3663">
        <v>143.80001233611966</v>
      </c>
      <c r="B3663">
        <v>-40.858414801100253</v>
      </c>
      <c r="C3663">
        <v>3750</v>
      </c>
      <c r="D3663">
        <f t="shared" ca="1" si="347"/>
        <v>0.75</v>
      </c>
      <c r="E3663" s="1">
        <v>0.65</v>
      </c>
      <c r="F3663">
        <v>19.899999999999999</v>
      </c>
      <c r="G3663">
        <f t="shared" ca="1" si="349"/>
        <v>42.007420362456692</v>
      </c>
      <c r="H3663">
        <f t="shared" ca="1" si="346"/>
        <v>23.027977281186814</v>
      </c>
      <c r="I3663">
        <f>User_Model_Calcs!A3663-Sat_Data!$B$5</f>
        <v>33.800012336119664</v>
      </c>
      <c r="J3663">
        <f>(Earth_Data!$B$1/SQRT(1-Earth_Data!$B$2^2*SIN(RADIANS(User_Model_Calcs!B3663))^2))*COS(RADIANS(User_Model_Calcs!B3663))</f>
        <v>4830.8942286027032</v>
      </c>
      <c r="K3663">
        <f>((Earth_Data!$B$1*(1-Earth_Data!$B$2^2))/SQRT(1-Earth_Data!$B$2^2*SIN(RADIANS(User_Model_Calcs!B3663))^2))*SIN(RADIANS(User_Model_Calcs!B3663))</f>
        <v>-4150.5453867389115</v>
      </c>
      <c r="L3663">
        <f t="shared" si="350"/>
        <v>-40.668087209935614</v>
      </c>
      <c r="M3663">
        <f t="shared" si="351"/>
        <v>6369.0317988942843</v>
      </c>
      <c r="N3663">
        <f>SQRT(User_Model_Calcs!M3663^2+Sat_Data!$B$3^2-2*User_Model_Calcs!M3663*Sat_Data!$B$3*COS(RADIANS(L3663))*COS(RADIANS(I3663)))</f>
        <v>38468.844949479513</v>
      </c>
      <c r="O3663">
        <f>DEGREES(ACOS(((Earth_Data!$B$1+Sat_Data!$B$2)/User_Model_Calcs!N3663)*SQRT(1-COS(RADIANS(User_Model_Calcs!I3663))^2*COS(RADIANS(User_Model_Calcs!B3663))^2)))</f>
        <v>31.512290203471057</v>
      </c>
      <c r="P3663">
        <f t="shared" si="348"/>
        <v>45.660089842664945</v>
      </c>
    </row>
    <row r="3664" spans="1:16" x14ac:dyDescent="0.25">
      <c r="A3664">
        <v>160.44490151788301</v>
      </c>
      <c r="B3664">
        <v>-28.354914145123544</v>
      </c>
      <c r="C3664">
        <v>3750</v>
      </c>
      <c r="D3664">
        <f t="shared" ca="1" si="347"/>
        <v>0.75</v>
      </c>
      <c r="E3664" s="1">
        <v>0.65</v>
      </c>
      <c r="F3664">
        <v>19.899999999999999</v>
      </c>
      <c r="G3664">
        <f t="shared" ca="1" si="349"/>
        <v>42.007420362456692</v>
      </c>
      <c r="H3664">
        <f t="shared" ca="1" si="346"/>
        <v>22.302652215096089</v>
      </c>
      <c r="I3664">
        <f>User_Model_Calcs!A3664-Sat_Data!$B$5</f>
        <v>50.444901517883011</v>
      </c>
      <c r="J3664">
        <f>(Earth_Data!$B$1/SQRT(1-Earth_Data!$B$2^2*SIN(RADIANS(User_Model_Calcs!B3664))^2))*COS(RADIANS(User_Model_Calcs!B3664))</f>
        <v>5617.149734548736</v>
      </c>
      <c r="K3664">
        <f>((Earth_Data!$B$1*(1-Earth_Data!$B$2^2))/SQRT(1-Earth_Data!$B$2^2*SIN(RADIANS(User_Model_Calcs!B3664))^2))*SIN(RADIANS(User_Model_Calcs!B3664))</f>
        <v>-3011.1773794135893</v>
      </c>
      <c r="L3664">
        <f t="shared" si="350"/>
        <v>-28.194359876772872</v>
      </c>
      <c r="M3664">
        <f t="shared" si="351"/>
        <v>6373.3476565014889</v>
      </c>
      <c r="N3664">
        <f>SQRT(User_Model_Calcs!M3664^2+Sat_Data!$B$3^2-2*User_Model_Calcs!M3664*Sat_Data!$B$3*COS(RADIANS(L3664))*COS(RADIANS(I3664)))</f>
        <v>38945.891572464665</v>
      </c>
      <c r="O3664">
        <f>DEGREES(ACOS(((Earth_Data!$B$1+Sat_Data!$B$2)/User_Model_Calcs!N3664)*SQRT(1-COS(RADIANS(User_Model_Calcs!I3664))^2*COS(RADIANS(User_Model_Calcs!B3664))^2)))</f>
        <v>26.278892952746265</v>
      </c>
      <c r="P3664">
        <f t="shared" si="348"/>
        <v>68.581347836936928</v>
      </c>
    </row>
    <row r="3665" spans="1:16" x14ac:dyDescent="0.25">
      <c r="A3665">
        <v>153.47263051335074</v>
      </c>
      <c r="B3665">
        <v>-29.61287143061115</v>
      </c>
      <c r="C3665">
        <v>950</v>
      </c>
      <c r="D3665">
        <f t="shared" ca="1" si="347"/>
        <v>3</v>
      </c>
      <c r="E3665" s="1">
        <v>0.65</v>
      </c>
      <c r="F3665">
        <v>19.899999999999999</v>
      </c>
      <c r="G3665">
        <f t="shared" ca="1" si="349"/>
        <v>54.048620189015942</v>
      </c>
      <c r="H3665">
        <f t="shared" ca="1" si="346"/>
        <v>23.478962351218904</v>
      </c>
      <c r="I3665">
        <f>User_Model_Calcs!A3665-Sat_Data!$B$5</f>
        <v>43.472630513350737</v>
      </c>
      <c r="J3665">
        <f>(Earth_Data!$B$1/SQRT(1-Earth_Data!$B$2^2*SIN(RADIANS(User_Model_Calcs!B3665))^2))*COS(RADIANS(User_Model_Calcs!B3665))</f>
        <v>5549.5900706274842</v>
      </c>
      <c r="K3665">
        <f>((Earth_Data!$B$1*(1-Earth_Data!$B$2^2))/SQRT(1-Earth_Data!$B$2^2*SIN(RADIANS(User_Model_Calcs!B3665))^2))*SIN(RADIANS(User_Model_Calcs!B3665))</f>
        <v>-3133.1389877606352</v>
      </c>
      <c r="L3665">
        <f t="shared" si="350"/>
        <v>-29.447823525463676</v>
      </c>
      <c r="M3665">
        <f t="shared" si="351"/>
        <v>6372.9514252528952</v>
      </c>
      <c r="N3665">
        <f>SQRT(User_Model_Calcs!M3665^2+Sat_Data!$B$3^2-2*User_Model_Calcs!M3665*Sat_Data!$B$3*COS(RADIANS(L3665))*COS(RADIANS(I3665)))</f>
        <v>38455.289783644082</v>
      </c>
      <c r="O3665">
        <f>DEGREES(ACOS(((Earth_Data!$B$1+Sat_Data!$B$2)/User_Model_Calcs!N3665)*SQRT(1-COS(RADIANS(User_Model_Calcs!I3665))^2*COS(RADIANS(User_Model_Calcs!B3665))^2)))</f>
        <v>31.714300147457646</v>
      </c>
      <c r="P3665">
        <f t="shared" si="348"/>
        <v>62.471007757822072</v>
      </c>
    </row>
    <row r="3666" spans="1:16" x14ac:dyDescent="0.25">
      <c r="A3666">
        <v>150.11459977162755</v>
      </c>
      <c r="B3666">
        <v>-38.717461608243461</v>
      </c>
      <c r="C3666">
        <v>950</v>
      </c>
      <c r="D3666">
        <f t="shared" ca="1" si="347"/>
        <v>3</v>
      </c>
      <c r="E3666" s="1">
        <v>0.65</v>
      </c>
      <c r="F3666">
        <v>19.899999999999999</v>
      </c>
      <c r="G3666">
        <f t="shared" ca="1" si="349"/>
        <v>54.048620189015942</v>
      </c>
      <c r="H3666">
        <f t="shared" ca="1" si="346"/>
        <v>19.527623574253916</v>
      </c>
      <c r="I3666">
        <f>User_Model_Calcs!A3666-Sat_Data!$B$5</f>
        <v>40.114599771627553</v>
      </c>
      <c r="J3666">
        <f>(Earth_Data!$B$1/SQRT(1-Earth_Data!$B$2^2*SIN(RADIANS(User_Model_Calcs!B3666))^2))*COS(RADIANS(User_Model_Calcs!B3666))</f>
        <v>4983.0085016245503</v>
      </c>
      <c r="K3666">
        <f>((Earth_Data!$B$1*(1-Earth_Data!$B$2^2))/SQRT(1-Earth_Data!$B$2^2*SIN(RADIANS(User_Model_Calcs!B3666))^2))*SIN(RADIANS(User_Model_Calcs!B3666))</f>
        <v>-3967.8944200086598</v>
      </c>
      <c r="L3666">
        <f t="shared" si="350"/>
        <v>-38.529780380869113</v>
      </c>
      <c r="M3666">
        <f t="shared" si="351"/>
        <v>6369.8163125476703</v>
      </c>
      <c r="N3666">
        <f>SQRT(User_Model_Calcs!M3666^2+Sat_Data!$B$3^2-2*User_Model_Calcs!M3666*Sat_Data!$B$3*COS(RADIANS(L3666))*COS(RADIANS(I3666)))</f>
        <v>38691.494409479266</v>
      </c>
      <c r="O3666">
        <f>DEGREES(ACOS(((Earth_Data!$B$1+Sat_Data!$B$2)/User_Model_Calcs!N3666)*SQRT(1-COS(RADIANS(User_Model_Calcs!I3666))^2*COS(RADIANS(User_Model_Calcs!B3666))^2)))</f>
        <v>29.015072985352436</v>
      </c>
      <c r="P3666">
        <f t="shared" si="348"/>
        <v>53.409884414603212</v>
      </c>
    </row>
    <row r="3667" spans="1:16" x14ac:dyDescent="0.25">
      <c r="A3667">
        <v>154.42759922171689</v>
      </c>
      <c r="B3667">
        <v>-32.588254384075135</v>
      </c>
      <c r="C3667">
        <v>3750</v>
      </c>
      <c r="D3667">
        <f t="shared" ca="1" si="347"/>
        <v>1.2</v>
      </c>
      <c r="E3667" s="1">
        <v>0.65</v>
      </c>
      <c r="F3667">
        <v>19.899999999999999</v>
      </c>
      <c r="G3667">
        <f t="shared" ca="1" si="349"/>
        <v>46.089820015575185</v>
      </c>
      <c r="H3667">
        <f t="shared" ca="1" si="346"/>
        <v>22.286307568853424</v>
      </c>
      <c r="I3667">
        <f>User_Model_Calcs!A3667-Sat_Data!$B$5</f>
        <v>44.427599221716889</v>
      </c>
      <c r="J3667">
        <f>(Earth_Data!$B$1/SQRT(1-Earth_Data!$B$2^2*SIN(RADIANS(User_Model_Calcs!B3667))^2))*COS(RADIANS(User_Model_Calcs!B3667))</f>
        <v>5379.2094126778165</v>
      </c>
      <c r="K3667">
        <f>((Earth_Data!$B$1*(1-Earth_Data!$B$2^2))/SQRT(1-Earth_Data!$B$2^2*SIN(RADIANS(User_Model_Calcs!B3667))^2))*SIN(RADIANS(User_Model_Calcs!B3667))</f>
        <v>-3415.5746816455421</v>
      </c>
      <c r="L3667">
        <f t="shared" si="350"/>
        <v>-32.41385234894873</v>
      </c>
      <c r="M3667">
        <f t="shared" si="351"/>
        <v>6371.9733451529492</v>
      </c>
      <c r="N3667">
        <f>SQRT(User_Model_Calcs!M3667^2+Sat_Data!$B$3^2-2*User_Model_Calcs!M3667*Sat_Data!$B$3*COS(RADIANS(L3667))*COS(RADIANS(I3667)))</f>
        <v>38658.387728009337</v>
      </c>
      <c r="O3667">
        <f>DEGREES(ACOS(((Earth_Data!$B$1+Sat_Data!$B$2)/User_Model_Calcs!N3667)*SQRT(1-COS(RADIANS(User_Model_Calcs!I3667))^2*COS(RADIANS(User_Model_Calcs!B3667))^2)))</f>
        <v>29.407298060644646</v>
      </c>
      <c r="P3667">
        <f t="shared" si="348"/>
        <v>61.21259078385102</v>
      </c>
    </row>
    <row r="3668" spans="1:16" x14ac:dyDescent="0.25">
      <c r="A3668">
        <v>145.16</v>
      </c>
      <c r="B3668">
        <v>-32.35</v>
      </c>
      <c r="C3668">
        <v>2500</v>
      </c>
      <c r="D3668">
        <f t="shared" ca="1" si="347"/>
        <v>3</v>
      </c>
      <c r="E3668" s="1">
        <v>0.65</v>
      </c>
      <c r="F3668">
        <v>19.899999999999999</v>
      </c>
      <c r="G3668">
        <f t="shared" ca="1" si="349"/>
        <v>54.048620189015942</v>
      </c>
      <c r="H3668">
        <f t="shared" ca="1" si="346"/>
        <v>17.859440668152047</v>
      </c>
      <c r="I3668">
        <f>User_Model_Calcs!A3668-Sat_Data!$B$5</f>
        <v>35.159999999999997</v>
      </c>
      <c r="J3668">
        <f>(Earth_Data!$B$1/SQRT(1-Earth_Data!$B$2^2*SIN(RADIANS(User_Model_Calcs!B3668))^2))*COS(RADIANS(User_Model_Calcs!B3668))</f>
        <v>5393.3935171164439</v>
      </c>
      <c r="K3668">
        <f>((Earth_Data!$B$1*(1-Earth_Data!$B$2^2))/SQRT(1-Earth_Data!$B$2^2*SIN(RADIANS(User_Model_Calcs!B3668))^2))*SIN(RADIANS(User_Model_Calcs!B3668))</f>
        <v>-3393.2836015458424</v>
      </c>
      <c r="L3668">
        <f t="shared" si="350"/>
        <v>-32.176279292776947</v>
      </c>
      <c r="M3668">
        <f t="shared" si="351"/>
        <v>6372.0536117482252</v>
      </c>
      <c r="N3668">
        <f>SQRT(User_Model_Calcs!M3668^2+Sat_Data!$B$3^2-2*User_Model_Calcs!M3668*Sat_Data!$B$3*COS(RADIANS(L3668))*COS(RADIANS(I3668)))</f>
        <v>38033.992482400667</v>
      </c>
      <c r="O3668">
        <f>DEGREES(ACOS(((Earth_Data!$B$1+Sat_Data!$B$2)/User_Model_Calcs!N3668)*SQRT(1-COS(RADIANS(User_Model_Calcs!I3668))^2*COS(RADIANS(User_Model_Calcs!B3668))^2)))</f>
        <v>36.706244620883588</v>
      </c>
      <c r="P3668">
        <f t="shared" si="348"/>
        <v>52.777389583365704</v>
      </c>
    </row>
    <row r="3669" spans="1:16" x14ac:dyDescent="0.25">
      <c r="A3669">
        <v>130.95522297234291</v>
      </c>
      <c r="B3669">
        <v>-32.608161270346336</v>
      </c>
      <c r="C3669">
        <v>2500</v>
      </c>
      <c r="D3669">
        <f t="shared" ca="1" si="347"/>
        <v>3</v>
      </c>
      <c r="E3669" s="1">
        <v>0.65</v>
      </c>
      <c r="F3669">
        <v>19.899999999999999</v>
      </c>
      <c r="G3669">
        <f t="shared" ca="1" si="349"/>
        <v>54.048620189015942</v>
      </c>
      <c r="H3669">
        <f t="shared" ca="1" si="346"/>
        <v>19.227291192684458</v>
      </c>
      <c r="I3669">
        <f>User_Model_Calcs!A3669-Sat_Data!$B$5</f>
        <v>20.955222972342909</v>
      </c>
      <c r="J3669">
        <f>(Earth_Data!$B$1/SQRT(1-Earth_Data!$B$2^2*SIN(RADIANS(User_Model_Calcs!B3669))^2))*COS(RADIANS(User_Model_Calcs!B3669))</f>
        <v>5378.0200689242383</v>
      </c>
      <c r="K3669">
        <f>((Earth_Data!$B$1*(1-Earth_Data!$B$2^2))/SQRT(1-Earth_Data!$B$2^2*SIN(RADIANS(User_Model_Calcs!B3669))^2))*SIN(RADIANS(User_Model_Calcs!B3669))</f>
        <v>-3417.4345348087759</v>
      </c>
      <c r="L3669">
        <f t="shared" si="350"/>
        <v>-32.433702851250409</v>
      </c>
      <c r="M3669">
        <f t="shared" si="351"/>
        <v>6371.9666243205902</v>
      </c>
      <c r="N3669">
        <f>SQRT(User_Model_Calcs!M3669^2+Sat_Data!$B$3^2-2*User_Model_Calcs!M3669*Sat_Data!$B$3*COS(RADIANS(L3669))*COS(RADIANS(I3669)))</f>
        <v>37348.268268238506</v>
      </c>
      <c r="O3669">
        <f>DEGREES(ACOS(((Earth_Data!$B$1+Sat_Data!$B$2)/User_Model_Calcs!N3669)*SQRT(1-COS(RADIANS(User_Model_Calcs!I3669))^2*COS(RADIANS(User_Model_Calcs!B3669))^2)))</f>
        <v>45.813691221327751</v>
      </c>
      <c r="P3669">
        <f t="shared" si="348"/>
        <v>35.399851506150931</v>
      </c>
    </row>
    <row r="3670" spans="1:16" x14ac:dyDescent="0.25">
      <c r="A3670">
        <v>148.6126116561615</v>
      </c>
      <c r="B3670">
        <v>-30.792434501350172</v>
      </c>
      <c r="C3670">
        <v>3750</v>
      </c>
      <c r="D3670">
        <f t="shared" ca="1" si="347"/>
        <v>1.2</v>
      </c>
      <c r="E3670" s="1">
        <v>0.65</v>
      </c>
      <c r="F3670">
        <v>19.899999999999999</v>
      </c>
      <c r="G3670">
        <f t="shared" ca="1" si="349"/>
        <v>46.089820015575185</v>
      </c>
      <c r="H3670">
        <f t="shared" ca="1" si="346"/>
        <v>21.944230570935371</v>
      </c>
      <c r="I3670">
        <f>User_Model_Calcs!A3670-Sat_Data!$B$5</f>
        <v>38.612611656161505</v>
      </c>
      <c r="J3670">
        <f>(Earth_Data!$B$1/SQRT(1-Earth_Data!$B$2^2*SIN(RADIANS(User_Model_Calcs!B3670))^2))*COS(RADIANS(User_Model_Calcs!B3670))</f>
        <v>5483.810292509118</v>
      </c>
      <c r="K3670">
        <f>((Earth_Data!$B$1*(1-Earth_Data!$B$2^2))/SQRT(1-Earth_Data!$B$2^2*SIN(RADIANS(User_Model_Calcs!B3670))^2))*SIN(RADIANS(User_Model_Calcs!B3670))</f>
        <v>-3246.1478458564861</v>
      </c>
      <c r="L3670">
        <f t="shared" si="350"/>
        <v>-30.623460413170733</v>
      </c>
      <c r="M3670">
        <f t="shared" si="351"/>
        <v>6372.570216277546</v>
      </c>
      <c r="N3670">
        <f>SQRT(User_Model_Calcs!M3670^2+Sat_Data!$B$3^2-2*User_Model_Calcs!M3670*Sat_Data!$B$3*COS(RADIANS(L3670))*COS(RADIANS(I3670)))</f>
        <v>38171.734474673809</v>
      </c>
      <c r="O3670">
        <f>DEGREES(ACOS(((Earth_Data!$B$1+Sat_Data!$B$2)/User_Model_Calcs!N3670)*SQRT(1-COS(RADIANS(User_Model_Calcs!I3670))^2*COS(RADIANS(User_Model_Calcs!B3670))^2)))</f>
        <v>35.037421179123378</v>
      </c>
      <c r="P3670">
        <f t="shared" si="348"/>
        <v>57.340392191596642</v>
      </c>
    </row>
    <row r="3671" spans="1:16" x14ac:dyDescent="0.25">
      <c r="A3671">
        <v>148.95516727434432</v>
      </c>
      <c r="B3671">
        <v>-31.789430676087385</v>
      </c>
      <c r="C3671">
        <v>3750</v>
      </c>
      <c r="D3671">
        <f t="shared" ca="1" si="347"/>
        <v>3</v>
      </c>
      <c r="E3671" s="1">
        <v>0.65</v>
      </c>
      <c r="F3671">
        <v>19.899999999999999</v>
      </c>
      <c r="G3671">
        <f t="shared" ca="1" si="349"/>
        <v>54.048620189015942</v>
      </c>
      <c r="H3671">
        <f t="shared" ca="1" si="346"/>
        <v>16.576265481005734</v>
      </c>
      <c r="I3671">
        <f>User_Model_Calcs!A3671-Sat_Data!$B$5</f>
        <v>38.955167274344319</v>
      </c>
      <c r="J3671">
        <f>(Earth_Data!$B$1/SQRT(1-Earth_Data!$B$2^2*SIN(RADIANS(User_Model_Calcs!B3671))^2))*COS(RADIANS(User_Model_Calcs!B3671))</f>
        <v>5426.3975290155913</v>
      </c>
      <c r="K3671">
        <f>((Earth_Data!$B$1*(1-Earth_Data!$B$2^2))/SQRT(1-Earth_Data!$B$2^2*SIN(RADIANS(User_Model_Calcs!B3671))^2))*SIN(RADIANS(User_Model_Calcs!B3671))</f>
        <v>-3340.6088779019869</v>
      </c>
      <c r="L3671">
        <f t="shared" si="350"/>
        <v>-31.617360111373049</v>
      </c>
      <c r="M3671">
        <f t="shared" si="351"/>
        <v>6372.2411927063849</v>
      </c>
      <c r="N3671">
        <f>SQRT(User_Model_Calcs!M3671^2+Sat_Data!$B$3^2-2*User_Model_Calcs!M3671*Sat_Data!$B$3*COS(RADIANS(L3671))*COS(RADIANS(I3671)))</f>
        <v>38243.612501200791</v>
      </c>
      <c r="O3671">
        <f>DEGREES(ACOS(((Earth_Data!$B$1+Sat_Data!$B$2)/User_Model_Calcs!N3671)*SQRT(1-COS(RADIANS(User_Model_Calcs!I3671))^2*COS(RADIANS(User_Model_Calcs!B3671))^2)))</f>
        <v>34.174935948630804</v>
      </c>
      <c r="P3671">
        <f t="shared" si="348"/>
        <v>56.912361059857481</v>
      </c>
    </row>
    <row r="3672" spans="1:16" x14ac:dyDescent="0.25">
      <c r="A3672">
        <v>146.50697239123224</v>
      </c>
      <c r="B3672">
        <v>-28.684844135260107</v>
      </c>
      <c r="C3672">
        <v>5000</v>
      </c>
      <c r="D3672">
        <f t="shared" ca="1" si="347"/>
        <v>0.75</v>
      </c>
      <c r="E3672" s="1">
        <v>0.65</v>
      </c>
      <c r="F3672">
        <v>19.899999999999999</v>
      </c>
      <c r="G3672">
        <f t="shared" ca="1" si="349"/>
        <v>42.007420362456692</v>
      </c>
      <c r="H3672">
        <f t="shared" ca="1" si="346"/>
        <v>22.866494959254208</v>
      </c>
      <c r="I3672">
        <f>User_Model_Calcs!A3672-Sat_Data!$B$5</f>
        <v>36.506972391232239</v>
      </c>
      <c r="J3672">
        <f>(Earth_Data!$B$1/SQRT(1-Earth_Data!$B$2^2*SIN(RADIANS(User_Model_Calcs!B3672))^2))*COS(RADIANS(User_Model_Calcs!B3672))</f>
        <v>5599.691081310164</v>
      </c>
      <c r="K3672">
        <f>((Earth_Data!$B$1*(1-Earth_Data!$B$2^2))/SQRT(1-Earth_Data!$B$2^2*SIN(RADIANS(User_Model_Calcs!B3672))^2))*SIN(RADIANS(User_Model_Calcs!B3672))</f>
        <v>-3043.3056290669979</v>
      </c>
      <c r="L3672">
        <f t="shared" si="350"/>
        <v>-28.523081156075794</v>
      </c>
      <c r="M3672">
        <f t="shared" si="351"/>
        <v>6373.244806063507</v>
      </c>
      <c r="N3672">
        <f>SQRT(User_Model_Calcs!M3672^2+Sat_Data!$B$3^2-2*User_Model_Calcs!M3672*Sat_Data!$B$3*COS(RADIANS(L3672))*COS(RADIANS(I3672)))</f>
        <v>37932.519347195012</v>
      </c>
      <c r="O3672">
        <f>DEGREES(ACOS(((Earth_Data!$B$1+Sat_Data!$B$2)/User_Model_Calcs!N3672)*SQRT(1-COS(RADIANS(User_Model_Calcs!I3672))^2*COS(RADIANS(User_Model_Calcs!B3672))^2)))</f>
        <v>37.985093435165304</v>
      </c>
      <c r="P3672">
        <f t="shared" si="348"/>
        <v>57.036342547914948</v>
      </c>
    </row>
    <row r="3673" spans="1:16" x14ac:dyDescent="0.25">
      <c r="A3673">
        <v>115.983</v>
      </c>
      <c r="B3673">
        <v>-33.114060000000002</v>
      </c>
      <c r="C3673">
        <v>950</v>
      </c>
      <c r="D3673">
        <f t="shared" ca="1" si="347"/>
        <v>0.75</v>
      </c>
      <c r="E3673" s="1">
        <v>0.65</v>
      </c>
      <c r="F3673">
        <v>19.899999999999999</v>
      </c>
      <c r="G3673">
        <f t="shared" ca="1" si="349"/>
        <v>42.007420362456692</v>
      </c>
      <c r="H3673">
        <f t="shared" ca="1" si="346"/>
        <v>23.867943024609339</v>
      </c>
      <c r="I3673">
        <f>User_Model_Calcs!A3673-Sat_Data!$B$5</f>
        <v>5.9830000000000041</v>
      </c>
      <c r="J3673">
        <f>(Earth_Data!$B$1/SQRT(1-Earth_Data!$B$2^2*SIN(RADIANS(User_Model_Calcs!B3673))^2))*COS(RADIANS(User_Model_Calcs!B3673))</f>
        <v>5347.5772352380418</v>
      </c>
      <c r="K3673">
        <f>((Earth_Data!$B$1*(1-Earth_Data!$B$2^2))/SQRT(1-Earth_Data!$B$2^2*SIN(RADIANS(User_Model_Calcs!B3673))^2))*SIN(RADIANS(User_Model_Calcs!B3673))</f>
        <v>-3464.5620933482069</v>
      </c>
      <c r="L3673">
        <f t="shared" si="350"/>
        <v>-32.938196908343855</v>
      </c>
      <c r="M3673">
        <f t="shared" si="351"/>
        <v>6371.7950991460366</v>
      </c>
      <c r="N3673">
        <f>SQRT(User_Model_Calcs!M3673^2+Sat_Data!$B$3^2-2*User_Model_Calcs!M3673*Sat_Data!$B$3*COS(RADIANS(L3673))*COS(RADIANS(I3673)))</f>
        <v>37012.415218610848</v>
      </c>
      <c r="O3673">
        <f>DEGREES(ACOS(((Earth_Data!$B$1+Sat_Data!$B$2)/User_Model_Calcs!N3673)*SQRT(1-COS(RADIANS(User_Model_Calcs!I3673))^2*COS(RADIANS(User_Model_Calcs!B3673))^2)))</f>
        <v>50.931843598841304</v>
      </c>
      <c r="P3673">
        <f t="shared" si="348"/>
        <v>10.859747133130391</v>
      </c>
    </row>
    <row r="3674" spans="1:16" x14ac:dyDescent="0.25">
      <c r="A3674">
        <v>134.40684954292928</v>
      </c>
      <c r="B3674">
        <v>-27.986504731310724</v>
      </c>
      <c r="C3674">
        <v>2500</v>
      </c>
      <c r="D3674">
        <f t="shared" ca="1" si="347"/>
        <v>1.2</v>
      </c>
      <c r="E3674" s="1">
        <v>0.65</v>
      </c>
      <c r="F3674">
        <v>19.899999999999999</v>
      </c>
      <c r="G3674">
        <f t="shared" ca="1" si="349"/>
        <v>46.089820015575185</v>
      </c>
      <c r="H3674">
        <f t="shared" ca="1" si="346"/>
        <v>17.160258165843292</v>
      </c>
      <c r="I3674">
        <f>User_Model_Calcs!A3674-Sat_Data!$B$5</f>
        <v>24.40684954292928</v>
      </c>
      <c r="J3674">
        <f>(Earth_Data!$B$1/SQRT(1-Earth_Data!$B$2^2*SIN(RADIANS(User_Model_Calcs!B3674))^2))*COS(RADIANS(User_Model_Calcs!B3674))</f>
        <v>5636.424589749352</v>
      </c>
      <c r="K3674">
        <f>((Earth_Data!$B$1*(1-Earth_Data!$B$2^2))/SQRT(1-Earth_Data!$B$2^2*SIN(RADIANS(User_Model_Calcs!B3674))^2))*SIN(RADIANS(User_Model_Calcs!B3674))</f>
        <v>-2975.1857602821092</v>
      </c>
      <c r="L3674">
        <f t="shared" si="350"/>
        <v>-27.827325162942294</v>
      </c>
      <c r="M3674">
        <f t="shared" si="351"/>
        <v>6373.4615762642352</v>
      </c>
      <c r="N3674">
        <f>SQRT(User_Model_Calcs!M3674^2+Sat_Data!$B$3^2-2*User_Model_Calcs!M3674*Sat_Data!$B$3*COS(RADIANS(L3674))*COS(RADIANS(I3674)))</f>
        <v>37223.677253314461</v>
      </c>
      <c r="O3674">
        <f>DEGREES(ACOS(((Earth_Data!$B$1+Sat_Data!$B$2)/User_Model_Calcs!N3674)*SQRT(1-COS(RADIANS(User_Model_Calcs!I3674))^2*COS(RADIANS(User_Model_Calcs!B3674))^2)))</f>
        <v>47.675277662054022</v>
      </c>
      <c r="P3674">
        <f t="shared" si="348"/>
        <v>44.037990426403439</v>
      </c>
    </row>
    <row r="3675" spans="1:16" x14ac:dyDescent="0.25">
      <c r="A3675">
        <v>103.538</v>
      </c>
      <c r="B3675">
        <v>-37.322013201594743</v>
      </c>
      <c r="C3675">
        <v>400</v>
      </c>
      <c r="D3675">
        <f t="shared" ca="1" si="347"/>
        <v>0.75</v>
      </c>
      <c r="E3675" s="1">
        <v>0.65</v>
      </c>
      <c r="F3675">
        <v>19.899999999999999</v>
      </c>
      <c r="G3675">
        <f t="shared" ca="1" si="349"/>
        <v>42.007420362456692</v>
      </c>
      <c r="H3675">
        <f t="shared" ca="1" si="346"/>
        <v>22.16812661273714</v>
      </c>
      <c r="I3675">
        <f>User_Model_Calcs!A3675-Sat_Data!$B$5</f>
        <v>-6.4620000000000033</v>
      </c>
      <c r="J3675">
        <f>(Earth_Data!$B$1/SQRT(1-Earth_Data!$B$2^2*SIN(RADIANS(User_Model_Calcs!B3675))^2))*COS(RADIANS(User_Model_Calcs!B3675))</f>
        <v>5078.4083325654328</v>
      </c>
      <c r="K3675">
        <f>((Earth_Data!$B$1*(1-Earth_Data!$B$2^2))/SQRT(1-Earth_Data!$B$2^2*SIN(RADIANS(User_Model_Calcs!B3675))^2))*SIN(RADIANS(User_Model_Calcs!B3675))</f>
        <v>-3845.8749903019598</v>
      </c>
      <c r="L3675">
        <f t="shared" si="350"/>
        <v>-37.13662080534268</v>
      </c>
      <c r="M3675">
        <f t="shared" si="351"/>
        <v>6370.3206852795192</v>
      </c>
      <c r="N3675">
        <f>SQRT(User_Model_Calcs!M3675^2+Sat_Data!$B$3^2-2*User_Model_Calcs!M3675*Sat_Data!$B$3*COS(RADIANS(L3675))*COS(RADIANS(I3675)))</f>
        <v>37321.080682646054</v>
      </c>
      <c r="O3675">
        <f>DEGREES(ACOS(((Earth_Data!$B$1+Sat_Data!$B$2)/User_Model_Calcs!N3675)*SQRT(1-COS(RADIANS(User_Model_Calcs!I3675))^2*COS(RADIANS(User_Model_Calcs!B3675))^2)))</f>
        <v>46.180081420392305</v>
      </c>
      <c r="P3675">
        <f t="shared" si="348"/>
        <v>10.58164593112609</v>
      </c>
    </row>
    <row r="3676" spans="1:16" x14ac:dyDescent="0.25">
      <c r="A3676">
        <v>131.76910064948135</v>
      </c>
      <c r="B3676">
        <v>-42.646876693068201</v>
      </c>
      <c r="C3676">
        <v>2500</v>
      </c>
      <c r="D3676">
        <f t="shared" ca="1" si="347"/>
        <v>3</v>
      </c>
      <c r="E3676" s="1">
        <v>0.65</v>
      </c>
      <c r="F3676">
        <v>19.899999999999999</v>
      </c>
      <c r="G3676">
        <f t="shared" ca="1" si="349"/>
        <v>54.048620189015942</v>
      </c>
      <c r="H3676">
        <f t="shared" ca="1" si="346"/>
        <v>18.208703582605455</v>
      </c>
      <c r="I3676">
        <f>User_Model_Calcs!A3676-Sat_Data!$B$5</f>
        <v>21.769100649481345</v>
      </c>
      <c r="J3676">
        <f>(Earth_Data!$B$1/SQRT(1-Earth_Data!$B$2^2*SIN(RADIANS(User_Model_Calcs!B3676))^2))*COS(RADIANS(User_Model_Calcs!B3676))</f>
        <v>4698.6206670200745</v>
      </c>
      <c r="K3676">
        <f>((Earth_Data!$B$1*(1-Earth_Data!$B$2^2))/SQRT(1-Earth_Data!$B$2^2*SIN(RADIANS(User_Model_Calcs!B3676))^2))*SIN(RADIANS(User_Model_Calcs!B3676))</f>
        <v>-4298.7313745625943</v>
      </c>
      <c r="L3676">
        <f t="shared" si="350"/>
        <v>-42.455151261867158</v>
      </c>
      <c r="M3676">
        <f t="shared" si="351"/>
        <v>6368.3693048689456</v>
      </c>
      <c r="N3676">
        <f>SQRT(User_Model_Calcs!M3676^2+Sat_Data!$B$3^2-2*User_Model_Calcs!M3676*Sat_Data!$B$3*COS(RADIANS(L3676))*COS(RADIANS(I3676)))</f>
        <v>38084.127223460855</v>
      </c>
      <c r="O3676">
        <f>DEGREES(ACOS(((Earth_Data!$B$1+Sat_Data!$B$2)/User_Model_Calcs!N3676)*SQRT(1-COS(RADIANS(User_Model_Calcs!I3676))^2*COS(RADIANS(User_Model_Calcs!B3676))^2)))</f>
        <v>36.042808614745034</v>
      </c>
      <c r="P3676">
        <f t="shared" si="348"/>
        <v>30.517639824975799</v>
      </c>
    </row>
    <row r="3677" spans="1:16" x14ac:dyDescent="0.25">
      <c r="A3677">
        <v>106.547</v>
      </c>
      <c r="B3677">
        <v>-26.869964566884612</v>
      </c>
      <c r="C3677">
        <v>400</v>
      </c>
      <c r="D3677">
        <f t="shared" ca="1" si="347"/>
        <v>1.2</v>
      </c>
      <c r="E3677" s="1">
        <v>0.65</v>
      </c>
      <c r="F3677">
        <v>19.899999999999999</v>
      </c>
      <c r="G3677">
        <f t="shared" ca="1" si="349"/>
        <v>46.089820015575185</v>
      </c>
      <c r="H3677">
        <f t="shared" ca="1" si="346"/>
        <v>18.354573808987062</v>
      </c>
      <c r="I3677">
        <f>User_Model_Calcs!A3677-Sat_Data!$B$5</f>
        <v>-3.453000000000003</v>
      </c>
      <c r="J3677">
        <f>(Earth_Data!$B$1/SQRT(1-Earth_Data!$B$2^2*SIN(RADIANS(User_Model_Calcs!B3677))^2))*COS(RADIANS(User_Model_Calcs!B3677))</f>
        <v>5693.4156960414166</v>
      </c>
      <c r="K3677">
        <f>((Earth_Data!$B$1*(1-Earth_Data!$B$2^2))/SQRT(1-Earth_Data!$B$2^2*SIN(RADIANS(User_Model_Calcs!B3677))^2))*SIN(RADIANS(User_Model_Calcs!B3677))</f>
        <v>-2865.3713238821556</v>
      </c>
      <c r="L3677">
        <f t="shared" si="350"/>
        <v>-26.715110220476149</v>
      </c>
      <c r="M3677">
        <f t="shared" si="351"/>
        <v>6373.8006802579694</v>
      </c>
      <c r="N3677">
        <f>SQRT(User_Model_Calcs!M3677^2+Sat_Data!$B$3^2-2*User_Model_Calcs!M3677*Sat_Data!$B$3*COS(RADIANS(L3677))*COS(RADIANS(I3677)))</f>
        <v>36595.023089302624</v>
      </c>
      <c r="O3677">
        <f>DEGREES(ACOS(((Earth_Data!$B$1+Sat_Data!$B$2)/User_Model_Calcs!N3677)*SQRT(1-COS(RADIANS(User_Model_Calcs!I3677))^2*COS(RADIANS(User_Model_Calcs!B3677))^2)))</f>
        <v>58.371129631526735</v>
      </c>
      <c r="P3677">
        <f t="shared" si="348"/>
        <v>7.604234050026176</v>
      </c>
    </row>
    <row r="3678" spans="1:16" x14ac:dyDescent="0.25">
      <c r="A3678">
        <v>117.101</v>
      </c>
      <c r="B3678">
        <v>-37.820999999999998</v>
      </c>
      <c r="C3678">
        <v>2500</v>
      </c>
      <c r="D3678">
        <f t="shared" ca="1" si="347"/>
        <v>3</v>
      </c>
      <c r="E3678" s="1">
        <v>0.65</v>
      </c>
      <c r="F3678">
        <v>19.899999999999999</v>
      </c>
      <c r="G3678">
        <f t="shared" ca="1" si="349"/>
        <v>54.048620189015942</v>
      </c>
      <c r="H3678">
        <f t="shared" ca="1" si="346"/>
        <v>22.527752277379637</v>
      </c>
      <c r="I3678">
        <f>User_Model_Calcs!A3678-Sat_Data!$B$5</f>
        <v>7.1009999999999991</v>
      </c>
      <c r="J3678">
        <f>(Earth_Data!$B$1/SQRT(1-Earth_Data!$B$2^2*SIN(RADIANS(User_Model_Calcs!B3678))^2))*COS(RADIANS(User_Model_Calcs!B3678))</f>
        <v>5044.6393473213311</v>
      </c>
      <c r="K3678">
        <f>((Earth_Data!$B$1*(1-Earth_Data!$B$2^2))/SQRT(1-Earth_Data!$B$2^2*SIN(RADIANS(User_Model_Calcs!B3678))^2))*SIN(RADIANS(User_Model_Calcs!B3678))</f>
        <v>-3889.7700449829481</v>
      </c>
      <c r="L3678">
        <f t="shared" si="350"/>
        <v>-37.634738467005974</v>
      </c>
      <c r="M3678">
        <f t="shared" si="351"/>
        <v>6370.1410618124646</v>
      </c>
      <c r="N3678">
        <f>SQRT(User_Model_Calcs!M3678^2+Sat_Data!$B$3^2-2*User_Model_Calcs!M3678*Sat_Data!$B$3*COS(RADIANS(L3678))*COS(RADIANS(I3678)))</f>
        <v>37366.436748315813</v>
      </c>
      <c r="O3678">
        <f>DEGREES(ACOS(((Earth_Data!$B$1+Sat_Data!$B$2)/User_Model_Calcs!N3678)*SQRT(1-COS(RADIANS(User_Model_Calcs!I3678))^2*COS(RADIANS(User_Model_Calcs!B3678))^2)))</f>
        <v>45.521037469095141</v>
      </c>
      <c r="P3678">
        <f t="shared" si="348"/>
        <v>11.483673448624289</v>
      </c>
    </row>
    <row r="3679" spans="1:16" x14ac:dyDescent="0.25">
      <c r="A3679">
        <v>109.634</v>
      </c>
      <c r="B3679">
        <v>-25.808</v>
      </c>
      <c r="C3679">
        <v>2500</v>
      </c>
      <c r="D3679">
        <f t="shared" ca="1" si="347"/>
        <v>3</v>
      </c>
      <c r="E3679" s="1">
        <v>0.65</v>
      </c>
      <c r="F3679">
        <v>19.899999999999999</v>
      </c>
      <c r="G3679">
        <f t="shared" ca="1" si="349"/>
        <v>54.048620189015942</v>
      </c>
      <c r="H3679">
        <f t="shared" ca="1" si="346"/>
        <v>18.04139394003586</v>
      </c>
      <c r="I3679">
        <f>User_Model_Calcs!A3679-Sat_Data!$B$5</f>
        <v>-0.36599999999999966</v>
      </c>
      <c r="J3679">
        <f>(Earth_Data!$B$1/SQRT(1-Earth_Data!$B$2^2*SIN(RADIANS(User_Model_Calcs!B3679))^2))*COS(RADIANS(User_Model_Calcs!B3679))</f>
        <v>5745.6178298933428</v>
      </c>
      <c r="K3679">
        <f>((Earth_Data!$B$1*(1-Earth_Data!$B$2^2))/SQRT(1-Earth_Data!$B$2^2*SIN(RADIANS(User_Model_Calcs!B3679))^2))*SIN(RADIANS(User_Model_Calcs!B3679))</f>
        <v>-2759.9290640738345</v>
      </c>
      <c r="L3679">
        <f t="shared" si="350"/>
        <v>-25.657476499771487</v>
      </c>
      <c r="M3679">
        <f t="shared" si="351"/>
        <v>6374.1142667752483</v>
      </c>
      <c r="N3679">
        <f>SQRT(User_Model_Calcs!M3679^2+Sat_Data!$B$3^2-2*User_Model_Calcs!M3679*Sat_Data!$B$3*COS(RADIANS(L3679))*COS(RADIANS(I3679)))</f>
        <v>36523.086547001592</v>
      </c>
      <c r="O3679">
        <f>DEGREES(ACOS(((Earth_Data!$B$1+Sat_Data!$B$2)/User_Model_Calcs!N3679)*SQRT(1-COS(RADIANS(User_Model_Calcs!I3679))^2*COS(RADIANS(User_Model_Calcs!B3679))^2)))</f>
        <v>59.825035302547498</v>
      </c>
      <c r="P3679">
        <f t="shared" si="348"/>
        <v>0.84064085439156866</v>
      </c>
    </row>
    <row r="3680" spans="1:16" x14ac:dyDescent="0.25">
      <c r="A3680">
        <v>160.66499999999999</v>
      </c>
      <c r="B3680">
        <v>-29.742000000000004</v>
      </c>
      <c r="C3680">
        <v>2500</v>
      </c>
      <c r="D3680">
        <f t="shared" ca="1" si="347"/>
        <v>0.75</v>
      </c>
      <c r="E3680" s="1">
        <v>0.65</v>
      </c>
      <c r="F3680">
        <v>19.899999999999999</v>
      </c>
      <c r="G3680">
        <f t="shared" ca="1" si="349"/>
        <v>42.007420362456692</v>
      </c>
      <c r="H3680">
        <f t="shared" ca="1" si="346"/>
        <v>22.130411867714322</v>
      </c>
      <c r="I3680">
        <f>User_Model_Calcs!A3680-Sat_Data!$B$5</f>
        <v>50.664999999999992</v>
      </c>
      <c r="J3680">
        <f>(Earth_Data!$B$1/SQRT(1-Earth_Data!$B$2^2*SIN(RADIANS(User_Model_Calcs!B3680))^2))*COS(RADIANS(User_Model_Calcs!B3680))</f>
        <v>5542.5032099246382</v>
      </c>
      <c r="K3680">
        <f>((Earth_Data!$B$1*(1-Earth_Data!$B$2^2))/SQRT(1-Earth_Data!$B$2^2*SIN(RADIANS(User_Model_Calcs!B3680))^2))*SIN(RADIANS(User_Model_Calcs!B3680))</f>
        <v>-3145.5749543722559</v>
      </c>
      <c r="L3680">
        <f t="shared" si="350"/>
        <v>-29.576508597603784</v>
      </c>
      <c r="M3680">
        <f t="shared" si="351"/>
        <v>6372.9101378882579</v>
      </c>
      <c r="N3680">
        <f>SQRT(User_Model_Calcs!M3680^2+Sat_Data!$B$3^2-2*User_Model_Calcs!M3680*Sat_Data!$B$3*COS(RADIANS(L3680))*COS(RADIANS(I3680)))</f>
        <v>39015.023572198508</v>
      </c>
      <c r="O3680">
        <f>DEGREES(ACOS(((Earth_Data!$B$1+Sat_Data!$B$2)/User_Model_Calcs!N3680)*SQRT(1-COS(RADIANS(User_Model_Calcs!I3680))^2*COS(RADIANS(User_Model_Calcs!B3680))^2)))</f>
        <v>25.534913253532931</v>
      </c>
      <c r="P3680">
        <f t="shared" si="348"/>
        <v>67.875524164019993</v>
      </c>
    </row>
    <row r="3681" spans="1:16" x14ac:dyDescent="0.25">
      <c r="A3681">
        <v>151.65</v>
      </c>
      <c r="B3681">
        <v>-34.742000000000004</v>
      </c>
      <c r="C3681">
        <v>3750</v>
      </c>
      <c r="D3681">
        <f t="shared" ca="1" si="347"/>
        <v>1.2</v>
      </c>
      <c r="E3681" s="1">
        <v>0.65</v>
      </c>
      <c r="F3681">
        <v>19.899999999999999</v>
      </c>
      <c r="G3681">
        <f t="shared" ca="1" si="349"/>
        <v>46.089820015575185</v>
      </c>
      <c r="H3681">
        <f t="shared" ca="1" si="346"/>
        <v>14.76135080981375</v>
      </c>
      <c r="I3681">
        <f>User_Model_Calcs!A3681-Sat_Data!$B$5</f>
        <v>41.650000000000006</v>
      </c>
      <c r="J3681">
        <f>(Earth_Data!$B$1/SQRT(1-Earth_Data!$B$2^2*SIN(RADIANS(User_Model_Calcs!B3681))^2))*COS(RADIANS(User_Model_Calcs!B3681))</f>
        <v>5246.7935173146079</v>
      </c>
      <c r="K3681">
        <f>((Earth_Data!$B$1*(1-Earth_Data!$B$2^2))/SQRT(1-Earth_Data!$B$2^2*SIN(RADIANS(User_Model_Calcs!B3681))^2))*SIN(RADIANS(User_Model_Calcs!B3681))</f>
        <v>-3614.3855042046671</v>
      </c>
      <c r="L3681">
        <f t="shared" si="350"/>
        <v>-34.561989570311425</v>
      </c>
      <c r="M3681">
        <f t="shared" si="351"/>
        <v>6371.2341650844555</v>
      </c>
      <c r="N3681">
        <f>SQRT(User_Model_Calcs!M3681^2+Sat_Data!$B$3^2-2*User_Model_Calcs!M3681*Sat_Data!$B$3*COS(RADIANS(L3681))*COS(RADIANS(I3681)))</f>
        <v>38571.987767266961</v>
      </c>
      <c r="O3681">
        <f>DEGREES(ACOS(((Earth_Data!$B$1+Sat_Data!$B$2)/User_Model_Calcs!N3681)*SQRT(1-COS(RADIANS(User_Model_Calcs!I3681))^2*COS(RADIANS(User_Model_Calcs!B3681))^2)))</f>
        <v>30.366984957900403</v>
      </c>
      <c r="P3681">
        <f t="shared" si="348"/>
        <v>57.350425462093853</v>
      </c>
    </row>
    <row r="3682" spans="1:16" x14ac:dyDescent="0.25">
      <c r="A3682">
        <v>143.61500000000001</v>
      </c>
      <c r="B3682">
        <v>-33.709000000000003</v>
      </c>
      <c r="C3682">
        <v>375</v>
      </c>
      <c r="D3682">
        <f t="shared" ca="1" si="347"/>
        <v>0.75</v>
      </c>
      <c r="E3682" s="1">
        <v>0.65</v>
      </c>
      <c r="F3682">
        <v>19.899999999999999</v>
      </c>
      <c r="G3682">
        <f t="shared" ca="1" si="349"/>
        <v>42.007420362456692</v>
      </c>
      <c r="H3682">
        <f t="shared" ca="1" si="346"/>
        <v>19.893348665943218</v>
      </c>
      <c r="I3682">
        <f>User_Model_Calcs!A3682-Sat_Data!$B$5</f>
        <v>33.615000000000009</v>
      </c>
      <c r="J3682">
        <f>(Earth_Data!$B$1/SQRT(1-Earth_Data!$B$2^2*SIN(RADIANS(User_Model_Calcs!B3682))^2))*COS(RADIANS(User_Model_Calcs!B3682))</f>
        <v>5311.2423437870993</v>
      </c>
      <c r="K3682">
        <f>((Earth_Data!$B$1*(1-Earth_Data!$B$2^2))/SQRT(1-Earth_Data!$B$2^2*SIN(RADIANS(User_Model_Calcs!B3682))^2))*SIN(RADIANS(User_Model_Calcs!B3682))</f>
        <v>-3519.6427166815852</v>
      </c>
      <c r="L3682">
        <f t="shared" si="350"/>
        <v>-33.531554920117379</v>
      </c>
      <c r="M3682">
        <f t="shared" si="351"/>
        <v>6371.591644756184</v>
      </c>
      <c r="N3682">
        <f>SQRT(User_Model_Calcs!M3682^2+Sat_Data!$B$3^2-2*User_Model_Calcs!M3682*Sat_Data!$B$3*COS(RADIANS(L3682))*COS(RADIANS(I3682)))</f>
        <v>38018.698190615018</v>
      </c>
      <c r="O3682">
        <f>DEGREES(ACOS(((Earth_Data!$B$1+Sat_Data!$B$2)/User_Model_Calcs!N3682)*SQRT(1-COS(RADIANS(User_Model_Calcs!I3682))^2*COS(RADIANS(User_Model_Calcs!B3682))^2)))</f>
        <v>36.888695120599905</v>
      </c>
      <c r="P3682">
        <f t="shared" si="348"/>
        <v>50.143843377921485</v>
      </c>
    </row>
    <row r="3683" spans="1:16" x14ac:dyDescent="0.25">
      <c r="A3683">
        <v>158.71</v>
      </c>
      <c r="B3683">
        <v>-27.632999999999999</v>
      </c>
      <c r="C3683">
        <v>375</v>
      </c>
      <c r="D3683">
        <f t="shared" ca="1" si="347"/>
        <v>3</v>
      </c>
      <c r="E3683" s="1">
        <v>0.65</v>
      </c>
      <c r="F3683">
        <v>19.899999999999999</v>
      </c>
      <c r="G3683">
        <f t="shared" ca="1" si="349"/>
        <v>54.048620189015942</v>
      </c>
      <c r="H3683">
        <f t="shared" ca="1" si="346"/>
        <v>15.613710321439797</v>
      </c>
      <c r="I3683">
        <f>User_Model_Calcs!A3683-Sat_Data!$B$5</f>
        <v>48.710000000000008</v>
      </c>
      <c r="J3683">
        <f>(Earth_Data!$B$1/SQRT(1-Earth_Data!$B$2^2*SIN(RADIANS(User_Model_Calcs!B3683))^2))*COS(RADIANS(User_Model_Calcs!B3683))</f>
        <v>5654.7007522893127</v>
      </c>
      <c r="K3683">
        <f>((Earth_Data!$B$1*(1-Earth_Data!$B$2^2))/SQRT(1-Earth_Data!$B$2^2*SIN(RADIANS(User_Model_Calcs!B3683))^2))*SIN(RADIANS(User_Model_Calcs!B3683))</f>
        <v>-2940.5362326154304</v>
      </c>
      <c r="L3683">
        <f t="shared" si="350"/>
        <v>-27.475164127318912</v>
      </c>
      <c r="M3683">
        <f t="shared" si="351"/>
        <v>6373.5699520179014</v>
      </c>
      <c r="N3683">
        <f>SQRT(User_Model_Calcs!M3683^2+Sat_Data!$B$3^2-2*User_Model_Calcs!M3683*Sat_Data!$B$3*COS(RADIANS(L3683))*COS(RADIANS(I3683)))</f>
        <v>38778.564257410027</v>
      </c>
      <c r="O3683">
        <f>DEGREES(ACOS(((Earth_Data!$B$1+Sat_Data!$B$2)/User_Model_Calcs!N3683)*SQRT(1-COS(RADIANS(User_Model_Calcs!I3683))^2*COS(RADIANS(User_Model_Calcs!B3683))^2)))</f>
        <v>28.096982757030379</v>
      </c>
      <c r="P3683">
        <f t="shared" si="348"/>
        <v>67.837927252529497</v>
      </c>
    </row>
    <row r="3684" spans="1:16" x14ac:dyDescent="0.25">
      <c r="A3684">
        <v>129.47635603982098</v>
      </c>
      <c r="B3684">
        <v>-33.304588318724868</v>
      </c>
      <c r="C3684">
        <v>2500</v>
      </c>
      <c r="D3684">
        <f t="shared" ca="1" si="347"/>
        <v>0.75</v>
      </c>
      <c r="E3684" s="1">
        <v>0.65</v>
      </c>
      <c r="F3684">
        <v>19.899999999999999</v>
      </c>
      <c r="G3684">
        <f t="shared" ca="1" si="349"/>
        <v>42.007420362456692</v>
      </c>
      <c r="H3684">
        <f t="shared" ca="1" si="346"/>
        <v>16.269493588623249</v>
      </c>
      <c r="I3684">
        <f>User_Model_Calcs!A3684-Sat_Data!$B$5</f>
        <v>19.476356039820985</v>
      </c>
      <c r="J3684">
        <f>(Earth_Data!$B$1/SQRT(1-Earth_Data!$B$2^2*SIN(RADIANS(User_Model_Calcs!B3684))^2))*COS(RADIANS(User_Model_Calcs!B3684))</f>
        <v>5336.0037175709876</v>
      </c>
      <c r="K3684">
        <f>((Earth_Data!$B$1*(1-Earth_Data!$B$2^2))/SQRT(1-Earth_Data!$B$2^2*SIN(RADIANS(User_Model_Calcs!B3684))^2))*SIN(RADIANS(User_Model_Calcs!B3684))</f>
        <v>-3482.2420016114256</v>
      </c>
      <c r="L3684">
        <f t="shared" si="350"/>
        <v>-33.128210343142605</v>
      </c>
      <c r="M3684">
        <f t="shared" si="351"/>
        <v>6371.7301442950447</v>
      </c>
      <c r="N3684">
        <f>SQRT(User_Model_Calcs!M3684^2+Sat_Data!$B$3^2-2*User_Model_Calcs!M3684*Sat_Data!$B$3*COS(RADIANS(L3684))*COS(RADIANS(I3684)))</f>
        <v>37338.795326550673</v>
      </c>
      <c r="O3684">
        <f>DEGREES(ACOS(((Earth_Data!$B$1+Sat_Data!$B$2)/User_Model_Calcs!N3684)*SQRT(1-COS(RADIANS(User_Model_Calcs!I3684))^2*COS(RADIANS(User_Model_Calcs!B3684))^2)))</f>
        <v>45.946793407891107</v>
      </c>
      <c r="P3684">
        <f t="shared" si="348"/>
        <v>32.784517066444316</v>
      </c>
    </row>
    <row r="3685" spans="1:16" x14ac:dyDescent="0.25">
      <c r="A3685">
        <v>129.08662436879985</v>
      </c>
      <c r="B3685">
        <v>-36.606999999999999</v>
      </c>
      <c r="C3685">
        <v>2500</v>
      </c>
      <c r="D3685">
        <f t="shared" ca="1" si="347"/>
        <v>1.2</v>
      </c>
      <c r="E3685" s="1">
        <v>0.65</v>
      </c>
      <c r="F3685">
        <v>19.899999999999999</v>
      </c>
      <c r="G3685">
        <f t="shared" ca="1" si="349"/>
        <v>46.089820015575185</v>
      </c>
      <c r="H3685">
        <f t="shared" ca="1" si="346"/>
        <v>22.500536871674928</v>
      </c>
      <c r="I3685">
        <f>User_Model_Calcs!A3685-Sat_Data!$B$5</f>
        <v>19.086624368799846</v>
      </c>
      <c r="J3685">
        <f>(Earth_Data!$B$1/SQRT(1-Earth_Data!$B$2^2*SIN(RADIANS(User_Model_Calcs!B3685))^2))*COS(RADIANS(User_Model_Calcs!B3685))</f>
        <v>5126.1228100628796</v>
      </c>
      <c r="K3685">
        <f>((Earth_Data!$B$1*(1-Earth_Data!$B$2^2))/SQRT(1-Earth_Data!$B$2^2*SIN(RADIANS(User_Model_Calcs!B3685))^2))*SIN(RADIANS(User_Model_Calcs!B3685))</f>
        <v>-3782.4740783591706</v>
      </c>
      <c r="L3685">
        <f t="shared" si="350"/>
        <v>-36.422950718756823</v>
      </c>
      <c r="M3685">
        <f t="shared" si="351"/>
        <v>6370.5765215799747</v>
      </c>
      <c r="N3685">
        <f>SQRT(User_Model_Calcs!M3685^2+Sat_Data!$B$3^2-2*User_Model_Calcs!M3685*Sat_Data!$B$3*COS(RADIANS(L3685))*COS(RADIANS(I3685)))</f>
        <v>37548.45061086434</v>
      </c>
      <c r="O3685">
        <f>DEGREES(ACOS(((Earth_Data!$B$1+Sat_Data!$B$2)/User_Model_Calcs!N3685)*SQRT(1-COS(RADIANS(User_Model_Calcs!I3685))^2*COS(RADIANS(User_Model_Calcs!B3685))^2)))</f>
        <v>42.976633665297967</v>
      </c>
      <c r="P3685">
        <f t="shared" si="348"/>
        <v>30.124682690647447</v>
      </c>
    </row>
    <row r="3686" spans="1:16" x14ac:dyDescent="0.25">
      <c r="A3686">
        <v>130.6157910151951</v>
      </c>
      <c r="B3686">
        <v>-37.219611173853885</v>
      </c>
      <c r="C3686">
        <v>2500</v>
      </c>
      <c r="D3686">
        <f t="shared" ca="1" si="347"/>
        <v>3</v>
      </c>
      <c r="E3686" s="1">
        <v>0.65</v>
      </c>
      <c r="F3686">
        <v>19.899999999999999</v>
      </c>
      <c r="G3686">
        <f t="shared" ca="1" si="349"/>
        <v>54.048620189015942</v>
      </c>
      <c r="H3686">
        <f t="shared" ca="1" si="346"/>
        <v>14.250256031304692</v>
      </c>
      <c r="I3686">
        <f>User_Model_Calcs!A3686-Sat_Data!$B$5</f>
        <v>20.6157910151951</v>
      </c>
      <c r="J3686">
        <f>(Earth_Data!$B$1/SQRT(1-Earth_Data!$B$2^2*SIN(RADIANS(User_Model_Calcs!B3686))^2))*COS(RADIANS(User_Model_Calcs!B3686))</f>
        <v>5085.29069913474</v>
      </c>
      <c r="K3686">
        <f>((Earth_Data!$B$1*(1-Earth_Data!$B$2^2))/SQRT(1-Earth_Data!$B$2^2*SIN(RADIANS(User_Model_Calcs!B3686))^2))*SIN(RADIANS(User_Model_Calcs!B3686))</f>
        <v>-3836.831038990495</v>
      </c>
      <c r="L3686">
        <f t="shared" si="350"/>
        <v>-37.034404087798684</v>
      </c>
      <c r="M3686">
        <f t="shared" si="351"/>
        <v>6370.3574402436143</v>
      </c>
      <c r="N3686">
        <f>SQRT(User_Model_Calcs!M3686^2+Sat_Data!$B$3^2-2*User_Model_Calcs!M3686*Sat_Data!$B$3*COS(RADIANS(L3686))*COS(RADIANS(I3686)))</f>
        <v>37643.376181047664</v>
      </c>
      <c r="O3686">
        <f>DEGREES(ACOS(((Earth_Data!$B$1+Sat_Data!$B$2)/User_Model_Calcs!N3686)*SQRT(1-COS(RADIANS(User_Model_Calcs!I3686))^2*COS(RADIANS(User_Model_Calcs!B3686))^2)))</f>
        <v>41.689143891814943</v>
      </c>
      <c r="P3686">
        <f t="shared" si="348"/>
        <v>31.878856698378229</v>
      </c>
    </row>
    <row r="3687" spans="1:16" x14ac:dyDescent="0.25">
      <c r="A3687">
        <v>160.37700000000001</v>
      </c>
      <c r="B3687">
        <v>-35.519999999999996</v>
      </c>
      <c r="C3687">
        <v>950</v>
      </c>
      <c r="D3687">
        <f t="shared" ca="1" si="347"/>
        <v>3</v>
      </c>
      <c r="E3687" s="1">
        <v>0.65</v>
      </c>
      <c r="F3687">
        <v>19.899999999999999</v>
      </c>
      <c r="G3687">
        <f t="shared" ca="1" si="349"/>
        <v>54.048620189015942</v>
      </c>
      <c r="H3687">
        <f t="shared" ca="1" si="346"/>
        <v>16.606791510705204</v>
      </c>
      <c r="I3687">
        <f>User_Model_Calcs!A3687-Sat_Data!$B$5</f>
        <v>50.37700000000001</v>
      </c>
      <c r="J3687">
        <f>(Earth_Data!$B$1/SQRT(1-Earth_Data!$B$2^2*SIN(RADIANS(User_Model_Calcs!B3687))^2))*COS(RADIANS(User_Model_Calcs!B3687))</f>
        <v>5197.1248721756801</v>
      </c>
      <c r="K3687">
        <f>((Earth_Data!$B$1*(1-Earth_Data!$B$2^2))/SQRT(1-Earth_Data!$B$2^2*SIN(RADIANS(User_Model_Calcs!B3687))^2))*SIN(RADIANS(User_Model_Calcs!B3687))</f>
        <v>-3684.9755995952701</v>
      </c>
      <c r="L3687">
        <f t="shared" si="350"/>
        <v>-35.338211266734902</v>
      </c>
      <c r="M3687">
        <f t="shared" si="351"/>
        <v>6370.9616312295902</v>
      </c>
      <c r="N3687">
        <f>SQRT(User_Model_Calcs!M3687^2+Sat_Data!$B$3^2-2*User_Model_Calcs!M3687*Sat_Data!$B$3*COS(RADIANS(L3687))*COS(RADIANS(I3687)))</f>
        <v>39228.917252892817</v>
      </c>
      <c r="O3687">
        <f>DEGREES(ACOS(((Earth_Data!$B$1+Sat_Data!$B$2)/User_Model_Calcs!N3687)*SQRT(1-COS(RADIANS(User_Model_Calcs!I3687))^2*COS(RADIANS(User_Model_Calcs!B3687))^2)))</f>
        <v>23.264351985615992</v>
      </c>
      <c r="P3687">
        <f t="shared" si="348"/>
        <v>64.311175486325141</v>
      </c>
    </row>
    <row r="3688" spans="1:16" x14ac:dyDescent="0.25">
      <c r="A3688">
        <v>117.566</v>
      </c>
      <c r="B3688">
        <v>-31.512</v>
      </c>
      <c r="C3688">
        <v>3750</v>
      </c>
      <c r="D3688">
        <f t="shared" ca="1" si="347"/>
        <v>3</v>
      </c>
      <c r="E3688" s="1">
        <v>0.65</v>
      </c>
      <c r="F3688">
        <v>19.899999999999999</v>
      </c>
      <c r="G3688">
        <f t="shared" ca="1" si="349"/>
        <v>54.048620189015942</v>
      </c>
      <c r="H3688">
        <f t="shared" ca="1" si="346"/>
        <v>22.675869895981968</v>
      </c>
      <c r="I3688">
        <f>User_Model_Calcs!A3688-Sat_Data!$B$5</f>
        <v>7.5660000000000025</v>
      </c>
      <c r="J3688">
        <f>(Earth_Data!$B$1/SQRT(1-Earth_Data!$B$2^2*SIN(RADIANS(User_Model_Calcs!B3688))^2))*COS(RADIANS(User_Model_Calcs!B3688))</f>
        <v>5442.5394087616769</v>
      </c>
      <c r="K3688">
        <f>((Earth_Data!$B$1*(1-Earth_Data!$B$2^2))/SQRT(1-Earth_Data!$B$2^2*SIN(RADIANS(User_Model_Calcs!B3688))^2))*SIN(RADIANS(User_Model_Calcs!B3688))</f>
        <v>-3314.4225924460839</v>
      </c>
      <c r="L3688">
        <f t="shared" si="350"/>
        <v>-31.34077040773801</v>
      </c>
      <c r="M3688">
        <f t="shared" si="351"/>
        <v>6372.3333510764269</v>
      </c>
      <c r="N3688">
        <f>SQRT(User_Model_Calcs!M3688^2+Sat_Data!$B$3^2-2*User_Model_Calcs!M3688*Sat_Data!$B$3*COS(RADIANS(L3688))*COS(RADIANS(I3688)))</f>
        <v>36925.020276241063</v>
      </c>
      <c r="O3688">
        <f>DEGREES(ACOS(((Earth_Data!$B$1+Sat_Data!$B$2)/User_Model_Calcs!N3688)*SQRT(1-COS(RADIANS(User_Model_Calcs!I3688))^2*COS(RADIANS(User_Model_Calcs!B3688))^2)))</f>
        <v>52.378235134586525</v>
      </c>
      <c r="P3688">
        <f t="shared" si="348"/>
        <v>14.258390124838511</v>
      </c>
    </row>
    <row r="3689" spans="1:16" x14ac:dyDescent="0.25">
      <c r="A3689">
        <v>158.55112792139056</v>
      </c>
      <c r="B3689">
        <v>-22.335000000000001</v>
      </c>
      <c r="C3689">
        <v>950</v>
      </c>
      <c r="D3689">
        <f t="shared" ca="1" si="347"/>
        <v>3</v>
      </c>
      <c r="E3689" s="1">
        <v>0.65</v>
      </c>
      <c r="F3689">
        <v>19.899999999999999</v>
      </c>
      <c r="G3689">
        <f t="shared" ca="1" si="349"/>
        <v>54.048620189015942</v>
      </c>
      <c r="H3689">
        <f t="shared" ca="1" si="346"/>
        <v>21.043507576008636</v>
      </c>
      <c r="I3689">
        <f>User_Model_Calcs!A3689-Sat_Data!$B$5</f>
        <v>48.55112792139056</v>
      </c>
      <c r="J3689">
        <f>(Earth_Data!$B$1/SQRT(1-Earth_Data!$B$2^2*SIN(RADIANS(User_Model_Calcs!B3689))^2))*COS(RADIANS(User_Model_Calcs!B3689))</f>
        <v>5902.4915232365347</v>
      </c>
      <c r="K3689">
        <f>((Earth_Data!$B$1*(1-Earth_Data!$B$2^2))/SQRT(1-Earth_Data!$B$2^2*SIN(RADIANS(User_Model_Calcs!B3689))^2))*SIN(RADIANS(User_Model_Calcs!B3689))</f>
        <v>-2408.7671671622143</v>
      </c>
      <c r="L3689">
        <f t="shared" si="350"/>
        <v>-22.200041561675977</v>
      </c>
      <c r="M3689">
        <f t="shared" si="351"/>
        <v>6375.0737601597857</v>
      </c>
      <c r="N3689">
        <f>SQRT(User_Model_Calcs!M3689^2+Sat_Data!$B$3^2-2*User_Model_Calcs!M3689*Sat_Data!$B$3*COS(RADIANS(L3689))*COS(RADIANS(I3689)))</f>
        <v>38587.199240017137</v>
      </c>
      <c r="O3689">
        <f>DEGREES(ACOS(((Earth_Data!$B$1+Sat_Data!$B$2)/User_Model_Calcs!N3689)*SQRT(1-COS(RADIANS(User_Model_Calcs!I3689))^2*COS(RADIANS(User_Model_Calcs!B3689))^2)))</f>
        <v>30.240074854153573</v>
      </c>
      <c r="P3689">
        <f t="shared" si="348"/>
        <v>71.447714682598559</v>
      </c>
    </row>
    <row r="3690" spans="1:16" x14ac:dyDescent="0.25">
      <c r="A3690">
        <v>121.43847608250576</v>
      </c>
      <c r="B3690">
        <v>-27.493098188138582</v>
      </c>
      <c r="C3690">
        <v>2500</v>
      </c>
      <c r="D3690">
        <f t="shared" ca="1" si="347"/>
        <v>1.2</v>
      </c>
      <c r="E3690" s="1">
        <v>0.65</v>
      </c>
      <c r="F3690">
        <v>19.899999999999999</v>
      </c>
      <c r="G3690">
        <f t="shared" ca="1" si="349"/>
        <v>46.089820015575185</v>
      </c>
      <c r="H3690">
        <f t="shared" ca="1" si="346"/>
        <v>22.970678531465879</v>
      </c>
      <c r="I3690">
        <f>User_Model_Calcs!A3690-Sat_Data!$B$5</f>
        <v>11.438476082505758</v>
      </c>
      <c r="J3690">
        <f>(Earth_Data!$B$1/SQRT(1-Earth_Data!$B$2^2*SIN(RADIANS(User_Model_Calcs!B3690))^2))*COS(RADIANS(User_Model_Calcs!B3690))</f>
        <v>5661.8743057237098</v>
      </c>
      <c r="K3690">
        <f>((Earth_Data!$B$1*(1-Earth_Data!$B$2^2))/SQRT(1-Earth_Data!$B$2^2*SIN(RADIANS(User_Model_Calcs!B3690))^2))*SIN(RADIANS(User_Model_Calcs!B3690))</f>
        <v>-2926.7929103955757</v>
      </c>
      <c r="L3690">
        <f t="shared" si="350"/>
        <v>-27.335800702911992</v>
      </c>
      <c r="M3690">
        <f t="shared" si="351"/>
        <v>6373.6125858225914</v>
      </c>
      <c r="N3690">
        <f>SQRT(User_Model_Calcs!M3690^2+Sat_Data!$B$3^2-2*User_Model_Calcs!M3690*Sat_Data!$B$3*COS(RADIANS(L3690))*COS(RADIANS(I3690)))</f>
        <v>36748.668629597472</v>
      </c>
      <c r="O3690">
        <f>DEGREES(ACOS(((Earth_Data!$B$1+Sat_Data!$B$2)/User_Model_Calcs!N3690)*SQRT(1-COS(RADIANS(User_Model_Calcs!I3690))^2*COS(RADIANS(User_Model_Calcs!B3690))^2)))</f>
        <v>55.470743466290727</v>
      </c>
      <c r="P3690">
        <f t="shared" si="348"/>
        <v>23.667497329229096</v>
      </c>
    </row>
    <row r="3691" spans="1:16" x14ac:dyDescent="0.25">
      <c r="A3691" s="5">
        <v>159.91200000000001</v>
      </c>
      <c r="B3691">
        <v>-23.306000000000001</v>
      </c>
      <c r="C3691">
        <v>5000</v>
      </c>
      <c r="D3691">
        <f t="shared" ca="1" si="347"/>
        <v>0.75</v>
      </c>
      <c r="E3691" s="1">
        <v>0.65</v>
      </c>
      <c r="F3691">
        <v>19.899999999999999</v>
      </c>
      <c r="G3691">
        <f t="shared" ca="1" si="349"/>
        <v>42.007420362456692</v>
      </c>
      <c r="H3691">
        <f t="shared" ca="1" si="346"/>
        <v>15.131224427506281</v>
      </c>
      <c r="I3691">
        <f>User_Model_Calcs!A3691-Sat_Data!$B$5</f>
        <v>49.912000000000006</v>
      </c>
      <c r="J3691">
        <f>(Earth_Data!$B$1/SQRT(1-Earth_Data!$B$2^2*SIN(RADIANS(User_Model_Calcs!B3691))^2))*COS(RADIANS(User_Model_Calcs!B3691))</f>
        <v>5860.7869656542252</v>
      </c>
      <c r="K3691">
        <f>((Earth_Data!$B$1*(1-Earth_Data!$B$2^2))/SQRT(1-Earth_Data!$B$2^2*SIN(RADIANS(User_Model_Calcs!B3691))^2))*SIN(RADIANS(User_Model_Calcs!B3691))</f>
        <v>-2507.8790603290231</v>
      </c>
      <c r="L3691">
        <f t="shared" si="350"/>
        <v>-23.166481332821114</v>
      </c>
      <c r="M3691">
        <f t="shared" si="351"/>
        <v>6374.8161728805362</v>
      </c>
      <c r="N3691">
        <f>SQRT(User_Model_Calcs!M3691^2+Sat_Data!$B$3^2-2*User_Model_Calcs!M3691*Sat_Data!$B$3*COS(RADIANS(L3691))*COS(RADIANS(I3691)))</f>
        <v>38732.246156943744</v>
      </c>
      <c r="O3691">
        <f>DEGREES(ACOS(((Earth_Data!$B$1+Sat_Data!$B$2)/User_Model_Calcs!N3691)*SQRT(1-COS(RADIANS(User_Model_Calcs!I3691))^2*COS(RADIANS(User_Model_Calcs!B3691))^2)))</f>
        <v>28.620378264878941</v>
      </c>
      <c r="P3691">
        <f t="shared" si="348"/>
        <v>71.581228963551482</v>
      </c>
    </row>
    <row r="3692" spans="1:16" x14ac:dyDescent="0.25">
      <c r="A3692">
        <v>110.684</v>
      </c>
      <c r="B3692">
        <v>-23.274999999999999</v>
      </c>
      <c r="C3692">
        <v>4700</v>
      </c>
      <c r="D3692">
        <f t="shared" ca="1" si="347"/>
        <v>0.75</v>
      </c>
      <c r="E3692" s="1">
        <v>0.65</v>
      </c>
      <c r="F3692">
        <v>19.899999999999999</v>
      </c>
      <c r="G3692">
        <f t="shared" ca="1" si="349"/>
        <v>42.007420362456692</v>
      </c>
      <c r="H3692">
        <f t="shared" ca="1" si="346"/>
        <v>15.832795858046099</v>
      </c>
      <c r="I3692">
        <f>User_Model_Calcs!A3692-Sat_Data!$B$5</f>
        <v>0.6839999999999975</v>
      </c>
      <c r="J3692">
        <f>(Earth_Data!$B$1/SQRT(1-Earth_Data!$B$2^2*SIN(RADIANS(User_Model_Calcs!B3692))^2))*COS(RADIANS(User_Model_Calcs!B3692))</f>
        <v>5862.1444264626452</v>
      </c>
      <c r="K3692">
        <f>((Earth_Data!$B$1*(1-Earth_Data!$B$2^2))/SQRT(1-Earth_Data!$B$2^2*SIN(RADIANS(User_Model_Calcs!B3692))^2))*SIN(RADIANS(User_Model_Calcs!B3692))</f>
        <v>-2504.7256324594141</v>
      </c>
      <c r="L3692">
        <f t="shared" si="350"/>
        <v>-23.135624489850549</v>
      </c>
      <c r="M3692">
        <f t="shared" si="351"/>
        <v>6374.8245286130241</v>
      </c>
      <c r="N3692">
        <f>SQRT(User_Model_Calcs!M3692^2+Sat_Data!$B$3^2-2*User_Model_Calcs!M3692*Sat_Data!$B$3*COS(RADIANS(L3692))*COS(RADIANS(I3692)))</f>
        <v>36388.786170603322</v>
      </c>
      <c r="O3692">
        <f>DEGREES(ACOS(((Earth_Data!$B$1+Sat_Data!$B$2)/User_Model_Calcs!N3692)*SQRT(1-COS(RADIANS(User_Model_Calcs!I3692))^2*COS(RADIANS(User_Model_Calcs!B3692))^2)))</f>
        <v>62.739592324936844</v>
      </c>
      <c r="P3692">
        <f t="shared" si="348"/>
        <v>1.7305671621708787</v>
      </c>
    </row>
    <row r="3693" spans="1:16" x14ac:dyDescent="0.25">
      <c r="A3693">
        <v>116.086</v>
      </c>
      <c r="B3693">
        <v>-40.221000000000004</v>
      </c>
      <c r="C3693">
        <v>950</v>
      </c>
      <c r="D3693">
        <f t="shared" ca="1" si="347"/>
        <v>1.2</v>
      </c>
      <c r="E3693" s="1">
        <v>0.65</v>
      </c>
      <c r="F3693">
        <v>19.899999999999999</v>
      </c>
      <c r="G3693">
        <f t="shared" ca="1" si="349"/>
        <v>46.089820015575185</v>
      </c>
      <c r="H3693">
        <f t="shared" ca="1" si="346"/>
        <v>15.425026202098126</v>
      </c>
      <c r="I3693">
        <f>User_Model_Calcs!A3693-Sat_Data!$B$5</f>
        <v>6.0859999999999985</v>
      </c>
      <c r="J3693">
        <f>(Earth_Data!$B$1/SQRT(1-Earth_Data!$B$2^2*SIN(RADIANS(User_Model_Calcs!B3693))^2))*COS(RADIANS(User_Model_Calcs!B3693))</f>
        <v>4876.9003697431217</v>
      </c>
      <c r="K3693">
        <f>((Earth_Data!$B$1*(1-Earth_Data!$B$2^2))/SQRT(1-Earth_Data!$B$2^2*SIN(RADIANS(User_Model_Calcs!B3693))^2))*SIN(RADIANS(User_Model_Calcs!B3693))</f>
        <v>-4096.7546582377554</v>
      </c>
      <c r="L3693">
        <f t="shared" si="350"/>
        <v>-40.031349974240221</v>
      </c>
      <c r="M3693">
        <f t="shared" si="351"/>
        <v>6369.266515556822</v>
      </c>
      <c r="N3693">
        <f>SQRT(User_Model_Calcs!M3693^2+Sat_Data!$B$3^2-2*User_Model_Calcs!M3693*Sat_Data!$B$3*COS(RADIANS(L3693))*COS(RADIANS(I3693)))</f>
        <v>37542.503277202595</v>
      </c>
      <c r="O3693">
        <f>DEGREES(ACOS(((Earth_Data!$B$1+Sat_Data!$B$2)/User_Model_Calcs!N3693)*SQRT(1-COS(RADIANS(User_Model_Calcs!I3693))^2*COS(RADIANS(User_Model_Calcs!B3693))^2)))</f>
        <v>43.037481232159649</v>
      </c>
      <c r="P3693">
        <f t="shared" si="348"/>
        <v>9.3758924735634217</v>
      </c>
    </row>
    <row r="3694" spans="1:16" x14ac:dyDescent="0.25">
      <c r="A3694">
        <v>141.53700000000001</v>
      </c>
      <c r="B3694">
        <v>-32.072000000000003</v>
      </c>
      <c r="C3694">
        <v>1250</v>
      </c>
      <c r="D3694">
        <f t="shared" ca="1" si="347"/>
        <v>1.2</v>
      </c>
      <c r="E3694" s="1">
        <v>0.65</v>
      </c>
      <c r="F3694">
        <v>19.899999999999999</v>
      </c>
      <c r="G3694">
        <f t="shared" ca="1" si="349"/>
        <v>46.089820015575185</v>
      </c>
      <c r="H3694">
        <f t="shared" ca="1" si="346"/>
        <v>18.600726535971663</v>
      </c>
      <c r="I3694">
        <f>User_Model_Calcs!A3694-Sat_Data!$B$5</f>
        <v>31.537000000000006</v>
      </c>
      <c r="J3694">
        <f>(Earth_Data!$B$1/SQRT(1-Earth_Data!$B$2^2*SIN(RADIANS(User_Model_Calcs!B3694))^2))*COS(RADIANS(User_Model_Calcs!B3694))</f>
        <v>5409.8257920499236</v>
      </c>
      <c r="K3694">
        <f>((Earth_Data!$B$1*(1-Earth_Data!$B$2^2))/SQRT(1-Earth_Data!$B$2^2*SIN(RADIANS(User_Model_Calcs!B3694))^2))*SIN(RADIANS(User_Model_Calcs!B3694))</f>
        <v>-3367.2006994454964</v>
      </c>
      <c r="L3694">
        <f t="shared" si="350"/>
        <v>-31.899089400293747</v>
      </c>
      <c r="M3694">
        <f t="shared" si="351"/>
        <v>6372.1468635519395</v>
      </c>
      <c r="N3694">
        <f>SQRT(User_Model_Calcs!M3694^2+Sat_Data!$B$3^2-2*User_Model_Calcs!M3694*Sat_Data!$B$3*COS(RADIANS(L3694))*COS(RADIANS(I3694)))</f>
        <v>37810.017360970021</v>
      </c>
      <c r="O3694">
        <f>DEGREES(ACOS(((Earth_Data!$B$1+Sat_Data!$B$2)/User_Model_Calcs!N3694)*SQRT(1-COS(RADIANS(User_Model_Calcs!I3694))^2*COS(RADIANS(User_Model_Calcs!B3694))^2)))</f>
        <v>39.528545283018985</v>
      </c>
      <c r="P3694">
        <f t="shared" si="348"/>
        <v>49.132548472537806</v>
      </c>
    </row>
    <row r="3695" spans="1:16" x14ac:dyDescent="0.25">
      <c r="A3695">
        <v>123.233</v>
      </c>
      <c r="B3695">
        <v>-31.067999999999998</v>
      </c>
      <c r="C3695">
        <v>950</v>
      </c>
      <c r="D3695">
        <f t="shared" ca="1" si="347"/>
        <v>1.2</v>
      </c>
      <c r="E3695" s="1">
        <v>0.65</v>
      </c>
      <c r="F3695">
        <v>19.899999999999999</v>
      </c>
      <c r="G3695">
        <f t="shared" ca="1" si="349"/>
        <v>46.089820015575185</v>
      </c>
      <c r="H3695">
        <f t="shared" ref="H3695:H3758" ca="1" si="352">RAND()*(24-14)+14</f>
        <v>17.633169979531974</v>
      </c>
      <c r="I3695">
        <f>User_Model_Calcs!A3695-Sat_Data!$B$5</f>
        <v>13.233000000000004</v>
      </c>
      <c r="J3695">
        <f>(Earth_Data!$B$1/SQRT(1-Earth_Data!$B$2^2*SIN(RADIANS(User_Model_Calcs!B3695))^2))*COS(RADIANS(User_Model_Calcs!B3695))</f>
        <v>5468.107037895038</v>
      </c>
      <c r="K3695">
        <f>((Earth_Data!$B$1*(1-Earth_Data!$B$2^2))/SQRT(1-Earth_Data!$B$2^2*SIN(RADIANS(User_Model_Calcs!B3695))^2))*SIN(RADIANS(User_Model_Calcs!B3695))</f>
        <v>-3272.3546959752634</v>
      </c>
      <c r="L3695">
        <f t="shared" si="350"/>
        <v>-30.89814952765256</v>
      </c>
      <c r="M3695">
        <f t="shared" si="351"/>
        <v>6372.4798810312932</v>
      </c>
      <c r="N3695">
        <f>SQRT(User_Model_Calcs!M3695^2+Sat_Data!$B$3^2-2*User_Model_Calcs!M3695*Sat_Data!$B$3*COS(RADIANS(L3695))*COS(RADIANS(I3695)))</f>
        <v>37007.445918398851</v>
      </c>
      <c r="O3695">
        <f>DEGREES(ACOS(((Earth_Data!$B$1+Sat_Data!$B$2)/User_Model_Calcs!N3695)*SQRT(1-COS(RADIANS(User_Model_Calcs!I3695))^2*COS(RADIANS(User_Model_Calcs!B3695))^2)))</f>
        <v>51.025612580354071</v>
      </c>
      <c r="P3695">
        <f t="shared" si="348"/>
        <v>24.497773990438628</v>
      </c>
    </row>
    <row r="3696" spans="1:16" x14ac:dyDescent="0.25">
      <c r="A3696">
        <v>154.292</v>
      </c>
      <c r="B3696">
        <v>-34.015000000000001</v>
      </c>
      <c r="C3696">
        <v>2500</v>
      </c>
      <c r="D3696">
        <f t="shared" ca="1" si="347"/>
        <v>3</v>
      </c>
      <c r="E3696" s="1">
        <v>0.65</v>
      </c>
      <c r="F3696">
        <v>19.899999999999999</v>
      </c>
      <c r="G3696">
        <f t="shared" ca="1" si="349"/>
        <v>54.048620189015942</v>
      </c>
      <c r="H3696">
        <f t="shared" ca="1" si="352"/>
        <v>19.749735847693472</v>
      </c>
      <c r="I3696">
        <f>User_Model_Calcs!A3696-Sat_Data!$B$5</f>
        <v>44.292000000000002</v>
      </c>
      <c r="J3696">
        <f>(Earth_Data!$B$1/SQRT(1-Earth_Data!$B$2^2*SIN(RADIANS(User_Model_Calcs!B3696))^2))*COS(RADIANS(User_Model_Calcs!B3696))</f>
        <v>5292.3303473649175</v>
      </c>
      <c r="K3696">
        <f>((Earth_Data!$B$1*(1-Earth_Data!$B$2^2))/SQRT(1-Earth_Data!$B$2^2*SIN(RADIANS(User_Model_Calcs!B3696))^2))*SIN(RADIANS(User_Model_Calcs!B3696))</f>
        <v>-3547.827095513333</v>
      </c>
      <c r="L3696">
        <f t="shared" si="350"/>
        <v>-33.836770888178691</v>
      </c>
      <c r="M3696">
        <f t="shared" si="351"/>
        <v>6371.4862948371974</v>
      </c>
      <c r="N3696">
        <f>SQRT(User_Model_Calcs!M3696^2+Sat_Data!$B$3^2-2*User_Model_Calcs!M3696*Sat_Data!$B$3*COS(RADIANS(L3696))*COS(RADIANS(I3696)))</f>
        <v>38716.382600053817</v>
      </c>
      <c r="O3696">
        <f>DEGREES(ACOS(((Earth_Data!$B$1+Sat_Data!$B$2)/User_Model_Calcs!N3696)*SQRT(1-COS(RADIANS(User_Model_Calcs!I3696))^2*COS(RADIANS(User_Model_Calcs!B3696))^2)))</f>
        <v>28.758360418867483</v>
      </c>
      <c r="P3696">
        <f t="shared" si="348"/>
        <v>60.169661172165348</v>
      </c>
    </row>
    <row r="3697" spans="1:16" x14ac:dyDescent="0.25">
      <c r="A3697">
        <v>110.96899999999999</v>
      </c>
      <c r="B3697">
        <v>-29.927</v>
      </c>
      <c r="C3697">
        <v>375</v>
      </c>
      <c r="D3697">
        <f t="shared" ca="1" si="347"/>
        <v>3</v>
      </c>
      <c r="E3697" s="1">
        <v>0.65</v>
      </c>
      <c r="F3697">
        <v>19.899999999999999</v>
      </c>
      <c r="G3697">
        <f t="shared" ca="1" si="349"/>
        <v>54.048620189015942</v>
      </c>
      <c r="H3697">
        <f t="shared" ca="1" si="352"/>
        <v>21.215636851817138</v>
      </c>
      <c r="I3697">
        <f>User_Model_Calcs!A3697-Sat_Data!$B$5</f>
        <v>0.96899999999999409</v>
      </c>
      <c r="J3697">
        <f>(Earth_Data!$B$1/SQRT(1-Earth_Data!$B$2^2*SIN(RADIANS(User_Model_Calcs!B3697))^2))*COS(RADIANS(User_Model_Calcs!B3697))</f>
        <v>5532.3009589495268</v>
      </c>
      <c r="K3697">
        <f>((Earth_Data!$B$1*(1-Earth_Data!$B$2^2))/SQRT(1-Earth_Data!$B$2^2*SIN(RADIANS(User_Model_Calcs!B3697))^2))*SIN(RADIANS(User_Model_Calcs!B3697))</f>
        <v>-3163.364241767888</v>
      </c>
      <c r="L3697">
        <f t="shared" si="350"/>
        <v>-29.760879039140505</v>
      </c>
      <c r="M3697">
        <f t="shared" si="351"/>
        <v>6372.8507927370765</v>
      </c>
      <c r="N3697">
        <f>SQRT(User_Model_Calcs!M3697^2+Sat_Data!$B$3^2-2*User_Model_Calcs!M3697*Sat_Data!$B$3*COS(RADIANS(L3697))*COS(RADIANS(I3697)))</f>
        <v>36769.079707583471</v>
      </c>
      <c r="O3697">
        <f>DEGREES(ACOS(((Earth_Data!$B$1+Sat_Data!$B$2)/User_Model_Calcs!N3697)*SQRT(1-COS(RADIANS(User_Model_Calcs!I3697))^2*COS(RADIANS(User_Model_Calcs!B3697))^2)))</f>
        <v>55.086076884630415</v>
      </c>
      <c r="P3697">
        <f t="shared" si="348"/>
        <v>1.9417292942599675</v>
      </c>
    </row>
    <row r="3698" spans="1:16" x14ac:dyDescent="0.25">
      <c r="A3698">
        <v>158.65299999999999</v>
      </c>
      <c r="B3698">
        <v>-29.733000000000001</v>
      </c>
      <c r="C3698">
        <v>400</v>
      </c>
      <c r="D3698">
        <f t="shared" ca="1" si="347"/>
        <v>1.2</v>
      </c>
      <c r="E3698" s="1">
        <v>0.65</v>
      </c>
      <c r="F3698">
        <v>19.899999999999999</v>
      </c>
      <c r="G3698">
        <f t="shared" ca="1" si="349"/>
        <v>46.089820015575185</v>
      </c>
      <c r="H3698">
        <f t="shared" ca="1" si="352"/>
        <v>17.145762663799179</v>
      </c>
      <c r="I3698">
        <f>User_Model_Calcs!A3698-Sat_Data!$B$5</f>
        <v>48.652999999999992</v>
      </c>
      <c r="J3698">
        <f>(Earth_Data!$B$1/SQRT(1-Earth_Data!$B$2^2*SIN(RADIANS(User_Model_Calcs!B3698))^2))*COS(RADIANS(User_Model_Calcs!B3698))</f>
        <v>5542.9980627392051</v>
      </c>
      <c r="K3698">
        <f>((Earth_Data!$B$1*(1-Earth_Data!$B$2^2))/SQRT(1-Earth_Data!$B$2^2*SIN(RADIANS(User_Model_Calcs!B3698))^2))*SIN(RADIANS(User_Model_Calcs!B3698))</f>
        <v>-3144.7087029005033</v>
      </c>
      <c r="L3698">
        <f t="shared" si="350"/>
        <v>-29.567539400122438</v>
      </c>
      <c r="M3698">
        <f t="shared" si="351"/>
        <v>6372.9130191482091</v>
      </c>
      <c r="N3698">
        <f>SQRT(User_Model_Calcs!M3698^2+Sat_Data!$B$3^2-2*User_Model_Calcs!M3698*Sat_Data!$B$3*COS(RADIANS(L3698))*COS(RADIANS(I3698)))</f>
        <v>38854.024236575751</v>
      </c>
      <c r="O3698">
        <f>DEGREES(ACOS(((Earth_Data!$B$1+Sat_Data!$B$2)/User_Model_Calcs!N3698)*SQRT(1-COS(RADIANS(User_Model_Calcs!I3698))^2*COS(RADIANS(User_Model_Calcs!B3698))^2)))</f>
        <v>27.266321435256824</v>
      </c>
      <c r="P3698">
        <f t="shared" si="348"/>
        <v>66.422009307308983</v>
      </c>
    </row>
    <row r="3699" spans="1:16" x14ac:dyDescent="0.25">
      <c r="A3699">
        <v>145.61500000000001</v>
      </c>
      <c r="B3699">
        <v>-36.709000000000003</v>
      </c>
      <c r="C3699">
        <v>375</v>
      </c>
      <c r="D3699">
        <f t="shared" ca="1" si="347"/>
        <v>3</v>
      </c>
      <c r="E3699" s="1">
        <v>0.65</v>
      </c>
      <c r="F3699">
        <v>19.899999999999999</v>
      </c>
      <c r="G3699">
        <f t="shared" ca="1" si="349"/>
        <v>54.048620189015942</v>
      </c>
      <c r="H3699">
        <f t="shared" ca="1" si="352"/>
        <v>18.616739480978907</v>
      </c>
      <c r="I3699">
        <f>User_Model_Calcs!A3699-Sat_Data!$B$5</f>
        <v>35.615000000000009</v>
      </c>
      <c r="J3699">
        <f>(Earth_Data!$B$1/SQRT(1-Earth_Data!$B$2^2*SIN(RADIANS(User_Model_Calcs!B3699))^2))*COS(RADIANS(User_Model_Calcs!B3699))</f>
        <v>5119.3649035555045</v>
      </c>
      <c r="K3699">
        <f>((Earth_Data!$B$1*(1-Earth_Data!$B$2^2))/SQRT(1-Earth_Data!$B$2^2*SIN(RADIANS(User_Model_Calcs!B3699))^2))*SIN(RADIANS(User_Model_Calcs!B3699))</f>
        <v>-3791.5543892417859</v>
      </c>
      <c r="L3699">
        <f t="shared" si="350"/>
        <v>-36.524752106011867</v>
      </c>
      <c r="M3699">
        <f t="shared" si="351"/>
        <v>6370.5401421178176</v>
      </c>
      <c r="N3699">
        <f>SQRT(User_Model_Calcs!M3699^2+Sat_Data!$B$3^2-2*User_Model_Calcs!M3699*Sat_Data!$B$3*COS(RADIANS(L3699))*COS(RADIANS(I3699)))</f>
        <v>38307.216091080911</v>
      </c>
      <c r="O3699">
        <f>DEGREES(ACOS(((Earth_Data!$B$1+Sat_Data!$B$2)/User_Model_Calcs!N3699)*SQRT(1-COS(RADIANS(User_Model_Calcs!I3699))^2*COS(RADIANS(User_Model_Calcs!B3699))^2)))</f>
        <v>33.403017401885016</v>
      </c>
      <c r="P3699">
        <f t="shared" si="348"/>
        <v>50.156074702305141</v>
      </c>
    </row>
    <row r="3700" spans="1:16" x14ac:dyDescent="0.25">
      <c r="A3700">
        <v>137.06800000000001</v>
      </c>
      <c r="B3700">
        <v>-39.597000000000001</v>
      </c>
      <c r="C3700">
        <v>950</v>
      </c>
      <c r="D3700">
        <f t="shared" ca="1" si="347"/>
        <v>3</v>
      </c>
      <c r="E3700" s="1">
        <v>0.65</v>
      </c>
      <c r="F3700">
        <v>19.899999999999999</v>
      </c>
      <c r="G3700">
        <f t="shared" ca="1" si="349"/>
        <v>54.048620189015942</v>
      </c>
      <c r="H3700">
        <f t="shared" ca="1" si="352"/>
        <v>18.826182443661359</v>
      </c>
      <c r="I3700">
        <f>User_Model_Calcs!A3700-Sat_Data!$B$5</f>
        <v>27.068000000000012</v>
      </c>
      <c r="J3700">
        <f>(Earth_Data!$B$1/SQRT(1-Earth_Data!$B$2^2*SIN(RADIANS(User_Model_Calcs!B3700))^2))*COS(RADIANS(User_Model_Calcs!B3700))</f>
        <v>4921.3510530754493</v>
      </c>
      <c r="K3700">
        <f>((Earth_Data!$B$1*(1-Earth_Data!$B$2^2))/SQRT(1-Earth_Data!$B$2^2*SIN(RADIANS(User_Model_Calcs!B3700))^2))*SIN(RADIANS(User_Model_Calcs!B3700))</f>
        <v>-4043.6092145050252</v>
      </c>
      <c r="L3700">
        <f t="shared" si="350"/>
        <v>-39.40810406939304</v>
      </c>
      <c r="M3700">
        <f t="shared" si="351"/>
        <v>6369.4954013043125</v>
      </c>
      <c r="N3700">
        <f>SQRT(User_Model_Calcs!M3700^2+Sat_Data!$B$3^2-2*User_Model_Calcs!M3700*Sat_Data!$B$3*COS(RADIANS(L3700))*COS(RADIANS(I3700)))</f>
        <v>38063.542334894802</v>
      </c>
      <c r="O3700">
        <f>DEGREES(ACOS(((Earth_Data!$B$1+Sat_Data!$B$2)/User_Model_Calcs!N3700)*SQRT(1-COS(RADIANS(User_Model_Calcs!I3700))^2*COS(RADIANS(User_Model_Calcs!B3700))^2)))</f>
        <v>36.309186366953035</v>
      </c>
      <c r="P3700">
        <f t="shared" si="348"/>
        <v>38.72083796793482</v>
      </c>
    </row>
    <row r="3701" spans="1:16" x14ac:dyDescent="0.25">
      <c r="A3701">
        <v>136.71214390600215</v>
      </c>
      <c r="B3701">
        <v>-35.564</v>
      </c>
      <c r="C3701">
        <v>2500</v>
      </c>
      <c r="D3701">
        <f t="shared" ca="1" si="347"/>
        <v>0.75</v>
      </c>
      <c r="E3701" s="1">
        <v>0.65</v>
      </c>
      <c r="F3701">
        <v>19.899999999999999</v>
      </c>
      <c r="G3701">
        <f t="shared" ca="1" si="349"/>
        <v>42.007420362456692</v>
      </c>
      <c r="H3701">
        <f t="shared" ca="1" si="352"/>
        <v>19.769364209603793</v>
      </c>
      <c r="I3701">
        <f>User_Model_Calcs!A3701-Sat_Data!$B$5</f>
        <v>26.712143906002154</v>
      </c>
      <c r="J3701">
        <f>(Earth_Data!$B$1/SQRT(1-Earth_Data!$B$2^2*SIN(RADIANS(User_Model_Calcs!B3701))^2))*COS(RADIANS(User_Model_Calcs!B3701))</f>
        <v>5194.2870691753351</v>
      </c>
      <c r="K3701">
        <f>((Earth_Data!$B$1*(1-Earth_Data!$B$2^2))/SQRT(1-Earth_Data!$B$2^2*SIN(RADIANS(User_Model_Calcs!B3701))^2))*SIN(RADIANS(User_Model_Calcs!B3701))</f>
        <v>-3688.9478901977241</v>
      </c>
      <c r="L3701">
        <f t="shared" si="350"/>
        <v>-35.38211467440393</v>
      </c>
      <c r="M3701">
        <f t="shared" si="351"/>
        <v>6370.9461380234834</v>
      </c>
      <c r="N3701">
        <f>SQRT(User_Model_Calcs!M3701^2+Sat_Data!$B$3^2-2*User_Model_Calcs!M3701*Sat_Data!$B$3*COS(RADIANS(L3701))*COS(RADIANS(I3701)))</f>
        <v>37777.322758865907</v>
      </c>
      <c r="O3701">
        <f>DEGREES(ACOS(((Earth_Data!$B$1+Sat_Data!$B$2)/User_Model_Calcs!N3701)*SQRT(1-COS(RADIANS(User_Model_Calcs!I3701))^2*COS(RADIANS(User_Model_Calcs!B3701))^2)))</f>
        <v>39.93392821968488</v>
      </c>
      <c r="P3701">
        <f t="shared" si="348"/>
        <v>40.866501580757792</v>
      </c>
    </row>
    <row r="3702" spans="1:16" x14ac:dyDescent="0.25">
      <c r="A3702">
        <v>145.58000000000001</v>
      </c>
      <c r="B3702">
        <v>-29.901011206128459</v>
      </c>
      <c r="C3702">
        <v>4700</v>
      </c>
      <c r="D3702">
        <f t="shared" ca="1" si="347"/>
        <v>3</v>
      </c>
      <c r="E3702" s="1">
        <v>0.65</v>
      </c>
      <c r="F3702">
        <v>19.899999999999999</v>
      </c>
      <c r="G3702">
        <f t="shared" ca="1" si="349"/>
        <v>54.048620189015942</v>
      </c>
      <c r="H3702">
        <f t="shared" ca="1" si="352"/>
        <v>23.664747901646145</v>
      </c>
      <c r="I3702">
        <f>User_Model_Calcs!A3702-Sat_Data!$B$5</f>
        <v>35.580000000000013</v>
      </c>
      <c r="J3702">
        <f>(Earth_Data!$B$1/SQRT(1-Earth_Data!$B$2^2*SIN(RADIANS(User_Model_Calcs!B3702))^2))*COS(RADIANS(User_Model_Calcs!B3702))</f>
        <v>5533.737655108599</v>
      </c>
      <c r="K3702">
        <f>((Earth_Data!$B$1*(1-Earth_Data!$B$2^2))/SQRT(1-Earth_Data!$B$2^2*SIN(RADIANS(User_Model_Calcs!B3702))^2))*SIN(RADIANS(User_Model_Calcs!B3702))</f>
        <v>-3160.8671632739679</v>
      </c>
      <c r="L3702">
        <f t="shared" si="350"/>
        <v>-29.734978270109902</v>
      </c>
      <c r="M3702">
        <f t="shared" si="351"/>
        <v>6372.8591432284484</v>
      </c>
      <c r="N3702">
        <f>SQRT(User_Model_Calcs!M3702^2+Sat_Data!$B$3^2-2*User_Model_Calcs!M3702*Sat_Data!$B$3*COS(RADIANS(L3702))*COS(RADIANS(I3702)))</f>
        <v>37932.826090450588</v>
      </c>
      <c r="O3702">
        <f>DEGREES(ACOS(((Earth_Data!$B$1+Sat_Data!$B$2)/User_Model_Calcs!N3702)*SQRT(1-COS(RADIANS(User_Model_Calcs!I3702))^2*COS(RADIANS(User_Model_Calcs!B3702))^2)))</f>
        <v>37.975892339600072</v>
      </c>
      <c r="P3702">
        <f t="shared" si="348"/>
        <v>55.130620928878784</v>
      </c>
    </row>
    <row r="3703" spans="1:16" x14ac:dyDescent="0.25">
      <c r="A3703">
        <v>130.35300000000001</v>
      </c>
      <c r="B3703">
        <v>-26.388999999999999</v>
      </c>
      <c r="C3703">
        <v>375</v>
      </c>
      <c r="D3703">
        <f t="shared" ca="1" si="347"/>
        <v>0.75</v>
      </c>
      <c r="E3703" s="1">
        <v>0.65</v>
      </c>
      <c r="F3703">
        <v>19.899999999999999</v>
      </c>
      <c r="G3703">
        <f t="shared" ca="1" si="349"/>
        <v>42.007420362456692</v>
      </c>
      <c r="H3703">
        <f t="shared" ca="1" si="352"/>
        <v>22.732774232131369</v>
      </c>
      <c r="I3703">
        <f>User_Model_Calcs!A3703-Sat_Data!$B$5</f>
        <v>20.353000000000009</v>
      </c>
      <c r="J3703">
        <f>(Earth_Data!$B$1/SQRT(1-Earth_Data!$B$2^2*SIN(RADIANS(User_Model_Calcs!B3703))^2))*COS(RADIANS(User_Model_Calcs!B3703))</f>
        <v>5717.3011353272941</v>
      </c>
      <c r="K3703">
        <f>((Earth_Data!$B$1*(1-Earth_Data!$B$2^2))/SQRT(1-Earth_Data!$B$2^2*SIN(RADIANS(User_Model_Calcs!B3703))^2))*SIN(RADIANS(User_Model_Calcs!B3703))</f>
        <v>-2817.7344496758801</v>
      </c>
      <c r="L3703">
        <f t="shared" si="350"/>
        <v>-26.23608124608494</v>
      </c>
      <c r="M3703">
        <f t="shared" si="351"/>
        <v>6373.9438106171756</v>
      </c>
      <c r="N3703">
        <f>SQRT(User_Model_Calcs!M3703^2+Sat_Data!$B$3^2-2*User_Model_Calcs!M3703*Sat_Data!$B$3*COS(RADIANS(L3703))*COS(RADIANS(I3703)))</f>
        <v>36965.013591273833</v>
      </c>
      <c r="O3703">
        <f>DEGREES(ACOS(((Earth_Data!$B$1+Sat_Data!$B$2)/User_Model_Calcs!N3703)*SQRT(1-COS(RADIANS(User_Model_Calcs!I3703))^2*COS(RADIANS(User_Model_Calcs!B3703))^2)))</f>
        <v>51.747368445746858</v>
      </c>
      <c r="P3703">
        <f t="shared" si="348"/>
        <v>39.849454299609107</v>
      </c>
    </row>
    <row r="3704" spans="1:16" x14ac:dyDescent="0.25">
      <c r="A3704">
        <v>123.09</v>
      </c>
      <c r="B3704">
        <v>-29.242999999999999</v>
      </c>
      <c r="C3704">
        <v>375</v>
      </c>
      <c r="D3704">
        <f t="shared" ca="1" si="347"/>
        <v>1.2</v>
      </c>
      <c r="E3704" s="1">
        <v>0.65</v>
      </c>
      <c r="F3704">
        <v>19.899999999999999</v>
      </c>
      <c r="G3704">
        <f t="shared" ca="1" si="349"/>
        <v>46.089820015575185</v>
      </c>
      <c r="H3704">
        <f t="shared" ca="1" si="352"/>
        <v>17.619557273105691</v>
      </c>
      <c r="I3704">
        <f>User_Model_Calcs!A3704-Sat_Data!$B$5</f>
        <v>13.090000000000003</v>
      </c>
      <c r="J3704">
        <f>(Earth_Data!$B$1/SQRT(1-Earth_Data!$B$2^2*SIN(RADIANS(User_Model_Calcs!B3704))^2))*COS(RADIANS(User_Model_Calcs!B3704))</f>
        <v>5569.7333362814461</v>
      </c>
      <c r="K3704">
        <f>((Earth_Data!$B$1*(1-Earth_Data!$B$2^2))/SQRT(1-Earth_Data!$B$2^2*SIN(RADIANS(User_Model_Calcs!B3704))^2))*SIN(RADIANS(User_Model_Calcs!B3704))</f>
        <v>-3097.4311719212724</v>
      </c>
      <c r="L3704">
        <f t="shared" si="350"/>
        <v>-29.079240864351256</v>
      </c>
      <c r="M3704">
        <f t="shared" si="351"/>
        <v>6373.0690645931672</v>
      </c>
      <c r="N3704">
        <f>SQRT(User_Model_Calcs!M3704^2+Sat_Data!$B$3^2-2*User_Model_Calcs!M3704*Sat_Data!$B$3*COS(RADIANS(L3704))*COS(RADIANS(I3704)))</f>
        <v>36891.045399676404</v>
      </c>
      <c r="O3704">
        <f>DEGREES(ACOS(((Earth_Data!$B$1+Sat_Data!$B$2)/User_Model_Calcs!N3704)*SQRT(1-COS(RADIANS(User_Model_Calcs!I3704))^2*COS(RADIANS(User_Model_Calcs!B3704))^2)))</f>
        <v>52.965519376307192</v>
      </c>
      <c r="P3704">
        <f t="shared" si="348"/>
        <v>25.453524780107394</v>
      </c>
    </row>
    <row r="3705" spans="1:16" x14ac:dyDescent="0.25">
      <c r="A3705">
        <v>116.22</v>
      </c>
      <c r="B3705">
        <v>-31.231999999999999</v>
      </c>
      <c r="C3705">
        <v>625</v>
      </c>
      <c r="D3705">
        <f t="shared" ca="1" si="347"/>
        <v>0.75</v>
      </c>
      <c r="E3705" s="1">
        <v>0.65</v>
      </c>
      <c r="F3705">
        <v>19.899999999999999</v>
      </c>
      <c r="G3705">
        <f t="shared" ca="1" si="349"/>
        <v>42.007420362456692</v>
      </c>
      <c r="H3705">
        <f t="shared" ca="1" si="352"/>
        <v>22.84209925715988</v>
      </c>
      <c r="I3705">
        <f>User_Model_Calcs!A3705-Sat_Data!$B$5</f>
        <v>6.2199999999999989</v>
      </c>
      <c r="J3705">
        <f>(Earth_Data!$B$1/SQRT(1-Earth_Data!$B$2^2*SIN(RADIANS(User_Model_Calcs!B3705))^2))*COS(RADIANS(User_Model_Calcs!B3705))</f>
        <v>5458.7013203795314</v>
      </c>
      <c r="K3705">
        <f>((Earth_Data!$B$1*(1-Earth_Data!$B$2^2))/SQRT(1-Earth_Data!$B$2^2*SIN(RADIANS(User_Model_Calcs!B3705))^2))*SIN(RADIANS(User_Model_Calcs!B3705))</f>
        <v>-3287.9160123173856</v>
      </c>
      <c r="L3705">
        <f t="shared" si="350"/>
        <v>-31.061635375736728</v>
      </c>
      <c r="M3705">
        <f t="shared" si="351"/>
        <v>6372.4258967183214</v>
      </c>
      <c r="N3705">
        <f>SQRT(User_Model_Calcs!M3705^2+Sat_Data!$B$3^2-2*User_Model_Calcs!M3705*Sat_Data!$B$3*COS(RADIANS(L3705))*COS(RADIANS(I3705)))</f>
        <v>36889.150804755453</v>
      </c>
      <c r="O3705">
        <f>DEGREES(ACOS(((Earth_Data!$B$1+Sat_Data!$B$2)/User_Model_Calcs!N3705)*SQRT(1-COS(RADIANS(User_Model_Calcs!I3705))^2*COS(RADIANS(User_Model_Calcs!B3705))^2)))</f>
        <v>52.984257913198199</v>
      </c>
      <c r="P3705">
        <f t="shared" si="348"/>
        <v>11.870572321368041</v>
      </c>
    </row>
    <row r="3706" spans="1:16" x14ac:dyDescent="0.25">
      <c r="A3706">
        <v>151.80099999999999</v>
      </c>
      <c r="B3706">
        <v>-28.128</v>
      </c>
      <c r="C3706">
        <v>2500</v>
      </c>
      <c r="D3706">
        <f t="shared" ca="1" si="347"/>
        <v>1.2</v>
      </c>
      <c r="E3706" s="1">
        <v>0.65</v>
      </c>
      <c r="F3706">
        <v>19.899999999999999</v>
      </c>
      <c r="G3706">
        <f t="shared" ca="1" si="349"/>
        <v>46.089820015575185</v>
      </c>
      <c r="H3706">
        <f t="shared" ca="1" si="352"/>
        <v>15.68839198292552</v>
      </c>
      <c r="I3706">
        <f>User_Model_Calcs!A3706-Sat_Data!$B$5</f>
        <v>41.800999999999988</v>
      </c>
      <c r="J3706">
        <f>(Earth_Data!$B$1/SQRT(1-Earth_Data!$B$2^2*SIN(RADIANS(User_Model_Calcs!B3706))^2))*COS(RADIANS(User_Model_Calcs!B3706))</f>
        <v>5629.0491814058923</v>
      </c>
      <c r="K3706">
        <f>((Earth_Data!$B$1*(1-Earth_Data!$B$2^2))/SQRT(1-Earth_Data!$B$2^2*SIN(RADIANS(User_Model_Calcs!B3706))^2))*SIN(RADIANS(User_Model_Calcs!B3706))</f>
        <v>-2989.0235106698442</v>
      </c>
      <c r="L3706">
        <f t="shared" si="350"/>
        <v>-27.968289340950449</v>
      </c>
      <c r="M3706">
        <f t="shared" si="351"/>
        <v>6373.4179396947939</v>
      </c>
      <c r="N3706">
        <f>SQRT(User_Model_Calcs!M3706^2+Sat_Data!$B$3^2-2*User_Model_Calcs!M3706*Sat_Data!$B$3*COS(RADIANS(L3706))*COS(RADIANS(I3706)))</f>
        <v>38269.728801723264</v>
      </c>
      <c r="O3706">
        <f>DEGREES(ACOS(((Earth_Data!$B$1+Sat_Data!$B$2)/User_Model_Calcs!N3706)*SQRT(1-COS(RADIANS(User_Model_Calcs!I3706))^2*COS(RADIANS(User_Model_Calcs!B3706))^2)))</f>
        <v>33.880480206692802</v>
      </c>
      <c r="P3706">
        <f t="shared" si="348"/>
        <v>62.199036317690982</v>
      </c>
    </row>
    <row r="3707" spans="1:16" x14ac:dyDescent="0.25">
      <c r="A3707">
        <v>141.852</v>
      </c>
      <c r="B3707">
        <v>-37.076999999999998</v>
      </c>
      <c r="C3707">
        <v>950</v>
      </c>
      <c r="D3707">
        <f t="shared" ca="1" si="347"/>
        <v>1.2</v>
      </c>
      <c r="E3707" s="1">
        <v>0.65</v>
      </c>
      <c r="F3707">
        <v>19.899999999999999</v>
      </c>
      <c r="G3707">
        <f t="shared" ca="1" si="349"/>
        <v>46.089820015575185</v>
      </c>
      <c r="H3707">
        <f t="shared" ca="1" si="352"/>
        <v>22.29905985757717</v>
      </c>
      <c r="I3707">
        <f>User_Model_Calcs!A3707-Sat_Data!$B$5</f>
        <v>31.852000000000004</v>
      </c>
      <c r="J3707">
        <f>(Earth_Data!$B$1/SQRT(1-Earth_Data!$B$2^2*SIN(RADIANS(User_Model_Calcs!B3707))^2))*COS(RADIANS(User_Model_Calcs!B3707))</f>
        <v>5094.8483420366238</v>
      </c>
      <c r="K3707">
        <f>((Earth_Data!$B$1*(1-Earth_Data!$B$2^2))/SQRT(1-Earth_Data!$B$2^2*SIN(RADIANS(User_Model_Calcs!B3707))^2))*SIN(RADIANS(User_Model_Calcs!B3707))</f>
        <v>-3824.2156910503918</v>
      </c>
      <c r="L3707">
        <f t="shared" si="350"/>
        <v>-36.892054919313537</v>
      </c>
      <c r="M3707">
        <f t="shared" si="351"/>
        <v>6370.4085646078738</v>
      </c>
      <c r="N3707">
        <f>SQRT(User_Model_Calcs!M3707^2+Sat_Data!$B$3^2-2*User_Model_Calcs!M3707*Sat_Data!$B$3*COS(RADIANS(L3707))*COS(RADIANS(I3707)))</f>
        <v>38124.201083032007</v>
      </c>
      <c r="O3707">
        <f>DEGREES(ACOS(((Earth_Data!$B$1+Sat_Data!$B$2)/User_Model_Calcs!N3707)*SQRT(1-COS(RADIANS(User_Model_Calcs!I3707))^2*COS(RADIANS(User_Model_Calcs!B3707))^2)))</f>
        <v>35.582712219455665</v>
      </c>
      <c r="P3707">
        <f t="shared" si="348"/>
        <v>45.860921624760941</v>
      </c>
    </row>
    <row r="3708" spans="1:16" x14ac:dyDescent="0.25">
      <c r="A3708">
        <v>150.82090758243027</v>
      </c>
      <c r="B3708">
        <v>-27.810177116236034</v>
      </c>
      <c r="C3708">
        <v>4700</v>
      </c>
      <c r="D3708">
        <f t="shared" ca="1" si="347"/>
        <v>0.75</v>
      </c>
      <c r="E3708" s="1">
        <v>0.65</v>
      </c>
      <c r="F3708">
        <v>19.899999999999999</v>
      </c>
      <c r="G3708">
        <f t="shared" ca="1" si="349"/>
        <v>42.007420362456692</v>
      </c>
      <c r="H3708">
        <f t="shared" ca="1" si="352"/>
        <v>14.21158163494473</v>
      </c>
      <c r="I3708">
        <f>User_Model_Calcs!A3708-Sat_Data!$B$5</f>
        <v>40.820907582430266</v>
      </c>
      <c r="J3708">
        <f>(Earth_Data!$B$1/SQRT(1-Earth_Data!$B$2^2*SIN(RADIANS(User_Model_Calcs!B3708))^2))*COS(RADIANS(User_Model_Calcs!B3708))</f>
        <v>5645.5675509447492</v>
      </c>
      <c r="K3708">
        <f>((Earth_Data!$B$1*(1-Earth_Data!$B$2^2))/SQRT(1-Earth_Data!$B$2^2*SIN(RADIANS(User_Model_Calcs!B3708))^2))*SIN(RADIANS(User_Model_Calcs!B3708))</f>
        <v>-2957.9165025834354</v>
      </c>
      <c r="L3708">
        <f t="shared" si="350"/>
        <v>-27.651664781404097</v>
      </c>
      <c r="M3708">
        <f t="shared" si="351"/>
        <v>6373.5157494538062</v>
      </c>
      <c r="N3708">
        <f>SQRT(User_Model_Calcs!M3708^2+Sat_Data!$B$3^2-2*User_Model_Calcs!M3708*Sat_Data!$B$3*COS(RADIANS(L3708))*COS(RADIANS(I3708)))</f>
        <v>38185.847906856121</v>
      </c>
      <c r="O3708">
        <f>DEGREES(ACOS(((Earth_Data!$B$1+Sat_Data!$B$2)/User_Model_Calcs!N3708)*SQRT(1-COS(RADIANS(User_Model_Calcs!I3708))^2*COS(RADIANS(User_Model_Calcs!B3708))^2)))</f>
        <v>34.880208359850045</v>
      </c>
      <c r="P3708">
        <f t="shared" si="348"/>
        <v>61.626625485406251</v>
      </c>
    </row>
    <row r="3709" spans="1:16" x14ac:dyDescent="0.25">
      <c r="A3709">
        <v>144.00700000000001</v>
      </c>
      <c r="B3709">
        <v>-36.981000000000002</v>
      </c>
      <c r="C3709">
        <v>2500</v>
      </c>
      <c r="D3709">
        <f t="shared" ca="1" si="347"/>
        <v>1.2</v>
      </c>
      <c r="E3709" s="1">
        <v>0.65</v>
      </c>
      <c r="F3709">
        <v>19.899999999999999</v>
      </c>
      <c r="G3709">
        <f t="shared" ca="1" si="349"/>
        <v>46.089820015575185</v>
      </c>
      <c r="H3709">
        <f t="shared" ca="1" si="352"/>
        <v>23.840137788711239</v>
      </c>
      <c r="I3709">
        <f>User_Model_Calcs!A3709-Sat_Data!$B$5</f>
        <v>34.007000000000005</v>
      </c>
      <c r="J3709">
        <f>(Earth_Data!$B$1/SQRT(1-Earth_Data!$B$2^2*SIN(RADIANS(User_Model_Calcs!B3709))^2))*COS(RADIANS(User_Model_Calcs!B3709))</f>
        <v>5101.2643302864171</v>
      </c>
      <c r="K3709">
        <f>((Earth_Data!$B$1*(1-Earth_Data!$B$2^2))/SQRT(1-Earth_Data!$B$2^2*SIN(RADIANS(User_Model_Calcs!B3709))^2))*SIN(RADIANS(User_Model_Calcs!B3709))</f>
        <v>-3815.710347382284</v>
      </c>
      <c r="L3709">
        <f t="shared" si="350"/>
        <v>-36.796233864852105</v>
      </c>
      <c r="M3709">
        <f t="shared" si="351"/>
        <v>6370.4429377063534</v>
      </c>
      <c r="N3709">
        <f>SQRT(User_Model_Calcs!M3709^2+Sat_Data!$B$3^2-2*User_Model_Calcs!M3709*Sat_Data!$B$3*COS(RADIANS(L3709))*COS(RADIANS(I3709)))</f>
        <v>38233.369614238487</v>
      </c>
      <c r="O3709">
        <f>DEGREES(ACOS(((Earth_Data!$B$1+Sat_Data!$B$2)/User_Model_Calcs!N3709)*SQRT(1-COS(RADIANS(User_Model_Calcs!I3709))^2*COS(RADIANS(User_Model_Calcs!B3709))^2)))</f>
        <v>34.273791124101777</v>
      </c>
      <c r="P3709">
        <f t="shared" si="348"/>
        <v>48.279810655205416</v>
      </c>
    </row>
    <row r="3710" spans="1:16" x14ac:dyDescent="0.25">
      <c r="A3710">
        <v>159.55099999999999</v>
      </c>
      <c r="B3710">
        <v>-36.977000000000004</v>
      </c>
      <c r="C3710">
        <v>3750</v>
      </c>
      <c r="D3710">
        <f t="shared" ca="1" si="347"/>
        <v>1.2</v>
      </c>
      <c r="E3710" s="1">
        <v>0.65</v>
      </c>
      <c r="F3710">
        <v>19.899999999999999</v>
      </c>
      <c r="G3710">
        <f t="shared" ca="1" si="349"/>
        <v>46.089820015575185</v>
      </c>
      <c r="H3710">
        <f t="shared" ca="1" si="352"/>
        <v>23.192314397951741</v>
      </c>
      <c r="I3710">
        <f>User_Model_Calcs!A3710-Sat_Data!$B$5</f>
        <v>49.550999999999988</v>
      </c>
      <c r="J3710">
        <f>(Earth_Data!$B$1/SQRT(1-Earth_Data!$B$2^2*SIN(RADIANS(User_Model_Calcs!B3710))^2))*COS(RADIANS(User_Model_Calcs!B3710))</f>
        <v>5101.5313515407279</v>
      </c>
      <c r="K3710">
        <f>((Earth_Data!$B$1*(1-Earth_Data!$B$2^2))/SQRT(1-Earth_Data!$B$2^2*SIN(RADIANS(User_Model_Calcs!B3710))^2))*SIN(RADIANS(User_Model_Calcs!B3710))</f>
        <v>-3815.3557278586345</v>
      </c>
      <c r="L3710">
        <f t="shared" si="350"/>
        <v>-36.792241365830606</v>
      </c>
      <c r="M3710">
        <f t="shared" si="351"/>
        <v>6370.4443691830993</v>
      </c>
      <c r="N3710">
        <f>SQRT(User_Model_Calcs!M3710^2+Sat_Data!$B$3^2-2*User_Model_Calcs!M3710*Sat_Data!$B$3*COS(RADIANS(L3710))*COS(RADIANS(I3710)))</f>
        <v>39233.835172215302</v>
      </c>
      <c r="O3710">
        <f>DEGREES(ACOS(((Earth_Data!$B$1+Sat_Data!$B$2)/User_Model_Calcs!N3710)*SQRT(1-COS(RADIANS(User_Model_Calcs!I3710))^2*COS(RADIANS(User_Model_Calcs!B3710))^2)))</f>
        <v>23.208072509203717</v>
      </c>
      <c r="P3710">
        <f t="shared" si="348"/>
        <v>62.851272203609966</v>
      </c>
    </row>
    <row r="3711" spans="1:16" x14ac:dyDescent="0.25">
      <c r="A3711">
        <v>119.96899999999999</v>
      </c>
      <c r="B3711">
        <v>-30.927</v>
      </c>
      <c r="C3711">
        <v>375</v>
      </c>
      <c r="D3711">
        <f t="shared" ca="1" si="347"/>
        <v>3</v>
      </c>
      <c r="E3711" s="1">
        <v>0.65</v>
      </c>
      <c r="F3711">
        <v>19.899999999999999</v>
      </c>
      <c r="G3711">
        <f t="shared" ca="1" si="349"/>
        <v>54.048620189015942</v>
      </c>
      <c r="H3711">
        <f t="shared" ca="1" si="352"/>
        <v>21.666616484253332</v>
      </c>
      <c r="I3711">
        <f>User_Model_Calcs!A3711-Sat_Data!$B$5</f>
        <v>9.9689999999999941</v>
      </c>
      <c r="J3711">
        <f>(Earth_Data!$B$1/SQRT(1-Earth_Data!$B$2^2*SIN(RADIANS(User_Model_Calcs!B3711))^2))*COS(RADIANS(User_Model_Calcs!B3711))</f>
        <v>5476.1578326360332</v>
      </c>
      <c r="K3711">
        <f>((Earth_Data!$B$1*(1-Earth_Data!$B$2^2))/SQRT(1-Earth_Data!$B$2^2*SIN(RADIANS(User_Model_Calcs!B3711))^2))*SIN(RADIANS(User_Model_Calcs!B3711))</f>
        <v>-3258.9545992383014</v>
      </c>
      <c r="L3711">
        <f t="shared" si="350"/>
        <v>-30.75759600262948</v>
      </c>
      <c r="M3711">
        <f t="shared" si="351"/>
        <v>6372.5261621932514</v>
      </c>
      <c r="N3711">
        <f>SQRT(User_Model_Calcs!M3711^2+Sat_Data!$B$3^2-2*User_Model_Calcs!M3711*Sat_Data!$B$3*COS(RADIANS(L3711))*COS(RADIANS(I3711)))</f>
        <v>36926.97122065333</v>
      </c>
      <c r="O3711">
        <f>DEGREES(ACOS(((Earth_Data!$B$1+Sat_Data!$B$2)/User_Model_Calcs!N3711)*SQRT(1-COS(RADIANS(User_Model_Calcs!I3711))^2*COS(RADIANS(User_Model_Calcs!B3711))^2)))</f>
        <v>52.349576299454043</v>
      </c>
      <c r="P3711">
        <f t="shared" si="348"/>
        <v>18.880666229835363</v>
      </c>
    </row>
    <row r="3712" spans="1:16" x14ac:dyDescent="0.25">
      <c r="A3712">
        <v>143</v>
      </c>
      <c r="B3712">
        <v>-32.692787544332973</v>
      </c>
      <c r="C3712">
        <v>4700</v>
      </c>
      <c r="D3712">
        <f t="shared" ca="1" si="347"/>
        <v>0.75</v>
      </c>
      <c r="E3712" s="1">
        <v>0.65</v>
      </c>
      <c r="F3712">
        <v>19.899999999999999</v>
      </c>
      <c r="G3712">
        <f t="shared" ca="1" si="349"/>
        <v>42.007420362456692</v>
      </c>
      <c r="H3712">
        <f t="shared" ca="1" si="352"/>
        <v>14.554131823200642</v>
      </c>
      <c r="I3712">
        <f>User_Model_Calcs!A3712-Sat_Data!$B$5</f>
        <v>33</v>
      </c>
      <c r="J3712">
        <f>(Earth_Data!$B$1/SQRT(1-Earth_Data!$B$2^2*SIN(RADIANS(User_Model_Calcs!B3712))^2))*COS(RADIANS(User_Model_Calcs!B3712))</f>
        <v>5372.9567910203805</v>
      </c>
      <c r="K3712">
        <f>((Earth_Data!$B$1*(1-Earth_Data!$B$2^2))/SQRT(1-Earth_Data!$B$2^2*SIN(RADIANS(User_Model_Calcs!B3712))^2))*SIN(RADIANS(User_Model_Calcs!B3712))</f>
        <v>-3425.3364165103599</v>
      </c>
      <c r="L3712">
        <f t="shared" si="350"/>
        <v>-32.518090367615891</v>
      </c>
      <c r="M3712">
        <f t="shared" si="351"/>
        <v>6371.9380289237006</v>
      </c>
      <c r="N3712">
        <f>SQRT(User_Model_Calcs!M3712^2+Sat_Data!$B$3^2-2*User_Model_Calcs!M3712*Sat_Data!$B$3*COS(RADIANS(L3712))*COS(RADIANS(I3712)))</f>
        <v>37926.523694319192</v>
      </c>
      <c r="O3712">
        <f>DEGREES(ACOS(((Earth_Data!$B$1+Sat_Data!$B$2)/User_Model_Calcs!N3712)*SQRT(1-COS(RADIANS(User_Model_Calcs!I3712))^2*COS(RADIANS(User_Model_Calcs!B3712))^2)))</f>
        <v>38.042358146448841</v>
      </c>
      <c r="P3712">
        <f t="shared" si="348"/>
        <v>50.248550601623904</v>
      </c>
    </row>
    <row r="3713" spans="1:16" x14ac:dyDescent="0.25">
      <c r="A3713">
        <v>153.06965875995303</v>
      </c>
      <c r="B3713">
        <v>-22.562254000446693</v>
      </c>
      <c r="C3713">
        <v>4700</v>
      </c>
      <c r="D3713">
        <f t="shared" ca="1" si="347"/>
        <v>3</v>
      </c>
      <c r="E3713" s="1">
        <v>0.65</v>
      </c>
      <c r="F3713">
        <v>19.899999999999999</v>
      </c>
      <c r="G3713">
        <f t="shared" ca="1" si="349"/>
        <v>54.048620189015942</v>
      </c>
      <c r="H3713">
        <f t="shared" ca="1" si="352"/>
        <v>21.55858624885769</v>
      </c>
      <c r="I3713">
        <f>User_Model_Calcs!A3713-Sat_Data!$B$5</f>
        <v>43.069658759953029</v>
      </c>
      <c r="J3713">
        <f>(Earth_Data!$B$1/SQRT(1-Earth_Data!$B$2^2*SIN(RADIANS(User_Model_Calcs!B3713))^2))*COS(RADIANS(User_Model_Calcs!B3713))</f>
        <v>5892.8820385045728</v>
      </c>
      <c r="K3713">
        <f>((Earth_Data!$B$1*(1-Earth_Data!$B$2^2))/SQRT(1-Earth_Data!$B$2^2*SIN(RADIANS(User_Model_Calcs!B3713))^2))*SIN(RADIANS(User_Model_Calcs!B3713))</f>
        <v>-2432.0254772014932</v>
      </c>
      <c r="L3713">
        <f t="shared" si="350"/>
        <v>-22.42621428835912</v>
      </c>
      <c r="M3713">
        <f t="shared" si="351"/>
        <v>6375.0142463752154</v>
      </c>
      <c r="N3713">
        <f>SQRT(User_Model_Calcs!M3713^2+Sat_Data!$B$3^2-2*User_Model_Calcs!M3713*Sat_Data!$B$3*COS(RADIANS(L3713))*COS(RADIANS(I3713)))</f>
        <v>38150.116494668058</v>
      </c>
      <c r="O3713">
        <f>DEGREES(ACOS(((Earth_Data!$B$1+Sat_Data!$B$2)/User_Model_Calcs!N3713)*SQRT(1-COS(RADIANS(User_Model_Calcs!I3713))^2*COS(RADIANS(User_Model_Calcs!B3713))^2)))</f>
        <v>35.329452152543126</v>
      </c>
      <c r="P3713">
        <f t="shared" si="348"/>
        <v>67.684185759670711</v>
      </c>
    </row>
    <row r="3714" spans="1:16" x14ac:dyDescent="0.25">
      <c r="A3714">
        <v>112.765</v>
      </c>
      <c r="B3714">
        <v>-28.731999999999999</v>
      </c>
      <c r="C3714">
        <v>3750</v>
      </c>
      <c r="D3714">
        <f t="shared" ref="D3714:D3777" ca="1" si="353">CHOOSE(RANDBETWEEN(1,3),0.75,1.2,3)</f>
        <v>3</v>
      </c>
      <c r="E3714" s="1">
        <v>0.65</v>
      </c>
      <c r="F3714">
        <v>19.899999999999999</v>
      </c>
      <c r="G3714">
        <f t="shared" ca="1" si="349"/>
        <v>54.048620189015942</v>
      </c>
      <c r="H3714">
        <f t="shared" ca="1" si="352"/>
        <v>21.401556058252364</v>
      </c>
      <c r="I3714">
        <f>User_Model_Calcs!A3714-Sat_Data!$B$5</f>
        <v>2.7650000000000006</v>
      </c>
      <c r="J3714">
        <f>(Earth_Data!$B$1/SQRT(1-Earth_Data!$B$2^2*SIN(RADIANS(User_Model_Calcs!B3714))^2))*COS(RADIANS(User_Model_Calcs!B3714))</f>
        <v>5597.1806000235647</v>
      </c>
      <c r="K3714">
        <f>((Earth_Data!$B$1*(1-Earth_Data!$B$2^2))/SQRT(1-Earth_Data!$B$2^2*SIN(RADIANS(User_Model_Calcs!B3714))^2))*SIN(RADIANS(User_Model_Calcs!B3714))</f>
        <v>-3047.8895172057178</v>
      </c>
      <c r="L3714">
        <f t="shared" si="350"/>
        <v>-28.570066002689686</v>
      </c>
      <c r="M3714">
        <f t="shared" si="351"/>
        <v>6373.2300427940509</v>
      </c>
      <c r="N3714">
        <f>SQRT(User_Model_Calcs!M3714^2+Sat_Data!$B$3^2-2*User_Model_Calcs!M3714*Sat_Data!$B$3*COS(RADIANS(L3714))*COS(RADIANS(I3714)))</f>
        <v>36701.248716385402</v>
      </c>
      <c r="O3714">
        <f>DEGREES(ACOS(((Earth_Data!$B$1+Sat_Data!$B$2)/User_Model_Calcs!N3714)*SQRT(1-COS(RADIANS(User_Model_Calcs!I3714))^2*COS(RADIANS(User_Model_Calcs!B3714))^2)))</f>
        <v>56.330580128116956</v>
      </c>
      <c r="P3714">
        <f t="shared" ref="P3714:P3777" si="354">DEGREES(ASIN(SIN(RADIANS(ABS(I3714)))/(SIN(ACOS(COS(RADIANS(I3714))*COS(RADIANS(B3714)))))))</f>
        <v>5.7370872744518717</v>
      </c>
    </row>
    <row r="3715" spans="1:16" x14ac:dyDescent="0.25">
      <c r="A3715">
        <v>149.61500000000001</v>
      </c>
      <c r="B3715">
        <v>-26.709</v>
      </c>
      <c r="C3715">
        <v>950</v>
      </c>
      <c r="D3715">
        <f t="shared" ca="1" si="353"/>
        <v>1.2</v>
      </c>
      <c r="E3715" s="1">
        <v>0.65</v>
      </c>
      <c r="F3715">
        <v>19.899999999999999</v>
      </c>
      <c r="G3715">
        <f t="shared" ref="G3715:G3778" ca="1" si="355">20.4+20*LOG(F3715)+20*LOG(D3715)+10*LOG(E3715)</f>
        <v>46.089820015575185</v>
      </c>
      <c r="H3715">
        <f t="shared" ca="1" si="352"/>
        <v>18.828467710141915</v>
      </c>
      <c r="I3715">
        <f>User_Model_Calcs!A3715-Sat_Data!$B$5</f>
        <v>39.615000000000009</v>
      </c>
      <c r="J3715">
        <f>(Earth_Data!$B$1/SQRT(1-Earth_Data!$B$2^2*SIN(RADIANS(User_Model_Calcs!B3715))^2))*COS(RADIANS(User_Model_Calcs!B3715))</f>
        <v>5701.4541340520691</v>
      </c>
      <c r="K3715">
        <f>((Earth_Data!$B$1*(1-Earth_Data!$B$2^2))/SQRT(1-Earth_Data!$B$2^2*SIN(RADIANS(User_Model_Calcs!B3715))^2))*SIN(RADIANS(User_Model_Calcs!B3715))</f>
        <v>-2849.4506603742088</v>
      </c>
      <c r="L3715">
        <f t="shared" ref="L3715:L3778" si="356">DEGREES(ATAN((K3715/J3715)))</f>
        <v>-26.554788635462675</v>
      </c>
      <c r="M3715">
        <f t="shared" ref="M3715:M3778" si="357">SQRT(J3715^2+K3715^2)</f>
        <v>6373.8487830043823</v>
      </c>
      <c r="N3715">
        <f>SQRT(User_Model_Calcs!M3715^2+Sat_Data!$B$3^2-2*User_Model_Calcs!M3715*Sat_Data!$B$3*COS(RADIANS(L3715))*COS(RADIANS(I3715)))</f>
        <v>38053.421536558562</v>
      </c>
      <c r="O3715">
        <f>DEGREES(ACOS(((Earth_Data!$B$1+Sat_Data!$B$2)/User_Model_Calcs!N3715)*SQRT(1-COS(RADIANS(User_Model_Calcs!I3715))^2*COS(RADIANS(User_Model_Calcs!B3715))^2)))</f>
        <v>36.491327422052493</v>
      </c>
      <c r="P3715">
        <f t="shared" si="354"/>
        <v>61.497443187326255</v>
      </c>
    </row>
    <row r="3716" spans="1:16" x14ac:dyDescent="0.25">
      <c r="A3716">
        <v>135.61500000000001</v>
      </c>
      <c r="B3716">
        <v>-20.709</v>
      </c>
      <c r="C3716">
        <v>1250</v>
      </c>
      <c r="D3716">
        <f t="shared" ca="1" si="353"/>
        <v>3</v>
      </c>
      <c r="E3716" s="1">
        <v>0.65</v>
      </c>
      <c r="F3716">
        <v>19.899999999999999</v>
      </c>
      <c r="G3716">
        <f t="shared" ca="1" si="355"/>
        <v>54.048620189015942</v>
      </c>
      <c r="H3716">
        <f t="shared" ca="1" si="352"/>
        <v>17.020772194366963</v>
      </c>
      <c r="I3716">
        <f>User_Model_Calcs!A3716-Sat_Data!$B$5</f>
        <v>25.615000000000009</v>
      </c>
      <c r="J3716">
        <f>(Earth_Data!$B$1/SQRT(1-Earth_Data!$B$2^2*SIN(RADIANS(User_Model_Calcs!B3716))^2))*COS(RADIANS(User_Model_Calcs!B3716))</f>
        <v>5968.5375465624093</v>
      </c>
      <c r="K3716">
        <f>((Earth_Data!$B$1*(1-Earth_Data!$B$2^2))/SQRT(1-Earth_Data!$B$2^2*SIN(RADIANS(User_Model_Calcs!B3716))^2))*SIN(RADIANS(User_Model_Calcs!B3716))</f>
        <v>-2241.2884084488646</v>
      </c>
      <c r="L3716">
        <f t="shared" si="356"/>
        <v>-20.582019914054822</v>
      </c>
      <c r="M3716">
        <f t="shared" si="357"/>
        <v>6375.4854069766698</v>
      </c>
      <c r="N3716">
        <f>SQRT(User_Model_Calcs!M3716^2+Sat_Data!$B$3^2-2*User_Model_Calcs!M3716*Sat_Data!$B$3*COS(RADIANS(L3716))*COS(RADIANS(I3716)))</f>
        <v>36940.645244252024</v>
      </c>
      <c r="O3716">
        <f>DEGREES(ACOS(((Earth_Data!$B$1+Sat_Data!$B$2)/User_Model_Calcs!N3716)*SQRT(1-COS(RADIANS(User_Model_Calcs!I3716))^2*COS(RADIANS(User_Model_Calcs!B3716))^2)))</f>
        <v>52.181952472841289</v>
      </c>
      <c r="P3716">
        <f t="shared" si="354"/>
        <v>53.588628188281447</v>
      </c>
    </row>
    <row r="3717" spans="1:16" x14ac:dyDescent="0.25">
      <c r="A3717">
        <v>142.97499999999999</v>
      </c>
      <c r="B3717">
        <v>-20.594999999999999</v>
      </c>
      <c r="C3717">
        <v>375</v>
      </c>
      <c r="D3717">
        <f t="shared" ca="1" si="353"/>
        <v>1.2</v>
      </c>
      <c r="E3717" s="1">
        <v>0.65</v>
      </c>
      <c r="F3717">
        <v>19.899999999999999</v>
      </c>
      <c r="G3717">
        <f t="shared" ca="1" si="355"/>
        <v>46.089820015575185</v>
      </c>
      <c r="H3717">
        <f t="shared" ca="1" si="352"/>
        <v>21.479441716993307</v>
      </c>
      <c r="I3717">
        <f>User_Model_Calcs!A3717-Sat_Data!$B$5</f>
        <v>32.974999999999994</v>
      </c>
      <c r="J3717">
        <f>(Earth_Data!$B$1/SQRT(1-Earth_Data!$B$2^2*SIN(RADIANS(User_Model_Calcs!B3717))^2))*COS(RADIANS(User_Model_Calcs!B3717))</f>
        <v>5972.9889419423271</v>
      </c>
      <c r="K3717">
        <f>((Earth_Data!$B$1*(1-Earth_Data!$B$2^2))/SQRT(1-Earth_Data!$B$2^2*SIN(RADIANS(User_Model_Calcs!B3717))^2))*SIN(RADIANS(User_Model_Calcs!B3717))</f>
        <v>-2229.4782193508699</v>
      </c>
      <c r="L3717">
        <f t="shared" si="356"/>
        <v>-20.468594813874478</v>
      </c>
      <c r="M3717">
        <f t="shared" si="357"/>
        <v>6375.5133151084583</v>
      </c>
      <c r="N3717">
        <f>SQRT(User_Model_Calcs!M3717^2+Sat_Data!$B$3^2-2*User_Model_Calcs!M3717*Sat_Data!$B$3*COS(RADIANS(L3717))*COS(RADIANS(I3717)))</f>
        <v>37361.887728832022</v>
      </c>
      <c r="O3717">
        <f>DEGREES(ACOS(((Earth_Data!$B$1+Sat_Data!$B$2)/User_Model_Calcs!N3717)*SQRT(1-COS(RADIANS(User_Model_Calcs!I3717))^2*COS(RADIANS(User_Model_Calcs!B3717))^2)))</f>
        <v>45.677084765311974</v>
      </c>
      <c r="P3717">
        <f t="shared" si="354"/>
        <v>61.534309352107329</v>
      </c>
    </row>
    <row r="3718" spans="1:16" x14ac:dyDescent="0.25">
      <c r="A3718">
        <v>147.17500000000001</v>
      </c>
      <c r="B3718">
        <v>-30.396999999999998</v>
      </c>
      <c r="C3718">
        <v>950</v>
      </c>
      <c r="D3718">
        <f t="shared" ca="1" si="353"/>
        <v>0.75</v>
      </c>
      <c r="E3718" s="1">
        <v>0.65</v>
      </c>
      <c r="F3718">
        <v>19.899999999999999</v>
      </c>
      <c r="G3718">
        <f t="shared" ca="1" si="355"/>
        <v>42.007420362456692</v>
      </c>
      <c r="H3718">
        <f t="shared" ca="1" si="352"/>
        <v>16.795329845468103</v>
      </c>
      <c r="I3718">
        <f>User_Model_Calcs!A3718-Sat_Data!$B$5</f>
        <v>37.175000000000011</v>
      </c>
      <c r="J3718">
        <f>(Earth_Data!$B$1/SQRT(1-Earth_Data!$B$2^2*SIN(RADIANS(User_Model_Calcs!B3718))^2))*COS(RADIANS(User_Model_Calcs!B3718))</f>
        <v>5506.122578604396</v>
      </c>
      <c r="K3718">
        <f>((Earth_Data!$B$1*(1-Earth_Data!$B$2^2))/SQRT(1-Earth_Data!$B$2^2*SIN(RADIANS(User_Model_Calcs!B3718))^2))*SIN(RADIANS(User_Model_Calcs!B3718))</f>
        <v>-3208.411893083558</v>
      </c>
      <c r="L3718">
        <f t="shared" si="356"/>
        <v>-30.229310679282289</v>
      </c>
      <c r="M3718">
        <f t="shared" si="357"/>
        <v>6372.6990142558234</v>
      </c>
      <c r="N3718">
        <f>SQRT(User_Model_Calcs!M3718^2+Sat_Data!$B$3^2-2*User_Model_Calcs!M3718*Sat_Data!$B$3*COS(RADIANS(L3718))*COS(RADIANS(I3718)))</f>
        <v>38058.603450196621</v>
      </c>
      <c r="O3718">
        <f>DEGREES(ACOS(((Earth_Data!$B$1+Sat_Data!$B$2)/User_Model_Calcs!N3718)*SQRT(1-COS(RADIANS(User_Model_Calcs!I3718))^2*COS(RADIANS(User_Model_Calcs!B3718))^2)))</f>
        <v>36.41237129564864</v>
      </c>
      <c r="P3718">
        <f t="shared" si="354"/>
        <v>56.28800153299045</v>
      </c>
    </row>
    <row r="3719" spans="1:16" x14ac:dyDescent="0.25">
      <c r="A3719">
        <v>112.62</v>
      </c>
      <c r="B3719">
        <v>-24.338999999999999</v>
      </c>
      <c r="C3719">
        <v>5000</v>
      </c>
      <c r="D3719">
        <f t="shared" ca="1" si="353"/>
        <v>1.2</v>
      </c>
      <c r="E3719" s="1">
        <v>0.65</v>
      </c>
      <c r="F3719">
        <v>19.899999999999999</v>
      </c>
      <c r="G3719">
        <f t="shared" ca="1" si="355"/>
        <v>46.089820015575185</v>
      </c>
      <c r="H3719">
        <f t="shared" ca="1" si="352"/>
        <v>20.873207998376444</v>
      </c>
      <c r="I3719">
        <f>User_Model_Calcs!A3719-Sat_Data!$B$5</f>
        <v>2.6200000000000045</v>
      </c>
      <c r="J3719">
        <f>(Earth_Data!$B$1/SQRT(1-Earth_Data!$B$2^2*SIN(RADIANS(User_Model_Calcs!B3719))^2))*COS(RADIANS(User_Model_Calcs!B3719))</f>
        <v>5814.576580838574</v>
      </c>
      <c r="K3719">
        <f>((Earth_Data!$B$1*(1-Earth_Data!$B$2^2))/SQRT(1-Earth_Data!$B$2^2*SIN(RADIANS(User_Model_Calcs!B3719))^2))*SIN(RADIANS(User_Model_Calcs!B3719))</f>
        <v>-2612.5406369826646</v>
      </c>
      <c r="L3719">
        <f t="shared" si="356"/>
        <v>-24.194804773104988</v>
      </c>
      <c r="M3719">
        <f t="shared" si="357"/>
        <v>6374.5328765582653</v>
      </c>
      <c r="N3719">
        <f>SQRT(User_Model_Calcs!M3719^2+Sat_Data!$B$3^2-2*User_Model_Calcs!M3719*Sat_Data!$B$3*COS(RADIANS(L3719))*COS(RADIANS(I3719)))</f>
        <v>36450.359220485552</v>
      </c>
      <c r="O3719">
        <f>DEGREES(ACOS(((Earth_Data!$B$1+Sat_Data!$B$2)/User_Model_Calcs!N3719)*SQRT(1-COS(RADIANS(User_Model_Calcs!I3719))^2*COS(RADIANS(User_Model_Calcs!B3719))^2)))</f>
        <v>61.368987853696524</v>
      </c>
      <c r="P3719">
        <f t="shared" si="354"/>
        <v>6.3356308381849544</v>
      </c>
    </row>
    <row r="3720" spans="1:16" x14ac:dyDescent="0.25">
      <c r="A3720">
        <v>145.76499999999999</v>
      </c>
      <c r="B3720">
        <v>-32.257000000000005</v>
      </c>
      <c r="C3720">
        <v>1250</v>
      </c>
      <c r="D3720">
        <f t="shared" ca="1" si="353"/>
        <v>0.75</v>
      </c>
      <c r="E3720" s="1">
        <v>0.65</v>
      </c>
      <c r="F3720">
        <v>19.899999999999999</v>
      </c>
      <c r="G3720">
        <f t="shared" ca="1" si="355"/>
        <v>42.007420362456692</v>
      </c>
      <c r="H3720">
        <f t="shared" ca="1" si="352"/>
        <v>18.590981936500913</v>
      </c>
      <c r="I3720">
        <f>User_Model_Calcs!A3720-Sat_Data!$B$5</f>
        <v>35.764999999999986</v>
      </c>
      <c r="J3720">
        <f>(Earth_Data!$B$1/SQRT(1-Earth_Data!$B$2^2*SIN(RADIANS(User_Model_Calcs!B3720))^2))*COS(RADIANS(User_Model_Calcs!B3720))</f>
        <v>5398.9048101462158</v>
      </c>
      <c r="K3720">
        <f>((Earth_Data!$B$1*(1-Earth_Data!$B$2^2))/SQRT(1-Earth_Data!$B$2^2*SIN(RADIANS(User_Model_Calcs!B3720))^2))*SIN(RADIANS(User_Model_Calcs!B3720))</f>
        <v>-3384.5667770555392</v>
      </c>
      <c r="L3720">
        <f t="shared" si="356"/>
        <v>-32.083548490728226</v>
      </c>
      <c r="M3720">
        <f t="shared" si="357"/>
        <v>6372.0848564161533</v>
      </c>
      <c r="N3720">
        <f>SQRT(User_Model_Calcs!M3720^2+Sat_Data!$B$3^2-2*User_Model_Calcs!M3720*Sat_Data!$B$3*COS(RADIANS(L3720))*COS(RADIANS(I3720)))</f>
        <v>38065.655466835953</v>
      </c>
      <c r="O3720">
        <f>DEGREES(ACOS(((Earth_Data!$B$1+Sat_Data!$B$2)/User_Model_Calcs!N3720)*SQRT(1-COS(RADIANS(User_Model_Calcs!I3720))^2*COS(RADIANS(User_Model_Calcs!B3720))^2)))</f>
        <v>36.317760520359933</v>
      </c>
      <c r="P3720">
        <f t="shared" si="354"/>
        <v>53.462602693925433</v>
      </c>
    </row>
    <row r="3721" spans="1:16" x14ac:dyDescent="0.25">
      <c r="A3721">
        <v>143.13499999999999</v>
      </c>
      <c r="B3721">
        <v>-24.178000000000001</v>
      </c>
      <c r="C3721">
        <v>950</v>
      </c>
      <c r="D3721">
        <f t="shared" ca="1" si="353"/>
        <v>3</v>
      </c>
      <c r="E3721" s="1">
        <v>0.65</v>
      </c>
      <c r="F3721">
        <v>19.899999999999999</v>
      </c>
      <c r="G3721">
        <f t="shared" ca="1" si="355"/>
        <v>54.048620189015942</v>
      </c>
      <c r="H3721">
        <f t="shared" ca="1" si="352"/>
        <v>18.162051987570901</v>
      </c>
      <c r="I3721">
        <f>User_Model_Calcs!A3721-Sat_Data!$B$5</f>
        <v>33.134999999999991</v>
      </c>
      <c r="J3721">
        <f>(Earth_Data!$B$1/SQRT(1-Earth_Data!$B$2^2*SIN(RADIANS(User_Model_Calcs!B3721))^2))*COS(RADIANS(User_Model_Calcs!B3721))</f>
        <v>5821.9032098058224</v>
      </c>
      <c r="K3721">
        <f>((Earth_Data!$B$1*(1-Earth_Data!$B$2^2))/SQRT(1-Earth_Data!$B$2^2*SIN(RADIANS(User_Model_Calcs!B3721))^2))*SIN(RADIANS(User_Model_Calcs!B3721))</f>
        <v>-2596.2825652192601</v>
      </c>
      <c r="L3721">
        <f t="shared" si="356"/>
        <v>-24.034521547962058</v>
      </c>
      <c r="M3721">
        <f t="shared" si="357"/>
        <v>6374.5776442685865</v>
      </c>
      <c r="N3721">
        <f>SQRT(User_Model_Calcs!M3721^2+Sat_Data!$B$3^2-2*User_Model_Calcs!M3721*Sat_Data!$B$3*COS(RADIANS(L3721))*COS(RADIANS(I3721)))</f>
        <v>37514.462350804228</v>
      </c>
      <c r="O3721">
        <f>DEGREES(ACOS(((Earth_Data!$B$1+Sat_Data!$B$2)/User_Model_Calcs!N3721)*SQRT(1-COS(RADIANS(User_Model_Calcs!I3721))^2*COS(RADIANS(User_Model_Calcs!B3721))^2)))</f>
        <v>43.507583795556641</v>
      </c>
      <c r="P3721">
        <f t="shared" si="354"/>
        <v>57.893981000128001</v>
      </c>
    </row>
    <row r="3722" spans="1:16" x14ac:dyDescent="0.25">
      <c r="A3722">
        <v>107.309</v>
      </c>
      <c r="B3722">
        <v>-26.158000000000001</v>
      </c>
      <c r="C3722">
        <v>375</v>
      </c>
      <c r="D3722">
        <f t="shared" ca="1" si="353"/>
        <v>0.75</v>
      </c>
      <c r="E3722" s="1">
        <v>0.65</v>
      </c>
      <c r="F3722">
        <v>19.899999999999999</v>
      </c>
      <c r="G3722">
        <f t="shared" ca="1" si="355"/>
        <v>42.007420362456692</v>
      </c>
      <c r="H3722">
        <f t="shared" ca="1" si="352"/>
        <v>19.919148935793412</v>
      </c>
      <c r="I3722">
        <f>User_Model_Calcs!A3722-Sat_Data!$B$5</f>
        <v>-2.6910000000000025</v>
      </c>
      <c r="J3722">
        <f>(Earth_Data!$B$1/SQRT(1-Earth_Data!$B$2^2*SIN(RADIANS(User_Model_Calcs!B3722))^2))*COS(RADIANS(User_Model_Calcs!B3722))</f>
        <v>5728.6300392828925</v>
      </c>
      <c r="K3722">
        <f>((Earth_Data!$B$1*(1-Earth_Data!$B$2^2))/SQRT(1-Earth_Data!$B$2^2*SIN(RADIANS(User_Model_Calcs!B3722))^2))*SIN(RADIANS(User_Model_Calcs!B3722))</f>
        <v>-2794.7854390601483</v>
      </c>
      <c r="L3722">
        <f t="shared" si="356"/>
        <v>-26.006026144367539</v>
      </c>
      <c r="M3722">
        <f t="shared" si="357"/>
        <v>6374.0119059629105</v>
      </c>
      <c r="N3722">
        <f>SQRT(User_Model_Calcs!M3722^2+Sat_Data!$B$3^2-2*User_Model_Calcs!M3722*Sat_Data!$B$3*COS(RADIANS(L3722))*COS(RADIANS(I3722)))</f>
        <v>36549.828022252659</v>
      </c>
      <c r="O3722">
        <f>DEGREES(ACOS(((Earth_Data!$B$1+Sat_Data!$B$2)/User_Model_Calcs!N3722)*SQRT(1-COS(RADIANS(User_Model_Calcs!I3722))^2*COS(RADIANS(User_Model_Calcs!B3722))^2)))</f>
        <v>59.277293836321903</v>
      </c>
      <c r="P3722">
        <f t="shared" si="354"/>
        <v>6.0856480045717101</v>
      </c>
    </row>
    <row r="3723" spans="1:16" x14ac:dyDescent="0.25">
      <c r="A3723">
        <v>138.673</v>
      </c>
      <c r="B3723">
        <v>-35.140999999999998</v>
      </c>
      <c r="C3723">
        <v>375</v>
      </c>
      <c r="D3723">
        <f t="shared" ca="1" si="353"/>
        <v>3</v>
      </c>
      <c r="E3723" s="1">
        <v>0.65</v>
      </c>
      <c r="F3723">
        <v>19.899999999999999</v>
      </c>
      <c r="G3723">
        <f t="shared" ca="1" si="355"/>
        <v>54.048620189015942</v>
      </c>
      <c r="H3723">
        <f t="shared" ca="1" si="352"/>
        <v>17.312130881641984</v>
      </c>
      <c r="I3723">
        <f>User_Model_Calcs!A3723-Sat_Data!$B$5</f>
        <v>28.673000000000002</v>
      </c>
      <c r="J3723">
        <f>(Earth_Data!$B$1/SQRT(1-Earth_Data!$B$2^2*SIN(RADIANS(User_Model_Calcs!B3723))^2))*COS(RADIANS(User_Model_Calcs!B3723))</f>
        <v>5221.4413097729057</v>
      </c>
      <c r="K3723">
        <f>((Earth_Data!$B$1*(1-Earth_Data!$B$2^2))/SQRT(1-Earth_Data!$B$2^2*SIN(RADIANS(User_Model_Calcs!B3723))^2))*SIN(RADIANS(User_Model_Calcs!B3723))</f>
        <v>-3650.6710012176313</v>
      </c>
      <c r="L3723">
        <f t="shared" si="356"/>
        <v>-34.960060950087339</v>
      </c>
      <c r="M3723">
        <f t="shared" si="357"/>
        <v>6371.0947340731282</v>
      </c>
      <c r="N3723">
        <f>SQRT(User_Model_Calcs!M3723^2+Sat_Data!$B$3^2-2*User_Model_Calcs!M3723*Sat_Data!$B$3*COS(RADIANS(L3723))*COS(RADIANS(I3723)))</f>
        <v>37842.901474595506</v>
      </c>
      <c r="O3723">
        <f>DEGREES(ACOS(((Earth_Data!$B$1+Sat_Data!$B$2)/User_Model_Calcs!N3723)*SQRT(1-COS(RADIANS(User_Model_Calcs!I3723))^2*COS(RADIANS(User_Model_Calcs!B3723))^2)))</f>
        <v>39.091244739532875</v>
      </c>
      <c r="P3723">
        <f t="shared" si="354"/>
        <v>43.534372250178961</v>
      </c>
    </row>
    <row r="3724" spans="1:16" x14ac:dyDescent="0.25">
      <c r="A3724">
        <v>122.863</v>
      </c>
      <c r="B3724">
        <v>-34.111999999999995</v>
      </c>
      <c r="C3724">
        <v>5000</v>
      </c>
      <c r="D3724">
        <f t="shared" ca="1" si="353"/>
        <v>1.2</v>
      </c>
      <c r="E3724" s="1">
        <v>0.65</v>
      </c>
      <c r="F3724">
        <v>19.899999999999999</v>
      </c>
      <c r="G3724">
        <f t="shared" ca="1" si="355"/>
        <v>46.089820015575185</v>
      </c>
      <c r="H3724">
        <f t="shared" ca="1" si="352"/>
        <v>14.183463366574184</v>
      </c>
      <c r="I3724">
        <f>User_Model_Calcs!A3724-Sat_Data!$B$5</f>
        <v>12.863</v>
      </c>
      <c r="J3724">
        <f>(Earth_Data!$B$1/SQRT(1-Earth_Data!$B$2^2*SIN(RADIANS(User_Model_Calcs!B3724))^2))*COS(RADIANS(User_Model_Calcs!B3724))</f>
        <v>5286.303781029641</v>
      </c>
      <c r="K3724">
        <f>((Earth_Data!$B$1*(1-Earth_Data!$B$2^2))/SQRT(1-Earth_Data!$B$2^2*SIN(RADIANS(User_Model_Calcs!B3724))^2))*SIN(RADIANS(User_Model_Calcs!B3724))</f>
        <v>-3556.7405226963028</v>
      </c>
      <c r="L3724">
        <f t="shared" si="356"/>
        <v>-33.933526579428715</v>
      </c>
      <c r="M3724">
        <f t="shared" si="357"/>
        <v>6371.4528022357854</v>
      </c>
      <c r="N3724">
        <f>SQRT(User_Model_Calcs!M3724^2+Sat_Data!$B$3^2-2*User_Model_Calcs!M3724*Sat_Data!$B$3*COS(RADIANS(L3724))*COS(RADIANS(I3724)))</f>
        <v>37199.625111114663</v>
      </c>
      <c r="O3724">
        <f>DEGREES(ACOS(((Earth_Data!$B$1+Sat_Data!$B$2)/User_Model_Calcs!N3724)*SQRT(1-COS(RADIANS(User_Model_Calcs!I3724))^2*COS(RADIANS(User_Model_Calcs!B3724))^2)))</f>
        <v>48.001803579235713</v>
      </c>
      <c r="P3724">
        <f t="shared" si="354"/>
        <v>22.155120403898181</v>
      </c>
    </row>
    <row r="3725" spans="1:16" x14ac:dyDescent="0.25">
      <c r="A3725">
        <v>114.922</v>
      </c>
      <c r="B3725">
        <v>-30.058999999999997</v>
      </c>
      <c r="C3725">
        <v>400</v>
      </c>
      <c r="D3725">
        <f t="shared" ca="1" si="353"/>
        <v>0.75</v>
      </c>
      <c r="E3725" s="1">
        <v>0.65</v>
      </c>
      <c r="F3725">
        <v>19.899999999999999</v>
      </c>
      <c r="G3725">
        <f t="shared" ca="1" si="355"/>
        <v>42.007420362456692</v>
      </c>
      <c r="H3725">
        <f t="shared" ca="1" si="352"/>
        <v>19.09509693249856</v>
      </c>
      <c r="I3725">
        <f>User_Model_Calcs!A3725-Sat_Data!$B$5</f>
        <v>4.921999999999997</v>
      </c>
      <c r="J3725">
        <f>(Earth_Data!$B$1/SQRT(1-Earth_Data!$B$2^2*SIN(RADIANS(User_Model_Calcs!B3725))^2))*COS(RADIANS(User_Model_Calcs!B3725))</f>
        <v>5524.9862525001281</v>
      </c>
      <c r="K3725">
        <f>((Earth_Data!$B$1*(1-Earth_Data!$B$2^2))/SQRT(1-Earth_Data!$B$2^2*SIN(RADIANS(User_Model_Calcs!B3725))^2))*SIN(RADIANS(User_Model_Calcs!B3725))</f>
        <v>-3176.0372602644607</v>
      </c>
      <c r="L3725">
        <f t="shared" si="356"/>
        <v>-29.892434052548232</v>
      </c>
      <c r="M3725">
        <f t="shared" si="357"/>
        <v>6372.8083110119978</v>
      </c>
      <c r="N3725">
        <f>SQRT(User_Model_Calcs!M3725^2+Sat_Data!$B$3^2-2*User_Model_Calcs!M3725*Sat_Data!$B$3*COS(RADIANS(L3725))*COS(RADIANS(I3725)))</f>
        <v>36799.903364305654</v>
      </c>
      <c r="O3725">
        <f>DEGREES(ACOS(((Earth_Data!$B$1+Sat_Data!$B$2)/User_Model_Calcs!N3725)*SQRT(1-COS(RADIANS(User_Model_Calcs!I3725))^2*COS(RADIANS(User_Model_Calcs!B3725))^2)))</f>
        <v>54.53692049087973</v>
      </c>
      <c r="P3725">
        <f t="shared" si="354"/>
        <v>9.7553491149368199</v>
      </c>
    </row>
    <row r="3726" spans="1:16" x14ac:dyDescent="0.25">
      <c r="A3726">
        <v>146.27199999999999</v>
      </c>
      <c r="B3726">
        <v>-28.048999999999999</v>
      </c>
      <c r="C3726">
        <v>3750</v>
      </c>
      <c r="D3726">
        <f t="shared" ca="1" si="353"/>
        <v>3</v>
      </c>
      <c r="E3726" s="1">
        <v>0.65</v>
      </c>
      <c r="F3726">
        <v>19.899999999999999</v>
      </c>
      <c r="G3726">
        <f t="shared" ca="1" si="355"/>
        <v>54.048620189015942</v>
      </c>
      <c r="H3726">
        <f t="shared" ca="1" si="352"/>
        <v>22.020333684647078</v>
      </c>
      <c r="I3726">
        <f>User_Model_Calcs!A3726-Sat_Data!$B$5</f>
        <v>36.271999999999991</v>
      </c>
      <c r="J3726">
        <f>(Earth_Data!$B$1/SQRT(1-Earth_Data!$B$2^2*SIN(RADIANS(User_Model_Calcs!B3726))^2))*COS(RADIANS(User_Model_Calcs!B3726))</f>
        <v>5633.1712706136559</v>
      </c>
      <c r="K3726">
        <f>((Earth_Data!$B$1*(1-Earth_Data!$B$2^2))/SQRT(1-Earth_Data!$B$2^2*SIN(RADIANS(User_Model_Calcs!B3726))^2))*SIN(RADIANS(User_Model_Calcs!B3726))</f>
        <v>-2981.2997929056296</v>
      </c>
      <c r="L3726">
        <f t="shared" si="356"/>
        <v>-27.889585383992245</v>
      </c>
      <c r="M3726">
        <f t="shared" si="357"/>
        <v>6373.4423210103832</v>
      </c>
      <c r="N3726">
        <f>SQRT(User_Model_Calcs!M3726^2+Sat_Data!$B$3^2-2*User_Model_Calcs!M3726*Sat_Data!$B$3*COS(RADIANS(L3726))*COS(RADIANS(I3726)))</f>
        <v>37887.378113699422</v>
      </c>
      <c r="O3726">
        <f>DEGREES(ACOS(((Earth_Data!$B$1+Sat_Data!$B$2)/User_Model_Calcs!N3726)*SQRT(1-COS(RADIANS(User_Model_Calcs!I3726))^2*COS(RADIANS(User_Model_Calcs!B3726))^2)))</f>
        <v>38.557863480588395</v>
      </c>
      <c r="P3726">
        <f t="shared" si="354"/>
        <v>57.348580085808216</v>
      </c>
    </row>
    <row r="3727" spans="1:16" x14ac:dyDescent="0.25">
      <c r="A3727">
        <v>112.5</v>
      </c>
      <c r="B3727">
        <v>-28.9</v>
      </c>
      <c r="C3727">
        <v>625</v>
      </c>
      <c r="D3727">
        <f t="shared" ca="1" si="353"/>
        <v>0.75</v>
      </c>
      <c r="E3727" s="1">
        <v>0.65</v>
      </c>
      <c r="F3727">
        <v>19.899999999999999</v>
      </c>
      <c r="G3727">
        <f t="shared" ca="1" si="355"/>
        <v>42.007420362456692</v>
      </c>
      <c r="H3727">
        <f t="shared" ca="1" si="352"/>
        <v>14.329470055940588</v>
      </c>
      <c r="I3727">
        <f>User_Model_Calcs!A3727-Sat_Data!$B$5</f>
        <v>2.5</v>
      </c>
      <c r="J3727">
        <f>(Earth_Data!$B$1/SQRT(1-Earth_Data!$B$2^2*SIN(RADIANS(User_Model_Calcs!B3727))^2))*COS(RADIANS(User_Model_Calcs!B3727))</f>
        <v>5588.2058385389619</v>
      </c>
      <c r="K3727">
        <f>((Earth_Data!$B$1*(1-Earth_Data!$B$2^2))/SQRT(1-Earth_Data!$B$2^2*SIN(RADIANS(User_Model_Calcs!B3727))^2))*SIN(RADIANS(User_Model_Calcs!B3727))</f>
        <v>-3064.2037543211281</v>
      </c>
      <c r="L3727">
        <f t="shared" si="356"/>
        <v>-28.737460274308535</v>
      </c>
      <c r="M3727">
        <f t="shared" si="357"/>
        <v>6373.1773191930442</v>
      </c>
      <c r="N3727">
        <f>SQRT(User_Model_Calcs!M3727^2+Sat_Data!$B$3^2-2*User_Model_Calcs!M3727*Sat_Data!$B$3*COS(RADIANS(L3727))*COS(RADIANS(I3727)))</f>
        <v>36710.173305193552</v>
      </c>
      <c r="O3727">
        <f>DEGREES(ACOS(((Earth_Data!$B$1+Sat_Data!$B$2)/User_Model_Calcs!N3727)*SQRT(1-COS(RADIANS(User_Model_Calcs!I3727))^2*COS(RADIANS(User_Model_Calcs!B3727))^2)))</f>
        <v>56.164321639903584</v>
      </c>
      <c r="P3727">
        <f t="shared" si="354"/>
        <v>5.1622305845903105</v>
      </c>
    </row>
    <row r="3728" spans="1:16" x14ac:dyDescent="0.25">
      <c r="A3728">
        <v>121.863</v>
      </c>
      <c r="B3728">
        <v>-27.888999999999999</v>
      </c>
      <c r="C3728">
        <v>950</v>
      </c>
      <c r="D3728">
        <f t="shared" ca="1" si="353"/>
        <v>1.2</v>
      </c>
      <c r="E3728" s="1">
        <v>0.65</v>
      </c>
      <c r="F3728">
        <v>19.899999999999999</v>
      </c>
      <c r="G3728">
        <f t="shared" ca="1" si="355"/>
        <v>46.089820015575185</v>
      </c>
      <c r="H3728">
        <f t="shared" ca="1" si="352"/>
        <v>14.499875293039873</v>
      </c>
      <c r="I3728">
        <f>User_Model_Calcs!A3728-Sat_Data!$B$5</f>
        <v>11.863</v>
      </c>
      <c r="J3728">
        <f>(Earth_Data!$B$1/SQRT(1-Earth_Data!$B$2^2*SIN(RADIANS(User_Model_Calcs!B3728))^2))*COS(RADIANS(User_Model_Calcs!B3728))</f>
        <v>5641.4870148722448</v>
      </c>
      <c r="K3728">
        <f>((Earth_Data!$B$1*(1-Earth_Data!$B$2^2))/SQRT(1-Earth_Data!$B$2^2*SIN(RADIANS(User_Model_Calcs!B3728))^2))*SIN(RADIANS(User_Model_Calcs!B3728))</f>
        <v>-2965.6397183144259</v>
      </c>
      <c r="L3728">
        <f t="shared" si="356"/>
        <v>-27.730188655473409</v>
      </c>
      <c r="M3728">
        <f t="shared" si="357"/>
        <v>6373.4915609747395</v>
      </c>
      <c r="N3728">
        <f>SQRT(User_Model_Calcs!M3728^2+Sat_Data!$B$3^2-2*User_Model_Calcs!M3728*Sat_Data!$B$3*COS(RADIANS(L3728))*COS(RADIANS(I3728)))</f>
        <v>36781.245442228254</v>
      </c>
      <c r="O3728">
        <f>DEGREES(ACOS(((Earth_Data!$B$1+Sat_Data!$B$2)/User_Model_Calcs!N3728)*SQRT(1-COS(RADIANS(User_Model_Calcs!I3728))^2*COS(RADIANS(User_Model_Calcs!B3728))^2)))</f>
        <v>54.882923882656726</v>
      </c>
      <c r="P3728">
        <f t="shared" si="354"/>
        <v>24.183586276264222</v>
      </c>
    </row>
    <row r="3729" spans="1:16" x14ac:dyDescent="0.25">
      <c r="A3729">
        <v>111.863</v>
      </c>
      <c r="B3729">
        <v>-27.888999999999999</v>
      </c>
      <c r="C3729">
        <v>950</v>
      </c>
      <c r="D3729">
        <f t="shared" ca="1" si="353"/>
        <v>0.75</v>
      </c>
      <c r="E3729" s="1">
        <v>0.65</v>
      </c>
      <c r="F3729">
        <v>19.899999999999999</v>
      </c>
      <c r="G3729">
        <f t="shared" ca="1" si="355"/>
        <v>42.007420362456692</v>
      </c>
      <c r="H3729">
        <f t="shared" ca="1" si="352"/>
        <v>17.887552399550028</v>
      </c>
      <c r="I3729">
        <f>User_Model_Calcs!A3729-Sat_Data!$B$5</f>
        <v>1.8629999999999995</v>
      </c>
      <c r="J3729">
        <f>(Earth_Data!$B$1/SQRT(1-Earth_Data!$B$2^2*SIN(RADIANS(User_Model_Calcs!B3729))^2))*COS(RADIANS(User_Model_Calcs!B3729))</f>
        <v>5641.4870148722448</v>
      </c>
      <c r="K3729">
        <f>((Earth_Data!$B$1*(1-Earth_Data!$B$2^2))/SQRT(1-Earth_Data!$B$2^2*SIN(RADIANS(User_Model_Calcs!B3729))^2))*SIN(RADIANS(User_Model_Calcs!B3729))</f>
        <v>-2965.6397183144259</v>
      </c>
      <c r="L3729">
        <f t="shared" si="356"/>
        <v>-27.730188655473409</v>
      </c>
      <c r="M3729">
        <f t="shared" si="357"/>
        <v>6373.4915609747395</v>
      </c>
      <c r="N3729">
        <f>SQRT(User_Model_Calcs!M3729^2+Sat_Data!$B$3^2-2*User_Model_Calcs!M3729*Sat_Data!$B$3*COS(RADIANS(L3729))*COS(RADIANS(I3729)))</f>
        <v>36646.291297544507</v>
      </c>
      <c r="O3729">
        <f>DEGREES(ACOS(((Earth_Data!$B$1+Sat_Data!$B$2)/User_Model_Calcs!N3729)*SQRT(1-COS(RADIANS(User_Model_Calcs!I3729))^2*COS(RADIANS(User_Model_Calcs!B3729))^2)))</f>
        <v>57.370432287640888</v>
      </c>
      <c r="P3729">
        <f t="shared" si="354"/>
        <v>3.9778114567298655</v>
      </c>
    </row>
    <row r="3730" spans="1:16" x14ac:dyDescent="0.25">
      <c r="A3730">
        <v>150.05600000000001</v>
      </c>
      <c r="B3730">
        <v>-24.856000000000002</v>
      </c>
      <c r="C3730">
        <v>2500</v>
      </c>
      <c r="D3730">
        <f t="shared" ca="1" si="353"/>
        <v>1.2</v>
      </c>
      <c r="E3730" s="1">
        <v>0.65</v>
      </c>
      <c r="F3730">
        <v>19.899999999999999</v>
      </c>
      <c r="G3730">
        <f t="shared" ca="1" si="355"/>
        <v>46.089820015575185</v>
      </c>
      <c r="H3730">
        <f t="shared" ca="1" si="352"/>
        <v>19.306400330985994</v>
      </c>
      <c r="I3730">
        <f>User_Model_Calcs!A3730-Sat_Data!$B$5</f>
        <v>40.056000000000012</v>
      </c>
      <c r="J3730">
        <f>(Earth_Data!$B$1/SQRT(1-Earth_Data!$B$2^2*SIN(RADIANS(User_Model_Calcs!B3730))^2))*COS(RADIANS(User_Model_Calcs!B3730))</f>
        <v>5790.7399761413926</v>
      </c>
      <c r="K3730">
        <f>((Earth_Data!$B$1*(1-Earth_Data!$B$2^2))/SQRT(1-Earth_Data!$B$2^2*SIN(RADIANS(User_Model_Calcs!B3730))^2))*SIN(RADIANS(User_Model_Calcs!B3730))</f>
        <v>-2664.6102925349505</v>
      </c>
      <c r="L3730">
        <f t="shared" si="356"/>
        <v>-24.709533780616699</v>
      </c>
      <c r="M3730">
        <f t="shared" si="357"/>
        <v>6374.387616262853</v>
      </c>
      <c r="N3730">
        <f>SQRT(User_Model_Calcs!M3730^2+Sat_Data!$B$3^2-2*User_Model_Calcs!M3730*Sat_Data!$B$3*COS(RADIANS(L3730))*COS(RADIANS(I3730)))</f>
        <v>38008.910243205253</v>
      </c>
      <c r="O3730">
        <f>DEGREES(ACOS(((Earth_Data!$B$1+Sat_Data!$B$2)/User_Model_Calcs!N3730)*SQRT(1-COS(RADIANS(User_Model_Calcs!I3730))^2*COS(RADIANS(User_Model_Calcs!B3730))^2)))</f>
        <v>37.047586297666328</v>
      </c>
      <c r="P3730">
        <f t="shared" si="354"/>
        <v>63.437355528053459</v>
      </c>
    </row>
    <row r="3731" spans="1:16" x14ac:dyDescent="0.25">
      <c r="A3731">
        <v>146.44900000000001</v>
      </c>
      <c r="B3731">
        <v>-18.826000000000001</v>
      </c>
      <c r="C3731">
        <v>6250</v>
      </c>
      <c r="D3731">
        <f t="shared" ca="1" si="353"/>
        <v>0.75</v>
      </c>
      <c r="E3731" s="1">
        <v>0.65</v>
      </c>
      <c r="F3731">
        <v>19.899999999999999</v>
      </c>
      <c r="G3731">
        <f t="shared" ca="1" si="355"/>
        <v>42.007420362456692</v>
      </c>
      <c r="H3731">
        <f t="shared" ca="1" si="352"/>
        <v>23.062149187592528</v>
      </c>
      <c r="I3731">
        <f>User_Model_Calcs!A3731-Sat_Data!$B$5</f>
        <v>36.449000000000012</v>
      </c>
      <c r="J3731">
        <f>(Earth_Data!$B$1/SQRT(1-Earth_Data!$B$2^2*SIN(RADIANS(User_Model_Calcs!B3731))^2))*COS(RADIANS(User_Model_Calcs!B3731))</f>
        <v>6039.0334696817808</v>
      </c>
      <c r="K3731">
        <f>((Earth_Data!$B$1*(1-Earth_Data!$B$2^2))/SQRT(1-Earth_Data!$B$2^2*SIN(RADIANS(User_Model_Calcs!B3731))^2))*SIN(RADIANS(User_Model_Calcs!B3731))</f>
        <v>-2045.129758633233</v>
      </c>
      <c r="L3731">
        <f t="shared" si="356"/>
        <v>-18.7087647129636</v>
      </c>
      <c r="M3731">
        <f t="shared" si="357"/>
        <v>6375.9298127868378</v>
      </c>
      <c r="N3731">
        <f>SQRT(User_Model_Calcs!M3731^2+Sat_Data!$B$3^2-2*User_Model_Calcs!M3731*Sat_Data!$B$3*COS(RADIANS(L3731))*COS(RADIANS(I3731)))</f>
        <v>37534.311186477782</v>
      </c>
      <c r="O3731">
        <f>DEGREES(ACOS(((Earth_Data!$B$1+Sat_Data!$B$2)/User_Model_Calcs!N3731)*SQRT(1-COS(RADIANS(User_Model_Calcs!I3731))^2*COS(RADIANS(User_Model_Calcs!B3731))^2)))</f>
        <v>43.255215850157711</v>
      </c>
      <c r="P3731">
        <f t="shared" si="354"/>
        <v>66.398983146310883</v>
      </c>
    </row>
    <row r="3732" spans="1:16" x14ac:dyDescent="0.25">
      <c r="A3732">
        <v>127.101</v>
      </c>
      <c r="B3732">
        <v>-27.821000000000002</v>
      </c>
      <c r="C3732">
        <v>2500</v>
      </c>
      <c r="D3732">
        <f t="shared" ca="1" si="353"/>
        <v>3</v>
      </c>
      <c r="E3732" s="1">
        <v>0.65</v>
      </c>
      <c r="F3732">
        <v>19.899999999999999</v>
      </c>
      <c r="G3732">
        <f t="shared" ca="1" si="355"/>
        <v>54.048620189015942</v>
      </c>
      <c r="H3732">
        <f t="shared" ca="1" si="352"/>
        <v>16.614401093315646</v>
      </c>
      <c r="I3732">
        <f>User_Model_Calcs!A3732-Sat_Data!$B$5</f>
        <v>17.100999999999999</v>
      </c>
      <c r="J3732">
        <f>(Earth_Data!$B$1/SQRT(1-Earth_Data!$B$2^2*SIN(RADIANS(User_Model_Calcs!B3732))^2))*COS(RADIANS(User_Model_Calcs!B3732))</f>
        <v>5645.0078994601563</v>
      </c>
      <c r="K3732">
        <f>((Earth_Data!$B$1*(1-Earth_Data!$B$2^2))/SQRT(1-Earth_Data!$B$2^2*SIN(RADIANS(User_Model_Calcs!B3732))^2))*SIN(RADIANS(User_Model_Calcs!B3732))</f>
        <v>-2958.9772764196964</v>
      </c>
      <c r="L3732">
        <f t="shared" si="356"/>
        <v>-27.662446538514494</v>
      </c>
      <c r="M3732">
        <f t="shared" si="357"/>
        <v>6373.5124309391358</v>
      </c>
      <c r="N3732">
        <f>SQRT(User_Model_Calcs!M3732^2+Sat_Data!$B$3^2-2*User_Model_Calcs!M3732*Sat_Data!$B$3*COS(RADIANS(L3732))*COS(RADIANS(I3732)))</f>
        <v>36924.910540322526</v>
      </c>
      <c r="O3732">
        <f>DEGREES(ACOS(((Earth_Data!$B$1+Sat_Data!$B$2)/User_Model_Calcs!N3732)*SQRT(1-COS(RADIANS(User_Model_Calcs!I3732))^2*COS(RADIANS(User_Model_Calcs!B3732))^2)))</f>
        <v>52.404211382412107</v>
      </c>
      <c r="P3732">
        <f t="shared" si="354"/>
        <v>33.393170336627911</v>
      </c>
    </row>
    <row r="3733" spans="1:16" x14ac:dyDescent="0.25">
      <c r="A3733">
        <v>144.70500000000001</v>
      </c>
      <c r="B3733">
        <v>-31.82</v>
      </c>
      <c r="C3733">
        <v>1250</v>
      </c>
      <c r="D3733">
        <f t="shared" ca="1" si="353"/>
        <v>0.75</v>
      </c>
      <c r="E3733" s="1">
        <v>0.65</v>
      </c>
      <c r="F3733">
        <v>19.899999999999999</v>
      </c>
      <c r="G3733">
        <f t="shared" ca="1" si="355"/>
        <v>42.007420362456692</v>
      </c>
      <c r="H3733">
        <f t="shared" ca="1" si="352"/>
        <v>15.272377054292148</v>
      </c>
      <c r="I3733">
        <f>User_Model_Calcs!A3733-Sat_Data!$B$5</f>
        <v>34.705000000000013</v>
      </c>
      <c r="J3733">
        <f>(Earth_Data!$B$1/SQRT(1-Earth_Data!$B$2^2*SIN(RADIANS(User_Model_Calcs!B3733))^2))*COS(RADIANS(User_Model_Calcs!B3733))</f>
        <v>5424.6111058170718</v>
      </c>
      <c r="K3733">
        <f>((Earth_Data!$B$1*(1-Earth_Data!$B$2^2))/SQRT(1-Earth_Data!$B$2^2*SIN(RADIANS(User_Model_Calcs!B3733))^2))*SIN(RADIANS(User_Model_Calcs!B3733))</f>
        <v>-3343.4895541840287</v>
      </c>
      <c r="L3733">
        <f t="shared" si="356"/>
        <v>-31.647837751985485</v>
      </c>
      <c r="M3733">
        <f t="shared" si="357"/>
        <v>6372.2310102735319</v>
      </c>
      <c r="N3733">
        <f>SQRT(User_Model_Calcs!M3733^2+Sat_Data!$B$3^2-2*User_Model_Calcs!M3733*Sat_Data!$B$3*COS(RADIANS(L3733))*COS(RADIANS(I3733)))</f>
        <v>37978.342612333297</v>
      </c>
      <c r="O3733">
        <f>DEGREES(ACOS(((Earth_Data!$B$1+Sat_Data!$B$2)/User_Model_Calcs!N3733)*SQRT(1-COS(RADIANS(User_Model_Calcs!I3733))^2*COS(RADIANS(User_Model_Calcs!B3733))^2)))</f>
        <v>37.397874787451428</v>
      </c>
      <c r="P3733">
        <f t="shared" si="354"/>
        <v>52.717718614523186</v>
      </c>
    </row>
    <row r="3734" spans="1:16" x14ac:dyDescent="0.25">
      <c r="A3734">
        <v>127.003</v>
      </c>
      <c r="B3734">
        <v>-24.812000000000001</v>
      </c>
      <c r="C3734">
        <v>2500</v>
      </c>
      <c r="D3734">
        <f t="shared" ca="1" si="353"/>
        <v>3</v>
      </c>
      <c r="E3734" s="1">
        <v>0.65</v>
      </c>
      <c r="F3734">
        <v>19.899999999999999</v>
      </c>
      <c r="G3734">
        <f t="shared" ca="1" si="355"/>
        <v>54.048620189015942</v>
      </c>
      <c r="H3734">
        <f t="shared" ca="1" si="352"/>
        <v>20.839918802230095</v>
      </c>
      <c r="I3734">
        <f>User_Model_Calcs!A3734-Sat_Data!$B$5</f>
        <v>17.003</v>
      </c>
      <c r="J3734">
        <f>(Earth_Data!$B$1/SQRT(1-Earth_Data!$B$2^2*SIN(RADIANS(User_Model_Calcs!B3734))^2))*COS(RADIANS(User_Model_Calcs!B3734))</f>
        <v>5792.7869688720639</v>
      </c>
      <c r="K3734">
        <f>((Earth_Data!$B$1*(1-Earth_Data!$B$2^2))/SQRT(1-Earth_Data!$B$2^2*SIN(RADIANS(User_Model_Calcs!B3734))^2))*SIN(RADIANS(User_Model_Calcs!B3734))</f>
        <v>-2660.1870896352539</v>
      </c>
      <c r="L3734">
        <f t="shared" si="356"/>
        <v>-24.665725221942999</v>
      </c>
      <c r="M3734">
        <f t="shared" si="357"/>
        <v>6374.4000673472065</v>
      </c>
      <c r="N3734">
        <f>SQRT(User_Model_Calcs!M3734^2+Sat_Data!$B$3^2-2*User_Model_Calcs!M3734*Sat_Data!$B$3*COS(RADIANS(L3734))*COS(RADIANS(I3734)))</f>
        <v>36760.091634498218</v>
      </c>
      <c r="O3734">
        <f>DEGREES(ACOS(((Earth_Data!$B$1+Sat_Data!$B$2)/User_Model_Calcs!N3734)*SQRT(1-COS(RADIANS(User_Model_Calcs!I3734))^2*COS(RADIANS(User_Model_Calcs!B3734))^2)))</f>
        <v>55.282170847454239</v>
      </c>
      <c r="P3734">
        <f t="shared" si="354"/>
        <v>36.080347859107015</v>
      </c>
    </row>
    <row r="3735" spans="1:16" x14ac:dyDescent="0.25">
      <c r="A3735">
        <v>134.61500000000001</v>
      </c>
      <c r="B3735">
        <v>-32.709000000000003</v>
      </c>
      <c r="C3735">
        <v>950</v>
      </c>
      <c r="D3735">
        <f t="shared" ca="1" si="353"/>
        <v>1.2</v>
      </c>
      <c r="E3735" s="1">
        <v>0.65</v>
      </c>
      <c r="F3735">
        <v>19.899999999999999</v>
      </c>
      <c r="G3735">
        <f t="shared" ca="1" si="355"/>
        <v>46.089820015575185</v>
      </c>
      <c r="H3735">
        <f t="shared" ca="1" si="352"/>
        <v>15.355463154656565</v>
      </c>
      <c r="I3735">
        <f>User_Model_Calcs!A3735-Sat_Data!$B$5</f>
        <v>24.615000000000009</v>
      </c>
      <c r="J3735">
        <f>(Earth_Data!$B$1/SQRT(1-Earth_Data!$B$2^2*SIN(RADIANS(User_Model_Calcs!B3735))^2))*COS(RADIANS(User_Model_Calcs!B3735))</f>
        <v>5371.9854432926741</v>
      </c>
      <c r="K3735">
        <f>((Earth_Data!$B$1*(1-Earth_Data!$B$2^2))/SQRT(1-Earth_Data!$B$2^2*SIN(RADIANS(User_Model_Calcs!B3735))^2))*SIN(RADIANS(User_Model_Calcs!B3735))</f>
        <v>-3426.8493941762572</v>
      </c>
      <c r="L3735">
        <f t="shared" si="356"/>
        <v>-32.534257255992863</v>
      </c>
      <c r="M3735">
        <f t="shared" si="357"/>
        <v>6371.9325461993531</v>
      </c>
      <c r="N3735">
        <f>SQRT(User_Model_Calcs!M3735^2+Sat_Data!$B$3^2-2*User_Model_Calcs!M3735*Sat_Data!$B$3*COS(RADIANS(L3735))*COS(RADIANS(I3735)))</f>
        <v>37504.297015180353</v>
      </c>
      <c r="O3735">
        <f>DEGREES(ACOS(((Earth_Data!$B$1+Sat_Data!$B$2)/User_Model_Calcs!N3735)*SQRT(1-COS(RADIANS(User_Model_Calcs!I3735))^2*COS(RADIANS(User_Model_Calcs!B3735))^2)))</f>
        <v>43.606037425901107</v>
      </c>
      <c r="P3735">
        <f t="shared" si="354"/>
        <v>40.292799148585473</v>
      </c>
    </row>
    <row r="3736" spans="1:16" x14ac:dyDescent="0.25">
      <c r="A3736">
        <v>143.61500000000001</v>
      </c>
      <c r="B3736">
        <v>-36.709000000000003</v>
      </c>
      <c r="C3736">
        <v>375</v>
      </c>
      <c r="D3736">
        <f t="shared" ca="1" si="353"/>
        <v>0.75</v>
      </c>
      <c r="E3736" s="1">
        <v>0.65</v>
      </c>
      <c r="F3736">
        <v>19.899999999999999</v>
      </c>
      <c r="G3736">
        <f t="shared" ca="1" si="355"/>
        <v>42.007420362456692</v>
      </c>
      <c r="H3736">
        <f t="shared" ca="1" si="352"/>
        <v>21.317268402855497</v>
      </c>
      <c r="I3736">
        <f>User_Model_Calcs!A3736-Sat_Data!$B$5</f>
        <v>33.615000000000009</v>
      </c>
      <c r="J3736">
        <f>(Earth_Data!$B$1/SQRT(1-Earth_Data!$B$2^2*SIN(RADIANS(User_Model_Calcs!B3736))^2))*COS(RADIANS(User_Model_Calcs!B3736))</f>
        <v>5119.3649035555045</v>
      </c>
      <c r="K3736">
        <f>((Earth_Data!$B$1*(1-Earth_Data!$B$2^2))/SQRT(1-Earth_Data!$B$2^2*SIN(RADIANS(User_Model_Calcs!B3736))^2))*SIN(RADIANS(User_Model_Calcs!B3736))</f>
        <v>-3791.5543892417859</v>
      </c>
      <c r="L3736">
        <f t="shared" si="356"/>
        <v>-36.524752106011867</v>
      </c>
      <c r="M3736">
        <f t="shared" si="357"/>
        <v>6370.5401421178176</v>
      </c>
      <c r="N3736">
        <f>SQRT(User_Model_Calcs!M3736^2+Sat_Data!$B$3^2-2*User_Model_Calcs!M3736*Sat_Data!$B$3*COS(RADIANS(L3736))*COS(RADIANS(I3736)))</f>
        <v>38195.325802844884</v>
      </c>
      <c r="O3736">
        <f>DEGREES(ACOS(((Earth_Data!$B$1+Sat_Data!$B$2)/User_Model_Calcs!N3736)*SQRT(1-COS(RADIANS(User_Model_Calcs!I3736))^2*COS(RADIANS(User_Model_Calcs!B3736))^2)))</f>
        <v>34.72851306196651</v>
      </c>
      <c r="P3736">
        <f t="shared" si="354"/>
        <v>48.038853412835522</v>
      </c>
    </row>
    <row r="3737" spans="1:16" x14ac:dyDescent="0.25">
      <c r="A3737">
        <v>155.92599999999999</v>
      </c>
      <c r="B3737">
        <v>-26.658999999999999</v>
      </c>
      <c r="C3737">
        <v>950</v>
      </c>
      <c r="D3737">
        <f t="shared" ca="1" si="353"/>
        <v>1.2</v>
      </c>
      <c r="E3737" s="1">
        <v>0.65</v>
      </c>
      <c r="F3737">
        <v>19.899999999999999</v>
      </c>
      <c r="G3737">
        <f t="shared" ca="1" si="355"/>
        <v>46.089820015575185</v>
      </c>
      <c r="H3737">
        <f t="shared" ca="1" si="352"/>
        <v>18.803701291006128</v>
      </c>
      <c r="I3737">
        <f>User_Model_Calcs!A3737-Sat_Data!$B$5</f>
        <v>45.925999999999988</v>
      </c>
      <c r="J3737">
        <f>(Earth_Data!$B$1/SQRT(1-Earth_Data!$B$2^2*SIN(RADIANS(User_Model_Calcs!B3737))^2))*COS(RADIANS(User_Model_Calcs!B3737))</f>
        <v>5703.9419478426207</v>
      </c>
      <c r="K3737">
        <f>((Earth_Data!$B$1*(1-Earth_Data!$B$2^2))/SQRT(1-Earth_Data!$B$2^2*SIN(RADIANS(User_Model_Calcs!B3737))^2))*SIN(RADIANS(User_Model_Calcs!B3737))</f>
        <v>-2844.5007501670602</v>
      </c>
      <c r="L3737">
        <f t="shared" si="356"/>
        <v>-26.504989349251463</v>
      </c>
      <c r="M3737">
        <f t="shared" si="357"/>
        <v>6373.8636839878873</v>
      </c>
      <c r="N3737">
        <f>SQRT(User_Model_Calcs!M3737^2+Sat_Data!$B$3^2-2*User_Model_Calcs!M3737*Sat_Data!$B$3*COS(RADIANS(L3737))*COS(RADIANS(I3737)))</f>
        <v>38520.917070168849</v>
      </c>
      <c r="O3737">
        <f>DEGREES(ACOS(((Earth_Data!$B$1+Sat_Data!$B$2)/User_Model_Calcs!N3737)*SQRT(1-COS(RADIANS(User_Model_Calcs!I3737))^2*COS(RADIANS(User_Model_Calcs!B3737))^2)))</f>
        <v>30.975730922344997</v>
      </c>
      <c r="P3737">
        <f t="shared" si="354"/>
        <v>66.519577258406926</v>
      </c>
    </row>
    <row r="3738" spans="1:16" x14ac:dyDescent="0.25">
      <c r="A3738">
        <v>149.71600000000001</v>
      </c>
      <c r="B3738">
        <v>-28.646999999999998</v>
      </c>
      <c r="C3738">
        <v>375</v>
      </c>
      <c r="D3738">
        <f t="shared" ca="1" si="353"/>
        <v>0.75</v>
      </c>
      <c r="E3738" s="1">
        <v>0.65</v>
      </c>
      <c r="F3738">
        <v>19.899999999999999</v>
      </c>
      <c r="G3738">
        <f t="shared" ca="1" si="355"/>
        <v>42.007420362456692</v>
      </c>
      <c r="H3738">
        <f t="shared" ca="1" si="352"/>
        <v>19.03566439541267</v>
      </c>
      <c r="I3738">
        <f>User_Model_Calcs!A3738-Sat_Data!$B$5</f>
        <v>39.716000000000008</v>
      </c>
      <c r="J3738">
        <f>(Earth_Data!$B$1/SQRT(1-Earth_Data!$B$2^2*SIN(RADIANS(User_Model_Calcs!B3738))^2))*COS(RADIANS(User_Model_Calcs!B3738))</f>
        <v>5601.7030833415538</v>
      </c>
      <c r="K3738">
        <f>((Earth_Data!$B$1*(1-Earth_Data!$B$2^2))/SQRT(1-Earth_Data!$B$2^2*SIN(RADIANS(User_Model_Calcs!B3738))^2))*SIN(RADIANS(User_Model_Calcs!B3738))</f>
        <v>-3039.6254374261766</v>
      </c>
      <c r="L3738">
        <f t="shared" si="356"/>
        <v>-28.485374583811431</v>
      </c>
      <c r="M3738">
        <f t="shared" si="357"/>
        <v>6373.2566427036772</v>
      </c>
      <c r="N3738">
        <f>SQRT(User_Model_Calcs!M3738^2+Sat_Data!$B$3^2-2*User_Model_Calcs!M3738*Sat_Data!$B$3*COS(RADIANS(L3738))*COS(RADIANS(I3738)))</f>
        <v>38145.339018174403</v>
      </c>
      <c r="O3738">
        <f>DEGREES(ACOS(((Earth_Data!$B$1+Sat_Data!$B$2)/User_Model_Calcs!N3738)*SQRT(1-COS(RADIANS(User_Model_Calcs!I3738))^2*COS(RADIANS(User_Model_Calcs!B3738))^2)))</f>
        <v>35.36425710629053</v>
      </c>
      <c r="P3738">
        <f t="shared" si="354"/>
        <v>60.009619411734576</v>
      </c>
    </row>
    <row r="3739" spans="1:16" x14ac:dyDescent="0.25">
      <c r="A3739">
        <v>152.51857910958867</v>
      </c>
      <c r="B3739">
        <v>-26.782190758761814</v>
      </c>
      <c r="C3739">
        <v>4700</v>
      </c>
      <c r="D3739">
        <f t="shared" ca="1" si="353"/>
        <v>3</v>
      </c>
      <c r="E3739" s="1">
        <v>0.65</v>
      </c>
      <c r="F3739">
        <v>19.899999999999999</v>
      </c>
      <c r="G3739">
        <f t="shared" ca="1" si="355"/>
        <v>54.048620189015942</v>
      </c>
      <c r="H3739">
        <f t="shared" ca="1" si="352"/>
        <v>15.953028974107818</v>
      </c>
      <c r="I3739">
        <f>User_Model_Calcs!A3739-Sat_Data!$B$5</f>
        <v>42.518579109588671</v>
      </c>
      <c r="J3739">
        <f>(Earth_Data!$B$1/SQRT(1-Earth_Data!$B$2^2*SIN(RADIANS(User_Model_Calcs!B3739))^2))*COS(RADIANS(User_Model_Calcs!B3739))</f>
        <v>5697.8046155298398</v>
      </c>
      <c r="K3739">
        <f>((Earth_Data!$B$1*(1-Earth_Data!$B$2^2))/SQRT(1-Earth_Data!$B$2^2*SIN(RADIANS(User_Model_Calcs!B3739))^2))*SIN(RADIANS(User_Model_Calcs!B3739))</f>
        <v>-2856.692557495036</v>
      </c>
      <c r="L3739">
        <f t="shared" si="356"/>
        <v>-26.627686428520885</v>
      </c>
      <c r="M3739">
        <f t="shared" si="357"/>
        <v>6373.8269355859256</v>
      </c>
      <c r="N3739">
        <f>SQRT(User_Model_Calcs!M3739^2+Sat_Data!$B$3^2-2*User_Model_Calcs!M3739*Sat_Data!$B$3*COS(RADIANS(L3739))*COS(RADIANS(I3739)))</f>
        <v>38266.096824709464</v>
      </c>
      <c r="O3739">
        <f>DEGREES(ACOS(((Earth_Data!$B$1+Sat_Data!$B$2)/User_Model_Calcs!N3739)*SQRT(1-COS(RADIANS(User_Model_Calcs!I3739))^2*COS(RADIANS(User_Model_Calcs!B3739))^2)))</f>
        <v>33.928566437597908</v>
      </c>
      <c r="P3739">
        <f t="shared" si="354"/>
        <v>63.829405495470205</v>
      </c>
    </row>
    <row r="3740" spans="1:16" x14ac:dyDescent="0.25">
      <c r="A3740">
        <v>157.79300000000001</v>
      </c>
      <c r="B3740">
        <v>-28.606999999999999</v>
      </c>
      <c r="C3740">
        <v>375</v>
      </c>
      <c r="D3740">
        <f t="shared" ca="1" si="353"/>
        <v>3</v>
      </c>
      <c r="E3740" s="1">
        <v>0.65</v>
      </c>
      <c r="F3740">
        <v>19.899999999999999</v>
      </c>
      <c r="G3740">
        <f t="shared" ca="1" si="355"/>
        <v>54.048620189015942</v>
      </c>
      <c r="H3740">
        <f t="shared" ca="1" si="352"/>
        <v>16.173787362865156</v>
      </c>
      <c r="I3740">
        <f>User_Model_Calcs!A3740-Sat_Data!$B$5</f>
        <v>47.793000000000006</v>
      </c>
      <c r="J3740">
        <f>(Earth_Data!$B$1/SQRT(1-Earth_Data!$B$2^2*SIN(RADIANS(User_Model_Calcs!B3740))^2))*COS(RADIANS(User_Model_Calcs!B3740))</f>
        <v>5603.8270478353406</v>
      </c>
      <c r="K3740">
        <f>((Earth_Data!$B$1*(1-Earth_Data!$B$2^2))/SQRT(1-Earth_Data!$B$2^2*SIN(RADIANS(User_Model_Calcs!B3740))^2))*SIN(RADIANS(User_Model_Calcs!B3740))</f>
        <v>-3035.7341751382605</v>
      </c>
      <c r="L3740">
        <f t="shared" si="356"/>
        <v>-28.445520288280736</v>
      </c>
      <c r="M3740">
        <f t="shared" si="357"/>
        <v>6373.2691426106685</v>
      </c>
      <c r="N3740">
        <f>SQRT(User_Model_Calcs!M3740^2+Sat_Data!$B$3^2-2*User_Model_Calcs!M3740*Sat_Data!$B$3*COS(RADIANS(L3740))*COS(RADIANS(I3740)))</f>
        <v>38742.24407480027</v>
      </c>
      <c r="O3740">
        <f>DEGREES(ACOS(((Earth_Data!$B$1+Sat_Data!$B$2)/User_Model_Calcs!N3740)*SQRT(1-COS(RADIANS(User_Model_Calcs!I3740))^2*COS(RADIANS(User_Model_Calcs!B3740))^2)))</f>
        <v>28.49288532929933</v>
      </c>
      <c r="P3740">
        <f t="shared" si="354"/>
        <v>66.526856519209687</v>
      </c>
    </row>
    <row r="3741" spans="1:16" x14ac:dyDescent="0.25">
      <c r="A3741">
        <v>160.79300000000001</v>
      </c>
      <c r="B3741">
        <v>-30.606999999999999</v>
      </c>
      <c r="C3741">
        <v>375</v>
      </c>
      <c r="D3741">
        <f t="shared" ca="1" si="353"/>
        <v>1.2</v>
      </c>
      <c r="E3741" s="1">
        <v>0.65</v>
      </c>
      <c r="F3741">
        <v>19.899999999999999</v>
      </c>
      <c r="G3741">
        <f t="shared" ca="1" si="355"/>
        <v>46.089820015575185</v>
      </c>
      <c r="H3741">
        <f t="shared" ca="1" si="352"/>
        <v>22.647078331773034</v>
      </c>
      <c r="I3741">
        <f>User_Model_Calcs!A3741-Sat_Data!$B$5</f>
        <v>50.793000000000006</v>
      </c>
      <c r="J3741">
        <f>(Earth_Data!$B$1/SQRT(1-Earth_Data!$B$2^2*SIN(RADIANS(User_Model_Calcs!B3741))^2))*COS(RADIANS(User_Model_Calcs!B3741))</f>
        <v>5494.3059817595658</v>
      </c>
      <c r="K3741">
        <f>((Earth_Data!$B$1*(1-Earth_Data!$B$2^2))/SQRT(1-Earth_Data!$B$2^2*SIN(RADIANS(User_Model_Calcs!B3741))^2))*SIN(RADIANS(User_Model_Calcs!B3741))</f>
        <v>-3228.4708921254351</v>
      </c>
      <c r="L3741">
        <f t="shared" si="356"/>
        <v>-30.438624414345096</v>
      </c>
      <c r="M3741">
        <f t="shared" si="357"/>
        <v>6372.6307379684376</v>
      </c>
      <c r="N3741">
        <f>SQRT(User_Model_Calcs!M3741^2+Sat_Data!$B$3^2-2*User_Model_Calcs!M3741*Sat_Data!$B$3*COS(RADIANS(L3741))*COS(RADIANS(I3741)))</f>
        <v>39058.23917799526</v>
      </c>
      <c r="O3741">
        <f>DEGREES(ACOS(((Earth_Data!$B$1+Sat_Data!$B$2)/User_Model_Calcs!N3741)*SQRT(1-COS(RADIANS(User_Model_Calcs!I3741))^2*COS(RADIANS(User_Model_Calcs!B3741))^2)))</f>
        <v>25.072863775016653</v>
      </c>
      <c r="P3741">
        <f t="shared" si="354"/>
        <v>67.444278626547614</v>
      </c>
    </row>
    <row r="3742" spans="1:16" x14ac:dyDescent="0.25">
      <c r="A3742">
        <v>126.92860458316989</v>
      </c>
      <c r="B3742">
        <v>-23.564</v>
      </c>
      <c r="C3742">
        <v>2500</v>
      </c>
      <c r="D3742">
        <f t="shared" ca="1" si="353"/>
        <v>3</v>
      </c>
      <c r="E3742" s="1">
        <v>0.65</v>
      </c>
      <c r="F3742">
        <v>19.899999999999999</v>
      </c>
      <c r="G3742">
        <f t="shared" ca="1" si="355"/>
        <v>54.048620189015942</v>
      </c>
      <c r="H3742">
        <f t="shared" ca="1" si="352"/>
        <v>23.016224178730223</v>
      </c>
      <c r="I3742">
        <f>User_Model_Calcs!A3742-Sat_Data!$B$5</f>
        <v>16.928604583169886</v>
      </c>
      <c r="J3742">
        <f>(Earth_Data!$B$1/SQRT(1-Earth_Data!$B$2^2*SIN(RADIANS(User_Model_Calcs!B3742))^2))*COS(RADIANS(User_Model_Calcs!B3742))</f>
        <v>5849.4230348103656</v>
      </c>
      <c r="K3742">
        <f>((Earth_Data!$B$1*(1-Earth_Data!$B$2^2))/SQRT(1-Earth_Data!$B$2^2*SIN(RADIANS(User_Model_Calcs!B3742))^2))*SIN(RADIANS(User_Model_Calcs!B3742))</f>
        <v>-2534.0956043912047</v>
      </c>
      <c r="L3742">
        <f t="shared" si="356"/>
        <v>-23.423296206683236</v>
      </c>
      <c r="M3742">
        <f t="shared" si="357"/>
        <v>6374.7462986667106</v>
      </c>
      <c r="N3742">
        <f>SQRT(User_Model_Calcs!M3742^2+Sat_Data!$B$3^2-2*User_Model_Calcs!M3742*Sat_Data!$B$3*COS(RADIANS(L3742))*COS(RADIANS(I3742)))</f>
        <v>36695.430195532332</v>
      </c>
      <c r="O3742">
        <f>DEGREES(ACOS(((Earth_Data!$B$1+Sat_Data!$B$2)/User_Model_Calcs!N3742)*SQRT(1-COS(RADIANS(User_Model_Calcs!I3742))^2*COS(RADIANS(User_Model_Calcs!B3742))^2)))</f>
        <v>56.47392323405581</v>
      </c>
      <c r="P3742">
        <f t="shared" si="354"/>
        <v>37.283952171936761</v>
      </c>
    </row>
    <row r="3743" spans="1:16" x14ac:dyDescent="0.25">
      <c r="A3743">
        <v>152.01913977233409</v>
      </c>
      <c r="B3743">
        <v>-32.617975327385082</v>
      </c>
      <c r="C3743">
        <v>4700</v>
      </c>
      <c r="D3743">
        <f t="shared" ca="1" si="353"/>
        <v>3</v>
      </c>
      <c r="E3743" s="1">
        <v>0.65</v>
      </c>
      <c r="F3743">
        <v>19.899999999999999</v>
      </c>
      <c r="G3743">
        <f t="shared" ca="1" si="355"/>
        <v>54.048620189015942</v>
      </c>
      <c r="H3743">
        <f t="shared" ca="1" si="352"/>
        <v>15.052521747631532</v>
      </c>
      <c r="I3743">
        <f>User_Model_Calcs!A3743-Sat_Data!$B$5</f>
        <v>42.019139772334086</v>
      </c>
      <c r="J3743">
        <f>(Earth_Data!$B$1/SQRT(1-Earth_Data!$B$2^2*SIN(RADIANS(User_Model_Calcs!B3743))^2))*COS(RADIANS(User_Model_Calcs!B3743))</f>
        <v>5377.4334855334973</v>
      </c>
      <c r="K3743">
        <f>((Earth_Data!$B$1*(1-Earth_Data!$B$2^2))/SQRT(1-Earth_Data!$B$2^2*SIN(RADIANS(User_Model_Calcs!B3743))^2))*SIN(RADIANS(User_Model_Calcs!B3743))</f>
        <v>-3418.3512889458752</v>
      </c>
      <c r="L3743">
        <f t="shared" si="356"/>
        <v>-32.443489141968257</v>
      </c>
      <c r="M3743">
        <f t="shared" si="357"/>
        <v>6371.9633101560512</v>
      </c>
      <c r="N3743">
        <f>SQRT(User_Model_Calcs!M3743^2+Sat_Data!$B$3^2-2*User_Model_Calcs!M3743*Sat_Data!$B$3*COS(RADIANS(L3743))*COS(RADIANS(I3743)))</f>
        <v>38490.574499422313</v>
      </c>
      <c r="O3743">
        <f>DEGREES(ACOS(((Earth_Data!$B$1+Sat_Data!$B$2)/User_Model_Calcs!N3743)*SQRT(1-COS(RADIANS(User_Model_Calcs!I3743))^2*COS(RADIANS(User_Model_Calcs!B3743))^2)))</f>
        <v>31.298825695918122</v>
      </c>
      <c r="P3743">
        <f t="shared" si="354"/>
        <v>59.109728564645202</v>
      </c>
    </row>
    <row r="3744" spans="1:16" x14ac:dyDescent="0.25">
      <c r="A3744">
        <v>155.19399999999999</v>
      </c>
      <c r="B3744">
        <v>-38.290999999999997</v>
      </c>
      <c r="C3744">
        <v>375</v>
      </c>
      <c r="D3744">
        <f t="shared" ca="1" si="353"/>
        <v>0.75</v>
      </c>
      <c r="E3744" s="1">
        <v>0.65</v>
      </c>
      <c r="F3744">
        <v>19.899999999999999</v>
      </c>
      <c r="G3744">
        <f t="shared" ca="1" si="355"/>
        <v>42.007420362456692</v>
      </c>
      <c r="H3744">
        <f t="shared" ca="1" si="352"/>
        <v>21.725757645104693</v>
      </c>
      <c r="I3744">
        <f>User_Model_Calcs!A3744-Sat_Data!$B$5</f>
        <v>45.193999999999988</v>
      </c>
      <c r="J3744">
        <f>(Earth_Data!$B$1/SQRT(1-Earth_Data!$B$2^2*SIN(RADIANS(User_Model_Calcs!B3744))^2))*COS(RADIANS(User_Model_Calcs!B3744))</f>
        <v>5012.4809106124621</v>
      </c>
      <c r="K3744">
        <f>((Earth_Data!$B$1*(1-Earth_Data!$B$2^2))/SQRT(1-Earth_Data!$B$2^2*SIN(RADIANS(User_Model_Calcs!B3744))^2))*SIN(RADIANS(User_Model_Calcs!B3744))</f>
        <v>-3930.8481426358876</v>
      </c>
      <c r="L3744">
        <f t="shared" si="356"/>
        <v>-38.103971363397534</v>
      </c>
      <c r="M3744">
        <f t="shared" si="357"/>
        <v>6369.9711145120855</v>
      </c>
      <c r="N3744">
        <f>SQRT(User_Model_Calcs!M3744^2+Sat_Data!$B$3^2-2*User_Model_Calcs!M3744*Sat_Data!$B$3*COS(RADIANS(L3744))*COS(RADIANS(I3744)))</f>
        <v>38993.784748183192</v>
      </c>
      <c r="O3744">
        <f>DEGREES(ACOS(((Earth_Data!$B$1+Sat_Data!$B$2)/User_Model_Calcs!N3744)*SQRT(1-COS(RADIANS(User_Model_Calcs!I3744))^2*COS(RADIANS(User_Model_Calcs!B3744))^2)))</f>
        <v>25.730587745993653</v>
      </c>
      <c r="P3744">
        <f t="shared" si="354"/>
        <v>58.388797260595439</v>
      </c>
    </row>
    <row r="3745" spans="1:16" x14ac:dyDescent="0.25">
      <c r="A3745">
        <v>143.58000000000001</v>
      </c>
      <c r="B3745">
        <v>-23.271000000000001</v>
      </c>
      <c r="C3745">
        <v>950</v>
      </c>
      <c r="D3745">
        <f t="shared" ca="1" si="353"/>
        <v>0.75</v>
      </c>
      <c r="E3745" s="1">
        <v>0.65</v>
      </c>
      <c r="F3745">
        <v>19.899999999999999</v>
      </c>
      <c r="G3745">
        <f t="shared" ca="1" si="355"/>
        <v>42.007420362456692</v>
      </c>
      <c r="H3745">
        <f t="shared" ca="1" si="352"/>
        <v>20.646168002781032</v>
      </c>
      <c r="I3745">
        <f>User_Model_Calcs!A3745-Sat_Data!$B$5</f>
        <v>33.580000000000013</v>
      </c>
      <c r="J3745">
        <f>(Earth_Data!$B$1/SQRT(1-Earth_Data!$B$2^2*SIN(RADIANS(User_Model_Calcs!B3745))^2))*COS(RADIANS(User_Model_Calcs!B3745))</f>
        <v>5862.3194580209192</v>
      </c>
      <c r="K3745">
        <f>((Earth_Data!$B$1*(1-Earth_Data!$B$2^2))/SQRT(1-Earth_Data!$B$2^2*SIN(RADIANS(User_Model_Calcs!B3745))^2))*SIN(RADIANS(User_Model_Calcs!B3745))</f>
        <v>-2504.318685963734</v>
      </c>
      <c r="L3745">
        <f t="shared" si="356"/>
        <v>-23.131642973534365</v>
      </c>
      <c r="M3745">
        <f t="shared" si="357"/>
        <v>6374.8256061446727</v>
      </c>
      <c r="N3745">
        <f>SQRT(User_Model_Calcs!M3745^2+Sat_Data!$B$3^2-2*User_Model_Calcs!M3745*Sat_Data!$B$3*COS(RADIANS(L3745))*COS(RADIANS(I3745)))</f>
        <v>37504.603153144359</v>
      </c>
      <c r="O3745">
        <f>DEGREES(ACOS(((Earth_Data!$B$1+Sat_Data!$B$2)/User_Model_Calcs!N3745)*SQRT(1-COS(RADIANS(User_Model_Calcs!I3745))^2*COS(RADIANS(User_Model_Calcs!B3745))^2)))</f>
        <v>43.648074652319373</v>
      </c>
      <c r="P3745">
        <f t="shared" si="354"/>
        <v>59.243349605993544</v>
      </c>
    </row>
    <row r="3746" spans="1:16" x14ac:dyDescent="0.25">
      <c r="A3746">
        <v>147.76499999999999</v>
      </c>
      <c r="B3746">
        <v>-28.257999999999999</v>
      </c>
      <c r="C3746">
        <v>1250</v>
      </c>
      <c r="D3746">
        <f t="shared" ca="1" si="353"/>
        <v>3</v>
      </c>
      <c r="E3746" s="1">
        <v>0.65</v>
      </c>
      <c r="F3746">
        <v>19.899999999999999</v>
      </c>
      <c r="G3746">
        <f t="shared" ca="1" si="355"/>
        <v>54.048620189015942</v>
      </c>
      <c r="H3746">
        <f t="shared" ca="1" si="352"/>
        <v>15.001412597639423</v>
      </c>
      <c r="I3746">
        <f>User_Model_Calcs!A3746-Sat_Data!$B$5</f>
        <v>37.764999999999986</v>
      </c>
      <c r="J3746">
        <f>(Earth_Data!$B$1/SQRT(1-Earth_Data!$B$2^2*SIN(RADIANS(User_Model_Calcs!B3746))^2))*COS(RADIANS(User_Model_Calcs!B3746))</f>
        <v>5622.2427237465372</v>
      </c>
      <c r="K3746">
        <f>((Earth_Data!$B$1*(1-Earth_Data!$B$2^2))/SQRT(1-Earth_Data!$B$2^2*SIN(RADIANS(User_Model_Calcs!B3746))^2))*SIN(RADIANS(User_Model_Calcs!B3746))</f>
        <v>-3001.7212252122449</v>
      </c>
      <c r="L3746">
        <f t="shared" si="356"/>
        <v>-28.097804811442249</v>
      </c>
      <c r="M3746">
        <f t="shared" si="357"/>
        <v>6373.3777197503823</v>
      </c>
      <c r="N3746">
        <f>SQRT(User_Model_Calcs!M3746^2+Sat_Data!$B$3^2-2*User_Model_Calcs!M3746*Sat_Data!$B$3*COS(RADIANS(L3746))*COS(RADIANS(I3746)))</f>
        <v>37995.178714148562</v>
      </c>
      <c r="O3746">
        <f>DEGREES(ACOS(((Earth_Data!$B$1+Sat_Data!$B$2)/User_Model_Calcs!N3746)*SQRT(1-COS(RADIANS(User_Model_Calcs!I3746))^2*COS(RADIANS(User_Model_Calcs!B3746))^2)))</f>
        <v>37.204167143087048</v>
      </c>
      <c r="P3746">
        <f t="shared" si="354"/>
        <v>58.569684590431628</v>
      </c>
    </row>
    <row r="3747" spans="1:16" x14ac:dyDescent="0.25">
      <c r="A3747">
        <v>125.09</v>
      </c>
      <c r="B3747">
        <v>-21.242999999999999</v>
      </c>
      <c r="C3747">
        <v>375</v>
      </c>
      <c r="D3747">
        <f t="shared" ca="1" si="353"/>
        <v>1.2</v>
      </c>
      <c r="E3747" s="1">
        <v>0.65</v>
      </c>
      <c r="F3747">
        <v>19.899999999999999</v>
      </c>
      <c r="G3747">
        <f t="shared" ca="1" si="355"/>
        <v>46.089820015575185</v>
      </c>
      <c r="H3747">
        <f t="shared" ca="1" si="352"/>
        <v>23.521994090044998</v>
      </c>
      <c r="I3747">
        <f>User_Model_Calcs!A3747-Sat_Data!$B$5</f>
        <v>15.090000000000003</v>
      </c>
      <c r="J3747">
        <f>(Earth_Data!$B$1/SQRT(1-Earth_Data!$B$2^2*SIN(RADIANS(User_Model_Calcs!B3747))^2))*COS(RADIANS(User_Model_Calcs!B3747))</f>
        <v>5947.3730437323466</v>
      </c>
      <c r="K3747">
        <f>((Earth_Data!$B$1*(1-Earth_Data!$B$2^2))/SQRT(1-Earth_Data!$B$2^2*SIN(RADIANS(User_Model_Calcs!B3747))^2))*SIN(RADIANS(User_Model_Calcs!B3747))</f>
        <v>-2296.4929207887931</v>
      </c>
      <c r="L3747">
        <f t="shared" si="356"/>
        <v>-21.113353677479719</v>
      </c>
      <c r="M3747">
        <f t="shared" si="357"/>
        <v>6375.3529985834657</v>
      </c>
      <c r="N3747">
        <f>SQRT(User_Model_Calcs!M3747^2+Sat_Data!$B$3^2-2*User_Model_Calcs!M3747*Sat_Data!$B$3*COS(RADIANS(L3747))*COS(RADIANS(I3747)))</f>
        <v>36527.001853607922</v>
      </c>
      <c r="O3747">
        <f>DEGREES(ACOS(((Earth_Data!$B$1+Sat_Data!$B$2)/User_Model_Calcs!N3747)*SQRT(1-COS(RADIANS(User_Model_Calcs!I3747))^2*COS(RADIANS(User_Model_Calcs!B3747))^2)))</f>
        <v>59.777007885450146</v>
      </c>
      <c r="P3747">
        <f t="shared" si="354"/>
        <v>36.655791499451709</v>
      </c>
    </row>
    <row r="3748" spans="1:16" x14ac:dyDescent="0.25">
      <c r="A3748">
        <v>151.18700000000001</v>
      </c>
      <c r="B3748">
        <v>-30.079000000000001</v>
      </c>
      <c r="C3748">
        <v>2500</v>
      </c>
      <c r="D3748">
        <f t="shared" ca="1" si="353"/>
        <v>0.75</v>
      </c>
      <c r="E3748" s="1">
        <v>0.65</v>
      </c>
      <c r="F3748">
        <v>19.899999999999999</v>
      </c>
      <c r="G3748">
        <f t="shared" ca="1" si="355"/>
        <v>42.007420362456692</v>
      </c>
      <c r="H3748">
        <f t="shared" ca="1" si="352"/>
        <v>17.356475633740441</v>
      </c>
      <c r="I3748">
        <f>User_Model_Calcs!A3748-Sat_Data!$B$5</f>
        <v>41.187000000000012</v>
      </c>
      <c r="J3748">
        <f>(Earth_Data!$B$1/SQRT(1-Earth_Data!$B$2^2*SIN(RADIANS(User_Model_Calcs!B3748))^2))*COS(RADIANS(User_Model_Calcs!B3748))</f>
        <v>5523.875404556904</v>
      </c>
      <c r="K3748">
        <f>((Earth_Data!$B$1*(1-Earth_Data!$B$2^2))/SQRT(1-Earth_Data!$B$2^2*SIN(RADIANS(User_Model_Calcs!B3748))^2))*SIN(RADIANS(User_Model_Calcs!B3748))</f>
        <v>-3177.9559654017185</v>
      </c>
      <c r="L3748">
        <f t="shared" si="356"/>
        <v>-29.912366937043604</v>
      </c>
      <c r="M3748">
        <f t="shared" si="357"/>
        <v>6372.8018644157664</v>
      </c>
      <c r="N3748">
        <f>SQRT(User_Model_Calcs!M3748^2+Sat_Data!$B$3^2-2*User_Model_Calcs!M3748*Sat_Data!$B$3*COS(RADIANS(L3748))*COS(RADIANS(I3748)))</f>
        <v>38312.773365552966</v>
      </c>
      <c r="O3748">
        <f>DEGREES(ACOS(((Earth_Data!$B$1+Sat_Data!$B$2)/User_Model_Calcs!N3748)*SQRT(1-COS(RADIANS(User_Model_Calcs!I3748))^2*COS(RADIANS(User_Model_Calcs!B3748))^2)))</f>
        <v>33.36588866654364</v>
      </c>
      <c r="P3748">
        <f t="shared" si="354"/>
        <v>60.197169181665153</v>
      </c>
    </row>
    <row r="3749" spans="1:16" x14ac:dyDescent="0.25">
      <c r="A3749">
        <v>117.63500000000001</v>
      </c>
      <c r="B3749">
        <v>-23.056000000000001</v>
      </c>
      <c r="C3749">
        <v>2500</v>
      </c>
      <c r="D3749">
        <f t="shared" ca="1" si="353"/>
        <v>3</v>
      </c>
      <c r="E3749" s="1">
        <v>0.65</v>
      </c>
      <c r="F3749">
        <v>19.899999999999999</v>
      </c>
      <c r="G3749">
        <f t="shared" ca="1" si="355"/>
        <v>54.048620189015942</v>
      </c>
      <c r="H3749">
        <f t="shared" ca="1" si="352"/>
        <v>17.639503405093798</v>
      </c>
      <c r="I3749">
        <f>User_Model_Calcs!A3749-Sat_Data!$B$5</f>
        <v>7.6350000000000051</v>
      </c>
      <c r="J3749">
        <f>(Earth_Data!$B$1/SQRT(1-Earth_Data!$B$2^2*SIN(RADIANS(User_Model_Calcs!B3749))^2))*COS(RADIANS(User_Model_Calcs!B3749))</f>
        <v>5871.6854485290678</v>
      </c>
      <c r="K3749">
        <f>((Earth_Data!$B$1*(1-Earth_Data!$B$2^2))/SQRT(1-Earth_Data!$B$2^2*SIN(RADIANS(User_Model_Calcs!B3749))^2))*SIN(RADIANS(User_Model_Calcs!B3749))</f>
        <v>-2482.4276893951755</v>
      </c>
      <c r="L3749">
        <f t="shared" si="356"/>
        <v>-22.917640432102065</v>
      </c>
      <c r="M3749">
        <f t="shared" si="357"/>
        <v>6374.8833118374696</v>
      </c>
      <c r="N3749">
        <f>SQRT(User_Model_Calcs!M3749^2+Sat_Data!$B$3^2-2*User_Model_Calcs!M3749*Sat_Data!$B$3*COS(RADIANS(L3749))*COS(RADIANS(I3749)))</f>
        <v>36437.541318343981</v>
      </c>
      <c r="O3749">
        <f>DEGREES(ACOS(((Earth_Data!$B$1+Sat_Data!$B$2)/User_Model_Calcs!N3749)*SQRT(1-COS(RADIANS(User_Model_Calcs!I3749))^2*COS(RADIANS(User_Model_Calcs!B3749))^2)))</f>
        <v>61.657188442301212</v>
      </c>
      <c r="P3749">
        <f t="shared" si="354"/>
        <v>18.895435563556116</v>
      </c>
    </row>
    <row r="3750" spans="1:16" x14ac:dyDescent="0.25">
      <c r="A3750" s="5">
        <v>157.66</v>
      </c>
      <c r="B3750">
        <v>-21.942</v>
      </c>
      <c r="C3750">
        <v>950</v>
      </c>
      <c r="D3750">
        <f t="shared" ca="1" si="353"/>
        <v>1.2</v>
      </c>
      <c r="E3750" s="1">
        <v>0.65</v>
      </c>
      <c r="F3750">
        <v>19.899999999999999</v>
      </c>
      <c r="G3750">
        <f t="shared" ca="1" si="355"/>
        <v>46.089820015575185</v>
      </c>
      <c r="H3750">
        <f t="shared" ca="1" si="352"/>
        <v>21.444136567729508</v>
      </c>
      <c r="I3750">
        <f>User_Model_Calcs!A3750-Sat_Data!$B$5</f>
        <v>47.66</v>
      </c>
      <c r="J3750">
        <f>(Earth_Data!$B$1/SQRT(1-Earth_Data!$B$2^2*SIN(RADIANS(User_Model_Calcs!B3750))^2))*COS(RADIANS(User_Model_Calcs!B3750))</f>
        <v>5918.8910155937247</v>
      </c>
      <c r="K3750">
        <f>((Earth_Data!$B$1*(1-Earth_Data!$B$2^2))/SQRT(1-Earth_Data!$B$2^2*SIN(RADIANS(User_Model_Calcs!B3750))^2))*SIN(RADIANS(User_Model_Calcs!B3750))</f>
        <v>-2368.4578152157032</v>
      </c>
      <c r="L3750">
        <f t="shared" si="356"/>
        <v>-21.808931313867642</v>
      </c>
      <c r="M3750">
        <f t="shared" si="357"/>
        <v>6375.1755487149103</v>
      </c>
      <c r="N3750">
        <f>SQRT(User_Model_Calcs!M3750^2+Sat_Data!$B$3^2-2*User_Model_Calcs!M3750*Sat_Data!$B$3*COS(RADIANS(L3750))*COS(RADIANS(I3750)))</f>
        <v>38500.379850501704</v>
      </c>
      <c r="O3750">
        <f>DEGREES(ACOS(((Earth_Data!$B$1+Sat_Data!$B$2)/User_Model_Calcs!N3750)*SQRT(1-COS(RADIANS(User_Model_Calcs!I3750))^2*COS(RADIANS(User_Model_Calcs!B3750))^2)))</f>
        <v>31.224997779128998</v>
      </c>
      <c r="P3750">
        <f t="shared" si="354"/>
        <v>71.196870390031577</v>
      </c>
    </row>
    <row r="3751" spans="1:16" x14ac:dyDescent="0.25">
      <c r="A3751">
        <v>129.91800000000001</v>
      </c>
      <c r="B3751">
        <v>-26.847000000000001</v>
      </c>
      <c r="C3751">
        <v>375</v>
      </c>
      <c r="D3751">
        <f t="shared" ca="1" si="353"/>
        <v>0.75</v>
      </c>
      <c r="E3751" s="1">
        <v>0.65</v>
      </c>
      <c r="F3751">
        <v>19.899999999999999</v>
      </c>
      <c r="G3751">
        <f t="shared" ca="1" si="355"/>
        <v>42.007420362456692</v>
      </c>
      <c r="H3751">
        <f t="shared" ca="1" si="352"/>
        <v>20.224213341652828</v>
      </c>
      <c r="I3751">
        <f>User_Model_Calcs!A3751-Sat_Data!$B$5</f>
        <v>19.918000000000006</v>
      </c>
      <c r="J3751">
        <f>(Earth_Data!$B$1/SQRT(1-Earth_Data!$B$2^2*SIN(RADIANS(User_Model_Calcs!B3751))^2))*COS(RADIANS(User_Model_Calcs!B3751))</f>
        <v>5694.5652737142564</v>
      </c>
      <c r="K3751">
        <f>((Earth_Data!$B$1*(1-Earth_Data!$B$2^2))/SQRT(1-Earth_Data!$B$2^2*SIN(RADIANS(User_Model_Calcs!B3751))^2))*SIN(RADIANS(User_Model_Calcs!B3751))</f>
        <v>-2863.101307218179</v>
      </c>
      <c r="L3751">
        <f t="shared" si="356"/>
        <v>-26.692237090098548</v>
      </c>
      <c r="M3751">
        <f t="shared" si="357"/>
        <v>6373.8075552990122</v>
      </c>
      <c r="N3751">
        <f>SQRT(User_Model_Calcs!M3751^2+Sat_Data!$B$3^2-2*User_Model_Calcs!M3751*Sat_Data!$B$3*COS(RADIANS(L3751))*COS(RADIANS(I3751)))</f>
        <v>36972.327682643387</v>
      </c>
      <c r="O3751">
        <f>DEGREES(ACOS(((Earth_Data!$B$1+Sat_Data!$B$2)/User_Model_Calcs!N3751)*SQRT(1-COS(RADIANS(User_Model_Calcs!I3751))^2*COS(RADIANS(User_Model_Calcs!B3751))^2)))</f>
        <v>51.624376448505252</v>
      </c>
      <c r="P3751">
        <f t="shared" si="354"/>
        <v>38.741920293533745</v>
      </c>
    </row>
    <row r="3752" spans="1:16" x14ac:dyDescent="0.25">
      <c r="A3752">
        <v>145.66999999999999</v>
      </c>
      <c r="B3752">
        <v>-31.771999999999998</v>
      </c>
      <c r="C3752">
        <v>375</v>
      </c>
      <c r="D3752">
        <f t="shared" ca="1" si="353"/>
        <v>1.2</v>
      </c>
      <c r="E3752" s="1">
        <v>0.65</v>
      </c>
      <c r="F3752">
        <v>19.899999999999999</v>
      </c>
      <c r="G3752">
        <f t="shared" ca="1" si="355"/>
        <v>46.089820015575185</v>
      </c>
      <c r="H3752">
        <f t="shared" ca="1" si="352"/>
        <v>15.105014056594417</v>
      </c>
      <c r="I3752">
        <f>User_Model_Calcs!A3752-Sat_Data!$B$5</f>
        <v>35.669999999999987</v>
      </c>
      <c r="J3752">
        <f>(Earth_Data!$B$1/SQRT(1-Earth_Data!$B$2^2*SIN(RADIANS(User_Model_Calcs!B3752))^2))*COS(RADIANS(User_Model_Calcs!B3752))</f>
        <v>5427.4154583447962</v>
      </c>
      <c r="K3752">
        <f>((Earth_Data!$B$1*(1-Earth_Data!$B$2^2))/SQRT(1-Earth_Data!$B$2^2*SIN(RADIANS(User_Model_Calcs!B3752))^2))*SIN(RADIANS(User_Model_Calcs!B3752))</f>
        <v>-3338.9658914538813</v>
      </c>
      <c r="L3752">
        <f t="shared" si="356"/>
        <v>-31.599981800568127</v>
      </c>
      <c r="M3752">
        <f t="shared" si="357"/>
        <v>6372.2469962935729</v>
      </c>
      <c r="N3752">
        <f>SQRT(User_Model_Calcs!M3752^2+Sat_Data!$B$3^2-2*User_Model_Calcs!M3752*Sat_Data!$B$3*COS(RADIANS(L3752))*COS(RADIANS(I3752)))</f>
        <v>38034.225513271056</v>
      </c>
      <c r="O3752">
        <f>DEGREES(ACOS(((Earth_Data!$B$1+Sat_Data!$B$2)/User_Model_Calcs!N3752)*SQRT(1-COS(RADIANS(User_Model_Calcs!I3752))^2*COS(RADIANS(User_Model_Calcs!B3752))^2)))</f>
        <v>36.705971980664778</v>
      </c>
      <c r="P3752">
        <f t="shared" si="354"/>
        <v>53.73739297760828</v>
      </c>
    </row>
    <row r="3753" spans="1:16" x14ac:dyDescent="0.25">
      <c r="A3753">
        <v>156.345</v>
      </c>
      <c r="B3753">
        <v>-27.76</v>
      </c>
      <c r="C3753">
        <v>950</v>
      </c>
      <c r="D3753">
        <f t="shared" ca="1" si="353"/>
        <v>0.75</v>
      </c>
      <c r="E3753" s="1">
        <v>0.65</v>
      </c>
      <c r="F3753">
        <v>19.899999999999999</v>
      </c>
      <c r="G3753">
        <f t="shared" ca="1" si="355"/>
        <v>42.007420362456692</v>
      </c>
      <c r="H3753">
        <f t="shared" ca="1" si="352"/>
        <v>23.708972135209411</v>
      </c>
      <c r="I3753">
        <f>User_Model_Calcs!A3753-Sat_Data!$B$5</f>
        <v>46.344999999999999</v>
      </c>
      <c r="J3753">
        <f>(Earth_Data!$B$1/SQRT(1-Earth_Data!$B$2^2*SIN(RADIANS(User_Model_Calcs!B3753))^2))*COS(RADIANS(User_Model_Calcs!B3753))</f>
        <v>5648.1595805404331</v>
      </c>
      <c r="K3753">
        <f>((Earth_Data!$B$1*(1-Earth_Data!$B$2^2))/SQRT(1-Earth_Data!$B$2^2*SIN(RADIANS(User_Model_Calcs!B3753))^2))*SIN(RADIANS(User_Model_Calcs!B3753))</f>
        <v>-2952.9971781674822</v>
      </c>
      <c r="L3753">
        <f t="shared" si="356"/>
        <v>-27.601678630606582</v>
      </c>
      <c r="M3753">
        <f t="shared" si="357"/>
        <v>6373.5311234445062</v>
      </c>
      <c r="N3753">
        <f>SQRT(User_Model_Calcs!M3753^2+Sat_Data!$B$3^2-2*User_Model_Calcs!M3753*Sat_Data!$B$3*COS(RADIANS(L3753))*COS(RADIANS(I3753)))</f>
        <v>38595.856635164833</v>
      </c>
      <c r="O3753">
        <f>DEGREES(ACOS(((Earth_Data!$B$1+Sat_Data!$B$2)/User_Model_Calcs!N3753)*SQRT(1-COS(RADIANS(User_Model_Calcs!I3753))^2*COS(RADIANS(User_Model_Calcs!B3753))^2)))</f>
        <v>30.124850356621209</v>
      </c>
      <c r="P3753">
        <f t="shared" si="354"/>
        <v>66.039678488927066</v>
      </c>
    </row>
    <row r="3754" spans="1:16" x14ac:dyDescent="0.25">
      <c r="A3754">
        <v>154.69292685720112</v>
      </c>
      <c r="B3754">
        <v>-25.731999999999999</v>
      </c>
      <c r="C3754">
        <v>950</v>
      </c>
      <c r="D3754">
        <f t="shared" ca="1" si="353"/>
        <v>0.75</v>
      </c>
      <c r="E3754" s="1">
        <v>0.65</v>
      </c>
      <c r="F3754">
        <v>19.899999999999999</v>
      </c>
      <c r="G3754">
        <f t="shared" ca="1" si="355"/>
        <v>42.007420362456692</v>
      </c>
      <c r="H3754">
        <f t="shared" ca="1" si="352"/>
        <v>17.373680003930268</v>
      </c>
      <c r="I3754">
        <f>User_Model_Calcs!A3754-Sat_Data!$B$5</f>
        <v>44.692926857201115</v>
      </c>
      <c r="J3754">
        <f>(Earth_Data!$B$1/SQRT(1-Earth_Data!$B$2^2*SIN(RADIANS(User_Model_Calcs!B3754))^2))*COS(RADIANS(User_Model_Calcs!B3754))</f>
        <v>5749.2783421292961</v>
      </c>
      <c r="K3754">
        <f>((Earth_Data!$B$1*(1-Earth_Data!$B$2^2))/SQRT(1-Earth_Data!$B$2^2*SIN(RADIANS(User_Model_Calcs!B3754))^2))*SIN(RADIANS(User_Model_Calcs!B3754))</f>
        <v>-2752.3468017352143</v>
      </c>
      <c r="L3754">
        <f t="shared" si="356"/>
        <v>-25.58179439205707</v>
      </c>
      <c r="M3754">
        <f t="shared" si="357"/>
        <v>6374.1363628572499</v>
      </c>
      <c r="N3754">
        <f>SQRT(User_Model_Calcs!M3754^2+Sat_Data!$B$3^2-2*User_Model_Calcs!M3754*Sat_Data!$B$3*COS(RADIANS(L3754))*COS(RADIANS(I3754)))</f>
        <v>38389.941625857347</v>
      </c>
      <c r="O3754">
        <f>DEGREES(ACOS(((Earth_Data!$B$1+Sat_Data!$B$2)/User_Model_Calcs!N3754)*SQRT(1-COS(RADIANS(User_Model_Calcs!I3754))^2*COS(RADIANS(User_Model_Calcs!B3754))^2)))</f>
        <v>32.482277333521083</v>
      </c>
      <c r="P3754">
        <f t="shared" si="354"/>
        <v>66.306158151355604</v>
      </c>
    </row>
    <row r="3755" spans="1:16" x14ac:dyDescent="0.25">
      <c r="A3755">
        <v>153.09899999999999</v>
      </c>
      <c r="B3755">
        <v>-32.884</v>
      </c>
      <c r="C3755">
        <v>400</v>
      </c>
      <c r="D3755">
        <f t="shared" ca="1" si="353"/>
        <v>1.2</v>
      </c>
      <c r="E3755" s="1">
        <v>0.65</v>
      </c>
      <c r="F3755">
        <v>19.899999999999999</v>
      </c>
      <c r="G3755">
        <f t="shared" ca="1" si="355"/>
        <v>46.089820015575185</v>
      </c>
      <c r="H3755">
        <f t="shared" ca="1" si="352"/>
        <v>18.939299367065786</v>
      </c>
      <c r="I3755">
        <f>User_Model_Calcs!A3755-Sat_Data!$B$5</f>
        <v>43.09899999999999</v>
      </c>
      <c r="J3755">
        <f>(Earth_Data!$B$1/SQRT(1-Earth_Data!$B$2^2*SIN(RADIANS(User_Model_Calcs!B3755))^2))*COS(RADIANS(User_Model_Calcs!B3755))</f>
        <v>5361.4731576813265</v>
      </c>
      <c r="K3755">
        <f>((Earth_Data!$B$1*(1-Earth_Data!$B$2^2))/SQRT(1-Earth_Data!$B$2^2*SIN(RADIANS(User_Model_Calcs!B3755))^2))*SIN(RADIANS(User_Model_Calcs!B3755))</f>
        <v>-3443.1634567122142</v>
      </c>
      <c r="L3755">
        <f t="shared" si="356"/>
        <v>-32.708768945371006</v>
      </c>
      <c r="M3755">
        <f t="shared" si="357"/>
        <v>6371.8732732357275</v>
      </c>
      <c r="N3755">
        <f>SQRT(User_Model_Calcs!M3755^2+Sat_Data!$B$3^2-2*User_Model_Calcs!M3755*Sat_Data!$B$3*COS(RADIANS(L3755))*COS(RADIANS(I3755)))</f>
        <v>38578.314233285993</v>
      </c>
      <c r="O3755">
        <f>DEGREES(ACOS(((Earth_Data!$B$1+Sat_Data!$B$2)/User_Model_Calcs!N3755)*SQRT(1-COS(RADIANS(User_Model_Calcs!I3755))^2*COS(RADIANS(User_Model_Calcs!B3755))^2)))</f>
        <v>30.303096381751242</v>
      </c>
      <c r="P3755">
        <f t="shared" si="354"/>
        <v>59.876895917470911</v>
      </c>
    </row>
    <row r="3756" spans="1:16" x14ac:dyDescent="0.25">
      <c r="A3756">
        <v>145.58699999999999</v>
      </c>
      <c r="B3756">
        <v>-23.460999999999999</v>
      </c>
      <c r="C3756">
        <v>375</v>
      </c>
      <c r="D3756">
        <f t="shared" ca="1" si="353"/>
        <v>0.75</v>
      </c>
      <c r="E3756" s="1">
        <v>0.65</v>
      </c>
      <c r="F3756">
        <v>19.899999999999999</v>
      </c>
      <c r="G3756">
        <f t="shared" ca="1" si="355"/>
        <v>42.007420362456692</v>
      </c>
      <c r="H3756">
        <f t="shared" ca="1" si="352"/>
        <v>20.893132769681884</v>
      </c>
      <c r="I3756">
        <f>User_Model_Calcs!A3756-Sat_Data!$B$5</f>
        <v>35.586999999999989</v>
      </c>
      <c r="J3756">
        <f>(Earth_Data!$B$1/SQRT(1-Earth_Data!$B$2^2*SIN(RADIANS(User_Model_Calcs!B3756))^2))*COS(RADIANS(User_Model_Calcs!B3756))</f>
        <v>5853.9739990666803</v>
      </c>
      <c r="K3756">
        <f>((Earth_Data!$B$1*(1-Earth_Data!$B$2^2))/SQRT(1-Earth_Data!$B$2^2*SIN(RADIANS(User_Model_Calcs!B3756))^2))*SIN(RADIANS(User_Model_Calcs!B3756))</f>
        <v>-2523.635344499206</v>
      </c>
      <c r="L3756">
        <f t="shared" si="356"/>
        <v>-23.320767984627327</v>
      </c>
      <c r="M3756">
        <f t="shared" si="357"/>
        <v>6374.7742653175073</v>
      </c>
      <c r="N3756">
        <f>SQRT(User_Model_Calcs!M3756^2+Sat_Data!$B$3^2-2*User_Model_Calcs!M3756*Sat_Data!$B$3*COS(RADIANS(L3756))*COS(RADIANS(I3756)))</f>
        <v>37643.001303085315</v>
      </c>
      <c r="O3756">
        <f>DEGREES(ACOS(((Earth_Data!$B$1+Sat_Data!$B$2)/User_Model_Calcs!N3756)*SQRT(1-COS(RADIANS(User_Model_Calcs!I3756))^2*COS(RADIANS(User_Model_Calcs!B3756))^2)))</f>
        <v>41.761393922320764</v>
      </c>
      <c r="P3756">
        <f t="shared" si="354"/>
        <v>60.910124865982176</v>
      </c>
    </row>
    <row r="3757" spans="1:16" x14ac:dyDescent="0.25">
      <c r="A3757">
        <v>151.09700000000001</v>
      </c>
      <c r="B3757">
        <v>-30.881999999999998</v>
      </c>
      <c r="C3757">
        <v>950</v>
      </c>
      <c r="D3757">
        <f t="shared" ca="1" si="353"/>
        <v>1.2</v>
      </c>
      <c r="E3757" s="1">
        <v>0.65</v>
      </c>
      <c r="F3757">
        <v>19.899999999999999</v>
      </c>
      <c r="G3757">
        <f t="shared" ca="1" si="355"/>
        <v>46.089820015575185</v>
      </c>
      <c r="H3757">
        <f t="shared" ca="1" si="352"/>
        <v>20.643873641148197</v>
      </c>
      <c r="I3757">
        <f>User_Model_Calcs!A3757-Sat_Data!$B$5</f>
        <v>41.097000000000008</v>
      </c>
      <c r="J3757">
        <f>(Earth_Data!$B$1/SQRT(1-Earth_Data!$B$2^2*SIN(RADIANS(User_Model_Calcs!B3757))^2))*COS(RADIANS(User_Model_Calcs!B3757))</f>
        <v>5478.7202538471447</v>
      </c>
      <c r="K3757">
        <f>((Earth_Data!$B$1*(1-Earth_Data!$B$2^2))/SQRT(1-Earth_Data!$B$2^2*SIN(RADIANS(User_Model_Calcs!B3757))^2))*SIN(RADIANS(User_Model_Calcs!B3757))</f>
        <v>-3254.6738684022189</v>
      </c>
      <c r="L3757">
        <f t="shared" si="356"/>
        <v>-30.712739354893291</v>
      </c>
      <c r="M3757">
        <f t="shared" si="357"/>
        <v>6372.5409068577337</v>
      </c>
      <c r="N3757">
        <f>SQRT(User_Model_Calcs!M3757^2+Sat_Data!$B$3^2-2*User_Model_Calcs!M3757*Sat_Data!$B$3*COS(RADIANS(L3757))*COS(RADIANS(I3757)))</f>
        <v>38343.884247955699</v>
      </c>
      <c r="O3757">
        <f>DEGREES(ACOS(((Earth_Data!$B$1+Sat_Data!$B$2)/User_Model_Calcs!N3757)*SQRT(1-COS(RADIANS(User_Model_Calcs!I3757))^2*COS(RADIANS(User_Model_Calcs!B3757))^2)))</f>
        <v>32.998558503912065</v>
      </c>
      <c r="P3757">
        <f t="shared" si="354"/>
        <v>59.525889384281747</v>
      </c>
    </row>
    <row r="3758" spans="1:16" x14ac:dyDescent="0.25">
      <c r="A3758">
        <v>161.54826679945637</v>
      </c>
      <c r="B3758">
        <v>-30.303999999999998</v>
      </c>
      <c r="C3758">
        <v>950</v>
      </c>
      <c r="D3758">
        <f t="shared" ca="1" si="353"/>
        <v>1.2</v>
      </c>
      <c r="E3758" s="1">
        <v>0.65</v>
      </c>
      <c r="F3758">
        <v>19.899999999999999</v>
      </c>
      <c r="G3758">
        <f t="shared" ca="1" si="355"/>
        <v>46.089820015575185</v>
      </c>
      <c r="H3758">
        <f t="shared" ca="1" si="352"/>
        <v>22.877295674679651</v>
      </c>
      <c r="I3758">
        <f>User_Model_Calcs!A3758-Sat_Data!$B$5</f>
        <v>51.548266799456371</v>
      </c>
      <c r="J3758">
        <f>(Earth_Data!$B$1/SQRT(1-Earth_Data!$B$2^2*SIN(RADIANS(User_Model_Calcs!B3758))^2))*COS(RADIANS(User_Model_Calcs!B3758))</f>
        <v>5511.3320169776562</v>
      </c>
      <c r="K3758">
        <f>((Earth_Data!$B$1*(1-Earth_Data!$B$2^2))/SQRT(1-Earth_Data!$B$2^2*SIN(RADIANS(User_Model_Calcs!B3758))^2))*SIN(RADIANS(User_Model_Calcs!B3758))</f>
        <v>-3199.5150186871629</v>
      </c>
      <c r="L3758">
        <f t="shared" si="356"/>
        <v>-30.136617463475471</v>
      </c>
      <c r="M3758">
        <f t="shared" si="357"/>
        <v>6372.7291607417083</v>
      </c>
      <c r="N3758">
        <f>SQRT(User_Model_Calcs!M3758^2+Sat_Data!$B$3^2-2*User_Model_Calcs!M3758*Sat_Data!$B$3*COS(RADIANS(L3758))*COS(RADIANS(I3758)))</f>
        <v>39107.700921740121</v>
      </c>
      <c r="O3758">
        <f>DEGREES(ACOS(((Earth_Data!$B$1+Sat_Data!$B$2)/User_Model_Calcs!N3758)*SQRT(1-COS(RADIANS(User_Model_Calcs!I3758))^2*COS(RADIANS(User_Model_Calcs!B3758))^2)))</f>
        <v>24.551137182403263</v>
      </c>
      <c r="P3758">
        <f t="shared" si="354"/>
        <v>68.165318321297136</v>
      </c>
    </row>
    <row r="3759" spans="1:16" x14ac:dyDescent="0.25">
      <c r="A3759">
        <v>117.06699999999999</v>
      </c>
      <c r="B3759">
        <v>-32.242000000000004</v>
      </c>
      <c r="C3759">
        <v>625</v>
      </c>
      <c r="D3759">
        <f t="shared" ca="1" si="353"/>
        <v>3</v>
      </c>
      <c r="E3759" s="1">
        <v>0.65</v>
      </c>
      <c r="F3759">
        <v>19.899999999999999</v>
      </c>
      <c r="G3759">
        <f t="shared" ca="1" si="355"/>
        <v>54.048620189015942</v>
      </c>
      <c r="H3759">
        <f t="shared" ref="H3759:H3822" ca="1" si="358">RAND()*(24-14)+14</f>
        <v>22.7976949258586</v>
      </c>
      <c r="I3759">
        <f>User_Model_Calcs!A3759-Sat_Data!$B$5</f>
        <v>7.0669999999999931</v>
      </c>
      <c r="J3759">
        <f>(Earth_Data!$B$1/SQRT(1-Earth_Data!$B$2^2*SIN(RADIANS(User_Model_Calcs!B3759))^2))*COS(RADIANS(User_Model_Calcs!B3759))</f>
        <v>5399.7923954070502</v>
      </c>
      <c r="K3759">
        <f>((Earth_Data!$B$1*(1-Earth_Data!$B$2^2))/SQRT(1-Earth_Data!$B$2^2*SIN(RADIANS(User_Model_Calcs!B3759))^2))*SIN(RADIANS(User_Model_Calcs!B3759))</f>
        <v>-3383.1600123548537</v>
      </c>
      <c r="L3759">
        <f t="shared" si="356"/>
        <v>-32.068592080273319</v>
      </c>
      <c r="M3759">
        <f t="shared" si="357"/>
        <v>6372.0898912909806</v>
      </c>
      <c r="N3759">
        <f>SQRT(User_Model_Calcs!M3759^2+Sat_Data!$B$3^2-2*User_Model_Calcs!M3759*Sat_Data!$B$3*COS(RADIANS(L3759))*COS(RADIANS(I3759)))</f>
        <v>36966.503445285874</v>
      </c>
      <c r="O3759">
        <f>DEGREES(ACOS(((Earth_Data!$B$1+Sat_Data!$B$2)/User_Model_Calcs!N3759)*SQRT(1-COS(RADIANS(User_Model_Calcs!I3759))^2*COS(RADIANS(User_Model_Calcs!B3759))^2)))</f>
        <v>51.685662656326578</v>
      </c>
      <c r="P3759">
        <f t="shared" si="354"/>
        <v>13.081988898997238</v>
      </c>
    </row>
    <row r="3760" spans="1:16" x14ac:dyDescent="0.25">
      <c r="A3760">
        <v>154.375</v>
      </c>
      <c r="B3760">
        <v>-27.111999999999998</v>
      </c>
      <c r="C3760">
        <v>2500</v>
      </c>
      <c r="D3760">
        <f t="shared" ca="1" si="353"/>
        <v>0.75</v>
      </c>
      <c r="E3760" s="1">
        <v>0.65</v>
      </c>
      <c r="F3760">
        <v>19.899999999999999</v>
      </c>
      <c r="G3760">
        <f t="shared" ca="1" si="355"/>
        <v>42.007420362456692</v>
      </c>
      <c r="H3760">
        <f t="shared" ca="1" si="358"/>
        <v>21.472836381562662</v>
      </c>
      <c r="I3760">
        <f>User_Model_Calcs!A3760-Sat_Data!$B$5</f>
        <v>44.375</v>
      </c>
      <c r="J3760">
        <f>(Earth_Data!$B$1/SQRT(1-Earth_Data!$B$2^2*SIN(RADIANS(User_Model_Calcs!B3760))^2))*COS(RADIANS(User_Model_Calcs!B3760))</f>
        <v>5681.2441878476629</v>
      </c>
      <c r="K3760">
        <f>((Earth_Data!$B$1*(1-Earth_Data!$B$2^2))/SQRT(1-Earth_Data!$B$2^2*SIN(RADIANS(User_Model_Calcs!B3760))^2))*SIN(RADIANS(User_Model_Calcs!B3760))</f>
        <v>-2889.2685503622724</v>
      </c>
      <c r="L3760">
        <f t="shared" si="356"/>
        <v>-26.956187983414111</v>
      </c>
      <c r="M3760">
        <f t="shared" si="357"/>
        <v>6373.7279733343939</v>
      </c>
      <c r="N3760">
        <f>SQRT(User_Model_Calcs!M3760^2+Sat_Data!$B$3^2-2*User_Model_Calcs!M3760*Sat_Data!$B$3*COS(RADIANS(L3760))*COS(RADIANS(I3760)))</f>
        <v>38418.699725393337</v>
      </c>
      <c r="O3760">
        <f>DEGREES(ACOS(((Earth_Data!$B$1+Sat_Data!$B$2)/User_Model_Calcs!N3760)*SQRT(1-COS(RADIANS(User_Model_Calcs!I3760))^2*COS(RADIANS(User_Model_Calcs!B3760))^2)))</f>
        <v>32.144675852343987</v>
      </c>
      <c r="P3760">
        <f t="shared" si="354"/>
        <v>65.02465361023178</v>
      </c>
    </row>
    <row r="3761" spans="1:16" x14ac:dyDescent="0.25">
      <c r="A3761">
        <v>157.37299999999999</v>
      </c>
      <c r="B3761">
        <v>-28.105000000000004</v>
      </c>
      <c r="C3761">
        <v>2500</v>
      </c>
      <c r="D3761">
        <f t="shared" ca="1" si="353"/>
        <v>1.2</v>
      </c>
      <c r="E3761" s="1">
        <v>0.65</v>
      </c>
      <c r="F3761">
        <v>19.899999999999999</v>
      </c>
      <c r="G3761">
        <f t="shared" ca="1" si="355"/>
        <v>46.089820015575185</v>
      </c>
      <c r="H3761">
        <f t="shared" ca="1" si="358"/>
        <v>15.305317511244624</v>
      </c>
      <c r="I3761">
        <f>User_Model_Calcs!A3761-Sat_Data!$B$5</f>
        <v>47.37299999999999</v>
      </c>
      <c r="J3761">
        <f>(Earth_Data!$B$1/SQRT(1-Earth_Data!$B$2^2*SIN(RADIANS(User_Model_Calcs!B3761))^2))*COS(RADIANS(User_Model_Calcs!B3761))</f>
        <v>5630.2503870841992</v>
      </c>
      <c r="K3761">
        <f>((Earth_Data!$B$1*(1-Earth_Data!$B$2^2))/SQRT(1-Earth_Data!$B$2^2*SIN(RADIANS(User_Model_Calcs!B3761))^2))*SIN(RADIANS(User_Model_Calcs!B3761))</f>
        <v>-2986.7754107506958</v>
      </c>
      <c r="L3761">
        <f t="shared" si="356"/>
        <v>-27.945375406175099</v>
      </c>
      <c r="M3761">
        <f t="shared" si="357"/>
        <v>6373.4250427479546</v>
      </c>
      <c r="N3761">
        <f>SQRT(User_Model_Calcs!M3761^2+Sat_Data!$B$3^2-2*User_Model_Calcs!M3761*Sat_Data!$B$3*COS(RADIANS(L3761))*COS(RADIANS(I3761)))</f>
        <v>38689.754480204603</v>
      </c>
      <c r="O3761">
        <f>DEGREES(ACOS(((Earth_Data!$B$1+Sat_Data!$B$2)/User_Model_Calcs!N3761)*SQRT(1-COS(RADIANS(User_Model_Calcs!I3761))^2*COS(RADIANS(User_Model_Calcs!B3761))^2)))</f>
        <v>29.074993568487631</v>
      </c>
      <c r="P3761">
        <f t="shared" si="354"/>
        <v>66.558527141249442</v>
      </c>
    </row>
    <row r="3762" spans="1:16" x14ac:dyDescent="0.25">
      <c r="A3762">
        <v>156.27199999999999</v>
      </c>
      <c r="B3762">
        <v>-20.048999999999999</v>
      </c>
      <c r="C3762">
        <v>3750</v>
      </c>
      <c r="D3762">
        <f t="shared" ca="1" si="353"/>
        <v>0.75</v>
      </c>
      <c r="E3762" s="1">
        <v>0.65</v>
      </c>
      <c r="F3762">
        <v>19.899999999999999</v>
      </c>
      <c r="G3762">
        <f t="shared" ca="1" si="355"/>
        <v>42.007420362456692</v>
      </c>
      <c r="H3762">
        <f t="shared" ca="1" si="358"/>
        <v>15.716125319931225</v>
      </c>
      <c r="I3762">
        <f>User_Model_Calcs!A3762-Sat_Data!$B$5</f>
        <v>46.271999999999991</v>
      </c>
      <c r="J3762">
        <f>(Earth_Data!$B$1/SQRT(1-Earth_Data!$B$2^2*SIN(RADIANS(User_Model_Calcs!B3762))^2))*COS(RADIANS(User_Model_Calcs!B3762))</f>
        <v>5993.9817735776351</v>
      </c>
      <c r="K3762">
        <f>((Earth_Data!$B$1*(1-Earth_Data!$B$2^2))/SQRT(1-Earth_Data!$B$2^2*SIN(RADIANS(User_Model_Calcs!B3762))^2))*SIN(RADIANS(User_Model_Calcs!B3762))</f>
        <v>-2172.7941293587082</v>
      </c>
      <c r="L3762">
        <f t="shared" si="356"/>
        <v>-19.925375662941434</v>
      </c>
      <c r="M3762">
        <f t="shared" si="357"/>
        <v>6375.6452089617214</v>
      </c>
      <c r="N3762">
        <f>SQRT(User_Model_Calcs!M3762^2+Sat_Data!$B$3^2-2*User_Model_Calcs!M3762*Sat_Data!$B$3*COS(RADIANS(L3762))*COS(RADIANS(I3762)))</f>
        <v>38328.450091762148</v>
      </c>
      <c r="O3762">
        <f>DEGREES(ACOS(((Earth_Data!$B$1+Sat_Data!$B$2)/User_Model_Calcs!N3762)*SQRT(1-COS(RADIANS(User_Model_Calcs!I3762))^2*COS(RADIANS(User_Model_Calcs!B3762))^2)))</f>
        <v>33.217367005212893</v>
      </c>
      <c r="P3762">
        <f t="shared" si="354"/>
        <v>71.844126616284683</v>
      </c>
    </row>
    <row r="3763" spans="1:16" x14ac:dyDescent="0.25">
      <c r="A3763">
        <v>141.01300000000001</v>
      </c>
      <c r="B3763">
        <v>-22.943999999999999</v>
      </c>
      <c r="C3763">
        <v>2500</v>
      </c>
      <c r="D3763">
        <f t="shared" ca="1" si="353"/>
        <v>3</v>
      </c>
      <c r="E3763" s="1">
        <v>0.65</v>
      </c>
      <c r="F3763">
        <v>19.899999999999999</v>
      </c>
      <c r="G3763">
        <f t="shared" ca="1" si="355"/>
        <v>54.048620189015942</v>
      </c>
      <c r="H3763">
        <f t="shared" ca="1" si="358"/>
        <v>21.031572053473745</v>
      </c>
      <c r="I3763">
        <f>User_Model_Calcs!A3763-Sat_Data!$B$5</f>
        <v>31.013000000000005</v>
      </c>
      <c r="J3763">
        <f>(Earth_Data!$B$1/SQRT(1-Earth_Data!$B$2^2*SIN(RADIANS(User_Model_Calcs!B3763))^2))*COS(RADIANS(User_Model_Calcs!B3763))</f>
        <v>5876.531816317919</v>
      </c>
      <c r="K3763">
        <f>((Earth_Data!$B$1*(1-Earth_Data!$B$2^2))/SQRT(1-Earth_Data!$B$2^2*SIN(RADIANS(User_Model_Calcs!B3763))^2))*SIN(RADIANS(User_Model_Calcs!B3763))</f>
        <v>-2471.0103624472476</v>
      </c>
      <c r="L3763">
        <f t="shared" si="356"/>
        <v>-22.806163107621025</v>
      </c>
      <c r="M3763">
        <f t="shared" si="357"/>
        <v>6374.9132072145467</v>
      </c>
      <c r="N3763">
        <f>SQRT(User_Model_Calcs!M3763^2+Sat_Data!$B$3^2-2*User_Model_Calcs!M3763*Sat_Data!$B$3*COS(RADIANS(L3763))*COS(RADIANS(I3763)))</f>
        <v>37332.776244180597</v>
      </c>
      <c r="O3763">
        <f>DEGREES(ACOS(((Earth_Data!$B$1+Sat_Data!$B$2)/User_Model_Calcs!N3763)*SQRT(1-COS(RADIANS(User_Model_Calcs!I3763))^2*COS(RADIANS(User_Model_Calcs!B3763))^2)))</f>
        <v>46.088454721008866</v>
      </c>
      <c r="P3763">
        <f t="shared" si="354"/>
        <v>57.038412527863173</v>
      </c>
    </row>
    <row r="3764" spans="1:16" x14ac:dyDescent="0.25">
      <c r="A3764">
        <v>157.62899999999999</v>
      </c>
      <c r="B3764">
        <v>-31.855</v>
      </c>
      <c r="C3764">
        <v>1250</v>
      </c>
      <c r="D3764">
        <f t="shared" ca="1" si="353"/>
        <v>3</v>
      </c>
      <c r="E3764" s="1">
        <v>0.65</v>
      </c>
      <c r="F3764">
        <v>19.899999999999999</v>
      </c>
      <c r="G3764">
        <f t="shared" ca="1" si="355"/>
        <v>54.048620189015942</v>
      </c>
      <c r="H3764">
        <f t="shared" ca="1" si="358"/>
        <v>16.712817621393047</v>
      </c>
      <c r="I3764">
        <f>User_Model_Calcs!A3764-Sat_Data!$B$5</f>
        <v>47.628999999999991</v>
      </c>
      <c r="J3764">
        <f>(Earth_Data!$B$1/SQRT(1-Earth_Data!$B$2^2*SIN(RADIANS(User_Model_Calcs!B3764))^2))*COS(RADIANS(User_Model_Calcs!B3764))</f>
        <v>5422.5638634308534</v>
      </c>
      <c r="K3764">
        <f>((Earth_Data!$B$1*(1-Earth_Data!$B$2^2))/SQRT(1-Earth_Data!$B$2^2*SIN(RADIANS(User_Model_Calcs!B3764))^2))*SIN(RADIANS(User_Model_Calcs!B3764))</f>
        <v>-3346.7865978624709</v>
      </c>
      <c r="L3764">
        <f t="shared" si="356"/>
        <v>-31.682733019867698</v>
      </c>
      <c r="M3764">
        <f t="shared" si="357"/>
        <v>6372.219345300191</v>
      </c>
      <c r="N3764">
        <f>SQRT(User_Model_Calcs!M3764^2+Sat_Data!$B$3^2-2*User_Model_Calcs!M3764*Sat_Data!$B$3*COS(RADIANS(L3764))*COS(RADIANS(I3764)))</f>
        <v>38861.920748474433</v>
      </c>
      <c r="O3764">
        <f>DEGREES(ACOS(((Earth_Data!$B$1+Sat_Data!$B$2)/User_Model_Calcs!N3764)*SQRT(1-COS(RADIANS(User_Model_Calcs!I3764))^2*COS(RADIANS(User_Model_Calcs!B3764))^2)))</f>
        <v>27.173107185054757</v>
      </c>
      <c r="P3764">
        <f t="shared" si="354"/>
        <v>64.29235382642257</v>
      </c>
    </row>
    <row r="3765" spans="1:16" x14ac:dyDescent="0.25">
      <c r="A3765">
        <v>150.6</v>
      </c>
      <c r="B3765">
        <v>-30.763999999999999</v>
      </c>
      <c r="C3765">
        <v>2500</v>
      </c>
      <c r="D3765">
        <f t="shared" ca="1" si="353"/>
        <v>3</v>
      </c>
      <c r="E3765" s="1">
        <v>0.65</v>
      </c>
      <c r="F3765">
        <v>19.899999999999999</v>
      </c>
      <c r="G3765">
        <f t="shared" ca="1" si="355"/>
        <v>54.048620189015942</v>
      </c>
      <c r="H3765">
        <f t="shared" ca="1" si="358"/>
        <v>18.721364509377608</v>
      </c>
      <c r="I3765">
        <f>User_Model_Calcs!A3765-Sat_Data!$B$5</f>
        <v>40.599999999999994</v>
      </c>
      <c r="J3765">
        <f>(Earth_Data!$B$1/SQRT(1-Earth_Data!$B$2^2*SIN(RADIANS(User_Model_Calcs!B3765))^2))*COS(RADIANS(User_Model_Calcs!B3765))</f>
        <v>5485.423432484833</v>
      </c>
      <c r="K3765">
        <f>((Earth_Data!$B$1*(1-Earth_Data!$B$2^2))/SQRT(1-Earth_Data!$B$2^2*SIN(RADIANS(User_Model_Calcs!B3765))^2))*SIN(RADIANS(User_Model_Calcs!B3765))</f>
        <v>-3243.439437776588</v>
      </c>
      <c r="L3765">
        <f t="shared" si="356"/>
        <v>-30.595117229387537</v>
      </c>
      <c r="M3765">
        <f t="shared" si="357"/>
        <v>6372.5795106988026</v>
      </c>
      <c r="N3765">
        <f>SQRT(User_Model_Calcs!M3765^2+Sat_Data!$B$3^2-2*User_Model_Calcs!M3765*Sat_Data!$B$3*COS(RADIANS(L3765))*COS(RADIANS(I3765)))</f>
        <v>38304.093018270454</v>
      </c>
      <c r="O3765">
        <f>DEGREES(ACOS(((Earth_Data!$B$1+Sat_Data!$B$2)/User_Model_Calcs!N3765)*SQRT(1-COS(RADIANS(User_Model_Calcs!I3765))^2*COS(RADIANS(User_Model_Calcs!B3765))^2)))</f>
        <v>33.46504371918158</v>
      </c>
      <c r="P3765">
        <f t="shared" si="354"/>
        <v>59.172055878927651</v>
      </c>
    </row>
    <row r="3766" spans="1:16" x14ac:dyDescent="0.25">
      <c r="A3766">
        <v>115.759</v>
      </c>
      <c r="B3766">
        <v>-27.617000000000001</v>
      </c>
      <c r="C3766">
        <v>625</v>
      </c>
      <c r="D3766">
        <f t="shared" ca="1" si="353"/>
        <v>1.2</v>
      </c>
      <c r="E3766" s="1">
        <v>0.65</v>
      </c>
      <c r="F3766">
        <v>19.899999999999999</v>
      </c>
      <c r="G3766">
        <f t="shared" ca="1" si="355"/>
        <v>46.089820015575185</v>
      </c>
      <c r="H3766">
        <f t="shared" ca="1" si="358"/>
        <v>17.35342512859717</v>
      </c>
      <c r="I3766">
        <f>User_Model_Calcs!A3766-Sat_Data!$B$5</f>
        <v>5.7590000000000003</v>
      </c>
      <c r="J3766">
        <f>(Earth_Data!$B$1/SQRT(1-Earth_Data!$B$2^2*SIN(RADIANS(User_Model_Calcs!B3766))^2))*COS(RADIANS(User_Model_Calcs!B3766))</f>
        <v>5655.522868878872</v>
      </c>
      <c r="K3766">
        <f>((Earth_Data!$B$1*(1-Earth_Data!$B$2^2))/SQRT(1-Earth_Data!$B$2^2*SIN(RADIANS(User_Model_Calcs!B3766))^2))*SIN(RADIANS(User_Model_Calcs!B3766))</f>
        <v>-2938.9653384462767</v>
      </c>
      <c r="L3766">
        <f t="shared" si="356"/>
        <v>-27.459225511206338</v>
      </c>
      <c r="M3766">
        <f t="shared" si="357"/>
        <v>6373.5748352867522</v>
      </c>
      <c r="N3766">
        <f>SQRT(User_Model_Calcs!M3766^2+Sat_Data!$B$3^2-2*User_Model_Calcs!M3766*Sat_Data!$B$3*COS(RADIANS(L3766))*COS(RADIANS(I3766)))</f>
        <v>36659.565877846828</v>
      </c>
      <c r="O3766">
        <f>DEGREES(ACOS(((Earth_Data!$B$1+Sat_Data!$B$2)/User_Model_Calcs!N3766)*SQRT(1-COS(RADIANS(User_Model_Calcs!I3766))^2*COS(RADIANS(User_Model_Calcs!B3766))^2)))</f>
        <v>57.119913759203016</v>
      </c>
      <c r="P3766">
        <f t="shared" si="354"/>
        <v>12.274179027003351</v>
      </c>
    </row>
    <row r="3767" spans="1:16" x14ac:dyDescent="0.25">
      <c r="A3767">
        <v>146.28</v>
      </c>
      <c r="B3767">
        <v>-27.521000000000001</v>
      </c>
      <c r="C3767">
        <v>375</v>
      </c>
      <c r="D3767">
        <f t="shared" ca="1" si="353"/>
        <v>3</v>
      </c>
      <c r="E3767" s="1">
        <v>0.65</v>
      </c>
      <c r="F3767">
        <v>19.899999999999999</v>
      </c>
      <c r="G3767">
        <f t="shared" ca="1" si="355"/>
        <v>54.048620189015942</v>
      </c>
      <c r="H3767">
        <f t="shared" ca="1" si="358"/>
        <v>16.677763725064324</v>
      </c>
      <c r="I3767">
        <f>User_Model_Calcs!A3767-Sat_Data!$B$5</f>
        <v>36.28</v>
      </c>
      <c r="J3767">
        <f>(Earth_Data!$B$1/SQRT(1-Earth_Data!$B$2^2*SIN(RADIANS(User_Model_Calcs!B3767))^2))*COS(RADIANS(User_Model_Calcs!B3767))</f>
        <v>5660.4463135874703</v>
      </c>
      <c r="K3767">
        <f>((Earth_Data!$B$1*(1-Earth_Data!$B$2^2))/SQRT(1-Earth_Data!$B$2^2*SIN(RADIANS(User_Model_Calcs!B3767))^2))*SIN(RADIANS(User_Model_Calcs!B3767))</f>
        <v>-2929.5352339639944</v>
      </c>
      <c r="L3767">
        <f t="shared" si="356"/>
        <v>-27.363594841416607</v>
      </c>
      <c r="M3767">
        <f t="shared" si="357"/>
        <v>6373.6040947051661</v>
      </c>
      <c r="N3767">
        <f>SQRT(User_Model_Calcs!M3767^2+Sat_Data!$B$3^2-2*User_Model_Calcs!M3767*Sat_Data!$B$3*COS(RADIANS(L3767))*COS(RADIANS(I3767)))</f>
        <v>37863.446360093105</v>
      </c>
      <c r="O3767">
        <f>DEGREES(ACOS(((Earth_Data!$B$1+Sat_Data!$B$2)/User_Model_Calcs!N3767)*SQRT(1-COS(RADIANS(User_Model_Calcs!I3767))^2*COS(RADIANS(User_Model_Calcs!B3767))^2)))</f>
        <v>38.864500703472963</v>
      </c>
      <c r="P3767">
        <f t="shared" si="354"/>
        <v>57.809686433148848</v>
      </c>
    </row>
    <row r="3768" spans="1:16" x14ac:dyDescent="0.25">
      <c r="A3768">
        <v>156.76499999999999</v>
      </c>
      <c r="B3768">
        <v>-33.257000000000005</v>
      </c>
      <c r="C3768">
        <v>1250</v>
      </c>
      <c r="D3768">
        <f t="shared" ca="1" si="353"/>
        <v>3</v>
      </c>
      <c r="E3768" s="1">
        <v>0.65</v>
      </c>
      <c r="F3768">
        <v>19.899999999999999</v>
      </c>
      <c r="G3768">
        <f t="shared" ca="1" si="355"/>
        <v>54.048620189015942</v>
      </c>
      <c r="H3768">
        <f t="shared" ca="1" si="358"/>
        <v>15.887281891253908</v>
      </c>
      <c r="I3768">
        <f>User_Model_Calcs!A3768-Sat_Data!$B$5</f>
        <v>46.764999999999986</v>
      </c>
      <c r="J3768">
        <f>(Earth_Data!$B$1/SQRT(1-Earth_Data!$B$2^2*SIN(RADIANS(User_Model_Calcs!B3768))^2))*COS(RADIANS(User_Model_Calcs!B3768))</f>
        <v>5338.8999794022902</v>
      </c>
      <c r="K3768">
        <f>((Earth_Data!$B$1*(1-Earth_Data!$B$2^2))/SQRT(1-Earth_Data!$B$2^2*SIN(RADIANS(User_Model_Calcs!B3768))^2))*SIN(RADIANS(User_Model_Calcs!B3768))</f>
        <v>-3477.8296418905543</v>
      </c>
      <c r="L3768">
        <f t="shared" si="356"/>
        <v>-33.08074990003351</v>
      </c>
      <c r="M3768">
        <f t="shared" si="357"/>
        <v>6371.7463860447524</v>
      </c>
      <c r="N3768">
        <f>SQRT(User_Model_Calcs!M3768^2+Sat_Data!$B$3^2-2*User_Model_Calcs!M3768*Sat_Data!$B$3*COS(RADIANS(L3768))*COS(RADIANS(I3768)))</f>
        <v>38858.930207697689</v>
      </c>
      <c r="O3768">
        <f>DEGREES(ACOS(((Earth_Data!$B$1+Sat_Data!$B$2)/User_Model_Calcs!N3768)*SQRT(1-COS(RADIANS(User_Model_Calcs!I3768))^2*COS(RADIANS(User_Model_Calcs!B3768))^2)))</f>
        <v>27.200436528314579</v>
      </c>
      <c r="P3768">
        <f t="shared" si="354"/>
        <v>62.723991348259233</v>
      </c>
    </row>
    <row r="3769" spans="1:16" x14ac:dyDescent="0.25">
      <c r="A3769">
        <v>110.70099999999999</v>
      </c>
      <c r="B3769">
        <v>-23.236999999999998</v>
      </c>
      <c r="C3769">
        <v>2500</v>
      </c>
      <c r="D3769">
        <f t="shared" ca="1" si="353"/>
        <v>3</v>
      </c>
      <c r="E3769" s="1">
        <v>0.65</v>
      </c>
      <c r="F3769">
        <v>19.899999999999999</v>
      </c>
      <c r="G3769">
        <f t="shared" ca="1" si="355"/>
        <v>54.048620189015942</v>
      </c>
      <c r="H3769">
        <f t="shared" ca="1" si="358"/>
        <v>19.762272631931726</v>
      </c>
      <c r="I3769">
        <f>User_Model_Calcs!A3769-Sat_Data!$B$5</f>
        <v>0.70099999999999341</v>
      </c>
      <c r="J3769">
        <f>(Earth_Data!$B$1/SQRT(1-Earth_Data!$B$2^2*SIN(RADIANS(User_Model_Calcs!B3769))^2))*COS(RADIANS(User_Model_Calcs!B3769))</f>
        <v>5863.8060755049009</v>
      </c>
      <c r="K3769">
        <f>((Earth_Data!$B$1*(1-Earth_Data!$B$2^2))/SQRT(1-Earth_Data!$B$2^2*SIN(RADIANS(User_Model_Calcs!B3769))^2))*SIN(RADIANS(User_Model_Calcs!B3769))</f>
        <v>-2500.8591559966007</v>
      </c>
      <c r="L3769">
        <f t="shared" si="356"/>
        <v>-23.097800193743662</v>
      </c>
      <c r="M3769">
        <f t="shared" si="357"/>
        <v>6374.8347593690787</v>
      </c>
      <c r="N3769">
        <f>SQRT(User_Model_Calcs!M3769^2+Sat_Data!$B$3^2-2*User_Model_Calcs!M3769*Sat_Data!$B$3*COS(RADIANS(L3769))*COS(RADIANS(I3769)))</f>
        <v>36386.887042179565</v>
      </c>
      <c r="O3769">
        <f>DEGREES(ACOS(((Earth_Data!$B$1+Sat_Data!$B$2)/User_Model_Calcs!N3769)*SQRT(1-COS(RADIANS(User_Model_Calcs!I3769))^2*COS(RADIANS(User_Model_Calcs!B3769))^2)))</f>
        <v>62.782956372388483</v>
      </c>
      <c r="P3769">
        <f t="shared" si="354"/>
        <v>1.7762928397791695</v>
      </c>
    </row>
    <row r="3770" spans="1:16" x14ac:dyDescent="0.25">
      <c r="A3770">
        <v>148.78</v>
      </c>
      <c r="B3770">
        <v>-21.22</v>
      </c>
      <c r="C3770">
        <v>375</v>
      </c>
      <c r="D3770">
        <f t="shared" ca="1" si="353"/>
        <v>0.75</v>
      </c>
      <c r="E3770" s="1">
        <v>0.65</v>
      </c>
      <c r="F3770">
        <v>19.899999999999999</v>
      </c>
      <c r="G3770">
        <f t="shared" ca="1" si="355"/>
        <v>42.007420362456692</v>
      </c>
      <c r="H3770">
        <f t="shared" ca="1" si="358"/>
        <v>19.97242089447527</v>
      </c>
      <c r="I3770">
        <f>User_Model_Calcs!A3770-Sat_Data!$B$5</f>
        <v>38.78</v>
      </c>
      <c r="J3770">
        <f>(Earth_Data!$B$1/SQRT(1-Earth_Data!$B$2^2*SIN(RADIANS(User_Model_Calcs!B3770))^2))*COS(RADIANS(User_Model_Calcs!B3770))</f>
        <v>5948.2952482928122</v>
      </c>
      <c r="K3770">
        <f>((Earth_Data!$B$1*(1-Earth_Data!$B$2^2))/SQRT(1-Earth_Data!$B$2^2*SIN(RADIANS(User_Model_Calcs!B3770))^2))*SIN(RADIANS(User_Model_Calcs!B3770))</f>
        <v>-2294.1192070354655</v>
      </c>
      <c r="L3770">
        <f t="shared" si="356"/>
        <v>-21.09046760055605</v>
      </c>
      <c r="M3770">
        <f t="shared" si="357"/>
        <v>6375.3587582936761</v>
      </c>
      <c r="N3770">
        <f>SQRT(User_Model_Calcs!M3770^2+Sat_Data!$B$3^2-2*User_Model_Calcs!M3770*Sat_Data!$B$3*COS(RADIANS(L3770))*COS(RADIANS(I3770)))</f>
        <v>37781.303279139589</v>
      </c>
      <c r="O3770">
        <f>DEGREES(ACOS(((Earth_Data!$B$1+Sat_Data!$B$2)/User_Model_Calcs!N3770)*SQRT(1-COS(RADIANS(User_Model_Calcs!I3770))^2*COS(RADIANS(User_Model_Calcs!B3770))^2)))</f>
        <v>39.946477579623483</v>
      </c>
      <c r="P3770">
        <f t="shared" si="354"/>
        <v>65.748581997054288</v>
      </c>
    </row>
    <row r="3771" spans="1:16" x14ac:dyDescent="0.25">
      <c r="A3771">
        <v>157.78700000000001</v>
      </c>
      <c r="B3771">
        <v>-24.916</v>
      </c>
      <c r="C3771">
        <v>2500</v>
      </c>
      <c r="D3771">
        <f t="shared" ca="1" si="353"/>
        <v>0.75</v>
      </c>
      <c r="E3771" s="1">
        <v>0.65</v>
      </c>
      <c r="F3771">
        <v>19.899999999999999</v>
      </c>
      <c r="G3771">
        <f t="shared" ca="1" si="355"/>
        <v>42.007420362456692</v>
      </c>
      <c r="H3771">
        <f t="shared" ca="1" si="358"/>
        <v>18.884927790303596</v>
      </c>
      <c r="I3771">
        <f>User_Model_Calcs!A3771-Sat_Data!$B$5</f>
        <v>47.787000000000006</v>
      </c>
      <c r="J3771">
        <f>(Earth_Data!$B$1/SQRT(1-Earth_Data!$B$2^2*SIN(RADIANS(User_Model_Calcs!B3771))^2))*COS(RADIANS(User_Model_Calcs!B3771))</f>
        <v>5787.9431300126607</v>
      </c>
      <c r="K3771">
        <f>((Earth_Data!$B$1*(1-Earth_Data!$B$2^2))/SQRT(1-Earth_Data!$B$2^2*SIN(RADIANS(User_Model_Calcs!B3771))^2))*SIN(RADIANS(User_Model_Calcs!B3771))</f>
        <v>-2670.6394388586273</v>
      </c>
      <c r="L3771">
        <f t="shared" si="356"/>
        <v>-24.769273277536293</v>
      </c>
      <c r="M3771">
        <f t="shared" si="357"/>
        <v>6374.3706111778502</v>
      </c>
      <c r="N3771">
        <f>SQRT(User_Model_Calcs!M3771^2+Sat_Data!$B$3^2-2*User_Model_Calcs!M3771*Sat_Data!$B$3*COS(RADIANS(L3771))*COS(RADIANS(I3771)))</f>
        <v>38607.084718274586</v>
      </c>
      <c r="O3771">
        <f>DEGREES(ACOS(((Earth_Data!$B$1+Sat_Data!$B$2)/User_Model_Calcs!N3771)*SQRT(1-COS(RADIANS(User_Model_Calcs!I3771))^2*COS(RADIANS(User_Model_Calcs!B3771))^2)))</f>
        <v>30.008390803590903</v>
      </c>
      <c r="P3771">
        <f t="shared" si="354"/>
        <v>69.084351930199091</v>
      </c>
    </row>
    <row r="3772" spans="1:16" x14ac:dyDescent="0.25">
      <c r="A3772">
        <v>161.71600000000001</v>
      </c>
      <c r="B3772">
        <v>-28.646999999999998</v>
      </c>
      <c r="C3772">
        <v>375</v>
      </c>
      <c r="D3772">
        <f t="shared" ca="1" si="353"/>
        <v>1.2</v>
      </c>
      <c r="E3772" s="1">
        <v>0.65</v>
      </c>
      <c r="F3772">
        <v>19.899999999999999</v>
      </c>
      <c r="G3772">
        <f t="shared" ca="1" si="355"/>
        <v>46.089820015575185</v>
      </c>
      <c r="H3772">
        <f t="shared" ca="1" si="358"/>
        <v>18.450524541333372</v>
      </c>
      <c r="I3772">
        <f>User_Model_Calcs!A3772-Sat_Data!$B$5</f>
        <v>51.716000000000008</v>
      </c>
      <c r="J3772">
        <f>(Earth_Data!$B$1/SQRT(1-Earth_Data!$B$2^2*SIN(RADIANS(User_Model_Calcs!B3772))^2))*COS(RADIANS(User_Model_Calcs!B3772))</f>
        <v>5601.7030833415538</v>
      </c>
      <c r="K3772">
        <f>((Earth_Data!$B$1*(1-Earth_Data!$B$2^2))/SQRT(1-Earth_Data!$B$2^2*SIN(RADIANS(User_Model_Calcs!B3772))^2))*SIN(RADIANS(User_Model_Calcs!B3772))</f>
        <v>-3039.6254374261766</v>
      </c>
      <c r="L3772">
        <f t="shared" si="356"/>
        <v>-28.485374583811431</v>
      </c>
      <c r="M3772">
        <f t="shared" si="357"/>
        <v>6373.2566427036772</v>
      </c>
      <c r="N3772">
        <f>SQRT(User_Model_Calcs!M3772^2+Sat_Data!$B$3^2-2*User_Model_Calcs!M3772*Sat_Data!$B$3*COS(RADIANS(L3772))*COS(RADIANS(I3772)))</f>
        <v>39061.031560259689</v>
      </c>
      <c r="O3772">
        <f>DEGREES(ACOS(((Earth_Data!$B$1+Sat_Data!$B$2)/User_Model_Calcs!N3772)*SQRT(1-COS(RADIANS(User_Model_Calcs!I3772))^2*COS(RADIANS(User_Model_Calcs!B3772))^2)))</f>
        <v>25.049748162609678</v>
      </c>
      <c r="P3772">
        <f t="shared" si="354"/>
        <v>69.273388372778257</v>
      </c>
    </row>
    <row r="3773" spans="1:16" x14ac:dyDescent="0.25">
      <c r="A3773">
        <v>146.089</v>
      </c>
      <c r="B3773">
        <v>-34.799999999999997</v>
      </c>
      <c r="C3773">
        <v>3750</v>
      </c>
      <c r="D3773">
        <f t="shared" ca="1" si="353"/>
        <v>3</v>
      </c>
      <c r="E3773" s="1">
        <v>0.65</v>
      </c>
      <c r="F3773">
        <v>19.899999999999999</v>
      </c>
      <c r="G3773">
        <f t="shared" ca="1" si="355"/>
        <v>54.048620189015942</v>
      </c>
      <c r="H3773">
        <f t="shared" ca="1" si="358"/>
        <v>19.907550699460025</v>
      </c>
      <c r="I3773">
        <f>User_Model_Calcs!A3773-Sat_Data!$B$5</f>
        <v>36.088999999999999</v>
      </c>
      <c r="J3773">
        <f>(Earth_Data!$B$1/SQRT(1-Earth_Data!$B$2^2*SIN(RADIANS(User_Model_Calcs!B3773))^2))*COS(RADIANS(User_Model_Calcs!B3773))</f>
        <v>5243.1240424074786</v>
      </c>
      <c r="K3773">
        <f>((Earth_Data!$B$1*(1-Earth_Data!$B$2^2))/SQRT(1-Earth_Data!$B$2^2*SIN(RADIANS(User_Model_Calcs!B3773))^2))*SIN(RADIANS(User_Model_Calcs!B3773))</f>
        <v>-3619.6708930262434</v>
      </c>
      <c r="L3773">
        <f t="shared" si="356"/>
        <v>-34.619852417180809</v>
      </c>
      <c r="M3773">
        <f t="shared" si="357"/>
        <v>6371.2139422477985</v>
      </c>
      <c r="N3773">
        <f>SQRT(User_Model_Calcs!M3773^2+Sat_Data!$B$3^2-2*User_Model_Calcs!M3773*Sat_Data!$B$3*COS(RADIANS(L3773))*COS(RADIANS(I3773)))</f>
        <v>38224.46179159452</v>
      </c>
      <c r="O3773">
        <f>DEGREES(ACOS(((Earth_Data!$B$1+Sat_Data!$B$2)/User_Model_Calcs!N3773)*SQRT(1-COS(RADIANS(User_Model_Calcs!I3773))^2*COS(RADIANS(User_Model_Calcs!B3773))^2)))</f>
        <v>34.389504291399412</v>
      </c>
      <c r="P3773">
        <f t="shared" si="354"/>
        <v>51.940499560808924</v>
      </c>
    </row>
    <row r="3774" spans="1:16" x14ac:dyDescent="0.25">
      <c r="A3774">
        <v>154.18299999999999</v>
      </c>
      <c r="B3774">
        <v>-20.475999999999999</v>
      </c>
      <c r="C3774">
        <v>2500</v>
      </c>
      <c r="D3774">
        <f t="shared" ca="1" si="353"/>
        <v>0.75</v>
      </c>
      <c r="E3774" s="1">
        <v>0.65</v>
      </c>
      <c r="F3774">
        <v>19.899999999999999</v>
      </c>
      <c r="G3774">
        <f t="shared" ca="1" si="355"/>
        <v>42.007420362456692</v>
      </c>
      <c r="H3774">
        <f t="shared" ca="1" si="358"/>
        <v>21.991519198381589</v>
      </c>
      <c r="I3774">
        <f>User_Model_Calcs!A3774-Sat_Data!$B$5</f>
        <v>44.182999999999993</v>
      </c>
      <c r="J3774">
        <f>(Earth_Data!$B$1/SQRT(1-Earth_Data!$B$2^2*SIN(RADIANS(User_Model_Calcs!B3774))^2))*COS(RADIANS(User_Model_Calcs!B3774))</f>
        <v>5977.6104351233253</v>
      </c>
      <c r="K3774">
        <f>((Earth_Data!$B$1*(1-Earth_Data!$B$2^2))/SQRT(1-Earth_Data!$B$2^2*SIN(RADIANS(User_Model_Calcs!B3774))^2))*SIN(RADIANS(User_Model_Calcs!B3774))</f>
        <v>-2217.1407831625374</v>
      </c>
      <c r="L3774">
        <f t="shared" si="356"/>
        <v>-20.350197047572834</v>
      </c>
      <c r="M3774">
        <f t="shared" si="357"/>
        <v>6375.5423115573358</v>
      </c>
      <c r="N3774">
        <f>SQRT(User_Model_Calcs!M3774^2+Sat_Data!$B$3^2-2*User_Model_Calcs!M3774*Sat_Data!$B$3*COS(RADIANS(L3774))*COS(RADIANS(I3774)))</f>
        <v>38170.362009975586</v>
      </c>
      <c r="O3774">
        <f>DEGREES(ACOS(((Earth_Data!$B$1+Sat_Data!$B$2)/User_Model_Calcs!N3774)*SQRT(1-COS(RADIANS(User_Model_Calcs!I3774))^2*COS(RADIANS(User_Model_Calcs!B3774))^2)))</f>
        <v>35.092340512779643</v>
      </c>
      <c r="P3774">
        <f t="shared" si="354"/>
        <v>70.204356295099828</v>
      </c>
    </row>
    <row r="3775" spans="1:16" x14ac:dyDescent="0.25">
      <c r="A3775">
        <v>152.298</v>
      </c>
      <c r="B3775">
        <v>-29.401</v>
      </c>
      <c r="C3775">
        <v>950</v>
      </c>
      <c r="D3775">
        <f t="shared" ca="1" si="353"/>
        <v>3</v>
      </c>
      <c r="E3775" s="1">
        <v>0.65</v>
      </c>
      <c r="F3775">
        <v>19.899999999999999</v>
      </c>
      <c r="G3775">
        <f t="shared" ca="1" si="355"/>
        <v>54.048620189015942</v>
      </c>
      <c r="H3775">
        <f t="shared" ca="1" si="358"/>
        <v>19.034705616446331</v>
      </c>
      <c r="I3775">
        <f>User_Model_Calcs!A3775-Sat_Data!$B$5</f>
        <v>42.298000000000002</v>
      </c>
      <c r="J3775">
        <f>(Earth_Data!$B$1/SQRT(1-Earth_Data!$B$2^2*SIN(RADIANS(User_Model_Calcs!B3775))^2))*COS(RADIANS(User_Model_Calcs!B3775))</f>
        <v>5561.156969411617</v>
      </c>
      <c r="K3775">
        <f>((Earth_Data!$B$1*(1-Earth_Data!$B$2^2))/SQRT(1-Earth_Data!$B$2^2*SIN(RADIANS(User_Model_Calcs!B3775))^2))*SIN(RADIANS(User_Model_Calcs!B3775))</f>
        <v>-3112.7003370204638</v>
      </c>
      <c r="L3775">
        <f t="shared" si="356"/>
        <v>-29.236686998787171</v>
      </c>
      <c r="M3775">
        <f t="shared" si="357"/>
        <v>6373.0189256366339</v>
      </c>
      <c r="N3775">
        <f>SQRT(User_Model_Calcs!M3775^2+Sat_Data!$B$3^2-2*User_Model_Calcs!M3775*Sat_Data!$B$3*COS(RADIANS(L3775))*COS(RADIANS(I3775)))</f>
        <v>38360.912195348385</v>
      </c>
      <c r="O3775">
        <f>DEGREES(ACOS(((Earth_Data!$B$1+Sat_Data!$B$2)/User_Model_Calcs!N3775)*SQRT(1-COS(RADIANS(User_Model_Calcs!I3775))^2*COS(RADIANS(User_Model_Calcs!B3775))^2)))</f>
        <v>32.805909572492538</v>
      </c>
      <c r="P3775">
        <f t="shared" si="354"/>
        <v>61.650887381751055</v>
      </c>
    </row>
    <row r="3776" spans="1:16" x14ac:dyDescent="0.25">
      <c r="A3776">
        <v>153.774</v>
      </c>
      <c r="B3776">
        <v>-25.239000000000001</v>
      </c>
      <c r="C3776">
        <v>375</v>
      </c>
      <c r="D3776">
        <f t="shared" ca="1" si="353"/>
        <v>3</v>
      </c>
      <c r="E3776" s="1">
        <v>0.65</v>
      </c>
      <c r="F3776">
        <v>19.899999999999999</v>
      </c>
      <c r="G3776">
        <f t="shared" ca="1" si="355"/>
        <v>54.048620189015942</v>
      </c>
      <c r="H3776">
        <f t="shared" ca="1" si="358"/>
        <v>22.44411736010386</v>
      </c>
      <c r="I3776">
        <f>User_Model_Calcs!A3776-Sat_Data!$B$5</f>
        <v>43.774000000000001</v>
      </c>
      <c r="J3776">
        <f>(Earth_Data!$B$1/SQRT(1-Earth_Data!$B$2^2*SIN(RADIANS(User_Model_Calcs!B3776))^2))*COS(RADIANS(User_Model_Calcs!B3776))</f>
        <v>5772.7780067705526</v>
      </c>
      <c r="K3776">
        <f>((Earth_Data!$B$1*(1-Earth_Data!$B$2^2))/SQRT(1-Earth_Data!$B$2^2*SIN(RADIANS(User_Model_Calcs!B3776))^2))*SIN(RADIANS(User_Model_Calcs!B3776))</f>
        <v>-2703.046631651293</v>
      </c>
      <c r="L3776">
        <f t="shared" si="356"/>
        <v>-25.090881917919219</v>
      </c>
      <c r="M3776">
        <f t="shared" si="357"/>
        <v>6374.2785480660632</v>
      </c>
      <c r="N3776">
        <f>SQRT(User_Model_Calcs!M3776^2+Sat_Data!$B$3^2-2*User_Model_Calcs!M3776*Sat_Data!$B$3*COS(RADIANS(L3776))*COS(RADIANS(I3776)))</f>
        <v>38300.578263261115</v>
      </c>
      <c r="O3776">
        <f>DEGREES(ACOS(((Earth_Data!$B$1+Sat_Data!$B$2)/User_Model_Calcs!N3776)*SQRT(1-COS(RADIANS(User_Model_Calcs!I3776))^2*COS(RADIANS(User_Model_Calcs!B3776))^2)))</f>
        <v>33.527526610749248</v>
      </c>
      <c r="P3776">
        <f t="shared" si="354"/>
        <v>66.008794592294336</v>
      </c>
    </row>
    <row r="3777" spans="1:16" x14ac:dyDescent="0.25">
      <c r="A3777">
        <v>145.28270000000001</v>
      </c>
      <c r="B3777">
        <v>-17.152999999999999</v>
      </c>
      <c r="C3777">
        <v>375</v>
      </c>
      <c r="D3777">
        <f t="shared" ca="1" si="353"/>
        <v>0.75</v>
      </c>
      <c r="E3777" s="1">
        <v>0.65</v>
      </c>
      <c r="F3777">
        <v>19.899999999999999</v>
      </c>
      <c r="G3777">
        <f t="shared" ca="1" si="355"/>
        <v>42.007420362456692</v>
      </c>
      <c r="H3777">
        <f t="shared" ca="1" si="358"/>
        <v>15.365220780661126</v>
      </c>
      <c r="I3777">
        <f>User_Model_Calcs!A3777-Sat_Data!$B$5</f>
        <v>35.282700000000006</v>
      </c>
      <c r="J3777">
        <f>(Earth_Data!$B$1/SQRT(1-Earth_Data!$B$2^2*SIN(RADIANS(User_Model_Calcs!B3777))^2))*COS(RADIANS(User_Model_Calcs!B3777))</f>
        <v>6096.2193780686512</v>
      </c>
      <c r="K3777">
        <f>((Earth_Data!$B$1*(1-Earth_Data!$B$2^2))/SQRT(1-Earth_Data!$B$2^2*SIN(RADIANS(User_Model_Calcs!B3777))^2))*SIN(RADIANS(User_Model_Calcs!B3777))</f>
        <v>-1869.0200727668355</v>
      </c>
      <c r="L3777">
        <f t="shared" si="356"/>
        <v>-17.044845476241079</v>
      </c>
      <c r="M3777">
        <f t="shared" si="357"/>
        <v>6376.2941226032763</v>
      </c>
      <c r="N3777">
        <f>SQRT(User_Model_Calcs!M3777^2+Sat_Data!$B$3^2-2*User_Model_Calcs!M3777*Sat_Data!$B$3*COS(RADIANS(L3777))*COS(RADIANS(I3777)))</f>
        <v>37400.790407443899</v>
      </c>
      <c r="O3777">
        <f>DEGREES(ACOS(((Earth_Data!$B$1+Sat_Data!$B$2)/User_Model_Calcs!N3777)*SQRT(1-COS(RADIANS(User_Model_Calcs!I3777))^2*COS(RADIANS(User_Model_Calcs!B3777))^2)))</f>
        <v>45.132120053836829</v>
      </c>
      <c r="P3777">
        <f t="shared" si="354"/>
        <v>67.373461740901007</v>
      </c>
    </row>
    <row r="3778" spans="1:16" x14ac:dyDescent="0.25">
      <c r="A3778">
        <v>149.25399999999999</v>
      </c>
      <c r="B3778">
        <v>-24.966000000000001</v>
      </c>
      <c r="C3778">
        <v>375</v>
      </c>
      <c r="D3778">
        <f t="shared" ref="D3778:D3841" ca="1" si="359">CHOOSE(RANDBETWEEN(1,3),0.75,1.2,3)</f>
        <v>1.2</v>
      </c>
      <c r="E3778" s="1">
        <v>0.65</v>
      </c>
      <c r="F3778">
        <v>19.899999999999999</v>
      </c>
      <c r="G3778">
        <f t="shared" ca="1" si="355"/>
        <v>46.089820015575185</v>
      </c>
      <c r="H3778">
        <f t="shared" ca="1" si="358"/>
        <v>15.022333843806223</v>
      </c>
      <c r="I3778">
        <f>User_Model_Calcs!A3778-Sat_Data!$B$5</f>
        <v>39.253999999999991</v>
      </c>
      <c r="J3778">
        <f>(Earth_Data!$B$1/SQRT(1-Earth_Data!$B$2^2*SIN(RADIANS(User_Model_Calcs!B3778))^2))*COS(RADIANS(User_Model_Calcs!B3778))</f>
        <v>5785.6075857552478</v>
      </c>
      <c r="K3778">
        <f>((Earth_Data!$B$1*(1-Earth_Data!$B$2^2))/SQRT(1-Earth_Data!$B$2^2*SIN(RADIANS(User_Model_Calcs!B3778))^2))*SIN(RADIANS(User_Model_Calcs!B3778))</f>
        <v>-2675.6615249344604</v>
      </c>
      <c r="L3778">
        <f t="shared" si="356"/>
        <v>-24.81905668004563</v>
      </c>
      <c r="M3778">
        <f t="shared" si="357"/>
        <v>6374.3564171109283</v>
      </c>
      <c r="N3778">
        <f>SQRT(User_Model_Calcs!M3778^2+Sat_Data!$B$3^2-2*User_Model_Calcs!M3778*Sat_Data!$B$3*COS(RADIANS(L3778))*COS(RADIANS(I3778)))</f>
        <v>37955.895268091932</v>
      </c>
      <c r="O3778">
        <f>DEGREES(ACOS(((Earth_Data!$B$1+Sat_Data!$B$2)/User_Model_Calcs!N3778)*SQRT(1-COS(RADIANS(User_Model_Calcs!I3778))^2*COS(RADIANS(User_Model_Calcs!B3778))^2)))</f>
        <v>37.707261009909686</v>
      </c>
      <c r="P3778">
        <f t="shared" ref="P3778:P3841" si="360">DEGREES(ASIN(SIN(RADIANS(ABS(I3778)))/(SIN(ACOS(COS(RADIANS(I3778))*COS(RADIANS(B3778)))))))</f>
        <v>62.682426536350263</v>
      </c>
    </row>
    <row r="3779" spans="1:16" x14ac:dyDescent="0.25">
      <c r="A3779">
        <v>119.529</v>
      </c>
      <c r="B3779">
        <v>-16.940999999999999</v>
      </c>
      <c r="C3779">
        <v>375</v>
      </c>
      <c r="D3779">
        <f t="shared" ca="1" si="359"/>
        <v>0.75</v>
      </c>
      <c r="E3779" s="1">
        <v>0.65</v>
      </c>
      <c r="F3779">
        <v>19.899999999999999</v>
      </c>
      <c r="G3779">
        <f t="shared" ref="G3779:G3842" ca="1" si="361">20.4+20*LOG(F3779)+20*LOG(D3779)+10*LOG(E3779)</f>
        <v>42.007420362456692</v>
      </c>
      <c r="H3779">
        <f t="shared" ca="1" si="358"/>
        <v>17.126228781432893</v>
      </c>
      <c r="I3779">
        <f>User_Model_Calcs!A3779-Sat_Data!$B$5</f>
        <v>9.5289999999999964</v>
      </c>
      <c r="J3779">
        <f>(Earth_Data!$B$1/SQRT(1-Earth_Data!$B$2^2*SIN(RADIANS(User_Model_Calcs!B3779))^2))*COS(RADIANS(User_Model_Calcs!B3779))</f>
        <v>6103.0974017303915</v>
      </c>
      <c r="K3779">
        <f>((Earth_Data!$B$1*(1-Earth_Data!$B$2^2))/SQRT(1-Earth_Data!$B$2^2*SIN(RADIANS(User_Model_Calcs!B3779))^2))*SIN(RADIANS(User_Model_Calcs!B3779))</f>
        <v>-1846.5888986607617</v>
      </c>
      <c r="L3779">
        <f t="shared" ref="L3779:L3842" si="362">DEGREES(ATAN((K3779/J3779)))</f>
        <v>-16.834022937294531</v>
      </c>
      <c r="M3779">
        <f t="shared" ref="M3779:M3842" si="363">SQRT(J3779^2+K3779^2)</f>
        <v>6376.3381698013336</v>
      </c>
      <c r="N3779">
        <f>SQRT(User_Model_Calcs!M3779^2+Sat_Data!$B$3^2-2*User_Model_Calcs!M3779*Sat_Data!$B$3*COS(RADIANS(L3779))*COS(RADIANS(I3779)))</f>
        <v>36206.491766358951</v>
      </c>
      <c r="O3779">
        <f>DEGREES(ACOS(((Earth_Data!$B$1+Sat_Data!$B$2)/User_Model_Calcs!N3779)*SQRT(1-COS(RADIANS(User_Model_Calcs!I3779))^2*COS(RADIANS(User_Model_Calcs!B3779))^2)))</f>
        <v>67.28111045258288</v>
      </c>
      <c r="P3779">
        <f t="shared" si="360"/>
        <v>29.945511807491918</v>
      </c>
    </row>
    <row r="3780" spans="1:16" x14ac:dyDescent="0.25">
      <c r="A3780">
        <v>124.315</v>
      </c>
      <c r="B3780">
        <v>-24.907</v>
      </c>
      <c r="C3780">
        <v>625</v>
      </c>
      <c r="D3780">
        <f t="shared" ca="1" si="359"/>
        <v>1.2</v>
      </c>
      <c r="E3780" s="1">
        <v>0.65</v>
      </c>
      <c r="F3780">
        <v>19.899999999999999</v>
      </c>
      <c r="G3780">
        <f t="shared" ca="1" si="361"/>
        <v>46.089820015575185</v>
      </c>
      <c r="H3780">
        <f t="shared" ca="1" si="358"/>
        <v>15.469540519609836</v>
      </c>
      <c r="I3780">
        <f>User_Model_Calcs!A3780-Sat_Data!$B$5</f>
        <v>14.314999999999998</v>
      </c>
      <c r="J3780">
        <f>(Earth_Data!$B$1/SQRT(1-Earth_Data!$B$2^2*SIN(RADIANS(User_Model_Calcs!B3780))^2))*COS(RADIANS(User_Model_Calcs!B3780))</f>
        <v>5788.3630608422345</v>
      </c>
      <c r="K3780">
        <f>((Earth_Data!$B$1*(1-Earth_Data!$B$2^2))/SQRT(1-Earth_Data!$B$2^2*SIN(RADIANS(User_Model_Calcs!B3780))^2))*SIN(RADIANS(User_Model_Calcs!B3780))</f>
        <v>-2669.7352505836761</v>
      </c>
      <c r="L3780">
        <f t="shared" si="362"/>
        <v>-24.760312312262265</v>
      </c>
      <c r="M3780">
        <f t="shared" si="363"/>
        <v>6374.3731638751715</v>
      </c>
      <c r="N3780">
        <f>SQRT(User_Model_Calcs!M3780^2+Sat_Data!$B$3^2-2*User_Model_Calcs!M3780*Sat_Data!$B$3*COS(RADIANS(L3780))*COS(RADIANS(I3780)))</f>
        <v>36680.789786699854</v>
      </c>
      <c r="O3780">
        <f>DEGREES(ACOS(((Earth_Data!$B$1+Sat_Data!$B$2)/User_Model_Calcs!N3780)*SQRT(1-COS(RADIANS(User_Model_Calcs!I3780))^2*COS(RADIANS(User_Model_Calcs!B3780))^2)))</f>
        <v>56.738696222430995</v>
      </c>
      <c r="P3780">
        <f t="shared" si="360"/>
        <v>31.211959883513178</v>
      </c>
    </row>
    <row r="3781" spans="1:16" x14ac:dyDescent="0.25">
      <c r="A3781">
        <v>141.54599999999999</v>
      </c>
      <c r="B3781">
        <v>-18.75</v>
      </c>
      <c r="C3781">
        <v>950</v>
      </c>
      <c r="D3781">
        <f t="shared" ca="1" si="359"/>
        <v>0.75</v>
      </c>
      <c r="E3781" s="1">
        <v>0.65</v>
      </c>
      <c r="F3781">
        <v>19.899999999999999</v>
      </c>
      <c r="G3781">
        <f t="shared" ca="1" si="361"/>
        <v>42.007420362456692</v>
      </c>
      <c r="H3781">
        <f t="shared" ca="1" si="358"/>
        <v>19.247856243448688</v>
      </c>
      <c r="I3781">
        <f>User_Model_Calcs!A3781-Sat_Data!$B$5</f>
        <v>31.545999999999992</v>
      </c>
      <c r="J3781">
        <f>(Earth_Data!$B$1/SQRT(1-Earth_Data!$B$2^2*SIN(RADIANS(User_Model_Calcs!B3781))^2))*COS(RADIANS(User_Model_Calcs!B3781))</f>
        <v>6041.7428322783217</v>
      </c>
      <c r="K3781">
        <f>((Earth_Data!$B$1*(1-Earth_Data!$B$2^2))/SQRT(1-Earth_Data!$B$2^2*SIN(RADIANS(User_Model_Calcs!B3781))^2))*SIN(RADIANS(User_Model_Calcs!B3781))</f>
        <v>-2037.1655911203866</v>
      </c>
      <c r="L3781">
        <f t="shared" si="362"/>
        <v>-18.63316885900359</v>
      </c>
      <c r="M3781">
        <f t="shared" si="363"/>
        <v>6375.9469960964507</v>
      </c>
      <c r="N3781">
        <f>SQRT(User_Model_Calcs!M3781^2+Sat_Data!$B$3^2-2*User_Model_Calcs!M3781*Sat_Data!$B$3*COS(RADIANS(L3781))*COS(RADIANS(I3781)))</f>
        <v>37205.776653911431</v>
      </c>
      <c r="O3781">
        <f>DEGREES(ACOS(((Earth_Data!$B$1+Sat_Data!$B$2)/User_Model_Calcs!N3781)*SQRT(1-COS(RADIANS(User_Model_Calcs!I3781))^2*COS(RADIANS(User_Model_Calcs!B3781))^2)))</f>
        <v>47.989714986314148</v>
      </c>
      <c r="P3781">
        <f t="shared" si="360"/>
        <v>62.363558823109983</v>
      </c>
    </row>
    <row r="3782" spans="1:16" x14ac:dyDescent="0.25">
      <c r="A3782">
        <v>151.65</v>
      </c>
      <c r="B3782">
        <v>-22.742000000000001</v>
      </c>
      <c r="C3782">
        <v>3750</v>
      </c>
      <c r="D3782">
        <f t="shared" ca="1" si="359"/>
        <v>1.2</v>
      </c>
      <c r="E3782" s="1">
        <v>0.65</v>
      </c>
      <c r="F3782">
        <v>19.899999999999999</v>
      </c>
      <c r="G3782">
        <f t="shared" ca="1" si="361"/>
        <v>46.089820015575185</v>
      </c>
      <c r="H3782">
        <f t="shared" ca="1" si="358"/>
        <v>22.28114645401946</v>
      </c>
      <c r="I3782">
        <f>User_Model_Calcs!A3782-Sat_Data!$B$5</f>
        <v>41.650000000000006</v>
      </c>
      <c r="J3782">
        <f>(Earth_Data!$B$1/SQRT(1-Earth_Data!$B$2^2*SIN(RADIANS(User_Model_Calcs!B3782))^2))*COS(RADIANS(User_Model_Calcs!B3782))</f>
        <v>5885.2159540552966</v>
      </c>
      <c r="K3782">
        <f>((Earth_Data!$B$1*(1-Earth_Data!$B$2^2))/SQRT(1-Earth_Data!$B$2^2*SIN(RADIANS(User_Model_Calcs!B3782))^2))*SIN(RADIANS(User_Model_Calcs!B3782))</f>
        <v>-2450.3949386612953</v>
      </c>
      <c r="L3782">
        <f t="shared" si="362"/>
        <v>-22.605111073891777</v>
      </c>
      <c r="M3782">
        <f t="shared" si="363"/>
        <v>6374.9668376615018</v>
      </c>
      <c r="N3782">
        <f>SQRT(User_Model_Calcs!M3782^2+Sat_Data!$B$3^2-2*User_Model_Calcs!M3782*Sat_Data!$B$3*COS(RADIANS(L3782))*COS(RADIANS(I3782)))</f>
        <v>38047.572462212338</v>
      </c>
      <c r="O3782">
        <f>DEGREES(ACOS(((Earth_Data!$B$1+Sat_Data!$B$2)/User_Model_Calcs!N3782)*SQRT(1-COS(RADIANS(User_Model_Calcs!I3782))^2*COS(RADIANS(User_Model_Calcs!B3782))^2)))</f>
        <v>36.578183764866793</v>
      </c>
      <c r="P3782">
        <f t="shared" si="360"/>
        <v>66.507659587520138</v>
      </c>
    </row>
    <row r="3783" spans="1:16" x14ac:dyDescent="0.25">
      <c r="A3783">
        <v>156.892</v>
      </c>
      <c r="B3783">
        <v>-22.728999999999999</v>
      </c>
      <c r="C3783">
        <v>375</v>
      </c>
      <c r="D3783">
        <f t="shared" ca="1" si="359"/>
        <v>1.2</v>
      </c>
      <c r="E3783" s="1">
        <v>0.65</v>
      </c>
      <c r="F3783">
        <v>19.899999999999999</v>
      </c>
      <c r="G3783">
        <f t="shared" ca="1" si="361"/>
        <v>46.089820015575185</v>
      </c>
      <c r="H3783">
        <f t="shared" ca="1" si="358"/>
        <v>18.699732841048913</v>
      </c>
      <c r="I3783">
        <f>User_Model_Calcs!A3783-Sat_Data!$B$5</f>
        <v>46.891999999999996</v>
      </c>
      <c r="J3783">
        <f>(Earth_Data!$B$1/SQRT(1-Earth_Data!$B$2^2*SIN(RADIANS(User_Model_Calcs!B3783))^2))*COS(RADIANS(User_Model_Calcs!B3783))</f>
        <v>5885.7723367441949</v>
      </c>
      <c r="K3783">
        <f>((Earth_Data!$B$1*(1-Earth_Data!$B$2^2))/SQRT(1-Earth_Data!$B$2^2*SIN(RADIANS(User_Model_Calcs!B3783))^2))*SIN(RADIANS(User_Model_Calcs!B3783))</f>
        <v>-2449.0671744213123</v>
      </c>
      <c r="L3783">
        <f t="shared" si="362"/>
        <v>-22.59217231357885</v>
      </c>
      <c r="M3783">
        <f t="shared" si="363"/>
        <v>6374.9702763864871</v>
      </c>
      <c r="N3783">
        <f>SQRT(User_Model_Calcs!M3783^2+Sat_Data!$B$3^2-2*User_Model_Calcs!M3783*Sat_Data!$B$3*COS(RADIANS(L3783))*COS(RADIANS(I3783)))</f>
        <v>38461.282549855081</v>
      </c>
      <c r="O3783">
        <f>DEGREES(ACOS(((Earth_Data!$B$1+Sat_Data!$B$2)/User_Model_Calcs!N3783)*SQRT(1-COS(RADIANS(User_Model_Calcs!I3783))^2*COS(RADIANS(User_Model_Calcs!B3783))^2)))</f>
        <v>31.669683771501354</v>
      </c>
      <c r="P3783">
        <f t="shared" si="360"/>
        <v>70.116837811684903</v>
      </c>
    </row>
    <row r="3784" spans="1:16" x14ac:dyDescent="0.25">
      <c r="A3784">
        <v>155.71</v>
      </c>
      <c r="B3784">
        <v>-33.632999999999996</v>
      </c>
      <c r="C3784">
        <v>375</v>
      </c>
      <c r="D3784">
        <f t="shared" ca="1" si="359"/>
        <v>1.2</v>
      </c>
      <c r="E3784" s="1">
        <v>0.65</v>
      </c>
      <c r="F3784">
        <v>19.899999999999999</v>
      </c>
      <c r="G3784">
        <f t="shared" ca="1" si="361"/>
        <v>46.089820015575185</v>
      </c>
      <c r="H3784">
        <f t="shared" ca="1" si="358"/>
        <v>20.971353395838662</v>
      </c>
      <c r="I3784">
        <f>User_Model_Calcs!A3784-Sat_Data!$B$5</f>
        <v>45.710000000000008</v>
      </c>
      <c r="J3784">
        <f>(Earth_Data!$B$1/SQRT(1-Earth_Data!$B$2^2*SIN(RADIANS(User_Model_Calcs!B3784))^2))*COS(RADIANS(User_Model_Calcs!B3784))</f>
        <v>5315.9159398405582</v>
      </c>
      <c r="K3784">
        <f>((Earth_Data!$B$1*(1-Earth_Data!$B$2^2))/SQRT(1-Earth_Data!$B$2^2*SIN(RADIANS(User_Model_Calcs!B3784))^2))*SIN(RADIANS(User_Model_Calcs!B3784))</f>
        <v>-3512.6272652709113</v>
      </c>
      <c r="L3784">
        <f t="shared" si="362"/>
        <v>-33.455752776891707</v>
      </c>
      <c r="M3784">
        <f t="shared" si="363"/>
        <v>6371.6177368212793</v>
      </c>
      <c r="N3784">
        <f>SQRT(User_Model_Calcs!M3784^2+Sat_Data!$B$3^2-2*User_Model_Calcs!M3784*Sat_Data!$B$3*COS(RADIANS(L3784))*COS(RADIANS(I3784)))</f>
        <v>38799.24201173873</v>
      </c>
      <c r="O3784">
        <f>DEGREES(ACOS(((Earth_Data!$B$1+Sat_Data!$B$2)/User_Model_Calcs!N3784)*SQRT(1-COS(RADIANS(User_Model_Calcs!I3784))^2*COS(RADIANS(User_Model_Calcs!B3784))^2)))</f>
        <v>27.849100132612325</v>
      </c>
      <c r="P3784">
        <f t="shared" si="360"/>
        <v>61.617134758357807</v>
      </c>
    </row>
    <row r="3785" spans="1:16" x14ac:dyDescent="0.25">
      <c r="A3785">
        <v>151.71</v>
      </c>
      <c r="B3785">
        <v>-22.632999999999999</v>
      </c>
      <c r="C3785">
        <v>375</v>
      </c>
      <c r="D3785">
        <f t="shared" ca="1" si="359"/>
        <v>3</v>
      </c>
      <c r="E3785" s="1">
        <v>0.65</v>
      </c>
      <c r="F3785">
        <v>19.899999999999999</v>
      </c>
      <c r="G3785">
        <f t="shared" ca="1" si="361"/>
        <v>54.048620189015942</v>
      </c>
      <c r="H3785">
        <f t="shared" ca="1" si="358"/>
        <v>14.450360895021557</v>
      </c>
      <c r="I3785">
        <f>User_Model_Calcs!A3785-Sat_Data!$B$5</f>
        <v>41.710000000000008</v>
      </c>
      <c r="J3785">
        <f>(Earth_Data!$B$1/SQRT(1-Earth_Data!$B$2^2*SIN(RADIANS(User_Model_Calcs!B3785))^2))*COS(RADIANS(User_Model_Calcs!B3785))</f>
        <v>5889.8716521009419</v>
      </c>
      <c r="K3785">
        <f>((Earth_Data!$B$1*(1-Earth_Data!$B$2^2))/SQRT(1-Earth_Data!$B$2^2*SIN(RADIANS(User_Model_Calcs!B3785))^2))*SIN(RADIANS(User_Model_Calcs!B3785))</f>
        <v>-2439.2583103507677</v>
      </c>
      <c r="L3785">
        <f t="shared" si="362"/>
        <v>-22.496625410409642</v>
      </c>
      <c r="M3785">
        <f t="shared" si="363"/>
        <v>6374.9956221818347</v>
      </c>
      <c r="N3785">
        <f>SQRT(User_Model_Calcs!M3785^2+Sat_Data!$B$3^2-2*User_Model_Calcs!M3785*Sat_Data!$B$3*COS(RADIANS(L3785))*COS(RADIANS(I3785)))</f>
        <v>38048.267258752858</v>
      </c>
      <c r="O3785">
        <f>DEGREES(ACOS(((Earth_Data!$B$1+Sat_Data!$B$2)/User_Model_Calcs!N3785)*SQRT(1-COS(RADIANS(User_Model_Calcs!I3785))^2*COS(RADIANS(User_Model_Calcs!B3785))^2)))</f>
        <v>36.570024730544198</v>
      </c>
      <c r="P3785">
        <f t="shared" si="360"/>
        <v>66.646829541600908</v>
      </c>
    </row>
    <row r="3786" spans="1:16" x14ac:dyDescent="0.25">
      <c r="A3786">
        <v>138.83667501731233</v>
      </c>
      <c r="B3786">
        <v>-19.606999999999999</v>
      </c>
      <c r="C3786">
        <v>2500</v>
      </c>
      <c r="D3786">
        <f t="shared" ca="1" si="359"/>
        <v>1.2</v>
      </c>
      <c r="E3786" s="1">
        <v>0.65</v>
      </c>
      <c r="F3786">
        <v>19.899999999999999</v>
      </c>
      <c r="G3786">
        <f t="shared" ca="1" si="361"/>
        <v>46.089820015575185</v>
      </c>
      <c r="H3786">
        <f t="shared" ca="1" si="358"/>
        <v>17.249182355049999</v>
      </c>
      <c r="I3786">
        <f>User_Model_Calcs!A3786-Sat_Data!$B$5</f>
        <v>28.836675017312331</v>
      </c>
      <c r="J3786">
        <f>(Earth_Data!$B$1/SQRT(1-Earth_Data!$B$2^2*SIN(RADIANS(User_Model_Calcs!B3786))^2))*COS(RADIANS(User_Model_Calcs!B3786))</f>
        <v>6010.5788017098139</v>
      </c>
      <c r="K3786">
        <f>((Earth_Data!$B$1*(1-Earth_Data!$B$2^2))/SQRT(1-Earth_Data!$B$2^2*SIN(RADIANS(User_Model_Calcs!B3786))^2))*SIN(RADIANS(User_Model_Calcs!B3786))</f>
        <v>-2126.764705801228</v>
      </c>
      <c r="L3786">
        <f t="shared" si="362"/>
        <v>-19.485659510395294</v>
      </c>
      <c r="M3786">
        <f t="shared" si="363"/>
        <v>6375.749810446232</v>
      </c>
      <c r="N3786">
        <f>SQRT(User_Model_Calcs!M3786^2+Sat_Data!$B$3^2-2*User_Model_Calcs!M3786*Sat_Data!$B$3*COS(RADIANS(L3786))*COS(RADIANS(I3786)))</f>
        <v>37073.641889567421</v>
      </c>
      <c r="O3786">
        <f>DEGREES(ACOS(((Earth_Data!$B$1+Sat_Data!$B$2)/User_Model_Calcs!N3786)*SQRT(1-COS(RADIANS(User_Model_Calcs!I3786))^2*COS(RADIANS(User_Model_Calcs!B3786))^2)))</f>
        <v>50.029739752337456</v>
      </c>
      <c r="P3786">
        <f t="shared" si="360"/>
        <v>58.638984730015856</v>
      </c>
    </row>
    <row r="3787" spans="1:16" x14ac:dyDescent="0.25">
      <c r="A3787">
        <v>147.11699999999999</v>
      </c>
      <c r="B3787">
        <v>-24.594000000000001</v>
      </c>
      <c r="C3787">
        <v>2500</v>
      </c>
      <c r="D3787">
        <f t="shared" ca="1" si="359"/>
        <v>1.2</v>
      </c>
      <c r="E3787" s="1">
        <v>0.65</v>
      </c>
      <c r="F3787">
        <v>19.899999999999999</v>
      </c>
      <c r="G3787">
        <f t="shared" ca="1" si="361"/>
        <v>46.089820015575185</v>
      </c>
      <c r="H3787">
        <f t="shared" ca="1" si="358"/>
        <v>19.148047237921777</v>
      </c>
      <c r="I3787">
        <f>User_Model_Calcs!A3787-Sat_Data!$B$5</f>
        <v>37.11699999999999</v>
      </c>
      <c r="J3787">
        <f>(Earth_Data!$B$1/SQRT(1-Earth_Data!$B$2^2*SIN(RADIANS(User_Model_Calcs!B3787))^2))*COS(RADIANS(User_Model_Calcs!B3787))</f>
        <v>5802.8785729238625</v>
      </c>
      <c r="K3787">
        <f>((Earth_Data!$B$1*(1-Earth_Data!$B$2^2))/SQRT(1-Earth_Data!$B$2^2*SIN(RADIANS(User_Model_Calcs!B3787))^2))*SIN(RADIANS(User_Model_Calcs!B3787))</f>
        <v>-2638.2493950994103</v>
      </c>
      <c r="L3787">
        <f t="shared" si="362"/>
        <v>-24.448678774608492</v>
      </c>
      <c r="M3787">
        <f t="shared" si="363"/>
        <v>6374.461514735287</v>
      </c>
      <c r="N3787">
        <f>SQRT(User_Model_Calcs!M3787^2+Sat_Data!$B$3^2-2*User_Model_Calcs!M3787*Sat_Data!$B$3*COS(RADIANS(L3787))*COS(RADIANS(I3787)))</f>
        <v>37792.075109754915</v>
      </c>
      <c r="O3787">
        <f>DEGREES(ACOS(((Earth_Data!$B$1+Sat_Data!$B$2)/User_Model_Calcs!N3787)*SQRT(1-COS(RADIANS(User_Model_Calcs!I3787))^2*COS(RADIANS(User_Model_Calcs!B3787))^2)))</f>
        <v>39.793771418401832</v>
      </c>
      <c r="P3787">
        <f t="shared" si="360"/>
        <v>61.191109665124458</v>
      </c>
    </row>
    <row r="3788" spans="1:16" x14ac:dyDescent="0.25">
      <c r="A3788">
        <v>142.43899999999999</v>
      </c>
      <c r="B3788">
        <v>-27.385999999999999</v>
      </c>
      <c r="C3788">
        <v>5000</v>
      </c>
      <c r="D3788">
        <f t="shared" ca="1" si="359"/>
        <v>1.2</v>
      </c>
      <c r="E3788" s="1">
        <v>0.65</v>
      </c>
      <c r="F3788">
        <v>19.899999999999999</v>
      </c>
      <c r="G3788">
        <f t="shared" ca="1" si="361"/>
        <v>46.089820015575185</v>
      </c>
      <c r="H3788">
        <f t="shared" ca="1" si="358"/>
        <v>22.459292173693647</v>
      </c>
      <c r="I3788">
        <f>User_Model_Calcs!A3788-Sat_Data!$B$5</f>
        <v>32.438999999999993</v>
      </c>
      <c r="J3788">
        <f>(Earth_Data!$B$1/SQRT(1-Earth_Data!$B$2^2*SIN(RADIANS(User_Model_Calcs!B3788))^2))*COS(RADIANS(User_Model_Calcs!B3788))</f>
        <v>5667.3430459210203</v>
      </c>
      <c r="K3788">
        <f>((Earth_Data!$B$1*(1-Earth_Data!$B$2^2))/SQRT(1-Earth_Data!$B$2^2*SIN(RADIANS(User_Model_Calcs!B3788))^2))*SIN(RADIANS(User_Model_Calcs!B3788))</f>
        <v>-2916.2604415371593</v>
      </c>
      <c r="L3788">
        <f t="shared" si="362"/>
        <v>-27.229117184332125</v>
      </c>
      <c r="M3788">
        <f t="shared" si="363"/>
        <v>6373.6451237124784</v>
      </c>
      <c r="N3788">
        <f>SQRT(User_Model_Calcs!M3788^2+Sat_Data!$B$3^2-2*User_Model_Calcs!M3788*Sat_Data!$B$3*COS(RADIANS(L3788))*COS(RADIANS(I3788)))</f>
        <v>37617.729081298879</v>
      </c>
      <c r="O3788">
        <f>DEGREES(ACOS(((Earth_Data!$B$1+Sat_Data!$B$2)/User_Model_Calcs!N3788)*SQRT(1-COS(RADIANS(User_Model_Calcs!I3788))^2*COS(RADIANS(User_Model_Calcs!B3788))^2)))</f>
        <v>42.083617444793838</v>
      </c>
      <c r="P3788">
        <f t="shared" si="360"/>
        <v>54.105702179779286</v>
      </c>
    </row>
    <row r="3789" spans="1:16" x14ac:dyDescent="0.25">
      <c r="A3789">
        <v>114.70099999999999</v>
      </c>
      <c r="B3789">
        <v>-34.295000000000002</v>
      </c>
      <c r="C3789">
        <v>2500</v>
      </c>
      <c r="D3789">
        <f t="shared" ca="1" si="359"/>
        <v>3</v>
      </c>
      <c r="E3789" s="1">
        <v>0.65</v>
      </c>
      <c r="F3789">
        <v>19.899999999999999</v>
      </c>
      <c r="G3789">
        <f t="shared" ca="1" si="361"/>
        <v>54.048620189015942</v>
      </c>
      <c r="H3789">
        <f t="shared" ca="1" si="358"/>
        <v>22.005325432473672</v>
      </c>
      <c r="I3789">
        <f>User_Model_Calcs!A3789-Sat_Data!$B$5</f>
        <v>4.7009999999999934</v>
      </c>
      <c r="J3789">
        <f>(Earth_Data!$B$1/SQRT(1-Earth_Data!$B$2^2*SIN(RADIANS(User_Model_Calcs!B3789))^2))*COS(RADIANS(User_Model_Calcs!B3789))</f>
        <v>5274.8927607523337</v>
      </c>
      <c r="K3789">
        <f>((Earth_Data!$B$1*(1-Earth_Data!$B$2^2))/SQRT(1-Earth_Data!$B$2^2*SIN(RADIANS(User_Model_Calcs!B3789))^2))*SIN(RADIANS(User_Model_Calcs!B3789))</f>
        <v>-3573.5291227338234</v>
      </c>
      <c r="L3789">
        <f t="shared" si="362"/>
        <v>-34.116071219832456</v>
      </c>
      <c r="M3789">
        <f t="shared" si="363"/>
        <v>6371.389489621879</v>
      </c>
      <c r="N3789">
        <f>SQRT(User_Model_Calcs!M3789^2+Sat_Data!$B$3^2-2*User_Model_Calcs!M3789*Sat_Data!$B$3*COS(RADIANS(L3789))*COS(RADIANS(I3789)))</f>
        <v>37082.112600659755</v>
      </c>
      <c r="O3789">
        <f>DEGREES(ACOS(((Earth_Data!$B$1+Sat_Data!$B$2)/User_Model_Calcs!N3789)*SQRT(1-COS(RADIANS(User_Model_Calcs!I3789))^2*COS(RADIANS(User_Model_Calcs!B3789))^2)))</f>
        <v>49.813090607032137</v>
      </c>
      <c r="P3789">
        <f t="shared" si="360"/>
        <v>8.3033349309872122</v>
      </c>
    </row>
    <row r="3790" spans="1:16" x14ac:dyDescent="0.25">
      <c r="A3790">
        <v>168.87299999999999</v>
      </c>
      <c r="B3790">
        <v>-26.274999999999999</v>
      </c>
      <c r="C3790">
        <v>4700</v>
      </c>
      <c r="D3790">
        <f t="shared" ca="1" si="359"/>
        <v>0.75</v>
      </c>
      <c r="E3790" s="1">
        <v>0.65</v>
      </c>
      <c r="F3790">
        <v>19.899999999999999</v>
      </c>
      <c r="G3790">
        <f t="shared" ca="1" si="361"/>
        <v>42.007420362456692</v>
      </c>
      <c r="H3790">
        <f t="shared" ca="1" si="358"/>
        <v>22.358957988290918</v>
      </c>
      <c r="I3790">
        <f>User_Model_Calcs!A3790-Sat_Data!$B$5</f>
        <v>58.87299999999999</v>
      </c>
      <c r="J3790">
        <f>(Earth_Data!$B$1/SQRT(1-Earth_Data!$B$2^2*SIN(RADIANS(User_Model_Calcs!B3790))^2))*COS(RADIANS(User_Model_Calcs!B3790))</f>
        <v>5722.9036320357618</v>
      </c>
      <c r="K3790">
        <f>((Earth_Data!$B$1*(1-Earth_Data!$B$2^2))/SQRT(1-Earth_Data!$B$2^2*SIN(RADIANS(User_Model_Calcs!B3790))^2))*SIN(RADIANS(User_Model_Calcs!B3790))</f>
        <v>-2806.4145801128998</v>
      </c>
      <c r="L3790">
        <f t="shared" si="362"/>
        <v>-26.12254632831085</v>
      </c>
      <c r="M3790">
        <f t="shared" si="363"/>
        <v>6373.9774691348248</v>
      </c>
      <c r="N3790">
        <f>SQRT(User_Model_Calcs!M3790^2+Sat_Data!$B$3^2-2*User_Model_Calcs!M3790*Sat_Data!$B$3*COS(RADIANS(L3790))*COS(RADIANS(I3790)))</f>
        <v>39610.191206338444</v>
      </c>
      <c r="O3790">
        <f>DEGREES(ACOS(((Earth_Data!$B$1+Sat_Data!$B$2)/User_Model_Calcs!N3790)*SQRT(1-COS(RADIANS(User_Model_Calcs!I3790))^2*COS(RADIANS(User_Model_Calcs!B3790))^2)))</f>
        <v>19.401324594021709</v>
      </c>
      <c r="P3790">
        <f t="shared" si="360"/>
        <v>75.033306834475425</v>
      </c>
    </row>
    <row r="3791" spans="1:16" x14ac:dyDescent="0.25">
      <c r="A3791">
        <v>153.33600000000001</v>
      </c>
      <c r="B3791">
        <v>-26.266999999999999</v>
      </c>
      <c r="C3791">
        <v>400</v>
      </c>
      <c r="D3791">
        <f t="shared" ca="1" si="359"/>
        <v>1.2</v>
      </c>
      <c r="E3791" s="1">
        <v>0.65</v>
      </c>
      <c r="F3791">
        <v>19.899999999999999</v>
      </c>
      <c r="G3791">
        <f t="shared" ca="1" si="361"/>
        <v>46.089820015575185</v>
      </c>
      <c r="H3791">
        <f t="shared" ca="1" si="358"/>
        <v>18.546834486981275</v>
      </c>
      <c r="I3791">
        <f>User_Model_Calcs!A3791-Sat_Data!$B$5</f>
        <v>43.336000000000013</v>
      </c>
      <c r="J3791">
        <f>(Earth_Data!$B$1/SQRT(1-Earth_Data!$B$2^2*SIN(RADIANS(User_Model_Calcs!B3791))^2))*COS(RADIANS(User_Model_Calcs!B3791))</f>
        <v>5723.2959404679932</v>
      </c>
      <c r="K3791">
        <f>((Earth_Data!$B$1*(1-Earth_Data!$B$2^2))/SQRT(1-Earth_Data!$B$2^2*SIN(RADIANS(User_Model_Calcs!B3791))^2))*SIN(RADIANS(User_Model_Calcs!B3791))</f>
        <v>-2805.6197918056014</v>
      </c>
      <c r="L3791">
        <f t="shared" si="362"/>
        <v>-26.114579055841983</v>
      </c>
      <c r="M3791">
        <f t="shared" si="363"/>
        <v>6373.9798272624548</v>
      </c>
      <c r="N3791">
        <f>SQRT(User_Model_Calcs!M3791^2+Sat_Data!$B$3^2-2*User_Model_Calcs!M3791*Sat_Data!$B$3*COS(RADIANS(L3791))*COS(RADIANS(I3791)))</f>
        <v>38306.673668944968</v>
      </c>
      <c r="O3791">
        <f>DEGREES(ACOS(((Earth_Data!$B$1+Sat_Data!$B$2)/User_Model_Calcs!N3791)*SQRT(1-COS(RADIANS(User_Model_Calcs!I3791))^2*COS(RADIANS(User_Model_Calcs!B3791))^2)))</f>
        <v>33.452150717399888</v>
      </c>
      <c r="P3791">
        <f t="shared" si="360"/>
        <v>64.871688527978691</v>
      </c>
    </row>
    <row r="3792" spans="1:16" x14ac:dyDescent="0.25">
      <c r="A3792">
        <v>152.71100000000001</v>
      </c>
      <c r="B3792">
        <v>-32.257999999999996</v>
      </c>
      <c r="C3792">
        <v>950</v>
      </c>
      <c r="D3792">
        <f t="shared" ca="1" si="359"/>
        <v>0.75</v>
      </c>
      <c r="E3792" s="1">
        <v>0.65</v>
      </c>
      <c r="F3792">
        <v>19.899999999999999</v>
      </c>
      <c r="G3792">
        <f t="shared" ca="1" si="361"/>
        <v>42.007420362456692</v>
      </c>
      <c r="H3792">
        <f t="shared" ca="1" si="358"/>
        <v>14.513673765404651</v>
      </c>
      <c r="I3792">
        <f>User_Model_Calcs!A3792-Sat_Data!$B$5</f>
        <v>42.711000000000013</v>
      </c>
      <c r="J3792">
        <f>(Earth_Data!$B$1/SQRT(1-Earth_Data!$B$2^2*SIN(RADIANS(User_Model_Calcs!B3792))^2))*COS(RADIANS(User_Model_Calcs!B3792))</f>
        <v>5398.8456246261012</v>
      </c>
      <c r="K3792">
        <f>((Earth_Data!$B$1*(1-Earth_Data!$B$2^2))/SQRT(1-Earth_Data!$B$2^2*SIN(RADIANS(User_Model_Calcs!B3792))^2))*SIN(RADIANS(User_Model_Calcs!B3792))</f>
        <v>-3384.6605532251606</v>
      </c>
      <c r="L3792">
        <f t="shared" si="362"/>
        <v>-32.08454558644182</v>
      </c>
      <c r="M3792">
        <f t="shared" si="363"/>
        <v>6372.0845207124212</v>
      </c>
      <c r="N3792">
        <f>SQRT(User_Model_Calcs!M3792^2+Sat_Data!$B$3^2-2*User_Model_Calcs!M3792*Sat_Data!$B$3*COS(RADIANS(L3792))*COS(RADIANS(I3792)))</f>
        <v>38521.278975999601</v>
      </c>
      <c r="O3792">
        <f>DEGREES(ACOS(((Earth_Data!$B$1+Sat_Data!$B$2)/User_Model_Calcs!N3792)*SQRT(1-COS(RADIANS(User_Model_Calcs!I3792))^2*COS(RADIANS(User_Model_Calcs!B3792))^2)))</f>
        <v>30.950707703203495</v>
      </c>
      <c r="P3792">
        <f t="shared" si="360"/>
        <v>59.964455928308574</v>
      </c>
    </row>
    <row r="3793" spans="1:16" x14ac:dyDescent="0.25">
      <c r="A3793">
        <v>148.143</v>
      </c>
      <c r="B3793">
        <v>-20.257999999999999</v>
      </c>
      <c r="C3793">
        <v>950</v>
      </c>
      <c r="D3793">
        <f t="shared" ca="1" si="359"/>
        <v>0.75</v>
      </c>
      <c r="E3793" s="1">
        <v>0.65</v>
      </c>
      <c r="F3793">
        <v>19.899999999999999</v>
      </c>
      <c r="G3793">
        <f t="shared" ca="1" si="361"/>
        <v>42.007420362456692</v>
      </c>
      <c r="H3793">
        <f t="shared" ca="1" si="358"/>
        <v>23.796687452414435</v>
      </c>
      <c r="I3793">
        <f>User_Model_Calcs!A3793-Sat_Data!$B$5</f>
        <v>38.143000000000001</v>
      </c>
      <c r="J3793">
        <f>(Earth_Data!$B$1/SQRT(1-Earth_Data!$B$2^2*SIN(RADIANS(User_Model_Calcs!B3793))^2))*COS(RADIANS(User_Model_Calcs!B3793))</f>
        <v>5986.0100296320697</v>
      </c>
      <c r="K3793">
        <f>((Earth_Data!$B$1*(1-Earth_Data!$B$2^2))/SQRT(1-Earth_Data!$B$2^2*SIN(RADIANS(User_Model_Calcs!B3793))^2))*SIN(RADIANS(User_Model_Calcs!B3793))</f>
        <v>-2194.5150763238589</v>
      </c>
      <c r="L3793">
        <f t="shared" si="362"/>
        <v>-20.133305879684158</v>
      </c>
      <c r="M3793">
        <f t="shared" si="363"/>
        <v>6375.5950698792376</v>
      </c>
      <c r="N3793">
        <f>SQRT(User_Model_Calcs!M3793^2+Sat_Data!$B$3^2-2*User_Model_Calcs!M3793*Sat_Data!$B$3*COS(RADIANS(L3793))*COS(RADIANS(I3793)))</f>
        <v>37702.253380617811</v>
      </c>
      <c r="O3793">
        <f>DEGREES(ACOS(((Earth_Data!$B$1+Sat_Data!$B$2)/User_Model_Calcs!N3793)*SQRT(1-COS(RADIANS(User_Model_Calcs!I3793))^2*COS(RADIANS(User_Model_Calcs!B3793))^2)))</f>
        <v>40.985398717005367</v>
      </c>
      <c r="P3793">
        <f t="shared" si="360"/>
        <v>66.207094809111268</v>
      </c>
    </row>
    <row r="3794" spans="1:16" x14ac:dyDescent="0.25">
      <c r="A3794">
        <v>145.76599999999999</v>
      </c>
      <c r="B3794">
        <v>-15.256</v>
      </c>
      <c r="C3794">
        <v>375</v>
      </c>
      <c r="D3794">
        <f t="shared" ca="1" si="359"/>
        <v>3</v>
      </c>
      <c r="E3794" s="1">
        <v>0.65</v>
      </c>
      <c r="F3794">
        <v>19.899999999999999</v>
      </c>
      <c r="G3794">
        <f t="shared" ca="1" si="361"/>
        <v>54.048620189015942</v>
      </c>
      <c r="H3794">
        <f t="shared" ca="1" si="358"/>
        <v>15.222771194467002</v>
      </c>
      <c r="I3794">
        <f>User_Model_Calcs!A3794-Sat_Data!$B$5</f>
        <v>35.765999999999991</v>
      </c>
      <c r="J3794">
        <f>(Earth_Data!$B$1/SQRT(1-Earth_Data!$B$2^2*SIN(RADIANS(User_Model_Calcs!B3794))^2))*COS(RADIANS(User_Model_Calcs!B3794))</f>
        <v>6154.7995018957527</v>
      </c>
      <c r="K3794">
        <f>((Earth_Data!$B$1*(1-Earth_Data!$B$2^2))/SQRT(1-Earth_Data!$B$2^2*SIN(RADIANS(User_Model_Calcs!B3794))^2))*SIN(RADIANS(User_Model_Calcs!B3794))</f>
        <v>-1667.445427803829</v>
      </c>
      <c r="L3794">
        <f t="shared" si="362"/>
        <v>-15.158582770759654</v>
      </c>
      <c r="M3794">
        <f t="shared" si="363"/>
        <v>6376.6708526659977</v>
      </c>
      <c r="N3794">
        <f>SQRT(User_Model_Calcs!M3794^2+Sat_Data!$B$3^2-2*User_Model_Calcs!M3794*Sat_Data!$B$3*COS(RADIANS(L3794))*COS(RADIANS(I3794)))</f>
        <v>37380.947485551151</v>
      </c>
      <c r="O3794">
        <f>DEGREES(ACOS(((Earth_Data!$B$1+Sat_Data!$B$2)/User_Model_Calcs!N3794)*SQRT(1-COS(RADIANS(User_Model_Calcs!I3794))^2*COS(RADIANS(User_Model_Calcs!B3794))^2)))</f>
        <v>45.422382374775225</v>
      </c>
      <c r="P3794">
        <f t="shared" si="360"/>
        <v>69.93282391378483</v>
      </c>
    </row>
    <row r="3795" spans="1:16" x14ac:dyDescent="0.25">
      <c r="A3795">
        <v>149.76400000000001</v>
      </c>
      <c r="B3795">
        <v>-27.245999999999999</v>
      </c>
      <c r="C3795">
        <v>6250</v>
      </c>
      <c r="D3795">
        <f t="shared" ca="1" si="359"/>
        <v>3</v>
      </c>
      <c r="E3795" s="1">
        <v>0.65</v>
      </c>
      <c r="F3795">
        <v>19.899999999999999</v>
      </c>
      <c r="G3795">
        <f t="shared" ca="1" si="361"/>
        <v>54.048620189015942</v>
      </c>
      <c r="H3795">
        <f t="shared" ca="1" si="358"/>
        <v>19.415899936577095</v>
      </c>
      <c r="I3795">
        <f>User_Model_Calcs!A3795-Sat_Data!$B$5</f>
        <v>39.76400000000001</v>
      </c>
      <c r="J3795">
        <f>(Earth_Data!$B$1/SQRT(1-Earth_Data!$B$2^2*SIN(RADIANS(User_Model_Calcs!B3795))^2))*COS(RADIANS(User_Model_Calcs!B3795))</f>
        <v>5674.4620146573579</v>
      </c>
      <c r="K3795">
        <f>((Earth_Data!$B$1*(1-Earth_Data!$B$2^2))/SQRT(1-Earth_Data!$B$2^2*SIN(RADIANS(User_Model_Calcs!B3795))^2))*SIN(RADIANS(User_Model_Calcs!B3795))</f>
        <v>-2902.477137766607</v>
      </c>
      <c r="L3795">
        <f t="shared" si="362"/>
        <v>-27.089662531502714</v>
      </c>
      <c r="M3795">
        <f t="shared" si="363"/>
        <v>6373.6875269381599</v>
      </c>
      <c r="N3795">
        <f>SQRT(User_Model_Calcs!M3795^2+Sat_Data!$B$3^2-2*User_Model_Calcs!M3795*Sat_Data!$B$3*COS(RADIANS(L3795))*COS(RADIANS(I3795)))</f>
        <v>38086.861336106151</v>
      </c>
      <c r="O3795">
        <f>DEGREES(ACOS(((Earth_Data!$B$1+Sat_Data!$B$2)/User_Model_Calcs!N3795)*SQRT(1-COS(RADIANS(User_Model_Calcs!I3795))^2*COS(RADIANS(User_Model_Calcs!B3795))^2)))</f>
        <v>36.079785072718614</v>
      </c>
      <c r="P3795">
        <f t="shared" si="360"/>
        <v>61.181050820218594</v>
      </c>
    </row>
    <row r="3796" spans="1:16" x14ac:dyDescent="0.25">
      <c r="A3796">
        <v>111.416</v>
      </c>
      <c r="B3796">
        <v>-28.994</v>
      </c>
      <c r="C3796">
        <v>2500</v>
      </c>
      <c r="D3796">
        <f t="shared" ca="1" si="359"/>
        <v>0.75</v>
      </c>
      <c r="E3796" s="1">
        <v>0.65</v>
      </c>
      <c r="F3796">
        <v>19.899999999999999</v>
      </c>
      <c r="G3796">
        <f t="shared" ca="1" si="361"/>
        <v>42.007420362456692</v>
      </c>
      <c r="H3796">
        <f t="shared" ca="1" si="358"/>
        <v>14.948466212375607</v>
      </c>
      <c r="I3796">
        <f>User_Model_Calcs!A3796-Sat_Data!$B$5</f>
        <v>1.4159999999999968</v>
      </c>
      <c r="J3796">
        <f>(Earth_Data!$B$1/SQRT(1-Earth_Data!$B$2^2*SIN(RADIANS(User_Model_Calcs!B3796))^2))*COS(RADIANS(User_Model_Calcs!B3796))</f>
        <v>5583.1632891234331</v>
      </c>
      <c r="K3796">
        <f>((Earth_Data!$B$1*(1-Earth_Data!$B$2^2))/SQRT(1-Earth_Data!$B$2^2*SIN(RADIANS(User_Model_Calcs!B3796))^2))*SIN(RADIANS(User_Model_Calcs!B3796))</f>
        <v>-3073.3206328623983</v>
      </c>
      <c r="L3796">
        <f t="shared" si="362"/>
        <v>-28.831123779190513</v>
      </c>
      <c r="M3796">
        <f t="shared" si="363"/>
        <v>6373.1477329019544</v>
      </c>
      <c r="N3796">
        <f>SQRT(User_Model_Calcs!M3796^2+Sat_Data!$B$3^2-2*User_Model_Calcs!M3796*Sat_Data!$B$3*COS(RADIANS(L3796))*COS(RADIANS(I3796)))</f>
        <v>36711.809157472133</v>
      </c>
      <c r="O3796">
        <f>DEGREES(ACOS(((Earth_Data!$B$1+Sat_Data!$B$2)/User_Model_Calcs!N3796)*SQRT(1-COS(RADIANS(User_Model_Calcs!I3796))^2*COS(RADIANS(User_Model_Calcs!B3796))^2)))</f>
        <v>56.133470972673962</v>
      </c>
      <c r="P3796">
        <f t="shared" si="360"/>
        <v>2.9193519471110703</v>
      </c>
    </row>
    <row r="3797" spans="1:16" x14ac:dyDescent="0.25">
      <c r="A3797">
        <v>151.51900000000001</v>
      </c>
      <c r="B3797">
        <v>-30.826000000000001</v>
      </c>
      <c r="C3797">
        <v>950</v>
      </c>
      <c r="D3797">
        <f t="shared" ca="1" si="359"/>
        <v>3</v>
      </c>
      <c r="E3797" s="1">
        <v>0.65</v>
      </c>
      <c r="F3797">
        <v>19.899999999999999</v>
      </c>
      <c r="G3797">
        <f t="shared" ca="1" si="361"/>
        <v>54.048620189015942</v>
      </c>
      <c r="H3797">
        <f t="shared" ca="1" si="358"/>
        <v>18.066356181241389</v>
      </c>
      <c r="I3797">
        <f>User_Model_Calcs!A3797-Sat_Data!$B$5</f>
        <v>41.519000000000005</v>
      </c>
      <c r="J3797">
        <f>(Earth_Data!$B$1/SQRT(1-Earth_Data!$B$2^2*SIN(RADIANS(User_Model_Calcs!B3797))^2))*COS(RADIANS(User_Model_Calcs!B3797))</f>
        <v>5481.9043232485128</v>
      </c>
      <c r="K3797">
        <f>((Earth_Data!$B$1*(1-Earth_Data!$B$2^2))/SQRT(1-Earth_Data!$B$2^2*SIN(RADIANS(User_Model_Calcs!B3797))^2))*SIN(RADIANS(User_Model_Calcs!B3797))</f>
        <v>-3249.3439698990178</v>
      </c>
      <c r="L3797">
        <f t="shared" si="362"/>
        <v>-30.656918329238099</v>
      </c>
      <c r="M3797">
        <f t="shared" si="363"/>
        <v>6372.5592381687475</v>
      </c>
      <c r="N3797">
        <f>SQRT(User_Model_Calcs!M3797^2+Sat_Data!$B$3^2-2*User_Model_Calcs!M3797*Sat_Data!$B$3*COS(RADIANS(L3797))*COS(RADIANS(I3797)))</f>
        <v>38370.547132692831</v>
      </c>
      <c r="O3797">
        <f>DEGREES(ACOS(((Earth_Data!$B$1+Sat_Data!$B$2)/User_Model_Calcs!N3797)*SQRT(1-COS(RADIANS(User_Model_Calcs!I3797))^2*COS(RADIANS(User_Model_Calcs!B3797))^2)))</f>
        <v>32.688191525657153</v>
      </c>
      <c r="P3797">
        <f t="shared" si="360"/>
        <v>59.937191877645652</v>
      </c>
    </row>
    <row r="3798" spans="1:16" x14ac:dyDescent="0.25">
      <c r="A3798">
        <v>152.482</v>
      </c>
      <c r="B3798">
        <v>-22.449000000000002</v>
      </c>
      <c r="C3798">
        <v>5000</v>
      </c>
      <c r="D3798">
        <f t="shared" ca="1" si="359"/>
        <v>0.75</v>
      </c>
      <c r="E3798" s="1">
        <v>0.65</v>
      </c>
      <c r="F3798">
        <v>19.899999999999999</v>
      </c>
      <c r="G3798">
        <f t="shared" ca="1" si="361"/>
        <v>42.007420362456692</v>
      </c>
      <c r="H3798">
        <f t="shared" ca="1" si="358"/>
        <v>23.490292736558107</v>
      </c>
      <c r="I3798">
        <f>User_Model_Calcs!A3798-Sat_Data!$B$5</f>
        <v>42.481999999999999</v>
      </c>
      <c r="J3798">
        <f>(Earth_Data!$B$1/SQRT(1-Earth_Data!$B$2^2*SIN(RADIANS(User_Model_Calcs!B3798))^2))*COS(RADIANS(User_Model_Calcs!B3798))</f>
        <v>5897.6825734332715</v>
      </c>
      <c r="K3798">
        <f>((Earth_Data!$B$1*(1-Earth_Data!$B$2^2))/SQRT(1-Earth_Data!$B$2^2*SIN(RADIANS(User_Model_Calcs!B3798))^2))*SIN(RADIANS(User_Model_Calcs!B3798))</f>
        <v>-2420.4391793061641</v>
      </c>
      <c r="L3798">
        <f t="shared" si="362"/>
        <v>-22.313498091834425</v>
      </c>
      <c r="M3798">
        <f t="shared" si="363"/>
        <v>6375.0439651581064</v>
      </c>
      <c r="N3798">
        <f>SQRT(User_Model_Calcs!M3798^2+Sat_Data!$B$3^2-2*User_Model_Calcs!M3798*Sat_Data!$B$3*COS(RADIANS(L3798))*COS(RADIANS(I3798)))</f>
        <v>38100.810822264524</v>
      </c>
      <c r="O3798">
        <f>DEGREES(ACOS(((Earth_Data!$B$1+Sat_Data!$B$2)/User_Model_Calcs!N3798)*SQRT(1-COS(RADIANS(User_Model_Calcs!I3798))^2*COS(RADIANS(User_Model_Calcs!B3798))^2)))</f>
        <v>35.92764904446301</v>
      </c>
      <c r="P3798">
        <f t="shared" si="360"/>
        <v>67.364303113949632</v>
      </c>
    </row>
    <row r="3799" spans="1:16" x14ac:dyDescent="0.25">
      <c r="A3799" s="5">
        <v>156.899</v>
      </c>
      <c r="B3799">
        <v>-28.417999999999999</v>
      </c>
      <c r="C3799">
        <v>950</v>
      </c>
      <c r="D3799">
        <f t="shared" ca="1" si="359"/>
        <v>3</v>
      </c>
      <c r="E3799" s="1">
        <v>0.65</v>
      </c>
      <c r="F3799">
        <v>19.899999999999999</v>
      </c>
      <c r="G3799">
        <f t="shared" ca="1" si="361"/>
        <v>54.048620189015942</v>
      </c>
      <c r="H3799">
        <f t="shared" ca="1" si="358"/>
        <v>18.930311621425702</v>
      </c>
      <c r="I3799">
        <f>User_Model_Calcs!A3799-Sat_Data!$B$5</f>
        <v>46.899000000000001</v>
      </c>
      <c r="J3799">
        <f>(Earth_Data!$B$1/SQRT(1-Earth_Data!$B$2^2*SIN(RADIANS(User_Model_Calcs!B3799))^2))*COS(RADIANS(User_Model_Calcs!B3799))</f>
        <v>5613.8258440531099</v>
      </c>
      <c r="K3799">
        <f>((Earth_Data!$B$1*(1-Earth_Data!$B$2^2))/SQRT(1-Earth_Data!$B$2^2*SIN(RADIANS(User_Model_Calcs!B3799))^2))*SIN(RADIANS(User_Model_Calcs!B3799))</f>
        <v>-3017.3282608225541</v>
      </c>
      <c r="L3799">
        <f t="shared" si="362"/>
        <v>-28.25721297176807</v>
      </c>
      <c r="M3799">
        <f t="shared" si="363"/>
        <v>6373.3280506276369</v>
      </c>
      <c r="N3799">
        <f>SQRT(User_Model_Calcs!M3799^2+Sat_Data!$B$3^2-2*User_Model_Calcs!M3799*Sat_Data!$B$3*COS(RADIANS(L3799))*COS(RADIANS(I3799)))</f>
        <v>38664.754651040872</v>
      </c>
      <c r="O3799">
        <f>DEGREES(ACOS(((Earth_Data!$B$1+Sat_Data!$B$2)/User_Model_Calcs!N3799)*SQRT(1-COS(RADIANS(User_Model_Calcs!I3799))^2*COS(RADIANS(User_Model_Calcs!B3799))^2)))</f>
        <v>29.351761343622989</v>
      </c>
      <c r="P3799">
        <f t="shared" si="360"/>
        <v>65.993940001437934</v>
      </c>
    </row>
    <row r="3800" spans="1:16" x14ac:dyDescent="0.25">
      <c r="A3800">
        <v>151.24100000000001</v>
      </c>
      <c r="B3800">
        <v>-25.309000000000001</v>
      </c>
      <c r="C3800">
        <v>400</v>
      </c>
      <c r="D3800">
        <f t="shared" ca="1" si="359"/>
        <v>1.2</v>
      </c>
      <c r="E3800" s="1">
        <v>0.65</v>
      </c>
      <c r="F3800">
        <v>19.899999999999999</v>
      </c>
      <c r="G3800">
        <f t="shared" ca="1" si="361"/>
        <v>46.089820015575185</v>
      </c>
      <c r="H3800">
        <f t="shared" ca="1" si="358"/>
        <v>16.411640997594485</v>
      </c>
      <c r="I3800">
        <f>User_Model_Calcs!A3800-Sat_Data!$B$5</f>
        <v>41.241000000000014</v>
      </c>
      <c r="J3800">
        <f>(Earth_Data!$B$1/SQRT(1-Earth_Data!$B$2^2*SIN(RADIANS(User_Model_Calcs!B3800))^2))*COS(RADIANS(User_Model_Calcs!B3800))</f>
        <v>5769.4672883714793</v>
      </c>
      <c r="K3800">
        <f>((Earth_Data!$B$1*(1-Earth_Data!$B$2^2))/SQRT(1-Earth_Data!$B$2^2*SIN(RADIANS(User_Model_Calcs!B3800))^2))*SIN(RADIANS(User_Model_Calcs!B3800))</f>
        <v>-2710.0587444767839</v>
      </c>
      <c r="L3800">
        <f t="shared" si="362"/>
        <v>-25.160582845351012</v>
      </c>
      <c r="M3800">
        <f t="shared" si="363"/>
        <v>6374.2584815885548</v>
      </c>
      <c r="N3800">
        <f>SQRT(User_Model_Calcs!M3800^2+Sat_Data!$B$3^2-2*User_Model_Calcs!M3800*Sat_Data!$B$3*COS(RADIANS(L3800))*COS(RADIANS(I3800)))</f>
        <v>38113.034883609609</v>
      </c>
      <c r="O3800">
        <f>DEGREES(ACOS(((Earth_Data!$B$1+Sat_Data!$B$2)/User_Model_Calcs!N3800)*SQRT(1-COS(RADIANS(User_Model_Calcs!I3800))^2*COS(RADIANS(User_Model_Calcs!B3800))^2)))</f>
        <v>35.768612959950389</v>
      </c>
      <c r="P3800">
        <f t="shared" si="360"/>
        <v>64.00499531200677</v>
      </c>
    </row>
    <row r="3801" spans="1:16" x14ac:dyDescent="0.25">
      <c r="A3801">
        <v>115.07899999999999</v>
      </c>
      <c r="B3801">
        <v>-19.222000000000001</v>
      </c>
      <c r="C3801">
        <v>6250</v>
      </c>
      <c r="D3801">
        <f t="shared" ca="1" si="359"/>
        <v>3</v>
      </c>
      <c r="E3801" s="1">
        <v>0.65</v>
      </c>
      <c r="F3801">
        <v>19.899999999999999</v>
      </c>
      <c r="G3801">
        <f t="shared" ca="1" si="361"/>
        <v>54.048620189015942</v>
      </c>
      <c r="H3801">
        <f t="shared" ca="1" si="358"/>
        <v>21.974099772973755</v>
      </c>
      <c r="I3801">
        <f>User_Model_Calcs!A3801-Sat_Data!$B$5</f>
        <v>5.0789999999999935</v>
      </c>
      <c r="J3801">
        <f>(Earth_Data!$B$1/SQRT(1-Earth_Data!$B$2^2*SIN(RADIANS(User_Model_Calcs!B3801))^2))*COS(RADIANS(User_Model_Calcs!B3801))</f>
        <v>6024.745120946227</v>
      </c>
      <c r="K3801">
        <f>((Earth_Data!$B$1*(1-Earth_Data!$B$2^2))/SQRT(1-Earth_Data!$B$2^2*SIN(RADIANS(User_Model_Calcs!B3801))^2))*SIN(RADIANS(User_Model_Calcs!B3801))</f>
        <v>-2086.5697357716122</v>
      </c>
      <c r="L3801">
        <f t="shared" si="362"/>
        <v>-19.10267220732544</v>
      </c>
      <c r="M3801">
        <f t="shared" si="363"/>
        <v>6375.8393200113969</v>
      </c>
      <c r="N3801">
        <f>SQRT(User_Model_Calcs!M3801^2+Sat_Data!$B$3^2-2*User_Model_Calcs!M3801*Sat_Data!$B$3*COS(RADIANS(L3801))*COS(RADIANS(I3801)))</f>
        <v>36227.12351659355</v>
      </c>
      <c r="O3801">
        <f>DEGREES(ACOS(((Earth_Data!$B$1+Sat_Data!$B$2)/User_Model_Calcs!N3801)*SQRT(1-COS(RADIANS(User_Model_Calcs!I3801))^2*COS(RADIANS(User_Model_Calcs!B3801))^2)))</f>
        <v>66.7126189366261</v>
      </c>
      <c r="P3801">
        <f t="shared" si="360"/>
        <v>15.107353199760093</v>
      </c>
    </row>
    <row r="3802" spans="1:16" x14ac:dyDescent="0.25">
      <c r="A3802">
        <v>108.086</v>
      </c>
      <c r="B3802">
        <v>-29.221</v>
      </c>
      <c r="C3802">
        <v>950</v>
      </c>
      <c r="D3802">
        <f t="shared" ca="1" si="359"/>
        <v>3</v>
      </c>
      <c r="E3802" s="1">
        <v>0.65</v>
      </c>
      <c r="F3802">
        <v>19.899999999999999</v>
      </c>
      <c r="G3802">
        <f t="shared" ca="1" si="361"/>
        <v>54.048620189015942</v>
      </c>
      <c r="H3802">
        <f t="shared" ca="1" si="358"/>
        <v>17.712664260326285</v>
      </c>
      <c r="I3802">
        <f>User_Model_Calcs!A3802-Sat_Data!$B$5</f>
        <v>-1.9140000000000015</v>
      </c>
      <c r="J3802">
        <f>(Earth_Data!$B$1/SQRT(1-Earth_Data!$B$2^2*SIN(RADIANS(User_Model_Calcs!B3802))^2))*COS(RADIANS(User_Model_Calcs!B3802))</f>
        <v>5570.9241571305838</v>
      </c>
      <c r="K3802">
        <f>((Earth_Data!$B$1*(1-Earth_Data!$B$2^2))/SQRT(1-Earth_Data!$B$2^2*SIN(RADIANS(User_Model_Calcs!B3802))^2))*SIN(RADIANS(User_Model_Calcs!B3802))</f>
        <v>-3095.3032404764945</v>
      </c>
      <c r="L3802">
        <f t="shared" si="362"/>
        <v>-29.057318378257552</v>
      </c>
      <c r="M3802">
        <f t="shared" si="363"/>
        <v>6373.0760324199327</v>
      </c>
      <c r="N3802">
        <f>SQRT(User_Model_Calcs!M3802^2+Sat_Data!$B$3^2-2*User_Model_Calcs!M3802*Sat_Data!$B$3*COS(RADIANS(L3802))*COS(RADIANS(I3802)))</f>
        <v>36727.461781221566</v>
      </c>
      <c r="O3802">
        <f>DEGREES(ACOS(((Earth_Data!$B$1+Sat_Data!$B$2)/User_Model_Calcs!N3802)*SQRT(1-COS(RADIANS(User_Model_Calcs!I3802))^2*COS(RADIANS(User_Model_Calcs!B3802))^2)))</f>
        <v>55.844433743361634</v>
      </c>
      <c r="P3802">
        <f t="shared" si="360"/>
        <v>3.9160382849508113</v>
      </c>
    </row>
    <row r="3803" spans="1:16" x14ac:dyDescent="0.25">
      <c r="A3803">
        <v>115.014</v>
      </c>
      <c r="B3803">
        <v>-29.888000000000002</v>
      </c>
      <c r="C3803">
        <v>3750</v>
      </c>
      <c r="D3803">
        <f t="shared" ca="1" si="359"/>
        <v>1.2</v>
      </c>
      <c r="E3803" s="1">
        <v>0.65</v>
      </c>
      <c r="F3803">
        <v>19.899999999999999</v>
      </c>
      <c r="G3803">
        <f t="shared" ca="1" si="361"/>
        <v>46.089820015575185</v>
      </c>
      <c r="H3803">
        <f t="shared" ca="1" si="358"/>
        <v>14.538777308093128</v>
      </c>
      <c r="I3803">
        <f>User_Model_Calcs!A3803-Sat_Data!$B$5</f>
        <v>5.0139999999999958</v>
      </c>
      <c r="J3803">
        <f>(Earth_Data!$B$1/SQRT(1-Earth_Data!$B$2^2*SIN(RADIANS(User_Model_Calcs!B3803))^2))*COS(RADIANS(User_Model_Calcs!B3803))</f>
        <v>5534.4565047825799</v>
      </c>
      <c r="K3803">
        <f>((Earth_Data!$B$1*(1-Earth_Data!$B$2^2))/SQRT(1-Earth_Data!$B$2^2*SIN(RADIANS(User_Model_Calcs!B3803))^2))*SIN(RADIANS(User_Model_Calcs!B3803))</f>
        <v>-3159.6167679170967</v>
      </c>
      <c r="L3803">
        <f t="shared" si="362"/>
        <v>-29.72201118440799</v>
      </c>
      <c r="M3803">
        <f t="shared" si="363"/>
        <v>6372.8633221992995</v>
      </c>
      <c r="N3803">
        <f>SQRT(User_Model_Calcs!M3803^2+Sat_Data!$B$3^2-2*User_Model_Calcs!M3803*Sat_Data!$B$3*COS(RADIANS(L3803))*COS(RADIANS(I3803)))</f>
        <v>36789.982619317576</v>
      </c>
      <c r="O3803">
        <f>DEGREES(ACOS(((Earth_Data!$B$1+Sat_Data!$B$2)/User_Model_Calcs!N3803)*SQRT(1-COS(RADIANS(User_Model_Calcs!I3803))^2*COS(RADIANS(User_Model_Calcs!B3803))^2)))</f>
        <v>54.713709661742008</v>
      </c>
      <c r="P3803">
        <f t="shared" si="360"/>
        <v>9.985509606712121</v>
      </c>
    </row>
    <row r="3804" spans="1:16" x14ac:dyDescent="0.25">
      <c r="A3804">
        <v>135.310271728743</v>
      </c>
      <c r="B3804">
        <v>-24.84</v>
      </c>
      <c r="C3804">
        <v>2500</v>
      </c>
      <c r="D3804">
        <f t="shared" ca="1" si="359"/>
        <v>3</v>
      </c>
      <c r="E3804" s="1">
        <v>0.65</v>
      </c>
      <c r="F3804">
        <v>19.899999999999999</v>
      </c>
      <c r="G3804">
        <f t="shared" ca="1" si="361"/>
        <v>54.048620189015942</v>
      </c>
      <c r="H3804">
        <f t="shared" ca="1" si="358"/>
        <v>16.86799593682727</v>
      </c>
      <c r="I3804">
        <f>User_Model_Calcs!A3804-Sat_Data!$B$5</f>
        <v>25.310271728743004</v>
      </c>
      <c r="J3804">
        <f>(Earth_Data!$B$1/SQRT(1-Earth_Data!$B$2^2*SIN(RADIANS(User_Model_Calcs!B3804))^2))*COS(RADIANS(User_Model_Calcs!B3804))</f>
        <v>5791.4847315376501</v>
      </c>
      <c r="K3804">
        <f>((Earth_Data!$B$1*(1-Earth_Data!$B$2^2))/SQRT(1-Earth_Data!$B$2^2*SIN(RADIANS(User_Model_Calcs!B3804))^2))*SIN(RADIANS(User_Model_Calcs!B3804))</f>
        <v>-2663.0020340001647</v>
      </c>
      <c r="L3804">
        <f t="shared" si="362"/>
        <v>-24.693603355952359</v>
      </c>
      <c r="M3804">
        <f t="shared" si="363"/>
        <v>6374.3921458224349</v>
      </c>
      <c r="N3804">
        <f>SQRT(User_Model_Calcs!M3804^2+Sat_Data!$B$3^2-2*User_Model_Calcs!M3804*Sat_Data!$B$3*COS(RADIANS(L3804))*COS(RADIANS(I3804)))</f>
        <v>37107.193244978822</v>
      </c>
      <c r="O3804">
        <f>DEGREES(ACOS(((Earth_Data!$B$1+Sat_Data!$B$2)/User_Model_Calcs!N3804)*SQRT(1-COS(RADIANS(User_Model_Calcs!I3804))^2*COS(RADIANS(User_Model_Calcs!B3804))^2)))</f>
        <v>49.476487250050894</v>
      </c>
      <c r="P3804">
        <f t="shared" si="360"/>
        <v>48.3857620192166</v>
      </c>
    </row>
    <row r="3805" spans="1:16" x14ac:dyDescent="0.25">
      <c r="A3805">
        <v>146.78</v>
      </c>
      <c r="B3805">
        <v>-15.71</v>
      </c>
      <c r="C3805">
        <v>2500</v>
      </c>
      <c r="D3805">
        <f t="shared" ca="1" si="359"/>
        <v>3</v>
      </c>
      <c r="E3805" s="1">
        <v>0.65</v>
      </c>
      <c r="F3805">
        <v>19.899999999999999</v>
      </c>
      <c r="G3805">
        <f t="shared" ca="1" si="361"/>
        <v>54.048620189015942</v>
      </c>
      <c r="H3805">
        <f t="shared" ca="1" si="358"/>
        <v>16.796905439361794</v>
      </c>
      <c r="I3805">
        <f>User_Model_Calcs!A3805-Sat_Data!$B$5</f>
        <v>36.78</v>
      </c>
      <c r="J3805">
        <f>(Earth_Data!$B$1/SQRT(1-Earth_Data!$B$2^2*SIN(RADIANS(User_Model_Calcs!B3805))^2))*COS(RADIANS(User_Model_Calcs!B3805))</f>
        <v>6141.3887292568525</v>
      </c>
      <c r="K3805">
        <f>((Earth_Data!$B$1*(1-Earth_Data!$B$2^2))/SQRT(1-Earth_Data!$B$2^2*SIN(RADIANS(User_Model_Calcs!B3805))^2))*SIN(RADIANS(User_Model_Calcs!B3805))</f>
        <v>-1715.8588826102261</v>
      </c>
      <c r="L3805">
        <f t="shared" si="362"/>
        <v>-15.609972741473896</v>
      </c>
      <c r="M3805">
        <f t="shared" si="363"/>
        <v>6376.5842916780693</v>
      </c>
      <c r="N3805">
        <f>SQRT(User_Model_Calcs!M3805^2+Sat_Data!$B$3^2-2*User_Model_Calcs!M3805*Sat_Data!$B$3*COS(RADIANS(L3805))*COS(RADIANS(I3805)))</f>
        <v>37465.641504634783</v>
      </c>
      <c r="O3805">
        <f>DEGREES(ACOS(((Earth_Data!$B$1+Sat_Data!$B$2)/User_Model_Calcs!N3805)*SQRT(1-COS(RADIANS(User_Model_Calcs!I3805))^2*COS(RADIANS(User_Model_Calcs!B3805))^2)))</f>
        <v>44.219686665522659</v>
      </c>
      <c r="P3805">
        <f t="shared" si="360"/>
        <v>70.08924851389898</v>
      </c>
    </row>
    <row r="3806" spans="1:16" x14ac:dyDescent="0.25">
      <c r="A3806">
        <v>128.89099999999999</v>
      </c>
      <c r="B3806">
        <v>-17.417999999999999</v>
      </c>
      <c r="C3806">
        <v>375</v>
      </c>
      <c r="D3806">
        <f t="shared" ca="1" si="359"/>
        <v>3</v>
      </c>
      <c r="E3806" s="1">
        <v>0.65</v>
      </c>
      <c r="F3806">
        <v>19.899999999999999</v>
      </c>
      <c r="G3806">
        <f t="shared" ca="1" si="361"/>
        <v>54.048620189015942</v>
      </c>
      <c r="H3806">
        <f t="shared" ca="1" si="358"/>
        <v>17.304960654022459</v>
      </c>
      <c r="I3806">
        <f>User_Model_Calcs!A3806-Sat_Data!$B$5</f>
        <v>18.890999999999991</v>
      </c>
      <c r="J3806">
        <f>(Earth_Data!$B$1/SQRT(1-Earth_Data!$B$2^2*SIN(RADIANS(User_Model_Calcs!B3806))^2))*COS(RADIANS(User_Model_Calcs!B3806))</f>
        <v>6087.5050051077396</v>
      </c>
      <c r="K3806">
        <f>((Earth_Data!$B$1*(1-Earth_Data!$B$2^2))/SQRT(1-Earth_Data!$B$2^2*SIN(RADIANS(User_Model_Calcs!B3806))^2))*SIN(RADIANS(User_Model_Calcs!B3806))</f>
        <v>-1897.0236611066045</v>
      </c>
      <c r="L3806">
        <f t="shared" si="362"/>
        <v>-17.308381917316073</v>
      </c>
      <c r="M3806">
        <f t="shared" si="363"/>
        <v>6376.2383862282068</v>
      </c>
      <c r="N3806">
        <f>SQRT(User_Model_Calcs!M3806^2+Sat_Data!$B$3^2-2*User_Model_Calcs!M3806*Sat_Data!$B$3*COS(RADIANS(L3806))*COS(RADIANS(I3806)))</f>
        <v>36507.166357913426</v>
      </c>
      <c r="O3806">
        <f>DEGREES(ACOS(((Earth_Data!$B$1+Sat_Data!$B$2)/User_Model_Calcs!N3806)*SQRT(1-COS(RADIANS(User_Model_Calcs!I3806))^2*COS(RADIANS(User_Model_Calcs!B3806))^2)))</f>
        <v>60.210421354087288</v>
      </c>
      <c r="P3806">
        <f t="shared" si="360"/>
        <v>48.822169630871592</v>
      </c>
    </row>
    <row r="3807" spans="1:16" x14ac:dyDescent="0.25">
      <c r="A3807">
        <v>161.119</v>
      </c>
      <c r="B3807">
        <v>-20.402000000000001</v>
      </c>
      <c r="C3807">
        <v>375</v>
      </c>
      <c r="D3807">
        <f t="shared" ca="1" si="359"/>
        <v>1.2</v>
      </c>
      <c r="E3807" s="1">
        <v>0.65</v>
      </c>
      <c r="F3807">
        <v>19.899999999999999</v>
      </c>
      <c r="G3807">
        <f t="shared" ca="1" si="361"/>
        <v>46.089820015575185</v>
      </c>
      <c r="H3807">
        <f t="shared" ca="1" si="358"/>
        <v>19.080570969398931</v>
      </c>
      <c r="I3807">
        <f>User_Model_Calcs!A3807-Sat_Data!$B$5</f>
        <v>51.119</v>
      </c>
      <c r="J3807">
        <f>(Earth_Data!$B$1/SQRT(1-Earth_Data!$B$2^2*SIN(RADIANS(User_Model_Calcs!B3807))^2))*COS(RADIANS(User_Model_Calcs!B3807))</f>
        <v>5980.4713477654368</v>
      </c>
      <c r="K3807">
        <f>((Earth_Data!$B$1*(1-Earth_Data!$B$2^2))/SQRT(1-Earth_Data!$B$2^2*SIN(RADIANS(User_Model_Calcs!B3807))^2))*SIN(RADIANS(User_Model_Calcs!B3807))</f>
        <v>-2209.4640189786574</v>
      </c>
      <c r="L3807">
        <f t="shared" si="362"/>
        <v>-20.276572632812794</v>
      </c>
      <c r="M3807">
        <f t="shared" si="363"/>
        <v>6375.5602728391377</v>
      </c>
      <c r="N3807">
        <f>SQRT(User_Model_Calcs!M3807^2+Sat_Data!$B$3^2-2*User_Model_Calcs!M3807*Sat_Data!$B$3*COS(RADIANS(L3807))*COS(RADIANS(I3807)))</f>
        <v>38754.309627259849</v>
      </c>
      <c r="O3807">
        <f>DEGREES(ACOS(((Earth_Data!$B$1+Sat_Data!$B$2)/User_Model_Calcs!N3807)*SQRT(1-COS(RADIANS(User_Model_Calcs!I3807))^2*COS(RADIANS(User_Model_Calcs!B3807))^2)))</f>
        <v>28.385490818624209</v>
      </c>
      <c r="P3807">
        <f t="shared" si="360"/>
        <v>74.29944540179082</v>
      </c>
    </row>
    <row r="3808" spans="1:16" x14ac:dyDescent="0.25">
      <c r="A3808">
        <v>153.29</v>
      </c>
      <c r="B3808">
        <v>-16.36</v>
      </c>
      <c r="C3808">
        <v>3750</v>
      </c>
      <c r="D3808">
        <f t="shared" ca="1" si="359"/>
        <v>1.2</v>
      </c>
      <c r="E3808" s="1">
        <v>0.65</v>
      </c>
      <c r="F3808">
        <v>19.899999999999999</v>
      </c>
      <c r="G3808">
        <f t="shared" ca="1" si="361"/>
        <v>46.089820015575185</v>
      </c>
      <c r="H3808">
        <f t="shared" ca="1" si="358"/>
        <v>23.121928511398153</v>
      </c>
      <c r="I3808">
        <f>User_Model_Calcs!A3808-Sat_Data!$B$5</f>
        <v>43.289999999999992</v>
      </c>
      <c r="J3808">
        <f>(Earth_Data!$B$1/SQRT(1-Earth_Data!$B$2^2*SIN(RADIANS(User_Model_Calcs!B3808))^2))*COS(RADIANS(User_Model_Calcs!B3808))</f>
        <v>6121.5204413405454</v>
      </c>
      <c r="K3808">
        <f>((Earth_Data!$B$1*(1-Earth_Data!$B$2^2))/SQRT(1-Earth_Data!$B$2^2*SIN(RADIANS(User_Model_Calcs!B3808))^2))*SIN(RADIANS(User_Model_Calcs!B3808))</f>
        <v>-1784.9884156411554</v>
      </c>
      <c r="L3808">
        <f t="shared" si="362"/>
        <v>-16.256279432570814</v>
      </c>
      <c r="M3808">
        <f t="shared" si="363"/>
        <v>6376.4563950303354</v>
      </c>
      <c r="N3808">
        <f>SQRT(User_Model_Calcs!M3808^2+Sat_Data!$B$3^2-2*User_Model_Calcs!M3808*Sat_Data!$B$3*COS(RADIANS(L3808))*COS(RADIANS(I3808)))</f>
        <v>37983.196721082757</v>
      </c>
      <c r="O3808">
        <f>DEGREES(ACOS(((Earth_Data!$B$1+Sat_Data!$B$2)/User_Model_Calcs!N3808)*SQRT(1-COS(RADIANS(User_Model_Calcs!I3808))^2*COS(RADIANS(User_Model_Calcs!B3808))^2)))</f>
        <v>37.395184047551531</v>
      </c>
      <c r="P3808">
        <f t="shared" si="360"/>
        <v>73.352954085612694</v>
      </c>
    </row>
    <row r="3809" spans="1:16" x14ac:dyDescent="0.25">
      <c r="A3809">
        <v>154.25</v>
      </c>
      <c r="B3809">
        <v>-18.234999999999999</v>
      </c>
      <c r="C3809">
        <v>2500</v>
      </c>
      <c r="D3809">
        <f t="shared" ca="1" si="359"/>
        <v>0.75</v>
      </c>
      <c r="E3809" s="1">
        <v>0.65</v>
      </c>
      <c r="F3809">
        <v>19.899999999999999</v>
      </c>
      <c r="G3809">
        <f t="shared" ca="1" si="361"/>
        <v>42.007420362456692</v>
      </c>
      <c r="H3809">
        <f t="shared" ca="1" si="358"/>
        <v>20.044667669375546</v>
      </c>
      <c r="I3809">
        <f>User_Model_Calcs!A3809-Sat_Data!$B$5</f>
        <v>44.25</v>
      </c>
      <c r="J3809">
        <f>(Earth_Data!$B$1/SQRT(1-Earth_Data!$B$2^2*SIN(RADIANS(User_Model_Calcs!B3809))^2))*COS(RADIANS(User_Model_Calcs!B3809))</f>
        <v>6059.8231262008749</v>
      </c>
      <c r="K3809">
        <f>((Earth_Data!$B$1*(1-Earth_Data!$B$2^2))/SQRT(1-Earth_Data!$B$2^2*SIN(RADIANS(User_Model_Calcs!B3809))^2))*SIN(RADIANS(User_Model_Calcs!B3809))</f>
        <v>-1983.105779990464</v>
      </c>
      <c r="L3809">
        <f t="shared" si="362"/>
        <v>-18.120928827078771</v>
      </c>
      <c r="M3809">
        <f t="shared" si="363"/>
        <v>6376.0618610134679</v>
      </c>
      <c r="N3809">
        <f>SQRT(User_Model_Calcs!M3809^2+Sat_Data!$B$3^2-2*User_Model_Calcs!M3809*Sat_Data!$B$3*COS(RADIANS(L3809))*COS(RADIANS(I3809)))</f>
        <v>38110.736217258498</v>
      </c>
      <c r="O3809">
        <f>DEGREES(ACOS(((Earth_Data!$B$1+Sat_Data!$B$2)/User_Model_Calcs!N3809)*SQRT(1-COS(RADIANS(User_Model_Calcs!I3809))^2*COS(RADIANS(User_Model_Calcs!B3809))^2)))</f>
        <v>35.820279944784929</v>
      </c>
      <c r="P3809">
        <f t="shared" si="360"/>
        <v>72.192129830719651</v>
      </c>
    </row>
    <row r="3810" spans="1:16" x14ac:dyDescent="0.25">
      <c r="A3810" s="5">
        <v>100.35</v>
      </c>
      <c r="B3810">
        <v>-22.1</v>
      </c>
      <c r="C3810">
        <v>4700</v>
      </c>
      <c r="D3810">
        <f t="shared" ca="1" si="359"/>
        <v>1.2</v>
      </c>
      <c r="E3810" s="1">
        <v>0.65</v>
      </c>
      <c r="F3810">
        <v>19.899999999999999</v>
      </c>
      <c r="G3810">
        <f t="shared" ca="1" si="361"/>
        <v>46.089820015575185</v>
      </c>
      <c r="H3810">
        <f t="shared" ca="1" si="358"/>
        <v>16.590674102692333</v>
      </c>
      <c r="I3810">
        <f>User_Model_Calcs!A3810-Sat_Data!$B$5</f>
        <v>-9.6500000000000057</v>
      </c>
      <c r="J3810">
        <f>(Earth_Data!$B$1/SQRT(1-Earth_Data!$B$2^2*SIN(RADIANS(User_Model_Calcs!B3810))^2))*COS(RADIANS(User_Model_Calcs!B3810))</f>
        <v>5912.3311674782481</v>
      </c>
      <c r="K3810">
        <f>((Earth_Data!$B$1*(1-Earth_Data!$B$2^2))/SQRT(1-Earth_Data!$B$2^2*SIN(RADIANS(User_Model_Calcs!B3810))^2))*SIN(RADIANS(User_Model_Calcs!B3810))</f>
        <v>-2384.676891123484</v>
      </c>
      <c r="L3810">
        <f t="shared" si="362"/>
        <v>-21.966168557823373</v>
      </c>
      <c r="M3810">
        <f t="shared" si="363"/>
        <v>6375.1347992801748</v>
      </c>
      <c r="N3810">
        <f>SQRT(User_Model_Calcs!M3810^2+Sat_Data!$B$3^2-2*User_Model_Calcs!M3810*Sat_Data!$B$3*COS(RADIANS(L3810))*COS(RADIANS(I3810)))</f>
        <v>36427.120720934785</v>
      </c>
      <c r="O3810">
        <f>DEGREES(ACOS(((Earth_Data!$B$1+Sat_Data!$B$2)/User_Model_Calcs!N3810)*SQRT(1-COS(RADIANS(User_Model_Calcs!I3810))^2*COS(RADIANS(User_Model_Calcs!B3810))^2)))</f>
        <v>61.892645416301114</v>
      </c>
      <c r="P3810">
        <f t="shared" si="360"/>
        <v>24.320658619334246</v>
      </c>
    </row>
    <row r="3811" spans="1:16" x14ac:dyDescent="0.25">
      <c r="A3811">
        <v>114.834</v>
      </c>
      <c r="B3811">
        <v>-18.013000000000002</v>
      </c>
      <c r="C3811">
        <v>400</v>
      </c>
      <c r="D3811">
        <f t="shared" ca="1" si="359"/>
        <v>0.75</v>
      </c>
      <c r="E3811" s="1">
        <v>0.65</v>
      </c>
      <c r="F3811">
        <v>19.899999999999999</v>
      </c>
      <c r="G3811">
        <f t="shared" ca="1" si="361"/>
        <v>42.007420362456692</v>
      </c>
      <c r="H3811">
        <f t="shared" ca="1" si="358"/>
        <v>21.427230367549328</v>
      </c>
      <c r="I3811">
        <f>User_Model_Calcs!A3811-Sat_Data!$B$5</f>
        <v>4.8340000000000032</v>
      </c>
      <c r="J3811">
        <f>(Earth_Data!$B$1/SQRT(1-Earth_Data!$B$2^2*SIN(RADIANS(User_Model_Calcs!B3811))^2))*COS(RADIANS(User_Model_Calcs!B3811))</f>
        <v>6067.46664962879</v>
      </c>
      <c r="K3811">
        <f>((Earth_Data!$B$1*(1-Earth_Data!$B$2^2))/SQRT(1-Earth_Data!$B$2^2*SIN(RADIANS(User_Model_Calcs!B3811))^2))*SIN(RADIANS(User_Model_Calcs!B3811))</f>
        <v>-1959.7535203275345</v>
      </c>
      <c r="L3811">
        <f t="shared" si="362"/>
        <v>-17.900129891698885</v>
      </c>
      <c r="M3811">
        <f t="shared" si="363"/>
        <v>6376.1105232574018</v>
      </c>
      <c r="N3811">
        <f>SQRT(User_Model_Calcs!M3811^2+Sat_Data!$B$3^2-2*User_Model_Calcs!M3811*Sat_Data!$B$3*COS(RADIANS(L3811))*COS(RADIANS(I3811)))</f>
        <v>36174.99713152436</v>
      </c>
      <c r="O3811">
        <f>DEGREES(ACOS(((Earth_Data!$B$1+Sat_Data!$B$2)/User_Model_Calcs!N3811)*SQRT(1-COS(RADIANS(User_Model_Calcs!I3811))^2*COS(RADIANS(User_Model_Calcs!B3811))^2)))</f>
        <v>68.140236321723719</v>
      </c>
      <c r="P3811">
        <f t="shared" si="360"/>
        <v>15.295424551718318</v>
      </c>
    </row>
    <row r="3812" spans="1:16" x14ac:dyDescent="0.25">
      <c r="A3812">
        <v>119.416</v>
      </c>
      <c r="B3812">
        <v>-20.994</v>
      </c>
      <c r="C3812">
        <v>2500</v>
      </c>
      <c r="D3812">
        <f t="shared" ca="1" si="359"/>
        <v>3</v>
      </c>
      <c r="E3812" s="1">
        <v>0.65</v>
      </c>
      <c r="F3812">
        <v>19.899999999999999</v>
      </c>
      <c r="G3812">
        <f t="shared" ca="1" si="361"/>
        <v>54.048620189015942</v>
      </c>
      <c r="H3812">
        <f t="shared" ca="1" si="358"/>
        <v>16.52103857644909</v>
      </c>
      <c r="I3812">
        <f>User_Model_Calcs!A3812-Sat_Data!$B$5</f>
        <v>9.4159999999999968</v>
      </c>
      <c r="J3812">
        <f>(Earth_Data!$B$1/SQRT(1-Earth_Data!$B$2^2*SIN(RADIANS(User_Model_Calcs!B3812))^2))*COS(RADIANS(User_Model_Calcs!B3812))</f>
        <v>5957.3060688857177</v>
      </c>
      <c r="K3812">
        <f>((Earth_Data!$B$1*(1-Earth_Data!$B$2^2))/SQRT(1-Earth_Data!$B$2^2*SIN(RADIANS(User_Model_Calcs!B3812))^2))*SIN(RADIANS(User_Model_Calcs!B3812))</f>
        <v>-2270.7756121543844</v>
      </c>
      <c r="L3812">
        <f t="shared" si="362"/>
        <v>-20.86559141506461</v>
      </c>
      <c r="M3812">
        <f t="shared" si="363"/>
        <v>6375.4150828897191</v>
      </c>
      <c r="N3812">
        <f>SQRT(User_Model_Calcs!M3812^2+Sat_Data!$B$3^2-2*User_Model_Calcs!M3812*Sat_Data!$B$3*COS(RADIANS(L3812))*COS(RADIANS(I3812)))</f>
        <v>36371.141196874007</v>
      </c>
      <c r="O3812">
        <f>DEGREES(ACOS(((Earth_Data!$B$1+Sat_Data!$B$2)/User_Model_Calcs!N3812)*SQRT(1-COS(RADIANS(User_Model_Calcs!I3812))^2*COS(RADIANS(User_Model_Calcs!B3812))^2)))</f>
        <v>63.159813763210359</v>
      </c>
      <c r="P3812">
        <f t="shared" si="360"/>
        <v>24.838440745858762</v>
      </c>
    </row>
    <row r="3813" spans="1:16" x14ac:dyDescent="0.25">
      <c r="A3813">
        <v>116.003</v>
      </c>
      <c r="B3813">
        <v>-19.812000000000001</v>
      </c>
      <c r="C3813">
        <v>2500</v>
      </c>
      <c r="D3813">
        <f t="shared" ca="1" si="359"/>
        <v>3</v>
      </c>
      <c r="E3813" s="1">
        <v>0.65</v>
      </c>
      <c r="F3813">
        <v>19.899999999999999</v>
      </c>
      <c r="G3813">
        <f t="shared" ca="1" si="361"/>
        <v>54.048620189015942</v>
      </c>
      <c r="H3813">
        <f t="shared" ca="1" si="358"/>
        <v>18.333534841912606</v>
      </c>
      <c r="I3813">
        <f>User_Model_Calcs!A3813-Sat_Data!$B$5</f>
        <v>6.0030000000000001</v>
      </c>
      <c r="J3813">
        <f>(Earth_Data!$B$1/SQRT(1-Earth_Data!$B$2^2*SIN(RADIANS(User_Model_Calcs!B3813))^2))*COS(RADIANS(User_Model_Calcs!B3813))</f>
        <v>6002.9253418749577</v>
      </c>
      <c r="K3813">
        <f>((Earth_Data!$B$1*(1-Earth_Data!$B$2^2))/SQRT(1-Earth_Data!$B$2^2*SIN(RADIANS(User_Model_Calcs!B3813))^2))*SIN(RADIANS(User_Model_Calcs!B3813))</f>
        <v>-2148.1288274213507</v>
      </c>
      <c r="L3813">
        <f t="shared" si="362"/>
        <v>-19.689596663210402</v>
      </c>
      <c r="M3813">
        <f t="shared" si="363"/>
        <v>6375.7015393855445</v>
      </c>
      <c r="N3813">
        <f>SQRT(User_Model_Calcs!M3813^2+Sat_Data!$B$3^2-2*User_Model_Calcs!M3813*Sat_Data!$B$3*COS(RADIANS(L3813))*COS(RADIANS(I3813)))</f>
        <v>36263.256617515872</v>
      </c>
      <c r="O3813">
        <f>DEGREES(ACOS(((Earth_Data!$B$1+Sat_Data!$B$2)/User_Model_Calcs!N3813)*SQRT(1-COS(RADIANS(User_Model_Calcs!I3813))^2*COS(RADIANS(User_Model_Calcs!B3813))^2)))</f>
        <v>65.772755765105771</v>
      </c>
      <c r="P3813">
        <f t="shared" si="360"/>
        <v>17.236904184310188</v>
      </c>
    </row>
    <row r="3814" spans="1:16" x14ac:dyDescent="0.25">
      <c r="A3814">
        <v>154.447</v>
      </c>
      <c r="B3814">
        <v>-16.748999999999999</v>
      </c>
      <c r="C3814">
        <v>4700</v>
      </c>
      <c r="D3814">
        <f t="shared" ca="1" si="359"/>
        <v>3</v>
      </c>
      <c r="E3814" s="1">
        <v>0.65</v>
      </c>
      <c r="F3814">
        <v>19.899999999999999</v>
      </c>
      <c r="G3814">
        <f t="shared" ca="1" si="361"/>
        <v>54.048620189015942</v>
      </c>
      <c r="H3814">
        <f t="shared" ca="1" si="358"/>
        <v>18.443595190953353</v>
      </c>
      <c r="I3814">
        <f>User_Model_Calcs!A3814-Sat_Data!$B$5</f>
        <v>44.447000000000003</v>
      </c>
      <c r="J3814">
        <f>(Earth_Data!$B$1/SQRT(1-Earth_Data!$B$2^2*SIN(RADIANS(User_Model_Calcs!B3814))^2))*COS(RADIANS(User_Model_Calcs!B3814))</f>
        <v>6109.2547736952038</v>
      </c>
      <c r="K3814">
        <f>((Earth_Data!$B$1*(1-Earth_Data!$B$2^2))/SQRT(1-Earth_Data!$B$2^2*SIN(RADIANS(User_Model_Calcs!B3814))^2))*SIN(RADIANS(User_Model_Calcs!B3814))</f>
        <v>-1826.2524377172333</v>
      </c>
      <c r="L3814">
        <f t="shared" si="362"/>
        <v>-16.643094332133714</v>
      </c>
      <c r="M3814">
        <f t="shared" si="363"/>
        <v>6376.377643786931</v>
      </c>
      <c r="N3814">
        <f>SQRT(User_Model_Calcs!M3814^2+Sat_Data!$B$3^2-2*User_Model_Calcs!M3814*Sat_Data!$B$3*COS(RADIANS(L3814))*COS(RADIANS(I3814)))</f>
        <v>38087.853175162571</v>
      </c>
      <c r="O3814">
        <f>DEGREES(ACOS(((Earth_Data!$B$1+Sat_Data!$B$2)/User_Model_Calcs!N3814)*SQRT(1-COS(RADIANS(User_Model_Calcs!I3814))^2*COS(RADIANS(User_Model_Calcs!B3814))^2)))</f>
        <v>36.103321253821939</v>
      </c>
      <c r="P3814">
        <f t="shared" si="360"/>
        <v>73.627382077487994</v>
      </c>
    </row>
    <row r="3815" spans="1:16" x14ac:dyDescent="0.25">
      <c r="A3815">
        <v>149.72800000000001</v>
      </c>
      <c r="B3815">
        <v>-25.725999999999999</v>
      </c>
      <c r="C3815">
        <v>950</v>
      </c>
      <c r="D3815">
        <f t="shared" ca="1" si="359"/>
        <v>1.2</v>
      </c>
      <c r="E3815" s="1">
        <v>0.65</v>
      </c>
      <c r="F3815">
        <v>19.899999999999999</v>
      </c>
      <c r="G3815">
        <f t="shared" ca="1" si="361"/>
        <v>46.089820015575185</v>
      </c>
      <c r="H3815">
        <f t="shared" ca="1" si="358"/>
        <v>16.777822349732482</v>
      </c>
      <c r="I3815">
        <f>User_Model_Calcs!A3815-Sat_Data!$B$5</f>
        <v>39.728000000000009</v>
      </c>
      <c r="J3815">
        <f>(Earth_Data!$B$1/SQRT(1-Earth_Data!$B$2^2*SIN(RADIANS(User_Model_Calcs!B3815))^2))*COS(RADIANS(User_Model_Calcs!B3815))</f>
        <v>5749.5668999098098</v>
      </c>
      <c r="K3815">
        <f>((Earth_Data!$B$1*(1-Earth_Data!$B$2^2))/SQRT(1-Earth_Data!$B$2^2*SIN(RADIANS(User_Model_Calcs!B3815))^2))*SIN(RADIANS(User_Model_Calcs!B3815))</f>
        <v>-2751.7479987630963</v>
      </c>
      <c r="L3815">
        <f t="shared" si="362"/>
        <v>-25.575819533586547</v>
      </c>
      <c r="M3815">
        <f t="shared" si="363"/>
        <v>6374.1381052841343</v>
      </c>
      <c r="N3815">
        <f>SQRT(User_Model_Calcs!M3815^2+Sat_Data!$B$3^2-2*User_Model_Calcs!M3815*Sat_Data!$B$3*COS(RADIANS(L3815))*COS(RADIANS(I3815)))</f>
        <v>38020.409304321089</v>
      </c>
      <c r="O3815">
        <f>DEGREES(ACOS(((Earth_Data!$B$1+Sat_Data!$B$2)/User_Model_Calcs!N3815)*SQRT(1-COS(RADIANS(User_Model_Calcs!I3815))^2*COS(RADIANS(User_Model_Calcs!B3815))^2)))</f>
        <v>36.901928610819461</v>
      </c>
      <c r="P3815">
        <f t="shared" si="360"/>
        <v>62.421134486767471</v>
      </c>
    </row>
    <row r="3816" spans="1:16" x14ac:dyDescent="0.25">
      <c r="A3816">
        <v>116.8387</v>
      </c>
      <c r="B3816">
        <v>-26.692</v>
      </c>
      <c r="C3816">
        <v>375</v>
      </c>
      <c r="D3816">
        <f t="shared" ca="1" si="359"/>
        <v>1.2</v>
      </c>
      <c r="E3816" s="1">
        <v>0.65</v>
      </c>
      <c r="F3816">
        <v>19.899999999999999</v>
      </c>
      <c r="G3816">
        <f t="shared" ca="1" si="361"/>
        <v>46.089820015575185</v>
      </c>
      <c r="H3816">
        <f t="shared" ca="1" si="358"/>
        <v>22.200497770962443</v>
      </c>
      <c r="I3816">
        <f>User_Model_Calcs!A3816-Sat_Data!$B$5</f>
        <v>6.8387000000000029</v>
      </c>
      <c r="J3816">
        <f>(Earth_Data!$B$1/SQRT(1-Earth_Data!$B$2^2*SIN(RADIANS(User_Model_Calcs!B3816))^2))*COS(RADIANS(User_Model_Calcs!B3816))</f>
        <v>5702.300477356026</v>
      </c>
      <c r="K3816">
        <f>((Earth_Data!$B$1*(1-Earth_Data!$B$2^2))/SQRT(1-Earth_Data!$B$2^2*SIN(RADIANS(User_Model_Calcs!B3816))^2))*SIN(RADIANS(User_Model_Calcs!B3816))</f>
        <v>-2847.7679306046393</v>
      </c>
      <c r="L3816">
        <f t="shared" si="362"/>
        <v>-26.537856825791607</v>
      </c>
      <c r="M3816">
        <f t="shared" si="363"/>
        <v>6373.8538515277387</v>
      </c>
      <c r="N3816">
        <f>SQRT(User_Model_Calcs!M3816^2+Sat_Data!$B$3^2-2*User_Model_Calcs!M3816*Sat_Data!$B$3*COS(RADIANS(L3816))*COS(RADIANS(I3816)))</f>
        <v>36619.622226230174</v>
      </c>
      <c r="O3816">
        <f>DEGREES(ACOS(((Earth_Data!$B$1+Sat_Data!$B$2)/User_Model_Calcs!N3816)*SQRT(1-COS(RADIANS(User_Model_Calcs!I3816))^2*COS(RADIANS(User_Model_Calcs!B3816))^2)))</f>
        <v>57.892226506505203</v>
      </c>
      <c r="P3816">
        <f t="shared" si="360"/>
        <v>14.948414788973867</v>
      </c>
    </row>
    <row r="3817" spans="1:16" x14ac:dyDescent="0.25">
      <c r="A3817">
        <v>116.092</v>
      </c>
      <c r="B3817">
        <v>-19.672999999999998</v>
      </c>
      <c r="C3817">
        <v>375</v>
      </c>
      <c r="D3817">
        <f t="shared" ca="1" si="359"/>
        <v>3</v>
      </c>
      <c r="E3817" s="1">
        <v>0.65</v>
      </c>
      <c r="F3817">
        <v>19.899999999999999</v>
      </c>
      <c r="G3817">
        <f t="shared" ca="1" si="361"/>
        <v>54.048620189015942</v>
      </c>
      <c r="H3817">
        <f t="shared" ca="1" si="358"/>
        <v>16.159285921215101</v>
      </c>
      <c r="I3817">
        <f>User_Model_Calcs!A3817-Sat_Data!$B$5</f>
        <v>6.0919999999999987</v>
      </c>
      <c r="J3817">
        <f>(Earth_Data!$B$1/SQRT(1-Earth_Data!$B$2^2*SIN(RADIANS(User_Model_Calcs!B3817))^2))*COS(RADIANS(User_Model_Calcs!B3817))</f>
        <v>6008.1231239485296</v>
      </c>
      <c r="K3817">
        <f>((Earth_Data!$B$1*(1-Earth_Data!$B$2^2))/SQRT(1-Earth_Data!$B$2^2*SIN(RADIANS(User_Model_Calcs!B3817))^2))*SIN(RADIANS(User_Model_Calcs!B3817))</f>
        <v>-2133.6458447094551</v>
      </c>
      <c r="L3817">
        <f t="shared" si="362"/>
        <v>-19.551316649926456</v>
      </c>
      <c r="M3817">
        <f t="shared" si="363"/>
        <v>6375.7343156040433</v>
      </c>
      <c r="N3817">
        <f>SQRT(User_Model_Calcs!M3817^2+Sat_Data!$B$3^2-2*User_Model_Calcs!M3817*Sat_Data!$B$3*COS(RADIANS(L3817))*COS(RADIANS(I3817)))</f>
        <v>36258.39482972744</v>
      </c>
      <c r="O3817">
        <f>DEGREES(ACOS(((Earth_Data!$B$1+Sat_Data!$B$2)/User_Model_Calcs!N3817)*SQRT(1-COS(RADIANS(User_Model_Calcs!I3817))^2*COS(RADIANS(User_Model_Calcs!B3817))^2)))</f>
        <v>65.8976176176091</v>
      </c>
      <c r="P3817">
        <f t="shared" si="360"/>
        <v>17.590069737686157</v>
      </c>
    </row>
    <row r="3818" spans="1:16" x14ac:dyDescent="0.25">
      <c r="A3818">
        <v>162.55199999999999</v>
      </c>
      <c r="B3818">
        <v>-19.620999999999999</v>
      </c>
      <c r="C3818">
        <v>375</v>
      </c>
      <c r="D3818">
        <f t="shared" ca="1" si="359"/>
        <v>3</v>
      </c>
      <c r="E3818" s="1">
        <v>0.65</v>
      </c>
      <c r="F3818">
        <v>19.899999999999999</v>
      </c>
      <c r="G3818">
        <f t="shared" ca="1" si="361"/>
        <v>54.048620189015942</v>
      </c>
      <c r="H3818">
        <f t="shared" ca="1" si="358"/>
        <v>20.261751921240119</v>
      </c>
      <c r="I3818">
        <f>User_Model_Calcs!A3818-Sat_Data!$B$5</f>
        <v>52.551999999999992</v>
      </c>
      <c r="J3818">
        <f>(Earth_Data!$B$1/SQRT(1-Earth_Data!$B$2^2*SIN(RADIANS(User_Model_Calcs!B3818))^2))*COS(RADIANS(User_Model_Calcs!B3818))</f>
        <v>6010.058564256823</v>
      </c>
      <c r="K3818">
        <f>((Earth_Data!$B$1*(1-Earth_Data!$B$2^2))/SQRT(1-Earth_Data!$B$2^2*SIN(RADIANS(User_Model_Calcs!B3818))^2))*SIN(RADIANS(User_Model_Calcs!B3818))</f>
        <v>-2128.2245734181629</v>
      </c>
      <c r="L3818">
        <f t="shared" si="362"/>
        <v>-19.499586728957404</v>
      </c>
      <c r="M3818">
        <f t="shared" si="363"/>
        <v>6375.7465273250718</v>
      </c>
      <c r="N3818">
        <f>SQRT(User_Model_Calcs!M3818^2+Sat_Data!$B$3^2-2*User_Model_Calcs!M3818*Sat_Data!$B$3*COS(RADIANS(L3818))*COS(RADIANS(I3818)))</f>
        <v>38862.561729793932</v>
      </c>
      <c r="O3818">
        <f>DEGREES(ACOS(((Earth_Data!$B$1+Sat_Data!$B$2)/User_Model_Calcs!N3818)*SQRT(1-COS(RADIANS(User_Model_Calcs!I3818))^2*COS(RADIANS(User_Model_Calcs!B3818))^2)))</f>
        <v>27.204319322882192</v>
      </c>
      <c r="P3818">
        <f t="shared" si="360"/>
        <v>75.57711750139832</v>
      </c>
    </row>
    <row r="3819" spans="1:16" x14ac:dyDescent="0.25">
      <c r="A3819">
        <v>157.613</v>
      </c>
      <c r="B3819">
        <v>-22.593</v>
      </c>
      <c r="C3819">
        <v>2500</v>
      </c>
      <c r="D3819">
        <f t="shared" ca="1" si="359"/>
        <v>3</v>
      </c>
      <c r="E3819" s="1">
        <v>0.65</v>
      </c>
      <c r="F3819">
        <v>19.899999999999999</v>
      </c>
      <c r="G3819">
        <f t="shared" ca="1" si="361"/>
        <v>54.048620189015942</v>
      </c>
      <c r="H3819">
        <f t="shared" ca="1" si="358"/>
        <v>20.708366028007962</v>
      </c>
      <c r="I3819">
        <f>User_Model_Calcs!A3819-Sat_Data!$B$5</f>
        <v>47.613</v>
      </c>
      <c r="J3819">
        <f>(Earth_Data!$B$1/SQRT(1-Earth_Data!$B$2^2*SIN(RADIANS(User_Model_Calcs!B3819))^2))*COS(RADIANS(User_Model_Calcs!B3819))</f>
        <v>5891.5748340993259</v>
      </c>
      <c r="K3819">
        <f>((Earth_Data!$B$1*(1-Earth_Data!$B$2^2))/SQRT(1-Earth_Data!$B$2^2*SIN(RADIANS(User_Model_Calcs!B3819))^2))*SIN(RADIANS(User_Model_Calcs!B3819))</f>
        <v>-2435.1692936590439</v>
      </c>
      <c r="L3819">
        <f t="shared" si="362"/>
        <v>-22.456814649826455</v>
      </c>
      <c r="M3819">
        <f t="shared" si="363"/>
        <v>6375.0061580027032</v>
      </c>
      <c r="N3819">
        <f>SQRT(User_Model_Calcs!M3819^2+Sat_Data!$B$3^2-2*User_Model_Calcs!M3819*Sat_Data!$B$3*COS(RADIANS(L3819))*COS(RADIANS(I3819)))</f>
        <v>38516.586666167328</v>
      </c>
      <c r="O3819">
        <f>DEGREES(ACOS(((Earth_Data!$B$1+Sat_Data!$B$2)/User_Model_Calcs!N3819)*SQRT(1-COS(RADIANS(User_Model_Calcs!I3819))^2*COS(RADIANS(User_Model_Calcs!B3819))^2)))</f>
        <v>31.038414944425096</v>
      </c>
      <c r="P3819">
        <f t="shared" si="360"/>
        <v>70.676933582518203</v>
      </c>
    </row>
    <row r="3820" spans="1:16" x14ac:dyDescent="0.25">
      <c r="A3820">
        <v>162.119</v>
      </c>
      <c r="B3820">
        <v>-22.402000000000001</v>
      </c>
      <c r="C3820">
        <v>375</v>
      </c>
      <c r="D3820">
        <f t="shared" ca="1" si="359"/>
        <v>1.2</v>
      </c>
      <c r="E3820" s="1">
        <v>0.65</v>
      </c>
      <c r="F3820">
        <v>19.899999999999999</v>
      </c>
      <c r="G3820">
        <f t="shared" ca="1" si="361"/>
        <v>46.089820015575185</v>
      </c>
      <c r="H3820">
        <f t="shared" ca="1" si="358"/>
        <v>22.601012614806123</v>
      </c>
      <c r="I3820">
        <f>User_Model_Calcs!A3820-Sat_Data!$B$5</f>
        <v>52.119</v>
      </c>
      <c r="J3820">
        <f>(Earth_Data!$B$1/SQRT(1-Earth_Data!$B$2^2*SIN(RADIANS(User_Model_Calcs!B3820))^2))*COS(RADIANS(User_Model_Calcs!B3820))</f>
        <v>5899.6680323676219</v>
      </c>
      <c r="K3820">
        <f>((Earth_Data!$B$1*(1-Earth_Data!$B$2^2))/SQRT(1-Earth_Data!$B$2^2*SIN(RADIANS(User_Model_Calcs!B3820))^2))*SIN(RADIANS(User_Model_Calcs!B3820))</f>
        <v>-2415.6281734076997</v>
      </c>
      <c r="L3820">
        <f t="shared" si="362"/>
        <v>-22.266721896346514</v>
      </c>
      <c r="M3820">
        <f t="shared" si="363"/>
        <v>6375.0562636184995</v>
      </c>
      <c r="N3820">
        <f>SQRT(User_Model_Calcs!M3820^2+Sat_Data!$B$3^2-2*User_Model_Calcs!M3820*Sat_Data!$B$3*COS(RADIANS(L3820))*COS(RADIANS(I3820)))</f>
        <v>38896.965384399715</v>
      </c>
      <c r="O3820">
        <f>DEGREES(ACOS(((Earth_Data!$B$1+Sat_Data!$B$2)/User_Model_Calcs!N3820)*SQRT(1-COS(RADIANS(User_Model_Calcs!I3820))^2*COS(RADIANS(User_Model_Calcs!B3820))^2)))</f>
        <v>26.824233839793195</v>
      </c>
      <c r="P3820">
        <f t="shared" si="360"/>
        <v>73.486099922291402</v>
      </c>
    </row>
    <row r="3821" spans="1:16" x14ac:dyDescent="0.25">
      <c r="A3821">
        <v>124.089</v>
      </c>
      <c r="B3821">
        <v>-17.202000000000002</v>
      </c>
      <c r="C3821">
        <v>950</v>
      </c>
      <c r="D3821">
        <f t="shared" ca="1" si="359"/>
        <v>0.75</v>
      </c>
      <c r="E3821" s="1">
        <v>0.65</v>
      </c>
      <c r="F3821">
        <v>19.899999999999999</v>
      </c>
      <c r="G3821">
        <f t="shared" ca="1" si="361"/>
        <v>42.007420362456692</v>
      </c>
      <c r="H3821">
        <f t="shared" ca="1" si="358"/>
        <v>19.75281075784757</v>
      </c>
      <c r="I3821">
        <f>User_Model_Calcs!A3821-Sat_Data!$B$5</f>
        <v>14.088999999999999</v>
      </c>
      <c r="J3821">
        <f>(Earth_Data!$B$1/SQRT(1-Earth_Data!$B$2^2*SIN(RADIANS(User_Model_Calcs!B3821))^2))*COS(RADIANS(User_Model_Calcs!B3821))</f>
        <v>6094.6178202393912</v>
      </c>
      <c r="K3821">
        <f>((Earth_Data!$B$1*(1-Earth_Data!$B$2^2))/SQRT(1-Earth_Data!$B$2^2*SIN(RADIANS(User_Model_Calcs!B3821))^2))*SIN(RADIANS(User_Model_Calcs!B3821))</f>
        <v>-1874.2010717346111</v>
      </c>
      <c r="L3821">
        <f t="shared" si="362"/>
        <v>-17.093574160583408</v>
      </c>
      <c r="M3821">
        <f t="shared" si="363"/>
        <v>6376.2838732345281</v>
      </c>
      <c r="N3821">
        <f>SQRT(User_Model_Calcs!M3821^2+Sat_Data!$B$3^2-2*User_Model_Calcs!M3821*Sat_Data!$B$3*COS(RADIANS(L3821))*COS(RADIANS(I3821)))</f>
        <v>36331.573982984009</v>
      </c>
      <c r="O3821">
        <f>DEGREES(ACOS(((Earth_Data!$B$1+Sat_Data!$B$2)/User_Model_Calcs!N3821)*SQRT(1-COS(RADIANS(User_Model_Calcs!I3821))^2*COS(RADIANS(User_Model_Calcs!B3821))^2)))</f>
        <v>64.112122788015711</v>
      </c>
      <c r="P3821">
        <f t="shared" si="360"/>
        <v>40.319332669315898</v>
      </c>
    </row>
    <row r="3822" spans="1:16" x14ac:dyDescent="0.25">
      <c r="A3822">
        <v>137.13366466375669</v>
      </c>
      <c r="B3822">
        <v>-23.2</v>
      </c>
      <c r="C3822">
        <v>2500</v>
      </c>
      <c r="D3822">
        <f t="shared" ca="1" si="359"/>
        <v>0.75</v>
      </c>
      <c r="E3822" s="1">
        <v>0.65</v>
      </c>
      <c r="F3822">
        <v>19.899999999999999</v>
      </c>
      <c r="G3822">
        <f t="shared" ca="1" si="361"/>
        <v>42.007420362456692</v>
      </c>
      <c r="H3822">
        <f t="shared" ca="1" si="358"/>
        <v>16.106256090441626</v>
      </c>
      <c r="I3822">
        <f>User_Model_Calcs!A3822-Sat_Data!$B$5</f>
        <v>27.13366466375669</v>
      </c>
      <c r="J3822">
        <f>(Earth_Data!$B$1/SQRT(1-Earth_Data!$B$2^2*SIN(RADIANS(User_Model_Calcs!B3822))^2))*COS(RADIANS(User_Model_Calcs!B3822))</f>
        <v>5865.4215248814953</v>
      </c>
      <c r="K3822">
        <f>((Earth_Data!$B$1*(1-Earth_Data!$B$2^2))/SQRT(1-Earth_Data!$B$2^2*SIN(RADIANS(User_Model_Calcs!B3822))^2))*SIN(RADIANS(User_Model_Calcs!B3822))</f>
        <v>-2497.0933887542178</v>
      </c>
      <c r="L3822">
        <f t="shared" si="362"/>
        <v>-23.060971507557223</v>
      </c>
      <c r="M3822">
        <f t="shared" si="363"/>
        <v>6374.8447084382524</v>
      </c>
      <c r="N3822">
        <f>SQRT(User_Model_Calcs!M3822^2+Sat_Data!$B$3^2-2*User_Model_Calcs!M3822*Sat_Data!$B$3*COS(RADIANS(L3822))*COS(RADIANS(I3822)))</f>
        <v>37125.031268795043</v>
      </c>
      <c r="O3822">
        <f>DEGREES(ACOS(((Earth_Data!$B$1+Sat_Data!$B$2)/User_Model_Calcs!N3822)*SQRT(1-COS(RADIANS(User_Model_Calcs!I3822))^2*COS(RADIANS(User_Model_Calcs!B3822))^2)))</f>
        <v>49.207080496041932</v>
      </c>
      <c r="P3822">
        <f t="shared" si="360"/>
        <v>52.449946135255189</v>
      </c>
    </row>
    <row r="3823" spans="1:16" x14ac:dyDescent="0.25">
      <c r="A3823">
        <v>161.27699999999999</v>
      </c>
      <c r="B3823">
        <v>-17.849</v>
      </c>
      <c r="C3823">
        <v>375</v>
      </c>
      <c r="D3823">
        <f t="shared" ca="1" si="359"/>
        <v>1.2</v>
      </c>
      <c r="E3823" s="1">
        <v>0.65</v>
      </c>
      <c r="F3823">
        <v>19.899999999999999</v>
      </c>
      <c r="G3823">
        <f t="shared" ca="1" si="361"/>
        <v>46.089820015575185</v>
      </c>
      <c r="H3823">
        <f t="shared" ref="H3823:H3886" ca="1" si="364">RAND()*(24-14)+14</f>
        <v>20.174859219917877</v>
      </c>
      <c r="I3823">
        <f>User_Model_Calcs!A3823-Sat_Data!$B$5</f>
        <v>51.276999999999987</v>
      </c>
      <c r="J3823">
        <f>(Earth_Data!$B$1/SQRT(1-Earth_Data!$B$2^2*SIN(RADIANS(User_Model_Calcs!B3823))^2))*COS(RADIANS(User_Model_Calcs!B3823))</f>
        <v>6073.0549642571978</v>
      </c>
      <c r="K3823">
        <f>((Earth_Data!$B$1*(1-Earth_Data!$B$2^2))/SQRT(1-Earth_Data!$B$2^2*SIN(RADIANS(User_Model_Calcs!B3823))^2))*SIN(RADIANS(User_Model_Calcs!B3823))</f>
        <v>-1942.4837181978214</v>
      </c>
      <c r="L3823">
        <f t="shared" si="362"/>
        <v>-17.737021486379987</v>
      </c>
      <c r="M3823">
        <f t="shared" si="363"/>
        <v>6376.1461396640389</v>
      </c>
      <c r="N3823">
        <f>SQRT(User_Model_Calcs!M3823^2+Sat_Data!$B$3^2-2*User_Model_Calcs!M3823*Sat_Data!$B$3*COS(RADIANS(L3823))*COS(RADIANS(I3823)))</f>
        <v>38705.346250226503</v>
      </c>
      <c r="O3823">
        <f>DEGREES(ACOS(((Earth_Data!$B$1+Sat_Data!$B$2)/User_Model_Calcs!N3823)*SQRT(1-COS(RADIANS(User_Model_Calcs!I3823))^2*COS(RADIANS(User_Model_Calcs!B3823))^2)))</f>
        <v>28.932746925153335</v>
      </c>
      <c r="P3823">
        <f t="shared" si="360"/>
        <v>76.192494343304674</v>
      </c>
    </row>
    <row r="3824" spans="1:16" x14ac:dyDescent="0.25">
      <c r="A3824">
        <v>150.416</v>
      </c>
      <c r="B3824">
        <v>-22.707000000000001</v>
      </c>
      <c r="C3824">
        <v>400</v>
      </c>
      <c r="D3824">
        <f t="shared" ca="1" si="359"/>
        <v>0.75</v>
      </c>
      <c r="E3824" s="1">
        <v>0.65</v>
      </c>
      <c r="F3824">
        <v>19.899999999999999</v>
      </c>
      <c r="G3824">
        <f t="shared" ca="1" si="361"/>
        <v>42.007420362456692</v>
      </c>
      <c r="H3824">
        <f t="shared" ca="1" si="364"/>
        <v>17.396107312589336</v>
      </c>
      <c r="I3824">
        <f>User_Model_Calcs!A3824-Sat_Data!$B$5</f>
        <v>40.415999999999997</v>
      </c>
      <c r="J3824">
        <f>(Earth_Data!$B$1/SQRT(1-Earth_Data!$B$2^2*SIN(RADIANS(User_Model_Calcs!B3824))^2))*COS(RADIANS(User_Model_Calcs!B3824))</f>
        <v>5886.7132190396005</v>
      </c>
      <c r="K3824">
        <f>((Earth_Data!$B$1*(1-Earth_Data!$B$2^2))/SQRT(1-Earth_Data!$B$2^2*SIN(RADIANS(User_Model_Calcs!B3824))^2))*SIN(RADIANS(User_Model_Calcs!B3824))</f>
        <v>-2446.8199062288545</v>
      </c>
      <c r="L3824">
        <f t="shared" si="362"/>
        <v>-22.570276013700244</v>
      </c>
      <c r="M3824">
        <f t="shared" si="363"/>
        <v>6374.9760922479827</v>
      </c>
      <c r="N3824">
        <f>SQRT(User_Model_Calcs!M3824^2+Sat_Data!$B$3^2-2*User_Model_Calcs!M3824*Sat_Data!$B$3*COS(RADIANS(L3824))*COS(RADIANS(I3824)))</f>
        <v>37953.982364364922</v>
      </c>
      <c r="O3824">
        <f>DEGREES(ACOS(((Earth_Data!$B$1+Sat_Data!$B$2)/User_Model_Calcs!N3824)*SQRT(1-COS(RADIANS(User_Model_Calcs!I3824))^2*COS(RADIANS(User_Model_Calcs!B3824))^2)))</f>
        <v>37.739750087370481</v>
      </c>
      <c r="P3824">
        <f t="shared" si="360"/>
        <v>65.614549833635493</v>
      </c>
    </row>
    <row r="3825" spans="1:16" x14ac:dyDescent="0.25">
      <c r="A3825">
        <v>156.09700000000001</v>
      </c>
      <c r="B3825">
        <v>-22.641999999999999</v>
      </c>
      <c r="C3825">
        <v>2500</v>
      </c>
      <c r="D3825">
        <f t="shared" ca="1" si="359"/>
        <v>1.2</v>
      </c>
      <c r="E3825" s="1">
        <v>0.65</v>
      </c>
      <c r="F3825">
        <v>19.899999999999999</v>
      </c>
      <c r="G3825">
        <f t="shared" ca="1" si="361"/>
        <v>46.089820015575185</v>
      </c>
      <c r="H3825">
        <f t="shared" ca="1" si="364"/>
        <v>20.092174943937266</v>
      </c>
      <c r="I3825">
        <f>User_Model_Calcs!A3825-Sat_Data!$B$5</f>
        <v>46.097000000000008</v>
      </c>
      <c r="J3825">
        <f>(Earth_Data!$B$1/SQRT(1-Earth_Data!$B$2^2*SIN(RADIANS(User_Model_Calcs!B3825))^2))*COS(RADIANS(User_Model_Calcs!B3825))</f>
        <v>5889.4880415988255</v>
      </c>
      <c r="K3825">
        <f>((Earth_Data!$B$1*(1-Earth_Data!$B$2^2))/SQRT(1-Earth_Data!$B$2^2*SIN(RADIANS(User_Model_Calcs!B3825))^2))*SIN(RADIANS(User_Model_Calcs!B3825))</f>
        <v>-2440.178177982491</v>
      </c>
      <c r="L3825">
        <f t="shared" si="362"/>
        <v>-22.505582867908476</v>
      </c>
      <c r="M3825">
        <f t="shared" si="363"/>
        <v>6374.9932495993689</v>
      </c>
      <c r="N3825">
        <f>SQRT(User_Model_Calcs!M3825^2+Sat_Data!$B$3^2-2*User_Model_Calcs!M3825*Sat_Data!$B$3*COS(RADIANS(L3825))*COS(RADIANS(I3825)))</f>
        <v>38393.465729179392</v>
      </c>
      <c r="O3825">
        <f>DEGREES(ACOS(((Earth_Data!$B$1+Sat_Data!$B$2)/User_Model_Calcs!N3825)*SQRT(1-COS(RADIANS(User_Model_Calcs!I3825))^2*COS(RADIANS(User_Model_Calcs!B3825))^2)))</f>
        <v>32.45185301411702</v>
      </c>
      <c r="P3825">
        <f t="shared" si="360"/>
        <v>69.670048595868423</v>
      </c>
    </row>
    <row r="3826" spans="1:16" x14ac:dyDescent="0.25">
      <c r="A3826">
        <v>129.88900000000001</v>
      </c>
      <c r="B3826">
        <v>-24.417000000000002</v>
      </c>
      <c r="C3826">
        <v>375</v>
      </c>
      <c r="D3826">
        <f t="shared" ca="1" si="359"/>
        <v>1.2</v>
      </c>
      <c r="E3826" s="1">
        <v>0.65</v>
      </c>
      <c r="F3826">
        <v>19.899999999999999</v>
      </c>
      <c r="G3826">
        <f t="shared" ca="1" si="361"/>
        <v>46.089820015575185</v>
      </c>
      <c r="H3826">
        <f t="shared" ca="1" si="364"/>
        <v>21.323339197794532</v>
      </c>
      <c r="I3826">
        <f>User_Model_Calcs!A3826-Sat_Data!$B$5</f>
        <v>19.88900000000001</v>
      </c>
      <c r="J3826">
        <f>(Earth_Data!$B$1/SQRT(1-Earth_Data!$B$2^2*SIN(RADIANS(User_Model_Calcs!B3826))^2))*COS(RADIANS(User_Model_Calcs!B3826))</f>
        <v>5811.0105567069113</v>
      </c>
      <c r="K3826">
        <f>((Earth_Data!$B$1*(1-Earth_Data!$B$2^2))/SQRT(1-Earth_Data!$B$2^2*SIN(RADIANS(User_Model_Calcs!B3826))^2))*SIN(RADIANS(User_Model_Calcs!B3826))</f>
        <v>-2620.4099238345275</v>
      </c>
      <c r="L3826">
        <f t="shared" si="362"/>
        <v>-24.272459141114702</v>
      </c>
      <c r="M3826">
        <f t="shared" si="363"/>
        <v>6374.5111074567621</v>
      </c>
      <c r="N3826">
        <f>SQRT(User_Model_Calcs!M3826^2+Sat_Data!$B$3^2-2*User_Model_Calcs!M3826*Sat_Data!$B$3*COS(RADIANS(L3826))*COS(RADIANS(I3826)))</f>
        <v>36846.238806136294</v>
      </c>
      <c r="O3826">
        <f>DEGREES(ACOS(((Earth_Data!$B$1+Sat_Data!$B$2)/User_Model_Calcs!N3826)*SQRT(1-COS(RADIANS(User_Model_Calcs!I3826))^2*COS(RADIANS(User_Model_Calcs!B3826))^2)))</f>
        <v>53.763699031364411</v>
      </c>
      <c r="P3826">
        <f t="shared" si="360"/>
        <v>41.191814448211318</v>
      </c>
    </row>
    <row r="3827" spans="1:16" x14ac:dyDescent="0.25">
      <c r="A3827">
        <v>122.51300000000001</v>
      </c>
      <c r="B3827">
        <v>-22.367000000000001</v>
      </c>
      <c r="C3827">
        <v>375</v>
      </c>
      <c r="D3827">
        <f t="shared" ca="1" si="359"/>
        <v>3</v>
      </c>
      <c r="E3827" s="1">
        <v>0.65</v>
      </c>
      <c r="F3827">
        <v>19.899999999999999</v>
      </c>
      <c r="G3827">
        <f t="shared" ca="1" si="361"/>
        <v>54.048620189015942</v>
      </c>
      <c r="H3827">
        <f t="shared" ca="1" si="364"/>
        <v>20.129586470860502</v>
      </c>
      <c r="I3827">
        <f>User_Model_Calcs!A3827-Sat_Data!$B$5</f>
        <v>12.513000000000005</v>
      </c>
      <c r="J3827">
        <f>(Earth_Data!$B$1/SQRT(1-Earth_Data!$B$2^2*SIN(RADIANS(User_Model_Calcs!B3827))^2))*COS(RADIANS(User_Model_Calcs!B3827))</f>
        <v>5901.143994073368</v>
      </c>
      <c r="K3827">
        <f>((Earth_Data!$B$1*(1-Earth_Data!$B$2^2))/SQRT(1-Earth_Data!$B$2^2*SIN(RADIANS(User_Model_Calcs!B3827))^2))*SIN(RADIANS(User_Model_Calcs!B3827))</f>
        <v>-2412.0444704638635</v>
      </c>
      <c r="L3827">
        <f t="shared" si="362"/>
        <v>-22.231888794160895</v>
      </c>
      <c r="M3827">
        <f t="shared" si="363"/>
        <v>6375.0654087847197</v>
      </c>
      <c r="N3827">
        <f>SQRT(User_Model_Calcs!M3827^2+Sat_Data!$B$3^2-2*User_Model_Calcs!M3827*Sat_Data!$B$3*COS(RADIANS(L3827))*COS(RADIANS(I3827)))</f>
        <v>36505.385700966704</v>
      </c>
      <c r="O3827">
        <f>DEGREES(ACOS(((Earth_Data!$B$1+Sat_Data!$B$2)/User_Model_Calcs!N3827)*SQRT(1-COS(RADIANS(User_Model_Calcs!I3827))^2*COS(RADIANS(User_Model_Calcs!B3827))^2)))</f>
        <v>60.216324181252318</v>
      </c>
      <c r="P3827">
        <f t="shared" si="360"/>
        <v>30.251081455891828</v>
      </c>
    </row>
    <row r="3828" spans="1:16" x14ac:dyDescent="0.25">
      <c r="A3828">
        <v>155.863</v>
      </c>
      <c r="B3828">
        <v>-20.225000000000001</v>
      </c>
      <c r="C3828">
        <v>375</v>
      </c>
      <c r="D3828">
        <f t="shared" ca="1" si="359"/>
        <v>3</v>
      </c>
      <c r="E3828" s="1">
        <v>0.65</v>
      </c>
      <c r="F3828">
        <v>19.899999999999999</v>
      </c>
      <c r="G3828">
        <f t="shared" ca="1" si="361"/>
        <v>54.048620189015942</v>
      </c>
      <c r="H3828">
        <f t="shared" ca="1" si="364"/>
        <v>21.808668595813252</v>
      </c>
      <c r="I3828">
        <f>User_Model_Calcs!A3828-Sat_Data!$B$5</f>
        <v>45.863</v>
      </c>
      <c r="J3828">
        <f>(Earth_Data!$B$1/SQRT(1-Earth_Data!$B$2^2*SIN(RADIANS(User_Model_Calcs!B3828))^2))*COS(RADIANS(User_Model_Calcs!B3828))</f>
        <v>5987.2740053730377</v>
      </c>
      <c r="K3828">
        <f>((Earth_Data!$B$1*(1-Earth_Data!$B$2^2))/SQRT(1-Earth_Data!$B$2^2*SIN(RADIANS(User_Model_Calcs!B3828))^2))*SIN(RADIANS(User_Model_Calcs!B3828))</f>
        <v>-2191.0873542616901</v>
      </c>
      <c r="L3828">
        <f t="shared" si="362"/>
        <v>-20.100474356434354</v>
      </c>
      <c r="M3828">
        <f t="shared" si="363"/>
        <v>6375.6030153563661</v>
      </c>
      <c r="N3828">
        <f>SQRT(User_Model_Calcs!M3828^2+Sat_Data!$B$3^2-2*User_Model_Calcs!M3828*Sat_Data!$B$3*COS(RADIANS(L3828))*COS(RADIANS(I3828)))</f>
        <v>38299.67358951216</v>
      </c>
      <c r="O3828">
        <f>DEGREES(ACOS(((Earth_Data!$B$1+Sat_Data!$B$2)/User_Model_Calcs!N3828)*SQRT(1-COS(RADIANS(User_Model_Calcs!I3828))^2*COS(RADIANS(User_Model_Calcs!B3828))^2)))</f>
        <v>33.554694148016409</v>
      </c>
      <c r="P3828">
        <f t="shared" si="360"/>
        <v>71.456116311520873</v>
      </c>
    </row>
    <row r="3829" spans="1:16" x14ac:dyDescent="0.25">
      <c r="A3829">
        <v>141.321</v>
      </c>
      <c r="B3829">
        <v>-15.106999999999999</v>
      </c>
      <c r="C3829">
        <v>375</v>
      </c>
      <c r="D3829">
        <f t="shared" ca="1" si="359"/>
        <v>3</v>
      </c>
      <c r="E3829" s="1">
        <v>0.65</v>
      </c>
      <c r="F3829">
        <v>19.899999999999999</v>
      </c>
      <c r="G3829">
        <f t="shared" ca="1" si="361"/>
        <v>54.048620189015942</v>
      </c>
      <c r="H3829">
        <f t="shared" ca="1" si="364"/>
        <v>18.608568017869054</v>
      </c>
      <c r="I3829">
        <f>User_Model_Calcs!A3829-Sat_Data!$B$5</f>
        <v>31.320999999999998</v>
      </c>
      <c r="J3829">
        <f>(Earth_Data!$B$1/SQRT(1-Earth_Data!$B$2^2*SIN(RADIANS(User_Model_Calcs!B3829))^2))*COS(RADIANS(User_Model_Calcs!B3829))</f>
        <v>6159.1170567544659</v>
      </c>
      <c r="K3829">
        <f>((Earth_Data!$B$1*(1-Earth_Data!$B$2^2))/SQRT(1-Earth_Data!$B$2^2*SIN(RADIANS(User_Model_Calcs!B3829))^2))*SIN(RADIANS(User_Model_Calcs!B3829))</f>
        <v>-1651.5338824714775</v>
      </c>
      <c r="L3829">
        <f t="shared" si="362"/>
        <v>-15.01044468446243</v>
      </c>
      <c r="M3829">
        <f t="shared" si="363"/>
        <v>6376.6987606248977</v>
      </c>
      <c r="N3829">
        <f>SQRT(User_Model_Calcs!M3829^2+Sat_Data!$B$3^2-2*User_Model_Calcs!M3829*Sat_Data!$B$3*COS(RADIANS(L3829))*COS(RADIANS(I3829)))</f>
        <v>37078.032176410874</v>
      </c>
      <c r="O3829">
        <f>DEGREES(ACOS(((Earth_Data!$B$1+Sat_Data!$B$2)/User_Model_Calcs!N3829)*SQRT(1-COS(RADIANS(User_Model_Calcs!I3829))^2*COS(RADIANS(User_Model_Calcs!B3829))^2)))</f>
        <v>49.978428940203351</v>
      </c>
      <c r="P3829">
        <f t="shared" si="360"/>
        <v>66.814794357638732</v>
      </c>
    </row>
    <row r="3830" spans="1:16" x14ac:dyDescent="0.25">
      <c r="A3830">
        <v>122.116</v>
      </c>
      <c r="B3830">
        <v>-24.96</v>
      </c>
      <c r="C3830">
        <v>5000</v>
      </c>
      <c r="D3830">
        <f t="shared" ca="1" si="359"/>
        <v>0.75</v>
      </c>
      <c r="E3830" s="1">
        <v>0.65</v>
      </c>
      <c r="F3830">
        <v>19.899999999999999</v>
      </c>
      <c r="G3830">
        <f t="shared" ca="1" si="361"/>
        <v>42.007420362456692</v>
      </c>
      <c r="H3830">
        <f t="shared" ca="1" si="364"/>
        <v>19.411552155836628</v>
      </c>
      <c r="I3830">
        <f>User_Model_Calcs!A3830-Sat_Data!$B$5</f>
        <v>12.116</v>
      </c>
      <c r="J3830">
        <f>(Earth_Data!$B$1/SQRT(1-Earth_Data!$B$2^2*SIN(RADIANS(User_Model_Calcs!B3830))^2))*COS(RADIANS(User_Model_Calcs!B3830))</f>
        <v>5785.8880832832738</v>
      </c>
      <c r="K3830">
        <f>((Earth_Data!$B$1*(1-Earth_Data!$B$2^2))/SQRT(1-Earth_Data!$B$2^2*SIN(RADIANS(User_Model_Calcs!B3830))^2))*SIN(RADIANS(User_Model_Calcs!B3830))</f>
        <v>-2675.0589804658648</v>
      </c>
      <c r="L3830">
        <f t="shared" si="362"/>
        <v>-24.813082648276612</v>
      </c>
      <c r="M3830">
        <f t="shared" si="363"/>
        <v>6374.3581215092136</v>
      </c>
      <c r="N3830">
        <f>SQRT(User_Model_Calcs!M3830^2+Sat_Data!$B$3^2-2*User_Model_Calcs!M3830*Sat_Data!$B$3*COS(RADIANS(L3830))*COS(RADIANS(I3830)))</f>
        <v>36625.149857321834</v>
      </c>
      <c r="O3830">
        <f>DEGREES(ACOS(((Earth_Data!$B$1+Sat_Data!$B$2)/User_Model_Calcs!N3830)*SQRT(1-COS(RADIANS(User_Model_Calcs!I3830))^2*COS(RADIANS(User_Model_Calcs!B3830))^2)))</f>
        <v>57.797538744292204</v>
      </c>
      <c r="P3830">
        <f t="shared" si="360"/>
        <v>26.963469195195184</v>
      </c>
    </row>
    <row r="3831" spans="1:16" x14ac:dyDescent="0.25">
      <c r="A3831">
        <v>121.474</v>
      </c>
      <c r="B3831">
        <v>-20.777000000000001</v>
      </c>
      <c r="C3831">
        <v>5000</v>
      </c>
      <c r="D3831">
        <f t="shared" ca="1" si="359"/>
        <v>1.2</v>
      </c>
      <c r="E3831" s="1">
        <v>0.65</v>
      </c>
      <c r="F3831">
        <v>19.899999999999999</v>
      </c>
      <c r="G3831">
        <f t="shared" ca="1" si="361"/>
        <v>46.089820015575185</v>
      </c>
      <c r="H3831">
        <f t="shared" ca="1" si="364"/>
        <v>14.557310366151443</v>
      </c>
      <c r="I3831">
        <f>User_Model_Calcs!A3831-Sat_Data!$B$5</f>
        <v>11.474000000000004</v>
      </c>
      <c r="J3831">
        <f>(Earth_Data!$B$1/SQRT(1-Earth_Data!$B$2^2*SIN(RADIANS(User_Model_Calcs!B3831))^2))*COS(RADIANS(User_Model_Calcs!B3831))</f>
        <v>5965.8711145051666</v>
      </c>
      <c r="K3831">
        <f>((Earth_Data!$B$1*(1-Earth_Data!$B$2^2))/SQRT(1-Earth_Data!$B$2^2*SIN(RADIANS(User_Model_Calcs!B3831))^2))*SIN(RADIANS(User_Model_Calcs!B3831))</f>
        <v>-2248.3289316671276</v>
      </c>
      <c r="L3831">
        <f t="shared" si="362"/>
        <v>-20.64967794097327</v>
      </c>
      <c r="M3831">
        <f t="shared" si="363"/>
        <v>6375.4686996219007</v>
      </c>
      <c r="N3831">
        <f>SQRT(User_Model_Calcs!M3831^2+Sat_Data!$B$3^2-2*User_Model_Calcs!M3831*Sat_Data!$B$3*COS(RADIANS(L3831))*COS(RADIANS(I3831)))</f>
        <v>36406.371731776439</v>
      </c>
      <c r="O3831">
        <f>DEGREES(ACOS(((Earth_Data!$B$1+Sat_Data!$B$2)/User_Model_Calcs!N3831)*SQRT(1-COS(RADIANS(User_Model_Calcs!I3831))^2*COS(RADIANS(User_Model_Calcs!B3831))^2)))</f>
        <v>62.362435499963283</v>
      </c>
      <c r="P3831">
        <f t="shared" si="360"/>
        <v>29.77847123906319</v>
      </c>
    </row>
    <row r="3832" spans="1:16" x14ac:dyDescent="0.25">
      <c r="A3832">
        <v>111.33942244799887</v>
      </c>
      <c r="B3832">
        <v>-15.570504912666873</v>
      </c>
      <c r="C3832">
        <v>625</v>
      </c>
      <c r="D3832">
        <f t="shared" ca="1" si="359"/>
        <v>0.75</v>
      </c>
      <c r="E3832" s="1">
        <v>0.65</v>
      </c>
      <c r="F3832">
        <v>19.899999999999999</v>
      </c>
      <c r="G3832">
        <f t="shared" ca="1" si="361"/>
        <v>42.007420362456692</v>
      </c>
      <c r="H3832">
        <f t="shared" ca="1" si="364"/>
        <v>22.43057892295036</v>
      </c>
      <c r="I3832">
        <f>User_Model_Calcs!A3832-Sat_Data!$B$5</f>
        <v>1.3394224479988708</v>
      </c>
      <c r="J3832">
        <f>(Earth_Data!$B$1/SQRT(1-Earth_Data!$B$2^2*SIN(RADIANS(User_Model_Calcs!B3832))^2))*COS(RADIANS(User_Model_Calcs!B3832))</f>
        <v>6145.5501748489824</v>
      </c>
      <c r="K3832">
        <f>((Earth_Data!$B$1*(1-Earth_Data!$B$2^2))/SQRT(1-Earth_Data!$B$2^2*SIN(RADIANS(User_Model_Calcs!B3832))^2))*SIN(RADIANS(User_Model_Calcs!B3832))</f>
        <v>-1700.9945847257125</v>
      </c>
      <c r="L3832">
        <f t="shared" si="362"/>
        <v>-15.47127698577119</v>
      </c>
      <c r="M3832">
        <f t="shared" si="363"/>
        <v>6376.6111320083301</v>
      </c>
      <c r="N3832">
        <f>SQRT(User_Model_Calcs!M3832^2+Sat_Data!$B$3^2-2*User_Model_Calcs!M3832*Sat_Data!$B$3*COS(RADIANS(L3832))*COS(RADIANS(I3832)))</f>
        <v>36060.696043092583</v>
      </c>
      <c r="O3832">
        <f>DEGREES(ACOS(((Earth_Data!$B$1+Sat_Data!$B$2)/User_Model_Calcs!N3832)*SQRT(1-COS(RADIANS(User_Model_Calcs!I3832))^2*COS(RADIANS(User_Model_Calcs!B3832))^2)))</f>
        <v>71.641699381089524</v>
      </c>
      <c r="P3832">
        <f t="shared" si="360"/>
        <v>4.9782945538080341</v>
      </c>
    </row>
    <row r="3833" spans="1:16" x14ac:dyDescent="0.25">
      <c r="A3833">
        <v>110.07210730933414</v>
      </c>
      <c r="B3833">
        <v>-13.714788268059717</v>
      </c>
      <c r="C3833">
        <v>625</v>
      </c>
      <c r="D3833">
        <f t="shared" ca="1" si="359"/>
        <v>1.2</v>
      </c>
      <c r="E3833" s="1">
        <v>0.65</v>
      </c>
      <c r="F3833">
        <v>19.899999999999999</v>
      </c>
      <c r="G3833">
        <f t="shared" ca="1" si="361"/>
        <v>46.089820015575185</v>
      </c>
      <c r="H3833">
        <f t="shared" ca="1" si="364"/>
        <v>22.967559423217665</v>
      </c>
      <c r="I3833">
        <f>User_Model_Calcs!A3833-Sat_Data!$B$5</f>
        <v>7.210730933414311E-2</v>
      </c>
      <c r="J3833">
        <f>(Earth_Data!$B$1/SQRT(1-Earth_Data!$B$2^2*SIN(RADIANS(User_Model_Calcs!B3833))^2))*COS(RADIANS(User_Model_Calcs!B3833))</f>
        <v>6197.4523890027576</v>
      </c>
      <c r="K3833">
        <f>((Earth_Data!$B$1*(1-Earth_Data!$B$2^2))/SQRT(1-Earth_Data!$B$2^2*SIN(RADIANS(User_Model_Calcs!B3833))^2))*SIN(RADIANS(User_Model_Calcs!B3833))</f>
        <v>-1502.3455377401851</v>
      </c>
      <c r="L3833">
        <f t="shared" si="362"/>
        <v>-13.626408402128323</v>
      </c>
      <c r="M3833">
        <f t="shared" si="363"/>
        <v>6376.9474067710362</v>
      </c>
      <c r="N3833">
        <f>SQRT(User_Model_Calcs!M3833^2+Sat_Data!$B$3^2-2*User_Model_Calcs!M3833*Sat_Data!$B$3*COS(RADIANS(L3833))*COS(RADIANS(I3833)))</f>
        <v>35998.056526669832</v>
      </c>
      <c r="O3833">
        <f>DEGREES(ACOS(((Earth_Data!$B$1+Sat_Data!$B$2)/User_Model_Calcs!N3833)*SQRT(1-COS(RADIANS(User_Model_Calcs!I3833))^2*COS(RADIANS(User_Model_Calcs!B3833))^2)))</f>
        <v>73.876816262487637</v>
      </c>
      <c r="P3833">
        <f t="shared" si="360"/>
        <v>0.30413347276579283</v>
      </c>
    </row>
    <row r="3834" spans="1:16" x14ac:dyDescent="0.25">
      <c r="A3834">
        <v>163.392</v>
      </c>
      <c r="B3834">
        <v>-29.526</v>
      </c>
      <c r="C3834">
        <v>2500</v>
      </c>
      <c r="D3834">
        <f t="shared" ca="1" si="359"/>
        <v>3</v>
      </c>
      <c r="E3834" s="1">
        <v>0.65</v>
      </c>
      <c r="F3834">
        <v>19.899999999999999</v>
      </c>
      <c r="G3834">
        <f t="shared" ca="1" si="361"/>
        <v>54.048620189015942</v>
      </c>
      <c r="H3834">
        <f t="shared" ca="1" si="364"/>
        <v>21.748154322077937</v>
      </c>
      <c r="I3834">
        <f>User_Model_Calcs!A3834-Sat_Data!$B$5</f>
        <v>53.391999999999996</v>
      </c>
      <c r="J3834">
        <f>(Earth_Data!$B$1/SQRT(1-Earth_Data!$B$2^2*SIN(RADIANS(User_Model_Calcs!B3834))^2))*COS(RADIANS(User_Model_Calcs!B3834))</f>
        <v>5554.3419108619119</v>
      </c>
      <c r="K3834">
        <f>((Earth_Data!$B$1*(1-Earth_Data!$B$2^2))/SQRT(1-Earth_Data!$B$2^2*SIN(RADIANS(User_Model_Calcs!B3834))^2))*SIN(RADIANS(User_Model_Calcs!B3834))</f>
        <v>-3124.7638368154207</v>
      </c>
      <c r="L3834">
        <f t="shared" si="362"/>
        <v>-29.361252335879382</v>
      </c>
      <c r="M3834">
        <f t="shared" si="363"/>
        <v>6372.9791384113742</v>
      </c>
      <c r="N3834">
        <f>SQRT(User_Model_Calcs!M3834^2+Sat_Data!$B$3^2-2*User_Model_Calcs!M3834*Sat_Data!$B$3*COS(RADIANS(L3834))*COS(RADIANS(I3834)))</f>
        <v>39231.52339335587</v>
      </c>
      <c r="O3834">
        <f>DEGREES(ACOS(((Earth_Data!$B$1+Sat_Data!$B$2)/User_Model_Calcs!N3834)*SQRT(1-COS(RADIANS(User_Model_Calcs!I3834))^2*COS(RADIANS(User_Model_Calcs!B3834))^2)))</f>
        <v>23.257371554245953</v>
      </c>
      <c r="P3834">
        <f t="shared" si="360"/>
        <v>69.892015179808681</v>
      </c>
    </row>
    <row r="3835" spans="1:16" x14ac:dyDescent="0.25">
      <c r="A3835">
        <v>136.84800000000001</v>
      </c>
      <c r="B3835">
        <v>-12.434999999999999</v>
      </c>
      <c r="C3835">
        <v>5000</v>
      </c>
      <c r="D3835">
        <f t="shared" ca="1" si="359"/>
        <v>3</v>
      </c>
      <c r="E3835" s="1">
        <v>0.65</v>
      </c>
      <c r="F3835">
        <v>19.899999999999999</v>
      </c>
      <c r="G3835">
        <f t="shared" ca="1" si="361"/>
        <v>54.048620189015942</v>
      </c>
      <c r="H3835">
        <f t="shared" ca="1" si="364"/>
        <v>16.266710533005359</v>
      </c>
      <c r="I3835">
        <f>User_Model_Calcs!A3835-Sat_Data!$B$5</f>
        <v>26.848000000000013</v>
      </c>
      <c r="J3835">
        <f>(Earth_Data!$B$1/SQRT(1-Earth_Data!$B$2^2*SIN(RADIANS(User_Model_Calcs!B3835))^2))*COS(RADIANS(User_Model_Calcs!B3835))</f>
        <v>6229.4816365164997</v>
      </c>
      <c r="K3835">
        <f>((Earth_Data!$B$1*(1-Earth_Data!$B$2^2))/SQRT(1-Earth_Data!$B$2^2*SIN(RADIANS(User_Model_Calcs!B3835))^2))*SIN(RADIANS(User_Model_Calcs!B3835))</f>
        <v>-1364.4344449771602</v>
      </c>
      <c r="L3835">
        <f t="shared" si="362"/>
        <v>-12.354318316816713</v>
      </c>
      <c r="M3835">
        <f t="shared" si="363"/>
        <v>6377.1563266346557</v>
      </c>
      <c r="N3835">
        <f>SQRT(User_Model_Calcs!M3835^2+Sat_Data!$B$3^2-2*User_Model_Calcs!M3835*Sat_Data!$B$3*COS(RADIANS(L3835))*COS(RADIANS(I3835)))</f>
        <v>36739.44639261625</v>
      </c>
      <c r="O3835">
        <f>DEGREES(ACOS(((Earth_Data!$B$1+Sat_Data!$B$2)/User_Model_Calcs!N3835)*SQRT(1-COS(RADIANS(User_Model_Calcs!I3835))^2*COS(RADIANS(User_Model_Calcs!B3835))^2)))</f>
        <v>55.71861178346299</v>
      </c>
      <c r="P3835">
        <f t="shared" si="360"/>
        <v>66.95515699642705</v>
      </c>
    </row>
    <row r="3836" spans="1:16" x14ac:dyDescent="0.25">
      <c r="A3836">
        <v>161.11199999999999</v>
      </c>
      <c r="B3836">
        <v>-19.434999999999999</v>
      </c>
      <c r="C3836">
        <v>375</v>
      </c>
      <c r="D3836">
        <f t="shared" ca="1" si="359"/>
        <v>3</v>
      </c>
      <c r="E3836" s="1">
        <v>0.65</v>
      </c>
      <c r="F3836">
        <v>19.899999999999999</v>
      </c>
      <c r="G3836">
        <f t="shared" ca="1" si="361"/>
        <v>54.048620189015942</v>
      </c>
      <c r="H3836">
        <f t="shared" ca="1" si="364"/>
        <v>18.933623426842175</v>
      </c>
      <c r="I3836">
        <f>User_Model_Calcs!A3836-Sat_Data!$B$5</f>
        <v>51.111999999999995</v>
      </c>
      <c r="J3836">
        <f>(Earth_Data!$B$1/SQRT(1-Earth_Data!$B$2^2*SIN(RADIANS(User_Model_Calcs!B3836))^2))*COS(RADIANS(User_Model_Calcs!B3836))</f>
        <v>6016.9411021145052</v>
      </c>
      <c r="K3836">
        <f>((Earth_Data!$B$1*(1-Earth_Data!$B$2^2))/SQRT(1-Earth_Data!$B$2^2*SIN(RADIANS(User_Model_Calcs!B3836))^2))*SIN(RADIANS(User_Model_Calcs!B3836))</f>
        <v>-2108.8190299831685</v>
      </c>
      <c r="L3836">
        <f t="shared" si="362"/>
        <v>-19.314556023610386</v>
      </c>
      <c r="M3836">
        <f t="shared" si="363"/>
        <v>6375.7899845849743</v>
      </c>
      <c r="N3836">
        <f>SQRT(User_Model_Calcs!M3836^2+Sat_Data!$B$3^2-2*User_Model_Calcs!M3836*Sat_Data!$B$3*COS(RADIANS(L3836))*COS(RADIANS(I3836)))</f>
        <v>38728.810025906132</v>
      </c>
      <c r="O3836">
        <f>DEGREES(ACOS(((Earth_Data!$B$1+Sat_Data!$B$2)/User_Model_Calcs!N3836)*SQRT(1-COS(RADIANS(User_Model_Calcs!I3836))^2*COS(RADIANS(User_Model_Calcs!B3836))^2)))</f>
        <v>28.669193910679709</v>
      </c>
      <c r="P3836">
        <f t="shared" si="360"/>
        <v>74.97750300438652</v>
      </c>
    </row>
    <row r="3837" spans="1:16" x14ac:dyDescent="0.25">
      <c r="A3837">
        <v>107.80024765571542</v>
      </c>
      <c r="B3837">
        <v>-22.89557825047202</v>
      </c>
      <c r="C3837">
        <v>400</v>
      </c>
      <c r="D3837">
        <f t="shared" ca="1" si="359"/>
        <v>3</v>
      </c>
      <c r="E3837" s="1">
        <v>0.65</v>
      </c>
      <c r="F3837">
        <v>19.899999999999999</v>
      </c>
      <c r="G3837">
        <f t="shared" ca="1" si="361"/>
        <v>54.048620189015942</v>
      </c>
      <c r="H3837">
        <f t="shared" ca="1" si="364"/>
        <v>23.946336191636572</v>
      </c>
      <c r="I3837">
        <f>User_Model_Calcs!A3837-Sat_Data!$B$5</f>
        <v>-2.1997523442845761</v>
      </c>
      <c r="J3837">
        <f>(Earth_Data!$B$1/SQRT(1-Earth_Data!$B$2^2*SIN(RADIANS(User_Model_Calcs!B3837))^2))*COS(RADIANS(User_Model_Calcs!B3837))</f>
        <v>5878.6201474533909</v>
      </c>
      <c r="K3837">
        <f>((Earth_Data!$B$1*(1-Earth_Data!$B$2^2))/SQRT(1-Earth_Data!$B$2^2*SIN(RADIANS(User_Model_Calcs!B3837))^2))*SIN(RADIANS(User_Model_Calcs!B3837))</f>
        <v>-2466.0713498831165</v>
      </c>
      <c r="L3837">
        <f t="shared" si="362"/>
        <v>-22.757967978296055</v>
      </c>
      <c r="M3837">
        <f t="shared" si="363"/>
        <v>6374.9260968860854</v>
      </c>
      <c r="N3837">
        <f>SQRT(User_Model_Calcs!M3837^2+Sat_Data!$B$3^2-2*User_Model_Calcs!M3837*Sat_Data!$B$3*COS(RADIANS(L3837))*COS(RADIANS(I3837)))</f>
        <v>36374.246026031768</v>
      </c>
      <c r="O3837">
        <f>DEGREES(ACOS(((Earth_Data!$B$1+Sat_Data!$B$2)/User_Model_Calcs!N3837)*SQRT(1-COS(RADIANS(User_Model_Calcs!I3837))^2*COS(RADIANS(User_Model_Calcs!B3837))^2)))</f>
        <v>63.073998216725045</v>
      </c>
      <c r="P3837">
        <f t="shared" si="360"/>
        <v>5.6386275432925936</v>
      </c>
    </row>
    <row r="3838" spans="1:16" x14ac:dyDescent="0.25">
      <c r="A3838">
        <v>101.20164162350986</v>
      </c>
      <c r="B3838">
        <v>-19.226915995961853</v>
      </c>
      <c r="C3838">
        <v>400</v>
      </c>
      <c r="D3838">
        <f t="shared" ca="1" si="359"/>
        <v>3</v>
      </c>
      <c r="E3838" s="1">
        <v>0.65</v>
      </c>
      <c r="F3838">
        <v>19.899999999999999</v>
      </c>
      <c r="G3838">
        <f t="shared" ca="1" si="361"/>
        <v>54.048620189015942</v>
      </c>
      <c r="H3838">
        <f t="shared" ca="1" si="364"/>
        <v>15.737594091951788</v>
      </c>
      <c r="I3838">
        <f>User_Model_Calcs!A3838-Sat_Data!$B$5</f>
        <v>-8.7983583764901425</v>
      </c>
      <c r="J3838">
        <f>(Earth_Data!$B$1/SQRT(1-Earth_Data!$B$2^2*SIN(RADIANS(User_Model_Calcs!B3838))^2))*COS(RADIANS(User_Model_Calcs!B3838))</f>
        <v>6024.5659405101433</v>
      </c>
      <c r="K3838">
        <f>((Earth_Data!$B$1*(1-Earth_Data!$B$2^2))/SQRT(1-Earth_Data!$B$2^2*SIN(RADIANS(User_Model_Calcs!B3838))^2))*SIN(RADIANS(User_Model_Calcs!B3838))</f>
        <v>-2087.0835655504561</v>
      </c>
      <c r="L3838">
        <f t="shared" si="362"/>
        <v>-19.107562367979821</v>
      </c>
      <c r="M3838">
        <f t="shared" si="363"/>
        <v>6375.8381865559977</v>
      </c>
      <c r="N3838">
        <f>SQRT(User_Model_Calcs!M3838^2+Sat_Data!$B$3^2-2*User_Model_Calcs!M3838*Sat_Data!$B$3*COS(RADIANS(L3838))*COS(RADIANS(I3838)))</f>
        <v>36282.26801777447</v>
      </c>
      <c r="O3838">
        <f>DEGREES(ACOS(((Earth_Data!$B$1+Sat_Data!$B$2)/User_Model_Calcs!N3838)*SQRT(1-COS(RADIANS(User_Model_Calcs!I3838))^2*COS(RADIANS(User_Model_Calcs!B3838))^2)))</f>
        <v>65.298983604679478</v>
      </c>
      <c r="P3838">
        <f t="shared" si="360"/>
        <v>25.173955191496574</v>
      </c>
    </row>
    <row r="3839" spans="1:16" x14ac:dyDescent="0.25">
      <c r="A3839">
        <v>109.15549141992685</v>
      </c>
      <c r="B3839">
        <v>-18.859871717197088</v>
      </c>
      <c r="C3839">
        <v>6250</v>
      </c>
      <c r="D3839">
        <f t="shared" ca="1" si="359"/>
        <v>0.75</v>
      </c>
      <c r="E3839" s="1">
        <v>0.65</v>
      </c>
      <c r="F3839">
        <v>19.899999999999999</v>
      </c>
      <c r="G3839">
        <f t="shared" ca="1" si="361"/>
        <v>42.007420362456692</v>
      </c>
      <c r="H3839">
        <f t="shared" ca="1" si="364"/>
        <v>20.633637083595119</v>
      </c>
      <c r="I3839">
        <f>User_Model_Calcs!A3839-Sat_Data!$B$5</f>
        <v>-0.84450858007315333</v>
      </c>
      <c r="J3839">
        <f>(Earth_Data!$B$1/SQRT(1-Earth_Data!$B$2^2*SIN(RADIANS(User_Model_Calcs!B3839))^2))*COS(RADIANS(User_Model_Calcs!B3839))</f>
        <v>6037.8225497212916</v>
      </c>
      <c r="K3839">
        <f>((Earth_Data!$B$1*(1-Earth_Data!$B$2^2))/SQRT(1-Earth_Data!$B$2^2*SIN(RADIANS(User_Model_Calcs!B3839))^2))*SIN(RADIANS(User_Model_Calcs!B3839))</f>
        <v>-2048.6780943823333</v>
      </c>
      <c r="L3839">
        <f t="shared" si="362"/>
        <v>-18.742456573680002</v>
      </c>
      <c r="M3839">
        <f t="shared" si="363"/>
        <v>6375.9221353718667</v>
      </c>
      <c r="N3839">
        <f>SQRT(User_Model_Calcs!M3839^2+Sat_Data!$B$3^2-2*User_Model_Calcs!M3839*Sat_Data!$B$3*COS(RADIANS(L3839))*COS(RADIANS(I3839)))</f>
        <v>36185.124032688676</v>
      </c>
      <c r="O3839">
        <f>DEGREES(ACOS(((Earth_Data!$B$1+Sat_Data!$B$2)/User_Model_Calcs!N3839)*SQRT(1-COS(RADIANS(User_Model_Calcs!I3839))^2*COS(RADIANS(User_Model_Calcs!B3839))^2)))</f>
        <v>67.850914402760893</v>
      </c>
      <c r="P3839">
        <f t="shared" si="360"/>
        <v>2.6108978486640462</v>
      </c>
    </row>
    <row r="3840" spans="1:16" x14ac:dyDescent="0.25">
      <c r="A3840">
        <v>112.64509803401941</v>
      </c>
      <c r="B3840">
        <v>-6.2572008672404511</v>
      </c>
      <c r="C3840">
        <v>625</v>
      </c>
      <c r="D3840">
        <f t="shared" ca="1" si="359"/>
        <v>3</v>
      </c>
      <c r="E3840" s="1">
        <v>0.65</v>
      </c>
      <c r="F3840">
        <v>19.899999999999999</v>
      </c>
      <c r="G3840">
        <f t="shared" ca="1" si="361"/>
        <v>54.048620189015942</v>
      </c>
      <c r="H3840">
        <f t="shared" ca="1" si="364"/>
        <v>18.308606484795519</v>
      </c>
      <c r="I3840">
        <f>User_Model_Calcs!A3840-Sat_Data!$B$5</f>
        <v>2.6450980340194121</v>
      </c>
      <c r="J3840">
        <f>(Earth_Data!$B$1/SQRT(1-Earth_Data!$B$2^2*SIN(RADIANS(User_Model_Calcs!B3840))^2))*COS(RADIANS(User_Model_Calcs!B3840))</f>
        <v>6340.3952923133011</v>
      </c>
      <c r="K3840">
        <f>((Earth_Data!$B$1*(1-Earth_Data!$B$2^2))/SQRT(1-Earth_Data!$B$2^2*SIN(RADIANS(User_Model_Calcs!B3840))^2))*SIN(RADIANS(User_Model_Calcs!B3840))</f>
        <v>-690.53866409902946</v>
      </c>
      <c r="L3840">
        <f t="shared" si="362"/>
        <v>-6.2156409272901341</v>
      </c>
      <c r="M3840">
        <f t="shared" si="363"/>
        <v>6377.8880602754653</v>
      </c>
      <c r="N3840">
        <f>SQRT(User_Model_Calcs!M3840^2+Sat_Data!$B$3^2-2*User_Model_Calcs!M3840*Sat_Data!$B$3*COS(RADIANS(L3840))*COS(RADIANS(I3840)))</f>
        <v>35838.348107708458</v>
      </c>
      <c r="O3840">
        <f>DEGREES(ACOS(((Earth_Data!$B$1+Sat_Data!$B$2)/User_Model_Calcs!N3840)*SQRT(1-COS(RADIANS(User_Model_Calcs!I3840))^2*COS(RADIANS(User_Model_Calcs!B3840))^2)))</f>
        <v>82.002770855458991</v>
      </c>
      <c r="P3840">
        <f t="shared" si="360"/>
        <v>22.97069231617893</v>
      </c>
    </row>
    <row r="3841" spans="1:16" x14ac:dyDescent="0.25">
      <c r="A3841">
        <v>120.878</v>
      </c>
      <c r="B3841">
        <v>-22.952000000000002</v>
      </c>
      <c r="C3841">
        <v>2500</v>
      </c>
      <c r="D3841">
        <f t="shared" ca="1" si="359"/>
        <v>0.75</v>
      </c>
      <c r="E3841" s="1">
        <v>0.65</v>
      </c>
      <c r="F3841">
        <v>19.899999999999999</v>
      </c>
      <c r="G3841">
        <f t="shared" ca="1" si="361"/>
        <v>42.007420362456692</v>
      </c>
      <c r="H3841">
        <f t="shared" ca="1" si="364"/>
        <v>23.828670110710867</v>
      </c>
      <c r="I3841">
        <f>User_Model_Calcs!A3841-Sat_Data!$B$5</f>
        <v>10.878</v>
      </c>
      <c r="J3841">
        <f>(Earth_Data!$B$1/SQRT(1-Earth_Data!$B$2^2*SIN(RADIANS(User_Model_Calcs!B3841))^2))*COS(RADIANS(User_Model_Calcs!B3841))</f>
        <v>5876.1863896909244</v>
      </c>
      <c r="K3841">
        <f>((Earth_Data!$B$1*(1-Earth_Data!$B$2^2))/SQRT(1-Earth_Data!$B$2^2*SIN(RADIANS(User_Model_Calcs!B3841))^2))*SIN(RADIANS(User_Model_Calcs!B3841))</f>
        <v>-2471.8261944168949</v>
      </c>
      <c r="L3841">
        <f t="shared" si="362"/>
        <v>-22.814125704182565</v>
      </c>
      <c r="M3841">
        <f t="shared" si="363"/>
        <v>6374.9110755989659</v>
      </c>
      <c r="N3841">
        <f>SQRT(User_Model_Calcs!M3841^2+Sat_Data!$B$3^2-2*User_Model_Calcs!M3841*Sat_Data!$B$3*COS(RADIANS(L3841))*COS(RADIANS(I3841)))</f>
        <v>36494.239740633238</v>
      </c>
      <c r="O3841">
        <f>DEGREES(ACOS(((Earth_Data!$B$1+Sat_Data!$B$2)/User_Model_Calcs!N3841)*SQRT(1-COS(RADIANS(User_Model_Calcs!I3841))^2*COS(RADIANS(User_Model_Calcs!B3841))^2)))</f>
        <v>60.445104352693193</v>
      </c>
      <c r="P3841">
        <f t="shared" si="360"/>
        <v>26.233990551392715</v>
      </c>
    </row>
    <row r="3842" spans="1:16" x14ac:dyDescent="0.25">
      <c r="A3842">
        <v>110.88185674664241</v>
      </c>
      <c r="B3842">
        <v>-18.797219874562494</v>
      </c>
      <c r="C3842">
        <v>2500</v>
      </c>
      <c r="D3842">
        <f t="shared" ref="D3842:D3905" ca="1" si="365">CHOOSE(RANDBETWEEN(1,3),0.75,1.2,3)</f>
        <v>3</v>
      </c>
      <c r="E3842" s="1">
        <v>0.65</v>
      </c>
      <c r="F3842">
        <v>19.899999999999999</v>
      </c>
      <c r="G3842">
        <f t="shared" ca="1" si="361"/>
        <v>54.048620189015942</v>
      </c>
      <c r="H3842">
        <f t="shared" ca="1" si="364"/>
        <v>17.345362308771261</v>
      </c>
      <c r="I3842">
        <f>User_Model_Calcs!A3842-Sat_Data!$B$5</f>
        <v>0.88185674664241276</v>
      </c>
      <c r="J3842">
        <f>(Earth_Data!$B$1/SQRT(1-Earth_Data!$B$2^2*SIN(RADIANS(User_Model_Calcs!B3842))^2))*COS(RADIANS(User_Model_Calcs!B3842))</f>
        <v>6040.0607123313939</v>
      </c>
      <c r="K3842">
        <f>((Earth_Data!$B$1*(1-Earth_Data!$B$2^2))/SQRT(1-Earth_Data!$B$2^2*SIN(RADIANS(User_Model_Calcs!B3842))^2))*SIN(RADIANS(User_Model_Calcs!B3842))</f>
        <v>-2042.1142562355601</v>
      </c>
      <c r="L3842">
        <f t="shared" si="362"/>
        <v>-18.680137535777842</v>
      </c>
      <c r="M3842">
        <f t="shared" si="363"/>
        <v>6375.9363268597453</v>
      </c>
      <c r="N3842">
        <f>SQRT(User_Model_Calcs!M3842^2+Sat_Data!$B$3^2-2*User_Model_Calcs!M3842*Sat_Data!$B$3*COS(RADIANS(L3842))*COS(RADIANS(I3842)))</f>
        <v>36182.587858116036</v>
      </c>
      <c r="O3842">
        <f>DEGREES(ACOS(((Earth_Data!$B$1+Sat_Data!$B$2)/User_Model_Calcs!N3842)*SQRT(1-COS(RADIANS(User_Model_Calcs!I3842))^2*COS(RADIANS(User_Model_Calcs!B3842))^2)))</f>
        <v>67.92181728957479</v>
      </c>
      <c r="P3842">
        <f t="shared" ref="P3842:P3905" si="366">DEGREES(ASIN(SIN(RADIANS(ABS(I3842)))/(SIN(ACOS(COS(RADIANS(I3842))*COS(RADIANS(B3842)))))))</f>
        <v>2.7349547117935011</v>
      </c>
    </row>
    <row r="3843" spans="1:16" x14ac:dyDescent="0.25">
      <c r="A3843">
        <v>153.33799999999999</v>
      </c>
      <c r="B3843">
        <v>-25.805</v>
      </c>
      <c r="C3843">
        <v>2500</v>
      </c>
      <c r="D3843">
        <f t="shared" ca="1" si="365"/>
        <v>3</v>
      </c>
      <c r="E3843" s="1">
        <v>0.65</v>
      </c>
      <c r="F3843">
        <v>19.899999999999999</v>
      </c>
      <c r="G3843">
        <f t="shared" ref="G3843:G3906" ca="1" si="367">20.4+20*LOG(F3843)+20*LOG(D3843)+10*LOG(E3843)</f>
        <v>54.048620189015942</v>
      </c>
      <c r="H3843">
        <f t="shared" ca="1" si="364"/>
        <v>20.267760404288598</v>
      </c>
      <c r="I3843">
        <f>User_Model_Calcs!A3843-Sat_Data!$B$5</f>
        <v>43.337999999999994</v>
      </c>
      <c r="J3843">
        <f>(Earth_Data!$B$1/SQRT(1-Earth_Data!$B$2^2*SIN(RADIANS(User_Model_Calcs!B3843))^2))*COS(RADIANS(User_Model_Calcs!B3843))</f>
        <v>5745.762515171722</v>
      </c>
      <c r="K3843">
        <f>((Earth_Data!$B$1*(1-Earth_Data!$B$2^2))/SQRT(1-Earth_Data!$B$2^2*SIN(RADIANS(User_Model_Calcs!B3843))^2))*SIN(RADIANS(User_Model_Calcs!B3843))</f>
        <v>-2759.6298548313102</v>
      </c>
      <c r="L3843">
        <f t="shared" ref="L3843:L3906" si="368">DEGREES(ATAN((K3843/J3843)))</f>
        <v>-25.654489028208289</v>
      </c>
      <c r="M3843">
        <f t="shared" ref="M3843:M3906" si="369">SQRT(J3843^2+K3843^2)</f>
        <v>6374.115139878535</v>
      </c>
      <c r="N3843">
        <f>SQRT(User_Model_Calcs!M3843^2+Sat_Data!$B$3^2-2*User_Model_Calcs!M3843*Sat_Data!$B$3*COS(RADIANS(L3843))*COS(RADIANS(I3843)))</f>
        <v>38288.857150995806</v>
      </c>
      <c r="O3843">
        <f>DEGREES(ACOS(((Earth_Data!$B$1+Sat_Data!$B$2)/User_Model_Calcs!N3843)*SQRT(1-COS(RADIANS(User_Model_Calcs!I3843))^2*COS(RADIANS(User_Model_Calcs!B3843))^2)))</f>
        <v>33.663477888076088</v>
      </c>
      <c r="P3843">
        <f t="shared" si="366"/>
        <v>65.234895319723648</v>
      </c>
    </row>
    <row r="3844" spans="1:16" x14ac:dyDescent="0.25">
      <c r="A3844">
        <v>114.49478794164843</v>
      </c>
      <c r="B3844">
        <v>-12.660297768457216</v>
      </c>
      <c r="C3844">
        <v>400</v>
      </c>
      <c r="D3844">
        <f t="shared" ca="1" si="365"/>
        <v>0.75</v>
      </c>
      <c r="E3844" s="1">
        <v>0.65</v>
      </c>
      <c r="F3844">
        <v>19.899999999999999</v>
      </c>
      <c r="G3844">
        <f t="shared" ca="1" si="367"/>
        <v>42.007420362456692</v>
      </c>
      <c r="H3844">
        <f t="shared" ca="1" si="364"/>
        <v>18.388527581377645</v>
      </c>
      <c r="I3844">
        <f>User_Model_Calcs!A3844-Sat_Data!$B$5</f>
        <v>4.4947879416484255</v>
      </c>
      <c r="J3844">
        <f>(Earth_Data!$B$1/SQRT(1-Earth_Data!$B$2^2*SIN(RADIANS(User_Model_Calcs!B3844))^2))*COS(RADIANS(User_Model_Calcs!B3844))</f>
        <v>6224.0668736769203</v>
      </c>
      <c r="K3844">
        <f>((Earth_Data!$B$1*(1-Earth_Data!$B$2^2))/SQRT(1-Earth_Data!$B$2^2*SIN(RADIANS(User_Model_Calcs!B3844))^2))*SIN(RADIANS(User_Model_Calcs!B3844))</f>
        <v>-1388.7630954201925</v>
      </c>
      <c r="L3844">
        <f t="shared" si="368"/>
        <v>-12.578248866574627</v>
      </c>
      <c r="M3844">
        <f t="shared" si="369"/>
        <v>6377.1209321451215</v>
      </c>
      <c r="N3844">
        <f>SQRT(User_Model_Calcs!M3844^2+Sat_Data!$B$3^2-2*User_Model_Calcs!M3844*Sat_Data!$B$3*COS(RADIANS(L3844))*COS(RADIANS(I3844)))</f>
        <v>35989.328397771242</v>
      </c>
      <c r="O3844">
        <f>DEGREES(ACOS(((Earth_Data!$B$1+Sat_Data!$B$2)/User_Model_Calcs!N3844)*SQRT(1-COS(RADIANS(User_Model_Calcs!I3844))^2*COS(RADIANS(User_Model_Calcs!B3844))^2)))</f>
        <v>74.219554891960215</v>
      </c>
      <c r="P3844">
        <f t="shared" si="366"/>
        <v>19.731482611294737</v>
      </c>
    </row>
    <row r="3845" spans="1:16" x14ac:dyDescent="0.25">
      <c r="A3845">
        <v>149.40899999999999</v>
      </c>
      <c r="B3845">
        <v>-25.71</v>
      </c>
      <c r="C3845">
        <v>2500</v>
      </c>
      <c r="D3845">
        <f t="shared" ca="1" si="365"/>
        <v>1.2</v>
      </c>
      <c r="E3845" s="1">
        <v>0.65</v>
      </c>
      <c r="F3845">
        <v>19.899999999999999</v>
      </c>
      <c r="G3845">
        <f t="shared" ca="1" si="367"/>
        <v>46.089820015575185</v>
      </c>
      <c r="H3845">
        <f t="shared" ca="1" si="364"/>
        <v>22.297562375255563</v>
      </c>
      <c r="I3845">
        <f>User_Model_Calcs!A3845-Sat_Data!$B$5</f>
        <v>39.408999999999992</v>
      </c>
      <c r="J3845">
        <f>(Earth_Data!$B$1/SQRT(1-Earth_Data!$B$2^2*SIN(RADIANS(User_Model_Calcs!B3845))^2))*COS(RADIANS(User_Model_Calcs!B3845))</f>
        <v>5750.3360795820372</v>
      </c>
      <c r="K3845">
        <f>((Earth_Data!$B$1*(1-Earth_Data!$B$2^2))/SQRT(1-Earth_Data!$B$2^2*SIN(RADIANS(User_Model_Calcs!B3845))^2))*SIN(RADIANS(User_Model_Calcs!B3845))</f>
        <v>-2750.1510455510474</v>
      </c>
      <c r="L3845">
        <f t="shared" si="368"/>
        <v>-25.559886609666346</v>
      </c>
      <c r="M3845">
        <f t="shared" si="369"/>
        <v>6374.142750322465</v>
      </c>
      <c r="N3845">
        <f>SQRT(User_Model_Calcs!M3845^2+Sat_Data!$B$3^2-2*User_Model_Calcs!M3845*Sat_Data!$B$3*COS(RADIANS(L3845))*COS(RADIANS(I3845)))</f>
        <v>37997.130344026256</v>
      </c>
      <c r="O3845">
        <f>DEGREES(ACOS(((Earth_Data!$B$1+Sat_Data!$B$2)/User_Model_Calcs!N3845)*SQRT(1-COS(RADIANS(User_Model_Calcs!I3845))^2*COS(RADIANS(User_Model_Calcs!B3845))^2)))</f>
        <v>37.190343470512559</v>
      </c>
      <c r="P3845">
        <f t="shared" si="366"/>
        <v>62.167399783446946</v>
      </c>
    </row>
    <row r="3846" spans="1:16" x14ac:dyDescent="0.25">
      <c r="A3846">
        <v>119.717</v>
      </c>
      <c r="B3846">
        <v>-21.655000000000001</v>
      </c>
      <c r="C3846">
        <v>625</v>
      </c>
      <c r="D3846">
        <f t="shared" ca="1" si="365"/>
        <v>1.2</v>
      </c>
      <c r="E3846" s="1">
        <v>0.65</v>
      </c>
      <c r="F3846">
        <v>19.899999999999999</v>
      </c>
      <c r="G3846">
        <f t="shared" ca="1" si="367"/>
        <v>46.089820015575185</v>
      </c>
      <c r="H3846">
        <f t="shared" ca="1" si="364"/>
        <v>16.943001343836123</v>
      </c>
      <c r="I3846">
        <f>User_Model_Calcs!A3846-Sat_Data!$B$5</f>
        <v>9.7169999999999987</v>
      </c>
      <c r="J3846">
        <f>(Earth_Data!$B$1/SQRT(1-Earth_Data!$B$2^2*SIN(RADIANS(User_Model_Calcs!B3846))^2))*COS(RADIANS(User_Model_Calcs!B3846))</f>
        <v>5930.6918639063588</v>
      </c>
      <c r="K3846">
        <f>((Earth_Data!$B$1*(1-Earth_Data!$B$2^2))/SQRT(1-Earth_Data!$B$2^2*SIN(RADIANS(User_Model_Calcs!B3846))^2))*SIN(RADIANS(User_Model_Calcs!B3846))</f>
        <v>-2338.9513505714417</v>
      </c>
      <c r="L3846">
        <f t="shared" si="368"/>
        <v>-21.523327089013094</v>
      </c>
      <c r="M3846">
        <f t="shared" si="369"/>
        <v>6375.2489680752906</v>
      </c>
      <c r="N3846">
        <f>SQRT(User_Model_Calcs!M3846^2+Sat_Data!$B$3^2-2*User_Model_Calcs!M3846*Sat_Data!$B$3*COS(RADIANS(L3846))*COS(RADIANS(I3846)))</f>
        <v>36407.5340315227</v>
      </c>
      <c r="O3846">
        <f>DEGREES(ACOS(((Earth_Data!$B$1+Sat_Data!$B$2)/User_Model_Calcs!N3846)*SQRT(1-COS(RADIANS(User_Model_Calcs!I3846))^2*COS(RADIANS(User_Model_Calcs!B3846))^2)))</f>
        <v>62.33013073246871</v>
      </c>
      <c r="P3846">
        <f t="shared" si="366"/>
        <v>24.89317528092193</v>
      </c>
    </row>
    <row r="3847" spans="1:16" x14ac:dyDescent="0.25">
      <c r="A3847">
        <v>160.71600000000001</v>
      </c>
      <c r="B3847">
        <v>-18.646000000000001</v>
      </c>
      <c r="C3847">
        <v>375</v>
      </c>
      <c r="D3847">
        <f t="shared" ca="1" si="365"/>
        <v>0.75</v>
      </c>
      <c r="E3847" s="1">
        <v>0.65</v>
      </c>
      <c r="F3847">
        <v>19.899999999999999</v>
      </c>
      <c r="G3847">
        <f t="shared" ca="1" si="367"/>
        <v>42.007420362456692</v>
      </c>
      <c r="H3847">
        <f t="shared" ca="1" si="364"/>
        <v>16.530119883188249</v>
      </c>
      <c r="I3847">
        <f>User_Model_Calcs!A3847-Sat_Data!$B$5</f>
        <v>50.716000000000008</v>
      </c>
      <c r="J3847">
        <f>(Earth_Data!$B$1/SQRT(1-Earth_Data!$B$2^2*SIN(RADIANS(User_Model_Calcs!B3847))^2))*COS(RADIANS(User_Model_Calcs!B3847))</f>
        <v>6045.4332217903248</v>
      </c>
      <c r="K3847">
        <f>((Earth_Data!$B$1*(1-Earth_Data!$B$2^2))/SQRT(1-Earth_Data!$B$2^2*SIN(RADIANS(User_Model_Calcs!B3847))^2))*SIN(RADIANS(User_Model_Calcs!B3847))</f>
        <v>-2026.2615517057666</v>
      </c>
      <c r="L3847">
        <f t="shared" si="368"/>
        <v>-18.529723222213519</v>
      </c>
      <c r="M3847">
        <f t="shared" si="369"/>
        <v>6375.9704135956599</v>
      </c>
      <c r="N3847">
        <f>SQRT(User_Model_Calcs!M3847^2+Sat_Data!$B$3^2-2*User_Model_Calcs!M3847*Sat_Data!$B$3*COS(RADIANS(L3847))*COS(RADIANS(I3847)))</f>
        <v>38674.018237740354</v>
      </c>
      <c r="O3847">
        <f>DEGREES(ACOS(((Earth_Data!$B$1+Sat_Data!$B$2)/User_Model_Calcs!N3847)*SQRT(1-COS(RADIANS(User_Model_Calcs!I3847))^2*COS(RADIANS(User_Model_Calcs!B3847))^2)))</f>
        <v>29.278608093103323</v>
      </c>
      <c r="P3847">
        <f t="shared" si="366"/>
        <v>75.343229257464444</v>
      </c>
    </row>
    <row r="3848" spans="1:16" x14ac:dyDescent="0.25">
      <c r="A3848">
        <v>153.095</v>
      </c>
      <c r="B3848">
        <v>-19.638999999999999</v>
      </c>
      <c r="C3848">
        <v>400</v>
      </c>
      <c r="D3848">
        <f t="shared" ca="1" si="365"/>
        <v>3</v>
      </c>
      <c r="E3848" s="1">
        <v>0.65</v>
      </c>
      <c r="F3848">
        <v>19.899999999999999</v>
      </c>
      <c r="G3848">
        <f t="shared" ca="1" si="367"/>
        <v>54.048620189015942</v>
      </c>
      <c r="H3848">
        <f t="shared" ca="1" si="364"/>
        <v>16.782623687935999</v>
      </c>
      <c r="I3848">
        <f>User_Model_Calcs!A3848-Sat_Data!$B$5</f>
        <v>43.094999999999999</v>
      </c>
      <c r="J3848">
        <f>(Earth_Data!$B$1/SQRT(1-Earth_Data!$B$2^2*SIN(RADIANS(User_Model_Calcs!B3848))^2))*COS(RADIANS(User_Model_Calcs!B3848))</f>
        <v>6009.3891622206093</v>
      </c>
      <c r="K3848">
        <f>((Earth_Data!$B$1*(1-Earth_Data!$B$2^2))/SQRT(1-Earth_Data!$B$2^2*SIN(RADIANS(User_Model_Calcs!B3848))^2))*SIN(RADIANS(User_Model_Calcs!B3848))</f>
        <v>-2130.1013625386258</v>
      </c>
      <c r="L3848">
        <f t="shared" si="368"/>
        <v>-19.517493195100108</v>
      </c>
      <c r="M3848">
        <f t="shared" si="369"/>
        <v>6375.7423032697479</v>
      </c>
      <c r="N3848">
        <f>SQRT(User_Model_Calcs!M3848^2+Sat_Data!$B$3^2-2*User_Model_Calcs!M3848*Sat_Data!$B$3*COS(RADIANS(L3848))*COS(RADIANS(I3848)))</f>
        <v>38058.067229378386</v>
      </c>
      <c r="O3848">
        <f>DEGREES(ACOS(((Earth_Data!$B$1+Sat_Data!$B$2)/User_Model_Calcs!N3848)*SQRT(1-COS(RADIANS(User_Model_Calcs!I3848))^2*COS(RADIANS(User_Model_Calcs!B3848))^2)))</f>
        <v>36.459600365457355</v>
      </c>
      <c r="P3848">
        <f t="shared" si="366"/>
        <v>70.240729669604846</v>
      </c>
    </row>
    <row r="3849" spans="1:16" x14ac:dyDescent="0.25">
      <c r="A3849">
        <v>154.23699999999999</v>
      </c>
      <c r="B3849">
        <v>-12.568000000000001</v>
      </c>
      <c r="C3849">
        <v>2500</v>
      </c>
      <c r="D3849">
        <f t="shared" ca="1" si="365"/>
        <v>3</v>
      </c>
      <c r="E3849" s="1">
        <v>0.65</v>
      </c>
      <c r="F3849">
        <v>19.899999999999999</v>
      </c>
      <c r="G3849">
        <f t="shared" ca="1" si="367"/>
        <v>54.048620189015942</v>
      </c>
      <c r="H3849">
        <f t="shared" ca="1" si="364"/>
        <v>22.772627417303806</v>
      </c>
      <c r="I3849">
        <f>User_Model_Calcs!A3849-Sat_Data!$B$5</f>
        <v>44.236999999999995</v>
      </c>
      <c r="J3849">
        <f>(Earth_Data!$B$1/SQRT(1-Earth_Data!$B$2^2*SIN(RADIANS(User_Model_Calcs!B3849))^2))*COS(RADIANS(User_Model_Calcs!B3849))</f>
        <v>6226.2967188301109</v>
      </c>
      <c r="K3849">
        <f>((Earth_Data!$B$1*(1-Earth_Data!$B$2^2))/SQRT(1-Earth_Data!$B$2^2*SIN(RADIANS(User_Model_Calcs!B3849))^2))*SIN(RADIANS(User_Model_Calcs!B3849))</f>
        <v>-1378.7989004584804</v>
      </c>
      <c r="L3849">
        <f t="shared" si="368"/>
        <v>-12.486510603503355</v>
      </c>
      <c r="M3849">
        <f t="shared" si="369"/>
        <v>6377.1355041915267</v>
      </c>
      <c r="N3849">
        <f>SQRT(User_Model_Calcs!M3849^2+Sat_Data!$B$3^2-2*User_Model_Calcs!M3849*Sat_Data!$B$3*COS(RADIANS(L3849))*COS(RADIANS(I3849)))</f>
        <v>37977.664921273339</v>
      </c>
      <c r="O3849">
        <f>DEGREES(ACOS(((Earth_Data!$B$1+Sat_Data!$B$2)/User_Model_Calcs!N3849)*SQRT(1-COS(RADIANS(User_Model_Calcs!I3849))^2*COS(RADIANS(User_Model_Calcs!B3849))^2)))</f>
        <v>37.473443001424172</v>
      </c>
      <c r="P3849">
        <f t="shared" si="366"/>
        <v>77.402963706015171</v>
      </c>
    </row>
    <row r="3850" spans="1:16" x14ac:dyDescent="0.25">
      <c r="A3850">
        <v>115.581</v>
      </c>
      <c r="B3850">
        <v>-28.544</v>
      </c>
      <c r="C3850">
        <v>625</v>
      </c>
      <c r="D3850">
        <f t="shared" ca="1" si="365"/>
        <v>3</v>
      </c>
      <c r="E3850" s="1">
        <v>0.65</v>
      </c>
      <c r="F3850">
        <v>19.899999999999999</v>
      </c>
      <c r="G3850">
        <f t="shared" ca="1" si="367"/>
        <v>54.048620189015942</v>
      </c>
      <c r="H3850">
        <f t="shared" ca="1" si="364"/>
        <v>16.165551033012942</v>
      </c>
      <c r="I3850">
        <f>User_Model_Calcs!A3850-Sat_Data!$B$5</f>
        <v>5.5810000000000031</v>
      </c>
      <c r="J3850">
        <f>(Earth_Data!$B$1/SQRT(1-Earth_Data!$B$2^2*SIN(RADIANS(User_Model_Calcs!B3850))^2))*COS(RADIANS(User_Model_Calcs!B3850))</f>
        <v>5607.1667563053988</v>
      </c>
      <c r="K3850">
        <f>((Earth_Data!$B$1*(1-Earth_Data!$B$2^2))/SQRT(1-Earth_Data!$B$2^2*SIN(RADIANS(User_Model_Calcs!B3850))^2))*SIN(RADIANS(User_Model_Calcs!B3850))</f>
        <v>-3029.6024794343384</v>
      </c>
      <c r="L3850">
        <f t="shared" si="368"/>
        <v>-28.38275040760422</v>
      </c>
      <c r="M3850">
        <f t="shared" si="369"/>
        <v>6373.288806919948</v>
      </c>
      <c r="N3850">
        <f>SQRT(User_Model_Calcs!M3850^2+Sat_Data!$B$3^2-2*User_Model_Calcs!M3850*Sat_Data!$B$3*COS(RADIANS(L3850))*COS(RADIANS(I3850)))</f>
        <v>36712.834240300072</v>
      </c>
      <c r="O3850">
        <f>DEGREES(ACOS(((Earth_Data!$B$1+Sat_Data!$B$2)/User_Model_Calcs!N3850)*SQRT(1-COS(RADIANS(User_Model_Calcs!I3850))^2*COS(RADIANS(User_Model_Calcs!B3850))^2)))</f>
        <v>56.117829066120237</v>
      </c>
      <c r="P3850">
        <f t="shared" si="366"/>
        <v>11.55752928599339</v>
      </c>
    </row>
    <row r="3851" spans="1:16" x14ac:dyDescent="0.25">
      <c r="A3851">
        <v>108.92004634347002</v>
      </c>
      <c r="B3851">
        <v>-9.8493601841007532</v>
      </c>
      <c r="C3851">
        <v>2500</v>
      </c>
      <c r="D3851">
        <f t="shared" ca="1" si="365"/>
        <v>0.75</v>
      </c>
      <c r="E3851" s="1">
        <v>0.65</v>
      </c>
      <c r="F3851">
        <v>19.899999999999999</v>
      </c>
      <c r="G3851">
        <f t="shared" ca="1" si="367"/>
        <v>42.007420362456692</v>
      </c>
      <c r="H3851">
        <f t="shared" ca="1" si="364"/>
        <v>16.309234168658236</v>
      </c>
      <c r="I3851">
        <f>User_Model_Calcs!A3851-Sat_Data!$B$5</f>
        <v>-1.0799536565299803</v>
      </c>
      <c r="J3851">
        <f>(Earth_Data!$B$1/SQRT(1-Earth_Data!$B$2^2*SIN(RADIANS(User_Model_Calcs!B3851))^2))*COS(RADIANS(User_Model_Calcs!B3851))</f>
        <v>6284.7475253370903</v>
      </c>
      <c r="K3851">
        <f>((Earth_Data!$B$1*(1-Earth_Data!$B$2^2))/SQRT(1-Earth_Data!$B$2^2*SIN(RADIANS(User_Model_Calcs!B3851))^2))*SIN(RADIANS(User_Model_Calcs!B3851))</f>
        <v>-1083.8364031578722</v>
      </c>
      <c r="L3851">
        <f t="shared" si="368"/>
        <v>-9.7847022182658616</v>
      </c>
      <c r="M3851">
        <f t="shared" si="369"/>
        <v>6377.5193301189511</v>
      </c>
      <c r="N3851">
        <f>SQRT(User_Model_Calcs!M3851^2+Sat_Data!$B$3^2-2*User_Model_Calcs!M3851*Sat_Data!$B$3*COS(RADIANS(L3851))*COS(RADIANS(I3851)))</f>
        <v>35897.070182001065</v>
      </c>
      <c r="O3851">
        <f>DEGREES(ACOS(((Earth_Data!$B$1+Sat_Data!$B$2)/User_Model_Calcs!N3851)*SQRT(1-COS(RADIANS(User_Model_Calcs!I3851))^2*COS(RADIANS(User_Model_Calcs!B3851))^2)))</f>
        <v>78.340039006854568</v>
      </c>
      <c r="P3851">
        <f t="shared" si="366"/>
        <v>6.2887355654589241</v>
      </c>
    </row>
    <row r="3852" spans="1:16" x14ac:dyDescent="0.25">
      <c r="A3852">
        <v>132.61799999999999</v>
      </c>
      <c r="B3852">
        <v>-19.417999999999999</v>
      </c>
      <c r="C3852">
        <v>5000</v>
      </c>
      <c r="D3852">
        <f t="shared" ca="1" si="365"/>
        <v>1.2</v>
      </c>
      <c r="E3852" s="1">
        <v>0.65</v>
      </c>
      <c r="F3852">
        <v>19.899999999999999</v>
      </c>
      <c r="G3852">
        <f t="shared" ca="1" si="367"/>
        <v>46.089820015575185</v>
      </c>
      <c r="H3852">
        <f t="shared" ca="1" si="364"/>
        <v>18.030272832555745</v>
      </c>
      <c r="I3852">
        <f>User_Model_Calcs!A3852-Sat_Data!$B$5</f>
        <v>22.617999999999995</v>
      </c>
      <c r="J3852">
        <f>(Earth_Data!$B$1/SQRT(1-Earth_Data!$B$2^2*SIN(RADIANS(User_Model_Calcs!B3852))^2))*COS(RADIANS(User_Model_Calcs!B3852))</f>
        <v>6017.5670015483947</v>
      </c>
      <c r="K3852">
        <f>((Earth_Data!$B$1*(1-Earth_Data!$B$2^2))/SQRT(1-Earth_Data!$B$2^2*SIN(RADIANS(User_Model_Calcs!B3852))^2))*SIN(RADIANS(User_Model_Calcs!B3852))</f>
        <v>-2107.0443125621009</v>
      </c>
      <c r="L3852">
        <f t="shared" si="368"/>
        <v>-19.297644866922447</v>
      </c>
      <c r="M3852">
        <f t="shared" si="369"/>
        <v>6375.7939390498213</v>
      </c>
      <c r="N3852">
        <f>SQRT(User_Model_Calcs!M3852^2+Sat_Data!$B$3^2-2*User_Model_Calcs!M3852*Sat_Data!$B$3*COS(RADIANS(L3852))*COS(RADIANS(I3852)))</f>
        <v>36742.927493575677</v>
      </c>
      <c r="O3852">
        <f>DEGREES(ACOS(((Earth_Data!$B$1+Sat_Data!$B$2)/User_Model_Calcs!N3852)*SQRT(1-COS(RADIANS(User_Model_Calcs!I3852))^2*COS(RADIANS(User_Model_Calcs!B3852))^2)))</f>
        <v>55.624258700228374</v>
      </c>
      <c r="P3852">
        <f t="shared" si="366"/>
        <v>51.411147713610781</v>
      </c>
    </row>
    <row r="3853" spans="1:16" x14ac:dyDescent="0.25">
      <c r="A3853">
        <v>132.88800000000001</v>
      </c>
      <c r="B3853">
        <v>-14.417000000000002</v>
      </c>
      <c r="C3853">
        <v>375</v>
      </c>
      <c r="D3853">
        <f t="shared" ca="1" si="365"/>
        <v>3</v>
      </c>
      <c r="E3853" s="1">
        <v>0.65</v>
      </c>
      <c r="F3853">
        <v>19.899999999999999</v>
      </c>
      <c r="G3853">
        <f t="shared" ca="1" si="367"/>
        <v>54.048620189015942</v>
      </c>
      <c r="H3853">
        <f t="shared" ca="1" si="364"/>
        <v>14.451455329541336</v>
      </c>
      <c r="I3853">
        <f>User_Model_Calcs!A3853-Sat_Data!$B$5</f>
        <v>22.888000000000005</v>
      </c>
      <c r="J3853">
        <f>(Earth_Data!$B$1/SQRT(1-Earth_Data!$B$2^2*SIN(RADIANS(User_Model_Calcs!B3853))^2))*COS(RADIANS(User_Model_Calcs!B3853))</f>
        <v>6178.5702601410203</v>
      </c>
      <c r="K3853">
        <f>((Earth_Data!$B$1*(1-Earth_Data!$B$2^2))/SQRT(1-Earth_Data!$B$2^2*SIN(RADIANS(User_Model_Calcs!B3853))^2))*SIN(RADIANS(User_Model_Calcs!B3853))</f>
        <v>-1577.7082612806798</v>
      </c>
      <c r="L3853">
        <f t="shared" si="368"/>
        <v>-14.324469488238183</v>
      </c>
      <c r="M3853">
        <f t="shared" si="369"/>
        <v>6376.8247441193162</v>
      </c>
      <c r="N3853">
        <f>SQRT(User_Model_Calcs!M3853^2+Sat_Data!$B$3^2-2*User_Model_Calcs!M3853*Sat_Data!$B$3*COS(RADIANS(L3853))*COS(RADIANS(I3853)))</f>
        <v>36585.141344095216</v>
      </c>
      <c r="O3853">
        <f>DEGREES(ACOS(((Earth_Data!$B$1+Sat_Data!$B$2)/User_Model_Calcs!N3853)*SQRT(1-COS(RADIANS(User_Model_Calcs!I3853))^2*COS(RADIANS(User_Model_Calcs!B3853))^2)))</f>
        <v>58.641835897962359</v>
      </c>
      <c r="P3853">
        <f t="shared" si="366"/>
        <v>59.469754646173982</v>
      </c>
    </row>
    <row r="3854" spans="1:16" x14ac:dyDescent="0.25">
      <c r="A3854">
        <v>138.88900000000001</v>
      </c>
      <c r="B3854">
        <v>-13.417000000000002</v>
      </c>
      <c r="C3854">
        <v>375</v>
      </c>
      <c r="D3854">
        <f t="shared" ca="1" si="365"/>
        <v>3</v>
      </c>
      <c r="E3854" s="1">
        <v>0.65</v>
      </c>
      <c r="F3854">
        <v>19.899999999999999</v>
      </c>
      <c r="G3854">
        <f t="shared" ca="1" si="367"/>
        <v>54.048620189015942</v>
      </c>
      <c r="H3854">
        <f t="shared" ca="1" si="364"/>
        <v>19.737798454858044</v>
      </c>
      <c r="I3854">
        <f>User_Model_Calcs!A3854-Sat_Data!$B$5</f>
        <v>28.88900000000001</v>
      </c>
      <c r="J3854">
        <f>(Earth_Data!$B$1/SQRT(1-Earth_Data!$B$2^2*SIN(RADIANS(User_Model_Calcs!B3854))^2))*COS(RADIANS(User_Model_Calcs!B3854))</f>
        <v>6205.1802944776227</v>
      </c>
      <c r="K3854">
        <f>((Earth_Data!$B$1*(1-Earth_Data!$B$2^2))/SQRT(1-Earth_Data!$B$2^2*SIN(RADIANS(User_Model_Calcs!B3854))^2))*SIN(RADIANS(User_Model_Calcs!B3854))</f>
        <v>-1470.318804369688</v>
      </c>
      <c r="L3854">
        <f t="shared" si="368"/>
        <v>-13.330396341675364</v>
      </c>
      <c r="M3854">
        <f t="shared" si="369"/>
        <v>6376.9977162812684</v>
      </c>
      <c r="N3854">
        <f>SQRT(User_Model_Calcs!M3854^2+Sat_Data!$B$3^2-2*User_Model_Calcs!M3854*Sat_Data!$B$3*COS(RADIANS(L3854))*COS(RADIANS(I3854)))</f>
        <v>36882.597881486014</v>
      </c>
      <c r="O3854">
        <f>DEGREES(ACOS(((Earth_Data!$B$1+Sat_Data!$B$2)/User_Model_Calcs!N3854)*SQRT(1-COS(RADIANS(User_Model_Calcs!I3854))^2*COS(RADIANS(User_Model_Calcs!B3854))^2)))</f>
        <v>53.191458748071327</v>
      </c>
      <c r="P3854">
        <f t="shared" si="366"/>
        <v>67.192066643922075</v>
      </c>
    </row>
    <row r="3855" spans="1:16" x14ac:dyDescent="0.25">
      <c r="A3855">
        <v>116.18392676022148</v>
      </c>
      <c r="B3855">
        <v>-18.349161227862602</v>
      </c>
      <c r="C3855">
        <v>2500</v>
      </c>
      <c r="D3855">
        <f t="shared" ca="1" si="365"/>
        <v>1.2</v>
      </c>
      <c r="E3855" s="1">
        <v>0.65</v>
      </c>
      <c r="F3855">
        <v>19.899999999999999</v>
      </c>
      <c r="G3855">
        <f t="shared" ca="1" si="367"/>
        <v>46.089820015575185</v>
      </c>
      <c r="H3855">
        <f t="shared" ca="1" si="364"/>
        <v>15.685096982452503</v>
      </c>
      <c r="I3855">
        <f>User_Model_Calcs!A3855-Sat_Data!$B$5</f>
        <v>6.1839267602214818</v>
      </c>
      <c r="J3855">
        <f>(Earth_Data!$B$1/SQRT(1-Earth_Data!$B$2^2*SIN(RADIANS(User_Model_Calcs!B3855))^2))*COS(RADIANS(User_Model_Calcs!B3855))</f>
        <v>6055.8572402158934</v>
      </c>
      <c r="K3855">
        <f>((Earth_Data!$B$1*(1-Earth_Data!$B$2^2))/SQRT(1-Earth_Data!$B$2^2*SIN(RADIANS(User_Model_Calcs!B3855))^2))*SIN(RADIANS(User_Model_Calcs!B3855))</f>
        <v>-1995.1030735890674</v>
      </c>
      <c r="L3855">
        <f t="shared" si="368"/>
        <v>-18.234475060709755</v>
      </c>
      <c r="M3855">
        <f t="shared" si="369"/>
        <v>6376.036636353324</v>
      </c>
      <c r="N3855">
        <f>SQRT(User_Model_Calcs!M3855^2+Sat_Data!$B$3^2-2*User_Model_Calcs!M3855*Sat_Data!$B$3*COS(RADIANS(L3855))*COS(RADIANS(I3855)))</f>
        <v>36204.420363005484</v>
      </c>
      <c r="O3855">
        <f>DEGREES(ACOS(((Earth_Data!$B$1+Sat_Data!$B$2)/User_Model_Calcs!N3855)*SQRT(1-COS(RADIANS(User_Model_Calcs!I3855))^2*COS(RADIANS(User_Model_Calcs!B3855))^2)))</f>
        <v>67.32644749160022</v>
      </c>
      <c r="P3855">
        <f t="shared" si="366"/>
        <v>18.992547193424013</v>
      </c>
    </row>
    <row r="3856" spans="1:16" x14ac:dyDescent="0.25">
      <c r="A3856" s="5">
        <v>165.214</v>
      </c>
      <c r="B3856">
        <v>-14.373000000000001</v>
      </c>
      <c r="C3856">
        <v>950</v>
      </c>
      <c r="D3856">
        <f t="shared" ca="1" si="365"/>
        <v>1.2</v>
      </c>
      <c r="E3856" s="1">
        <v>0.65</v>
      </c>
      <c r="F3856">
        <v>19.899999999999999</v>
      </c>
      <c r="G3856">
        <f t="shared" ca="1" si="367"/>
        <v>46.089820015575185</v>
      </c>
      <c r="H3856">
        <f t="shared" ca="1" si="364"/>
        <v>18.072668928180754</v>
      </c>
      <c r="I3856">
        <f>User_Model_Calcs!A3856-Sat_Data!$B$5</f>
        <v>55.213999999999999</v>
      </c>
      <c r="J3856">
        <f>(Earth_Data!$B$1/SQRT(1-Earth_Data!$B$2^2*SIN(RADIANS(User_Model_Calcs!B3856))^2))*COS(RADIANS(User_Model_Calcs!B3856))</f>
        <v>6179.7805433215035</v>
      </c>
      <c r="K3856">
        <f>((Earth_Data!$B$1*(1-Earth_Data!$B$2^2))/SQRT(1-Earth_Data!$B$2^2*SIN(RADIANS(User_Model_Calcs!B3856))^2))*SIN(RADIANS(User_Model_Calcs!B3856))</f>
        <v>-1572.9928112093635</v>
      </c>
      <c r="L3856">
        <f t="shared" si="368"/>
        <v>-14.280727971651379</v>
      </c>
      <c r="M3856">
        <f t="shared" si="369"/>
        <v>6376.8325952412579</v>
      </c>
      <c r="N3856">
        <f>SQRT(User_Model_Calcs!M3856^2+Sat_Data!$B$3^2-2*User_Model_Calcs!M3856*Sat_Data!$B$3*COS(RADIANS(L3856))*COS(RADIANS(I3856)))</f>
        <v>39002.142948130786</v>
      </c>
      <c r="O3856">
        <f>DEGREES(ACOS(((Earth_Data!$B$1+Sat_Data!$B$2)/User_Model_Calcs!N3856)*SQRT(1-COS(RADIANS(User_Model_Calcs!I3856))^2*COS(RADIANS(User_Model_Calcs!B3856))^2)))</f>
        <v>25.713347053667412</v>
      </c>
      <c r="P3856">
        <f t="shared" si="366"/>
        <v>80.216313598039079</v>
      </c>
    </row>
    <row r="3857" spans="1:16" x14ac:dyDescent="0.25">
      <c r="A3857">
        <v>108.73530050258323</v>
      </c>
      <c r="B3857">
        <v>-18.766357335495339</v>
      </c>
      <c r="C3857">
        <v>6250</v>
      </c>
      <c r="D3857">
        <f t="shared" ca="1" si="365"/>
        <v>3</v>
      </c>
      <c r="E3857" s="1">
        <v>0.65</v>
      </c>
      <c r="F3857">
        <v>19.899999999999999</v>
      </c>
      <c r="G3857">
        <f t="shared" ca="1" si="367"/>
        <v>54.048620189015942</v>
      </c>
      <c r="H3857">
        <f t="shared" ca="1" si="364"/>
        <v>22.3231436070119</v>
      </c>
      <c r="I3857">
        <f>User_Model_Calcs!A3857-Sat_Data!$B$5</f>
        <v>-1.2646994974167711</v>
      </c>
      <c r="J3857">
        <f>(Earth_Data!$B$1/SQRT(1-Earth_Data!$B$2^2*SIN(RADIANS(User_Model_Calcs!B3857))^2))*COS(RADIANS(User_Model_Calcs!B3857))</f>
        <v>6041.1605953763819</v>
      </c>
      <c r="K3857">
        <f>((Earth_Data!$B$1*(1-Earth_Data!$B$2^2))/SQRT(1-Earth_Data!$B$2^2*SIN(RADIANS(User_Model_Calcs!B3857))^2))*SIN(RADIANS(User_Model_Calcs!B3857))</f>
        <v>-2038.880001681506</v>
      </c>
      <c r="L3857">
        <f t="shared" si="368"/>
        <v>-18.649439141931008</v>
      </c>
      <c r="M3857">
        <f t="shared" si="369"/>
        <v>6375.9433027894074</v>
      </c>
      <c r="N3857">
        <f>SQRT(User_Model_Calcs!M3857^2+Sat_Data!$B$3^2-2*User_Model_Calcs!M3857*Sat_Data!$B$3*COS(RADIANS(L3857))*COS(RADIANS(I3857)))</f>
        <v>36182.18862601099</v>
      </c>
      <c r="O3857">
        <f>DEGREES(ACOS(((Earth_Data!$B$1+Sat_Data!$B$2)/User_Model_Calcs!N3857)*SQRT(1-COS(RADIANS(User_Model_Calcs!I3857))^2*COS(RADIANS(User_Model_Calcs!B3857))^2)))</f>
        <v>67.933172230777288</v>
      </c>
      <c r="P3857">
        <f t="shared" si="366"/>
        <v>3.925665376960811</v>
      </c>
    </row>
    <row r="3858" spans="1:16" x14ac:dyDescent="0.25">
      <c r="A3858">
        <v>111.2826020993916</v>
      </c>
      <c r="B3858">
        <v>-12.416992986131007</v>
      </c>
      <c r="C3858">
        <v>400</v>
      </c>
      <c r="D3858">
        <f t="shared" ca="1" si="365"/>
        <v>0.75</v>
      </c>
      <c r="E3858" s="1">
        <v>0.65</v>
      </c>
      <c r="F3858">
        <v>19.899999999999999</v>
      </c>
      <c r="G3858">
        <f t="shared" ca="1" si="367"/>
        <v>42.007420362456692</v>
      </c>
      <c r="H3858">
        <f t="shared" ca="1" si="364"/>
        <v>23.663727726460081</v>
      </c>
      <c r="I3858">
        <f>User_Model_Calcs!A3858-Sat_Data!$B$5</f>
        <v>1.2826020993915961</v>
      </c>
      <c r="J3858">
        <f>(Earth_Data!$B$1/SQRT(1-Earth_Data!$B$2^2*SIN(RADIANS(User_Model_Calcs!B3858))^2))*COS(RADIANS(User_Model_Calcs!B3858))</f>
        <v>6229.9102804381555</v>
      </c>
      <c r="K3858">
        <f>((Earth_Data!$B$1*(1-Earth_Data!$B$2^2))/SQRT(1-Earth_Data!$B$2^2*SIN(RADIANS(User_Model_Calcs!B3858))^2))*SIN(RADIANS(User_Model_Calcs!B3858))</f>
        <v>-1362.4890696903201</v>
      </c>
      <c r="L3858">
        <f t="shared" si="368"/>
        <v>-12.336420792952785</v>
      </c>
      <c r="M3858">
        <f t="shared" si="369"/>
        <v>6377.1591298425838</v>
      </c>
      <c r="N3858">
        <f>SQRT(User_Model_Calcs!M3858^2+Sat_Data!$B$3^2-2*User_Model_Calcs!M3858*Sat_Data!$B$3*COS(RADIANS(L3858))*COS(RADIANS(I3858)))</f>
        <v>35961.880779087398</v>
      </c>
      <c r="O3858">
        <f>DEGREES(ACOS(((Earth_Data!$B$1+Sat_Data!$B$2)/User_Model_Calcs!N3858)*SQRT(1-COS(RADIANS(User_Model_Calcs!I3858))^2*COS(RADIANS(User_Model_Calcs!B3858))^2)))</f>
        <v>75.320650280387042</v>
      </c>
      <c r="P3858">
        <f t="shared" si="366"/>
        <v>5.9444732263281859</v>
      </c>
    </row>
    <row r="3859" spans="1:16" x14ac:dyDescent="0.25">
      <c r="A3859">
        <v>113.29701724917689</v>
      </c>
      <c r="B3859">
        <v>-13.784498893091278</v>
      </c>
      <c r="C3859">
        <v>2500</v>
      </c>
      <c r="D3859">
        <f t="shared" ca="1" si="365"/>
        <v>0.75</v>
      </c>
      <c r="E3859" s="1">
        <v>0.65</v>
      </c>
      <c r="F3859">
        <v>19.899999999999999</v>
      </c>
      <c r="G3859">
        <f t="shared" ca="1" si="367"/>
        <v>42.007420362456692</v>
      </c>
      <c r="H3859">
        <f t="shared" ca="1" si="364"/>
        <v>14.082368737615417</v>
      </c>
      <c r="I3859">
        <f>User_Model_Calcs!A3859-Sat_Data!$B$5</f>
        <v>3.2970172491768892</v>
      </c>
      <c r="J3859">
        <f>(Earth_Data!$B$1/SQRT(1-Earth_Data!$B$2^2*SIN(RADIANS(User_Model_Calcs!B3859))^2))*COS(RADIANS(User_Model_Calcs!B3859))</f>
        <v>6195.6192644356015</v>
      </c>
      <c r="K3859">
        <f>((Earth_Data!$B$1*(1-Earth_Data!$B$2^2))/SQRT(1-Earth_Data!$B$2^2*SIN(RADIANS(User_Model_Calcs!B3859))^2))*SIN(RADIANS(User_Model_Calcs!B3859))</f>
        <v>-1509.8371013623632</v>
      </c>
      <c r="L3859">
        <f t="shared" si="368"/>
        <v>-13.695704586656623</v>
      </c>
      <c r="M3859">
        <f t="shared" si="369"/>
        <v>6376.9354820709805</v>
      </c>
      <c r="N3859">
        <f>SQRT(User_Model_Calcs!M3859^2+Sat_Data!$B$3^2-2*User_Model_Calcs!M3859*Sat_Data!$B$3*COS(RADIANS(L3859))*COS(RADIANS(I3859)))</f>
        <v>36012.204477153355</v>
      </c>
      <c r="O3859">
        <f>DEGREES(ACOS(((Earth_Data!$B$1+Sat_Data!$B$2)/User_Model_Calcs!N3859)*SQRT(1-COS(RADIANS(User_Model_Calcs!I3859))^2*COS(RADIANS(User_Model_Calcs!B3859))^2)))</f>
        <v>73.349252329168166</v>
      </c>
      <c r="P3859">
        <f t="shared" si="366"/>
        <v>13.591742879639067</v>
      </c>
    </row>
    <row r="3860" spans="1:16" x14ac:dyDescent="0.25">
      <c r="A3860">
        <v>138.48024893340053</v>
      </c>
      <c r="B3860">
        <v>-21.2</v>
      </c>
      <c r="C3860">
        <v>2500</v>
      </c>
      <c r="D3860">
        <f t="shared" ca="1" si="365"/>
        <v>0.75</v>
      </c>
      <c r="E3860" s="1">
        <v>0.65</v>
      </c>
      <c r="F3860">
        <v>19.899999999999999</v>
      </c>
      <c r="G3860">
        <f t="shared" ca="1" si="367"/>
        <v>42.007420362456692</v>
      </c>
      <c r="H3860">
        <f t="shared" ca="1" si="364"/>
        <v>21.07347047378531</v>
      </c>
      <c r="I3860">
        <f>User_Model_Calcs!A3860-Sat_Data!$B$5</f>
        <v>28.480248933400532</v>
      </c>
      <c r="J3860">
        <f>(Earth_Data!$B$1/SQRT(1-Earth_Data!$B$2^2*SIN(RADIANS(User_Model_Calcs!B3860))^2))*COS(RADIANS(User_Model_Calcs!B3860))</f>
        <v>5949.0963886633026</v>
      </c>
      <c r="K3860">
        <f>((Earth_Data!$B$1*(1-Earth_Data!$B$2^2))/SQRT(1-Earth_Data!$B$2^2*SIN(RADIANS(User_Model_Calcs!B3860))^2))*SIN(RADIANS(User_Model_Calcs!B3860))</f>
        <v>-2292.0548125996397</v>
      </c>
      <c r="L3860">
        <f t="shared" si="368"/>
        <v>-21.070566731467249</v>
      </c>
      <c r="M3860">
        <f t="shared" si="369"/>
        <v>6375.363762607426</v>
      </c>
      <c r="N3860">
        <f>SQRT(User_Model_Calcs!M3860^2+Sat_Data!$B$3^2-2*User_Model_Calcs!M3860*Sat_Data!$B$3*COS(RADIANS(L3860))*COS(RADIANS(I3860)))</f>
        <v>37114.620857432201</v>
      </c>
      <c r="O3860">
        <f>DEGREES(ACOS(((Earth_Data!$B$1+Sat_Data!$B$2)/User_Model_Calcs!N3860)*SQRT(1-COS(RADIANS(User_Model_Calcs!I3860))^2*COS(RADIANS(User_Model_Calcs!B3860))^2)))</f>
        <v>49.378792614508178</v>
      </c>
      <c r="P3860">
        <f t="shared" si="366"/>
        <v>56.313470611557776</v>
      </c>
    </row>
    <row r="3861" spans="1:16" x14ac:dyDescent="0.25">
      <c r="A3861">
        <v>121.80470611660341</v>
      </c>
      <c r="B3861">
        <v>-17.412951704548814</v>
      </c>
      <c r="C3861">
        <v>950</v>
      </c>
      <c r="D3861">
        <f t="shared" ca="1" si="365"/>
        <v>0.75</v>
      </c>
      <c r="E3861" s="1">
        <v>0.65</v>
      </c>
      <c r="F3861">
        <v>19.899999999999999</v>
      </c>
      <c r="G3861">
        <f t="shared" ca="1" si="367"/>
        <v>42.007420362456692</v>
      </c>
      <c r="H3861">
        <f t="shared" ca="1" si="364"/>
        <v>22.164063764179176</v>
      </c>
      <c r="I3861">
        <f>User_Model_Calcs!A3861-Sat_Data!$B$5</f>
        <v>11.804706116603413</v>
      </c>
      <c r="J3861">
        <f>(Earth_Data!$B$1/SQRT(1-Earth_Data!$B$2^2*SIN(RADIANS(User_Model_Calcs!B3861))^2))*COS(RADIANS(User_Model_Calcs!B3861))</f>
        <v>6087.6722274774456</v>
      </c>
      <c r="K3861">
        <f>((Earth_Data!$B$1*(1-Earth_Data!$B$2^2))/SQRT(1-Earth_Data!$B$2^2*SIN(RADIANS(User_Model_Calcs!B3861))^2))*SIN(RADIANS(User_Model_Calcs!B3861))</f>
        <v>-1896.4905585271595</v>
      </c>
      <c r="L3861">
        <f t="shared" si="368"/>
        <v>-17.303361416390459</v>
      </c>
      <c r="M3861">
        <f t="shared" si="369"/>
        <v>6376.2394550222825</v>
      </c>
      <c r="N3861">
        <f>SQRT(User_Model_Calcs!M3861^2+Sat_Data!$B$3^2-2*User_Model_Calcs!M3861*Sat_Data!$B$3*COS(RADIANS(L3861))*COS(RADIANS(I3861)))</f>
        <v>36276.23915296964</v>
      </c>
      <c r="O3861">
        <f>DEGREES(ACOS(((Earth_Data!$B$1+Sat_Data!$B$2)/User_Model_Calcs!N3861)*SQRT(1-COS(RADIANS(User_Model_Calcs!I3861))^2*COS(RADIANS(User_Model_Calcs!B3861))^2)))</f>
        <v>65.462810745964774</v>
      </c>
      <c r="P3861">
        <f t="shared" si="366"/>
        <v>34.929917398860724</v>
      </c>
    </row>
    <row r="3862" spans="1:16" x14ac:dyDescent="0.25">
      <c r="A3862">
        <v>117.32</v>
      </c>
      <c r="B3862">
        <v>-16.001999999999999</v>
      </c>
      <c r="C3862">
        <v>950</v>
      </c>
      <c r="D3862">
        <f t="shared" ca="1" si="365"/>
        <v>1.2</v>
      </c>
      <c r="E3862" s="1">
        <v>0.65</v>
      </c>
      <c r="F3862">
        <v>19.899999999999999</v>
      </c>
      <c r="G3862">
        <f t="shared" ca="1" si="367"/>
        <v>46.089820015575185</v>
      </c>
      <c r="H3862">
        <f t="shared" ca="1" si="364"/>
        <v>17.126523568499955</v>
      </c>
      <c r="I3862">
        <f>User_Model_Calcs!A3862-Sat_Data!$B$5</f>
        <v>7.3199999999999932</v>
      </c>
      <c r="J3862">
        <f>(Earth_Data!$B$1/SQRT(1-Earth_Data!$B$2^2*SIN(RADIANS(User_Model_Calcs!B3862))^2))*COS(RADIANS(User_Model_Calcs!B3862))</f>
        <v>6132.5604575672796</v>
      </c>
      <c r="K3862">
        <f>((Earth_Data!$B$1*(1-Earth_Data!$B$2^2))/SQRT(1-Earth_Data!$B$2^2*SIN(RADIANS(User_Model_Calcs!B3862))^2))*SIN(RADIANS(User_Model_Calcs!B3862))</f>
        <v>-1746.9413444080731</v>
      </c>
      <c r="L3862">
        <f t="shared" si="368"/>
        <v>-15.900307164237349</v>
      </c>
      <c r="M3862">
        <f t="shared" si="369"/>
        <v>6376.5274112576426</v>
      </c>
      <c r="N3862">
        <f>SQRT(User_Model_Calcs!M3862^2+Sat_Data!$B$3^2-2*User_Model_Calcs!M3862*Sat_Data!$B$3*COS(RADIANS(L3862))*COS(RADIANS(I3862)))</f>
        <v>36132.274661591116</v>
      </c>
      <c r="O3862">
        <f>DEGREES(ACOS(((Earth_Data!$B$1+Sat_Data!$B$2)/User_Model_Calcs!N3862)*SQRT(1-COS(RADIANS(User_Model_Calcs!I3862))^2*COS(RADIANS(User_Model_Calcs!B3862))^2)))</f>
        <v>69.389691379324645</v>
      </c>
      <c r="P3862">
        <f t="shared" si="366"/>
        <v>24.984685921291888</v>
      </c>
    </row>
    <row r="3863" spans="1:16" x14ac:dyDescent="0.25">
      <c r="A3863">
        <v>131.21700000000001</v>
      </c>
      <c r="B3863">
        <v>-17.89</v>
      </c>
      <c r="C3863">
        <v>375</v>
      </c>
      <c r="D3863">
        <f t="shared" ca="1" si="365"/>
        <v>0.75</v>
      </c>
      <c r="E3863" s="1">
        <v>0.65</v>
      </c>
      <c r="F3863">
        <v>19.899999999999999</v>
      </c>
      <c r="G3863">
        <f t="shared" ca="1" si="367"/>
        <v>42.007420362456692</v>
      </c>
      <c r="H3863">
        <f t="shared" ca="1" si="364"/>
        <v>15.689597691506108</v>
      </c>
      <c r="I3863">
        <f>User_Model_Calcs!A3863-Sat_Data!$B$5</f>
        <v>21.217000000000013</v>
      </c>
      <c r="J3863">
        <f>(Earth_Data!$B$1/SQRT(1-Earth_Data!$B$2^2*SIN(RADIANS(User_Model_Calcs!B3863))^2))*COS(RADIANS(User_Model_Calcs!B3863))</f>
        <v>6071.6625290211932</v>
      </c>
      <c r="K3863">
        <f>((Earth_Data!$B$1*(1-Earth_Data!$B$2^2))/SQRT(1-Earth_Data!$B$2^2*SIN(RADIANS(User_Model_Calcs!B3863))^2))*SIN(RADIANS(User_Model_Calcs!B3863))</f>
        <v>-1946.8026399519081</v>
      </c>
      <c r="L3863">
        <f t="shared" si="368"/>
        <v>-17.777798245337973</v>
      </c>
      <c r="M3863">
        <f t="shared" si="369"/>
        <v>6376.1372621081291</v>
      </c>
      <c r="N3863">
        <f>SQRT(User_Model_Calcs!M3863^2+Sat_Data!$B$3^2-2*User_Model_Calcs!M3863*Sat_Data!$B$3*COS(RADIANS(L3863))*COS(RADIANS(I3863)))</f>
        <v>36621.89253011765</v>
      </c>
      <c r="O3863">
        <f>DEGREES(ACOS(((Earth_Data!$B$1+Sat_Data!$B$2)/User_Model_Calcs!N3863)*SQRT(1-COS(RADIANS(User_Model_Calcs!I3863))^2*COS(RADIANS(User_Model_Calcs!B3863))^2)))</f>
        <v>57.904087708733151</v>
      </c>
      <c r="P3863">
        <f t="shared" si="366"/>
        <v>51.645853505259858</v>
      </c>
    </row>
    <row r="3864" spans="1:16" x14ac:dyDescent="0.25">
      <c r="A3864">
        <v>142.54</v>
      </c>
      <c r="B3864">
        <v>-24.841999999999999</v>
      </c>
      <c r="C3864">
        <v>950</v>
      </c>
      <c r="D3864">
        <f t="shared" ca="1" si="365"/>
        <v>1.2</v>
      </c>
      <c r="E3864" s="1">
        <v>0.65</v>
      </c>
      <c r="F3864">
        <v>19.899999999999999</v>
      </c>
      <c r="G3864">
        <f t="shared" ca="1" si="367"/>
        <v>46.089820015575185</v>
      </c>
      <c r="H3864">
        <f t="shared" ca="1" si="364"/>
        <v>18.215253152156983</v>
      </c>
      <c r="I3864">
        <f>User_Model_Calcs!A3864-Sat_Data!$B$5</f>
        <v>32.539999999999992</v>
      </c>
      <c r="J3864">
        <f>(Earth_Data!$B$1/SQRT(1-Earth_Data!$B$2^2*SIN(RADIANS(User_Model_Calcs!B3864))^2))*COS(RADIANS(User_Model_Calcs!B3864))</f>
        <v>5791.3916617614314</v>
      </c>
      <c r="K3864">
        <f>((Earth_Data!$B$1*(1-Earth_Data!$B$2^2))/SQRT(1-Earth_Data!$B$2^2*SIN(RADIANS(User_Model_Calcs!B3864))^2))*SIN(RADIANS(User_Model_Calcs!B3864))</f>
        <v>-2663.2030775014791</v>
      </c>
      <c r="L3864">
        <f t="shared" si="368"/>
        <v>-24.695594656553897</v>
      </c>
      <c r="M3864">
        <f t="shared" si="369"/>
        <v>6374.3915797457239</v>
      </c>
      <c r="N3864">
        <f>SQRT(User_Model_Calcs!M3864^2+Sat_Data!$B$3^2-2*User_Model_Calcs!M3864*Sat_Data!$B$3*COS(RADIANS(L3864))*COS(RADIANS(I3864)))</f>
        <v>37506.492157214234</v>
      </c>
      <c r="O3864">
        <f>DEGREES(ACOS(((Earth_Data!$B$1+Sat_Data!$B$2)/User_Model_Calcs!N3864)*SQRT(1-COS(RADIANS(User_Model_Calcs!I3864))^2*COS(RADIANS(User_Model_Calcs!B3864))^2)))</f>
        <v>43.614943379612903</v>
      </c>
      <c r="P3864">
        <f t="shared" si="366"/>
        <v>56.63759855869101</v>
      </c>
    </row>
    <row r="3865" spans="1:16" x14ac:dyDescent="0.25">
      <c r="A3865">
        <v>158.33699999999999</v>
      </c>
      <c r="B3865">
        <v>-13.818999999999999</v>
      </c>
      <c r="C3865">
        <v>950</v>
      </c>
      <c r="D3865">
        <f t="shared" ca="1" si="365"/>
        <v>1.2</v>
      </c>
      <c r="E3865" s="1">
        <v>0.65</v>
      </c>
      <c r="F3865">
        <v>19.899999999999999</v>
      </c>
      <c r="G3865">
        <f t="shared" ca="1" si="367"/>
        <v>46.089820015575185</v>
      </c>
      <c r="H3865">
        <f t="shared" ca="1" si="364"/>
        <v>17.1017528472035</v>
      </c>
      <c r="I3865">
        <f>User_Model_Calcs!A3865-Sat_Data!$B$5</f>
        <v>48.336999999999989</v>
      </c>
      <c r="J3865">
        <f>(Earth_Data!$B$1/SQRT(1-Earth_Data!$B$2^2*SIN(RADIANS(User_Model_Calcs!B3865))^2))*COS(RADIANS(User_Model_Calcs!B3865))</f>
        <v>6194.7086410337051</v>
      </c>
      <c r="K3865">
        <f>((Earth_Data!$B$1*(1-Earth_Data!$B$2^2))/SQRT(1-Earth_Data!$B$2^2*SIN(RADIANS(User_Model_Calcs!B3865))^2))*SIN(RADIANS(User_Model_Calcs!B3865))</f>
        <v>-1513.5440071346732</v>
      </c>
      <c r="L3865">
        <f t="shared" si="368"/>
        <v>-13.730000771739421</v>
      </c>
      <c r="M3865">
        <f t="shared" si="369"/>
        <v>6376.9295596572911</v>
      </c>
      <c r="N3865">
        <f>SQRT(User_Model_Calcs!M3865^2+Sat_Data!$B$3^2-2*User_Model_Calcs!M3865*Sat_Data!$B$3*COS(RADIANS(L3865))*COS(RADIANS(I3865)))</f>
        <v>38356.521952281364</v>
      </c>
      <c r="O3865">
        <f>DEGREES(ACOS(((Earth_Data!$B$1+Sat_Data!$B$2)/User_Model_Calcs!N3865)*SQRT(1-COS(RADIANS(User_Model_Calcs!I3865))^2*COS(RADIANS(User_Model_Calcs!B3865))^2)))</f>
        <v>32.905094415455729</v>
      </c>
      <c r="P3865">
        <f t="shared" si="366"/>
        <v>78.001130305592227</v>
      </c>
    </row>
    <row r="3866" spans="1:16" x14ac:dyDescent="0.25">
      <c r="A3866">
        <v>143.33000000000001</v>
      </c>
      <c r="B3866">
        <v>-16.702999999999999</v>
      </c>
      <c r="C3866">
        <v>2500</v>
      </c>
      <c r="D3866">
        <f t="shared" ca="1" si="365"/>
        <v>0.75</v>
      </c>
      <c r="E3866" s="1">
        <v>0.65</v>
      </c>
      <c r="F3866">
        <v>19.899999999999999</v>
      </c>
      <c r="G3866">
        <f t="shared" ca="1" si="367"/>
        <v>42.007420362456692</v>
      </c>
      <c r="H3866">
        <f t="shared" ca="1" si="364"/>
        <v>22.936192379223687</v>
      </c>
      <c r="I3866">
        <f>User_Model_Calcs!A3866-Sat_Data!$B$5</f>
        <v>33.330000000000013</v>
      </c>
      <c r="J3866">
        <f>(Earth_Data!$B$1/SQRT(1-Earth_Data!$B$2^2*SIN(RADIANS(User_Model_Calcs!B3866))^2))*COS(RADIANS(User_Model_Calcs!B3866))</f>
        <v>6110.7198384900466</v>
      </c>
      <c r="K3866">
        <f>((Earth_Data!$B$1*(1-Earth_Data!$B$2^2))/SQRT(1-Earth_Data!$B$2^2*SIN(RADIANS(User_Model_Calcs!B3866))^2))*SIN(RADIANS(User_Model_Calcs!B3866))</f>
        <v>-1821.3771613509798</v>
      </c>
      <c r="L3866">
        <f t="shared" si="368"/>
        <v>-16.597351722751966</v>
      </c>
      <c r="M3866">
        <f t="shared" si="369"/>
        <v>6376.3870419232535</v>
      </c>
      <c r="N3866">
        <f>SQRT(User_Model_Calcs!M3866^2+Sat_Data!$B$3^2-2*User_Model_Calcs!M3866*Sat_Data!$B$3*COS(RADIANS(L3866))*COS(RADIANS(I3866)))</f>
        <v>37254.855334264015</v>
      </c>
      <c r="O3866">
        <f>DEGREES(ACOS(((Earth_Data!$B$1+Sat_Data!$B$2)/User_Model_Calcs!N3866)*SQRT(1-COS(RADIANS(User_Model_Calcs!I3866))^2*COS(RADIANS(User_Model_Calcs!B3866))^2)))</f>
        <v>47.260807534088833</v>
      </c>
      <c r="P3866">
        <f t="shared" si="366"/>
        <v>66.39264800146799</v>
      </c>
    </row>
    <row r="3867" spans="1:16" x14ac:dyDescent="0.25">
      <c r="A3867">
        <v>118.18615191867839</v>
      </c>
      <c r="B3867">
        <v>-12.851355261358592</v>
      </c>
      <c r="C3867">
        <v>6250</v>
      </c>
      <c r="D3867">
        <f t="shared" ca="1" si="365"/>
        <v>0.75</v>
      </c>
      <c r="E3867" s="1">
        <v>0.65</v>
      </c>
      <c r="F3867">
        <v>19.899999999999999</v>
      </c>
      <c r="G3867">
        <f t="shared" ca="1" si="367"/>
        <v>42.007420362456692</v>
      </c>
      <c r="H3867">
        <f t="shared" ca="1" si="364"/>
        <v>22.515858587816425</v>
      </c>
      <c r="I3867">
        <f>User_Model_Calcs!A3867-Sat_Data!$B$5</f>
        <v>8.1861519186783909</v>
      </c>
      <c r="J3867">
        <f>(Earth_Data!$B$1/SQRT(1-Earth_Data!$B$2^2*SIN(RADIANS(User_Model_Calcs!B3867))^2))*COS(RADIANS(User_Model_Calcs!B3867))</f>
        <v>6219.400030633622</v>
      </c>
      <c r="K3867">
        <f>((Earth_Data!$B$1*(1-Earth_Data!$B$2^2))/SQRT(1-Earth_Data!$B$2^2*SIN(RADIANS(User_Model_Calcs!B3867))^2))*SIN(RADIANS(User_Model_Calcs!B3867))</f>
        <v>-1409.3778345055866</v>
      </c>
      <c r="L3867">
        <f t="shared" si="368"/>
        <v>-12.768150864727611</v>
      </c>
      <c r="M3867">
        <f t="shared" si="369"/>
        <v>6377.0904510945393</v>
      </c>
      <c r="N3867">
        <f>SQRT(User_Model_Calcs!M3867^2+Sat_Data!$B$3^2-2*User_Model_Calcs!M3867*Sat_Data!$B$3*COS(RADIANS(L3867))*COS(RADIANS(I3867)))</f>
        <v>36046.562750633719</v>
      </c>
      <c r="O3867">
        <f>DEGREES(ACOS(((Earth_Data!$B$1+Sat_Data!$B$2)/User_Model_Calcs!N3867)*SQRT(1-COS(RADIANS(User_Model_Calcs!I3867))^2*COS(RADIANS(User_Model_Calcs!B3867))^2)))</f>
        <v>72.140314071662843</v>
      </c>
      <c r="P3867">
        <f t="shared" si="366"/>
        <v>32.893454499915784</v>
      </c>
    </row>
    <row r="3868" spans="1:16" x14ac:dyDescent="0.25">
      <c r="A3868">
        <v>117.85881700122179</v>
      </c>
      <c r="B3868">
        <v>-11.375475393851179</v>
      </c>
      <c r="C3868">
        <v>400</v>
      </c>
      <c r="D3868">
        <f t="shared" ca="1" si="365"/>
        <v>1.2</v>
      </c>
      <c r="E3868" s="1">
        <v>0.65</v>
      </c>
      <c r="F3868">
        <v>19.899999999999999</v>
      </c>
      <c r="G3868">
        <f t="shared" ca="1" si="367"/>
        <v>46.089820015575185</v>
      </c>
      <c r="H3868">
        <f t="shared" ca="1" si="364"/>
        <v>21.946523512685896</v>
      </c>
      <c r="I3868">
        <f>User_Model_Calcs!A3868-Sat_Data!$B$5</f>
        <v>7.8588170012217944</v>
      </c>
      <c r="J3868">
        <f>(Earth_Data!$B$1/SQRT(1-Earth_Data!$B$2^2*SIN(RADIANS(User_Model_Calcs!B3868))^2))*COS(RADIANS(User_Model_Calcs!B3868))</f>
        <v>6253.6602231788956</v>
      </c>
      <c r="K3868">
        <f>((Earth_Data!$B$1*(1-Earth_Data!$B$2^2))/SQRT(1-Earth_Data!$B$2^2*SIN(RADIANS(User_Model_Calcs!B3868))^2))*SIN(RADIANS(User_Model_Calcs!B3868))</f>
        <v>-1249.7508538688267</v>
      </c>
      <c r="L3868">
        <f t="shared" si="368"/>
        <v>-11.30128833853059</v>
      </c>
      <c r="M3868">
        <f t="shared" si="369"/>
        <v>6377.3147471107131</v>
      </c>
      <c r="N3868">
        <f>SQRT(User_Model_Calcs!M3868^2+Sat_Data!$B$3^2-2*User_Model_Calcs!M3868*Sat_Data!$B$3*COS(RADIANS(L3868))*COS(RADIANS(I3868)))</f>
        <v>36001.075042024037</v>
      </c>
      <c r="O3868">
        <f>DEGREES(ACOS(((Earth_Data!$B$1+Sat_Data!$B$2)/User_Model_Calcs!N3868)*SQRT(1-COS(RADIANS(User_Model_Calcs!I3868))^2*COS(RADIANS(User_Model_Calcs!B3868))^2)))</f>
        <v>73.781452936530471</v>
      </c>
      <c r="P3868">
        <f t="shared" si="366"/>
        <v>34.984710226517279</v>
      </c>
    </row>
    <row r="3869" spans="1:16" x14ac:dyDescent="0.25">
      <c r="A3869">
        <v>116.71000966111404</v>
      </c>
      <c r="B3869">
        <v>-9.5714990940512337</v>
      </c>
      <c r="C3869">
        <v>950</v>
      </c>
      <c r="D3869">
        <f t="shared" ca="1" si="365"/>
        <v>0.75</v>
      </c>
      <c r="E3869" s="1">
        <v>0.65</v>
      </c>
      <c r="F3869">
        <v>19.899999999999999</v>
      </c>
      <c r="G3869">
        <f t="shared" ca="1" si="367"/>
        <v>42.007420362456692</v>
      </c>
      <c r="H3869">
        <f t="shared" ca="1" si="364"/>
        <v>21.414808767653348</v>
      </c>
      <c r="I3869">
        <f>User_Model_Calcs!A3869-Sat_Data!$B$5</f>
        <v>6.710009661114043</v>
      </c>
      <c r="J3869">
        <f>(Earth_Data!$B$1/SQRT(1-Earth_Data!$B$2^2*SIN(RADIANS(User_Model_Calcs!B3869))^2))*COS(RADIANS(User_Model_Calcs!B3869))</f>
        <v>6289.9312322163514</v>
      </c>
      <c r="K3869">
        <f>((Earth_Data!$B$1*(1-Earth_Data!$B$2^2))/SQRT(1-Earth_Data!$B$2^2*SIN(RADIANS(User_Model_Calcs!B3869))^2))*SIN(RADIANS(User_Model_Calcs!B3869))</f>
        <v>-1053.5436732458197</v>
      </c>
      <c r="L3869">
        <f t="shared" si="368"/>
        <v>-9.5085964474332965</v>
      </c>
      <c r="M3869">
        <f t="shared" si="369"/>
        <v>6377.5535417154288</v>
      </c>
      <c r="N3869">
        <f>SQRT(User_Model_Calcs!M3869^2+Sat_Data!$B$3^2-2*User_Model_Calcs!M3869*Sat_Data!$B$3*COS(RADIANS(L3869))*COS(RADIANS(I3869)))</f>
        <v>35940.256622984227</v>
      </c>
      <c r="O3869">
        <f>DEGREES(ACOS(((Earth_Data!$B$1+Sat_Data!$B$2)/User_Model_Calcs!N3869)*SQRT(1-COS(RADIANS(User_Model_Calcs!I3869))^2*COS(RADIANS(User_Model_Calcs!B3869))^2)))</f>
        <v>76.271115707985629</v>
      </c>
      <c r="P3869">
        <f t="shared" si="366"/>
        <v>35.281301239279344</v>
      </c>
    </row>
    <row r="3870" spans="1:16" x14ac:dyDescent="0.25">
      <c r="A3870">
        <v>157.71</v>
      </c>
      <c r="B3870">
        <v>-17.632999999999999</v>
      </c>
      <c r="C3870">
        <v>375</v>
      </c>
      <c r="D3870">
        <f t="shared" ca="1" si="365"/>
        <v>3</v>
      </c>
      <c r="E3870" s="1">
        <v>0.65</v>
      </c>
      <c r="F3870">
        <v>19.899999999999999</v>
      </c>
      <c r="G3870">
        <f t="shared" ca="1" si="367"/>
        <v>54.048620189015942</v>
      </c>
      <c r="H3870">
        <f t="shared" ca="1" si="364"/>
        <v>15.632572444918583</v>
      </c>
      <c r="I3870">
        <f>User_Model_Calcs!A3870-Sat_Data!$B$5</f>
        <v>47.710000000000008</v>
      </c>
      <c r="J3870">
        <f>(Earth_Data!$B$1/SQRT(1-Earth_Data!$B$2^2*SIN(RADIANS(User_Model_Calcs!B3870))^2))*COS(RADIANS(User_Model_Calcs!B3870))</f>
        <v>6080.3395726724793</v>
      </c>
      <c r="K3870">
        <f>((Earth_Data!$B$1*(1-Earth_Data!$B$2^2))/SQRT(1-Earth_Data!$B$2^2*SIN(RADIANS(User_Model_Calcs!B3870))^2))*SIN(RADIANS(User_Model_Calcs!B3870))</f>
        <v>-1919.7142909137085</v>
      </c>
      <c r="L3870">
        <f t="shared" si="368"/>
        <v>-17.522201331019851</v>
      </c>
      <c r="M3870">
        <f t="shared" si="369"/>
        <v>6376.1926161107513</v>
      </c>
      <c r="N3870">
        <f>SQRT(User_Model_Calcs!M3870^2+Sat_Data!$B$3^2-2*User_Model_Calcs!M3870*Sat_Data!$B$3*COS(RADIANS(L3870))*COS(RADIANS(I3870)))</f>
        <v>38385.585998458984</v>
      </c>
      <c r="O3870">
        <f>DEGREES(ACOS(((Earth_Data!$B$1+Sat_Data!$B$2)/User_Model_Calcs!N3870)*SQRT(1-COS(RADIANS(User_Model_Calcs!I3870))^2*COS(RADIANS(User_Model_Calcs!B3870))^2)))</f>
        <v>32.557864740768892</v>
      </c>
      <c r="P3870">
        <f t="shared" si="366"/>
        <v>74.595078454664389</v>
      </c>
    </row>
    <row r="3871" spans="1:16" x14ac:dyDescent="0.25">
      <c r="A3871">
        <v>104.03024491190733</v>
      </c>
      <c r="B3871">
        <v>-22.559981503633814</v>
      </c>
      <c r="C3871">
        <v>6250</v>
      </c>
      <c r="D3871">
        <f t="shared" ca="1" si="365"/>
        <v>3</v>
      </c>
      <c r="E3871" s="1">
        <v>0.65</v>
      </c>
      <c r="F3871">
        <v>19.899999999999999</v>
      </c>
      <c r="G3871">
        <f t="shared" ca="1" si="367"/>
        <v>54.048620189015942</v>
      </c>
      <c r="H3871">
        <f t="shared" ca="1" si="364"/>
        <v>23.767875717037832</v>
      </c>
      <c r="I3871">
        <f>User_Model_Calcs!A3871-Sat_Data!$B$5</f>
        <v>-5.9697550880926684</v>
      </c>
      <c r="J3871">
        <f>(Earth_Data!$B$1/SQRT(1-Earth_Data!$B$2^2*SIN(RADIANS(User_Model_Calcs!B3871))^2))*COS(RADIANS(User_Model_Calcs!B3871))</f>
        <v>5892.9785893774142</v>
      </c>
      <c r="K3871">
        <f>((Earth_Data!$B$1*(1-Earth_Data!$B$2^2))/SQRT(1-Earth_Data!$B$2^2*SIN(RADIANS(User_Model_Calcs!B3871))^2))*SIN(RADIANS(User_Model_Calcs!B3871))</f>
        <v>-2431.7930842378805</v>
      </c>
      <c r="L3871">
        <f t="shared" si="368"/>
        <v>-22.423952562118103</v>
      </c>
      <c r="M3871">
        <f t="shared" si="369"/>
        <v>6375.0148438578399</v>
      </c>
      <c r="N3871">
        <f>SQRT(User_Model_Calcs!M3871^2+Sat_Data!$B$3^2-2*User_Model_Calcs!M3871*Sat_Data!$B$3*COS(RADIANS(L3871))*COS(RADIANS(I3871)))</f>
        <v>36389.637694778998</v>
      </c>
      <c r="O3871">
        <f>DEGREES(ACOS(((Earth_Data!$B$1+Sat_Data!$B$2)/User_Model_Calcs!N3871)*SQRT(1-COS(RADIANS(User_Model_Calcs!I3871))^2*COS(RADIANS(User_Model_Calcs!B3871))^2)))</f>
        <v>62.725864676100962</v>
      </c>
      <c r="P3871">
        <f t="shared" si="366"/>
        <v>15.24658772348792</v>
      </c>
    </row>
    <row r="3872" spans="1:16" x14ac:dyDescent="0.25">
      <c r="A3872">
        <v>107.78389427340235</v>
      </c>
      <c r="B3872">
        <v>-19.16181936613475</v>
      </c>
      <c r="C3872">
        <v>950</v>
      </c>
      <c r="D3872">
        <f t="shared" ca="1" si="365"/>
        <v>3</v>
      </c>
      <c r="E3872" s="1">
        <v>0.65</v>
      </c>
      <c r="F3872">
        <v>19.899999999999999</v>
      </c>
      <c r="G3872">
        <f t="shared" ca="1" si="367"/>
        <v>54.048620189015942</v>
      </c>
      <c r="H3872">
        <f t="shared" ca="1" si="364"/>
        <v>22.890491209824589</v>
      </c>
      <c r="I3872">
        <f>User_Model_Calcs!A3872-Sat_Data!$B$5</f>
        <v>-2.2161057265976467</v>
      </c>
      <c r="J3872">
        <f>(Earth_Data!$B$1/SQRT(1-Earth_Data!$B$2^2*SIN(RADIANS(User_Model_Calcs!B3872))^2))*COS(RADIANS(User_Model_Calcs!B3872))</f>
        <v>6026.9350302841412</v>
      </c>
      <c r="K3872">
        <f>((Earth_Data!$B$1*(1-Earth_Data!$B$2^2))/SQRT(1-Earth_Data!$B$2^2*SIN(RADIANS(User_Model_Calcs!B3872))^2))*SIN(RADIANS(User_Model_Calcs!B3872))</f>
        <v>-2080.2783125077981</v>
      </c>
      <c r="L3872">
        <f t="shared" si="368"/>
        <v>-19.042808126427996</v>
      </c>
      <c r="M3872">
        <f t="shared" si="369"/>
        <v>6375.8531755959057</v>
      </c>
      <c r="N3872">
        <f>SQRT(User_Model_Calcs!M3872^2+Sat_Data!$B$3^2-2*User_Model_Calcs!M3872*Sat_Data!$B$3*COS(RADIANS(L3872))*COS(RADIANS(I3872)))</f>
        <v>36202.282543898815</v>
      </c>
      <c r="O3872">
        <f>DEGREES(ACOS(((Earth_Data!$B$1+Sat_Data!$B$2)/User_Model_Calcs!N3872)*SQRT(1-COS(RADIANS(User_Model_Calcs!I3872))^2*COS(RADIANS(User_Model_Calcs!B3872))^2)))</f>
        <v>67.377881146670106</v>
      </c>
      <c r="P3872">
        <f t="shared" si="366"/>
        <v>6.7238671781752739</v>
      </c>
    </row>
    <row r="3873" spans="1:16" x14ac:dyDescent="0.25">
      <c r="A3873">
        <v>111.09375341885659</v>
      </c>
      <c r="B3873">
        <v>-24.843156153014949</v>
      </c>
      <c r="C3873">
        <v>400</v>
      </c>
      <c r="D3873">
        <f t="shared" ca="1" si="365"/>
        <v>3</v>
      </c>
      <c r="E3873" s="1">
        <v>0.65</v>
      </c>
      <c r="F3873">
        <v>19.899999999999999</v>
      </c>
      <c r="G3873">
        <f t="shared" ca="1" si="367"/>
        <v>54.048620189015942</v>
      </c>
      <c r="H3873">
        <f t="shared" ca="1" si="364"/>
        <v>22.407278688607846</v>
      </c>
      <c r="I3873">
        <f>User_Model_Calcs!A3873-Sat_Data!$B$5</f>
        <v>1.0937534188565934</v>
      </c>
      <c r="J3873">
        <f>(Earth_Data!$B$1/SQRT(1-Earth_Data!$B$2^2*SIN(RADIANS(User_Model_Calcs!B3873))^2))*COS(RADIANS(User_Model_Calcs!B3873))</f>
        <v>5791.3378570979366</v>
      </c>
      <c r="K3873">
        <f>((Earth_Data!$B$1*(1-Earth_Data!$B$2^2))/SQRT(1-Earth_Data!$B$2^2*SIN(RADIANS(User_Model_Calcs!B3873))^2))*SIN(RADIANS(User_Model_Calcs!B3873))</f>
        <v>-2663.3192945692335</v>
      </c>
      <c r="L3873">
        <f t="shared" si="368"/>
        <v>-24.696745780974325</v>
      </c>
      <c r="M3873">
        <f t="shared" si="369"/>
        <v>6374.3912524946636</v>
      </c>
      <c r="N3873">
        <f>SQRT(User_Model_Calcs!M3873^2+Sat_Data!$B$3^2-2*User_Model_Calcs!M3873*Sat_Data!$B$3*COS(RADIANS(L3873))*COS(RADIANS(I3873)))</f>
        <v>36471.399581990408</v>
      </c>
      <c r="O3873">
        <f>DEGREES(ACOS(((Earth_Data!$B$1+Sat_Data!$B$2)/User_Model_Calcs!N3873)*SQRT(1-COS(RADIANS(User_Model_Calcs!I3873))^2*COS(RADIANS(User_Model_Calcs!B3873))^2)))</f>
        <v>60.913700759208695</v>
      </c>
      <c r="P3873">
        <f t="shared" si="366"/>
        <v>2.6018598924006371</v>
      </c>
    </row>
    <row r="3874" spans="1:16" x14ac:dyDescent="0.25">
      <c r="A3874">
        <v>148.18899999999999</v>
      </c>
      <c r="B3874">
        <v>-20.437000000000001</v>
      </c>
      <c r="C3874">
        <v>950</v>
      </c>
      <c r="D3874">
        <f t="shared" ca="1" si="365"/>
        <v>0.75</v>
      </c>
      <c r="E3874" s="1">
        <v>0.65</v>
      </c>
      <c r="F3874">
        <v>19.899999999999999</v>
      </c>
      <c r="G3874">
        <f t="shared" ca="1" si="367"/>
        <v>42.007420362456692</v>
      </c>
      <c r="H3874">
        <f t="shared" ca="1" si="364"/>
        <v>15.544758404884201</v>
      </c>
      <c r="I3874">
        <f>User_Model_Calcs!A3874-Sat_Data!$B$5</f>
        <v>38.188999999999993</v>
      </c>
      <c r="J3874">
        <f>(Earth_Data!$B$1/SQRT(1-Earth_Data!$B$2^2*SIN(RADIANS(User_Model_Calcs!B3874))^2))*COS(RADIANS(User_Model_Calcs!B3874))</f>
        <v>5979.1194521800708</v>
      </c>
      <c r="K3874">
        <f>((Earth_Data!$B$1*(1-Earth_Data!$B$2^2))/SQRT(1-Earth_Data!$B$2^2*SIN(RADIANS(User_Model_Calcs!B3874))^2))*SIN(RADIANS(User_Model_Calcs!B3874))</f>
        <v>-2213.0953733402671</v>
      </c>
      <c r="L3874">
        <f t="shared" si="368"/>
        <v>-20.311394887479505</v>
      </c>
      <c r="M3874">
        <f t="shared" si="369"/>
        <v>6375.5517843507632</v>
      </c>
      <c r="N3874">
        <f>SQRT(User_Model_Calcs!M3874^2+Sat_Data!$B$3^2-2*User_Model_Calcs!M3874*Sat_Data!$B$3*COS(RADIANS(L3874))*COS(RADIANS(I3874)))</f>
        <v>37711.622869587809</v>
      </c>
      <c r="O3874">
        <f>DEGREES(ACOS(((Earth_Data!$B$1+Sat_Data!$B$2)/User_Model_Calcs!N3874)*SQRT(1-COS(RADIANS(User_Model_Calcs!I3874))^2*COS(RADIANS(User_Model_Calcs!B3874))^2)))</f>
        <v>40.86105564513268</v>
      </c>
      <c r="P3874">
        <f t="shared" si="366"/>
        <v>66.063542947591785</v>
      </c>
    </row>
    <row r="3875" spans="1:16" x14ac:dyDescent="0.25">
      <c r="A3875">
        <v>136.036</v>
      </c>
      <c r="B3875">
        <v>-18.402999999999999</v>
      </c>
      <c r="C3875">
        <v>5000</v>
      </c>
      <c r="D3875">
        <f t="shared" ca="1" si="365"/>
        <v>0.75</v>
      </c>
      <c r="E3875" s="1">
        <v>0.65</v>
      </c>
      <c r="F3875">
        <v>19.899999999999999</v>
      </c>
      <c r="G3875">
        <f t="shared" ca="1" si="367"/>
        <v>42.007420362456692</v>
      </c>
      <c r="H3875">
        <f t="shared" ca="1" si="364"/>
        <v>17.501000033256865</v>
      </c>
      <c r="I3875">
        <f>User_Model_Calcs!A3875-Sat_Data!$B$5</f>
        <v>26.036000000000001</v>
      </c>
      <c r="J3875">
        <f>(Earth_Data!$B$1/SQRT(1-Earth_Data!$B$2^2*SIN(RADIANS(User_Model_Calcs!B3875))^2))*COS(RADIANS(User_Model_Calcs!B3875))</f>
        <v>6053.9786069310312</v>
      </c>
      <c r="K3875">
        <f>((Earth_Data!$B$1*(1-Earth_Data!$B$2^2))/SQRT(1-Earth_Data!$B$2^2*SIN(RADIANS(User_Model_Calcs!B3875))^2))*SIN(RADIANS(User_Model_Calcs!B3875))</f>
        <v>-2000.7583350272744</v>
      </c>
      <c r="L3875">
        <f t="shared" si="368"/>
        <v>-18.288024426043371</v>
      </c>
      <c r="M3875">
        <f t="shared" si="369"/>
        <v>6376.0246932049831</v>
      </c>
      <c r="N3875">
        <f>SQRT(User_Model_Calcs!M3875^2+Sat_Data!$B$3^2-2*User_Model_Calcs!M3875*Sat_Data!$B$3*COS(RADIANS(L3875))*COS(RADIANS(I3875)))</f>
        <v>36874.860303887996</v>
      </c>
      <c r="O3875">
        <f>DEGREES(ACOS(((Earth_Data!$B$1+Sat_Data!$B$2)/User_Model_Calcs!N3875)*SQRT(1-COS(RADIANS(User_Model_Calcs!I3875))^2*COS(RADIANS(User_Model_Calcs!B3875))^2)))</f>
        <v>53.303213818660424</v>
      </c>
      <c r="P3875">
        <f t="shared" si="366"/>
        <v>57.127539239279258</v>
      </c>
    </row>
    <row r="3876" spans="1:16" x14ac:dyDescent="0.25">
      <c r="A3876">
        <v>137.435</v>
      </c>
      <c r="B3876">
        <v>-12.329000000000001</v>
      </c>
      <c r="C3876">
        <v>375</v>
      </c>
      <c r="D3876">
        <f t="shared" ca="1" si="365"/>
        <v>0.75</v>
      </c>
      <c r="E3876" s="1">
        <v>0.65</v>
      </c>
      <c r="F3876">
        <v>19.899999999999999</v>
      </c>
      <c r="G3876">
        <f t="shared" ca="1" si="367"/>
        <v>42.007420362456692</v>
      </c>
      <c r="H3876">
        <f t="shared" ca="1" si="364"/>
        <v>16.171675640467342</v>
      </c>
      <c r="I3876">
        <f>User_Model_Calcs!A3876-Sat_Data!$B$5</f>
        <v>27.435000000000002</v>
      </c>
      <c r="J3876">
        <f>(Earth_Data!$B$1/SQRT(1-Earth_Data!$B$2^2*SIN(RADIANS(User_Model_Calcs!B3876))^2))*COS(RADIANS(User_Model_Calcs!B3876))</f>
        <v>6231.996087000809</v>
      </c>
      <c r="K3876">
        <f>((Earth_Data!$B$1*(1-Earth_Data!$B$2^2))/SQRT(1-Earth_Data!$B$2^2*SIN(RADIANS(User_Model_Calcs!B3876))^2))*SIN(RADIANS(User_Model_Calcs!B3876))</f>
        <v>-1352.980912742712</v>
      </c>
      <c r="L3876">
        <f t="shared" si="368"/>
        <v>-12.248963293028702</v>
      </c>
      <c r="M3876">
        <f t="shared" si="369"/>
        <v>6377.1727731526535</v>
      </c>
      <c r="N3876">
        <f>SQRT(User_Model_Calcs!M3876^2+Sat_Data!$B$3^2-2*User_Model_Calcs!M3876*Sat_Data!$B$3*COS(RADIANS(L3876))*COS(RADIANS(I3876)))</f>
        <v>36770.288591655932</v>
      </c>
      <c r="O3876">
        <f>DEGREES(ACOS(((Earth_Data!$B$1+Sat_Data!$B$2)/User_Model_Calcs!N3876)*SQRT(1-COS(RADIANS(User_Model_Calcs!I3876))^2*COS(RADIANS(User_Model_Calcs!B3876))^2)))</f>
        <v>55.160845376086932</v>
      </c>
      <c r="P3876">
        <f t="shared" si="366"/>
        <v>67.64184534538964</v>
      </c>
    </row>
    <row r="3877" spans="1:16" x14ac:dyDescent="0.25">
      <c r="A3877">
        <v>146.214</v>
      </c>
      <c r="B3877">
        <v>-14.233000000000001</v>
      </c>
      <c r="C3877">
        <v>6250</v>
      </c>
      <c r="D3877">
        <f t="shared" ca="1" si="365"/>
        <v>1.2</v>
      </c>
      <c r="E3877" s="1">
        <v>0.65</v>
      </c>
      <c r="F3877">
        <v>19.899999999999999</v>
      </c>
      <c r="G3877">
        <f t="shared" ca="1" si="367"/>
        <v>46.089820015575185</v>
      </c>
      <c r="H3877">
        <f t="shared" ca="1" si="364"/>
        <v>14.111281017406245</v>
      </c>
      <c r="I3877">
        <f>User_Model_Calcs!A3877-Sat_Data!$B$5</f>
        <v>36.213999999999999</v>
      </c>
      <c r="J3877">
        <f>(Earth_Data!$B$1/SQRT(1-Earth_Data!$B$2^2*SIN(RADIANS(User_Model_Calcs!B3877))^2))*COS(RADIANS(User_Model_Calcs!B3877))</f>
        <v>6183.607317451665</v>
      </c>
      <c r="K3877">
        <f>((Earth_Data!$B$1*(1-Earth_Data!$B$2^2))/SQRT(1-Earth_Data!$B$2^2*SIN(RADIANS(User_Model_Calcs!B3877))^2))*SIN(RADIANS(User_Model_Calcs!B3877))</f>
        <v>-1557.9830619563152</v>
      </c>
      <c r="L3877">
        <f t="shared" si="368"/>
        <v>-14.141551851307078</v>
      </c>
      <c r="M3877">
        <f t="shared" si="369"/>
        <v>6376.8574296266452</v>
      </c>
      <c r="N3877">
        <f>SQRT(User_Model_Calcs!M3877^2+Sat_Data!$B$3^2-2*User_Model_Calcs!M3877*Sat_Data!$B$3*COS(RADIANS(L3877))*COS(RADIANS(I3877)))</f>
        <v>37386.661075071686</v>
      </c>
      <c r="O3877">
        <f>DEGREES(ACOS(((Earth_Data!$B$1+Sat_Data!$B$2)/User_Model_Calcs!N3877)*SQRT(1-COS(RADIANS(User_Model_Calcs!I3877))^2*COS(RADIANS(User_Model_Calcs!B3877))^2)))</f>
        <v>45.343576850698348</v>
      </c>
      <c r="P3877">
        <f t="shared" si="366"/>
        <v>71.4399716624756</v>
      </c>
    </row>
    <row r="3878" spans="1:16" x14ac:dyDescent="0.25">
      <c r="A3878">
        <v>104.63</v>
      </c>
      <c r="B3878">
        <v>-22.192</v>
      </c>
      <c r="C3878">
        <v>2500</v>
      </c>
      <c r="D3878">
        <f t="shared" ca="1" si="365"/>
        <v>3</v>
      </c>
      <c r="E3878" s="1">
        <v>0.65</v>
      </c>
      <c r="F3878">
        <v>19.899999999999999</v>
      </c>
      <c r="G3878">
        <f t="shared" ca="1" si="367"/>
        <v>54.048620189015942</v>
      </c>
      <c r="H3878">
        <f t="shared" ca="1" si="364"/>
        <v>17.042159772889988</v>
      </c>
      <c r="I3878">
        <f>User_Model_Calcs!A3878-Sat_Data!$B$5</f>
        <v>-5.3700000000000045</v>
      </c>
      <c r="J3878">
        <f>(Earth_Data!$B$1/SQRT(1-Earth_Data!$B$2^2*SIN(RADIANS(User_Model_Calcs!B3878))^2))*COS(RADIANS(User_Model_Calcs!B3878))</f>
        <v>5908.4908550957853</v>
      </c>
      <c r="K3878">
        <f>((Earth_Data!$B$1*(1-Earth_Data!$B$2^2))/SQRT(1-Earth_Data!$B$2^2*SIN(RADIANS(User_Model_Calcs!B3878))^2))*SIN(RADIANS(User_Model_Calcs!B3878))</f>
        <v>-2394.11270046048</v>
      </c>
      <c r="L3878">
        <f t="shared" si="368"/>
        <v>-22.057726281686694</v>
      </c>
      <c r="M3878">
        <f t="shared" si="369"/>
        <v>6375.1109643093032</v>
      </c>
      <c r="N3878">
        <f>SQRT(User_Model_Calcs!M3878^2+Sat_Data!$B$3^2-2*User_Model_Calcs!M3878*Sat_Data!$B$3*COS(RADIANS(L3878))*COS(RADIANS(I3878)))</f>
        <v>36364.68961792902</v>
      </c>
      <c r="O3878">
        <f>DEGREES(ACOS(((Earth_Data!$B$1+Sat_Data!$B$2)/User_Model_Calcs!N3878)*SQRT(1-COS(RADIANS(User_Model_Calcs!I3878))^2*COS(RADIANS(User_Model_Calcs!B3878))^2)))</f>
        <v>63.29951193437261</v>
      </c>
      <c r="P3878">
        <f t="shared" si="366"/>
        <v>13.975079710527666</v>
      </c>
    </row>
    <row r="3879" spans="1:16" x14ac:dyDescent="0.25">
      <c r="A3879">
        <v>118.47627528876053</v>
      </c>
      <c r="B3879">
        <v>-11.710425478846631</v>
      </c>
      <c r="C3879">
        <v>950</v>
      </c>
      <c r="D3879">
        <f t="shared" ca="1" si="365"/>
        <v>1.2</v>
      </c>
      <c r="E3879" s="1">
        <v>0.65</v>
      </c>
      <c r="F3879">
        <v>19.899999999999999</v>
      </c>
      <c r="G3879">
        <f t="shared" ca="1" si="367"/>
        <v>46.089820015575185</v>
      </c>
      <c r="H3879">
        <f t="shared" ca="1" si="364"/>
        <v>19.929781626476924</v>
      </c>
      <c r="I3879">
        <f>User_Model_Calcs!A3879-Sat_Data!$B$5</f>
        <v>8.476275288760533</v>
      </c>
      <c r="J3879">
        <f>(Earth_Data!$B$1/SQRT(1-Earth_Data!$B$2^2*SIN(RADIANS(User_Model_Calcs!B3879))^2))*COS(RADIANS(User_Model_Calcs!B3879))</f>
        <v>6246.2460824747277</v>
      </c>
      <c r="K3879">
        <f>((Earth_Data!$B$1*(1-Earth_Data!$B$2^2))/SQRT(1-Earth_Data!$B$2^2*SIN(RADIANS(User_Model_Calcs!B3879))^2))*SIN(RADIANS(User_Model_Calcs!B3879))</f>
        <v>-1286.0532025636974</v>
      </c>
      <c r="L3879">
        <f t="shared" si="368"/>
        <v>-11.634173973596781</v>
      </c>
      <c r="M3879">
        <f t="shared" si="369"/>
        <v>6377.2661041119509</v>
      </c>
      <c r="N3879">
        <f>SQRT(User_Model_Calcs!M3879^2+Sat_Data!$B$3^2-2*User_Model_Calcs!M3879*Sat_Data!$B$3*COS(RADIANS(L3879))*COS(RADIANS(I3879)))</f>
        <v>36020.863036739065</v>
      </c>
      <c r="O3879">
        <f>DEGREES(ACOS(((Earth_Data!$B$1+Sat_Data!$B$2)/User_Model_Calcs!N3879)*SQRT(1-COS(RADIANS(User_Model_Calcs!I3879))^2*COS(RADIANS(User_Model_Calcs!B3879))^2)))</f>
        <v>73.050619015883754</v>
      </c>
      <c r="P3879">
        <f t="shared" si="366"/>
        <v>36.288033215887303</v>
      </c>
    </row>
    <row r="3880" spans="1:16" x14ac:dyDescent="0.25">
      <c r="A3880" s="5">
        <v>150.01</v>
      </c>
      <c r="B3880">
        <v>-19.024000000000001</v>
      </c>
      <c r="C3880">
        <v>950</v>
      </c>
      <c r="D3880">
        <f t="shared" ca="1" si="365"/>
        <v>3</v>
      </c>
      <c r="E3880" s="1">
        <v>0.65</v>
      </c>
      <c r="F3880">
        <v>19.899999999999999</v>
      </c>
      <c r="G3880">
        <f t="shared" ca="1" si="367"/>
        <v>54.048620189015942</v>
      </c>
      <c r="H3880">
        <f t="shared" ca="1" si="364"/>
        <v>14.19994151176369</v>
      </c>
      <c r="I3880">
        <f>User_Model_Calcs!A3880-Sat_Data!$B$5</f>
        <v>40.009999999999991</v>
      </c>
      <c r="J3880">
        <f>(Earth_Data!$B$1/SQRT(1-Earth_Data!$B$2^2*SIN(RADIANS(User_Model_Calcs!B3880))^2))*COS(RADIANS(User_Model_Calcs!B3880))</f>
        <v>6031.9251733726469</v>
      </c>
      <c r="K3880">
        <f>((Earth_Data!$B$1*(1-Earth_Data!$B$2^2))/SQRT(1-Earth_Data!$B$2^2*SIN(RADIANS(User_Model_Calcs!B3880))^2))*SIN(RADIANS(User_Model_Calcs!B3880))</f>
        <v>-2065.8618697301499</v>
      </c>
      <c r="L3880">
        <f t="shared" si="368"/>
        <v>-18.905715657349116</v>
      </c>
      <c r="M3880">
        <f t="shared" si="369"/>
        <v>6375.8847669928591</v>
      </c>
      <c r="N3880">
        <f>SQRT(User_Model_Calcs!M3880^2+Sat_Data!$B$3^2-2*User_Model_Calcs!M3880*Sat_Data!$B$3*COS(RADIANS(L3880))*COS(RADIANS(I3880)))</f>
        <v>37800.344935635134</v>
      </c>
      <c r="O3880">
        <f>DEGREES(ACOS(((Earth_Data!$B$1+Sat_Data!$B$2)/User_Model_Calcs!N3880)*SQRT(1-COS(RADIANS(User_Model_Calcs!I3880))^2*COS(RADIANS(User_Model_Calcs!B3880))^2)))</f>
        <v>39.707384597697853</v>
      </c>
      <c r="P3880">
        <f t="shared" si="366"/>
        <v>68.777249229084788</v>
      </c>
    </row>
    <row r="3881" spans="1:16" x14ac:dyDescent="0.25">
      <c r="A3881">
        <v>119.36496169876717</v>
      </c>
      <c r="B3881">
        <v>-7.280770231186537</v>
      </c>
      <c r="C3881">
        <v>6250</v>
      </c>
      <c r="D3881">
        <f t="shared" ca="1" si="365"/>
        <v>0.75</v>
      </c>
      <c r="E3881" s="1">
        <v>0.65</v>
      </c>
      <c r="F3881">
        <v>19.899999999999999</v>
      </c>
      <c r="G3881">
        <f t="shared" ca="1" si="367"/>
        <v>42.007420362456692</v>
      </c>
      <c r="H3881">
        <f t="shared" ca="1" si="364"/>
        <v>16.425284524306214</v>
      </c>
      <c r="I3881">
        <f>User_Model_Calcs!A3881-Sat_Data!$B$5</f>
        <v>9.3649616987671749</v>
      </c>
      <c r="J3881">
        <f>(Earth_Data!$B$1/SQRT(1-Earth_Data!$B$2^2*SIN(RADIANS(User_Model_Calcs!B3881))^2))*COS(RADIANS(User_Model_Calcs!B3881))</f>
        <v>6327.0534161791857</v>
      </c>
      <c r="K3881">
        <f>((Earth_Data!$B$1*(1-Earth_Data!$B$2^2))/SQRT(1-Earth_Data!$B$2^2*SIN(RADIANS(User_Model_Calcs!B3881))^2))*SIN(RADIANS(User_Model_Calcs!B3881))</f>
        <v>-802.94442846539482</v>
      </c>
      <c r="L3881">
        <f t="shared" si="368"/>
        <v>-7.2325468630893646</v>
      </c>
      <c r="M3881">
        <f t="shared" si="369"/>
        <v>6377.7993607817671</v>
      </c>
      <c r="N3881">
        <f>SQRT(User_Model_Calcs!M3881^2+Sat_Data!$B$3^2-2*User_Model_Calcs!M3881*Sat_Data!$B$3*COS(RADIANS(L3881))*COS(RADIANS(I3881)))</f>
        <v>35945.134849118891</v>
      </c>
      <c r="O3881">
        <f>DEGREES(ACOS(((Earth_Data!$B$1+Sat_Data!$B$2)/User_Model_Calcs!N3881)*SQRT(1-COS(RADIANS(User_Model_Calcs!I3881))^2*COS(RADIANS(User_Model_Calcs!B3881))^2)))</f>
        <v>76.070772748205243</v>
      </c>
      <c r="P3881">
        <f t="shared" si="366"/>
        <v>52.459874999994064</v>
      </c>
    </row>
    <row r="3882" spans="1:16" x14ac:dyDescent="0.25">
      <c r="A3882">
        <v>111.057</v>
      </c>
      <c r="B3882">
        <v>-12.946999999999999</v>
      </c>
      <c r="C3882">
        <v>2500</v>
      </c>
      <c r="D3882">
        <f t="shared" ca="1" si="365"/>
        <v>0.75</v>
      </c>
      <c r="E3882" s="1">
        <v>0.65</v>
      </c>
      <c r="F3882">
        <v>19.899999999999999</v>
      </c>
      <c r="G3882">
        <f t="shared" ca="1" si="367"/>
        <v>42.007420362456692</v>
      </c>
      <c r="H3882">
        <f t="shared" ca="1" si="364"/>
        <v>23.8423581913775</v>
      </c>
      <c r="I3882">
        <f>User_Model_Calcs!A3882-Sat_Data!$B$5</f>
        <v>1.0570000000000022</v>
      </c>
      <c r="J3882">
        <f>(Earth_Data!$B$1/SQRT(1-Earth_Data!$B$2^2*SIN(RADIANS(User_Model_Calcs!B3882))^2))*COS(RADIANS(User_Model_Calcs!B3882))</f>
        <v>6217.0379368802487</v>
      </c>
      <c r="K3882">
        <f>((Earth_Data!$B$1*(1-Earth_Data!$B$2^2))/SQRT(1-Earth_Data!$B$2^2*SIN(RADIANS(User_Model_Calcs!B3882))^2))*SIN(RADIANS(User_Model_Calcs!B3882))</f>
        <v>-1419.6919576512096</v>
      </c>
      <c r="L3882">
        <f t="shared" si="368"/>
        <v>-12.863218528760028</v>
      </c>
      <c r="M3882">
        <f t="shared" si="369"/>
        <v>6377.0750319584404</v>
      </c>
      <c r="N3882">
        <f>SQRT(User_Model_Calcs!M3882^2+Sat_Data!$B$3^2-2*User_Model_Calcs!M3882*Sat_Data!$B$3*COS(RADIANS(L3882))*COS(RADIANS(I3882)))</f>
        <v>35976.365618901516</v>
      </c>
      <c r="O3882">
        <f>DEGREES(ACOS(((Earth_Data!$B$1+Sat_Data!$B$2)/User_Model_Calcs!N3882)*SQRT(1-COS(RADIANS(User_Model_Calcs!I3882))^2*COS(RADIANS(User_Model_Calcs!B3882))^2)))</f>
        <v>74.726364623818355</v>
      </c>
      <c r="P3882">
        <f t="shared" si="366"/>
        <v>4.7076176260009817</v>
      </c>
    </row>
    <row r="3883" spans="1:16" x14ac:dyDescent="0.25">
      <c r="A3883">
        <v>114.3344175390977</v>
      </c>
      <c r="B3883">
        <v>-21.695223214474368</v>
      </c>
      <c r="C3883">
        <v>6250</v>
      </c>
      <c r="D3883">
        <f t="shared" ca="1" si="365"/>
        <v>1.2</v>
      </c>
      <c r="E3883" s="1">
        <v>0.65</v>
      </c>
      <c r="F3883">
        <v>19.899999999999999</v>
      </c>
      <c r="G3883">
        <f t="shared" ca="1" si="367"/>
        <v>46.089820015575185</v>
      </c>
      <c r="H3883">
        <f t="shared" ca="1" si="364"/>
        <v>21.568448913387108</v>
      </c>
      <c r="I3883">
        <f>User_Model_Calcs!A3883-Sat_Data!$B$5</f>
        <v>4.3344175390977</v>
      </c>
      <c r="J3883">
        <f>(Earth_Data!$B$1/SQRT(1-Earth_Data!$B$2^2*SIN(RADIANS(User_Model_Calcs!B3883))^2))*COS(RADIANS(User_Model_Calcs!B3883))</f>
        <v>5929.0469005869036</v>
      </c>
      <c r="K3883">
        <f>((Earth_Data!$B$1*(1-Earth_Data!$B$2^2))/SQRT(1-Earth_Data!$B$2^2*SIN(RADIANS(User_Model_Calcs!B3883))^2))*SIN(RADIANS(User_Model_Calcs!B3883))</f>
        <v>-2343.0901931949675</v>
      </c>
      <c r="L3883">
        <f t="shared" si="368"/>
        <v>-21.563353891140082</v>
      </c>
      <c r="M3883">
        <f t="shared" si="369"/>
        <v>6375.2387251620312</v>
      </c>
      <c r="N3883">
        <f>SQRT(User_Model_Calcs!M3883^2+Sat_Data!$B$3^2-2*User_Model_Calcs!M3883*Sat_Data!$B$3*COS(RADIANS(L3883))*COS(RADIANS(I3883)))</f>
        <v>36330.456197252221</v>
      </c>
      <c r="O3883">
        <f>DEGREES(ACOS(((Earth_Data!$B$1+Sat_Data!$B$2)/User_Model_Calcs!N3883)*SQRT(1-COS(RADIANS(User_Model_Calcs!I3883))^2*COS(RADIANS(User_Model_Calcs!B3883))^2)))</f>
        <v>64.106445073141387</v>
      </c>
      <c r="P3883">
        <f t="shared" si="366"/>
        <v>11.586955038019562</v>
      </c>
    </row>
    <row r="3884" spans="1:16" x14ac:dyDescent="0.25">
      <c r="A3884">
        <v>104.938</v>
      </c>
      <c r="B3884">
        <v>-13.922000000000001</v>
      </c>
      <c r="C3884">
        <v>400</v>
      </c>
      <c r="D3884">
        <f t="shared" ca="1" si="365"/>
        <v>0.75</v>
      </c>
      <c r="E3884" s="1">
        <v>0.65</v>
      </c>
      <c r="F3884">
        <v>19.899999999999999</v>
      </c>
      <c r="G3884">
        <f t="shared" ca="1" si="367"/>
        <v>42.007420362456692</v>
      </c>
      <c r="H3884">
        <f t="shared" ca="1" si="364"/>
        <v>15.114562133086181</v>
      </c>
      <c r="I3884">
        <f>User_Model_Calcs!A3884-Sat_Data!$B$5</f>
        <v>-5.0619999999999976</v>
      </c>
      <c r="J3884">
        <f>(Earth_Data!$B$1/SQRT(1-Earth_Data!$B$2^2*SIN(RADIANS(User_Model_Calcs!B3884))^2))*COS(RADIANS(User_Model_Calcs!B3884))</f>
        <v>6191.9767633478068</v>
      </c>
      <c r="K3884">
        <f>((Earth_Data!$B$1*(1-Earth_Data!$B$2^2))/SQRT(1-Earth_Data!$B$2^2*SIN(RADIANS(User_Model_Calcs!B3884))^2))*SIN(RADIANS(User_Model_Calcs!B3884))</f>
        <v>-1524.6074366842081</v>
      </c>
      <c r="L3884">
        <f t="shared" si="368"/>
        <v>-13.832389758025029</v>
      </c>
      <c r="M3884">
        <f t="shared" si="369"/>
        <v>6376.9117975578101</v>
      </c>
      <c r="N3884">
        <f>SQRT(User_Model_Calcs!M3884^2+Sat_Data!$B$3^2-2*User_Model_Calcs!M3884*Sat_Data!$B$3*COS(RADIANS(L3884))*COS(RADIANS(I3884)))</f>
        <v>36032.727867990849</v>
      </c>
      <c r="O3884">
        <f>DEGREES(ACOS(((Earth_Data!$B$1+Sat_Data!$B$2)/User_Model_Calcs!N3884)*SQRT(1-COS(RADIANS(User_Model_Calcs!I3884))^2*COS(RADIANS(User_Model_Calcs!B3884))^2)))</f>
        <v>72.611703491898638</v>
      </c>
      <c r="P3884">
        <f t="shared" si="366"/>
        <v>20.211600753459333</v>
      </c>
    </row>
    <row r="3885" spans="1:16" x14ac:dyDescent="0.25">
      <c r="A3885">
        <v>153.78700000000001</v>
      </c>
      <c r="B3885">
        <v>-21.916</v>
      </c>
      <c r="C3885">
        <v>2500</v>
      </c>
      <c r="D3885">
        <f t="shared" ca="1" si="365"/>
        <v>3</v>
      </c>
      <c r="E3885" s="1">
        <v>0.65</v>
      </c>
      <c r="F3885">
        <v>19.899999999999999</v>
      </c>
      <c r="G3885">
        <f t="shared" ca="1" si="367"/>
        <v>54.048620189015942</v>
      </c>
      <c r="H3885">
        <f t="shared" ca="1" si="364"/>
        <v>17.495209844323856</v>
      </c>
      <c r="I3885">
        <f>User_Model_Calcs!A3885-Sat_Data!$B$5</f>
        <v>43.787000000000006</v>
      </c>
      <c r="J3885">
        <f>(Earth_Data!$B$1/SQRT(1-Earth_Data!$B$2^2*SIN(RADIANS(User_Model_Calcs!B3885))^2))*COS(RADIANS(User_Model_Calcs!B3885))</f>
        <v>5919.9661855933455</v>
      </c>
      <c r="K3885">
        <f>((Earth_Data!$B$1*(1-Earth_Data!$B$2^2))/SQRT(1-Earth_Data!$B$2^2*SIN(RADIANS(User_Model_Calcs!B3885))^2))*SIN(RADIANS(User_Model_Calcs!B3885))</f>
        <v>-2365.787152591452</v>
      </c>
      <c r="L3885">
        <f t="shared" si="368"/>
        <v>-21.78305721633318</v>
      </c>
      <c r="M3885">
        <f t="shared" si="369"/>
        <v>6375.1822319001512</v>
      </c>
      <c r="N3885">
        <f>SQRT(User_Model_Calcs!M3885^2+Sat_Data!$B$3^2-2*User_Model_Calcs!M3885*Sat_Data!$B$3*COS(RADIANS(L3885))*COS(RADIANS(I3885)))</f>
        <v>38184.574258523004</v>
      </c>
      <c r="O3885">
        <f>DEGREES(ACOS(((Earth_Data!$B$1+Sat_Data!$B$2)/User_Model_Calcs!N3885)*SQRT(1-COS(RADIANS(User_Model_Calcs!I3885))^2*COS(RADIANS(User_Model_Calcs!B3885))^2)))</f>
        <v>34.916943715947326</v>
      </c>
      <c r="P3885">
        <f t="shared" si="366"/>
        <v>68.724307451815591</v>
      </c>
    </row>
    <row r="3886" spans="1:16" x14ac:dyDescent="0.25">
      <c r="A3886">
        <v>126.23275591678379</v>
      </c>
      <c r="B3886">
        <v>-17.84</v>
      </c>
      <c r="C3886">
        <v>2500</v>
      </c>
      <c r="D3886">
        <f t="shared" ca="1" si="365"/>
        <v>0.75</v>
      </c>
      <c r="E3886" s="1">
        <v>0.65</v>
      </c>
      <c r="F3886">
        <v>19.899999999999999</v>
      </c>
      <c r="G3886">
        <f t="shared" ca="1" si="367"/>
        <v>42.007420362456692</v>
      </c>
      <c r="H3886">
        <f t="shared" ca="1" si="364"/>
        <v>23.341498306315302</v>
      </c>
      <c r="I3886">
        <f>User_Model_Calcs!A3886-Sat_Data!$B$5</f>
        <v>16.232755916783788</v>
      </c>
      <c r="J3886">
        <f>(Earth_Data!$B$1/SQRT(1-Earth_Data!$B$2^2*SIN(RADIANS(User_Model_Calcs!B3886))^2))*COS(RADIANS(User_Model_Calcs!B3886))</f>
        <v>6073.3602063005355</v>
      </c>
      <c r="K3886">
        <f>((Earth_Data!$B$1*(1-Earth_Data!$B$2^2))/SQRT(1-Earth_Data!$B$2^2*SIN(RADIANS(User_Model_Calcs!B3886))^2))*SIN(RADIANS(User_Model_Calcs!B3886))</f>
        <v>-1941.5355313331393</v>
      </c>
      <c r="L3886">
        <f t="shared" si="368"/>
        <v>-17.728070520976207</v>
      </c>
      <c r="M3886">
        <f t="shared" si="369"/>
        <v>6376.1480860237189</v>
      </c>
      <c r="N3886">
        <f>SQRT(User_Model_Calcs!M3886^2+Sat_Data!$B$3^2-2*User_Model_Calcs!M3886*Sat_Data!$B$3*COS(RADIANS(L3886))*COS(RADIANS(I3886)))</f>
        <v>36424.326251854465</v>
      </c>
      <c r="O3886">
        <f>DEGREES(ACOS(((Earth_Data!$B$1+Sat_Data!$B$2)/User_Model_Calcs!N3886)*SQRT(1-COS(RADIANS(User_Model_Calcs!I3886))^2*COS(RADIANS(User_Model_Calcs!B3886))^2)))</f>
        <v>61.982954573257423</v>
      </c>
      <c r="P3886">
        <f t="shared" si="366"/>
        <v>43.541516178337339</v>
      </c>
    </row>
    <row r="3887" spans="1:16" x14ac:dyDescent="0.25">
      <c r="A3887">
        <v>111.62517968859868</v>
      </c>
      <c r="B3887">
        <v>-18.707299434608608</v>
      </c>
      <c r="C3887">
        <v>6250</v>
      </c>
      <c r="D3887">
        <f t="shared" ca="1" si="365"/>
        <v>1.2</v>
      </c>
      <c r="E3887" s="1">
        <v>0.65</v>
      </c>
      <c r="F3887">
        <v>19.899999999999999</v>
      </c>
      <c r="G3887">
        <f t="shared" ca="1" si="367"/>
        <v>46.089820015575185</v>
      </c>
      <c r="H3887">
        <f t="shared" ref="H3887:H3950" ca="1" si="370">RAND()*(24-14)+14</f>
        <v>22.301134675219622</v>
      </c>
      <c r="I3887">
        <f>User_Model_Calcs!A3887-Sat_Data!$B$5</f>
        <v>1.6251796885986778</v>
      </c>
      <c r="J3887">
        <f>(Earth_Data!$B$1/SQRT(1-Earth_Data!$B$2^2*SIN(RADIANS(User_Model_Calcs!B3887))^2))*COS(RADIANS(User_Model_Calcs!B3887))</f>
        <v>6043.2604409398255</v>
      </c>
      <c r="K3887">
        <f>((Earth_Data!$B$1*(1-Earth_Data!$B$2^2))/SQRT(1-Earth_Data!$B$2^2*SIN(RADIANS(User_Model_Calcs!B3887))^2))*SIN(RADIANS(User_Model_Calcs!B3887))</f>
        <v>-2032.6893809450301</v>
      </c>
      <c r="L3887">
        <f t="shared" si="368"/>
        <v>-18.590695720956862</v>
      </c>
      <c r="M3887">
        <f t="shared" si="369"/>
        <v>6375.9566244160496</v>
      </c>
      <c r="N3887">
        <f>SQRT(User_Model_Calcs!M3887^2+Sat_Data!$B$3^2-2*User_Model_Calcs!M3887*Sat_Data!$B$3*COS(RADIANS(L3887))*COS(RADIANS(I3887)))</f>
        <v>36180.861806867477</v>
      </c>
      <c r="O3887">
        <f>DEGREES(ACOS(((Earth_Data!$B$1+Sat_Data!$B$2)/User_Model_Calcs!N3887)*SQRT(1-COS(RADIANS(User_Model_Calcs!I3887))^2*COS(RADIANS(User_Model_Calcs!B3887))^2)))</f>
        <v>67.97058920133594</v>
      </c>
      <c r="P3887">
        <f t="shared" si="366"/>
        <v>5.0552697050037736</v>
      </c>
    </row>
    <row r="3888" spans="1:16" x14ac:dyDescent="0.25">
      <c r="A3888" s="5">
        <v>105.224</v>
      </c>
      <c r="B3888">
        <v>-15.707000000000001</v>
      </c>
      <c r="C3888">
        <v>4700</v>
      </c>
      <c r="D3888">
        <f t="shared" ca="1" si="365"/>
        <v>3</v>
      </c>
      <c r="E3888" s="1">
        <v>0.65</v>
      </c>
      <c r="F3888">
        <v>19.899999999999999</v>
      </c>
      <c r="G3888">
        <f t="shared" ca="1" si="367"/>
        <v>54.048620189015942</v>
      </c>
      <c r="H3888">
        <f t="shared" ca="1" si="370"/>
        <v>21.002857811922656</v>
      </c>
      <c r="I3888">
        <f>User_Model_Calcs!A3888-Sat_Data!$B$5</f>
        <v>-4.7759999999999962</v>
      </c>
      <c r="J3888">
        <f>(Earth_Data!$B$1/SQRT(1-Earth_Data!$B$2^2*SIN(RADIANS(User_Model_Calcs!B3888))^2))*COS(RADIANS(User_Model_Calcs!B3888))</f>
        <v>6141.4786071565168</v>
      </c>
      <c r="K3888">
        <f>((Earth_Data!$B$1*(1-Earth_Data!$B$2^2))/SQRT(1-Earth_Data!$B$2^2*SIN(RADIANS(User_Model_Calcs!B3888))^2))*SIN(RADIANS(User_Model_Calcs!B3888))</f>
        <v>-1715.5393137952251</v>
      </c>
      <c r="L3888">
        <f t="shared" si="368"/>
        <v>-15.606989907333972</v>
      </c>
      <c r="M3888">
        <f t="shared" si="369"/>
        <v>6376.5848711781564</v>
      </c>
      <c r="N3888">
        <f>SQRT(User_Model_Calcs!M3888^2+Sat_Data!$B$3^2-2*User_Model_Calcs!M3888*Sat_Data!$B$3*COS(RADIANS(L3888))*COS(RADIANS(I3888)))</f>
        <v>36088.411584769674</v>
      </c>
      <c r="O3888">
        <f>DEGREES(ACOS(((Earth_Data!$B$1+Sat_Data!$B$2)/User_Model_Calcs!N3888)*SQRT(1-COS(RADIANS(User_Model_Calcs!I3888))^2*COS(RADIANS(User_Model_Calcs!B3888))^2)))</f>
        <v>70.739303757492479</v>
      </c>
      <c r="P3888">
        <f t="shared" si="366"/>
        <v>17.151566054740123</v>
      </c>
    </row>
    <row r="3889" spans="1:16" x14ac:dyDescent="0.25">
      <c r="A3889">
        <v>130.14099999999999</v>
      </c>
      <c r="B3889">
        <v>-16.577000000000002</v>
      </c>
      <c r="C3889">
        <v>625</v>
      </c>
      <c r="D3889">
        <f t="shared" ca="1" si="365"/>
        <v>1.2</v>
      </c>
      <c r="E3889" s="1">
        <v>0.65</v>
      </c>
      <c r="F3889">
        <v>19.899999999999999</v>
      </c>
      <c r="G3889">
        <f t="shared" ca="1" si="367"/>
        <v>46.089820015575185</v>
      </c>
      <c r="H3889">
        <f t="shared" ca="1" si="370"/>
        <v>23.796247699711625</v>
      </c>
      <c r="I3889">
        <f>User_Model_Calcs!A3889-Sat_Data!$B$5</f>
        <v>20.140999999999991</v>
      </c>
      <c r="J3889">
        <f>(Earth_Data!$B$1/SQRT(1-Earth_Data!$B$2^2*SIN(RADIANS(User_Model_Calcs!B3889))^2))*COS(RADIANS(User_Model_Calcs!B3889))</f>
        <v>6114.7127596113314</v>
      </c>
      <c r="K3889">
        <f>((Earth_Data!$B$1*(1-Earth_Data!$B$2^2))/SQRT(1-Earth_Data!$B$2^2*SIN(RADIANS(User_Model_Calcs!B3889))^2))*SIN(RADIANS(User_Model_Calcs!B3889))</f>
        <v>-1808.0172481850911</v>
      </c>
      <c r="L3889">
        <f t="shared" si="368"/>
        <v>-16.472058130484093</v>
      </c>
      <c r="M3889">
        <f t="shared" si="369"/>
        <v>6376.4126671890053</v>
      </c>
      <c r="N3889">
        <f>SQRT(User_Model_Calcs!M3889^2+Sat_Data!$B$3^2-2*User_Model_Calcs!M3889*Sat_Data!$B$3*COS(RADIANS(L3889))*COS(RADIANS(I3889)))</f>
        <v>36528.929574259106</v>
      </c>
      <c r="O3889">
        <f>DEGREES(ACOS(((Earth_Data!$B$1+Sat_Data!$B$2)/User_Model_Calcs!N3889)*SQRT(1-COS(RADIANS(User_Model_Calcs!I3889))^2*COS(RADIANS(User_Model_Calcs!B3889))^2)))</f>
        <v>59.76514426267763</v>
      </c>
      <c r="P3889">
        <f t="shared" si="366"/>
        <v>52.120525905408883</v>
      </c>
    </row>
    <row r="3890" spans="1:16" x14ac:dyDescent="0.25">
      <c r="A3890">
        <v>123.55800000000001</v>
      </c>
      <c r="B3890">
        <v>-6.5539999999999985</v>
      </c>
      <c r="C3890">
        <v>950</v>
      </c>
      <c r="D3890">
        <f t="shared" ca="1" si="365"/>
        <v>3</v>
      </c>
      <c r="E3890" s="1">
        <v>0.65</v>
      </c>
      <c r="F3890">
        <v>19.899999999999999</v>
      </c>
      <c r="G3890">
        <f t="shared" ca="1" si="367"/>
        <v>54.048620189015942</v>
      </c>
      <c r="H3890">
        <f t="shared" ca="1" si="370"/>
        <v>16.416028961984086</v>
      </c>
      <c r="I3890">
        <f>User_Model_Calcs!A3890-Sat_Data!$B$5</f>
        <v>13.558000000000007</v>
      </c>
      <c r="J3890">
        <f>(Earth_Data!$B$1/SQRT(1-Earth_Data!$B$2^2*SIN(RADIANS(User_Model_Calcs!B3890))^2))*COS(RADIANS(User_Model_Calcs!B3890))</f>
        <v>6336.7334230515444</v>
      </c>
      <c r="K3890">
        <f>((Earth_Data!$B$1*(1-Earth_Data!$B$2^2))/SQRT(1-Earth_Data!$B$2^2*SIN(RADIANS(User_Model_Calcs!B3890))^2))*SIN(RADIANS(User_Model_Calcs!B3890))</f>
        <v>-723.15618092615057</v>
      </c>
      <c r="L3890">
        <f t="shared" si="368"/>
        <v>-6.5105021181876195</v>
      </c>
      <c r="M3890">
        <f t="shared" si="369"/>
        <v>6377.8636969466697</v>
      </c>
      <c r="N3890">
        <f>SQRT(User_Model_Calcs!M3890^2+Sat_Data!$B$3^2-2*User_Model_Calcs!M3890*Sat_Data!$B$3*COS(RADIANS(L3890))*COS(RADIANS(I3890)))</f>
        <v>36041.880250508686</v>
      </c>
      <c r="O3890">
        <f>DEGREES(ACOS(((Earth_Data!$B$1+Sat_Data!$B$2)/User_Model_Calcs!N3890)*SQRT(1-COS(RADIANS(User_Model_Calcs!I3890))^2*COS(RADIANS(User_Model_Calcs!B3890))^2)))</f>
        <v>72.3368933298201</v>
      </c>
      <c r="P3890">
        <f t="shared" si="366"/>
        <v>64.671136489544793</v>
      </c>
    </row>
    <row r="3891" spans="1:16" x14ac:dyDescent="0.25">
      <c r="A3891">
        <v>105.54735022669317</v>
      </c>
      <c r="B3891">
        <v>-15.759116730116155</v>
      </c>
      <c r="C3891">
        <v>2500</v>
      </c>
      <c r="D3891">
        <f t="shared" ca="1" si="365"/>
        <v>0.75</v>
      </c>
      <c r="E3891" s="1">
        <v>0.65</v>
      </c>
      <c r="F3891">
        <v>19.899999999999999</v>
      </c>
      <c r="G3891">
        <f t="shared" ca="1" si="367"/>
        <v>42.007420362456692</v>
      </c>
      <c r="H3891">
        <f t="shared" ca="1" si="370"/>
        <v>16.851516895957435</v>
      </c>
      <c r="I3891">
        <f>User_Model_Calcs!A3891-Sat_Data!$B$5</f>
        <v>-4.4526497733068311</v>
      </c>
      <c r="J3891">
        <f>(Earth_Data!$B$1/SQRT(1-Earth_Data!$B$2^2*SIN(RADIANS(User_Model_Calcs!B3891))^2))*COS(RADIANS(User_Model_Calcs!B3891))</f>
        <v>6139.9148435289317</v>
      </c>
      <c r="K3891">
        <f>((Earth_Data!$B$1*(1-Earth_Data!$B$2^2))/SQRT(1-Earth_Data!$B$2^2*SIN(RADIANS(User_Model_Calcs!B3891))^2))*SIN(RADIANS(User_Model_Calcs!B3891))</f>
        <v>-1721.0902835487664</v>
      </c>
      <c r="L3891">
        <f t="shared" si="368"/>
        <v>-15.658808582746142</v>
      </c>
      <c r="M3891">
        <f t="shared" si="369"/>
        <v>6376.5747897999972</v>
      </c>
      <c r="N3891">
        <f>SQRT(User_Model_Calcs!M3891^2+Sat_Data!$B$3^2-2*User_Model_Calcs!M3891*Sat_Data!$B$3*COS(RADIANS(L3891))*COS(RADIANS(I3891)))</f>
        <v>36086.973569842739</v>
      </c>
      <c r="O3891">
        <f>DEGREES(ACOS(((Earth_Data!$B$1+Sat_Data!$B$2)/User_Model_Calcs!N3891)*SQRT(1-COS(RADIANS(User_Model_Calcs!I3891))^2*COS(RADIANS(User_Model_Calcs!B3891))^2)))</f>
        <v>70.784616684478891</v>
      </c>
      <c r="P3891">
        <f t="shared" si="366"/>
        <v>15.998443640577447</v>
      </c>
    </row>
    <row r="3892" spans="1:16" x14ac:dyDescent="0.25">
      <c r="A3892">
        <v>113.26316647294222</v>
      </c>
      <c r="B3892">
        <v>-16.176253461305151</v>
      </c>
      <c r="C3892">
        <v>400</v>
      </c>
      <c r="D3892">
        <f t="shared" ca="1" si="365"/>
        <v>0.75</v>
      </c>
      <c r="E3892" s="1">
        <v>0.65</v>
      </c>
      <c r="F3892">
        <v>19.899999999999999</v>
      </c>
      <c r="G3892">
        <f t="shared" ca="1" si="367"/>
        <v>42.007420362456692</v>
      </c>
      <c r="H3892">
        <f t="shared" ca="1" si="370"/>
        <v>19.637564826784907</v>
      </c>
      <c r="I3892">
        <f>User_Model_Calcs!A3892-Sat_Data!$B$5</f>
        <v>3.263166472942217</v>
      </c>
      <c r="J3892">
        <f>(Earth_Data!$B$1/SQRT(1-Earth_Data!$B$2^2*SIN(RADIANS(User_Model_Calcs!B3892))^2))*COS(RADIANS(User_Model_Calcs!B3892))</f>
        <v>6127.2165651575951</v>
      </c>
      <c r="K3892">
        <f>((Earth_Data!$B$1*(1-Earth_Data!$B$2^2))/SQRT(1-Earth_Data!$B$2^2*SIN(RADIANS(User_Model_Calcs!B3892))^2))*SIN(RADIANS(User_Model_Calcs!B3892))</f>
        <v>-1765.4688894657343</v>
      </c>
      <c r="L3892">
        <f t="shared" si="368"/>
        <v>-16.07357165801864</v>
      </c>
      <c r="M3892">
        <f t="shared" si="369"/>
        <v>6376.4930201493216</v>
      </c>
      <c r="N3892">
        <f>SQRT(User_Model_Calcs!M3892^2+Sat_Data!$B$3^2-2*User_Model_Calcs!M3892*Sat_Data!$B$3*COS(RADIANS(L3892))*COS(RADIANS(I3892)))</f>
        <v>36091.751082143332</v>
      </c>
      <c r="O3892">
        <f>DEGREES(ACOS(((Earth_Data!$B$1+Sat_Data!$B$2)/User_Model_Calcs!N3892)*SQRT(1-COS(RADIANS(User_Model_Calcs!I3892))^2*COS(RADIANS(User_Model_Calcs!B3892))^2)))</f>
        <v>70.629642142095477</v>
      </c>
      <c r="P3892">
        <f t="shared" si="366"/>
        <v>11.565995202971301</v>
      </c>
    </row>
    <row r="3893" spans="1:16" x14ac:dyDescent="0.25">
      <c r="A3893">
        <v>106.56100000000001</v>
      </c>
      <c r="B3893">
        <v>-22.452999999999999</v>
      </c>
      <c r="C3893">
        <v>3750</v>
      </c>
      <c r="D3893">
        <f t="shared" ca="1" si="365"/>
        <v>3</v>
      </c>
      <c r="E3893" s="1">
        <v>0.65</v>
      </c>
      <c r="F3893">
        <v>19.899999999999999</v>
      </c>
      <c r="G3893">
        <f t="shared" ca="1" si="367"/>
        <v>54.048620189015942</v>
      </c>
      <c r="H3893">
        <f t="shared" ca="1" si="370"/>
        <v>15.82846051596991</v>
      </c>
      <c r="I3893">
        <f>User_Model_Calcs!A3893-Sat_Data!$B$5</f>
        <v>-3.438999999999993</v>
      </c>
      <c r="J3893">
        <f>(Earth_Data!$B$1/SQRT(1-Earth_Data!$B$2^2*SIN(RADIANS(User_Model_Calcs!B3893))^2))*COS(RADIANS(User_Model_Calcs!B3893))</f>
        <v>5897.5134154549469</v>
      </c>
      <c r="K3893">
        <f>((Earth_Data!$B$1*(1-Earth_Data!$B$2^2))/SQRT(1-Earth_Data!$B$2^2*SIN(RADIANS(User_Model_Calcs!B3893))^2))*SIN(RADIANS(User_Model_Calcs!B3893))</f>
        <v>-2420.8485526756435</v>
      </c>
      <c r="L3893">
        <f t="shared" si="368"/>
        <v>-22.317479061354156</v>
      </c>
      <c r="M3893">
        <f t="shared" si="369"/>
        <v>6375.0429175388954</v>
      </c>
      <c r="N3893">
        <f>SQRT(User_Model_Calcs!M3893^2+Sat_Data!$B$3^2-2*User_Model_Calcs!M3893*Sat_Data!$B$3*COS(RADIANS(L3893))*COS(RADIANS(I3893)))</f>
        <v>36359.651872849186</v>
      </c>
      <c r="O3893">
        <f>DEGREES(ACOS(((Earth_Data!$B$1+Sat_Data!$B$2)/User_Model_Calcs!N3893)*SQRT(1-COS(RADIANS(User_Model_Calcs!I3893))^2*COS(RADIANS(User_Model_Calcs!B3893))^2)))</f>
        <v>63.414167785513563</v>
      </c>
      <c r="P3893">
        <f t="shared" si="366"/>
        <v>8.9418921716344464</v>
      </c>
    </row>
    <row r="3894" spans="1:16" x14ac:dyDescent="0.25">
      <c r="A3894">
        <v>111.0392228608999</v>
      </c>
      <c r="B3894">
        <v>-24.470854594127751</v>
      </c>
      <c r="C3894">
        <v>950</v>
      </c>
      <c r="D3894">
        <f t="shared" ca="1" si="365"/>
        <v>3</v>
      </c>
      <c r="E3894" s="1">
        <v>0.65</v>
      </c>
      <c r="F3894">
        <v>19.899999999999999</v>
      </c>
      <c r="G3894">
        <f t="shared" ca="1" si="367"/>
        <v>54.048620189015942</v>
      </c>
      <c r="H3894">
        <f t="shared" ca="1" si="370"/>
        <v>17.177836287598261</v>
      </c>
      <c r="I3894">
        <f>User_Model_Calcs!A3894-Sat_Data!$B$5</f>
        <v>1.0392228608998977</v>
      </c>
      <c r="J3894">
        <f>(Earth_Data!$B$1/SQRT(1-Earth_Data!$B$2^2*SIN(RADIANS(User_Model_Calcs!B3894))^2))*COS(RADIANS(User_Model_Calcs!B3894))</f>
        <v>5808.5421467017195</v>
      </c>
      <c r="K3894">
        <f>((Earth_Data!$B$1*(1-Earth_Data!$B$2^2))/SQRT(1-Earth_Data!$B$2^2*SIN(RADIANS(User_Model_Calcs!B3894))^2))*SIN(RADIANS(User_Model_Calcs!B3894))</f>
        <v>-2625.840432752681</v>
      </c>
      <c r="L3894">
        <f t="shared" si="368"/>
        <v>-24.326075716886418</v>
      </c>
      <c r="M3894">
        <f t="shared" si="369"/>
        <v>6374.4960466133325</v>
      </c>
      <c r="N3894">
        <f>SQRT(User_Model_Calcs!M3894^2+Sat_Data!$B$3^2-2*User_Model_Calcs!M3894*Sat_Data!$B$3*COS(RADIANS(L3894))*COS(RADIANS(I3894)))</f>
        <v>36451.407417781338</v>
      </c>
      <c r="O3894">
        <f>DEGREES(ACOS(((Earth_Data!$B$1+Sat_Data!$B$2)/User_Model_Calcs!N3894)*SQRT(1-COS(RADIANS(User_Model_Calcs!I3894))^2*COS(RADIANS(User_Model_Calcs!B3894))^2)))</f>
        <v>61.345317365685567</v>
      </c>
      <c r="P3894">
        <f t="shared" si="366"/>
        <v>2.5074776048980558</v>
      </c>
    </row>
    <row r="3895" spans="1:16" x14ac:dyDescent="0.25">
      <c r="A3895">
        <v>132.89099999999999</v>
      </c>
      <c r="B3895">
        <v>-14.417999999999999</v>
      </c>
      <c r="C3895">
        <v>375</v>
      </c>
      <c r="D3895">
        <f t="shared" ca="1" si="365"/>
        <v>3</v>
      </c>
      <c r="E3895" s="1">
        <v>0.65</v>
      </c>
      <c r="F3895">
        <v>19.899999999999999</v>
      </c>
      <c r="G3895">
        <f t="shared" ca="1" si="367"/>
        <v>54.048620189015942</v>
      </c>
      <c r="H3895">
        <f t="shared" ca="1" si="370"/>
        <v>22.36454727391223</v>
      </c>
      <c r="I3895">
        <f>User_Model_Calcs!A3895-Sat_Data!$B$5</f>
        <v>22.890999999999991</v>
      </c>
      <c r="J3895">
        <f>(Earth_Data!$B$1/SQRT(1-Earth_Data!$B$2^2*SIN(RADIANS(User_Model_Calcs!B3895))^2))*COS(RADIANS(User_Model_Calcs!B3895))</f>
        <v>6178.5427115689117</v>
      </c>
      <c r="K3895">
        <f>((Earth_Data!$B$1*(1-Earth_Data!$B$2^2))/SQRT(1-Earth_Data!$B$2^2*SIN(RADIANS(User_Model_Calcs!B3895))^2))*SIN(RADIANS(User_Model_Calcs!B3895))</f>
        <v>-1577.8154199967983</v>
      </c>
      <c r="L3895">
        <f t="shared" si="368"/>
        <v>-14.325463616127339</v>
      </c>
      <c r="M3895">
        <f t="shared" si="369"/>
        <v>6376.8245654291759</v>
      </c>
      <c r="N3895">
        <f>SQRT(User_Model_Calcs!M3895^2+Sat_Data!$B$3^2-2*User_Model_Calcs!M3895*Sat_Data!$B$3*COS(RADIANS(L3895))*COS(RADIANS(I3895)))</f>
        <v>36585.315580604074</v>
      </c>
      <c r="O3895">
        <f>DEGREES(ACOS(((Earth_Data!$B$1+Sat_Data!$B$2)/User_Model_Calcs!N3895)*SQRT(1-COS(RADIANS(User_Model_Calcs!I3895))^2*COS(RADIANS(User_Model_Calcs!B3895))^2)))</f>
        <v>58.63837664022742</v>
      </c>
      <c r="P3895">
        <f t="shared" si="366"/>
        <v>59.471715960986664</v>
      </c>
    </row>
    <row r="3896" spans="1:16" x14ac:dyDescent="0.25">
      <c r="A3896">
        <v>107.16882778456178</v>
      </c>
      <c r="B3896">
        <v>-15.419231975487243</v>
      </c>
      <c r="C3896">
        <v>6250</v>
      </c>
      <c r="D3896">
        <f t="shared" ca="1" si="365"/>
        <v>0.75</v>
      </c>
      <c r="E3896" s="1">
        <v>0.65</v>
      </c>
      <c r="F3896">
        <v>19.899999999999999</v>
      </c>
      <c r="G3896">
        <f t="shared" ca="1" si="367"/>
        <v>42.007420362456692</v>
      </c>
      <c r="H3896">
        <f t="shared" ca="1" si="370"/>
        <v>18.846062267357173</v>
      </c>
      <c r="I3896">
        <f>User_Model_Calcs!A3896-Sat_Data!$B$5</f>
        <v>-2.8311722154382153</v>
      </c>
      <c r="J3896">
        <f>(Earth_Data!$B$1/SQRT(1-Earth_Data!$B$2^2*SIN(RADIANS(User_Model_Calcs!B3896))^2))*COS(RADIANS(User_Model_Calcs!B3896))</f>
        <v>6150.0220043798645</v>
      </c>
      <c r="K3896">
        <f>((Earth_Data!$B$1*(1-Earth_Data!$B$2^2))/SQRT(1-Earth_Data!$B$2^2*SIN(RADIANS(User_Model_Calcs!B3896))^2))*SIN(RADIANS(User_Model_Calcs!B3896))</f>
        <v>-1684.864078665111</v>
      </c>
      <c r="L3896">
        <f t="shared" si="368"/>
        <v>-15.32087350499585</v>
      </c>
      <c r="M3896">
        <f t="shared" si="369"/>
        <v>6376.6399943804699</v>
      </c>
      <c r="N3896">
        <f>SQRT(User_Model_Calcs!M3896^2+Sat_Data!$B$3^2-2*User_Model_Calcs!M3896*Sat_Data!$B$3*COS(RADIANS(L3896))*COS(RADIANS(I3896)))</f>
        <v>36062.286173298242</v>
      </c>
      <c r="O3896">
        <f>DEGREES(ACOS(((Earth_Data!$B$1+Sat_Data!$B$2)/User_Model_Calcs!N3896)*SQRT(1-COS(RADIANS(User_Model_Calcs!I3896))^2*COS(RADIANS(User_Model_Calcs!B3896))^2)))</f>
        <v>71.590093034372927</v>
      </c>
      <c r="P3896">
        <f t="shared" si="366"/>
        <v>10.536588516464404</v>
      </c>
    </row>
    <row r="3897" spans="1:16" x14ac:dyDescent="0.25">
      <c r="A3897">
        <v>115.09399999999999</v>
      </c>
      <c r="B3897">
        <v>-14.239999999999998</v>
      </c>
      <c r="C3897">
        <v>400</v>
      </c>
      <c r="D3897">
        <f t="shared" ca="1" si="365"/>
        <v>3</v>
      </c>
      <c r="E3897" s="1">
        <v>0.65</v>
      </c>
      <c r="F3897">
        <v>19.899999999999999</v>
      </c>
      <c r="G3897">
        <f t="shared" ca="1" si="367"/>
        <v>54.048620189015942</v>
      </c>
      <c r="H3897">
        <f t="shared" ca="1" si="370"/>
        <v>16.687869605693042</v>
      </c>
      <c r="I3897">
        <f>User_Model_Calcs!A3897-Sat_Data!$B$5</f>
        <v>5.0939999999999941</v>
      </c>
      <c r="J3897">
        <f>(Earth_Data!$B$1/SQRT(1-Earth_Data!$B$2^2*SIN(RADIANS(User_Model_Calcs!B3897))^2))*COS(RADIANS(User_Model_Calcs!B3897))</f>
        <v>6183.4168509389447</v>
      </c>
      <c r="K3897">
        <f>((Earth_Data!$B$1*(1-Earth_Data!$B$2^2))/SQRT(1-Earth_Data!$B$2^2*SIN(RADIANS(User_Model_Calcs!B3897))^2))*SIN(RADIANS(User_Model_Calcs!B3897))</f>
        <v>-1558.7337669911235</v>
      </c>
      <c r="L3897">
        <f t="shared" si="368"/>
        <v>-14.148510605749999</v>
      </c>
      <c r="M3897">
        <f t="shared" si="369"/>
        <v>6376.8561932063385</v>
      </c>
      <c r="N3897">
        <f>SQRT(User_Model_Calcs!M3897^2+Sat_Data!$B$3^2-2*User_Model_Calcs!M3897*Sat_Data!$B$3*COS(RADIANS(L3897))*COS(RADIANS(I3897)))</f>
        <v>36043.051656214389</v>
      </c>
      <c r="O3897">
        <f>DEGREES(ACOS(((Earth_Data!$B$1+Sat_Data!$B$2)/User_Model_Calcs!N3897)*SQRT(1-COS(RADIANS(User_Model_Calcs!I3897))^2*COS(RADIANS(User_Model_Calcs!B3897))^2)))</f>
        <v>72.250108871115259</v>
      </c>
      <c r="P3897">
        <f t="shared" si="366"/>
        <v>19.919985605511709</v>
      </c>
    </row>
    <row r="3898" spans="1:16" x14ac:dyDescent="0.25">
      <c r="A3898">
        <v>117.15079203189048</v>
      </c>
      <c r="B3898">
        <v>-14.830451389563123</v>
      </c>
      <c r="C3898">
        <v>2500</v>
      </c>
      <c r="D3898">
        <f t="shared" ca="1" si="365"/>
        <v>3</v>
      </c>
      <c r="E3898" s="1">
        <v>0.65</v>
      </c>
      <c r="F3898">
        <v>19.899999999999999</v>
      </c>
      <c r="G3898">
        <f t="shared" ca="1" si="367"/>
        <v>54.048620189015942</v>
      </c>
      <c r="H3898">
        <f t="shared" ca="1" si="370"/>
        <v>23.624508495606577</v>
      </c>
      <c r="I3898">
        <f>User_Model_Calcs!A3898-Sat_Data!$B$5</f>
        <v>7.1507920318904752</v>
      </c>
      <c r="J3898">
        <f>(Earth_Data!$B$1/SQRT(1-Earth_Data!$B$2^2*SIN(RADIANS(User_Model_Calcs!B3898))^2))*COS(RADIANS(User_Model_Calcs!B3898))</f>
        <v>6167.020692326505</v>
      </c>
      <c r="K3898">
        <f>((Earth_Data!$B$1*(1-Earth_Data!$B$2^2))/SQRT(1-Earth_Data!$B$2^2*SIN(RADIANS(User_Model_Calcs!B3898))^2))*SIN(RADIANS(User_Model_Calcs!B3898))</f>
        <v>-1621.9725806184001</v>
      </c>
      <c r="L3898">
        <f t="shared" si="368"/>
        <v>-14.7355026576908</v>
      </c>
      <c r="M3898">
        <f t="shared" si="369"/>
        <v>6376.7498988012067</v>
      </c>
      <c r="N3898">
        <f>SQRT(User_Model_Calcs!M3898^2+Sat_Data!$B$3^2-2*User_Model_Calcs!M3898*Sat_Data!$B$3*COS(RADIANS(L3898))*COS(RADIANS(I3898)))</f>
        <v>36089.726897581822</v>
      </c>
      <c r="O3898">
        <f>DEGREES(ACOS(((Earth_Data!$B$1+Sat_Data!$B$2)/User_Model_Calcs!N3898)*SQRT(1-COS(RADIANS(User_Model_Calcs!I3898))^2*COS(RADIANS(User_Model_Calcs!B3898))^2)))</f>
        <v>70.704505450808568</v>
      </c>
      <c r="P3898">
        <f t="shared" si="366"/>
        <v>26.111485112625864</v>
      </c>
    </row>
    <row r="3899" spans="1:16" x14ac:dyDescent="0.25">
      <c r="A3899">
        <v>115.45600602522673</v>
      </c>
      <c r="B3899">
        <v>-12.41916197339253</v>
      </c>
      <c r="C3899">
        <v>950</v>
      </c>
      <c r="D3899">
        <f t="shared" ca="1" si="365"/>
        <v>0.75</v>
      </c>
      <c r="E3899" s="1">
        <v>0.65</v>
      </c>
      <c r="F3899">
        <v>19.899999999999999</v>
      </c>
      <c r="G3899">
        <f t="shared" ca="1" si="367"/>
        <v>42.007420362456692</v>
      </c>
      <c r="H3899">
        <f t="shared" ca="1" si="370"/>
        <v>17.743402824398206</v>
      </c>
      <c r="I3899">
        <f>User_Model_Calcs!A3899-Sat_Data!$B$5</f>
        <v>5.4560060252267277</v>
      </c>
      <c r="J3899">
        <f>(Earth_Data!$B$1/SQRT(1-Earth_Data!$B$2^2*SIN(RADIANS(User_Model_Calcs!B3899))^2))*COS(RADIANS(User_Model_Calcs!B3899))</f>
        <v>6229.8586816846409</v>
      </c>
      <c r="K3899">
        <f>((Earth_Data!$B$1*(1-Earth_Data!$B$2^2))/SQRT(1-Earth_Data!$B$2^2*SIN(RADIANS(User_Model_Calcs!B3899))^2))*SIN(RADIANS(User_Model_Calcs!B3899))</f>
        <v>-1362.7234017268049</v>
      </c>
      <c r="L3899">
        <f t="shared" si="368"/>
        <v>-12.338576590213369</v>
      </c>
      <c r="M3899">
        <f t="shared" si="369"/>
        <v>6377.1587923914331</v>
      </c>
      <c r="N3899">
        <f>SQRT(User_Model_Calcs!M3899^2+Sat_Data!$B$3^2-2*User_Model_Calcs!M3899*Sat_Data!$B$3*COS(RADIANS(L3899))*COS(RADIANS(I3899)))</f>
        <v>35993.189666685503</v>
      </c>
      <c r="O3899">
        <f>DEGREES(ACOS(((Earth_Data!$B$1+Sat_Data!$B$2)/User_Model_Calcs!N3899)*SQRT(1-COS(RADIANS(User_Model_Calcs!I3899))^2*COS(RADIANS(User_Model_Calcs!B3899))^2)))</f>
        <v>74.07290870354305</v>
      </c>
      <c r="P3899">
        <f t="shared" si="366"/>
        <v>23.94714922088793</v>
      </c>
    </row>
    <row r="3900" spans="1:16" x14ac:dyDescent="0.25">
      <c r="A3900">
        <v>113.54898443692238</v>
      </c>
      <c r="B3900">
        <v>-15.979411751594885</v>
      </c>
      <c r="C3900">
        <v>2500</v>
      </c>
      <c r="D3900">
        <f t="shared" ca="1" si="365"/>
        <v>1.2</v>
      </c>
      <c r="E3900" s="1">
        <v>0.65</v>
      </c>
      <c r="F3900">
        <v>19.899999999999999</v>
      </c>
      <c r="G3900">
        <f t="shared" ca="1" si="367"/>
        <v>46.089820015575185</v>
      </c>
      <c r="H3900">
        <f t="shared" ca="1" si="370"/>
        <v>20.193879772049474</v>
      </c>
      <c r="I3900">
        <f>User_Model_Calcs!A3900-Sat_Data!$B$5</f>
        <v>3.5489844369223817</v>
      </c>
      <c r="J3900">
        <f>(Earth_Data!$B$1/SQRT(1-Earth_Data!$B$2^2*SIN(RADIANS(User_Model_Calcs!B3900))^2))*COS(RADIANS(User_Model_Calcs!B3900))</f>
        <v>6133.2490467042026</v>
      </c>
      <c r="K3900">
        <f>((Earth_Data!$B$1*(1-Earth_Data!$B$2^2))/SQRT(1-Earth_Data!$B$2^2*SIN(RADIANS(User_Model_Calcs!B3900))^2))*SIN(RADIANS(User_Model_Calcs!B3900))</f>
        <v>-1744.5384776967683</v>
      </c>
      <c r="L3900">
        <f t="shared" si="368"/>
        <v>-15.877847388298949</v>
      </c>
      <c r="M3900">
        <f t="shared" si="369"/>
        <v>6376.5318449030401</v>
      </c>
      <c r="N3900">
        <f>SQRT(User_Model_Calcs!M3900^2+Sat_Data!$B$3^2-2*User_Model_Calcs!M3900*Sat_Data!$B$3*COS(RADIANS(L3900))*COS(RADIANS(I3900)))</f>
        <v>36086.845173777117</v>
      </c>
      <c r="O3900">
        <f>DEGREES(ACOS(((Earth_Data!$B$1+Sat_Data!$B$2)/User_Model_Calcs!N3900)*SQRT(1-COS(RADIANS(User_Model_Calcs!I3900))^2*COS(RADIANS(User_Model_Calcs!B3900))^2)))</f>
        <v>70.786890064196427</v>
      </c>
      <c r="P3900">
        <f t="shared" si="366"/>
        <v>12.696254157932689</v>
      </c>
    </row>
    <row r="3901" spans="1:16" x14ac:dyDescent="0.25">
      <c r="A3901">
        <v>109.48885022922441</v>
      </c>
      <c r="B3901">
        <v>-11.253877933572277</v>
      </c>
      <c r="C3901">
        <v>6250</v>
      </c>
      <c r="D3901">
        <f t="shared" ca="1" si="365"/>
        <v>1.2</v>
      </c>
      <c r="E3901" s="1">
        <v>0.65</v>
      </c>
      <c r="F3901">
        <v>19.899999999999999</v>
      </c>
      <c r="G3901">
        <f t="shared" ca="1" si="367"/>
        <v>46.089820015575185</v>
      </c>
      <c r="H3901">
        <f t="shared" ca="1" si="370"/>
        <v>23.86086626518561</v>
      </c>
      <c r="I3901">
        <f>User_Model_Calcs!A3901-Sat_Data!$B$5</f>
        <v>-0.51114977077558876</v>
      </c>
      <c r="J3901">
        <f>(Earth_Data!$B$1/SQRT(1-Earth_Data!$B$2^2*SIN(RADIANS(User_Model_Calcs!B3901))^2))*COS(RADIANS(User_Model_Calcs!B3901))</f>
        <v>6256.2992248247738</v>
      </c>
      <c r="K3901">
        <f>((Earth_Data!$B$1*(1-Earth_Data!$B$2^2))/SQRT(1-Earth_Data!$B$2^2*SIN(RADIANS(User_Model_Calcs!B3901))^2))*SIN(RADIANS(User_Model_Calcs!B3901))</f>
        <v>-1236.5615247492181</v>
      </c>
      <c r="L3901">
        <f t="shared" si="368"/>
        <v>-11.180442839434846</v>
      </c>
      <c r="M3901">
        <f t="shared" si="369"/>
        <v>6377.3320750164157</v>
      </c>
      <c r="N3901">
        <f>SQRT(User_Model_Calcs!M3901^2+Sat_Data!$B$3^2-2*User_Model_Calcs!M3901*Sat_Data!$B$3*COS(RADIANS(L3901))*COS(RADIANS(I3901)))</f>
        <v>35929.418422861512</v>
      </c>
      <c r="O3901">
        <f>DEGREES(ACOS(((Earth_Data!$B$1+Sat_Data!$B$2)/User_Model_Calcs!N3901)*SQRT(1-COS(RADIANS(User_Model_Calcs!I3901))^2*COS(RADIANS(User_Model_Calcs!B3901))^2)))</f>
        <v>76.746979501380551</v>
      </c>
      <c r="P3901">
        <f t="shared" si="366"/>
        <v>2.6174232774723962</v>
      </c>
    </row>
    <row r="3902" spans="1:16" x14ac:dyDescent="0.25">
      <c r="A3902">
        <v>108.9819233319062</v>
      </c>
      <c r="B3902">
        <v>-13.378758810345758</v>
      </c>
      <c r="C3902">
        <v>950</v>
      </c>
      <c r="D3902">
        <f t="shared" ca="1" si="365"/>
        <v>1.2</v>
      </c>
      <c r="E3902" s="1">
        <v>0.65</v>
      </c>
      <c r="F3902">
        <v>19.899999999999999</v>
      </c>
      <c r="G3902">
        <f t="shared" ca="1" si="367"/>
        <v>46.089820015575185</v>
      </c>
      <c r="H3902">
        <f t="shared" ca="1" si="370"/>
        <v>23.646651228202838</v>
      </c>
      <c r="I3902">
        <f>User_Model_Calcs!A3902-Sat_Data!$B$5</f>
        <v>-1.0180766680937978</v>
      </c>
      <c r="J3902">
        <f>(Earth_Data!$B$1/SQRT(1-Earth_Data!$B$2^2*SIN(RADIANS(User_Model_Calcs!B3902))^2))*COS(RADIANS(User_Model_Calcs!B3902))</f>
        <v>6206.1606151592805</v>
      </c>
      <c r="K3902">
        <f>((Earth_Data!$B$1*(1-Earth_Data!$B$2^2))/SQRT(1-Earth_Data!$B$2^2*SIN(RADIANS(User_Model_Calcs!B3902))^2))*SIN(RADIANS(User_Model_Calcs!B3902))</f>
        <v>-1466.20317318752</v>
      </c>
      <c r="L3902">
        <f t="shared" si="368"/>
        <v>-13.292383923900074</v>
      </c>
      <c r="M3902">
        <f t="shared" si="369"/>
        <v>6377.0041027287552</v>
      </c>
      <c r="N3902">
        <f>SQRT(User_Model_Calcs!M3902^2+Sat_Data!$B$3^2-2*User_Model_Calcs!M3902*Sat_Data!$B$3*COS(RADIANS(L3902))*COS(RADIANS(I3902)))</f>
        <v>35989.007354992442</v>
      </c>
      <c r="O3902">
        <f>DEGREES(ACOS(((Earth_Data!$B$1+Sat_Data!$B$2)/User_Model_Calcs!N3902)*SQRT(1-COS(RADIANS(User_Model_Calcs!I3902))^2*COS(RADIANS(User_Model_Calcs!B3902))^2)))</f>
        <v>74.22591780112036</v>
      </c>
      <c r="P3902">
        <f t="shared" si="366"/>
        <v>4.3917243377729784</v>
      </c>
    </row>
    <row r="3903" spans="1:16" x14ac:dyDescent="0.25">
      <c r="A3903">
        <v>152.459</v>
      </c>
      <c r="B3903">
        <v>-13.65</v>
      </c>
      <c r="C3903">
        <v>1250</v>
      </c>
      <c r="D3903">
        <f t="shared" ca="1" si="365"/>
        <v>1.2</v>
      </c>
      <c r="E3903" s="1">
        <v>0.65</v>
      </c>
      <c r="F3903">
        <v>19.899999999999999</v>
      </c>
      <c r="G3903">
        <f t="shared" ca="1" si="367"/>
        <v>46.089820015575185</v>
      </c>
      <c r="H3903">
        <f t="shared" ca="1" si="370"/>
        <v>21.398083530062564</v>
      </c>
      <c r="I3903">
        <f>User_Model_Calcs!A3903-Sat_Data!$B$5</f>
        <v>42.459000000000003</v>
      </c>
      <c r="J3903">
        <f>(Earth_Data!$B$1/SQRT(1-Earth_Data!$B$2^2*SIN(RADIANS(User_Model_Calcs!B3903))^2))*COS(RADIANS(User_Model_Calcs!B3903))</f>
        <v>6199.1478917735421</v>
      </c>
      <c r="K3903">
        <f>((Earth_Data!$B$1*(1-Earth_Data!$B$2^2))/SQRT(1-Earth_Data!$B$2^2*SIN(RADIANS(User_Model_Calcs!B3903))^2))*SIN(RADIANS(User_Model_Calcs!B3903))</f>
        <v>-1495.3810059822126</v>
      </c>
      <c r="L3903">
        <f t="shared" si="368"/>
        <v>-13.562005775462342</v>
      </c>
      <c r="M3903">
        <f t="shared" si="369"/>
        <v>6376.9584393449459</v>
      </c>
      <c r="N3903">
        <f>SQRT(User_Model_Calcs!M3903^2+Sat_Data!$B$3^2-2*User_Model_Calcs!M3903*Sat_Data!$B$3*COS(RADIANS(L3903))*COS(RADIANS(I3903)))</f>
        <v>37852.424069452733</v>
      </c>
      <c r="O3903">
        <f>DEGREES(ACOS(((Earth_Data!$B$1+Sat_Data!$B$2)/User_Model_Calcs!N3903)*SQRT(1-COS(RADIANS(User_Model_Calcs!I3903))^2*COS(RADIANS(User_Model_Calcs!B3903))^2)))</f>
        <v>39.05293962257845</v>
      </c>
      <c r="P3903">
        <f t="shared" si="366"/>
        <v>75.538091936400107</v>
      </c>
    </row>
    <row r="3904" spans="1:16" x14ac:dyDescent="0.25">
      <c r="A3904">
        <v>113.66199780407118</v>
      </c>
      <c r="B3904">
        <v>-14.97265764491803</v>
      </c>
      <c r="C3904">
        <v>6250</v>
      </c>
      <c r="D3904">
        <f t="shared" ca="1" si="365"/>
        <v>0.75</v>
      </c>
      <c r="E3904" s="1">
        <v>0.65</v>
      </c>
      <c r="F3904">
        <v>19.899999999999999</v>
      </c>
      <c r="G3904">
        <f t="shared" ca="1" si="367"/>
        <v>42.007420362456692</v>
      </c>
      <c r="H3904">
        <f t="shared" ca="1" si="370"/>
        <v>22.505095194444436</v>
      </c>
      <c r="I3904">
        <f>User_Model_Calcs!A3904-Sat_Data!$B$5</f>
        <v>3.6619978040711771</v>
      </c>
      <c r="J3904">
        <f>(Earth_Data!$B$1/SQRT(1-Earth_Data!$B$2^2*SIN(RADIANS(User_Model_Calcs!B3904))^2))*COS(RADIANS(User_Model_Calcs!B3904))</f>
        <v>6162.9743459190977</v>
      </c>
      <c r="K3904">
        <f>((Earth_Data!$B$1*(1-Earth_Data!$B$2^2))/SQRT(1-Earth_Data!$B$2^2*SIN(RADIANS(User_Model_Calcs!B3904))^2))*SIN(RADIANS(User_Model_Calcs!B3904))</f>
        <v>-1637.1782079541415</v>
      </c>
      <c r="L3904">
        <f t="shared" si="368"/>
        <v>-14.876881674044428</v>
      </c>
      <c r="M3904">
        <f t="shared" si="369"/>
        <v>6376.7237099514405</v>
      </c>
      <c r="N3904">
        <f>SQRT(User_Model_Calcs!M3904^2+Sat_Data!$B$3^2-2*User_Model_Calcs!M3904*Sat_Data!$B$3*COS(RADIANS(L3904))*COS(RADIANS(I3904)))</f>
        <v>36053.091831853024</v>
      </c>
      <c r="O3904">
        <f>DEGREES(ACOS(((Earth_Data!$B$1+Sat_Data!$B$2)/User_Model_Calcs!N3904)*SQRT(1-COS(RADIANS(User_Model_Calcs!I3904))^2*COS(RADIANS(User_Model_Calcs!B3904))^2)))</f>
        <v>71.901747789519845</v>
      </c>
      <c r="P3904">
        <f t="shared" si="366"/>
        <v>13.913359583533682</v>
      </c>
    </row>
    <row r="3905" spans="1:16" x14ac:dyDescent="0.25">
      <c r="A3905">
        <v>128.38200000000001</v>
      </c>
      <c r="B3905">
        <v>-16.523</v>
      </c>
      <c r="C3905">
        <v>400</v>
      </c>
      <c r="D3905">
        <f t="shared" ca="1" si="365"/>
        <v>1.2</v>
      </c>
      <c r="E3905" s="1">
        <v>0.65</v>
      </c>
      <c r="F3905">
        <v>19.899999999999999</v>
      </c>
      <c r="G3905">
        <f t="shared" ca="1" si="367"/>
        <v>46.089820015575185</v>
      </c>
      <c r="H3905">
        <f t="shared" ca="1" si="370"/>
        <v>21.180308098342209</v>
      </c>
      <c r="I3905">
        <f>User_Model_Calcs!A3905-Sat_Data!$B$5</f>
        <v>18.382000000000005</v>
      </c>
      <c r="J3905">
        <f>(Earth_Data!$B$1/SQRT(1-Earth_Data!$B$2^2*SIN(RADIANS(User_Model_Calcs!B3905))^2))*COS(RADIANS(User_Model_Calcs!B3905))</f>
        <v>6116.415001098886</v>
      </c>
      <c r="K3905">
        <f>((Earth_Data!$B$1*(1-Earth_Data!$B$2^2))/SQRT(1-Earth_Data!$B$2^2*SIN(RADIANS(User_Model_Calcs!B3905))^2))*SIN(RADIANS(User_Model_Calcs!B3905))</f>
        <v>-1802.2889387107539</v>
      </c>
      <c r="L3905">
        <f t="shared" si="368"/>
        <v>-16.418361493666119</v>
      </c>
      <c r="M3905">
        <f t="shared" si="369"/>
        <v>6376.4235966775786</v>
      </c>
      <c r="N3905">
        <f>SQRT(User_Model_Calcs!M3905^2+Sat_Data!$B$3^2-2*User_Model_Calcs!M3905*Sat_Data!$B$3*COS(RADIANS(L3905))*COS(RADIANS(I3905)))</f>
        <v>36455.516397423657</v>
      </c>
      <c r="O3905">
        <f>DEGREES(ACOS(((Earth_Data!$B$1+Sat_Data!$B$2)/User_Model_Calcs!N3905)*SQRT(1-COS(RADIANS(User_Model_Calcs!I3905))^2*COS(RADIANS(User_Model_Calcs!B3905))^2)))</f>
        <v>61.309983770506101</v>
      </c>
      <c r="P3905">
        <f t="shared" si="366"/>
        <v>49.441891603199863</v>
      </c>
    </row>
    <row r="3906" spans="1:16" x14ac:dyDescent="0.25">
      <c r="A3906">
        <v>142.56988612988252</v>
      </c>
      <c r="B3906">
        <v>-16.043001641983722</v>
      </c>
      <c r="C3906">
        <v>4700</v>
      </c>
      <c r="D3906">
        <f t="shared" ref="D3906:D3969" ca="1" si="371">CHOOSE(RANDBETWEEN(1,3),0.75,1.2,3)</f>
        <v>1.2</v>
      </c>
      <c r="E3906" s="1">
        <v>0.65</v>
      </c>
      <c r="F3906">
        <v>19.899999999999999</v>
      </c>
      <c r="G3906">
        <f t="shared" ca="1" si="367"/>
        <v>46.089820015575185</v>
      </c>
      <c r="H3906">
        <f t="shared" ca="1" si="370"/>
        <v>22.313604257460053</v>
      </c>
      <c r="I3906">
        <f>User_Model_Calcs!A3906-Sat_Data!$B$5</f>
        <v>32.569886129882519</v>
      </c>
      <c r="J3906">
        <f>(Earth_Data!$B$1/SQRT(1-Earth_Data!$B$2^2*SIN(RADIANS(User_Model_Calcs!B3906))^2))*COS(RADIANS(User_Model_Calcs!B3906))</f>
        <v>6131.3081233536786</v>
      </c>
      <c r="K3906">
        <f>((Earth_Data!$B$1*(1-Earth_Data!$B$2^2))/SQRT(1-Earth_Data!$B$2^2*SIN(RADIANS(User_Model_Calcs!B3906))^2))*SIN(RADIANS(User_Model_Calcs!B3906))</f>
        <v>-1751.3022884703678</v>
      </c>
      <c r="L3906">
        <f t="shared" si="368"/>
        <v>-15.941075766322179</v>
      </c>
      <c r="M3906">
        <f t="shared" si="369"/>
        <v>6376.5193490731572</v>
      </c>
      <c r="N3906">
        <f>SQRT(User_Model_Calcs!M3906^2+Sat_Data!$B$3^2-2*User_Model_Calcs!M3906*Sat_Data!$B$3*COS(RADIANS(L3906))*COS(RADIANS(I3906)))</f>
        <v>37185.272820348262</v>
      </c>
      <c r="O3906">
        <f>DEGREES(ACOS(((Earth_Data!$B$1+Sat_Data!$B$2)/User_Model_Calcs!N3906)*SQRT(1-COS(RADIANS(User_Model_Calcs!I3906))^2*COS(RADIANS(User_Model_Calcs!B3906))^2)))</f>
        <v>48.311341600836641</v>
      </c>
      <c r="P3906">
        <f t="shared" ref="P3906:P3969" si="372">DEGREES(ASIN(SIN(RADIANS(ABS(I3906)))/(SIN(ACOS(COS(RADIANS(I3906))*COS(RADIANS(B3906)))))))</f>
        <v>66.605199904042721</v>
      </c>
    </row>
    <row r="3907" spans="1:16" x14ac:dyDescent="0.25">
      <c r="A3907">
        <v>114.62695311280474</v>
      </c>
      <c r="B3907">
        <v>-16.010902035371181</v>
      </c>
      <c r="C3907">
        <v>950</v>
      </c>
      <c r="D3907">
        <f t="shared" ca="1" si="371"/>
        <v>1.2</v>
      </c>
      <c r="E3907" s="1">
        <v>0.65</v>
      </c>
      <c r="F3907">
        <v>19.899999999999999</v>
      </c>
      <c r="G3907">
        <f t="shared" ref="G3907:G3970" ca="1" si="373">20.4+20*LOG(F3907)+20*LOG(D3907)+10*LOG(E3907)</f>
        <v>46.089820015575185</v>
      </c>
      <c r="H3907">
        <f t="shared" ca="1" si="370"/>
        <v>23.916787455093719</v>
      </c>
      <c r="I3907">
        <f>User_Model_Calcs!A3907-Sat_Data!$B$5</f>
        <v>4.6269531128047419</v>
      </c>
      <c r="J3907">
        <f>(Earth_Data!$B$1/SQRT(1-Earth_Data!$B$2^2*SIN(RADIANS(User_Model_Calcs!B3907))^2))*COS(RADIANS(User_Model_Calcs!B3907))</f>
        <v>6132.2888237645884</v>
      </c>
      <c r="K3907">
        <f>((Earth_Data!$B$1*(1-Earth_Data!$B$2^2))/SQRT(1-Earth_Data!$B$2^2*SIN(RADIANS(User_Model_Calcs!B3907))^2))*SIN(RADIANS(User_Model_Calcs!B3907))</f>
        <v>-1747.8882416690615</v>
      </c>
      <c r="L3907">
        <f t="shared" ref="L3907:L3970" si="374">DEGREES(ATAN((K3907/J3907)))</f>
        <v>-15.909158585786836</v>
      </c>
      <c r="M3907">
        <f t="shared" ref="M3907:M3970" si="375">SQRT(J3907^2+K3907^2)</f>
        <v>6376.5256624146859</v>
      </c>
      <c r="N3907">
        <f>SQRT(User_Model_Calcs!M3907^2+Sat_Data!$B$3^2-2*User_Model_Calcs!M3907*Sat_Data!$B$3*COS(RADIANS(L3907))*COS(RADIANS(I3907)))</f>
        <v>36097.571980625427</v>
      </c>
      <c r="O3907">
        <f>DEGREES(ACOS(((Earth_Data!$B$1+Sat_Data!$B$2)/User_Model_Calcs!N3907)*SQRT(1-COS(RADIANS(User_Model_Calcs!I3907))^2*COS(RADIANS(User_Model_Calcs!B3907))^2)))</f>
        <v>70.447944730328203</v>
      </c>
      <c r="P3907">
        <f t="shared" si="372"/>
        <v>16.35281898169319</v>
      </c>
    </row>
    <row r="3908" spans="1:16" x14ac:dyDescent="0.25">
      <c r="A3908">
        <v>110.82447813209761</v>
      </c>
      <c r="B3908">
        <v>-16.238358532122774</v>
      </c>
      <c r="C3908">
        <v>400</v>
      </c>
      <c r="D3908">
        <f t="shared" ca="1" si="371"/>
        <v>3</v>
      </c>
      <c r="E3908" s="1">
        <v>0.65</v>
      </c>
      <c r="F3908">
        <v>19.899999999999999</v>
      </c>
      <c r="G3908">
        <f t="shared" ca="1" si="373"/>
        <v>54.048620189015942</v>
      </c>
      <c r="H3908">
        <f t="shared" ca="1" si="370"/>
        <v>14.5822889081889</v>
      </c>
      <c r="I3908">
        <f>User_Model_Calcs!A3908-Sat_Data!$B$5</f>
        <v>0.82447813209761023</v>
      </c>
      <c r="J3908">
        <f>(Earth_Data!$B$1/SQRT(1-Earth_Data!$B$2^2*SIN(RADIANS(User_Model_Calcs!B3908))^2))*COS(RADIANS(User_Model_Calcs!B3908))</f>
        <v>6125.2983290797602</v>
      </c>
      <c r="K3908">
        <f>((Earth_Data!$B$1*(1-Earth_Data!$B$2^2))/SQRT(1-Earth_Data!$B$2^2*SIN(RADIANS(User_Model_Calcs!B3908))^2))*SIN(RADIANS(User_Model_Calcs!B3908))</f>
        <v>-1772.0683601977619</v>
      </c>
      <c r="L3908">
        <f t="shared" si="374"/>
        <v>-16.135325162966485</v>
      </c>
      <c r="M3908">
        <f t="shared" si="375"/>
        <v>6376.4806824330053</v>
      </c>
      <c r="N3908">
        <f>SQRT(User_Model_Calcs!M3908^2+Sat_Data!$B$3^2-2*User_Model_Calcs!M3908*Sat_Data!$B$3*COS(RADIANS(L3908))*COS(RADIANS(I3908)))</f>
        <v>36083.123664126346</v>
      </c>
      <c r="O3908">
        <f>DEGREES(ACOS(((Earth_Data!$B$1+Sat_Data!$B$2)/User_Model_Calcs!N3908)*SQRT(1-COS(RADIANS(User_Model_Calcs!I3908))^2*COS(RADIANS(User_Model_Calcs!B3908))^2)))</f>
        <v>70.903593397218174</v>
      </c>
      <c r="P3908">
        <f t="shared" si="372"/>
        <v>2.9460239095795155</v>
      </c>
    </row>
    <row r="3909" spans="1:16" x14ac:dyDescent="0.25">
      <c r="A3909">
        <v>146.14150381418938</v>
      </c>
      <c r="B3909">
        <v>-7.6140573175915769</v>
      </c>
      <c r="C3909">
        <v>4700</v>
      </c>
      <c r="D3909">
        <f t="shared" ca="1" si="371"/>
        <v>3</v>
      </c>
      <c r="E3909" s="1">
        <v>0.65</v>
      </c>
      <c r="F3909">
        <v>19.899999999999999</v>
      </c>
      <c r="G3909">
        <f t="shared" ca="1" si="373"/>
        <v>54.048620189015942</v>
      </c>
      <c r="H3909">
        <f t="shared" ca="1" si="370"/>
        <v>19.997425585141396</v>
      </c>
      <c r="I3909">
        <f>User_Model_Calcs!A3909-Sat_Data!$B$5</f>
        <v>36.141503814189377</v>
      </c>
      <c r="J3909">
        <f>(Earth_Data!$B$1/SQRT(1-Earth_Data!$B$2^2*SIN(RADIANS(User_Model_Calcs!B3909))^2))*COS(RADIANS(User_Model_Calcs!B3909))</f>
        <v>6322.27587243382</v>
      </c>
      <c r="K3909">
        <f>((Earth_Data!$B$1*(1-Earth_Data!$B$2^2))/SQRT(1-Earth_Data!$B$2^2*SIN(RADIANS(User_Model_Calcs!B3909))^2))*SIN(RADIANS(User_Model_Calcs!B3909))</f>
        <v>-839.49265131336597</v>
      </c>
      <c r="L3909">
        <f t="shared" si="374"/>
        <v>-7.5636770022342468</v>
      </c>
      <c r="M3909">
        <f t="shared" si="375"/>
        <v>6377.7676438365143</v>
      </c>
      <c r="N3909">
        <f>SQRT(User_Model_Calcs!M3909^2+Sat_Data!$B$3^2-2*User_Model_Calcs!M3909*Sat_Data!$B$3*COS(RADIANS(L3909))*COS(RADIANS(I3909)))</f>
        <v>37255.082643073212</v>
      </c>
      <c r="O3909">
        <f>DEGREES(ACOS(((Earth_Data!$B$1+Sat_Data!$B$2)/User_Model_Calcs!N3909)*SQRT(1-COS(RADIANS(User_Model_Calcs!I3909))^2*COS(RADIANS(User_Model_Calcs!B3909))^2)))</f>
        <v>47.281821151411584</v>
      </c>
      <c r="P3909">
        <f t="shared" si="372"/>
        <v>79.716902386263968</v>
      </c>
    </row>
    <row r="3910" spans="1:16" x14ac:dyDescent="0.25">
      <c r="A3910">
        <v>106.09699999999999</v>
      </c>
      <c r="B3910">
        <v>-10.257999999999999</v>
      </c>
      <c r="C3910">
        <v>625</v>
      </c>
      <c r="D3910">
        <f t="shared" ca="1" si="371"/>
        <v>1.2</v>
      </c>
      <c r="E3910" s="1">
        <v>0.65</v>
      </c>
      <c r="F3910">
        <v>19.899999999999999</v>
      </c>
      <c r="G3910">
        <f t="shared" ca="1" si="373"/>
        <v>46.089820015575185</v>
      </c>
      <c r="H3910">
        <f t="shared" ca="1" si="370"/>
        <v>15.654342695309786</v>
      </c>
      <c r="I3910">
        <f>User_Model_Calcs!A3910-Sat_Data!$B$5</f>
        <v>-3.9030000000000058</v>
      </c>
      <c r="J3910">
        <f>(Earth_Data!$B$1/SQRT(1-Earth_Data!$B$2^2*SIN(RADIANS(User_Model_Calcs!B3910))^2))*COS(RADIANS(User_Model_Calcs!B3910))</f>
        <v>6276.8571350015463</v>
      </c>
      <c r="K3910">
        <f>((Earth_Data!$B$1*(1-Earth_Data!$B$2^2))/SQRT(1-Earth_Data!$B$2^2*SIN(RADIANS(User_Model_Calcs!B3910))^2))*SIN(RADIANS(User_Model_Calcs!B3910))</f>
        <v>-1128.3411628452377</v>
      </c>
      <c r="L3910">
        <f t="shared" si="374"/>
        <v>-10.190771545270961</v>
      </c>
      <c r="M3910">
        <f t="shared" si="375"/>
        <v>6377.4673086571574</v>
      </c>
      <c r="N3910">
        <f>SQRT(User_Model_Calcs!M3910^2+Sat_Data!$B$3^2-2*User_Model_Calcs!M3910*Sat_Data!$B$3*COS(RADIANS(L3910))*COS(RADIANS(I3910)))</f>
        <v>35922.1082420151</v>
      </c>
      <c r="O3910">
        <f>DEGREES(ACOS(((Earth_Data!$B$1+Sat_Data!$B$2)/User_Model_Calcs!N3910)*SQRT(1-COS(RADIANS(User_Model_Calcs!I3910))^2*COS(RADIANS(User_Model_Calcs!B3910))^2)))</f>
        <v>77.095814553494321</v>
      </c>
      <c r="P3910">
        <f t="shared" si="372"/>
        <v>20.962665462481546</v>
      </c>
    </row>
    <row r="3911" spans="1:16" x14ac:dyDescent="0.25">
      <c r="A3911">
        <v>114.09</v>
      </c>
      <c r="B3911">
        <v>-17.243000000000002</v>
      </c>
      <c r="C3911">
        <v>375</v>
      </c>
      <c r="D3911">
        <f t="shared" ca="1" si="371"/>
        <v>3</v>
      </c>
      <c r="E3911" s="1">
        <v>0.65</v>
      </c>
      <c r="F3911">
        <v>19.899999999999999</v>
      </c>
      <c r="G3911">
        <f t="shared" ca="1" si="373"/>
        <v>54.048620189015942</v>
      </c>
      <c r="H3911">
        <f t="shared" ca="1" si="370"/>
        <v>18.393122710277826</v>
      </c>
      <c r="I3911">
        <f>User_Model_Calcs!A3911-Sat_Data!$B$5</f>
        <v>4.0900000000000034</v>
      </c>
      <c r="J3911">
        <f>(Earth_Data!$B$1/SQRT(1-Earth_Data!$B$2^2*SIN(RADIANS(User_Model_Calcs!B3911))^2))*COS(RADIANS(User_Model_Calcs!B3911))</f>
        <v>6093.2743308551271</v>
      </c>
      <c r="K3911">
        <f>((Earth_Data!$B$1*(1-Earth_Data!$B$2^2))/SQRT(1-Earth_Data!$B$2^2*SIN(RADIANS(User_Model_Calcs!B3911))^2))*SIN(RADIANS(User_Model_Calcs!B3911))</f>
        <v>-1878.5351588494191</v>
      </c>
      <c r="L3911">
        <f t="shared" si="374"/>
        <v>-17.134347383056852</v>
      </c>
      <c r="M3911">
        <f t="shared" si="375"/>
        <v>6376.2752774712771</v>
      </c>
      <c r="N3911">
        <f>SQRT(User_Model_Calcs!M3911^2+Sat_Data!$B$3^2-2*User_Model_Calcs!M3911*Sat_Data!$B$3*COS(RADIANS(L3911))*COS(RADIANS(I3911)))</f>
        <v>36137.859046682308</v>
      </c>
      <c r="O3911">
        <f>DEGREES(ACOS(((Earth_Data!$B$1+Sat_Data!$B$2)/User_Model_Calcs!N3911)*SQRT(1-COS(RADIANS(User_Model_Calcs!I3911))^2*COS(RADIANS(User_Model_Calcs!B3911))^2)))</f>
        <v>69.214492227919081</v>
      </c>
      <c r="P3911">
        <f t="shared" si="372"/>
        <v>13.56214683490869</v>
      </c>
    </row>
    <row r="3912" spans="1:16" x14ac:dyDescent="0.25">
      <c r="A3912">
        <v>126.556</v>
      </c>
      <c r="B3912">
        <v>-14.221</v>
      </c>
      <c r="C3912">
        <v>950</v>
      </c>
      <c r="D3912">
        <f t="shared" ca="1" si="371"/>
        <v>3</v>
      </c>
      <c r="E3912" s="1">
        <v>0.65</v>
      </c>
      <c r="F3912">
        <v>19.899999999999999</v>
      </c>
      <c r="G3912">
        <f t="shared" ca="1" si="373"/>
        <v>54.048620189015942</v>
      </c>
      <c r="H3912">
        <f t="shared" ca="1" si="370"/>
        <v>20.641925048083298</v>
      </c>
      <c r="I3912">
        <f>User_Model_Calcs!A3912-Sat_Data!$B$5</f>
        <v>16.555999999999997</v>
      </c>
      <c r="J3912">
        <f>(Earth_Data!$B$1/SQRT(1-Earth_Data!$B$2^2*SIN(RADIANS(User_Model_Calcs!B3912))^2))*COS(RADIANS(User_Model_Calcs!B3912))</f>
        <v>6183.9336178296762</v>
      </c>
      <c r="K3912">
        <f>((Earth_Data!$B$1*(1-Earth_Data!$B$2^2))/SQRT(1-Earth_Data!$B$2^2*SIN(RADIANS(User_Model_Calcs!B3912))^2))*SIN(RADIANS(User_Model_Calcs!B3912))</f>
        <v>-1556.6960859423134</v>
      </c>
      <c r="L3912">
        <f t="shared" si="374"/>
        <v>-14.12962257056561</v>
      </c>
      <c r="M3912">
        <f t="shared" si="375"/>
        <v>6376.8595479053911</v>
      </c>
      <c r="N3912">
        <f>SQRT(User_Model_Calcs!M3912^2+Sat_Data!$B$3^2-2*User_Model_Calcs!M3912*Sat_Data!$B$3*COS(RADIANS(L3912))*COS(RADIANS(I3912)))</f>
        <v>36312.783649313387</v>
      </c>
      <c r="O3912">
        <f>DEGREES(ACOS(((Earth_Data!$B$1+Sat_Data!$B$2)/User_Model_Calcs!N3912)*SQRT(1-COS(RADIANS(User_Model_Calcs!I3912))^2*COS(RADIANS(User_Model_Calcs!B3912))^2)))</f>
        <v>64.581622798559494</v>
      </c>
      <c r="P3912">
        <f t="shared" si="372"/>
        <v>50.430471968606639</v>
      </c>
    </row>
    <row r="3913" spans="1:16" x14ac:dyDescent="0.25">
      <c r="A3913">
        <v>150.32479198385735</v>
      </c>
      <c r="B3913">
        <v>-16.656319542327964</v>
      </c>
      <c r="C3913">
        <v>4700</v>
      </c>
      <c r="D3913">
        <f t="shared" ca="1" si="371"/>
        <v>0.75</v>
      </c>
      <c r="E3913" s="1">
        <v>0.65</v>
      </c>
      <c r="F3913">
        <v>19.899999999999999</v>
      </c>
      <c r="G3913">
        <f t="shared" ca="1" si="373"/>
        <v>42.007420362456692</v>
      </c>
      <c r="H3913">
        <f t="shared" ca="1" si="370"/>
        <v>22.319795546178476</v>
      </c>
      <c r="I3913">
        <f>User_Model_Calcs!A3913-Sat_Data!$B$5</f>
        <v>40.324791983857352</v>
      </c>
      <c r="J3913">
        <f>(Earth_Data!$B$1/SQRT(1-Earth_Data!$B$2^2*SIN(RADIANS(User_Model_Calcs!B3913))^2))*COS(RADIANS(User_Model_Calcs!B3913))</f>
        <v>6112.2025668195129</v>
      </c>
      <c r="K3913">
        <f>((Earth_Data!$B$1*(1-Earth_Data!$B$2^2))/SQRT(1-Earth_Data!$B$2^2*SIN(RADIANS(User_Model_Calcs!B3913))^2))*SIN(RADIANS(User_Model_Calcs!B3913))</f>
        <v>-1816.4285884806268</v>
      </c>
      <c r="L3913">
        <f t="shared" si="374"/>
        <v>-16.550932739291586</v>
      </c>
      <c r="M3913">
        <f t="shared" si="375"/>
        <v>6376.3965556483981</v>
      </c>
      <c r="N3913">
        <f>SQRT(User_Model_Calcs!M3913^2+Sat_Data!$B$3^2-2*User_Model_Calcs!M3913*Sat_Data!$B$3*COS(RADIANS(L3913))*COS(RADIANS(I3913)))</f>
        <v>37755.98125365669</v>
      </c>
      <c r="O3913">
        <f>DEGREES(ACOS(((Earth_Data!$B$1+Sat_Data!$B$2)/User_Model_Calcs!N3913)*SQRT(1-COS(RADIANS(User_Model_Calcs!I3913))^2*COS(RADIANS(User_Model_Calcs!B3913))^2)))</f>
        <v>40.291400659724395</v>
      </c>
      <c r="P3913">
        <f t="shared" si="372"/>
        <v>71.340872063593892</v>
      </c>
    </row>
    <row r="3914" spans="1:16" x14ac:dyDescent="0.25">
      <c r="A3914">
        <v>115.56952672568445</v>
      </c>
      <c r="B3914">
        <v>-21.754033445484765</v>
      </c>
      <c r="C3914">
        <v>6250</v>
      </c>
      <c r="D3914">
        <f t="shared" ca="1" si="371"/>
        <v>0.75</v>
      </c>
      <c r="E3914" s="1">
        <v>0.65</v>
      </c>
      <c r="F3914">
        <v>19.899999999999999</v>
      </c>
      <c r="G3914">
        <f t="shared" ca="1" si="373"/>
        <v>42.007420362456692</v>
      </c>
      <c r="H3914">
        <f t="shared" ca="1" si="370"/>
        <v>19.128965000105538</v>
      </c>
      <c r="I3914">
        <f>User_Model_Calcs!A3914-Sat_Data!$B$5</f>
        <v>5.5695267256844545</v>
      </c>
      <c r="J3914">
        <f>(Earth_Data!$B$1/SQRT(1-Earth_Data!$B$2^2*SIN(RADIANS(User_Model_Calcs!B3914))^2))*COS(RADIANS(User_Model_Calcs!B3914))</f>
        <v>5926.6365618461577</v>
      </c>
      <c r="K3914">
        <f>((Earth_Data!$B$1*(1-Earth_Data!$B$2^2))/SQRT(1-Earth_Data!$B$2^2*SIN(RADIANS(User_Model_Calcs!B3914))^2))*SIN(RADIANS(User_Model_Calcs!B3914))</f>
        <v>-2349.1395366773522</v>
      </c>
      <c r="L3914">
        <f t="shared" si="374"/>
        <v>-21.621877412895902</v>
      </c>
      <c r="M3914">
        <f t="shared" si="375"/>
        <v>6375.2237214855704</v>
      </c>
      <c r="N3914">
        <f>SQRT(User_Model_Calcs!M3914^2+Sat_Data!$B$3^2-2*User_Model_Calcs!M3914*Sat_Data!$B$3*COS(RADIANS(L3914))*COS(RADIANS(I3914)))</f>
        <v>36346.038410121015</v>
      </c>
      <c r="O3914">
        <f>DEGREES(ACOS(((Earth_Data!$B$1+Sat_Data!$B$2)/User_Model_Calcs!N3914)*SQRT(1-COS(RADIANS(User_Model_Calcs!I3914))^2*COS(RADIANS(User_Model_Calcs!B3914))^2)))</f>
        <v>63.737495760790182</v>
      </c>
      <c r="P3914">
        <f t="shared" si="372"/>
        <v>14.74090127984465</v>
      </c>
    </row>
    <row r="3915" spans="1:16" x14ac:dyDescent="0.25">
      <c r="A3915">
        <v>126.977</v>
      </c>
      <c r="B3915">
        <v>-10.86</v>
      </c>
      <c r="C3915">
        <v>625</v>
      </c>
      <c r="D3915">
        <f t="shared" ca="1" si="371"/>
        <v>0.75</v>
      </c>
      <c r="E3915" s="1">
        <v>0.65</v>
      </c>
      <c r="F3915">
        <v>19.899999999999999</v>
      </c>
      <c r="G3915">
        <f t="shared" ca="1" si="373"/>
        <v>42.007420362456692</v>
      </c>
      <c r="H3915">
        <f t="shared" ca="1" si="370"/>
        <v>22.292407349738944</v>
      </c>
      <c r="I3915">
        <f>User_Model_Calcs!A3915-Sat_Data!$B$5</f>
        <v>16.977000000000004</v>
      </c>
      <c r="J3915">
        <f>(Earth_Data!$B$1/SQRT(1-Earth_Data!$B$2^2*SIN(RADIANS(User_Model_Calcs!B3915))^2))*COS(RADIANS(User_Model_Calcs!B3915))</f>
        <v>6264.6550401507866</v>
      </c>
      <c r="K3915">
        <f>((Earth_Data!$B$1*(1-Earth_Data!$B$2^2))/SQRT(1-Earth_Data!$B$2^2*SIN(RADIANS(User_Model_Calcs!B3915))^2))*SIN(RADIANS(User_Model_Calcs!B3915))</f>
        <v>-1193.8015000220435</v>
      </c>
      <c r="L3915">
        <f t="shared" si="374"/>
        <v>-10.789009585451792</v>
      </c>
      <c r="M3915">
        <f t="shared" si="375"/>
        <v>6377.3869879082549</v>
      </c>
      <c r="N3915">
        <f>SQRT(User_Model_Calcs!M3915^2+Sat_Data!$B$3^2-2*User_Model_Calcs!M3915*Sat_Data!$B$3*COS(RADIANS(L3915))*COS(RADIANS(I3915)))</f>
        <v>36238.375726294566</v>
      </c>
      <c r="O3915">
        <f>DEGREES(ACOS(((Earth_Data!$B$1+Sat_Data!$B$2)/User_Model_Calcs!N3915)*SQRT(1-COS(RADIANS(User_Model_Calcs!I3915))^2*COS(RADIANS(User_Model_Calcs!B3915))^2)))</f>
        <v>66.47038081042183</v>
      </c>
      <c r="P3915">
        <f t="shared" si="372"/>
        <v>58.319321254314836</v>
      </c>
    </row>
    <row r="3916" spans="1:16" x14ac:dyDescent="0.25">
      <c r="A3916">
        <v>157.69999999999999</v>
      </c>
      <c r="B3916">
        <v>-12.754</v>
      </c>
      <c r="C3916">
        <v>375</v>
      </c>
      <c r="D3916">
        <f t="shared" ca="1" si="371"/>
        <v>1.2</v>
      </c>
      <c r="E3916" s="1">
        <v>0.65</v>
      </c>
      <c r="F3916">
        <v>19.899999999999999</v>
      </c>
      <c r="G3916">
        <f t="shared" ca="1" si="373"/>
        <v>46.089820015575185</v>
      </c>
      <c r="H3916">
        <f t="shared" ca="1" si="370"/>
        <v>21.825720581561043</v>
      </c>
      <c r="I3916">
        <f>User_Model_Calcs!A3916-Sat_Data!$B$5</f>
        <v>47.699999999999989</v>
      </c>
      <c r="J3916">
        <f>(Earth_Data!$B$1/SQRT(1-Earth_Data!$B$2^2*SIN(RADIANS(User_Model_Calcs!B3916))^2))*COS(RADIANS(User_Model_Calcs!B3916))</f>
        <v>6221.7866652896437</v>
      </c>
      <c r="K3916">
        <f>((Earth_Data!$B$1*(1-Earth_Data!$B$2^2))/SQRT(1-Earth_Data!$B$2^2*SIN(RADIANS(User_Model_Calcs!B3916))^2))*SIN(RADIANS(User_Model_Calcs!B3916))</f>
        <v>-1398.8752947726648</v>
      </c>
      <c r="L3916">
        <f t="shared" si="374"/>
        <v>-12.671383942267274</v>
      </c>
      <c r="M3916">
        <f t="shared" si="375"/>
        <v>6377.1060363382176</v>
      </c>
      <c r="N3916">
        <f>SQRT(User_Model_Calcs!M3916^2+Sat_Data!$B$3^2-2*User_Model_Calcs!M3916*Sat_Data!$B$3*COS(RADIANS(L3916))*COS(RADIANS(I3916)))</f>
        <v>38280.164309622778</v>
      </c>
      <c r="O3916">
        <f>DEGREES(ACOS(((Earth_Data!$B$1+Sat_Data!$B$2)/User_Model_Calcs!N3916)*SQRT(1-COS(RADIANS(User_Model_Calcs!I3916))^2*COS(RADIANS(User_Model_Calcs!B3916))^2)))</f>
        <v>33.803523287356604</v>
      </c>
      <c r="P3916">
        <f t="shared" si="372"/>
        <v>78.641530113726745</v>
      </c>
    </row>
    <row r="3917" spans="1:16" x14ac:dyDescent="0.25">
      <c r="A3917">
        <v>107.79300000000001</v>
      </c>
      <c r="B3917">
        <v>-9.7509999999999994</v>
      </c>
      <c r="C3917">
        <v>2500</v>
      </c>
      <c r="D3917">
        <f t="shared" ca="1" si="371"/>
        <v>3</v>
      </c>
      <c r="E3917" s="1">
        <v>0.65</v>
      </c>
      <c r="F3917">
        <v>19.899999999999999</v>
      </c>
      <c r="G3917">
        <f t="shared" ca="1" si="373"/>
        <v>54.048620189015942</v>
      </c>
      <c r="H3917">
        <f t="shared" ca="1" si="370"/>
        <v>16.218282029766065</v>
      </c>
      <c r="I3917">
        <f>User_Model_Calcs!A3917-Sat_Data!$B$5</f>
        <v>-2.2069999999999936</v>
      </c>
      <c r="J3917">
        <f>(Earth_Data!$B$1/SQRT(1-Earth_Data!$B$2^2*SIN(RADIANS(User_Model_Calcs!B3917))^2))*COS(RADIANS(User_Model_Calcs!B3917))</f>
        <v>6286.5993147318031</v>
      </c>
      <c r="K3917">
        <f>((Earth_Data!$B$1*(1-Earth_Data!$B$2^2))/SQRT(1-Earth_Data!$B$2^2*SIN(RADIANS(User_Model_Calcs!B3917))^2))*SIN(RADIANS(User_Model_Calcs!B3917))</f>
        <v>-1073.1158869699252</v>
      </c>
      <c r="L3917">
        <f t="shared" si="374"/>
        <v>-9.686962719995865</v>
      </c>
      <c r="M3917">
        <f t="shared" si="375"/>
        <v>6377.5315484012799</v>
      </c>
      <c r="N3917">
        <f>SQRT(User_Model_Calcs!M3917^2+Sat_Data!$B$3^2-2*User_Model_Calcs!M3917*Sat_Data!$B$3*COS(RADIANS(L3917))*COS(RADIANS(I3917)))</f>
        <v>35899.06335416947</v>
      </c>
      <c r="O3917">
        <f>DEGREES(ACOS(((Earth_Data!$B$1+Sat_Data!$B$2)/User_Model_Calcs!N3917)*SQRT(1-COS(RADIANS(User_Model_Calcs!I3917))^2*COS(RADIANS(User_Model_Calcs!B3917))^2)))</f>
        <v>78.237347718305884</v>
      </c>
      <c r="P3917">
        <f t="shared" si="372"/>
        <v>12.819077191172497</v>
      </c>
    </row>
    <row r="3918" spans="1:16" x14ac:dyDescent="0.25">
      <c r="A3918">
        <v>115.92149574419945</v>
      </c>
      <c r="B3918">
        <v>-20.891854195916817</v>
      </c>
      <c r="C3918">
        <v>6250</v>
      </c>
      <c r="D3918">
        <f t="shared" ca="1" si="371"/>
        <v>0.75</v>
      </c>
      <c r="E3918" s="1">
        <v>0.65</v>
      </c>
      <c r="F3918">
        <v>19.899999999999999</v>
      </c>
      <c r="G3918">
        <f t="shared" ca="1" si="373"/>
        <v>42.007420362456692</v>
      </c>
      <c r="H3918">
        <f t="shared" ca="1" si="370"/>
        <v>19.129701025540236</v>
      </c>
      <c r="I3918">
        <f>User_Model_Calcs!A3918-Sat_Data!$B$5</f>
        <v>5.9214957441994471</v>
      </c>
      <c r="J3918">
        <f>(Earth_Data!$B$1/SQRT(1-Earth_Data!$B$2^2*SIN(RADIANS(User_Model_Calcs!B3918))^2))*COS(RADIANS(User_Model_Calcs!B3918))</f>
        <v>5961.3484071428911</v>
      </c>
      <c r="K3918">
        <f>((Earth_Data!$B$1*(1-Earth_Data!$B$2^2))/SQRT(1-Earth_Data!$B$2^2*SIN(RADIANS(User_Model_Calcs!B3918))^2))*SIN(RADIANS(User_Model_Calcs!B3918))</f>
        <v>-2260.2135262547922</v>
      </c>
      <c r="L3918">
        <f t="shared" si="374"/>
        <v>-20.76395615113136</v>
      </c>
      <c r="M3918">
        <f t="shared" si="375"/>
        <v>6375.440378170767</v>
      </c>
      <c r="N3918">
        <f>SQRT(User_Model_Calcs!M3918^2+Sat_Data!$B$3^2-2*User_Model_Calcs!M3918*Sat_Data!$B$3*COS(RADIANS(L3918))*COS(RADIANS(I3918)))</f>
        <v>36310.233469362291</v>
      </c>
      <c r="O3918">
        <f>DEGREES(ACOS(((Earth_Data!$B$1+Sat_Data!$B$2)/User_Model_Calcs!N3918)*SQRT(1-COS(RADIANS(User_Model_Calcs!I3918))^2*COS(RADIANS(User_Model_Calcs!B3918))^2)))</f>
        <v>64.598720463819333</v>
      </c>
      <c r="P3918">
        <f t="shared" si="372"/>
        <v>16.217149757013807</v>
      </c>
    </row>
    <row r="3919" spans="1:16" x14ac:dyDescent="0.25">
      <c r="A3919">
        <v>102.93186167443403</v>
      </c>
      <c r="B3919">
        <v>-14.043471189072601</v>
      </c>
      <c r="C3919">
        <v>400</v>
      </c>
      <c r="D3919">
        <f t="shared" ca="1" si="371"/>
        <v>1.2</v>
      </c>
      <c r="E3919" s="1">
        <v>0.65</v>
      </c>
      <c r="F3919">
        <v>19.899999999999999</v>
      </c>
      <c r="G3919">
        <f t="shared" ca="1" si="373"/>
        <v>46.089820015575185</v>
      </c>
      <c r="H3919">
        <f t="shared" ca="1" si="370"/>
        <v>14.332427165576645</v>
      </c>
      <c r="I3919">
        <f>User_Model_Calcs!A3919-Sat_Data!$B$5</f>
        <v>-7.0681383255659682</v>
      </c>
      <c r="J3919">
        <f>(Earth_Data!$B$1/SQRT(1-Earth_Data!$B$2^2*SIN(RADIANS(User_Model_Calcs!B3919))^2))*COS(RADIANS(User_Model_Calcs!B3919))</f>
        <v>6188.7293908509937</v>
      </c>
      <c r="K3919">
        <f>((Earth_Data!$B$1*(1-Earth_Data!$B$2^2))/SQRT(1-Earth_Data!$B$2^2*SIN(RADIANS(User_Model_Calcs!B3919))^2))*SIN(RADIANS(User_Model_Calcs!B3919))</f>
        <v>-1537.6486755281667</v>
      </c>
      <c r="L3919">
        <f t="shared" si="374"/>
        <v>-13.953141835101217</v>
      </c>
      <c r="M3919">
        <f t="shared" si="375"/>
        <v>6376.8906939461049</v>
      </c>
      <c r="N3919">
        <f>SQRT(User_Model_Calcs!M3919^2+Sat_Data!$B$3^2-2*User_Model_Calcs!M3919*Sat_Data!$B$3*COS(RADIANS(L3919))*COS(RADIANS(I3919)))</f>
        <v>36063.285857195136</v>
      </c>
      <c r="O3919">
        <f>DEGREES(ACOS(((Earth_Data!$B$1+Sat_Data!$B$2)/User_Model_Calcs!N3919)*SQRT(1-COS(RADIANS(User_Model_Calcs!I3919))^2*COS(RADIANS(User_Model_Calcs!B3919))^2)))</f>
        <v>71.567982351960211</v>
      </c>
      <c r="P3919">
        <f t="shared" si="372"/>
        <v>27.065846271959877</v>
      </c>
    </row>
    <row r="3920" spans="1:16" x14ac:dyDescent="0.25">
      <c r="A3920">
        <v>148.36199999999999</v>
      </c>
      <c r="B3920">
        <v>-16.494999999999997</v>
      </c>
      <c r="C3920">
        <v>950</v>
      </c>
      <c r="D3920">
        <f t="shared" ca="1" si="371"/>
        <v>1.2</v>
      </c>
      <c r="E3920" s="1">
        <v>0.65</v>
      </c>
      <c r="F3920">
        <v>19.899999999999999</v>
      </c>
      <c r="G3920">
        <f t="shared" ca="1" si="373"/>
        <v>46.089820015575185</v>
      </c>
      <c r="H3920">
        <f t="shared" ca="1" si="370"/>
        <v>14.870346286475257</v>
      </c>
      <c r="I3920">
        <f>User_Model_Calcs!A3920-Sat_Data!$B$5</f>
        <v>38.361999999999995</v>
      </c>
      <c r="J3920">
        <f>(Earth_Data!$B$1/SQRT(1-Earth_Data!$B$2^2*SIN(RADIANS(User_Model_Calcs!B3920))^2))*COS(RADIANS(User_Model_Calcs!B3920))</f>
        <v>6117.2955157212955</v>
      </c>
      <c r="K3920">
        <f>((Earth_Data!$B$1*(1-Earth_Data!$B$2^2))/SQRT(1-Earth_Data!$B$2^2*SIN(RADIANS(User_Model_Calcs!B3920))^2))*SIN(RADIANS(User_Model_Calcs!B3920))</f>
        <v>-1799.3180848947231</v>
      </c>
      <c r="L3920">
        <f t="shared" si="374"/>
        <v>-16.390518938298602</v>
      </c>
      <c r="M3920">
        <f t="shared" si="375"/>
        <v>6376.4292513359769</v>
      </c>
      <c r="N3920">
        <f>SQRT(User_Model_Calcs!M3920^2+Sat_Data!$B$3^2-2*User_Model_Calcs!M3920*Sat_Data!$B$3*COS(RADIANS(L3920))*COS(RADIANS(I3920)))</f>
        <v>37602.981645515247</v>
      </c>
      <c r="O3920">
        <f>DEGREES(ACOS(((Earth_Data!$B$1+Sat_Data!$B$2)/User_Model_Calcs!N3920)*SQRT(1-COS(RADIANS(User_Model_Calcs!I3920))^2*COS(RADIANS(User_Model_Calcs!B3920))^2)))</f>
        <v>42.325701021043031</v>
      </c>
      <c r="P3920">
        <f t="shared" si="372"/>
        <v>70.266018894664782</v>
      </c>
    </row>
    <row r="3921" spans="1:16" x14ac:dyDescent="0.25">
      <c r="A3921">
        <v>153.83455290813785</v>
      </c>
      <c r="B3921">
        <v>-6.560205375791746</v>
      </c>
      <c r="C3921">
        <v>4700</v>
      </c>
      <c r="D3921">
        <f t="shared" ca="1" si="371"/>
        <v>0.75</v>
      </c>
      <c r="E3921" s="1">
        <v>0.65</v>
      </c>
      <c r="F3921">
        <v>19.899999999999999</v>
      </c>
      <c r="G3921">
        <f t="shared" ca="1" si="373"/>
        <v>42.007420362456692</v>
      </c>
      <c r="H3921">
        <f t="shared" ca="1" si="370"/>
        <v>18.232170736987833</v>
      </c>
      <c r="I3921">
        <f>User_Model_Calcs!A3921-Sat_Data!$B$5</f>
        <v>43.834552908137852</v>
      </c>
      <c r="J3921">
        <f>(Earth_Data!$B$1/SQRT(1-Earth_Data!$B$2^2*SIN(RADIANS(User_Model_Calcs!B3921))^2))*COS(RADIANS(User_Model_Calcs!B3921))</f>
        <v>6336.6550584121424</v>
      </c>
      <c r="K3921">
        <f>((Earth_Data!$B$1*(1-Earth_Data!$B$2^2))/SQRT(1-Earth_Data!$B$2^2*SIN(RADIANS(User_Model_Calcs!B3921))^2))*SIN(RADIANS(User_Model_Calcs!B3921))</f>
        <v>-723.83793690650748</v>
      </c>
      <c r="L3921">
        <f t="shared" si="374"/>
        <v>-6.5166670247708094</v>
      </c>
      <c r="M3921">
        <f t="shared" si="375"/>
        <v>6377.8631757200046</v>
      </c>
      <c r="N3921">
        <f>SQRT(User_Model_Calcs!M3921^2+Sat_Data!$B$3^2-2*User_Model_Calcs!M3921*Sat_Data!$B$3*COS(RADIANS(L3921))*COS(RADIANS(I3921)))</f>
        <v>37855.458273760749</v>
      </c>
      <c r="O3921">
        <f>DEGREES(ACOS(((Earth_Data!$B$1+Sat_Data!$B$2)/User_Model_Calcs!N3921)*SQRT(1-COS(RADIANS(User_Model_Calcs!I3921))^2*COS(RADIANS(User_Model_Calcs!B3921))^2)))</f>
        <v>39.027017570542412</v>
      </c>
      <c r="P3921">
        <f t="shared" si="372"/>
        <v>83.214160429787228</v>
      </c>
    </row>
    <row r="3922" spans="1:16" x14ac:dyDescent="0.25">
      <c r="A3922">
        <v>129.88800000000001</v>
      </c>
      <c r="B3922">
        <v>-13.417000000000002</v>
      </c>
      <c r="C3922">
        <v>375</v>
      </c>
      <c r="D3922">
        <f t="shared" ca="1" si="371"/>
        <v>3</v>
      </c>
      <c r="E3922" s="1">
        <v>0.65</v>
      </c>
      <c r="F3922">
        <v>19.899999999999999</v>
      </c>
      <c r="G3922">
        <f t="shared" ca="1" si="373"/>
        <v>54.048620189015942</v>
      </c>
      <c r="H3922">
        <f t="shared" ca="1" si="370"/>
        <v>15.742490642081734</v>
      </c>
      <c r="I3922">
        <f>User_Model_Calcs!A3922-Sat_Data!$B$5</f>
        <v>19.888000000000005</v>
      </c>
      <c r="J3922">
        <f>(Earth_Data!$B$1/SQRT(1-Earth_Data!$B$2^2*SIN(RADIANS(User_Model_Calcs!B3922))^2))*COS(RADIANS(User_Model_Calcs!B3922))</f>
        <v>6205.1802944776227</v>
      </c>
      <c r="K3922">
        <f>((Earth_Data!$B$1*(1-Earth_Data!$B$2^2))/SQRT(1-Earth_Data!$B$2^2*SIN(RADIANS(User_Model_Calcs!B3922))^2))*SIN(RADIANS(User_Model_Calcs!B3922))</f>
        <v>-1470.318804369688</v>
      </c>
      <c r="L3922">
        <f t="shared" si="374"/>
        <v>-13.330396341675364</v>
      </c>
      <c r="M3922">
        <f t="shared" si="375"/>
        <v>6376.9977162812684</v>
      </c>
      <c r="N3922">
        <f>SQRT(User_Model_Calcs!M3922^2+Sat_Data!$B$3^2-2*User_Model_Calcs!M3922*Sat_Data!$B$3*COS(RADIANS(L3922))*COS(RADIANS(I3922)))</f>
        <v>36420.006724322215</v>
      </c>
      <c r="O3922">
        <f>DEGREES(ACOS(((Earth_Data!$B$1+Sat_Data!$B$2)/User_Model_Calcs!N3922)*SQRT(1-COS(RADIANS(User_Model_Calcs!I3922))^2*COS(RADIANS(User_Model_Calcs!B3922))^2)))</f>
        <v>62.102695425043841</v>
      </c>
      <c r="P3922">
        <f t="shared" si="372"/>
        <v>57.323338875213565</v>
      </c>
    </row>
    <row r="3923" spans="1:16" x14ac:dyDescent="0.25">
      <c r="A3923">
        <v>105.07008859214569</v>
      </c>
      <c r="B3923">
        <v>-18.638205335716574</v>
      </c>
      <c r="C3923">
        <v>400</v>
      </c>
      <c r="D3923">
        <f t="shared" ca="1" si="371"/>
        <v>3</v>
      </c>
      <c r="E3923" s="1">
        <v>0.65</v>
      </c>
      <c r="F3923">
        <v>19.899999999999999</v>
      </c>
      <c r="G3923">
        <f t="shared" ca="1" si="373"/>
        <v>54.048620189015942</v>
      </c>
      <c r="H3923">
        <f t="shared" ca="1" si="370"/>
        <v>22.149200315046919</v>
      </c>
      <c r="I3923">
        <f>User_Model_Calcs!A3923-Sat_Data!$B$5</f>
        <v>-4.9299114078543056</v>
      </c>
      <c r="J3923">
        <f>(Earth_Data!$B$1/SQRT(1-Earth_Data!$B$2^2*SIN(RADIANS(User_Model_Calcs!B3923))^2))*COS(RADIANS(User_Model_Calcs!B3923))</f>
        <v>6045.7090126360363</v>
      </c>
      <c r="K3923">
        <f>((Earth_Data!$B$1*(1-Earth_Data!$B$2^2))/SQRT(1-Earth_Data!$B$2^2*SIN(RADIANS(User_Model_Calcs!B3923))^2))*SIN(RADIANS(User_Model_Calcs!B3923))</f>
        <v>-2025.4440434818202</v>
      </c>
      <c r="L3923">
        <f t="shared" si="374"/>
        <v>-18.521970168056459</v>
      </c>
      <c r="M3923">
        <f t="shared" si="375"/>
        <v>6375.9721642071636</v>
      </c>
      <c r="N3923">
        <f>SQRT(User_Model_Calcs!M3923^2+Sat_Data!$B$3^2-2*User_Model_Calcs!M3923*Sat_Data!$B$3*COS(RADIANS(L3923))*COS(RADIANS(I3923)))</f>
        <v>36201.236726479794</v>
      </c>
      <c r="O3923">
        <f>DEGREES(ACOS(((Earth_Data!$B$1+Sat_Data!$B$2)/User_Model_Calcs!N3923)*SQRT(1-COS(RADIANS(User_Model_Calcs!I3923))^2*COS(RADIANS(User_Model_Calcs!B3923))^2)))</f>
        <v>67.410533886051596</v>
      </c>
      <c r="P3923">
        <f t="shared" si="372"/>
        <v>15.103981532519017</v>
      </c>
    </row>
    <row r="3924" spans="1:16" x14ac:dyDescent="0.25">
      <c r="A3924">
        <v>151.291</v>
      </c>
      <c r="B3924">
        <v>-10.359</v>
      </c>
      <c r="C3924">
        <v>3750</v>
      </c>
      <c r="D3924">
        <f t="shared" ca="1" si="371"/>
        <v>1.2</v>
      </c>
      <c r="E3924" s="1">
        <v>0.65</v>
      </c>
      <c r="F3924">
        <v>19.899999999999999</v>
      </c>
      <c r="G3924">
        <f t="shared" ca="1" si="373"/>
        <v>46.089820015575185</v>
      </c>
      <c r="H3924">
        <f t="shared" ca="1" si="370"/>
        <v>23.758159360390454</v>
      </c>
      <c r="I3924">
        <f>User_Model_Calcs!A3924-Sat_Data!$B$5</f>
        <v>41.290999999999997</v>
      </c>
      <c r="J3924">
        <f>(Earth_Data!$B$1/SQRT(1-Earth_Data!$B$2^2*SIN(RADIANS(User_Model_Calcs!B3924))^2))*COS(RADIANS(User_Model_Calcs!B3924))</f>
        <v>6274.8579982040328</v>
      </c>
      <c r="K3924">
        <f>((Earth_Data!$B$1*(1-Earth_Data!$B$2^2))/SQRT(1-Earth_Data!$B$2^2*SIN(RADIANS(User_Model_Calcs!B3924))^2))*SIN(RADIANS(User_Model_Calcs!B3924))</f>
        <v>-1139.3324329067809</v>
      </c>
      <c r="L3924">
        <f t="shared" si="374"/>
        <v>-10.291138287981761</v>
      </c>
      <c r="M3924">
        <f t="shared" si="375"/>
        <v>6377.4541386276078</v>
      </c>
      <c r="N3924">
        <f>SQRT(User_Model_Calcs!M3924^2+Sat_Data!$B$3^2-2*User_Model_Calcs!M3924*Sat_Data!$B$3*COS(RADIANS(L3924))*COS(RADIANS(I3924)))</f>
        <v>37694.852029208399</v>
      </c>
      <c r="O3924">
        <f>DEGREES(ACOS(((Earth_Data!$B$1+Sat_Data!$B$2)/User_Model_Calcs!N3924)*SQRT(1-COS(RADIANS(User_Model_Calcs!I3924))^2*COS(RADIANS(User_Model_Calcs!B3924))^2)))</f>
        <v>41.111186953566786</v>
      </c>
      <c r="P3924">
        <f t="shared" si="372"/>
        <v>78.428935233169909</v>
      </c>
    </row>
    <row r="3925" spans="1:16" x14ac:dyDescent="0.25">
      <c r="A3925">
        <v>108.48399999999999</v>
      </c>
      <c r="B3925">
        <v>-13.350999999999999</v>
      </c>
      <c r="C3925">
        <v>375</v>
      </c>
      <c r="D3925">
        <f t="shared" ca="1" si="371"/>
        <v>1.2</v>
      </c>
      <c r="E3925" s="1">
        <v>0.65</v>
      </c>
      <c r="F3925">
        <v>19.899999999999999</v>
      </c>
      <c r="G3925">
        <f t="shared" ca="1" si="373"/>
        <v>46.089820015575185</v>
      </c>
      <c r="H3925">
        <f t="shared" ca="1" si="370"/>
        <v>14.121832456612674</v>
      </c>
      <c r="I3925">
        <f>User_Model_Calcs!A3925-Sat_Data!$B$5</f>
        <v>-1.5160000000000053</v>
      </c>
      <c r="J3925">
        <f>(Earth_Data!$B$1/SQRT(1-Earth_Data!$B$2^2*SIN(RADIANS(User_Model_Calcs!B3925))^2))*COS(RADIANS(User_Model_Calcs!B3925))</f>
        <v>6206.8704952834223</v>
      </c>
      <c r="K3925">
        <f>((Earth_Data!$B$1*(1-Earth_Data!$B$2^2))/SQRT(1-Earth_Data!$B$2^2*SIN(RADIANS(User_Model_Calcs!B3925))^2))*SIN(RADIANS(User_Model_Calcs!B3925))</f>
        <v>-1463.2152854119877</v>
      </c>
      <c r="L3925">
        <f t="shared" si="374"/>
        <v>-13.264791271822613</v>
      </c>
      <c r="M3925">
        <f t="shared" si="375"/>
        <v>6377.0087279760846</v>
      </c>
      <c r="N3925">
        <f>SQRT(User_Model_Calcs!M3925^2+Sat_Data!$B$3^2-2*User_Model_Calcs!M3925*Sat_Data!$B$3*COS(RADIANS(L3925))*COS(RADIANS(I3925)))</f>
        <v>35989.574002896312</v>
      </c>
      <c r="O3925">
        <f>DEGREES(ACOS(((Earth_Data!$B$1+Sat_Data!$B$2)/User_Model_Calcs!N3925)*SQRT(1-COS(RADIANS(User_Model_Calcs!I3925))^2*COS(RADIANS(User_Model_Calcs!B3925))^2)))</f>
        <v>74.204256718106507</v>
      </c>
      <c r="P3925">
        <f t="shared" si="372"/>
        <v>6.5381656452325467</v>
      </c>
    </row>
    <row r="3926" spans="1:16" x14ac:dyDescent="0.25">
      <c r="A3926">
        <v>146.12156818733902</v>
      </c>
      <c r="B3926">
        <v>-12.923013376288356</v>
      </c>
      <c r="C3926">
        <v>4700</v>
      </c>
      <c r="D3926">
        <f t="shared" ca="1" si="371"/>
        <v>1.2</v>
      </c>
      <c r="E3926" s="1">
        <v>0.65</v>
      </c>
      <c r="F3926">
        <v>19.899999999999999</v>
      </c>
      <c r="G3926">
        <f t="shared" ca="1" si="373"/>
        <v>46.089820015575185</v>
      </c>
      <c r="H3926">
        <f t="shared" ca="1" si="370"/>
        <v>21.557744296189721</v>
      </c>
      <c r="I3926">
        <f>User_Model_Calcs!A3926-Sat_Data!$B$5</f>
        <v>36.121568187339022</v>
      </c>
      <c r="J3926">
        <f>(Earth_Data!$B$1/SQRT(1-Earth_Data!$B$2^2*SIN(RADIANS(User_Model_Calcs!B3926))^2))*COS(RADIANS(User_Model_Calcs!B3926))</f>
        <v>6217.6319425057191</v>
      </c>
      <c r="K3926">
        <f>((Earth_Data!$B$1*(1-Earth_Data!$B$2^2))/SQRT(1-Earth_Data!$B$2^2*SIN(RADIANS(User_Model_Calcs!B3926))^2))*SIN(RADIANS(User_Model_Calcs!B3926))</f>
        <v>-1417.1056552689697</v>
      </c>
      <c r="L3926">
        <f t="shared" si="374"/>
        <v>-12.839376542171765</v>
      </c>
      <c r="M3926">
        <f t="shared" si="375"/>
        <v>6377.0789089255231</v>
      </c>
      <c r="N3926">
        <f>SQRT(User_Model_Calcs!M3926^2+Sat_Data!$B$3^2-2*User_Model_Calcs!M3926*Sat_Data!$B$3*COS(RADIANS(L3926))*COS(RADIANS(I3926)))</f>
        <v>37349.044428939262</v>
      </c>
      <c r="O3926">
        <f>DEGREES(ACOS(((Earth_Data!$B$1+Sat_Data!$B$2)/User_Model_Calcs!N3926)*SQRT(1-COS(RADIANS(User_Model_Calcs!I3926))^2*COS(RADIANS(User_Model_Calcs!B3926))^2)))</f>
        <v>45.889282437033231</v>
      </c>
      <c r="P3926">
        <f t="shared" si="372"/>
        <v>72.962482704080244</v>
      </c>
    </row>
    <row r="3927" spans="1:16" x14ac:dyDescent="0.25">
      <c r="A3927">
        <v>108.750614230134</v>
      </c>
      <c r="B3927">
        <v>-20.859758803501773</v>
      </c>
      <c r="C3927">
        <v>400</v>
      </c>
      <c r="D3927">
        <f t="shared" ca="1" si="371"/>
        <v>1.2</v>
      </c>
      <c r="E3927" s="1">
        <v>0.65</v>
      </c>
      <c r="F3927">
        <v>19.899999999999999</v>
      </c>
      <c r="G3927">
        <f t="shared" ca="1" si="373"/>
        <v>46.089820015575185</v>
      </c>
      <c r="H3927">
        <f t="shared" ca="1" si="370"/>
        <v>19.704237990593271</v>
      </c>
      <c r="I3927">
        <f>User_Model_Calcs!A3927-Sat_Data!$B$5</f>
        <v>-1.2493857698659951</v>
      </c>
      <c r="J3927">
        <f>(Earth_Data!$B$1/SQRT(1-Earth_Data!$B$2^2*SIN(RADIANS(User_Model_Calcs!B3927))^2))*COS(RADIANS(User_Model_Calcs!B3927))</f>
        <v>5962.6146580735585</v>
      </c>
      <c r="K3927">
        <f>((Earth_Data!$B$1*(1-Earth_Data!$B$2^2))/SQRT(1-Earth_Data!$B$2^2*SIN(RADIANS(User_Model_Calcs!B3927))^2))*SIN(RADIANS(User_Model_Calcs!B3927))</f>
        <v>-2256.8933367723125</v>
      </c>
      <c r="L3927">
        <f t="shared" si="374"/>
        <v>-20.732021509842927</v>
      </c>
      <c r="M3927">
        <f t="shared" si="375"/>
        <v>6375.4483053539789</v>
      </c>
      <c r="N3927">
        <f>SQRT(User_Model_Calcs!M3927^2+Sat_Data!$B$3^2-2*User_Model_Calcs!M3927*Sat_Data!$B$3*COS(RADIANS(L3927))*COS(RADIANS(I3927)))</f>
        <v>36273.45508623663</v>
      </c>
      <c r="O3927">
        <f>DEGREES(ACOS(((Earth_Data!$B$1+Sat_Data!$B$2)/User_Model_Calcs!N3927)*SQRT(1-COS(RADIANS(User_Model_Calcs!I3927))^2*COS(RADIANS(User_Model_Calcs!B3927))^2)))</f>
        <v>65.506797424802954</v>
      </c>
      <c r="P3927">
        <f t="shared" si="372"/>
        <v>3.5048825069531215</v>
      </c>
    </row>
    <row r="3928" spans="1:16" x14ac:dyDescent="0.25">
      <c r="A3928">
        <v>116.09</v>
      </c>
      <c r="B3928">
        <v>-12.243</v>
      </c>
      <c r="C3928">
        <v>375</v>
      </c>
      <c r="D3928">
        <f t="shared" ca="1" si="371"/>
        <v>0.75</v>
      </c>
      <c r="E3928" s="1">
        <v>0.65</v>
      </c>
      <c r="F3928">
        <v>19.899999999999999</v>
      </c>
      <c r="G3928">
        <f t="shared" ca="1" si="373"/>
        <v>42.007420362456692</v>
      </c>
      <c r="H3928">
        <f t="shared" ca="1" si="370"/>
        <v>16.379382070988541</v>
      </c>
      <c r="I3928">
        <f>User_Model_Calcs!A3928-Sat_Data!$B$5</f>
        <v>6.0900000000000034</v>
      </c>
      <c r="J3928">
        <f>(Earth_Data!$B$1/SQRT(1-Earth_Data!$B$2^2*SIN(RADIANS(User_Model_Calcs!B3928))^2))*COS(RADIANS(User_Model_Calcs!B3928))</f>
        <v>6234.020526168134</v>
      </c>
      <c r="K3928">
        <f>((Earth_Data!$B$1*(1-Earth_Data!$B$2^2))/SQRT(1-Earth_Data!$B$2^2*SIN(RADIANS(User_Model_Calcs!B3928))^2))*SIN(RADIANS(User_Model_Calcs!B3928))</f>
        <v>-1343.6850841262467</v>
      </c>
      <c r="L3928">
        <f t="shared" si="374"/>
        <v>-12.163487373825303</v>
      </c>
      <c r="M3928">
        <f t="shared" si="375"/>
        <v>6377.1860193967195</v>
      </c>
      <c r="N3928">
        <f>SQRT(User_Model_Calcs!M3928^2+Sat_Data!$B$3^2-2*User_Model_Calcs!M3928*Sat_Data!$B$3*COS(RADIANS(L3928))*COS(RADIANS(I3928)))</f>
        <v>35996.469266673877</v>
      </c>
      <c r="O3928">
        <f>DEGREES(ACOS(((Earth_Data!$B$1+Sat_Data!$B$2)/User_Model_Calcs!N3928)*SQRT(1-COS(RADIANS(User_Model_Calcs!I3928))^2*COS(RADIANS(User_Model_Calcs!B3928))^2)))</f>
        <v>73.949140703697452</v>
      </c>
      <c r="P3928">
        <f t="shared" si="372"/>
        <v>26.708289556522509</v>
      </c>
    </row>
    <row r="3929" spans="1:16" x14ac:dyDescent="0.25">
      <c r="A3929">
        <v>126.069</v>
      </c>
      <c r="B3929">
        <v>-12.201000000000001</v>
      </c>
      <c r="C3929">
        <v>625</v>
      </c>
      <c r="D3929">
        <f t="shared" ca="1" si="371"/>
        <v>1.2</v>
      </c>
      <c r="E3929" s="1">
        <v>0.65</v>
      </c>
      <c r="F3929">
        <v>19.899999999999999</v>
      </c>
      <c r="G3929">
        <f t="shared" ca="1" si="373"/>
        <v>46.089820015575185</v>
      </c>
      <c r="H3929">
        <f t="shared" ca="1" si="370"/>
        <v>14.027279824129302</v>
      </c>
      <c r="I3929">
        <f>User_Model_Calcs!A3929-Sat_Data!$B$5</f>
        <v>16.069000000000003</v>
      </c>
      <c r="J3929">
        <f>(Earth_Data!$B$1/SQRT(1-Earth_Data!$B$2^2*SIN(RADIANS(User_Model_Calcs!B3929))^2))*COS(RADIANS(User_Model_Calcs!B3929))</f>
        <v>6235.0041296027366</v>
      </c>
      <c r="K3929">
        <f>((Earth_Data!$B$1*(1-Earth_Data!$B$2^2))/SQRT(1-Earth_Data!$B$2^2*SIN(RADIANS(User_Model_Calcs!B3929))^2))*SIN(RADIANS(User_Model_Calcs!B3929))</f>
        <v>-1339.1441801308849</v>
      </c>
      <c r="L3929">
        <f t="shared" si="374"/>
        <v>-12.121743578597842</v>
      </c>
      <c r="M3929">
        <f t="shared" si="375"/>
        <v>6377.1924568215436</v>
      </c>
      <c r="N3929">
        <f>SQRT(User_Model_Calcs!M3929^2+Sat_Data!$B$3^2-2*User_Model_Calcs!M3929*Sat_Data!$B$3*COS(RADIANS(L3929))*COS(RADIANS(I3929)))</f>
        <v>36238.641160893225</v>
      </c>
      <c r="O3929">
        <f>DEGREES(ACOS(((Earth_Data!$B$1+Sat_Data!$B$2)/User_Model_Calcs!N3929)*SQRT(1-COS(RADIANS(User_Model_Calcs!I3929))^2*COS(RADIANS(User_Model_Calcs!B3929))^2)))</f>
        <v>66.456792393362534</v>
      </c>
      <c r="P3929">
        <f t="shared" si="372"/>
        <v>53.732476359336466</v>
      </c>
    </row>
    <row r="3930" spans="1:16" x14ac:dyDescent="0.25">
      <c r="A3930">
        <v>128.233</v>
      </c>
      <c r="B3930">
        <v>-13.067999999999998</v>
      </c>
      <c r="C3930">
        <v>950</v>
      </c>
      <c r="D3930">
        <f t="shared" ca="1" si="371"/>
        <v>0.75</v>
      </c>
      <c r="E3930" s="1">
        <v>0.65</v>
      </c>
      <c r="F3930">
        <v>19.899999999999999</v>
      </c>
      <c r="G3930">
        <f t="shared" ca="1" si="373"/>
        <v>42.007420362456692</v>
      </c>
      <c r="H3930">
        <f t="shared" ca="1" si="370"/>
        <v>22.350809706503735</v>
      </c>
      <c r="I3930">
        <f>User_Model_Calcs!A3930-Sat_Data!$B$5</f>
        <v>18.233000000000004</v>
      </c>
      <c r="J3930">
        <f>(Earth_Data!$B$1/SQRT(1-Earth_Data!$B$2^2*SIN(RADIANS(User_Model_Calcs!B3930))^2))*COS(RADIANS(User_Model_Calcs!B3930))</f>
        <v>6214.0249675173363</v>
      </c>
      <c r="K3930">
        <f>((Earth_Data!$B$1*(1-Earth_Data!$B$2^2))/SQRT(1-Earth_Data!$B$2^2*SIN(RADIANS(User_Model_Calcs!B3930))^2))*SIN(RADIANS(User_Model_Calcs!B3930))</f>
        <v>-1432.7347721317701</v>
      </c>
      <c r="L3930">
        <f t="shared" si="374"/>
        <v>-12.983489799393732</v>
      </c>
      <c r="M3930">
        <f t="shared" si="375"/>
        <v>6377.0553725214204</v>
      </c>
      <c r="N3930">
        <f>SQRT(User_Model_Calcs!M3930^2+Sat_Data!$B$3^2-2*User_Model_Calcs!M3930*Sat_Data!$B$3*COS(RADIANS(L3930))*COS(RADIANS(I3930)))</f>
        <v>36342.446207778157</v>
      </c>
      <c r="O3930">
        <f>DEGREES(ACOS(((Earth_Data!$B$1+Sat_Data!$B$2)/User_Model_Calcs!N3930)*SQRT(1-COS(RADIANS(User_Model_Calcs!I3930))^2*COS(RADIANS(User_Model_Calcs!B3930))^2)))</f>
        <v>63.878011106603978</v>
      </c>
      <c r="P3930">
        <f t="shared" si="372"/>
        <v>55.535205508652787</v>
      </c>
    </row>
    <row r="3931" spans="1:16" x14ac:dyDescent="0.25">
      <c r="A3931">
        <v>105.94808320348351</v>
      </c>
      <c r="B3931">
        <v>-7.7091726490429515</v>
      </c>
      <c r="C3931">
        <v>2500</v>
      </c>
      <c r="D3931">
        <f t="shared" ca="1" si="371"/>
        <v>1.2</v>
      </c>
      <c r="E3931" s="1">
        <v>0.65</v>
      </c>
      <c r="F3931">
        <v>19.899999999999999</v>
      </c>
      <c r="G3931">
        <f t="shared" ca="1" si="373"/>
        <v>46.089820015575185</v>
      </c>
      <c r="H3931">
        <f t="shared" ca="1" si="370"/>
        <v>17.494006584971522</v>
      </c>
      <c r="I3931">
        <f>User_Model_Calcs!A3931-Sat_Data!$B$5</f>
        <v>-4.0519167965164939</v>
      </c>
      <c r="J3931">
        <f>(Earth_Data!$B$1/SQRT(1-Earth_Data!$B$2^2*SIN(RADIANS(User_Model_Calcs!B3931))^2))*COS(RADIANS(User_Model_Calcs!B3931))</f>
        <v>6320.8734304986256</v>
      </c>
      <c r="K3931">
        <f>((Earth_Data!$B$1*(1-Earth_Data!$B$2^2))/SQRT(1-Earth_Data!$B$2^2*SIN(RADIANS(User_Model_Calcs!B3931))^2))*SIN(RADIANS(User_Model_Calcs!B3931))</f>
        <v>-849.91793256296387</v>
      </c>
      <c r="L3931">
        <f t="shared" si="374"/>
        <v>-7.658177997979033</v>
      </c>
      <c r="M3931">
        <f t="shared" si="375"/>
        <v>6377.7583378860918</v>
      </c>
      <c r="N3931">
        <f>SQRT(User_Model_Calcs!M3931^2+Sat_Data!$B$3^2-2*User_Model_Calcs!M3931*Sat_Data!$B$3*COS(RADIANS(L3931))*COS(RADIANS(I3931)))</f>
        <v>35871.917414392177</v>
      </c>
      <c r="O3931">
        <f>DEGREES(ACOS(((Earth_Data!$B$1+Sat_Data!$B$2)/User_Model_Calcs!N3931)*SQRT(1-COS(RADIANS(User_Model_Calcs!I3931))^2*COS(RADIANS(User_Model_Calcs!B3931))^2)))</f>
        <v>79.754674396382754</v>
      </c>
      <c r="P3931">
        <f t="shared" si="372"/>
        <v>27.83704244232981</v>
      </c>
    </row>
    <row r="3932" spans="1:16" x14ac:dyDescent="0.25">
      <c r="A3932">
        <v>101.94344214440356</v>
      </c>
      <c r="B3932">
        <v>-16.355603035054543</v>
      </c>
      <c r="C3932">
        <v>950</v>
      </c>
      <c r="D3932">
        <f t="shared" ca="1" si="371"/>
        <v>0.75</v>
      </c>
      <c r="E3932" s="1">
        <v>0.65</v>
      </c>
      <c r="F3932">
        <v>19.899999999999999</v>
      </c>
      <c r="G3932">
        <f t="shared" ca="1" si="373"/>
        <v>42.007420362456692</v>
      </c>
      <c r="H3932">
        <f t="shared" ca="1" si="370"/>
        <v>14.907617429720649</v>
      </c>
      <c r="I3932">
        <f>User_Model_Calcs!A3932-Sat_Data!$B$5</f>
        <v>-8.0565578555964379</v>
      </c>
      <c r="J3932">
        <f>(Earth_Data!$B$1/SQRT(1-Earth_Data!$B$2^2*SIN(RADIANS(User_Model_Calcs!B3932))^2))*COS(RADIANS(User_Model_Calcs!B3932))</f>
        <v>6121.6574789084125</v>
      </c>
      <c r="K3932">
        <f>((Earth_Data!$B$1*(1-Earth_Data!$B$2^2))/SQRT(1-Earth_Data!$B$2^2*SIN(RADIANS(User_Model_Calcs!B3932))^2))*SIN(RADIANS(User_Model_Calcs!B3932))</f>
        <v>-1784.5215326623763</v>
      </c>
      <c r="L3932">
        <f t="shared" si="374"/>
        <v>-16.251907275502827</v>
      </c>
      <c r="M3932">
        <f t="shared" si="375"/>
        <v>6376.4572757614378</v>
      </c>
      <c r="N3932">
        <f>SQRT(User_Model_Calcs!M3932^2+Sat_Data!$B$3^2-2*User_Model_Calcs!M3932*Sat_Data!$B$3*COS(RADIANS(L3932))*COS(RADIANS(I3932)))</f>
        <v>36157.158847679901</v>
      </c>
      <c r="O3932">
        <f>DEGREES(ACOS(((Earth_Data!$B$1+Sat_Data!$B$2)/User_Model_Calcs!N3932)*SQRT(1-COS(RADIANS(User_Model_Calcs!I3932))^2*COS(RADIANS(User_Model_Calcs!B3932))^2)))</f>
        <v>68.659770262801288</v>
      </c>
      <c r="P3932">
        <f t="shared" si="372"/>
        <v>26.686770377614963</v>
      </c>
    </row>
    <row r="3933" spans="1:16" x14ac:dyDescent="0.25">
      <c r="A3933">
        <v>155.346</v>
      </c>
      <c r="B3933">
        <v>-9.7620000000000005</v>
      </c>
      <c r="C3933">
        <v>2500</v>
      </c>
      <c r="D3933">
        <f t="shared" ca="1" si="371"/>
        <v>1.2</v>
      </c>
      <c r="E3933" s="1">
        <v>0.65</v>
      </c>
      <c r="F3933">
        <v>19.899999999999999</v>
      </c>
      <c r="G3933">
        <f t="shared" ca="1" si="373"/>
        <v>46.089820015575185</v>
      </c>
      <c r="H3933">
        <f t="shared" ca="1" si="370"/>
        <v>14.62975388066871</v>
      </c>
      <c r="I3933">
        <f>User_Model_Calcs!A3933-Sat_Data!$B$5</f>
        <v>45.346000000000004</v>
      </c>
      <c r="J3933">
        <f>(Earth_Data!$B$1/SQRT(1-Earth_Data!$B$2^2*SIN(RADIANS(User_Model_Calcs!B3933))^2))*COS(RADIANS(User_Model_Calcs!B3933))</f>
        <v>6286.3931365310773</v>
      </c>
      <c r="K3933">
        <f>((Earth_Data!$B$1*(1-Earth_Data!$B$2^2))/SQRT(1-Earth_Data!$B$2^2*SIN(RADIANS(User_Model_Calcs!B3933))^2))*SIN(RADIANS(User_Model_Calcs!B3933))</f>
        <v>-1074.3149583796767</v>
      </c>
      <c r="L3933">
        <f t="shared" si="374"/>
        <v>-9.6978932690276185</v>
      </c>
      <c r="M3933">
        <f t="shared" si="375"/>
        <v>6377.5301878410082</v>
      </c>
      <c r="N3933">
        <f>SQRT(User_Model_Calcs!M3933^2+Sat_Data!$B$3^2-2*User_Model_Calcs!M3933*Sat_Data!$B$3*COS(RADIANS(L3933))*COS(RADIANS(I3933)))</f>
        <v>38025.07236985585</v>
      </c>
      <c r="O3933">
        <f>DEGREES(ACOS(((Earth_Data!$B$1+Sat_Data!$B$2)/User_Model_Calcs!N3933)*SQRT(1-COS(RADIANS(User_Model_Calcs!I3933))^2*COS(RADIANS(User_Model_Calcs!B3933))^2)))</f>
        <v>36.890127841061251</v>
      </c>
      <c r="P3933">
        <f t="shared" si="372"/>
        <v>80.490094427922145</v>
      </c>
    </row>
    <row r="3934" spans="1:16" x14ac:dyDescent="0.25">
      <c r="A3934">
        <v>153.63800000000001</v>
      </c>
      <c r="B3934">
        <v>-15.756</v>
      </c>
      <c r="C3934">
        <v>950</v>
      </c>
      <c r="D3934">
        <f t="shared" ca="1" si="371"/>
        <v>1.2</v>
      </c>
      <c r="E3934" s="1">
        <v>0.65</v>
      </c>
      <c r="F3934">
        <v>19.899999999999999</v>
      </c>
      <c r="G3934">
        <f t="shared" ca="1" si="373"/>
        <v>46.089820015575185</v>
      </c>
      <c r="H3934">
        <f t="shared" ca="1" si="370"/>
        <v>15.084052649856433</v>
      </c>
      <c r="I3934">
        <f>User_Model_Calcs!A3934-Sat_Data!$B$5</f>
        <v>43.638000000000005</v>
      </c>
      <c r="J3934">
        <f>(Earth_Data!$B$1/SQRT(1-Earth_Data!$B$2^2*SIN(RADIANS(User_Model_Calcs!B3934))^2))*COS(RADIANS(User_Model_Calcs!B3934))</f>
        <v>6140.0085032385941</v>
      </c>
      <c r="K3934">
        <f>((Earth_Data!$B$1*(1-Earth_Data!$B$2^2))/SQRT(1-Earth_Data!$B$2^2*SIN(RADIANS(User_Model_Calcs!B3934))^2))*SIN(RADIANS(User_Model_Calcs!B3934))</f>
        <v>-1720.7583588805628</v>
      </c>
      <c r="L3934">
        <f t="shared" si="374"/>
        <v>-15.65570966791387</v>
      </c>
      <c r="M3934">
        <f t="shared" si="375"/>
        <v>6376.5753935399816</v>
      </c>
      <c r="N3934">
        <f>SQRT(User_Model_Calcs!M3934^2+Sat_Data!$B$3^2-2*User_Model_Calcs!M3934*Sat_Data!$B$3*COS(RADIANS(L3934))*COS(RADIANS(I3934)))</f>
        <v>37996.753115766973</v>
      </c>
      <c r="O3934">
        <f>DEGREES(ACOS(((Earth_Data!$B$1+Sat_Data!$B$2)/User_Model_Calcs!N3934)*SQRT(1-COS(RADIANS(User_Model_Calcs!I3934))^2*COS(RADIANS(User_Model_Calcs!B3934))^2)))</f>
        <v>37.228146191574922</v>
      </c>
      <c r="P3934">
        <f t="shared" si="372"/>
        <v>74.104744561257434</v>
      </c>
    </row>
    <row r="3935" spans="1:16" x14ac:dyDescent="0.25">
      <c r="A3935">
        <v>108.834</v>
      </c>
      <c r="B3935">
        <v>-20.743000000000002</v>
      </c>
      <c r="C3935">
        <v>2500</v>
      </c>
      <c r="D3935">
        <f t="shared" ca="1" si="371"/>
        <v>1.2</v>
      </c>
      <c r="E3935" s="1">
        <v>0.65</v>
      </c>
      <c r="F3935">
        <v>19.899999999999999</v>
      </c>
      <c r="G3935">
        <f t="shared" ca="1" si="373"/>
        <v>46.089820015575185</v>
      </c>
      <c r="H3935">
        <f t="shared" ca="1" si="370"/>
        <v>19.813083643349692</v>
      </c>
      <c r="I3935">
        <f>User_Model_Calcs!A3935-Sat_Data!$B$5</f>
        <v>-1.1659999999999968</v>
      </c>
      <c r="J3935">
        <f>(Earth_Data!$B$1/SQRT(1-Earth_Data!$B$2^2*SIN(RADIANS(User_Model_Calcs!B3935))^2))*COS(RADIANS(User_Model_Calcs!B3935))</f>
        <v>5967.2053776500434</v>
      </c>
      <c r="K3935">
        <f>((Earth_Data!$B$1*(1-Earth_Data!$B$2^2))/SQRT(1-Earth_Data!$B$2^2*SIN(RADIANS(User_Model_Calcs!B3935))^2))*SIN(RADIANS(User_Model_Calcs!B3935))</f>
        <v>-2244.8090586773883</v>
      </c>
      <c r="L3935">
        <f t="shared" si="374"/>
        <v>-20.615848838638858</v>
      </c>
      <c r="M3935">
        <f t="shared" si="375"/>
        <v>6375.4770589325835</v>
      </c>
      <c r="N3935">
        <f>SQRT(User_Model_Calcs!M3935^2+Sat_Data!$B$3^2-2*User_Model_Calcs!M3935*Sat_Data!$B$3*COS(RADIANS(L3935))*COS(RADIANS(I3935)))</f>
        <v>36267.911985285951</v>
      </c>
      <c r="O3935">
        <f>DEGREES(ACOS(((Earth_Data!$B$1+Sat_Data!$B$2)/User_Model_Calcs!N3935)*SQRT(1-COS(RADIANS(User_Model_Calcs!I3935))^2*COS(RADIANS(User_Model_Calcs!B3935))^2)))</f>
        <v>65.647409523411866</v>
      </c>
      <c r="P3935">
        <f t="shared" si="372"/>
        <v>3.2889784296195441</v>
      </c>
    </row>
    <row r="3936" spans="1:16" x14ac:dyDescent="0.25">
      <c r="A3936">
        <v>115.16083089971774</v>
      </c>
      <c r="B3936">
        <v>-5.924356578822735</v>
      </c>
      <c r="C3936">
        <v>400</v>
      </c>
      <c r="D3936">
        <f t="shared" ca="1" si="371"/>
        <v>3</v>
      </c>
      <c r="E3936" s="1">
        <v>0.65</v>
      </c>
      <c r="F3936">
        <v>19.899999999999999</v>
      </c>
      <c r="G3936">
        <f t="shared" ca="1" si="373"/>
        <v>54.048620189015942</v>
      </c>
      <c r="H3936">
        <f t="shared" ca="1" si="370"/>
        <v>18.10352836566743</v>
      </c>
      <c r="I3936">
        <f>User_Model_Calcs!A3936-Sat_Data!$B$5</f>
        <v>5.1608308997177375</v>
      </c>
      <c r="J3936">
        <f>(Earth_Data!$B$1/SQRT(1-Earth_Data!$B$2^2*SIN(RADIANS(User_Model_Calcs!B3936))^2))*COS(RADIANS(User_Model_Calcs!B3936))</f>
        <v>6344.3007847620775</v>
      </c>
      <c r="K3936">
        <f>((Earth_Data!$B$1*(1-Earth_Data!$B$2^2))/SQRT(1-Earth_Data!$B$2^2*SIN(RADIANS(User_Model_Calcs!B3936))^2))*SIN(RADIANS(User_Model_Calcs!B3936))</f>
        <v>-653.93830589267429</v>
      </c>
      <c r="L3936">
        <f t="shared" si="374"/>
        <v>-5.8849751810384463</v>
      </c>
      <c r="M3936">
        <f t="shared" si="375"/>
        <v>6377.9140598981494</v>
      </c>
      <c r="N3936">
        <f>SQRT(User_Model_Calcs!M3936^2+Sat_Data!$B$3^2-2*User_Model_Calcs!M3936*Sat_Data!$B$3*COS(RADIANS(L3936))*COS(RADIANS(I3936)))</f>
        <v>35856.064423325224</v>
      </c>
      <c r="O3936">
        <f>DEGREES(ACOS(((Earth_Data!$B$1+Sat_Data!$B$2)/User_Model_Calcs!N3936)*SQRT(1-COS(RADIANS(User_Model_Calcs!I3936))^2*COS(RADIANS(User_Model_Calcs!B3936))^2)))</f>
        <v>80.756691553510564</v>
      </c>
      <c r="P3936">
        <f t="shared" si="372"/>
        <v>41.187316152412158</v>
      </c>
    </row>
    <row r="3937" spans="1:16" x14ac:dyDescent="0.25">
      <c r="A3937">
        <v>143.06043761684498</v>
      </c>
      <c r="B3937">
        <v>-15.602694197460838</v>
      </c>
      <c r="C3937">
        <v>4700</v>
      </c>
      <c r="D3937">
        <f t="shared" ca="1" si="371"/>
        <v>0.75</v>
      </c>
      <c r="E3937" s="1">
        <v>0.65</v>
      </c>
      <c r="F3937">
        <v>19.899999999999999</v>
      </c>
      <c r="G3937">
        <f t="shared" ca="1" si="373"/>
        <v>42.007420362456692</v>
      </c>
      <c r="H3937">
        <f t="shared" ca="1" si="370"/>
        <v>21.969070770547994</v>
      </c>
      <c r="I3937">
        <f>User_Model_Calcs!A3937-Sat_Data!$B$5</f>
        <v>33.060437616844979</v>
      </c>
      <c r="J3937">
        <f>(Earth_Data!$B$1/SQRT(1-Earth_Data!$B$2^2*SIN(RADIANS(User_Model_Calcs!B3937))^2))*COS(RADIANS(User_Model_Calcs!B3937))</f>
        <v>6144.5931144266206</v>
      </c>
      <c r="K3937">
        <f>((Earth_Data!$B$1*(1-Earth_Data!$B$2^2))/SQRT(1-Earth_Data!$B$2^2*SIN(RADIANS(User_Model_Calcs!B3937))^2))*SIN(RADIANS(User_Model_Calcs!B3937))</f>
        <v>-1704.4254877804858</v>
      </c>
      <c r="L3937">
        <f t="shared" si="374"/>
        <v>-15.503281612541231</v>
      </c>
      <c r="M3937">
        <f t="shared" si="375"/>
        <v>6376.6049575973248</v>
      </c>
      <c r="N3937">
        <f>SQRT(User_Model_Calcs!M3937^2+Sat_Data!$B$3^2-2*User_Model_Calcs!M3937*Sat_Data!$B$3*COS(RADIANS(L3937))*COS(RADIANS(I3937)))</f>
        <v>37204.914866403065</v>
      </c>
      <c r="O3937">
        <f>DEGREES(ACOS(((Earth_Data!$B$1+Sat_Data!$B$2)/User_Model_Calcs!N3937)*SQRT(1-COS(RADIANS(User_Model_Calcs!I3937))^2*COS(RADIANS(User_Model_Calcs!B3937))^2)))</f>
        <v>48.01462147079571</v>
      </c>
      <c r="P3937">
        <f t="shared" si="372"/>
        <v>67.548849519577715</v>
      </c>
    </row>
    <row r="3938" spans="1:16" x14ac:dyDescent="0.25">
      <c r="A3938">
        <v>116.25963992102143</v>
      </c>
      <c r="B3938">
        <v>-14.430958224242296</v>
      </c>
      <c r="C3938">
        <v>625</v>
      </c>
      <c r="D3938">
        <f t="shared" ca="1" si="371"/>
        <v>0.75</v>
      </c>
      <c r="E3938" s="1">
        <v>0.65</v>
      </c>
      <c r="F3938">
        <v>19.899999999999999</v>
      </c>
      <c r="G3938">
        <f t="shared" ca="1" si="373"/>
        <v>42.007420362456692</v>
      </c>
      <c r="H3938">
        <f t="shared" ca="1" si="370"/>
        <v>18.931594505781593</v>
      </c>
      <c r="I3938">
        <f>User_Model_Calcs!A3938-Sat_Data!$B$5</f>
        <v>6.2596399210214315</v>
      </c>
      <c r="J3938">
        <f>(Earth_Data!$B$1/SQRT(1-Earth_Data!$B$2^2*SIN(RADIANS(User_Model_Calcs!B3938))^2))*COS(RADIANS(User_Model_Calcs!B3938))</f>
        <v>6178.1855616448747</v>
      </c>
      <c r="K3938">
        <f>((Earth_Data!$B$1*(1-Earth_Data!$B$2^2))/SQRT(1-Earth_Data!$B$2^2*SIN(RADIANS(User_Model_Calcs!B3938))^2))*SIN(RADIANS(User_Model_Calcs!B3938))</f>
        <v>-1579.2039639929706</v>
      </c>
      <c r="L3938">
        <f t="shared" si="374"/>
        <v>-14.338345758350503</v>
      </c>
      <c r="M3938">
        <f t="shared" si="375"/>
        <v>6376.8222488954725</v>
      </c>
      <c r="N3938">
        <f>SQRT(User_Model_Calcs!M3938^2+Sat_Data!$B$3^2-2*User_Model_Calcs!M3938*Sat_Data!$B$3*COS(RADIANS(L3938))*COS(RADIANS(I3938)))</f>
        <v>36063.679441165528</v>
      </c>
      <c r="O3938">
        <f>DEGREES(ACOS(((Earth_Data!$B$1+Sat_Data!$B$2)/User_Model_Calcs!N3938)*SQRT(1-COS(RADIANS(User_Model_Calcs!I3938))^2*COS(RADIANS(User_Model_Calcs!B3938))^2)))</f>
        <v>71.551911940077204</v>
      </c>
      <c r="P3938">
        <f t="shared" si="372"/>
        <v>23.756095851024739</v>
      </c>
    </row>
    <row r="3939" spans="1:16" x14ac:dyDescent="0.25">
      <c r="A3939">
        <v>140.566</v>
      </c>
      <c r="B3939">
        <v>-14.433</v>
      </c>
      <c r="C3939">
        <v>375</v>
      </c>
      <c r="D3939">
        <f t="shared" ca="1" si="371"/>
        <v>1.2</v>
      </c>
      <c r="E3939" s="1">
        <v>0.65</v>
      </c>
      <c r="F3939">
        <v>19.899999999999999</v>
      </c>
      <c r="G3939">
        <f t="shared" ca="1" si="373"/>
        <v>46.089820015575185</v>
      </c>
      <c r="H3939">
        <f t="shared" ca="1" si="370"/>
        <v>17.64312762384046</v>
      </c>
      <c r="I3939">
        <f>User_Model_Calcs!A3939-Sat_Data!$B$5</f>
        <v>30.566000000000003</v>
      </c>
      <c r="J3939">
        <f>(Earth_Data!$B$1/SQRT(1-Earth_Data!$B$2^2*SIN(RADIANS(User_Model_Calcs!B3939))^2))*COS(RADIANS(User_Model_Calcs!B3939))</f>
        <v>6178.1292582799651</v>
      </c>
      <c r="K3939">
        <f>((Earth_Data!$B$1*(1-Earth_Data!$B$2^2))/SQRT(1-Earth_Data!$B$2^2*SIN(RADIANS(User_Model_Calcs!B3939))^2))*SIN(RADIANS(User_Model_Calcs!B3939))</f>
        <v>-1579.4227441084352</v>
      </c>
      <c r="L3939">
        <f t="shared" si="374"/>
        <v>-14.340375547880077</v>
      </c>
      <c r="M3939">
        <f t="shared" si="375"/>
        <v>6376.8218837146433</v>
      </c>
      <c r="N3939">
        <f>SQRT(User_Model_Calcs!M3939^2+Sat_Data!$B$3^2-2*User_Model_Calcs!M3939*Sat_Data!$B$3*COS(RADIANS(L3939))*COS(RADIANS(I3939)))</f>
        <v>37011.922409098224</v>
      </c>
      <c r="O3939">
        <f>DEGREES(ACOS(((Earth_Data!$B$1+Sat_Data!$B$2)/User_Model_Calcs!N3939)*SQRT(1-COS(RADIANS(User_Model_Calcs!I3939))^2*COS(RADIANS(User_Model_Calcs!B3939))^2)))</f>
        <v>51.038534092055713</v>
      </c>
      <c r="P3939">
        <f t="shared" si="372"/>
        <v>67.118979503478968</v>
      </c>
    </row>
    <row r="3940" spans="1:16" x14ac:dyDescent="0.25">
      <c r="A3940">
        <v>112.91699533401118</v>
      </c>
      <c r="B3940">
        <v>-17.854595510635164</v>
      </c>
      <c r="C3940">
        <v>2500</v>
      </c>
      <c r="D3940">
        <f t="shared" ca="1" si="371"/>
        <v>3</v>
      </c>
      <c r="E3940" s="1">
        <v>0.65</v>
      </c>
      <c r="F3940">
        <v>19.899999999999999</v>
      </c>
      <c r="G3940">
        <f t="shared" ca="1" si="373"/>
        <v>54.048620189015942</v>
      </c>
      <c r="H3940">
        <f t="shared" ca="1" si="370"/>
        <v>18.826617042814135</v>
      </c>
      <c r="I3940">
        <f>User_Model_Calcs!A3940-Sat_Data!$B$5</f>
        <v>2.9169953340111761</v>
      </c>
      <c r="J3940">
        <f>(Earth_Data!$B$1/SQRT(1-Earth_Data!$B$2^2*SIN(RADIANS(User_Model_Calcs!B3940))^2))*COS(RADIANS(User_Model_Calcs!B3940))</f>
        <v>6072.8651129088494</v>
      </c>
      <c r="K3940">
        <f>((Earth_Data!$B$1*(1-Earth_Data!$B$2^2))/SQRT(1-Earth_Data!$B$2^2*SIN(RADIANS(User_Model_Calcs!B3940))^2))*SIN(RADIANS(User_Model_Calcs!B3940))</f>
        <v>-1943.0732044269052</v>
      </c>
      <c r="L3940">
        <f t="shared" si="374"/>
        <v>-17.742586516584922</v>
      </c>
      <c r="M3940">
        <f t="shared" si="375"/>
        <v>6376.1449291360414</v>
      </c>
      <c r="N3940">
        <f>SQRT(User_Model_Calcs!M3940^2+Sat_Data!$B$3^2-2*User_Model_Calcs!M3940*Sat_Data!$B$3*COS(RADIANS(L3940))*COS(RADIANS(I3940)))</f>
        <v>36152.720502999116</v>
      </c>
      <c r="O3940">
        <f>DEGREES(ACOS(((Earth_Data!$B$1+Sat_Data!$B$2)/User_Model_Calcs!N3940)*SQRT(1-COS(RADIANS(User_Model_Calcs!I3940))^2*COS(RADIANS(User_Model_Calcs!B3940))^2)))</f>
        <v>68.775773350993504</v>
      </c>
      <c r="P3940">
        <f t="shared" si="372"/>
        <v>9.4359197315782897</v>
      </c>
    </row>
    <row r="3941" spans="1:16" x14ac:dyDescent="0.25">
      <c r="A3941">
        <v>153.76900000000001</v>
      </c>
      <c r="B3941">
        <v>-12.259</v>
      </c>
      <c r="C3941">
        <v>6250</v>
      </c>
      <c r="D3941">
        <f t="shared" ca="1" si="371"/>
        <v>3</v>
      </c>
      <c r="E3941" s="1">
        <v>0.65</v>
      </c>
      <c r="F3941">
        <v>19.899999999999999</v>
      </c>
      <c r="G3941">
        <f t="shared" ca="1" si="373"/>
        <v>54.048620189015942</v>
      </c>
      <c r="H3941">
        <f t="shared" ca="1" si="370"/>
        <v>15.748209385928758</v>
      </c>
      <c r="I3941">
        <f>User_Model_Calcs!A3941-Sat_Data!$B$5</f>
        <v>43.769000000000005</v>
      </c>
      <c r="J3941">
        <f>(Earth_Data!$B$1/SQRT(1-Earth_Data!$B$2^2*SIN(RADIANS(User_Model_Calcs!B3941))^2))*COS(RADIANS(User_Model_Calcs!B3941))</f>
        <v>6233.6449437830524</v>
      </c>
      <c r="K3941">
        <f>((Earth_Data!$B$1*(1-Earth_Data!$B$2^2))/SQRT(1-Earth_Data!$B$2^2*SIN(RADIANS(User_Model_Calcs!B3941))^2))*SIN(RADIANS(User_Model_Calcs!B3941))</f>
        <v>-1345.4147661131601</v>
      </c>
      <c r="L3941">
        <f t="shared" si="374"/>
        <v>-12.17938981652123</v>
      </c>
      <c r="M3941">
        <f t="shared" si="375"/>
        <v>6377.183561575388</v>
      </c>
      <c r="N3941">
        <f>SQRT(User_Model_Calcs!M3941^2+Sat_Data!$B$3^2-2*User_Model_Calcs!M3941*Sat_Data!$B$3*COS(RADIANS(L3941))*COS(RADIANS(I3941)))</f>
        <v>37932.529929024633</v>
      </c>
      <c r="O3941">
        <f>DEGREES(ACOS(((Earth_Data!$B$1+Sat_Data!$B$2)/User_Model_Calcs!N3941)*SQRT(1-COS(RADIANS(User_Model_Calcs!I3941))^2*COS(RADIANS(User_Model_Calcs!B3941))^2)))</f>
        <v>38.039639393826</v>
      </c>
      <c r="P3941">
        <f t="shared" si="372"/>
        <v>77.502065496726843</v>
      </c>
    </row>
    <row r="3942" spans="1:16" x14ac:dyDescent="0.25">
      <c r="A3942">
        <v>116.08499999999999</v>
      </c>
      <c r="B3942">
        <v>-9.2430000000000003</v>
      </c>
      <c r="C3942">
        <v>3750</v>
      </c>
      <c r="D3942">
        <f t="shared" ca="1" si="371"/>
        <v>0.75</v>
      </c>
      <c r="E3942" s="1">
        <v>0.65</v>
      </c>
      <c r="F3942">
        <v>19.899999999999999</v>
      </c>
      <c r="G3942">
        <f t="shared" ca="1" si="373"/>
        <v>42.007420362456692</v>
      </c>
      <c r="H3942">
        <f t="shared" ca="1" si="370"/>
        <v>20.900975888904703</v>
      </c>
      <c r="I3942">
        <f>User_Model_Calcs!A3942-Sat_Data!$B$5</f>
        <v>6.0849999999999937</v>
      </c>
      <c r="J3942">
        <f>(Earth_Data!$B$1/SQRT(1-Earth_Data!$B$2^2*SIN(RADIANS(User_Model_Calcs!B3942))^2))*COS(RADIANS(User_Model_Calcs!B3942))</f>
        <v>6295.869932571607</v>
      </c>
      <c r="K3942">
        <f>((Earth_Data!$B$1*(1-Earth_Data!$B$2^2))/SQRT(1-Earth_Data!$B$2^2*SIN(RADIANS(User_Model_Calcs!B3942))^2))*SIN(RADIANS(User_Model_Calcs!B3942))</f>
        <v>-1017.6990417352415</v>
      </c>
      <c r="L3942">
        <f t="shared" si="374"/>
        <v>-9.1821801139431951</v>
      </c>
      <c r="M3942">
        <f t="shared" si="375"/>
        <v>6377.5927705842141</v>
      </c>
      <c r="N3942">
        <f>SQRT(User_Model_Calcs!M3942^2+Sat_Data!$B$3^2-2*User_Model_Calcs!M3942*Sat_Data!$B$3*COS(RADIANS(L3942))*COS(RADIANS(I3942)))</f>
        <v>35924.362972433315</v>
      </c>
      <c r="O3942">
        <f>DEGREES(ACOS(((Earth_Data!$B$1+Sat_Data!$B$2)/User_Model_Calcs!N3942)*SQRT(1-COS(RADIANS(User_Model_Calcs!I3942))^2*COS(RADIANS(User_Model_Calcs!B3942))^2)))</f>
        <v>76.997775699744139</v>
      </c>
      <c r="P3942">
        <f t="shared" si="372"/>
        <v>33.572125719464253</v>
      </c>
    </row>
    <row r="3943" spans="1:16" x14ac:dyDescent="0.25">
      <c r="A3943">
        <v>148.58627377846688</v>
      </c>
      <c r="B3943">
        <v>-14.446708092693124</v>
      </c>
      <c r="C3943">
        <v>4700</v>
      </c>
      <c r="D3943">
        <f t="shared" ca="1" si="371"/>
        <v>0.75</v>
      </c>
      <c r="E3943" s="1">
        <v>0.65</v>
      </c>
      <c r="F3943">
        <v>19.899999999999999</v>
      </c>
      <c r="G3943">
        <f t="shared" ca="1" si="373"/>
        <v>42.007420362456692</v>
      </c>
      <c r="H3943">
        <f t="shared" ca="1" si="370"/>
        <v>22.907512225705684</v>
      </c>
      <c r="I3943">
        <f>User_Model_Calcs!A3943-Sat_Data!$B$5</f>
        <v>38.586273778466875</v>
      </c>
      <c r="J3943">
        <f>(Earth_Data!$B$1/SQRT(1-Earth_Data!$B$2^2*SIN(RADIANS(User_Model_Calcs!B3943))^2))*COS(RADIANS(User_Model_Calcs!B3943))</f>
        <v>6177.7510461040201</v>
      </c>
      <c r="K3943">
        <f>((Earth_Data!$B$1*(1-Earth_Data!$B$2^2))/SQRT(1-Earth_Data!$B$2^2*SIN(RADIANS(User_Model_Calcs!B3943))^2))*SIN(RADIANS(User_Model_Calcs!B3943))</f>
        <v>-1580.8915410488119</v>
      </c>
      <c r="L3943">
        <f t="shared" si="374"/>
        <v>-14.354003179404765</v>
      </c>
      <c r="M3943">
        <f t="shared" si="375"/>
        <v>6376.819430734965</v>
      </c>
      <c r="N3943">
        <f>SQRT(User_Model_Calcs!M3943^2+Sat_Data!$B$3^2-2*User_Model_Calcs!M3943*Sat_Data!$B$3*COS(RADIANS(L3943))*COS(RADIANS(I3943)))</f>
        <v>37566.746715874826</v>
      </c>
      <c r="O3943">
        <f>DEGREES(ACOS(((Earth_Data!$B$1+Sat_Data!$B$2)/User_Model_Calcs!N3943)*SQRT(1-COS(RADIANS(User_Model_Calcs!I3943))^2*COS(RADIANS(User_Model_Calcs!B3943))^2)))</f>
        <v>42.824463928537519</v>
      </c>
      <c r="P3943">
        <f t="shared" si="372"/>
        <v>72.63704724244964</v>
      </c>
    </row>
    <row r="3944" spans="1:16" x14ac:dyDescent="0.25">
      <c r="A3944">
        <v>139.64699999999999</v>
      </c>
      <c r="B3944">
        <v>-11.045999999999999</v>
      </c>
      <c r="C3944">
        <v>2500</v>
      </c>
      <c r="D3944">
        <f t="shared" ca="1" si="371"/>
        <v>3</v>
      </c>
      <c r="E3944" s="1">
        <v>0.65</v>
      </c>
      <c r="F3944">
        <v>19.899999999999999</v>
      </c>
      <c r="G3944">
        <f t="shared" ca="1" si="373"/>
        <v>54.048620189015942</v>
      </c>
      <c r="H3944">
        <f t="shared" ca="1" si="370"/>
        <v>14.794487712390623</v>
      </c>
      <c r="I3944">
        <f>User_Model_Calcs!A3944-Sat_Data!$B$5</f>
        <v>29.646999999999991</v>
      </c>
      <c r="J3944">
        <f>(Earth_Data!$B$1/SQRT(1-Earth_Data!$B$2^2*SIN(RADIANS(User_Model_Calcs!B3944))^2))*COS(RADIANS(User_Model_Calcs!B3944))</f>
        <v>6260.7458524102367</v>
      </c>
      <c r="K3944">
        <f>((Earth_Data!$B$1*(1-Earth_Data!$B$2^2))/SQRT(1-Earth_Data!$B$2^2*SIN(RADIANS(User_Model_Calcs!B3944))^2))*SIN(RADIANS(User_Model_Calcs!B3944))</f>
        <v>-1214.0009777602979</v>
      </c>
      <c r="L3944">
        <f t="shared" si="374"/>
        <v>-10.973853455708648</v>
      </c>
      <c r="M3944">
        <f t="shared" si="375"/>
        <v>6377.3612883758542</v>
      </c>
      <c r="N3944">
        <f>SQRT(User_Model_Calcs!M3944^2+Sat_Data!$B$3^2-2*User_Model_Calcs!M3944*Sat_Data!$B$3*COS(RADIANS(L3944))*COS(RADIANS(I3944)))</f>
        <v>36873.334137218539</v>
      </c>
      <c r="O3944">
        <f>DEGREES(ACOS(((Earth_Data!$B$1+Sat_Data!$B$2)/User_Model_Calcs!N3944)*SQRT(1-COS(RADIANS(User_Model_Calcs!I3944))^2*COS(RADIANS(User_Model_Calcs!B3944))^2)))</f>
        <v>53.357555122438406</v>
      </c>
      <c r="P3944">
        <f t="shared" si="372"/>
        <v>71.395299419896929</v>
      </c>
    </row>
    <row r="3945" spans="1:16" x14ac:dyDescent="0.25">
      <c r="A3945">
        <v>112.89868144003127</v>
      </c>
      <c r="B3945">
        <v>-6.3848890965712002</v>
      </c>
      <c r="C3945">
        <v>400</v>
      </c>
      <c r="D3945">
        <f t="shared" ca="1" si="371"/>
        <v>0.75</v>
      </c>
      <c r="E3945" s="1">
        <v>0.65</v>
      </c>
      <c r="F3945">
        <v>19.899999999999999</v>
      </c>
      <c r="G3945">
        <f t="shared" ca="1" si="373"/>
        <v>42.007420362456692</v>
      </c>
      <c r="H3945">
        <f t="shared" ca="1" si="370"/>
        <v>19.672665534212165</v>
      </c>
      <c r="I3945">
        <f>User_Model_Calcs!A3945-Sat_Data!$B$5</f>
        <v>2.8986814400312682</v>
      </c>
      <c r="J3945">
        <f>(Earth_Data!$B$1/SQRT(1-Earth_Data!$B$2^2*SIN(RADIANS(User_Model_Calcs!B3945))^2))*COS(RADIANS(User_Model_Calcs!B3945))</f>
        <v>6338.8406058806231</v>
      </c>
      <c r="K3945">
        <f>((Earth_Data!$B$1*(1-Earth_Data!$B$2^2))/SQRT(1-Earth_Data!$B$2^2*SIN(RADIANS(User_Model_Calcs!B3945))^2))*SIN(RADIANS(User_Model_Calcs!B3945))</f>
        <v>-704.57357233634855</v>
      </c>
      <c r="L3945">
        <f t="shared" si="374"/>
        <v>-6.3424948663618395</v>
      </c>
      <c r="M3945">
        <f t="shared" si="375"/>
        <v>6377.8777148512208</v>
      </c>
      <c r="N3945">
        <f>SQRT(User_Model_Calcs!M3945^2+Sat_Data!$B$3^2-2*User_Model_Calcs!M3945*Sat_Data!$B$3*COS(RADIANS(L3945))*COS(RADIANS(I3945)))</f>
        <v>35841.769455369562</v>
      </c>
      <c r="O3945">
        <f>DEGREES(ACOS(((Earth_Data!$B$1+Sat_Data!$B$2)/User_Model_Calcs!N3945)*SQRT(1-COS(RADIANS(User_Model_Calcs!I3945))^2*COS(RADIANS(User_Model_Calcs!B3945))^2)))</f>
        <v>81.745976342450021</v>
      </c>
      <c r="P3945">
        <f t="shared" si="372"/>
        <v>24.480742605975131</v>
      </c>
    </row>
    <row r="3946" spans="1:16" x14ac:dyDescent="0.25">
      <c r="A3946">
        <v>133.47900000000001</v>
      </c>
      <c r="B3946">
        <v>-2.9700000000000006</v>
      </c>
      <c r="C3946">
        <v>625</v>
      </c>
      <c r="D3946">
        <f t="shared" ca="1" si="371"/>
        <v>3</v>
      </c>
      <c r="E3946" s="1">
        <v>0.65</v>
      </c>
      <c r="F3946">
        <v>19.899999999999999</v>
      </c>
      <c r="G3946">
        <f t="shared" ca="1" si="373"/>
        <v>54.048620189015942</v>
      </c>
      <c r="H3946">
        <f t="shared" ca="1" si="370"/>
        <v>20.354249599899781</v>
      </c>
      <c r="I3946">
        <f>User_Model_Calcs!A3946-Sat_Data!$B$5</f>
        <v>23.479000000000013</v>
      </c>
      <c r="J3946">
        <f>(Earth_Data!$B$1/SQRT(1-Earth_Data!$B$2^2*SIN(RADIANS(User_Model_Calcs!B3946))^2))*COS(RADIANS(User_Model_Calcs!B3946))</f>
        <v>6369.6301260361879</v>
      </c>
      <c r="K3946">
        <f>((Earth_Data!$B$1*(1-Earth_Data!$B$2^2))/SQRT(1-Earth_Data!$B$2^2*SIN(RADIANS(User_Model_Calcs!B3946))^2))*SIN(RADIANS(User_Model_Calcs!B3946))</f>
        <v>-328.26160840566502</v>
      </c>
      <c r="L3946">
        <f t="shared" si="374"/>
        <v>-2.9501525396747823</v>
      </c>
      <c r="M3946">
        <f t="shared" si="375"/>
        <v>6378.0830682941769</v>
      </c>
      <c r="N3946">
        <f>SQRT(User_Model_Calcs!M3946^2+Sat_Data!$B$3^2-2*User_Model_Calcs!M3946*Sat_Data!$B$3*COS(RADIANS(L3946))*COS(RADIANS(I3946)))</f>
        <v>36411.901502934088</v>
      </c>
      <c r="O3946">
        <f>DEGREES(ACOS(((Earth_Data!$B$1+Sat_Data!$B$2)/User_Model_Calcs!N3946)*SQRT(1-COS(RADIANS(User_Model_Calcs!I3946))^2*COS(RADIANS(User_Model_Calcs!B3946))^2)))</f>
        <v>62.31414565796581</v>
      </c>
      <c r="P3946">
        <f t="shared" si="372"/>
        <v>83.197816319834075</v>
      </c>
    </row>
    <row r="3947" spans="1:16" x14ac:dyDescent="0.25">
      <c r="A3947">
        <v>145.90899999999999</v>
      </c>
      <c r="B3947">
        <v>-12.960999999999999</v>
      </c>
      <c r="C3947">
        <v>375</v>
      </c>
      <c r="D3947">
        <f t="shared" ca="1" si="371"/>
        <v>1.2</v>
      </c>
      <c r="E3947" s="1">
        <v>0.65</v>
      </c>
      <c r="F3947">
        <v>19.899999999999999</v>
      </c>
      <c r="G3947">
        <f t="shared" ca="1" si="373"/>
        <v>46.089820015575185</v>
      </c>
      <c r="H3947">
        <f t="shared" ca="1" si="370"/>
        <v>23.747397854108428</v>
      </c>
      <c r="I3947">
        <f>User_Model_Calcs!A3947-Sat_Data!$B$5</f>
        <v>35.908999999999992</v>
      </c>
      <c r="J3947">
        <f>(Earth_Data!$B$1/SQRT(1-Earth_Data!$B$2^2*SIN(RADIANS(User_Model_Calcs!B3947))^2))*COS(RADIANS(User_Model_Calcs!B3947))</f>
        <v>6216.6907394828886</v>
      </c>
      <c r="K3947">
        <f>((Earth_Data!$B$1*(1-Earth_Data!$B$2^2))/SQRT(1-Earth_Data!$B$2^2*SIN(RADIANS(User_Model_Calcs!B3947))^2))*SIN(RADIANS(User_Model_Calcs!B3947))</f>
        <v>-1421.201362553875</v>
      </c>
      <c r="L3947">
        <f t="shared" si="374"/>
        <v>-12.87713413694803</v>
      </c>
      <c r="M3947">
        <f t="shared" si="375"/>
        <v>6377.0727660343737</v>
      </c>
      <c r="N3947">
        <f>SQRT(User_Model_Calcs!M3947^2+Sat_Data!$B$3^2-2*User_Model_Calcs!M3947*Sat_Data!$B$3*COS(RADIANS(L3947))*COS(RADIANS(I3947)))</f>
        <v>37334.588825868799</v>
      </c>
      <c r="O3947">
        <f>DEGREES(ACOS(((Earth_Data!$B$1+Sat_Data!$B$2)/User_Model_Calcs!N3947)*SQRT(1-COS(RADIANS(User_Model_Calcs!I3947))^2*COS(RADIANS(User_Model_Calcs!B3947))^2)))</f>
        <v>46.09902981565525</v>
      </c>
      <c r="P3947">
        <f t="shared" si="372"/>
        <v>72.790210104733831</v>
      </c>
    </row>
    <row r="3948" spans="1:16" x14ac:dyDescent="0.25">
      <c r="A3948">
        <v>154.76900000000001</v>
      </c>
      <c r="B3948">
        <v>-15.949</v>
      </c>
      <c r="C3948">
        <v>2500</v>
      </c>
      <c r="D3948">
        <f t="shared" ca="1" si="371"/>
        <v>3</v>
      </c>
      <c r="E3948" s="1">
        <v>0.65</v>
      </c>
      <c r="F3948">
        <v>19.899999999999999</v>
      </c>
      <c r="G3948">
        <f t="shared" ca="1" si="373"/>
        <v>54.048620189015942</v>
      </c>
      <c r="H3948">
        <f t="shared" ca="1" si="370"/>
        <v>22.336980150533186</v>
      </c>
      <c r="I3948">
        <f>User_Model_Calcs!A3948-Sat_Data!$B$5</f>
        <v>44.769000000000005</v>
      </c>
      <c r="J3948">
        <f>(Earth_Data!$B$1/SQRT(1-Earth_Data!$B$2^2*SIN(RADIANS(User_Model_Calcs!B3948))^2))*COS(RADIANS(User_Model_Calcs!B3948))</f>
        <v>6134.1746319636786</v>
      </c>
      <c r="K3948">
        <f>((Earth_Data!$B$1*(1-Earth_Data!$B$2^2))/SQRT(1-Earth_Data!$B$2^2*SIN(RADIANS(User_Model_Calcs!B3948))^2))*SIN(RADIANS(User_Model_Calcs!B3948))</f>
        <v>-1741.3029508929151</v>
      </c>
      <c r="L3948">
        <f t="shared" si="374"/>
        <v>-15.847608704840141</v>
      </c>
      <c r="M3948">
        <f t="shared" si="375"/>
        <v>6376.5378052839224</v>
      </c>
      <c r="N3948">
        <f>SQRT(User_Model_Calcs!M3948^2+Sat_Data!$B$3^2-2*User_Model_Calcs!M3948*Sat_Data!$B$3*COS(RADIANS(L3948))*COS(RADIANS(I3948)))</f>
        <v>38094.985349359376</v>
      </c>
      <c r="O3948">
        <f>DEGREES(ACOS(((Earth_Data!$B$1+Sat_Data!$B$2)/User_Model_Calcs!N3948)*SQRT(1-COS(RADIANS(User_Model_Calcs!I3948))^2*COS(RADIANS(User_Model_Calcs!B3948))^2)))</f>
        <v>36.018393470878351</v>
      </c>
      <c r="P3948">
        <f t="shared" si="372"/>
        <v>74.516934733085805</v>
      </c>
    </row>
    <row r="3949" spans="1:16" x14ac:dyDescent="0.25">
      <c r="A3949">
        <v>114.4708781119987</v>
      </c>
      <c r="B3949">
        <v>-12.441663158359146</v>
      </c>
      <c r="C3949">
        <v>2500</v>
      </c>
      <c r="D3949">
        <f t="shared" ca="1" si="371"/>
        <v>3</v>
      </c>
      <c r="E3949" s="1">
        <v>0.65</v>
      </c>
      <c r="F3949">
        <v>19.899999999999999</v>
      </c>
      <c r="G3949">
        <f t="shared" ca="1" si="373"/>
        <v>54.048620189015942</v>
      </c>
      <c r="H3949">
        <f t="shared" ca="1" si="370"/>
        <v>19.204307148004744</v>
      </c>
      <c r="I3949">
        <f>User_Model_Calcs!A3949-Sat_Data!$B$5</f>
        <v>4.4708781119987009</v>
      </c>
      <c r="J3949">
        <f>(Earth_Data!$B$1/SQRT(1-Earth_Data!$B$2^2*SIN(RADIANS(User_Model_Calcs!B3949))^2))*COS(RADIANS(User_Model_Calcs!B3949))</f>
        <v>6229.3228697421355</v>
      </c>
      <c r="K3949">
        <f>((Earth_Data!$B$1*(1-Earth_Data!$B$2^2))/SQRT(1-Earth_Data!$B$2^2*SIN(RADIANS(User_Model_Calcs!B3949))^2))*SIN(RADIANS(User_Model_Calcs!B3949))</f>
        <v>-1365.1542611743835</v>
      </c>
      <c r="L3949">
        <f t="shared" si="374"/>
        <v>-12.360940968453525</v>
      </c>
      <c r="M3949">
        <f t="shared" si="375"/>
        <v>6377.1552883942677</v>
      </c>
      <c r="N3949">
        <f>SQRT(User_Model_Calcs!M3949^2+Sat_Data!$B$3^2-2*User_Model_Calcs!M3949*Sat_Data!$B$3*COS(RADIANS(L3949))*COS(RADIANS(I3949)))</f>
        <v>35982.957034279076</v>
      </c>
      <c r="O3949">
        <f>DEGREES(ACOS(((Earth_Data!$B$1+Sat_Data!$B$2)/User_Model_Calcs!N3949)*SQRT(1-COS(RADIANS(User_Model_Calcs!I3949))^2*COS(RADIANS(User_Model_Calcs!B3949))^2)))</f>
        <v>74.469612824164003</v>
      </c>
      <c r="P3949">
        <f t="shared" si="372"/>
        <v>19.947043890243442</v>
      </c>
    </row>
    <row r="3950" spans="1:16" x14ac:dyDescent="0.25">
      <c r="A3950">
        <v>154.13399999999999</v>
      </c>
      <c r="B3950">
        <v>-12.808999999999999</v>
      </c>
      <c r="C3950">
        <v>950</v>
      </c>
      <c r="D3950">
        <f t="shared" ca="1" si="371"/>
        <v>1.2</v>
      </c>
      <c r="E3950" s="1">
        <v>0.65</v>
      </c>
      <c r="F3950">
        <v>19.899999999999999</v>
      </c>
      <c r="G3950">
        <f t="shared" ca="1" si="373"/>
        <v>46.089820015575185</v>
      </c>
      <c r="H3950">
        <f t="shared" ca="1" si="370"/>
        <v>20.782691365067087</v>
      </c>
      <c r="I3950">
        <f>User_Model_Calcs!A3950-Sat_Data!$B$5</f>
        <v>44.133999999999986</v>
      </c>
      <c r="J3950">
        <f>(Earth_Data!$B$1/SQRT(1-Earth_Data!$B$2^2*SIN(RADIANS(User_Model_Calcs!B3950))^2))*COS(RADIANS(User_Model_Calcs!B3950))</f>
        <v>6220.4405522139468</v>
      </c>
      <c r="K3950">
        <f>((Earth_Data!$B$1*(1-Earth_Data!$B$2^2))/SQRT(1-Earth_Data!$B$2^2*SIN(RADIANS(User_Model_Calcs!B3950))^2))*SIN(RADIANS(User_Model_Calcs!B3950))</f>
        <v>-1404.8091012887237</v>
      </c>
      <c r="L3950">
        <f t="shared" si="374"/>
        <v>-12.726051448750185</v>
      </c>
      <c r="M3950">
        <f t="shared" si="375"/>
        <v>6377.0972451963898</v>
      </c>
      <c r="N3950">
        <f>SQRT(User_Model_Calcs!M3950^2+Sat_Data!$B$3^2-2*User_Model_Calcs!M3950*Sat_Data!$B$3*COS(RADIANS(L3950))*COS(RADIANS(I3950)))</f>
        <v>37973.663381084203</v>
      </c>
      <c r="O3950">
        <f>DEGREES(ACOS(((Earth_Data!$B$1+Sat_Data!$B$2)/User_Model_Calcs!N3950)*SQRT(1-COS(RADIANS(User_Model_Calcs!I3950))^2*COS(RADIANS(User_Model_Calcs!B3950))^2)))</f>
        <v>37.522852619235273</v>
      </c>
      <c r="P3950">
        <f t="shared" si="372"/>
        <v>77.128512700328741</v>
      </c>
    </row>
    <row r="3951" spans="1:16" x14ac:dyDescent="0.25">
      <c r="A3951">
        <v>99.204369441366666</v>
      </c>
      <c r="B3951">
        <v>-18.080930299372501</v>
      </c>
      <c r="C3951">
        <v>2500</v>
      </c>
      <c r="D3951">
        <f t="shared" ca="1" si="371"/>
        <v>1.2</v>
      </c>
      <c r="E3951" s="1">
        <v>0.65</v>
      </c>
      <c r="F3951">
        <v>19.899999999999999</v>
      </c>
      <c r="G3951">
        <f t="shared" ca="1" si="373"/>
        <v>46.089820015575185</v>
      </c>
      <c r="H3951">
        <f t="shared" ref="H3951:H4001" ca="1" si="376">RAND()*(24-14)+14</f>
        <v>15.569939639083579</v>
      </c>
      <c r="I3951">
        <f>User_Model_Calcs!A3951-Sat_Data!$B$5</f>
        <v>-10.795630558633334</v>
      </c>
      <c r="J3951">
        <f>(Earth_Data!$B$1/SQRT(1-Earth_Data!$B$2^2*SIN(RADIANS(User_Model_Calcs!B3951))^2))*COS(RADIANS(User_Model_Calcs!B3951))</f>
        <v>6065.1374168056718</v>
      </c>
      <c r="K3951">
        <f>((Earth_Data!$B$1*(1-Earth_Data!$B$2^2))/SQRT(1-Earth_Data!$B$2^2*SIN(RADIANS(User_Model_Calcs!B3951))^2))*SIN(RADIANS(User_Model_Calcs!B3951))</f>
        <v>-1966.9022180616548</v>
      </c>
      <c r="L3951">
        <f t="shared" si="374"/>
        <v>-17.967691957330008</v>
      </c>
      <c r="M3951">
        <f t="shared" si="375"/>
        <v>6376.0956878133529</v>
      </c>
      <c r="N3951">
        <f>SQRT(User_Model_Calcs!M3951^2+Sat_Data!$B$3^2-2*User_Model_Calcs!M3951*Sat_Data!$B$3*COS(RADIANS(L3951))*COS(RADIANS(I3951)))</f>
        <v>36277.52463233201</v>
      </c>
      <c r="O3951">
        <f>DEGREES(ACOS(((Earth_Data!$B$1+Sat_Data!$B$2)/User_Model_Calcs!N3951)*SQRT(1-COS(RADIANS(User_Model_Calcs!I3951))^2*COS(RADIANS(User_Model_Calcs!B3951))^2)))</f>
        <v>65.425887507651936</v>
      </c>
      <c r="P3951">
        <f t="shared" si="372"/>
        <v>31.566023009565082</v>
      </c>
    </row>
    <row r="3952" spans="1:16" x14ac:dyDescent="0.25">
      <c r="A3952">
        <v>113.11985967833159</v>
      </c>
      <c r="B3952">
        <v>-18.040230506138769</v>
      </c>
      <c r="C3952">
        <v>2500</v>
      </c>
      <c r="D3952">
        <f t="shared" ca="1" si="371"/>
        <v>3</v>
      </c>
      <c r="E3952" s="1">
        <v>0.65</v>
      </c>
      <c r="F3952">
        <v>19.899999999999999</v>
      </c>
      <c r="G3952">
        <f t="shared" ca="1" si="373"/>
        <v>54.048620189015942</v>
      </c>
      <c r="H3952">
        <f t="shared" ca="1" si="376"/>
        <v>22.675272143388248</v>
      </c>
      <c r="I3952">
        <f>User_Model_Calcs!A3952-Sat_Data!$B$5</f>
        <v>3.1198596783315935</v>
      </c>
      <c r="J3952">
        <f>(Earth_Data!$B$1/SQRT(1-Earth_Data!$B$2^2*SIN(RADIANS(User_Model_Calcs!B3952))^2))*COS(RADIANS(User_Model_Calcs!B3952))</f>
        <v>6066.5339742803244</v>
      </c>
      <c r="K3952">
        <f>((Earth_Data!$B$1*(1-Earth_Data!$B$2^2))/SQRT(1-Earth_Data!$B$2^2*SIN(RADIANS(User_Model_Calcs!B3952))^2))*SIN(RADIANS(User_Model_Calcs!B3952))</f>
        <v>-1962.6194693169975</v>
      </c>
      <c r="L3952">
        <f t="shared" si="374"/>
        <v>-17.927212712135947</v>
      </c>
      <c r="M3952">
        <f t="shared" si="375"/>
        <v>6376.1045821441448</v>
      </c>
      <c r="N3952">
        <f>SQRT(User_Model_Calcs!M3952^2+Sat_Data!$B$3^2-2*User_Model_Calcs!M3952*Sat_Data!$B$3*COS(RADIANS(L3952))*COS(RADIANS(I3952)))</f>
        <v>36161.405763348463</v>
      </c>
      <c r="O3952">
        <f>DEGREES(ACOS(((Earth_Data!$B$1+Sat_Data!$B$2)/User_Model_Calcs!N3952)*SQRT(1-COS(RADIANS(User_Model_Calcs!I3952))^2*COS(RADIANS(User_Model_Calcs!B3952))^2)))</f>
        <v>68.524790033024743</v>
      </c>
      <c r="P3952">
        <f t="shared" si="372"/>
        <v>9.9820438477448903</v>
      </c>
    </row>
    <row r="3953" spans="1:16" x14ac:dyDescent="0.25">
      <c r="A3953">
        <v>148.02824150975857</v>
      </c>
      <c r="B3953">
        <v>-17.711441313321231</v>
      </c>
      <c r="C3953">
        <v>4700</v>
      </c>
      <c r="D3953">
        <f t="shared" ca="1" si="371"/>
        <v>1.2</v>
      </c>
      <c r="E3953" s="1">
        <v>0.65</v>
      </c>
      <c r="F3953">
        <v>19.899999999999999</v>
      </c>
      <c r="G3953">
        <f t="shared" ca="1" si="373"/>
        <v>46.089820015575185</v>
      </c>
      <c r="H3953">
        <f t="shared" ca="1" si="376"/>
        <v>14.206774291944079</v>
      </c>
      <c r="I3953">
        <f>User_Model_Calcs!A3953-Sat_Data!$B$5</f>
        <v>38.028241509758573</v>
      </c>
      <c r="J3953">
        <f>(Earth_Data!$B$1/SQRT(1-Earth_Data!$B$2^2*SIN(RADIANS(User_Model_Calcs!B3953))^2))*COS(RADIANS(User_Model_Calcs!B3953))</f>
        <v>6077.7040814652037</v>
      </c>
      <c r="K3953">
        <f>((Earth_Data!$B$1*(1-Earth_Data!$B$2^2))/SQRT(1-Earth_Data!$B$2^2*SIN(RADIANS(User_Model_Calcs!B3953))^2))*SIN(RADIANS(User_Model_Calcs!B3953))</f>
        <v>-1927.9862207825888</v>
      </c>
      <c r="L3953">
        <f t="shared" si="374"/>
        <v>-17.600213452859006</v>
      </c>
      <c r="M3953">
        <f t="shared" si="375"/>
        <v>6376.1757950503779</v>
      </c>
      <c r="N3953">
        <f>SQRT(User_Model_Calcs!M3953^2+Sat_Data!$B$3^2-2*User_Model_Calcs!M3953*Sat_Data!$B$3*COS(RADIANS(L3953))*COS(RADIANS(I3953)))</f>
        <v>37613.199706396299</v>
      </c>
      <c r="O3953">
        <f>DEGREES(ACOS(((Earth_Data!$B$1+Sat_Data!$B$2)/User_Model_Calcs!N3953)*SQRT(1-COS(RADIANS(User_Model_Calcs!I3953))^2*COS(RADIANS(User_Model_Calcs!B3953))^2)))</f>
        <v>42.183660167585032</v>
      </c>
      <c r="P3953">
        <f t="shared" si="372"/>
        <v>68.744328675231955</v>
      </c>
    </row>
    <row r="3954" spans="1:16" x14ac:dyDescent="0.25">
      <c r="A3954">
        <v>128.12299999999999</v>
      </c>
      <c r="B3954">
        <v>-10.647</v>
      </c>
      <c r="C3954">
        <v>5000</v>
      </c>
      <c r="D3954">
        <f t="shared" ca="1" si="371"/>
        <v>3</v>
      </c>
      <c r="E3954" s="1">
        <v>0.65</v>
      </c>
      <c r="F3954">
        <v>19.899999999999999</v>
      </c>
      <c r="G3954">
        <f t="shared" ca="1" si="373"/>
        <v>54.048620189015942</v>
      </c>
      <c r="H3954">
        <f t="shared" ca="1" si="376"/>
        <v>22.942337574243751</v>
      </c>
      <c r="I3954">
        <f>User_Model_Calcs!A3954-Sat_Data!$B$5</f>
        <v>18.12299999999999</v>
      </c>
      <c r="J3954">
        <f>(Earth_Data!$B$1/SQRT(1-Earth_Data!$B$2^2*SIN(RADIANS(User_Model_Calcs!B3954))^2))*COS(RADIANS(User_Model_Calcs!B3954))</f>
        <v>6269.0510633597169</v>
      </c>
      <c r="K3954">
        <f>((Earth_Data!$B$1*(1-Earth_Data!$B$2^2))/SQRT(1-Earth_Data!$B$2^2*SIN(RADIANS(User_Model_Calcs!B3954))^2))*SIN(RADIANS(User_Model_Calcs!B3954))</f>
        <v>-1170.6546954047583</v>
      </c>
      <c r="L3954">
        <f t="shared" si="374"/>
        <v>-10.577337179020319</v>
      </c>
      <c r="M3954">
        <f t="shared" si="375"/>
        <v>6377.4159070022088</v>
      </c>
      <c r="N3954">
        <f>SQRT(User_Model_Calcs!M3954^2+Sat_Data!$B$3^2-2*User_Model_Calcs!M3954*Sat_Data!$B$3*COS(RADIANS(L3954))*COS(RADIANS(I3954)))</f>
        <v>36277.459701180625</v>
      </c>
      <c r="O3954">
        <f>DEGREES(ACOS(((Earth_Data!$B$1+Sat_Data!$B$2)/User_Model_Calcs!N3954)*SQRT(1-COS(RADIANS(User_Model_Calcs!I3954))^2*COS(RADIANS(User_Model_Calcs!B3954))^2)))</f>
        <v>65.470697769000154</v>
      </c>
      <c r="P3954">
        <f t="shared" si="372"/>
        <v>60.555310766210155</v>
      </c>
    </row>
    <row r="3955" spans="1:16" x14ac:dyDescent="0.25">
      <c r="A3955">
        <v>148.548</v>
      </c>
      <c r="B3955">
        <v>-8.6329999999999991</v>
      </c>
      <c r="C3955">
        <v>400</v>
      </c>
      <c r="D3955">
        <f t="shared" ca="1" si="371"/>
        <v>0.75</v>
      </c>
      <c r="E3955" s="1">
        <v>0.65</v>
      </c>
      <c r="F3955">
        <v>19.899999999999999</v>
      </c>
      <c r="G3955">
        <f t="shared" ca="1" si="373"/>
        <v>42.007420362456692</v>
      </c>
      <c r="H3955">
        <f t="shared" ca="1" si="376"/>
        <v>16.350596070361441</v>
      </c>
      <c r="I3955">
        <f>User_Model_Calcs!A3955-Sat_Data!$B$5</f>
        <v>38.548000000000002</v>
      </c>
      <c r="J3955">
        <f>(Earth_Data!$B$1/SQRT(1-Earth_Data!$B$2^2*SIN(RADIANS(User_Model_Calcs!B3955))^2))*COS(RADIANS(User_Model_Calcs!B3955))</f>
        <v>6306.3518872204759</v>
      </c>
      <c r="K3955">
        <f>((Earth_Data!$B$1*(1-Earth_Data!$B$2^2))/SQRT(1-Earth_Data!$B$2^2*SIN(RADIANS(User_Model_Calcs!B3955))^2))*SIN(RADIANS(User_Model_Calcs!B3955))</f>
        <v>-951.05191220936126</v>
      </c>
      <c r="L3955">
        <f t="shared" si="374"/>
        <v>-8.5760684598446311</v>
      </c>
      <c r="M3955">
        <f t="shared" si="375"/>
        <v>6377.6621002657657</v>
      </c>
      <c r="N3955">
        <f>SQRT(User_Model_Calcs!M3955^2+Sat_Data!$B$3^2-2*User_Model_Calcs!M3955*Sat_Data!$B$3*COS(RADIANS(L3955))*COS(RADIANS(I3955)))</f>
        <v>37450.938153656971</v>
      </c>
      <c r="O3955">
        <f>DEGREES(ACOS(((Earth_Data!$B$1+Sat_Data!$B$2)/User_Model_Calcs!N3955)*SQRT(1-COS(RADIANS(User_Model_Calcs!I3955))^2*COS(RADIANS(User_Model_Calcs!B3955))^2)))</f>
        <v>44.443872345225884</v>
      </c>
      <c r="P3955">
        <f t="shared" si="372"/>
        <v>79.331454252690179</v>
      </c>
    </row>
    <row r="3956" spans="1:16" x14ac:dyDescent="0.25">
      <c r="A3956">
        <v>153.797</v>
      </c>
      <c r="B3956">
        <v>-17.493000000000002</v>
      </c>
      <c r="C3956">
        <v>1250</v>
      </c>
      <c r="D3956">
        <f t="shared" ca="1" si="371"/>
        <v>0.75</v>
      </c>
      <c r="E3956" s="1">
        <v>0.65</v>
      </c>
      <c r="F3956">
        <v>19.899999999999999</v>
      </c>
      <c r="G3956">
        <f t="shared" ca="1" si="373"/>
        <v>42.007420362456692</v>
      </c>
      <c r="H3956">
        <f t="shared" ca="1" si="376"/>
        <v>15.15988269178253</v>
      </c>
      <c r="I3956">
        <f>User_Model_Calcs!A3956-Sat_Data!$B$5</f>
        <v>43.796999999999997</v>
      </c>
      <c r="J3956">
        <f>(Earth_Data!$B$1/SQRT(1-Earth_Data!$B$2^2*SIN(RADIANS(User_Model_Calcs!B3956))^2))*COS(RADIANS(User_Model_Calcs!B3956))</f>
        <v>6085.0151242322654</v>
      </c>
      <c r="K3956">
        <f>((Earth_Data!$B$1*(1-Earth_Data!$B$2^2))/SQRT(1-Earth_Data!$B$2^2*SIN(RADIANS(User_Model_Calcs!B3956))^2))*SIN(RADIANS(User_Model_Calcs!B3956))</f>
        <v>-1904.9419932784128</v>
      </c>
      <c r="L3956">
        <f t="shared" si="374"/>
        <v>-17.38296938605821</v>
      </c>
      <c r="M3956">
        <f t="shared" si="375"/>
        <v>6376.2224757211025</v>
      </c>
      <c r="N3956">
        <f>SQRT(User_Model_Calcs!M3956^2+Sat_Data!$B$3^2-2*User_Model_Calcs!M3956*Sat_Data!$B$3*COS(RADIANS(L3956))*COS(RADIANS(I3956)))</f>
        <v>38053.765897994119</v>
      </c>
      <c r="O3956">
        <f>DEGREES(ACOS(((Earth_Data!$B$1+Sat_Data!$B$2)/User_Model_Calcs!N3956)*SQRT(1-COS(RADIANS(User_Model_Calcs!I3956))^2*COS(RADIANS(User_Model_Calcs!B3956))^2)))</f>
        <v>36.518863168377869</v>
      </c>
      <c r="P3956">
        <f t="shared" si="372"/>
        <v>72.59460281389174</v>
      </c>
    </row>
    <row r="3957" spans="1:16" x14ac:dyDescent="0.25">
      <c r="A3957">
        <v>139.88900000000001</v>
      </c>
      <c r="B3957">
        <v>-9.4169999999999998</v>
      </c>
      <c r="C3957">
        <v>625</v>
      </c>
      <c r="D3957">
        <f t="shared" ca="1" si="371"/>
        <v>3</v>
      </c>
      <c r="E3957" s="1">
        <v>0.65</v>
      </c>
      <c r="F3957">
        <v>19.899999999999999</v>
      </c>
      <c r="G3957">
        <f t="shared" ca="1" si="373"/>
        <v>54.048620189015942</v>
      </c>
      <c r="H3957">
        <f t="shared" ca="1" si="376"/>
        <v>23.20925253001748</v>
      </c>
      <c r="I3957">
        <f>User_Model_Calcs!A3957-Sat_Data!$B$5</f>
        <v>29.88900000000001</v>
      </c>
      <c r="J3957">
        <f>(Earth_Data!$B$1/SQRT(1-Earth_Data!$B$2^2*SIN(RADIANS(User_Model_Calcs!B3957))^2))*COS(RADIANS(User_Model_Calcs!B3957))</f>
        <v>6292.7499228326933</v>
      </c>
      <c r="K3957">
        <f>((Earth_Data!$B$1*(1-Earth_Data!$B$2^2))/SQRT(1-Earth_Data!$B$2^2*SIN(RADIANS(User_Model_Calcs!B3957))^2))*SIN(RADIANS(User_Model_Calcs!B3957))</f>
        <v>-1036.6894512343938</v>
      </c>
      <c r="L3957">
        <f t="shared" si="374"/>
        <v>-9.3550759096307754</v>
      </c>
      <c r="M3957">
        <f t="shared" si="375"/>
        <v>6377.5721563626021</v>
      </c>
      <c r="N3957">
        <f>SQRT(User_Model_Calcs!M3957^2+Sat_Data!$B$3^2-2*User_Model_Calcs!M3957*Sat_Data!$B$3*COS(RADIANS(L3957))*COS(RADIANS(I3957)))</f>
        <v>36856.650912934711</v>
      </c>
      <c r="O3957">
        <f>DEGREES(ACOS(((Earth_Data!$B$1+Sat_Data!$B$2)/User_Model_Calcs!N3957)*SQRT(1-COS(RADIANS(User_Model_Calcs!I3957))^2*COS(RADIANS(User_Model_Calcs!B3957))^2)))</f>
        <v>53.649024698674083</v>
      </c>
      <c r="P3957">
        <f t="shared" si="372"/>
        <v>74.110039837064406</v>
      </c>
    </row>
    <row r="3958" spans="1:16" x14ac:dyDescent="0.25">
      <c r="A3958">
        <v>134.88800000000001</v>
      </c>
      <c r="B3958">
        <v>-6.4169999999999998</v>
      </c>
      <c r="C3958">
        <v>375</v>
      </c>
      <c r="D3958">
        <f t="shared" ca="1" si="371"/>
        <v>1.2</v>
      </c>
      <c r="E3958" s="1">
        <v>0.65</v>
      </c>
      <c r="F3958">
        <v>19.899999999999999</v>
      </c>
      <c r="G3958">
        <f t="shared" ca="1" si="373"/>
        <v>46.089820015575185</v>
      </c>
      <c r="H3958">
        <f t="shared" ca="1" si="376"/>
        <v>22.063817979624773</v>
      </c>
      <c r="I3958">
        <f>User_Model_Calcs!A3958-Sat_Data!$B$5</f>
        <v>24.888000000000005</v>
      </c>
      <c r="J3958">
        <f>(Earth_Data!$B$1/SQRT(1-Earth_Data!$B$2^2*SIN(RADIANS(User_Model_Calcs!B3958))^2))*COS(RADIANS(User_Model_Calcs!B3958))</f>
        <v>6338.4447121354106</v>
      </c>
      <c r="K3958">
        <f>((Earth_Data!$B$1*(1-Earth_Data!$B$2^2))/SQRT(1-Earth_Data!$B$2^2*SIN(RADIANS(User_Model_Calcs!B3958))^2))*SIN(RADIANS(User_Model_Calcs!B3958))</f>
        <v>-708.10251940774697</v>
      </c>
      <c r="L3958">
        <f t="shared" si="374"/>
        <v>-6.3743960939332416</v>
      </c>
      <c r="M3958">
        <f t="shared" si="375"/>
        <v>6377.875080839146</v>
      </c>
      <c r="N3958">
        <f>SQRT(User_Model_Calcs!M3958^2+Sat_Data!$B$3^2-2*User_Model_Calcs!M3958*Sat_Data!$B$3*COS(RADIANS(L3958))*COS(RADIANS(I3958)))</f>
        <v>36518.771142015692</v>
      </c>
      <c r="O3958">
        <f>DEGREES(ACOS(((Earth_Data!$B$1+Sat_Data!$B$2)/User_Model_Calcs!N3958)*SQRT(1-COS(RADIANS(User_Model_Calcs!I3958))^2*COS(RADIANS(User_Model_Calcs!B3958))^2)))</f>
        <v>60.01291975456639</v>
      </c>
      <c r="P3958">
        <f t="shared" si="372"/>
        <v>76.455163335491662</v>
      </c>
    </row>
    <row r="3959" spans="1:16" x14ac:dyDescent="0.25">
      <c r="A3959">
        <v>130.244</v>
      </c>
      <c r="B3959">
        <v>-8.3529999999999998</v>
      </c>
      <c r="C3959">
        <v>375</v>
      </c>
      <c r="D3959">
        <f t="shared" ca="1" si="371"/>
        <v>1.2</v>
      </c>
      <c r="E3959" s="1">
        <v>0.65</v>
      </c>
      <c r="F3959">
        <v>19.899999999999999</v>
      </c>
      <c r="G3959">
        <f t="shared" ca="1" si="373"/>
        <v>46.089820015575185</v>
      </c>
      <c r="H3959">
        <f t="shared" ca="1" si="376"/>
        <v>20.747676425659819</v>
      </c>
      <c r="I3959">
        <f>User_Model_Calcs!A3959-Sat_Data!$B$5</f>
        <v>20.244</v>
      </c>
      <c r="J3959">
        <f>(Earth_Data!$B$1/SQRT(1-Earth_Data!$B$2^2*SIN(RADIANS(User_Model_Calcs!B3959))^2))*COS(RADIANS(User_Model_Calcs!B3959))</f>
        <v>6310.9254423339726</v>
      </c>
      <c r="K3959">
        <f>((Earth_Data!$B$1*(1-Earth_Data!$B$2^2))/SQRT(1-Earth_Data!$B$2^2*SIN(RADIANS(User_Model_Calcs!B3959))^2))*SIN(RADIANS(User_Model_Calcs!B3959))</f>
        <v>-920.42394512010139</v>
      </c>
      <c r="L3959">
        <f t="shared" si="374"/>
        <v>-8.297861940686138</v>
      </c>
      <c r="M3959">
        <f t="shared" si="375"/>
        <v>6377.6923865492836</v>
      </c>
      <c r="N3959">
        <f>SQRT(User_Model_Calcs!M3959^2+Sat_Data!$B$3^2-2*User_Model_Calcs!M3959*Sat_Data!$B$3*COS(RADIANS(L3959))*COS(RADIANS(I3959)))</f>
        <v>36320.446156468322</v>
      </c>
      <c r="O3959">
        <f>DEGREES(ACOS(((Earth_Data!$B$1+Sat_Data!$B$2)/User_Model_Calcs!N3959)*SQRT(1-COS(RADIANS(User_Model_Calcs!I3959))^2*COS(RADIANS(User_Model_Calcs!B3959))^2)))</f>
        <v>64.422569242647441</v>
      </c>
      <c r="P3959">
        <f t="shared" si="372"/>
        <v>68.500391278588253</v>
      </c>
    </row>
    <row r="3960" spans="1:16" x14ac:dyDescent="0.25">
      <c r="A3960">
        <v>121.047</v>
      </c>
      <c r="B3960">
        <v>-7.2479999999999993</v>
      </c>
      <c r="C3960">
        <v>625</v>
      </c>
      <c r="D3960">
        <f t="shared" ca="1" si="371"/>
        <v>0.75</v>
      </c>
      <c r="E3960" s="1">
        <v>0.65</v>
      </c>
      <c r="F3960">
        <v>19.899999999999999</v>
      </c>
      <c r="G3960">
        <f t="shared" ca="1" si="373"/>
        <v>42.007420362456692</v>
      </c>
      <c r="H3960">
        <f t="shared" ca="1" si="376"/>
        <v>17.477301698381371</v>
      </c>
      <c r="I3960">
        <f>User_Model_Calcs!A3960-Sat_Data!$B$5</f>
        <v>11.046999999999997</v>
      </c>
      <c r="J3960">
        <f>(Earth_Data!$B$1/SQRT(1-Earth_Data!$B$2^2*SIN(RADIANS(User_Model_Calcs!B3960))^2))*COS(RADIANS(User_Model_Calcs!B3960))</f>
        <v>6327.5116799617481</v>
      </c>
      <c r="K3960">
        <f>((Earth_Data!$B$1*(1-Earth_Data!$B$2^2))/SQRT(1-Earth_Data!$B$2^2*SIN(RADIANS(User_Model_Calcs!B3960))^2))*SIN(RADIANS(User_Model_Calcs!B3960))</f>
        <v>-799.34939086491079</v>
      </c>
      <c r="L3960">
        <f t="shared" si="374"/>
        <v>-7.1999890660161876</v>
      </c>
      <c r="M3960">
        <f t="shared" si="375"/>
        <v>6377.8024043339919</v>
      </c>
      <c r="N3960">
        <f>SQRT(User_Model_Calcs!M3960^2+Sat_Data!$B$3^2-2*User_Model_Calcs!M3960*Sat_Data!$B$3*COS(RADIANS(L3960))*COS(RADIANS(I3960)))</f>
        <v>35983.191919761593</v>
      </c>
      <c r="O3960">
        <f>DEGREES(ACOS(((Earth_Data!$B$1+Sat_Data!$B$2)/User_Model_Calcs!N3960)*SQRT(1-COS(RADIANS(User_Model_Calcs!I3960))^2*COS(RADIANS(User_Model_Calcs!B3960))^2)))</f>
        <v>74.494476107853018</v>
      </c>
      <c r="P3960">
        <f t="shared" si="372"/>
        <v>57.128298601487501</v>
      </c>
    </row>
    <row r="3961" spans="1:16" x14ac:dyDescent="0.25">
      <c r="A3961">
        <v>104.593</v>
      </c>
      <c r="B3961">
        <v>-20.225999999999999</v>
      </c>
      <c r="C3961">
        <v>2500</v>
      </c>
      <c r="D3961">
        <f t="shared" ca="1" si="371"/>
        <v>1.2</v>
      </c>
      <c r="E3961" s="1">
        <v>0.65</v>
      </c>
      <c r="F3961">
        <v>19.899999999999999</v>
      </c>
      <c r="G3961">
        <f t="shared" ca="1" si="373"/>
        <v>46.089820015575185</v>
      </c>
      <c r="H3961">
        <f t="shared" ca="1" si="376"/>
        <v>14.071713061998459</v>
      </c>
      <c r="I3961">
        <f>User_Model_Calcs!A3961-Sat_Data!$B$5</f>
        <v>-5.4069999999999965</v>
      </c>
      <c r="J3961">
        <f>(Earth_Data!$B$1/SQRT(1-Earth_Data!$B$2^2*SIN(RADIANS(User_Model_Calcs!B3961))^2))*COS(RADIANS(User_Model_Calcs!B3961))</f>
        <v>5987.2357321546369</v>
      </c>
      <c r="K3961">
        <f>((Earth_Data!$B$1*(1-Earth_Data!$B$2^2))/SQRT(1-Earth_Data!$B$2^2*SIN(RADIANS(User_Model_Calcs!B3961))^2))*SIN(RADIANS(User_Model_Calcs!B3961))</f>
        <v>-2191.1912351313886</v>
      </c>
      <c r="L3961">
        <f t="shared" si="374"/>
        <v>-20.101469248668035</v>
      </c>
      <c r="M3961">
        <f t="shared" si="375"/>
        <v>6375.6027747426269</v>
      </c>
      <c r="N3961">
        <f>SQRT(User_Model_Calcs!M3961^2+Sat_Data!$B$3^2-2*User_Model_Calcs!M3961*Sat_Data!$B$3*COS(RADIANS(L3961))*COS(RADIANS(I3961)))</f>
        <v>36274.181789444527</v>
      </c>
      <c r="O3961">
        <f>DEGREES(ACOS(((Earth_Data!$B$1+Sat_Data!$B$2)/User_Model_Calcs!N3961)*SQRT(1-COS(RADIANS(User_Model_Calcs!I3961))^2*COS(RADIANS(User_Model_Calcs!B3961))^2)))</f>
        <v>65.493604091889864</v>
      </c>
      <c r="P3961">
        <f t="shared" si="372"/>
        <v>15.311055134622082</v>
      </c>
    </row>
    <row r="3962" spans="1:16" x14ac:dyDescent="0.25">
      <c r="A3962">
        <v>111.91499894495288</v>
      </c>
      <c r="B3962">
        <v>-13.838687169640831</v>
      </c>
      <c r="C3962">
        <v>400</v>
      </c>
      <c r="D3962">
        <f t="shared" ca="1" si="371"/>
        <v>3</v>
      </c>
      <c r="E3962" s="1">
        <v>0.65</v>
      </c>
      <c r="F3962">
        <v>19.899999999999999</v>
      </c>
      <c r="G3962">
        <f t="shared" ca="1" si="373"/>
        <v>54.048620189015942</v>
      </c>
      <c r="H3962">
        <f t="shared" ca="1" si="376"/>
        <v>17.864570437216976</v>
      </c>
      <c r="I3962">
        <f>User_Model_Calcs!A3962-Sat_Data!$B$5</f>
        <v>1.9149989449528846</v>
      </c>
      <c r="J3962">
        <f>(Earth_Data!$B$1/SQRT(1-Earth_Data!$B$2^2*SIN(RADIANS(User_Model_Calcs!B3962))^2))*COS(RADIANS(User_Model_Calcs!B3962))</f>
        <v>6194.1880158438007</v>
      </c>
      <c r="K3962">
        <f>((Earth_Data!$B$1*(1-Earth_Data!$B$2^2))/SQRT(1-Earth_Data!$B$2^2*SIN(RADIANS(User_Model_Calcs!B3962))^2))*SIN(RADIANS(User_Model_Calcs!B3962))</f>
        <v>-1515.6590163333649</v>
      </c>
      <c r="L3962">
        <f t="shared" si="374"/>
        <v>-13.749571065319895</v>
      </c>
      <c r="M3962">
        <f t="shared" si="375"/>
        <v>6376.9261740603197</v>
      </c>
      <c r="N3962">
        <f>SQRT(User_Model_Calcs!M3962^2+Sat_Data!$B$3^2-2*User_Model_Calcs!M3962*Sat_Data!$B$3*COS(RADIANS(L3962))*COS(RADIANS(I3962)))</f>
        <v>36005.921687972739</v>
      </c>
      <c r="O3962">
        <f>DEGREES(ACOS(((Earth_Data!$B$1+Sat_Data!$B$2)/User_Model_Calcs!N3962)*SQRT(1-COS(RADIANS(User_Model_Calcs!I3962))^2*COS(RADIANS(User_Model_Calcs!B3962))^2)))</f>
        <v>73.580740942604862</v>
      </c>
      <c r="P3962">
        <f t="shared" si="372"/>
        <v>7.9576305153704574</v>
      </c>
    </row>
    <row r="3963" spans="1:16" x14ac:dyDescent="0.25">
      <c r="A3963">
        <v>126.223</v>
      </c>
      <c r="B3963">
        <v>-11.122999999999999</v>
      </c>
      <c r="C3963">
        <v>5000</v>
      </c>
      <c r="D3963">
        <f t="shared" ca="1" si="371"/>
        <v>1.2</v>
      </c>
      <c r="E3963" s="1">
        <v>0.65</v>
      </c>
      <c r="F3963">
        <v>19.899999999999999</v>
      </c>
      <c r="G3963">
        <f t="shared" ca="1" si="373"/>
        <v>46.089820015575185</v>
      </c>
      <c r="H3963">
        <f t="shared" ca="1" si="376"/>
        <v>22.201897836988771</v>
      </c>
      <c r="I3963">
        <f>User_Model_Calcs!A3963-Sat_Data!$B$5</f>
        <v>16.222999999999999</v>
      </c>
      <c r="J3963">
        <f>(Earth_Data!$B$1/SQRT(1-Earth_Data!$B$2^2*SIN(RADIANS(User_Model_Calcs!B3963))^2))*COS(RADIANS(User_Model_Calcs!B3963))</f>
        <v>6259.108330271798</v>
      </c>
      <c r="K3963">
        <f>((Earth_Data!$B$1*(1-Earth_Data!$B$2^2))/SQRT(1-Earth_Data!$B$2^2*SIN(RADIANS(User_Model_Calcs!B3963))^2))*SIN(RADIANS(User_Model_Calcs!B3963))</f>
        <v>-1222.3594661940249</v>
      </c>
      <c r="L3963">
        <f t="shared" si="374"/>
        <v>-11.050375721940211</v>
      </c>
      <c r="M3963">
        <f t="shared" si="375"/>
        <v>6377.3505278188968</v>
      </c>
      <c r="N3963">
        <f>SQRT(User_Model_Calcs!M3963^2+Sat_Data!$B$3^2-2*User_Model_Calcs!M3963*Sat_Data!$B$3*COS(RADIANS(L3963))*COS(RADIANS(I3963)))</f>
        <v>36217.156099514883</v>
      </c>
      <c r="O3963">
        <f>DEGREES(ACOS(((Earth_Data!$B$1+Sat_Data!$B$2)/User_Model_Calcs!N3963)*SQRT(1-COS(RADIANS(User_Model_Calcs!I3963))^2*COS(RADIANS(User_Model_Calcs!B3963))^2)))</f>
        <v>67.030074977442098</v>
      </c>
      <c r="P3963">
        <f t="shared" si="372"/>
        <v>56.45453876246507</v>
      </c>
    </row>
    <row r="3964" spans="1:16" x14ac:dyDescent="0.25">
      <c r="A3964">
        <v>127.58699999999999</v>
      </c>
      <c r="B3964">
        <v>-20.810000000000002</v>
      </c>
      <c r="C3964">
        <v>400</v>
      </c>
      <c r="D3964">
        <f t="shared" ca="1" si="371"/>
        <v>1.2</v>
      </c>
      <c r="E3964" s="1">
        <v>0.65</v>
      </c>
      <c r="F3964">
        <v>19.899999999999999</v>
      </c>
      <c r="G3964">
        <f t="shared" ca="1" si="373"/>
        <v>46.089820015575185</v>
      </c>
      <c r="H3964">
        <f t="shared" ca="1" si="376"/>
        <v>15.4522439775567</v>
      </c>
      <c r="I3964">
        <f>User_Model_Calcs!A3964-Sat_Data!$B$5</f>
        <v>17.586999999999989</v>
      </c>
      <c r="J3964">
        <f>(Earth_Data!$B$1/SQRT(1-Earth_Data!$B$2^2*SIN(RADIANS(User_Model_Calcs!B3964))^2))*COS(RADIANS(User_Model_Calcs!B3964))</f>
        <v>5964.5740920707904</v>
      </c>
      <c r="K3964">
        <f>((Earth_Data!$B$1*(1-Earth_Data!$B$2^2))/SQRT(1-Earth_Data!$B$2^2*SIN(RADIANS(User_Model_Calcs!B3964))^2))*SIN(RADIANS(User_Model_Calcs!B3964))</f>
        <v>-2251.7445345337946</v>
      </c>
      <c r="L3964">
        <f t="shared" si="374"/>
        <v>-20.682512239922524</v>
      </c>
      <c r="M3964">
        <f t="shared" si="375"/>
        <v>6375.4605754098193</v>
      </c>
      <c r="N3964">
        <f>SQRT(User_Model_Calcs!M3964^2+Sat_Data!$B$3^2-2*User_Model_Calcs!M3964*Sat_Data!$B$3*COS(RADIANS(L3964))*COS(RADIANS(I3964)))</f>
        <v>36592.194450446259</v>
      </c>
      <c r="O3964">
        <f>DEGREES(ACOS(((Earth_Data!$B$1+Sat_Data!$B$2)/User_Model_Calcs!N3964)*SQRT(1-COS(RADIANS(User_Model_Calcs!I3964))^2*COS(RADIANS(User_Model_Calcs!B3964))^2)))</f>
        <v>58.468187786330603</v>
      </c>
      <c r="P3964">
        <f t="shared" si="372"/>
        <v>41.739071744671961</v>
      </c>
    </row>
    <row r="3965" spans="1:16" x14ac:dyDescent="0.25">
      <c r="A3965">
        <v>135.33000000000001</v>
      </c>
      <c r="B3965">
        <v>-18.786000000000001</v>
      </c>
      <c r="C3965">
        <v>375</v>
      </c>
      <c r="D3965">
        <f t="shared" ca="1" si="371"/>
        <v>0.75</v>
      </c>
      <c r="E3965" s="1">
        <v>0.65</v>
      </c>
      <c r="F3965">
        <v>19.899999999999999</v>
      </c>
      <c r="G3965">
        <f t="shared" ca="1" si="373"/>
        <v>42.007420362456692</v>
      </c>
      <c r="H3965">
        <f t="shared" ca="1" si="376"/>
        <v>18.835402642174294</v>
      </c>
      <c r="I3965">
        <f>User_Model_Calcs!A3965-Sat_Data!$B$5</f>
        <v>25.330000000000013</v>
      </c>
      <c r="J3965">
        <f>(Earth_Data!$B$1/SQRT(1-Earth_Data!$B$2^2*SIN(RADIANS(User_Model_Calcs!B3965))^2))*COS(RADIANS(User_Model_Calcs!B3965))</f>
        <v>6040.4607695969889</v>
      </c>
      <c r="K3965">
        <f>((Earth_Data!$B$1*(1-Earth_Data!$B$2^2))/SQRT(1-Earth_Data!$B$2^2*SIN(RADIANS(User_Model_Calcs!B3965))^2))*SIN(RADIANS(User_Model_Calcs!B3965))</f>
        <v>-2040.9385314215353</v>
      </c>
      <c r="L3965">
        <f t="shared" si="374"/>
        <v>-18.668977319553086</v>
      </c>
      <c r="M3965">
        <f t="shared" si="375"/>
        <v>6375.9388640482857</v>
      </c>
      <c r="N3965">
        <f>SQRT(User_Model_Calcs!M3965^2+Sat_Data!$B$3^2-2*User_Model_Calcs!M3965*Sat_Data!$B$3*COS(RADIANS(L3965))*COS(RADIANS(I3965)))</f>
        <v>36851.842103452072</v>
      </c>
      <c r="O3965">
        <f>DEGREES(ACOS(((Earth_Data!$B$1+Sat_Data!$B$2)/User_Model_Calcs!N3965)*SQRT(1-COS(RADIANS(User_Model_Calcs!I3965))^2*COS(RADIANS(User_Model_Calcs!B3965))^2)))</f>
        <v>53.697264443196502</v>
      </c>
      <c r="P3965">
        <f t="shared" si="372"/>
        <v>55.770714096247488</v>
      </c>
    </row>
    <row r="3966" spans="1:16" x14ac:dyDescent="0.25">
      <c r="A3966">
        <v>145.62570002227102</v>
      </c>
      <c r="B3966">
        <v>-8.5004189074954049</v>
      </c>
      <c r="C3966">
        <v>4700</v>
      </c>
      <c r="D3966">
        <f t="shared" ca="1" si="371"/>
        <v>0.75</v>
      </c>
      <c r="E3966" s="1">
        <v>0.65</v>
      </c>
      <c r="F3966">
        <v>19.899999999999999</v>
      </c>
      <c r="G3966">
        <f t="shared" ca="1" si="373"/>
        <v>42.007420362456692</v>
      </c>
      <c r="H3966">
        <f t="shared" ca="1" si="376"/>
        <v>17.084267830180305</v>
      </c>
      <c r="I3966">
        <f>User_Model_Calcs!A3966-Sat_Data!$B$5</f>
        <v>35.625700022271019</v>
      </c>
      <c r="J3966">
        <f>(Earth_Data!$B$1/SQRT(1-Earth_Data!$B$2^2*SIN(RADIANS(User_Model_Calcs!B3966))^2))*COS(RADIANS(User_Model_Calcs!B3966))</f>
        <v>6308.5361485028743</v>
      </c>
      <c r="K3966">
        <f>((Earth_Data!$B$1*(1-Earth_Data!$B$2^2))/SQRT(1-Earth_Data!$B$2^2*SIN(RADIANS(User_Model_Calcs!B3966))^2))*SIN(RADIANS(User_Model_Calcs!B3966))</f>
        <v>-936.55218232064033</v>
      </c>
      <c r="L3966">
        <f t="shared" si="374"/>
        <v>-8.4443359264869056</v>
      </c>
      <c r="M3966">
        <f t="shared" si="375"/>
        <v>6377.6765618191266</v>
      </c>
      <c r="N3966">
        <f>SQRT(User_Model_Calcs!M3966^2+Sat_Data!$B$3^2-2*User_Model_Calcs!M3966*Sat_Data!$B$3*COS(RADIANS(L3966))*COS(RADIANS(I3966)))</f>
        <v>37229.94173988721</v>
      </c>
      <c r="O3966">
        <f>DEGREES(ACOS(((Earth_Data!$B$1+Sat_Data!$B$2)/User_Model_Calcs!N3966)*SQRT(1-COS(RADIANS(User_Model_Calcs!I3966))^2*COS(RADIANS(User_Model_Calcs!B3966))^2)))</f>
        <v>47.656442662925897</v>
      </c>
      <c r="P3966">
        <f t="shared" si="372"/>
        <v>78.344919441547788</v>
      </c>
    </row>
    <row r="3967" spans="1:16" x14ac:dyDescent="0.25">
      <c r="A3967">
        <v>153.273</v>
      </c>
      <c r="B3967">
        <v>-8.6319999999999997</v>
      </c>
      <c r="C3967">
        <v>1250</v>
      </c>
      <c r="D3967">
        <f t="shared" ca="1" si="371"/>
        <v>1.2</v>
      </c>
      <c r="E3967" s="1">
        <v>0.65</v>
      </c>
      <c r="F3967">
        <v>19.899999999999999</v>
      </c>
      <c r="G3967">
        <f t="shared" ca="1" si="373"/>
        <v>46.089820015575185</v>
      </c>
      <c r="H3967">
        <f t="shared" ca="1" si="376"/>
        <v>15.73120911442567</v>
      </c>
      <c r="I3967">
        <f>User_Model_Calcs!A3967-Sat_Data!$B$5</f>
        <v>43.272999999999996</v>
      </c>
      <c r="J3967">
        <f>(Earth_Data!$B$1/SQRT(1-Earth_Data!$B$2^2*SIN(RADIANS(User_Model_Calcs!B3967))^2))*COS(RADIANS(User_Model_Calcs!B3967))</f>
        <v>6306.3684877571632</v>
      </c>
      <c r="K3967">
        <f>((Earth_Data!$B$1*(1-Earth_Data!$B$2^2))/SQRT(1-Earth_Data!$B$2^2*SIN(RADIANS(User_Model_Calcs!B3967))^2))*SIN(RADIANS(User_Model_Calcs!B3967))</f>
        <v>-950.94256581189131</v>
      </c>
      <c r="L3967">
        <f t="shared" si="374"/>
        <v>-8.5750748556499818</v>
      </c>
      <c r="M3967">
        <f t="shared" si="375"/>
        <v>6377.6622101558078</v>
      </c>
      <c r="N3967">
        <f>SQRT(User_Model_Calcs!M3967^2+Sat_Data!$B$3^2-2*User_Model_Calcs!M3967*Sat_Data!$B$3*COS(RADIANS(L3967))*COS(RADIANS(I3967)))</f>
        <v>37832.315639085667</v>
      </c>
      <c r="O3967">
        <f>DEGREES(ACOS(((Earth_Data!$B$1+Sat_Data!$B$2)/User_Model_Calcs!N3967)*SQRT(1-COS(RADIANS(User_Model_Calcs!I3967))^2*COS(RADIANS(User_Model_Calcs!B3967))^2)))</f>
        <v>39.320850194117725</v>
      </c>
      <c r="P3967">
        <f t="shared" si="372"/>
        <v>80.942156996520964</v>
      </c>
    </row>
    <row r="3968" spans="1:16" x14ac:dyDescent="0.25">
      <c r="A3968">
        <v>154.70928201127151</v>
      </c>
      <c r="B3968">
        <v>-15.651108807922924</v>
      </c>
      <c r="C3968">
        <v>4700</v>
      </c>
      <c r="D3968">
        <f t="shared" ca="1" si="371"/>
        <v>3</v>
      </c>
      <c r="E3968" s="1">
        <v>0.65</v>
      </c>
      <c r="F3968">
        <v>19.899999999999999</v>
      </c>
      <c r="G3968">
        <f t="shared" ca="1" si="373"/>
        <v>54.048620189015942</v>
      </c>
      <c r="H3968">
        <f t="shared" ca="1" si="376"/>
        <v>17.909015733782262</v>
      </c>
      <c r="I3968">
        <f>User_Model_Calcs!A3968-Sat_Data!$B$5</f>
        <v>44.709282011271512</v>
      </c>
      <c r="J3968">
        <f>(Earth_Data!$B$1/SQRT(1-Earth_Data!$B$2^2*SIN(RADIANS(User_Model_Calcs!B3968))^2))*COS(RADIANS(User_Model_Calcs!B3968))</f>
        <v>6143.1500036250991</v>
      </c>
      <c r="K3968">
        <f>((Earth_Data!$B$1*(1-Earth_Data!$B$2^2))/SQRT(1-Earth_Data!$B$2^2*SIN(RADIANS(User_Model_Calcs!B3968))^2))*SIN(RADIANS(User_Model_Calcs!B3968))</f>
        <v>-1709.5847762757246</v>
      </c>
      <c r="L3968">
        <f t="shared" si="374"/>
        <v>-15.551418720681754</v>
      </c>
      <c r="M3968">
        <f t="shared" si="375"/>
        <v>6376.5956492718569</v>
      </c>
      <c r="N3968">
        <f>SQRT(User_Model_Calcs!M3968^2+Sat_Data!$B$3^2-2*User_Model_Calcs!M3968*Sat_Data!$B$3*COS(RADIANS(L3968))*COS(RADIANS(I3968)))</f>
        <v>38082.952163823524</v>
      </c>
      <c r="O3968">
        <f>DEGREES(ACOS(((Earth_Data!$B$1+Sat_Data!$B$2)/User_Model_Calcs!N3968)*SQRT(1-COS(RADIANS(User_Model_Calcs!I3968))^2*COS(RADIANS(User_Model_Calcs!B3968))^2)))</f>
        <v>36.16609879533344</v>
      </c>
      <c r="P3968">
        <f t="shared" si="372"/>
        <v>74.755372074971334</v>
      </c>
    </row>
    <row r="3969" spans="1:16" x14ac:dyDescent="0.25">
      <c r="A3969">
        <v>123.55799999999999</v>
      </c>
      <c r="B3969">
        <v>-8.5540000000000003</v>
      </c>
      <c r="C3969">
        <v>950</v>
      </c>
      <c r="D3969">
        <f t="shared" ca="1" si="371"/>
        <v>0.75</v>
      </c>
      <c r="E3969" s="1">
        <v>0.65</v>
      </c>
      <c r="F3969">
        <v>19.899999999999999</v>
      </c>
      <c r="G3969">
        <f t="shared" ca="1" si="373"/>
        <v>42.007420362456692</v>
      </c>
      <c r="H3969">
        <f t="shared" ca="1" si="376"/>
        <v>18.397272135412393</v>
      </c>
      <c r="I3969">
        <f>User_Model_Calcs!A3969-Sat_Data!$B$5</f>
        <v>13.557999999999993</v>
      </c>
      <c r="J3969">
        <f>(Earth_Data!$B$1/SQRT(1-Earth_Data!$B$2^2*SIN(RADIANS(User_Model_Calcs!B3969))^2))*COS(RADIANS(User_Model_Calcs!B3969))</f>
        <v>6307.6574466261418</v>
      </c>
      <c r="K3969">
        <f>((Earth_Data!$B$1*(1-Earth_Data!$B$2^2))/SQRT(1-Earth_Data!$B$2^2*SIN(RADIANS(User_Model_Calcs!B3969))^2))*SIN(RADIANS(User_Model_Calcs!B3969))</f>
        <v>-942.41267430177334</v>
      </c>
      <c r="L3969">
        <f t="shared" si="374"/>
        <v>-8.4975739395134937</v>
      </c>
      <c r="M3969">
        <f t="shared" si="375"/>
        <v>6377.670743513092</v>
      </c>
      <c r="N3969">
        <f>SQRT(User_Model_Calcs!M3969^2+Sat_Data!$B$3^2-2*User_Model_Calcs!M3969*Sat_Data!$B$3*COS(RADIANS(L3969))*COS(RADIANS(I3969)))</f>
        <v>36074.898063070912</v>
      </c>
      <c r="O3969">
        <f>DEGREES(ACOS(((Earth_Data!$B$1+Sat_Data!$B$2)/User_Model_Calcs!N3969)*SQRT(1-COS(RADIANS(User_Model_Calcs!I3969))^2*COS(RADIANS(User_Model_Calcs!B3969))^2)))</f>
        <v>71.220384926999827</v>
      </c>
      <c r="P3969">
        <f t="shared" si="372"/>
        <v>58.333652139134877</v>
      </c>
    </row>
    <row r="3970" spans="1:16" x14ac:dyDescent="0.25">
      <c r="A3970">
        <v>130.82499999999999</v>
      </c>
      <c r="B3970">
        <v>-11.459</v>
      </c>
      <c r="C3970">
        <v>400</v>
      </c>
      <c r="D3970">
        <f t="shared" ref="D3970:D4033" ca="1" si="377">CHOOSE(RANDBETWEEN(1,3),0.75,1.2,3)</f>
        <v>3</v>
      </c>
      <c r="E3970" s="1">
        <v>0.65</v>
      </c>
      <c r="F3970">
        <v>19.899999999999999</v>
      </c>
      <c r="G3970">
        <f t="shared" ca="1" si="373"/>
        <v>54.048620189015942</v>
      </c>
      <c r="H3970">
        <f t="shared" ca="1" si="376"/>
        <v>14.755306975716959</v>
      </c>
      <c r="I3970">
        <f>User_Model_Calcs!A3970-Sat_Data!$B$5</f>
        <v>20.824999999999989</v>
      </c>
      <c r="J3970">
        <f>(Earth_Data!$B$1/SQRT(1-Earth_Data!$B$2^2*SIN(RADIANS(User_Model_Calcs!B3970))^2))*COS(RADIANS(User_Model_Calcs!B3970))</f>
        <v>6251.8312808732235</v>
      </c>
      <c r="K3970">
        <f>((Earth_Data!$B$1*(1-Earth_Data!$B$2^2))/SQRT(1-Earth_Data!$B$2^2*SIN(RADIANS(User_Model_Calcs!B3970))^2))*SIN(RADIANS(User_Model_Calcs!B3970))</f>
        <v>-1258.8073337535598</v>
      </c>
      <c r="L3970">
        <f t="shared" si="374"/>
        <v>-11.3842971931852</v>
      </c>
      <c r="M3970">
        <f t="shared" si="375"/>
        <v>6377.3027423838585</v>
      </c>
      <c r="N3970">
        <f>SQRT(User_Model_Calcs!M3970^2+Sat_Data!$B$3^2-2*User_Model_Calcs!M3970*Sat_Data!$B$3*COS(RADIANS(L3970))*COS(RADIANS(I3970)))</f>
        <v>36410.445674667862</v>
      </c>
      <c r="O3970">
        <f>DEGREES(ACOS(((Earth_Data!$B$1+Sat_Data!$B$2)/User_Model_Calcs!N3970)*SQRT(1-COS(RADIANS(User_Model_Calcs!I3970))^2*COS(RADIANS(User_Model_Calcs!B3970))^2)))</f>
        <v>62.324199568649405</v>
      </c>
      <c r="P3970">
        <f t="shared" ref="P3970:P4033" si="378">DEGREES(ASIN(SIN(RADIANS(ABS(I3970)))/(SIN(ACOS(COS(RADIANS(I3970))*COS(RADIANS(B3970)))))))</f>
        <v>62.421617353405288</v>
      </c>
    </row>
    <row r="3971" spans="1:16" x14ac:dyDescent="0.25">
      <c r="A3971">
        <v>132.10499999999999</v>
      </c>
      <c r="B3971">
        <v>-12.454000000000001</v>
      </c>
      <c r="C3971">
        <v>375</v>
      </c>
      <c r="D3971">
        <f t="shared" ca="1" si="377"/>
        <v>1.2</v>
      </c>
      <c r="E3971" s="1">
        <v>0.65</v>
      </c>
      <c r="F3971">
        <v>19.899999999999999</v>
      </c>
      <c r="G3971">
        <f t="shared" ref="G3971:G4034" ca="1" si="379">20.4+20*LOG(F3971)+20*LOG(D3971)+10*LOG(E3971)</f>
        <v>46.089820015575185</v>
      </c>
      <c r="H3971">
        <f t="shared" ca="1" si="376"/>
        <v>18.37799747679129</v>
      </c>
      <c r="I3971">
        <f>User_Model_Calcs!A3971-Sat_Data!$B$5</f>
        <v>22.10499999999999</v>
      </c>
      <c r="J3971">
        <f>(Earth_Data!$B$1/SQRT(1-Earth_Data!$B$2^2*SIN(RADIANS(User_Model_Calcs!B3971))^2))*COS(RADIANS(User_Model_Calcs!B3971))</f>
        <v>6229.0286917871063</v>
      </c>
      <c r="K3971">
        <f>((Earth_Data!$B$1*(1-Earth_Data!$B$2^2))/SQRT(1-Earth_Data!$B$2^2*SIN(RADIANS(User_Model_Calcs!B3971))^2))*SIN(RADIANS(User_Model_Calcs!B3971))</f>
        <v>-1366.4869534631132</v>
      </c>
      <c r="L3971">
        <f t="shared" ref="L3971:L4034" si="380">DEGREES(ATAN((K3971/J3971)))</f>
        <v>-12.373202823298278</v>
      </c>
      <c r="M3971">
        <f t="shared" ref="M3971:M4034" si="381">SQRT(J3971^2+K3971^2)</f>
        <v>6377.1533647146898</v>
      </c>
      <c r="N3971">
        <f>SQRT(User_Model_Calcs!M3971^2+Sat_Data!$B$3^2-2*User_Model_Calcs!M3971*Sat_Data!$B$3*COS(RADIANS(L3971))*COS(RADIANS(I3971)))</f>
        <v>36493.972661216278</v>
      </c>
      <c r="O3971">
        <f>DEGREES(ACOS(((Earth_Data!$B$1+Sat_Data!$B$2)/User_Model_Calcs!N3971)*SQRT(1-COS(RADIANS(User_Model_Calcs!I3971))^2*COS(RADIANS(User_Model_Calcs!B3971))^2)))</f>
        <v>60.510882699849432</v>
      </c>
      <c r="P3971">
        <f t="shared" si="378"/>
        <v>62.033348339405656</v>
      </c>
    </row>
    <row r="3972" spans="1:16" x14ac:dyDescent="0.25">
      <c r="A3972">
        <v>136.88800000000001</v>
      </c>
      <c r="B3972">
        <v>-8.4169999999999998</v>
      </c>
      <c r="C3972">
        <v>375</v>
      </c>
      <c r="D3972">
        <f t="shared" ca="1" si="377"/>
        <v>0.75</v>
      </c>
      <c r="E3972" s="1">
        <v>0.65</v>
      </c>
      <c r="F3972">
        <v>19.899999999999999</v>
      </c>
      <c r="G3972">
        <f t="shared" ca="1" si="379"/>
        <v>42.007420362456692</v>
      </c>
      <c r="H3972">
        <f t="shared" ca="1" si="376"/>
        <v>18.781956084363699</v>
      </c>
      <c r="I3972">
        <f>User_Model_Calcs!A3972-Sat_Data!$B$5</f>
        <v>26.888000000000005</v>
      </c>
      <c r="J3972">
        <f>(Earth_Data!$B$1/SQRT(1-Earth_Data!$B$2^2*SIN(RADIANS(User_Model_Calcs!B3972))^2))*COS(RADIANS(User_Model_Calcs!B3972))</f>
        <v>6309.8932608821442</v>
      </c>
      <c r="K3972">
        <f>((Earth_Data!$B$1*(1-Earth_Data!$B$2^2))/SQRT(1-Earth_Data!$B$2^2*SIN(RADIANS(User_Model_Calcs!B3972))^2))*SIN(RADIANS(User_Model_Calcs!B3972))</f>
        <v>-927.42654937052316</v>
      </c>
      <c r="L3972">
        <f t="shared" si="380"/>
        <v>-8.3614515361543091</v>
      </c>
      <c r="M3972">
        <f t="shared" si="381"/>
        <v>6377.6855494923248</v>
      </c>
      <c r="N3972">
        <f>SQRT(User_Model_Calcs!M3972^2+Sat_Data!$B$3^2-2*User_Model_Calcs!M3972*Sat_Data!$B$3*COS(RADIANS(L3972))*COS(RADIANS(I3972)))</f>
        <v>36659.398767041261</v>
      </c>
      <c r="O3972">
        <f>DEGREES(ACOS(((Earth_Data!$B$1+Sat_Data!$B$2)/User_Model_Calcs!N3972)*SQRT(1-COS(RADIANS(User_Model_Calcs!I3972))^2*COS(RADIANS(User_Model_Calcs!B3972))^2)))</f>
        <v>57.221249853325787</v>
      </c>
      <c r="P3972">
        <f t="shared" si="378"/>
        <v>73.897958858843268</v>
      </c>
    </row>
    <row r="3973" spans="1:16" x14ac:dyDescent="0.25">
      <c r="A3973">
        <v>155.214</v>
      </c>
      <c r="B3973">
        <v>-8.2330000000000005</v>
      </c>
      <c r="C3973">
        <v>6250</v>
      </c>
      <c r="D3973">
        <f t="shared" ca="1" si="377"/>
        <v>0.75</v>
      </c>
      <c r="E3973" s="1">
        <v>0.65</v>
      </c>
      <c r="F3973">
        <v>19.899999999999999</v>
      </c>
      <c r="G3973">
        <f t="shared" ca="1" si="379"/>
        <v>42.007420362456692</v>
      </c>
      <c r="H3973">
        <f t="shared" ca="1" si="376"/>
        <v>20.177881741026241</v>
      </c>
      <c r="I3973">
        <f>User_Model_Calcs!A3973-Sat_Data!$B$5</f>
        <v>45.213999999999999</v>
      </c>
      <c r="J3973">
        <f>(Earth_Data!$B$1/SQRT(1-Earth_Data!$B$2^2*SIN(RADIANS(User_Model_Calcs!B3973))^2))*COS(RADIANS(User_Model_Calcs!B3973))</f>
        <v>6312.8396882838133</v>
      </c>
      <c r="K3973">
        <f>((Earth_Data!$B$1*(1-Earth_Data!$B$2^2))/SQRT(1-Earth_Data!$B$2^2*SIN(RADIANS(User_Model_Calcs!B3973))^2))*SIN(RADIANS(User_Model_Calcs!B3973))</f>
        <v>-907.29103396382322</v>
      </c>
      <c r="L3973">
        <f t="shared" si="380"/>
        <v>-8.1786321821765284</v>
      </c>
      <c r="M3973">
        <f t="shared" si="381"/>
        <v>6377.7050692457096</v>
      </c>
      <c r="N3973">
        <f>SQRT(User_Model_Calcs!M3973^2+Sat_Data!$B$3^2-2*User_Model_Calcs!M3973*Sat_Data!$B$3*COS(RADIANS(L3973))*COS(RADIANS(I3973)))</f>
        <v>37993.018696207349</v>
      </c>
      <c r="O3973">
        <f>DEGREES(ACOS(((Earth_Data!$B$1+Sat_Data!$B$2)/User_Model_Calcs!N3973)*SQRT(1-COS(RADIANS(User_Model_Calcs!I3973))^2*COS(RADIANS(User_Model_Calcs!B3973))^2)))</f>
        <v>37.289980344672294</v>
      </c>
      <c r="P3973">
        <f t="shared" si="378"/>
        <v>81.910547793541838</v>
      </c>
    </row>
    <row r="3974" spans="1:16" x14ac:dyDescent="0.25">
      <c r="A3974">
        <v>139.001</v>
      </c>
      <c r="B3974">
        <v>-10.112</v>
      </c>
      <c r="C3974">
        <v>2500</v>
      </c>
      <c r="D3974">
        <f t="shared" ca="1" si="377"/>
        <v>0.75</v>
      </c>
      <c r="E3974" s="1">
        <v>0.65</v>
      </c>
      <c r="F3974">
        <v>19.899999999999999</v>
      </c>
      <c r="G3974">
        <f t="shared" ca="1" si="379"/>
        <v>42.007420362456692</v>
      </c>
      <c r="H3974">
        <f t="shared" ca="1" si="376"/>
        <v>16.829437862372366</v>
      </c>
      <c r="I3974">
        <f>User_Model_Calcs!A3974-Sat_Data!$B$5</f>
        <v>29.001000000000005</v>
      </c>
      <c r="J3974">
        <f>(Earth_Data!$B$1/SQRT(1-Earth_Data!$B$2^2*SIN(RADIANS(User_Model_Calcs!B3974))^2))*COS(RADIANS(User_Model_Calcs!B3974))</f>
        <v>6279.7127005116781</v>
      </c>
      <c r="K3974">
        <f>((Earth_Data!$B$1*(1-Earth_Data!$B$2^2))/SQRT(1-Earth_Data!$B$2^2*SIN(RADIANS(User_Model_Calcs!B3974))^2))*SIN(RADIANS(User_Model_Calcs!B3974))</f>
        <v>-1112.4467228505953</v>
      </c>
      <c r="L3974">
        <f t="shared" si="380"/>
        <v>-10.045688407997551</v>
      </c>
      <c r="M3974">
        <f t="shared" si="381"/>
        <v>6377.4861279463948</v>
      </c>
      <c r="N3974">
        <f>SQRT(User_Model_Calcs!M3974^2+Sat_Data!$B$3^2-2*User_Model_Calcs!M3974*Sat_Data!$B$3*COS(RADIANS(L3974))*COS(RADIANS(I3974)))</f>
        <v>36814.809513427288</v>
      </c>
      <c r="O3974">
        <f>DEGREES(ACOS(((Earth_Data!$B$1+Sat_Data!$B$2)/User_Model_Calcs!N3974)*SQRT(1-COS(RADIANS(User_Model_Calcs!I3974))^2*COS(RADIANS(User_Model_Calcs!B3974))^2)))</f>
        <v>54.376395346211702</v>
      </c>
      <c r="P3974">
        <f t="shared" si="378"/>
        <v>72.425501162572246</v>
      </c>
    </row>
    <row r="3975" spans="1:16" x14ac:dyDescent="0.25">
      <c r="A3975">
        <v>146.255</v>
      </c>
      <c r="B3975">
        <v>-6.8320000000000007</v>
      </c>
      <c r="C3975">
        <v>2500</v>
      </c>
      <c r="D3975">
        <f t="shared" ca="1" si="377"/>
        <v>1.2</v>
      </c>
      <c r="E3975" s="1">
        <v>0.65</v>
      </c>
      <c r="F3975">
        <v>19.899999999999999</v>
      </c>
      <c r="G3975">
        <f t="shared" ca="1" si="379"/>
        <v>46.089820015575185</v>
      </c>
      <c r="H3975">
        <f t="shared" ca="1" si="376"/>
        <v>22.869597464592637</v>
      </c>
      <c r="I3975">
        <f>User_Model_Calcs!A3975-Sat_Data!$B$5</f>
        <v>36.254999999999995</v>
      </c>
      <c r="J3975">
        <f>(Earth_Data!$B$1/SQRT(1-Earth_Data!$B$2^2*SIN(RADIANS(User_Model_Calcs!B3975))^2))*COS(RADIANS(User_Model_Calcs!B3975))</f>
        <v>6333.1502488644301</v>
      </c>
      <c r="K3975">
        <f>((Earth_Data!$B$1*(1-Earth_Data!$B$2^2))/SQRT(1-Earth_Data!$B$2^2*SIN(RADIANS(User_Model_Calcs!B3975))^2))*SIN(RADIANS(User_Model_Calcs!B3975))</f>
        <v>-753.69048155462986</v>
      </c>
      <c r="L3975">
        <f t="shared" si="380"/>
        <v>-6.786691114053764</v>
      </c>
      <c r="M3975">
        <f t="shared" si="381"/>
        <v>6377.839870730344</v>
      </c>
      <c r="N3975">
        <f>SQRT(User_Model_Calcs!M3975^2+Sat_Data!$B$3^2-2*User_Model_Calcs!M3975*Sat_Data!$B$3*COS(RADIANS(L3975))*COS(RADIANS(I3975)))</f>
        <v>37253.541315130249</v>
      </c>
      <c r="O3975">
        <f>DEGREES(ACOS(((Earth_Data!$B$1+Sat_Data!$B$2)/User_Model_Calcs!N3975)*SQRT(1-COS(RADIANS(User_Model_Calcs!I3975))^2*COS(RADIANS(User_Model_Calcs!B3975))^2)))</f>
        <v>47.30608086694005</v>
      </c>
      <c r="P3975">
        <f t="shared" si="378"/>
        <v>80.786343432764895</v>
      </c>
    </row>
    <row r="3976" spans="1:16" x14ac:dyDescent="0.25">
      <c r="A3976">
        <v>111.377</v>
      </c>
      <c r="B3976">
        <v>-3.5830000000000002</v>
      </c>
      <c r="C3976">
        <v>6250</v>
      </c>
      <c r="D3976">
        <f t="shared" ca="1" si="377"/>
        <v>0.75</v>
      </c>
      <c r="E3976" s="1">
        <v>0.65</v>
      </c>
      <c r="F3976">
        <v>19.899999999999999</v>
      </c>
      <c r="G3976">
        <f t="shared" ca="1" si="379"/>
        <v>42.007420362456692</v>
      </c>
      <c r="H3976">
        <f t="shared" ca="1" si="376"/>
        <v>18.789978832413016</v>
      </c>
      <c r="I3976">
        <f>User_Model_Calcs!A3976-Sat_Data!$B$5</f>
        <v>1.3769999999999953</v>
      </c>
      <c r="J3976">
        <f>(Earth_Data!$B$1/SQRT(1-Earth_Data!$B$2^2*SIN(RADIANS(User_Model_Calcs!B3976))^2))*COS(RADIANS(User_Model_Calcs!B3976))</f>
        <v>6365.7559635408479</v>
      </c>
      <c r="K3976">
        <f>((Earth_Data!$B$1*(1-Earth_Data!$B$2^2))/SQRT(1-Earth_Data!$B$2^2*SIN(RADIANS(User_Model_Calcs!B3976))^2))*SIN(RADIANS(User_Model_Calcs!B3976))</f>
        <v>-395.93476540703102</v>
      </c>
      <c r="L3976">
        <f t="shared" si="380"/>
        <v>-3.5590754239994165</v>
      </c>
      <c r="M3976">
        <f t="shared" si="381"/>
        <v>6378.0571748624034</v>
      </c>
      <c r="N3976">
        <f>SQRT(User_Model_Calcs!M3976^2+Sat_Data!$B$3^2-2*User_Model_Calcs!M3976*Sat_Data!$B$3*COS(RADIANS(L3976))*COS(RADIANS(I3976)))</f>
        <v>35802.738534006057</v>
      </c>
      <c r="O3976">
        <f>DEGREES(ACOS(((Earth_Data!$B$1+Sat_Data!$B$2)/User_Model_Calcs!N3976)*SQRT(1-COS(RADIANS(User_Model_Calcs!I3976))^2*COS(RADIANS(User_Model_Calcs!B3976))^2)))</f>
        <v>85.478556137912946</v>
      </c>
      <c r="P3976">
        <f t="shared" si="378"/>
        <v>21.038713609645306</v>
      </c>
    </row>
    <row r="3977" spans="1:16" x14ac:dyDescent="0.25">
      <c r="A3977">
        <v>134.00200000000001</v>
      </c>
      <c r="B3977">
        <v>-8.5440000000000005</v>
      </c>
      <c r="C3977">
        <v>5000</v>
      </c>
      <c r="D3977">
        <f t="shared" ca="1" si="377"/>
        <v>0.75</v>
      </c>
      <c r="E3977" s="1">
        <v>0.65</v>
      </c>
      <c r="F3977">
        <v>19.899999999999999</v>
      </c>
      <c r="G3977">
        <f t="shared" ca="1" si="379"/>
        <v>42.007420362456692</v>
      </c>
      <c r="H3977">
        <f t="shared" ca="1" si="376"/>
        <v>20.703658929841403</v>
      </c>
      <c r="I3977">
        <f>User_Model_Calcs!A3977-Sat_Data!$B$5</f>
        <v>24.00200000000001</v>
      </c>
      <c r="J3977">
        <f>(Earth_Data!$B$1/SQRT(1-Earth_Data!$B$2^2*SIN(RADIANS(User_Model_Calcs!B3977))^2))*COS(RADIANS(User_Model_Calcs!B3977))</f>
        <v>6307.8218575466008</v>
      </c>
      <c r="K3977">
        <f>((Earth_Data!$B$1*(1-Earth_Data!$B$2^2))/SQRT(1-Earth_Data!$B$2^2*SIN(RADIANS(User_Model_Calcs!B3977))^2))*SIN(RADIANS(User_Model_Calcs!B3977))</f>
        <v>-941.31897429055243</v>
      </c>
      <c r="L3977">
        <f t="shared" si="380"/>
        <v>-8.4876379546629774</v>
      </c>
      <c r="M3977">
        <f t="shared" si="381"/>
        <v>6377.6718320953196</v>
      </c>
      <c r="N3977">
        <f>SQRT(User_Model_Calcs!M3977^2+Sat_Data!$B$3^2-2*User_Model_Calcs!M3977*Sat_Data!$B$3*COS(RADIANS(L3977))*COS(RADIANS(I3977)))</f>
        <v>36504.201900182255</v>
      </c>
      <c r="O3977">
        <f>DEGREES(ACOS(((Earth_Data!$B$1+Sat_Data!$B$2)/User_Model_Calcs!N3977)*SQRT(1-COS(RADIANS(User_Model_Calcs!I3977))^2*COS(RADIANS(User_Model_Calcs!B3977))^2)))</f>
        <v>60.310412169677747</v>
      </c>
      <c r="P3977">
        <f t="shared" si="378"/>
        <v>71.548217353389873</v>
      </c>
    </row>
    <row r="3978" spans="1:16" x14ac:dyDescent="0.25">
      <c r="A3978">
        <v>151.76900000000001</v>
      </c>
      <c r="B3978">
        <v>-9.2590000000000003</v>
      </c>
      <c r="C3978">
        <v>6250</v>
      </c>
      <c r="D3978">
        <f t="shared" ca="1" si="377"/>
        <v>3</v>
      </c>
      <c r="E3978" s="1">
        <v>0.65</v>
      </c>
      <c r="F3978">
        <v>19.899999999999999</v>
      </c>
      <c r="G3978">
        <f t="shared" ca="1" si="379"/>
        <v>54.048620189015942</v>
      </c>
      <c r="H3978">
        <f t="shared" ca="1" si="376"/>
        <v>18.523062737683432</v>
      </c>
      <c r="I3978">
        <f>User_Model_Calcs!A3978-Sat_Data!$B$5</f>
        <v>41.769000000000005</v>
      </c>
      <c r="J3978">
        <f>(Earth_Data!$B$1/SQRT(1-Earth_Data!$B$2^2*SIN(RADIANS(User_Model_Calcs!B3978))^2))*COS(RADIANS(User_Model_Calcs!B3978))</f>
        <v>6295.5854442892305</v>
      </c>
      <c r="K3978">
        <f>((Earth_Data!$B$1*(1-Earth_Data!$B$2^2))/SQRT(1-Earth_Data!$B$2^2*SIN(RADIANS(User_Model_Calcs!B3978))^2))*SIN(RADIANS(User_Model_Calcs!B3978))</f>
        <v>-1019.4456731502358</v>
      </c>
      <c r="L3978">
        <f t="shared" si="380"/>
        <v>-9.1980784845195309</v>
      </c>
      <c r="M3978">
        <f t="shared" si="381"/>
        <v>6377.5908905205861</v>
      </c>
      <c r="N3978">
        <f>SQRT(User_Model_Calcs!M3978^2+Sat_Data!$B$3^2-2*User_Model_Calcs!M3978*Sat_Data!$B$3*COS(RADIANS(L3978))*COS(RADIANS(I3978)))</f>
        <v>37716.399923807541</v>
      </c>
      <c r="O3978">
        <f>DEGREES(ACOS(((Earth_Data!$B$1+Sat_Data!$B$2)/User_Model_Calcs!N3978)*SQRT(1-COS(RADIANS(User_Model_Calcs!I3978))^2*COS(RADIANS(User_Model_Calcs!B3978))^2)))</f>
        <v>40.828458073058798</v>
      </c>
      <c r="P3978">
        <f t="shared" si="378"/>
        <v>79.787688399010079</v>
      </c>
    </row>
    <row r="3979" spans="1:16" x14ac:dyDescent="0.25">
      <c r="A3979">
        <v>141.76599999999999</v>
      </c>
      <c r="B3979">
        <v>-7.2560000000000002</v>
      </c>
      <c r="C3979">
        <v>1250</v>
      </c>
      <c r="D3979">
        <f t="shared" ca="1" si="377"/>
        <v>1.2</v>
      </c>
      <c r="E3979" s="1">
        <v>0.65</v>
      </c>
      <c r="F3979">
        <v>19.899999999999999</v>
      </c>
      <c r="G3979">
        <f t="shared" ca="1" si="379"/>
        <v>46.089820015575185</v>
      </c>
      <c r="H3979">
        <f t="shared" ca="1" si="376"/>
        <v>17.168282252911055</v>
      </c>
      <c r="I3979">
        <f>User_Model_Calcs!A3979-Sat_Data!$B$5</f>
        <v>31.765999999999991</v>
      </c>
      <c r="J3979">
        <f>(Earth_Data!$B$1/SQRT(1-Earth_Data!$B$2^2*SIN(RADIANS(User_Model_Calcs!B3979))^2))*COS(RADIANS(User_Model_Calcs!B3979))</f>
        <v>6327.3999965454777</v>
      </c>
      <c r="K3979">
        <f>((Earth_Data!$B$1*(1-Earth_Data!$B$2^2))/SQRT(1-Earth_Data!$B$2^2*SIN(RADIANS(User_Model_Calcs!B3979))^2))*SIN(RADIANS(User_Model_Calcs!B3979))</f>
        <v>-800.22704952865399</v>
      </c>
      <c r="L3979">
        <f t="shared" si="380"/>
        <v>-7.2079371999996544</v>
      </c>
      <c r="M3979">
        <f t="shared" si="381"/>
        <v>6377.8016625700302</v>
      </c>
      <c r="N3979">
        <f>SQRT(User_Model_Calcs!M3979^2+Sat_Data!$B$3^2-2*User_Model_Calcs!M3979*Sat_Data!$B$3*COS(RADIANS(L3979))*COS(RADIANS(I3979)))</f>
        <v>36943.735554460902</v>
      </c>
      <c r="O3979">
        <f>DEGREES(ACOS(((Earth_Data!$B$1+Sat_Data!$B$2)/User_Model_Calcs!N3979)*SQRT(1-COS(RADIANS(User_Model_Calcs!I3979))^2*COS(RADIANS(User_Model_Calcs!B3979))^2)))</f>
        <v>52.177698399070685</v>
      </c>
      <c r="P3979">
        <f t="shared" si="378"/>
        <v>78.47119996569657</v>
      </c>
    </row>
    <row r="3980" spans="1:16" x14ac:dyDescent="0.25">
      <c r="A3980">
        <v>139.76400000000001</v>
      </c>
      <c r="B3980">
        <v>-11.246</v>
      </c>
      <c r="C3980">
        <v>6250</v>
      </c>
      <c r="D3980">
        <f t="shared" ca="1" si="377"/>
        <v>3</v>
      </c>
      <c r="E3980" s="1">
        <v>0.65</v>
      </c>
      <c r="F3980">
        <v>19.899999999999999</v>
      </c>
      <c r="G3980">
        <f t="shared" ca="1" si="379"/>
        <v>54.048620189015942</v>
      </c>
      <c r="H3980">
        <f t="shared" ca="1" si="376"/>
        <v>20.719043342482355</v>
      </c>
      <c r="I3980">
        <f>User_Model_Calcs!A3980-Sat_Data!$B$5</f>
        <v>29.76400000000001</v>
      </c>
      <c r="J3980">
        <f>(Earth_Data!$B$1/SQRT(1-Earth_Data!$B$2^2*SIN(RADIANS(User_Model_Calcs!B3980))^2))*COS(RADIANS(User_Model_Calcs!B3980))</f>
        <v>6256.4692314973681</v>
      </c>
      <c r="K3980">
        <f>((Earth_Data!$B$1*(1-Earth_Data!$B$2^2))/SQRT(1-Earth_Data!$B$2^2*SIN(RADIANS(User_Model_Calcs!B3980))^2))*SIN(RADIANS(User_Model_Calcs!B3980))</f>
        <v>-1235.7068387320066</v>
      </c>
      <c r="L3980">
        <f t="shared" si="380"/>
        <v>-11.172613668520802</v>
      </c>
      <c r="M3980">
        <f t="shared" si="381"/>
        <v>6377.3331915434928</v>
      </c>
      <c r="N3980">
        <f>SQRT(User_Model_Calcs!M3980^2+Sat_Data!$B$3^2-2*User_Model_Calcs!M3980*Sat_Data!$B$3*COS(RADIANS(L3980))*COS(RADIANS(I3980)))</f>
        <v>36884.816980467447</v>
      </c>
      <c r="O3980">
        <f>DEGREES(ACOS(((Earth_Data!$B$1+Sat_Data!$B$2)/User_Model_Calcs!N3980)*SQRT(1-COS(RADIANS(User_Model_Calcs!I3980))^2*COS(RADIANS(User_Model_Calcs!B3980))^2)))</f>
        <v>53.160646260970466</v>
      </c>
      <c r="P3980">
        <f t="shared" si="378"/>
        <v>71.169390786181566</v>
      </c>
    </row>
    <row r="3981" spans="1:16" x14ac:dyDescent="0.25">
      <c r="A3981">
        <v>120.339</v>
      </c>
      <c r="B3981">
        <v>-12.208</v>
      </c>
      <c r="C3981">
        <v>950</v>
      </c>
      <c r="D3981">
        <f t="shared" ca="1" si="377"/>
        <v>1.2</v>
      </c>
      <c r="E3981" s="1">
        <v>0.65</v>
      </c>
      <c r="F3981">
        <v>19.899999999999999</v>
      </c>
      <c r="G3981">
        <f t="shared" ca="1" si="379"/>
        <v>46.089820015575185</v>
      </c>
      <c r="H3981">
        <f t="shared" ca="1" si="376"/>
        <v>18.459427397248049</v>
      </c>
      <c r="I3981">
        <f>User_Model_Calcs!A3981-Sat_Data!$B$5</f>
        <v>10.338999999999999</v>
      </c>
      <c r="J3981">
        <f>(Earth_Data!$B$1/SQRT(1-Earth_Data!$B$2^2*SIN(RADIANS(User_Model_Calcs!B3981))^2))*COS(RADIANS(User_Model_Calcs!B3981))</f>
        <v>6234.8404270656411</v>
      </c>
      <c r="K3981">
        <f>((Earth_Data!$B$1*(1-Earth_Data!$B$2^2))/SQRT(1-Earth_Data!$B$2^2*SIN(RADIANS(User_Model_Calcs!B3981))^2))*SIN(RADIANS(User_Model_Calcs!B3981))</f>
        <v>-1339.9010465548729</v>
      </c>
      <c r="L3981">
        <f t="shared" si="380"/>
        <v>-12.128700866065692</v>
      </c>
      <c r="M3981">
        <f t="shared" si="381"/>
        <v>6377.1913853616552</v>
      </c>
      <c r="N3981">
        <f>SQRT(User_Model_Calcs!M3981^2+Sat_Data!$B$3^2-2*User_Model_Calcs!M3981*Sat_Data!$B$3*COS(RADIANS(L3981))*COS(RADIANS(I3981)))</f>
        <v>36072.799039576101</v>
      </c>
      <c r="O3981">
        <f>DEGREES(ACOS(((Earth_Data!$B$1+Sat_Data!$B$2)/User_Model_Calcs!N3981)*SQRT(1-COS(RADIANS(User_Model_Calcs!I3981))^2*COS(RADIANS(User_Model_Calcs!B3981))^2)))</f>
        <v>71.268056100088174</v>
      </c>
      <c r="P3981">
        <f t="shared" si="378"/>
        <v>40.785335878700565</v>
      </c>
    </row>
    <row r="3982" spans="1:16" x14ac:dyDescent="0.25">
      <c r="A3982">
        <v>138.44499999999999</v>
      </c>
      <c r="B3982">
        <v>-8.1110000000000007</v>
      </c>
      <c r="C3982">
        <v>5000</v>
      </c>
      <c r="D3982">
        <f t="shared" ca="1" si="377"/>
        <v>3</v>
      </c>
      <c r="E3982" s="1">
        <v>0.65</v>
      </c>
      <c r="F3982">
        <v>19.899999999999999</v>
      </c>
      <c r="G3982">
        <f t="shared" ca="1" si="379"/>
        <v>54.048620189015942</v>
      </c>
      <c r="H3982">
        <f t="shared" ca="1" si="376"/>
        <v>18.097265670344406</v>
      </c>
      <c r="I3982">
        <f>User_Model_Calcs!A3982-Sat_Data!$B$5</f>
        <v>28.444999999999993</v>
      </c>
      <c r="J3982">
        <f>(Earth_Data!$B$1/SQRT(1-Earth_Data!$B$2^2*SIN(RADIANS(User_Model_Calcs!B3982))^2))*COS(RADIANS(User_Model_Calcs!B3982))</f>
        <v>6314.7576255104723</v>
      </c>
      <c r="K3982">
        <f>((Earth_Data!$B$1*(1-Earth_Data!$B$2^2))/SQRT(1-Earth_Data!$B$2^2*SIN(RADIANS(User_Model_Calcs!B3982))^2))*SIN(RADIANS(User_Model_Calcs!B3982))</f>
        <v>-893.93524112601244</v>
      </c>
      <c r="L3982">
        <f t="shared" si="380"/>
        <v>-8.0574162294632465</v>
      </c>
      <c r="M3982">
        <f t="shared" si="381"/>
        <v>6377.7177802306114</v>
      </c>
      <c r="N3982">
        <f>SQRT(User_Model_Calcs!M3982^2+Sat_Data!$B$3^2-2*User_Model_Calcs!M3982*Sat_Data!$B$3*COS(RADIANS(L3982))*COS(RADIANS(I3982)))</f>
        <v>36745.952988438672</v>
      </c>
      <c r="O3982">
        <f>DEGREES(ACOS(((Earth_Data!$B$1+Sat_Data!$B$2)/User_Model_Calcs!N3982)*SQRT(1-COS(RADIANS(User_Model_Calcs!I3982))^2*COS(RADIANS(User_Model_Calcs!B3982))^2)))</f>
        <v>55.612900038760444</v>
      </c>
      <c r="P3982">
        <f t="shared" si="378"/>
        <v>75.401434048497833</v>
      </c>
    </row>
    <row r="3983" spans="1:16" x14ac:dyDescent="0.25">
      <c r="A3983">
        <v>137.06</v>
      </c>
      <c r="B3983">
        <v>-8.0229999999999997</v>
      </c>
      <c r="C3983">
        <v>2500</v>
      </c>
      <c r="D3983">
        <f t="shared" ca="1" si="377"/>
        <v>3</v>
      </c>
      <c r="E3983" s="1">
        <v>0.65</v>
      </c>
      <c r="F3983">
        <v>19.899999999999999</v>
      </c>
      <c r="G3983">
        <f t="shared" ca="1" si="379"/>
        <v>54.048620189015942</v>
      </c>
      <c r="H3983">
        <f t="shared" ca="1" si="376"/>
        <v>14.903674977546643</v>
      </c>
      <c r="I3983">
        <f>User_Model_Calcs!A3983-Sat_Data!$B$5</f>
        <v>27.060000000000002</v>
      </c>
      <c r="J3983">
        <f>(Earth_Data!$B$1/SQRT(1-Earth_Data!$B$2^2*SIN(RADIANS(User_Model_Calcs!B3983))^2))*COS(RADIANS(User_Model_Calcs!B3983))</f>
        <v>6316.1233917621284</v>
      </c>
      <c r="K3983">
        <f>((Earth_Data!$B$1*(1-Earth_Data!$B$2^2))/SQRT(1-Earth_Data!$B$2^2*SIN(RADIANS(User_Model_Calcs!B3983))^2))*SIN(RADIANS(User_Model_Calcs!B3983))</f>
        <v>-884.29908413790486</v>
      </c>
      <c r="L3983">
        <f t="shared" si="380"/>
        <v>-7.9699823700559413</v>
      </c>
      <c r="M3983">
        <f t="shared" si="381"/>
        <v>6377.7268340821774</v>
      </c>
      <c r="N3983">
        <f>SQRT(User_Model_Calcs!M3983^2+Sat_Data!$B$3^2-2*User_Model_Calcs!M3983*Sat_Data!$B$3*COS(RADIANS(L3983))*COS(RADIANS(I3983)))</f>
        <v>36662.906569455728</v>
      </c>
      <c r="O3983">
        <f>DEGREES(ACOS(((Earth_Data!$B$1+Sat_Data!$B$2)/User_Model_Calcs!N3983)*SQRT(1-COS(RADIANS(User_Model_Calcs!I3983))^2*COS(RADIANS(User_Model_Calcs!B3983))^2)))</f>
        <v>57.155586171160479</v>
      </c>
      <c r="P3983">
        <f t="shared" si="378"/>
        <v>74.718871127972562</v>
      </c>
    </row>
    <row r="3984" spans="1:16" x14ac:dyDescent="0.25">
      <c r="A3984">
        <v>124.99600000000001</v>
      </c>
      <c r="B3984">
        <v>-20.010999999999999</v>
      </c>
      <c r="C3984">
        <v>5000</v>
      </c>
      <c r="D3984">
        <f t="shared" ca="1" si="377"/>
        <v>1.2</v>
      </c>
      <c r="E3984" s="1">
        <v>0.65</v>
      </c>
      <c r="F3984">
        <v>19.899999999999999</v>
      </c>
      <c r="G3984">
        <f t="shared" ca="1" si="379"/>
        <v>46.089820015575185</v>
      </c>
      <c r="H3984">
        <f t="shared" ca="1" si="376"/>
        <v>23.552867619086424</v>
      </c>
      <c r="I3984">
        <f>User_Model_Calcs!A3984-Sat_Data!$B$5</f>
        <v>14.996000000000009</v>
      </c>
      <c r="J3984">
        <f>(Earth_Data!$B$1/SQRT(1-Earth_Data!$B$2^2*SIN(RADIANS(User_Model_Calcs!B3984))^2))*COS(RADIANS(User_Model_Calcs!B3984))</f>
        <v>5995.4226462368997</v>
      </c>
      <c r="K3984">
        <f>((Earth_Data!$B$1*(1-Earth_Data!$B$2^2))/SQRT(1-Earth_Data!$B$2^2*SIN(RADIANS(User_Model_Calcs!B3984))^2))*SIN(RADIANS(User_Model_Calcs!B3984))</f>
        <v>-2168.8418044247883</v>
      </c>
      <c r="L3984">
        <f t="shared" si="380"/>
        <v>-19.887570872139776</v>
      </c>
      <c r="M3984">
        <f t="shared" si="381"/>
        <v>6375.6542785529737</v>
      </c>
      <c r="N3984">
        <f>SQRT(User_Model_Calcs!M3984^2+Sat_Data!$B$3^2-2*User_Model_Calcs!M3984*Sat_Data!$B$3*COS(RADIANS(L3984))*COS(RADIANS(I3984)))</f>
        <v>36470.511399264287</v>
      </c>
      <c r="O3984">
        <f>DEGREES(ACOS(((Earth_Data!$B$1+Sat_Data!$B$2)/User_Model_Calcs!N3984)*SQRT(1-COS(RADIANS(User_Model_Calcs!I3984))^2*COS(RADIANS(User_Model_Calcs!B3984))^2)))</f>
        <v>60.967096519409644</v>
      </c>
      <c r="P3984">
        <f t="shared" si="378"/>
        <v>38.053816807143413</v>
      </c>
    </row>
    <row r="3985" spans="1:16" x14ac:dyDescent="0.25">
      <c r="A3985">
        <v>142.26900000000001</v>
      </c>
      <c r="B3985">
        <v>-10.493</v>
      </c>
      <c r="C3985">
        <v>5000</v>
      </c>
      <c r="D3985">
        <f t="shared" ca="1" si="377"/>
        <v>0.75</v>
      </c>
      <c r="E3985" s="1">
        <v>0.65</v>
      </c>
      <c r="F3985">
        <v>19.899999999999999</v>
      </c>
      <c r="G3985">
        <f t="shared" ca="1" si="379"/>
        <v>42.007420362456692</v>
      </c>
      <c r="H3985">
        <f t="shared" ca="1" si="376"/>
        <v>23.720004537152374</v>
      </c>
      <c r="I3985">
        <f>User_Model_Calcs!A3985-Sat_Data!$B$5</f>
        <v>32.269000000000005</v>
      </c>
      <c r="J3985">
        <f>(Earth_Data!$B$1/SQRT(1-Earth_Data!$B$2^2*SIN(RADIANS(User_Model_Calcs!B3985))^2))*COS(RADIANS(User_Model_Calcs!B3985))</f>
        <v>6272.1757591955056</v>
      </c>
      <c r="K3985">
        <f>((Earth_Data!$B$1*(1-Earth_Data!$B$2^2))/SQRT(1-Earth_Data!$B$2^2*SIN(RADIANS(User_Model_Calcs!B3985))^2))*SIN(RADIANS(User_Model_Calcs!B3985))</f>
        <v>-1153.9095449724321</v>
      </c>
      <c r="L3985">
        <f t="shared" si="380"/>
        <v>-10.424299415859057</v>
      </c>
      <c r="M3985">
        <f t="shared" si="381"/>
        <v>6377.4364749653296</v>
      </c>
      <c r="N3985">
        <f>SQRT(User_Model_Calcs!M3985^2+Sat_Data!$B$3^2-2*User_Model_Calcs!M3985*Sat_Data!$B$3*COS(RADIANS(L3985))*COS(RADIANS(I3985)))</f>
        <v>37030.475835315185</v>
      </c>
      <c r="O3985">
        <f>DEGREES(ACOS(((Earth_Data!$B$1+Sat_Data!$B$2)/User_Model_Calcs!N3985)*SQRT(1-COS(RADIANS(User_Model_Calcs!I3985))^2*COS(RADIANS(User_Model_Calcs!B3985))^2)))</f>
        <v>50.751055761196803</v>
      </c>
      <c r="P3985">
        <f t="shared" si="378"/>
        <v>73.911198058267374</v>
      </c>
    </row>
    <row r="3986" spans="1:16" x14ac:dyDescent="0.25">
      <c r="A3986">
        <v>163.07670207270402</v>
      </c>
      <c r="B3986">
        <v>-12.141999999999999</v>
      </c>
      <c r="C3986">
        <v>950</v>
      </c>
      <c r="D3986">
        <f t="shared" ca="1" si="377"/>
        <v>3</v>
      </c>
      <c r="E3986" s="1">
        <v>0.65</v>
      </c>
      <c r="F3986">
        <v>19.899999999999999</v>
      </c>
      <c r="G3986">
        <f t="shared" ca="1" si="379"/>
        <v>54.048620189015942</v>
      </c>
      <c r="H3986">
        <f t="shared" ca="1" si="376"/>
        <v>19.531160400383996</v>
      </c>
      <c r="I3986">
        <f>User_Model_Calcs!A3986-Sat_Data!$B$5</f>
        <v>53.076702072704023</v>
      </c>
      <c r="J3986">
        <f>(Earth_Data!$B$1/SQRT(1-Earth_Data!$B$2^2*SIN(RADIANS(User_Model_Calcs!B3986))^2))*COS(RADIANS(User_Model_Calcs!B3986))</f>
        <v>6236.3802303440962</v>
      </c>
      <c r="K3986">
        <f>((Earth_Data!$B$1*(1-Earth_Data!$B$2^2))/SQRT(1-Earth_Data!$B$2^2*SIN(RADIANS(User_Model_Calcs!B3986))^2))*SIN(RADIANS(User_Model_Calcs!B3986))</f>
        <v>-1332.7640992845811</v>
      </c>
      <c r="L3986">
        <f t="shared" si="380"/>
        <v>-12.063103770284195</v>
      </c>
      <c r="M3986">
        <f t="shared" si="381"/>
        <v>6377.2014647311025</v>
      </c>
      <c r="N3986">
        <f>SQRT(User_Model_Calcs!M3986^2+Sat_Data!$B$3^2-2*User_Model_Calcs!M3986*Sat_Data!$B$3*COS(RADIANS(L3986))*COS(RADIANS(I3986)))</f>
        <v>38762.733245467956</v>
      </c>
      <c r="O3986">
        <f>DEGREES(ACOS(((Earth_Data!$B$1+Sat_Data!$B$2)/User_Model_Calcs!N3986)*SQRT(1-COS(RADIANS(User_Model_Calcs!I3986))^2*COS(RADIANS(User_Model_Calcs!B3986))^2)))</f>
        <v>28.311031109720894</v>
      </c>
      <c r="P3986">
        <f t="shared" si="378"/>
        <v>81.018248935608398</v>
      </c>
    </row>
    <row r="3987" spans="1:16" x14ac:dyDescent="0.25">
      <c r="A3987">
        <v>135.9</v>
      </c>
      <c r="B3987">
        <v>-6.0299999999999994</v>
      </c>
      <c r="C3987">
        <v>4700</v>
      </c>
      <c r="D3987">
        <f t="shared" ca="1" si="377"/>
        <v>3</v>
      </c>
      <c r="E3987" s="1">
        <v>0.65</v>
      </c>
      <c r="F3987">
        <v>19.899999999999999</v>
      </c>
      <c r="G3987">
        <f t="shared" ca="1" si="379"/>
        <v>54.048620189015942</v>
      </c>
      <c r="H3987">
        <f t="shared" ca="1" si="376"/>
        <v>20.613690737266015</v>
      </c>
      <c r="I3987">
        <f>User_Model_Calcs!A3987-Sat_Data!$B$5</f>
        <v>25.900000000000006</v>
      </c>
      <c r="J3987">
        <f>(Earth_Data!$B$1/SQRT(1-Earth_Data!$B$2^2*SIN(RADIANS(User_Model_Calcs!B3987))^2))*COS(RADIANS(User_Model_Calcs!B3987))</f>
        <v>6343.0842360664074</v>
      </c>
      <c r="K3987">
        <f>((Earth_Data!$B$1*(1-Earth_Data!$B$2^2))/SQRT(1-Earth_Data!$B$2^2*SIN(RADIANS(User_Model_Calcs!B3987))^2))*SIN(RADIANS(User_Model_Calcs!B3987))</f>
        <v>-665.55751141962128</v>
      </c>
      <c r="L3987">
        <f t="shared" si="380"/>
        <v>-5.9899265577142389</v>
      </c>
      <c r="M3987">
        <f t="shared" si="381"/>
        <v>6377.9059593914708</v>
      </c>
      <c r="N3987">
        <f>SQRT(User_Model_Calcs!M3987^2+Sat_Data!$B$3^2-2*User_Model_Calcs!M3987*Sat_Data!$B$3*COS(RADIANS(L3987))*COS(RADIANS(I3987)))</f>
        <v>36569.35446305832</v>
      </c>
      <c r="O3987">
        <f>DEGREES(ACOS(((Earth_Data!$B$1+Sat_Data!$B$2)/User_Model_Calcs!N3987)*SQRT(1-COS(RADIANS(User_Model_Calcs!I3987))^2*COS(RADIANS(User_Model_Calcs!B3987))^2)))</f>
        <v>58.983861319306222</v>
      </c>
      <c r="P3987">
        <f t="shared" si="378"/>
        <v>77.792742430567245</v>
      </c>
    </row>
    <row r="3988" spans="1:16" x14ac:dyDescent="0.25">
      <c r="A3988">
        <v>128.80199999999999</v>
      </c>
      <c r="B3988">
        <v>-8.5109999999999992</v>
      </c>
      <c r="C3988">
        <v>375</v>
      </c>
      <c r="D3988">
        <f t="shared" ca="1" si="377"/>
        <v>3</v>
      </c>
      <c r="E3988" s="1">
        <v>0.65</v>
      </c>
      <c r="F3988">
        <v>19.899999999999999</v>
      </c>
      <c r="G3988">
        <f t="shared" ca="1" si="379"/>
        <v>54.048620189015942</v>
      </c>
      <c r="H3988">
        <f t="shared" ca="1" si="376"/>
        <v>16.551476284772512</v>
      </c>
      <c r="I3988">
        <f>User_Model_Calcs!A3988-Sat_Data!$B$5</f>
        <v>18.801999999999992</v>
      </c>
      <c r="J3988">
        <f>(Earth_Data!$B$1/SQRT(1-Earth_Data!$B$2^2*SIN(RADIANS(User_Model_Calcs!B3988))^2))*COS(RADIANS(User_Model_Calcs!B3988))</f>
        <v>6308.3630585997525</v>
      </c>
      <c r="K3988">
        <f>((Earth_Data!$B$1*(1-Earth_Data!$B$2^2))/SQRT(1-Earth_Data!$B$2^2*SIN(RADIANS(User_Model_Calcs!B3988))^2))*SIN(RADIANS(User_Model_Calcs!B3988))</f>
        <v>-937.70956495466396</v>
      </c>
      <c r="L3988">
        <f t="shared" si="380"/>
        <v>-8.4548492528725383</v>
      </c>
      <c r="M3988">
        <f t="shared" si="381"/>
        <v>6377.6754156442839</v>
      </c>
      <c r="N3988">
        <f>SQRT(User_Model_Calcs!M3988^2+Sat_Data!$B$3^2-2*User_Model_Calcs!M3988*Sat_Data!$B$3*COS(RADIANS(L3988))*COS(RADIANS(I3988)))</f>
        <v>36261.593990148707</v>
      </c>
      <c r="O3988">
        <f>DEGREES(ACOS(((Earth_Data!$B$1+Sat_Data!$B$2)/User_Model_Calcs!N3988)*SQRT(1-COS(RADIANS(User_Model_Calcs!I3988))^2*COS(RADIANS(User_Model_Calcs!B3988))^2)))</f>
        <v>65.880704902983283</v>
      </c>
      <c r="P3988">
        <f t="shared" si="378"/>
        <v>66.505641240131979</v>
      </c>
    </row>
    <row r="3989" spans="1:16" x14ac:dyDescent="0.25">
      <c r="A3989">
        <v>129.88399999999999</v>
      </c>
      <c r="B3989">
        <v>-0.41099999999999959</v>
      </c>
      <c r="C3989">
        <v>400</v>
      </c>
      <c r="D3989">
        <f t="shared" ca="1" si="377"/>
        <v>3</v>
      </c>
      <c r="E3989" s="1">
        <v>0.65</v>
      </c>
      <c r="F3989">
        <v>19.899999999999999</v>
      </c>
      <c r="G3989">
        <f t="shared" ca="1" si="379"/>
        <v>54.048620189015942</v>
      </c>
      <c r="H3989">
        <f t="shared" ca="1" si="376"/>
        <v>23.22375206990446</v>
      </c>
      <c r="I3989">
        <f>User_Model_Calcs!A3989-Sat_Data!$B$5</f>
        <v>19.883999999999986</v>
      </c>
      <c r="J3989">
        <f>(Earth_Data!$B$1/SQRT(1-Earth_Data!$B$2^2*SIN(RADIANS(User_Model_Calcs!B3989))^2))*COS(RADIANS(User_Model_Calcs!B3989))</f>
        <v>6377.9770015345539</v>
      </c>
      <c r="K3989">
        <f>((Earth_Data!$B$1*(1-Earth_Data!$B$2^2))/SQRT(1-Earth_Data!$B$2^2*SIN(RADIANS(User_Model_Calcs!B3989))^2))*SIN(RADIANS(User_Model_Calcs!B3989))</f>
        <v>-45.445660761395395</v>
      </c>
      <c r="L3989">
        <f t="shared" si="380"/>
        <v>-0.40824864884305601</v>
      </c>
      <c r="M3989">
        <f t="shared" si="381"/>
        <v>6378.1389088186006</v>
      </c>
      <c r="N3989">
        <f>SQRT(User_Model_Calcs!M3989^2+Sat_Data!$B$3^2-2*User_Model_Calcs!M3989*Sat_Data!$B$3*COS(RADIANS(L3989))*COS(RADIANS(I3989)))</f>
        <v>36231.424021029619</v>
      </c>
      <c r="O3989">
        <f>DEGREES(ACOS(((Earth_Data!$B$1+Sat_Data!$B$2)/User_Model_Calcs!N3989)*SQRT(1-COS(RADIANS(User_Model_Calcs!I3989))^2*COS(RADIANS(User_Model_Calcs!B3989))^2)))</f>
        <v>66.678678118152689</v>
      </c>
      <c r="P3989">
        <f t="shared" si="378"/>
        <v>88.863792344871726</v>
      </c>
    </row>
    <row r="3990" spans="1:16" x14ac:dyDescent="0.25">
      <c r="A3990">
        <v>135.916</v>
      </c>
      <c r="B3990">
        <v>2.08</v>
      </c>
      <c r="C3990">
        <v>950</v>
      </c>
      <c r="D3990">
        <f t="shared" ca="1" si="377"/>
        <v>0.75</v>
      </c>
      <c r="E3990" s="1">
        <v>0.65</v>
      </c>
      <c r="F3990">
        <v>19.899999999999999</v>
      </c>
      <c r="G3990">
        <f t="shared" ca="1" si="379"/>
        <v>42.007420362456692</v>
      </c>
      <c r="H3990">
        <f t="shared" ca="1" si="376"/>
        <v>23.636192433054731</v>
      </c>
      <c r="I3990">
        <f>User_Model_Calcs!A3990-Sat_Data!$B$5</f>
        <v>25.915999999999997</v>
      </c>
      <c r="J3990">
        <f>(Earth_Data!$B$1/SQRT(1-Earth_Data!$B$2^2*SIN(RADIANS(User_Model_Calcs!B3990))^2))*COS(RADIANS(User_Model_Calcs!B3990))</f>
        <v>6373.9657018252246</v>
      </c>
      <c r="K3990">
        <f>((Earth_Data!$B$1*(1-Earth_Data!$B$2^2))/SQRT(1-Earth_Data!$B$2^2*SIN(RADIANS(User_Model_Calcs!B3990))^2))*SIN(RADIANS(User_Model_Calcs!B3990))</f>
        <v>229.94507029546659</v>
      </c>
      <c r="L3990">
        <f t="shared" si="380"/>
        <v>2.0660875226772166</v>
      </c>
      <c r="M3990">
        <f t="shared" si="381"/>
        <v>6378.112064192469</v>
      </c>
      <c r="N3990">
        <f>SQRT(User_Model_Calcs!M3990^2+Sat_Data!$B$3^2-2*User_Model_Calcs!M3990*Sat_Data!$B$3*COS(RADIANS(L3990))*COS(RADIANS(I3990)))</f>
        <v>36538.244162605908</v>
      </c>
      <c r="O3990">
        <f>DEGREES(ACOS(((Earth_Data!$B$1+Sat_Data!$B$2)/User_Model_Calcs!N3990)*SQRT(1-COS(RADIANS(User_Model_Calcs!I3990))^2*COS(RADIANS(User_Model_Calcs!B3990))^2)))</f>
        <v>59.618703047721645</v>
      </c>
      <c r="P3990">
        <f t="shared" si="378"/>
        <v>85.72832403241955</v>
      </c>
    </row>
    <row r="3991" spans="1:16" x14ac:dyDescent="0.25">
      <c r="A3991">
        <v>135.97800000000001</v>
      </c>
      <c r="B3991">
        <v>-2.7880000000000003</v>
      </c>
      <c r="C3991">
        <v>400</v>
      </c>
      <c r="D3991">
        <f t="shared" ca="1" si="377"/>
        <v>1.2</v>
      </c>
      <c r="E3991" s="1">
        <v>0.65</v>
      </c>
      <c r="F3991">
        <v>19.899999999999999</v>
      </c>
      <c r="G3991">
        <f t="shared" ca="1" si="379"/>
        <v>46.089820015575185</v>
      </c>
      <c r="H3991">
        <f t="shared" ca="1" si="376"/>
        <v>20.92749161117905</v>
      </c>
      <c r="I3991">
        <f>User_Model_Calcs!A3991-Sat_Data!$B$5</f>
        <v>25.978000000000009</v>
      </c>
      <c r="J3991">
        <f>(Earth_Data!$B$1/SQRT(1-Earth_Data!$B$2^2*SIN(RADIANS(User_Model_Calcs!B3991))^2))*COS(RADIANS(User_Model_Calcs!B3991))</f>
        <v>6370.6409434841444</v>
      </c>
      <c r="K3991">
        <f>((Earth_Data!$B$1*(1-Earth_Data!$B$2^2))/SQRT(1-Earth_Data!$B$2^2*SIN(RADIANS(User_Model_Calcs!B3991))^2))*SIN(RADIANS(User_Model_Calcs!B3991))</f>
        <v>-308.16198303171677</v>
      </c>
      <c r="L3991">
        <f t="shared" si="380"/>
        <v>-2.7693648528817083</v>
      </c>
      <c r="M3991">
        <f t="shared" si="381"/>
        <v>6378.0898267884713</v>
      </c>
      <c r="N3991">
        <f>SQRT(User_Model_Calcs!M3991^2+Sat_Data!$B$3^2-2*User_Model_Calcs!M3991*Sat_Data!$B$3*COS(RADIANS(L3991))*COS(RADIANS(I3991)))</f>
        <v>36545.171159759258</v>
      </c>
      <c r="O3991">
        <f>DEGREES(ACOS(((Earth_Data!$B$1+Sat_Data!$B$2)/User_Model_Calcs!N3991)*SQRT(1-COS(RADIANS(User_Model_Calcs!I3991))^2*COS(RADIANS(User_Model_Calcs!B3991))^2)))</f>
        <v>59.476874560621688</v>
      </c>
      <c r="P3991">
        <f t="shared" si="378"/>
        <v>84.299321383181947</v>
      </c>
    </row>
    <row r="3992" spans="1:16" x14ac:dyDescent="0.25">
      <c r="A3992">
        <v>133.036</v>
      </c>
      <c r="B3992">
        <v>-3.4029999999999996</v>
      </c>
      <c r="C3992">
        <v>5000</v>
      </c>
      <c r="D3992">
        <f t="shared" ca="1" si="377"/>
        <v>3</v>
      </c>
      <c r="E3992" s="1">
        <v>0.65</v>
      </c>
      <c r="F3992">
        <v>19.899999999999999</v>
      </c>
      <c r="G3992">
        <f t="shared" ca="1" si="379"/>
        <v>54.048620189015942</v>
      </c>
      <c r="H3992">
        <f t="shared" ca="1" si="376"/>
        <v>18.234147136031737</v>
      </c>
      <c r="I3992">
        <f>User_Model_Calcs!A3992-Sat_Data!$B$5</f>
        <v>23.036000000000001</v>
      </c>
      <c r="J3992">
        <f>(Earth_Data!$B$1/SQRT(1-Earth_Data!$B$2^2*SIN(RADIANS(User_Model_Calcs!B3992))^2))*COS(RADIANS(User_Model_Calcs!B3992))</f>
        <v>6366.9686532041442</v>
      </c>
      <c r="K3992">
        <f>((Earth_Data!$B$1*(1-Earth_Data!$B$2^2))/SQRT(1-Earth_Data!$B$2^2*SIN(RADIANS(User_Model_Calcs!B3992))^2))*SIN(RADIANS(User_Model_Calcs!B3992))</f>
        <v>-376.06763201325083</v>
      </c>
      <c r="L3992">
        <f t="shared" si="380"/>
        <v>-3.3802715773479486</v>
      </c>
      <c r="M3992">
        <f t="shared" si="381"/>
        <v>6378.0652783373307</v>
      </c>
      <c r="N3992">
        <f>SQRT(User_Model_Calcs!M3992^2+Sat_Data!$B$3^2-2*User_Model_Calcs!M3992*Sat_Data!$B$3*COS(RADIANS(L3992))*COS(RADIANS(I3992)))</f>
        <v>36392.210610469832</v>
      </c>
      <c r="O3992">
        <f>DEGREES(ACOS(((Earth_Data!$B$1+Sat_Data!$B$2)/User_Model_Calcs!N3992)*SQRT(1-COS(RADIANS(User_Model_Calcs!I3992))^2*COS(RADIANS(User_Model_Calcs!B3992))^2)))</f>
        <v>62.75678816750915</v>
      </c>
      <c r="P3992">
        <f t="shared" si="378"/>
        <v>82.053078486029975</v>
      </c>
    </row>
    <row r="3993" spans="1:16" x14ac:dyDescent="0.25">
      <c r="A3993">
        <v>106.43</v>
      </c>
      <c r="B3993">
        <v>2.7690000000000001</v>
      </c>
      <c r="C3993">
        <v>2500</v>
      </c>
      <c r="D3993">
        <f t="shared" ca="1" si="377"/>
        <v>0.75</v>
      </c>
      <c r="E3993" s="1">
        <v>0.65</v>
      </c>
      <c r="F3993">
        <v>19.899999999999999</v>
      </c>
      <c r="G3993">
        <f t="shared" ca="1" si="379"/>
        <v>42.007420362456692</v>
      </c>
      <c r="H3993">
        <f t="shared" ca="1" si="376"/>
        <v>23.306351737224279</v>
      </c>
      <c r="I3993">
        <f>User_Model_Calcs!A3993-Sat_Data!$B$5</f>
        <v>-3.5699999999999932</v>
      </c>
      <c r="J3993">
        <f>(Earth_Data!$B$1/SQRT(1-Earth_Data!$B$2^2*SIN(RADIANS(User_Model_Calcs!B3993))^2))*COS(RADIANS(User_Model_Calcs!B3993))</f>
        <v>6370.7427875275253</v>
      </c>
      <c r="K3993">
        <f>((Earth_Data!$B$1*(1-Earth_Data!$B$2^2))/SQRT(1-Earth_Data!$B$2^2*SIN(RADIANS(User_Model_Calcs!B3993))^2))*SIN(RADIANS(User_Model_Calcs!B3993))</f>
        <v>306.0634914127474</v>
      </c>
      <c r="L3993">
        <f t="shared" si="380"/>
        <v>2.7504914568109524</v>
      </c>
      <c r="M3993">
        <f t="shared" si="381"/>
        <v>6378.0905077938296</v>
      </c>
      <c r="N3993">
        <f>SQRT(User_Model_Calcs!M3993^2+Sat_Data!$B$3^2-2*User_Model_Calcs!M3993*Sat_Data!$B$3*COS(RADIANS(L3993))*COS(RADIANS(I3993)))</f>
        <v>35809.265251628203</v>
      </c>
      <c r="O3993">
        <f>DEGREES(ACOS(((Earth_Data!$B$1+Sat_Data!$B$2)/User_Model_Calcs!N3993)*SQRT(1-COS(RADIANS(User_Model_Calcs!I3993))^2*COS(RADIANS(User_Model_Calcs!B3993))^2)))</f>
        <v>84.679380666847294</v>
      </c>
      <c r="P3993">
        <f t="shared" si="378"/>
        <v>52.248495058122082</v>
      </c>
    </row>
    <row r="3994" spans="1:16" x14ac:dyDescent="0.25">
      <c r="A3994">
        <v>124.339</v>
      </c>
      <c r="B3994">
        <v>1.7919999999999998</v>
      </c>
      <c r="C3994">
        <v>950</v>
      </c>
      <c r="D3994">
        <f t="shared" ca="1" si="377"/>
        <v>3</v>
      </c>
      <c r="E3994" s="1">
        <v>0.65</v>
      </c>
      <c r="F3994">
        <v>19.899999999999999</v>
      </c>
      <c r="G3994">
        <f t="shared" ca="1" si="379"/>
        <v>54.048620189015942</v>
      </c>
      <c r="H3994">
        <f t="shared" ca="1" si="376"/>
        <v>20.277564806575679</v>
      </c>
      <c r="I3994">
        <f>User_Model_Calcs!A3994-Sat_Data!$B$5</f>
        <v>14.338999999999999</v>
      </c>
      <c r="J3994">
        <f>(Earth_Data!$B$1/SQRT(1-Earth_Data!$B$2^2*SIN(RADIANS(User_Model_Calcs!B3994))^2))*COS(RADIANS(User_Model_Calcs!B3994))</f>
        <v>6375.041550926424</v>
      </c>
      <c r="K3994">
        <f>((Earth_Data!$B$1*(1-Earth_Data!$B$2^2))/SQRT(1-Earth_Data!$B$2^2*SIN(RADIANS(User_Model_Calcs!B3994))^2))*SIN(RADIANS(User_Model_Calcs!B3994))</f>
        <v>198.11751397776388</v>
      </c>
      <c r="L3994">
        <f t="shared" si="380"/>
        <v>1.7800111773554306</v>
      </c>
      <c r="M3994">
        <f t="shared" si="381"/>
        <v>6378.1192623988391</v>
      </c>
      <c r="N3994">
        <f>SQRT(User_Model_Calcs!M3994^2+Sat_Data!$B$3^2-2*User_Model_Calcs!M3994*Sat_Data!$B$3*COS(RADIANS(L3994))*COS(RADIANS(I3994)))</f>
        <v>36022.858732014494</v>
      </c>
      <c r="O3994">
        <f>DEGREES(ACOS(((Earth_Data!$B$1+Sat_Data!$B$2)/User_Model_Calcs!N3994)*SQRT(1-COS(RADIANS(User_Model_Calcs!I3994))^2*COS(RADIANS(User_Model_Calcs!B3994))^2)))</f>
        <v>73.019804070303735</v>
      </c>
      <c r="P3994">
        <f t="shared" si="378"/>
        <v>83.025442052054856</v>
      </c>
    </row>
    <row r="3995" spans="1:16" x14ac:dyDescent="0.25">
      <c r="A3995">
        <v>122.70400000000001</v>
      </c>
      <c r="B3995">
        <v>-7.12</v>
      </c>
      <c r="C3995">
        <v>375</v>
      </c>
      <c r="D3995">
        <f t="shared" ca="1" si="377"/>
        <v>1.2</v>
      </c>
      <c r="E3995" s="1">
        <v>0.65</v>
      </c>
      <c r="F3995">
        <v>19.899999999999999</v>
      </c>
      <c r="G3995">
        <f t="shared" ca="1" si="379"/>
        <v>46.089820015575185</v>
      </c>
      <c r="H3995">
        <f t="shared" ca="1" si="376"/>
        <v>14.04425391278288</v>
      </c>
      <c r="I3995">
        <f>User_Model_Calcs!A3995-Sat_Data!$B$5</f>
        <v>12.704000000000008</v>
      </c>
      <c r="J3995">
        <f>(Earth_Data!$B$1/SQRT(1-Earth_Data!$B$2^2*SIN(RADIANS(User_Model_Calcs!B3995))^2))*COS(RADIANS(User_Model_Calcs!B3995))</f>
        <v>6329.281941741915</v>
      </c>
      <c r="K3995">
        <f>((Earth_Data!$B$1*(1-Earth_Data!$B$2^2))/SQRT(1-Earth_Data!$B$2^2*SIN(RADIANS(User_Model_Calcs!B3995))^2))*SIN(RADIANS(User_Model_Calcs!B3995))</f>
        <v>-785.30478594525232</v>
      </c>
      <c r="L3995">
        <f t="shared" si="380"/>
        <v>-7.072819423796231</v>
      </c>
      <c r="M3995">
        <f t="shared" si="381"/>
        <v>6377.8141635586107</v>
      </c>
      <c r="N3995">
        <f>SQRT(User_Model_Calcs!M3995^2+Sat_Data!$B$3^2-2*User_Model_Calcs!M3995*Sat_Data!$B$3*COS(RADIANS(L3995))*COS(RADIANS(I3995)))</f>
        <v>36025.270008510895</v>
      </c>
      <c r="O3995">
        <f>DEGREES(ACOS(((Earth_Data!$B$1+Sat_Data!$B$2)/User_Model_Calcs!N3995)*SQRT(1-COS(RADIANS(User_Model_Calcs!I3995))^2*COS(RADIANS(User_Model_Calcs!B3995))^2)))</f>
        <v>72.918713837456977</v>
      </c>
      <c r="P3995">
        <f t="shared" si="378"/>
        <v>61.19707898320727</v>
      </c>
    </row>
    <row r="3996" spans="1:16" x14ac:dyDescent="0.25">
      <c r="A3996">
        <v>137.601</v>
      </c>
      <c r="B3996">
        <v>-13.922000000000001</v>
      </c>
      <c r="C3996">
        <v>375</v>
      </c>
      <c r="D3996">
        <f t="shared" ca="1" si="377"/>
        <v>1.2</v>
      </c>
      <c r="E3996" s="1">
        <v>0.65</v>
      </c>
      <c r="F3996">
        <v>19.899999999999999</v>
      </c>
      <c r="G3996">
        <f t="shared" ca="1" si="379"/>
        <v>46.089820015575185</v>
      </c>
      <c r="H3996">
        <f t="shared" ca="1" si="376"/>
        <v>22.697445233394841</v>
      </c>
      <c r="I3996">
        <f>User_Model_Calcs!A3996-Sat_Data!$B$5</f>
        <v>27.600999999999999</v>
      </c>
      <c r="J3996">
        <f>(Earth_Data!$B$1/SQRT(1-Earth_Data!$B$2^2*SIN(RADIANS(User_Model_Calcs!B3996))^2))*COS(RADIANS(User_Model_Calcs!B3996))</f>
        <v>6191.9767633478068</v>
      </c>
      <c r="K3996">
        <f>((Earth_Data!$B$1*(1-Earth_Data!$B$2^2))/SQRT(1-Earth_Data!$B$2^2*SIN(RADIANS(User_Model_Calcs!B3996))^2))*SIN(RADIANS(User_Model_Calcs!B3996))</f>
        <v>-1524.6074366842081</v>
      </c>
      <c r="L3996">
        <f t="shared" si="380"/>
        <v>-13.832389758025029</v>
      </c>
      <c r="M3996">
        <f t="shared" si="381"/>
        <v>6376.9117975578101</v>
      </c>
      <c r="N3996">
        <f>SQRT(User_Model_Calcs!M3996^2+Sat_Data!$B$3^2-2*User_Model_Calcs!M3996*Sat_Data!$B$3*COS(RADIANS(L3996))*COS(RADIANS(I3996)))</f>
        <v>36820.442350410558</v>
      </c>
      <c r="O3996">
        <f>DEGREES(ACOS(((Earth_Data!$B$1+Sat_Data!$B$2)/User_Model_Calcs!N3996)*SQRT(1-COS(RADIANS(User_Model_Calcs!I3996))^2*COS(RADIANS(User_Model_Calcs!B3996))^2)))</f>
        <v>54.264939119893917</v>
      </c>
      <c r="P3996">
        <f t="shared" si="378"/>
        <v>65.287770772149599</v>
      </c>
    </row>
    <row r="3997" spans="1:16" x14ac:dyDescent="0.25">
      <c r="A3997">
        <v>131.42400000000001</v>
      </c>
      <c r="B3997">
        <v>-8.7729999999999997</v>
      </c>
      <c r="C3997">
        <v>950</v>
      </c>
      <c r="D3997">
        <f t="shared" ca="1" si="377"/>
        <v>1.2</v>
      </c>
      <c r="E3997" s="1">
        <v>0.65</v>
      </c>
      <c r="F3997">
        <v>19.899999999999999</v>
      </c>
      <c r="G3997">
        <f t="shared" ca="1" si="379"/>
        <v>46.089820015575185</v>
      </c>
      <c r="H3997">
        <f t="shared" ca="1" si="376"/>
        <v>21.286121649757625</v>
      </c>
      <c r="I3997">
        <f>User_Model_Calcs!A3997-Sat_Data!$B$5</f>
        <v>21.424000000000007</v>
      </c>
      <c r="J3997">
        <f>(Earth_Data!$B$1/SQRT(1-Earth_Data!$B$2^2*SIN(RADIANS(User_Model_Calcs!B3997))^2))*COS(RADIANS(User_Model_Calcs!B3997))</f>
        <v>6304.0089693225073</v>
      </c>
      <c r="K3997">
        <f>((Earth_Data!$B$1*(1-Earth_Data!$B$2^2))/SQRT(1-Earth_Data!$B$2^2*SIN(RADIANS(User_Model_Calcs!B3997))^2))*SIN(RADIANS(User_Model_Calcs!B3997))</f>
        <v>-966.35758921326988</v>
      </c>
      <c r="L3997">
        <f t="shared" si="380"/>
        <v>-8.7151737287484092</v>
      </c>
      <c r="M3997">
        <f t="shared" si="381"/>
        <v>6377.6465938094052</v>
      </c>
      <c r="N3997">
        <f>SQRT(User_Model_Calcs!M3997^2+Sat_Data!$B$3^2-2*User_Model_Calcs!M3997*Sat_Data!$B$3*COS(RADIANS(L3997))*COS(RADIANS(I3997)))</f>
        <v>36381.524106132805</v>
      </c>
      <c r="O3997">
        <f>DEGREES(ACOS(((Earth_Data!$B$1+Sat_Data!$B$2)/User_Model_Calcs!N3997)*SQRT(1-COS(RADIANS(User_Model_Calcs!I3997))^2*COS(RADIANS(User_Model_Calcs!B3997))^2)))</f>
        <v>62.98784052824017</v>
      </c>
      <c r="P3997">
        <f t="shared" si="378"/>
        <v>68.758590402331862</v>
      </c>
    </row>
    <row r="3998" spans="1:16" x14ac:dyDescent="0.25">
      <c r="A3998">
        <v>133.01600000000002</v>
      </c>
      <c r="B3998">
        <v>-9.5599999999999987</v>
      </c>
      <c r="C3998">
        <v>400</v>
      </c>
      <c r="D3998">
        <f t="shared" ca="1" si="377"/>
        <v>3</v>
      </c>
      <c r="E3998" s="1">
        <v>0.65</v>
      </c>
      <c r="F3998">
        <v>19.899999999999999</v>
      </c>
      <c r="G3998">
        <f t="shared" ca="1" si="379"/>
        <v>54.048620189015942</v>
      </c>
      <c r="H3998">
        <f t="shared" ca="1" si="376"/>
        <v>15.986379297532251</v>
      </c>
      <c r="I3998">
        <f>User_Model_Calcs!A3998-Sat_Data!$B$5</f>
        <v>23.01600000000002</v>
      </c>
      <c r="J3998">
        <f>(Earth_Data!$B$1/SQRT(1-Earth_Data!$B$2^2*SIN(RADIANS(User_Model_Calcs!B3998))^2))*COS(RADIANS(User_Model_Calcs!B3998))</f>
        <v>6290.1425885462795</v>
      </c>
      <c r="K3998">
        <f>((Earth_Data!$B$1*(1-Earth_Data!$B$2^2))/SQRT(1-Earth_Data!$B$2^2*SIN(RADIANS(User_Model_Calcs!B3998))^2))*SIN(RADIANS(User_Model_Calcs!B3998))</f>
        <v>-1052.2895006112242</v>
      </c>
      <c r="L3998">
        <f t="shared" si="380"/>
        <v>-9.4971701235197568</v>
      </c>
      <c r="M3998">
        <f t="shared" si="381"/>
        <v>6377.5549372263595</v>
      </c>
      <c r="N3998">
        <f>SQRT(User_Model_Calcs!M3998^2+Sat_Data!$B$3^2-2*User_Model_Calcs!M3998*Sat_Data!$B$3*COS(RADIANS(L3998))*COS(RADIANS(I3998)))</f>
        <v>36472.949694959534</v>
      </c>
      <c r="O3998">
        <f>DEGREES(ACOS(((Earth_Data!$B$1+Sat_Data!$B$2)/User_Model_Calcs!N3998)*SQRT(1-COS(RADIANS(User_Model_Calcs!I3998))^2*COS(RADIANS(User_Model_Calcs!B3998))^2)))</f>
        <v>60.967019673570888</v>
      </c>
      <c r="P3998">
        <f t="shared" si="378"/>
        <v>68.646628357419985</v>
      </c>
    </row>
    <row r="3999" spans="1:16" x14ac:dyDescent="0.25">
      <c r="A3999">
        <v>136.89099999999999</v>
      </c>
      <c r="B3999">
        <v>-8.1</v>
      </c>
      <c r="C3999">
        <v>375</v>
      </c>
      <c r="D3999">
        <f t="shared" ca="1" si="377"/>
        <v>3</v>
      </c>
      <c r="E3999" s="1">
        <v>0.65</v>
      </c>
      <c r="F3999">
        <v>19.899999999999999</v>
      </c>
      <c r="G3999">
        <f t="shared" ca="1" si="379"/>
        <v>54.048620189015942</v>
      </c>
      <c r="H3999">
        <f t="shared" ca="1" si="376"/>
        <v>19.423155373125262</v>
      </c>
      <c r="I3999">
        <f>User_Model_Calcs!A3999-Sat_Data!$B$5</f>
        <v>26.890999999999991</v>
      </c>
      <c r="J3999">
        <f>(Earth_Data!$B$1/SQRT(1-Earth_Data!$B$2^2*SIN(RADIANS(User_Model_Calcs!B3999))^2))*COS(RADIANS(User_Model_Calcs!B3999))</f>
        <v>6314.9291559704516</v>
      </c>
      <c r="K3999">
        <f>((Earth_Data!$B$1*(1-Earth_Data!$B$2^2))/SQRT(1-Earth_Data!$B$2^2*SIN(RADIANS(User_Model_Calcs!B3999))^2))*SIN(RADIANS(User_Model_Calcs!B3999))</f>
        <v>-892.73083411231141</v>
      </c>
      <c r="L3999">
        <f t="shared" si="380"/>
        <v>-8.0464869697616326</v>
      </c>
      <c r="M3999">
        <f t="shared" si="381"/>
        <v>6377.7189172227199</v>
      </c>
      <c r="N3999">
        <f>SQRT(User_Model_Calcs!M3999^2+Sat_Data!$B$3^2-2*User_Model_Calcs!M3999*Sat_Data!$B$3*COS(RADIANS(L3999))*COS(RADIANS(I3999)))</f>
        <v>36654.410319194052</v>
      </c>
      <c r="O3999">
        <f>DEGREES(ACOS(((Earth_Data!$B$1+Sat_Data!$B$2)/User_Model_Calcs!N3999)*SQRT(1-COS(RADIANS(User_Model_Calcs!I3999))^2*COS(RADIANS(User_Model_Calcs!B3999))^2)))</f>
        <v>57.317054253865464</v>
      </c>
      <c r="P3999">
        <f t="shared" si="378"/>
        <v>74.472597560880743</v>
      </c>
    </row>
    <row r="4000" spans="1:16" x14ac:dyDescent="0.25">
      <c r="A4000">
        <v>135.86099999999999</v>
      </c>
      <c r="B4000">
        <v>-11.89</v>
      </c>
      <c r="C4000">
        <v>400</v>
      </c>
      <c r="D4000">
        <f t="shared" ca="1" si="377"/>
        <v>0.75</v>
      </c>
      <c r="E4000" s="1">
        <v>0.65</v>
      </c>
      <c r="F4000">
        <v>19.899999999999999</v>
      </c>
      <c r="G4000">
        <f t="shared" ca="1" si="379"/>
        <v>42.007420362456692</v>
      </c>
      <c r="H4000">
        <f t="shared" ca="1" si="376"/>
        <v>17.627446736530281</v>
      </c>
      <c r="I4000">
        <f>User_Model_Calcs!A4000-Sat_Data!$B$5</f>
        <v>25.86099999999999</v>
      </c>
      <c r="J4000">
        <f>(Earth_Data!$B$1/SQRT(1-Earth_Data!$B$2^2*SIN(RADIANS(User_Model_Calcs!B4000))^2))*COS(RADIANS(User_Model_Calcs!B4000))</f>
        <v>6242.1837650798534</v>
      </c>
      <c r="K4000">
        <f>((Earth_Data!$B$1*(1-Earth_Data!$B$2^2))/SQRT(1-Earth_Data!$B$2^2*SIN(RADIANS(User_Model_Calcs!B4000))^2))*SIN(RADIANS(User_Model_Calcs!B4000))</f>
        <v>-1305.4980581581008</v>
      </c>
      <c r="L4000">
        <f t="shared" si="380"/>
        <v>-11.812645930102532</v>
      </c>
      <c r="M4000">
        <f t="shared" si="381"/>
        <v>6377.2394762060694</v>
      </c>
      <c r="N4000">
        <f>SQRT(User_Model_Calcs!M4000^2+Sat_Data!$B$3^2-2*User_Model_Calcs!M4000*Sat_Data!$B$3*COS(RADIANS(L4000))*COS(RADIANS(I4000)))</f>
        <v>36671.609055154993</v>
      </c>
      <c r="O4000">
        <f>DEGREES(ACOS(((Earth_Data!$B$1+Sat_Data!$B$2)/User_Model_Calcs!N4000)*SQRT(1-COS(RADIANS(User_Model_Calcs!I4000))^2*COS(RADIANS(User_Model_Calcs!B4000))^2)))</f>
        <v>56.979203327189907</v>
      </c>
      <c r="P4000">
        <f t="shared" si="378"/>
        <v>66.972318713324071</v>
      </c>
    </row>
    <row r="4001" spans="1:16" x14ac:dyDescent="0.25">
      <c r="A4001">
        <v>129</v>
      </c>
      <c r="B4001">
        <v>-12.1</v>
      </c>
      <c r="C4001">
        <v>375</v>
      </c>
      <c r="D4001">
        <f t="shared" ca="1" si="377"/>
        <v>1.2</v>
      </c>
      <c r="E4001" s="1">
        <v>0.65</v>
      </c>
      <c r="F4001">
        <v>19.899999999999999</v>
      </c>
      <c r="G4001">
        <f t="shared" ca="1" si="379"/>
        <v>46.089820015575185</v>
      </c>
      <c r="H4001">
        <f t="shared" ca="1" si="376"/>
        <v>18.73783663337375</v>
      </c>
      <c r="I4001">
        <f>User_Model_Calcs!A4001-Sat_Data!$B$5</f>
        <v>19</v>
      </c>
      <c r="J4001">
        <f>(Earth_Data!$B$1/SQRT(1-Earth_Data!$B$2^2*SIN(RADIANS(User_Model_Calcs!B4001))^2))*COS(RADIANS(User_Model_Calcs!B4001))</f>
        <v>6237.3558205077707</v>
      </c>
      <c r="K4001">
        <f>((Earth_Data!$B$1*(1-Earth_Data!$B$2^2))/SQRT(1-Earth_Data!$B$2^2*SIN(RADIANS(User_Model_Calcs!B4001))^2))*SIN(RADIANS(User_Model_Calcs!B4001))</f>
        <v>-1328.2215016214268</v>
      </c>
      <c r="L4001">
        <f t="shared" si="380"/>
        <v>-12.021360380047344</v>
      </c>
      <c r="M4001">
        <f t="shared" si="381"/>
        <v>6377.2078521082913</v>
      </c>
      <c r="N4001">
        <f>SQRT(User_Model_Calcs!M4001^2+Sat_Data!$B$3^2-2*User_Model_Calcs!M4001*Sat_Data!$B$3*COS(RADIANS(L4001))*COS(RADIANS(I4001)))</f>
        <v>36347.688130643073</v>
      </c>
      <c r="O4001">
        <f>DEGREES(ACOS(((Earth_Data!$B$1+Sat_Data!$B$2)/User_Model_Calcs!N4001)*SQRT(1-COS(RADIANS(User_Model_Calcs!I4001))^2*COS(RADIANS(User_Model_Calcs!B4001))^2)))</f>
        <v>63.759151995894037</v>
      </c>
      <c r="P4001">
        <f t="shared" si="378"/>
        <v>58.66792687531396</v>
      </c>
    </row>
    <row r="4002" spans="1:16" x14ac:dyDescent="0.25">
      <c r="A4002">
        <v>147.245</v>
      </c>
      <c r="B4002">
        <v>-48.972999999999999</v>
      </c>
      <c r="C4002">
        <v>375</v>
      </c>
      <c r="D4002">
        <f t="shared" ca="1" si="377"/>
        <v>0.75</v>
      </c>
      <c r="E4002" s="1">
        <v>0.65</v>
      </c>
      <c r="F4002">
        <v>19.899999999999999</v>
      </c>
      <c r="G4002">
        <f t="shared" ca="1" si="379"/>
        <v>42.007420362456692</v>
      </c>
      <c r="H4002">
        <f ca="1">RAND()*(24-14)+14</f>
        <v>23.14804570455853</v>
      </c>
      <c r="I4002">
        <f>User_Model_Calcs!A4002-Sat_Data!$B$5</f>
        <v>37.245000000000005</v>
      </c>
      <c r="J4002">
        <f>(Earth_Data!$B$1/SQRT(1-Earth_Data!$B$2^2*SIN(RADIANS(User_Model_Calcs!B4002))^2))*COS(RADIANS(User_Model_Calcs!B4002))</f>
        <v>4194.7027390412304</v>
      </c>
      <c r="K4002">
        <f>((Earth_Data!$B$1*(1-Earth_Data!$B$2^2))/SQRT(1-Earth_Data!$B$2^2*SIN(RADIANS(User_Model_Calcs!B4002))^2))*SIN(RADIANS(User_Model_Calcs!B4002))</f>
        <v>-4788.5900892423515</v>
      </c>
      <c r="L4002">
        <f t="shared" si="380"/>
        <v>-48.782331960411305</v>
      </c>
      <c r="M4002">
        <f t="shared" si="381"/>
        <v>6366.0133609434151</v>
      </c>
      <c r="N4002">
        <f>SQRT(User_Model_Calcs!M4002^2+Sat_Data!$B$3^2-2*User_Model_Calcs!M4002*Sat_Data!$B$3*COS(RADIANS(L4002))*COS(RADIANS(I4002)))</f>
        <v>39201.412099156361</v>
      </c>
      <c r="O4002">
        <f>DEGREES(ACOS(((Earth_Data!$B$1+Sat_Data!$B$2)/User_Model_Calcs!N4002)*SQRT(1-COS(RADIANS(User_Model_Calcs!I4002))^2*COS(RADIANS(User_Model_Calcs!B4002))^2)))</f>
        <v>23.501221540958149</v>
      </c>
      <c r="P4002">
        <f t="shared" si="378"/>
        <v>45.222407001612588</v>
      </c>
    </row>
    <row r="4003" spans="1:16" x14ac:dyDescent="0.25">
      <c r="A4003">
        <v>133.61500000000001</v>
      </c>
      <c r="B4003">
        <v>-46.709000000000003</v>
      </c>
      <c r="C4003">
        <v>375</v>
      </c>
      <c r="D4003">
        <f t="shared" ca="1" si="377"/>
        <v>0.75</v>
      </c>
      <c r="E4003" s="1">
        <v>0.65</v>
      </c>
      <c r="F4003">
        <v>19.899999999999999</v>
      </c>
      <c r="G4003">
        <f t="shared" ca="1" si="379"/>
        <v>42.007420362456692</v>
      </c>
      <c r="H4003">
        <f t="shared" ref="H4003:H4066" ca="1" si="382">RAND()*(24-14)+14</f>
        <v>19.975926588589171</v>
      </c>
      <c r="I4003">
        <f>User_Model_Calcs!A4003-Sat_Data!$B$5</f>
        <v>23.615000000000009</v>
      </c>
      <c r="J4003">
        <f>(Earth_Data!$B$1/SQRT(1-Earth_Data!$B$2^2*SIN(RADIANS(User_Model_Calcs!B4003))^2))*COS(RADIANS(User_Model_Calcs!B4003))</f>
        <v>4381.2930072080298</v>
      </c>
      <c r="K4003">
        <f>((Earth_Data!$B$1*(1-Earth_Data!$B$2^2))/SQRT(1-Earth_Data!$B$2^2*SIN(RADIANS(User_Model_Calcs!B4003))^2))*SIN(RADIANS(User_Model_Calcs!B4003))</f>
        <v>-4619.6439513966816</v>
      </c>
      <c r="L4003">
        <f t="shared" si="380"/>
        <v>-46.516876792886556</v>
      </c>
      <c r="M4003">
        <f t="shared" si="381"/>
        <v>6366.8546907154969</v>
      </c>
      <c r="N4003">
        <f>SQRT(User_Model_Calcs!M4003^2+Sat_Data!$B$3^2-2*User_Model_Calcs!M4003*Sat_Data!$B$3*COS(RADIANS(L4003))*COS(RADIANS(I4003)))</f>
        <v>38468.488094651264</v>
      </c>
      <c r="O4003">
        <f>DEGREES(ACOS(((Earth_Data!$B$1+Sat_Data!$B$2)/User_Model_Calcs!N4003)*SQRT(1-COS(RADIANS(User_Model_Calcs!I4003))^2*COS(RADIANS(User_Model_Calcs!B4003))^2)))</f>
        <v>31.490509568552699</v>
      </c>
      <c r="P4003">
        <f t="shared" si="378"/>
        <v>30.991112703402347</v>
      </c>
    </row>
    <row r="4004" spans="1:16" x14ac:dyDescent="0.25">
      <c r="A4004">
        <v>139.61500000000001</v>
      </c>
      <c r="B4004">
        <v>-47.709000000000003</v>
      </c>
      <c r="C4004">
        <v>1250</v>
      </c>
      <c r="D4004">
        <f t="shared" ca="1" si="377"/>
        <v>0.75</v>
      </c>
      <c r="E4004" s="1">
        <v>0.65</v>
      </c>
      <c r="F4004">
        <v>19.899999999999999</v>
      </c>
      <c r="G4004">
        <f t="shared" ca="1" si="379"/>
        <v>42.007420362456692</v>
      </c>
      <c r="H4004">
        <f t="shared" ca="1" si="382"/>
        <v>19.364528707705809</v>
      </c>
      <c r="I4004">
        <f>User_Model_Calcs!A4004-Sat_Data!$B$5</f>
        <v>29.615000000000009</v>
      </c>
      <c r="J4004">
        <f>(Earth_Data!$B$1/SQRT(1-Earth_Data!$B$2^2*SIN(RADIANS(User_Model_Calcs!B4004))^2))*COS(RADIANS(User_Model_Calcs!B4004))</f>
        <v>4299.7097673136113</v>
      </c>
      <c r="K4004">
        <f>((Earth_Data!$B$1*(1-Earth_Data!$B$2^2))/SQRT(1-Earth_Data!$B$2^2*SIN(RADIANS(User_Model_Calcs!B4004))^2))*SIN(RADIANS(User_Model_Calcs!B4004))</f>
        <v>-4695.1670207759507</v>
      </c>
      <c r="L4004">
        <f t="shared" si="380"/>
        <v>-47.517371888095816</v>
      </c>
      <c r="M4004">
        <f t="shared" si="381"/>
        <v>6366.4823439725478</v>
      </c>
      <c r="N4004">
        <f>SQRT(User_Model_Calcs!M4004^2+Sat_Data!$B$3^2-2*User_Model_Calcs!M4004*Sat_Data!$B$3*COS(RADIANS(L4004))*COS(RADIANS(I4004)))</f>
        <v>38770.169297174318</v>
      </c>
      <c r="O4004">
        <f>DEGREES(ACOS(((Earth_Data!$B$1+Sat_Data!$B$2)/User_Model_Calcs!N4004)*SQRT(1-COS(RADIANS(User_Model_Calcs!I4004))^2*COS(RADIANS(User_Model_Calcs!B4004))^2)))</f>
        <v>28.110888487410012</v>
      </c>
      <c r="P4004">
        <f t="shared" si="378"/>
        <v>37.539242477468186</v>
      </c>
    </row>
    <row r="4005" spans="1:16" x14ac:dyDescent="0.25">
      <c r="A4005">
        <v>157.934</v>
      </c>
      <c r="B4005">
        <v>-41.113</v>
      </c>
      <c r="C4005">
        <v>3750</v>
      </c>
      <c r="D4005">
        <f t="shared" ca="1" si="377"/>
        <v>0.75</v>
      </c>
      <c r="E4005" s="1">
        <v>0.65</v>
      </c>
      <c r="F4005">
        <v>19.899999999999999</v>
      </c>
      <c r="G4005">
        <f t="shared" ca="1" si="379"/>
        <v>42.007420362456692</v>
      </c>
      <c r="H4005">
        <f t="shared" ca="1" si="382"/>
        <v>17.79202376909776</v>
      </c>
      <c r="I4005">
        <f>User_Model_Calcs!A4005-Sat_Data!$B$5</f>
        <v>47.933999999999997</v>
      </c>
      <c r="J4005">
        <f>(Earth_Data!$B$1/SQRT(1-Earth_Data!$B$2^2*SIN(RADIANS(User_Model_Calcs!B4005))^2))*COS(RADIANS(User_Model_Calcs!B4005))</f>
        <v>4812.3510572791029</v>
      </c>
      <c r="K4005">
        <f>((Earth_Data!$B$1*(1-Earth_Data!$B$2^2))/SQRT(1-Earth_Data!$B$2^2*SIN(RADIANS(User_Model_Calcs!B4005))^2))*SIN(RADIANS(User_Model_Calcs!B4005))</f>
        <v>-4171.8876145652048</v>
      </c>
      <c r="L4005">
        <f t="shared" si="380"/>
        <v>-40.922428061025172</v>
      </c>
      <c r="M4005">
        <f t="shared" si="381"/>
        <v>6368.9378209445458</v>
      </c>
      <c r="N4005">
        <f>SQRT(User_Model_Calcs!M4005^2+Sat_Data!$B$3^2-2*User_Model_Calcs!M4005*Sat_Data!$B$3*COS(RADIANS(L4005))*COS(RADIANS(I4005)))</f>
        <v>39325.387310854756</v>
      </c>
      <c r="O4005">
        <f>DEGREES(ACOS(((Earth_Data!$B$1+Sat_Data!$B$2)/User_Model_Calcs!N4005)*SQRT(1-COS(RADIANS(User_Model_Calcs!I4005))^2*COS(RADIANS(User_Model_Calcs!B4005))^2)))</f>
        <v>22.246373308153842</v>
      </c>
      <c r="P4005">
        <f t="shared" si="378"/>
        <v>59.313826435236059</v>
      </c>
    </row>
    <row r="4006" spans="1:16" x14ac:dyDescent="0.25">
      <c r="A4006">
        <v>146.61500000000001</v>
      </c>
      <c r="B4006">
        <v>-43.709000000000003</v>
      </c>
      <c r="C4006">
        <v>375</v>
      </c>
      <c r="D4006">
        <f t="shared" ca="1" si="377"/>
        <v>1.2</v>
      </c>
      <c r="E4006" s="1">
        <v>0.65</v>
      </c>
      <c r="F4006">
        <v>19.899999999999999</v>
      </c>
      <c r="G4006">
        <f t="shared" ca="1" si="379"/>
        <v>46.089820015575185</v>
      </c>
      <c r="H4006">
        <f t="shared" ca="1" si="382"/>
        <v>22.33245975188709</v>
      </c>
      <c r="I4006">
        <f>User_Model_Calcs!A4006-Sat_Data!$B$5</f>
        <v>36.615000000000009</v>
      </c>
      <c r="J4006">
        <f>(Earth_Data!$B$1/SQRT(1-Earth_Data!$B$2^2*SIN(RADIANS(User_Model_Calcs!B4006))^2))*COS(RADIANS(User_Model_Calcs!B4006))</f>
        <v>4617.8797898915618</v>
      </c>
      <c r="K4006">
        <f>((Earth_Data!$B$1*(1-Earth_Data!$B$2^2))/SQRT(1-Earth_Data!$B$2^2*SIN(RADIANS(User_Model_Calcs!B4006))^2))*SIN(RADIANS(User_Model_Calcs!B4006))</f>
        <v>-4384.7779974587957</v>
      </c>
      <c r="L4006">
        <f t="shared" si="380"/>
        <v>-43.516797400731861</v>
      </c>
      <c r="M4006">
        <f t="shared" si="381"/>
        <v>6367.9739196142827</v>
      </c>
      <c r="N4006">
        <f>SQRT(User_Model_Calcs!M4006^2+Sat_Data!$B$3^2-2*User_Model_Calcs!M4006*Sat_Data!$B$3*COS(RADIANS(L4006))*COS(RADIANS(I4006)))</f>
        <v>38804.576097856705</v>
      </c>
      <c r="O4006">
        <f>DEGREES(ACOS(((Earth_Data!$B$1+Sat_Data!$B$2)/User_Model_Calcs!N4006)*SQRT(1-COS(RADIANS(User_Model_Calcs!I4006))^2*COS(RADIANS(User_Model_Calcs!B4006))^2)))</f>
        <v>27.750930285137521</v>
      </c>
      <c r="P4006">
        <f t="shared" si="378"/>
        <v>47.079689665339806</v>
      </c>
    </row>
    <row r="4007" spans="1:16" x14ac:dyDescent="0.25">
      <c r="A4007">
        <v>134.38900000000001</v>
      </c>
      <c r="B4007">
        <v>-47.287999999999997</v>
      </c>
      <c r="C4007">
        <v>1250</v>
      </c>
      <c r="D4007">
        <f t="shared" ca="1" si="377"/>
        <v>1.2</v>
      </c>
      <c r="E4007" s="1">
        <v>0.65</v>
      </c>
      <c r="F4007">
        <v>19.899999999999999</v>
      </c>
      <c r="G4007">
        <f t="shared" ca="1" si="379"/>
        <v>46.089820015575185</v>
      </c>
      <c r="H4007">
        <f t="shared" ca="1" si="382"/>
        <v>20.839164591629359</v>
      </c>
      <c r="I4007">
        <f>User_Model_Calcs!A4007-Sat_Data!$B$5</f>
        <v>24.38900000000001</v>
      </c>
      <c r="J4007">
        <f>(Earth_Data!$B$1/SQRT(1-Earth_Data!$B$2^2*SIN(RADIANS(User_Model_Calcs!B4007))^2))*COS(RADIANS(User_Model_Calcs!B4007))</f>
        <v>4334.2186302590662</v>
      </c>
      <c r="K4007">
        <f>((Earth_Data!$B$1*(1-Earth_Data!$B$2^2))/SQRT(1-Earth_Data!$B$2^2*SIN(RADIANS(User_Model_Calcs!B4007))^2))*SIN(RADIANS(User_Model_Calcs!B4007))</f>
        <v>-4663.5438146823399</v>
      </c>
      <c r="L4007">
        <f t="shared" si="380"/>
        <v>-47.096134935033618</v>
      </c>
      <c r="M4007">
        <f t="shared" si="381"/>
        <v>6366.6389913632365</v>
      </c>
      <c r="N4007">
        <f>SQRT(User_Model_Calcs!M4007^2+Sat_Data!$B$3^2-2*User_Model_Calcs!M4007*Sat_Data!$B$3*COS(RADIANS(L4007))*COS(RADIANS(I4007)))</f>
        <v>38541.762832830835</v>
      </c>
      <c r="O4007">
        <f>DEGREES(ACOS(((Earth_Data!$B$1+Sat_Data!$B$2)/User_Model_Calcs!N4007)*SQRT(1-COS(RADIANS(User_Model_Calcs!I4007))^2*COS(RADIANS(User_Model_Calcs!B4007))^2)))</f>
        <v>30.654850702486751</v>
      </c>
      <c r="P4007">
        <f t="shared" si="378"/>
        <v>31.67650522149366</v>
      </c>
    </row>
    <row r="4008" spans="1:16" x14ac:dyDescent="0.25">
      <c r="A4008">
        <v>146.12899999999999</v>
      </c>
      <c r="B4008">
        <v>-39.198</v>
      </c>
      <c r="C4008">
        <v>375</v>
      </c>
      <c r="D4008">
        <f t="shared" ca="1" si="377"/>
        <v>3</v>
      </c>
      <c r="E4008" s="1">
        <v>0.65</v>
      </c>
      <c r="F4008">
        <v>19.899999999999999</v>
      </c>
      <c r="G4008">
        <f t="shared" ca="1" si="379"/>
        <v>54.048620189015942</v>
      </c>
      <c r="H4008">
        <f t="shared" ca="1" si="382"/>
        <v>15.199200492160232</v>
      </c>
      <c r="I4008">
        <f>User_Model_Calcs!A4008-Sat_Data!$B$5</f>
        <v>36.128999999999991</v>
      </c>
      <c r="J4008">
        <f>(Earth_Data!$B$1/SQRT(1-Earth_Data!$B$2^2*SIN(RADIANS(User_Model_Calcs!B4008))^2))*COS(RADIANS(User_Model_Calcs!B4008))</f>
        <v>4949.4669402165855</v>
      </c>
      <c r="K4008">
        <f>((Earth_Data!$B$1*(1-Earth_Data!$B$2^2))/SQRT(1-Earth_Data!$B$2^2*SIN(RADIANS(User_Model_Calcs!B4008))^2))*SIN(RADIANS(User_Model_Calcs!B4008))</f>
        <v>-4009.3773309050334</v>
      </c>
      <c r="L4008">
        <f t="shared" si="380"/>
        <v>-39.009633162683265</v>
      </c>
      <c r="M4008">
        <f t="shared" si="381"/>
        <v>6369.6412437335985</v>
      </c>
      <c r="N4008">
        <f>SQRT(User_Model_Calcs!M4008^2+Sat_Data!$B$3^2-2*User_Model_Calcs!M4008*Sat_Data!$B$3*COS(RADIANS(L4008))*COS(RADIANS(I4008)))</f>
        <v>38487.305701907644</v>
      </c>
      <c r="O4008">
        <f>DEGREES(ACOS(((Earth_Data!$B$1+Sat_Data!$B$2)/User_Model_Calcs!N4008)*SQRT(1-COS(RADIANS(User_Model_Calcs!I4008))^2*COS(RADIANS(User_Model_Calcs!B4008))^2)))</f>
        <v>31.308635650404852</v>
      </c>
      <c r="P4008">
        <f t="shared" si="378"/>
        <v>49.114948737221518</v>
      </c>
    </row>
    <row r="4009" spans="1:16" x14ac:dyDescent="0.25">
      <c r="A4009">
        <v>150.42099999999999</v>
      </c>
      <c r="B4009">
        <v>-38.151000000000003</v>
      </c>
      <c r="C4009">
        <v>375</v>
      </c>
      <c r="D4009">
        <f t="shared" ca="1" si="377"/>
        <v>3</v>
      </c>
      <c r="E4009" s="1">
        <v>0.65</v>
      </c>
      <c r="F4009">
        <v>19.899999999999999</v>
      </c>
      <c r="G4009">
        <f t="shared" ca="1" si="379"/>
        <v>54.048620189015942</v>
      </c>
      <c r="H4009">
        <f t="shared" ca="1" si="382"/>
        <v>16.986259860284797</v>
      </c>
      <c r="I4009">
        <f>User_Model_Calcs!A4009-Sat_Data!$B$5</f>
        <v>40.420999999999992</v>
      </c>
      <c r="J4009">
        <f>(Earth_Data!$B$1/SQRT(1-Earth_Data!$B$2^2*SIN(RADIANS(User_Model_Calcs!B4009))^2))*COS(RADIANS(User_Model_Calcs!B4009))</f>
        <v>5022.095511503433</v>
      </c>
      <c r="K4009">
        <f>((Earth_Data!$B$1*(1-Earth_Data!$B$2^2))/SQRT(1-Earth_Data!$B$2^2*SIN(RADIANS(User_Model_Calcs!B4009))^2))*SIN(RADIANS(User_Model_Calcs!B4009))</f>
        <v>-3918.6393747342877</v>
      </c>
      <c r="L4009">
        <f t="shared" si="380"/>
        <v>-37.964194620097224</v>
      </c>
      <c r="M4009">
        <f t="shared" si="381"/>
        <v>6370.0218112562898</v>
      </c>
      <c r="N4009">
        <f>SQRT(User_Model_Calcs!M4009^2+Sat_Data!$B$3^2-2*User_Model_Calcs!M4009*Sat_Data!$B$3*COS(RADIANS(L4009))*COS(RADIANS(I4009)))</f>
        <v>38677.867957686954</v>
      </c>
      <c r="O4009">
        <f>DEGREES(ACOS(((Earth_Data!$B$1+Sat_Data!$B$2)/User_Model_Calcs!N4009)*SQRT(1-COS(RADIANS(User_Model_Calcs!I4009))^2*COS(RADIANS(User_Model_Calcs!B4009))^2)))</f>
        <v>29.168558129502102</v>
      </c>
      <c r="P4009">
        <f t="shared" si="378"/>
        <v>54.046672285710578</v>
      </c>
    </row>
    <row r="4010" spans="1:16" x14ac:dyDescent="0.25">
      <c r="A4010">
        <v>144.99138811036923</v>
      </c>
      <c r="B4010">
        <v>-46.179543866494946</v>
      </c>
      <c r="C4010">
        <v>2500</v>
      </c>
      <c r="D4010">
        <f t="shared" ca="1" si="377"/>
        <v>1.2</v>
      </c>
      <c r="E4010" s="1">
        <v>0.65</v>
      </c>
      <c r="F4010">
        <v>19.899999999999999</v>
      </c>
      <c r="G4010">
        <f t="shared" ca="1" si="379"/>
        <v>46.089820015575185</v>
      </c>
      <c r="H4010">
        <f t="shared" ca="1" si="382"/>
        <v>16.233339895830369</v>
      </c>
      <c r="I4010">
        <f>User_Model_Calcs!A4010-Sat_Data!$B$5</f>
        <v>34.991388110369229</v>
      </c>
      <c r="J4010">
        <f>(Earth_Data!$B$1/SQRT(1-Earth_Data!$B$2^2*SIN(RADIANS(User_Model_Calcs!B4010))^2))*COS(RADIANS(User_Model_Calcs!B4010))</f>
        <v>4423.9448836783804</v>
      </c>
      <c r="K4010">
        <f>((Earth_Data!$B$1*(1-Earth_Data!$B$2^2))/SQRT(1-Earth_Data!$B$2^2*SIN(RADIANS(User_Model_Calcs!B4010))^2))*SIN(RADIANS(User_Model_Calcs!B4010))</f>
        <v>-4579.0899215231902</v>
      </c>
      <c r="L4010">
        <f t="shared" si="380"/>
        <v>-45.987253334250411</v>
      </c>
      <c r="M4010">
        <f t="shared" si="381"/>
        <v>6367.0521313414247</v>
      </c>
      <c r="N4010">
        <f>SQRT(User_Model_Calcs!M4010^2+Sat_Data!$B$3^2-2*User_Model_Calcs!M4010*Sat_Data!$B$3*COS(RADIANS(L4010))*COS(RADIANS(I4010)))</f>
        <v>38893.778855192562</v>
      </c>
      <c r="O4010">
        <f>DEGREES(ACOS(((Earth_Data!$B$1+Sat_Data!$B$2)/User_Model_Calcs!N4010)*SQRT(1-COS(RADIANS(User_Model_Calcs!I4010))^2*COS(RADIANS(User_Model_Calcs!B4010))^2)))</f>
        <v>26.772825554119265</v>
      </c>
      <c r="P4010">
        <f t="shared" si="378"/>
        <v>44.132283896153318</v>
      </c>
    </row>
    <row r="4011" spans="1:16" x14ac:dyDescent="0.25">
      <c r="A4011">
        <v>149.828</v>
      </c>
      <c r="B4011">
        <v>-38.790999999999997</v>
      </c>
      <c r="C4011">
        <v>375</v>
      </c>
      <c r="D4011">
        <f t="shared" ca="1" si="377"/>
        <v>0.75</v>
      </c>
      <c r="E4011" s="1">
        <v>0.65</v>
      </c>
      <c r="F4011">
        <v>19.899999999999999</v>
      </c>
      <c r="G4011">
        <f t="shared" ca="1" si="379"/>
        <v>42.007420362456692</v>
      </c>
      <c r="H4011">
        <f t="shared" ca="1" si="382"/>
        <v>21.778507838475658</v>
      </c>
      <c r="I4011">
        <f>User_Model_Calcs!A4011-Sat_Data!$B$5</f>
        <v>39.828000000000003</v>
      </c>
      <c r="J4011">
        <f>(Earth_Data!$B$1/SQRT(1-Earth_Data!$B$2^2*SIN(RADIANS(User_Model_Calcs!B4011))^2))*COS(RADIANS(User_Model_Calcs!B4011))</f>
        <v>4977.898268798037</v>
      </c>
      <c r="K4011">
        <f>((Earth_Data!$B$1*(1-Earth_Data!$B$2^2))/SQRT(1-Earth_Data!$B$2^2*SIN(RADIANS(User_Model_Calcs!B4011))^2))*SIN(RADIANS(User_Model_Calcs!B4011))</f>
        <v>-3974.2606750596092</v>
      </c>
      <c r="L4011">
        <f t="shared" si="380"/>
        <v>-38.603210431670718</v>
      </c>
      <c r="M4011">
        <f t="shared" si="381"/>
        <v>6369.7895638574873</v>
      </c>
      <c r="N4011">
        <f>SQRT(User_Model_Calcs!M4011^2+Sat_Data!$B$3^2-2*User_Model_Calcs!M4011*Sat_Data!$B$3*COS(RADIANS(L4011))*COS(RADIANS(I4011)))</f>
        <v>38678.315113718614</v>
      </c>
      <c r="O4011">
        <f>DEGREES(ACOS(((Earth_Data!$B$1+Sat_Data!$B$2)/User_Model_Calcs!N4011)*SQRT(1-COS(RADIANS(User_Model_Calcs!I4011))^2*COS(RADIANS(User_Model_Calcs!B4011))^2)))</f>
        <v>29.160972948201522</v>
      </c>
      <c r="P4011">
        <f t="shared" si="378"/>
        <v>53.086873394141847</v>
      </c>
    </row>
    <row r="4012" spans="1:16" x14ac:dyDescent="0.25">
      <c r="A4012">
        <v>137.61500000000001</v>
      </c>
      <c r="B4012">
        <v>-45.709000000000003</v>
      </c>
      <c r="C4012">
        <v>950</v>
      </c>
      <c r="D4012">
        <f t="shared" ca="1" si="377"/>
        <v>0.75</v>
      </c>
      <c r="E4012" s="1">
        <v>0.65</v>
      </c>
      <c r="F4012">
        <v>19.899999999999999</v>
      </c>
      <c r="G4012">
        <f t="shared" ca="1" si="379"/>
        <v>42.007420362456692</v>
      </c>
      <c r="H4012">
        <f t="shared" ca="1" si="382"/>
        <v>17.081833606869285</v>
      </c>
      <c r="I4012">
        <f>User_Model_Calcs!A4012-Sat_Data!$B$5</f>
        <v>27.615000000000009</v>
      </c>
      <c r="J4012">
        <f>(Earth_Data!$B$1/SQRT(1-Earth_Data!$B$2^2*SIN(RADIANS(User_Model_Calcs!B4012))^2))*COS(RADIANS(User_Model_Calcs!B4012))</f>
        <v>4461.5316747770557</v>
      </c>
      <c r="K4012">
        <f>((Earth_Data!$B$1*(1-Earth_Data!$B$2^2))/SQRT(1-Earth_Data!$B$2^2*SIN(RADIANS(User_Model_Calcs!B4012))^2))*SIN(RADIANS(User_Model_Calcs!B4012))</f>
        <v>-4542.7220659362192</v>
      </c>
      <c r="L4012">
        <f t="shared" si="380"/>
        <v>-45.516615903793181</v>
      </c>
      <c r="M4012">
        <f t="shared" si="381"/>
        <v>6367.227705476128</v>
      </c>
      <c r="N4012">
        <f>SQRT(User_Model_Calcs!M4012^2+Sat_Data!$B$3^2-2*User_Model_Calcs!M4012*Sat_Data!$B$3*COS(RADIANS(L4012))*COS(RADIANS(I4012)))</f>
        <v>38535.472558741247</v>
      </c>
      <c r="O4012">
        <f>DEGREES(ACOS(((Earth_Data!$B$1+Sat_Data!$B$2)/User_Model_Calcs!N4012)*SQRT(1-COS(RADIANS(User_Model_Calcs!I4012))^2*COS(RADIANS(User_Model_Calcs!B4012))^2)))</f>
        <v>30.732887625692356</v>
      </c>
      <c r="P4012">
        <f t="shared" si="378"/>
        <v>36.159978816826786</v>
      </c>
    </row>
    <row r="4013" spans="1:16" x14ac:dyDescent="0.25">
      <c r="A4013">
        <v>144.61500000000001</v>
      </c>
      <c r="B4013">
        <v>-40.709000000000003</v>
      </c>
      <c r="C4013">
        <v>375</v>
      </c>
      <c r="D4013">
        <f t="shared" ca="1" si="377"/>
        <v>3</v>
      </c>
      <c r="E4013" s="1">
        <v>0.65</v>
      </c>
      <c r="F4013">
        <v>19.899999999999999</v>
      </c>
      <c r="G4013">
        <f t="shared" ca="1" si="379"/>
        <v>54.048620189015942</v>
      </c>
      <c r="H4013">
        <f t="shared" ca="1" si="382"/>
        <v>17.777020142821186</v>
      </c>
      <c r="I4013">
        <f>User_Model_Calcs!A4013-Sat_Data!$B$5</f>
        <v>34.615000000000009</v>
      </c>
      <c r="J4013">
        <f>(Earth_Data!$B$1/SQRT(1-Earth_Data!$B$2^2*SIN(RADIANS(User_Model_Calcs!B4013))^2))*COS(RADIANS(User_Model_Calcs!B4013))</f>
        <v>4841.7325219581862</v>
      </c>
      <c r="K4013">
        <f>((Earth_Data!$B$1*(1-Earth_Data!$B$2^2))/SQRT(1-Earth_Data!$B$2^2*SIN(RADIANS(User_Model_Calcs!B4013))^2))*SIN(RADIANS(User_Model_Calcs!B4013))</f>
        <v>-4137.9818823650676</v>
      </c>
      <c r="L4013">
        <f t="shared" si="380"/>
        <v>-40.518822805740562</v>
      </c>
      <c r="M4013">
        <f t="shared" si="381"/>
        <v>6369.0868947572953</v>
      </c>
      <c r="N4013">
        <f>SQRT(User_Model_Calcs!M4013^2+Sat_Data!$B$3^2-2*User_Model_Calcs!M4013*Sat_Data!$B$3*COS(RADIANS(L4013))*COS(RADIANS(I4013)))</f>
        <v>38501.405627061635</v>
      </c>
      <c r="O4013">
        <f>DEGREES(ACOS(((Earth_Data!$B$1+Sat_Data!$B$2)/User_Model_Calcs!N4013)*SQRT(1-COS(RADIANS(User_Model_Calcs!I4013))^2*COS(RADIANS(User_Model_Calcs!B4013))^2)))</f>
        <v>31.141410782865623</v>
      </c>
      <c r="P4013">
        <f t="shared" si="378"/>
        <v>46.622369025625545</v>
      </c>
    </row>
    <row r="4014" spans="1:16" x14ac:dyDescent="0.25">
      <c r="A4014">
        <v>149.55564149520305</v>
      </c>
      <c r="B4014">
        <v>-38.22125914535593</v>
      </c>
      <c r="C4014">
        <v>2500</v>
      </c>
      <c r="D4014">
        <f t="shared" ca="1" si="377"/>
        <v>3</v>
      </c>
      <c r="E4014" s="1">
        <v>0.65</v>
      </c>
      <c r="F4014">
        <v>19.899999999999999</v>
      </c>
      <c r="G4014">
        <f t="shared" ca="1" si="379"/>
        <v>54.048620189015942</v>
      </c>
      <c r="H4014">
        <f t="shared" ca="1" si="382"/>
        <v>15.892444085446359</v>
      </c>
      <c r="I4014">
        <f>User_Model_Calcs!A4014-Sat_Data!$B$5</f>
        <v>39.555641495203048</v>
      </c>
      <c r="J4014">
        <f>(Earth_Data!$B$1/SQRT(1-Earth_Data!$B$2^2*SIN(RADIANS(User_Model_Calcs!B4014))^2))*COS(RADIANS(User_Model_Calcs!B4014))</f>
        <v>5017.2741717051722</v>
      </c>
      <c r="K4014">
        <f>((Earth_Data!$B$1*(1-Earth_Data!$B$2^2))/SQRT(1-Earth_Data!$B$2^2*SIN(RADIANS(User_Model_Calcs!B4014))^2))*SIN(RADIANS(User_Model_Calcs!B4014))</f>
        <v>-3924.7692576652266</v>
      </c>
      <c r="L4014">
        <f t="shared" si="380"/>
        <v>-38.034341167190362</v>
      </c>
      <c r="M4014">
        <f t="shared" si="381"/>
        <v>6369.9963767630097</v>
      </c>
      <c r="N4014">
        <f>SQRT(User_Model_Calcs!M4014^2+Sat_Data!$B$3^2-2*User_Model_Calcs!M4014*Sat_Data!$B$3*COS(RADIANS(L4014))*COS(RADIANS(I4014)))</f>
        <v>38628.747931904683</v>
      </c>
      <c r="O4014">
        <f>DEGREES(ACOS(((Earth_Data!$B$1+Sat_Data!$B$2)/User_Model_Calcs!N4014)*SQRT(1-COS(RADIANS(User_Model_Calcs!I4014))^2*COS(RADIANS(User_Model_Calcs!B4014))^2)))</f>
        <v>29.715555142389544</v>
      </c>
      <c r="P4014">
        <f t="shared" si="378"/>
        <v>53.164595886739718</v>
      </c>
    </row>
    <row r="4015" spans="1:16" x14ac:dyDescent="0.25">
      <c r="A4015">
        <v>148.61360148423105</v>
      </c>
      <c r="B4015">
        <v>-37.347030133947932</v>
      </c>
      <c r="C4015">
        <v>2500</v>
      </c>
      <c r="D4015">
        <f t="shared" ca="1" si="377"/>
        <v>1.2</v>
      </c>
      <c r="E4015" s="1">
        <v>0.65</v>
      </c>
      <c r="F4015">
        <v>19.899999999999999</v>
      </c>
      <c r="G4015">
        <f t="shared" ca="1" si="379"/>
        <v>46.089820015575185</v>
      </c>
      <c r="H4015">
        <f t="shared" ca="1" si="382"/>
        <v>20.567470289549348</v>
      </c>
      <c r="I4015">
        <f>User_Model_Calcs!A4015-Sat_Data!$B$5</f>
        <v>38.613601484231054</v>
      </c>
      <c r="J4015">
        <f>(Earth_Data!$B$1/SQRT(1-Earth_Data!$B$2^2*SIN(RADIANS(User_Model_Calcs!B4015))^2))*COS(RADIANS(User_Model_Calcs!B4015))</f>
        <v>5076.7244884412521</v>
      </c>
      <c r="K4015">
        <f>((Earth_Data!$B$1*(1-Earth_Data!$B$2^2))/SQRT(1-Earth_Data!$B$2^2*SIN(RADIANS(User_Model_Calcs!B4015))^2))*SIN(RADIANS(User_Model_Calcs!B4015))</f>
        <v>-3848.0825910926392</v>
      </c>
      <c r="L4015">
        <f t="shared" si="380"/>
        <v>-37.16159282517561</v>
      </c>
      <c r="M4015">
        <f t="shared" si="381"/>
        <v>6370.3117003337702</v>
      </c>
      <c r="N4015">
        <f>SQRT(User_Model_Calcs!M4015^2+Sat_Data!$B$3^2-2*User_Model_Calcs!M4015*Sat_Data!$B$3*COS(RADIANS(L4015))*COS(RADIANS(I4015)))</f>
        <v>38521.177670559446</v>
      </c>
      <c r="O4015">
        <f>DEGREES(ACOS(((Earth_Data!$B$1+Sat_Data!$B$2)/User_Model_Calcs!N4015)*SQRT(1-COS(RADIANS(User_Model_Calcs!I4015))^2*COS(RADIANS(User_Model_Calcs!B4015))^2)))</f>
        <v>30.931043278753492</v>
      </c>
      <c r="P4015">
        <f t="shared" si="378"/>
        <v>52.78128195213425</v>
      </c>
    </row>
    <row r="4016" spans="1:16" x14ac:dyDescent="0.25">
      <c r="A4016">
        <v>148.09626904977418</v>
      </c>
      <c r="B4016">
        <v>-45.145452680522212</v>
      </c>
      <c r="C4016">
        <v>2500</v>
      </c>
      <c r="D4016">
        <f t="shared" ca="1" si="377"/>
        <v>1.2</v>
      </c>
      <c r="E4016" s="1">
        <v>0.65</v>
      </c>
      <c r="F4016">
        <v>19.899999999999999</v>
      </c>
      <c r="G4016">
        <f t="shared" ca="1" si="379"/>
        <v>46.089820015575185</v>
      </c>
      <c r="H4016">
        <f t="shared" ca="1" si="382"/>
        <v>22.685212605660876</v>
      </c>
      <c r="I4016">
        <f>User_Model_Calcs!A4016-Sat_Data!$B$5</f>
        <v>38.096269049774179</v>
      </c>
      <c r="J4016">
        <f>(Earth_Data!$B$1/SQRT(1-Earth_Data!$B$2^2*SIN(RADIANS(User_Model_Calcs!B4016))^2))*COS(RADIANS(User_Model_Calcs!B4016))</f>
        <v>4506.1485390149664</v>
      </c>
      <c r="K4016">
        <f>((Earth_Data!$B$1*(1-Earth_Data!$B$2^2))/SQRT(1-Earth_Data!$B$2^2*SIN(RADIANS(User_Model_Calcs!B4016))^2))*SIN(RADIANS(User_Model_Calcs!B4016))</f>
        <v>-4498.7656682179941</v>
      </c>
      <c r="L4016">
        <f t="shared" si="380"/>
        <v>-44.953024844785652</v>
      </c>
      <c r="M4016">
        <f t="shared" si="381"/>
        <v>6367.4380399972179</v>
      </c>
      <c r="N4016">
        <f>SQRT(User_Model_Calcs!M4016^2+Sat_Data!$B$3^2-2*User_Model_Calcs!M4016*Sat_Data!$B$3*COS(RADIANS(L4016))*COS(RADIANS(I4016)))</f>
        <v>38978.349545095065</v>
      </c>
      <c r="O4016">
        <f>DEGREES(ACOS(((Earth_Data!$B$1+Sat_Data!$B$2)/User_Model_Calcs!N4016)*SQRT(1-COS(RADIANS(User_Model_Calcs!I4016))^2*COS(RADIANS(User_Model_Calcs!B4016))^2)))</f>
        <v>25.868820127464275</v>
      </c>
      <c r="P4016">
        <f t="shared" si="378"/>
        <v>47.879659220089778</v>
      </c>
    </row>
    <row r="4017" spans="1:16" x14ac:dyDescent="0.25">
      <c r="A4017">
        <v>134.07400000000001</v>
      </c>
      <c r="B4017">
        <v>-45.405999999999999</v>
      </c>
      <c r="C4017">
        <v>950</v>
      </c>
      <c r="D4017">
        <f t="shared" ca="1" si="377"/>
        <v>0.75</v>
      </c>
      <c r="E4017" s="1">
        <v>0.65</v>
      </c>
      <c r="F4017">
        <v>19.899999999999999</v>
      </c>
      <c r="G4017">
        <f t="shared" ca="1" si="379"/>
        <v>42.007420362456692</v>
      </c>
      <c r="H4017">
        <f t="shared" ca="1" si="382"/>
        <v>17.713981844754375</v>
      </c>
      <c r="I4017">
        <f>User_Model_Calcs!A4017-Sat_Data!$B$5</f>
        <v>24.074000000000012</v>
      </c>
      <c r="J4017">
        <f>(Earth_Data!$B$1/SQRT(1-Earth_Data!$B$2^2*SIN(RADIANS(User_Model_Calcs!B4017))^2))*COS(RADIANS(User_Model_Calcs!B4017))</f>
        <v>4485.5749198515896</v>
      </c>
      <c r="K4017">
        <f>((Earth_Data!$B$1*(1-Earth_Data!$B$2^2))/SQRT(1-Earth_Data!$B$2^2*SIN(RADIANS(User_Model_Calcs!B4017))^2))*SIN(RADIANS(User_Model_Calcs!B4017))</f>
        <v>-4519.142219315022</v>
      </c>
      <c r="L4017">
        <f t="shared" si="380"/>
        <v>-45.213583131000902</v>
      </c>
      <c r="M4017">
        <f t="shared" si="381"/>
        <v>6367.3407918845605</v>
      </c>
      <c r="N4017">
        <f>SQRT(User_Model_Calcs!M4017^2+Sat_Data!$B$3^2-2*User_Model_Calcs!M4017*Sat_Data!$B$3*COS(RADIANS(L4017))*COS(RADIANS(I4017)))</f>
        <v>38379.659641686958</v>
      </c>
      <c r="O4017">
        <f>DEGREES(ACOS(((Earth_Data!$B$1+Sat_Data!$B$2)/User_Model_Calcs!N4017)*SQRT(1-COS(RADIANS(User_Model_Calcs!I4017))^2*COS(RADIANS(User_Model_Calcs!B4017))^2)))</f>
        <v>32.518811385147828</v>
      </c>
      <c r="P4017">
        <f t="shared" si="378"/>
        <v>32.104498966712065</v>
      </c>
    </row>
    <row r="4018" spans="1:16" x14ac:dyDescent="0.25">
      <c r="A4018">
        <v>152.51900000000001</v>
      </c>
      <c r="B4018">
        <v>-45.398000000000003</v>
      </c>
      <c r="C4018">
        <v>3750</v>
      </c>
      <c r="D4018">
        <f t="shared" ca="1" si="377"/>
        <v>0.75</v>
      </c>
      <c r="E4018" s="1">
        <v>0.65</v>
      </c>
      <c r="F4018">
        <v>19.899999999999999</v>
      </c>
      <c r="G4018">
        <f t="shared" ca="1" si="379"/>
        <v>42.007420362456692</v>
      </c>
      <c r="H4018">
        <f t="shared" ca="1" si="382"/>
        <v>18.732854457802596</v>
      </c>
      <c r="I4018">
        <f>User_Model_Calcs!A4018-Sat_Data!$B$5</f>
        <v>42.519000000000005</v>
      </c>
      <c r="J4018">
        <f>(Earth_Data!$B$1/SQRT(1-Earth_Data!$B$2^2*SIN(RADIANS(User_Model_Calcs!B4018))^2))*COS(RADIANS(User_Model_Calcs!B4018))</f>
        <v>4486.2080164309245</v>
      </c>
      <c r="K4018">
        <f>((Earth_Data!$B$1*(1-Earth_Data!$B$2^2))/SQRT(1-Earth_Data!$B$2^2*SIN(RADIANS(User_Model_Calcs!B4018))^2))*SIN(RADIANS(User_Model_Calcs!B4018))</f>
        <v>-4518.5179448766703</v>
      </c>
      <c r="L4018">
        <f t="shared" si="380"/>
        <v>-45.205582557403069</v>
      </c>
      <c r="M4018">
        <f t="shared" si="381"/>
        <v>6367.3437778136013</v>
      </c>
      <c r="N4018">
        <f>SQRT(User_Model_Calcs!M4018^2+Sat_Data!$B$3^2-2*User_Model_Calcs!M4018*Sat_Data!$B$3*COS(RADIANS(L4018))*COS(RADIANS(I4018)))</f>
        <v>39236.718125845604</v>
      </c>
      <c r="O4018">
        <f>DEGREES(ACOS(((Earth_Data!$B$1+Sat_Data!$B$2)/User_Model_Calcs!N4018)*SQRT(1-COS(RADIANS(User_Model_Calcs!I4018))^2*COS(RADIANS(User_Model_Calcs!B4018))^2)))</f>
        <v>23.147277167543116</v>
      </c>
      <c r="P4018">
        <f t="shared" si="378"/>
        <v>52.170796233721333</v>
      </c>
    </row>
    <row r="4019" spans="1:16" x14ac:dyDescent="0.25">
      <c r="A4019">
        <v>118.70099999999999</v>
      </c>
      <c r="B4019">
        <v>-36.237000000000002</v>
      </c>
      <c r="C4019">
        <v>2500</v>
      </c>
      <c r="D4019">
        <f t="shared" ca="1" si="377"/>
        <v>0.75</v>
      </c>
      <c r="E4019" s="1">
        <v>0.65</v>
      </c>
      <c r="F4019">
        <v>19.899999999999999</v>
      </c>
      <c r="G4019">
        <f t="shared" ca="1" si="379"/>
        <v>42.007420362456692</v>
      </c>
      <c r="H4019">
        <f t="shared" ca="1" si="382"/>
        <v>20.498764789667735</v>
      </c>
      <c r="I4019">
        <f>User_Model_Calcs!A4019-Sat_Data!$B$5</f>
        <v>8.7009999999999934</v>
      </c>
      <c r="J4019">
        <f>(Earth_Data!$B$1/SQRT(1-Earth_Data!$B$2^2*SIN(RADIANS(User_Model_Calcs!B4019))^2))*COS(RADIANS(User_Model_Calcs!B4019))</f>
        <v>5150.4998998130022</v>
      </c>
      <c r="K4019">
        <f>((Earth_Data!$B$1*(1-Earth_Data!$B$2^2))/SQRT(1-Earth_Data!$B$2^2*SIN(RADIANS(User_Model_Calcs!B4019))^2))*SIN(RADIANS(User_Model_Calcs!B4019))</f>
        <v>-3749.4363669014892</v>
      </c>
      <c r="L4019">
        <f t="shared" si="380"/>
        <v>-36.053690682215077</v>
      </c>
      <c r="M4019">
        <f t="shared" si="381"/>
        <v>6370.7081464635612</v>
      </c>
      <c r="N4019">
        <f>SQRT(User_Model_Calcs!M4019^2+Sat_Data!$B$3^2-2*User_Model_Calcs!M4019*Sat_Data!$B$3*COS(RADIANS(L4019))*COS(RADIANS(I4019)))</f>
        <v>37270.18185590519</v>
      </c>
      <c r="O4019">
        <f>DEGREES(ACOS(((Earth_Data!$B$1+Sat_Data!$B$2)/User_Model_Calcs!N4019)*SQRT(1-COS(RADIANS(User_Model_Calcs!I4019))^2*COS(RADIANS(User_Model_Calcs!B4019))^2)))</f>
        <v>46.933570704942156</v>
      </c>
      <c r="P4019">
        <f t="shared" si="378"/>
        <v>14.514863618865647</v>
      </c>
    </row>
    <row r="4020" spans="1:16" x14ac:dyDescent="0.25">
      <c r="A4020">
        <v>149.72670789982303</v>
      </c>
      <c r="B4020">
        <v>-41.583078852327006</v>
      </c>
      <c r="C4020">
        <v>2500</v>
      </c>
      <c r="D4020">
        <f t="shared" ca="1" si="377"/>
        <v>1.2</v>
      </c>
      <c r="E4020" s="1">
        <v>0.65</v>
      </c>
      <c r="F4020">
        <v>19.899999999999999</v>
      </c>
      <c r="G4020">
        <f t="shared" ca="1" si="379"/>
        <v>46.089820015575185</v>
      </c>
      <c r="H4020">
        <f t="shared" ca="1" si="382"/>
        <v>23.761410928963368</v>
      </c>
      <c r="I4020">
        <f>User_Model_Calcs!A4020-Sat_Data!$B$5</f>
        <v>39.726707899823026</v>
      </c>
      <c r="J4020">
        <f>(Earth_Data!$B$1/SQRT(1-Earth_Data!$B$2^2*SIN(RADIANS(User_Model_Calcs!B4020))^2))*COS(RADIANS(User_Model_Calcs!B4020))</f>
        <v>4777.8613861235517</v>
      </c>
      <c r="K4020">
        <f>((Earth_Data!$B$1*(1-Earth_Data!$B$2^2))/SQRT(1-Earth_Data!$B$2^2*SIN(RADIANS(User_Model_Calcs!B4020))^2))*SIN(RADIANS(User_Model_Calcs!B4020))</f>
        <v>-4211.0800566139278</v>
      </c>
      <c r="L4020">
        <f t="shared" si="380"/>
        <v>-41.392095246895103</v>
      </c>
      <c r="M4020">
        <f t="shared" si="381"/>
        <v>6368.7639827695002</v>
      </c>
      <c r="N4020">
        <f>SQRT(User_Model_Calcs!M4020^2+Sat_Data!$B$3^2-2*User_Model_Calcs!M4020*Sat_Data!$B$3*COS(RADIANS(L4020))*COS(RADIANS(I4020)))</f>
        <v>38839.386993619133</v>
      </c>
      <c r="O4020">
        <f>DEGREES(ACOS(((Earth_Data!$B$1+Sat_Data!$B$2)/User_Model_Calcs!N4020)*SQRT(1-COS(RADIANS(User_Model_Calcs!I4020))^2*COS(RADIANS(User_Model_Calcs!B4020))^2)))</f>
        <v>27.380364836483214</v>
      </c>
      <c r="P4020">
        <f t="shared" si="378"/>
        <v>51.38636806552563</v>
      </c>
    </row>
    <row r="4021" spans="1:16" x14ac:dyDescent="0.25">
      <c r="A4021">
        <v>156.339</v>
      </c>
      <c r="B4021">
        <v>-44.018000000000001</v>
      </c>
      <c r="C4021">
        <v>2500</v>
      </c>
      <c r="D4021">
        <f t="shared" ca="1" si="377"/>
        <v>0.75</v>
      </c>
      <c r="E4021" s="1">
        <v>0.65</v>
      </c>
      <c r="F4021">
        <v>19.899999999999999</v>
      </c>
      <c r="G4021">
        <f t="shared" ca="1" si="379"/>
        <v>42.007420362456692</v>
      </c>
      <c r="H4021">
        <f t="shared" ca="1" si="382"/>
        <v>22.210630428927669</v>
      </c>
      <c r="I4021">
        <f>User_Model_Calcs!A4021-Sat_Data!$B$5</f>
        <v>46.338999999999999</v>
      </c>
      <c r="J4021">
        <f>(Earth_Data!$B$1/SQRT(1-Earth_Data!$B$2^2*SIN(RADIANS(User_Model_Calcs!B4021))^2))*COS(RADIANS(User_Model_Calcs!B4021))</f>
        <v>4594.0891047658051</v>
      </c>
      <c r="K4021">
        <f>((Earth_Data!$B$1*(1-Earth_Data!$B$2^2))/SQRT(1-Earth_Data!$B$2^2*SIN(RADIANS(User_Model_Calcs!B4021))^2))*SIN(RADIANS(User_Model_Calcs!B4021))</f>
        <v>-4409.5317183770112</v>
      </c>
      <c r="L4021">
        <f t="shared" si="380"/>
        <v>-43.825708137006671</v>
      </c>
      <c r="M4021">
        <f t="shared" si="381"/>
        <v>6367.8587200016291</v>
      </c>
      <c r="N4021">
        <f>SQRT(User_Model_Calcs!M4021^2+Sat_Data!$B$3^2-2*User_Model_Calcs!M4021*Sat_Data!$B$3*COS(RADIANS(L4021))*COS(RADIANS(I4021)))</f>
        <v>39381.456986361663</v>
      </c>
      <c r="O4021">
        <f>DEGREES(ACOS(((Earth_Data!$B$1+Sat_Data!$B$2)/User_Model_Calcs!N4021)*SQRT(1-COS(RADIANS(User_Model_Calcs!I4021))^2*COS(RADIANS(User_Model_Calcs!B4021))^2)))</f>
        <v>21.66044254745232</v>
      </c>
      <c r="P4021">
        <f t="shared" si="378"/>
        <v>56.449988980284004</v>
      </c>
    </row>
    <row r="4022" spans="1:16" x14ac:dyDescent="0.25">
      <c r="A4022">
        <v>136.4</v>
      </c>
      <c r="B4022">
        <v>-40.999000000000002</v>
      </c>
      <c r="C4022">
        <v>1250</v>
      </c>
      <c r="D4022">
        <f t="shared" ca="1" si="377"/>
        <v>1.2</v>
      </c>
      <c r="E4022" s="1">
        <v>0.65</v>
      </c>
      <c r="F4022">
        <v>19.899999999999999</v>
      </c>
      <c r="G4022">
        <f t="shared" ca="1" si="379"/>
        <v>46.089820015575185</v>
      </c>
      <c r="H4022">
        <f t="shared" ca="1" si="382"/>
        <v>17.822381928879544</v>
      </c>
      <c r="I4022">
        <f>User_Model_Calcs!A4022-Sat_Data!$B$5</f>
        <v>26.400000000000006</v>
      </c>
      <c r="J4022">
        <f>(Earth_Data!$B$1/SQRT(1-Earth_Data!$B$2^2*SIN(RADIANS(User_Model_Calcs!B4022))^2))*COS(RADIANS(User_Model_Calcs!B4022))</f>
        <v>4820.6662779600447</v>
      </c>
      <c r="K4022">
        <f>((Earth_Data!$B$1*(1-Earth_Data!$B$2^2))/SQRT(1-Earth_Data!$B$2^2*SIN(RADIANS(User_Model_Calcs!B4022))^2))*SIN(RADIANS(User_Model_Calcs!B4022))</f>
        <v>-4162.340908490266</v>
      </c>
      <c r="L4022">
        <f t="shared" si="380"/>
        <v>-40.808535619905655</v>
      </c>
      <c r="M4022">
        <f t="shared" si="381"/>
        <v>6368.9799184761705</v>
      </c>
      <c r="N4022">
        <f>SQRT(User_Model_Calcs!M4022^2+Sat_Data!$B$3^2-2*User_Model_Calcs!M4022*Sat_Data!$B$3*COS(RADIANS(L4022))*COS(RADIANS(I4022)))</f>
        <v>38134.698239414225</v>
      </c>
      <c r="O4022">
        <f>DEGREES(ACOS(((Earth_Data!$B$1+Sat_Data!$B$2)/User_Model_Calcs!N4022)*SQRT(1-COS(RADIANS(User_Model_Calcs!I4022))^2*COS(RADIANS(User_Model_Calcs!B4022))^2)))</f>
        <v>35.437106091045607</v>
      </c>
      <c r="P4022">
        <f t="shared" si="378"/>
        <v>37.113371753095841</v>
      </c>
    </row>
    <row r="4023" spans="1:16" x14ac:dyDescent="0.25">
      <c r="A4023">
        <v>154.41758789291424</v>
      </c>
      <c r="B4023">
        <v>-36.757491500401827</v>
      </c>
      <c r="C4023">
        <v>2500</v>
      </c>
      <c r="D4023">
        <f t="shared" ca="1" si="377"/>
        <v>1.2</v>
      </c>
      <c r="E4023" s="1">
        <v>0.65</v>
      </c>
      <c r="F4023">
        <v>19.899999999999999</v>
      </c>
      <c r="G4023">
        <f t="shared" ca="1" si="379"/>
        <v>46.089820015575185</v>
      </c>
      <c r="H4023">
        <f t="shared" ca="1" si="382"/>
        <v>22.137313374789024</v>
      </c>
      <c r="I4023">
        <f>User_Model_Calcs!A4023-Sat_Data!$B$5</f>
        <v>44.417587892914241</v>
      </c>
      <c r="J4023">
        <f>(Earth_Data!$B$1/SQRT(1-Earth_Data!$B$2^2*SIN(RADIANS(User_Model_Calcs!B4023))^2))*COS(RADIANS(User_Model_Calcs!B4023))</f>
        <v>5116.1464408318961</v>
      </c>
      <c r="K4023">
        <f>((Earth_Data!$B$1*(1-Earth_Data!$B$2^2))/SQRT(1-Earth_Data!$B$2^2*SIN(RADIANS(User_Model_Calcs!B4023))^2))*SIN(RADIANS(User_Model_Calcs!B4023))</f>
        <v>-3795.8670634750883</v>
      </c>
      <c r="L4023">
        <f t="shared" si="380"/>
        <v>-36.573150001170816</v>
      </c>
      <c r="M4023">
        <f t="shared" si="381"/>
        <v>6370.5228331442204</v>
      </c>
      <c r="N4023">
        <f>SQRT(User_Model_Calcs!M4023^2+Sat_Data!$B$3^2-2*User_Model_Calcs!M4023*Sat_Data!$B$3*COS(RADIANS(L4023))*COS(RADIANS(I4023)))</f>
        <v>38861.829927004794</v>
      </c>
      <c r="O4023">
        <f>DEGREES(ACOS(((Earth_Data!$B$1+Sat_Data!$B$2)/User_Model_Calcs!N4023)*SQRT(1-COS(RADIANS(User_Model_Calcs!I4023))^2*COS(RADIANS(User_Model_Calcs!B4023))^2)))</f>
        <v>27.155757767387446</v>
      </c>
      <c r="P4023">
        <f t="shared" si="378"/>
        <v>58.58671936760296</v>
      </c>
    </row>
    <row r="4024" spans="1:16" x14ac:dyDescent="0.25">
      <c r="A4024">
        <v>150.84550420258861</v>
      </c>
      <c r="B4024">
        <v>-38.276555875207229</v>
      </c>
      <c r="C4024">
        <v>2500</v>
      </c>
      <c r="D4024">
        <f t="shared" ca="1" si="377"/>
        <v>3</v>
      </c>
      <c r="E4024" s="1">
        <v>0.65</v>
      </c>
      <c r="F4024">
        <v>19.899999999999999</v>
      </c>
      <c r="G4024">
        <f t="shared" ca="1" si="379"/>
        <v>54.048620189015942</v>
      </c>
      <c r="H4024">
        <f t="shared" ca="1" si="382"/>
        <v>20.231370399021515</v>
      </c>
      <c r="I4024">
        <f>User_Model_Calcs!A4024-Sat_Data!$B$5</f>
        <v>40.845504202588614</v>
      </c>
      <c r="J4024">
        <f>(Earth_Data!$B$1/SQRT(1-Earth_Data!$B$2^2*SIN(RADIANS(User_Model_Calcs!B4024))^2))*COS(RADIANS(User_Model_Calcs!B4024))</f>
        <v>5013.4742617164702</v>
      </c>
      <c r="K4024">
        <f>((Earth_Data!$B$1*(1-Earth_Data!$B$2^2))/SQRT(1-Earth_Data!$B$2^2*SIN(RADIANS(User_Model_Calcs!B4024))^2))*SIN(RADIANS(User_Model_Calcs!B4024))</f>
        <v>-3929.5896095444377</v>
      </c>
      <c r="L4024">
        <f t="shared" si="380"/>
        <v>-38.089550066455274</v>
      </c>
      <c r="M4024">
        <f t="shared" si="381"/>
        <v>6369.9763478629275</v>
      </c>
      <c r="N4024">
        <f>SQRT(User_Model_Calcs!M4024^2+Sat_Data!$B$3^2-2*User_Model_Calcs!M4024*Sat_Data!$B$3*COS(RADIANS(L4024))*COS(RADIANS(I4024)))</f>
        <v>38711.370433067146</v>
      </c>
      <c r="O4024">
        <f>DEGREES(ACOS(((Earth_Data!$B$1+Sat_Data!$B$2)/User_Model_Calcs!N4024)*SQRT(1-COS(RADIANS(User_Model_Calcs!I4024))^2*COS(RADIANS(User_Model_Calcs!B4024))^2)))</f>
        <v>28.796863833882245</v>
      </c>
      <c r="P4024">
        <f t="shared" si="378"/>
        <v>54.378491749364457</v>
      </c>
    </row>
    <row r="4025" spans="1:16" x14ac:dyDescent="0.25">
      <c r="A4025">
        <v>150.27200614504287</v>
      </c>
      <c r="B4025">
        <v>-40.673991991146792</v>
      </c>
      <c r="C4025">
        <v>2500</v>
      </c>
      <c r="D4025">
        <f t="shared" ca="1" si="377"/>
        <v>3</v>
      </c>
      <c r="E4025" s="1">
        <v>0.65</v>
      </c>
      <c r="F4025">
        <v>19.899999999999999</v>
      </c>
      <c r="G4025">
        <f t="shared" ca="1" si="379"/>
        <v>54.048620189015942</v>
      </c>
      <c r="H4025">
        <f t="shared" ca="1" si="382"/>
        <v>20.709041446593869</v>
      </c>
      <c r="I4025">
        <f>User_Model_Calcs!A4025-Sat_Data!$B$5</f>
        <v>40.272006145042866</v>
      </c>
      <c r="J4025">
        <f>(Earth_Data!$B$1/SQRT(1-Earth_Data!$B$2^2*SIN(RADIANS(User_Model_Calcs!B4025))^2))*COS(RADIANS(User_Model_Calcs!B4025))</f>
        <v>4844.2671621419713</v>
      </c>
      <c r="K4025">
        <f>((Earth_Data!$B$1*(1-Earth_Data!$B$2^2))/SQRT(1-Earth_Data!$B$2^2*SIN(RADIANS(User_Model_Calcs!B4025))^2))*SIN(RADIANS(User_Model_Calcs!B4025))</f>
        <v>-4135.034206454593</v>
      </c>
      <c r="L4025">
        <f t="shared" si="380"/>
        <v>-40.483850782060827</v>
      </c>
      <c r="M4025">
        <f t="shared" si="381"/>
        <v>6369.0997972049863</v>
      </c>
      <c r="N4025">
        <f>SQRT(User_Model_Calcs!M4025^2+Sat_Data!$B$3^2-2*User_Model_Calcs!M4025*Sat_Data!$B$3*COS(RADIANS(L4025))*COS(RADIANS(I4025)))</f>
        <v>38816.161794460808</v>
      </c>
      <c r="O4025">
        <f>DEGREES(ACOS(((Earth_Data!$B$1+Sat_Data!$B$2)/User_Model_Calcs!N4025)*SQRT(1-COS(RADIANS(User_Model_Calcs!I4025))^2*COS(RADIANS(User_Model_Calcs!B4025))^2)))</f>
        <v>27.636841125857131</v>
      </c>
      <c r="P4025">
        <f t="shared" si="378"/>
        <v>52.429498734051734</v>
      </c>
    </row>
    <row r="4026" spans="1:16" x14ac:dyDescent="0.25">
      <c r="A4026">
        <v>143.79715097045533</v>
      </c>
      <c r="B4026">
        <v>-42.11357458190728</v>
      </c>
      <c r="C4026">
        <v>2500</v>
      </c>
      <c r="D4026">
        <f t="shared" ca="1" si="377"/>
        <v>0.75</v>
      </c>
      <c r="E4026" s="1">
        <v>0.65</v>
      </c>
      <c r="F4026">
        <v>19.899999999999999</v>
      </c>
      <c r="G4026">
        <f t="shared" ca="1" si="379"/>
        <v>42.007420362456692</v>
      </c>
      <c r="H4026">
        <f t="shared" ca="1" si="382"/>
        <v>16.051304670485173</v>
      </c>
      <c r="I4026">
        <f>User_Model_Calcs!A4026-Sat_Data!$B$5</f>
        <v>33.797150970455334</v>
      </c>
      <c r="J4026">
        <f>(Earth_Data!$B$1/SQRT(1-Earth_Data!$B$2^2*SIN(RADIANS(User_Model_Calcs!B4026))^2))*COS(RADIANS(User_Model_Calcs!B4026))</f>
        <v>4738.550817868927</v>
      </c>
      <c r="K4026">
        <f>((Earth_Data!$B$1*(1-Earth_Data!$B$2^2))/SQRT(1-Earth_Data!$B$2^2*SIN(RADIANS(User_Model_Calcs!B4026))^2))*SIN(RADIANS(User_Model_Calcs!B4026))</f>
        <v>-4254.9719655073732</v>
      </c>
      <c r="L4026">
        <f t="shared" si="380"/>
        <v>-41.922188089663173</v>
      </c>
      <c r="M4026">
        <f t="shared" si="381"/>
        <v>6368.5673648615793</v>
      </c>
      <c r="N4026">
        <f>SQRT(User_Model_Calcs!M4026^2+Sat_Data!$B$3^2-2*User_Model_Calcs!M4026*Sat_Data!$B$3*COS(RADIANS(L4026))*COS(RADIANS(I4026)))</f>
        <v>38552.639649765551</v>
      </c>
      <c r="O4026">
        <f>DEGREES(ACOS(((Earth_Data!$B$1+Sat_Data!$B$2)/User_Model_Calcs!N4026)*SQRT(1-COS(RADIANS(User_Model_Calcs!I4026))^2*COS(RADIANS(User_Model_Calcs!B4026))^2)))</f>
        <v>30.554360599398311</v>
      </c>
      <c r="P4026">
        <f t="shared" si="378"/>
        <v>44.947289137508086</v>
      </c>
    </row>
    <row r="4027" spans="1:16" x14ac:dyDescent="0.25">
      <c r="A4027">
        <v>153.934</v>
      </c>
      <c r="B4027">
        <v>-39.113</v>
      </c>
      <c r="C4027">
        <v>3750</v>
      </c>
      <c r="D4027">
        <f t="shared" ca="1" si="377"/>
        <v>3</v>
      </c>
      <c r="E4027" s="1">
        <v>0.65</v>
      </c>
      <c r="F4027">
        <v>19.899999999999999</v>
      </c>
      <c r="G4027">
        <f t="shared" ca="1" si="379"/>
        <v>54.048620189015942</v>
      </c>
      <c r="H4027">
        <f t="shared" ca="1" si="382"/>
        <v>20.80097305172222</v>
      </c>
      <c r="I4027">
        <f>User_Model_Calcs!A4027-Sat_Data!$B$5</f>
        <v>43.933999999999997</v>
      </c>
      <c r="J4027">
        <f>(Earth_Data!$B$1/SQRT(1-Earth_Data!$B$2^2*SIN(RADIANS(User_Model_Calcs!B4027))^2))*COS(RADIANS(User_Model_Calcs!B4027))</f>
        <v>4955.4254483673903</v>
      </c>
      <c r="K4027">
        <f>((Earth_Data!$B$1*(1-Earth_Data!$B$2^2))/SQRT(1-Earth_Data!$B$2^2*SIN(RADIANS(User_Model_Calcs!B4027))^2))*SIN(RADIANS(User_Model_Calcs!B4027))</f>
        <v>-4002.0598819651968</v>
      </c>
      <c r="L4027">
        <f t="shared" si="380"/>
        <v>-38.924750592008991</v>
      </c>
      <c r="M4027">
        <f t="shared" si="381"/>
        <v>6369.6722579079715</v>
      </c>
      <c r="N4027">
        <f>SQRT(User_Model_Calcs!M4027^2+Sat_Data!$B$3^2-2*User_Model_Calcs!M4027*Sat_Data!$B$3*COS(RADIANS(L4027))*COS(RADIANS(I4027)))</f>
        <v>38954.508386341302</v>
      </c>
      <c r="O4027">
        <f>DEGREES(ACOS(((Earth_Data!$B$1+Sat_Data!$B$2)/User_Model_Calcs!N4027)*SQRT(1-COS(RADIANS(User_Model_Calcs!I4027))^2*COS(RADIANS(User_Model_Calcs!B4027))^2)))</f>
        <v>26.147508903855268</v>
      </c>
      <c r="P4027">
        <f t="shared" si="378"/>
        <v>56.784264681729191</v>
      </c>
    </row>
    <row r="4028" spans="1:16" x14ac:dyDescent="0.25">
      <c r="A4028">
        <v>149.61500000000001</v>
      </c>
      <c r="B4028">
        <v>-38.709000000000003</v>
      </c>
      <c r="C4028">
        <v>950</v>
      </c>
      <c r="D4028">
        <f t="shared" ca="1" si="377"/>
        <v>0.75</v>
      </c>
      <c r="E4028" s="1">
        <v>0.65</v>
      </c>
      <c r="F4028">
        <v>19.899999999999999</v>
      </c>
      <c r="G4028">
        <f t="shared" ca="1" si="379"/>
        <v>42.007420362456692</v>
      </c>
      <c r="H4028">
        <f t="shared" ca="1" si="382"/>
        <v>14.164035380711558</v>
      </c>
      <c r="I4028">
        <f>User_Model_Calcs!A4028-Sat_Data!$B$5</f>
        <v>39.615000000000009</v>
      </c>
      <c r="J4028">
        <f>(Earth_Data!$B$1/SQRT(1-Earth_Data!$B$2^2*SIN(RADIANS(User_Model_Calcs!B4028))^2))*COS(RADIANS(User_Model_Calcs!B4028))</f>
        <v>4983.5959761047561</v>
      </c>
      <c r="K4028">
        <f>((Earth_Data!$B$1*(1-Earth_Data!$B$2^2))/SQRT(1-Earth_Data!$B$2^2*SIN(RADIANS(User_Model_Calcs!B4028))^2))*SIN(RADIANS(User_Model_Calcs!B4028))</f>
        <v>-3967.1614789119758</v>
      </c>
      <c r="L4028">
        <f t="shared" si="380"/>
        <v>-38.521331317924265</v>
      </c>
      <c r="M4028">
        <f t="shared" si="381"/>
        <v>6369.819389339903</v>
      </c>
      <c r="N4028">
        <f>SQRT(User_Model_Calcs!M4028^2+Sat_Data!$B$3^2-2*User_Model_Calcs!M4028*Sat_Data!$B$3*COS(RADIANS(L4028))*COS(RADIANS(I4028)))</f>
        <v>38660.639285513957</v>
      </c>
      <c r="O4028">
        <f>DEGREES(ACOS(((Earth_Data!$B$1+Sat_Data!$B$2)/User_Model_Calcs!N4028)*SQRT(1-COS(RADIANS(User_Model_Calcs!I4028))^2*COS(RADIANS(User_Model_Calcs!B4028))^2)))</f>
        <v>29.35780389681759</v>
      </c>
      <c r="P4028">
        <f t="shared" si="378"/>
        <v>52.927716593613077</v>
      </c>
    </row>
    <row r="4029" spans="1:16" x14ac:dyDescent="0.25">
      <c r="A4029">
        <v>152.79300000000001</v>
      </c>
      <c r="B4029">
        <v>-41.606999999999999</v>
      </c>
      <c r="C4029">
        <v>375</v>
      </c>
      <c r="D4029">
        <f t="shared" ca="1" si="377"/>
        <v>1.2</v>
      </c>
      <c r="E4029" s="1">
        <v>0.65</v>
      </c>
      <c r="F4029">
        <v>19.899999999999999</v>
      </c>
      <c r="G4029">
        <f t="shared" ca="1" si="379"/>
        <v>46.089820015575185</v>
      </c>
      <c r="H4029">
        <f t="shared" ca="1" si="382"/>
        <v>14.472837790247558</v>
      </c>
      <c r="I4029">
        <f>User_Model_Calcs!A4029-Sat_Data!$B$5</f>
        <v>42.793000000000006</v>
      </c>
      <c r="J4029">
        <f>(Earth_Data!$B$1/SQRT(1-Earth_Data!$B$2^2*SIN(RADIANS(User_Model_Calcs!B4029))^2))*COS(RADIANS(User_Model_Calcs!B4029))</f>
        <v>4776.0976299621225</v>
      </c>
      <c r="K4029">
        <f>((Earth_Data!$B$1*(1-Earth_Data!$B$2^2))/SQRT(1-Earth_Data!$B$2^2*SIN(RADIANS(User_Model_Calcs!B4029))^2))*SIN(RADIANS(User_Model_Calcs!B4029))</f>
        <v>-4213.0669694464432</v>
      </c>
      <c r="L4029">
        <f t="shared" si="380"/>
        <v>-41.415996818174982</v>
      </c>
      <c r="M4029">
        <f t="shared" si="381"/>
        <v>6368.7551263940459</v>
      </c>
      <c r="N4029">
        <f>SQRT(User_Model_Calcs!M4029^2+Sat_Data!$B$3^2-2*User_Model_Calcs!M4029*Sat_Data!$B$3*COS(RADIANS(L4029))*COS(RADIANS(I4029)))</f>
        <v>39023.392994603695</v>
      </c>
      <c r="O4029">
        <f>DEGREES(ACOS(((Earth_Data!$B$1+Sat_Data!$B$2)/User_Model_Calcs!N4029)*SQRT(1-COS(RADIANS(User_Model_Calcs!I4029))^2*COS(RADIANS(User_Model_Calcs!B4029))^2)))</f>
        <v>25.402528912090407</v>
      </c>
      <c r="P4029">
        <f t="shared" si="378"/>
        <v>54.350036388760635</v>
      </c>
    </row>
    <row r="4030" spans="1:16" x14ac:dyDescent="0.25">
      <c r="A4030">
        <v>141.37799999999999</v>
      </c>
      <c r="B4030">
        <v>-36.966000000000001</v>
      </c>
      <c r="C4030">
        <v>375</v>
      </c>
      <c r="D4030">
        <f t="shared" ca="1" si="377"/>
        <v>1.2</v>
      </c>
      <c r="E4030" s="1">
        <v>0.65</v>
      </c>
      <c r="F4030">
        <v>19.899999999999999</v>
      </c>
      <c r="G4030">
        <f t="shared" ca="1" si="379"/>
        <v>46.089820015575185</v>
      </c>
      <c r="H4030">
        <f t="shared" ca="1" si="382"/>
        <v>15.938792603988869</v>
      </c>
      <c r="I4030">
        <f>User_Model_Calcs!A4030-Sat_Data!$B$5</f>
        <v>31.377999999999986</v>
      </c>
      <c r="J4030">
        <f>(Earth_Data!$B$1/SQRT(1-Earth_Data!$B$2^2*SIN(RADIANS(User_Model_Calcs!B4030))^2))*COS(RADIANS(User_Model_Calcs!B4030))</f>
        <v>5102.2655313992882</v>
      </c>
      <c r="K4030">
        <f>((Earth_Data!$B$1*(1-Earth_Data!$B$2^2))/SQRT(1-Earth_Data!$B$2^2*SIN(RADIANS(User_Model_Calcs!B4030))^2))*SIN(RADIANS(User_Model_Calcs!B4030))</f>
        <v>-3814.3804292925315</v>
      </c>
      <c r="L4030">
        <f t="shared" si="380"/>
        <v>-36.781262012041516</v>
      </c>
      <c r="M4030">
        <f t="shared" si="381"/>
        <v>6370.448305439354</v>
      </c>
      <c r="N4030">
        <f>SQRT(User_Model_Calcs!M4030^2+Sat_Data!$B$3^2-2*User_Model_Calcs!M4030*Sat_Data!$B$3*COS(RADIANS(L4030))*COS(RADIANS(I4030)))</f>
        <v>38092.75515029431</v>
      </c>
      <c r="O4030">
        <f>DEGREES(ACOS(((Earth_Data!$B$1+Sat_Data!$B$2)/User_Model_Calcs!N4030)*SQRT(1-COS(RADIANS(User_Model_Calcs!I4030))^2*COS(RADIANS(User_Model_Calcs!B4030))^2)))</f>
        <v>35.965119996793184</v>
      </c>
      <c r="P4030">
        <f t="shared" si="378"/>
        <v>45.403721284268883</v>
      </c>
    </row>
    <row r="4031" spans="1:16" x14ac:dyDescent="0.25">
      <c r="A4031">
        <v>143.61314553694132</v>
      </c>
      <c r="B4031">
        <v>-41.370850412460292</v>
      </c>
      <c r="C4031">
        <v>4700</v>
      </c>
      <c r="D4031">
        <f t="shared" ca="1" si="377"/>
        <v>3</v>
      </c>
      <c r="E4031" s="1">
        <v>0.65</v>
      </c>
      <c r="F4031">
        <v>19.899999999999999</v>
      </c>
      <c r="G4031">
        <f t="shared" ca="1" si="379"/>
        <v>54.048620189015942</v>
      </c>
      <c r="H4031">
        <f t="shared" ca="1" si="382"/>
        <v>18.616667439092915</v>
      </c>
      <c r="I4031">
        <f>User_Model_Calcs!A4031-Sat_Data!$B$5</f>
        <v>33.613145536941317</v>
      </c>
      <c r="J4031">
        <f>(Earth_Data!$B$1/SQRT(1-Earth_Data!$B$2^2*SIN(RADIANS(User_Model_Calcs!B4031))^2))*COS(RADIANS(User_Model_Calcs!B4031))</f>
        <v>4793.4727411973672</v>
      </c>
      <c r="K4031">
        <f>((Earth_Data!$B$1*(1-Earth_Data!$B$2^2))/SQRT(1-Earth_Data!$B$2^2*SIN(RADIANS(User_Model_Calcs!B4031))^2))*SIN(RADIANS(User_Model_Calcs!B4031))</f>
        <v>-4193.4203285235917</v>
      </c>
      <c r="L4031">
        <f t="shared" si="380"/>
        <v>-41.180046311303535</v>
      </c>
      <c r="M4031">
        <f t="shared" si="381"/>
        <v>6368.8425143252762</v>
      </c>
      <c r="N4031">
        <f>SQRT(User_Model_Calcs!M4031^2+Sat_Data!$B$3^2-2*User_Model_Calcs!M4031*Sat_Data!$B$3*COS(RADIANS(L4031))*COS(RADIANS(I4031)))</f>
        <v>38493.380479791216</v>
      </c>
      <c r="O4031">
        <f>DEGREES(ACOS(((Earth_Data!$B$1+Sat_Data!$B$2)/User_Model_Calcs!N4031)*SQRT(1-COS(RADIANS(User_Model_Calcs!I4031))^2*COS(RADIANS(User_Model_Calcs!B4031))^2)))</f>
        <v>31.229928530852717</v>
      </c>
      <c r="P4031">
        <f t="shared" si="378"/>
        <v>45.164195278839614</v>
      </c>
    </row>
    <row r="4032" spans="1:16" x14ac:dyDescent="0.25">
      <c r="A4032">
        <v>138.61500000000001</v>
      </c>
      <c r="B4032">
        <v>-37.709000000000003</v>
      </c>
      <c r="C4032">
        <v>950</v>
      </c>
      <c r="D4032">
        <f t="shared" ca="1" si="377"/>
        <v>0.75</v>
      </c>
      <c r="E4032" s="1">
        <v>0.65</v>
      </c>
      <c r="F4032">
        <v>19.899999999999999</v>
      </c>
      <c r="G4032">
        <f t="shared" ca="1" si="379"/>
        <v>42.007420362456692</v>
      </c>
      <c r="H4032">
        <f t="shared" ca="1" si="382"/>
        <v>18.345054906085522</v>
      </c>
      <c r="I4032">
        <f>User_Model_Calcs!A4032-Sat_Data!$B$5</f>
        <v>28.615000000000009</v>
      </c>
      <c r="J4032">
        <f>(Earth_Data!$B$1/SQRT(1-Earth_Data!$B$2^2*SIN(RADIANS(User_Model_Calcs!B4032))^2))*COS(RADIANS(User_Model_Calcs!B4032))</f>
        <v>5052.2524613233036</v>
      </c>
      <c r="K4032">
        <f>((Earth_Data!$B$1*(1-Earth_Data!$B$2^2))/SQRT(1-Earth_Data!$B$2^2*SIN(RADIANS(User_Model_Calcs!B4032))^2))*SIN(RADIANS(User_Model_Calcs!B4032))</f>
        <v>-3879.9428879171669</v>
      </c>
      <c r="L4032">
        <f t="shared" si="380"/>
        <v>-37.522928652518061</v>
      </c>
      <c r="M4032">
        <f t="shared" si="381"/>
        <v>6370.1814531806222</v>
      </c>
      <c r="N4032">
        <f>SQRT(User_Model_Calcs!M4032^2+Sat_Data!$B$3^2-2*User_Model_Calcs!M4032*Sat_Data!$B$3*COS(RADIANS(L4032))*COS(RADIANS(I4032)))</f>
        <v>38005.060704736192</v>
      </c>
      <c r="O4032">
        <f>DEGREES(ACOS(((Earth_Data!$B$1+Sat_Data!$B$2)/User_Model_Calcs!N4032)*SQRT(1-COS(RADIANS(User_Model_Calcs!I4032))^2*COS(RADIANS(User_Model_Calcs!B4032))^2)))</f>
        <v>37.03828322476474</v>
      </c>
      <c r="P4032">
        <f t="shared" si="378"/>
        <v>41.731104304645427</v>
      </c>
    </row>
    <row r="4033" spans="1:16" x14ac:dyDescent="0.25">
      <c r="A4033">
        <v>134.61500000000001</v>
      </c>
      <c r="B4033">
        <v>-40.709000000000003</v>
      </c>
      <c r="C4033">
        <v>375</v>
      </c>
      <c r="D4033">
        <f t="shared" ca="1" si="377"/>
        <v>1.2</v>
      </c>
      <c r="E4033" s="1">
        <v>0.65</v>
      </c>
      <c r="F4033">
        <v>19.899999999999999</v>
      </c>
      <c r="G4033">
        <f t="shared" ca="1" si="379"/>
        <v>46.089820015575185</v>
      </c>
      <c r="H4033">
        <f t="shared" ca="1" si="382"/>
        <v>16.11099974241597</v>
      </c>
      <c r="I4033">
        <f>User_Model_Calcs!A4033-Sat_Data!$B$5</f>
        <v>24.615000000000009</v>
      </c>
      <c r="J4033">
        <f>(Earth_Data!$B$1/SQRT(1-Earth_Data!$B$2^2*SIN(RADIANS(User_Model_Calcs!B4033))^2))*COS(RADIANS(User_Model_Calcs!B4033))</f>
        <v>4841.7325219581862</v>
      </c>
      <c r="K4033">
        <f>((Earth_Data!$B$1*(1-Earth_Data!$B$2^2))/SQRT(1-Earth_Data!$B$2^2*SIN(RADIANS(User_Model_Calcs!B4033))^2))*SIN(RADIANS(User_Model_Calcs!B4033))</f>
        <v>-4137.9818823650676</v>
      </c>
      <c r="L4033">
        <f t="shared" si="380"/>
        <v>-40.518822805740562</v>
      </c>
      <c r="M4033">
        <f t="shared" si="381"/>
        <v>6369.0868947572953</v>
      </c>
      <c r="N4033">
        <f>SQRT(User_Model_Calcs!M4033^2+Sat_Data!$B$3^2-2*User_Model_Calcs!M4033*Sat_Data!$B$3*COS(RADIANS(L4033))*COS(RADIANS(I4033)))</f>
        <v>38041.923508457592</v>
      </c>
      <c r="O4033">
        <f>DEGREES(ACOS(((Earth_Data!$B$1+Sat_Data!$B$2)/User_Model_Calcs!N4033)*SQRT(1-COS(RADIANS(User_Model_Calcs!I4033))^2*COS(RADIANS(User_Model_Calcs!B4033))^2)))</f>
        <v>36.568890679997125</v>
      </c>
      <c r="P4033">
        <f t="shared" si="378"/>
        <v>35.086257622780039</v>
      </c>
    </row>
    <row r="4034" spans="1:16" x14ac:dyDescent="0.25">
      <c r="A4034">
        <v>141.41402438595208</v>
      </c>
      <c r="B4034">
        <v>-40.351618158015349</v>
      </c>
      <c r="C4034">
        <v>5000</v>
      </c>
      <c r="D4034">
        <f t="shared" ref="D4034:D4097" ca="1" si="383">CHOOSE(RANDBETWEEN(1,3),0.75,1.2,3)</f>
        <v>0.75</v>
      </c>
      <c r="E4034" s="1">
        <v>0.65</v>
      </c>
      <c r="F4034">
        <v>19.899999999999999</v>
      </c>
      <c r="G4034">
        <f t="shared" ca="1" si="379"/>
        <v>42.007420362456692</v>
      </c>
      <c r="H4034">
        <f t="shared" ca="1" si="382"/>
        <v>22.927379317565908</v>
      </c>
      <c r="I4034">
        <f>User_Model_Calcs!A4034-Sat_Data!$B$5</f>
        <v>31.414024385952075</v>
      </c>
      <c r="J4034">
        <f>(Earth_Data!$B$1/SQRT(1-Earth_Data!$B$2^2*SIN(RADIANS(User_Model_Calcs!B4034))^2))*COS(RADIANS(User_Model_Calcs!B4034))</f>
        <v>4867.52206379578</v>
      </c>
      <c r="K4034">
        <f>((Earth_Data!$B$1*(1-Earth_Data!$B$2^2))/SQRT(1-Earth_Data!$B$2^2*SIN(RADIANS(User_Model_Calcs!B4034))^2))*SIN(RADIANS(User_Model_Calcs!B4034))</f>
        <v>-4107.8185352780392</v>
      </c>
      <c r="L4034">
        <f t="shared" si="380"/>
        <v>-40.161821639020403</v>
      </c>
      <c r="M4034">
        <f t="shared" si="381"/>
        <v>6369.2184889759083</v>
      </c>
      <c r="N4034">
        <f>SQRT(User_Model_Calcs!M4034^2+Sat_Data!$B$3^2-2*User_Model_Calcs!M4034*Sat_Data!$B$3*COS(RADIANS(L4034))*COS(RADIANS(I4034)))</f>
        <v>38315.495680732914</v>
      </c>
      <c r="O4034">
        <f>DEGREES(ACOS(((Earth_Data!$B$1+Sat_Data!$B$2)/User_Model_Calcs!N4034)*SQRT(1-COS(RADIANS(User_Model_Calcs!I4034))^2*COS(RADIANS(User_Model_Calcs!B4034))^2)))</f>
        <v>33.289540756763635</v>
      </c>
      <c r="P4034">
        <f t="shared" ref="P4034:P4097" si="384">DEGREES(ASIN(SIN(RADIANS(ABS(I4034)))/(SIN(ACOS(COS(RADIANS(I4034))*COS(RADIANS(B4034)))))))</f>
        <v>43.327525107959502</v>
      </c>
    </row>
    <row r="4035" spans="1:16" x14ac:dyDescent="0.25">
      <c r="A4035">
        <v>142.21549916423319</v>
      </c>
      <c r="B4035">
        <v>-35.204512029680345</v>
      </c>
      <c r="C4035">
        <v>3750</v>
      </c>
      <c r="D4035">
        <f t="shared" ca="1" si="383"/>
        <v>3</v>
      </c>
      <c r="E4035" s="1">
        <v>0.65</v>
      </c>
      <c r="F4035">
        <v>19.899999999999999</v>
      </c>
      <c r="G4035">
        <f t="shared" ref="G4035:G4098" ca="1" si="385">20.4+20*LOG(F4035)+20*LOG(D4035)+10*LOG(E4035)</f>
        <v>54.048620189015942</v>
      </c>
      <c r="H4035">
        <f t="shared" ca="1" si="382"/>
        <v>22.724812897669381</v>
      </c>
      <c r="I4035">
        <f>User_Model_Calcs!A4035-Sat_Data!$B$5</f>
        <v>32.215499164233194</v>
      </c>
      <c r="J4035">
        <f>(Earth_Data!$B$1/SQRT(1-Earth_Data!$B$2^2*SIN(RADIANS(User_Model_Calcs!B4035))^2))*COS(RADIANS(User_Model_Calcs!B4035))</f>
        <v>5217.3823533853847</v>
      </c>
      <c r="K4035">
        <f>((Earth_Data!$B$1*(1-Earth_Data!$B$2^2))/SQRT(1-Earth_Data!$B$2^2*SIN(RADIANS(User_Model_Calcs!B4035))^2))*SIN(RADIANS(User_Model_Calcs!B4035))</f>
        <v>-3656.4307511205311</v>
      </c>
      <c r="L4035">
        <f t="shared" ref="L4035:L4098" si="386">DEGREES(ATAN((K4035/J4035)))</f>
        <v>-35.023428386191888</v>
      </c>
      <c r="M4035">
        <f t="shared" ref="M4035:M4098" si="387">SQRT(J4035^2+K4035^2)</f>
        <v>6371.0724732306307</v>
      </c>
      <c r="N4035">
        <f>SQRT(User_Model_Calcs!M4035^2+Sat_Data!$B$3^2-2*User_Model_Calcs!M4035*Sat_Data!$B$3*COS(RADIANS(L4035))*COS(RADIANS(I4035)))</f>
        <v>38028.497964321796</v>
      </c>
      <c r="O4035">
        <f>DEGREES(ACOS(((Earth_Data!$B$1+Sat_Data!$B$2)/User_Model_Calcs!N4035)*SQRT(1-COS(RADIANS(User_Model_Calcs!I4035))^2*COS(RADIANS(User_Model_Calcs!B4035))^2)))</f>
        <v>36.760768535645028</v>
      </c>
      <c r="P4035">
        <f t="shared" si="384"/>
        <v>47.544224666283014</v>
      </c>
    </row>
    <row r="4036" spans="1:16" x14ac:dyDescent="0.25">
      <c r="A4036">
        <v>148.99102056890868</v>
      </c>
      <c r="B4036">
        <v>-33.276283537664504</v>
      </c>
      <c r="C4036">
        <v>3750</v>
      </c>
      <c r="D4036">
        <f t="shared" ca="1" si="383"/>
        <v>1.2</v>
      </c>
      <c r="E4036" s="1">
        <v>0.65</v>
      </c>
      <c r="F4036">
        <v>19.899999999999999</v>
      </c>
      <c r="G4036">
        <f t="shared" ca="1" si="385"/>
        <v>46.089820015575185</v>
      </c>
      <c r="H4036">
        <f t="shared" ca="1" si="382"/>
        <v>22.845315520096371</v>
      </c>
      <c r="I4036">
        <f>User_Model_Calcs!A4036-Sat_Data!$B$5</f>
        <v>38.991020568908681</v>
      </c>
      <c r="J4036">
        <f>(Earth_Data!$B$1/SQRT(1-Earth_Data!$B$2^2*SIN(RADIANS(User_Model_Calcs!B4036))^2))*COS(RADIANS(User_Model_Calcs!B4036))</f>
        <v>5337.726812726346</v>
      </c>
      <c r="K4036">
        <f>((Earth_Data!$B$1*(1-Earth_Data!$B$2^2))/SQRT(1-Earth_Data!$B$2^2*SIN(RADIANS(User_Model_Calcs!B4036))^2))*SIN(RADIANS(User_Model_Calcs!B4036))</f>
        <v>-3479.6178854740369</v>
      </c>
      <c r="L4036">
        <f t="shared" si="386"/>
        <v>-33.09998156208821</v>
      </c>
      <c r="M4036">
        <f t="shared" si="387"/>
        <v>6371.7398060662026</v>
      </c>
      <c r="N4036">
        <f>SQRT(User_Model_Calcs!M4036^2+Sat_Data!$B$3^2-2*User_Model_Calcs!M4036*Sat_Data!$B$3*COS(RADIANS(L4036))*COS(RADIANS(I4036)))</f>
        <v>38321.787707480173</v>
      </c>
      <c r="O4036">
        <f>DEGREES(ACOS(((Earth_Data!$B$1+Sat_Data!$B$2)/User_Model_Calcs!N4036)*SQRT(1-COS(RADIANS(User_Model_Calcs!I4036))^2*COS(RADIANS(User_Model_Calcs!B4036))^2)))</f>
        <v>33.247046354520336</v>
      </c>
      <c r="P4036">
        <f t="shared" si="384"/>
        <v>55.871499637733038</v>
      </c>
    </row>
    <row r="4037" spans="1:16" x14ac:dyDescent="0.25">
      <c r="A4037">
        <v>117.968</v>
      </c>
      <c r="B4037">
        <v>-38.476999999999997</v>
      </c>
      <c r="C4037">
        <v>2500</v>
      </c>
      <c r="D4037">
        <f t="shared" ca="1" si="383"/>
        <v>1.2</v>
      </c>
      <c r="E4037" s="1">
        <v>0.65</v>
      </c>
      <c r="F4037">
        <v>19.899999999999999</v>
      </c>
      <c r="G4037">
        <f t="shared" ca="1" si="385"/>
        <v>46.089820015575185</v>
      </c>
      <c r="H4037">
        <f t="shared" ca="1" si="382"/>
        <v>19.892959714361481</v>
      </c>
      <c r="I4037">
        <f>User_Model_Calcs!A4037-Sat_Data!$B$5</f>
        <v>7.9680000000000035</v>
      </c>
      <c r="J4037">
        <f>(Earth_Data!$B$1/SQRT(1-Earth_Data!$B$2^2*SIN(RADIANS(User_Model_Calcs!B4037))^2))*COS(RADIANS(User_Model_Calcs!B4037))</f>
        <v>4999.660778813206</v>
      </c>
      <c r="K4037">
        <f>((Earth_Data!$B$1*(1-Earth_Data!$B$2^2))/SQRT(1-Earth_Data!$B$2^2*SIN(RADIANS(User_Model_Calcs!B4037))^2))*SIN(RADIANS(User_Model_Calcs!B4037))</f>
        <v>-3947.0324053835011</v>
      </c>
      <c r="L4037">
        <f t="shared" si="386"/>
        <v>-38.289681644635237</v>
      </c>
      <c r="M4037">
        <f t="shared" si="387"/>
        <v>6369.9036658610894</v>
      </c>
      <c r="N4037">
        <f>SQRT(User_Model_Calcs!M4037^2+Sat_Data!$B$3^2-2*User_Model_Calcs!M4037*Sat_Data!$B$3*COS(RADIANS(L4037))*COS(RADIANS(I4037)))</f>
        <v>37427.903774196297</v>
      </c>
      <c r="O4037">
        <f>DEGREES(ACOS(((Earth_Data!$B$1+Sat_Data!$B$2)/User_Model_Calcs!N4037)*SQRT(1-COS(RADIANS(User_Model_Calcs!I4037))^2*COS(RADIANS(User_Model_Calcs!B4037))^2)))</f>
        <v>44.641539416357098</v>
      </c>
      <c r="P4037">
        <f t="shared" si="384"/>
        <v>12.678301503763521</v>
      </c>
    </row>
    <row r="4038" spans="1:16" x14ac:dyDescent="0.25">
      <c r="A4038">
        <v>148.27951583986726</v>
      </c>
      <c r="B4038">
        <v>-38.801892343797007</v>
      </c>
      <c r="C4038">
        <v>4700</v>
      </c>
      <c r="D4038">
        <f t="shared" ca="1" si="383"/>
        <v>0.75</v>
      </c>
      <c r="E4038" s="1">
        <v>0.65</v>
      </c>
      <c r="F4038">
        <v>19.899999999999999</v>
      </c>
      <c r="G4038">
        <f t="shared" ca="1" si="385"/>
        <v>42.007420362456692</v>
      </c>
      <c r="H4038">
        <f t="shared" ca="1" si="382"/>
        <v>21.415853448325414</v>
      </c>
      <c r="I4038">
        <f>User_Model_Calcs!A4038-Sat_Data!$B$5</f>
        <v>38.279515839867258</v>
      </c>
      <c r="J4038">
        <f>(Earth_Data!$B$1/SQRT(1-Earth_Data!$B$2^2*SIN(RADIANS(User_Model_Calcs!B4038))^2))*COS(RADIANS(User_Model_Calcs!B4038))</f>
        <v>4977.1406523252726</v>
      </c>
      <c r="K4038">
        <f>((Earth_Data!$B$1*(1-Earth_Data!$B$2^2))/SQRT(1-Earth_Data!$B$2^2*SIN(RADIANS(User_Model_Calcs!B4038))^2))*SIN(RADIANS(User_Model_Calcs!B4038))</f>
        <v>-3975.2030796057552</v>
      </c>
      <c r="L4038">
        <f t="shared" si="386"/>
        <v>-38.614086833211822</v>
      </c>
      <c r="M4038">
        <f t="shared" si="387"/>
        <v>6369.7856005627</v>
      </c>
      <c r="N4038">
        <f>SQRT(User_Model_Calcs!M4038^2+Sat_Data!$B$3^2-2*User_Model_Calcs!M4038*Sat_Data!$B$3*COS(RADIANS(L4038))*COS(RADIANS(I4038)))</f>
        <v>38586.454729828343</v>
      </c>
      <c r="O4038">
        <f>DEGREES(ACOS(((Earth_Data!$B$1+Sat_Data!$B$2)/User_Model_Calcs!N4038)*SQRT(1-COS(RADIANS(User_Model_Calcs!I4038))^2*COS(RADIANS(User_Model_Calcs!B4038))^2)))</f>
        <v>30.187344793335779</v>
      </c>
      <c r="P4038">
        <f t="shared" si="384"/>
        <v>51.549225946869775</v>
      </c>
    </row>
    <row r="4039" spans="1:16" x14ac:dyDescent="0.25">
      <c r="A4039">
        <v>143.8548960494885</v>
      </c>
      <c r="B4039">
        <v>-39.671372374642992</v>
      </c>
      <c r="C4039">
        <v>4700</v>
      </c>
      <c r="D4039">
        <f t="shared" ca="1" si="383"/>
        <v>0.75</v>
      </c>
      <c r="E4039" s="1">
        <v>0.65</v>
      </c>
      <c r="F4039">
        <v>19.899999999999999</v>
      </c>
      <c r="G4039">
        <f t="shared" ca="1" si="385"/>
        <v>42.007420362456692</v>
      </c>
      <c r="H4039">
        <f t="shared" ca="1" si="382"/>
        <v>20.616666175703529</v>
      </c>
      <c r="I4039">
        <f>User_Model_Calcs!A4039-Sat_Data!$B$5</f>
        <v>33.854896049488502</v>
      </c>
      <c r="J4039">
        <f>(Earth_Data!$B$1/SQRT(1-Earth_Data!$B$2^2*SIN(RADIANS(User_Model_Calcs!B4039))^2))*COS(RADIANS(User_Model_Calcs!B4039))</f>
        <v>4916.0837993318637</v>
      </c>
      <c r="K4039">
        <f>((Earth_Data!$B$1*(1-Earth_Data!$B$2^2))/SQRT(1-Earth_Data!$B$2^2*SIN(RADIANS(User_Model_Calcs!B4039))^2))*SIN(RADIANS(User_Model_Calcs!B4039))</f>
        <v>-4049.968501180138</v>
      </c>
      <c r="L4039">
        <f t="shared" si="386"/>
        <v>-39.482381863293753</v>
      </c>
      <c r="M4039">
        <f t="shared" si="387"/>
        <v>6369.4681710959594</v>
      </c>
      <c r="N4039">
        <f>SQRT(User_Model_Calcs!M4039^2+Sat_Data!$B$3^2-2*User_Model_Calcs!M4039*Sat_Data!$B$3*COS(RADIANS(L4039))*COS(RADIANS(I4039)))</f>
        <v>38394.126637750021</v>
      </c>
      <c r="O4039">
        <f>DEGREES(ACOS(((Earth_Data!$B$1+Sat_Data!$B$2)/User_Model_Calcs!N4039)*SQRT(1-COS(RADIANS(User_Model_Calcs!I4039))^2*COS(RADIANS(User_Model_Calcs!B4039))^2)))</f>
        <v>32.377096921264304</v>
      </c>
      <c r="P4039">
        <f t="shared" si="384"/>
        <v>46.419692423859956</v>
      </c>
    </row>
    <row r="4040" spans="1:16" x14ac:dyDescent="0.25">
      <c r="A4040">
        <v>149.43303239215675</v>
      </c>
      <c r="B4040">
        <v>-34.50608617048691</v>
      </c>
      <c r="C4040">
        <v>5000</v>
      </c>
      <c r="D4040">
        <f t="shared" ca="1" si="383"/>
        <v>3</v>
      </c>
      <c r="E4040" s="1">
        <v>0.65</v>
      </c>
      <c r="F4040">
        <v>19.899999999999999</v>
      </c>
      <c r="G4040">
        <f t="shared" ca="1" si="385"/>
        <v>54.048620189015942</v>
      </c>
      <c r="H4040">
        <f t="shared" ca="1" si="382"/>
        <v>14.074391299024322</v>
      </c>
      <c r="I4040">
        <f>User_Model_Calcs!A4040-Sat_Data!$B$5</f>
        <v>39.433032392156747</v>
      </c>
      <c r="J4040">
        <f>(Earth_Data!$B$1/SQRT(1-Earth_Data!$B$2^2*SIN(RADIANS(User_Model_Calcs!B4040))^2))*COS(RADIANS(User_Model_Calcs!B4040))</f>
        <v>5261.6634742322804</v>
      </c>
      <c r="K4040">
        <f>((Earth_Data!$B$1*(1-Earth_Data!$B$2^2))/SQRT(1-Earth_Data!$B$2^2*SIN(RADIANS(User_Model_Calcs!B4040))^2))*SIN(RADIANS(User_Model_Calcs!B4040))</f>
        <v>-3592.8496151110471</v>
      </c>
      <c r="L4040">
        <f t="shared" si="386"/>
        <v>-34.326641179529723</v>
      </c>
      <c r="M4040">
        <f t="shared" si="387"/>
        <v>6371.3162590530465</v>
      </c>
      <c r="N4040">
        <f>SQRT(User_Model_Calcs!M4040^2+Sat_Data!$B$3^2-2*User_Model_Calcs!M4040*Sat_Data!$B$3*COS(RADIANS(L4040))*COS(RADIANS(I4040)))</f>
        <v>38414.886168468962</v>
      </c>
      <c r="O4040">
        <f>DEGREES(ACOS(((Earth_Data!$B$1+Sat_Data!$B$2)/User_Model_Calcs!N4040)*SQRT(1-COS(RADIANS(User_Model_Calcs!I4040))^2*COS(RADIANS(User_Model_Calcs!B4040))^2)))</f>
        <v>32.159567763552651</v>
      </c>
      <c r="P4040">
        <f t="shared" si="384"/>
        <v>55.438958189462795</v>
      </c>
    </row>
    <row r="4041" spans="1:16" x14ac:dyDescent="0.25">
      <c r="A4041">
        <v>145.22082270053374</v>
      </c>
      <c r="B4041">
        <v>-33.946103051906732</v>
      </c>
      <c r="C4041">
        <v>3750</v>
      </c>
      <c r="D4041">
        <f t="shared" ca="1" si="383"/>
        <v>1.2</v>
      </c>
      <c r="E4041" s="1">
        <v>0.65</v>
      </c>
      <c r="F4041">
        <v>19.899999999999999</v>
      </c>
      <c r="G4041">
        <f t="shared" ca="1" si="385"/>
        <v>46.089820015575185</v>
      </c>
      <c r="H4041">
        <f t="shared" ca="1" si="382"/>
        <v>19.314453931361204</v>
      </c>
      <c r="I4041">
        <f>User_Model_Calcs!A4041-Sat_Data!$B$5</f>
        <v>35.220822700533745</v>
      </c>
      <c r="J4041">
        <f>(Earth_Data!$B$1/SQRT(1-Earth_Data!$B$2^2*SIN(RADIANS(User_Model_Calcs!B4041))^2))*COS(RADIANS(User_Model_Calcs!B4041))</f>
        <v>5296.601656229981</v>
      </c>
      <c r="K4041">
        <f>((Earth_Data!$B$1*(1-Earth_Data!$B$2^2))/SQRT(1-Earth_Data!$B$2^2*SIN(RADIANS(User_Model_Calcs!B4041))^2))*SIN(RADIANS(User_Model_Calcs!B4041))</f>
        <v>-3541.4899807761481</v>
      </c>
      <c r="L4041">
        <f t="shared" si="386"/>
        <v>-33.768048703723117</v>
      </c>
      <c r="M4041">
        <f t="shared" si="387"/>
        <v>6371.5100556081698</v>
      </c>
      <c r="N4041">
        <f>SQRT(User_Model_Calcs!M4041^2+Sat_Data!$B$3^2-2*User_Model_Calcs!M4041*Sat_Data!$B$3*COS(RADIANS(L4041))*COS(RADIANS(I4041)))</f>
        <v>38125.109365750082</v>
      </c>
      <c r="O4041">
        <f>DEGREES(ACOS(((Earth_Data!$B$1+Sat_Data!$B$2)/User_Model_Calcs!N4041)*SQRT(1-COS(RADIANS(User_Model_Calcs!I4041))^2*COS(RADIANS(User_Model_Calcs!B4041))^2)))</f>
        <v>35.586112676339653</v>
      </c>
      <c r="P4041">
        <f t="shared" si="384"/>
        <v>51.656350141374666</v>
      </c>
    </row>
    <row r="4042" spans="1:16" x14ac:dyDescent="0.25">
      <c r="A4042">
        <v>136.96600000000001</v>
      </c>
      <c r="B4042">
        <v>-36.331000000000003</v>
      </c>
      <c r="C4042">
        <v>2500</v>
      </c>
      <c r="D4042">
        <f t="shared" ca="1" si="383"/>
        <v>3</v>
      </c>
      <c r="E4042" s="1">
        <v>0.65</v>
      </c>
      <c r="F4042">
        <v>19.899999999999999</v>
      </c>
      <c r="G4042">
        <f t="shared" ca="1" si="385"/>
        <v>54.048620189015942</v>
      </c>
      <c r="H4042">
        <f t="shared" ca="1" si="382"/>
        <v>14.334539495445437</v>
      </c>
      <c r="I4042">
        <f>User_Model_Calcs!A4042-Sat_Data!$B$5</f>
        <v>26.966000000000008</v>
      </c>
      <c r="J4042">
        <f>(Earth_Data!$B$1/SQRT(1-Earth_Data!$B$2^2*SIN(RADIANS(User_Model_Calcs!B4042))^2))*COS(RADIANS(User_Model_Calcs!B4042))</f>
        <v>5144.3271683279145</v>
      </c>
      <c r="K4042">
        <f>((Earth_Data!$B$1*(1-Earth_Data!$B$2^2))/SQRT(1-Earth_Data!$B$2^2*SIN(RADIANS(User_Model_Calcs!B4042))^2))*SIN(RADIANS(User_Model_Calcs!B4042))</f>
        <v>-3757.8444426400656</v>
      </c>
      <c r="L4042">
        <f t="shared" si="386"/>
        <v>-36.147499797896927</v>
      </c>
      <c r="M4042">
        <f t="shared" si="387"/>
        <v>6370.6747578162804</v>
      </c>
      <c r="N4042">
        <f>SQRT(User_Model_Calcs!M4042^2+Sat_Data!$B$3^2-2*User_Model_Calcs!M4042*Sat_Data!$B$3*COS(RADIANS(L4042))*COS(RADIANS(I4042)))</f>
        <v>37838.523237406393</v>
      </c>
      <c r="O4042">
        <f>DEGREES(ACOS(((Earth_Data!$B$1+Sat_Data!$B$2)/User_Model_Calcs!N4042)*SQRT(1-COS(RADIANS(User_Model_Calcs!I4042))^2*COS(RADIANS(User_Model_Calcs!B4042))^2)))</f>
        <v>39.14129531480436</v>
      </c>
      <c r="P4042">
        <f t="shared" si="384"/>
        <v>40.655031352602435</v>
      </c>
    </row>
    <row r="4043" spans="1:16" x14ac:dyDescent="0.25">
      <c r="A4043">
        <v>155.19399999999999</v>
      </c>
      <c r="B4043">
        <v>-39.290999999999997</v>
      </c>
      <c r="C4043">
        <v>375</v>
      </c>
      <c r="D4043">
        <f t="shared" ca="1" si="383"/>
        <v>1.2</v>
      </c>
      <c r="E4043" s="1">
        <v>0.65</v>
      </c>
      <c r="F4043">
        <v>19.899999999999999</v>
      </c>
      <c r="G4043">
        <f t="shared" ca="1" si="385"/>
        <v>46.089820015575185</v>
      </c>
      <c r="H4043">
        <f t="shared" ca="1" si="382"/>
        <v>21.187872709354068</v>
      </c>
      <c r="I4043">
        <f>User_Model_Calcs!A4043-Sat_Data!$B$5</f>
        <v>45.193999999999988</v>
      </c>
      <c r="J4043">
        <f>(Earth_Data!$B$1/SQRT(1-Earth_Data!$B$2^2*SIN(RADIANS(User_Model_Calcs!B4043))^2))*COS(RADIANS(User_Model_Calcs!B4043))</f>
        <v>4942.9351029147128</v>
      </c>
      <c r="K4043">
        <f>((Earth_Data!$B$1*(1-Earth_Data!$B$2^2))/SQRT(1-Earth_Data!$B$2^2*SIN(RADIANS(User_Model_Calcs!B4043))^2))*SIN(RADIANS(User_Model_Calcs!B4043))</f>
        <v>-4017.373466902658</v>
      </c>
      <c r="L4043">
        <f t="shared" si="386"/>
        <v>-39.102506577053376</v>
      </c>
      <c r="M4043">
        <f t="shared" si="387"/>
        <v>6369.6072880672928</v>
      </c>
      <c r="N4043">
        <f>SQRT(User_Model_Calcs!M4043^2+Sat_Data!$B$3^2-2*User_Model_Calcs!M4043*Sat_Data!$B$3*COS(RADIANS(L4043))*COS(RADIANS(I4043)))</f>
        <v>39046.683633089226</v>
      </c>
      <c r="O4043">
        <f>DEGREES(ACOS(((Earth_Data!$B$1+Sat_Data!$B$2)/User_Model_Calcs!N4043)*SQRT(1-COS(RADIANS(User_Model_Calcs!I4043))^2*COS(RADIANS(User_Model_Calcs!B4043))^2)))</f>
        <v>25.164070583251569</v>
      </c>
      <c r="P4043">
        <f t="shared" si="384"/>
        <v>57.830706101472238</v>
      </c>
    </row>
    <row r="4044" spans="1:16" x14ac:dyDescent="0.25">
      <c r="A4044">
        <v>145.75312173593341</v>
      </c>
      <c r="B4044">
        <v>-36.577314866215339</v>
      </c>
      <c r="C4044">
        <v>5000</v>
      </c>
      <c r="D4044">
        <f t="shared" ca="1" si="383"/>
        <v>0.75</v>
      </c>
      <c r="E4044" s="1">
        <v>0.65</v>
      </c>
      <c r="F4044">
        <v>19.899999999999999</v>
      </c>
      <c r="G4044">
        <f t="shared" ca="1" si="385"/>
        <v>42.007420362456692</v>
      </c>
      <c r="H4044">
        <f t="shared" ca="1" si="382"/>
        <v>16.127777905796499</v>
      </c>
      <c r="I4044">
        <f>User_Model_Calcs!A4044-Sat_Data!$B$5</f>
        <v>35.753121735933405</v>
      </c>
      <c r="J4044">
        <f>(Earth_Data!$B$1/SQRT(1-Earth_Data!$B$2^2*SIN(RADIANS(User_Model_Calcs!B4044))^2))*COS(RADIANS(User_Model_Calcs!B4044))</f>
        <v>5128.0865088107103</v>
      </c>
      <c r="K4044">
        <f>((Earth_Data!$B$1*(1-Earth_Data!$B$2^2))/SQRT(1-Earth_Data!$B$2^2*SIN(RADIANS(User_Model_Calcs!B4044))^2))*SIN(RADIANS(User_Model_Calcs!B4044))</f>
        <v>-3779.8291994947181</v>
      </c>
      <c r="L4044">
        <f t="shared" si="386"/>
        <v>-36.393323824536246</v>
      </c>
      <c r="M4044">
        <f t="shared" si="387"/>
        <v>6370.5871016099682</v>
      </c>
      <c r="N4044">
        <f>SQRT(User_Model_Calcs!M4044^2+Sat_Data!$B$3^2-2*User_Model_Calcs!M4044*Sat_Data!$B$3*COS(RADIANS(L4044))*COS(RADIANS(I4044)))</f>
        <v>38307.356892440468</v>
      </c>
      <c r="O4044">
        <f>DEGREES(ACOS(((Earth_Data!$B$1+Sat_Data!$B$2)/User_Model_Calcs!N4044)*SQRT(1-COS(RADIANS(User_Model_Calcs!I4044))^2*COS(RADIANS(User_Model_Calcs!B4044))^2)))</f>
        <v>33.401948074216094</v>
      </c>
      <c r="P4044">
        <f t="shared" si="384"/>
        <v>50.386398255930565</v>
      </c>
    </row>
    <row r="4045" spans="1:16" x14ac:dyDescent="0.25">
      <c r="A4045">
        <v>142.39310277651148</v>
      </c>
      <c r="B4045">
        <v>-38.966978118377639</v>
      </c>
      <c r="C4045">
        <v>4700</v>
      </c>
      <c r="D4045">
        <f t="shared" ca="1" si="383"/>
        <v>0.75</v>
      </c>
      <c r="E4045" s="1">
        <v>0.65</v>
      </c>
      <c r="F4045">
        <v>19.899999999999999</v>
      </c>
      <c r="G4045">
        <f t="shared" ca="1" si="385"/>
        <v>42.007420362456692</v>
      </c>
      <c r="H4045">
        <f t="shared" ca="1" si="382"/>
        <v>15.364952951554395</v>
      </c>
      <c r="I4045">
        <f>User_Model_Calcs!A4045-Sat_Data!$B$5</f>
        <v>32.393102776511483</v>
      </c>
      <c r="J4045">
        <f>(Earth_Data!$B$1/SQRT(1-Earth_Data!$B$2^2*SIN(RADIANS(User_Model_Calcs!B4045))^2))*COS(RADIANS(User_Model_Calcs!B4045))</f>
        <v>4965.6360277627145</v>
      </c>
      <c r="K4045">
        <f>((Earth_Data!$B$1*(1-Earth_Data!$B$2^2))/SQRT(1-Earth_Data!$B$2^2*SIN(RADIANS(User_Model_Calcs!B4045))^2))*SIN(RADIANS(User_Model_Calcs!B4045))</f>
        <v>-3989.4688450494391</v>
      </c>
      <c r="L4045">
        <f t="shared" si="386"/>
        <v>-38.778934302999502</v>
      </c>
      <c r="M4045">
        <f t="shared" si="387"/>
        <v>6369.7254906185071</v>
      </c>
      <c r="N4045">
        <f>SQRT(User_Model_Calcs!M4045^2+Sat_Data!$B$3^2-2*User_Model_Calcs!M4045*Sat_Data!$B$3*COS(RADIANS(L4045))*COS(RADIANS(I4045)))</f>
        <v>38272.760919567751</v>
      </c>
      <c r="O4045">
        <f>DEGREES(ACOS(((Earth_Data!$B$1+Sat_Data!$B$2)/User_Model_Calcs!N4045)*SQRT(1-COS(RADIANS(User_Model_Calcs!I4045))^2*COS(RADIANS(User_Model_Calcs!B4045))^2)))</f>
        <v>33.798333510457098</v>
      </c>
      <c r="P4045">
        <f t="shared" si="384"/>
        <v>45.252981595644918</v>
      </c>
    </row>
    <row r="4046" spans="1:16" x14ac:dyDescent="0.25">
      <c r="A4046">
        <v>144.37583754346437</v>
      </c>
      <c r="B4046">
        <v>-32.35213412243926</v>
      </c>
      <c r="C4046">
        <v>5000</v>
      </c>
      <c r="D4046">
        <f t="shared" ca="1" si="383"/>
        <v>0.75</v>
      </c>
      <c r="E4046" s="1">
        <v>0.65</v>
      </c>
      <c r="F4046">
        <v>19.899999999999999</v>
      </c>
      <c r="G4046">
        <f t="shared" ca="1" si="385"/>
        <v>42.007420362456692</v>
      </c>
      <c r="H4046">
        <f t="shared" ca="1" si="382"/>
        <v>23.727628476146798</v>
      </c>
      <c r="I4046">
        <f>User_Model_Calcs!A4046-Sat_Data!$B$5</f>
        <v>34.375837543464371</v>
      </c>
      <c r="J4046">
        <f>(Earth_Data!$B$1/SQRT(1-Earth_Data!$B$2^2*SIN(RADIANS(User_Model_Calcs!B4046))^2))*COS(RADIANS(User_Model_Calcs!B4046))</f>
        <v>5393.2668794361216</v>
      </c>
      <c r="K4046">
        <f>((Earth_Data!$B$1*(1-Earth_Data!$B$2^2))/SQRT(1-Earth_Data!$B$2^2*SIN(RADIANS(User_Model_Calcs!B4046))^2))*SIN(RADIANS(User_Model_Calcs!B4046))</f>
        <v>-3393.4835278048367</v>
      </c>
      <c r="L4046">
        <f t="shared" si="386"/>
        <v>-32.178407259165908</v>
      </c>
      <c r="M4046">
        <f t="shared" si="387"/>
        <v>6372.0528941860957</v>
      </c>
      <c r="N4046">
        <f>SQRT(User_Model_Calcs!M4046^2+Sat_Data!$B$3^2-2*User_Model_Calcs!M4046*Sat_Data!$B$3*COS(RADIANS(L4046))*COS(RADIANS(I4046)))</f>
        <v>37987.41575562962</v>
      </c>
      <c r="O4046">
        <f>DEGREES(ACOS(((Earth_Data!$B$1+Sat_Data!$B$2)/User_Model_Calcs!N4046)*SQRT(1-COS(RADIANS(User_Model_Calcs!I4046))^2*COS(RADIANS(User_Model_Calcs!B4046))^2)))</f>
        <v>37.282569016665938</v>
      </c>
      <c r="P4046">
        <f t="shared" si="384"/>
        <v>51.966334045045706</v>
      </c>
    </row>
    <row r="4047" spans="1:16" x14ac:dyDescent="0.25">
      <c r="A4047">
        <v>147.9038214369171</v>
      </c>
      <c r="B4047">
        <v>-38.861092944627522</v>
      </c>
      <c r="C4047">
        <v>5000</v>
      </c>
      <c r="D4047">
        <f t="shared" ca="1" si="383"/>
        <v>3</v>
      </c>
      <c r="E4047" s="1">
        <v>0.65</v>
      </c>
      <c r="F4047">
        <v>19.899999999999999</v>
      </c>
      <c r="G4047">
        <f t="shared" ca="1" si="385"/>
        <v>54.048620189015942</v>
      </c>
      <c r="H4047">
        <f t="shared" ca="1" si="382"/>
        <v>16.981340763966173</v>
      </c>
      <c r="I4047">
        <f>User_Model_Calcs!A4047-Sat_Data!$B$5</f>
        <v>37.903821436917099</v>
      </c>
      <c r="J4047">
        <f>(Earth_Data!$B$1/SQRT(1-Earth_Data!$B$2^2*SIN(RADIANS(User_Model_Calcs!B4047))^2))*COS(RADIANS(User_Model_Calcs!B4047))</f>
        <v>4973.0198003811274</v>
      </c>
      <c r="K4047">
        <f>((Earth_Data!$B$1*(1-Earth_Data!$B$2^2))/SQRT(1-Earth_Data!$B$2^2*SIN(RADIANS(User_Model_Calcs!B4047))^2))*SIN(RADIANS(User_Model_Calcs!B4047))</f>
        <v>-3980.3226208609135</v>
      </c>
      <c r="L4047">
        <f t="shared" si="386"/>
        <v>-38.673201260642742</v>
      </c>
      <c r="M4047">
        <f t="shared" si="387"/>
        <v>6369.7640538029227</v>
      </c>
      <c r="N4047">
        <f>SQRT(User_Model_Calcs!M4047^2+Sat_Data!$B$3^2-2*User_Model_Calcs!M4047*Sat_Data!$B$3*COS(RADIANS(L4047))*COS(RADIANS(I4047)))</f>
        <v>38567.99942341783</v>
      </c>
      <c r="O4047">
        <f>DEGREES(ACOS(((Earth_Data!$B$1+Sat_Data!$B$2)/User_Model_Calcs!N4047)*SQRT(1-COS(RADIANS(User_Model_Calcs!I4047))^2*COS(RADIANS(User_Model_Calcs!B4047))^2)))</f>
        <v>30.394908346929913</v>
      </c>
      <c r="P4047">
        <f t="shared" si="384"/>
        <v>51.135904777459302</v>
      </c>
    </row>
    <row r="4048" spans="1:16" x14ac:dyDescent="0.25">
      <c r="A4048">
        <v>147.2022570092023</v>
      </c>
      <c r="B4048">
        <v>-35.566574484974737</v>
      </c>
      <c r="C4048">
        <v>5000</v>
      </c>
      <c r="D4048">
        <f t="shared" ca="1" si="383"/>
        <v>0.75</v>
      </c>
      <c r="E4048" s="1">
        <v>0.65</v>
      </c>
      <c r="F4048">
        <v>19.899999999999999</v>
      </c>
      <c r="G4048">
        <f t="shared" ca="1" si="385"/>
        <v>42.007420362456692</v>
      </c>
      <c r="H4048">
        <f t="shared" ca="1" si="382"/>
        <v>20.019612279931451</v>
      </c>
      <c r="I4048">
        <f>User_Model_Calcs!A4048-Sat_Data!$B$5</f>
        <v>37.202257009202299</v>
      </c>
      <c r="J4048">
        <f>(Earth_Data!$B$1/SQRT(1-Earth_Data!$B$2^2*SIN(RADIANS(User_Model_Calcs!B4048))^2))*COS(RADIANS(User_Model_Calcs!B4048))</f>
        <v>5194.1209313222089</v>
      </c>
      <c r="K4048">
        <f>((Earth_Data!$B$1*(1-Earth_Data!$B$2^2))/SQRT(1-Earth_Data!$B$2^2*SIN(RADIANS(User_Model_Calcs!B4048))^2))*SIN(RADIANS(User_Model_Calcs!B4048))</f>
        <v>-3689.1802463807107</v>
      </c>
      <c r="L4048">
        <f t="shared" si="386"/>
        <v>-35.384683520903621</v>
      </c>
      <c r="M4048">
        <f t="shared" si="387"/>
        <v>6370.9452312419962</v>
      </c>
      <c r="N4048">
        <f>SQRT(User_Model_Calcs!M4048^2+Sat_Data!$B$3^2-2*User_Model_Calcs!M4048*Sat_Data!$B$3*COS(RADIANS(L4048))*COS(RADIANS(I4048)))</f>
        <v>38334.383846805904</v>
      </c>
      <c r="O4048">
        <f>DEGREES(ACOS(((Earth_Data!$B$1+Sat_Data!$B$2)/User_Model_Calcs!N4048)*SQRT(1-COS(RADIANS(User_Model_Calcs!I4048))^2*COS(RADIANS(User_Model_Calcs!B4048))^2)))</f>
        <v>33.089862694704728</v>
      </c>
      <c r="P4048">
        <f t="shared" si="384"/>
        <v>52.539546870712797</v>
      </c>
    </row>
    <row r="4049" spans="1:16" x14ac:dyDescent="0.25">
      <c r="A4049">
        <v>155.55099999999999</v>
      </c>
      <c r="B4049">
        <v>-36.976999999999997</v>
      </c>
      <c r="C4049">
        <v>3750</v>
      </c>
      <c r="D4049">
        <f t="shared" ca="1" si="383"/>
        <v>3</v>
      </c>
      <c r="E4049" s="1">
        <v>0.65</v>
      </c>
      <c r="F4049">
        <v>19.899999999999999</v>
      </c>
      <c r="G4049">
        <f t="shared" ca="1" si="385"/>
        <v>54.048620189015942</v>
      </c>
      <c r="H4049">
        <f t="shared" ca="1" si="382"/>
        <v>15.953418135776568</v>
      </c>
      <c r="I4049">
        <f>User_Model_Calcs!A4049-Sat_Data!$B$5</f>
        <v>45.550999999999988</v>
      </c>
      <c r="J4049">
        <f>(Earth_Data!$B$1/SQRT(1-Earth_Data!$B$2^2*SIN(RADIANS(User_Model_Calcs!B4049))^2))*COS(RADIANS(User_Model_Calcs!B4049))</f>
        <v>5101.5313515407288</v>
      </c>
      <c r="K4049">
        <f>((Earth_Data!$B$1*(1-Earth_Data!$B$2^2))/SQRT(1-Earth_Data!$B$2^2*SIN(RADIANS(User_Model_Calcs!B4049))^2))*SIN(RADIANS(User_Model_Calcs!B4049))</f>
        <v>-3815.3557278586345</v>
      </c>
      <c r="L4049">
        <f t="shared" si="386"/>
        <v>-36.792241365830606</v>
      </c>
      <c r="M4049">
        <f t="shared" si="387"/>
        <v>6370.4443691830993</v>
      </c>
      <c r="N4049">
        <f>SQRT(User_Model_Calcs!M4049^2+Sat_Data!$B$3^2-2*User_Model_Calcs!M4049*Sat_Data!$B$3*COS(RADIANS(L4049))*COS(RADIANS(I4049)))</f>
        <v>38950.442686984396</v>
      </c>
      <c r="O4049">
        <f>DEGREES(ACOS(((Earth_Data!$B$1+Sat_Data!$B$2)/User_Model_Calcs!N4049)*SQRT(1-COS(RADIANS(User_Model_Calcs!I4049))^2*COS(RADIANS(User_Model_Calcs!B4049))^2)))</f>
        <v>26.19927400183353</v>
      </c>
      <c r="P4049">
        <f t="shared" si="384"/>
        <v>59.457891995089277</v>
      </c>
    </row>
    <row r="4050" spans="1:16" x14ac:dyDescent="0.25">
      <c r="A4050">
        <v>141.84529664668349</v>
      </c>
      <c r="B4050">
        <v>-36.32974673401219</v>
      </c>
      <c r="C4050">
        <v>5000</v>
      </c>
      <c r="D4050">
        <f t="shared" ca="1" si="383"/>
        <v>1.2</v>
      </c>
      <c r="E4050" s="1">
        <v>0.65</v>
      </c>
      <c r="F4050">
        <v>19.899999999999999</v>
      </c>
      <c r="G4050">
        <f t="shared" ca="1" si="385"/>
        <v>46.089820015575185</v>
      </c>
      <c r="H4050">
        <f t="shared" ca="1" si="382"/>
        <v>14.153102374700987</v>
      </c>
      <c r="I4050">
        <f>User_Model_Calcs!A4050-Sat_Data!$B$5</f>
        <v>31.845296646683494</v>
      </c>
      <c r="J4050">
        <f>(Earth_Data!$B$1/SQRT(1-Earth_Data!$B$2^2*SIN(RADIANS(User_Model_Calcs!B4050))^2))*COS(RADIANS(User_Model_Calcs!B4050))</f>
        <v>5144.4095583459712</v>
      </c>
      <c r="K4050">
        <f>((Earth_Data!$B$1*(1-Earth_Data!$B$2^2))/SQRT(1-Earth_Data!$B$2^2*SIN(RADIANS(User_Model_Calcs!B4050))^2))*SIN(RADIANS(User_Model_Calcs!B4050))</f>
        <v>-3757.7324067503841</v>
      </c>
      <c r="L4050">
        <f t="shared" si="386"/>
        <v>-36.14624906394598</v>
      </c>
      <c r="M4050">
        <f t="shared" si="387"/>
        <v>6370.6752032059703</v>
      </c>
      <c r="N4050">
        <f>SQRT(User_Model_Calcs!M4050^2+Sat_Data!$B$3^2-2*User_Model_Calcs!M4050*Sat_Data!$B$3*COS(RADIANS(L4050))*COS(RADIANS(I4050)))</f>
        <v>38077.306518465368</v>
      </c>
      <c r="O4050">
        <f>DEGREES(ACOS(((Earth_Data!$B$1+Sat_Data!$B$2)/User_Model_Calcs!N4050)*SQRT(1-COS(RADIANS(User_Model_Calcs!I4050))^2*COS(RADIANS(User_Model_Calcs!B4050))^2)))</f>
        <v>36.156542376624529</v>
      </c>
      <c r="P4050">
        <f t="shared" si="384"/>
        <v>46.354285883832503</v>
      </c>
    </row>
    <row r="4051" spans="1:16" x14ac:dyDescent="0.25">
      <c r="A4051">
        <v>150.488</v>
      </c>
      <c r="B4051">
        <v>-32.796999999999997</v>
      </c>
      <c r="C4051">
        <v>375</v>
      </c>
      <c r="D4051">
        <f t="shared" ca="1" si="383"/>
        <v>3</v>
      </c>
      <c r="E4051" s="1">
        <v>0.65</v>
      </c>
      <c r="F4051">
        <v>19.899999999999999</v>
      </c>
      <c r="G4051">
        <f t="shared" ca="1" si="385"/>
        <v>54.048620189015942</v>
      </c>
      <c r="H4051">
        <f t="shared" ca="1" si="382"/>
        <v>14.261233878165406</v>
      </c>
      <c r="I4051">
        <f>User_Model_Calcs!A4051-Sat_Data!$B$5</f>
        <v>40.488</v>
      </c>
      <c r="J4051">
        <f>(Earth_Data!$B$1/SQRT(1-Earth_Data!$B$2^2*SIN(RADIANS(User_Model_Calcs!B4051))^2))*COS(RADIANS(User_Model_Calcs!B4051))</f>
        <v>5366.7055305022905</v>
      </c>
      <c r="K4051">
        <f>((Earth_Data!$B$1*(1-Earth_Data!$B$2^2))/SQRT(1-Earth_Data!$B$2^2*SIN(RADIANS(User_Model_Calcs!B4051))^2))*SIN(RADIANS(User_Model_Calcs!B4051))</f>
        <v>-3435.0569933666075</v>
      </c>
      <c r="L4051">
        <f t="shared" si="386"/>
        <v>-32.62201089272213</v>
      </c>
      <c r="M4051">
        <f t="shared" si="387"/>
        <v>6371.9027612480641</v>
      </c>
      <c r="N4051">
        <f>SQRT(User_Model_Calcs!M4051^2+Sat_Data!$B$3^2-2*User_Model_Calcs!M4051*Sat_Data!$B$3*COS(RADIANS(L4051))*COS(RADIANS(I4051)))</f>
        <v>38395.587442499054</v>
      </c>
      <c r="O4051">
        <f>DEGREES(ACOS(((Earth_Data!$B$1+Sat_Data!$B$2)/User_Model_Calcs!N4051)*SQRT(1-COS(RADIANS(User_Model_Calcs!I4051))^2*COS(RADIANS(User_Model_Calcs!B4051))^2)))</f>
        <v>32.389722612056303</v>
      </c>
      <c r="P4051">
        <f t="shared" si="384"/>
        <v>57.605840203023611</v>
      </c>
    </row>
    <row r="4052" spans="1:16" x14ac:dyDescent="0.25">
      <c r="A4052">
        <v>140.18926509596562</v>
      </c>
      <c r="B4052">
        <v>-40.876697125115115</v>
      </c>
      <c r="C4052">
        <v>4700</v>
      </c>
      <c r="D4052">
        <f t="shared" ca="1" si="383"/>
        <v>3</v>
      </c>
      <c r="E4052" s="1">
        <v>0.65</v>
      </c>
      <c r="F4052">
        <v>19.899999999999999</v>
      </c>
      <c r="G4052">
        <f t="shared" ca="1" si="385"/>
        <v>54.048620189015942</v>
      </c>
      <c r="H4052">
        <f t="shared" ca="1" si="382"/>
        <v>23.341468016931028</v>
      </c>
      <c r="I4052">
        <f>User_Model_Calcs!A4052-Sat_Data!$B$5</f>
        <v>30.189265095965624</v>
      </c>
      <c r="J4052">
        <f>(Earth_Data!$B$1/SQRT(1-Earth_Data!$B$2^2*SIN(RADIANS(User_Model_Calcs!B4052))^2))*COS(RADIANS(User_Model_Calcs!B4052))</f>
        <v>4829.5657921866004</v>
      </c>
      <c r="K4052">
        <f>((Earth_Data!$B$1*(1-Earth_Data!$B$2^2))/SQRT(1-Earth_Data!$B$2^2*SIN(RADIANS(User_Model_Calcs!B4052))^2))*SIN(RADIANS(User_Model_Calcs!B4052))</f>
        <v>-4152.0807315773018</v>
      </c>
      <c r="L4052">
        <f t="shared" si="386"/>
        <v>-40.686351486347029</v>
      </c>
      <c r="M4052">
        <f t="shared" si="387"/>
        <v>6369.0250543230313</v>
      </c>
      <c r="N4052">
        <f>SQRT(User_Model_Calcs!M4052^2+Sat_Data!$B$3^2-2*User_Model_Calcs!M4052*Sat_Data!$B$3*COS(RADIANS(L4052))*COS(RADIANS(I4052)))</f>
        <v>38292.930040153646</v>
      </c>
      <c r="O4052">
        <f>DEGREES(ACOS(((Earth_Data!$B$1+Sat_Data!$B$2)/User_Model_Calcs!N4052)*SQRT(1-COS(RADIANS(User_Model_Calcs!I4052))^2*COS(RADIANS(User_Model_Calcs!B4052))^2)))</f>
        <v>33.552000479999229</v>
      </c>
      <c r="P4052">
        <f t="shared" si="384"/>
        <v>41.635719118951755</v>
      </c>
    </row>
    <row r="4053" spans="1:16" x14ac:dyDescent="0.25">
      <c r="A4053">
        <v>134.61500000000001</v>
      </c>
      <c r="B4053">
        <v>-42.709000000000003</v>
      </c>
      <c r="C4053">
        <v>1250</v>
      </c>
      <c r="D4053">
        <f t="shared" ca="1" si="383"/>
        <v>3</v>
      </c>
      <c r="E4053" s="1">
        <v>0.65</v>
      </c>
      <c r="F4053">
        <v>19.899999999999999</v>
      </c>
      <c r="G4053">
        <f t="shared" ca="1" si="385"/>
        <v>54.048620189015942</v>
      </c>
      <c r="H4053">
        <f t="shared" ca="1" si="382"/>
        <v>19.080814029774238</v>
      </c>
      <c r="I4053">
        <f>User_Model_Calcs!A4053-Sat_Data!$B$5</f>
        <v>24.615000000000009</v>
      </c>
      <c r="J4053">
        <f>(Earth_Data!$B$1/SQRT(1-Earth_Data!$B$2^2*SIN(RADIANS(User_Model_Calcs!B4053))^2))*COS(RADIANS(User_Model_Calcs!B4053))</f>
        <v>4693.9425988653775</v>
      </c>
      <c r="K4053">
        <f>((Earth_Data!$B$1*(1-Earth_Data!$B$2^2))/SQRT(1-Earth_Data!$B$2^2*SIN(RADIANS(User_Model_Calcs!B4053))^2))*SIN(RADIANS(User_Model_Calcs!B4053))</f>
        <v>-4303.8048667698058</v>
      </c>
      <c r="L4053">
        <f t="shared" si="386"/>
        <v>-42.517239401018692</v>
      </c>
      <c r="M4053">
        <f t="shared" si="387"/>
        <v>6368.3462101769028</v>
      </c>
      <c r="N4053">
        <f>SQRT(User_Model_Calcs!M4053^2+Sat_Data!$B$3^2-2*User_Model_Calcs!M4053*Sat_Data!$B$3*COS(RADIANS(L4053))*COS(RADIANS(I4053)))</f>
        <v>38190.42867821992</v>
      </c>
      <c r="O4053">
        <f>DEGREES(ACOS(((Earth_Data!$B$1+Sat_Data!$B$2)/User_Model_Calcs!N4053)*SQRT(1-COS(RADIANS(User_Model_Calcs!I4053))^2*COS(RADIANS(User_Model_Calcs!B4053))^2)))</f>
        <v>34.758980958196524</v>
      </c>
      <c r="P4053">
        <f t="shared" si="384"/>
        <v>34.037728587738059</v>
      </c>
    </row>
    <row r="4054" spans="1:16" x14ac:dyDescent="0.25">
      <c r="A4054">
        <v>146.86394860781661</v>
      </c>
      <c r="B4054">
        <v>-38.103232952208344</v>
      </c>
      <c r="C4054">
        <v>4700</v>
      </c>
      <c r="D4054">
        <f t="shared" ca="1" si="383"/>
        <v>3</v>
      </c>
      <c r="E4054" s="1">
        <v>0.65</v>
      </c>
      <c r="F4054">
        <v>19.899999999999999</v>
      </c>
      <c r="G4054">
        <f t="shared" ca="1" si="385"/>
        <v>54.048620189015942</v>
      </c>
      <c r="H4054">
        <f t="shared" ca="1" si="382"/>
        <v>21.889738301780309</v>
      </c>
      <c r="I4054">
        <f>User_Model_Calcs!A4054-Sat_Data!$B$5</f>
        <v>36.86394860781661</v>
      </c>
      <c r="J4054">
        <f>(Earth_Data!$B$1/SQRT(1-Earth_Data!$B$2^2*SIN(RADIANS(User_Model_Calcs!B4054))^2))*COS(RADIANS(User_Model_Calcs!B4054))</f>
        <v>5025.369066184141</v>
      </c>
      <c r="K4054">
        <f>((Earth_Data!$B$1*(1-Earth_Data!$B$2^2))/SQRT(1-Earth_Data!$B$2^2*SIN(RADIANS(User_Model_Calcs!B4054))^2))*SIN(RADIANS(User_Model_Calcs!B4054))</f>
        <v>-3914.4685224463892</v>
      </c>
      <c r="L4054">
        <f t="shared" si="386"/>
        <v>-37.916504764546829</v>
      </c>
      <c r="M4054">
        <f t="shared" si="387"/>
        <v>6370.039094431374</v>
      </c>
      <c r="N4054">
        <f>SQRT(User_Model_Calcs!M4054^2+Sat_Data!$B$3^2-2*User_Model_Calcs!M4054*Sat_Data!$B$3*COS(RADIANS(L4054))*COS(RADIANS(I4054)))</f>
        <v>38462.203749786306</v>
      </c>
      <c r="O4054">
        <f>DEGREES(ACOS(((Earth_Data!$B$1+Sat_Data!$B$2)/User_Model_Calcs!N4054)*SQRT(1-COS(RADIANS(User_Model_Calcs!I4054))^2*COS(RADIANS(User_Model_Calcs!B4054))^2)))</f>
        <v>31.600287796765457</v>
      </c>
      <c r="P4054">
        <f t="shared" si="384"/>
        <v>50.547269353966826</v>
      </c>
    </row>
    <row r="4055" spans="1:16" x14ac:dyDescent="0.25">
      <c r="A4055">
        <v>142.53999344418324</v>
      </c>
      <c r="B4055">
        <v>-41.13955848406782</v>
      </c>
      <c r="C4055">
        <v>4700</v>
      </c>
      <c r="D4055">
        <f t="shared" ca="1" si="383"/>
        <v>1.2</v>
      </c>
      <c r="E4055" s="1">
        <v>0.65</v>
      </c>
      <c r="F4055">
        <v>19.899999999999999</v>
      </c>
      <c r="G4055">
        <f t="shared" ca="1" si="385"/>
        <v>46.089820015575185</v>
      </c>
      <c r="H4055">
        <f t="shared" ca="1" si="382"/>
        <v>23.591411467240576</v>
      </c>
      <c r="I4055">
        <f>User_Model_Calcs!A4055-Sat_Data!$B$5</f>
        <v>32.539993444183239</v>
      </c>
      <c r="J4055">
        <f>(Earth_Data!$B$1/SQRT(1-Earth_Data!$B$2^2*SIN(RADIANS(User_Model_Calcs!B4055))^2))*COS(RADIANS(User_Model_Calcs!B4055))</f>
        <v>4810.4111166606572</v>
      </c>
      <c r="K4055">
        <f>((Earth_Data!$B$1*(1-Earth_Data!$B$2^2))/SQRT(1-Earth_Data!$B$2^2*SIN(RADIANS(User_Model_Calcs!B4055))^2))*SIN(RADIANS(User_Model_Calcs!B4055))</f>
        <v>-4174.109352349481</v>
      </c>
      <c r="L4055">
        <f t="shared" si="386"/>
        <v>-40.948961919936764</v>
      </c>
      <c r="M4055">
        <f t="shared" si="387"/>
        <v>6368.9280100079513</v>
      </c>
      <c r="N4055">
        <f>SQRT(User_Model_Calcs!M4055^2+Sat_Data!$B$3^2-2*User_Model_Calcs!M4055*Sat_Data!$B$3*COS(RADIANS(L4055))*COS(RADIANS(I4055)))</f>
        <v>38424.019969588568</v>
      </c>
      <c r="O4055">
        <f>DEGREES(ACOS(((Earth_Data!$B$1+Sat_Data!$B$2)/User_Model_Calcs!N4055)*SQRT(1-COS(RADIANS(User_Model_Calcs!I4055))^2*COS(RADIANS(User_Model_Calcs!B4055))^2)))</f>
        <v>32.025500882183607</v>
      </c>
      <c r="P4055">
        <f t="shared" si="384"/>
        <v>44.122763918477887</v>
      </c>
    </row>
    <row r="4056" spans="1:16" x14ac:dyDescent="0.25">
      <c r="A4056">
        <v>148.34783833498571</v>
      </c>
      <c r="B4056">
        <v>-43.677911157346379</v>
      </c>
      <c r="C4056">
        <v>950</v>
      </c>
      <c r="D4056">
        <f t="shared" ca="1" si="383"/>
        <v>3</v>
      </c>
      <c r="E4056" s="1">
        <v>0.65</v>
      </c>
      <c r="F4056">
        <v>19.899999999999999</v>
      </c>
      <c r="G4056">
        <f t="shared" ca="1" si="385"/>
        <v>54.048620189015942</v>
      </c>
      <c r="H4056">
        <f t="shared" ca="1" si="382"/>
        <v>14.691322011696469</v>
      </c>
      <c r="I4056">
        <f>User_Model_Calcs!A4056-Sat_Data!$B$5</f>
        <v>38.34783833498571</v>
      </c>
      <c r="J4056">
        <f>(Earth_Data!$B$1/SQRT(1-Earth_Data!$B$2^2*SIN(RADIANS(User_Model_Calcs!B4056))^2))*COS(RADIANS(User_Model_Calcs!B4056))</f>
        <v>4620.2659274719299</v>
      </c>
      <c r="K4056">
        <f>((Earth_Data!$B$1*(1-Earth_Data!$B$2^2))/SQRT(1-Earth_Data!$B$2^2*SIN(RADIANS(User_Model_Calcs!B4056))^2))*SIN(RADIANS(User_Model_Calcs!B4056))</f>
        <v>-4382.2804760449208</v>
      </c>
      <c r="L4056">
        <f t="shared" si="386"/>
        <v>-43.485718776685609</v>
      </c>
      <c r="M4056">
        <f t="shared" si="387"/>
        <v>6367.985506522652</v>
      </c>
      <c r="N4056">
        <f>SQRT(User_Model_Calcs!M4056^2+Sat_Data!$B$3^2-2*User_Model_Calcs!M4056*Sat_Data!$B$3*COS(RADIANS(L4056))*COS(RADIANS(I4056)))</f>
        <v>38894.778825858462</v>
      </c>
      <c r="O4056">
        <f>DEGREES(ACOS(((Earth_Data!$B$1+Sat_Data!$B$2)/User_Model_Calcs!N4056)*SQRT(1-COS(RADIANS(User_Model_Calcs!I4056))^2*COS(RADIANS(User_Model_Calcs!B4056))^2)))</f>
        <v>26.772025308975117</v>
      </c>
      <c r="P4056">
        <f t="shared" si="384"/>
        <v>48.880459376947677</v>
      </c>
    </row>
    <row r="4057" spans="1:16" x14ac:dyDescent="0.25">
      <c r="A4057">
        <v>147.57089830118903</v>
      </c>
      <c r="B4057">
        <v>-32.211575742752217</v>
      </c>
      <c r="C4057">
        <v>5000</v>
      </c>
      <c r="D4057">
        <f t="shared" ca="1" si="383"/>
        <v>1.2</v>
      </c>
      <c r="E4057" s="1">
        <v>0.65</v>
      </c>
      <c r="F4057">
        <v>19.899999999999999</v>
      </c>
      <c r="G4057">
        <f t="shared" ca="1" si="385"/>
        <v>46.089820015575185</v>
      </c>
      <c r="H4057">
        <f t="shared" ca="1" si="382"/>
        <v>22.47083168737241</v>
      </c>
      <c r="I4057">
        <f>User_Model_Calcs!A4057-Sat_Data!$B$5</f>
        <v>37.570898301189033</v>
      </c>
      <c r="J4057">
        <f>(Earth_Data!$B$1/SQRT(1-Earth_Data!$B$2^2*SIN(RADIANS(User_Model_Calcs!B4057))^2))*COS(RADIANS(User_Model_Calcs!B4057))</f>
        <v>5401.5915325362021</v>
      </c>
      <c r="K4057">
        <f>((Earth_Data!$B$1*(1-Earth_Data!$B$2^2))/SQRT(1-Earth_Data!$B$2^2*SIN(RADIANS(User_Model_Calcs!B4057))^2))*SIN(RADIANS(User_Model_Calcs!B4057))</f>
        <v>-3380.3059911684431</v>
      </c>
      <c r="L4057">
        <f t="shared" si="386"/>
        <v>-32.038256380348841</v>
      </c>
      <c r="M4057">
        <f t="shared" si="387"/>
        <v>6372.1000995194718</v>
      </c>
      <c r="N4057">
        <f>SQRT(User_Model_Calcs!M4057^2+Sat_Data!$B$3^2-2*User_Model_Calcs!M4057*Sat_Data!$B$3*COS(RADIANS(L4057))*COS(RADIANS(I4057)))</f>
        <v>38175.696804077088</v>
      </c>
      <c r="O4057">
        <f>DEGREES(ACOS(((Earth_Data!$B$1+Sat_Data!$B$2)/User_Model_Calcs!N4057)*SQRT(1-COS(RADIANS(User_Model_Calcs!I4057))^2*COS(RADIANS(User_Model_Calcs!B4057))^2)))</f>
        <v>34.983764485296788</v>
      </c>
      <c r="P4057">
        <f t="shared" si="384"/>
        <v>55.28176917730724</v>
      </c>
    </row>
    <row r="4058" spans="1:16" x14ac:dyDescent="0.25">
      <c r="A4058">
        <v>154.15299999999999</v>
      </c>
      <c r="B4058">
        <v>-37.567</v>
      </c>
      <c r="C4058">
        <v>375</v>
      </c>
      <c r="D4058">
        <f t="shared" ca="1" si="383"/>
        <v>0.75</v>
      </c>
      <c r="E4058" s="1">
        <v>0.65</v>
      </c>
      <c r="F4058">
        <v>19.899999999999999</v>
      </c>
      <c r="G4058">
        <f t="shared" ca="1" si="385"/>
        <v>42.007420362456692</v>
      </c>
      <c r="H4058">
        <f t="shared" ca="1" si="382"/>
        <v>18.376010010963977</v>
      </c>
      <c r="I4058">
        <f>User_Model_Calcs!A4058-Sat_Data!$B$5</f>
        <v>44.152999999999992</v>
      </c>
      <c r="J4058">
        <f>(Earth_Data!$B$1/SQRT(1-Earth_Data!$B$2^2*SIN(RADIANS(User_Model_Calcs!B4058))^2))*COS(RADIANS(User_Model_Calcs!B4058))</f>
        <v>5061.8769526877632</v>
      </c>
      <c r="K4058">
        <f>((Earth_Data!$B$1*(1-Earth_Data!$B$2^2))/SQRT(1-Earth_Data!$B$2^2*SIN(RADIANS(User_Model_Calcs!B4058))^2))*SIN(RADIANS(User_Model_Calcs!B4058))</f>
        <v>-3867.4623629153157</v>
      </c>
      <c r="L4058">
        <f t="shared" si="386"/>
        <v>-37.381173858420368</v>
      </c>
      <c r="M4058">
        <f t="shared" si="387"/>
        <v>6370.2326027169584</v>
      </c>
      <c r="N4058">
        <f>SQRT(User_Model_Calcs!M4058^2+Sat_Data!$B$3^2-2*User_Model_Calcs!M4058*Sat_Data!$B$3*COS(RADIANS(L4058))*COS(RADIANS(I4058)))</f>
        <v>38886.122682914451</v>
      </c>
      <c r="O4058">
        <f>DEGREES(ACOS(((Earth_Data!$B$1+Sat_Data!$B$2)/User_Model_Calcs!N4058)*SQRT(1-COS(RADIANS(User_Model_Calcs!I4058))^2*COS(RADIANS(User_Model_Calcs!B4058))^2)))</f>
        <v>26.889622072850784</v>
      </c>
      <c r="P4058">
        <f t="shared" si="384"/>
        <v>57.871731809164523</v>
      </c>
    </row>
    <row r="4059" spans="1:16" x14ac:dyDescent="0.25">
      <c r="A4059">
        <v>141.9298430533949</v>
      </c>
      <c r="B4059">
        <v>-36.486791045296684</v>
      </c>
      <c r="C4059">
        <v>950</v>
      </c>
      <c r="D4059">
        <f t="shared" ca="1" si="383"/>
        <v>0.75</v>
      </c>
      <c r="E4059" s="1">
        <v>0.65</v>
      </c>
      <c r="F4059">
        <v>19.899999999999999</v>
      </c>
      <c r="G4059">
        <f t="shared" ca="1" si="385"/>
        <v>42.007420362456692</v>
      </c>
      <c r="H4059">
        <f t="shared" ca="1" si="382"/>
        <v>14.980430680154553</v>
      </c>
      <c r="I4059">
        <f>User_Model_Calcs!A4059-Sat_Data!$B$5</f>
        <v>31.929843053394904</v>
      </c>
      <c r="J4059">
        <f>(Earth_Data!$B$1/SQRT(1-Earth_Data!$B$2^2*SIN(RADIANS(User_Model_Calcs!B4059))^2))*COS(RADIANS(User_Model_Calcs!B4059))</f>
        <v>5134.0662172520169</v>
      </c>
      <c r="K4059">
        <f>((Earth_Data!$B$1*(1-Earth_Data!$B$2^2))/SQRT(1-Earth_Data!$B$2^2*SIN(RADIANS(User_Model_Calcs!B4059))^2))*SIN(RADIANS(User_Model_Calcs!B4059))</f>
        <v>-3771.7575349816225</v>
      </c>
      <c r="L4059">
        <f t="shared" si="386"/>
        <v>-36.302978819134218</v>
      </c>
      <c r="M4059">
        <f t="shared" si="387"/>
        <v>6370.6193439742638</v>
      </c>
      <c r="N4059">
        <f>SQRT(User_Model_Calcs!M4059^2+Sat_Data!$B$3^2-2*User_Model_Calcs!M4059*Sat_Data!$B$3*COS(RADIANS(L4059))*COS(RADIANS(I4059)))</f>
        <v>38091.455539549184</v>
      </c>
      <c r="O4059">
        <f>DEGREES(ACOS(((Earth_Data!$B$1+Sat_Data!$B$2)/User_Model_Calcs!N4059)*SQRT(1-COS(RADIANS(User_Model_Calcs!I4059))^2*COS(RADIANS(User_Model_Calcs!B4059))^2)))</f>
        <v>35.983206942729112</v>
      </c>
      <c r="P4059">
        <f t="shared" si="384"/>
        <v>46.342074217668149</v>
      </c>
    </row>
    <row r="4060" spans="1:16" x14ac:dyDescent="0.25">
      <c r="A4060">
        <v>142.08743297761507</v>
      </c>
      <c r="B4060">
        <v>-42.640734720761472</v>
      </c>
      <c r="C4060">
        <v>4700</v>
      </c>
      <c r="D4060">
        <f t="shared" ca="1" si="383"/>
        <v>0.75</v>
      </c>
      <c r="E4060" s="1">
        <v>0.65</v>
      </c>
      <c r="F4060">
        <v>19.899999999999999</v>
      </c>
      <c r="G4060">
        <f t="shared" ca="1" si="385"/>
        <v>42.007420362456692</v>
      </c>
      <c r="H4060">
        <f t="shared" ca="1" si="382"/>
        <v>16.946381678045089</v>
      </c>
      <c r="I4060">
        <f>User_Model_Calcs!A4060-Sat_Data!$B$5</f>
        <v>32.087432977615066</v>
      </c>
      <c r="J4060">
        <f>(Earth_Data!$B$1/SQRT(1-Earth_Data!$B$2^2*SIN(RADIANS(User_Model_Calcs!B4060))^2))*COS(RADIANS(User_Model_Calcs!B4060))</f>
        <v>4699.0828739986437</v>
      </c>
      <c r="K4060">
        <f>((Earth_Data!$B$1*(1-Earth_Data!$B$2^2))/SQRT(1-Earth_Data!$B$2^2*SIN(RADIANS(User_Model_Calcs!B4060))^2))*SIN(RADIANS(User_Model_Calcs!B4060))</f>
        <v>-4298.2294989143029</v>
      </c>
      <c r="L4060">
        <f t="shared" si="386"/>
        <v>-42.449012815444668</v>
      </c>
      <c r="M4060">
        <f t="shared" si="387"/>
        <v>6368.3715879370966</v>
      </c>
      <c r="N4060">
        <f>SQRT(User_Model_Calcs!M4060^2+Sat_Data!$B$3^2-2*User_Model_Calcs!M4060*Sat_Data!$B$3*COS(RADIANS(L4060))*COS(RADIANS(I4060)))</f>
        <v>38505.057117673772</v>
      </c>
      <c r="O4060">
        <f>DEGREES(ACOS(((Earth_Data!$B$1+Sat_Data!$B$2)/User_Model_Calcs!N4060)*SQRT(1-COS(RADIANS(User_Model_Calcs!I4060))^2*COS(RADIANS(User_Model_Calcs!B4060))^2)))</f>
        <v>31.091435989442065</v>
      </c>
      <c r="P4060">
        <f t="shared" si="384"/>
        <v>42.787007873317506</v>
      </c>
    </row>
    <row r="4061" spans="1:16" x14ac:dyDescent="0.25">
      <c r="A4061">
        <v>141.4677150452292</v>
      </c>
      <c r="B4061">
        <v>-38.197329409019794</v>
      </c>
      <c r="C4061">
        <v>5000</v>
      </c>
      <c r="D4061">
        <f t="shared" ca="1" si="383"/>
        <v>3</v>
      </c>
      <c r="E4061" s="1">
        <v>0.65</v>
      </c>
      <c r="F4061">
        <v>19.899999999999999</v>
      </c>
      <c r="G4061">
        <f t="shared" ca="1" si="385"/>
        <v>54.048620189015942</v>
      </c>
      <c r="H4061">
        <f t="shared" ca="1" si="382"/>
        <v>16.84431511457446</v>
      </c>
      <c r="I4061">
        <f>User_Model_Calcs!A4061-Sat_Data!$B$5</f>
        <v>31.467715045229198</v>
      </c>
      <c r="J4061">
        <f>(Earth_Data!$B$1/SQRT(1-Earth_Data!$B$2^2*SIN(RADIANS(User_Model_Calcs!B4061))^2))*COS(RADIANS(User_Model_Calcs!B4061))</f>
        <v>5018.9171343175076</v>
      </c>
      <c r="K4061">
        <f>((Earth_Data!$B$1*(1-Earth_Data!$B$2^2))/SQRT(1-Earth_Data!$B$2^2*SIN(RADIANS(User_Model_Calcs!B4061))^2))*SIN(RADIANS(User_Model_Calcs!B4061))</f>
        <v>-3922.6821213585454</v>
      </c>
      <c r="L4061">
        <f t="shared" si="386"/>
        <v>-38.010449655062253</v>
      </c>
      <c r="M4061">
        <f t="shared" si="387"/>
        <v>6370.0050413144763</v>
      </c>
      <c r="N4061">
        <f>SQRT(User_Model_Calcs!M4061^2+Sat_Data!$B$3^2-2*User_Model_Calcs!M4061*Sat_Data!$B$3*COS(RADIANS(L4061))*COS(RADIANS(I4061)))</f>
        <v>38175.889631533726</v>
      </c>
      <c r="O4061">
        <f>DEGREES(ACOS(((Earth_Data!$B$1+Sat_Data!$B$2)/User_Model_Calcs!N4061)*SQRT(1-COS(RADIANS(User_Model_Calcs!I4061))^2*COS(RADIANS(User_Model_Calcs!B4061))^2)))</f>
        <v>34.954456240525602</v>
      </c>
      <c r="P4061">
        <f t="shared" si="384"/>
        <v>44.704499056244394</v>
      </c>
    </row>
    <row r="4062" spans="1:16" x14ac:dyDescent="0.25">
      <c r="A4062">
        <v>148.51900000000001</v>
      </c>
      <c r="B4062">
        <v>-36.398000000000003</v>
      </c>
      <c r="C4062">
        <v>3750</v>
      </c>
      <c r="D4062">
        <f t="shared" ca="1" si="383"/>
        <v>3</v>
      </c>
      <c r="E4062" s="1">
        <v>0.65</v>
      </c>
      <c r="F4062">
        <v>19.899999999999999</v>
      </c>
      <c r="G4062">
        <f t="shared" ca="1" si="385"/>
        <v>54.048620189015942</v>
      </c>
      <c r="H4062">
        <f t="shared" ca="1" si="382"/>
        <v>21.591382118873518</v>
      </c>
      <c r="I4062">
        <f>User_Model_Calcs!A4062-Sat_Data!$B$5</f>
        <v>38.519000000000005</v>
      </c>
      <c r="J4062">
        <f>(Earth_Data!$B$1/SQRT(1-Earth_Data!$B$2^2*SIN(RADIANS(User_Model_Calcs!B4062))^2))*COS(RADIANS(User_Model_Calcs!B4062))</f>
        <v>5139.9189799768556</v>
      </c>
      <c r="K4062">
        <f>((Earth_Data!$B$1*(1-Earth_Data!$B$2^2))/SQRT(1-Earth_Data!$B$2^2*SIN(RADIANS(User_Model_Calcs!B4062))^2))*SIN(RADIANS(User_Model_Calcs!B4062))</f>
        <v>-3763.8313264731596</v>
      </c>
      <c r="L4062">
        <f t="shared" si="386"/>
        <v>-36.214364944211376</v>
      </c>
      <c r="M4062">
        <f t="shared" si="387"/>
        <v>6370.6509380805837</v>
      </c>
      <c r="N4062">
        <f>SQRT(User_Model_Calcs!M4062^2+Sat_Data!$B$3^2-2*User_Model_Calcs!M4062*Sat_Data!$B$3*COS(RADIANS(L4062))*COS(RADIANS(I4062)))</f>
        <v>38461.348114756431</v>
      </c>
      <c r="O4062">
        <f>DEGREES(ACOS(((Earth_Data!$B$1+Sat_Data!$B$2)/User_Model_Calcs!N4062)*SQRT(1-COS(RADIANS(User_Model_Calcs!I4062))^2*COS(RADIANS(User_Model_Calcs!B4062))^2)))</f>
        <v>31.61737971926852</v>
      </c>
      <c r="P4062">
        <f t="shared" si="384"/>
        <v>53.295953428354515</v>
      </c>
    </row>
    <row r="4063" spans="1:16" x14ac:dyDescent="0.25">
      <c r="A4063">
        <v>143.00565450374211</v>
      </c>
      <c r="B4063">
        <v>-37.195833261017071</v>
      </c>
      <c r="C4063">
        <v>3750</v>
      </c>
      <c r="D4063">
        <f t="shared" ca="1" si="383"/>
        <v>3</v>
      </c>
      <c r="E4063" s="1">
        <v>0.65</v>
      </c>
      <c r="F4063">
        <v>19.899999999999999</v>
      </c>
      <c r="G4063">
        <f t="shared" ca="1" si="385"/>
        <v>54.048620189015942</v>
      </c>
      <c r="H4063">
        <f t="shared" ca="1" si="382"/>
        <v>19.412837216849027</v>
      </c>
      <c r="I4063">
        <f>User_Model_Calcs!A4063-Sat_Data!$B$5</f>
        <v>33.005654503742107</v>
      </c>
      <c r="J4063">
        <f>(Earth_Data!$B$1/SQRT(1-Earth_Data!$B$2^2*SIN(RADIANS(User_Model_Calcs!B4063))^2))*COS(RADIANS(User_Model_Calcs!B4063))</f>
        <v>5086.8864653328819</v>
      </c>
      <c r="K4063">
        <f>((Earth_Data!$B$1*(1-Earth_Data!$B$2^2))/SQRT(1-Earth_Data!$B$2^2*SIN(RADIANS(User_Model_Calcs!B4063))^2))*SIN(RADIANS(User_Model_Calcs!B4063))</f>
        <v>-3834.7292829342882</v>
      </c>
      <c r="L4063">
        <f t="shared" si="386"/>
        <v>-37.01066954198658</v>
      </c>
      <c r="M4063">
        <f t="shared" si="387"/>
        <v>6370.3659694385369</v>
      </c>
      <c r="N4063">
        <f>SQRT(User_Model_Calcs!M4063^2+Sat_Data!$B$3^2-2*User_Model_Calcs!M4063*Sat_Data!$B$3*COS(RADIANS(L4063))*COS(RADIANS(I4063)))</f>
        <v>38192.357394850616</v>
      </c>
      <c r="O4063">
        <f>DEGREES(ACOS(((Earth_Data!$B$1+Sat_Data!$B$2)/User_Model_Calcs!N4063)*SQRT(1-COS(RADIANS(User_Model_Calcs!I4063))^2*COS(RADIANS(User_Model_Calcs!B4063))^2)))</f>
        <v>34.761789224869865</v>
      </c>
      <c r="P4063">
        <f t="shared" si="384"/>
        <v>47.055347737818053</v>
      </c>
    </row>
    <row r="4064" spans="1:16" x14ac:dyDescent="0.25">
      <c r="A4064">
        <v>145.84568081564032</v>
      </c>
      <c r="B4064">
        <v>-35.871822182412238</v>
      </c>
      <c r="C4064">
        <v>4700</v>
      </c>
      <c r="D4064">
        <f t="shared" ca="1" si="383"/>
        <v>1.2</v>
      </c>
      <c r="E4064" s="1">
        <v>0.65</v>
      </c>
      <c r="F4064">
        <v>19.899999999999999</v>
      </c>
      <c r="G4064">
        <f t="shared" ca="1" si="385"/>
        <v>46.089820015575185</v>
      </c>
      <c r="H4064">
        <f t="shared" ca="1" si="382"/>
        <v>22.281377247990779</v>
      </c>
      <c r="I4064">
        <f>User_Model_Calcs!A4064-Sat_Data!$B$5</f>
        <v>35.845680815640321</v>
      </c>
      <c r="J4064">
        <f>(Earth_Data!$B$1/SQRT(1-Earth_Data!$B$2^2*SIN(RADIANS(User_Model_Calcs!B4064))^2))*COS(RADIANS(User_Model_Calcs!B4064))</f>
        <v>5174.3481280029546</v>
      </c>
      <c r="K4064">
        <f>((Earth_Data!$B$1*(1-Earth_Data!$B$2^2))/SQRT(1-Earth_Data!$B$2^2*SIN(RADIANS(User_Model_Calcs!B4064))^2))*SIN(RADIANS(User_Model_Calcs!B4064))</f>
        <v>-3716.6775651062926</v>
      </c>
      <c r="L4064">
        <f t="shared" si="386"/>
        <v>-35.689273075086078</v>
      </c>
      <c r="M4064">
        <f t="shared" si="387"/>
        <v>6370.8375173702334</v>
      </c>
      <c r="N4064">
        <f>SQRT(User_Model_Calcs!M4064^2+Sat_Data!$B$3^2-2*User_Model_Calcs!M4064*Sat_Data!$B$3*COS(RADIANS(L4064))*COS(RADIANS(I4064)))</f>
        <v>38271.440438644873</v>
      </c>
      <c r="O4064">
        <f>DEGREES(ACOS(((Earth_Data!$B$1+Sat_Data!$B$2)/User_Model_Calcs!N4064)*SQRT(1-COS(RADIANS(User_Model_Calcs!I4064))^2*COS(RADIANS(User_Model_Calcs!B4064))^2)))</f>
        <v>33.827860930732996</v>
      </c>
      <c r="P4064">
        <f t="shared" si="384"/>
        <v>50.954179257031463</v>
      </c>
    </row>
    <row r="4065" spans="1:16" x14ac:dyDescent="0.25">
      <c r="A4065">
        <v>115.96899999999999</v>
      </c>
      <c r="B4065">
        <v>-31.927</v>
      </c>
      <c r="C4065">
        <v>375</v>
      </c>
      <c r="D4065">
        <f t="shared" ca="1" si="383"/>
        <v>0.75</v>
      </c>
      <c r="E4065" s="1">
        <v>0.65</v>
      </c>
      <c r="F4065">
        <v>19.899999999999999</v>
      </c>
      <c r="G4065">
        <f t="shared" ca="1" si="385"/>
        <v>42.007420362456692</v>
      </c>
      <c r="H4065">
        <f t="shared" ca="1" si="382"/>
        <v>22.913076806382492</v>
      </c>
      <c r="I4065">
        <f>User_Model_Calcs!A4065-Sat_Data!$B$5</f>
        <v>5.9689999999999941</v>
      </c>
      <c r="J4065">
        <f>(Earth_Data!$B$1/SQRT(1-Earth_Data!$B$2^2*SIN(RADIANS(User_Model_Calcs!B4065))^2))*COS(RADIANS(User_Model_Calcs!B4065))</f>
        <v>5418.3460267326473</v>
      </c>
      <c r="K4065">
        <f>((Earth_Data!$B$1*(1-Earth_Data!$B$2^2))/SQRT(1-Earth_Data!$B$2^2*SIN(RADIANS(User_Model_Calcs!B4065))^2))*SIN(RADIANS(User_Model_Calcs!B4065))</f>
        <v>-3353.5652090533877</v>
      </c>
      <c r="L4065">
        <f t="shared" si="386"/>
        <v>-31.754518376038895</v>
      </c>
      <c r="M4065">
        <f t="shared" si="387"/>
        <v>6372.1953263206515</v>
      </c>
      <c r="N4065">
        <f>SQRT(User_Model_Calcs!M4065^2+Sat_Data!$B$3^2-2*User_Model_Calcs!M4065*Sat_Data!$B$3*COS(RADIANS(L4065))*COS(RADIANS(I4065)))</f>
        <v>36932.059976030177</v>
      </c>
      <c r="O4065">
        <f>DEGREES(ACOS(((Earth_Data!$B$1+Sat_Data!$B$2)/User_Model_Calcs!N4065)*SQRT(1-COS(RADIANS(User_Model_Calcs!I4065))^2*COS(RADIANS(User_Model_Calcs!B4065))^2)))</f>
        <v>52.257908399737481</v>
      </c>
      <c r="P4065">
        <f t="shared" si="384"/>
        <v>11.18377961124648</v>
      </c>
    </row>
    <row r="4066" spans="1:16" x14ac:dyDescent="0.25">
      <c r="A4066">
        <v>146.29548213741074</v>
      </c>
      <c r="B4066">
        <v>-41.480153638399514</v>
      </c>
      <c r="C4066">
        <v>4700</v>
      </c>
      <c r="D4066">
        <f t="shared" ca="1" si="383"/>
        <v>3</v>
      </c>
      <c r="E4066" s="1">
        <v>0.65</v>
      </c>
      <c r="F4066">
        <v>19.899999999999999</v>
      </c>
      <c r="G4066">
        <f t="shared" ca="1" si="385"/>
        <v>54.048620189015942</v>
      </c>
      <c r="H4066">
        <f t="shared" ca="1" si="382"/>
        <v>20.606084639792133</v>
      </c>
      <c r="I4066">
        <f>User_Model_Calcs!A4066-Sat_Data!$B$5</f>
        <v>36.295482137410744</v>
      </c>
      <c r="J4066">
        <f>(Earth_Data!$B$1/SQRT(1-Earth_Data!$B$2^2*SIN(RADIANS(User_Model_Calcs!B4066))^2))*COS(RADIANS(User_Model_Calcs!B4066))</f>
        <v>4785.4407242292027</v>
      </c>
      <c r="K4066">
        <f>((Earth_Data!$B$1*(1-Earth_Data!$B$2^2))/SQRT(1-Earth_Data!$B$2^2*SIN(RADIANS(User_Model_Calcs!B4066))^2))*SIN(RADIANS(User_Model_Calcs!B4066))</f>
        <v>-4202.5226929549044</v>
      </c>
      <c r="L4066">
        <f t="shared" si="386"/>
        <v>-41.289255781089913</v>
      </c>
      <c r="M4066">
        <f t="shared" si="387"/>
        <v>6368.8020780922579</v>
      </c>
      <c r="N4066">
        <f>SQRT(User_Model_Calcs!M4066^2+Sat_Data!$B$3^2-2*User_Model_Calcs!M4066*Sat_Data!$B$3*COS(RADIANS(L4066))*COS(RADIANS(I4066)))</f>
        <v>38640.998565727707</v>
      </c>
      <c r="O4066">
        <f>DEGREES(ACOS(((Earth_Data!$B$1+Sat_Data!$B$2)/User_Model_Calcs!N4066)*SQRT(1-COS(RADIANS(User_Model_Calcs!I4066))^2*COS(RADIANS(User_Model_Calcs!B4066))^2)))</f>
        <v>29.565122020147914</v>
      </c>
      <c r="P4066">
        <f t="shared" si="384"/>
        <v>47.954478359206213</v>
      </c>
    </row>
    <row r="4067" spans="1:16" x14ac:dyDescent="0.25">
      <c r="A4067">
        <v>148.63063697741552</v>
      </c>
      <c r="B4067">
        <v>-42.483030134132065</v>
      </c>
      <c r="C4067">
        <v>5000</v>
      </c>
      <c r="D4067">
        <f t="shared" ca="1" si="383"/>
        <v>0.75</v>
      </c>
      <c r="E4067" s="1">
        <v>0.65</v>
      </c>
      <c r="F4067">
        <v>19.899999999999999</v>
      </c>
      <c r="G4067">
        <f t="shared" ca="1" si="385"/>
        <v>42.007420362456692</v>
      </c>
      <c r="H4067">
        <f t="shared" ref="H4067:H4130" ca="1" si="388">RAND()*(24-14)+14</f>
        <v>23.508936125421354</v>
      </c>
      <c r="I4067">
        <f>User_Model_Calcs!A4067-Sat_Data!$B$5</f>
        <v>38.63063697741552</v>
      </c>
      <c r="J4067">
        <f>(Earth_Data!$B$1/SQRT(1-Earth_Data!$B$2^2*SIN(RADIANS(User_Model_Calcs!B4067))^2))*COS(RADIANS(User_Model_Calcs!B4067))</f>
        <v>4710.9321378990899</v>
      </c>
      <c r="K4067">
        <f>((Earth_Data!$B$1*(1-Earth_Data!$B$2^2))/SQRT(1-Earth_Data!$B$2^2*SIN(RADIANS(User_Model_Calcs!B4067))^2))*SIN(RADIANS(User_Model_Calcs!B4067))</f>
        <v>-4285.3263030964026</v>
      </c>
      <c r="L4067">
        <f t="shared" si="386"/>
        <v>-42.291401776340237</v>
      </c>
      <c r="M4067">
        <f t="shared" si="387"/>
        <v>6368.4301936898364</v>
      </c>
      <c r="N4067">
        <f>SQRT(User_Model_Calcs!M4067^2+Sat_Data!$B$3^2-2*User_Model_Calcs!M4067*Sat_Data!$B$3*COS(RADIANS(L4067))*COS(RADIANS(I4067)))</f>
        <v>38833.408281881995</v>
      </c>
      <c r="O4067">
        <f>DEGREES(ACOS(((Earth_Data!$B$1+Sat_Data!$B$2)/User_Model_Calcs!N4067)*SQRT(1-COS(RADIANS(User_Model_Calcs!I4067))^2*COS(RADIANS(User_Model_Calcs!B4067))^2)))</f>
        <v>27.441748090073041</v>
      </c>
      <c r="P4067">
        <f t="shared" si="384"/>
        <v>49.798966002825452</v>
      </c>
    </row>
    <row r="4068" spans="1:16" x14ac:dyDescent="0.25">
      <c r="A4068" s="5">
        <v>160.55000000000001</v>
      </c>
      <c r="B4068">
        <v>-32.651000000000003</v>
      </c>
      <c r="C4068">
        <v>5000</v>
      </c>
      <c r="D4068">
        <f t="shared" ca="1" si="383"/>
        <v>0.75</v>
      </c>
      <c r="E4068" s="1">
        <v>0.65</v>
      </c>
      <c r="F4068">
        <v>19.899999999999999</v>
      </c>
      <c r="G4068">
        <f t="shared" ca="1" si="385"/>
        <v>42.007420362456692</v>
      </c>
      <c r="H4068">
        <f t="shared" ca="1" si="388"/>
        <v>17.261732571053653</v>
      </c>
      <c r="I4068">
        <f>User_Model_Calcs!A4068-Sat_Data!$B$5</f>
        <v>50.550000000000011</v>
      </c>
      <c r="J4068">
        <f>(Earth_Data!$B$1/SQRT(1-Earth_Data!$B$2^2*SIN(RADIANS(User_Model_Calcs!B4068))^2))*COS(RADIANS(User_Model_Calcs!B4068))</f>
        <v>5375.4584504251916</v>
      </c>
      <c r="K4068">
        <f>((Earth_Data!$B$1*(1-Earth_Data!$B$2^2))/SQRT(1-Earth_Data!$B$2^2*SIN(RADIANS(User_Model_Calcs!B4068))^2))*SIN(RADIANS(User_Model_Calcs!B4068))</f>
        <v>-3421.4354736129967</v>
      </c>
      <c r="L4068">
        <f t="shared" si="386"/>
        <v>-32.476420529637487</v>
      </c>
      <c r="M4068">
        <f t="shared" si="387"/>
        <v>6371.9521539591769</v>
      </c>
      <c r="N4068">
        <f>SQRT(User_Model_Calcs!M4068^2+Sat_Data!$B$3^2-2*User_Model_Calcs!M4068*Sat_Data!$B$3*COS(RADIANS(L4068))*COS(RADIANS(I4068)))</f>
        <v>39120.142584178488</v>
      </c>
      <c r="O4068">
        <f>DEGREES(ACOS(((Earth_Data!$B$1+Sat_Data!$B$2)/User_Model_Calcs!N4068)*SQRT(1-COS(RADIANS(User_Model_Calcs!I4068))^2*COS(RADIANS(User_Model_Calcs!B4068))^2)))</f>
        <v>24.412167446509805</v>
      </c>
      <c r="P4068">
        <f t="shared" si="384"/>
        <v>66.060877591976407</v>
      </c>
    </row>
    <row r="4069" spans="1:16" x14ac:dyDescent="0.25">
      <c r="A4069">
        <v>118.91</v>
      </c>
      <c r="B4069">
        <v>-32.567</v>
      </c>
      <c r="C4069">
        <v>2500</v>
      </c>
      <c r="D4069">
        <f t="shared" ca="1" si="383"/>
        <v>3</v>
      </c>
      <c r="E4069" s="1">
        <v>0.65</v>
      </c>
      <c r="F4069">
        <v>19.899999999999999</v>
      </c>
      <c r="G4069">
        <f t="shared" ca="1" si="385"/>
        <v>54.048620189015942</v>
      </c>
      <c r="H4069">
        <f t="shared" ca="1" si="388"/>
        <v>17.189829578006986</v>
      </c>
      <c r="I4069">
        <f>User_Model_Calcs!A4069-Sat_Data!$B$5</f>
        <v>8.9099999999999966</v>
      </c>
      <c r="J4069">
        <f>(Earth_Data!$B$1/SQRT(1-Earth_Data!$B$2^2*SIN(RADIANS(User_Model_Calcs!B4069))^2))*COS(RADIANS(User_Model_Calcs!B4069))</f>
        <v>5380.4785456246955</v>
      </c>
      <c r="K4069">
        <f>((Earth_Data!$B$1*(1-Earth_Data!$B$2^2))/SQRT(1-Earth_Data!$B$2^2*SIN(RADIANS(User_Model_Calcs!B4069))^2))*SIN(RADIANS(User_Model_Calcs!B4069))</f>
        <v>-3413.5884854732117</v>
      </c>
      <c r="L4069">
        <f t="shared" si="386"/>
        <v>-32.392658258035844</v>
      </c>
      <c r="M4069">
        <f t="shared" si="387"/>
        <v>6371.9805184952447</v>
      </c>
      <c r="N4069">
        <f>SQRT(User_Model_Calcs!M4069^2+Sat_Data!$B$3^2-2*User_Model_Calcs!M4069*Sat_Data!$B$3*COS(RADIANS(L4069))*COS(RADIANS(I4069)))</f>
        <v>37015.746955777475</v>
      </c>
      <c r="O4069">
        <f>DEGREES(ACOS(((Earth_Data!$B$1+Sat_Data!$B$2)/User_Model_Calcs!N4069)*SQRT(1-COS(RADIANS(User_Model_Calcs!I4069))^2*COS(RADIANS(User_Model_Calcs!B4069))^2)))</f>
        <v>50.881704846353458</v>
      </c>
      <c r="P4069">
        <f t="shared" si="384"/>
        <v>16.238101891298378</v>
      </c>
    </row>
    <row r="4070" spans="1:16" x14ac:dyDescent="0.25">
      <c r="A4070">
        <v>122.62</v>
      </c>
      <c r="B4070">
        <v>-39.338999999999999</v>
      </c>
      <c r="C4070">
        <v>5000</v>
      </c>
      <c r="D4070">
        <f t="shared" ca="1" si="383"/>
        <v>3</v>
      </c>
      <c r="E4070" s="1">
        <v>0.65</v>
      </c>
      <c r="F4070">
        <v>19.899999999999999</v>
      </c>
      <c r="G4070">
        <f t="shared" ca="1" si="385"/>
        <v>54.048620189015942</v>
      </c>
      <c r="H4070">
        <f t="shared" ca="1" si="388"/>
        <v>23.212475603191837</v>
      </c>
      <c r="I4070">
        <f>User_Model_Calcs!A4070-Sat_Data!$B$5</f>
        <v>12.620000000000005</v>
      </c>
      <c r="J4070">
        <f>(Earth_Data!$B$1/SQRT(1-Earth_Data!$B$2^2*SIN(RADIANS(User_Model_Calcs!B4070))^2))*COS(RADIANS(User_Model_Calcs!B4070))</f>
        <v>4939.558715195777</v>
      </c>
      <c r="K4070">
        <f>((Earth_Data!$B$1*(1-Earth_Data!$B$2^2))/SQRT(1-Earth_Data!$B$2^2*SIN(RADIANS(User_Model_Calcs!B4070))^2))*SIN(RADIANS(User_Model_Calcs!B4070))</f>
        <v>-4021.4964039102151</v>
      </c>
      <c r="L4070">
        <f t="shared" si="386"/>
        <v>-39.150442018091134</v>
      </c>
      <c r="M4070">
        <f t="shared" si="387"/>
        <v>6369.5897534715177</v>
      </c>
      <c r="N4070">
        <f>SQRT(User_Model_Calcs!M4070^2+Sat_Data!$B$3^2-2*User_Model_Calcs!M4070*Sat_Data!$B$3*COS(RADIANS(L4070))*COS(RADIANS(I4070)))</f>
        <v>37575.329251943425</v>
      </c>
      <c r="O4070">
        <f>DEGREES(ACOS(((Earth_Data!$B$1+Sat_Data!$B$2)/User_Model_Calcs!N4070)*SQRT(1-COS(RADIANS(User_Model_Calcs!I4070))^2*COS(RADIANS(User_Model_Calcs!B4070))^2)))</f>
        <v>42.594624876665137</v>
      </c>
      <c r="P4070">
        <f t="shared" si="384"/>
        <v>19.452971683111933</v>
      </c>
    </row>
    <row r="4071" spans="1:16" x14ac:dyDescent="0.25">
      <c r="A4071">
        <v>139.66900000000001</v>
      </c>
      <c r="B4071">
        <v>-37.28</v>
      </c>
      <c r="C4071">
        <v>950</v>
      </c>
      <c r="D4071">
        <f t="shared" ca="1" si="383"/>
        <v>3</v>
      </c>
      <c r="E4071" s="1">
        <v>0.65</v>
      </c>
      <c r="F4071">
        <v>19.899999999999999</v>
      </c>
      <c r="G4071">
        <f t="shared" ca="1" si="385"/>
        <v>54.048620189015942</v>
      </c>
      <c r="H4071">
        <f t="shared" ca="1" si="388"/>
        <v>23.30846827119835</v>
      </c>
      <c r="I4071">
        <f>User_Model_Calcs!A4071-Sat_Data!$B$5</f>
        <v>29.669000000000011</v>
      </c>
      <c r="J4071">
        <f>(Earth_Data!$B$1/SQRT(1-Earth_Data!$B$2^2*SIN(RADIANS(User_Model_Calcs!B4071))^2))*COS(RADIANS(User_Model_Calcs!B4071))</f>
        <v>5081.233979378665</v>
      </c>
      <c r="K4071">
        <f>((Earth_Data!$B$1*(1-Earth_Data!$B$2^2))/SQRT(1-Earth_Data!$B$2^2*SIN(RADIANS(User_Model_Calcs!B4071))^2))*SIN(RADIANS(User_Model_Calcs!B4071))</f>
        <v>-3842.1659338490772</v>
      </c>
      <c r="L4071">
        <f t="shared" si="386"/>
        <v>-37.094683346616108</v>
      </c>
      <c r="M4071">
        <f t="shared" si="387"/>
        <v>6370.3357695197428</v>
      </c>
      <c r="N4071">
        <f>SQRT(User_Model_Calcs!M4071^2+Sat_Data!$B$3^2-2*User_Model_Calcs!M4071*Sat_Data!$B$3*COS(RADIANS(L4071))*COS(RADIANS(I4071)))</f>
        <v>38027.354045797438</v>
      </c>
      <c r="O4071">
        <f>DEGREES(ACOS(((Earth_Data!$B$1+Sat_Data!$B$2)/User_Model_Calcs!N4071)*SQRT(1-COS(RADIANS(User_Model_Calcs!I4071))^2*COS(RADIANS(User_Model_Calcs!B4071))^2)))</f>
        <v>36.764964131046924</v>
      </c>
      <c r="P4071">
        <f t="shared" si="384"/>
        <v>43.243844287482126</v>
      </c>
    </row>
    <row r="4072" spans="1:16" x14ac:dyDescent="0.25">
      <c r="A4072">
        <v>151.828</v>
      </c>
      <c r="B4072">
        <v>-30.790999999999997</v>
      </c>
      <c r="C4072">
        <v>375</v>
      </c>
      <c r="D4072">
        <f t="shared" ca="1" si="383"/>
        <v>0.75</v>
      </c>
      <c r="E4072" s="1">
        <v>0.65</v>
      </c>
      <c r="F4072">
        <v>19.899999999999999</v>
      </c>
      <c r="G4072">
        <f t="shared" ca="1" si="385"/>
        <v>42.007420362456692</v>
      </c>
      <c r="H4072">
        <f t="shared" ca="1" si="388"/>
        <v>23.517729662382266</v>
      </c>
      <c r="I4072">
        <f>User_Model_Calcs!A4072-Sat_Data!$B$5</f>
        <v>41.828000000000003</v>
      </c>
      <c r="J4072">
        <f>(Earth_Data!$B$1/SQRT(1-Earth_Data!$B$2^2*SIN(RADIANS(User_Model_Calcs!B4072))^2))*COS(RADIANS(User_Model_Calcs!B4072))</f>
        <v>5483.8917066918602</v>
      </c>
      <c r="K4072">
        <f>((Earth_Data!$B$1*(1-Earth_Data!$B$2^2))/SQRT(1-Earth_Data!$B$2^2*SIN(RADIANS(User_Model_Calcs!B4072))^2))*SIN(RADIANS(User_Model_Calcs!B4072))</f>
        <v>-3246.0112273945333</v>
      </c>
      <c r="L4072">
        <f t="shared" si="386"/>
        <v>-30.622030514762727</v>
      </c>
      <c r="M4072">
        <f t="shared" si="387"/>
        <v>6372.5706852960939</v>
      </c>
      <c r="N4072">
        <f>SQRT(User_Model_Calcs!M4072^2+Sat_Data!$B$3^2-2*User_Model_Calcs!M4072*Sat_Data!$B$3*COS(RADIANS(L4072))*COS(RADIANS(I4072)))</f>
        <v>38390.516763455169</v>
      </c>
      <c r="O4072">
        <f>DEGREES(ACOS(((Earth_Data!$B$1+Sat_Data!$B$2)/User_Model_Calcs!N4072)*SQRT(1-COS(RADIANS(User_Model_Calcs!I4072))^2*COS(RADIANS(User_Model_Calcs!B4072))^2)))</f>
        <v>32.45656507361344</v>
      </c>
      <c r="P4072">
        <f t="shared" si="384"/>
        <v>60.231519559853865</v>
      </c>
    </row>
    <row r="4073" spans="1:16" x14ac:dyDescent="0.25">
      <c r="A4073">
        <v>142.61500000000001</v>
      </c>
      <c r="B4073">
        <v>-32.709000000000003</v>
      </c>
      <c r="C4073">
        <v>1250</v>
      </c>
      <c r="D4073">
        <f t="shared" ca="1" si="383"/>
        <v>0.75</v>
      </c>
      <c r="E4073" s="1">
        <v>0.65</v>
      </c>
      <c r="F4073">
        <v>19.899999999999999</v>
      </c>
      <c r="G4073">
        <f t="shared" ca="1" si="385"/>
        <v>42.007420362456692</v>
      </c>
      <c r="H4073">
        <f t="shared" ca="1" si="388"/>
        <v>14.133040474476179</v>
      </c>
      <c r="I4073">
        <f>User_Model_Calcs!A4073-Sat_Data!$B$5</f>
        <v>32.615000000000009</v>
      </c>
      <c r="J4073">
        <f>(Earth_Data!$B$1/SQRT(1-Earth_Data!$B$2^2*SIN(RADIANS(User_Model_Calcs!B4073))^2))*COS(RADIANS(User_Model_Calcs!B4073))</f>
        <v>5371.9854432926741</v>
      </c>
      <c r="K4073">
        <f>((Earth_Data!$B$1*(1-Earth_Data!$B$2^2))/SQRT(1-Earth_Data!$B$2^2*SIN(RADIANS(User_Model_Calcs!B4073))^2))*SIN(RADIANS(User_Model_Calcs!B4073))</f>
        <v>-3426.8493941762572</v>
      </c>
      <c r="L4073">
        <f t="shared" si="386"/>
        <v>-32.534257255992863</v>
      </c>
      <c r="M4073">
        <f t="shared" si="387"/>
        <v>6371.9325461993531</v>
      </c>
      <c r="N4073">
        <f>SQRT(User_Model_Calcs!M4073^2+Sat_Data!$B$3^2-2*User_Model_Calcs!M4073*Sat_Data!$B$3*COS(RADIANS(L4073))*COS(RADIANS(I4073)))</f>
        <v>37905.679383767994</v>
      </c>
      <c r="O4073">
        <f>DEGREES(ACOS(((Earth_Data!$B$1+Sat_Data!$B$2)/User_Model_Calcs!N4073)*SQRT(1-COS(RADIANS(User_Model_Calcs!I4073))^2*COS(RADIANS(User_Model_Calcs!B4073))^2)))</f>
        <v>38.305032610242741</v>
      </c>
      <c r="P4073">
        <f t="shared" si="384"/>
        <v>49.819919357067512</v>
      </c>
    </row>
    <row r="4074" spans="1:16" x14ac:dyDescent="0.25">
      <c r="A4074">
        <v>133.61500000000001</v>
      </c>
      <c r="B4074">
        <v>-33.709000000000003</v>
      </c>
      <c r="C4074">
        <v>375</v>
      </c>
      <c r="D4074">
        <f t="shared" ca="1" si="383"/>
        <v>1.2</v>
      </c>
      <c r="E4074" s="1">
        <v>0.65</v>
      </c>
      <c r="F4074">
        <v>19.899999999999999</v>
      </c>
      <c r="G4074">
        <f t="shared" ca="1" si="385"/>
        <v>46.089820015575185</v>
      </c>
      <c r="H4074">
        <f t="shared" ca="1" si="388"/>
        <v>15.321043008605457</v>
      </c>
      <c r="I4074">
        <f>User_Model_Calcs!A4074-Sat_Data!$B$5</f>
        <v>23.615000000000009</v>
      </c>
      <c r="J4074">
        <f>(Earth_Data!$B$1/SQRT(1-Earth_Data!$B$2^2*SIN(RADIANS(User_Model_Calcs!B4074))^2))*COS(RADIANS(User_Model_Calcs!B4074))</f>
        <v>5311.2423437870993</v>
      </c>
      <c r="K4074">
        <f>((Earth_Data!$B$1*(1-Earth_Data!$B$2^2))/SQRT(1-Earth_Data!$B$2^2*SIN(RADIANS(User_Model_Calcs!B4074))^2))*SIN(RADIANS(User_Model_Calcs!B4074))</f>
        <v>-3519.6427166815852</v>
      </c>
      <c r="L4074">
        <f t="shared" si="386"/>
        <v>-33.531554920117379</v>
      </c>
      <c r="M4074">
        <f t="shared" si="387"/>
        <v>6371.591644756184</v>
      </c>
      <c r="N4074">
        <f>SQRT(User_Model_Calcs!M4074^2+Sat_Data!$B$3^2-2*User_Model_Calcs!M4074*Sat_Data!$B$3*COS(RADIANS(L4074))*COS(RADIANS(I4074)))</f>
        <v>37523.739582720795</v>
      </c>
      <c r="O4074">
        <f>DEGREES(ACOS(((Earth_Data!$B$1+Sat_Data!$B$2)/User_Model_Calcs!N4074)*SQRT(1-COS(RADIANS(User_Model_Calcs!I4074))^2*COS(RADIANS(User_Model_Calcs!B4074))^2)))</f>
        <v>43.332016543549891</v>
      </c>
      <c r="P4074">
        <f t="shared" si="384"/>
        <v>38.230509550759713</v>
      </c>
    </row>
    <row r="4075" spans="1:16" x14ac:dyDescent="0.25">
      <c r="A4075">
        <v>151.12100000000001</v>
      </c>
      <c r="B4075">
        <v>-35.347999999999999</v>
      </c>
      <c r="C4075">
        <v>4700</v>
      </c>
      <c r="D4075">
        <f t="shared" ca="1" si="383"/>
        <v>1.2</v>
      </c>
      <c r="E4075" s="1">
        <v>0.65</v>
      </c>
      <c r="F4075">
        <v>19.899999999999999</v>
      </c>
      <c r="G4075">
        <f t="shared" ca="1" si="385"/>
        <v>46.089820015575185</v>
      </c>
      <c r="H4075">
        <f t="shared" ca="1" si="388"/>
        <v>23.855858955555519</v>
      </c>
      <c r="I4075">
        <f>User_Model_Calcs!A4075-Sat_Data!$B$5</f>
        <v>41.121000000000009</v>
      </c>
      <c r="J4075">
        <f>(Earth_Data!$B$1/SQRT(1-Earth_Data!$B$2^2*SIN(RADIANS(User_Model_Calcs!B4075))^2))*COS(RADIANS(User_Model_Calcs!B4075))</f>
        <v>5208.1886105389995</v>
      </c>
      <c r="K4075">
        <f>((Earth_Data!$B$1*(1-Earth_Data!$B$2^2))/SQRT(1-Earth_Data!$B$2^2*SIN(RADIANS(User_Model_Calcs!B4075))^2))*SIN(RADIANS(User_Model_Calcs!B4075))</f>
        <v>-3669.4269562251447</v>
      </c>
      <c r="L4075">
        <f t="shared" si="386"/>
        <v>-35.166592953856053</v>
      </c>
      <c r="M4075">
        <f t="shared" si="387"/>
        <v>6371.0221150157595</v>
      </c>
      <c r="N4075">
        <f>SQRT(User_Model_Calcs!M4075^2+Sat_Data!$B$3^2-2*User_Model_Calcs!M4075*Sat_Data!$B$3*COS(RADIANS(L4075))*COS(RADIANS(I4075)))</f>
        <v>38568.734016156755</v>
      </c>
      <c r="O4075">
        <f>DEGREES(ACOS(((Earth_Data!$B$1+Sat_Data!$B$2)/User_Model_Calcs!N4075)*SQRT(1-COS(RADIANS(User_Model_Calcs!I4075))^2*COS(RADIANS(User_Model_Calcs!B4075))^2)))</f>
        <v>30.401213293525611</v>
      </c>
      <c r="P4075">
        <f t="shared" si="384"/>
        <v>56.467416863122224</v>
      </c>
    </row>
    <row r="4076" spans="1:16" x14ac:dyDescent="0.25">
      <c r="A4076">
        <v>150.15299999999999</v>
      </c>
      <c r="B4076">
        <v>-34.28</v>
      </c>
      <c r="C4076">
        <v>4700</v>
      </c>
      <c r="D4076">
        <f t="shared" ca="1" si="383"/>
        <v>0.75</v>
      </c>
      <c r="E4076" s="1">
        <v>0.65</v>
      </c>
      <c r="F4076">
        <v>19.899999999999999</v>
      </c>
      <c r="G4076">
        <f t="shared" ca="1" si="385"/>
        <v>42.007420362456692</v>
      </c>
      <c r="H4076">
        <f t="shared" ca="1" si="388"/>
        <v>15.721400066279234</v>
      </c>
      <c r="I4076">
        <f>User_Model_Calcs!A4076-Sat_Data!$B$5</f>
        <v>40.152999999999992</v>
      </c>
      <c r="J4076">
        <f>(Earth_Data!$B$1/SQRT(1-Earth_Data!$B$2^2*SIN(RADIANS(User_Model_Calcs!B4076))^2))*COS(RADIANS(User_Model_Calcs!B4076))</f>
        <v>5275.8301200148207</v>
      </c>
      <c r="K4076">
        <f>((Earth_Data!$B$1*(1-Earth_Data!$B$2^2))/SQRT(1-Earth_Data!$B$2^2*SIN(RADIANS(User_Model_Calcs!B4076))^2))*SIN(RADIANS(User_Model_Calcs!B4076))</f>
        <v>-3572.154361266681</v>
      </c>
      <c r="L4076">
        <f t="shared" si="386"/>
        <v>-34.101108270956708</v>
      </c>
      <c r="M4076">
        <f t="shared" si="387"/>
        <v>6371.3946853080897</v>
      </c>
      <c r="N4076">
        <f>SQRT(User_Model_Calcs!M4076^2+Sat_Data!$B$3^2-2*User_Model_Calcs!M4076*Sat_Data!$B$3*COS(RADIANS(L4076))*COS(RADIANS(I4076)))</f>
        <v>38449.44456739974</v>
      </c>
      <c r="O4076">
        <f>DEGREES(ACOS(((Earth_Data!$B$1+Sat_Data!$B$2)/User_Model_Calcs!N4076)*SQRT(1-COS(RADIANS(User_Model_Calcs!I4076))^2*COS(RADIANS(User_Model_Calcs!B4076))^2)))</f>
        <v>31.762765717066447</v>
      </c>
      <c r="P4076">
        <f t="shared" si="384"/>
        <v>56.272457591589607</v>
      </c>
    </row>
    <row r="4077" spans="1:16" x14ac:dyDescent="0.25">
      <c r="A4077">
        <v>150.76900000000001</v>
      </c>
      <c r="B4077">
        <v>-40.173000000000002</v>
      </c>
      <c r="C4077">
        <v>375</v>
      </c>
      <c r="D4077">
        <f t="shared" ca="1" si="383"/>
        <v>3</v>
      </c>
      <c r="E4077" s="1">
        <v>0.65</v>
      </c>
      <c r="F4077">
        <v>19.899999999999999</v>
      </c>
      <c r="G4077">
        <f t="shared" ca="1" si="385"/>
        <v>54.048620189015942</v>
      </c>
      <c r="H4077">
        <f t="shared" ca="1" si="388"/>
        <v>23.488134640682222</v>
      </c>
      <c r="I4077">
        <f>User_Model_Calcs!A4077-Sat_Data!$B$5</f>
        <v>40.769000000000005</v>
      </c>
      <c r="J4077">
        <f>(Earth_Data!$B$1/SQRT(1-Earth_Data!$B$2^2*SIN(RADIANS(User_Model_Calcs!B4077))^2))*COS(RADIANS(User_Model_Calcs!B4077))</f>
        <v>4880.3403468436163</v>
      </c>
      <c r="K4077">
        <f>((Earth_Data!$B$1*(1-Earth_Data!$B$2^2))/SQRT(1-Earth_Data!$B$2^2*SIN(RADIANS(User_Model_Calcs!B4077))^2))*SIN(RADIANS(User_Model_Calcs!B4077))</f>
        <v>-4092.6835626958914</v>
      </c>
      <c r="L4077">
        <f t="shared" si="386"/>
        <v>-39.983404797167701</v>
      </c>
      <c r="M4077">
        <f t="shared" si="387"/>
        <v>6369.2841548631504</v>
      </c>
      <c r="N4077">
        <f>SQRT(User_Model_Calcs!M4077^2+Sat_Data!$B$3^2-2*User_Model_Calcs!M4077*Sat_Data!$B$3*COS(RADIANS(L4077))*COS(RADIANS(I4077)))</f>
        <v>38816.171632984464</v>
      </c>
      <c r="O4077">
        <f>DEGREES(ACOS(((Earth_Data!$B$1+Sat_Data!$B$2)/User_Model_Calcs!N4077)*SQRT(1-COS(RADIANS(User_Model_Calcs!I4077))^2*COS(RADIANS(User_Model_Calcs!B4077))^2)))</f>
        <v>27.638745266455789</v>
      </c>
      <c r="P4077">
        <f t="shared" si="384"/>
        <v>53.197234615865121</v>
      </c>
    </row>
    <row r="4078" spans="1:16" x14ac:dyDescent="0.25">
      <c r="A4078" s="5">
        <v>146.08976713806905</v>
      </c>
      <c r="B4078">
        <v>-37.923249003378999</v>
      </c>
      <c r="C4078">
        <v>400</v>
      </c>
      <c r="D4078">
        <f t="shared" ca="1" si="383"/>
        <v>0.75</v>
      </c>
      <c r="E4078" s="1">
        <v>0.65</v>
      </c>
      <c r="F4078">
        <v>19.899999999999999</v>
      </c>
      <c r="G4078">
        <f t="shared" ca="1" si="385"/>
        <v>42.007420362456692</v>
      </c>
      <c r="H4078">
        <f t="shared" ca="1" si="388"/>
        <v>21.430129468792174</v>
      </c>
      <c r="I4078">
        <f>User_Model_Calcs!A4078-Sat_Data!$B$5</f>
        <v>36.08976713806905</v>
      </c>
      <c r="J4078">
        <f>(Earth_Data!$B$1/SQRT(1-Earth_Data!$B$2^2*SIN(RADIANS(User_Model_Calcs!B4078))^2))*COS(RADIANS(User_Model_Calcs!B4078))</f>
        <v>5037.6721608261669</v>
      </c>
      <c r="K4078">
        <f>((Earth_Data!$B$1*(1-Earth_Data!$B$2^2))/SQRT(1-Earth_Data!$B$2^2*SIN(RADIANS(User_Model_Calcs!B4078))^2))*SIN(RADIANS(User_Model_Calcs!B4078))</f>
        <v>-3898.7287786015481</v>
      </c>
      <c r="L4078">
        <f t="shared" si="386"/>
        <v>-37.736816322454594</v>
      </c>
      <c r="M4078">
        <f t="shared" si="387"/>
        <v>6370.1041505660569</v>
      </c>
      <c r="N4078">
        <f>SQRT(User_Model_Calcs!M4078^2+Sat_Data!$B$3^2-2*User_Model_Calcs!M4078*Sat_Data!$B$3*COS(RADIANS(L4078))*COS(RADIANS(I4078)))</f>
        <v>38407.022796026788</v>
      </c>
      <c r="O4078">
        <f>DEGREES(ACOS(((Earth_Data!$B$1+Sat_Data!$B$2)/User_Model_Calcs!N4078)*SQRT(1-COS(RADIANS(User_Model_Calcs!I4078))^2*COS(RADIANS(User_Model_Calcs!B4078))^2)))</f>
        <v>32.235708650871473</v>
      </c>
      <c r="P4078">
        <f t="shared" si="384"/>
        <v>49.86406878823751</v>
      </c>
    </row>
    <row r="4079" spans="1:16" x14ac:dyDescent="0.25">
      <c r="A4079" s="5">
        <v>132.12110222013305</v>
      </c>
      <c r="B4079">
        <v>-31.941707094484713</v>
      </c>
      <c r="C4079">
        <v>950</v>
      </c>
      <c r="D4079">
        <f t="shared" ca="1" si="383"/>
        <v>3</v>
      </c>
      <c r="E4079" s="1">
        <v>0.65</v>
      </c>
      <c r="F4079">
        <v>19.899999999999999</v>
      </c>
      <c r="G4079">
        <f t="shared" ca="1" si="385"/>
        <v>54.048620189015942</v>
      </c>
      <c r="H4079">
        <f t="shared" ca="1" si="388"/>
        <v>16.21190477387735</v>
      </c>
      <c r="I4079">
        <f>User_Model_Calcs!A4079-Sat_Data!$B$5</f>
        <v>22.121102220133054</v>
      </c>
      <c r="J4079">
        <f>(Earth_Data!$B$1/SQRT(1-Earth_Data!$B$2^2*SIN(RADIANS(User_Model_Calcs!B4079))^2))*COS(RADIANS(User_Model_Calcs!B4079))</f>
        <v>5417.4834160717637</v>
      </c>
      <c r="K4079">
        <f>((Earth_Data!$B$1*(1-Earth_Data!$B$2^2))/SQRT(1-Earth_Data!$B$2^2*SIN(RADIANS(User_Model_Calcs!B4079))^2))*SIN(RADIANS(User_Model_Calcs!B4079))</f>
        <v>-3354.9492006705473</v>
      </c>
      <c r="L4079">
        <f t="shared" si="386"/>
        <v>-31.769181759618554</v>
      </c>
      <c r="M4079">
        <f t="shared" si="387"/>
        <v>6372.1904163711661</v>
      </c>
      <c r="N4079">
        <f>SQRT(User_Model_Calcs!M4079^2+Sat_Data!$B$3^2-2*User_Model_Calcs!M4079*Sat_Data!$B$3*COS(RADIANS(L4079))*COS(RADIANS(I4079)))</f>
        <v>37352.389008469996</v>
      </c>
      <c r="O4079">
        <f>DEGREES(ACOS(((Earth_Data!$B$1+Sat_Data!$B$2)/User_Model_Calcs!N4079)*SQRT(1-COS(RADIANS(User_Model_Calcs!I4079))^2*COS(RADIANS(User_Model_Calcs!B4079))^2)))</f>
        <v>45.75794654135823</v>
      </c>
      <c r="P4079">
        <f t="shared" si="384"/>
        <v>37.535966305749014</v>
      </c>
    </row>
    <row r="4080" spans="1:16" x14ac:dyDescent="0.25">
      <c r="A4080" s="5">
        <v>150.28434475355624</v>
      </c>
      <c r="B4080">
        <v>-33.868386291002885</v>
      </c>
      <c r="C4080">
        <v>400</v>
      </c>
      <c r="D4080">
        <f t="shared" ca="1" si="383"/>
        <v>1.2</v>
      </c>
      <c r="E4080" s="1">
        <v>0.65</v>
      </c>
      <c r="F4080">
        <v>19.899999999999999</v>
      </c>
      <c r="G4080">
        <f t="shared" ca="1" si="385"/>
        <v>46.089820015575185</v>
      </c>
      <c r="H4080">
        <f t="shared" ca="1" si="388"/>
        <v>23.188017704783263</v>
      </c>
      <c r="I4080">
        <f>User_Model_Calcs!A4080-Sat_Data!$B$5</f>
        <v>40.28434475355624</v>
      </c>
      <c r="J4080">
        <f>(Earth_Data!$B$1/SQRT(1-Earth_Data!$B$2^2*SIN(RADIANS(User_Model_Calcs!B4080))^2))*COS(RADIANS(User_Model_Calcs!B4080))</f>
        <v>5301.410547524958</v>
      </c>
      <c r="K4080">
        <f>((Earth_Data!$B$1*(1-Earth_Data!$B$2^2))/SQRT(1-Earth_Data!$B$2^2*SIN(RADIANS(User_Model_Calcs!B4080))^2))*SIN(RADIANS(User_Model_Calcs!B4080))</f>
        <v>-3534.335549866074</v>
      </c>
      <c r="L4080">
        <f t="shared" si="386"/>
        <v>-33.690530310008711</v>
      </c>
      <c r="M4080">
        <f t="shared" si="387"/>
        <v>6371.5368297182431</v>
      </c>
      <c r="N4080">
        <f>SQRT(User_Model_Calcs!M4080^2+Sat_Data!$B$3^2-2*User_Model_Calcs!M4080*Sat_Data!$B$3*COS(RADIANS(L4080))*COS(RADIANS(I4080)))</f>
        <v>38436.630651632993</v>
      </c>
      <c r="O4080">
        <f>DEGREES(ACOS(((Earth_Data!$B$1+Sat_Data!$B$2)/User_Model_Calcs!N4080)*SQRT(1-COS(RADIANS(User_Model_Calcs!I4080))^2*COS(RADIANS(User_Model_Calcs!B4080))^2)))</f>
        <v>31.911707580562556</v>
      </c>
      <c r="P4080">
        <f t="shared" si="384"/>
        <v>56.675302421626093</v>
      </c>
    </row>
    <row r="4081" spans="1:16" x14ac:dyDescent="0.25">
      <c r="A4081" s="5">
        <v>129.05746574893436</v>
      </c>
      <c r="B4081">
        <v>-36.608325147614053</v>
      </c>
      <c r="C4081">
        <v>950</v>
      </c>
      <c r="D4081">
        <f t="shared" ca="1" si="383"/>
        <v>1.2</v>
      </c>
      <c r="E4081" s="1">
        <v>0.65</v>
      </c>
      <c r="F4081">
        <v>19.899999999999999</v>
      </c>
      <c r="G4081">
        <f t="shared" ca="1" si="385"/>
        <v>46.089820015575185</v>
      </c>
      <c r="H4081">
        <f t="shared" ca="1" si="388"/>
        <v>18.337681839419755</v>
      </c>
      <c r="I4081">
        <f>User_Model_Calcs!A4081-Sat_Data!$B$5</f>
        <v>19.057465748934362</v>
      </c>
      <c r="J4081">
        <f>(Earth_Data!$B$1/SQRT(1-Earth_Data!$B$2^2*SIN(RADIANS(User_Model_Calcs!B4081))^2))*COS(RADIANS(User_Model_Calcs!B4081))</f>
        <v>5126.0351181589367</v>
      </c>
      <c r="K4081">
        <f>((Earth_Data!$B$1*(1-Earth_Data!$B$2^2))/SQRT(1-Earth_Data!$B$2^2*SIN(RADIANS(User_Model_Calcs!B4081))^2))*SIN(RADIANS(User_Model_Calcs!B4081))</f>
        <v>-3782.5921226232504</v>
      </c>
      <c r="L4081">
        <f t="shared" si="386"/>
        <v>-36.424273271144145</v>
      </c>
      <c r="M4081">
        <f t="shared" si="387"/>
        <v>6370.576049207024</v>
      </c>
      <c r="N4081">
        <f>SQRT(User_Model_Calcs!M4081^2+Sat_Data!$B$3^2-2*User_Model_Calcs!M4081*Sat_Data!$B$3*COS(RADIANS(L4081))*COS(RADIANS(I4081)))</f>
        <v>37547.586380867193</v>
      </c>
      <c r="O4081">
        <f>DEGREES(ACOS(((Earth_Data!$B$1+Sat_Data!$B$2)/User_Model_Calcs!N4081)*SQRT(1-COS(RADIANS(User_Model_Calcs!I4081))^2*COS(RADIANS(User_Model_Calcs!B4081))^2)))</f>
        <v>42.98845641940364</v>
      </c>
      <c r="P4081">
        <f t="shared" si="384"/>
        <v>30.082938650800685</v>
      </c>
    </row>
    <row r="4082" spans="1:16" x14ac:dyDescent="0.25">
      <c r="A4082" s="5">
        <v>147.13823072218821</v>
      </c>
      <c r="B4082">
        <v>-35.77837313044207</v>
      </c>
      <c r="C4082">
        <v>400</v>
      </c>
      <c r="D4082">
        <f t="shared" ca="1" si="383"/>
        <v>0.75</v>
      </c>
      <c r="E4082" s="1">
        <v>0.65</v>
      </c>
      <c r="F4082">
        <v>19.899999999999999</v>
      </c>
      <c r="G4082">
        <f t="shared" ca="1" si="385"/>
        <v>42.007420362456692</v>
      </c>
      <c r="H4082">
        <f t="shared" ca="1" si="388"/>
        <v>18.447842669410221</v>
      </c>
      <c r="I4082">
        <f>User_Model_Calcs!A4082-Sat_Data!$B$5</f>
        <v>37.138230722188212</v>
      </c>
      <c r="J4082">
        <f>(Earth_Data!$B$1/SQRT(1-Earth_Data!$B$2^2*SIN(RADIANS(User_Model_Calcs!B4082))^2))*COS(RADIANS(User_Model_Calcs!B4082))</f>
        <v>5180.4170699104552</v>
      </c>
      <c r="K4082">
        <f>((Earth_Data!$B$1*(1-Earth_Data!$B$2^2))/SQRT(1-Earth_Data!$B$2^2*SIN(RADIANS(User_Model_Calcs!B4082))^2))*SIN(RADIANS(User_Model_Calcs!B4082))</f>
        <v>-3708.2705341165179</v>
      </c>
      <c r="L4082">
        <f t="shared" si="386"/>
        <v>-35.596023317513058</v>
      </c>
      <c r="M4082">
        <f t="shared" si="387"/>
        <v>6370.8705348968151</v>
      </c>
      <c r="N4082">
        <f>SQRT(User_Model_Calcs!M4082^2+Sat_Data!$B$3^2-2*User_Model_Calcs!M4082*Sat_Data!$B$3*COS(RADIANS(L4082))*COS(RADIANS(I4082)))</f>
        <v>38342.529221105127</v>
      </c>
      <c r="O4082">
        <f>DEGREES(ACOS(((Earth_Data!$B$1+Sat_Data!$B$2)/User_Model_Calcs!N4082)*SQRT(1-COS(RADIANS(User_Model_Calcs!I4082))^2*COS(RADIANS(User_Model_Calcs!B4082))^2)))</f>
        <v>32.993817771699696</v>
      </c>
      <c r="P4082">
        <f t="shared" si="384"/>
        <v>52.332698006769498</v>
      </c>
    </row>
    <row r="4083" spans="1:16" x14ac:dyDescent="0.25">
      <c r="A4083" s="5">
        <v>148.17859627971444</v>
      </c>
      <c r="B4083">
        <v>-38.997156447297613</v>
      </c>
      <c r="C4083">
        <v>400</v>
      </c>
      <c r="D4083">
        <f t="shared" ca="1" si="383"/>
        <v>1.2</v>
      </c>
      <c r="E4083" s="1">
        <v>0.65</v>
      </c>
      <c r="F4083">
        <v>19.899999999999999</v>
      </c>
      <c r="G4083">
        <f t="shared" ca="1" si="385"/>
        <v>46.089820015575185</v>
      </c>
      <c r="H4083">
        <f t="shared" ca="1" si="388"/>
        <v>18.064891931277931</v>
      </c>
      <c r="I4083">
        <f>User_Model_Calcs!A4083-Sat_Data!$B$5</f>
        <v>38.178596279714441</v>
      </c>
      <c r="J4083">
        <f>(Earth_Data!$B$1/SQRT(1-Earth_Data!$B$2^2*SIN(RADIANS(User_Model_Calcs!B4083))^2))*COS(RADIANS(User_Model_Calcs!B4083))</f>
        <v>4963.5284604044737</v>
      </c>
      <c r="K4083">
        <f>((Earth_Data!$B$1*(1-Earth_Data!$B$2^2))/SQRT(1-Earth_Data!$B$2^2*SIN(RADIANS(User_Model_Calcs!B4083))^2))*SIN(RADIANS(User_Model_Calcs!B4083))</f>
        <v>-3992.0731401941639</v>
      </c>
      <c r="L4083">
        <f t="shared" si="386"/>
        <v>-38.809069742274502</v>
      </c>
      <c r="M4083">
        <f t="shared" si="387"/>
        <v>6369.7144939082555</v>
      </c>
      <c r="N4083">
        <f>SQRT(User_Model_Calcs!M4083^2+Sat_Data!$B$3^2-2*User_Model_Calcs!M4083*Sat_Data!$B$3*COS(RADIANS(L4083))*COS(RADIANS(I4083)))</f>
        <v>38592.207232468041</v>
      </c>
      <c r="O4083">
        <f>DEGREES(ACOS(((Earth_Data!$B$1+Sat_Data!$B$2)/User_Model_Calcs!N4083)*SQRT(1-COS(RADIANS(User_Model_Calcs!I4083))^2*COS(RADIANS(User_Model_Calcs!B4083))^2)))</f>
        <v>30.121861648324877</v>
      </c>
      <c r="P4083">
        <f t="shared" si="384"/>
        <v>51.330077625545627</v>
      </c>
    </row>
    <row r="4084" spans="1:16" x14ac:dyDescent="0.25">
      <c r="A4084" s="5">
        <v>123.83989544274016</v>
      </c>
      <c r="B4084">
        <v>-30.424519642025537</v>
      </c>
      <c r="C4084">
        <v>950</v>
      </c>
      <c r="D4084">
        <f t="shared" ca="1" si="383"/>
        <v>1.2</v>
      </c>
      <c r="E4084" s="1">
        <v>0.65</v>
      </c>
      <c r="F4084">
        <v>19.899999999999999</v>
      </c>
      <c r="G4084">
        <f t="shared" ca="1" si="385"/>
        <v>46.089820015575185</v>
      </c>
      <c r="H4084">
        <f t="shared" ca="1" si="388"/>
        <v>15.487741525890367</v>
      </c>
      <c r="I4084">
        <f>User_Model_Calcs!A4084-Sat_Data!$B$5</f>
        <v>13.839895442740158</v>
      </c>
      <c r="J4084">
        <f>(Earth_Data!$B$1/SQRT(1-Earth_Data!$B$2^2*SIN(RADIANS(User_Model_Calcs!B4084))^2))*COS(RADIANS(User_Model_Calcs!B4084))</f>
        <v>5504.5782706005939</v>
      </c>
      <c r="K4084">
        <f>((Earth_Data!$B$1*(1-Earth_Data!$B$2^2))/SQRT(1-Earth_Data!$B$2^2*SIN(RADIANS(User_Model_Calcs!B4084))^2))*SIN(RADIANS(User_Model_Calcs!B4084))</f>
        <v>-3211.0429701608632</v>
      </c>
      <c r="L4084">
        <f t="shared" si="386"/>
        <v>-30.256739877778628</v>
      </c>
      <c r="M4084">
        <f t="shared" si="387"/>
        <v>6372.6900829545857</v>
      </c>
      <c r="N4084">
        <f>SQRT(User_Model_Calcs!M4084^2+Sat_Data!$B$3^2-2*User_Model_Calcs!M4084*Sat_Data!$B$3*COS(RADIANS(L4084))*COS(RADIANS(I4084)))</f>
        <v>36982.572875113437</v>
      </c>
      <c r="O4084">
        <f>DEGREES(ACOS(((Earth_Data!$B$1+Sat_Data!$B$2)/User_Model_Calcs!N4084)*SQRT(1-COS(RADIANS(User_Model_Calcs!I4084))^2*COS(RADIANS(User_Model_Calcs!B4084))^2)))</f>
        <v>51.434267991859429</v>
      </c>
      <c r="P4084">
        <f t="shared" si="384"/>
        <v>25.942649319715851</v>
      </c>
    </row>
    <row r="4085" spans="1:16" x14ac:dyDescent="0.25">
      <c r="A4085" s="5">
        <v>128.66338883192532</v>
      </c>
      <c r="B4085">
        <v>-37.406824880466694</v>
      </c>
      <c r="C4085">
        <v>950</v>
      </c>
      <c r="D4085">
        <f t="shared" ca="1" si="383"/>
        <v>1.2</v>
      </c>
      <c r="E4085" s="1">
        <v>0.65</v>
      </c>
      <c r="F4085">
        <v>19.899999999999999</v>
      </c>
      <c r="G4085">
        <f t="shared" ca="1" si="385"/>
        <v>46.089820015575185</v>
      </c>
      <c r="H4085">
        <f t="shared" ca="1" si="388"/>
        <v>15.127881284624641</v>
      </c>
      <c r="I4085">
        <f>User_Model_Calcs!A4085-Sat_Data!$B$5</f>
        <v>18.663388831925317</v>
      </c>
      <c r="J4085">
        <f>(Earth_Data!$B$1/SQRT(1-Earth_Data!$B$2^2*SIN(RADIANS(User_Model_Calcs!B4085))^2))*COS(RADIANS(User_Model_Calcs!B4085))</f>
        <v>5072.6958800396987</v>
      </c>
      <c r="K4085">
        <f>((Earth_Data!$B$1*(1-Earth_Data!$B$2^2))/SQRT(1-Earth_Data!$B$2^2*SIN(RADIANS(User_Model_Calcs!B4085))^2))*SIN(RADIANS(User_Model_Calcs!B4085))</f>
        <v>-3853.3561920156931</v>
      </c>
      <c r="L4085">
        <f t="shared" si="386"/>
        <v>-37.221280794547617</v>
      </c>
      <c r="M4085">
        <f t="shared" si="387"/>
        <v>6370.2902158314118</v>
      </c>
      <c r="N4085">
        <f>SQRT(User_Model_Calcs!M4085^2+Sat_Data!$B$3^2-2*User_Model_Calcs!M4085*Sat_Data!$B$3*COS(RADIANS(L4085))*COS(RADIANS(I4085)))</f>
        <v>37591.461496741111</v>
      </c>
      <c r="O4085">
        <f>DEGREES(ACOS(((Earth_Data!$B$1+Sat_Data!$B$2)/User_Model_Calcs!N4085)*SQRT(1-COS(RADIANS(User_Model_Calcs!I4085))^2*COS(RADIANS(User_Model_Calcs!B4085))^2)))</f>
        <v>42.386653677970841</v>
      </c>
      <c r="P4085">
        <f t="shared" si="384"/>
        <v>29.075191084839442</v>
      </c>
    </row>
    <row r="4086" spans="1:16" x14ac:dyDescent="0.25">
      <c r="A4086" s="5">
        <v>135.02579421935656</v>
      </c>
      <c r="B4086">
        <v>-38.751818494076986</v>
      </c>
      <c r="C4086">
        <v>950</v>
      </c>
      <c r="D4086">
        <f t="shared" ca="1" si="383"/>
        <v>0.75</v>
      </c>
      <c r="E4086" s="1">
        <v>0.65</v>
      </c>
      <c r="F4086">
        <v>19.899999999999999</v>
      </c>
      <c r="G4086">
        <f t="shared" ca="1" si="385"/>
        <v>42.007420362456692</v>
      </c>
      <c r="H4086">
        <f t="shared" ca="1" si="388"/>
        <v>19.544858097488515</v>
      </c>
      <c r="I4086">
        <f>User_Model_Calcs!A4086-Sat_Data!$B$5</f>
        <v>25.025794219356555</v>
      </c>
      <c r="J4086">
        <f>(Earth_Data!$B$1/SQRT(1-Earth_Data!$B$2^2*SIN(RADIANS(User_Model_Calcs!B4086))^2))*COS(RADIANS(User_Model_Calcs!B4086))</f>
        <v>4980.6220432910286</v>
      </c>
      <c r="K4086">
        <f>((Earth_Data!$B$1*(1-Earth_Data!$B$2^2))/SQRT(1-Earth_Data!$B$2^2*SIN(RADIANS(User_Model_Calcs!B4086))^2))*SIN(RADIANS(User_Model_Calcs!B4086))</f>
        <v>-3970.8695189816567</v>
      </c>
      <c r="L4086">
        <f t="shared" si="386"/>
        <v>-38.564086496552072</v>
      </c>
      <c r="M4086">
        <f t="shared" si="387"/>
        <v>6369.8038176143318</v>
      </c>
      <c r="N4086">
        <f>SQRT(User_Model_Calcs!M4086^2+Sat_Data!$B$3^2-2*User_Model_Calcs!M4086*Sat_Data!$B$3*COS(RADIANS(L4086))*COS(RADIANS(I4086)))</f>
        <v>37918.507013230068</v>
      </c>
      <c r="O4086">
        <f>DEGREES(ACOS(((Earth_Data!$B$1+Sat_Data!$B$2)/User_Model_Calcs!N4086)*SQRT(1-COS(RADIANS(User_Model_Calcs!I4086))^2*COS(RADIANS(User_Model_Calcs!B4086))^2)))</f>
        <v>38.113611691075377</v>
      </c>
      <c r="P4086">
        <f t="shared" si="384"/>
        <v>36.716968237905668</v>
      </c>
    </row>
    <row r="4087" spans="1:16" x14ac:dyDescent="0.25">
      <c r="A4087" s="5">
        <v>135.90616159238465</v>
      </c>
      <c r="B4087">
        <v>-32.783546317402347</v>
      </c>
      <c r="C4087">
        <v>950</v>
      </c>
      <c r="D4087">
        <f t="shared" ca="1" si="383"/>
        <v>1.2</v>
      </c>
      <c r="E4087" s="1">
        <v>0.65</v>
      </c>
      <c r="F4087">
        <v>19.899999999999999</v>
      </c>
      <c r="G4087">
        <f t="shared" ca="1" si="385"/>
        <v>46.089820015575185</v>
      </c>
      <c r="H4087">
        <f t="shared" ca="1" si="388"/>
        <v>14.38858645238385</v>
      </c>
      <c r="I4087">
        <f>User_Model_Calcs!A4087-Sat_Data!$B$5</f>
        <v>25.906161592384649</v>
      </c>
      <c r="J4087">
        <f>(Earth_Data!$B$1/SQRT(1-Earth_Data!$B$2^2*SIN(RADIANS(User_Model_Calcs!B4087))^2))*COS(RADIANS(User_Model_Calcs!B4087))</f>
        <v>5367.5135591404733</v>
      </c>
      <c r="K4087">
        <f>((Earth_Data!$B$1*(1-Earth_Data!$B$2^2))/SQRT(1-Earth_Data!$B$2^2*SIN(RADIANS(User_Model_Calcs!B4087))^2))*SIN(RADIANS(User_Model_Calcs!B4087))</f>
        <v>-3433.8027107676085</v>
      </c>
      <c r="L4087">
        <f t="shared" si="386"/>
        <v>-32.60859476840487</v>
      </c>
      <c r="M4087">
        <f t="shared" si="387"/>
        <v>6371.9073175958711</v>
      </c>
      <c r="N4087">
        <f>SQRT(User_Model_Calcs!M4087^2+Sat_Data!$B$3^2-2*User_Model_Calcs!M4087*Sat_Data!$B$3*COS(RADIANS(L4087))*COS(RADIANS(I4087)))</f>
        <v>37566.839968854743</v>
      </c>
      <c r="O4087">
        <f>DEGREES(ACOS(((Earth_Data!$B$1+Sat_Data!$B$2)/User_Model_Calcs!N4087)*SQRT(1-COS(RADIANS(User_Model_Calcs!I4087))^2*COS(RADIANS(User_Model_Calcs!B4087))^2)))</f>
        <v>42.746297745811113</v>
      </c>
      <c r="P4087">
        <f t="shared" si="384"/>
        <v>41.89275574008019</v>
      </c>
    </row>
    <row r="4088" spans="1:16" x14ac:dyDescent="0.25">
      <c r="A4088">
        <v>158.315</v>
      </c>
      <c r="B4088">
        <v>-38.584000000000003</v>
      </c>
      <c r="C4088">
        <v>375</v>
      </c>
      <c r="D4088">
        <f t="shared" ca="1" si="383"/>
        <v>0.75</v>
      </c>
      <c r="E4088" s="1">
        <v>0.65</v>
      </c>
      <c r="F4088">
        <v>19.899999999999999</v>
      </c>
      <c r="G4088">
        <f t="shared" ca="1" si="385"/>
        <v>42.007420362456692</v>
      </c>
      <c r="H4088">
        <f t="shared" ca="1" si="388"/>
        <v>22.495965771861052</v>
      </c>
      <c r="I4088">
        <f>User_Model_Calcs!A4088-Sat_Data!$B$5</f>
        <v>48.314999999999998</v>
      </c>
      <c r="J4088">
        <f>(Earth_Data!$B$1/SQRT(1-Earth_Data!$B$2^2*SIN(RADIANS(User_Model_Calcs!B4088))^2))*COS(RADIANS(User_Model_Calcs!B4088))</f>
        <v>4992.2617876817003</v>
      </c>
      <c r="K4088">
        <f>((Earth_Data!$B$1*(1-Earth_Data!$B$2^2))/SQRT(1-Earth_Data!$B$2^2*SIN(RADIANS(User_Model_Calcs!B4088))^2))*SIN(RADIANS(User_Model_Calcs!B4088))</f>
        <v>-3956.3240551453159</v>
      </c>
      <c r="L4088">
        <f t="shared" si="386"/>
        <v>-38.396518547227515</v>
      </c>
      <c r="M4088">
        <f t="shared" si="387"/>
        <v>6369.8648169382968</v>
      </c>
      <c r="N4088">
        <f>SQRT(User_Model_Calcs!M4088^2+Sat_Data!$B$3^2-2*User_Model_Calcs!M4088*Sat_Data!$B$3*COS(RADIANS(L4088))*COS(RADIANS(I4088)))</f>
        <v>39222.667143716448</v>
      </c>
      <c r="O4088">
        <f>DEGREES(ACOS(((Earth_Data!$B$1+Sat_Data!$B$2)/User_Model_Calcs!N4088)*SQRT(1-COS(RADIANS(User_Model_Calcs!I4088))^2*COS(RADIANS(User_Model_Calcs!B4088))^2)))</f>
        <v>23.318418653742818</v>
      </c>
      <c r="P4088">
        <f t="shared" si="384"/>
        <v>60.953557433684004</v>
      </c>
    </row>
    <row r="4089" spans="1:16" x14ac:dyDescent="0.25">
      <c r="A4089" s="5">
        <v>124.75529215729347</v>
      </c>
      <c r="B4089">
        <v>-31.680201012483607</v>
      </c>
      <c r="C4089">
        <v>950</v>
      </c>
      <c r="D4089">
        <f t="shared" ca="1" si="383"/>
        <v>0.75</v>
      </c>
      <c r="E4089" s="1">
        <v>0.65</v>
      </c>
      <c r="F4089">
        <v>19.899999999999999</v>
      </c>
      <c r="G4089">
        <f t="shared" ca="1" si="385"/>
        <v>42.007420362456692</v>
      </c>
      <c r="H4089">
        <f t="shared" ca="1" si="388"/>
        <v>16.348831234783642</v>
      </c>
      <c r="I4089">
        <f>User_Model_Calcs!A4089-Sat_Data!$B$5</f>
        <v>14.755292157293468</v>
      </c>
      <c r="J4089">
        <f>(Earth_Data!$B$1/SQRT(1-Earth_Data!$B$2^2*SIN(RADIANS(User_Model_Calcs!B4089))^2))*COS(RADIANS(User_Model_Calcs!B4089))</f>
        <v>5432.7681056924503</v>
      </c>
      <c r="K4089">
        <f>((Earth_Data!$B$1*(1-Earth_Data!$B$2^2))/SQRT(1-Earth_Data!$B$2^2*SIN(RADIANS(User_Model_Calcs!B4089))^2))*SIN(RADIANS(User_Model_Calcs!B4089))</f>
        <v>-3330.3080410758612</v>
      </c>
      <c r="L4089">
        <f t="shared" si="386"/>
        <v>-31.508459641458977</v>
      </c>
      <c r="M4089">
        <f t="shared" si="387"/>
        <v>6372.2775315175713</v>
      </c>
      <c r="N4089">
        <f>SQRT(User_Model_Calcs!M4089^2+Sat_Data!$B$3^2-2*User_Model_Calcs!M4089*Sat_Data!$B$3*COS(RADIANS(L4089))*COS(RADIANS(I4089)))</f>
        <v>37086.289244275089</v>
      </c>
      <c r="O4089">
        <f>DEGREES(ACOS(((Earth_Data!$B$1+Sat_Data!$B$2)/User_Model_Calcs!N4089)*SQRT(1-COS(RADIANS(User_Model_Calcs!I4089))^2*COS(RADIANS(User_Model_Calcs!B4089))^2)))</f>
        <v>49.764219880550115</v>
      </c>
      <c r="P4089">
        <f t="shared" si="384"/>
        <v>26.633784427961903</v>
      </c>
    </row>
    <row r="4090" spans="1:16" x14ac:dyDescent="0.25">
      <c r="A4090" s="5">
        <v>134.38502455517136</v>
      </c>
      <c r="B4090">
        <v>-32.674341913919328</v>
      </c>
      <c r="C4090">
        <v>950</v>
      </c>
      <c r="D4090">
        <f t="shared" ca="1" si="383"/>
        <v>1.2</v>
      </c>
      <c r="E4090" s="1">
        <v>0.65</v>
      </c>
      <c r="F4090">
        <v>19.899999999999999</v>
      </c>
      <c r="G4090">
        <f t="shared" ca="1" si="385"/>
        <v>46.089820015575185</v>
      </c>
      <c r="H4090">
        <f t="shared" ca="1" si="388"/>
        <v>16.475141979446509</v>
      </c>
      <c r="I4090">
        <f>User_Model_Calcs!A4090-Sat_Data!$B$5</f>
        <v>24.385024555171356</v>
      </c>
      <c r="J4090">
        <f>(Earth_Data!$B$1/SQRT(1-Earth_Data!$B$2^2*SIN(RADIANS(User_Model_Calcs!B4090))^2))*COS(RADIANS(User_Model_Calcs!B4090))</f>
        <v>5374.0614127066292</v>
      </c>
      <c r="K4090">
        <f>((Earth_Data!$B$1*(1-Earth_Data!$B$2^2))/SQRT(1-Earth_Data!$B$2^2*SIN(RADIANS(User_Model_Calcs!B4090))^2))*SIN(RADIANS(User_Model_Calcs!B4090))</f>
        <v>-3423.6147052589081</v>
      </c>
      <c r="L4090">
        <f t="shared" si="386"/>
        <v>-32.499696648883962</v>
      </c>
      <c r="M4090">
        <f t="shared" si="387"/>
        <v>6371.9442651052286</v>
      </c>
      <c r="N4090">
        <f>SQRT(User_Model_Calcs!M4090^2+Sat_Data!$B$3^2-2*User_Model_Calcs!M4090*Sat_Data!$B$3*COS(RADIANS(L4090))*COS(RADIANS(I4090)))</f>
        <v>37492.118627218173</v>
      </c>
      <c r="O4090">
        <f>DEGREES(ACOS(((Earth_Data!$B$1+Sat_Data!$B$2)/User_Model_Calcs!N4090)*SQRT(1-COS(RADIANS(User_Model_Calcs!I4090))^2*COS(RADIANS(User_Model_Calcs!B4090))^2)))</f>
        <v>43.775169166010805</v>
      </c>
      <c r="P4090">
        <f t="shared" si="384"/>
        <v>40.019040035418399</v>
      </c>
    </row>
    <row r="4091" spans="1:16" x14ac:dyDescent="0.25">
      <c r="A4091" s="5">
        <v>127.73600194968914</v>
      </c>
      <c r="B4091">
        <v>-32.590465794422975</v>
      </c>
      <c r="C4091">
        <v>950</v>
      </c>
      <c r="D4091">
        <f t="shared" ca="1" si="383"/>
        <v>1.2</v>
      </c>
      <c r="E4091" s="1">
        <v>0.65</v>
      </c>
      <c r="F4091">
        <v>19.899999999999999</v>
      </c>
      <c r="G4091">
        <f t="shared" ca="1" si="385"/>
        <v>46.089820015575185</v>
      </c>
      <c r="H4091">
        <f t="shared" ca="1" si="388"/>
        <v>22.776258533153687</v>
      </c>
      <c r="I4091">
        <f>User_Model_Calcs!A4091-Sat_Data!$B$5</f>
        <v>17.73600194968914</v>
      </c>
      <c r="J4091">
        <f>(Earth_Data!$B$1/SQRT(1-Earth_Data!$B$2^2*SIN(RADIANS(User_Model_Calcs!B4091))^2))*COS(RADIANS(User_Model_Calcs!B4091))</f>
        <v>5379.0773232993843</v>
      </c>
      <c r="K4091">
        <f>((Earth_Data!$B$1*(1-Earth_Data!$B$2^2))/SQRT(1-Earth_Data!$B$2^2*SIN(RADIANS(User_Model_Calcs!B4091))^2))*SIN(RADIANS(User_Model_Calcs!B4091))</f>
        <v>-3415.7813085783096</v>
      </c>
      <c r="L4091">
        <f t="shared" si="386"/>
        <v>-32.416057491589996</v>
      </c>
      <c r="M4091">
        <f t="shared" si="387"/>
        <v>6371.9725986594303</v>
      </c>
      <c r="N4091">
        <f>SQRT(User_Model_Calcs!M4091^2+Sat_Data!$B$3^2-2*User_Model_Calcs!M4091*Sat_Data!$B$3*COS(RADIANS(L4091))*COS(RADIANS(I4091)))</f>
        <v>37233.966852040641</v>
      </c>
      <c r="O4091">
        <f>DEGREES(ACOS(((Earth_Data!$B$1+Sat_Data!$B$2)/User_Model_Calcs!N4091)*SQRT(1-COS(RADIANS(User_Model_Calcs!I4091))^2*COS(RADIANS(User_Model_Calcs!B4091))^2)))</f>
        <v>47.494502416450061</v>
      </c>
      <c r="P4091">
        <f t="shared" si="384"/>
        <v>30.701396590219638</v>
      </c>
    </row>
    <row r="4092" spans="1:16" x14ac:dyDescent="0.25">
      <c r="A4092" s="5">
        <v>119.33049309466264</v>
      </c>
      <c r="B4092">
        <v>-33.754440667452137</v>
      </c>
      <c r="C4092">
        <v>950</v>
      </c>
      <c r="D4092">
        <f t="shared" ca="1" si="383"/>
        <v>3</v>
      </c>
      <c r="E4092" s="1">
        <v>0.65</v>
      </c>
      <c r="F4092">
        <v>19.899999999999999</v>
      </c>
      <c r="G4092">
        <f t="shared" ca="1" si="385"/>
        <v>54.048620189015942</v>
      </c>
      <c r="H4092">
        <f t="shared" ca="1" si="388"/>
        <v>16.336924641855138</v>
      </c>
      <c r="I4092">
        <f>User_Model_Calcs!A4092-Sat_Data!$B$5</f>
        <v>9.3304930946626428</v>
      </c>
      <c r="J4092">
        <f>(Earth_Data!$B$1/SQRT(1-Earth_Data!$B$2^2*SIN(RADIANS(User_Model_Calcs!B4092))^2))*COS(RADIANS(User_Model_Calcs!B4092))</f>
        <v>5308.4435128766281</v>
      </c>
      <c r="K4092">
        <f>((Earth_Data!$B$1*(1-Earth_Data!$B$2^2))/SQRT(1-Earth_Data!$B$2^2*SIN(RADIANS(User_Model_Calcs!B4092))^2))*SIN(RADIANS(User_Model_Calcs!B4092))</f>
        <v>-3523.8343575014178</v>
      </c>
      <c r="L4092">
        <f t="shared" si="386"/>
        <v>-33.576877882463393</v>
      </c>
      <c r="M4092">
        <f t="shared" si="387"/>
        <v>6371.5760301913833</v>
      </c>
      <c r="N4092">
        <f>SQRT(User_Model_Calcs!M4092^2+Sat_Data!$B$3^2-2*User_Model_Calcs!M4092*Sat_Data!$B$3*COS(RADIANS(L4092))*COS(RADIANS(I4092)))</f>
        <v>37103.670967506267</v>
      </c>
      <c r="O4092">
        <f>DEGREES(ACOS(((Earth_Data!$B$1+Sat_Data!$B$2)/User_Model_Calcs!N4092)*SQRT(1-COS(RADIANS(User_Model_Calcs!I4092))^2*COS(RADIANS(User_Model_Calcs!B4092))^2)))</f>
        <v>49.478612969247706</v>
      </c>
      <c r="P4092">
        <f t="shared" si="384"/>
        <v>16.473103059391498</v>
      </c>
    </row>
    <row r="4093" spans="1:16" x14ac:dyDescent="0.25">
      <c r="A4093" s="5">
        <v>122.21857089754911</v>
      </c>
      <c r="B4093">
        <v>-29.249355333738087</v>
      </c>
      <c r="C4093">
        <v>950</v>
      </c>
      <c r="D4093">
        <f t="shared" ca="1" si="383"/>
        <v>0.75</v>
      </c>
      <c r="E4093" s="1">
        <v>0.65</v>
      </c>
      <c r="F4093">
        <v>19.899999999999999</v>
      </c>
      <c r="G4093">
        <f t="shared" ca="1" si="385"/>
        <v>42.007420362456692</v>
      </c>
      <c r="H4093">
        <f t="shared" ca="1" si="388"/>
        <v>20.821140757002787</v>
      </c>
      <c r="I4093">
        <f>User_Model_Calcs!A4093-Sat_Data!$B$5</f>
        <v>12.218570897549114</v>
      </c>
      <c r="J4093">
        <f>(Earth_Data!$B$1/SQRT(1-Earth_Data!$B$2^2*SIN(RADIANS(User_Model_Calcs!B4093))^2))*COS(RADIANS(User_Model_Calcs!B4093))</f>
        <v>5569.3891805454059</v>
      </c>
      <c r="K4093">
        <f>((Earth_Data!$B$1*(1-Earth_Data!$B$2^2))/SQRT(1-Earth_Data!$B$2^2*SIN(RADIANS(User_Model_Calcs!B4093))^2))*SIN(RADIANS(User_Model_Calcs!B4093))</f>
        <v>-3098.0458023830029</v>
      </c>
      <c r="L4093">
        <f t="shared" si="386"/>
        <v>-29.085573823846712</v>
      </c>
      <c r="M4093">
        <f t="shared" si="387"/>
        <v>6373.067051117474</v>
      </c>
      <c r="N4093">
        <f>SQRT(User_Model_Calcs!M4093^2+Sat_Data!$B$3^2-2*User_Model_Calcs!M4093*Sat_Data!$B$3*COS(RADIANS(L4093))*COS(RADIANS(I4093)))</f>
        <v>36870.213618946436</v>
      </c>
      <c r="O4093">
        <f>DEGREES(ACOS(((Earth_Data!$B$1+Sat_Data!$B$2)/User_Model_Calcs!N4093)*SQRT(1-COS(RADIANS(User_Model_Calcs!I4093))^2*COS(RADIANS(User_Model_Calcs!B4093))^2)))</f>
        <v>53.320407475563954</v>
      </c>
      <c r="P4093">
        <f t="shared" si="384"/>
        <v>23.902369137113411</v>
      </c>
    </row>
    <row r="4094" spans="1:16" x14ac:dyDescent="0.25">
      <c r="A4094" s="5">
        <v>135.65328525467856</v>
      </c>
      <c r="B4094">
        <v>-39.50987237496323</v>
      </c>
      <c r="C4094">
        <v>950</v>
      </c>
      <c r="D4094">
        <f t="shared" ca="1" si="383"/>
        <v>1.2</v>
      </c>
      <c r="E4094" s="1">
        <v>0.65</v>
      </c>
      <c r="F4094">
        <v>19.899999999999999</v>
      </c>
      <c r="G4094">
        <f t="shared" ca="1" si="385"/>
        <v>46.089820015575185</v>
      </c>
      <c r="H4094">
        <f t="shared" ca="1" si="388"/>
        <v>17.746522974542383</v>
      </c>
      <c r="I4094">
        <f>User_Model_Calcs!A4094-Sat_Data!$B$5</f>
        <v>25.653285254678565</v>
      </c>
      <c r="J4094">
        <f>(Earth_Data!$B$1/SQRT(1-Earth_Data!$B$2^2*SIN(RADIANS(User_Model_Calcs!B4094))^2))*COS(RADIANS(User_Model_Calcs!B4094))</f>
        <v>4927.5110765839991</v>
      </c>
      <c r="K4094">
        <f>((Earth_Data!$B$1*(1-Earth_Data!$B$2^2))/SQRT(1-Earth_Data!$B$2^2*SIN(RADIANS(User_Model_Calcs!B4094))^2))*SIN(RADIANS(User_Model_Calcs!B4094))</f>
        <v>-4036.1506919637463</v>
      </c>
      <c r="L4094">
        <f t="shared" si="386"/>
        <v>-39.321088862368256</v>
      </c>
      <c r="M4094">
        <f t="shared" si="387"/>
        <v>6369.5272837234497</v>
      </c>
      <c r="N4094">
        <f>SQRT(User_Model_Calcs!M4094^2+Sat_Data!$B$3^2-2*User_Model_Calcs!M4094*Sat_Data!$B$3*COS(RADIANS(L4094))*COS(RADIANS(I4094)))</f>
        <v>37997.573222918683</v>
      </c>
      <c r="O4094">
        <f>DEGREES(ACOS(((Earth_Data!$B$1+Sat_Data!$B$2)/User_Model_Calcs!N4094)*SQRT(1-COS(RADIANS(User_Model_Calcs!I4094))^2*COS(RADIANS(User_Model_Calcs!B4094))^2)))</f>
        <v>37.12216934708762</v>
      </c>
      <c r="P4094">
        <f t="shared" si="384"/>
        <v>37.048461616438956</v>
      </c>
    </row>
    <row r="4095" spans="1:16" x14ac:dyDescent="0.25">
      <c r="A4095" s="5">
        <v>134.3082875484744</v>
      </c>
      <c r="B4095">
        <v>-29.221402373352227</v>
      </c>
      <c r="C4095">
        <v>950</v>
      </c>
      <c r="D4095">
        <f t="shared" ca="1" si="383"/>
        <v>1.2</v>
      </c>
      <c r="E4095" s="1">
        <v>0.65</v>
      </c>
      <c r="F4095">
        <v>19.899999999999999</v>
      </c>
      <c r="G4095">
        <f t="shared" ca="1" si="385"/>
        <v>46.089820015575185</v>
      </c>
      <c r="H4095">
        <f t="shared" ca="1" si="388"/>
        <v>18.379407065041491</v>
      </c>
      <c r="I4095">
        <f>User_Model_Calcs!A4095-Sat_Data!$B$5</f>
        <v>24.308287548474397</v>
      </c>
      <c r="J4095">
        <f>(Earth_Data!$B$1/SQRT(1-Earth_Data!$B$2^2*SIN(RADIANS(User_Model_Calcs!B4095))^2))*COS(RADIANS(User_Model_Calcs!B4095))</f>
        <v>5570.902384747812</v>
      </c>
      <c r="K4095">
        <f>((Earth_Data!$B$1*(1-Earth_Data!$B$2^2))/SQRT(1-Earth_Data!$B$2^2*SIN(RADIANS(User_Model_Calcs!B4095))^2))*SIN(RADIANS(User_Model_Calcs!B4095))</f>
        <v>-3095.3421637412221</v>
      </c>
      <c r="L4095">
        <f t="shared" si="386"/>
        <v>-29.057719333041689</v>
      </c>
      <c r="M4095">
        <f t="shared" si="387"/>
        <v>6373.0759050103152</v>
      </c>
      <c r="N4095">
        <f>SQRT(User_Model_Calcs!M4095^2+Sat_Data!$B$3^2-2*User_Model_Calcs!M4095*Sat_Data!$B$3*COS(RADIANS(L4095))*COS(RADIANS(I4095)))</f>
        <v>37286.666888549662</v>
      </c>
      <c r="O4095">
        <f>DEGREES(ACOS(((Earth_Data!$B$1+Sat_Data!$B$2)/User_Model_Calcs!N4095)*SQRT(1-COS(RADIANS(User_Model_Calcs!I4095))^2*COS(RADIANS(User_Model_Calcs!B4095))^2)))</f>
        <v>46.731556461728303</v>
      </c>
      <c r="P4095">
        <f t="shared" si="384"/>
        <v>42.776394455599537</v>
      </c>
    </row>
    <row r="4096" spans="1:16" x14ac:dyDescent="0.25">
      <c r="A4096">
        <v>142.34</v>
      </c>
      <c r="B4096">
        <v>-31.380000000000003</v>
      </c>
      <c r="C4096">
        <v>950</v>
      </c>
      <c r="D4096">
        <f t="shared" ca="1" si="383"/>
        <v>0.75</v>
      </c>
      <c r="E4096" s="1">
        <v>0.65</v>
      </c>
      <c r="F4096">
        <v>19.899999999999999</v>
      </c>
      <c r="G4096">
        <f t="shared" ca="1" si="385"/>
        <v>42.007420362456692</v>
      </c>
      <c r="H4096">
        <f t="shared" ca="1" si="388"/>
        <v>20.175367105042397</v>
      </c>
      <c r="I4096">
        <f>User_Model_Calcs!A4096-Sat_Data!$B$5</f>
        <v>32.340000000000003</v>
      </c>
      <c r="J4096">
        <f>(Earth_Data!$B$1/SQRT(1-Earth_Data!$B$2^2*SIN(RADIANS(User_Model_Calcs!B4096))^2))*COS(RADIANS(User_Model_Calcs!B4096))</f>
        <v>5450.1748223158829</v>
      </c>
      <c r="K4096">
        <f>((Earth_Data!$B$1*(1-Earth_Data!$B$2^2))/SQRT(1-Earth_Data!$B$2^2*SIN(RADIANS(User_Model_Calcs!B4096))^2))*SIN(RADIANS(User_Model_Calcs!B4096))</f>
        <v>-3301.9363301797625</v>
      </c>
      <c r="L4096">
        <f t="shared" si="386"/>
        <v>-31.209176154821396</v>
      </c>
      <c r="M4096">
        <f t="shared" si="387"/>
        <v>6372.3770386227907</v>
      </c>
      <c r="N4096">
        <f>SQRT(User_Model_Calcs!M4096^2+Sat_Data!$B$3^2-2*User_Model_Calcs!M4096*Sat_Data!$B$3*COS(RADIANS(L4096))*COS(RADIANS(I4096)))</f>
        <v>37816.766542809266</v>
      </c>
      <c r="O4096">
        <f>DEGREES(ACOS(((Earth_Data!$B$1+Sat_Data!$B$2)/User_Model_Calcs!N4096)*SQRT(1-COS(RADIANS(User_Model_Calcs!I4096))^2*COS(RADIANS(User_Model_Calcs!B4096))^2)))</f>
        <v>39.444934263276821</v>
      </c>
      <c r="P4096">
        <f t="shared" si="384"/>
        <v>50.565688869138654</v>
      </c>
    </row>
    <row r="4097" spans="1:16" x14ac:dyDescent="0.25">
      <c r="A4097" s="5">
        <v>123.21167193416099</v>
      </c>
      <c r="B4097">
        <v>-32.22233890376792</v>
      </c>
      <c r="C4097">
        <v>950</v>
      </c>
      <c r="D4097">
        <f t="shared" ca="1" si="383"/>
        <v>3</v>
      </c>
      <c r="E4097" s="1">
        <v>0.65</v>
      </c>
      <c r="F4097">
        <v>19.899999999999999</v>
      </c>
      <c r="G4097">
        <f t="shared" ca="1" si="385"/>
        <v>54.048620189015942</v>
      </c>
      <c r="H4097">
        <f t="shared" ca="1" si="388"/>
        <v>23.350832931354986</v>
      </c>
      <c r="I4097">
        <f>User_Model_Calcs!A4097-Sat_Data!$B$5</f>
        <v>13.211671934160989</v>
      </c>
      <c r="J4097">
        <f>(Earth_Data!$B$1/SQRT(1-Earth_Data!$B$2^2*SIN(RADIANS(User_Model_Calcs!B4097))^2))*COS(RADIANS(User_Model_Calcs!B4097))</f>
        <v>5400.9552277052544</v>
      </c>
      <c r="K4097">
        <f>((Earth_Data!$B$1*(1-Earth_Data!$B$2^2))/SQRT(1-Earth_Data!$B$2^2*SIN(RADIANS(User_Model_Calcs!B4097))^2))*SIN(RADIANS(User_Model_Calcs!B4097))</f>
        <v>-3381.3157631999588</v>
      </c>
      <c r="L4097">
        <f t="shared" si="386"/>
        <v>-32.048988190270471</v>
      </c>
      <c r="M4097">
        <f t="shared" si="387"/>
        <v>6372.0964887657838</v>
      </c>
      <c r="N4097">
        <f>SQRT(User_Model_Calcs!M4097^2+Sat_Data!$B$3^2-2*User_Model_Calcs!M4097*Sat_Data!$B$3*COS(RADIANS(L4097))*COS(RADIANS(I4097)))</f>
        <v>37081.25971297385</v>
      </c>
      <c r="O4097">
        <f>DEGREES(ACOS(((Earth_Data!$B$1+Sat_Data!$B$2)/User_Model_Calcs!N4097)*SQRT(1-COS(RADIANS(User_Model_Calcs!I4097))^2*COS(RADIANS(User_Model_Calcs!B4097))^2)))</f>
        <v>49.839926622323659</v>
      </c>
      <c r="P4097">
        <f t="shared" si="384"/>
        <v>23.763186463073655</v>
      </c>
    </row>
    <row r="4098" spans="1:16" x14ac:dyDescent="0.25">
      <c r="A4098" s="5">
        <v>129.47321519575752</v>
      </c>
      <c r="B4098">
        <v>-35.122461111814268</v>
      </c>
      <c r="C4098">
        <v>950</v>
      </c>
      <c r="D4098">
        <f t="shared" ref="D4098:D4161" ca="1" si="389">CHOOSE(RANDBETWEEN(1,3),0.75,1.2,3)</f>
        <v>1.2</v>
      </c>
      <c r="E4098" s="1">
        <v>0.65</v>
      </c>
      <c r="F4098">
        <v>19.899999999999999</v>
      </c>
      <c r="G4098">
        <f t="shared" ca="1" si="385"/>
        <v>46.089820015575185</v>
      </c>
      <c r="H4098">
        <f t="shared" ca="1" si="388"/>
        <v>16.484290046799657</v>
      </c>
      <c r="I4098">
        <f>User_Model_Calcs!A4098-Sat_Data!$B$5</f>
        <v>19.473215195757518</v>
      </c>
      <c r="J4098">
        <f>(Earth_Data!$B$1/SQRT(1-Earth_Data!$B$2^2*SIN(RADIANS(User_Model_Calcs!B4098))^2))*COS(RADIANS(User_Model_Calcs!B4098))</f>
        <v>5222.6248895758281</v>
      </c>
      <c r="K4098">
        <f>((Earth_Data!$B$1*(1-Earth_Data!$B$2^2))/SQRT(1-Earth_Data!$B$2^2*SIN(RADIANS(User_Model_Calcs!B4098))^2))*SIN(RADIANS(User_Model_Calcs!B4098))</f>
        <v>-3648.988918422202</v>
      </c>
      <c r="L4098">
        <f t="shared" si="386"/>
        <v>-34.941564435284349</v>
      </c>
      <c r="M4098">
        <f t="shared" si="387"/>
        <v>6371.10122851497</v>
      </c>
      <c r="N4098">
        <f>SQRT(User_Model_Calcs!M4098^2+Sat_Data!$B$3^2-2*User_Model_Calcs!M4098*Sat_Data!$B$3*COS(RADIANS(L4098))*COS(RADIANS(I4098)))</f>
        <v>37459.091340069652</v>
      </c>
      <c r="O4098">
        <f>DEGREES(ACOS(((Earth_Data!$B$1+Sat_Data!$B$2)/User_Model_Calcs!N4098)*SQRT(1-COS(RADIANS(User_Model_Calcs!I4098))^2*COS(RADIANS(User_Model_Calcs!B4098))^2)))</f>
        <v>44.222379510760447</v>
      </c>
      <c r="P4098">
        <f t="shared" ref="P4098:P4161" si="390">DEGREES(ASIN(SIN(RADIANS(ABS(I4098)))/(SIN(ACOS(COS(RADIANS(I4098))*COS(RADIANS(B4098)))))))</f>
        <v>31.574683786312779</v>
      </c>
    </row>
    <row r="4099" spans="1:16" x14ac:dyDescent="0.25">
      <c r="A4099" s="5">
        <v>125.87594165743383</v>
      </c>
      <c r="B4099">
        <v>-38.516363469902807</v>
      </c>
      <c r="C4099">
        <v>950</v>
      </c>
      <c r="D4099">
        <f t="shared" ca="1" si="389"/>
        <v>3</v>
      </c>
      <c r="E4099" s="1">
        <v>0.65</v>
      </c>
      <c r="F4099">
        <v>19.899999999999999</v>
      </c>
      <c r="G4099">
        <f t="shared" ref="G4099:G4162" ca="1" si="391">20.4+20*LOG(F4099)+20*LOG(D4099)+10*LOG(E4099)</f>
        <v>54.048620189015942</v>
      </c>
      <c r="H4099">
        <f t="shared" ca="1" si="388"/>
        <v>17.829666300902957</v>
      </c>
      <c r="I4099">
        <f>User_Model_Calcs!A4099-Sat_Data!$B$5</f>
        <v>15.875941657433827</v>
      </c>
      <c r="J4099">
        <f>(Earth_Data!$B$1/SQRT(1-Earth_Data!$B$2^2*SIN(RADIANS(User_Model_Calcs!B4099))^2))*COS(RADIANS(User_Model_Calcs!B4099))</f>
        <v>4996.9408500007157</v>
      </c>
      <c r="K4099">
        <f>((Earth_Data!$B$1*(1-Earth_Data!$B$2^2))/SQRT(1-Earth_Data!$B$2^2*SIN(RADIANS(User_Model_Calcs!B4099))^2))*SIN(RADIANS(User_Model_Calcs!B4099))</f>
        <v>-3950.4522310556558</v>
      </c>
      <c r="L4099">
        <f t="shared" ref="L4099:L4162" si="392">DEGREES(ATAN((K4099/J4099)))</f>
        <v>-38.328984810527906</v>
      </c>
      <c r="M4099">
        <f t="shared" ref="M4099:M4162" si="393">SQRT(J4099^2+K4099^2)</f>
        <v>6369.8893780236467</v>
      </c>
      <c r="N4099">
        <f>SQRT(User_Model_Calcs!M4099^2+Sat_Data!$B$3^2-2*User_Model_Calcs!M4099*Sat_Data!$B$3*COS(RADIANS(L4099))*COS(RADIANS(I4099)))</f>
        <v>37590.955103368222</v>
      </c>
      <c r="O4099">
        <f>DEGREES(ACOS(((Earth_Data!$B$1+Sat_Data!$B$2)/User_Model_Calcs!N4099)*SQRT(1-COS(RADIANS(User_Model_Calcs!I4099))^2*COS(RADIANS(User_Model_Calcs!B4099))^2)))</f>
        <v>42.38730909598555</v>
      </c>
      <c r="P4099">
        <f t="shared" si="390"/>
        <v>24.546109816650819</v>
      </c>
    </row>
    <row r="4100" spans="1:16" x14ac:dyDescent="0.25">
      <c r="A4100" s="5">
        <v>124.87421392196337</v>
      </c>
      <c r="B4100">
        <v>-31.184886643326834</v>
      </c>
      <c r="C4100">
        <v>950</v>
      </c>
      <c r="D4100">
        <f t="shared" ca="1" si="389"/>
        <v>0.75</v>
      </c>
      <c r="E4100" s="1">
        <v>0.65</v>
      </c>
      <c r="F4100">
        <v>19.899999999999999</v>
      </c>
      <c r="G4100">
        <f t="shared" ca="1" si="391"/>
        <v>42.007420362456692</v>
      </c>
      <c r="H4100">
        <f t="shared" ca="1" si="388"/>
        <v>20.57736178803578</v>
      </c>
      <c r="I4100">
        <f>User_Model_Calcs!A4100-Sat_Data!$B$5</f>
        <v>14.874213921963374</v>
      </c>
      <c r="J4100">
        <f>(Earth_Data!$B$1/SQRT(1-Earth_Data!$B$2^2*SIN(RADIANS(User_Model_Calcs!B4100))^2))*COS(RADIANS(User_Model_Calcs!B4100))</f>
        <v>5461.407946547748</v>
      </c>
      <c r="K4100">
        <f>((Earth_Data!$B$1*(1-Earth_Data!$B$2^2))/SQRT(1-Earth_Data!$B$2^2*SIN(RADIANS(User_Model_Calcs!B4100))^2))*SIN(RADIANS(User_Model_Calcs!B4100))</f>
        <v>-3283.448327282581</v>
      </c>
      <c r="L4100">
        <f t="shared" si="392"/>
        <v>-31.014669154701256</v>
      </c>
      <c r="M4100">
        <f t="shared" si="393"/>
        <v>6372.4414219786813</v>
      </c>
      <c r="N4100">
        <f>SQRT(User_Model_Calcs!M4100^2+Sat_Data!$B$3^2-2*User_Model_Calcs!M4100*Sat_Data!$B$3*COS(RADIANS(L4100))*COS(RADIANS(I4100)))</f>
        <v>37058.114586638374</v>
      </c>
      <c r="O4100">
        <f>DEGREES(ACOS(((Earth_Data!$B$1+Sat_Data!$B$2)/User_Model_Calcs!N4100)*SQRT(1-COS(RADIANS(User_Model_Calcs!I4100))^2*COS(RADIANS(User_Model_Calcs!B4100))^2)))</f>
        <v>50.212548969140649</v>
      </c>
      <c r="P4100">
        <f t="shared" si="390"/>
        <v>27.154798664844851</v>
      </c>
    </row>
    <row r="4101" spans="1:16" x14ac:dyDescent="0.25">
      <c r="A4101" s="5">
        <v>131.24151321134718</v>
      </c>
      <c r="B4101">
        <v>-32.47221073456015</v>
      </c>
      <c r="C4101">
        <v>950</v>
      </c>
      <c r="D4101">
        <f t="shared" ca="1" si="389"/>
        <v>3</v>
      </c>
      <c r="E4101" s="1">
        <v>0.65</v>
      </c>
      <c r="F4101">
        <v>19.899999999999999</v>
      </c>
      <c r="G4101">
        <f t="shared" ca="1" si="391"/>
        <v>54.048620189015942</v>
      </c>
      <c r="H4101">
        <f t="shared" ca="1" si="388"/>
        <v>16.97503462034279</v>
      </c>
      <c r="I4101">
        <f>User_Model_Calcs!A4101-Sat_Data!$B$5</f>
        <v>21.241513211347183</v>
      </c>
      <c r="J4101">
        <f>(Earth_Data!$B$1/SQRT(1-Earth_Data!$B$2^2*SIN(RADIANS(User_Model_Calcs!B4101))^2))*COS(RADIANS(User_Model_Calcs!B4101))</f>
        <v>5386.1295369396175</v>
      </c>
      <c r="K4101">
        <f>((Earth_Data!$B$1*(1-Earth_Data!$B$2^2))/SQRT(1-Earth_Data!$B$2^2*SIN(RADIANS(User_Model_Calcs!B4101))^2))*SIN(RADIANS(User_Model_Calcs!B4101))</f>
        <v>-3404.7249003365441</v>
      </c>
      <c r="L4101">
        <f t="shared" si="392"/>
        <v>-32.298139047991917</v>
      </c>
      <c r="M4101">
        <f t="shared" si="393"/>
        <v>6372.0124792458673</v>
      </c>
      <c r="N4101">
        <f>SQRT(User_Model_Calcs!M4101^2+Sat_Data!$B$3^2-2*User_Model_Calcs!M4101*Sat_Data!$B$3*COS(RADIANS(L4101))*COS(RADIANS(I4101)))</f>
        <v>37350.663426258063</v>
      </c>
      <c r="O4101">
        <f>DEGREES(ACOS(((Earth_Data!$B$1+Sat_Data!$B$2)/User_Model_Calcs!N4101)*SQRT(1-COS(RADIANS(User_Model_Calcs!I4101))^2*COS(RADIANS(User_Model_Calcs!B4101))^2)))</f>
        <v>45.779856310811326</v>
      </c>
      <c r="P4101">
        <f t="shared" si="390"/>
        <v>35.904503796536964</v>
      </c>
    </row>
    <row r="4102" spans="1:16" x14ac:dyDescent="0.25">
      <c r="A4102" s="5">
        <v>120.02759435903756</v>
      </c>
      <c r="B4102">
        <v>-36.475529813004492</v>
      </c>
      <c r="C4102">
        <v>950</v>
      </c>
      <c r="D4102">
        <f t="shared" ca="1" si="389"/>
        <v>3</v>
      </c>
      <c r="E4102" s="1">
        <v>0.65</v>
      </c>
      <c r="F4102">
        <v>19.899999999999999</v>
      </c>
      <c r="G4102">
        <f t="shared" ca="1" si="391"/>
        <v>54.048620189015942</v>
      </c>
      <c r="H4102">
        <f t="shared" ca="1" si="388"/>
        <v>23.075050466942798</v>
      </c>
      <c r="I4102">
        <f>User_Model_Calcs!A4102-Sat_Data!$B$5</f>
        <v>10.027594359037565</v>
      </c>
      <c r="J4102">
        <f>(Earth_Data!$B$1/SQRT(1-Earth_Data!$B$2^2*SIN(RADIANS(User_Model_Calcs!B4102))^2))*COS(RADIANS(User_Model_Calcs!B4102))</f>
        <v>5134.8091990625626</v>
      </c>
      <c r="K4102">
        <f>((Earth_Data!$B$1*(1-Earth_Data!$B$2^2))/SQRT(1-Earth_Data!$B$2^2*SIN(RADIANS(User_Model_Calcs!B4102))^2))*SIN(RADIANS(User_Model_Calcs!B4102))</f>
        <v>-3770.7527619045368</v>
      </c>
      <c r="L4102">
        <f t="shared" si="392"/>
        <v>-36.29173995964431</v>
      </c>
      <c r="M4102">
        <f t="shared" si="393"/>
        <v>6370.6233527173936</v>
      </c>
      <c r="N4102">
        <f>SQRT(User_Model_Calcs!M4102^2+Sat_Data!$B$3^2-2*User_Model_Calcs!M4102*Sat_Data!$B$3*COS(RADIANS(L4102))*COS(RADIANS(I4102)))</f>
        <v>37309.577425983065</v>
      </c>
      <c r="O4102">
        <f>DEGREES(ACOS(((Earth_Data!$B$1+Sat_Data!$B$2)/User_Model_Calcs!N4102)*SQRT(1-COS(RADIANS(User_Model_Calcs!I4102))^2*COS(RADIANS(User_Model_Calcs!B4102))^2)))</f>
        <v>46.353052862060458</v>
      </c>
      <c r="P4102">
        <f t="shared" si="390"/>
        <v>16.564729595990013</v>
      </c>
    </row>
    <row r="4103" spans="1:16" x14ac:dyDescent="0.25">
      <c r="A4103">
        <v>161.745</v>
      </c>
      <c r="B4103">
        <v>-33.112000000000002</v>
      </c>
      <c r="C4103">
        <v>375</v>
      </c>
      <c r="D4103">
        <f t="shared" ca="1" si="389"/>
        <v>3</v>
      </c>
      <c r="E4103" s="1">
        <v>0.65</v>
      </c>
      <c r="F4103">
        <v>19.899999999999999</v>
      </c>
      <c r="G4103">
        <f t="shared" ca="1" si="391"/>
        <v>54.048620189015942</v>
      </c>
      <c r="H4103">
        <f t="shared" ca="1" si="388"/>
        <v>21.37321977115344</v>
      </c>
      <c r="I4103">
        <f>User_Model_Calcs!A4103-Sat_Data!$B$5</f>
        <v>51.745000000000005</v>
      </c>
      <c r="J4103">
        <f>(Earth_Data!$B$1/SQRT(1-Earth_Data!$B$2^2*SIN(RADIANS(User_Model_Calcs!B4103))^2))*COS(RADIANS(User_Model_Calcs!B4103))</f>
        <v>5347.7020452656552</v>
      </c>
      <c r="K4103">
        <f>((Earth_Data!$B$1*(1-Earth_Data!$B$2^2))/SQRT(1-Earth_Data!$B$2^2*SIN(RADIANS(User_Model_Calcs!B4103))^2))*SIN(RADIANS(User_Model_Calcs!B4103))</f>
        <v>-3464.3707302944626</v>
      </c>
      <c r="L4103">
        <f t="shared" si="392"/>
        <v>-32.936142517665175</v>
      </c>
      <c r="M4103">
        <f t="shared" si="393"/>
        <v>6371.7958003893582</v>
      </c>
      <c r="N4103">
        <f>SQRT(User_Model_Calcs!M4103^2+Sat_Data!$B$3^2-2*User_Model_Calcs!M4103*Sat_Data!$B$3*COS(RADIANS(L4103))*COS(RADIANS(I4103)))</f>
        <v>39232.58103629906</v>
      </c>
      <c r="O4103">
        <f>DEGREES(ACOS(((Earth_Data!$B$1+Sat_Data!$B$2)/User_Model_Calcs!N4103)*SQRT(1-COS(RADIANS(User_Model_Calcs!I4103))^2*COS(RADIANS(User_Model_Calcs!B4103))^2)))</f>
        <v>23.234573743773012</v>
      </c>
      <c r="P4103">
        <f t="shared" si="390"/>
        <v>66.697117462385847</v>
      </c>
    </row>
    <row r="4104" spans="1:16" x14ac:dyDescent="0.25">
      <c r="A4104">
        <v>160.11500000000001</v>
      </c>
      <c r="B4104">
        <v>-31.101999999999997</v>
      </c>
      <c r="C4104">
        <v>375</v>
      </c>
      <c r="D4104">
        <f t="shared" ca="1" si="389"/>
        <v>0.75</v>
      </c>
      <c r="E4104" s="1">
        <v>0.65</v>
      </c>
      <c r="F4104">
        <v>19.899999999999999</v>
      </c>
      <c r="G4104">
        <f t="shared" ca="1" si="391"/>
        <v>42.007420362456692</v>
      </c>
      <c r="H4104">
        <f t="shared" ca="1" si="388"/>
        <v>17.77496588389193</v>
      </c>
      <c r="I4104">
        <f>User_Model_Calcs!A4104-Sat_Data!$B$5</f>
        <v>50.115000000000009</v>
      </c>
      <c r="J4104">
        <f>(Earth_Data!$B$1/SQRT(1-Earth_Data!$B$2^2*SIN(RADIANS(User_Model_Calcs!B4104))^2))*COS(RADIANS(User_Model_Calcs!B4104))</f>
        <v>5466.1607522907198</v>
      </c>
      <c r="K4104">
        <f>((Earth_Data!$B$1*(1-Earth_Data!$B$2^2))/SQRT(1-Earth_Data!$B$2^2*SIN(RADIANS(User_Model_Calcs!B4104))^2))*SIN(RADIANS(User_Model_Calcs!B4104))</f>
        <v>-3275.5830010784921</v>
      </c>
      <c r="L4104">
        <f t="shared" si="392"/>
        <v>-30.932042479399318</v>
      </c>
      <c r="M4104">
        <f t="shared" si="393"/>
        <v>6372.4687026958263</v>
      </c>
      <c r="N4104">
        <f>SQRT(User_Model_Calcs!M4104^2+Sat_Data!$B$3^2-2*User_Model_Calcs!M4104*Sat_Data!$B$3*COS(RADIANS(L4104))*COS(RADIANS(I4104)))</f>
        <v>39023.559551331986</v>
      </c>
      <c r="O4104">
        <f>DEGREES(ACOS(((Earth_Data!$B$1+Sat_Data!$B$2)/User_Model_Calcs!N4104)*SQRT(1-COS(RADIANS(User_Model_Calcs!I4104))^2*COS(RADIANS(User_Model_Calcs!B4104))^2)))</f>
        <v>25.439436464255522</v>
      </c>
      <c r="P4104">
        <f t="shared" si="390"/>
        <v>66.650907505478202</v>
      </c>
    </row>
    <row r="4105" spans="1:16" x14ac:dyDescent="0.25">
      <c r="A4105" s="5">
        <v>120.07928395463095</v>
      </c>
      <c r="B4105">
        <v>-36.104772946551741</v>
      </c>
      <c r="C4105">
        <v>950</v>
      </c>
      <c r="D4105">
        <f t="shared" ca="1" si="389"/>
        <v>1.2</v>
      </c>
      <c r="E4105" s="1">
        <v>0.65</v>
      </c>
      <c r="F4105">
        <v>19.899999999999999</v>
      </c>
      <c r="G4105">
        <f t="shared" ca="1" si="391"/>
        <v>46.089820015575185</v>
      </c>
      <c r="H4105">
        <f t="shared" ca="1" si="388"/>
        <v>17.221699284818033</v>
      </c>
      <c r="I4105">
        <f>User_Model_Calcs!A4105-Sat_Data!$B$5</f>
        <v>10.079283954630952</v>
      </c>
      <c r="J4105">
        <f>(Earth_Data!$B$1/SQRT(1-Earth_Data!$B$2^2*SIN(RADIANS(User_Model_Calcs!B4105))^2))*COS(RADIANS(User_Model_Calcs!B4105))</f>
        <v>5159.1593692571787</v>
      </c>
      <c r="K4105">
        <f>((Earth_Data!$B$1*(1-Earth_Data!$B$2^2))/SQRT(1-Earth_Data!$B$2^2*SIN(RADIANS(User_Model_Calcs!B4105))^2))*SIN(RADIANS(User_Model_Calcs!B4105))</f>
        <v>-3737.5920792019569</v>
      </c>
      <c r="L4105">
        <f t="shared" si="392"/>
        <v>-35.921735470132717</v>
      </c>
      <c r="M4105">
        <f t="shared" si="393"/>
        <v>6370.7550532026689</v>
      </c>
      <c r="N4105">
        <f>SQRT(User_Model_Calcs!M4105^2+Sat_Data!$B$3^2-2*User_Model_Calcs!M4105*Sat_Data!$B$3*COS(RADIANS(L4105))*COS(RADIANS(I4105)))</f>
        <v>37283.41081395097</v>
      </c>
      <c r="O4105">
        <f>DEGREES(ACOS(((Earth_Data!$B$1+Sat_Data!$B$2)/User_Model_Calcs!N4105)*SQRT(1-COS(RADIANS(User_Model_Calcs!I4105))^2*COS(RADIANS(User_Model_Calcs!B4105))^2)))</f>
        <v>46.739170022214104</v>
      </c>
      <c r="P4105">
        <f t="shared" si="390"/>
        <v>16.786180662463646</v>
      </c>
    </row>
    <row r="4106" spans="1:16" x14ac:dyDescent="0.25">
      <c r="A4106" s="5">
        <v>128.90869962055416</v>
      </c>
      <c r="B4106">
        <v>-38.990222008709608</v>
      </c>
      <c r="C4106">
        <v>950</v>
      </c>
      <c r="D4106">
        <f t="shared" ca="1" si="389"/>
        <v>1.2</v>
      </c>
      <c r="E4106" s="1">
        <v>0.65</v>
      </c>
      <c r="F4106">
        <v>19.899999999999999</v>
      </c>
      <c r="G4106">
        <f t="shared" ca="1" si="391"/>
        <v>46.089820015575185</v>
      </c>
      <c r="H4106">
        <f t="shared" ca="1" si="388"/>
        <v>20.624944558901404</v>
      </c>
      <c r="I4106">
        <f>User_Model_Calcs!A4106-Sat_Data!$B$5</f>
        <v>18.90869962055416</v>
      </c>
      <c r="J4106">
        <f>(Earth_Data!$B$1/SQRT(1-Earth_Data!$B$2^2*SIN(RADIANS(User_Model_Calcs!B4106))^2))*COS(RADIANS(User_Model_Calcs!B4106))</f>
        <v>4964.0128639208124</v>
      </c>
      <c r="K4106">
        <f>((Earth_Data!$B$1*(1-Earth_Data!$B$2^2))/SQRT(1-Earth_Data!$B$2^2*SIN(RADIANS(User_Model_Calcs!B4106))^2))*SIN(RADIANS(User_Model_Calcs!B4106))</f>
        <v>-3991.474816933558</v>
      </c>
      <c r="L4106">
        <f t="shared" si="392"/>
        <v>-38.802145140528644</v>
      </c>
      <c r="M4106">
        <f t="shared" si="393"/>
        <v>6369.7170209818651</v>
      </c>
      <c r="N4106">
        <f>SQRT(User_Model_Calcs!M4106^2+Sat_Data!$B$3^2-2*User_Model_Calcs!M4106*Sat_Data!$B$3*COS(RADIANS(L4106))*COS(RADIANS(I4106)))</f>
        <v>37714.333497170577</v>
      </c>
      <c r="O4106">
        <f>DEGREES(ACOS(((Earth_Data!$B$1+Sat_Data!$B$2)/User_Model_Calcs!N4106)*SQRT(1-COS(RADIANS(User_Model_Calcs!I4106))^2*COS(RADIANS(User_Model_Calcs!B4106))^2)))</f>
        <v>40.738610403932228</v>
      </c>
      <c r="P4106">
        <f t="shared" si="390"/>
        <v>28.565021426562279</v>
      </c>
    </row>
    <row r="4107" spans="1:16" x14ac:dyDescent="0.25">
      <c r="A4107" s="5">
        <v>116.45993783679324</v>
      </c>
      <c r="B4107">
        <v>-32.518604944838422</v>
      </c>
      <c r="C4107">
        <v>950</v>
      </c>
      <c r="D4107">
        <f t="shared" ca="1" si="389"/>
        <v>3</v>
      </c>
      <c r="E4107" s="1">
        <v>0.65</v>
      </c>
      <c r="F4107">
        <v>19.899999999999999</v>
      </c>
      <c r="G4107">
        <f t="shared" ca="1" si="391"/>
        <v>54.048620189015942</v>
      </c>
      <c r="H4107">
        <f t="shared" ca="1" si="388"/>
        <v>17.346576499400406</v>
      </c>
      <c r="I4107">
        <f>User_Model_Calcs!A4107-Sat_Data!$B$5</f>
        <v>6.4599378367932445</v>
      </c>
      <c r="J4107">
        <f>(Earth_Data!$B$1/SQRT(1-Earth_Data!$B$2^2*SIN(RADIANS(User_Model_Calcs!B4107))^2))*COS(RADIANS(User_Model_Calcs!B4107))</f>
        <v>5383.3655256474349</v>
      </c>
      <c r="K4107">
        <f>((Earth_Data!$B$1*(1-Earth_Data!$B$2^2))/SQRT(1-Earth_Data!$B$2^2*SIN(RADIANS(User_Model_Calcs!B4107))^2))*SIN(RADIANS(User_Model_Calcs!B4107))</f>
        <v>-3409.0642964522158</v>
      </c>
      <c r="L4107">
        <f t="shared" si="392"/>
        <v>-32.344400843506989</v>
      </c>
      <c r="M4107">
        <f t="shared" si="393"/>
        <v>6371.9968424407216</v>
      </c>
      <c r="N4107">
        <f>SQRT(User_Model_Calcs!M4107^2+Sat_Data!$B$3^2-2*User_Model_Calcs!M4107*Sat_Data!$B$3*COS(RADIANS(L4107))*COS(RADIANS(I4107)))</f>
        <v>36977.418130826816</v>
      </c>
      <c r="O4107">
        <f>DEGREES(ACOS(((Earth_Data!$B$1+Sat_Data!$B$2)/User_Model_Calcs!N4107)*SQRT(1-COS(RADIANS(User_Model_Calcs!I4107))^2*COS(RADIANS(User_Model_Calcs!B4107))^2)))</f>
        <v>51.504769483582955</v>
      </c>
      <c r="P4107">
        <f t="shared" si="390"/>
        <v>11.894170592247557</v>
      </c>
    </row>
    <row r="4108" spans="1:16" x14ac:dyDescent="0.25">
      <c r="A4108" s="5">
        <v>128.0461734758573</v>
      </c>
      <c r="B4108">
        <v>-29.364574475249853</v>
      </c>
      <c r="C4108">
        <v>950</v>
      </c>
      <c r="D4108">
        <f t="shared" ca="1" si="389"/>
        <v>3</v>
      </c>
      <c r="E4108" s="1">
        <v>0.65</v>
      </c>
      <c r="F4108">
        <v>19.899999999999999</v>
      </c>
      <c r="G4108">
        <f t="shared" ca="1" si="391"/>
        <v>54.048620189015942</v>
      </c>
      <c r="H4108">
        <f t="shared" ca="1" si="388"/>
        <v>17.199512337268182</v>
      </c>
      <c r="I4108">
        <f>User_Model_Calcs!A4108-Sat_Data!$B$5</f>
        <v>18.046173475857302</v>
      </c>
      <c r="J4108">
        <f>(Earth_Data!$B$1/SQRT(1-Earth_Data!$B$2^2*SIN(RADIANS(User_Model_Calcs!B4108))^2))*COS(RADIANS(User_Model_Calcs!B4108))</f>
        <v>5563.1379283464839</v>
      </c>
      <c r="K4108">
        <f>((Earth_Data!$B$1*(1-Earth_Data!$B$2^2))/SQRT(1-Earth_Data!$B$2^2*SIN(RADIANS(User_Model_Calcs!B4108))^2))*SIN(RADIANS(User_Model_Calcs!B4108))</f>
        <v>-3109.1822304513926</v>
      </c>
      <c r="L4108">
        <f t="shared" si="392"/>
        <v>-29.20038872254824</v>
      </c>
      <c r="M4108">
        <f t="shared" si="393"/>
        <v>6373.0304998455722</v>
      </c>
      <c r="N4108">
        <f>SQRT(User_Model_Calcs!M4108^2+Sat_Data!$B$3^2-2*User_Model_Calcs!M4108*Sat_Data!$B$3*COS(RADIANS(L4108))*COS(RADIANS(I4108)))</f>
        <v>37045.623068684756</v>
      </c>
      <c r="O4108">
        <f>DEGREES(ACOS(((Earth_Data!$B$1+Sat_Data!$B$2)/User_Model_Calcs!N4108)*SQRT(1-COS(RADIANS(User_Model_Calcs!I4108))^2*COS(RADIANS(User_Model_Calcs!B4108))^2)))</f>
        <v>50.422769846078666</v>
      </c>
      <c r="P4108">
        <f t="shared" si="390"/>
        <v>33.601067070485868</v>
      </c>
    </row>
    <row r="4109" spans="1:16" x14ac:dyDescent="0.25">
      <c r="A4109" s="5">
        <v>156.00200000000001</v>
      </c>
      <c r="B4109">
        <v>-38.000999999999998</v>
      </c>
      <c r="C4109">
        <v>400</v>
      </c>
      <c r="D4109">
        <f t="shared" ca="1" si="389"/>
        <v>0.75</v>
      </c>
      <c r="E4109" s="1">
        <v>0.65</v>
      </c>
      <c r="F4109">
        <v>19.899999999999999</v>
      </c>
      <c r="G4109">
        <f t="shared" ca="1" si="391"/>
        <v>42.007420362456692</v>
      </c>
      <c r="H4109">
        <f t="shared" ca="1" si="388"/>
        <v>16.263646896707577</v>
      </c>
      <c r="I4109">
        <f>User_Model_Calcs!A4109-Sat_Data!$B$5</f>
        <v>46.00200000000001</v>
      </c>
      <c r="J4109">
        <f>(Earth_Data!$B$1/SQRT(1-Earth_Data!$B$2^2*SIN(RADIANS(User_Model_Calcs!B4109))^2))*COS(RADIANS(User_Model_Calcs!B4109))</f>
        <v>5032.3634781205828</v>
      </c>
      <c r="K4109">
        <f>((Earth_Data!$B$1*(1-Earth_Data!$B$2^2))/SQRT(1-Earth_Data!$B$2^2*SIN(RADIANS(User_Model_Calcs!B4109))^2))*SIN(RADIANS(User_Model_Calcs!B4109))</f>
        <v>-3905.5328488844502</v>
      </c>
      <c r="L4109">
        <f t="shared" si="392"/>
        <v>-37.814438762272694</v>
      </c>
      <c r="M4109">
        <f t="shared" si="393"/>
        <v>6370.0760599570067</v>
      </c>
      <c r="N4109">
        <f>SQRT(User_Model_Calcs!M4109^2+Sat_Data!$B$3^2-2*User_Model_Calcs!M4109*Sat_Data!$B$3*COS(RADIANS(L4109))*COS(RADIANS(I4109)))</f>
        <v>39033.455749315719</v>
      </c>
      <c r="O4109">
        <f>DEGREES(ACOS(((Earth_Data!$B$1+Sat_Data!$B$2)/User_Model_Calcs!N4109)*SQRT(1-COS(RADIANS(User_Model_Calcs!I4109))^2*COS(RADIANS(User_Model_Calcs!B4109))^2)))</f>
        <v>25.309329042292607</v>
      </c>
      <c r="P4109">
        <f t="shared" si="390"/>
        <v>59.268130346545746</v>
      </c>
    </row>
    <row r="4110" spans="1:16" x14ac:dyDescent="0.25">
      <c r="A4110" s="5">
        <v>119.61923912242315</v>
      </c>
      <c r="B4110">
        <v>-31.280399333842475</v>
      </c>
      <c r="C4110">
        <v>950</v>
      </c>
      <c r="D4110">
        <f t="shared" ca="1" si="389"/>
        <v>1.2</v>
      </c>
      <c r="E4110" s="1">
        <v>0.65</v>
      </c>
      <c r="F4110">
        <v>19.899999999999999</v>
      </c>
      <c r="G4110">
        <f t="shared" ca="1" si="391"/>
        <v>46.089820015575185</v>
      </c>
      <c r="H4110">
        <f t="shared" ca="1" si="388"/>
        <v>18.64979390949599</v>
      </c>
      <c r="I4110">
        <f>User_Model_Calcs!A4110-Sat_Data!$B$5</f>
        <v>9.6192391224231528</v>
      </c>
      <c r="J4110">
        <f>(Earth_Data!$B$1/SQRT(1-Earth_Data!$B$2^2*SIN(RADIANS(User_Model_Calcs!B4110))^2))*COS(RADIANS(User_Model_Calcs!B4110))</f>
        <v>5455.9169705952181</v>
      </c>
      <c r="K4110">
        <f>((Earth_Data!$B$1*(1-Earth_Data!$B$2^2))/SQRT(1-Earth_Data!$B$2^2*SIN(RADIANS(User_Model_Calcs!B4110))^2))*SIN(RADIANS(User_Model_Calcs!B4110))</f>
        <v>-3292.503359472109</v>
      </c>
      <c r="L4110">
        <f t="shared" si="392"/>
        <v>-31.109884035385882</v>
      </c>
      <c r="M4110">
        <f t="shared" si="393"/>
        <v>6372.4099336251138</v>
      </c>
      <c r="N4110">
        <f>SQRT(User_Model_Calcs!M4110^2+Sat_Data!$B$3^2-2*User_Model_Calcs!M4110*Sat_Data!$B$3*COS(RADIANS(L4110))*COS(RADIANS(I4110)))</f>
        <v>36943.241098085564</v>
      </c>
      <c r="O4110">
        <f>DEGREES(ACOS(((Earth_Data!$B$1+Sat_Data!$B$2)/User_Model_Calcs!N4110)*SQRT(1-COS(RADIANS(User_Model_Calcs!I4110))^2*COS(RADIANS(User_Model_Calcs!B4110))^2)))</f>
        <v>52.076318759099522</v>
      </c>
      <c r="P4110">
        <f t="shared" si="390"/>
        <v>18.077393876035561</v>
      </c>
    </row>
    <row r="4111" spans="1:16" x14ac:dyDescent="0.25">
      <c r="A4111">
        <v>156.1807</v>
      </c>
      <c r="B4111">
        <v>-31.93</v>
      </c>
      <c r="C4111">
        <v>950</v>
      </c>
      <c r="D4111">
        <f t="shared" ca="1" si="389"/>
        <v>1.2</v>
      </c>
      <c r="E4111" s="1">
        <v>0.65</v>
      </c>
      <c r="F4111">
        <v>19.899999999999999</v>
      </c>
      <c r="G4111">
        <f t="shared" ca="1" si="391"/>
        <v>46.089820015575185</v>
      </c>
      <c r="H4111">
        <f t="shared" ca="1" si="388"/>
        <v>17.580219436976876</v>
      </c>
      <c r="I4111">
        <f>User_Model_Calcs!A4111-Sat_Data!$B$5</f>
        <v>46.180700000000002</v>
      </c>
      <c r="J4111">
        <f>(Earth_Data!$B$1/SQRT(1-Earth_Data!$B$2^2*SIN(RADIANS(User_Model_Calcs!B4111))^2))*COS(RADIANS(User_Model_Calcs!B4111))</f>
        <v>5418.1700976659031</v>
      </c>
      <c r="K4111">
        <f>((Earth_Data!$B$1*(1-Earth_Data!$B$2^2))/SQRT(1-Earth_Data!$B$2^2*SIN(RADIANS(User_Model_Calcs!B4111))^2))*SIN(RADIANS(User_Model_Calcs!B4111))</f>
        <v>-3353.8475377890954</v>
      </c>
      <c r="L4111">
        <f t="shared" si="392"/>
        <v>-31.757509456074626</v>
      </c>
      <c r="M4111">
        <f t="shared" si="393"/>
        <v>6372.1943248754524</v>
      </c>
      <c r="N4111">
        <f>SQRT(User_Model_Calcs!M4111^2+Sat_Data!$B$3^2-2*User_Model_Calcs!M4111*Sat_Data!$B$3*COS(RADIANS(L4111))*COS(RADIANS(I4111)))</f>
        <v>38756.481305683999</v>
      </c>
      <c r="O4111">
        <f>DEGREES(ACOS(((Earth_Data!$B$1+Sat_Data!$B$2)/User_Model_Calcs!N4111)*SQRT(1-COS(RADIANS(User_Model_Calcs!I4111))^2*COS(RADIANS(User_Model_Calcs!B4111))^2)))</f>
        <v>28.324251325098817</v>
      </c>
      <c r="P4111">
        <f t="shared" si="390"/>
        <v>63.09118362025918</v>
      </c>
    </row>
    <row r="4112" spans="1:16" x14ac:dyDescent="0.25">
      <c r="A4112" s="5">
        <v>156.22999999999999</v>
      </c>
      <c r="B4112">
        <v>-30.920999999999999</v>
      </c>
      <c r="C4112">
        <v>400</v>
      </c>
      <c r="D4112">
        <f t="shared" ca="1" si="389"/>
        <v>0.75</v>
      </c>
      <c r="E4112" s="1">
        <v>0.65</v>
      </c>
      <c r="F4112">
        <v>19.899999999999999</v>
      </c>
      <c r="G4112">
        <f t="shared" ca="1" si="391"/>
        <v>42.007420362456692</v>
      </c>
      <c r="H4112">
        <f t="shared" ca="1" si="388"/>
        <v>21.298816601432897</v>
      </c>
      <c r="I4112">
        <f>User_Model_Calcs!A4112-Sat_Data!$B$5</f>
        <v>46.22999999999999</v>
      </c>
      <c r="J4112">
        <f>(Earth_Data!$B$1/SQRT(1-Earth_Data!$B$2^2*SIN(RADIANS(User_Model_Calcs!B4112))^2))*COS(RADIANS(User_Model_Calcs!B4112))</f>
        <v>5476.4996840711538</v>
      </c>
      <c r="K4112">
        <f>((Earth_Data!$B$1*(1-Earth_Data!$B$2^2))/SQRT(1-Earth_Data!$B$2^2*SIN(RADIANS(User_Model_Calcs!B4112))^2))*SIN(RADIANS(User_Model_Calcs!B4112))</f>
        <v>-3258.3839497021768</v>
      </c>
      <c r="L4112">
        <f t="shared" si="392"/>
        <v>-30.751615092237106</v>
      </c>
      <c r="M4112">
        <f t="shared" si="393"/>
        <v>6372.5281288754004</v>
      </c>
      <c r="N4112">
        <f>SQRT(User_Model_Calcs!M4112^2+Sat_Data!$B$3^2-2*User_Model_Calcs!M4112*Sat_Data!$B$3*COS(RADIANS(L4112))*COS(RADIANS(I4112)))</f>
        <v>38716.278227099472</v>
      </c>
      <c r="O4112">
        <f>DEGREES(ACOS(((Earth_Data!$B$1+Sat_Data!$B$2)/User_Model_Calcs!N4112)*SQRT(1-COS(RADIANS(User_Model_Calcs!I4112))^2*COS(RADIANS(User_Model_Calcs!B4112))^2)))</f>
        <v>28.771171964605166</v>
      </c>
      <c r="P4112">
        <f t="shared" si="390"/>
        <v>63.79111241663994</v>
      </c>
    </row>
    <row r="4113" spans="1:16" x14ac:dyDescent="0.25">
      <c r="A4113">
        <v>137.67686587260431</v>
      </c>
      <c r="B4113">
        <v>-28.672271579361087</v>
      </c>
      <c r="C4113">
        <v>2500</v>
      </c>
      <c r="D4113">
        <f t="shared" ca="1" si="389"/>
        <v>0.75</v>
      </c>
      <c r="E4113" s="1">
        <v>0.65</v>
      </c>
      <c r="F4113">
        <v>19.899999999999999</v>
      </c>
      <c r="G4113">
        <f t="shared" ca="1" si="391"/>
        <v>42.007420362456692</v>
      </c>
      <c r="H4113">
        <f t="shared" ca="1" si="388"/>
        <v>22.941568682493831</v>
      </c>
      <c r="I4113">
        <f>User_Model_Calcs!A4113-Sat_Data!$B$5</f>
        <v>27.67686587260431</v>
      </c>
      <c r="J4113">
        <f>(Earth_Data!$B$1/SQRT(1-Earth_Data!$B$2^2*SIN(RADIANS(User_Model_Calcs!B4113))^2))*COS(RADIANS(User_Model_Calcs!B4113))</f>
        <v>5600.3597782944144</v>
      </c>
      <c r="K4113">
        <f>((Earth_Data!$B$1*(1-Earth_Data!$B$2^2))/SQRT(1-Earth_Data!$B$2^2*SIN(RADIANS(User_Model_Calcs!B4113))^2))*SIN(RADIANS(User_Model_Calcs!B4113))</f>
        <v>-3042.0831431484762</v>
      </c>
      <c r="L4113">
        <f t="shared" si="392"/>
        <v>-28.510554270142173</v>
      </c>
      <c r="M4113">
        <f t="shared" si="393"/>
        <v>6373.2487395492399</v>
      </c>
      <c r="N4113">
        <f>SQRT(User_Model_Calcs!M4113^2+Sat_Data!$B$3^2-2*User_Model_Calcs!M4113*Sat_Data!$B$3*COS(RADIANS(L4113))*COS(RADIANS(I4113)))</f>
        <v>37419.255647703139</v>
      </c>
      <c r="O4113">
        <f>DEGREES(ACOS(((Earth_Data!$B$1+Sat_Data!$B$2)/User_Model_Calcs!N4113)*SQRT(1-COS(RADIANS(User_Model_Calcs!I4113))^2*COS(RADIANS(User_Model_Calcs!B4113))^2)))</f>
        <v>44.818972722319394</v>
      </c>
      <c r="P4113">
        <f t="shared" si="390"/>
        <v>47.548361668885441</v>
      </c>
    </row>
    <row r="4114" spans="1:16" x14ac:dyDescent="0.25">
      <c r="A4114" s="5">
        <v>156.09800000000001</v>
      </c>
      <c r="B4114">
        <v>-35.893999999999998</v>
      </c>
      <c r="C4114">
        <v>400</v>
      </c>
      <c r="D4114">
        <f t="shared" ca="1" si="389"/>
        <v>3</v>
      </c>
      <c r="E4114" s="1">
        <v>0.65</v>
      </c>
      <c r="F4114">
        <v>19.899999999999999</v>
      </c>
      <c r="G4114">
        <f t="shared" ca="1" si="391"/>
        <v>54.048620189015942</v>
      </c>
      <c r="H4114">
        <f t="shared" ca="1" si="388"/>
        <v>21.98850576070457</v>
      </c>
      <c r="I4114">
        <f>User_Model_Calcs!A4114-Sat_Data!$B$5</f>
        <v>46.098000000000013</v>
      </c>
      <c r="J4114">
        <f>(Earth_Data!$B$1/SQRT(1-Earth_Data!$B$2^2*SIN(RADIANS(User_Model_Calcs!B4114))^2))*COS(RADIANS(User_Model_Calcs!B4114))</f>
        <v>5172.9057884325903</v>
      </c>
      <c r="K4114">
        <f>((Earth_Data!$B$1*(1-Earth_Data!$B$2^2))/SQRT(1-Earth_Data!$B$2^2*SIN(RADIANS(User_Model_Calcs!B4114))^2))*SIN(RADIANS(User_Model_Calcs!B4114))</f>
        <v>-3718.6713307484979</v>
      </c>
      <c r="L4114">
        <f t="shared" si="392"/>
        <v>-35.711403879293357</v>
      </c>
      <c r="M4114">
        <f t="shared" si="393"/>
        <v>6370.8296761199163</v>
      </c>
      <c r="N4114">
        <f>SQRT(User_Model_Calcs!M4114^2+Sat_Data!$B$3^2-2*User_Model_Calcs!M4114*Sat_Data!$B$3*COS(RADIANS(L4114))*COS(RADIANS(I4114)))</f>
        <v>38934.738947570411</v>
      </c>
      <c r="O4114">
        <f>DEGREES(ACOS(((Earth_Data!$B$1+Sat_Data!$B$2)/User_Model_Calcs!N4114)*SQRT(1-COS(RADIANS(User_Model_Calcs!I4114))^2*COS(RADIANS(User_Model_Calcs!B4114))^2)))</f>
        <v>26.371975214091758</v>
      </c>
      <c r="P4114">
        <f t="shared" si="390"/>
        <v>60.56672192710684</v>
      </c>
    </row>
    <row r="4115" spans="1:16" x14ac:dyDescent="0.25">
      <c r="A4115">
        <v>150.34800000000001</v>
      </c>
      <c r="B4115">
        <v>-36.866999999999997</v>
      </c>
      <c r="C4115">
        <v>375</v>
      </c>
      <c r="D4115">
        <f t="shared" ca="1" si="389"/>
        <v>0.75</v>
      </c>
      <c r="E4115" s="1">
        <v>0.65</v>
      </c>
      <c r="F4115">
        <v>19.899999999999999</v>
      </c>
      <c r="G4115">
        <f t="shared" ca="1" si="391"/>
        <v>42.007420362456692</v>
      </c>
      <c r="H4115">
        <f t="shared" ca="1" si="388"/>
        <v>14.359747159222945</v>
      </c>
      <c r="I4115">
        <f>User_Model_Calcs!A4115-Sat_Data!$B$5</f>
        <v>40.348000000000013</v>
      </c>
      <c r="J4115">
        <f>(Earth_Data!$B$1/SQRT(1-Earth_Data!$B$2^2*SIN(RADIANS(User_Model_Calcs!B4115))^2))*COS(RADIANS(User_Model_Calcs!B4115))</f>
        <v>5108.8646590618046</v>
      </c>
      <c r="K4115">
        <f>((Earth_Data!$B$1*(1-Earth_Data!$B$2^2))/SQRT(1-Earth_Data!$B$2^2*SIN(RADIANS(User_Model_Calcs!B4115))^2))*SIN(RADIANS(User_Model_Calcs!B4115))</f>
        <v>-3805.5964860165368</v>
      </c>
      <c r="L4115">
        <f t="shared" si="392"/>
        <v>-36.682449049771996</v>
      </c>
      <c r="M4115">
        <f t="shared" si="393"/>
        <v>6370.4837115396585</v>
      </c>
      <c r="N4115">
        <f>SQRT(User_Model_Calcs!M4115^2+Sat_Data!$B$3^2-2*User_Model_Calcs!M4115*Sat_Data!$B$3*COS(RADIANS(L4115))*COS(RADIANS(I4115)))</f>
        <v>38601.259083665806</v>
      </c>
      <c r="O4115">
        <f>DEGREES(ACOS(((Earth_Data!$B$1+Sat_Data!$B$2)/User_Model_Calcs!N4115)*SQRT(1-COS(RADIANS(User_Model_Calcs!I4115))^2*COS(RADIANS(User_Model_Calcs!B4115))^2)))</f>
        <v>30.029063266026085</v>
      </c>
      <c r="P4115">
        <f t="shared" si="390"/>
        <v>54.768437367984866</v>
      </c>
    </row>
    <row r="4116" spans="1:16" x14ac:dyDescent="0.25">
      <c r="A4116" s="5">
        <v>119.69168725550905</v>
      </c>
      <c r="B4116">
        <v>-38.226609881621158</v>
      </c>
      <c r="C4116">
        <v>950</v>
      </c>
      <c r="D4116">
        <f t="shared" ca="1" si="389"/>
        <v>0.75</v>
      </c>
      <c r="E4116" s="1">
        <v>0.65</v>
      </c>
      <c r="F4116">
        <v>19.899999999999999</v>
      </c>
      <c r="G4116">
        <f t="shared" ca="1" si="391"/>
        <v>42.007420362456692</v>
      </c>
      <c r="H4116">
        <f t="shared" ca="1" si="388"/>
        <v>14.990168415825771</v>
      </c>
      <c r="I4116">
        <f>User_Model_Calcs!A4116-Sat_Data!$B$5</f>
        <v>9.6916872555090521</v>
      </c>
      <c r="J4116">
        <f>(Earth_Data!$B$1/SQRT(1-Earth_Data!$B$2^2*SIN(RADIANS(User_Model_Calcs!B4116))^2))*COS(RADIANS(User_Model_Calcs!B4116))</f>
        <v>5016.9066818653391</v>
      </c>
      <c r="K4116">
        <f>((Earth_Data!$B$1*(1-Earth_Data!$B$2^2))/SQRT(1-Earth_Data!$B$2^2*SIN(RADIANS(User_Model_Calcs!B4116))^2))*SIN(RADIANS(User_Model_Calcs!B4116))</f>
        <v>-3925.2358527463484</v>
      </c>
      <c r="L4116">
        <f t="shared" si="392"/>
        <v>-38.03968337424503</v>
      </c>
      <c r="M4116">
        <f t="shared" si="393"/>
        <v>6369.9944391051422</v>
      </c>
      <c r="N4116">
        <f>SQRT(User_Model_Calcs!M4116^2+Sat_Data!$B$3^2-2*User_Model_Calcs!M4116*Sat_Data!$B$3*COS(RADIANS(L4116))*COS(RADIANS(I4116)))</f>
        <v>37434.77626671052</v>
      </c>
      <c r="O4116">
        <f>DEGREES(ACOS(((Earth_Data!$B$1+Sat_Data!$B$2)/User_Model_Calcs!N4116)*SQRT(1-COS(RADIANS(User_Model_Calcs!I4116))^2*COS(RADIANS(User_Model_Calcs!B4116))^2)))</f>
        <v>44.546058181998028</v>
      </c>
      <c r="P4116">
        <f t="shared" si="390"/>
        <v>15.429709673833923</v>
      </c>
    </row>
    <row r="4117" spans="1:16" x14ac:dyDescent="0.25">
      <c r="A4117" s="5">
        <v>119.46391220395881</v>
      </c>
      <c r="B4117">
        <v>-36.881881727857014</v>
      </c>
      <c r="C4117">
        <v>950</v>
      </c>
      <c r="D4117">
        <f t="shared" ca="1" si="389"/>
        <v>3</v>
      </c>
      <c r="E4117" s="1">
        <v>0.65</v>
      </c>
      <c r="F4117">
        <v>19.899999999999999</v>
      </c>
      <c r="G4117">
        <f t="shared" ca="1" si="391"/>
        <v>54.048620189015942</v>
      </c>
      <c r="H4117">
        <f t="shared" ca="1" si="388"/>
        <v>16.804118212015389</v>
      </c>
      <c r="I4117">
        <f>User_Model_Calcs!A4117-Sat_Data!$B$5</f>
        <v>9.4639122039588131</v>
      </c>
      <c r="J4117">
        <f>(Earth_Data!$B$1/SQRT(1-Earth_Data!$B$2^2*SIN(RADIANS(User_Model_Calcs!B4117))^2))*COS(RADIANS(User_Model_Calcs!B4117))</f>
        <v>5107.8736514551147</v>
      </c>
      <c r="K4117">
        <f>((Earth_Data!$B$1*(1-Earth_Data!$B$2^2))/SQRT(1-Earth_Data!$B$2^2*SIN(RADIANS(User_Model_Calcs!B4117))^2))*SIN(RADIANS(User_Model_Calcs!B4117))</f>
        <v>-3806.9176112342984</v>
      </c>
      <c r="L4117">
        <f t="shared" si="392"/>
        <v>-36.697302521622134</v>
      </c>
      <c r="M4117">
        <f t="shared" si="393"/>
        <v>6370.4783916088481</v>
      </c>
      <c r="N4117">
        <f>SQRT(User_Model_Calcs!M4117^2+Sat_Data!$B$3^2-2*User_Model_Calcs!M4117*Sat_Data!$B$3*COS(RADIANS(L4117))*COS(RADIANS(I4117)))</f>
        <v>37329.909180345996</v>
      </c>
      <c r="O4117">
        <f>DEGREES(ACOS(((Earth_Data!$B$1+Sat_Data!$B$2)/User_Model_Calcs!N4117)*SQRT(1-COS(RADIANS(User_Model_Calcs!I4117))^2*COS(RADIANS(User_Model_Calcs!B4117))^2)))</f>
        <v>46.054397436185361</v>
      </c>
      <c r="P4117">
        <f t="shared" si="390"/>
        <v>15.52251966545697</v>
      </c>
    </row>
    <row r="4118" spans="1:16" x14ac:dyDescent="0.25">
      <c r="A4118" s="5">
        <v>151.11099999999999</v>
      </c>
      <c r="B4118">
        <v>-29.799999999999997</v>
      </c>
      <c r="C4118">
        <v>400</v>
      </c>
      <c r="D4118">
        <f t="shared" ca="1" si="389"/>
        <v>0.75</v>
      </c>
      <c r="E4118" s="1">
        <v>0.65</v>
      </c>
      <c r="F4118">
        <v>19.899999999999999</v>
      </c>
      <c r="G4118">
        <f t="shared" ca="1" si="391"/>
        <v>42.007420362456692</v>
      </c>
      <c r="H4118">
        <f t="shared" ca="1" si="388"/>
        <v>15.10798327352186</v>
      </c>
      <c r="I4118">
        <f>User_Model_Calcs!A4118-Sat_Data!$B$5</f>
        <v>41.11099999999999</v>
      </c>
      <c r="J4118">
        <f>(Earth_Data!$B$1/SQRT(1-Earth_Data!$B$2^2*SIN(RADIANS(User_Model_Calcs!B4118))^2))*COS(RADIANS(User_Model_Calcs!B4118))</f>
        <v>5539.3108789370563</v>
      </c>
      <c r="K4118">
        <f>((Earth_Data!$B$1*(1-Earth_Data!$B$2^2))/SQRT(1-Earth_Data!$B$2^2*SIN(RADIANS(User_Model_Calcs!B4118))^2))*SIN(RADIANS(User_Model_Calcs!B4118))</f>
        <v>-3151.1556263596849</v>
      </c>
      <c r="L4118">
        <f t="shared" si="392"/>
        <v>-29.634310482408189</v>
      </c>
      <c r="M4118">
        <f t="shared" si="393"/>
        <v>6372.8915568247921</v>
      </c>
      <c r="N4118">
        <f>SQRT(User_Model_Calcs!M4118^2+Sat_Data!$B$3^2-2*User_Model_Calcs!M4118*Sat_Data!$B$3*COS(RADIANS(L4118))*COS(RADIANS(I4118)))</f>
        <v>38294.679215161319</v>
      </c>
      <c r="O4118">
        <f>DEGREES(ACOS(((Earth_Data!$B$1+Sat_Data!$B$2)/User_Model_Calcs!N4118)*SQRT(1-COS(RADIANS(User_Model_Calcs!I4118))^2*COS(RADIANS(User_Model_Calcs!B4118))^2)))</f>
        <v>33.579628560711456</v>
      </c>
      <c r="P4118">
        <f t="shared" si="390"/>
        <v>60.339732858494337</v>
      </c>
    </row>
    <row r="4119" spans="1:16" x14ac:dyDescent="0.25">
      <c r="A4119">
        <v>156.55157305482169</v>
      </c>
      <c r="B4119">
        <v>-38.789000000000001</v>
      </c>
      <c r="C4119">
        <v>950</v>
      </c>
      <c r="D4119">
        <f t="shared" ca="1" si="389"/>
        <v>3</v>
      </c>
      <c r="E4119" s="1">
        <v>0.65</v>
      </c>
      <c r="F4119">
        <v>19.899999999999999</v>
      </c>
      <c r="G4119">
        <f t="shared" ca="1" si="391"/>
        <v>54.048620189015942</v>
      </c>
      <c r="H4119">
        <f t="shared" ca="1" si="388"/>
        <v>16.87949125386822</v>
      </c>
      <c r="I4119">
        <f>User_Model_Calcs!A4119-Sat_Data!$B$5</f>
        <v>46.551573054821688</v>
      </c>
      <c r="J4119">
        <f>(Earth_Data!$B$1/SQRT(1-Earth_Data!$B$2^2*SIN(RADIANS(User_Model_Calcs!B4119))^2))*COS(RADIANS(User_Model_Calcs!B4119))</f>
        <v>4978.0373590834915</v>
      </c>
      <c r="K4119">
        <f>((Earth_Data!$B$1*(1-Earth_Data!$B$2^2))/SQRT(1-Earth_Data!$B$2^2*SIN(RADIANS(User_Model_Calcs!B4119))^2))*SIN(RADIANS(User_Model_Calcs!B4119))</f>
        <v>-3974.0876197918742</v>
      </c>
      <c r="L4119">
        <f t="shared" si="392"/>
        <v>-38.601213361854974</v>
      </c>
      <c r="M4119">
        <f t="shared" si="393"/>
        <v>6369.7902915413151</v>
      </c>
      <c r="N4119">
        <f>SQRT(User_Model_Calcs!M4119^2+Sat_Data!$B$3^2-2*User_Model_Calcs!M4119*Sat_Data!$B$3*COS(RADIANS(L4119))*COS(RADIANS(I4119)))</f>
        <v>39111.369610158574</v>
      </c>
      <c r="O4119">
        <f>DEGREES(ACOS(((Earth_Data!$B$1+Sat_Data!$B$2)/User_Model_Calcs!N4119)*SQRT(1-COS(RADIANS(User_Model_Calcs!I4119))^2*COS(RADIANS(User_Model_Calcs!B4119))^2)))</f>
        <v>24.482438184152731</v>
      </c>
      <c r="P4119">
        <f t="shared" si="390"/>
        <v>59.31459562183742</v>
      </c>
    </row>
    <row r="4120" spans="1:16" x14ac:dyDescent="0.25">
      <c r="A4120" s="5">
        <v>152.39527072141516</v>
      </c>
      <c r="B4120">
        <v>-36.787999999999997</v>
      </c>
      <c r="C4120">
        <v>400</v>
      </c>
      <c r="D4120">
        <f t="shared" ca="1" si="389"/>
        <v>0.75</v>
      </c>
      <c r="E4120" s="1">
        <v>0.65</v>
      </c>
      <c r="F4120">
        <v>19.899999999999999</v>
      </c>
      <c r="G4120">
        <f t="shared" ca="1" si="391"/>
        <v>42.007420362456692</v>
      </c>
      <c r="H4120">
        <f t="shared" ca="1" si="388"/>
        <v>18.023133479488777</v>
      </c>
      <c r="I4120">
        <f>User_Model_Calcs!A4120-Sat_Data!$B$5</f>
        <v>42.395270721415159</v>
      </c>
      <c r="J4120">
        <f>(Earth_Data!$B$1/SQRT(1-Earth_Data!$B$2^2*SIN(RADIANS(User_Model_Calcs!B4120))^2))*COS(RADIANS(User_Model_Calcs!B4120))</f>
        <v>5114.1196566022891</v>
      </c>
      <c r="K4120">
        <f>((Earth_Data!$B$1*(1-Earth_Data!$B$2^2))/SQRT(1-Earth_Data!$B$2^2*SIN(RADIANS(User_Model_Calcs!B4120))^2))*SIN(RADIANS(User_Model_Calcs!B4120))</f>
        <v>-3798.5790103560425</v>
      </c>
      <c r="L4120">
        <f t="shared" si="392"/>
        <v>-36.60359987877338</v>
      </c>
      <c r="M4120">
        <f t="shared" si="393"/>
        <v>6370.5119386092829</v>
      </c>
      <c r="N4120">
        <f>SQRT(User_Model_Calcs!M4120^2+Sat_Data!$B$3^2-2*User_Model_Calcs!M4120*Sat_Data!$B$3*COS(RADIANS(L4120))*COS(RADIANS(I4120)))</f>
        <v>38728.597222808785</v>
      </c>
      <c r="O4120">
        <f>DEGREES(ACOS(((Earth_Data!$B$1+Sat_Data!$B$2)/User_Model_Calcs!N4120)*SQRT(1-COS(RADIANS(User_Model_Calcs!I4120))^2*COS(RADIANS(User_Model_Calcs!B4120))^2)))</f>
        <v>28.612621648781893</v>
      </c>
      <c r="P4120">
        <f t="shared" si="390"/>
        <v>56.737544946013777</v>
      </c>
    </row>
    <row r="4121" spans="1:16" x14ac:dyDescent="0.25">
      <c r="A4121">
        <v>142.73509243259863</v>
      </c>
      <c r="B4121">
        <v>-35.496914677015624</v>
      </c>
      <c r="C4121">
        <v>6250</v>
      </c>
      <c r="D4121">
        <f t="shared" ca="1" si="389"/>
        <v>0.75</v>
      </c>
      <c r="E4121" s="1">
        <v>0.65</v>
      </c>
      <c r="F4121">
        <v>19.899999999999999</v>
      </c>
      <c r="G4121">
        <f t="shared" ca="1" si="391"/>
        <v>42.007420362456692</v>
      </c>
      <c r="H4121">
        <f t="shared" ca="1" si="388"/>
        <v>17.765687498637487</v>
      </c>
      <c r="I4121">
        <f>User_Model_Calcs!A4121-Sat_Data!$B$5</f>
        <v>32.735092432598634</v>
      </c>
      <c r="J4121">
        <f>(Earth_Data!$B$1/SQRT(1-Earth_Data!$B$2^2*SIN(RADIANS(User_Model_Calcs!B4121))^2))*COS(RADIANS(User_Model_Calcs!B4121))</f>
        <v>5198.6125435186214</v>
      </c>
      <c r="K4121">
        <f>((Earth_Data!$B$1*(1-Earth_Data!$B$2^2))/SQRT(1-Earth_Data!$B$2^2*SIN(RADIANS(User_Model_Calcs!B4121))^2))*SIN(RADIANS(User_Model_Calcs!B4121))</f>
        <v>-3682.8906123525576</v>
      </c>
      <c r="L4121">
        <f t="shared" si="392"/>
        <v>-35.315176793474016</v>
      </c>
      <c r="M4121">
        <f t="shared" si="393"/>
        <v>6370.9697566527302</v>
      </c>
      <c r="N4121">
        <f>SQRT(User_Model_Calcs!M4121^2+Sat_Data!$B$3^2-2*User_Model_Calcs!M4121*Sat_Data!$B$3*COS(RADIANS(L4121))*COS(RADIANS(I4121)))</f>
        <v>38074.126732203498</v>
      </c>
      <c r="O4121">
        <f>DEGREES(ACOS(((Earth_Data!$B$1+Sat_Data!$B$2)/User_Model_Calcs!N4121)*SQRT(1-COS(RADIANS(User_Model_Calcs!I4121))^2*COS(RADIANS(User_Model_Calcs!B4121))^2)))</f>
        <v>36.199300662461454</v>
      </c>
      <c r="P4121">
        <f t="shared" si="390"/>
        <v>47.910006550875607</v>
      </c>
    </row>
    <row r="4122" spans="1:16" x14ac:dyDescent="0.25">
      <c r="A4122" s="5">
        <v>129.75676441138793</v>
      </c>
      <c r="B4122">
        <v>-33.38966935791678</v>
      </c>
      <c r="C4122">
        <v>950</v>
      </c>
      <c r="D4122">
        <f t="shared" ca="1" si="389"/>
        <v>0.75</v>
      </c>
      <c r="E4122" s="1">
        <v>0.65</v>
      </c>
      <c r="F4122">
        <v>19.899999999999999</v>
      </c>
      <c r="G4122">
        <f t="shared" ca="1" si="391"/>
        <v>42.007420362456692</v>
      </c>
      <c r="H4122">
        <f t="shared" ca="1" si="388"/>
        <v>18.003895349442491</v>
      </c>
      <c r="I4122">
        <f>User_Model_Calcs!A4122-Sat_Data!$B$5</f>
        <v>19.756764411387934</v>
      </c>
      <c r="J4122">
        <f>(Earth_Data!$B$1/SQRT(1-Earth_Data!$B$2^2*SIN(RADIANS(User_Model_Calcs!B4122))^2))*COS(RADIANS(User_Model_Calcs!B4122))</f>
        <v>5330.8164349673943</v>
      </c>
      <c r="K4122">
        <f>((Earth_Data!$B$1*(1-Earth_Data!$B$2^2))/SQRT(1-Earth_Data!$B$2^2*SIN(RADIANS(User_Model_Calcs!B4122))^2))*SIN(RADIANS(User_Model_Calcs!B4122))</f>
        <v>-3490.1247468976521</v>
      </c>
      <c r="L4122">
        <f t="shared" si="392"/>
        <v>-33.213063967489916</v>
      </c>
      <c r="M4122">
        <f t="shared" si="393"/>
        <v>6371.7010768103273</v>
      </c>
      <c r="N4122">
        <f>SQRT(User_Model_Calcs!M4122^2+Sat_Data!$B$3^2-2*User_Model_Calcs!M4122*Sat_Data!$B$3*COS(RADIANS(L4122))*COS(RADIANS(I4122)))</f>
        <v>37354.200345545658</v>
      </c>
      <c r="O4122">
        <f>DEGREES(ACOS(((Earth_Data!$B$1+Sat_Data!$B$2)/User_Model_Calcs!N4122)*SQRT(1-COS(RADIANS(User_Model_Calcs!I4122))^2*COS(RADIANS(User_Model_Calcs!B4122))^2)))</f>
        <v>45.723522598842031</v>
      </c>
      <c r="P4122">
        <f t="shared" si="390"/>
        <v>33.130253993195062</v>
      </c>
    </row>
    <row r="4123" spans="1:16" x14ac:dyDescent="0.25">
      <c r="A4123" s="5">
        <v>116.01996428559924</v>
      </c>
      <c r="B4123">
        <v>-32.541701394551446</v>
      </c>
      <c r="C4123">
        <v>950</v>
      </c>
      <c r="D4123">
        <f t="shared" ca="1" si="389"/>
        <v>1.2</v>
      </c>
      <c r="E4123" s="1">
        <v>0.65</v>
      </c>
      <c r="F4123">
        <v>19.899999999999999</v>
      </c>
      <c r="G4123">
        <f t="shared" ca="1" si="391"/>
        <v>46.089820015575185</v>
      </c>
      <c r="H4123">
        <f t="shared" ca="1" si="388"/>
        <v>18.317180980040931</v>
      </c>
      <c r="I4123">
        <f>User_Model_Calcs!A4123-Sat_Data!$B$5</f>
        <v>6.0199642855992437</v>
      </c>
      <c r="J4123">
        <f>(Earth_Data!$B$1/SQRT(1-Earth_Data!$B$2^2*SIN(RADIANS(User_Model_Calcs!B4123))^2))*COS(RADIANS(User_Model_Calcs!B4123))</f>
        <v>5381.9881992818418</v>
      </c>
      <c r="K4123">
        <f>((Earth_Data!$B$1*(1-Earth_Data!$B$2^2))/SQRT(1-Earth_Data!$B$2^2*SIN(RADIANS(User_Model_Calcs!B4123))^2))*SIN(RADIANS(User_Model_Calcs!B4123))</f>
        <v>-3411.2237570431253</v>
      </c>
      <c r="L4123">
        <f t="shared" si="392"/>
        <v>-32.36743154271182</v>
      </c>
      <c r="M4123">
        <f t="shared" si="393"/>
        <v>6371.9890534921997</v>
      </c>
      <c r="N4123">
        <f>SQRT(User_Model_Calcs!M4123^2+Sat_Data!$B$3^2-2*User_Model_Calcs!M4123*Sat_Data!$B$3*COS(RADIANS(L4123))*COS(RADIANS(I4123)))</f>
        <v>36973.855019395196</v>
      </c>
      <c r="O4123">
        <f>DEGREES(ACOS(((Earth_Data!$B$1+Sat_Data!$B$2)/User_Model_Calcs!N4123)*SQRT(1-COS(RADIANS(User_Model_Calcs!I4123))^2*COS(RADIANS(User_Model_Calcs!B4123))^2)))</f>
        <v>51.562974150367751</v>
      </c>
      <c r="P4123">
        <f t="shared" si="390"/>
        <v>11.092014379793023</v>
      </c>
    </row>
    <row r="4124" spans="1:16" x14ac:dyDescent="0.25">
      <c r="A4124" s="5">
        <v>126.22745712895698</v>
      </c>
      <c r="B4124">
        <v>-36.120116653168601</v>
      </c>
      <c r="C4124">
        <v>950</v>
      </c>
      <c r="D4124">
        <f t="shared" ca="1" si="389"/>
        <v>0.75</v>
      </c>
      <c r="E4124" s="1">
        <v>0.65</v>
      </c>
      <c r="F4124">
        <v>19.899999999999999</v>
      </c>
      <c r="G4124">
        <f t="shared" ca="1" si="391"/>
        <v>42.007420362456692</v>
      </c>
      <c r="H4124">
        <f t="shared" ca="1" si="388"/>
        <v>22.683411936165204</v>
      </c>
      <c r="I4124">
        <f>User_Model_Calcs!A4124-Sat_Data!$B$5</f>
        <v>16.227457128956985</v>
      </c>
      <c r="J4124">
        <f>(Earth_Data!$B$1/SQRT(1-Earth_Data!$B$2^2*SIN(RADIANS(User_Model_Calcs!B4124))^2))*COS(RADIANS(User_Model_Calcs!B4124))</f>
        <v>5158.155931256606</v>
      </c>
      <c r="K4124">
        <f>((Earth_Data!$B$1*(1-Earth_Data!$B$2^2))/SQRT(1-Earth_Data!$B$2^2*SIN(RADIANS(User_Model_Calcs!B4124))^2))*SIN(RADIANS(User_Model_Calcs!B4124))</f>
        <v>-3738.9675085367885</v>
      </c>
      <c r="L4124">
        <f t="shared" si="392"/>
        <v>-35.93704743263087</v>
      </c>
      <c r="M4124">
        <f t="shared" si="393"/>
        <v>6370.749613746525</v>
      </c>
      <c r="N4124">
        <f>SQRT(User_Model_Calcs!M4124^2+Sat_Data!$B$3^2-2*User_Model_Calcs!M4124*Sat_Data!$B$3*COS(RADIANS(L4124))*COS(RADIANS(I4124)))</f>
        <v>37426.625925007524</v>
      </c>
      <c r="O4124">
        <f>DEGREES(ACOS(((Earth_Data!$B$1+Sat_Data!$B$2)/User_Model_Calcs!N4124)*SQRT(1-COS(RADIANS(User_Model_Calcs!I4124))^2*COS(RADIANS(User_Model_Calcs!B4124))^2)))</f>
        <v>44.673484864369492</v>
      </c>
      <c r="P4124">
        <f t="shared" si="390"/>
        <v>26.277140976208901</v>
      </c>
    </row>
    <row r="4125" spans="1:16" x14ac:dyDescent="0.25">
      <c r="A4125">
        <v>147.71</v>
      </c>
      <c r="B4125">
        <v>-38.633000000000003</v>
      </c>
      <c r="C4125">
        <v>375</v>
      </c>
      <c r="D4125">
        <f t="shared" ca="1" si="389"/>
        <v>1.2</v>
      </c>
      <c r="E4125" s="1">
        <v>0.65</v>
      </c>
      <c r="F4125">
        <v>19.899999999999999</v>
      </c>
      <c r="G4125">
        <f t="shared" ca="1" si="391"/>
        <v>46.089820015575185</v>
      </c>
      <c r="H4125">
        <f t="shared" ca="1" si="388"/>
        <v>15.729638951904523</v>
      </c>
      <c r="I4125">
        <f>User_Model_Calcs!A4125-Sat_Data!$B$5</f>
        <v>37.710000000000008</v>
      </c>
      <c r="J4125">
        <f>(Earth_Data!$B$1/SQRT(1-Earth_Data!$B$2^2*SIN(RADIANS(User_Model_Calcs!B4125))^2))*COS(RADIANS(User_Model_Calcs!B4125))</f>
        <v>4988.8676294025445</v>
      </c>
      <c r="K4125">
        <f>((Earth_Data!$B$1*(1-Earth_Data!$B$2^2))/SQRT(1-Earth_Data!$B$2^2*SIN(RADIANS(User_Model_Calcs!B4125))^2))*SIN(RADIANS(User_Model_Calcs!B4125))</f>
        <v>-3960.5745503402322</v>
      </c>
      <c r="L4125">
        <f t="shared" si="392"/>
        <v>-38.445444728741329</v>
      </c>
      <c r="M4125">
        <f t="shared" si="393"/>
        <v>6369.8470148429233</v>
      </c>
      <c r="N4125">
        <f>SQRT(User_Model_Calcs!M4125^2+Sat_Data!$B$3^2-2*User_Model_Calcs!M4125*Sat_Data!$B$3*COS(RADIANS(L4125))*COS(RADIANS(I4125)))</f>
        <v>38543.024556071126</v>
      </c>
      <c r="O4125">
        <f>DEGREES(ACOS(((Earth_Data!$B$1+Sat_Data!$B$2)/User_Model_Calcs!N4125)*SQRT(1-COS(RADIANS(User_Model_Calcs!I4125))^2*COS(RADIANS(User_Model_Calcs!B4125))^2)))</f>
        <v>30.677977488208441</v>
      </c>
      <c r="P4125">
        <f t="shared" si="390"/>
        <v>51.079235691483809</v>
      </c>
    </row>
    <row r="4126" spans="1:16" x14ac:dyDescent="0.25">
      <c r="A4126">
        <v>153.18100000000001</v>
      </c>
      <c r="B4126">
        <v>-37.613999999999997</v>
      </c>
      <c r="C4126">
        <v>375</v>
      </c>
      <c r="D4126">
        <f t="shared" ca="1" si="389"/>
        <v>1.2</v>
      </c>
      <c r="E4126" s="1">
        <v>0.65</v>
      </c>
      <c r="F4126">
        <v>19.899999999999999</v>
      </c>
      <c r="G4126">
        <f t="shared" ca="1" si="391"/>
        <v>46.089820015575185</v>
      </c>
      <c r="H4126">
        <f t="shared" ca="1" si="388"/>
        <v>17.76650041975109</v>
      </c>
      <c r="I4126">
        <f>User_Model_Calcs!A4126-Sat_Data!$B$5</f>
        <v>43.181000000000012</v>
      </c>
      <c r="J4126">
        <f>(Earth_Data!$B$1/SQRT(1-Earth_Data!$B$2^2*SIN(RADIANS(User_Model_Calcs!B4126))^2))*COS(RADIANS(User_Model_Calcs!B4126))</f>
        <v>5058.6948323007773</v>
      </c>
      <c r="K4126">
        <f>((Earth_Data!$B$1*(1-Earth_Data!$B$2^2))/SQRT(1-Earth_Data!$B$2^2*SIN(RADIANS(User_Model_Calcs!B4126))^2))*SIN(RADIANS(User_Model_Calcs!B4126))</f>
        <v>-3871.5958480215472</v>
      </c>
      <c r="L4126">
        <f t="shared" si="392"/>
        <v>-37.428092194241536</v>
      </c>
      <c r="M4126">
        <f t="shared" si="393"/>
        <v>6370.2156805530749</v>
      </c>
      <c r="N4126">
        <f>SQRT(User_Model_Calcs!M4126^2+Sat_Data!$B$3^2-2*User_Model_Calcs!M4126*Sat_Data!$B$3*COS(RADIANS(L4126))*COS(RADIANS(I4126)))</f>
        <v>38824.297135916473</v>
      </c>
      <c r="O4126">
        <f>DEGREES(ACOS(((Earth_Data!$B$1+Sat_Data!$B$2)/User_Model_Calcs!N4126)*SQRT(1-COS(RADIANS(User_Model_Calcs!I4126))^2*COS(RADIANS(User_Model_Calcs!B4126))^2)))</f>
        <v>27.560348702482312</v>
      </c>
      <c r="P4126">
        <f t="shared" si="390"/>
        <v>56.960957935727414</v>
      </c>
    </row>
    <row r="4127" spans="1:16" x14ac:dyDescent="0.25">
      <c r="A4127" s="5">
        <v>135.33090539946102</v>
      </c>
      <c r="B4127">
        <v>-38.721334188325834</v>
      </c>
      <c r="C4127">
        <v>950</v>
      </c>
      <c r="D4127">
        <f t="shared" ca="1" si="389"/>
        <v>3</v>
      </c>
      <c r="E4127" s="1">
        <v>0.65</v>
      </c>
      <c r="F4127">
        <v>19.899999999999999</v>
      </c>
      <c r="G4127">
        <f t="shared" ca="1" si="391"/>
        <v>54.048620189015942</v>
      </c>
      <c r="H4127">
        <f t="shared" ca="1" si="388"/>
        <v>15.28321357750244</v>
      </c>
      <c r="I4127">
        <f>User_Model_Calcs!A4127-Sat_Data!$B$5</f>
        <v>25.330905399461017</v>
      </c>
      <c r="J4127">
        <f>(Earth_Data!$B$1/SQRT(1-Earth_Data!$B$2^2*SIN(RADIANS(User_Model_Calcs!B4127))^2))*COS(RADIANS(User_Model_Calcs!B4127))</f>
        <v>4982.7395988566605</v>
      </c>
      <c r="K4127">
        <f>((Earth_Data!$B$1*(1-Earth_Data!$B$2^2))/SQRT(1-Earth_Data!$B$2^2*SIN(RADIANS(User_Model_Calcs!B4127))^2))*SIN(RADIANS(User_Model_Calcs!B4127))</f>
        <v>-3968.2298327483977</v>
      </c>
      <c r="L4127">
        <f t="shared" si="392"/>
        <v>-38.533647224859514</v>
      </c>
      <c r="M4127">
        <f t="shared" si="393"/>
        <v>6369.8149043381636</v>
      </c>
      <c r="N4127">
        <f>SQRT(User_Model_Calcs!M4127^2+Sat_Data!$B$3^2-2*User_Model_Calcs!M4127*Sat_Data!$B$3*COS(RADIANS(L4127))*COS(RADIANS(I4127)))</f>
        <v>37928.926369054134</v>
      </c>
      <c r="O4127">
        <f>DEGREES(ACOS(((Earth_Data!$B$1+Sat_Data!$B$2)/User_Model_Calcs!N4127)*SQRT(1-COS(RADIANS(User_Model_Calcs!I4127))^2*COS(RADIANS(User_Model_Calcs!B4127))^2)))</f>
        <v>37.982721586625821</v>
      </c>
      <c r="P4127">
        <f t="shared" si="390"/>
        <v>37.115780162984116</v>
      </c>
    </row>
    <row r="4128" spans="1:16" x14ac:dyDescent="0.25">
      <c r="A4128" s="5">
        <v>131.92794688967425</v>
      </c>
      <c r="B4128">
        <v>-38.303031642926349</v>
      </c>
      <c r="C4128">
        <v>950</v>
      </c>
      <c r="D4128">
        <f t="shared" ca="1" si="389"/>
        <v>1.2</v>
      </c>
      <c r="E4128" s="1">
        <v>0.65</v>
      </c>
      <c r="F4128">
        <v>19.899999999999999</v>
      </c>
      <c r="G4128">
        <f t="shared" ca="1" si="391"/>
        <v>46.089820015575185</v>
      </c>
      <c r="H4128">
        <f t="shared" ca="1" si="388"/>
        <v>18.451065194896081</v>
      </c>
      <c r="I4128">
        <f>User_Model_Calcs!A4128-Sat_Data!$B$5</f>
        <v>21.927946889674246</v>
      </c>
      <c r="J4128">
        <f>(Earth_Data!$B$1/SQRT(1-Earth_Data!$B$2^2*SIN(RADIANS(User_Model_Calcs!B4128))^2))*COS(RADIANS(User_Model_Calcs!B4128))</f>
        <v>5011.6532266077584</v>
      </c>
      <c r="K4128">
        <f>((Earth_Data!$B$1*(1-Earth_Data!$B$2^2))/SQRT(1-Earth_Data!$B$2^2*SIN(RADIANS(User_Model_Calcs!B4128))^2))*SIN(RADIANS(User_Model_Calcs!B4128))</f>
        <v>-3931.8962845955434</v>
      </c>
      <c r="L4128">
        <f t="shared" si="392"/>
        <v>-38.115984027429739</v>
      </c>
      <c r="M4128">
        <f t="shared" si="393"/>
        <v>6369.9667547471699</v>
      </c>
      <c r="N4128">
        <f>SQRT(User_Model_Calcs!M4128^2+Sat_Data!$B$3^2-2*User_Model_Calcs!M4128*Sat_Data!$B$3*COS(RADIANS(L4128))*COS(RADIANS(I4128)))</f>
        <v>37766.945265484224</v>
      </c>
      <c r="O4128">
        <f>DEGREES(ACOS(((Earth_Data!$B$1+Sat_Data!$B$2)/User_Model_Calcs!N4128)*SQRT(1-COS(RADIANS(User_Model_Calcs!I4128))^2*COS(RADIANS(User_Model_Calcs!B4128))^2)))</f>
        <v>40.054432447550781</v>
      </c>
      <c r="P4128">
        <f t="shared" si="390"/>
        <v>33.003117401347367</v>
      </c>
    </row>
    <row r="4129" spans="1:16" x14ac:dyDescent="0.25">
      <c r="A4129">
        <v>137.67012870565802</v>
      </c>
      <c r="B4129">
        <v>-30.346676268399797</v>
      </c>
      <c r="C4129">
        <v>4700</v>
      </c>
      <c r="D4129">
        <f t="shared" ca="1" si="389"/>
        <v>1.2</v>
      </c>
      <c r="E4129" s="1">
        <v>0.65</v>
      </c>
      <c r="F4129">
        <v>19.899999999999999</v>
      </c>
      <c r="G4129">
        <f t="shared" ca="1" si="391"/>
        <v>46.089820015575185</v>
      </c>
      <c r="H4129">
        <f t="shared" ca="1" si="388"/>
        <v>22.529725401955091</v>
      </c>
      <c r="I4129">
        <f>User_Model_Calcs!A4129-Sat_Data!$B$5</f>
        <v>27.670128705658016</v>
      </c>
      <c r="J4129">
        <f>(Earth_Data!$B$1/SQRT(1-Earth_Data!$B$2^2*SIN(RADIANS(User_Model_Calcs!B4129))^2))*COS(RADIANS(User_Model_Calcs!B4129))</f>
        <v>5508.9432880526783</v>
      </c>
      <c r="K4129">
        <f>((Earth_Data!$B$1*(1-Earth_Data!$B$2^2))/SQRT(1-Earth_Data!$B$2^2*SIN(RADIANS(User_Model_Calcs!B4129))^2))*SIN(RADIANS(User_Model_Calcs!B4129))</f>
        <v>-3203.5986914449109</v>
      </c>
      <c r="L4129">
        <f t="shared" si="392"/>
        <v>-30.179152735213922</v>
      </c>
      <c r="M4129">
        <f t="shared" si="393"/>
        <v>6372.7153338908993</v>
      </c>
      <c r="N4129">
        <f>SQRT(User_Model_Calcs!M4129^2+Sat_Data!$B$3^2-2*User_Model_Calcs!M4129*Sat_Data!$B$3*COS(RADIANS(L4129))*COS(RADIANS(I4129)))</f>
        <v>37509.938233228058</v>
      </c>
      <c r="O4129">
        <f>DEGREES(ACOS(((Earth_Data!$B$1+Sat_Data!$B$2)/User_Model_Calcs!N4129)*SQRT(1-COS(RADIANS(User_Model_Calcs!I4129))^2*COS(RADIANS(User_Model_Calcs!B4129))^2)))</f>
        <v>43.540448311005413</v>
      </c>
      <c r="P4129">
        <f t="shared" si="390"/>
        <v>46.063681193076498</v>
      </c>
    </row>
    <row r="4130" spans="1:16" x14ac:dyDescent="0.25">
      <c r="A4130" s="5">
        <v>131.4130295282024</v>
      </c>
      <c r="B4130">
        <v>-36.710606334832555</v>
      </c>
      <c r="C4130">
        <v>950</v>
      </c>
      <c r="D4130">
        <f t="shared" ca="1" si="389"/>
        <v>0.75</v>
      </c>
      <c r="E4130" s="1">
        <v>0.65</v>
      </c>
      <c r="F4130">
        <v>19.899999999999999</v>
      </c>
      <c r="G4130">
        <f t="shared" ca="1" si="391"/>
        <v>42.007420362456692</v>
      </c>
      <c r="H4130">
        <f t="shared" ca="1" si="388"/>
        <v>20.421308082185298</v>
      </c>
      <c r="I4130">
        <f>User_Model_Calcs!A4130-Sat_Data!$B$5</f>
        <v>21.413029528202401</v>
      </c>
      <c r="J4130">
        <f>(Earth_Data!$B$1/SQRT(1-Earth_Data!$B$2^2*SIN(RADIANS(User_Model_Calcs!B4130))^2))*COS(RADIANS(User_Model_Calcs!B4130))</f>
        <v>5119.2583472801371</v>
      </c>
      <c r="K4130">
        <f>((Earth_Data!$B$1*(1-Earth_Data!$B$2^2))/SQRT(1-Earth_Data!$B$2^2*SIN(RADIANS(User_Model_Calcs!B4130))^2))*SIN(RADIANS(User_Model_Calcs!B4130))</f>
        <v>-3791.6972944176382</v>
      </c>
      <c r="L4130">
        <f t="shared" si="392"/>
        <v>-36.526355331635784</v>
      </c>
      <c r="M4130">
        <f t="shared" si="393"/>
        <v>6370.5395688820108</v>
      </c>
      <c r="N4130">
        <f>SQRT(User_Model_Calcs!M4130^2+Sat_Data!$B$3^2-2*User_Model_Calcs!M4130*Sat_Data!$B$3*COS(RADIANS(L4130))*COS(RADIANS(I4130)))</f>
        <v>37636.407104502796</v>
      </c>
      <c r="O4130">
        <f>DEGREES(ACOS(((Earth_Data!$B$1+Sat_Data!$B$2)/User_Model_Calcs!N4130)*SQRT(1-COS(RADIANS(User_Model_Calcs!I4130))^2*COS(RADIANS(User_Model_Calcs!B4130))^2)))</f>
        <v>41.785187377330963</v>
      </c>
      <c r="P4130">
        <f t="shared" si="390"/>
        <v>33.266122348950951</v>
      </c>
    </row>
    <row r="4131" spans="1:16" x14ac:dyDescent="0.25">
      <c r="A4131" s="5">
        <v>125.9892479611438</v>
      </c>
      <c r="B4131">
        <v>-38.313044936957731</v>
      </c>
      <c r="C4131">
        <v>950</v>
      </c>
      <c r="D4131">
        <f t="shared" ca="1" si="389"/>
        <v>3</v>
      </c>
      <c r="E4131" s="1">
        <v>0.65</v>
      </c>
      <c r="F4131">
        <v>19.899999999999999</v>
      </c>
      <c r="G4131">
        <f t="shared" ca="1" si="391"/>
        <v>54.048620189015942</v>
      </c>
      <c r="H4131">
        <f t="shared" ref="H4131:H4194" ca="1" si="394">RAND()*(24-14)+14</f>
        <v>14.709189880939318</v>
      </c>
      <c r="I4131">
        <f>User_Model_Calcs!A4131-Sat_Data!$B$5</f>
        <v>15.989247961143803</v>
      </c>
      <c r="J4131">
        <f>(Earth_Data!$B$1/SQRT(1-Earth_Data!$B$2^2*SIN(RADIANS(User_Model_Calcs!B4131))^2))*COS(RADIANS(User_Model_Calcs!B4131))</f>
        <v>5010.9642203012945</v>
      </c>
      <c r="K4131">
        <f>((Earth_Data!$B$1*(1-Earth_Data!$B$2^2))/SQRT(1-Earth_Data!$B$2^2*SIN(RADIANS(User_Model_Calcs!B4131))^2))*SIN(RADIANS(User_Model_Calcs!B4131))</f>
        <v>-3932.7684662979382</v>
      </c>
      <c r="L4131">
        <f t="shared" si="392"/>
        <v>-38.125981551436219</v>
      </c>
      <c r="M4131">
        <f t="shared" si="393"/>
        <v>6369.9631260037286</v>
      </c>
      <c r="N4131">
        <f>SQRT(User_Model_Calcs!M4131^2+Sat_Data!$B$3^2-2*User_Model_Calcs!M4131*Sat_Data!$B$3*COS(RADIANS(L4131))*COS(RADIANS(I4131)))</f>
        <v>37578.887395959515</v>
      </c>
      <c r="O4131">
        <f>DEGREES(ACOS(((Earth_Data!$B$1+Sat_Data!$B$2)/User_Model_Calcs!N4131)*SQRT(1-COS(RADIANS(User_Model_Calcs!I4131))^2*COS(RADIANS(User_Model_Calcs!B4131))^2)))</f>
        <v>42.552090057137761</v>
      </c>
      <c r="P4131">
        <f t="shared" si="390"/>
        <v>24.806217163276848</v>
      </c>
    </row>
    <row r="4132" spans="1:16" x14ac:dyDescent="0.25">
      <c r="A4132" s="5">
        <v>132.96701031775396</v>
      </c>
      <c r="B4132">
        <v>-39.964159062146599</v>
      </c>
      <c r="C4132">
        <v>950</v>
      </c>
      <c r="D4132">
        <f t="shared" ca="1" si="389"/>
        <v>0.75</v>
      </c>
      <c r="E4132" s="1">
        <v>0.65</v>
      </c>
      <c r="F4132">
        <v>19.899999999999999</v>
      </c>
      <c r="G4132">
        <f t="shared" ca="1" si="391"/>
        <v>42.007420362456692</v>
      </c>
      <c r="H4132">
        <f t="shared" ca="1" si="394"/>
        <v>23.598049284832548</v>
      </c>
      <c r="I4132">
        <f>User_Model_Calcs!A4132-Sat_Data!$B$5</f>
        <v>22.96701031775396</v>
      </c>
      <c r="J4132">
        <f>(Earth_Data!$B$1/SQRT(1-Earth_Data!$B$2^2*SIN(RADIANS(User_Model_Calcs!B4132))^2))*COS(RADIANS(User_Model_Calcs!B4132))</f>
        <v>4895.2671032442149</v>
      </c>
      <c r="K4132">
        <f>((Earth_Data!$B$1*(1-Earth_Data!$B$2^2))/SQRT(1-Earth_Data!$B$2^2*SIN(RADIANS(User_Model_Calcs!B4132))^2))*SIN(RADIANS(User_Model_Calcs!B4132))</f>
        <v>-4074.9377276088258</v>
      </c>
      <c r="L4132">
        <f t="shared" si="392"/>
        <v>-39.774808568744341</v>
      </c>
      <c r="M4132">
        <f t="shared" si="393"/>
        <v>6369.3608388907278</v>
      </c>
      <c r="N4132">
        <f>SQRT(User_Model_Calcs!M4132^2+Sat_Data!$B$3^2-2*User_Model_Calcs!M4132*Sat_Data!$B$3*COS(RADIANS(L4132))*COS(RADIANS(I4132)))</f>
        <v>37924.893459869141</v>
      </c>
      <c r="O4132">
        <f>DEGREES(ACOS(((Earth_Data!$B$1+Sat_Data!$B$2)/User_Model_Calcs!N4132)*SQRT(1-COS(RADIANS(User_Model_Calcs!I4132))^2*COS(RADIANS(User_Model_Calcs!B4132))^2)))</f>
        <v>38.027116505686266</v>
      </c>
      <c r="P4132">
        <f t="shared" si="390"/>
        <v>33.416856294435362</v>
      </c>
    </row>
    <row r="4133" spans="1:16" x14ac:dyDescent="0.25">
      <c r="A4133">
        <v>136.86920947356222</v>
      </c>
      <c r="B4133">
        <v>-29.441043443971161</v>
      </c>
      <c r="C4133">
        <v>6250</v>
      </c>
      <c r="D4133">
        <f t="shared" ca="1" si="389"/>
        <v>0.75</v>
      </c>
      <c r="E4133" s="1">
        <v>0.65</v>
      </c>
      <c r="F4133">
        <v>19.899999999999999</v>
      </c>
      <c r="G4133">
        <f t="shared" ca="1" si="391"/>
        <v>42.007420362456692</v>
      </c>
      <c r="H4133">
        <f t="shared" ca="1" si="394"/>
        <v>18.329192899684607</v>
      </c>
      <c r="I4133">
        <f>User_Model_Calcs!A4133-Sat_Data!$B$5</f>
        <v>26.869209473562222</v>
      </c>
      <c r="J4133">
        <f>(Earth_Data!$B$1/SQRT(1-Earth_Data!$B$2^2*SIN(RADIANS(User_Model_Calcs!B4133))^2))*COS(RADIANS(User_Model_Calcs!B4133))</f>
        <v>5558.9766613317561</v>
      </c>
      <c r="K4133">
        <f>((Earth_Data!$B$1*(1-Earth_Data!$B$2^2))/SQRT(1-Earth_Data!$B$2^2*SIN(RADIANS(User_Model_Calcs!B4133))^2))*SIN(RADIANS(User_Model_Calcs!B4133))</f>
        <v>-3116.5664431734617</v>
      </c>
      <c r="L4133">
        <f t="shared" si="392"/>
        <v>-29.27659086038577</v>
      </c>
      <c r="M4133">
        <f t="shared" si="393"/>
        <v>6373.0061914253647</v>
      </c>
      <c r="N4133">
        <f>SQRT(User_Model_Calcs!M4133^2+Sat_Data!$B$3^2-2*User_Model_Calcs!M4133*Sat_Data!$B$3*COS(RADIANS(L4133))*COS(RADIANS(I4133)))</f>
        <v>37420.049330612368</v>
      </c>
      <c r="O4133">
        <f>DEGREES(ACOS(((Earth_Data!$B$1+Sat_Data!$B$2)/User_Model_Calcs!N4133)*SQRT(1-COS(RADIANS(User_Model_Calcs!I4133))^2*COS(RADIANS(User_Model_Calcs!B4133))^2)))</f>
        <v>44.803719024200788</v>
      </c>
      <c r="P4133">
        <f t="shared" si="390"/>
        <v>45.868152151513968</v>
      </c>
    </row>
    <row r="4134" spans="1:16" x14ac:dyDescent="0.25">
      <c r="A4134" s="5">
        <v>148.36099999999999</v>
      </c>
      <c r="B4134">
        <v>-28.488999999999997</v>
      </c>
      <c r="C4134">
        <v>4700</v>
      </c>
      <c r="D4134">
        <f t="shared" ca="1" si="389"/>
        <v>0.75</v>
      </c>
      <c r="E4134" s="1">
        <v>0.65</v>
      </c>
      <c r="F4134">
        <v>19.899999999999999</v>
      </c>
      <c r="G4134">
        <f t="shared" ca="1" si="391"/>
        <v>42.007420362456692</v>
      </c>
      <c r="H4134">
        <f t="shared" ca="1" si="394"/>
        <v>19.87839992913376</v>
      </c>
      <c r="I4134">
        <f>User_Model_Calcs!A4134-Sat_Data!$B$5</f>
        <v>38.36099999999999</v>
      </c>
      <c r="J4134">
        <f>(Earth_Data!$B$1/SQRT(1-Earth_Data!$B$2^2*SIN(RADIANS(User_Model_Calcs!B4134))^2))*COS(RADIANS(User_Model_Calcs!B4134))</f>
        <v>5610.0768357068882</v>
      </c>
      <c r="K4134">
        <f>((Earth_Data!$B$1*(1-Earth_Data!$B$2^2))/SQRT(1-Earth_Data!$B$2^2*SIN(RADIANS(User_Model_Calcs!B4134))^2))*SIN(RADIANS(User_Model_Calcs!B4134))</f>
        <v>-3024.2464587579075</v>
      </c>
      <c r="L4134">
        <f t="shared" si="392"/>
        <v>-28.327951939541997</v>
      </c>
      <c r="M4134">
        <f t="shared" si="393"/>
        <v>6373.3059510621924</v>
      </c>
      <c r="N4134">
        <f>SQRT(User_Model_Calcs!M4134^2+Sat_Data!$B$3^2-2*User_Model_Calcs!M4134*Sat_Data!$B$3*COS(RADIANS(L4134))*COS(RADIANS(I4134)))</f>
        <v>38045.731976721603</v>
      </c>
      <c r="O4134">
        <f>DEGREES(ACOS(((Earth_Data!$B$1+Sat_Data!$B$2)/User_Model_Calcs!N4134)*SQRT(1-COS(RADIANS(User_Model_Calcs!I4134))^2*COS(RADIANS(User_Model_Calcs!B4134))^2)))</f>
        <v>36.578558197186773</v>
      </c>
      <c r="P4134">
        <f t="shared" si="390"/>
        <v>58.924568360970078</v>
      </c>
    </row>
    <row r="4135" spans="1:16" x14ac:dyDescent="0.25">
      <c r="A4135" s="5">
        <v>126.6091324392243</v>
      </c>
      <c r="B4135">
        <v>-37.57376697553719</v>
      </c>
      <c r="C4135">
        <v>950</v>
      </c>
      <c r="D4135">
        <f t="shared" ca="1" si="389"/>
        <v>0.75</v>
      </c>
      <c r="E4135" s="1">
        <v>0.65</v>
      </c>
      <c r="F4135">
        <v>19.899999999999999</v>
      </c>
      <c r="G4135">
        <f t="shared" ca="1" si="391"/>
        <v>42.007420362456692</v>
      </c>
      <c r="H4135">
        <f t="shared" ca="1" si="394"/>
        <v>17.897126448644613</v>
      </c>
      <c r="I4135">
        <f>User_Model_Calcs!A4135-Sat_Data!$B$5</f>
        <v>16.609132439224297</v>
      </c>
      <c r="J4135">
        <f>(Earth_Data!$B$1/SQRT(1-Earth_Data!$B$2^2*SIN(RADIANS(User_Model_Calcs!B4135))^2))*COS(RADIANS(User_Model_Calcs!B4135))</f>
        <v>5061.419007244016</v>
      </c>
      <c r="K4135">
        <f>((Earth_Data!$B$1*(1-Earth_Data!$B$2^2))/SQRT(1-Earth_Data!$B$2^2*SIN(RADIANS(User_Model_Calcs!B4135))^2))*SIN(RADIANS(User_Model_Calcs!B4135))</f>
        <v>-3868.0576534769348</v>
      </c>
      <c r="L4135">
        <f t="shared" si="392"/>
        <v>-37.387929045348358</v>
      </c>
      <c r="M4135">
        <f t="shared" si="393"/>
        <v>6370.2301667610482</v>
      </c>
      <c r="N4135">
        <f>SQRT(User_Model_Calcs!M4135^2+Sat_Data!$B$3^2-2*User_Model_Calcs!M4135*Sat_Data!$B$3*COS(RADIANS(L4135))*COS(RADIANS(I4135)))</f>
        <v>37541.736860126082</v>
      </c>
      <c r="O4135">
        <f>DEGREES(ACOS(((Earth_Data!$B$1+Sat_Data!$B$2)/User_Model_Calcs!N4135)*SQRT(1-COS(RADIANS(User_Model_Calcs!I4135))^2*COS(RADIANS(User_Model_Calcs!B4135))^2)))</f>
        <v>43.06314984981401</v>
      </c>
      <c r="P4135">
        <f t="shared" si="390"/>
        <v>26.066438810979424</v>
      </c>
    </row>
    <row r="4136" spans="1:16" x14ac:dyDescent="0.25">
      <c r="A4136" s="5">
        <v>137.87446625361096</v>
      </c>
      <c r="B4136">
        <v>-30.610836541962158</v>
      </c>
      <c r="C4136">
        <v>950</v>
      </c>
      <c r="D4136">
        <f t="shared" ca="1" si="389"/>
        <v>1.2</v>
      </c>
      <c r="E4136" s="1">
        <v>0.65</v>
      </c>
      <c r="F4136">
        <v>19.899999999999999</v>
      </c>
      <c r="G4136">
        <f t="shared" ca="1" si="391"/>
        <v>46.089820015575185</v>
      </c>
      <c r="H4136">
        <f t="shared" ca="1" si="394"/>
        <v>14.104206598176303</v>
      </c>
      <c r="I4136">
        <f>User_Model_Calcs!A4136-Sat_Data!$B$5</f>
        <v>27.874466253610962</v>
      </c>
      <c r="J4136">
        <f>(Earth_Data!$B$1/SQRT(1-Earth_Data!$B$2^2*SIN(RADIANS(User_Model_Calcs!B4136))^2))*COS(RADIANS(User_Model_Calcs!B4136))</f>
        <v>5494.0894142810967</v>
      </c>
      <c r="K4136">
        <f>((Earth_Data!$B$1*(1-Earth_Data!$B$2^2))/SQRT(1-Earth_Data!$B$2^2*SIN(RADIANS(User_Model_Calcs!B4136))^2))*SIN(RADIANS(User_Model_Calcs!B4136))</f>
        <v>-3228.836957676664</v>
      </c>
      <c r="L4136">
        <f t="shared" si="392"/>
        <v>-30.442448502397198</v>
      </c>
      <c r="M4136">
        <f t="shared" si="393"/>
        <v>6372.6294880036994</v>
      </c>
      <c r="N4136">
        <f>SQRT(User_Model_Calcs!M4136^2+Sat_Data!$B$3^2-2*User_Model_Calcs!M4136*Sat_Data!$B$3*COS(RADIANS(L4136))*COS(RADIANS(I4136)))</f>
        <v>37534.965491422583</v>
      </c>
      <c r="O4136">
        <f>DEGREES(ACOS(((Earth_Data!$B$1+Sat_Data!$B$2)/User_Model_Calcs!N4136)*SQRT(1-COS(RADIANS(User_Model_Calcs!I4136))^2*COS(RADIANS(User_Model_Calcs!B4136))^2)))</f>
        <v>43.19395855447339</v>
      </c>
      <c r="P4136">
        <f t="shared" si="390"/>
        <v>46.087058384070779</v>
      </c>
    </row>
    <row r="4137" spans="1:16" x14ac:dyDescent="0.25">
      <c r="A4137">
        <v>115.43</v>
      </c>
      <c r="B4137">
        <v>-34.450000000000003</v>
      </c>
      <c r="C4137">
        <v>4700</v>
      </c>
      <c r="D4137">
        <f t="shared" ca="1" si="389"/>
        <v>0.75</v>
      </c>
      <c r="E4137" s="1">
        <v>0.65</v>
      </c>
      <c r="F4137">
        <v>19.899999999999999</v>
      </c>
      <c r="G4137">
        <f t="shared" ca="1" si="391"/>
        <v>42.007420362456692</v>
      </c>
      <c r="H4137">
        <f t="shared" ca="1" si="394"/>
        <v>16.067954070589458</v>
      </c>
      <c r="I4137">
        <f>User_Model_Calcs!A4137-Sat_Data!$B$5</f>
        <v>5.4300000000000068</v>
      </c>
      <c r="J4137">
        <f>(Earth_Data!$B$1/SQRT(1-Earth_Data!$B$2^2*SIN(RADIANS(User_Model_Calcs!B4137))^2))*COS(RADIANS(User_Model_Calcs!B4137))</f>
        <v>5265.185518723616</v>
      </c>
      <c r="K4137">
        <f>((Earth_Data!$B$1*(1-Earth_Data!$B$2^2))/SQRT(1-Earth_Data!$B$2^2*SIN(RADIANS(User_Model_Calcs!B4137))^2))*SIN(RADIANS(User_Model_Calcs!B4137))</f>
        <v>-3587.7207990927614</v>
      </c>
      <c r="L4137">
        <f t="shared" si="392"/>
        <v>-34.270691221881435</v>
      </c>
      <c r="M4137">
        <f t="shared" si="393"/>
        <v>6371.3357374117149</v>
      </c>
      <c r="N4137">
        <f>SQRT(User_Model_Calcs!M4137^2+Sat_Data!$B$3^2-2*User_Model_Calcs!M4137*Sat_Data!$B$3*COS(RADIANS(L4137))*COS(RADIANS(I4137)))</f>
        <v>37099.825159608452</v>
      </c>
      <c r="O4137">
        <f>DEGREES(ACOS(((Earth_Data!$B$1+Sat_Data!$B$2)/User_Model_Calcs!N4137)*SQRT(1-COS(RADIANS(User_Model_Calcs!I4137))^2*COS(RADIANS(User_Model_Calcs!B4137))^2)))</f>
        <v>49.534204932368297</v>
      </c>
      <c r="P4137">
        <f t="shared" si="390"/>
        <v>9.5386793727025125</v>
      </c>
    </row>
    <row r="4138" spans="1:16" x14ac:dyDescent="0.25">
      <c r="A4138">
        <v>112.422</v>
      </c>
      <c r="B4138">
        <v>-37.400199999999998</v>
      </c>
      <c r="C4138">
        <v>950</v>
      </c>
      <c r="D4138">
        <f t="shared" ca="1" si="389"/>
        <v>1.2</v>
      </c>
      <c r="E4138" s="1">
        <v>0.65</v>
      </c>
      <c r="F4138">
        <v>19.899999999999999</v>
      </c>
      <c r="G4138">
        <f t="shared" ca="1" si="391"/>
        <v>46.089820015575185</v>
      </c>
      <c r="H4138">
        <f t="shared" ca="1" si="394"/>
        <v>17.99363956860671</v>
      </c>
      <c r="I4138">
        <f>User_Model_Calcs!A4138-Sat_Data!$B$5</f>
        <v>2.421999999999997</v>
      </c>
      <c r="J4138">
        <f>(Earth_Data!$B$1/SQRT(1-Earth_Data!$B$2^2*SIN(RADIANS(User_Model_Calcs!B4138))^2))*COS(RADIANS(User_Model_Calcs!B4138))</f>
        <v>5073.1424975082737</v>
      </c>
      <c r="K4138">
        <f>((Earth_Data!$B$1*(1-Earth_Data!$B$2^2))/SQRT(1-Earth_Data!$B$2^2*SIN(RADIANS(User_Model_Calcs!B4138))^2))*SIN(RADIANS(User_Model_Calcs!B4138))</f>
        <v>-3852.772114827827</v>
      </c>
      <c r="L4138">
        <f t="shared" si="392"/>
        <v>-37.214667704611919</v>
      </c>
      <c r="M4138">
        <f t="shared" si="393"/>
        <v>6370.2925967979972</v>
      </c>
      <c r="N4138">
        <f>SQRT(User_Model_Calcs!M4138^2+Sat_Data!$B$3^2-2*User_Model_Calcs!M4138*Sat_Data!$B$3*COS(RADIANS(L4138))*COS(RADIANS(I4138)))</f>
        <v>37295.685011924455</v>
      </c>
      <c r="O4138">
        <f>DEGREES(ACOS(((Earth_Data!$B$1+Sat_Data!$B$2)/User_Model_Calcs!N4138)*SQRT(1-COS(RADIANS(User_Model_Calcs!I4138))^2*COS(RADIANS(User_Model_Calcs!B4138))^2)))</f>
        <v>46.550742589401807</v>
      </c>
      <c r="P4138">
        <f t="shared" si="390"/>
        <v>3.9835737303519707</v>
      </c>
    </row>
    <row r="4139" spans="1:16" x14ac:dyDescent="0.25">
      <c r="A4139">
        <v>138.55123860904362</v>
      </c>
      <c r="B4139">
        <v>-29.432792795251359</v>
      </c>
      <c r="C4139">
        <v>950</v>
      </c>
      <c r="D4139">
        <f t="shared" ca="1" si="389"/>
        <v>3</v>
      </c>
      <c r="E4139" s="1">
        <v>0.65</v>
      </c>
      <c r="F4139">
        <v>19.899999999999999</v>
      </c>
      <c r="G4139">
        <f t="shared" ca="1" si="391"/>
        <v>54.048620189015942</v>
      </c>
      <c r="H4139">
        <f t="shared" ca="1" si="394"/>
        <v>22.904043874668247</v>
      </c>
      <c r="I4139">
        <f>User_Model_Calcs!A4139-Sat_Data!$B$5</f>
        <v>28.551238609043622</v>
      </c>
      <c r="J4139">
        <f>(Earth_Data!$B$1/SQRT(1-Earth_Data!$B$2^2*SIN(RADIANS(User_Model_Calcs!B4139))^2))*COS(RADIANS(User_Model_Calcs!B4139))</f>
        <v>5559.4261193904149</v>
      </c>
      <c r="K4139">
        <f>((Earth_Data!$B$1*(1-Earth_Data!$B$2^2))/SQRT(1-Earth_Data!$B$2^2*SIN(RADIANS(User_Model_Calcs!B4139))^2))*SIN(RADIANS(User_Model_Calcs!B4139))</f>
        <v>-3115.7699839969105</v>
      </c>
      <c r="L4139">
        <f t="shared" si="392"/>
        <v>-29.26836894542301</v>
      </c>
      <c r="M4139">
        <f t="shared" si="393"/>
        <v>6373.0088161037784</v>
      </c>
      <c r="N4139">
        <f>SQRT(User_Model_Calcs!M4139^2+Sat_Data!$B$3^2-2*User_Model_Calcs!M4139*Sat_Data!$B$3*COS(RADIANS(L4139))*COS(RADIANS(I4139)))</f>
        <v>37505.011601542297</v>
      </c>
      <c r="O4139">
        <f>DEGREES(ACOS(((Earth_Data!$B$1+Sat_Data!$B$2)/User_Model_Calcs!N4139)*SQRT(1-COS(RADIANS(User_Model_Calcs!I4139))^2*COS(RADIANS(User_Model_Calcs!B4139))^2)))</f>
        <v>43.613342436594024</v>
      </c>
      <c r="P4139">
        <f t="shared" si="390"/>
        <v>47.914065972514997</v>
      </c>
    </row>
    <row r="4140" spans="1:16" x14ac:dyDescent="0.25">
      <c r="A4140">
        <v>143.58199999999999</v>
      </c>
      <c r="B4140">
        <v>-37.308</v>
      </c>
      <c r="C4140">
        <v>375</v>
      </c>
      <c r="D4140">
        <f t="shared" ca="1" si="389"/>
        <v>3</v>
      </c>
      <c r="E4140" s="1">
        <v>0.65</v>
      </c>
      <c r="F4140">
        <v>19.899999999999999</v>
      </c>
      <c r="G4140">
        <f t="shared" ca="1" si="391"/>
        <v>54.048620189015942</v>
      </c>
      <c r="H4140">
        <f t="shared" ca="1" si="394"/>
        <v>21.221859926413849</v>
      </c>
      <c r="I4140">
        <f>User_Model_Calcs!A4140-Sat_Data!$B$5</f>
        <v>33.581999999999994</v>
      </c>
      <c r="J4140">
        <f>(Earth_Data!$B$1/SQRT(1-Earth_Data!$B$2^2*SIN(RADIANS(User_Model_Calcs!B4140))^2))*COS(RADIANS(User_Model_Calcs!B4140))</f>
        <v>5079.351111275867</v>
      </c>
      <c r="K4140">
        <f>((Earth_Data!$B$1*(1-Earth_Data!$B$2^2))/SQRT(1-Earth_Data!$B$2^2*SIN(RADIANS(User_Model_Calcs!B4140))^2))*SIN(RADIANS(User_Model_Calcs!B4140))</f>
        <v>-3844.6380885342473</v>
      </c>
      <c r="L4140">
        <f t="shared" si="392"/>
        <v>-37.122632823047951</v>
      </c>
      <c r="M4140">
        <f t="shared" si="393"/>
        <v>6370.325717216323</v>
      </c>
      <c r="N4140">
        <f>SQRT(User_Model_Calcs!M4140^2+Sat_Data!$B$3^2-2*User_Model_Calcs!M4140*Sat_Data!$B$3*COS(RADIANS(L4140))*COS(RADIANS(I4140)))</f>
        <v>38230.271986894171</v>
      </c>
      <c r="O4140">
        <f>DEGREES(ACOS(((Earth_Data!$B$1+Sat_Data!$B$2)/User_Model_Calcs!N4140)*SQRT(1-COS(RADIANS(User_Model_Calcs!I4140))^2*COS(RADIANS(User_Model_Calcs!B4140))^2)))</f>
        <v>34.309117527774973</v>
      </c>
      <c r="P4140">
        <f t="shared" si="390"/>
        <v>47.607824195950961</v>
      </c>
    </row>
    <row r="4141" spans="1:16" x14ac:dyDescent="0.25">
      <c r="A4141" s="5">
        <v>118.96907873998838</v>
      </c>
      <c r="B4141">
        <v>-34.064081691490749</v>
      </c>
      <c r="C4141">
        <v>950</v>
      </c>
      <c r="D4141">
        <f t="shared" ca="1" si="389"/>
        <v>3</v>
      </c>
      <c r="E4141" s="1">
        <v>0.65</v>
      </c>
      <c r="F4141">
        <v>19.899999999999999</v>
      </c>
      <c r="G4141">
        <f t="shared" ca="1" si="391"/>
        <v>54.048620189015942</v>
      </c>
      <c r="H4141">
        <f t="shared" ca="1" si="394"/>
        <v>22.083177492869154</v>
      </c>
      <c r="I4141">
        <f>User_Model_Calcs!A4141-Sat_Data!$B$5</f>
        <v>8.969078739988376</v>
      </c>
      <c r="J4141">
        <f>(Earth_Data!$B$1/SQRT(1-Earth_Data!$B$2^2*SIN(RADIANS(User_Model_Calcs!B4141))^2))*COS(RADIANS(User_Model_Calcs!B4141))</f>
        <v>5289.282821869454</v>
      </c>
      <c r="K4141">
        <f>((Earth_Data!$B$1*(1-Earth_Data!$B$2^2))/SQRT(1-Earth_Data!$B$2^2*SIN(RADIANS(User_Model_Calcs!B4141))^2))*SIN(RADIANS(User_Model_Calcs!B4141))</f>
        <v>-3552.3385188783723</v>
      </c>
      <c r="L4141">
        <f t="shared" si="392"/>
        <v>-33.88572870562826</v>
      </c>
      <c r="M4141">
        <f t="shared" si="393"/>
        <v>6371.4693534874887</v>
      </c>
      <c r="N4141">
        <f>SQRT(User_Model_Calcs!M4141^2+Sat_Data!$B$3^2-2*User_Model_Calcs!M4141*Sat_Data!$B$3*COS(RADIANS(L4141))*COS(RADIANS(I4141)))</f>
        <v>37119.106314631848</v>
      </c>
      <c r="O4141">
        <f>DEGREES(ACOS(((Earth_Data!$B$1+Sat_Data!$B$2)/User_Model_Calcs!N4141)*SQRT(1-COS(RADIANS(User_Model_Calcs!I4141))^2*COS(RADIANS(User_Model_Calcs!B4141))^2)))</f>
        <v>49.236172880332497</v>
      </c>
      <c r="P4141">
        <f t="shared" si="390"/>
        <v>15.736842970572308</v>
      </c>
    </row>
    <row r="4142" spans="1:16" x14ac:dyDescent="0.25">
      <c r="A4142">
        <v>149.071</v>
      </c>
      <c r="B4142">
        <v>-32.186999999999998</v>
      </c>
      <c r="C4142">
        <v>375</v>
      </c>
      <c r="D4142">
        <f t="shared" ca="1" si="389"/>
        <v>0.75</v>
      </c>
      <c r="E4142" s="1">
        <v>0.65</v>
      </c>
      <c r="F4142">
        <v>19.899999999999999</v>
      </c>
      <c r="G4142">
        <f t="shared" ca="1" si="391"/>
        <v>42.007420362456692</v>
      </c>
      <c r="H4142">
        <f t="shared" ca="1" si="394"/>
        <v>14.709486801033586</v>
      </c>
      <c r="I4142">
        <f>User_Model_Calcs!A4142-Sat_Data!$B$5</f>
        <v>39.070999999999998</v>
      </c>
      <c r="J4142">
        <f>(Earth_Data!$B$1/SQRT(1-Earth_Data!$B$2^2*SIN(RADIANS(User_Model_Calcs!B4142))^2))*COS(RADIANS(User_Model_Calcs!B4142))</f>
        <v>5403.0437050216105</v>
      </c>
      <c r="K4142">
        <f>((Earth_Data!$B$1*(1-Earth_Data!$B$2^2))/SQRT(1-Earth_Data!$B$2^2*SIN(RADIANS(User_Model_Calcs!B4142))^2))*SIN(RADIANS(User_Model_Calcs!B4142))</f>
        <v>-3377.9999168325562</v>
      </c>
      <c r="L4142">
        <f t="shared" si="392"/>
        <v>-32.013752313479699</v>
      </c>
      <c r="M4142">
        <f t="shared" si="393"/>
        <v>6372.1083415533994</v>
      </c>
      <c r="N4142">
        <f>SQRT(User_Model_Calcs!M4142^2+Sat_Data!$B$3^2-2*User_Model_Calcs!M4142*Sat_Data!$B$3*COS(RADIANS(L4142))*COS(RADIANS(I4142)))</f>
        <v>38271.183985282943</v>
      </c>
      <c r="O4142">
        <f>DEGREES(ACOS(((Earth_Data!$B$1+Sat_Data!$B$2)/User_Model_Calcs!N4142)*SQRT(1-COS(RADIANS(User_Model_Calcs!I4142))^2*COS(RADIANS(User_Model_Calcs!B4142))^2)))</f>
        <v>33.846836306400249</v>
      </c>
      <c r="P4142">
        <f t="shared" si="390"/>
        <v>56.729272629387609</v>
      </c>
    </row>
    <row r="4143" spans="1:16" x14ac:dyDescent="0.25">
      <c r="A4143">
        <v>151.22800000000001</v>
      </c>
      <c r="B4143">
        <v>-28.18</v>
      </c>
      <c r="C4143">
        <v>5000</v>
      </c>
      <c r="D4143">
        <f t="shared" ca="1" si="389"/>
        <v>3</v>
      </c>
      <c r="E4143" s="1">
        <v>0.65</v>
      </c>
      <c r="F4143">
        <v>19.899999999999999</v>
      </c>
      <c r="G4143">
        <f t="shared" ca="1" si="391"/>
        <v>54.048620189015942</v>
      </c>
      <c r="H4143">
        <f t="shared" ca="1" si="394"/>
        <v>18.739175205801523</v>
      </c>
      <c r="I4143">
        <f>User_Model_Calcs!A4143-Sat_Data!$B$5</f>
        <v>41.228000000000009</v>
      </c>
      <c r="J4143">
        <f>(Earth_Data!$B$1/SQRT(1-Earth_Data!$B$2^2*SIN(RADIANS(User_Model_Calcs!B4143))^2))*COS(RADIANS(User_Model_Calcs!B4143))</f>
        <v>5626.3300712216351</v>
      </c>
      <c r="K4143">
        <f>((Earth_Data!$B$1*(1-Earth_Data!$B$2^2))/SQRT(1-Earth_Data!$B$2^2*SIN(RADIANS(User_Model_Calcs!B4143))^2))*SIN(RADIANS(User_Model_Calcs!B4143))</f>
        <v>-2994.1044204748287</v>
      </c>
      <c r="L4143">
        <f t="shared" si="392"/>
        <v>-28.020095136139783</v>
      </c>
      <c r="M4143">
        <f t="shared" si="393"/>
        <v>6373.4018664320674</v>
      </c>
      <c r="N4143">
        <f>SQRT(User_Model_Calcs!M4143^2+Sat_Data!$B$3^2-2*User_Model_Calcs!M4143*Sat_Data!$B$3*COS(RADIANS(L4143))*COS(RADIANS(I4143)))</f>
        <v>38230.850038026765</v>
      </c>
      <c r="O4143">
        <f>DEGREES(ACOS(((Earth_Data!$B$1+Sat_Data!$B$2)/User_Model_Calcs!N4143)*SQRT(1-COS(RADIANS(User_Model_Calcs!I4143))^2*COS(RADIANS(User_Model_Calcs!B4143))^2)))</f>
        <v>34.341292198553809</v>
      </c>
      <c r="P4143">
        <f t="shared" si="390"/>
        <v>61.679446764396538</v>
      </c>
    </row>
    <row r="4144" spans="1:16" x14ac:dyDescent="0.25">
      <c r="A4144" s="5">
        <v>117.4962935099158</v>
      </c>
      <c r="B4144">
        <v>-28.305829245661613</v>
      </c>
      <c r="C4144">
        <v>950</v>
      </c>
      <c r="D4144">
        <f t="shared" ca="1" si="389"/>
        <v>1.2</v>
      </c>
      <c r="E4144" s="1">
        <v>0.65</v>
      </c>
      <c r="F4144">
        <v>19.899999999999999</v>
      </c>
      <c r="G4144">
        <f t="shared" ca="1" si="391"/>
        <v>46.089820015575185</v>
      </c>
      <c r="H4144">
        <f t="shared" ca="1" si="394"/>
        <v>23.347573904439059</v>
      </c>
      <c r="I4144">
        <f>User_Model_Calcs!A4144-Sat_Data!$B$5</f>
        <v>7.4962935099158017</v>
      </c>
      <c r="J4144">
        <f>(Earth_Data!$B$1/SQRT(1-Earth_Data!$B$2^2*SIN(RADIANS(User_Model_Calcs!B4144))^2))*COS(RADIANS(User_Model_Calcs!B4144))</f>
        <v>5619.7312304889892</v>
      </c>
      <c r="K4144">
        <f>((Earth_Data!$B$1*(1-Earth_Data!$B$2^2))/SQRT(1-Earth_Data!$B$2^2*SIN(RADIANS(User_Model_Calcs!B4144))^2))*SIN(RADIANS(User_Model_Calcs!B4144))</f>
        <v>-3006.3891035368333</v>
      </c>
      <c r="L4144">
        <f t="shared" si="392"/>
        <v>-28.145456615279596</v>
      </c>
      <c r="M4144">
        <f t="shared" si="393"/>
        <v>6373.3628913469447</v>
      </c>
      <c r="N4144">
        <f>SQRT(User_Model_Calcs!M4144^2+Sat_Data!$B$3^2-2*User_Model_Calcs!M4144*Sat_Data!$B$3*COS(RADIANS(L4144))*COS(RADIANS(I4144)))</f>
        <v>36723.051164179124</v>
      </c>
      <c r="O4144">
        <f>DEGREES(ACOS(((Earth_Data!$B$1+Sat_Data!$B$2)/User_Model_Calcs!N4144)*SQRT(1-COS(RADIANS(User_Model_Calcs!I4144))^2*COS(RADIANS(User_Model_Calcs!B4144))^2)))</f>
        <v>55.931750935750273</v>
      </c>
      <c r="P4144">
        <f t="shared" si="390"/>
        <v>15.509598270010558</v>
      </c>
    </row>
    <row r="4145" spans="1:16" x14ac:dyDescent="0.25">
      <c r="A4145" s="5">
        <v>125.45584910107767</v>
      </c>
      <c r="B4145">
        <v>-38.49012312305512</v>
      </c>
      <c r="C4145">
        <v>950</v>
      </c>
      <c r="D4145">
        <f t="shared" ca="1" si="389"/>
        <v>0.75</v>
      </c>
      <c r="E4145" s="1">
        <v>0.65</v>
      </c>
      <c r="F4145">
        <v>19.899999999999999</v>
      </c>
      <c r="G4145">
        <f t="shared" ca="1" si="391"/>
        <v>42.007420362456692</v>
      </c>
      <c r="H4145">
        <f t="shared" ca="1" si="394"/>
        <v>23.711890376530853</v>
      </c>
      <c r="I4145">
        <f>User_Model_Calcs!A4145-Sat_Data!$B$5</f>
        <v>15.455849101077675</v>
      </c>
      <c r="J4145">
        <f>(Earth_Data!$B$1/SQRT(1-Earth_Data!$B$2^2*SIN(RADIANS(User_Model_Calcs!B4145))^2))*COS(RADIANS(User_Model_Calcs!B4145))</f>
        <v>4998.7542631196311</v>
      </c>
      <c r="K4145">
        <f>((Earth_Data!$B$1*(1-Earth_Data!$B$2^2))/SQRT(1-Earth_Data!$B$2^2*SIN(RADIANS(User_Model_Calcs!B4145))^2))*SIN(RADIANS(User_Model_Calcs!B4145))</f>
        <v>-3948.1727231856189</v>
      </c>
      <c r="L4145">
        <f t="shared" si="392"/>
        <v>-38.302784624127533</v>
      </c>
      <c r="M4145">
        <f t="shared" si="393"/>
        <v>6369.8989030567536</v>
      </c>
      <c r="N4145">
        <f>SQRT(User_Model_Calcs!M4145^2+Sat_Data!$B$3^2-2*User_Model_Calcs!M4145*Sat_Data!$B$3*COS(RADIANS(L4145))*COS(RADIANS(I4145)))</f>
        <v>37577.897296173644</v>
      </c>
      <c r="O4145">
        <f>DEGREES(ACOS(((Earth_Data!$B$1+Sat_Data!$B$2)/User_Model_Calcs!N4145)*SQRT(1-COS(RADIANS(User_Model_Calcs!I4145))^2*COS(RADIANS(User_Model_Calcs!B4145))^2)))</f>
        <v>42.564539485087508</v>
      </c>
      <c r="P4145">
        <f t="shared" si="390"/>
        <v>23.953391825155624</v>
      </c>
    </row>
    <row r="4146" spans="1:16" x14ac:dyDescent="0.25">
      <c r="A4146">
        <v>148.37200000000001</v>
      </c>
      <c r="B4146">
        <v>-29.134999999999998</v>
      </c>
      <c r="C4146">
        <v>950</v>
      </c>
      <c r="D4146">
        <f t="shared" ca="1" si="389"/>
        <v>0.75</v>
      </c>
      <c r="E4146" s="1">
        <v>0.65</v>
      </c>
      <c r="F4146">
        <v>19.899999999999999</v>
      </c>
      <c r="G4146">
        <f t="shared" ca="1" si="391"/>
        <v>42.007420362456692</v>
      </c>
      <c r="H4146">
        <f t="shared" ca="1" si="394"/>
        <v>23.028317137383659</v>
      </c>
      <c r="I4146">
        <f>User_Model_Calcs!A4146-Sat_Data!$B$5</f>
        <v>38.372000000000014</v>
      </c>
      <c r="J4146">
        <f>(Earth_Data!$B$1/SQRT(1-Earth_Data!$B$2^2*SIN(RADIANS(User_Model_Calcs!B4146))^2))*COS(RADIANS(User_Model_Calcs!B4146))</f>
        <v>5575.5713043133555</v>
      </c>
      <c r="K4146">
        <f>((Earth_Data!$B$1*(1-Earth_Data!$B$2^2))/SQRT(1-Earth_Data!$B$2^2*SIN(RADIANS(User_Model_Calcs!B4146))^2))*SIN(RADIANS(User_Model_Calcs!B4146))</f>
        <v>-3086.9806473772737</v>
      </c>
      <c r="L4146">
        <f t="shared" si="392"/>
        <v>-28.971622308048858</v>
      </c>
      <c r="M4146">
        <f t="shared" si="393"/>
        <v>6373.1032383576176</v>
      </c>
      <c r="N4146">
        <f>SQRT(User_Model_Calcs!M4146^2+Sat_Data!$B$3^2-2*User_Model_Calcs!M4146*Sat_Data!$B$3*COS(RADIANS(L4146))*COS(RADIANS(I4146)))</f>
        <v>38076.407141579773</v>
      </c>
      <c r="O4146">
        <f>DEGREES(ACOS(((Earth_Data!$B$1+Sat_Data!$B$2)/User_Model_Calcs!N4146)*SQRT(1-COS(RADIANS(User_Model_Calcs!I4146))^2*COS(RADIANS(User_Model_Calcs!B4146))^2)))</f>
        <v>36.199739186306033</v>
      </c>
      <c r="P4146">
        <f t="shared" si="390"/>
        <v>58.412936193136424</v>
      </c>
    </row>
    <row r="4147" spans="1:16" x14ac:dyDescent="0.25">
      <c r="A4147" s="5">
        <v>121.28882399119937</v>
      </c>
      <c r="B4147">
        <v>-36.447620411268396</v>
      </c>
      <c r="C4147">
        <v>950</v>
      </c>
      <c r="D4147">
        <f t="shared" ca="1" si="389"/>
        <v>0.75</v>
      </c>
      <c r="E4147" s="1">
        <v>0.65</v>
      </c>
      <c r="F4147">
        <v>19.899999999999999</v>
      </c>
      <c r="G4147">
        <f t="shared" ca="1" si="391"/>
        <v>42.007420362456692</v>
      </c>
      <c r="H4147">
        <f t="shared" ca="1" si="394"/>
        <v>14.364949555661635</v>
      </c>
      <c r="I4147">
        <f>User_Model_Calcs!A4147-Sat_Data!$B$5</f>
        <v>11.288823991199365</v>
      </c>
      <c r="J4147">
        <f>(Earth_Data!$B$1/SQRT(1-Earth_Data!$B$2^2*SIN(RADIANS(User_Model_Calcs!B4147))^2))*COS(RADIANS(User_Model_Calcs!B4147))</f>
        <v>5136.6497189970105</v>
      </c>
      <c r="K4147">
        <f>((Earth_Data!$B$1*(1-Earth_Data!$B$2^2))/SQRT(1-Earth_Data!$B$2^2*SIN(RADIANS(User_Model_Calcs!B4147))^2))*SIN(RADIANS(User_Model_Calcs!B4147))</f>
        <v>-3768.2619501702379</v>
      </c>
      <c r="L4147">
        <f t="shared" si="392"/>
        <v>-36.263886127832691</v>
      </c>
      <c r="M4147">
        <f t="shared" si="393"/>
        <v>6370.6332856924728</v>
      </c>
      <c r="N4147">
        <f>SQRT(User_Model_Calcs!M4147^2+Sat_Data!$B$3^2-2*User_Model_Calcs!M4147*Sat_Data!$B$3*COS(RADIANS(L4147))*COS(RADIANS(I4147)))</f>
        <v>37331.157697236777</v>
      </c>
      <c r="O4147">
        <f>DEGREES(ACOS(((Earth_Data!$B$1+Sat_Data!$B$2)/User_Model_Calcs!N4147)*SQRT(1-COS(RADIANS(User_Model_Calcs!I4147))^2*COS(RADIANS(User_Model_Calcs!B4147))^2)))</f>
        <v>46.038908800155248</v>
      </c>
      <c r="P4147">
        <f t="shared" si="390"/>
        <v>18.572645492294669</v>
      </c>
    </row>
    <row r="4148" spans="1:16" x14ac:dyDescent="0.25">
      <c r="A4148">
        <v>149.86758088889783</v>
      </c>
      <c r="B4148">
        <v>-28.442140120463208</v>
      </c>
      <c r="C4148">
        <v>950</v>
      </c>
      <c r="D4148">
        <f t="shared" ca="1" si="389"/>
        <v>0.75</v>
      </c>
      <c r="E4148" s="1">
        <v>0.65</v>
      </c>
      <c r="F4148">
        <v>19.899999999999999</v>
      </c>
      <c r="G4148">
        <f t="shared" ca="1" si="391"/>
        <v>42.007420362456692</v>
      </c>
      <c r="H4148">
        <f t="shared" ca="1" si="394"/>
        <v>18.792553660382502</v>
      </c>
      <c r="I4148">
        <f>User_Model_Calcs!A4148-Sat_Data!$B$5</f>
        <v>39.867580888897834</v>
      </c>
      <c r="J4148">
        <f>(Earth_Data!$B$1/SQRT(1-Earth_Data!$B$2^2*SIN(RADIANS(User_Model_Calcs!B4148))^2))*COS(RADIANS(User_Model_Calcs!B4148))</f>
        <v>5612.5521411632708</v>
      </c>
      <c r="K4148">
        <f>((Earth_Data!$B$1*(1-Earth_Data!$B$2^2))/SQRT(1-Earth_Data!$B$2^2*SIN(RADIANS(User_Model_Calcs!B4148))^2))*SIN(RADIANS(User_Model_Calcs!B4148))</f>
        <v>-3019.6809729404672</v>
      </c>
      <c r="L4148">
        <f t="shared" si="392"/>
        <v>-28.281264230552388</v>
      </c>
      <c r="M4148">
        <f t="shared" si="393"/>
        <v>6373.3205407868118</v>
      </c>
      <c r="N4148">
        <f>SQRT(User_Model_Calcs!M4148^2+Sat_Data!$B$3^2-2*User_Model_Calcs!M4148*Sat_Data!$B$3*COS(RADIANS(L4148))*COS(RADIANS(I4148)))</f>
        <v>38146.629340146676</v>
      </c>
      <c r="O4148">
        <f>DEGREES(ACOS(((Earth_Data!$B$1+Sat_Data!$B$2)/User_Model_Calcs!N4148)*SQRT(1-COS(RADIANS(User_Model_Calcs!I4148))^2*COS(RADIANS(User_Model_Calcs!B4148))^2)))</f>
        <v>35.349510088249339</v>
      </c>
      <c r="P4148">
        <f t="shared" si="390"/>
        <v>60.305220613239932</v>
      </c>
    </row>
    <row r="4149" spans="1:16" x14ac:dyDescent="0.25">
      <c r="A4149">
        <v>145.08425050835061</v>
      </c>
      <c r="B4149">
        <v>-33.843938918867863</v>
      </c>
      <c r="C4149">
        <v>5000</v>
      </c>
      <c r="D4149">
        <f t="shared" ca="1" si="389"/>
        <v>3</v>
      </c>
      <c r="E4149" s="1">
        <v>0.65</v>
      </c>
      <c r="F4149">
        <v>19.899999999999999</v>
      </c>
      <c r="G4149">
        <f t="shared" ca="1" si="391"/>
        <v>54.048620189015942</v>
      </c>
      <c r="H4149">
        <f t="shared" ca="1" si="394"/>
        <v>14.895992944231235</v>
      </c>
      <c r="I4149">
        <f>User_Model_Calcs!A4149-Sat_Data!$B$5</f>
        <v>35.084250508350607</v>
      </c>
      <c r="J4149">
        <f>(Earth_Data!$B$1/SQRT(1-Earth_Data!$B$2^2*SIN(RADIANS(User_Model_Calcs!B4149))^2))*COS(RADIANS(User_Model_Calcs!B4149))</f>
        <v>5302.9212615769438</v>
      </c>
      <c r="K4149">
        <f>((Earth_Data!$B$1*(1-Earth_Data!$B$2^2))/SQRT(1-Earth_Data!$B$2^2*SIN(RADIANS(User_Model_Calcs!B4149))^2))*SIN(RADIANS(User_Model_Calcs!B4149))</f>
        <v>-3532.0836503141945</v>
      </c>
      <c r="L4149">
        <f t="shared" si="392"/>
        <v>-33.666145607935121</v>
      </c>
      <c r="M4149">
        <f t="shared" si="393"/>
        <v>6371.5452458019672</v>
      </c>
      <c r="N4149">
        <f>SQRT(User_Model_Calcs!M4149^2+Sat_Data!$B$3^2-2*User_Model_Calcs!M4149*Sat_Data!$B$3*COS(RADIANS(L4149))*COS(RADIANS(I4149)))</f>
        <v>38111.354429903949</v>
      </c>
      <c r="O4149">
        <f>DEGREES(ACOS(((Earth_Data!$B$1+Sat_Data!$B$2)/User_Model_Calcs!N4149)*SQRT(1-COS(RADIANS(User_Model_Calcs!I4149))^2*COS(RADIANS(User_Model_Calcs!B4149))^2)))</f>
        <v>35.753378836609294</v>
      </c>
      <c r="P4149">
        <f t="shared" si="390"/>
        <v>51.589160703185577</v>
      </c>
    </row>
    <row r="4150" spans="1:16" x14ac:dyDescent="0.25">
      <c r="A4150">
        <v>160.13887354231898</v>
      </c>
      <c r="B4150">
        <v>-34.993000000000002</v>
      </c>
      <c r="C4150">
        <v>950</v>
      </c>
      <c r="D4150">
        <f t="shared" ca="1" si="389"/>
        <v>3</v>
      </c>
      <c r="E4150" s="1">
        <v>0.65</v>
      </c>
      <c r="F4150">
        <v>19.899999999999999</v>
      </c>
      <c r="G4150">
        <f t="shared" ca="1" si="391"/>
        <v>54.048620189015942</v>
      </c>
      <c r="H4150">
        <f t="shared" ca="1" si="394"/>
        <v>22.731431349838815</v>
      </c>
      <c r="I4150">
        <f>User_Model_Calcs!A4150-Sat_Data!$B$5</f>
        <v>50.138873542318976</v>
      </c>
      <c r="J4150">
        <f>(Earth_Data!$B$1/SQRT(1-Earth_Data!$B$2^2*SIN(RADIANS(User_Model_Calcs!B4150))^2))*COS(RADIANS(User_Model_Calcs!B4150))</f>
        <v>5230.8748058981491</v>
      </c>
      <c r="K4150">
        <f>((Earth_Data!$B$1*(1-Earth_Data!$B$2^2))/SQRT(1-Earth_Data!$B$2^2*SIN(RADIANS(User_Model_Calcs!B4150))^2))*SIN(RADIANS(User_Model_Calcs!B4150))</f>
        <v>-3637.2320474622757</v>
      </c>
      <c r="L4150">
        <f t="shared" si="392"/>
        <v>-34.812401329448072</v>
      </c>
      <c r="M4150">
        <f t="shared" si="393"/>
        <v>6371.1465374818226</v>
      </c>
      <c r="N4150">
        <f>SQRT(User_Model_Calcs!M4150^2+Sat_Data!$B$3^2-2*User_Model_Calcs!M4150*Sat_Data!$B$3*COS(RADIANS(L4150))*COS(RADIANS(I4150)))</f>
        <v>39187.824550685727</v>
      </c>
      <c r="O4150">
        <f>DEGREES(ACOS(((Earth_Data!$B$1+Sat_Data!$B$2)/User_Model_Calcs!N4150)*SQRT(1-COS(RADIANS(User_Model_Calcs!I4150))^2*COS(RADIANS(User_Model_Calcs!B4150))^2)))</f>
        <v>23.694453847710328</v>
      </c>
      <c r="P4150">
        <f t="shared" si="390"/>
        <v>64.413039332856144</v>
      </c>
    </row>
    <row r="4151" spans="1:16" x14ac:dyDescent="0.25">
      <c r="A4151">
        <v>155.29</v>
      </c>
      <c r="B4151">
        <v>-33.991999999999997</v>
      </c>
      <c r="C4151">
        <v>2500</v>
      </c>
      <c r="D4151">
        <f t="shared" ca="1" si="389"/>
        <v>3</v>
      </c>
      <c r="E4151" s="1">
        <v>0.65</v>
      </c>
      <c r="F4151">
        <v>19.899999999999999</v>
      </c>
      <c r="G4151">
        <f t="shared" ca="1" si="391"/>
        <v>54.048620189015942</v>
      </c>
      <c r="H4151">
        <f t="shared" ca="1" si="394"/>
        <v>22.344537814124816</v>
      </c>
      <c r="I4151">
        <f>User_Model_Calcs!A4151-Sat_Data!$B$5</f>
        <v>45.289999999999992</v>
      </c>
      <c r="J4151">
        <f>(Earth_Data!$B$1/SQRT(1-Earth_Data!$B$2^2*SIN(RADIANS(User_Model_Calcs!B4151))^2))*COS(RADIANS(User_Model_Calcs!B4151))</f>
        <v>5293.7570991919865</v>
      </c>
      <c r="K4151">
        <f>((Earth_Data!$B$1*(1-Earth_Data!$B$2^2))/SQRT(1-Earth_Data!$B$2^2*SIN(RADIANS(User_Model_Calcs!B4151))^2))*SIN(RADIANS(User_Model_Calcs!B4151))</f>
        <v>-3545.712127639647</v>
      </c>
      <c r="L4151">
        <f t="shared" si="392"/>
        <v>-33.813829115719344</v>
      </c>
      <c r="M4151">
        <f t="shared" si="393"/>
        <v>6371.4942295615738</v>
      </c>
      <c r="N4151">
        <f>SQRT(User_Model_Calcs!M4151^2+Sat_Data!$B$3^2-2*User_Model_Calcs!M4151*Sat_Data!$B$3*COS(RADIANS(L4151))*COS(RADIANS(I4151)))</f>
        <v>38785.956501735287</v>
      </c>
      <c r="O4151">
        <f>DEGREES(ACOS(((Earth_Data!$B$1+Sat_Data!$B$2)/User_Model_Calcs!N4151)*SQRT(1-COS(RADIANS(User_Model_Calcs!I4151))^2*COS(RADIANS(User_Model_Calcs!B4151))^2)))</f>
        <v>27.993105199895624</v>
      </c>
      <c r="P4151">
        <f t="shared" si="390"/>
        <v>61.037835739801899</v>
      </c>
    </row>
    <row r="4152" spans="1:16" x14ac:dyDescent="0.25">
      <c r="A4152">
        <v>154.69606744219894</v>
      </c>
      <c r="B4152">
        <v>-29.14632651224067</v>
      </c>
      <c r="C4152">
        <v>3750</v>
      </c>
      <c r="D4152">
        <f t="shared" ca="1" si="389"/>
        <v>3</v>
      </c>
      <c r="E4152" s="1">
        <v>0.65</v>
      </c>
      <c r="F4152">
        <v>19.899999999999999</v>
      </c>
      <c r="G4152">
        <f t="shared" ca="1" si="391"/>
        <v>54.048620189015942</v>
      </c>
      <c r="H4152">
        <f t="shared" ca="1" si="394"/>
        <v>20.024520919141366</v>
      </c>
      <c r="I4152">
        <f>User_Model_Calcs!A4152-Sat_Data!$B$5</f>
        <v>44.696067442198938</v>
      </c>
      <c r="J4152">
        <f>(Earth_Data!$B$1/SQRT(1-Earth_Data!$B$2^2*SIN(RADIANS(User_Model_Calcs!B4152))^2))*COS(RADIANS(User_Model_Calcs!B4152))</f>
        <v>5574.9599759253069</v>
      </c>
      <c r="K4152">
        <f>((Earth_Data!$B$1*(1-Earth_Data!$B$2^2))/SQRT(1-Earth_Data!$B$2^2*SIN(RADIANS(User_Model_Calcs!B4152))^2))*SIN(RADIANS(User_Model_Calcs!B4152))</f>
        <v>-3088.0771556972031</v>
      </c>
      <c r="L4152">
        <f t="shared" si="392"/>
        <v>-28.982908707833431</v>
      </c>
      <c r="M4152">
        <f t="shared" si="393"/>
        <v>6373.0996581497157</v>
      </c>
      <c r="N4152">
        <f>SQRT(User_Model_Calcs!M4152^2+Sat_Data!$B$3^2-2*User_Model_Calcs!M4152*Sat_Data!$B$3*COS(RADIANS(L4152))*COS(RADIANS(I4152)))</f>
        <v>38525.868362053887</v>
      </c>
      <c r="O4152">
        <f>DEGREES(ACOS(((Earth_Data!$B$1+Sat_Data!$B$2)/User_Model_Calcs!N4152)*SQRT(1-COS(RADIANS(User_Model_Calcs!I4152))^2*COS(RADIANS(User_Model_Calcs!B4152))^2)))</f>
        <v>30.910510150997105</v>
      </c>
      <c r="P4152">
        <f t="shared" si="390"/>
        <v>63.791907132747454</v>
      </c>
    </row>
    <row r="4153" spans="1:16" x14ac:dyDescent="0.25">
      <c r="A4153">
        <v>142.78998922947252</v>
      </c>
      <c r="B4153">
        <v>-37.461575063421883</v>
      </c>
      <c r="C4153">
        <v>2500</v>
      </c>
      <c r="D4153">
        <f t="shared" ca="1" si="389"/>
        <v>3</v>
      </c>
      <c r="E4153" s="1">
        <v>0.65</v>
      </c>
      <c r="F4153">
        <v>19.899999999999999</v>
      </c>
      <c r="G4153">
        <f t="shared" ca="1" si="391"/>
        <v>54.048620189015942</v>
      </c>
      <c r="H4153">
        <f t="shared" ca="1" si="394"/>
        <v>16.558060351839906</v>
      </c>
      <c r="I4153">
        <f>User_Model_Calcs!A4153-Sat_Data!$B$5</f>
        <v>32.789989229472525</v>
      </c>
      <c r="J4153">
        <f>(Earth_Data!$B$1/SQRT(1-Earth_Data!$B$2^2*SIN(RADIANS(User_Model_Calcs!B4153))^2))*COS(RADIANS(User_Model_Calcs!B4153))</f>
        <v>5069.0022830417047</v>
      </c>
      <c r="K4153">
        <f>((Earth_Data!$B$1*(1-Earth_Data!$B$2^2))/SQRT(1-Earth_Data!$B$2^2*SIN(RADIANS(User_Model_Calcs!B4153))^2))*SIN(RADIANS(User_Model_Calcs!B4153))</f>
        <v>-3858.1812446254839</v>
      </c>
      <c r="L4153">
        <f t="shared" si="392"/>
        <v>-37.275933915587316</v>
      </c>
      <c r="M4153">
        <f t="shared" si="393"/>
        <v>6370.2705328629381</v>
      </c>
      <c r="N4153">
        <f>SQRT(User_Model_Calcs!M4153^2+Sat_Data!$B$3^2-2*User_Model_Calcs!M4153*Sat_Data!$B$3*COS(RADIANS(L4153))*COS(RADIANS(I4153)))</f>
        <v>38197.457908056684</v>
      </c>
      <c r="O4153">
        <f>DEGREES(ACOS(((Earth_Data!$B$1+Sat_Data!$B$2)/User_Model_Calcs!N4153)*SQRT(1-COS(RADIANS(User_Model_Calcs!I4153))^2*COS(RADIANS(User_Model_Calcs!B4153))^2)))</f>
        <v>34.69956824021132</v>
      </c>
      <c r="P4153">
        <f t="shared" si="390"/>
        <v>46.645517204461903</v>
      </c>
    </row>
    <row r="4154" spans="1:16" x14ac:dyDescent="0.25">
      <c r="A4154">
        <v>154.202</v>
      </c>
      <c r="B4154">
        <v>-36.915999999999997</v>
      </c>
      <c r="C4154">
        <v>375</v>
      </c>
      <c r="D4154">
        <f t="shared" ca="1" si="389"/>
        <v>3</v>
      </c>
      <c r="E4154" s="1">
        <v>0.65</v>
      </c>
      <c r="F4154">
        <v>19.899999999999999</v>
      </c>
      <c r="G4154">
        <f t="shared" ca="1" si="391"/>
        <v>54.048620189015942</v>
      </c>
      <c r="H4154">
        <f t="shared" ca="1" si="394"/>
        <v>18.905936412635214</v>
      </c>
      <c r="I4154">
        <f>User_Model_Calcs!A4154-Sat_Data!$B$5</f>
        <v>44.201999999999998</v>
      </c>
      <c r="J4154">
        <f>(Earth_Data!$B$1/SQRT(1-Earth_Data!$B$2^2*SIN(RADIANS(User_Model_Calcs!B4154))^2))*COS(RADIANS(User_Model_Calcs!B4154))</f>
        <v>5105.6003349427456</v>
      </c>
      <c r="K4154">
        <f>((Earth_Data!$B$1*(1-Earth_Data!$B$2^2))/SQRT(1-Earth_Data!$B$2^2*SIN(RADIANS(User_Model_Calcs!B4154))^2))*SIN(RADIANS(User_Model_Calcs!B4154))</f>
        <v>-3809.9455011227756</v>
      </c>
      <c r="L4154">
        <f t="shared" si="392"/>
        <v>-36.731356200716476</v>
      </c>
      <c r="M4154">
        <f t="shared" si="393"/>
        <v>6370.466191864858</v>
      </c>
      <c r="N4154">
        <f>SQRT(User_Model_Calcs!M4154^2+Sat_Data!$B$3^2-2*User_Model_Calcs!M4154*Sat_Data!$B$3*COS(RADIANS(L4154))*COS(RADIANS(I4154)))</f>
        <v>38855.432955823766</v>
      </c>
      <c r="O4154">
        <f>DEGREES(ACOS(((Earth_Data!$B$1+Sat_Data!$B$2)/User_Model_Calcs!N4154)*SQRT(1-COS(RADIANS(User_Model_Calcs!I4154))^2*COS(RADIANS(User_Model_Calcs!B4154))^2)))</f>
        <v>27.224537114339046</v>
      </c>
      <c r="P4154">
        <f t="shared" si="390"/>
        <v>58.300018325768335</v>
      </c>
    </row>
    <row r="4155" spans="1:16" x14ac:dyDescent="0.25">
      <c r="A4155">
        <v>154.84800000000001</v>
      </c>
      <c r="B4155">
        <v>-30.805</v>
      </c>
      <c r="C4155">
        <v>375</v>
      </c>
      <c r="D4155">
        <f t="shared" ca="1" si="389"/>
        <v>1.2</v>
      </c>
      <c r="E4155" s="1">
        <v>0.65</v>
      </c>
      <c r="F4155">
        <v>19.899999999999999</v>
      </c>
      <c r="G4155">
        <f t="shared" ca="1" si="391"/>
        <v>46.089820015575185</v>
      </c>
      <c r="H4155">
        <f t="shared" ca="1" si="394"/>
        <v>21.789526917236778</v>
      </c>
      <c r="I4155">
        <f>User_Model_Calcs!A4155-Sat_Data!$B$5</f>
        <v>44.848000000000013</v>
      </c>
      <c r="J4155">
        <f>(Earth_Data!$B$1/SQRT(1-Earth_Data!$B$2^2*SIN(RADIANS(User_Model_Calcs!B4155))^2))*COS(RADIANS(User_Model_Calcs!B4155))</f>
        <v>5483.0969989094774</v>
      </c>
      <c r="K4155">
        <f>((Earth_Data!$B$1*(1-Earth_Data!$B$2^2))/SQRT(1-Earth_Data!$B$2^2*SIN(RADIANS(User_Model_Calcs!B4155))^2))*SIN(RADIANS(User_Model_Calcs!B4155))</f>
        <v>-3247.3444679120394</v>
      </c>
      <c r="L4155">
        <f t="shared" si="392"/>
        <v>-30.635985610423841</v>
      </c>
      <c r="M4155">
        <f t="shared" si="393"/>
        <v>6372.5661073643669</v>
      </c>
      <c r="N4155">
        <f>SQRT(User_Model_Calcs!M4155^2+Sat_Data!$B$3^2-2*User_Model_Calcs!M4155*Sat_Data!$B$3*COS(RADIANS(L4155))*COS(RADIANS(I4155)))</f>
        <v>38608.36630894569</v>
      </c>
      <c r="O4155">
        <f>DEGREES(ACOS(((Earth_Data!$B$1+Sat_Data!$B$2)/User_Model_Calcs!N4155)*SQRT(1-COS(RADIANS(User_Model_Calcs!I4155))^2*COS(RADIANS(User_Model_Calcs!B4155))^2)))</f>
        <v>29.973252910686075</v>
      </c>
      <c r="P4155">
        <f t="shared" si="390"/>
        <v>62.758676723861214</v>
      </c>
    </row>
    <row r="4156" spans="1:16" x14ac:dyDescent="0.25">
      <c r="A4156">
        <v>142.68888291839556</v>
      </c>
      <c r="B4156">
        <v>-30.109589756692372</v>
      </c>
      <c r="C4156">
        <v>4700</v>
      </c>
      <c r="D4156">
        <f t="shared" ca="1" si="389"/>
        <v>1.2</v>
      </c>
      <c r="E4156" s="1">
        <v>0.65</v>
      </c>
      <c r="F4156">
        <v>19.899999999999999</v>
      </c>
      <c r="G4156">
        <f t="shared" ca="1" si="391"/>
        <v>46.089820015575185</v>
      </c>
      <c r="H4156">
        <f t="shared" ca="1" si="394"/>
        <v>15.078558046200897</v>
      </c>
      <c r="I4156">
        <f>User_Model_Calcs!A4156-Sat_Data!$B$5</f>
        <v>32.688882918395564</v>
      </c>
      <c r="J4156">
        <f>(Earth_Data!$B$1/SQRT(1-Earth_Data!$B$2^2*SIN(RADIANS(User_Model_Calcs!B4156))^2))*COS(RADIANS(User_Model_Calcs!B4156))</f>
        <v>5522.1750741885871</v>
      </c>
      <c r="K4156">
        <f>((Earth_Data!$B$1*(1-Earth_Data!$B$2^2))/SQRT(1-Earth_Data!$B$2^2*SIN(RADIANS(User_Model_Calcs!B4156))^2))*SIN(RADIANS(User_Model_Calcs!B4156))</f>
        <v>-3180.8898624778039</v>
      </c>
      <c r="L4156">
        <f t="shared" si="392"/>
        <v>-29.942854197713409</v>
      </c>
      <c r="M4156">
        <f t="shared" si="393"/>
        <v>6372.7919993676078</v>
      </c>
      <c r="N4156">
        <f>SQRT(User_Model_Calcs!M4156^2+Sat_Data!$B$3^2-2*User_Model_Calcs!M4156*Sat_Data!$B$3*COS(RADIANS(L4156))*COS(RADIANS(I4156)))</f>
        <v>37769.1328724263</v>
      </c>
      <c r="O4156">
        <f>DEGREES(ACOS(((Earth_Data!$B$1+Sat_Data!$B$2)/User_Model_Calcs!N4156)*SQRT(1-COS(RADIANS(User_Model_Calcs!I4156))^2*COS(RADIANS(User_Model_Calcs!B4156))^2)))</f>
        <v>40.067200363556601</v>
      </c>
      <c r="P4156">
        <f t="shared" si="390"/>
        <v>51.983752221878639</v>
      </c>
    </row>
    <row r="4157" spans="1:16" x14ac:dyDescent="0.25">
      <c r="A4157">
        <v>147.25423166629795</v>
      </c>
      <c r="B4157">
        <v>-32.022895435807449</v>
      </c>
      <c r="C4157">
        <v>950</v>
      </c>
      <c r="D4157">
        <f t="shared" ca="1" si="389"/>
        <v>1.2</v>
      </c>
      <c r="E4157" s="1">
        <v>0.65</v>
      </c>
      <c r="F4157">
        <v>19.899999999999999</v>
      </c>
      <c r="G4157">
        <f t="shared" ca="1" si="391"/>
        <v>46.089820015575185</v>
      </c>
      <c r="H4157">
        <f t="shared" ca="1" si="394"/>
        <v>21.641697130568012</v>
      </c>
      <c r="I4157">
        <f>User_Model_Calcs!A4157-Sat_Data!$B$5</f>
        <v>37.254231666297954</v>
      </c>
      <c r="J4157">
        <f>(Earth_Data!$B$1/SQRT(1-Earth_Data!$B$2^2*SIN(RADIANS(User_Model_Calcs!B4157))^2))*COS(RADIANS(User_Model_Calcs!B4157))</f>
        <v>5412.7150737975326</v>
      </c>
      <c r="K4157">
        <f>((Earth_Data!$B$1*(1-Earth_Data!$B$2^2))/SQRT(1-Earth_Data!$B$2^2*SIN(RADIANS(User_Model_Calcs!B4157))^2))*SIN(RADIANS(User_Model_Calcs!B4157))</f>
        <v>-3362.5853912939619</v>
      </c>
      <c r="L4157">
        <f t="shared" si="392"/>
        <v>-31.850129616357876</v>
      </c>
      <c r="M4157">
        <f t="shared" si="393"/>
        <v>6372.1632891710015</v>
      </c>
      <c r="N4157">
        <f>SQRT(User_Model_Calcs!M4157^2+Sat_Data!$B$3^2-2*User_Model_Calcs!M4157*Sat_Data!$B$3*COS(RADIANS(L4157))*COS(RADIANS(I4157)))</f>
        <v>38145.884144434225</v>
      </c>
      <c r="O4157">
        <f>DEGREES(ACOS(((Earth_Data!$B$1+Sat_Data!$B$2)/User_Model_Calcs!N4157)*SQRT(1-COS(RADIANS(User_Model_Calcs!I4157))^2*COS(RADIANS(User_Model_Calcs!B4157))^2)))</f>
        <v>35.343452307630457</v>
      </c>
      <c r="P4157">
        <f t="shared" si="390"/>
        <v>55.115100414851291</v>
      </c>
    </row>
    <row r="4158" spans="1:16" x14ac:dyDescent="0.25">
      <c r="A4158">
        <v>141.61500000000001</v>
      </c>
      <c r="B4158">
        <v>-29.709000000000003</v>
      </c>
      <c r="C4158">
        <v>950</v>
      </c>
      <c r="D4158">
        <f t="shared" ca="1" si="389"/>
        <v>3</v>
      </c>
      <c r="E4158" s="1">
        <v>0.65</v>
      </c>
      <c r="F4158">
        <v>19.899999999999999</v>
      </c>
      <c r="G4158">
        <f t="shared" ca="1" si="391"/>
        <v>54.048620189015942</v>
      </c>
      <c r="H4158">
        <f t="shared" ca="1" si="394"/>
        <v>21.669945913705085</v>
      </c>
      <c r="I4158">
        <f>User_Model_Calcs!A4158-Sat_Data!$B$5</f>
        <v>31.615000000000009</v>
      </c>
      <c r="J4158">
        <f>(Earth_Data!$B$1/SQRT(1-Earth_Data!$B$2^2*SIN(RADIANS(User_Model_Calcs!B4158))^2))*COS(RADIANS(User_Model_Calcs!B4158))</f>
        <v>5544.3170016582935</v>
      </c>
      <c r="K4158">
        <f>((Earth_Data!$B$1*(1-Earth_Data!$B$2^2))/SQRT(1-Earth_Data!$B$2^2*SIN(RADIANS(User_Model_Calcs!B4158))^2))*SIN(RADIANS(User_Model_Calcs!B4158))</f>
        <v>-3142.3983248302075</v>
      </c>
      <c r="L4158">
        <f t="shared" si="392"/>
        <v>-29.543621619591612</v>
      </c>
      <c r="M4158">
        <f t="shared" si="393"/>
        <v>6372.9206998654008</v>
      </c>
      <c r="N4158">
        <f>SQRT(User_Model_Calcs!M4158^2+Sat_Data!$B$3^2-2*User_Model_Calcs!M4158*Sat_Data!$B$3*COS(RADIANS(L4158))*COS(RADIANS(I4158)))</f>
        <v>37686.526059545897</v>
      </c>
      <c r="O4158">
        <f>DEGREES(ACOS(((Earth_Data!$B$1+Sat_Data!$B$2)/User_Model_Calcs!N4158)*SQRT(1-COS(RADIANS(User_Model_Calcs!I4158))^2*COS(RADIANS(User_Model_Calcs!B4158))^2)))</f>
        <v>41.153471420856391</v>
      </c>
      <c r="P4158">
        <f t="shared" si="390"/>
        <v>51.162250351981051</v>
      </c>
    </row>
    <row r="4159" spans="1:16" x14ac:dyDescent="0.25">
      <c r="A4159">
        <v>145.97900000000001</v>
      </c>
      <c r="B4159">
        <v>-27.667000000000002</v>
      </c>
      <c r="C4159">
        <v>2500</v>
      </c>
      <c r="D4159">
        <f t="shared" ca="1" si="389"/>
        <v>3</v>
      </c>
      <c r="E4159" s="1">
        <v>0.65</v>
      </c>
      <c r="F4159">
        <v>19.899999999999999</v>
      </c>
      <c r="G4159">
        <f t="shared" ca="1" si="391"/>
        <v>54.048620189015942</v>
      </c>
      <c r="H4159">
        <f t="shared" ca="1" si="394"/>
        <v>19.317331929010894</v>
      </c>
      <c r="I4159">
        <f>User_Model_Calcs!A4159-Sat_Data!$B$5</f>
        <v>35.979000000000013</v>
      </c>
      <c r="J4159">
        <f>(Earth_Data!$B$1/SQRT(1-Earth_Data!$B$2^2*SIN(RADIANS(User_Model_Calcs!B4159))^2))*COS(RADIANS(User_Model_Calcs!B4159))</f>
        <v>5652.9522918736156</v>
      </c>
      <c r="K4159">
        <f>((Earth_Data!$B$1*(1-Earth_Data!$B$2^2))/SQRT(1-Earth_Data!$B$2^2*SIN(RADIANS(User_Model_Calcs!B4159))^2))*SIN(RADIANS(User_Model_Calcs!B4159))</f>
        <v>-2943.8736321334313</v>
      </c>
      <c r="L4159">
        <f t="shared" si="392"/>
        <v>-27.509033849113859</v>
      </c>
      <c r="M4159">
        <f t="shared" si="393"/>
        <v>6373.5595687315617</v>
      </c>
      <c r="N4159">
        <f>SQRT(User_Model_Calcs!M4159^2+Sat_Data!$B$3^2-2*User_Model_Calcs!M4159*Sat_Data!$B$3*COS(RADIANS(L4159))*COS(RADIANS(I4159)))</f>
        <v>37850.665265424024</v>
      </c>
      <c r="O4159">
        <f>DEGREES(ACOS(((Earth_Data!$B$1+Sat_Data!$B$2)/User_Model_Calcs!N4159)*SQRT(1-COS(RADIANS(User_Model_Calcs!I4159))^2*COS(RADIANS(User_Model_Calcs!B4159))^2)))</f>
        <v>39.027037341400799</v>
      </c>
      <c r="P4159">
        <f t="shared" si="390"/>
        <v>57.397383079750362</v>
      </c>
    </row>
    <row r="4160" spans="1:16" x14ac:dyDescent="0.25">
      <c r="A4160">
        <v>155.71</v>
      </c>
      <c r="B4160">
        <v>-28.633000000000003</v>
      </c>
      <c r="C4160">
        <v>375</v>
      </c>
      <c r="D4160">
        <f t="shared" ca="1" si="389"/>
        <v>3</v>
      </c>
      <c r="E4160" s="1">
        <v>0.65</v>
      </c>
      <c r="F4160">
        <v>19.899999999999999</v>
      </c>
      <c r="G4160">
        <f t="shared" ca="1" si="391"/>
        <v>54.048620189015942</v>
      </c>
      <c r="H4160">
        <f t="shared" ca="1" si="394"/>
        <v>17.015386390157079</v>
      </c>
      <c r="I4160">
        <f>User_Model_Calcs!A4160-Sat_Data!$B$5</f>
        <v>45.710000000000008</v>
      </c>
      <c r="J4160">
        <f>(Earth_Data!$B$1/SQRT(1-Earth_Data!$B$2^2*SIN(RADIANS(User_Model_Calcs!B4160))^2))*COS(RADIANS(User_Model_Calcs!B4160))</f>
        <v>5602.4467813502897</v>
      </c>
      <c r="K4160">
        <f>((Earth_Data!$B$1*(1-Earth_Data!$B$2^2))/SQRT(1-Earth_Data!$B$2^2*SIN(RADIANS(User_Model_Calcs!B4160))^2))*SIN(RADIANS(User_Model_Calcs!B4160))</f>
        <v>-3038.2636616915411</v>
      </c>
      <c r="L4160">
        <f t="shared" si="392"/>
        <v>-28.471425544743337</v>
      </c>
      <c r="M4160">
        <f t="shared" si="393"/>
        <v>6373.2610189617617</v>
      </c>
      <c r="N4160">
        <f>SQRT(User_Model_Calcs!M4160^2+Sat_Data!$B$3^2-2*User_Model_Calcs!M4160*Sat_Data!$B$3*COS(RADIANS(L4160))*COS(RADIANS(I4160)))</f>
        <v>38581.466747188395</v>
      </c>
      <c r="O4160">
        <f>DEGREES(ACOS(((Earth_Data!$B$1+Sat_Data!$B$2)/User_Model_Calcs!N4160)*SQRT(1-COS(RADIANS(User_Model_Calcs!I4160))^2*COS(RADIANS(User_Model_Calcs!B4160))^2)))</f>
        <v>30.283651394516966</v>
      </c>
      <c r="P4160">
        <f t="shared" si="390"/>
        <v>64.945511706185926</v>
      </c>
    </row>
    <row r="4161" spans="1:16" x14ac:dyDescent="0.25">
      <c r="A4161">
        <v>161.71</v>
      </c>
      <c r="B4161">
        <v>-35.633000000000003</v>
      </c>
      <c r="C4161">
        <v>375</v>
      </c>
      <c r="D4161">
        <f t="shared" ca="1" si="389"/>
        <v>0.75</v>
      </c>
      <c r="E4161" s="1">
        <v>0.65</v>
      </c>
      <c r="F4161">
        <v>19.899999999999999</v>
      </c>
      <c r="G4161">
        <f t="shared" ca="1" si="391"/>
        <v>42.007420362456692</v>
      </c>
      <c r="H4161">
        <f t="shared" ca="1" si="394"/>
        <v>18.67040257328323</v>
      </c>
      <c r="I4161">
        <f>User_Model_Calcs!A4161-Sat_Data!$B$5</f>
        <v>51.710000000000008</v>
      </c>
      <c r="J4161">
        <f>(Earth_Data!$B$1/SQRT(1-Earth_Data!$B$2^2*SIN(RADIANS(User_Model_Calcs!B4161))^2))*COS(RADIANS(User_Model_Calcs!B4161))</f>
        <v>5189.8306958162366</v>
      </c>
      <c r="K4161">
        <f>((Earth_Data!$B$1*(1-Earth_Data!$B$2^2))/SQRT(1-Earth_Data!$B$2^2*SIN(RADIANS(User_Model_Calcs!B4161))^2))*SIN(RADIANS(User_Model_Calcs!B4161))</f>
        <v>-3695.1728309258724</v>
      </c>
      <c r="L4161">
        <f t="shared" si="392"/>
        <v>-35.450964061313826</v>
      </c>
      <c r="M4161">
        <f t="shared" si="393"/>
        <v>6370.9218251089196</v>
      </c>
      <c r="N4161">
        <f>SQRT(User_Model_Calcs!M4161^2+Sat_Data!$B$3^2-2*User_Model_Calcs!M4161*Sat_Data!$B$3*COS(RADIANS(L4161))*COS(RADIANS(I4161)))</f>
        <v>39334.68335432079</v>
      </c>
      <c r="O4161">
        <f>DEGREES(ACOS(((Earth_Data!$B$1+Sat_Data!$B$2)/User_Model_Calcs!N4161)*SQRT(1-COS(RADIANS(User_Model_Calcs!I4161))^2*COS(RADIANS(User_Model_Calcs!B4161))^2)))</f>
        <v>22.170095500161359</v>
      </c>
      <c r="P4161">
        <f t="shared" si="390"/>
        <v>65.300515192250984</v>
      </c>
    </row>
    <row r="4162" spans="1:16" x14ac:dyDescent="0.25">
      <c r="A4162">
        <v>143.33553285910051</v>
      </c>
      <c r="B4162">
        <v>-30.319532375595173</v>
      </c>
      <c r="C4162">
        <v>950</v>
      </c>
      <c r="D4162">
        <f t="shared" ref="D4162:D4225" ca="1" si="395">CHOOSE(RANDBETWEEN(1,3),0.75,1.2,3)</f>
        <v>3</v>
      </c>
      <c r="E4162" s="1">
        <v>0.65</v>
      </c>
      <c r="F4162">
        <v>19.899999999999999</v>
      </c>
      <c r="G4162">
        <f t="shared" ca="1" si="391"/>
        <v>54.048620189015942</v>
      </c>
      <c r="H4162">
        <f t="shared" ca="1" si="394"/>
        <v>14.098346941411009</v>
      </c>
      <c r="I4162">
        <f>User_Model_Calcs!A4162-Sat_Data!$B$5</f>
        <v>33.33553285910051</v>
      </c>
      <c r="J4162">
        <f>(Earth_Data!$B$1/SQRT(1-Earth_Data!$B$2^2*SIN(RADIANS(User_Model_Calcs!B4162))^2))*COS(RADIANS(User_Model_Calcs!B4162))</f>
        <v>5510.4629734994296</v>
      </c>
      <c r="K4162">
        <f>((Earth_Data!$B$1*(1-Earth_Data!$B$2^2))/SQRT(1-Earth_Data!$B$2^2*SIN(RADIANS(User_Model_Calcs!B4162))^2))*SIN(RADIANS(User_Model_Calcs!B4162))</f>
        <v>-3201.0015074995513</v>
      </c>
      <c r="L4162">
        <f t="shared" si="392"/>
        <v>-30.152098479389597</v>
      </c>
      <c r="M4162">
        <f t="shared" si="393"/>
        <v>6372.7241297048613</v>
      </c>
      <c r="N4162">
        <f>SQRT(User_Model_Calcs!M4162^2+Sat_Data!$B$3^2-2*User_Model_Calcs!M4162*Sat_Data!$B$3*COS(RADIANS(L4162))*COS(RADIANS(I4162)))</f>
        <v>37817.919968409944</v>
      </c>
      <c r="O4162">
        <f>DEGREES(ACOS(((Earth_Data!$B$1+Sat_Data!$B$2)/User_Model_Calcs!N4162)*SQRT(1-COS(RADIANS(User_Model_Calcs!I4162))^2*COS(RADIANS(User_Model_Calcs!B4162))^2)))</f>
        <v>39.435077426149327</v>
      </c>
      <c r="P4162">
        <f t="shared" ref="P4162:P4225" si="396">DEGREES(ASIN(SIN(RADIANS(ABS(I4162)))/(SIN(ACOS(COS(RADIANS(I4162))*COS(RADIANS(B4162)))))))</f>
        <v>52.494472326690499</v>
      </c>
    </row>
    <row r="4163" spans="1:16" x14ac:dyDescent="0.25">
      <c r="A4163">
        <v>154.80001233611966</v>
      </c>
      <c r="B4163">
        <v>-33.858414801100253</v>
      </c>
      <c r="C4163">
        <v>3750</v>
      </c>
      <c r="D4163">
        <f t="shared" ca="1" si="395"/>
        <v>3</v>
      </c>
      <c r="E4163" s="1">
        <v>0.65</v>
      </c>
      <c r="F4163">
        <v>19.899999999999999</v>
      </c>
      <c r="G4163">
        <f t="shared" ref="G4163:G4226" ca="1" si="397">20.4+20*LOG(F4163)+20*LOG(D4163)+10*LOG(E4163)</f>
        <v>54.048620189015942</v>
      </c>
      <c r="H4163">
        <f t="shared" ca="1" si="394"/>
        <v>19.470595587372834</v>
      </c>
      <c r="I4163">
        <f>User_Model_Calcs!A4163-Sat_Data!$B$5</f>
        <v>44.800012336119664</v>
      </c>
      <c r="J4163">
        <f>(Earth_Data!$B$1/SQRT(1-Earth_Data!$B$2^2*SIN(RADIANS(User_Model_Calcs!B4163))^2))*COS(RADIANS(User_Model_Calcs!B4163))</f>
        <v>5302.0268478842963</v>
      </c>
      <c r="K4163">
        <f>((Earth_Data!$B$1*(1-Earth_Data!$B$2^2))/SQRT(1-Earth_Data!$B$2^2*SIN(RADIANS(User_Model_Calcs!B4163))^2))*SIN(RADIANS(User_Model_Calcs!B4163))</f>
        <v>-3533.4171314401078</v>
      </c>
      <c r="L4163">
        <f t="shared" ref="L4163:L4226" si="398">DEGREES(ATAN((K4163/J4163)))</f>
        <v>-33.680584366125338</v>
      </c>
      <c r="M4163">
        <f t="shared" ref="M4163:M4226" si="399">SQRT(J4163^2+K4163^2)</f>
        <v>6371.5402627967687</v>
      </c>
      <c r="N4163">
        <f>SQRT(User_Model_Calcs!M4163^2+Sat_Data!$B$3^2-2*User_Model_Calcs!M4163*Sat_Data!$B$3*COS(RADIANS(L4163))*COS(RADIANS(I4163)))</f>
        <v>38744.73579935122</v>
      </c>
      <c r="O4163">
        <f>DEGREES(ACOS(((Earth_Data!$B$1+Sat_Data!$B$2)/User_Model_Calcs!N4163)*SQRT(1-COS(RADIANS(User_Model_Calcs!I4163))^2*COS(RADIANS(User_Model_Calcs!B4163))^2)))</f>
        <v>28.446218088476382</v>
      </c>
      <c r="P4163">
        <f t="shared" si="396"/>
        <v>60.705590801234351</v>
      </c>
    </row>
    <row r="4164" spans="1:16" x14ac:dyDescent="0.25">
      <c r="A4164">
        <v>151.44490151788301</v>
      </c>
      <c r="B4164">
        <v>-33.354914145123544</v>
      </c>
      <c r="C4164">
        <v>3750</v>
      </c>
      <c r="D4164">
        <f t="shared" ca="1" si="395"/>
        <v>1.2</v>
      </c>
      <c r="E4164" s="1">
        <v>0.65</v>
      </c>
      <c r="F4164">
        <v>19.899999999999999</v>
      </c>
      <c r="G4164">
        <f t="shared" ca="1" si="397"/>
        <v>46.089820015575185</v>
      </c>
      <c r="H4164">
        <f t="shared" ca="1" si="394"/>
        <v>23.305534454811735</v>
      </c>
      <c r="I4164">
        <f>User_Model_Calcs!A4164-Sat_Data!$B$5</f>
        <v>41.444901517883011</v>
      </c>
      <c r="J4164">
        <f>(Earth_Data!$B$1/SQRT(1-Earth_Data!$B$2^2*SIN(RADIANS(User_Model_Calcs!B4164))^2))*COS(RADIANS(User_Model_Calcs!B4164))</f>
        <v>5332.9368387620889</v>
      </c>
      <c r="K4164">
        <f>((Earth_Data!$B$1*(1-Earth_Data!$B$2^2))/SQRT(1-Earth_Data!$B$2^2*SIN(RADIANS(User_Model_Calcs!B4164))^2))*SIN(RADIANS(User_Model_Calcs!B4164))</f>
        <v>-3486.9055993414727</v>
      </c>
      <c r="L4164">
        <f t="shared" si="398"/>
        <v>-33.17840146528863</v>
      </c>
      <c r="M4164">
        <f t="shared" si="399"/>
        <v>6371.7129553162313</v>
      </c>
      <c r="N4164">
        <f>SQRT(User_Model_Calcs!M4164^2+Sat_Data!$B$3^2-2*User_Model_Calcs!M4164*Sat_Data!$B$3*COS(RADIANS(L4164))*COS(RADIANS(I4164)))</f>
        <v>38487.772178401043</v>
      </c>
      <c r="O4164">
        <f>DEGREES(ACOS(((Earth_Data!$B$1+Sat_Data!$B$2)/User_Model_Calcs!N4164)*SQRT(1-COS(RADIANS(User_Model_Calcs!I4164))^2*COS(RADIANS(User_Model_Calcs!B4164))^2)))</f>
        <v>31.327840918261458</v>
      </c>
      <c r="P4164">
        <f t="shared" si="396"/>
        <v>58.090794807584601</v>
      </c>
    </row>
    <row r="4165" spans="1:16" x14ac:dyDescent="0.25">
      <c r="A4165">
        <v>152.47263051335074</v>
      </c>
      <c r="B4165">
        <v>-34.61287143061115</v>
      </c>
      <c r="C4165">
        <v>950</v>
      </c>
      <c r="D4165">
        <f t="shared" ca="1" si="395"/>
        <v>0.75</v>
      </c>
      <c r="E4165" s="1">
        <v>0.65</v>
      </c>
      <c r="F4165">
        <v>19.899999999999999</v>
      </c>
      <c r="G4165">
        <f t="shared" ca="1" si="397"/>
        <v>42.007420362456692</v>
      </c>
      <c r="H4165">
        <f t="shared" ca="1" si="394"/>
        <v>20.556369107005633</v>
      </c>
      <c r="I4165">
        <f>User_Model_Calcs!A4165-Sat_Data!$B$5</f>
        <v>42.472630513350737</v>
      </c>
      <c r="J4165">
        <f>(Earth_Data!$B$1/SQRT(1-Earth_Data!$B$2^2*SIN(RADIANS(User_Model_Calcs!B4165))^2))*COS(RADIANS(User_Model_Calcs!B4165))</f>
        <v>5254.9437163744597</v>
      </c>
      <c r="K4165">
        <f>((Earth_Data!$B$1*(1-Earth_Data!$B$2^2))/SQRT(1-Earth_Data!$B$2^2*SIN(RADIANS(User_Model_Calcs!B4165))^2))*SIN(RADIANS(User_Model_Calcs!B4165))</f>
        <v>-3602.6052123086261</v>
      </c>
      <c r="L4165">
        <f t="shared" si="398"/>
        <v>-34.433168992168348</v>
      </c>
      <c r="M4165">
        <f t="shared" si="399"/>
        <v>6371.2791320124015</v>
      </c>
      <c r="N4165">
        <f>SQRT(User_Model_Calcs!M4165^2+Sat_Data!$B$3^2-2*User_Model_Calcs!M4165*Sat_Data!$B$3*COS(RADIANS(L4165))*COS(RADIANS(I4165)))</f>
        <v>38620.55900733015</v>
      </c>
      <c r="O4165">
        <f>DEGREES(ACOS(((Earth_Data!$B$1+Sat_Data!$B$2)/User_Model_Calcs!N4165)*SQRT(1-COS(RADIANS(User_Model_Calcs!I4165))^2*COS(RADIANS(User_Model_Calcs!B4165))^2)))</f>
        <v>29.821839697262973</v>
      </c>
      <c r="P4165">
        <f t="shared" si="396"/>
        <v>58.180841256859139</v>
      </c>
    </row>
    <row r="4166" spans="1:16" x14ac:dyDescent="0.25">
      <c r="A4166">
        <v>155.11459977162755</v>
      </c>
      <c r="B4166">
        <v>-36.717461608243461</v>
      </c>
      <c r="C4166">
        <v>950</v>
      </c>
      <c r="D4166">
        <f t="shared" ca="1" si="395"/>
        <v>1.2</v>
      </c>
      <c r="E4166" s="1">
        <v>0.65</v>
      </c>
      <c r="F4166">
        <v>19.899999999999999</v>
      </c>
      <c r="G4166">
        <f t="shared" ca="1" si="397"/>
        <v>46.089820015575185</v>
      </c>
      <c r="H4166">
        <f t="shared" ca="1" si="394"/>
        <v>20.495067430721907</v>
      </c>
      <c r="I4166">
        <f>User_Model_Calcs!A4166-Sat_Data!$B$5</f>
        <v>45.114599771627553</v>
      </c>
      <c r="J4166">
        <f>(Earth_Data!$B$1/SQRT(1-Earth_Data!$B$2^2*SIN(RADIANS(User_Model_Calcs!B4166))^2))*COS(RADIANS(User_Model_Calcs!B4166))</f>
        <v>5118.803557130771</v>
      </c>
      <c r="K4166">
        <f>((Earth_Data!$B$1*(1-Earth_Data!$B$2^2))/SQRT(1-Earth_Data!$B$2^2*SIN(RADIANS(User_Model_Calcs!B4166))^2))*SIN(RADIANS(User_Model_Calcs!B4166))</f>
        <v>-3792.3071304169093</v>
      </c>
      <c r="L4166">
        <f t="shared" si="398"/>
        <v>-36.533197342527863</v>
      </c>
      <c r="M4166">
        <f t="shared" si="399"/>
        <v>6370.5371224022838</v>
      </c>
      <c r="N4166">
        <f>SQRT(User_Model_Calcs!M4166^2+Sat_Data!$B$3^2-2*User_Model_Calcs!M4166*Sat_Data!$B$3*COS(RADIANS(L4166))*COS(RADIANS(I4166)))</f>
        <v>38907.324710739442</v>
      </c>
      <c r="O4166">
        <f>DEGREES(ACOS(((Earth_Data!$B$1+Sat_Data!$B$2)/User_Model_Calcs!N4166)*SQRT(1-COS(RADIANS(User_Model_Calcs!I4166))^2*COS(RADIANS(User_Model_Calcs!B4166))^2)))</f>
        <v>26.663979041382277</v>
      </c>
      <c r="P4166">
        <f t="shared" si="396"/>
        <v>59.226937821214186</v>
      </c>
    </row>
    <row r="4167" spans="1:16" x14ac:dyDescent="0.25">
      <c r="A4167">
        <v>153.42759922171689</v>
      </c>
      <c r="B4167">
        <v>-35.588254384075135</v>
      </c>
      <c r="C4167">
        <v>3750</v>
      </c>
      <c r="D4167">
        <f t="shared" ca="1" si="395"/>
        <v>3</v>
      </c>
      <c r="E4167" s="1">
        <v>0.65</v>
      </c>
      <c r="F4167">
        <v>19.899999999999999</v>
      </c>
      <c r="G4167">
        <f t="shared" ca="1" si="397"/>
        <v>54.048620189015942</v>
      </c>
      <c r="H4167">
        <f t="shared" ca="1" si="394"/>
        <v>15.28532583705389</v>
      </c>
      <c r="I4167">
        <f>User_Model_Calcs!A4167-Sat_Data!$B$5</f>
        <v>43.427599221716889</v>
      </c>
      <c r="J4167">
        <f>(Earth_Data!$B$1/SQRT(1-Earth_Data!$B$2^2*SIN(RADIANS(User_Model_Calcs!B4167))^2))*COS(RADIANS(User_Model_Calcs!B4167))</f>
        <v>5192.7214571300801</v>
      </c>
      <c r="K4167">
        <f>((Earth_Data!$B$1*(1-Earth_Data!$B$2^2))/SQRT(1-Earth_Data!$B$2^2*SIN(RADIANS(User_Model_Calcs!B4167))^2))*SIN(RADIANS(User_Model_Calcs!B4167))</f>
        <v>-3691.1366401048776</v>
      </c>
      <c r="L4167">
        <f t="shared" si="398"/>
        <v>-35.406315996136023</v>
      </c>
      <c r="M4167">
        <f t="shared" si="399"/>
        <v>6370.9375940487653</v>
      </c>
      <c r="N4167">
        <f>SQRT(User_Model_Calcs!M4167^2+Sat_Data!$B$3^2-2*User_Model_Calcs!M4167*Sat_Data!$B$3*COS(RADIANS(L4167))*COS(RADIANS(I4167)))</f>
        <v>38734.820969941669</v>
      </c>
      <c r="O4167">
        <f>DEGREES(ACOS(((Earth_Data!$B$1+Sat_Data!$B$2)/User_Model_Calcs!N4167)*SQRT(1-COS(RADIANS(User_Model_Calcs!I4167))^2*COS(RADIANS(User_Model_Calcs!B4167))^2)))</f>
        <v>28.548737782330523</v>
      </c>
      <c r="P4167">
        <f t="shared" si="396"/>
        <v>58.416466607301004</v>
      </c>
    </row>
    <row r="4168" spans="1:16" x14ac:dyDescent="0.25">
      <c r="A4168">
        <v>145.16</v>
      </c>
      <c r="B4168">
        <v>-34.35</v>
      </c>
      <c r="C4168">
        <v>2500</v>
      </c>
      <c r="D4168">
        <f t="shared" ca="1" si="395"/>
        <v>3</v>
      </c>
      <c r="E4168" s="1">
        <v>0.65</v>
      </c>
      <c r="F4168">
        <v>19.899999999999999</v>
      </c>
      <c r="G4168">
        <f t="shared" ca="1" si="397"/>
        <v>54.048620189015942</v>
      </c>
      <c r="H4168">
        <f t="shared" ca="1" si="394"/>
        <v>21.482663058413991</v>
      </c>
      <c r="I4168">
        <f>User_Model_Calcs!A4168-Sat_Data!$B$5</f>
        <v>35.159999999999997</v>
      </c>
      <c r="J4168">
        <f>(Earth_Data!$B$1/SQRT(1-Earth_Data!$B$2^2*SIN(RADIANS(User_Model_Calcs!B4168))^2))*COS(RADIANS(User_Model_Calcs!B4168))</f>
        <v>5271.4526786143615</v>
      </c>
      <c r="K4168">
        <f>((Earth_Data!$B$1*(1-Earth_Data!$B$2^2))/SQRT(1-Earth_Data!$B$2^2*SIN(RADIANS(User_Model_Calcs!B4168))^2))*SIN(RADIANS(User_Model_Calcs!B4168))</f>
        <v>-3578.5678429662016</v>
      </c>
      <c r="L4168">
        <f t="shared" si="398"/>
        <v>-34.170935783924577</v>
      </c>
      <c r="M4168">
        <f t="shared" si="399"/>
        <v>6371.3704294745176</v>
      </c>
      <c r="N4168">
        <f>SQRT(User_Model_Calcs!M4168^2+Sat_Data!$B$3^2-2*User_Model_Calcs!M4168*Sat_Data!$B$3*COS(RADIANS(L4168))*COS(RADIANS(I4168)))</f>
        <v>38144.236329571067</v>
      </c>
      <c r="O4168">
        <f>DEGREES(ACOS(((Earth_Data!$B$1+Sat_Data!$B$2)/User_Model_Calcs!N4168)*SQRT(1-COS(RADIANS(User_Model_Calcs!I4168))^2*COS(RADIANS(User_Model_Calcs!B4168))^2)))</f>
        <v>35.353030680148208</v>
      </c>
      <c r="P4168">
        <f t="shared" si="396"/>
        <v>51.303267545478143</v>
      </c>
    </row>
    <row r="4169" spans="1:16" x14ac:dyDescent="0.25">
      <c r="A4169">
        <v>126.95522297234291</v>
      </c>
      <c r="B4169">
        <v>-34.608161270346336</v>
      </c>
      <c r="C4169">
        <v>2500</v>
      </c>
      <c r="D4169">
        <f t="shared" ca="1" si="395"/>
        <v>0.75</v>
      </c>
      <c r="E4169" s="1">
        <v>0.65</v>
      </c>
      <c r="F4169">
        <v>19.899999999999999</v>
      </c>
      <c r="G4169">
        <f t="shared" ca="1" si="397"/>
        <v>42.007420362456692</v>
      </c>
      <c r="H4169">
        <f t="shared" ca="1" si="394"/>
        <v>20.389903925537368</v>
      </c>
      <c r="I4169">
        <f>User_Model_Calcs!A4169-Sat_Data!$B$5</f>
        <v>16.955222972342909</v>
      </c>
      <c r="J4169">
        <f>(Earth_Data!$B$1/SQRT(1-Earth_Data!$B$2^2*SIN(RADIANS(User_Model_Calcs!B4169))^2))*COS(RADIANS(User_Model_Calcs!B4169))</f>
        <v>5255.2405019534099</v>
      </c>
      <c r="K4169">
        <f>((Earth_Data!$B$1*(1-Earth_Data!$B$2^2))/SQRT(1-Earth_Data!$B$2^2*SIN(RADIANS(User_Model_Calcs!B4169))^2))*SIN(RADIANS(User_Model_Calcs!B4169))</f>
        <v>-3602.1751660134878</v>
      </c>
      <c r="L4169">
        <f t="shared" si="398"/>
        <v>-34.428470135158953</v>
      </c>
      <c r="M4169">
        <f t="shared" si="399"/>
        <v>6371.2807707725315</v>
      </c>
      <c r="N4169">
        <f>SQRT(User_Model_Calcs!M4169^2+Sat_Data!$B$3^2-2*User_Model_Calcs!M4169*Sat_Data!$B$3*COS(RADIANS(L4169))*COS(RADIANS(I4169)))</f>
        <v>37343.079927170453</v>
      </c>
      <c r="O4169">
        <f>DEGREES(ACOS(((Earth_Data!$B$1+Sat_Data!$B$2)/User_Model_Calcs!N4169)*SQRT(1-COS(RADIANS(User_Model_Calcs!I4169))^2*COS(RADIANS(User_Model_Calcs!B4169))^2)))</f>
        <v>45.877102000238501</v>
      </c>
      <c r="P4169">
        <f t="shared" si="396"/>
        <v>28.226501843326005</v>
      </c>
    </row>
    <row r="4170" spans="1:16" x14ac:dyDescent="0.25">
      <c r="A4170">
        <v>154.6126116561615</v>
      </c>
      <c r="B4170">
        <v>-33.792434501350172</v>
      </c>
      <c r="C4170">
        <v>3750</v>
      </c>
      <c r="D4170">
        <f t="shared" ca="1" si="395"/>
        <v>3</v>
      </c>
      <c r="E4170" s="1">
        <v>0.65</v>
      </c>
      <c r="F4170">
        <v>19.899999999999999</v>
      </c>
      <c r="G4170">
        <f t="shared" ca="1" si="397"/>
        <v>54.048620189015942</v>
      </c>
      <c r="H4170">
        <f t="shared" ca="1" si="394"/>
        <v>16.875692903029275</v>
      </c>
      <c r="I4170">
        <f>User_Model_Calcs!A4170-Sat_Data!$B$5</f>
        <v>44.612611656161505</v>
      </c>
      <c r="J4170">
        <f>(Earth_Data!$B$1/SQRT(1-Earth_Data!$B$2^2*SIN(RADIANS(User_Model_Calcs!B4170))^2))*COS(RADIANS(User_Model_Calcs!B4170))</f>
        <v>5306.1007883721768</v>
      </c>
      <c r="K4170">
        <f>((Earth_Data!$B$1*(1-Earth_Data!$B$2^2))/SQRT(1-Earth_Data!$B$2^2*SIN(RADIANS(User_Model_Calcs!B4170))^2))*SIN(RADIANS(User_Model_Calcs!B4170))</f>
        <v>-3527.3373895929044</v>
      </c>
      <c r="L4170">
        <f t="shared" si="398"/>
        <v>-33.614773642393821</v>
      </c>
      <c r="M4170">
        <f t="shared" si="399"/>
        <v>6371.5629665242986</v>
      </c>
      <c r="N4170">
        <f>SQRT(User_Model_Calcs!M4170^2+Sat_Data!$B$3^2-2*User_Model_Calcs!M4170*Sat_Data!$B$3*COS(RADIANS(L4170))*COS(RADIANS(I4170)))</f>
        <v>38728.30394680929</v>
      </c>
      <c r="O4170">
        <f>DEGREES(ACOS(((Earth_Data!$B$1+Sat_Data!$B$2)/User_Model_Calcs!N4170)*SQRT(1-COS(RADIANS(User_Model_Calcs!I4170))^2*COS(RADIANS(User_Model_Calcs!B4170))^2)))</f>
        <v>28.627577375703048</v>
      </c>
      <c r="P4170">
        <f t="shared" si="396"/>
        <v>60.587514879703015</v>
      </c>
    </row>
    <row r="4171" spans="1:16" x14ac:dyDescent="0.25">
      <c r="A4171">
        <v>150.95516727434432</v>
      </c>
      <c r="B4171">
        <v>-30.789430676087385</v>
      </c>
      <c r="C4171">
        <v>3750</v>
      </c>
      <c r="D4171">
        <f t="shared" ca="1" si="395"/>
        <v>0.75</v>
      </c>
      <c r="E4171" s="1">
        <v>0.65</v>
      </c>
      <c r="F4171">
        <v>19.899999999999999</v>
      </c>
      <c r="G4171">
        <f t="shared" ca="1" si="397"/>
        <v>42.007420362456692</v>
      </c>
      <c r="H4171">
        <f t="shared" ca="1" si="394"/>
        <v>17.172701619574212</v>
      </c>
      <c r="I4171">
        <f>User_Model_Calcs!A4171-Sat_Data!$B$5</f>
        <v>40.955167274344319</v>
      </c>
      <c r="J4171">
        <f>(Earth_Data!$B$1/SQRT(1-Earth_Data!$B$2^2*SIN(RADIANS(User_Model_Calcs!B4171))^2))*COS(RADIANS(User_Model_Calcs!B4171))</f>
        <v>5483.9807687021639</v>
      </c>
      <c r="K4171">
        <f>((Earth_Data!$B$1*(1-Earth_Data!$B$2^2))/SQRT(1-Earth_Data!$B$2^2*SIN(RADIANS(User_Model_Calcs!B4171))^2))*SIN(RADIANS(User_Model_Calcs!B4171))</f>
        <v>-3245.8617664556682</v>
      </c>
      <c r="L4171">
        <f t="shared" si="398"/>
        <v>-30.620466226885785</v>
      </c>
      <c r="M4171">
        <f t="shared" si="399"/>
        <v>6372.5711983809088</v>
      </c>
      <c r="N4171">
        <f>SQRT(User_Model_Calcs!M4171^2+Sat_Data!$B$3^2-2*User_Model_Calcs!M4171*Sat_Data!$B$3*COS(RADIANS(L4171))*COS(RADIANS(I4171)))</f>
        <v>38329.728719212864</v>
      </c>
      <c r="O4171">
        <f>DEGREES(ACOS(((Earth_Data!$B$1+Sat_Data!$B$2)/User_Model_Calcs!N4171)*SQRT(1-COS(RADIANS(User_Model_Calcs!I4171))^2*COS(RADIANS(User_Model_Calcs!B4171))^2)))</f>
        <v>33.164367679842911</v>
      </c>
      <c r="P4171">
        <f t="shared" si="396"/>
        <v>59.468445512661468</v>
      </c>
    </row>
    <row r="4172" spans="1:16" x14ac:dyDescent="0.25">
      <c r="A4172">
        <v>145.50697239123224</v>
      </c>
      <c r="B4172">
        <v>-27.684844135260107</v>
      </c>
      <c r="C4172">
        <v>5000</v>
      </c>
      <c r="D4172">
        <f t="shared" ca="1" si="395"/>
        <v>1.2</v>
      </c>
      <c r="E4172" s="1">
        <v>0.65</v>
      </c>
      <c r="F4172">
        <v>19.899999999999999</v>
      </c>
      <c r="G4172">
        <f t="shared" ca="1" si="397"/>
        <v>46.089820015575185</v>
      </c>
      <c r="H4172">
        <f t="shared" ca="1" si="394"/>
        <v>15.864138641983802</v>
      </c>
      <c r="I4172">
        <f>User_Model_Calcs!A4172-Sat_Data!$B$5</f>
        <v>35.506972391232239</v>
      </c>
      <c r="J4172">
        <f>(Earth_Data!$B$1/SQRT(1-Earth_Data!$B$2^2*SIN(RADIANS(User_Model_Calcs!B4172))^2))*COS(RADIANS(User_Model_Calcs!B4172))</f>
        <v>5652.0338559496558</v>
      </c>
      <c r="K4172">
        <f>((Earth_Data!$B$1*(1-Earth_Data!$B$2^2))/SQRT(1-Earth_Data!$B$2^2*SIN(RADIANS(User_Model_Calcs!B4172))^2))*SIN(RADIANS(User_Model_Calcs!B4172))</f>
        <v>-2945.6247824323405</v>
      </c>
      <c r="L4172">
        <f t="shared" si="398"/>
        <v>-27.52680969929774</v>
      </c>
      <c r="M4172">
        <f t="shared" si="399"/>
        <v>6373.5541158509595</v>
      </c>
      <c r="N4172">
        <f>SQRT(User_Model_Calcs!M4172^2+Sat_Data!$B$3^2-2*User_Model_Calcs!M4172*Sat_Data!$B$3*COS(RADIANS(L4172))*COS(RADIANS(I4172)))</f>
        <v>37821.180789389793</v>
      </c>
      <c r="O4172">
        <f>DEGREES(ACOS(((Earth_Data!$B$1+Sat_Data!$B$2)/User_Model_Calcs!N4172)*SQRT(1-COS(RADIANS(User_Model_Calcs!I4172))^2*COS(RADIANS(User_Model_Calcs!B4172))^2)))</f>
        <v>39.405045421131454</v>
      </c>
      <c r="P4172">
        <f t="shared" si="396"/>
        <v>56.928287207142525</v>
      </c>
    </row>
    <row r="4173" spans="1:16" x14ac:dyDescent="0.25">
      <c r="A4173">
        <v>111.983</v>
      </c>
      <c r="B4173">
        <v>-28.114060000000002</v>
      </c>
      <c r="C4173">
        <v>950</v>
      </c>
      <c r="D4173">
        <f t="shared" ca="1" si="395"/>
        <v>3</v>
      </c>
      <c r="E4173" s="1">
        <v>0.65</v>
      </c>
      <c r="F4173">
        <v>19.899999999999999</v>
      </c>
      <c r="G4173">
        <f t="shared" ca="1" si="397"/>
        <v>54.048620189015942</v>
      </c>
      <c r="H4173">
        <f t="shared" ca="1" si="394"/>
        <v>14.373208534801229</v>
      </c>
      <c r="I4173">
        <f>User_Model_Calcs!A4173-Sat_Data!$B$5</f>
        <v>1.9830000000000041</v>
      </c>
      <c r="J4173">
        <f>(Earth_Data!$B$1/SQRT(1-Earth_Data!$B$2^2*SIN(RADIANS(User_Model_Calcs!B4173))^2))*COS(RADIANS(User_Model_Calcs!B4173))</f>
        <v>5629.7773247090036</v>
      </c>
      <c r="K4173">
        <f>((Earth_Data!$B$1*(1-Earth_Data!$B$2^2))/SQRT(1-Earth_Data!$B$2^2*SIN(RADIANS(User_Model_Calcs!B4173))^2))*SIN(RADIANS(User_Model_Calcs!B4173))</f>
        <v>-2987.6610232906837</v>
      </c>
      <c r="L4173">
        <f t="shared" si="398"/>
        <v>-27.9544014917441</v>
      </c>
      <c r="M4173">
        <f t="shared" si="399"/>
        <v>6373.4222452225777</v>
      </c>
      <c r="N4173">
        <f>SQRT(User_Model_Calcs!M4173^2+Sat_Data!$B$3^2-2*User_Model_Calcs!M4173*Sat_Data!$B$3*COS(RADIANS(L4173))*COS(RADIANS(I4173)))</f>
        <v>36660.197543346112</v>
      </c>
      <c r="O4173">
        <f>DEGREES(ACOS(((Earth_Data!$B$1+Sat_Data!$B$2)/User_Model_Calcs!N4173)*SQRT(1-COS(RADIANS(User_Model_Calcs!I4173))^2*COS(RADIANS(User_Model_Calcs!B4173))^2)))</f>
        <v>57.104310122903236</v>
      </c>
      <c r="P4173">
        <f t="shared" si="396"/>
        <v>4.2022807212118991</v>
      </c>
    </row>
    <row r="4174" spans="1:16" x14ac:dyDescent="0.25">
      <c r="A4174">
        <v>127.40684954292928</v>
      </c>
      <c r="B4174">
        <v>-33.986504731310724</v>
      </c>
      <c r="C4174">
        <v>2500</v>
      </c>
      <c r="D4174">
        <f t="shared" ca="1" si="395"/>
        <v>3</v>
      </c>
      <c r="E4174" s="1">
        <v>0.65</v>
      </c>
      <c r="F4174">
        <v>19.899999999999999</v>
      </c>
      <c r="G4174">
        <f t="shared" ca="1" si="397"/>
        <v>54.048620189015942</v>
      </c>
      <c r="H4174">
        <f t="shared" ca="1" si="394"/>
        <v>22.052295710302101</v>
      </c>
      <c r="I4174">
        <f>User_Model_Calcs!A4174-Sat_Data!$B$5</f>
        <v>17.40684954292928</v>
      </c>
      <c r="J4174">
        <f>(Earth_Data!$B$1/SQRT(1-Earth_Data!$B$2^2*SIN(RADIANS(User_Model_Calcs!B4174))^2))*COS(RADIANS(User_Model_Calcs!B4174))</f>
        <v>5294.0978590252735</v>
      </c>
      <c r="K4174">
        <f>((Earth_Data!$B$1*(1-Earth_Data!$B$2^2))/SQRT(1-Earth_Data!$B$2^2*SIN(RADIANS(User_Model_Calcs!B4174))^2))*SIN(RADIANS(User_Model_Calcs!B4174))</f>
        <v>-3545.2067259381051</v>
      </c>
      <c r="L4174">
        <f t="shared" si="398"/>
        <v>-33.808347775963604</v>
      </c>
      <c r="M4174">
        <f t="shared" si="399"/>
        <v>6371.4961249751032</v>
      </c>
      <c r="N4174">
        <f>SQRT(User_Model_Calcs!M4174^2+Sat_Data!$B$3^2-2*User_Model_Calcs!M4174*Sat_Data!$B$3*COS(RADIANS(L4174))*COS(RADIANS(I4174)))</f>
        <v>37315.057392348746</v>
      </c>
      <c r="O4174">
        <f>DEGREES(ACOS(((Earth_Data!$B$1+Sat_Data!$B$2)/User_Model_Calcs!N4174)*SQRT(1-COS(RADIANS(User_Model_Calcs!I4174))^2*COS(RADIANS(User_Model_Calcs!B4174))^2)))</f>
        <v>46.288026935225218</v>
      </c>
      <c r="P4174">
        <f t="shared" si="396"/>
        <v>29.285769294927082</v>
      </c>
    </row>
    <row r="4175" spans="1:16" x14ac:dyDescent="0.25">
      <c r="A4175">
        <v>106.538</v>
      </c>
      <c r="B4175">
        <v>-37.322013201594743</v>
      </c>
      <c r="C4175">
        <v>400</v>
      </c>
      <c r="D4175">
        <f t="shared" ca="1" si="395"/>
        <v>0.75</v>
      </c>
      <c r="E4175" s="1">
        <v>0.65</v>
      </c>
      <c r="F4175">
        <v>19.899999999999999</v>
      </c>
      <c r="G4175">
        <f t="shared" ca="1" si="397"/>
        <v>42.007420362456692</v>
      </c>
      <c r="H4175">
        <f t="shared" ca="1" si="394"/>
        <v>15.761848301276013</v>
      </c>
      <c r="I4175">
        <f>User_Model_Calcs!A4175-Sat_Data!$B$5</f>
        <v>-3.4620000000000033</v>
      </c>
      <c r="J4175">
        <f>(Earth_Data!$B$1/SQRT(1-Earth_Data!$B$2^2*SIN(RADIANS(User_Model_Calcs!B4175))^2))*COS(RADIANS(User_Model_Calcs!B4175))</f>
        <v>5078.4083325654328</v>
      </c>
      <c r="K4175">
        <f>((Earth_Data!$B$1*(1-Earth_Data!$B$2^2))/SQRT(1-Earth_Data!$B$2^2*SIN(RADIANS(User_Model_Calcs!B4175))^2))*SIN(RADIANS(User_Model_Calcs!B4175))</f>
        <v>-3845.8749903019598</v>
      </c>
      <c r="L4175">
        <f t="shared" si="398"/>
        <v>-37.13662080534268</v>
      </c>
      <c r="M4175">
        <f t="shared" si="399"/>
        <v>6370.3206852795192</v>
      </c>
      <c r="N4175">
        <f>SQRT(User_Model_Calcs!M4175^2+Sat_Data!$B$3^2-2*User_Model_Calcs!M4175*Sat_Data!$B$3*COS(RADIANS(L4175))*COS(RADIANS(I4175)))</f>
        <v>37295.09057816452</v>
      </c>
      <c r="O4175">
        <f>DEGREES(ACOS(((Earth_Data!$B$1+Sat_Data!$B$2)/User_Model_Calcs!N4175)*SQRT(1-COS(RADIANS(User_Model_Calcs!I4175))^2*COS(RADIANS(User_Model_Calcs!B4175))^2)))</f>
        <v>46.559949205563512</v>
      </c>
      <c r="P4175">
        <f t="shared" si="396"/>
        <v>5.6981994027400136</v>
      </c>
    </row>
    <row r="4176" spans="1:16" x14ac:dyDescent="0.25">
      <c r="A4176">
        <v>132.76910064948135</v>
      </c>
      <c r="B4176">
        <v>-35.646876693068201</v>
      </c>
      <c r="C4176">
        <v>2500</v>
      </c>
      <c r="D4176">
        <f t="shared" ca="1" si="395"/>
        <v>0.75</v>
      </c>
      <c r="E4176" s="1">
        <v>0.65</v>
      </c>
      <c r="F4176">
        <v>19.899999999999999</v>
      </c>
      <c r="G4176">
        <f t="shared" ca="1" si="397"/>
        <v>42.007420362456692</v>
      </c>
      <c r="H4176">
        <f t="shared" ca="1" si="394"/>
        <v>18.110870702732132</v>
      </c>
      <c r="I4176">
        <f>User_Model_Calcs!A4176-Sat_Data!$B$5</f>
        <v>22.769100649481345</v>
      </c>
      <c r="J4176">
        <f>(Earth_Data!$B$1/SQRT(1-Earth_Data!$B$2^2*SIN(RADIANS(User_Model_Calcs!B4176))^2))*COS(RADIANS(User_Model_Calcs!B4176))</f>
        <v>5188.9335564903658</v>
      </c>
      <c r="K4176">
        <f>((Earth_Data!$B$1*(1-Earth_Data!$B$2^2))/SQRT(1-Earth_Data!$B$2^2*SIN(RADIANS(User_Model_Calcs!B4176))^2))*SIN(RADIANS(User_Model_Calcs!B4176))</f>
        <v>-3696.4240982400611</v>
      </c>
      <c r="L4176">
        <f t="shared" si="398"/>
        <v>-35.464810591458409</v>
      </c>
      <c r="M4176">
        <f t="shared" si="399"/>
        <v>6370.9169330420254</v>
      </c>
      <c r="N4176">
        <f>SQRT(User_Model_Calcs!M4176^2+Sat_Data!$B$3^2-2*User_Model_Calcs!M4176*Sat_Data!$B$3*COS(RADIANS(L4176))*COS(RADIANS(I4176)))</f>
        <v>37615.537956209577</v>
      </c>
      <c r="O4176">
        <f>DEGREES(ACOS(((Earth_Data!$B$1+Sat_Data!$B$2)/User_Model_Calcs!N4176)*SQRT(1-COS(RADIANS(User_Model_Calcs!I4176))^2*COS(RADIANS(User_Model_Calcs!B4176))^2)))</f>
        <v>42.071226249323423</v>
      </c>
      <c r="P4176">
        <f t="shared" si="396"/>
        <v>35.761622236836438</v>
      </c>
    </row>
    <row r="4177" spans="1:16" x14ac:dyDescent="0.25">
      <c r="A4177">
        <v>103.547</v>
      </c>
      <c r="B4177">
        <v>-26.869964566884612</v>
      </c>
      <c r="C4177">
        <v>400</v>
      </c>
      <c r="D4177">
        <f t="shared" ca="1" si="395"/>
        <v>3</v>
      </c>
      <c r="E4177" s="1">
        <v>0.65</v>
      </c>
      <c r="F4177">
        <v>19.899999999999999</v>
      </c>
      <c r="G4177">
        <f t="shared" ca="1" si="397"/>
        <v>54.048620189015942</v>
      </c>
      <c r="H4177">
        <f t="shared" ca="1" si="394"/>
        <v>18.021992811447518</v>
      </c>
      <c r="I4177">
        <f>User_Model_Calcs!A4177-Sat_Data!$B$5</f>
        <v>-6.453000000000003</v>
      </c>
      <c r="J4177">
        <f>(Earth_Data!$B$1/SQRT(1-Earth_Data!$B$2^2*SIN(RADIANS(User_Model_Calcs!B4177))^2))*COS(RADIANS(User_Model_Calcs!B4177))</f>
        <v>5693.4156960414166</v>
      </c>
      <c r="K4177">
        <f>((Earth_Data!$B$1*(1-Earth_Data!$B$2^2))/SQRT(1-Earth_Data!$B$2^2*SIN(RADIANS(User_Model_Calcs!B4177))^2))*SIN(RADIANS(User_Model_Calcs!B4177))</f>
        <v>-2865.3713238821556</v>
      </c>
      <c r="L4177">
        <f t="shared" si="398"/>
        <v>-26.715110220476149</v>
      </c>
      <c r="M4177">
        <f t="shared" si="399"/>
        <v>6373.8006802579694</v>
      </c>
      <c r="N4177">
        <f>SQRT(User_Model_Calcs!M4177^2+Sat_Data!$B$3^2-2*User_Model_Calcs!M4177*Sat_Data!$B$3*COS(RADIANS(L4177))*COS(RADIANS(I4177)))</f>
        <v>36624.662662018054</v>
      </c>
      <c r="O4177">
        <f>DEGREES(ACOS(((Earth_Data!$B$1+Sat_Data!$B$2)/User_Model_Calcs!N4177)*SQRT(1-COS(RADIANS(User_Model_Calcs!I4177))^2*COS(RADIANS(User_Model_Calcs!B4177))^2)))</f>
        <v>57.79336611145041</v>
      </c>
      <c r="P4177">
        <f t="shared" si="396"/>
        <v>14.049718392058125</v>
      </c>
    </row>
    <row r="4178" spans="1:16" x14ac:dyDescent="0.25">
      <c r="A4178">
        <v>125.101</v>
      </c>
      <c r="B4178">
        <v>-29.821000000000002</v>
      </c>
      <c r="C4178">
        <v>2500</v>
      </c>
      <c r="D4178">
        <f t="shared" ca="1" si="395"/>
        <v>3</v>
      </c>
      <c r="E4178" s="1">
        <v>0.65</v>
      </c>
      <c r="F4178">
        <v>19.899999999999999</v>
      </c>
      <c r="G4178">
        <f t="shared" ca="1" si="397"/>
        <v>54.048620189015942</v>
      </c>
      <c r="H4178">
        <f t="shared" ca="1" si="394"/>
        <v>19.23453991520995</v>
      </c>
      <c r="I4178">
        <f>User_Model_Calcs!A4178-Sat_Data!$B$5</f>
        <v>15.100999999999999</v>
      </c>
      <c r="J4178">
        <f>(Earth_Data!$B$1/SQRT(1-Earth_Data!$B$2^2*SIN(RADIANS(User_Model_Calcs!B4178))^2))*COS(RADIANS(User_Model_Calcs!B4178))</f>
        <v>5538.1536352686517</v>
      </c>
      <c r="K4178">
        <f>((Earth_Data!$B$1*(1-Earth_Data!$B$2^2))/SQRT(1-Earth_Data!$B$2^2*SIN(RADIANS(User_Model_Calcs!B4178))^2))*SIN(RADIANS(User_Model_Calcs!B4178))</f>
        <v>-3153.1754293211598</v>
      </c>
      <c r="L4178">
        <f t="shared" si="398"/>
        <v>-29.655238917611989</v>
      </c>
      <c r="M4178">
        <f t="shared" si="399"/>
        <v>6372.8848236818203</v>
      </c>
      <c r="N4178">
        <f>SQRT(User_Model_Calcs!M4178^2+Sat_Data!$B$3^2-2*User_Model_Calcs!M4178*Sat_Data!$B$3*COS(RADIANS(L4178))*COS(RADIANS(I4178)))</f>
        <v>36980.164824264066</v>
      </c>
      <c r="O4178">
        <f>DEGREES(ACOS(((Earth_Data!$B$1+Sat_Data!$B$2)/User_Model_Calcs!N4178)*SQRT(1-COS(RADIANS(User_Model_Calcs!I4178))^2*COS(RADIANS(User_Model_Calcs!B4178))^2)))</f>
        <v>51.477516313158731</v>
      </c>
      <c r="P4178">
        <f t="shared" si="396"/>
        <v>28.485041290884379</v>
      </c>
    </row>
    <row r="4179" spans="1:16" x14ac:dyDescent="0.25">
      <c r="A4179">
        <v>112.634</v>
      </c>
      <c r="B4179">
        <v>-33.808</v>
      </c>
      <c r="C4179">
        <v>2500</v>
      </c>
      <c r="D4179">
        <f t="shared" ca="1" si="395"/>
        <v>0.75</v>
      </c>
      <c r="E4179" s="1">
        <v>0.65</v>
      </c>
      <c r="F4179">
        <v>19.899999999999999</v>
      </c>
      <c r="G4179">
        <f t="shared" ca="1" si="397"/>
        <v>42.007420362456692</v>
      </c>
      <c r="H4179">
        <f t="shared" ca="1" si="394"/>
        <v>19.254812446473018</v>
      </c>
      <c r="I4179">
        <f>User_Model_Calcs!A4179-Sat_Data!$B$5</f>
        <v>2.6340000000000003</v>
      </c>
      <c r="J4179">
        <f>(Earth_Data!$B$1/SQRT(1-Earth_Data!$B$2^2*SIN(RADIANS(User_Model_Calcs!B4179))^2))*COS(RADIANS(User_Model_Calcs!B4179))</f>
        <v>5305.1403347442838</v>
      </c>
      <c r="K4179">
        <f>((Earth_Data!$B$1*(1-Earth_Data!$B$2^2))/SQRT(1-Earth_Data!$B$2^2*SIN(RADIANS(User_Model_Calcs!B4179))^2))*SIN(RADIANS(User_Model_Calcs!B4179))</f>
        <v>-3528.7720863250652</v>
      </c>
      <c r="L4179">
        <f t="shared" si="398"/>
        <v>-33.630299051500344</v>
      </c>
      <c r="M4179">
        <f t="shared" si="399"/>
        <v>6371.5576124333711</v>
      </c>
      <c r="N4179">
        <f>SQRT(User_Model_Calcs!M4179^2+Sat_Data!$B$3^2-2*User_Model_Calcs!M4179*Sat_Data!$B$3*COS(RADIANS(L4179))*COS(RADIANS(I4179)))</f>
        <v>37033.913510654806</v>
      </c>
      <c r="O4179">
        <f>DEGREES(ACOS(((Earth_Data!$B$1+Sat_Data!$B$2)/User_Model_Calcs!N4179)*SQRT(1-COS(RADIANS(User_Model_Calcs!I4179))^2*COS(RADIANS(User_Model_Calcs!B4179))^2)))</f>
        <v>50.581488818765465</v>
      </c>
      <c r="P4179">
        <f t="shared" si="396"/>
        <v>4.7264923999232114</v>
      </c>
    </row>
    <row r="4180" spans="1:16" x14ac:dyDescent="0.25">
      <c r="A4180">
        <v>159.66499999999999</v>
      </c>
      <c r="B4180">
        <v>-33.742000000000004</v>
      </c>
      <c r="C4180">
        <v>2500</v>
      </c>
      <c r="D4180">
        <f t="shared" ca="1" si="395"/>
        <v>1.2</v>
      </c>
      <c r="E4180" s="1">
        <v>0.65</v>
      </c>
      <c r="F4180">
        <v>19.899999999999999</v>
      </c>
      <c r="G4180">
        <f t="shared" ca="1" si="397"/>
        <v>46.089820015575185</v>
      </c>
      <c r="H4180">
        <f t="shared" ca="1" si="394"/>
        <v>18.452404433483515</v>
      </c>
      <c r="I4180">
        <f>User_Model_Calcs!A4180-Sat_Data!$B$5</f>
        <v>49.664999999999992</v>
      </c>
      <c r="J4180">
        <f>(Earth_Data!$B$1/SQRT(1-Earth_Data!$B$2^2*SIN(RADIANS(User_Model_Calcs!B4180))^2))*COS(RADIANS(User_Model_Calcs!B4180))</f>
        <v>5309.2101044868405</v>
      </c>
      <c r="K4180">
        <f>((Earth_Data!$B$1*(1-Earth_Data!$B$2^2))/SQRT(1-Earth_Data!$B$2^2*SIN(RADIANS(User_Model_Calcs!B4180))^2))*SIN(RADIANS(User_Model_Calcs!B4180))</f>
        <v>-3522.6869949324832</v>
      </c>
      <c r="L4180">
        <f t="shared" si="398"/>
        <v>-33.564469395885205</v>
      </c>
      <c r="M4180">
        <f t="shared" si="399"/>
        <v>6371.5803061604438</v>
      </c>
      <c r="N4180">
        <f>SQRT(User_Model_Calcs!M4180^2+Sat_Data!$B$3^2-2*User_Model_Calcs!M4180*Sat_Data!$B$3*COS(RADIANS(L4180))*COS(RADIANS(I4180)))</f>
        <v>39097.630532905045</v>
      </c>
      <c r="O4180">
        <f>DEGREES(ACOS(((Earth_Data!$B$1+Sat_Data!$B$2)/User_Model_Calcs!N4180)*SQRT(1-COS(RADIANS(User_Model_Calcs!I4180))^2*COS(RADIANS(User_Model_Calcs!B4180))^2)))</f>
        <v>24.645549715902874</v>
      </c>
      <c r="P4180">
        <f t="shared" si="396"/>
        <v>64.749419511923307</v>
      </c>
    </row>
    <row r="4181" spans="1:16" x14ac:dyDescent="0.25">
      <c r="A4181">
        <v>150.65</v>
      </c>
      <c r="B4181">
        <v>-29.742000000000001</v>
      </c>
      <c r="C4181">
        <v>3750</v>
      </c>
      <c r="D4181">
        <f t="shared" ca="1" si="395"/>
        <v>3</v>
      </c>
      <c r="E4181" s="1">
        <v>0.65</v>
      </c>
      <c r="F4181">
        <v>19.899999999999999</v>
      </c>
      <c r="G4181">
        <f t="shared" ca="1" si="397"/>
        <v>54.048620189015942</v>
      </c>
      <c r="H4181">
        <f t="shared" ca="1" si="394"/>
        <v>14.840039178265814</v>
      </c>
      <c r="I4181">
        <f>User_Model_Calcs!A4181-Sat_Data!$B$5</f>
        <v>40.650000000000006</v>
      </c>
      <c r="J4181">
        <f>(Earth_Data!$B$1/SQRT(1-Earth_Data!$B$2^2*SIN(RADIANS(User_Model_Calcs!B4181))^2))*COS(RADIANS(User_Model_Calcs!B4181))</f>
        <v>5542.5032099246382</v>
      </c>
      <c r="K4181">
        <f>((Earth_Data!$B$1*(1-Earth_Data!$B$2^2))/SQRT(1-Earth_Data!$B$2^2*SIN(RADIANS(User_Model_Calcs!B4181))^2))*SIN(RADIANS(User_Model_Calcs!B4181))</f>
        <v>-3145.5749543722559</v>
      </c>
      <c r="L4181">
        <f t="shared" si="398"/>
        <v>-29.576508597603784</v>
      </c>
      <c r="M4181">
        <f t="shared" si="399"/>
        <v>6372.9101378882579</v>
      </c>
      <c r="N4181">
        <f>SQRT(User_Model_Calcs!M4181^2+Sat_Data!$B$3^2-2*User_Model_Calcs!M4181*Sat_Data!$B$3*COS(RADIANS(L4181))*COS(RADIANS(I4181)))</f>
        <v>38259.882629197382</v>
      </c>
      <c r="O4181">
        <f>DEGREES(ACOS(((Earth_Data!$B$1+Sat_Data!$B$2)/User_Model_Calcs!N4181)*SQRT(1-COS(RADIANS(User_Model_Calcs!I4181))^2*COS(RADIANS(User_Model_Calcs!B4181))^2)))</f>
        <v>33.99055021429016</v>
      </c>
      <c r="P4181">
        <f t="shared" si="396"/>
        <v>59.981404323730381</v>
      </c>
    </row>
    <row r="4182" spans="1:16" x14ac:dyDescent="0.25">
      <c r="A4182">
        <v>133.61500000000001</v>
      </c>
      <c r="B4182">
        <v>-29.709</v>
      </c>
      <c r="C4182">
        <v>375</v>
      </c>
      <c r="D4182">
        <f t="shared" ca="1" si="395"/>
        <v>1.2</v>
      </c>
      <c r="E4182" s="1">
        <v>0.65</v>
      </c>
      <c r="F4182">
        <v>19.899999999999999</v>
      </c>
      <c r="G4182">
        <f t="shared" ca="1" si="397"/>
        <v>46.089820015575185</v>
      </c>
      <c r="H4182">
        <f t="shared" ca="1" si="394"/>
        <v>18.883752728721316</v>
      </c>
      <c r="I4182">
        <f>User_Model_Calcs!A4182-Sat_Data!$B$5</f>
        <v>23.615000000000009</v>
      </c>
      <c r="J4182">
        <f>(Earth_Data!$B$1/SQRT(1-Earth_Data!$B$2^2*SIN(RADIANS(User_Model_Calcs!B4182))^2))*COS(RADIANS(User_Model_Calcs!B4182))</f>
        <v>5544.3170016582935</v>
      </c>
      <c r="K4182">
        <f>((Earth_Data!$B$1*(1-Earth_Data!$B$2^2))/SQRT(1-Earth_Data!$B$2^2*SIN(RADIANS(User_Model_Calcs!B4182))^2))*SIN(RADIANS(User_Model_Calcs!B4182))</f>
        <v>-3142.398324830207</v>
      </c>
      <c r="L4182">
        <f t="shared" si="398"/>
        <v>-29.543621619591605</v>
      </c>
      <c r="M4182">
        <f t="shared" si="399"/>
        <v>6372.9206998653999</v>
      </c>
      <c r="N4182">
        <f>SQRT(User_Model_Calcs!M4182^2+Sat_Data!$B$3^2-2*User_Model_Calcs!M4182*Sat_Data!$B$3*COS(RADIANS(L4182))*COS(RADIANS(I4182)))</f>
        <v>37283.228382852692</v>
      </c>
      <c r="O4182">
        <f>DEGREES(ACOS(((Earth_Data!$B$1+Sat_Data!$B$2)/User_Model_Calcs!N4182)*SQRT(1-COS(RADIANS(User_Model_Calcs!I4182))^2*COS(RADIANS(User_Model_Calcs!B4182))^2)))</f>
        <v>46.779527073438118</v>
      </c>
      <c r="P4182">
        <f t="shared" si="396"/>
        <v>41.417896972562417</v>
      </c>
    </row>
    <row r="4183" spans="1:16" x14ac:dyDescent="0.25">
      <c r="A4183">
        <v>159.71</v>
      </c>
      <c r="B4183">
        <v>-34.632999999999996</v>
      </c>
      <c r="C4183">
        <v>375</v>
      </c>
      <c r="D4183">
        <f t="shared" ca="1" si="395"/>
        <v>0.75</v>
      </c>
      <c r="E4183" s="1">
        <v>0.65</v>
      </c>
      <c r="F4183">
        <v>19.899999999999999</v>
      </c>
      <c r="G4183">
        <f t="shared" ca="1" si="397"/>
        <v>42.007420362456692</v>
      </c>
      <c r="H4183">
        <f t="shared" ca="1" si="394"/>
        <v>20.583347249438095</v>
      </c>
      <c r="I4183">
        <f>User_Model_Calcs!A4183-Sat_Data!$B$5</f>
        <v>49.710000000000008</v>
      </c>
      <c r="J4183">
        <f>(Earth_Data!$B$1/SQRT(1-Earth_Data!$B$2^2*SIN(RADIANS(User_Model_Calcs!B4183))^2))*COS(RADIANS(User_Model_Calcs!B4183))</f>
        <v>5253.6750212314719</v>
      </c>
      <c r="K4183">
        <f>((Earth_Data!$B$1*(1-Earth_Data!$B$2^2))/SQRT(1-Earth_Data!$B$2^2*SIN(RADIANS(User_Model_Calcs!B4183))^2))*SIN(RADIANS(User_Model_Calcs!B4183))</f>
        <v>-3604.4427164961799</v>
      </c>
      <c r="L4183">
        <f t="shared" si="398"/>
        <v>-34.453249312360477</v>
      </c>
      <c r="M4183">
        <f t="shared" si="399"/>
        <v>6371.2721277005476</v>
      </c>
      <c r="N4183">
        <f>SQRT(User_Model_Calcs!M4183^2+Sat_Data!$B$3^2-2*User_Model_Calcs!M4183*Sat_Data!$B$3*COS(RADIANS(L4183))*COS(RADIANS(I4183)))</f>
        <v>39139.715460296895</v>
      </c>
      <c r="O4183">
        <f>DEGREES(ACOS(((Earth_Data!$B$1+Sat_Data!$B$2)/User_Model_Calcs!N4183)*SQRT(1-COS(RADIANS(User_Model_Calcs!I4183))^2*COS(RADIANS(User_Model_Calcs!B4183))^2)))</f>
        <v>24.199508195081876</v>
      </c>
      <c r="P4183">
        <f t="shared" si="396"/>
        <v>64.275326167406945</v>
      </c>
    </row>
    <row r="4184" spans="1:16" x14ac:dyDescent="0.25">
      <c r="A4184">
        <v>130.47635603982098</v>
      </c>
      <c r="B4184">
        <v>-30.304588318724868</v>
      </c>
      <c r="C4184">
        <v>2500</v>
      </c>
      <c r="D4184">
        <f t="shared" ca="1" si="395"/>
        <v>1.2</v>
      </c>
      <c r="E4184" s="1">
        <v>0.65</v>
      </c>
      <c r="F4184">
        <v>19.899999999999999</v>
      </c>
      <c r="G4184">
        <f t="shared" ca="1" si="397"/>
        <v>46.089820015575185</v>
      </c>
      <c r="H4184">
        <f t="shared" ca="1" si="394"/>
        <v>15.341133031778469</v>
      </c>
      <c r="I4184">
        <f>User_Model_Calcs!A4184-Sat_Data!$B$5</f>
        <v>20.476356039820985</v>
      </c>
      <c r="J4184">
        <f>(Earth_Data!$B$1/SQRT(1-Earth_Data!$B$2^2*SIN(RADIANS(User_Model_Calcs!B4184))^2))*COS(RADIANS(User_Model_Calcs!B4184))</f>
        <v>5511.299107657891</v>
      </c>
      <c r="K4184">
        <f>((Earth_Data!$B$1*(1-Earth_Data!$B$2^2))/SQRT(1-Earth_Data!$B$2^2*SIN(RADIANS(User_Model_Calcs!B4184))^2))*SIN(RADIANS(User_Model_Calcs!B4184))</f>
        <v>-3199.5713265499812</v>
      </c>
      <c r="L4184">
        <f t="shared" si="398"/>
        <v>-30.13720383596101</v>
      </c>
      <c r="M4184">
        <f t="shared" si="399"/>
        <v>6372.7289702098169</v>
      </c>
      <c r="N4184">
        <f>SQRT(User_Model_Calcs!M4184^2+Sat_Data!$B$3^2-2*User_Model_Calcs!M4184*Sat_Data!$B$3*COS(RADIANS(L4184))*COS(RADIANS(I4184)))</f>
        <v>37189.151691038292</v>
      </c>
      <c r="O4184">
        <f>DEGREES(ACOS(((Earth_Data!$B$1+Sat_Data!$B$2)/User_Model_Calcs!N4184)*SQRT(1-COS(RADIANS(User_Model_Calcs!I4184))^2*COS(RADIANS(User_Model_Calcs!B4184))^2)))</f>
        <v>48.183558839696992</v>
      </c>
      <c r="P4184">
        <f t="shared" si="396"/>
        <v>36.502379907089313</v>
      </c>
    </row>
    <row r="4185" spans="1:16" x14ac:dyDescent="0.25">
      <c r="A4185">
        <v>127.08662436879985</v>
      </c>
      <c r="B4185">
        <v>-35.606999999999999</v>
      </c>
      <c r="C4185">
        <v>2500</v>
      </c>
      <c r="D4185">
        <f t="shared" ca="1" si="395"/>
        <v>1.2</v>
      </c>
      <c r="E4185" s="1">
        <v>0.65</v>
      </c>
      <c r="F4185">
        <v>19.899999999999999</v>
      </c>
      <c r="G4185">
        <f t="shared" ca="1" si="397"/>
        <v>46.089820015575185</v>
      </c>
      <c r="H4185">
        <f t="shared" ca="1" si="394"/>
        <v>18.043919022704102</v>
      </c>
      <c r="I4185">
        <f>User_Model_Calcs!A4185-Sat_Data!$B$5</f>
        <v>17.086624368799846</v>
      </c>
      <c r="J4185">
        <f>(Earth_Data!$B$1/SQRT(1-Earth_Data!$B$2^2*SIN(RADIANS(User_Model_Calcs!B4185))^2))*COS(RADIANS(User_Model_Calcs!B4185))</f>
        <v>5191.5107951270929</v>
      </c>
      <c r="K4185">
        <f>((Earth_Data!$B$1*(1-Earth_Data!$B$2^2))/SQRT(1-Earth_Data!$B$2^2*SIN(RADIANS(User_Model_Calcs!B4185))^2))*SIN(RADIANS(User_Model_Calcs!B4185))</f>
        <v>-3692.8278228618256</v>
      </c>
      <c r="L4185">
        <f t="shared" si="398"/>
        <v>-35.425020690535263</v>
      </c>
      <c r="M4185">
        <f t="shared" si="399"/>
        <v>6370.9309888919342</v>
      </c>
      <c r="N4185">
        <f>SQRT(User_Model_Calcs!M4185^2+Sat_Data!$B$3^2-2*User_Model_Calcs!M4185*Sat_Data!$B$3*COS(RADIANS(L4185))*COS(RADIANS(I4185)))</f>
        <v>37415.714287331757</v>
      </c>
      <c r="O4185">
        <f>DEGREES(ACOS(((Earth_Data!$B$1+Sat_Data!$B$2)/User_Model_Calcs!N4185)*SQRT(1-COS(RADIANS(User_Model_Calcs!I4185))^2*COS(RADIANS(User_Model_Calcs!B4185))^2)))</f>
        <v>44.830921176435247</v>
      </c>
      <c r="P4185">
        <f t="shared" si="396"/>
        <v>27.831842832621888</v>
      </c>
    </row>
    <row r="4186" spans="1:16" x14ac:dyDescent="0.25">
      <c r="A4186">
        <v>130.6157910151951</v>
      </c>
      <c r="B4186">
        <v>-27.219611173853885</v>
      </c>
      <c r="C4186">
        <v>2500</v>
      </c>
      <c r="D4186">
        <f t="shared" ca="1" si="395"/>
        <v>0.75</v>
      </c>
      <c r="E4186" s="1">
        <v>0.65</v>
      </c>
      <c r="F4186">
        <v>19.899999999999999</v>
      </c>
      <c r="G4186">
        <f t="shared" ca="1" si="397"/>
        <v>42.007420362456692</v>
      </c>
      <c r="H4186">
        <f t="shared" ca="1" si="394"/>
        <v>14.624061719214083</v>
      </c>
      <c r="I4186">
        <f>User_Model_Calcs!A4186-Sat_Data!$B$5</f>
        <v>20.6157910151951</v>
      </c>
      <c r="J4186">
        <f>(Earth_Data!$B$1/SQRT(1-Earth_Data!$B$2^2*SIN(RADIANS(User_Model_Calcs!B4186))^2))*COS(RADIANS(User_Model_Calcs!B4186))</f>
        <v>5675.8000911593781</v>
      </c>
      <c r="K4186">
        <f>((Earth_Data!$B$1*(1-Earth_Data!$B$2^2))/SQRT(1-Earth_Data!$B$2^2*SIN(RADIANS(User_Model_Calcs!B4186))^2))*SIN(RADIANS(User_Model_Calcs!B4186))</f>
        <v>-2899.8771852057207</v>
      </c>
      <c r="L4186">
        <f t="shared" si="398"/>
        <v>-27.063376914883172</v>
      </c>
      <c r="M4186">
        <f t="shared" si="399"/>
        <v>6373.6955029308901</v>
      </c>
      <c r="N4186">
        <f>SQRT(User_Model_Calcs!M4186^2+Sat_Data!$B$3^2-2*User_Model_Calcs!M4186*Sat_Data!$B$3*COS(RADIANS(L4186))*COS(RADIANS(I4186)))</f>
        <v>37019.704486788796</v>
      </c>
      <c r="O4186">
        <f>DEGREES(ACOS(((Earth_Data!$B$1+Sat_Data!$B$2)/User_Model_Calcs!N4186)*SQRT(1-COS(RADIANS(User_Model_Calcs!I4186))^2*COS(RADIANS(User_Model_Calcs!B4186))^2)))</f>
        <v>50.851434460876888</v>
      </c>
      <c r="P4186">
        <f t="shared" si="396"/>
        <v>39.435537033003456</v>
      </c>
    </row>
    <row r="4187" spans="1:16" x14ac:dyDescent="0.25">
      <c r="A4187">
        <v>149.37700000000001</v>
      </c>
      <c r="B4187">
        <v>-36.519999999999996</v>
      </c>
      <c r="C4187">
        <v>950</v>
      </c>
      <c r="D4187">
        <f t="shared" ca="1" si="395"/>
        <v>3</v>
      </c>
      <c r="E4187" s="1">
        <v>0.65</v>
      </c>
      <c r="F4187">
        <v>19.899999999999999</v>
      </c>
      <c r="G4187">
        <f t="shared" ca="1" si="397"/>
        <v>54.048620189015942</v>
      </c>
      <c r="H4187">
        <f t="shared" ca="1" si="394"/>
        <v>21.212165639099261</v>
      </c>
      <c r="I4187">
        <f>User_Model_Calcs!A4187-Sat_Data!$B$5</f>
        <v>39.37700000000001</v>
      </c>
      <c r="J4187">
        <f>(Earth_Data!$B$1/SQRT(1-Earth_Data!$B$2^2*SIN(RADIANS(User_Model_Calcs!B4187))^2))*COS(RADIANS(User_Model_Calcs!B4187))</f>
        <v>5131.8740336787441</v>
      </c>
      <c r="K4187">
        <f>((Earth_Data!$B$1*(1-Earth_Data!$B$2^2))/SQRT(1-Earth_Data!$B$2^2*SIN(RADIANS(User_Model_Calcs!B4187))^2))*SIN(RADIANS(User_Model_Calcs!B4187))</f>
        <v>-3774.7197338927053</v>
      </c>
      <c r="L4187">
        <f t="shared" si="398"/>
        <v>-36.336121962178552</v>
      </c>
      <c r="M4187">
        <f t="shared" si="399"/>
        <v>6370.607519458812</v>
      </c>
      <c r="N4187">
        <f>SQRT(User_Model_Calcs!M4187^2+Sat_Data!$B$3^2-2*User_Model_Calcs!M4187*Sat_Data!$B$3*COS(RADIANS(L4187))*COS(RADIANS(I4187)))</f>
        <v>38521.153804440204</v>
      </c>
      <c r="O4187">
        <f>DEGREES(ACOS(((Earth_Data!$B$1+Sat_Data!$B$2)/User_Model_Calcs!N4187)*SQRT(1-COS(RADIANS(User_Model_Calcs!I4187))^2*COS(RADIANS(User_Model_Calcs!B4187))^2)))</f>
        <v>30.934786077439842</v>
      </c>
      <c r="P4187">
        <f t="shared" si="396"/>
        <v>54.054736743632944</v>
      </c>
    </row>
    <row r="4188" spans="1:16" x14ac:dyDescent="0.25">
      <c r="A4188">
        <v>113.566</v>
      </c>
      <c r="B4188">
        <v>-28.512</v>
      </c>
      <c r="C4188">
        <v>3750</v>
      </c>
      <c r="D4188">
        <f t="shared" ca="1" si="395"/>
        <v>3</v>
      </c>
      <c r="E4188" s="1">
        <v>0.65</v>
      </c>
      <c r="F4188">
        <v>19.899999999999999</v>
      </c>
      <c r="G4188">
        <f t="shared" ca="1" si="397"/>
        <v>54.048620189015942</v>
      </c>
      <c r="H4188">
        <f t="shared" ca="1" si="394"/>
        <v>19.75755875437914</v>
      </c>
      <c r="I4188">
        <f>User_Model_Calcs!A4188-Sat_Data!$B$5</f>
        <v>3.5660000000000025</v>
      </c>
      <c r="J4188">
        <f>(Earth_Data!$B$1/SQRT(1-Earth_Data!$B$2^2*SIN(RADIANS(User_Model_Calcs!B4188))^2))*COS(RADIANS(User_Model_Calcs!B4188))</f>
        <v>5608.8605217551849</v>
      </c>
      <c r="K4188">
        <f>((Earth_Data!$B$1*(1-Earth_Data!$B$2^2))/SQRT(1-Earth_Data!$B$2^2*SIN(RADIANS(User_Model_Calcs!B4188))^2))*SIN(RADIANS(User_Model_Calcs!B4188))</f>
        <v>-3026.4865837631137</v>
      </c>
      <c r="L4188">
        <f t="shared" si="398"/>
        <v>-28.35086759069015</v>
      </c>
      <c r="M4188">
        <f t="shared" si="399"/>
        <v>6373.298784318994</v>
      </c>
      <c r="N4188">
        <f>SQRT(User_Model_Calcs!M4188^2+Sat_Data!$B$3^2-2*User_Model_Calcs!M4188*Sat_Data!$B$3*COS(RADIANS(L4188))*COS(RADIANS(I4188)))</f>
        <v>36692.831276732351</v>
      </c>
      <c r="O4188">
        <f>DEGREES(ACOS(((Earth_Data!$B$1+Sat_Data!$B$2)/User_Model_Calcs!N4188)*SQRT(1-COS(RADIANS(User_Model_Calcs!I4188))^2*COS(RADIANS(User_Model_Calcs!B4188))^2)))</f>
        <v>56.488544868667461</v>
      </c>
      <c r="P4188">
        <f t="shared" si="396"/>
        <v>7.4381142866057965</v>
      </c>
    </row>
    <row r="4189" spans="1:16" x14ac:dyDescent="0.25">
      <c r="A4189">
        <v>155.55112792139056</v>
      </c>
      <c r="B4189">
        <v>-28.335000000000001</v>
      </c>
      <c r="C4189">
        <v>950</v>
      </c>
      <c r="D4189">
        <f t="shared" ca="1" si="395"/>
        <v>3</v>
      </c>
      <c r="E4189" s="1">
        <v>0.65</v>
      </c>
      <c r="F4189">
        <v>19.899999999999999</v>
      </c>
      <c r="G4189">
        <f t="shared" ca="1" si="397"/>
        <v>54.048620189015942</v>
      </c>
      <c r="H4189">
        <f t="shared" ca="1" si="394"/>
        <v>21.161200639502002</v>
      </c>
      <c r="I4189">
        <f>User_Model_Calcs!A4189-Sat_Data!$B$5</f>
        <v>45.55112792139056</v>
      </c>
      <c r="J4189">
        <f>(Earth_Data!$B$1/SQRT(1-Earth_Data!$B$2^2*SIN(RADIANS(User_Model_Calcs!B4189))^2))*COS(RADIANS(User_Model_Calcs!B4189))</f>
        <v>5618.1975653207764</v>
      </c>
      <c r="K4189">
        <f>((Earth_Data!$B$1*(1-Earth_Data!$B$2^2))/SQRT(1-Earth_Data!$B$2^2*SIN(RADIANS(User_Model_Calcs!B4189))^2))*SIN(RADIANS(User_Model_Calcs!B4189))</f>
        <v>-3009.2349992030004</v>
      </c>
      <c r="L4189">
        <f t="shared" si="398"/>
        <v>-28.174519367181485</v>
      </c>
      <c r="M4189">
        <f t="shared" si="399"/>
        <v>6373.3538394949155</v>
      </c>
      <c r="N4189">
        <f>SQRT(User_Model_Calcs!M4189^2+Sat_Data!$B$3^2-2*User_Model_Calcs!M4189*Sat_Data!$B$3*COS(RADIANS(L4189))*COS(RADIANS(I4189)))</f>
        <v>38557.284321987965</v>
      </c>
      <c r="O4189">
        <f>DEGREES(ACOS(((Earth_Data!$B$1+Sat_Data!$B$2)/User_Model_Calcs!N4189)*SQRT(1-COS(RADIANS(User_Model_Calcs!I4189))^2*COS(RADIANS(User_Model_Calcs!B4189))^2)))</f>
        <v>30.557587119837432</v>
      </c>
      <c r="P4189">
        <f t="shared" si="396"/>
        <v>65.034168300831823</v>
      </c>
    </row>
    <row r="4190" spans="1:16" x14ac:dyDescent="0.25">
      <c r="A4190">
        <v>127.43847608250576</v>
      </c>
      <c r="B4190">
        <v>-37.493098188138582</v>
      </c>
      <c r="C4190">
        <v>2500</v>
      </c>
      <c r="D4190">
        <f t="shared" ca="1" si="395"/>
        <v>0.75</v>
      </c>
      <c r="E4190" s="1">
        <v>0.65</v>
      </c>
      <c r="F4190">
        <v>19.899999999999999</v>
      </c>
      <c r="G4190">
        <f t="shared" ca="1" si="397"/>
        <v>42.007420362456692</v>
      </c>
      <c r="H4190">
        <f t="shared" ca="1" si="394"/>
        <v>18.523226483706846</v>
      </c>
      <c r="I4190">
        <f>User_Model_Calcs!A4190-Sat_Data!$B$5</f>
        <v>17.438476082505758</v>
      </c>
      <c r="J4190">
        <f>(Earth_Data!$B$1/SQRT(1-Earth_Data!$B$2^2*SIN(RADIANS(User_Model_Calcs!B4190))^2))*COS(RADIANS(User_Model_Calcs!B4190))</f>
        <v>5066.8735402987422</v>
      </c>
      <c r="K4190">
        <f>((Earth_Data!$B$1*(1-Earth_Data!$B$2^2))/SQRT(1-Earth_Data!$B$2^2*SIN(RADIANS(User_Model_Calcs!B4190))^2))*SIN(RADIANS(User_Model_Calcs!B4190))</f>
        <v>-3860.9577494688297</v>
      </c>
      <c r="L4190">
        <f t="shared" si="398"/>
        <v>-37.307401462400669</v>
      </c>
      <c r="M4190">
        <f t="shared" si="399"/>
        <v>6370.2591953987967</v>
      </c>
      <c r="N4190">
        <f>SQRT(User_Model_Calcs!M4190^2+Sat_Data!$B$3^2-2*User_Model_Calcs!M4190*Sat_Data!$B$3*COS(RADIANS(L4190))*COS(RADIANS(I4190)))</f>
        <v>37559.982643658608</v>
      </c>
      <c r="O4190">
        <f>DEGREES(ACOS(((Earth_Data!$B$1+Sat_Data!$B$2)/User_Model_Calcs!N4190)*SQRT(1-COS(RADIANS(User_Model_Calcs!I4190))^2*COS(RADIANS(User_Model_Calcs!B4190))^2)))</f>
        <v>42.814056196843055</v>
      </c>
      <c r="P4190">
        <f t="shared" si="396"/>
        <v>27.297232438825034</v>
      </c>
    </row>
    <row r="4191" spans="1:16" x14ac:dyDescent="0.25">
      <c r="A4191" s="5">
        <v>156.91200000000001</v>
      </c>
      <c r="B4191">
        <v>-27.306000000000001</v>
      </c>
      <c r="C4191">
        <v>5000</v>
      </c>
      <c r="D4191">
        <f t="shared" ca="1" si="395"/>
        <v>1.2</v>
      </c>
      <c r="E4191" s="1">
        <v>0.65</v>
      </c>
      <c r="F4191">
        <v>19.899999999999999</v>
      </c>
      <c r="G4191">
        <f t="shared" ca="1" si="397"/>
        <v>46.089820015575185</v>
      </c>
      <c r="H4191">
        <f t="shared" ca="1" si="394"/>
        <v>21.377196745242387</v>
      </c>
      <c r="I4191">
        <f>User_Model_Calcs!A4191-Sat_Data!$B$5</f>
        <v>46.912000000000006</v>
      </c>
      <c r="J4191">
        <f>(Earth_Data!$B$1/SQRT(1-Earth_Data!$B$2^2*SIN(RADIANS(User_Model_Calcs!B4191))^2))*COS(RADIANS(User_Model_Calcs!B4191))</f>
        <v>5671.4151695961518</v>
      </c>
      <c r="K4191">
        <f>((Earth_Data!$B$1*(1-Earth_Data!$B$2^2))/SQRT(1-Earth_Data!$B$2^2*SIN(RADIANS(User_Model_Calcs!B4191))^2))*SIN(RADIANS(User_Model_Calcs!B4191))</f>
        <v>-2908.3863638886078</v>
      </c>
      <c r="L4191">
        <f t="shared" si="398"/>
        <v>-27.149428356015875</v>
      </c>
      <c r="M4191">
        <f t="shared" si="399"/>
        <v>6373.6693723143926</v>
      </c>
      <c r="N4191">
        <f>SQRT(User_Model_Calcs!M4191^2+Sat_Data!$B$3^2-2*User_Model_Calcs!M4191*Sat_Data!$B$3*COS(RADIANS(L4191))*COS(RADIANS(I4191)))</f>
        <v>38622.901552004267</v>
      </c>
      <c r="O4191">
        <f>DEGREES(ACOS(((Earth_Data!$B$1+Sat_Data!$B$2)/User_Model_Calcs!N4191)*SQRT(1-COS(RADIANS(User_Model_Calcs!I4191))^2*COS(RADIANS(User_Model_Calcs!B4191))^2)))</f>
        <v>29.822990336525859</v>
      </c>
      <c r="P4191">
        <f t="shared" si="396"/>
        <v>66.775656554288659</v>
      </c>
    </row>
    <row r="4192" spans="1:16" x14ac:dyDescent="0.25">
      <c r="A4192">
        <v>117.684</v>
      </c>
      <c r="B4192">
        <v>-28.274999999999999</v>
      </c>
      <c r="C4192">
        <v>4700</v>
      </c>
      <c r="D4192">
        <f t="shared" ca="1" si="395"/>
        <v>0.75</v>
      </c>
      <c r="E4192" s="1">
        <v>0.65</v>
      </c>
      <c r="F4192">
        <v>19.899999999999999</v>
      </c>
      <c r="G4192">
        <f t="shared" ca="1" si="397"/>
        <v>42.007420362456692</v>
      </c>
      <c r="H4192">
        <f t="shared" ca="1" si="394"/>
        <v>17.476014347219532</v>
      </c>
      <c r="I4192">
        <f>User_Model_Calcs!A4192-Sat_Data!$B$5</f>
        <v>7.6839999999999975</v>
      </c>
      <c r="J4192">
        <f>(Earth_Data!$B$1/SQRT(1-Earth_Data!$B$2^2*SIN(RADIANS(User_Model_Calcs!B4192))^2))*COS(RADIANS(User_Model_Calcs!B4192))</f>
        <v>5621.3505093934518</v>
      </c>
      <c r="K4192">
        <f>((Earth_Data!$B$1*(1-Earth_Data!$B$2^2))/SQRT(1-Earth_Data!$B$2^2*SIN(RADIANS(User_Model_Calcs!B4192))^2))*SIN(RADIANS(User_Model_Calcs!B4192))</f>
        <v>-3003.3805705977798</v>
      </c>
      <c r="L4192">
        <f t="shared" si="398"/>
        <v>-28.114741692213322</v>
      </c>
      <c r="M4192">
        <f t="shared" si="399"/>
        <v>6373.3724511676128</v>
      </c>
      <c r="N4192">
        <f>SQRT(User_Model_Calcs!M4192^2+Sat_Data!$B$3^2-2*User_Model_Calcs!M4192*Sat_Data!$B$3*COS(RADIANS(L4192))*COS(RADIANS(I4192)))</f>
        <v>36724.002418735283</v>
      </c>
      <c r="O4192">
        <f>DEGREES(ACOS(((Earth_Data!$B$1+Sat_Data!$B$2)/User_Model_Calcs!N4192)*SQRT(1-COS(RADIANS(User_Model_Calcs!I4192))^2*COS(RADIANS(User_Model_Calcs!B4192))^2)))</f>
        <v>55.914535155049094</v>
      </c>
      <c r="P4192">
        <f t="shared" si="396"/>
        <v>15.898078932635794</v>
      </c>
    </row>
    <row r="4193" spans="1:16" x14ac:dyDescent="0.25">
      <c r="A4193">
        <v>118.086</v>
      </c>
      <c r="B4193">
        <v>-36.221000000000004</v>
      </c>
      <c r="C4193">
        <v>950</v>
      </c>
      <c r="D4193">
        <f t="shared" ca="1" si="395"/>
        <v>1.2</v>
      </c>
      <c r="E4193" s="1">
        <v>0.65</v>
      </c>
      <c r="F4193">
        <v>19.899999999999999</v>
      </c>
      <c r="G4193">
        <f t="shared" ca="1" si="397"/>
        <v>46.089820015575185</v>
      </c>
      <c r="H4193">
        <f t="shared" ca="1" si="394"/>
        <v>17.790489692944028</v>
      </c>
      <c r="I4193">
        <f>User_Model_Calcs!A4193-Sat_Data!$B$5</f>
        <v>8.0859999999999985</v>
      </c>
      <c r="J4193">
        <f>(Earth_Data!$B$1/SQRT(1-Earth_Data!$B$2^2*SIN(RADIANS(User_Model_Calcs!B4193))^2))*COS(RADIANS(User_Model_Calcs!B4193))</f>
        <v>5151.549193652746</v>
      </c>
      <c r="K4193">
        <f>((Earth_Data!$B$1*(1-Earth_Data!$B$2^2))/SQRT(1-Earth_Data!$B$2^2*SIN(RADIANS(User_Model_Calcs!B4193))^2))*SIN(RADIANS(User_Model_Calcs!B4193))</f>
        <v>-3748.004210195902</v>
      </c>
      <c r="L4193">
        <f t="shared" si="398"/>
        <v>-36.037723369174437</v>
      </c>
      <c r="M4193">
        <f t="shared" si="399"/>
        <v>6370.7138261163855</v>
      </c>
      <c r="N4193">
        <f>SQRT(User_Model_Calcs!M4193^2+Sat_Data!$B$3^2-2*User_Model_Calcs!M4193*Sat_Data!$B$3*COS(RADIANS(L4193))*COS(RADIANS(I4193)))</f>
        <v>37259.876616337373</v>
      </c>
      <c r="O4193">
        <f>DEGREES(ACOS(((Earth_Data!$B$1+Sat_Data!$B$2)/User_Model_Calcs!N4193)*SQRT(1-COS(RADIANS(User_Model_Calcs!I4193))^2*COS(RADIANS(User_Model_Calcs!B4193))^2)))</f>
        <v>47.086289596082445</v>
      </c>
      <c r="P4193">
        <f t="shared" si="396"/>
        <v>13.519151658846194</v>
      </c>
    </row>
    <row r="4194" spans="1:16" x14ac:dyDescent="0.25">
      <c r="A4194">
        <v>142.53700000000001</v>
      </c>
      <c r="B4194">
        <v>-27.071999999999999</v>
      </c>
      <c r="C4194">
        <v>1250</v>
      </c>
      <c r="D4194">
        <f t="shared" ca="1" si="395"/>
        <v>3</v>
      </c>
      <c r="E4194" s="1">
        <v>0.65</v>
      </c>
      <c r="F4194">
        <v>19.899999999999999</v>
      </c>
      <c r="G4194">
        <f t="shared" ca="1" si="397"/>
        <v>54.048620189015942</v>
      </c>
      <c r="H4194">
        <f t="shared" ca="1" si="394"/>
        <v>18.100991380211617</v>
      </c>
      <c r="I4194">
        <f>User_Model_Calcs!A4194-Sat_Data!$B$5</f>
        <v>32.537000000000006</v>
      </c>
      <c r="J4194">
        <f>(Earth_Data!$B$1/SQRT(1-Earth_Data!$B$2^2*SIN(RADIANS(User_Model_Calcs!B4194))^2))*COS(RADIANS(User_Model_Calcs!B4194))</f>
        <v>5683.2627032219143</v>
      </c>
      <c r="K4194">
        <f>((Earth_Data!$B$1*(1-Earth_Data!$B$2^2))/SQRT(1-Earth_Data!$B$2^2*SIN(RADIANS(User_Model_Calcs!B4194))^2))*SIN(RADIANS(User_Model_Calcs!B4194))</f>
        <v>-2885.3226669721475</v>
      </c>
      <c r="L4194">
        <f t="shared" si="398"/>
        <v>-26.916345492049256</v>
      </c>
      <c r="M4194">
        <f t="shared" si="399"/>
        <v>6373.7400203002098</v>
      </c>
      <c r="N4194">
        <f>SQRT(User_Model_Calcs!M4194^2+Sat_Data!$B$3^2-2*User_Model_Calcs!M4194*Sat_Data!$B$3*COS(RADIANS(L4194))*COS(RADIANS(I4194)))</f>
        <v>37608.536917988655</v>
      </c>
      <c r="O4194">
        <f>DEGREES(ACOS(((Earth_Data!$B$1+Sat_Data!$B$2)/User_Model_Calcs!N4194)*SQRT(1-COS(RADIANS(User_Model_Calcs!I4194))^2*COS(RADIANS(User_Model_Calcs!B4194))^2)))</f>
        <v>42.209054320643482</v>
      </c>
      <c r="P4194">
        <f t="shared" si="396"/>
        <v>54.497370787183037</v>
      </c>
    </row>
    <row r="4195" spans="1:16" x14ac:dyDescent="0.25">
      <c r="A4195">
        <v>115.233</v>
      </c>
      <c r="B4195">
        <v>-30.068000000000001</v>
      </c>
      <c r="C4195">
        <v>950</v>
      </c>
      <c r="D4195">
        <f t="shared" ca="1" si="395"/>
        <v>0.75</v>
      </c>
      <c r="E4195" s="1">
        <v>0.65</v>
      </c>
      <c r="F4195">
        <v>19.899999999999999</v>
      </c>
      <c r="G4195">
        <f t="shared" ca="1" si="397"/>
        <v>42.007420362456692</v>
      </c>
      <c r="H4195">
        <f t="shared" ref="H4195:H4258" ca="1" si="400">RAND()*(24-14)+14</f>
        <v>23.728007186822904</v>
      </c>
      <c r="I4195">
        <f>User_Model_Calcs!A4195-Sat_Data!$B$5</f>
        <v>5.2330000000000041</v>
      </c>
      <c r="J4195">
        <f>(Earth_Data!$B$1/SQRT(1-Earth_Data!$B$2^2*SIN(RADIANS(User_Model_Calcs!B4195))^2))*COS(RADIANS(User_Model_Calcs!B4195))</f>
        <v>5524.4864542266405</v>
      </c>
      <c r="K4195">
        <f>((Earth_Data!$B$1*(1-Earth_Data!$B$2^2))/SQRT(1-Earth_Data!$B$2^2*SIN(RADIANS(User_Model_Calcs!B4195))^2))*SIN(RADIANS(User_Model_Calcs!B4195))</f>
        <v>-3176.900724837938</v>
      </c>
      <c r="L4195">
        <f t="shared" si="398"/>
        <v>-29.901403840573387</v>
      </c>
      <c r="M4195">
        <f t="shared" si="399"/>
        <v>6372.805410367514</v>
      </c>
      <c r="N4195">
        <f>SQRT(User_Model_Calcs!M4195^2+Sat_Data!$B$3^2-2*User_Model_Calcs!M4195*Sat_Data!$B$3*COS(RADIANS(L4195))*COS(RADIANS(I4195)))</f>
        <v>36803.514001748597</v>
      </c>
      <c r="O4195">
        <f>DEGREES(ACOS(((Earth_Data!$B$1+Sat_Data!$B$2)/User_Model_Calcs!N4195)*SQRT(1-COS(RADIANS(User_Model_Calcs!I4195))^2*COS(RADIANS(User_Model_Calcs!B4195))^2)))</f>
        <v>54.473156084949046</v>
      </c>
      <c r="P4195">
        <f t="shared" si="396"/>
        <v>10.359298441421835</v>
      </c>
    </row>
    <row r="4196" spans="1:16" x14ac:dyDescent="0.25">
      <c r="A4196">
        <v>155.292</v>
      </c>
      <c r="B4196">
        <v>-34.015000000000001</v>
      </c>
      <c r="C4196">
        <v>2500</v>
      </c>
      <c r="D4196">
        <f t="shared" ca="1" si="395"/>
        <v>0.75</v>
      </c>
      <c r="E4196" s="1">
        <v>0.65</v>
      </c>
      <c r="F4196">
        <v>19.899999999999999</v>
      </c>
      <c r="G4196">
        <f t="shared" ca="1" si="397"/>
        <v>42.007420362456692</v>
      </c>
      <c r="H4196">
        <f t="shared" ca="1" si="400"/>
        <v>20.744174560371658</v>
      </c>
      <c r="I4196">
        <f>User_Model_Calcs!A4196-Sat_Data!$B$5</f>
        <v>45.292000000000002</v>
      </c>
      <c r="J4196">
        <f>(Earth_Data!$B$1/SQRT(1-Earth_Data!$B$2^2*SIN(RADIANS(User_Model_Calcs!B4196))^2))*COS(RADIANS(User_Model_Calcs!B4196))</f>
        <v>5292.3303473649175</v>
      </c>
      <c r="K4196">
        <f>((Earth_Data!$B$1*(1-Earth_Data!$B$2^2))/SQRT(1-Earth_Data!$B$2^2*SIN(RADIANS(User_Model_Calcs!B4196))^2))*SIN(RADIANS(User_Model_Calcs!B4196))</f>
        <v>-3547.827095513333</v>
      </c>
      <c r="L4196">
        <f t="shared" si="398"/>
        <v>-33.836770888178691</v>
      </c>
      <c r="M4196">
        <f t="shared" si="399"/>
        <v>6371.4862948371974</v>
      </c>
      <c r="N4196">
        <f>SQRT(User_Model_Calcs!M4196^2+Sat_Data!$B$3^2-2*User_Model_Calcs!M4196*Sat_Data!$B$3*COS(RADIANS(L4196))*COS(RADIANS(I4196)))</f>
        <v>38787.189075633964</v>
      </c>
      <c r="O4196">
        <f>DEGREES(ACOS(((Earth_Data!$B$1+Sat_Data!$B$2)/User_Model_Calcs!N4196)*SQRT(1-COS(RADIANS(User_Model_Calcs!I4196))^2*COS(RADIANS(User_Model_Calcs!B4196))^2)))</f>
        <v>27.979521602799313</v>
      </c>
      <c r="P4196">
        <f t="shared" si="396"/>
        <v>61.025083837612655</v>
      </c>
    </row>
    <row r="4197" spans="1:16" x14ac:dyDescent="0.25">
      <c r="A4197">
        <v>114.96899999999999</v>
      </c>
      <c r="B4197">
        <v>-35.927</v>
      </c>
      <c r="C4197">
        <v>375</v>
      </c>
      <c r="D4197">
        <f t="shared" ca="1" si="395"/>
        <v>0.75</v>
      </c>
      <c r="E4197" s="1">
        <v>0.65</v>
      </c>
      <c r="F4197">
        <v>19.899999999999999</v>
      </c>
      <c r="G4197">
        <f t="shared" ca="1" si="397"/>
        <v>42.007420362456692</v>
      </c>
      <c r="H4197">
        <f t="shared" ca="1" si="400"/>
        <v>18.827997871969959</v>
      </c>
      <c r="I4197">
        <f>User_Model_Calcs!A4197-Sat_Data!$B$5</f>
        <v>4.9689999999999941</v>
      </c>
      <c r="J4197">
        <f>(Earth_Data!$B$1/SQRT(1-Earth_Data!$B$2^2*SIN(RADIANS(User_Model_Calcs!B4197))^2))*COS(RADIANS(User_Model_Calcs!B4197))</f>
        <v>5170.7581875644228</v>
      </c>
      <c r="K4197">
        <f>((Earth_Data!$B$1*(1-Earth_Data!$B$2^2))/SQRT(1-Earth_Data!$B$2^2*SIN(RADIANS(User_Model_Calcs!B4197))^2))*SIN(RADIANS(User_Model_Calcs!B4197))</f>
        <v>-3721.6369806247826</v>
      </c>
      <c r="L4197">
        <f t="shared" si="398"/>
        <v>-35.744334126566287</v>
      </c>
      <c r="M4197">
        <f t="shared" si="399"/>
        <v>6370.8180047634751</v>
      </c>
      <c r="N4197">
        <f>SQRT(User_Model_Calcs!M4197^2+Sat_Data!$B$3^2-2*User_Model_Calcs!M4197*Sat_Data!$B$3*COS(RADIANS(L4197))*COS(RADIANS(I4197)))</f>
        <v>37202.145766724898</v>
      </c>
      <c r="O4197">
        <f>DEGREES(ACOS(((Earth_Data!$B$1+Sat_Data!$B$2)/User_Model_Calcs!N4197)*SQRT(1-COS(RADIANS(User_Model_Calcs!I4197))^2*COS(RADIANS(User_Model_Calcs!B4197))^2)))</f>
        <v>47.952284777723456</v>
      </c>
      <c r="P4197">
        <f t="shared" si="396"/>
        <v>8.4285910169804286</v>
      </c>
    </row>
    <row r="4198" spans="1:16" x14ac:dyDescent="0.25">
      <c r="A4198">
        <v>149.65299999999999</v>
      </c>
      <c r="B4198">
        <v>-29.733000000000001</v>
      </c>
      <c r="C4198">
        <v>400</v>
      </c>
      <c r="D4198">
        <f t="shared" ca="1" si="395"/>
        <v>1.2</v>
      </c>
      <c r="E4198" s="1">
        <v>0.65</v>
      </c>
      <c r="F4198">
        <v>19.899999999999999</v>
      </c>
      <c r="G4198">
        <f t="shared" ca="1" si="397"/>
        <v>46.089820015575185</v>
      </c>
      <c r="H4198">
        <f t="shared" ca="1" si="400"/>
        <v>19.709566678407988</v>
      </c>
      <c r="I4198">
        <f>User_Model_Calcs!A4198-Sat_Data!$B$5</f>
        <v>39.652999999999992</v>
      </c>
      <c r="J4198">
        <f>(Earth_Data!$B$1/SQRT(1-Earth_Data!$B$2^2*SIN(RADIANS(User_Model_Calcs!B4198))^2))*COS(RADIANS(User_Model_Calcs!B4198))</f>
        <v>5542.9980627392051</v>
      </c>
      <c r="K4198">
        <f>((Earth_Data!$B$1*(1-Earth_Data!$B$2^2))/SQRT(1-Earth_Data!$B$2^2*SIN(RADIANS(User_Model_Calcs!B4198))^2))*SIN(RADIANS(User_Model_Calcs!B4198))</f>
        <v>-3144.7087029005033</v>
      </c>
      <c r="L4198">
        <f t="shared" si="398"/>
        <v>-29.567539400122438</v>
      </c>
      <c r="M4198">
        <f t="shared" si="399"/>
        <v>6372.9130191482091</v>
      </c>
      <c r="N4198">
        <f>SQRT(User_Model_Calcs!M4198^2+Sat_Data!$B$3^2-2*User_Model_Calcs!M4198*Sat_Data!$B$3*COS(RADIANS(L4198))*COS(RADIANS(I4198)))</f>
        <v>38190.86715549192</v>
      </c>
      <c r="O4198">
        <f>DEGREES(ACOS(((Earth_Data!$B$1+Sat_Data!$B$2)/User_Model_Calcs!N4198)*SQRT(1-COS(RADIANS(User_Model_Calcs!I4198))^2*COS(RADIANS(User_Model_Calcs!B4198))^2)))</f>
        <v>34.812311887568391</v>
      </c>
      <c r="P4198">
        <f t="shared" si="396"/>
        <v>59.104396570422566</v>
      </c>
    </row>
    <row r="4199" spans="1:16" x14ac:dyDescent="0.25">
      <c r="A4199">
        <v>142.61500000000001</v>
      </c>
      <c r="B4199">
        <v>-30.709</v>
      </c>
      <c r="C4199">
        <v>375</v>
      </c>
      <c r="D4199">
        <f t="shared" ca="1" si="395"/>
        <v>1.2</v>
      </c>
      <c r="E4199" s="1">
        <v>0.65</v>
      </c>
      <c r="F4199">
        <v>19.899999999999999</v>
      </c>
      <c r="G4199">
        <f t="shared" ca="1" si="397"/>
        <v>46.089820015575185</v>
      </c>
      <c r="H4199">
        <f t="shared" ca="1" si="400"/>
        <v>23.567961004849295</v>
      </c>
      <c r="I4199">
        <f>User_Model_Calcs!A4199-Sat_Data!$B$5</f>
        <v>32.615000000000009</v>
      </c>
      <c r="J4199">
        <f>(Earth_Data!$B$1/SQRT(1-Earth_Data!$B$2^2*SIN(RADIANS(User_Model_Calcs!B4199))^2))*COS(RADIANS(User_Model_Calcs!B4199))</f>
        <v>5488.5398452241088</v>
      </c>
      <c r="K4199">
        <f>((Earth_Data!$B$1*(1-Earth_Data!$B$2^2))/SQRT(1-Earth_Data!$B$2^2*SIN(RADIANS(User_Model_Calcs!B4199))^2))*SIN(RADIANS(User_Model_Calcs!B4199))</f>
        <v>-3238.1984089715552</v>
      </c>
      <c r="L4199">
        <f t="shared" si="398"/>
        <v>-30.540294332003409</v>
      </c>
      <c r="M4199">
        <f t="shared" si="399"/>
        <v>6372.5974742234102</v>
      </c>
      <c r="N4199">
        <f>SQRT(User_Model_Calcs!M4199^2+Sat_Data!$B$3^2-2*User_Model_Calcs!M4199*Sat_Data!$B$3*COS(RADIANS(L4199))*COS(RADIANS(I4199)))</f>
        <v>37796.429290316337</v>
      </c>
      <c r="O4199">
        <f>DEGREES(ACOS(((Earth_Data!$B$1+Sat_Data!$B$2)/User_Model_Calcs!N4199)*SQRT(1-COS(RADIANS(User_Model_Calcs!I4199))^2*COS(RADIANS(User_Model_Calcs!B4199))^2)))</f>
        <v>39.710436672815668</v>
      </c>
      <c r="P4199">
        <f t="shared" si="396"/>
        <v>51.407875015612397</v>
      </c>
    </row>
    <row r="4200" spans="1:16" x14ac:dyDescent="0.25">
      <c r="A4200">
        <v>133.06800000000001</v>
      </c>
      <c r="B4200">
        <v>-34.597000000000001</v>
      </c>
      <c r="C4200">
        <v>950</v>
      </c>
      <c r="D4200">
        <f t="shared" ca="1" si="395"/>
        <v>0.75</v>
      </c>
      <c r="E4200" s="1">
        <v>0.65</v>
      </c>
      <c r="F4200">
        <v>19.899999999999999</v>
      </c>
      <c r="G4200">
        <f t="shared" ca="1" si="397"/>
        <v>42.007420362456692</v>
      </c>
      <c r="H4200">
        <f t="shared" ca="1" si="400"/>
        <v>18.333915124145619</v>
      </c>
      <c r="I4200">
        <f>User_Model_Calcs!A4200-Sat_Data!$B$5</f>
        <v>23.068000000000012</v>
      </c>
      <c r="J4200">
        <f>(Earth_Data!$B$1/SQRT(1-Earth_Data!$B$2^2*SIN(RADIANS(User_Model_Calcs!B4200))^2))*COS(RADIANS(User_Model_Calcs!B4200))</f>
        <v>5255.9436276947399</v>
      </c>
      <c r="K4200">
        <f>((Earth_Data!$B$1*(1-Earth_Data!$B$2^2))/SQRT(1-Earth_Data!$B$2^2*SIN(RADIANS(User_Model_Calcs!B4200))^2))*SIN(RADIANS(User_Model_Calcs!B4200))</f>
        <v>-3601.1560254364772</v>
      </c>
      <c r="L4200">
        <f t="shared" si="398"/>
        <v>-34.41733566850818</v>
      </c>
      <c r="M4200">
        <f t="shared" si="399"/>
        <v>6371.2846535877197</v>
      </c>
      <c r="N4200">
        <f>SQRT(User_Model_Calcs!M4200^2+Sat_Data!$B$3^2-2*User_Model_Calcs!M4200*Sat_Data!$B$3*COS(RADIANS(L4200))*COS(RADIANS(I4200)))</f>
        <v>37558.265654608171</v>
      </c>
      <c r="O4200">
        <f>DEGREES(ACOS(((Earth_Data!$B$1+Sat_Data!$B$2)/User_Model_Calcs!N4200)*SQRT(1-COS(RADIANS(User_Model_Calcs!I4200))^2*COS(RADIANS(User_Model_Calcs!B4200))^2)))</f>
        <v>42.853548811379099</v>
      </c>
      <c r="P4200">
        <f t="shared" si="396"/>
        <v>36.871557581970052</v>
      </c>
    </row>
    <row r="4201" spans="1:16" x14ac:dyDescent="0.25">
      <c r="A4201">
        <v>133.71214390600215</v>
      </c>
      <c r="B4201">
        <v>-35.564</v>
      </c>
      <c r="C4201">
        <v>2500</v>
      </c>
      <c r="D4201">
        <f t="shared" ca="1" si="395"/>
        <v>1.2</v>
      </c>
      <c r="E4201" s="1">
        <v>0.65</v>
      </c>
      <c r="F4201">
        <v>19.899999999999999</v>
      </c>
      <c r="G4201">
        <f t="shared" ca="1" si="397"/>
        <v>46.089820015575185</v>
      </c>
      <c r="H4201">
        <f t="shared" ca="1" si="400"/>
        <v>18.840562041730326</v>
      </c>
      <c r="I4201">
        <f>User_Model_Calcs!A4201-Sat_Data!$B$5</f>
        <v>23.712143906002154</v>
      </c>
      <c r="J4201">
        <f>(Earth_Data!$B$1/SQRT(1-Earth_Data!$B$2^2*SIN(RADIANS(User_Model_Calcs!B4201))^2))*COS(RADIANS(User_Model_Calcs!B4201))</f>
        <v>5194.2870691753351</v>
      </c>
      <c r="K4201">
        <f>((Earth_Data!$B$1*(1-Earth_Data!$B$2^2))/SQRT(1-Earth_Data!$B$2^2*SIN(RADIANS(User_Model_Calcs!B4201))^2))*SIN(RADIANS(User_Model_Calcs!B4201))</f>
        <v>-3688.9478901977241</v>
      </c>
      <c r="L4201">
        <f t="shared" si="398"/>
        <v>-35.38211467440393</v>
      </c>
      <c r="M4201">
        <f t="shared" si="399"/>
        <v>6370.9461380234834</v>
      </c>
      <c r="N4201">
        <f>SQRT(User_Model_Calcs!M4201^2+Sat_Data!$B$3^2-2*User_Model_Calcs!M4201*Sat_Data!$B$3*COS(RADIANS(L4201))*COS(RADIANS(I4201)))</f>
        <v>37647.810101881187</v>
      </c>
      <c r="O4201">
        <f>DEGREES(ACOS(((Earth_Data!$B$1+Sat_Data!$B$2)/User_Model_Calcs!N4201)*SQRT(1-COS(RADIANS(User_Model_Calcs!I4201))^2*COS(RADIANS(User_Model_Calcs!B4201))^2)))</f>
        <v>41.638818196270172</v>
      </c>
      <c r="P4201">
        <f t="shared" si="396"/>
        <v>37.059397872553653</v>
      </c>
    </row>
    <row r="4202" spans="1:16" x14ac:dyDescent="0.25">
      <c r="A4202">
        <v>143.58000000000001</v>
      </c>
      <c r="B4202">
        <v>-29.901011206128459</v>
      </c>
      <c r="C4202">
        <v>4700</v>
      </c>
      <c r="D4202">
        <f t="shared" ca="1" si="395"/>
        <v>1.2</v>
      </c>
      <c r="E4202" s="1">
        <v>0.65</v>
      </c>
      <c r="F4202">
        <v>19.899999999999999</v>
      </c>
      <c r="G4202">
        <f t="shared" ca="1" si="397"/>
        <v>46.089820015575185</v>
      </c>
      <c r="H4202">
        <f t="shared" ca="1" si="400"/>
        <v>15.32012419115474</v>
      </c>
      <c r="I4202">
        <f>User_Model_Calcs!A4202-Sat_Data!$B$5</f>
        <v>33.580000000000013</v>
      </c>
      <c r="J4202">
        <f>(Earth_Data!$B$1/SQRT(1-Earth_Data!$B$2^2*SIN(RADIANS(User_Model_Calcs!B4202))^2))*COS(RADIANS(User_Model_Calcs!B4202))</f>
        <v>5533.737655108599</v>
      </c>
      <c r="K4202">
        <f>((Earth_Data!$B$1*(1-Earth_Data!$B$2^2))/SQRT(1-Earth_Data!$B$2^2*SIN(RADIANS(User_Model_Calcs!B4202))^2))*SIN(RADIANS(User_Model_Calcs!B4202))</f>
        <v>-3160.8671632739679</v>
      </c>
      <c r="L4202">
        <f t="shared" si="398"/>
        <v>-29.734978270109902</v>
      </c>
      <c r="M4202">
        <f t="shared" si="399"/>
        <v>6372.8591432284484</v>
      </c>
      <c r="N4202">
        <f>SQRT(User_Model_Calcs!M4202^2+Sat_Data!$B$3^2-2*User_Model_Calcs!M4202*Sat_Data!$B$3*COS(RADIANS(L4202))*COS(RADIANS(I4202)))</f>
        <v>37810.775416336393</v>
      </c>
      <c r="O4202">
        <f>DEGREES(ACOS(((Earth_Data!$B$1+Sat_Data!$B$2)/User_Model_Calcs!N4202)*SQRT(1-COS(RADIANS(User_Model_Calcs!I4202))^2*COS(RADIANS(User_Model_Calcs!B4202))^2)))</f>
        <v>39.529031679619784</v>
      </c>
      <c r="P4202">
        <f t="shared" si="396"/>
        <v>53.097997128307895</v>
      </c>
    </row>
    <row r="4203" spans="1:16" x14ac:dyDescent="0.25">
      <c r="A4203">
        <v>139.35300000000001</v>
      </c>
      <c r="B4203">
        <v>-30.388999999999999</v>
      </c>
      <c r="C4203">
        <v>375</v>
      </c>
      <c r="D4203">
        <f t="shared" ca="1" si="395"/>
        <v>1.2</v>
      </c>
      <c r="E4203" s="1">
        <v>0.65</v>
      </c>
      <c r="F4203">
        <v>19.899999999999999</v>
      </c>
      <c r="G4203">
        <f t="shared" ca="1" si="397"/>
        <v>46.089820015575185</v>
      </c>
      <c r="H4203">
        <f t="shared" ca="1" si="400"/>
        <v>23.493646997504513</v>
      </c>
      <c r="I4203">
        <f>User_Model_Calcs!A4203-Sat_Data!$B$5</f>
        <v>29.353000000000009</v>
      </c>
      <c r="J4203">
        <f>(Earth_Data!$B$1/SQRT(1-Earth_Data!$B$2^2*SIN(RADIANS(User_Model_Calcs!B4203))^2))*COS(RADIANS(User_Model_Calcs!B4203))</f>
        <v>5506.5712728692733</v>
      </c>
      <c r="K4203">
        <f>((Earth_Data!$B$1*(1-Earth_Data!$B$2^2))/SQRT(1-Earth_Data!$B$2^2*SIN(RADIANS(User_Model_Calcs!B4203))^2))*SIN(RADIANS(User_Model_Calcs!B4203))</f>
        <v>-3207.6468981046205</v>
      </c>
      <c r="L4203">
        <f t="shared" si="398"/>
        <v>-30.221337000238748</v>
      </c>
      <c r="M4203">
        <f t="shared" si="399"/>
        <v>6372.7016096871603</v>
      </c>
      <c r="N4203">
        <f>SQRT(User_Model_Calcs!M4203^2+Sat_Data!$B$3^2-2*User_Model_Calcs!M4203*Sat_Data!$B$3*COS(RADIANS(L4203))*COS(RADIANS(I4203)))</f>
        <v>37598.970736096395</v>
      </c>
      <c r="O4203">
        <f>DEGREES(ACOS(((Earth_Data!$B$1+Sat_Data!$B$2)/User_Model_Calcs!N4203)*SQRT(1-COS(RADIANS(User_Model_Calcs!I4203))^2*COS(RADIANS(User_Model_Calcs!B4203))^2)))</f>
        <v>42.322313455260641</v>
      </c>
      <c r="P4203">
        <f t="shared" si="396"/>
        <v>48.02875140411107</v>
      </c>
    </row>
    <row r="4204" spans="1:16" x14ac:dyDescent="0.25">
      <c r="A4204">
        <v>112.09</v>
      </c>
      <c r="B4204">
        <v>-26.242999999999999</v>
      </c>
      <c r="C4204">
        <v>375</v>
      </c>
      <c r="D4204">
        <f t="shared" ca="1" si="395"/>
        <v>1.2</v>
      </c>
      <c r="E4204" s="1">
        <v>0.65</v>
      </c>
      <c r="F4204">
        <v>19.899999999999999</v>
      </c>
      <c r="G4204">
        <f t="shared" ca="1" si="397"/>
        <v>46.089820015575185</v>
      </c>
      <c r="H4204">
        <f t="shared" ca="1" si="400"/>
        <v>23.305636192775239</v>
      </c>
      <c r="I4204">
        <f>User_Model_Calcs!A4204-Sat_Data!$B$5</f>
        <v>2.0900000000000034</v>
      </c>
      <c r="J4204">
        <f>(Earth_Data!$B$1/SQRT(1-Earth_Data!$B$2^2*SIN(RADIANS(User_Model_Calcs!B4204))^2))*COS(RADIANS(User_Model_Calcs!B4204))</f>
        <v>5724.4721972500247</v>
      </c>
      <c r="K4204">
        <f>((Earth_Data!$B$1*(1-Earth_Data!$B$2^2))/SQRT(1-Earth_Data!$B$2^2*SIN(RADIANS(User_Model_Calcs!B4204))^2))*SIN(RADIANS(User_Model_Calcs!B4204))</f>
        <v>-2803.2351036466316</v>
      </c>
      <c r="L4204">
        <f t="shared" si="398"/>
        <v>-26.090677309304784</v>
      </c>
      <c r="M4204">
        <f t="shared" si="399"/>
        <v>6373.9868985906514</v>
      </c>
      <c r="N4204">
        <f>SQRT(User_Model_Calcs!M4204^2+Sat_Data!$B$3^2-2*User_Model_Calcs!M4204*Sat_Data!$B$3*COS(RADIANS(L4204))*COS(RADIANS(I4204)))</f>
        <v>36551.725600573809</v>
      </c>
      <c r="O4204">
        <f>DEGREES(ACOS(((Earth_Data!$B$1+Sat_Data!$B$2)/User_Model_Calcs!N4204)*SQRT(1-COS(RADIANS(User_Model_Calcs!I4204))^2*COS(RADIANS(User_Model_Calcs!B4204))^2)))</f>
        <v>59.238323769314576</v>
      </c>
      <c r="P4204">
        <f t="shared" si="396"/>
        <v>4.7179962685973464</v>
      </c>
    </row>
    <row r="4205" spans="1:16" x14ac:dyDescent="0.25">
      <c r="A4205">
        <v>119.22</v>
      </c>
      <c r="B4205">
        <v>-35.231999999999999</v>
      </c>
      <c r="C4205">
        <v>625</v>
      </c>
      <c r="D4205">
        <f t="shared" ca="1" si="395"/>
        <v>1.2</v>
      </c>
      <c r="E4205" s="1">
        <v>0.65</v>
      </c>
      <c r="F4205">
        <v>19.899999999999999</v>
      </c>
      <c r="G4205">
        <f t="shared" ca="1" si="397"/>
        <v>46.089820015575185</v>
      </c>
      <c r="H4205">
        <f t="shared" ca="1" si="400"/>
        <v>18.584824766885113</v>
      </c>
      <c r="I4205">
        <f>User_Model_Calcs!A4205-Sat_Data!$B$5</f>
        <v>9.2199999999999989</v>
      </c>
      <c r="J4205">
        <f>(Earth_Data!$B$1/SQRT(1-Earth_Data!$B$2^2*SIN(RADIANS(User_Model_Calcs!B4205))^2))*COS(RADIANS(User_Model_Calcs!B4205))</f>
        <v>5215.6236470049425</v>
      </c>
      <c r="K4205">
        <f>((Earth_Data!$B$1*(1-Earth_Data!$B$2^2))/SQRT(1-Earth_Data!$B$2^2*SIN(RADIANS(User_Model_Calcs!B4205))^2))*SIN(RADIANS(User_Model_Calcs!B4205))</f>
        <v>-3658.9221906277808</v>
      </c>
      <c r="L4205">
        <f t="shared" si="398"/>
        <v>-35.050854051474928</v>
      </c>
      <c r="M4205">
        <f t="shared" si="399"/>
        <v>6371.0628331751313</v>
      </c>
      <c r="N4205">
        <f>SQRT(User_Model_Calcs!M4205^2+Sat_Data!$B$3^2-2*User_Model_Calcs!M4205*Sat_Data!$B$3*COS(RADIANS(L4205))*COS(RADIANS(I4205)))</f>
        <v>37205.684130673959</v>
      </c>
      <c r="O4205">
        <f>DEGREES(ACOS(((Earth_Data!$B$1+Sat_Data!$B$2)/User_Model_Calcs!N4205)*SQRT(1-COS(RADIANS(User_Model_Calcs!I4205))^2*COS(RADIANS(User_Model_Calcs!B4205))^2)))</f>
        <v>47.903257293020147</v>
      </c>
      <c r="P4205">
        <f t="shared" si="396"/>
        <v>15.715354621202874</v>
      </c>
    </row>
    <row r="4206" spans="1:16" x14ac:dyDescent="0.25">
      <c r="A4206">
        <v>155.80099999999999</v>
      </c>
      <c r="B4206">
        <v>-31.128</v>
      </c>
      <c r="C4206">
        <v>2500</v>
      </c>
      <c r="D4206">
        <f t="shared" ca="1" si="395"/>
        <v>3</v>
      </c>
      <c r="E4206" s="1">
        <v>0.65</v>
      </c>
      <c r="F4206">
        <v>19.899999999999999</v>
      </c>
      <c r="G4206">
        <f t="shared" ca="1" si="397"/>
        <v>54.048620189015942</v>
      </c>
      <c r="H4206">
        <f t="shared" ca="1" si="400"/>
        <v>20.22526345596324</v>
      </c>
      <c r="I4206">
        <f>User_Model_Calcs!A4206-Sat_Data!$B$5</f>
        <v>45.800999999999988</v>
      </c>
      <c r="J4206">
        <f>(Earth_Data!$B$1/SQRT(1-Earth_Data!$B$2^2*SIN(RADIANS(User_Model_Calcs!B4206))^2))*COS(RADIANS(User_Model_Calcs!B4206))</f>
        <v>5464.671116884695</v>
      </c>
      <c r="K4206">
        <f>((Earth_Data!$B$1*(1-Earth_Data!$B$2^2))/SQRT(1-Earth_Data!$B$2^2*SIN(RADIANS(User_Model_Calcs!B4206))^2))*SIN(RADIANS(User_Model_Calcs!B4206))</f>
        <v>-3278.0509368655939</v>
      </c>
      <c r="L4206">
        <f t="shared" si="398"/>
        <v>-30.957960779730271</v>
      </c>
      <c r="M4206">
        <f t="shared" si="399"/>
        <v>6372.4601497694139</v>
      </c>
      <c r="N4206">
        <f>SQRT(User_Model_Calcs!M4206^2+Sat_Data!$B$3^2-2*User_Model_Calcs!M4206*Sat_Data!$B$3*COS(RADIANS(L4206))*COS(RADIANS(I4206)))</f>
        <v>38693.109081418421</v>
      </c>
      <c r="O4206">
        <f>DEGREES(ACOS(((Earth_Data!$B$1+Sat_Data!$B$2)/User_Model_Calcs!N4206)*SQRT(1-COS(RADIANS(User_Model_Calcs!I4206))^2*COS(RADIANS(User_Model_Calcs!B4206))^2)))</f>
        <v>29.026916028869419</v>
      </c>
      <c r="P4206">
        <f t="shared" si="396"/>
        <v>63.311505453633956</v>
      </c>
    </row>
    <row r="4207" spans="1:16" x14ac:dyDescent="0.25">
      <c r="A4207">
        <v>152.852</v>
      </c>
      <c r="B4207">
        <v>-34.076999999999998</v>
      </c>
      <c r="C4207">
        <v>950</v>
      </c>
      <c r="D4207">
        <f t="shared" ca="1" si="395"/>
        <v>3</v>
      </c>
      <c r="E4207" s="1">
        <v>0.65</v>
      </c>
      <c r="F4207">
        <v>19.899999999999999</v>
      </c>
      <c r="G4207">
        <f t="shared" ca="1" si="397"/>
        <v>54.048620189015942</v>
      </c>
      <c r="H4207">
        <f t="shared" ca="1" si="400"/>
        <v>14.278518176458235</v>
      </c>
      <c r="I4207">
        <f>User_Model_Calcs!A4207-Sat_Data!$B$5</f>
        <v>42.852000000000004</v>
      </c>
      <c r="J4207">
        <f>(Earth_Data!$B$1/SQRT(1-Earth_Data!$B$2^2*SIN(RADIANS(User_Model_Calcs!B4207))^2))*COS(RADIANS(User_Model_Calcs!B4207))</f>
        <v>5288.4800662959369</v>
      </c>
      <c r="K4207">
        <f>((Earth_Data!$B$1*(1-Earth_Data!$B$2^2))/SQRT(1-Earth_Data!$B$2^2*SIN(RADIANS(User_Model_Calcs!B4207))^2))*SIN(RADIANS(User_Model_Calcs!B4207))</f>
        <v>-3553.5254980538166</v>
      </c>
      <c r="L4207">
        <f t="shared" si="398"/>
        <v>-33.898614497156764</v>
      </c>
      <c r="M4207">
        <f t="shared" si="399"/>
        <v>6371.464892544579</v>
      </c>
      <c r="N4207">
        <f>SQRT(User_Model_Calcs!M4207^2+Sat_Data!$B$3^2-2*User_Model_Calcs!M4207*Sat_Data!$B$3*COS(RADIANS(L4207))*COS(RADIANS(I4207)))</f>
        <v>38619.490545801717</v>
      </c>
      <c r="O4207">
        <f>DEGREES(ACOS(((Earth_Data!$B$1+Sat_Data!$B$2)/User_Model_Calcs!N4207)*SQRT(1-COS(RADIANS(User_Model_Calcs!I4207))^2*COS(RADIANS(User_Model_Calcs!B4207))^2)))</f>
        <v>29.835930905400716</v>
      </c>
      <c r="P4207">
        <f t="shared" si="396"/>
        <v>58.869049838065202</v>
      </c>
    </row>
    <row r="4208" spans="1:16" x14ac:dyDescent="0.25">
      <c r="A4208">
        <v>155.82090758243027</v>
      </c>
      <c r="B4208">
        <v>-31.810177116236034</v>
      </c>
      <c r="C4208">
        <v>4700</v>
      </c>
      <c r="D4208">
        <f t="shared" ca="1" si="395"/>
        <v>0.75</v>
      </c>
      <c r="E4208" s="1">
        <v>0.65</v>
      </c>
      <c r="F4208">
        <v>19.899999999999999</v>
      </c>
      <c r="G4208">
        <f t="shared" ca="1" si="397"/>
        <v>42.007420362456692</v>
      </c>
      <c r="H4208">
        <f t="shared" ca="1" si="400"/>
        <v>14.079668323460142</v>
      </c>
      <c r="I4208">
        <f>User_Model_Calcs!A4208-Sat_Data!$B$5</f>
        <v>45.820907582430266</v>
      </c>
      <c r="J4208">
        <f>(Earth_Data!$B$1/SQRT(1-Earth_Data!$B$2^2*SIN(RADIANS(User_Model_Calcs!B4208))^2))*COS(RADIANS(User_Model_Calcs!B4208))</f>
        <v>5425.1853082108573</v>
      </c>
      <c r="K4208">
        <f>((Earth_Data!$B$1*(1-Earth_Data!$B$2^2))/SQRT(1-Earth_Data!$B$2^2*SIN(RADIANS(User_Model_Calcs!B4208))^2))*SIN(RADIANS(User_Model_Calcs!B4208))</f>
        <v>-3342.5640048526911</v>
      </c>
      <c r="L4208">
        <f t="shared" si="398"/>
        <v>-31.638044307671088</v>
      </c>
      <c r="M4208">
        <f t="shared" si="399"/>
        <v>6372.2342828056626</v>
      </c>
      <c r="N4208">
        <f>SQRT(User_Model_Calcs!M4208^2+Sat_Data!$B$3^2-2*User_Model_Calcs!M4208*Sat_Data!$B$3*COS(RADIANS(L4208))*COS(RADIANS(I4208)))</f>
        <v>38724.529048114695</v>
      </c>
      <c r="O4208">
        <f>DEGREES(ACOS(((Earth_Data!$B$1+Sat_Data!$B$2)/User_Model_Calcs!N4208)*SQRT(1-COS(RADIANS(User_Model_Calcs!I4208))^2*COS(RADIANS(User_Model_Calcs!B4208))^2)))</f>
        <v>28.676735502521481</v>
      </c>
      <c r="P4208">
        <f t="shared" si="396"/>
        <v>62.877803070269444</v>
      </c>
    </row>
    <row r="4209" spans="1:16" x14ac:dyDescent="0.25">
      <c r="A4209">
        <v>143.00700000000001</v>
      </c>
      <c r="B4209">
        <v>-32.981000000000002</v>
      </c>
      <c r="C4209">
        <v>2500</v>
      </c>
      <c r="D4209">
        <f t="shared" ca="1" si="395"/>
        <v>1.2</v>
      </c>
      <c r="E4209" s="1">
        <v>0.65</v>
      </c>
      <c r="F4209">
        <v>19.899999999999999</v>
      </c>
      <c r="G4209">
        <f t="shared" ca="1" si="397"/>
        <v>46.089820015575185</v>
      </c>
      <c r="H4209">
        <f t="shared" ca="1" si="400"/>
        <v>18.705451385887383</v>
      </c>
      <c r="I4209">
        <f>User_Model_Calcs!A4209-Sat_Data!$B$5</f>
        <v>33.007000000000005</v>
      </c>
      <c r="J4209">
        <f>(Earth_Data!$B$1/SQRT(1-Earth_Data!$B$2^2*SIN(RADIANS(User_Model_Calcs!B4209))^2))*COS(RADIANS(User_Model_Calcs!B4209))</f>
        <v>5355.6247714619067</v>
      </c>
      <c r="K4209">
        <f>((Earth_Data!$B$1*(1-Earth_Data!$B$2^2))/SQRT(1-Earth_Data!$B$2^2*SIN(RADIANS(User_Model_Calcs!B4209))^2))*SIN(RADIANS(User_Model_Calcs!B4209))</f>
        <v>-3452.1924512768906</v>
      </c>
      <c r="L4209">
        <f t="shared" si="398"/>
        <v>-32.805501085567769</v>
      </c>
      <c r="M4209">
        <f t="shared" si="399"/>
        <v>6371.8403474466895</v>
      </c>
      <c r="N4209">
        <f>SQRT(User_Model_Calcs!M4209^2+Sat_Data!$B$3^2-2*User_Model_Calcs!M4209*Sat_Data!$B$3*COS(RADIANS(L4209))*COS(RADIANS(I4209)))</f>
        <v>37943.059875983265</v>
      </c>
      <c r="O4209">
        <f>DEGREES(ACOS(((Earth_Data!$B$1+Sat_Data!$B$2)/User_Model_Calcs!N4209)*SQRT(1-COS(RADIANS(User_Model_Calcs!I4209))^2*COS(RADIANS(User_Model_Calcs!B4209))^2)))</f>
        <v>37.833344802871309</v>
      </c>
      <c r="P4209">
        <f t="shared" si="396"/>
        <v>50.036383141675906</v>
      </c>
    </row>
    <row r="4210" spans="1:16" x14ac:dyDescent="0.25">
      <c r="A4210">
        <v>161.55099999999999</v>
      </c>
      <c r="B4210">
        <v>-34.977000000000004</v>
      </c>
      <c r="C4210">
        <v>3750</v>
      </c>
      <c r="D4210">
        <f t="shared" ca="1" si="395"/>
        <v>3</v>
      </c>
      <c r="E4210" s="1">
        <v>0.65</v>
      </c>
      <c r="F4210">
        <v>19.899999999999999</v>
      </c>
      <c r="G4210">
        <f t="shared" ca="1" si="397"/>
        <v>54.048620189015942</v>
      </c>
      <c r="H4210">
        <f t="shared" ca="1" si="400"/>
        <v>17.150653765986306</v>
      </c>
      <c r="I4210">
        <f>User_Model_Calcs!A4210-Sat_Data!$B$5</f>
        <v>51.550999999999988</v>
      </c>
      <c r="J4210">
        <f>(Earth_Data!$B$1/SQRT(1-Earth_Data!$B$2^2*SIN(RADIANS(User_Model_Calcs!B4210))^2))*COS(RADIANS(User_Model_Calcs!B4210))</f>
        <v>5231.89254947465</v>
      </c>
      <c r="K4210">
        <f>((Earth_Data!$B$1*(1-Earth_Data!$B$2^2))/SQRT(1-Earth_Data!$B$2^2*SIN(RADIANS(User_Model_Calcs!B4210))^2))*SIN(RADIANS(User_Model_Calcs!B4210))</f>
        <v>-3635.7777488124357</v>
      </c>
      <c r="L4210">
        <f t="shared" si="398"/>
        <v>-34.796438415092311</v>
      </c>
      <c r="M4210">
        <f t="shared" si="399"/>
        <v>6371.1521319152298</v>
      </c>
      <c r="N4210">
        <f>SQRT(User_Model_Calcs!M4210^2+Sat_Data!$B$3^2-2*User_Model_Calcs!M4210*Sat_Data!$B$3*COS(RADIANS(L4210))*COS(RADIANS(I4210)))</f>
        <v>39294.560117956731</v>
      </c>
      <c r="O4210">
        <f>DEGREES(ACOS(((Earth_Data!$B$1+Sat_Data!$B$2)/User_Model_Calcs!N4210)*SQRT(1-COS(RADIANS(User_Model_Calcs!I4210))^2*COS(RADIANS(User_Model_Calcs!B4210))^2)))</f>
        <v>22.585937463799091</v>
      </c>
      <c r="P4210">
        <f t="shared" si="396"/>
        <v>65.527383861563564</v>
      </c>
    </row>
    <row r="4211" spans="1:16" x14ac:dyDescent="0.25">
      <c r="A4211">
        <v>120.96899999999999</v>
      </c>
      <c r="B4211">
        <v>-34.927</v>
      </c>
      <c r="C4211">
        <v>375</v>
      </c>
      <c r="D4211">
        <f t="shared" ca="1" si="395"/>
        <v>1.2</v>
      </c>
      <c r="E4211" s="1">
        <v>0.65</v>
      </c>
      <c r="F4211">
        <v>19.899999999999999</v>
      </c>
      <c r="G4211">
        <f t="shared" ca="1" si="397"/>
        <v>46.089820015575185</v>
      </c>
      <c r="H4211">
        <f t="shared" ca="1" si="400"/>
        <v>18.557379798399278</v>
      </c>
      <c r="I4211">
        <f>User_Model_Calcs!A4211-Sat_Data!$B$5</f>
        <v>10.968999999999994</v>
      </c>
      <c r="J4211">
        <f>(Earth_Data!$B$1/SQRT(1-Earth_Data!$B$2^2*SIN(RADIANS(User_Model_Calcs!B4211))^2))*COS(RADIANS(User_Model_Calcs!B4211))</f>
        <v>5235.0703626846553</v>
      </c>
      <c r="K4211">
        <f>((Earth_Data!$B$1*(1-Earth_Data!$B$2^2))/SQRT(1-Earth_Data!$B$2^2*SIN(RADIANS(User_Model_Calcs!B4211))^2))*SIN(RADIANS(User_Model_Calcs!B4211))</f>
        <v>-3631.2312593630081</v>
      </c>
      <c r="L4211">
        <f t="shared" si="398"/>
        <v>-34.746554669430104</v>
      </c>
      <c r="M4211">
        <f t="shared" si="399"/>
        <v>6371.1696070057897</v>
      </c>
      <c r="N4211">
        <f>SQRT(User_Model_Calcs!M4211^2+Sat_Data!$B$3^2-2*User_Model_Calcs!M4211*Sat_Data!$B$3*COS(RADIANS(L4211))*COS(RADIANS(I4211)))</f>
        <v>37215.688336076346</v>
      </c>
      <c r="O4211">
        <f>DEGREES(ACOS(((Earth_Data!$B$1+Sat_Data!$B$2)/User_Model_Calcs!N4211)*SQRT(1-COS(RADIANS(User_Model_Calcs!I4211))^2*COS(RADIANS(User_Model_Calcs!B4211))^2)))</f>
        <v>47.754432660167261</v>
      </c>
      <c r="P4211">
        <f t="shared" si="396"/>
        <v>18.702458528068497</v>
      </c>
    </row>
    <row r="4212" spans="1:16" x14ac:dyDescent="0.25">
      <c r="A4212">
        <v>146</v>
      </c>
      <c r="B4212">
        <v>-29.692787544332969</v>
      </c>
      <c r="C4212">
        <v>4700</v>
      </c>
      <c r="D4212">
        <f t="shared" ca="1" si="395"/>
        <v>0.75</v>
      </c>
      <c r="E4212" s="1">
        <v>0.65</v>
      </c>
      <c r="F4212">
        <v>19.899999999999999</v>
      </c>
      <c r="G4212">
        <f t="shared" ca="1" si="397"/>
        <v>42.007420362456692</v>
      </c>
      <c r="H4212">
        <f t="shared" ca="1" si="400"/>
        <v>22.658030847272464</v>
      </c>
      <c r="I4212">
        <f>User_Model_Calcs!A4212-Sat_Data!$B$5</f>
        <v>36</v>
      </c>
      <c r="J4212">
        <f>(Earth_Data!$B$1/SQRT(1-Earth_Data!$B$2^2*SIN(RADIANS(User_Model_Calcs!B4212))^2))*COS(RADIANS(User_Model_Calcs!B4212))</f>
        <v>5545.2074195002642</v>
      </c>
      <c r="K4212">
        <f>((Earth_Data!$B$1*(1-Earth_Data!$B$2^2))/SQRT(1-Earth_Data!$B$2^2*SIN(RADIANS(User_Model_Calcs!B4212))^2))*SIN(RADIANS(User_Model_Calcs!B4212))</f>
        <v>-3140.8373127536465</v>
      </c>
      <c r="L4212">
        <f t="shared" si="398"/>
        <v>-29.527464770089402</v>
      </c>
      <c r="M4212">
        <f t="shared" si="399"/>
        <v>6372.9258861582821</v>
      </c>
      <c r="N4212">
        <f>SQRT(User_Model_Calcs!M4212^2+Sat_Data!$B$3^2-2*User_Model_Calcs!M4212*Sat_Data!$B$3*COS(RADIANS(L4212))*COS(RADIANS(I4212)))</f>
        <v>37948.888469079699</v>
      </c>
      <c r="O4212">
        <f>DEGREES(ACOS(((Earth_Data!$B$1+Sat_Data!$B$2)/User_Model_Calcs!N4212)*SQRT(1-COS(RADIANS(User_Model_Calcs!I4212))^2*COS(RADIANS(User_Model_Calcs!B4212))^2)))</f>
        <v>37.77527922526923</v>
      </c>
      <c r="P4212">
        <f t="shared" si="396"/>
        <v>55.71423123361221</v>
      </c>
    </row>
    <row r="4213" spans="1:16" x14ac:dyDescent="0.25">
      <c r="A4213">
        <v>154.06965875995303</v>
      </c>
      <c r="B4213">
        <v>-31.562254000446693</v>
      </c>
      <c r="C4213">
        <v>4700</v>
      </c>
      <c r="D4213">
        <f t="shared" ca="1" si="395"/>
        <v>0.75</v>
      </c>
      <c r="E4213" s="1">
        <v>0.65</v>
      </c>
      <c r="F4213">
        <v>19.899999999999999</v>
      </c>
      <c r="G4213">
        <f t="shared" ca="1" si="397"/>
        <v>42.007420362456692</v>
      </c>
      <c r="H4213">
        <f t="shared" ca="1" si="400"/>
        <v>16.157780829025345</v>
      </c>
      <c r="I4213">
        <f>User_Model_Calcs!A4213-Sat_Data!$B$5</f>
        <v>44.069658759953029</v>
      </c>
      <c r="J4213">
        <f>(Earth_Data!$B$1/SQRT(1-Earth_Data!$B$2^2*SIN(RADIANS(User_Model_Calcs!B4213))^2))*COS(RADIANS(User_Model_Calcs!B4213))</f>
        <v>5439.6249152978671</v>
      </c>
      <c r="K4213">
        <f>((Earth_Data!$B$1*(1-Earth_Data!$B$2^2))/SQRT(1-Earth_Data!$B$2^2*SIN(RADIANS(User_Model_Calcs!B4213))^2))*SIN(RADIANS(User_Model_Calcs!B4213))</f>
        <v>-3319.1717031479061</v>
      </c>
      <c r="L4213">
        <f t="shared" si="398"/>
        <v>-31.390870885956833</v>
      </c>
      <c r="M4213">
        <f t="shared" si="399"/>
        <v>6372.3166912910956</v>
      </c>
      <c r="N4213">
        <f>SQRT(User_Model_Calcs!M4213^2+Sat_Data!$B$3^2-2*User_Model_Calcs!M4213*Sat_Data!$B$3*COS(RADIANS(L4213))*COS(RADIANS(I4213)))</f>
        <v>38585.455570408769</v>
      </c>
      <c r="O4213">
        <f>DEGREES(ACOS(((Earth_Data!$B$1+Sat_Data!$B$2)/User_Model_Calcs!N4213)*SQRT(1-COS(RADIANS(User_Model_Calcs!I4213))^2*COS(RADIANS(User_Model_Calcs!B4213))^2)))</f>
        <v>30.227817214061314</v>
      </c>
      <c r="P4213">
        <f t="shared" si="396"/>
        <v>61.59968778685819</v>
      </c>
    </row>
    <row r="4214" spans="1:16" x14ac:dyDescent="0.25">
      <c r="A4214">
        <v>119.765</v>
      </c>
      <c r="B4214">
        <v>-34.731999999999999</v>
      </c>
      <c r="C4214">
        <v>3750</v>
      </c>
      <c r="D4214">
        <f t="shared" ca="1" si="395"/>
        <v>0.75</v>
      </c>
      <c r="E4214" s="1">
        <v>0.65</v>
      </c>
      <c r="F4214">
        <v>19.899999999999999</v>
      </c>
      <c r="G4214">
        <f t="shared" ca="1" si="397"/>
        <v>42.007420362456692</v>
      </c>
      <c r="H4214">
        <f t="shared" ca="1" si="400"/>
        <v>22.753189505746931</v>
      </c>
      <c r="I4214">
        <f>User_Model_Calcs!A4214-Sat_Data!$B$5</f>
        <v>9.7650000000000006</v>
      </c>
      <c r="J4214">
        <f>(Earth_Data!$B$1/SQRT(1-Earth_Data!$B$2^2*SIN(RADIANS(User_Model_Calcs!B4214))^2))*COS(RADIANS(User_Model_Calcs!B4214))</f>
        <v>5247.4256410190201</v>
      </c>
      <c r="K4214">
        <f>((Earth_Data!$B$1*(1-Earth_Data!$B$2^2))/SQRT(1-Earth_Data!$B$2^2*SIN(RADIANS(User_Model_Calcs!B4214))^2))*SIN(RADIANS(User_Model_Calcs!B4214))</f>
        <v>-3613.4738600593432</v>
      </c>
      <c r="L4214">
        <f t="shared" si="398"/>
        <v>-34.552013291728834</v>
      </c>
      <c r="M4214">
        <f t="shared" si="399"/>
        <v>6371.2376502023562</v>
      </c>
      <c r="N4214">
        <f>SQRT(User_Model_Calcs!M4214^2+Sat_Data!$B$3^2-2*User_Model_Calcs!M4214*Sat_Data!$B$3*COS(RADIANS(L4214))*COS(RADIANS(I4214)))</f>
        <v>37179.458873553005</v>
      </c>
      <c r="O4214">
        <f>DEGREES(ACOS(((Earth_Data!$B$1+Sat_Data!$B$2)/User_Model_Calcs!N4214)*SQRT(1-COS(RADIANS(User_Model_Calcs!I4214))^2*COS(RADIANS(User_Model_Calcs!B4214))^2)))</f>
        <v>48.303884791546302</v>
      </c>
      <c r="P4214">
        <f t="shared" si="396"/>
        <v>16.807994087668469</v>
      </c>
    </row>
    <row r="4215" spans="1:16" x14ac:dyDescent="0.25">
      <c r="A4215">
        <v>143.61500000000001</v>
      </c>
      <c r="B4215">
        <v>-34.709000000000003</v>
      </c>
      <c r="C4215">
        <v>950</v>
      </c>
      <c r="D4215">
        <f t="shared" ca="1" si="395"/>
        <v>0.75</v>
      </c>
      <c r="E4215" s="1">
        <v>0.65</v>
      </c>
      <c r="F4215">
        <v>19.899999999999999</v>
      </c>
      <c r="G4215">
        <f t="shared" ca="1" si="397"/>
        <v>42.007420362456692</v>
      </c>
      <c r="H4215">
        <f t="shared" ca="1" si="400"/>
        <v>23.365013125018628</v>
      </c>
      <c r="I4215">
        <f>User_Model_Calcs!A4215-Sat_Data!$B$5</f>
        <v>33.615000000000009</v>
      </c>
      <c r="J4215">
        <f>(Earth_Data!$B$1/SQRT(1-Earth_Data!$B$2^2*SIN(RADIANS(User_Model_Calcs!B4215))^2))*COS(RADIANS(User_Model_Calcs!B4215))</f>
        <v>5248.8789176975597</v>
      </c>
      <c r="K4215">
        <f>((Earth_Data!$B$1*(1-Earth_Data!$B$2^2))/SQRT(1-Earth_Data!$B$2^2*SIN(RADIANS(User_Model_Calcs!B4215))^2))*SIN(RADIANS(User_Model_Calcs!B4215))</f>
        <v>-3611.376665626296</v>
      </c>
      <c r="L4215">
        <f t="shared" si="398"/>
        <v>-34.529067933915755</v>
      </c>
      <c r="M4215">
        <f t="shared" si="399"/>
        <v>6371.2456642072757</v>
      </c>
      <c r="N4215">
        <f>SQRT(User_Model_Calcs!M4215^2+Sat_Data!$B$3^2-2*User_Model_Calcs!M4215*Sat_Data!$B$3*COS(RADIANS(L4215))*COS(RADIANS(I4215)))</f>
        <v>38076.19432742057</v>
      </c>
      <c r="O4215">
        <f>DEGREES(ACOS(((Earth_Data!$B$1+Sat_Data!$B$2)/User_Model_Calcs!N4215)*SQRT(1-COS(RADIANS(User_Model_Calcs!I4215))^2*COS(RADIANS(User_Model_Calcs!B4215))^2)))</f>
        <v>36.177692306894244</v>
      </c>
      <c r="P4215">
        <f t="shared" si="396"/>
        <v>49.41854573707726</v>
      </c>
    </row>
    <row r="4216" spans="1:16" x14ac:dyDescent="0.25">
      <c r="A4216">
        <v>144.61500000000001</v>
      </c>
      <c r="B4216">
        <v>-25.709</v>
      </c>
      <c r="C4216">
        <v>1250</v>
      </c>
      <c r="D4216">
        <f t="shared" ca="1" si="395"/>
        <v>3</v>
      </c>
      <c r="E4216" s="1">
        <v>0.65</v>
      </c>
      <c r="F4216">
        <v>19.899999999999999</v>
      </c>
      <c r="G4216">
        <f t="shared" ca="1" si="397"/>
        <v>54.048620189015942</v>
      </c>
      <c r="H4216">
        <f t="shared" ca="1" si="400"/>
        <v>15.264731477935948</v>
      </c>
      <c r="I4216">
        <f>User_Model_Calcs!A4216-Sat_Data!$B$5</f>
        <v>34.615000000000009</v>
      </c>
      <c r="J4216">
        <f>(Earth_Data!$B$1/SQRT(1-Earth_Data!$B$2^2*SIN(RADIANS(User_Model_Calcs!B4216))^2))*COS(RADIANS(User_Model_Calcs!B4216))</f>
        <v>5750.3841384480775</v>
      </c>
      <c r="K4216">
        <f>((Earth_Data!$B$1*(1-Earth_Data!$B$2^2))/SQRT(1-Earth_Data!$B$2^2*SIN(RADIANS(User_Model_Calcs!B4216))^2))*SIN(RADIANS(User_Model_Calcs!B4216))</f>
        <v>-2750.0512289605931</v>
      </c>
      <c r="L4216">
        <f t="shared" si="398"/>
        <v>-25.558890803466511</v>
      </c>
      <c r="M4216">
        <f t="shared" si="399"/>
        <v>6374.1430405681131</v>
      </c>
      <c r="N4216">
        <f>SQRT(User_Model_Calcs!M4216^2+Sat_Data!$B$3^2-2*User_Model_Calcs!M4216*Sat_Data!$B$3*COS(RADIANS(L4216))*COS(RADIANS(I4216)))</f>
        <v>37674.410585679019</v>
      </c>
      <c r="O4216">
        <f>DEGREES(ACOS(((Earth_Data!$B$1+Sat_Data!$B$2)/User_Model_Calcs!N4216)*SQRT(1-COS(RADIANS(User_Model_Calcs!I4216))^2*COS(RADIANS(User_Model_Calcs!B4216))^2)))</f>
        <v>41.332659764384353</v>
      </c>
      <c r="P4216">
        <f t="shared" si="396"/>
        <v>57.851553505600066</v>
      </c>
    </row>
    <row r="4217" spans="1:16" x14ac:dyDescent="0.25">
      <c r="A4217">
        <v>148.97499999999999</v>
      </c>
      <c r="B4217">
        <v>-26.594999999999999</v>
      </c>
      <c r="C4217">
        <v>375</v>
      </c>
      <c r="D4217">
        <f t="shared" ca="1" si="395"/>
        <v>1.2</v>
      </c>
      <c r="E4217" s="1">
        <v>0.65</v>
      </c>
      <c r="F4217">
        <v>19.899999999999999</v>
      </c>
      <c r="G4217">
        <f t="shared" ca="1" si="397"/>
        <v>46.089820015575185</v>
      </c>
      <c r="H4217">
        <f t="shared" ca="1" si="400"/>
        <v>16.412149357511364</v>
      </c>
      <c r="I4217">
        <f>User_Model_Calcs!A4217-Sat_Data!$B$5</f>
        <v>38.974999999999994</v>
      </c>
      <c r="J4217">
        <f>(Earth_Data!$B$1/SQRT(1-Earth_Data!$B$2^2*SIN(RADIANS(User_Model_Calcs!B4217))^2))*COS(RADIANS(User_Model_Calcs!B4217))</f>
        <v>5707.1200191876433</v>
      </c>
      <c r="K4217">
        <f>((Earth_Data!$B$1*(1-Earth_Data!$B$2^2))/SQRT(1-Earth_Data!$B$2^2*SIN(RADIANS(User_Model_Calcs!B4217))^2))*SIN(RADIANS(User_Model_Calcs!B4217))</f>
        <v>-2838.1617512522421</v>
      </c>
      <c r="L4217">
        <f t="shared" si="398"/>
        <v>-26.441246943271278</v>
      </c>
      <c r="M4217">
        <f t="shared" si="399"/>
        <v>6373.8827287363511</v>
      </c>
      <c r="N4217">
        <f>SQRT(User_Model_Calcs!M4217^2+Sat_Data!$B$3^2-2*User_Model_Calcs!M4217*Sat_Data!$B$3*COS(RADIANS(L4217))*COS(RADIANS(I4217)))</f>
        <v>38003.824451197666</v>
      </c>
      <c r="O4217">
        <f>DEGREES(ACOS(((Earth_Data!$B$1+Sat_Data!$B$2)/User_Model_Calcs!N4217)*SQRT(1-COS(RADIANS(User_Model_Calcs!I4217))^2*COS(RADIANS(User_Model_Calcs!B4217))^2)))</f>
        <v>37.103763308872161</v>
      </c>
      <c r="P4217">
        <f t="shared" si="396"/>
        <v>61.042772825107463</v>
      </c>
    </row>
    <row r="4218" spans="1:16" x14ac:dyDescent="0.25">
      <c r="A4218">
        <v>147.17500000000001</v>
      </c>
      <c r="B4218">
        <v>-31.396999999999998</v>
      </c>
      <c r="C4218">
        <v>950</v>
      </c>
      <c r="D4218">
        <f t="shared" ca="1" si="395"/>
        <v>0.75</v>
      </c>
      <c r="E4218" s="1">
        <v>0.65</v>
      </c>
      <c r="F4218">
        <v>19.899999999999999</v>
      </c>
      <c r="G4218">
        <f t="shared" ca="1" si="397"/>
        <v>42.007420362456692</v>
      </c>
      <c r="H4218">
        <f t="shared" ca="1" si="400"/>
        <v>21.909032282115678</v>
      </c>
      <c r="I4218">
        <f>User_Model_Calcs!A4218-Sat_Data!$B$5</f>
        <v>37.175000000000011</v>
      </c>
      <c r="J4218">
        <f>(Earth_Data!$B$1/SQRT(1-Earth_Data!$B$2^2*SIN(RADIANS(User_Model_Calcs!B4218))^2))*COS(RADIANS(User_Model_Calcs!B4218))</f>
        <v>5449.1930965193187</v>
      </c>
      <c r="K4218">
        <f>((Earth_Data!$B$1*(1-Earth_Data!$B$2^2))/SQRT(1-Earth_Data!$B$2^2*SIN(RADIANS(User_Model_Calcs!B4218))^2))*SIN(RADIANS(User_Model_Calcs!B4218))</f>
        <v>-3303.5453813523081</v>
      </c>
      <c r="L4218">
        <f t="shared" si="398"/>
        <v>-31.226123696810944</v>
      </c>
      <c r="M4218">
        <f t="shared" si="399"/>
        <v>6372.3714180678426</v>
      </c>
      <c r="N4218">
        <f>SQRT(User_Model_Calcs!M4218^2+Sat_Data!$B$3^2-2*User_Model_Calcs!M4218*Sat_Data!$B$3*COS(RADIANS(L4218))*COS(RADIANS(I4218)))</f>
        <v>38108.76986528634</v>
      </c>
      <c r="O4218">
        <f>DEGREES(ACOS(((Earth_Data!$B$1+Sat_Data!$B$2)/User_Model_Calcs!N4218)*SQRT(1-COS(RADIANS(User_Model_Calcs!I4218))^2*COS(RADIANS(User_Model_Calcs!B4218))^2)))</f>
        <v>35.795625800610914</v>
      </c>
      <c r="P4218">
        <f t="shared" si="396"/>
        <v>55.512173516140187</v>
      </c>
    </row>
    <row r="4219" spans="1:16" x14ac:dyDescent="0.25">
      <c r="A4219">
        <v>118.62</v>
      </c>
      <c r="B4219">
        <v>-28.338999999999999</v>
      </c>
      <c r="C4219">
        <v>5000</v>
      </c>
      <c r="D4219">
        <f t="shared" ca="1" si="395"/>
        <v>0.75</v>
      </c>
      <c r="E4219" s="1">
        <v>0.65</v>
      </c>
      <c r="F4219">
        <v>19.899999999999999</v>
      </c>
      <c r="G4219">
        <f t="shared" ca="1" si="397"/>
        <v>42.007420362456692</v>
      </c>
      <c r="H4219">
        <f t="shared" ca="1" si="400"/>
        <v>15.594326108047516</v>
      </c>
      <c r="I4219">
        <f>User_Model_Calcs!A4219-Sat_Data!$B$5</f>
        <v>8.6200000000000045</v>
      </c>
      <c r="J4219">
        <f>(Earth_Data!$B$1/SQRT(1-Earth_Data!$B$2^2*SIN(RADIANS(User_Model_Calcs!B4219))^2))*COS(RADIANS(User_Model_Calcs!B4219))</f>
        <v>5617.9871501037533</v>
      </c>
      <c r="K4219">
        <f>((Earth_Data!$B$1*(1-Earth_Data!$B$2^2))/SQRT(1-Earth_Data!$B$2^2*SIN(RADIANS(User_Model_Calcs!B4219))^2))*SIN(RADIANS(User_Model_Calcs!B4219))</f>
        <v>-3009.6251788349628</v>
      </c>
      <c r="L4219">
        <f t="shared" si="398"/>
        <v>-28.178504570392402</v>
      </c>
      <c r="M4219">
        <f t="shared" si="399"/>
        <v>6373.352597794059</v>
      </c>
      <c r="N4219">
        <f>SQRT(User_Model_Calcs!M4219^2+Sat_Data!$B$3^2-2*User_Model_Calcs!M4219*Sat_Data!$B$3*COS(RADIANS(L4219))*COS(RADIANS(I4219)))</f>
        <v>36742.762718358979</v>
      </c>
      <c r="O4219">
        <f>DEGREES(ACOS(((Earth_Data!$B$1+Sat_Data!$B$2)/User_Model_Calcs!N4219)*SQRT(1-COS(RADIANS(User_Model_Calcs!I4219))^2*COS(RADIANS(User_Model_Calcs!B4219))^2)))</f>
        <v>55.571934257247435</v>
      </c>
      <c r="P4219">
        <f t="shared" si="396"/>
        <v>17.711038080237245</v>
      </c>
    </row>
    <row r="4220" spans="1:16" x14ac:dyDescent="0.25">
      <c r="A4220">
        <v>142.76499999999999</v>
      </c>
      <c r="B4220">
        <v>-34.257000000000005</v>
      </c>
      <c r="C4220">
        <v>1250</v>
      </c>
      <c r="D4220">
        <f t="shared" ca="1" si="395"/>
        <v>3</v>
      </c>
      <c r="E4220" s="1">
        <v>0.65</v>
      </c>
      <c r="F4220">
        <v>19.899999999999999</v>
      </c>
      <c r="G4220">
        <f t="shared" ca="1" si="397"/>
        <v>54.048620189015942</v>
      </c>
      <c r="H4220">
        <f t="shared" ca="1" si="400"/>
        <v>19.07602869762367</v>
      </c>
      <c r="I4220">
        <f>User_Model_Calcs!A4220-Sat_Data!$B$5</f>
        <v>32.764999999999986</v>
      </c>
      <c r="J4220">
        <f>(Earth_Data!$B$1/SQRT(1-Earth_Data!$B$2^2*SIN(RADIANS(User_Model_Calcs!B4220))^2))*COS(RADIANS(User_Model_Calcs!B4220))</f>
        <v>5277.2667006423071</v>
      </c>
      <c r="K4220">
        <f>((Earth_Data!$B$1*(1-Earth_Data!$B$2^2))/SQRT(1-Earth_Data!$B$2^2*SIN(RADIANS(User_Model_Calcs!B4220))^2))*SIN(RADIANS(User_Model_Calcs!B4220))</f>
        <v>-3570.0459237352666</v>
      </c>
      <c r="L4220">
        <f t="shared" si="398"/>
        <v>-34.078165177579152</v>
      </c>
      <c r="M4220">
        <f t="shared" si="399"/>
        <v>6371.4026499105312</v>
      </c>
      <c r="N4220">
        <f>SQRT(User_Model_Calcs!M4220^2+Sat_Data!$B$3^2-2*User_Model_Calcs!M4220*Sat_Data!$B$3*COS(RADIANS(L4220))*COS(RADIANS(I4220)))</f>
        <v>38002.512509427957</v>
      </c>
      <c r="O4220">
        <f>DEGREES(ACOS(((Earth_Data!$B$1+Sat_Data!$B$2)/User_Model_Calcs!N4220)*SQRT(1-COS(RADIANS(User_Model_Calcs!I4220))^2*COS(RADIANS(User_Model_Calcs!B4220))^2)))</f>
        <v>37.086383713717886</v>
      </c>
      <c r="P4220">
        <f t="shared" si="396"/>
        <v>48.82602214710743</v>
      </c>
    </row>
    <row r="4221" spans="1:16" x14ac:dyDescent="0.25">
      <c r="A4221">
        <v>135.13499999999999</v>
      </c>
      <c r="B4221">
        <v>-33.177999999999997</v>
      </c>
      <c r="C4221">
        <v>950</v>
      </c>
      <c r="D4221">
        <f t="shared" ca="1" si="395"/>
        <v>1.2</v>
      </c>
      <c r="E4221" s="1">
        <v>0.65</v>
      </c>
      <c r="F4221">
        <v>19.899999999999999</v>
      </c>
      <c r="G4221">
        <f t="shared" ca="1" si="397"/>
        <v>46.089820015575185</v>
      </c>
      <c r="H4221">
        <f t="shared" ca="1" si="400"/>
        <v>16.870344834785421</v>
      </c>
      <c r="I4221">
        <f>User_Model_Calcs!A4221-Sat_Data!$B$5</f>
        <v>25.134999999999991</v>
      </c>
      <c r="J4221">
        <f>(Earth_Data!$B$1/SQRT(1-Earth_Data!$B$2^2*SIN(RADIANS(User_Model_Calcs!B4221))^2))*COS(RADIANS(User_Model_Calcs!B4221))</f>
        <v>5343.6998366445705</v>
      </c>
      <c r="K4221">
        <f>((Earth_Data!$B$1*(1-Earth_Data!$B$2^2))/SQRT(1-Earth_Data!$B$2^2*SIN(RADIANS(User_Model_Calcs!B4221))^2))*SIN(RADIANS(User_Model_Calcs!B4221))</f>
        <v>-3470.4995785527954</v>
      </c>
      <c r="L4221">
        <f t="shared" si="398"/>
        <v>-33.001963251991384</v>
      </c>
      <c r="M4221">
        <f t="shared" si="399"/>
        <v>6371.7733221521885</v>
      </c>
      <c r="N4221">
        <f>SQRT(User_Model_Calcs!M4221^2+Sat_Data!$B$3^2-2*User_Model_Calcs!M4221*Sat_Data!$B$3*COS(RADIANS(L4221))*COS(RADIANS(I4221)))</f>
        <v>37556.079249656403</v>
      </c>
      <c r="O4221">
        <f>DEGREES(ACOS(((Earth_Data!$B$1+Sat_Data!$B$2)/User_Model_Calcs!N4221)*SQRT(1-COS(RADIANS(User_Model_Calcs!I4221))^2*COS(RADIANS(User_Model_Calcs!B4221))^2)))</f>
        <v>42.891080117368318</v>
      </c>
      <c r="P4221">
        <f t="shared" si="396"/>
        <v>40.608227302853578</v>
      </c>
    </row>
    <row r="4222" spans="1:16" x14ac:dyDescent="0.25">
      <c r="A4222">
        <v>117.309</v>
      </c>
      <c r="B4222">
        <v>-25.158000000000001</v>
      </c>
      <c r="C4222">
        <v>375</v>
      </c>
      <c r="D4222">
        <f t="shared" ca="1" si="395"/>
        <v>0.75</v>
      </c>
      <c r="E4222" s="1">
        <v>0.65</v>
      </c>
      <c r="F4222">
        <v>19.899999999999999</v>
      </c>
      <c r="G4222">
        <f t="shared" ca="1" si="397"/>
        <v>42.007420362456692</v>
      </c>
      <c r="H4222">
        <f t="shared" ca="1" si="400"/>
        <v>14.813731786072804</v>
      </c>
      <c r="I4222">
        <f>User_Model_Calcs!A4222-Sat_Data!$B$5</f>
        <v>7.3089999999999975</v>
      </c>
      <c r="J4222">
        <f>(Earth_Data!$B$1/SQRT(1-Earth_Data!$B$2^2*SIN(RADIANS(User_Model_Calcs!B4222))^2))*COS(RADIANS(User_Model_Calcs!B4222))</f>
        <v>5776.5982464494018</v>
      </c>
      <c r="K4222">
        <f>((Earth_Data!$B$1*(1-Earth_Data!$B$2^2))/SQRT(1-Earth_Data!$B$2^2*SIN(RADIANS(User_Model_Calcs!B4222))^2))*SIN(RADIANS(User_Model_Calcs!B4222))</f>
        <v>-2694.927657399126</v>
      </c>
      <c r="L4222">
        <f t="shared" si="398"/>
        <v>-25.010229084125719</v>
      </c>
      <c r="M4222">
        <f t="shared" si="399"/>
        <v>6374.3017170116009</v>
      </c>
      <c r="N4222">
        <f>SQRT(User_Model_Calcs!M4222^2+Sat_Data!$B$3^2-2*User_Model_Calcs!M4222*Sat_Data!$B$3*COS(RADIANS(L4222))*COS(RADIANS(I4222)))</f>
        <v>36541.40150120161</v>
      </c>
      <c r="O4222">
        <f>DEGREES(ACOS(((Earth_Data!$B$1+Sat_Data!$B$2)/User_Model_Calcs!N4222)*SQRT(1-COS(RADIANS(User_Model_Calcs!I4222))^2*COS(RADIANS(User_Model_Calcs!B4222))^2)))</f>
        <v>59.455538782062654</v>
      </c>
      <c r="P4222">
        <f t="shared" si="396"/>
        <v>16.78919854199787</v>
      </c>
    </row>
    <row r="4223" spans="1:16" x14ac:dyDescent="0.25">
      <c r="A4223">
        <v>136.673</v>
      </c>
      <c r="B4223">
        <v>-32.140999999999998</v>
      </c>
      <c r="C4223">
        <v>375</v>
      </c>
      <c r="D4223">
        <f t="shared" ca="1" si="395"/>
        <v>3</v>
      </c>
      <c r="E4223" s="1">
        <v>0.65</v>
      </c>
      <c r="F4223">
        <v>19.899999999999999</v>
      </c>
      <c r="G4223">
        <f t="shared" ca="1" si="397"/>
        <v>54.048620189015942</v>
      </c>
      <c r="H4223">
        <f t="shared" ca="1" si="400"/>
        <v>14.641421403094336</v>
      </c>
      <c r="I4223">
        <f>User_Model_Calcs!A4223-Sat_Data!$B$5</f>
        <v>26.673000000000002</v>
      </c>
      <c r="J4223">
        <f>(Earth_Data!$B$1/SQRT(1-Earth_Data!$B$2^2*SIN(RADIANS(User_Model_Calcs!B4223))^2))*COS(RADIANS(User_Model_Calcs!B4223))</f>
        <v>5405.7591555817353</v>
      </c>
      <c r="K4223">
        <f>((Earth_Data!$B$1*(1-Earth_Data!$B$2^2))/SQRT(1-Earth_Data!$B$2^2*SIN(RADIANS(User_Model_Calcs!B4223))^2))*SIN(RADIANS(User_Model_Calcs!B4223))</f>
        <v>-3373.6818399829754</v>
      </c>
      <c r="L4223">
        <f t="shared" si="398"/>
        <v>-31.9678868149667</v>
      </c>
      <c r="M4223">
        <f t="shared" si="399"/>
        <v>6372.1237594374034</v>
      </c>
      <c r="N4223">
        <f>SQRT(User_Model_Calcs!M4223^2+Sat_Data!$B$3^2-2*User_Model_Calcs!M4223*Sat_Data!$B$3*COS(RADIANS(L4223))*COS(RADIANS(I4223)))</f>
        <v>37564.229794811508</v>
      </c>
      <c r="O4223">
        <f>DEGREES(ACOS(((Earth_Data!$B$1+Sat_Data!$B$2)/User_Model_Calcs!N4223)*SQRT(1-COS(RADIANS(User_Model_Calcs!I4223))^2*COS(RADIANS(User_Model_Calcs!B4223))^2)))</f>
        <v>42.785275640400812</v>
      </c>
      <c r="P4223">
        <f t="shared" si="396"/>
        <v>43.35821304771725</v>
      </c>
    </row>
    <row r="4224" spans="1:16" x14ac:dyDescent="0.25">
      <c r="A4224">
        <v>109.863</v>
      </c>
      <c r="B4224">
        <v>-28.111999999999998</v>
      </c>
      <c r="C4224">
        <v>5000</v>
      </c>
      <c r="D4224">
        <f t="shared" ca="1" si="395"/>
        <v>3</v>
      </c>
      <c r="E4224" s="1">
        <v>0.65</v>
      </c>
      <c r="F4224">
        <v>19.899999999999999</v>
      </c>
      <c r="G4224">
        <f t="shared" ca="1" si="397"/>
        <v>54.048620189015942</v>
      </c>
      <c r="H4224">
        <f t="shared" ca="1" si="400"/>
        <v>15.921353242720908</v>
      </c>
      <c r="I4224">
        <f>User_Model_Calcs!A4224-Sat_Data!$B$5</f>
        <v>-0.13700000000000045</v>
      </c>
      <c r="J4224">
        <f>(Earth_Data!$B$1/SQRT(1-Earth_Data!$B$2^2*SIN(RADIANS(User_Model_Calcs!B4224))^2))*COS(RADIANS(User_Model_Calcs!B4224))</f>
        <v>5629.8848987082974</v>
      </c>
      <c r="K4224">
        <f>((Earth_Data!$B$1*(1-Earth_Data!$B$2^2))/SQRT(1-Earth_Data!$B$2^2*SIN(RADIANS(User_Model_Calcs!B4224))^2))*SIN(RADIANS(User_Model_Calcs!B4224))</f>
        <v>-2987.4596653179478</v>
      </c>
      <c r="L4224">
        <f t="shared" si="398"/>
        <v>-27.952349201577693</v>
      </c>
      <c r="M4224">
        <f t="shared" si="399"/>
        <v>6373.4228813570307</v>
      </c>
      <c r="N4224">
        <f>SQRT(User_Model_Calcs!M4224^2+Sat_Data!$B$3^2-2*User_Model_Calcs!M4224*Sat_Data!$B$3*COS(RADIANS(L4224))*COS(RADIANS(I4224)))</f>
        <v>36656.214592360797</v>
      </c>
      <c r="O4224">
        <f>DEGREES(ACOS(((Earth_Data!$B$1+Sat_Data!$B$2)/User_Model_Calcs!N4224)*SQRT(1-COS(RADIANS(User_Model_Calcs!I4224))^2*COS(RADIANS(User_Model_Calcs!B4224))^2)))</f>
        <v>57.179864622863825</v>
      </c>
      <c r="P4224">
        <f t="shared" si="396"/>
        <v>0.29074717099298897</v>
      </c>
    </row>
    <row r="4225" spans="1:16" x14ac:dyDescent="0.25">
      <c r="A4225">
        <v>120.922</v>
      </c>
      <c r="B4225">
        <v>-24.059000000000001</v>
      </c>
      <c r="C4225">
        <v>400</v>
      </c>
      <c r="D4225">
        <f t="shared" ca="1" si="395"/>
        <v>1.2</v>
      </c>
      <c r="E4225" s="1">
        <v>0.65</v>
      </c>
      <c r="F4225">
        <v>19.899999999999999</v>
      </c>
      <c r="G4225">
        <f t="shared" ca="1" si="397"/>
        <v>46.089820015575185</v>
      </c>
      <c r="H4225">
        <f t="shared" ca="1" si="400"/>
        <v>21.53088893814088</v>
      </c>
      <c r="I4225">
        <f>User_Model_Calcs!A4225-Sat_Data!$B$5</f>
        <v>10.921999999999997</v>
      </c>
      <c r="J4225">
        <f>(Earth_Data!$B$1/SQRT(1-Earth_Data!$B$2^2*SIN(RADIANS(User_Model_Calcs!B4225))^2))*COS(RADIANS(User_Model_Calcs!B4225))</f>
        <v>5827.2890673212942</v>
      </c>
      <c r="K4225">
        <f>((Earth_Data!$B$1*(1-Earth_Data!$B$2^2))/SQRT(1-Earth_Data!$B$2^2*SIN(RADIANS(User_Model_Calcs!B4225))^2))*SIN(RADIANS(User_Model_Calcs!B4225))</f>
        <v>-2584.2527524124112</v>
      </c>
      <c r="L4225">
        <f t="shared" si="398"/>
        <v>-23.916054232433076</v>
      </c>
      <c r="M4225">
        <f t="shared" si="399"/>
        <v>6374.6105890849049</v>
      </c>
      <c r="N4225">
        <f>SQRT(User_Model_Calcs!M4225^2+Sat_Data!$B$3^2-2*User_Model_Calcs!M4225*Sat_Data!$B$3*COS(RADIANS(L4225))*COS(RADIANS(I4225)))</f>
        <v>36550.600498380198</v>
      </c>
      <c r="O4225">
        <f>DEGREES(ACOS(((Earth_Data!$B$1+Sat_Data!$B$2)/User_Model_Calcs!N4225)*SQRT(1-COS(RADIANS(User_Model_Calcs!I4225))^2*COS(RADIANS(User_Model_Calcs!B4225))^2)))</f>
        <v>59.277053052096853</v>
      </c>
      <c r="P4225">
        <f t="shared" si="396"/>
        <v>25.32983516027948</v>
      </c>
    </row>
    <row r="4226" spans="1:16" x14ac:dyDescent="0.25">
      <c r="A4226">
        <v>153.27199999999999</v>
      </c>
      <c r="B4226">
        <v>-34.048999999999999</v>
      </c>
      <c r="C4226">
        <v>3750</v>
      </c>
      <c r="D4226">
        <f t="shared" ref="D4226:D4289" ca="1" si="401">CHOOSE(RANDBETWEEN(1,3),0.75,1.2,3)</f>
        <v>3</v>
      </c>
      <c r="E4226" s="1">
        <v>0.65</v>
      </c>
      <c r="F4226">
        <v>19.899999999999999</v>
      </c>
      <c r="G4226">
        <f t="shared" ca="1" si="397"/>
        <v>54.048620189015942</v>
      </c>
      <c r="H4226">
        <f t="shared" ca="1" si="400"/>
        <v>17.797003582018078</v>
      </c>
      <c r="I4226">
        <f>User_Model_Calcs!A4226-Sat_Data!$B$5</f>
        <v>43.271999999999991</v>
      </c>
      <c r="J4226">
        <f>(Earth_Data!$B$1/SQRT(1-Earth_Data!$B$2^2*SIN(RADIANS(User_Model_Calcs!B4226))^2))*COS(RADIANS(User_Model_Calcs!B4226))</f>
        <v>5290.219671280367</v>
      </c>
      <c r="K4226">
        <f>((Earth_Data!$B$1*(1-Earth_Data!$B$2^2))/SQRT(1-Earth_Data!$B$2^2*SIN(RADIANS(User_Model_Calcs!B4226))^2))*SIN(RADIANS(User_Model_Calcs!B4226))</f>
        <v>-3550.9525347465938</v>
      </c>
      <c r="L4226">
        <f t="shared" si="398"/>
        <v>-33.870685022332566</v>
      </c>
      <c r="M4226">
        <f t="shared" si="399"/>
        <v>6371.4745604471345</v>
      </c>
      <c r="N4226">
        <f>SQRT(User_Model_Calcs!M4226^2+Sat_Data!$B$3^2-2*User_Model_Calcs!M4226*Sat_Data!$B$3*COS(RADIANS(L4226))*COS(RADIANS(I4226)))</f>
        <v>38646.998282184803</v>
      </c>
      <c r="O4226">
        <f>DEGREES(ACOS(((Earth_Data!$B$1+Sat_Data!$B$2)/User_Model_Calcs!N4226)*SQRT(1-COS(RADIANS(User_Model_Calcs!I4226))^2*COS(RADIANS(User_Model_Calcs!B4226))^2)))</f>
        <v>29.52859351718266</v>
      </c>
      <c r="P4226">
        <f t="shared" ref="P4226:P4289" si="402">DEGREES(ASIN(SIN(RADIANS(ABS(I4226)))/(SIN(ACOS(COS(RADIANS(I4226))*COS(RADIANS(B4226)))))))</f>
        <v>59.258556802169828</v>
      </c>
    </row>
    <row r="4227" spans="1:16" x14ac:dyDescent="0.25">
      <c r="A4227">
        <v>113.5</v>
      </c>
      <c r="B4227">
        <v>-26.9</v>
      </c>
      <c r="C4227">
        <v>625</v>
      </c>
      <c r="D4227">
        <f t="shared" ca="1" si="401"/>
        <v>1.2</v>
      </c>
      <c r="E4227" s="1">
        <v>0.65</v>
      </c>
      <c r="F4227">
        <v>19.899999999999999</v>
      </c>
      <c r="G4227">
        <f t="shared" ref="G4227:G4290" ca="1" si="403">20.4+20*LOG(F4227)+20*LOG(D4227)+10*LOG(E4227)</f>
        <v>46.089820015575185</v>
      </c>
      <c r="H4227">
        <f t="shared" ca="1" si="400"/>
        <v>15.799471693968862</v>
      </c>
      <c r="I4227">
        <f>User_Model_Calcs!A4227-Sat_Data!$B$5</f>
        <v>3.5</v>
      </c>
      <c r="J4227">
        <f>(Earth_Data!$B$1/SQRT(1-Earth_Data!$B$2^2*SIN(RADIANS(User_Model_Calcs!B4227))^2))*COS(RADIANS(User_Model_Calcs!B4227))</f>
        <v>5691.9107809366751</v>
      </c>
      <c r="K4227">
        <f>((Earth_Data!$B$1*(1-Earth_Data!$B$2^2))/SQRT(1-Earth_Data!$B$2^2*SIN(RADIANS(User_Model_Calcs!B4227))^2))*SIN(RADIANS(User_Model_Calcs!B4227))</f>
        <v>-2868.3396015943554</v>
      </c>
      <c r="L4227">
        <f t="shared" ref="L4227:L4290" si="404">DEGREES(ATAN((K4227/J4227)))</f>
        <v>-26.745026212777301</v>
      </c>
      <c r="M4227">
        <f t="shared" ref="M4227:M4290" si="405">SQRT(J4227^2+K4227^2)</f>
        <v>6373.7916822106463</v>
      </c>
      <c r="N4227">
        <f>SQRT(User_Model_Calcs!M4227^2+Sat_Data!$B$3^2-2*User_Model_Calcs!M4227*Sat_Data!$B$3*COS(RADIANS(L4227))*COS(RADIANS(I4227)))</f>
        <v>36597.078470885994</v>
      </c>
      <c r="O4227">
        <f>DEGREES(ACOS(((Earth_Data!$B$1+Sat_Data!$B$2)/User_Model_Calcs!N4227)*SQRT(1-COS(RADIANS(User_Model_Calcs!I4227))^2*COS(RADIANS(User_Model_Calcs!B4227))^2)))</f>
        <v>58.330519320568222</v>
      </c>
      <c r="P4227">
        <f t="shared" si="402"/>
        <v>7.698886609652182</v>
      </c>
    </row>
    <row r="4228" spans="1:16" x14ac:dyDescent="0.25">
      <c r="A4228">
        <v>119.863</v>
      </c>
      <c r="B4228">
        <v>-31.888999999999999</v>
      </c>
      <c r="C4228">
        <v>950</v>
      </c>
      <c r="D4228">
        <f t="shared" ca="1" si="401"/>
        <v>1.2</v>
      </c>
      <c r="E4228" s="1">
        <v>0.65</v>
      </c>
      <c r="F4228">
        <v>19.899999999999999</v>
      </c>
      <c r="G4228">
        <f t="shared" ca="1" si="403"/>
        <v>46.089820015575185</v>
      </c>
      <c r="H4228">
        <f t="shared" ca="1" si="400"/>
        <v>21.248137052742578</v>
      </c>
      <c r="I4228">
        <f>User_Model_Calcs!A4228-Sat_Data!$B$5</f>
        <v>9.8629999999999995</v>
      </c>
      <c r="J4228">
        <f>(Earth_Data!$B$1/SQRT(1-Earth_Data!$B$2^2*SIN(RADIANS(User_Model_Calcs!B4228))^2))*COS(RADIANS(User_Model_Calcs!B4228))</f>
        <v>5420.5731746763613</v>
      </c>
      <c r="K4228">
        <f>((Earth_Data!$B$1*(1-Earth_Data!$B$2^2))/SQRT(1-Earth_Data!$B$2^2*SIN(RADIANS(User_Model_Calcs!B4228))^2))*SIN(RADIANS(User_Model_Calcs!B4228))</f>
        <v>-3349.9882596010834</v>
      </c>
      <c r="L4228">
        <f t="shared" si="404"/>
        <v>-31.716631525207866</v>
      </c>
      <c r="M4228">
        <f t="shared" si="405"/>
        <v>6372.208006765477</v>
      </c>
      <c r="N4228">
        <f>SQRT(User_Model_Calcs!M4228^2+Sat_Data!$B$3^2-2*User_Model_Calcs!M4228*Sat_Data!$B$3*COS(RADIANS(L4228))*COS(RADIANS(I4228)))</f>
        <v>36987.404712671734</v>
      </c>
      <c r="O4228">
        <f>DEGREES(ACOS(((Earth_Data!$B$1+Sat_Data!$B$2)/User_Model_Calcs!N4228)*SQRT(1-COS(RADIANS(User_Model_Calcs!I4228))^2*COS(RADIANS(User_Model_Calcs!B4228))^2)))</f>
        <v>51.345817567387421</v>
      </c>
      <c r="P4228">
        <f t="shared" si="402"/>
        <v>18.217075975127369</v>
      </c>
    </row>
    <row r="4229" spans="1:16" x14ac:dyDescent="0.25">
      <c r="A4229">
        <v>119.863</v>
      </c>
      <c r="B4229">
        <v>-32.888999999999996</v>
      </c>
      <c r="C4229">
        <v>950</v>
      </c>
      <c r="D4229">
        <f t="shared" ca="1" si="401"/>
        <v>3</v>
      </c>
      <c r="E4229" s="1">
        <v>0.65</v>
      </c>
      <c r="F4229">
        <v>19.899999999999999</v>
      </c>
      <c r="G4229">
        <f t="shared" ca="1" si="403"/>
        <v>54.048620189015942</v>
      </c>
      <c r="H4229">
        <f t="shared" ca="1" si="400"/>
        <v>22.350419009183781</v>
      </c>
      <c r="I4229">
        <f>User_Model_Calcs!A4229-Sat_Data!$B$5</f>
        <v>9.8629999999999995</v>
      </c>
      <c r="J4229">
        <f>(Earth_Data!$B$1/SQRT(1-Earth_Data!$B$2^2*SIN(RADIANS(User_Model_Calcs!B4229))^2))*COS(RADIANS(User_Model_Calcs!B4229))</f>
        <v>5361.1720704122745</v>
      </c>
      <c r="K4229">
        <f>((Earth_Data!$B$1*(1-Earth_Data!$B$2^2))/SQRT(1-Earth_Data!$B$2^2*SIN(RADIANS(User_Model_Calcs!B4229))^2))*SIN(RADIANS(User_Model_Calcs!B4229))</f>
        <v>-3443.6291073074954</v>
      </c>
      <c r="L4229">
        <f t="shared" si="404"/>
        <v>-32.713755089233551</v>
      </c>
      <c r="M4229">
        <f t="shared" si="405"/>
        <v>6371.8715772733558</v>
      </c>
      <c r="N4229">
        <f>SQRT(User_Model_Calcs!M4229^2+Sat_Data!$B$3^2-2*User_Model_Calcs!M4229*Sat_Data!$B$3*COS(RADIANS(L4229))*COS(RADIANS(I4229)))</f>
        <v>37054.000832777921</v>
      </c>
      <c r="O4229">
        <f>DEGREES(ACOS(((Earth_Data!$B$1+Sat_Data!$B$2)/User_Model_Calcs!N4229)*SQRT(1-COS(RADIANS(User_Model_Calcs!I4229))^2*COS(RADIANS(User_Model_Calcs!B4229))^2)))</f>
        <v>50.266984368196916</v>
      </c>
      <c r="P4229">
        <f t="shared" si="402"/>
        <v>17.754082971323324</v>
      </c>
    </row>
    <row r="4230" spans="1:16" x14ac:dyDescent="0.25">
      <c r="A4230">
        <v>150.05600000000001</v>
      </c>
      <c r="B4230">
        <v>-27.856000000000002</v>
      </c>
      <c r="C4230">
        <v>2500</v>
      </c>
      <c r="D4230">
        <f t="shared" ca="1" si="401"/>
        <v>1.2</v>
      </c>
      <c r="E4230" s="1">
        <v>0.65</v>
      </c>
      <c r="F4230">
        <v>19.899999999999999</v>
      </c>
      <c r="G4230">
        <f t="shared" ca="1" si="403"/>
        <v>46.089820015575185</v>
      </c>
      <c r="H4230">
        <f t="shared" ca="1" si="400"/>
        <v>17.055900446967595</v>
      </c>
      <c r="I4230">
        <f>User_Model_Calcs!A4230-Sat_Data!$B$5</f>
        <v>40.056000000000012</v>
      </c>
      <c r="J4230">
        <f>(Earth_Data!$B$1/SQRT(1-Earth_Data!$B$2^2*SIN(RADIANS(User_Model_Calcs!B4230))^2))*COS(RADIANS(User_Model_Calcs!B4230))</f>
        <v>5643.1966713230531</v>
      </c>
      <c r="K4230">
        <f>((Earth_Data!$B$1*(1-Earth_Data!$B$2^2))/SQRT(1-Earth_Data!$B$2^2*SIN(RADIANS(User_Model_Calcs!B4230))^2))*SIN(RADIANS(User_Model_Calcs!B4230))</f>
        <v>-2962.4069881363143</v>
      </c>
      <c r="L4230">
        <f t="shared" si="404"/>
        <v>-27.697313693569981</v>
      </c>
      <c r="M4230">
        <f t="shared" si="405"/>
        <v>6373.5016933072557</v>
      </c>
      <c r="N4230">
        <f>SQRT(User_Model_Calcs!M4230^2+Sat_Data!$B$3^2-2*User_Model_Calcs!M4230*Sat_Data!$B$3*COS(RADIANS(L4230))*COS(RADIANS(I4230)))</f>
        <v>38133.834372019315</v>
      </c>
      <c r="O4230">
        <f>DEGREES(ACOS(((Earth_Data!$B$1+Sat_Data!$B$2)/User_Model_Calcs!N4230)*SQRT(1-COS(RADIANS(User_Model_Calcs!I4230))^2*COS(RADIANS(User_Model_Calcs!B4230))^2)))</f>
        <v>35.506514212964071</v>
      </c>
      <c r="P4230">
        <f t="shared" si="402"/>
        <v>60.937144477902891</v>
      </c>
    </row>
    <row r="4231" spans="1:16" x14ac:dyDescent="0.25">
      <c r="A4231">
        <v>144.44900000000001</v>
      </c>
      <c r="B4231">
        <v>-32.826000000000001</v>
      </c>
      <c r="C4231">
        <v>6250</v>
      </c>
      <c r="D4231">
        <f t="shared" ca="1" si="401"/>
        <v>0.75</v>
      </c>
      <c r="E4231" s="1">
        <v>0.65</v>
      </c>
      <c r="F4231">
        <v>19.899999999999999</v>
      </c>
      <c r="G4231">
        <f t="shared" ca="1" si="403"/>
        <v>42.007420362456692</v>
      </c>
      <c r="H4231">
        <f t="shared" ca="1" si="400"/>
        <v>19.469172493636385</v>
      </c>
      <c r="I4231">
        <f>User_Model_Calcs!A4231-Sat_Data!$B$5</f>
        <v>34.449000000000012</v>
      </c>
      <c r="J4231">
        <f>(Earth_Data!$B$1/SQRT(1-Earth_Data!$B$2^2*SIN(RADIANS(User_Model_Calcs!B4231))^2))*COS(RADIANS(User_Model_Calcs!B4231))</f>
        <v>5364.9627820777114</v>
      </c>
      <c r="K4231">
        <f>((Earth_Data!$B$1*(1-Earth_Data!$B$2^2))/SQRT(1-Earth_Data!$B$2^2*SIN(RADIANS(User_Model_Calcs!B4231))^2))*SIN(RADIANS(User_Model_Calcs!B4231))</f>
        <v>-3437.7600179400492</v>
      </c>
      <c r="L4231">
        <f t="shared" si="404"/>
        <v>-32.650930064925134</v>
      </c>
      <c r="M4231">
        <f t="shared" si="405"/>
        <v>6371.8929364849018</v>
      </c>
      <c r="N4231">
        <f>SQRT(User_Model_Calcs!M4231^2+Sat_Data!$B$3^2-2*User_Model_Calcs!M4231*Sat_Data!$B$3*COS(RADIANS(L4231))*COS(RADIANS(I4231)))</f>
        <v>38017.603599271322</v>
      </c>
      <c r="O4231">
        <f>DEGREES(ACOS(((Earth_Data!$B$1+Sat_Data!$B$2)/User_Model_Calcs!N4231)*SQRT(1-COS(RADIANS(User_Model_Calcs!I4231))^2*COS(RADIANS(User_Model_Calcs!B4231))^2)))</f>
        <v>36.906284676697091</v>
      </c>
      <c r="P4231">
        <f t="shared" si="402"/>
        <v>51.682401731970756</v>
      </c>
    </row>
    <row r="4232" spans="1:16" x14ac:dyDescent="0.25">
      <c r="A4232">
        <v>116.101</v>
      </c>
      <c r="B4232">
        <v>-24.821000000000002</v>
      </c>
      <c r="C4232">
        <v>2500</v>
      </c>
      <c r="D4232">
        <f t="shared" ca="1" si="401"/>
        <v>0.75</v>
      </c>
      <c r="E4232" s="1">
        <v>0.65</v>
      </c>
      <c r="F4232">
        <v>19.899999999999999</v>
      </c>
      <c r="G4232">
        <f t="shared" ca="1" si="403"/>
        <v>42.007420362456692</v>
      </c>
      <c r="H4232">
        <f t="shared" ca="1" si="400"/>
        <v>19.353114266438475</v>
      </c>
      <c r="I4232">
        <f>User_Model_Calcs!A4232-Sat_Data!$B$5</f>
        <v>6.1009999999999991</v>
      </c>
      <c r="J4232">
        <f>(Earth_Data!$B$1/SQRT(1-Earth_Data!$B$2^2*SIN(RADIANS(User_Model_Calcs!B4232))^2))*COS(RADIANS(User_Model_Calcs!B4232))</f>
        <v>5792.3685431418089</v>
      </c>
      <c r="K4232">
        <f>((Earth_Data!$B$1*(1-Earth_Data!$B$2^2))/SQRT(1-Earth_Data!$B$2^2*SIN(RADIANS(User_Model_Calcs!B4232))^2))*SIN(RADIANS(User_Model_Calcs!B4232))</f>
        <v>-2661.0919614298668</v>
      </c>
      <c r="L4232">
        <f t="shared" si="404"/>
        <v>-24.674686035586699</v>
      </c>
      <c r="M4232">
        <f t="shared" si="405"/>
        <v>6374.3975218655305</v>
      </c>
      <c r="N4232">
        <f>SQRT(User_Model_Calcs!M4232^2+Sat_Data!$B$3^2-2*User_Model_Calcs!M4232*Sat_Data!$B$3*COS(RADIANS(L4232))*COS(RADIANS(I4232)))</f>
        <v>36506.900249735016</v>
      </c>
      <c r="O4232">
        <f>DEGREES(ACOS(((Earth_Data!$B$1+Sat_Data!$B$2)/User_Model_Calcs!N4232)*SQRT(1-COS(RADIANS(User_Model_Calcs!I4232))^2*COS(RADIANS(User_Model_Calcs!B4232))^2)))</f>
        <v>60.16709215951451</v>
      </c>
      <c r="P4232">
        <f t="shared" si="402"/>
        <v>14.285263862398526</v>
      </c>
    </row>
    <row r="4233" spans="1:16" x14ac:dyDescent="0.25">
      <c r="A4233">
        <v>146.70500000000001</v>
      </c>
      <c r="B4233">
        <v>-23.82</v>
      </c>
      <c r="C4233">
        <v>1250</v>
      </c>
      <c r="D4233">
        <f t="shared" ca="1" si="401"/>
        <v>0.75</v>
      </c>
      <c r="E4233" s="1">
        <v>0.65</v>
      </c>
      <c r="F4233">
        <v>19.899999999999999</v>
      </c>
      <c r="G4233">
        <f t="shared" ca="1" si="403"/>
        <v>42.007420362456692</v>
      </c>
      <c r="H4233">
        <f t="shared" ca="1" si="400"/>
        <v>14.799612188485861</v>
      </c>
      <c r="I4233">
        <f>User_Model_Calcs!A4233-Sat_Data!$B$5</f>
        <v>36.705000000000013</v>
      </c>
      <c r="J4233">
        <f>(Earth_Data!$B$1/SQRT(1-Earth_Data!$B$2^2*SIN(RADIANS(User_Model_Calcs!B4233))^2))*COS(RADIANS(User_Model_Calcs!B4233))</f>
        <v>5838.0302510399888</v>
      </c>
      <c r="K4233">
        <f>((Earth_Data!$B$1*(1-Earth_Data!$B$2^2))/SQRT(1-Earth_Data!$B$2^2*SIN(RADIANS(User_Model_Calcs!B4233))^2))*SIN(RADIANS(User_Model_Calcs!B4233))</f>
        <v>-2560.0589384596001</v>
      </c>
      <c r="L4233">
        <f t="shared" si="404"/>
        <v>-23.678131469641546</v>
      </c>
      <c r="M4233">
        <f t="shared" si="405"/>
        <v>6374.676382409144</v>
      </c>
      <c r="N4233">
        <f>SQRT(User_Model_Calcs!M4233^2+Sat_Data!$B$3^2-2*User_Model_Calcs!M4233*Sat_Data!$B$3*COS(RADIANS(L4233))*COS(RADIANS(I4233)))</f>
        <v>37732.663154517395</v>
      </c>
      <c r="O4233">
        <f>DEGREES(ACOS(((Earth_Data!$B$1+Sat_Data!$B$2)/User_Model_Calcs!N4233)*SQRT(1-COS(RADIANS(User_Model_Calcs!I4233))^2*COS(RADIANS(User_Model_Calcs!B4233))^2)))</f>
        <v>40.571288998196039</v>
      </c>
      <c r="P4233">
        <f t="shared" si="402"/>
        <v>61.554384088657052</v>
      </c>
    </row>
    <row r="4234" spans="1:16" x14ac:dyDescent="0.25">
      <c r="A4234">
        <v>116.003</v>
      </c>
      <c r="B4234">
        <v>-24.812000000000001</v>
      </c>
      <c r="C4234">
        <v>2500</v>
      </c>
      <c r="D4234">
        <f t="shared" ca="1" si="401"/>
        <v>1.2</v>
      </c>
      <c r="E4234" s="1">
        <v>0.65</v>
      </c>
      <c r="F4234">
        <v>19.899999999999999</v>
      </c>
      <c r="G4234">
        <f t="shared" ca="1" si="403"/>
        <v>46.089820015575185</v>
      </c>
      <c r="H4234">
        <f t="shared" ca="1" si="400"/>
        <v>23.634707444669747</v>
      </c>
      <c r="I4234">
        <f>User_Model_Calcs!A4234-Sat_Data!$B$5</f>
        <v>6.0030000000000001</v>
      </c>
      <c r="J4234">
        <f>(Earth_Data!$B$1/SQRT(1-Earth_Data!$B$2^2*SIN(RADIANS(User_Model_Calcs!B4234))^2))*COS(RADIANS(User_Model_Calcs!B4234))</f>
        <v>5792.7869688720639</v>
      </c>
      <c r="K4234">
        <f>((Earth_Data!$B$1*(1-Earth_Data!$B$2^2))/SQRT(1-Earth_Data!$B$2^2*SIN(RADIANS(User_Model_Calcs!B4234))^2))*SIN(RADIANS(User_Model_Calcs!B4234))</f>
        <v>-2660.1870896352539</v>
      </c>
      <c r="L4234">
        <f t="shared" si="404"/>
        <v>-24.665725221942999</v>
      </c>
      <c r="M4234">
        <f t="shared" si="405"/>
        <v>6374.4000673472065</v>
      </c>
      <c r="N4234">
        <f>SQRT(User_Model_Calcs!M4234^2+Sat_Data!$B$3^2-2*User_Model_Calcs!M4234*Sat_Data!$B$3*COS(RADIANS(L4234))*COS(RADIANS(I4234)))</f>
        <v>36505.213625060547</v>
      </c>
      <c r="O4234">
        <f>DEGREES(ACOS(((Earth_Data!$B$1+Sat_Data!$B$2)/User_Model_Calcs!N4234)*SQRT(1-COS(RADIANS(User_Model_Calcs!I4234))^2*COS(RADIANS(User_Model_Calcs!B4234))^2)))</f>
        <v>60.202235134578864</v>
      </c>
      <c r="P4234">
        <f t="shared" si="402"/>
        <v>14.067931153663398</v>
      </c>
    </row>
    <row r="4235" spans="1:16" x14ac:dyDescent="0.25">
      <c r="A4235">
        <v>141.61500000000001</v>
      </c>
      <c r="B4235">
        <v>-26.709</v>
      </c>
      <c r="C4235">
        <v>950</v>
      </c>
      <c r="D4235">
        <f t="shared" ca="1" si="401"/>
        <v>0.75</v>
      </c>
      <c r="E4235" s="1">
        <v>0.65</v>
      </c>
      <c r="F4235">
        <v>19.899999999999999</v>
      </c>
      <c r="G4235">
        <f t="shared" ca="1" si="403"/>
        <v>42.007420362456692</v>
      </c>
      <c r="H4235">
        <f t="shared" ca="1" si="400"/>
        <v>21.450225925736756</v>
      </c>
      <c r="I4235">
        <f>User_Model_Calcs!A4235-Sat_Data!$B$5</f>
        <v>31.615000000000009</v>
      </c>
      <c r="J4235">
        <f>(Earth_Data!$B$1/SQRT(1-Earth_Data!$B$2^2*SIN(RADIANS(User_Model_Calcs!B4235))^2))*COS(RADIANS(User_Model_Calcs!B4235))</f>
        <v>5701.4541340520691</v>
      </c>
      <c r="K4235">
        <f>((Earth_Data!$B$1*(1-Earth_Data!$B$2^2))/SQRT(1-Earth_Data!$B$2^2*SIN(RADIANS(User_Model_Calcs!B4235))^2))*SIN(RADIANS(User_Model_Calcs!B4235))</f>
        <v>-2849.4506603742088</v>
      </c>
      <c r="L4235">
        <f t="shared" si="404"/>
        <v>-26.554788635462675</v>
      </c>
      <c r="M4235">
        <f t="shared" si="405"/>
        <v>6373.8487830043823</v>
      </c>
      <c r="N4235">
        <f>SQRT(User_Model_Calcs!M4235^2+Sat_Data!$B$3^2-2*User_Model_Calcs!M4235*Sat_Data!$B$3*COS(RADIANS(L4235))*COS(RADIANS(I4235)))</f>
        <v>37536.669703011401</v>
      </c>
      <c r="O4235">
        <f>DEGREES(ACOS(((Earth_Data!$B$1+Sat_Data!$B$2)/User_Model_Calcs!N4235)*SQRT(1-COS(RADIANS(User_Model_Calcs!I4235))^2*COS(RADIANS(User_Model_Calcs!B4235))^2)))</f>
        <v>43.189814896443352</v>
      </c>
      <c r="P4235">
        <f t="shared" si="402"/>
        <v>53.864676180244949</v>
      </c>
    </row>
    <row r="4236" spans="1:16" x14ac:dyDescent="0.25">
      <c r="A4236">
        <v>134.61500000000001</v>
      </c>
      <c r="B4236">
        <v>-25.709</v>
      </c>
      <c r="C4236">
        <v>375</v>
      </c>
      <c r="D4236">
        <f t="shared" ca="1" si="401"/>
        <v>3</v>
      </c>
      <c r="E4236" s="1">
        <v>0.65</v>
      </c>
      <c r="F4236">
        <v>19.899999999999999</v>
      </c>
      <c r="G4236">
        <f t="shared" ca="1" si="403"/>
        <v>54.048620189015942</v>
      </c>
      <c r="H4236">
        <f t="shared" ca="1" si="400"/>
        <v>15.348595018067083</v>
      </c>
      <c r="I4236">
        <f>User_Model_Calcs!A4236-Sat_Data!$B$5</f>
        <v>24.615000000000009</v>
      </c>
      <c r="J4236">
        <f>(Earth_Data!$B$1/SQRT(1-Earth_Data!$B$2^2*SIN(RADIANS(User_Model_Calcs!B4236))^2))*COS(RADIANS(User_Model_Calcs!B4236))</f>
        <v>5750.3841384480775</v>
      </c>
      <c r="K4236">
        <f>((Earth_Data!$B$1*(1-Earth_Data!$B$2^2))/SQRT(1-Earth_Data!$B$2^2*SIN(RADIANS(User_Model_Calcs!B4236))^2))*SIN(RADIANS(User_Model_Calcs!B4236))</f>
        <v>-2750.0512289605931</v>
      </c>
      <c r="L4236">
        <f t="shared" si="404"/>
        <v>-25.558890803466511</v>
      </c>
      <c r="M4236">
        <f t="shared" si="405"/>
        <v>6374.1430405681131</v>
      </c>
      <c r="N4236">
        <f>SQRT(User_Model_Calcs!M4236^2+Sat_Data!$B$3^2-2*User_Model_Calcs!M4236*Sat_Data!$B$3*COS(RADIANS(L4236))*COS(RADIANS(I4236)))</f>
        <v>37115.906114963545</v>
      </c>
      <c r="O4236">
        <f>DEGREES(ACOS(((Earth_Data!$B$1+Sat_Data!$B$2)/User_Model_Calcs!N4236)*SQRT(1-COS(RADIANS(User_Model_Calcs!I4236))^2*COS(RADIANS(User_Model_Calcs!B4236))^2)))</f>
        <v>49.33589782378079</v>
      </c>
      <c r="P4236">
        <f t="shared" si="402"/>
        <v>46.563883988914327</v>
      </c>
    </row>
    <row r="4237" spans="1:16" x14ac:dyDescent="0.25">
      <c r="A4237">
        <v>154.92599999999999</v>
      </c>
      <c r="B4237">
        <v>-30.658999999999999</v>
      </c>
      <c r="C4237">
        <v>950</v>
      </c>
      <c r="D4237">
        <f t="shared" ca="1" si="401"/>
        <v>1.2</v>
      </c>
      <c r="E4237" s="1">
        <v>0.65</v>
      </c>
      <c r="F4237">
        <v>19.899999999999999</v>
      </c>
      <c r="G4237">
        <f t="shared" ca="1" si="403"/>
        <v>46.089820015575185</v>
      </c>
      <c r="H4237">
        <f t="shared" ca="1" si="400"/>
        <v>17.296725935951159</v>
      </c>
      <c r="I4237">
        <f>User_Model_Calcs!A4237-Sat_Data!$B$5</f>
        <v>44.925999999999988</v>
      </c>
      <c r="J4237">
        <f>(Earth_Data!$B$1/SQRT(1-Earth_Data!$B$2^2*SIN(RADIANS(User_Model_Calcs!B4237))^2))*COS(RADIANS(User_Model_Calcs!B4237))</f>
        <v>5491.3685578805544</v>
      </c>
      <c r="K4237">
        <f>((Earth_Data!$B$1*(1-Earth_Data!$B$2^2))/SQRT(1-Earth_Data!$B$2^2*SIN(RADIANS(User_Model_Calcs!B4237))^2))*SIN(RADIANS(User_Model_Calcs!B4237))</f>
        <v>-3233.4312819200809</v>
      </c>
      <c r="L4237">
        <f t="shared" si="404"/>
        <v>-30.490455871394396</v>
      </c>
      <c r="M4237">
        <f t="shared" si="405"/>
        <v>6372.6137881860141</v>
      </c>
      <c r="N4237">
        <f>SQRT(User_Model_Calcs!M4237^2+Sat_Data!$B$3^2-2*User_Model_Calcs!M4237*Sat_Data!$B$3*COS(RADIANS(L4237))*COS(RADIANS(I4237)))</f>
        <v>38607.731276398248</v>
      </c>
      <c r="O4237">
        <f>DEGREES(ACOS(((Earth_Data!$B$1+Sat_Data!$B$2)/User_Model_Calcs!N4237)*SQRT(1-COS(RADIANS(User_Model_Calcs!I4237))^2*COS(RADIANS(User_Model_Calcs!B4237))^2)))</f>
        <v>29.98092568997027</v>
      </c>
      <c r="P4237">
        <f t="shared" si="402"/>
        <v>62.921775003532083</v>
      </c>
    </row>
    <row r="4238" spans="1:16" x14ac:dyDescent="0.25">
      <c r="A4238">
        <v>153.71600000000001</v>
      </c>
      <c r="B4238">
        <v>-33.646999999999998</v>
      </c>
      <c r="C4238">
        <v>375</v>
      </c>
      <c r="D4238">
        <f t="shared" ca="1" si="401"/>
        <v>0.75</v>
      </c>
      <c r="E4238" s="1">
        <v>0.65</v>
      </c>
      <c r="F4238">
        <v>19.899999999999999</v>
      </c>
      <c r="G4238">
        <f t="shared" ca="1" si="403"/>
        <v>42.007420362456692</v>
      </c>
      <c r="H4238">
        <f t="shared" ca="1" si="400"/>
        <v>22.407537190662957</v>
      </c>
      <c r="I4238">
        <f>User_Model_Calcs!A4238-Sat_Data!$B$5</f>
        <v>43.716000000000008</v>
      </c>
      <c r="J4238">
        <f>(Earth_Data!$B$1/SQRT(1-Earth_Data!$B$2^2*SIN(RADIANS(User_Model_Calcs!B4238))^2))*COS(RADIANS(User_Model_Calcs!B4238))</f>
        <v>5315.0557178523022</v>
      </c>
      <c r="K4238">
        <f>((Earth_Data!$B$1*(1-Earth_Data!$B$2^2))/SQRT(1-Earth_Data!$B$2^2*SIN(RADIANS(User_Model_Calcs!B4238))^2))*SIN(RADIANS(User_Model_Calcs!B4238))</f>
        <v>-3513.9200444823418</v>
      </c>
      <c r="L4238">
        <f t="shared" si="404"/>
        <v>-33.469716236184496</v>
      </c>
      <c r="M4238">
        <f t="shared" si="405"/>
        <v>6371.6129326010723</v>
      </c>
      <c r="N4238">
        <f>SQRT(User_Model_Calcs!M4238^2+Sat_Data!$B$3^2-2*User_Model_Calcs!M4238*Sat_Data!$B$3*COS(RADIANS(L4238))*COS(RADIANS(I4238)))</f>
        <v>38658.21893782921</v>
      </c>
      <c r="O4238">
        <f>DEGREES(ACOS(((Earth_Data!$B$1+Sat_Data!$B$2)/User_Model_Calcs!N4238)*SQRT(1-COS(RADIANS(User_Model_Calcs!I4238))^2*COS(RADIANS(User_Model_Calcs!B4238))^2)))</f>
        <v>29.405088250165225</v>
      </c>
      <c r="P4238">
        <f t="shared" si="402"/>
        <v>59.908484534643733</v>
      </c>
    </row>
    <row r="4239" spans="1:16" x14ac:dyDescent="0.25">
      <c r="A4239">
        <v>158.51857910958867</v>
      </c>
      <c r="B4239">
        <v>-24.782190758761814</v>
      </c>
      <c r="C4239">
        <v>4700</v>
      </c>
      <c r="D4239">
        <f t="shared" ca="1" si="401"/>
        <v>0.75</v>
      </c>
      <c r="E4239" s="1">
        <v>0.65</v>
      </c>
      <c r="F4239">
        <v>19.899999999999999</v>
      </c>
      <c r="G4239">
        <f t="shared" ca="1" si="403"/>
        <v>42.007420362456692</v>
      </c>
      <c r="H4239">
        <f t="shared" ca="1" si="400"/>
        <v>19.818859647490271</v>
      </c>
      <c r="I4239">
        <f>User_Model_Calcs!A4239-Sat_Data!$B$5</f>
        <v>48.518579109588671</v>
      </c>
      <c r="J4239">
        <f>(Earth_Data!$B$1/SQRT(1-Earth_Data!$B$2^2*SIN(RADIANS(User_Model_Calcs!B4239))^2))*COS(RADIANS(User_Model_Calcs!B4239))</f>
        <v>5794.1718338854471</v>
      </c>
      <c r="K4239">
        <f>((Earth_Data!$B$1*(1-Earth_Data!$B$2^2))/SQRT(1-Earth_Data!$B$2^2*SIN(RADIANS(User_Model_Calcs!B4239))^2))*SIN(RADIANS(User_Model_Calcs!B4239))</f>
        <v>-2657.1895680687517</v>
      </c>
      <c r="L4239">
        <f t="shared" si="404"/>
        <v>-24.636045873723312</v>
      </c>
      <c r="M4239">
        <f t="shared" si="405"/>
        <v>6374.4084934403791</v>
      </c>
      <c r="N4239">
        <f>SQRT(User_Model_Calcs!M4239^2+Sat_Data!$B$3^2-2*User_Model_Calcs!M4239*Sat_Data!$B$3*COS(RADIANS(L4239))*COS(RADIANS(I4239)))</f>
        <v>38662.669330051409</v>
      </c>
      <c r="O4239">
        <f>DEGREES(ACOS(((Earth_Data!$B$1+Sat_Data!$B$2)/User_Model_Calcs!N4239)*SQRT(1-COS(RADIANS(User_Model_Calcs!I4239))^2*COS(RADIANS(User_Model_Calcs!B4239))^2)))</f>
        <v>29.387243376814045</v>
      </c>
      <c r="P4239">
        <f t="shared" si="402"/>
        <v>69.664893633500483</v>
      </c>
    </row>
    <row r="4240" spans="1:16" x14ac:dyDescent="0.25">
      <c r="A4240">
        <v>160.79300000000001</v>
      </c>
      <c r="B4240">
        <v>-27.606999999999999</v>
      </c>
      <c r="C4240">
        <v>375</v>
      </c>
      <c r="D4240">
        <f t="shared" ca="1" si="401"/>
        <v>0.75</v>
      </c>
      <c r="E4240" s="1">
        <v>0.65</v>
      </c>
      <c r="F4240">
        <v>19.899999999999999</v>
      </c>
      <c r="G4240">
        <f t="shared" ca="1" si="403"/>
        <v>42.007420362456692</v>
      </c>
      <c r="H4240">
        <f t="shared" ca="1" si="400"/>
        <v>19.098934500116112</v>
      </c>
      <c r="I4240">
        <f>User_Model_Calcs!A4240-Sat_Data!$B$5</f>
        <v>50.793000000000006</v>
      </c>
      <c r="J4240">
        <f>(Earth_Data!$B$1/SQRT(1-Earth_Data!$B$2^2*SIN(RADIANS(User_Model_Calcs!B4240))^2))*COS(RADIANS(User_Model_Calcs!B4240))</f>
        <v>5656.0364680070188</v>
      </c>
      <c r="K4240">
        <f>((Earth_Data!$B$1*(1-Earth_Data!$B$2^2))/SQRT(1-Earth_Data!$B$2^2*SIN(RADIANS(User_Model_Calcs!B4240))^2))*SIN(RADIANS(User_Model_Calcs!B4240))</f>
        <v>-2937.9834148717446</v>
      </c>
      <c r="L4240">
        <f t="shared" si="404"/>
        <v>-27.449263900985216</v>
      </c>
      <c r="M4240">
        <f t="shared" si="405"/>
        <v>6373.5778863591795</v>
      </c>
      <c r="N4240">
        <f>SQRT(User_Model_Calcs!M4240^2+Sat_Data!$B$3^2-2*User_Model_Calcs!M4240*Sat_Data!$B$3*COS(RADIANS(L4240))*COS(RADIANS(I4240)))</f>
        <v>38947.874481783649</v>
      </c>
      <c r="O4240">
        <f>DEGREES(ACOS(((Earth_Data!$B$1+Sat_Data!$B$2)/User_Model_Calcs!N4240)*SQRT(1-COS(RADIANS(User_Model_Calcs!I4240))^2*COS(RADIANS(User_Model_Calcs!B4240))^2)))</f>
        <v>26.260042329699104</v>
      </c>
      <c r="P4240">
        <f t="shared" si="402"/>
        <v>69.291522388409192</v>
      </c>
    </row>
    <row r="4241" spans="1:16" x14ac:dyDescent="0.25">
      <c r="A4241">
        <v>157.79300000000001</v>
      </c>
      <c r="B4241">
        <v>-31.606999999999999</v>
      </c>
      <c r="C4241">
        <v>375</v>
      </c>
      <c r="D4241">
        <f t="shared" ca="1" si="401"/>
        <v>3</v>
      </c>
      <c r="E4241" s="1">
        <v>0.65</v>
      </c>
      <c r="F4241">
        <v>19.899999999999999</v>
      </c>
      <c r="G4241">
        <f t="shared" ca="1" si="403"/>
        <v>54.048620189015942</v>
      </c>
      <c r="H4241">
        <f t="shared" ca="1" si="400"/>
        <v>16.615409185264607</v>
      </c>
      <c r="I4241">
        <f>User_Model_Calcs!A4241-Sat_Data!$B$5</f>
        <v>47.793000000000006</v>
      </c>
      <c r="J4241">
        <f>(Earth_Data!$B$1/SQRT(1-Earth_Data!$B$2^2*SIN(RADIANS(User_Model_Calcs!B4241))^2))*COS(RADIANS(User_Model_Calcs!B4241))</f>
        <v>5437.026335646714</v>
      </c>
      <c r="K4241">
        <f>((Earth_Data!$B$1*(1-Earth_Data!$B$2^2))/SQRT(1-Earth_Data!$B$2^2*SIN(RADIANS(User_Model_Calcs!B4241))^2))*SIN(RADIANS(User_Model_Calcs!B4241))</f>
        <v>-3323.398174599748</v>
      </c>
      <c r="L4241">
        <f t="shared" si="404"/>
        <v>-31.435480631617132</v>
      </c>
      <c r="M4241">
        <f t="shared" si="405"/>
        <v>6372.301844816272</v>
      </c>
      <c r="N4241">
        <f>SQRT(User_Model_Calcs!M4241^2+Sat_Data!$B$3^2-2*User_Model_Calcs!M4241*Sat_Data!$B$3*COS(RADIANS(L4241))*COS(RADIANS(I4241)))</f>
        <v>38863.850214812293</v>
      </c>
      <c r="O4241">
        <f>DEGREES(ACOS(((Earth_Data!$B$1+Sat_Data!$B$2)/User_Model_Calcs!N4241)*SQRT(1-COS(RADIANS(User_Model_Calcs!I4241))^2*COS(RADIANS(User_Model_Calcs!B4241))^2)))</f>
        <v>27.15307148935182</v>
      </c>
      <c r="P4241">
        <f t="shared" si="402"/>
        <v>64.576742744381832</v>
      </c>
    </row>
    <row r="4242" spans="1:16" x14ac:dyDescent="0.25">
      <c r="A4242">
        <v>133.92860458316989</v>
      </c>
      <c r="B4242">
        <v>-33.564</v>
      </c>
      <c r="C4242">
        <v>2500</v>
      </c>
      <c r="D4242">
        <f t="shared" ca="1" si="401"/>
        <v>1.2</v>
      </c>
      <c r="E4242" s="1">
        <v>0.65</v>
      </c>
      <c r="F4242">
        <v>19.899999999999999</v>
      </c>
      <c r="G4242">
        <f t="shared" ca="1" si="403"/>
        <v>46.089820015575185</v>
      </c>
      <c r="H4242">
        <f t="shared" ca="1" si="400"/>
        <v>16.097704232246421</v>
      </c>
      <c r="I4242">
        <f>User_Model_Calcs!A4242-Sat_Data!$B$5</f>
        <v>23.928604583169886</v>
      </c>
      <c r="J4242">
        <f>(Earth_Data!$B$1/SQRT(1-Earth_Data!$B$2^2*SIN(RADIANS(User_Model_Calcs!B4242))^2))*COS(RADIANS(User_Model_Calcs!B4242))</f>
        <v>5320.1509605520305</v>
      </c>
      <c r="K4242">
        <f>((Earth_Data!$B$1*(1-Earth_Data!$B$2^2))/SQRT(1-Earth_Data!$B$2^2*SIN(RADIANS(User_Model_Calcs!B4242))^2))*SIN(RADIANS(User_Model_Calcs!B4242))</f>
        <v>-3506.2526846315254</v>
      </c>
      <c r="L4242">
        <f t="shared" si="404"/>
        <v>-33.386933486219654</v>
      </c>
      <c r="M4242">
        <f t="shared" si="405"/>
        <v>6371.6414001062922</v>
      </c>
      <c r="N4242">
        <f>SQRT(User_Model_Calcs!M4242^2+Sat_Data!$B$3^2-2*User_Model_Calcs!M4242*Sat_Data!$B$3*COS(RADIANS(L4242))*COS(RADIANS(I4242)))</f>
        <v>37527.76527252129</v>
      </c>
      <c r="O4242">
        <f>DEGREES(ACOS(((Earth_Data!$B$1+Sat_Data!$B$2)/User_Model_Calcs!N4242)*SQRT(1-COS(RADIANS(User_Model_Calcs!I4242))^2*COS(RADIANS(User_Model_Calcs!B4242))^2)))</f>
        <v>43.277362601919691</v>
      </c>
      <c r="P4242">
        <f t="shared" si="402"/>
        <v>38.750810298010997</v>
      </c>
    </row>
    <row r="4243" spans="1:16" x14ac:dyDescent="0.25">
      <c r="A4243">
        <v>151.01913977233409</v>
      </c>
      <c r="B4243">
        <v>-30.617975327385086</v>
      </c>
      <c r="C4243">
        <v>4700</v>
      </c>
      <c r="D4243">
        <f t="shared" ca="1" si="401"/>
        <v>3</v>
      </c>
      <c r="E4243" s="1">
        <v>0.65</v>
      </c>
      <c r="F4243">
        <v>19.899999999999999</v>
      </c>
      <c r="G4243">
        <f t="shared" ca="1" si="403"/>
        <v>54.048620189015942</v>
      </c>
      <c r="H4243">
        <f t="shared" ca="1" si="400"/>
        <v>17.263707706401217</v>
      </c>
      <c r="I4243">
        <f>User_Model_Calcs!A4243-Sat_Data!$B$5</f>
        <v>41.019139772334086</v>
      </c>
      <c r="J4243">
        <f>(Earth_Data!$B$1/SQRT(1-Earth_Data!$B$2^2*SIN(RADIANS(User_Model_Calcs!B4243))^2))*COS(RADIANS(User_Model_Calcs!B4243))</f>
        <v>5493.686374156875</v>
      </c>
      <c r="K4243">
        <f>((Earth_Data!$B$1*(1-Earth_Data!$B$2^2))/SQRT(1-Earth_Data!$B$2^2*SIN(RADIANS(User_Model_Calcs!B4243))^2))*SIN(RADIANS(User_Model_Calcs!B4243))</f>
        <v>-3229.5180703987444</v>
      </c>
      <c r="L4243">
        <f t="shared" si="404"/>
        <v>-30.449564122400773</v>
      </c>
      <c r="M4243">
        <f t="shared" si="405"/>
        <v>6372.6271619033969</v>
      </c>
      <c r="N4243">
        <f>SQRT(User_Model_Calcs!M4243^2+Sat_Data!$B$3^2-2*User_Model_Calcs!M4243*Sat_Data!$B$3*COS(RADIANS(L4243))*COS(RADIANS(I4243)))</f>
        <v>38326.100301308419</v>
      </c>
      <c r="O4243">
        <f>DEGREES(ACOS(((Earth_Data!$B$1+Sat_Data!$B$2)/User_Model_Calcs!N4243)*SQRT(1-COS(RADIANS(User_Model_Calcs!I4243))^2*COS(RADIANS(User_Model_Calcs!B4243))^2)))</f>
        <v>33.207526319222104</v>
      </c>
      <c r="P4243">
        <f t="shared" si="402"/>
        <v>59.650999461954839</v>
      </c>
    </row>
    <row r="4244" spans="1:16" x14ac:dyDescent="0.25">
      <c r="A4244">
        <v>154.19399999999999</v>
      </c>
      <c r="B4244">
        <v>-32.290999999999997</v>
      </c>
      <c r="C4244">
        <v>375</v>
      </c>
      <c r="D4244">
        <f t="shared" ca="1" si="401"/>
        <v>0.75</v>
      </c>
      <c r="E4244" s="1">
        <v>0.65</v>
      </c>
      <c r="F4244">
        <v>19.899999999999999</v>
      </c>
      <c r="G4244">
        <f t="shared" ca="1" si="403"/>
        <v>42.007420362456692</v>
      </c>
      <c r="H4244">
        <f t="shared" ca="1" si="400"/>
        <v>19.220827729494584</v>
      </c>
      <c r="I4244">
        <f>User_Model_Calcs!A4244-Sat_Data!$B$5</f>
        <v>44.193999999999988</v>
      </c>
      <c r="J4244">
        <f>(Earth_Data!$B$1/SQRT(1-Earth_Data!$B$2^2*SIN(RADIANS(User_Model_Calcs!B4244))^2))*COS(RADIANS(User_Model_Calcs!B4244))</f>
        <v>5396.8915791176396</v>
      </c>
      <c r="K4244">
        <f>((Earth_Data!$B$1*(1-Earth_Data!$B$2^2))/SQRT(1-Earth_Data!$B$2^2*SIN(RADIANS(User_Model_Calcs!B4244))^2))*SIN(RADIANS(User_Model_Calcs!B4244))</f>
        <v>-3387.7545954792595</v>
      </c>
      <c r="L4244">
        <f t="shared" si="404"/>
        <v>-32.117449863063271</v>
      </c>
      <c r="M4244">
        <f t="shared" si="405"/>
        <v>6372.0734393085686</v>
      </c>
      <c r="N4244">
        <f>SQRT(User_Model_Calcs!M4244^2+Sat_Data!$B$3^2-2*User_Model_Calcs!M4244*Sat_Data!$B$3*COS(RADIANS(L4244))*COS(RADIANS(I4244)))</f>
        <v>38627.855129792748</v>
      </c>
      <c r="O4244">
        <f>DEGREES(ACOS(((Earth_Data!$B$1+Sat_Data!$B$2)/User_Model_Calcs!N4244)*SQRT(1-COS(RADIANS(User_Model_Calcs!I4244))^2*COS(RADIANS(User_Model_Calcs!B4244))^2)))</f>
        <v>29.749275385834338</v>
      </c>
      <c r="P4244">
        <f t="shared" si="402"/>
        <v>61.21273907007145</v>
      </c>
    </row>
    <row r="4245" spans="1:16" x14ac:dyDescent="0.25">
      <c r="A4245">
        <v>133.58000000000001</v>
      </c>
      <c r="B4245">
        <v>-32.271000000000001</v>
      </c>
      <c r="C4245">
        <v>950</v>
      </c>
      <c r="D4245">
        <f t="shared" ca="1" si="401"/>
        <v>1.2</v>
      </c>
      <c r="E4245" s="1">
        <v>0.65</v>
      </c>
      <c r="F4245">
        <v>19.899999999999999</v>
      </c>
      <c r="G4245">
        <f t="shared" ca="1" si="403"/>
        <v>46.089820015575185</v>
      </c>
      <c r="H4245">
        <f t="shared" ca="1" si="400"/>
        <v>16.429751992602235</v>
      </c>
      <c r="I4245">
        <f>User_Model_Calcs!A4245-Sat_Data!$B$5</f>
        <v>23.580000000000013</v>
      </c>
      <c r="J4245">
        <f>(Earth_Data!$B$1/SQRT(1-Earth_Data!$B$2^2*SIN(RADIANS(User_Model_Calcs!B4245))^2))*COS(RADIANS(User_Model_Calcs!B4245))</f>
        <v>5398.0760630780233</v>
      </c>
      <c r="K4245">
        <f>((Earth_Data!$B$1*(1-Earth_Data!$B$2^2))/SQRT(1-Earth_Data!$B$2^2*SIN(RADIANS(User_Model_Calcs!B4245))^2))*SIN(RADIANS(User_Model_Calcs!B4245))</f>
        <v>-3385.8795507698078</v>
      </c>
      <c r="L4245">
        <f t="shared" si="404"/>
        <v>-32.097507849869068</v>
      </c>
      <c r="M4245">
        <f t="shared" si="405"/>
        <v>6372.0801560477157</v>
      </c>
      <c r="N4245">
        <f>SQRT(User_Model_Calcs!M4245^2+Sat_Data!$B$3^2-2*User_Model_Calcs!M4245*Sat_Data!$B$3*COS(RADIANS(L4245))*COS(RADIANS(I4245)))</f>
        <v>37432.827965429526</v>
      </c>
      <c r="O4245">
        <f>DEGREES(ACOS(((Earth_Data!$B$1+Sat_Data!$B$2)/User_Model_Calcs!N4245)*SQRT(1-COS(RADIANS(User_Model_Calcs!I4245))^2*COS(RADIANS(User_Model_Calcs!B4245))^2)))</f>
        <v>44.60772968654183</v>
      </c>
      <c r="P4245">
        <f t="shared" si="402"/>
        <v>39.265380111200663</v>
      </c>
    </row>
    <row r="4246" spans="1:16" x14ac:dyDescent="0.25">
      <c r="A4246">
        <v>141.76499999999999</v>
      </c>
      <c r="B4246">
        <v>-26.257999999999999</v>
      </c>
      <c r="C4246">
        <v>1250</v>
      </c>
      <c r="D4246">
        <f t="shared" ca="1" si="401"/>
        <v>0.75</v>
      </c>
      <c r="E4246" s="1">
        <v>0.65</v>
      </c>
      <c r="F4246">
        <v>19.899999999999999</v>
      </c>
      <c r="G4246">
        <f t="shared" ca="1" si="403"/>
        <v>42.007420362456692</v>
      </c>
      <c r="H4246">
        <f t="shared" ca="1" si="400"/>
        <v>23.234130612766752</v>
      </c>
      <c r="I4246">
        <f>User_Model_Calcs!A4246-Sat_Data!$B$5</f>
        <v>31.764999999999986</v>
      </c>
      <c r="J4246">
        <f>(Earth_Data!$B$1/SQRT(1-Earth_Data!$B$2^2*SIN(RADIANS(User_Model_Calcs!B4246))^2))*COS(RADIANS(User_Model_Calcs!B4246))</f>
        <v>5723.7371542790543</v>
      </c>
      <c r="K4246">
        <f>((Earth_Data!$B$1*(1-Earth_Data!$B$2^2))/SQRT(1-Earth_Data!$B$2^2*SIN(RADIANS(User_Model_Calcs!B4246))^2))*SIN(RADIANS(User_Model_Calcs!B4246))</f>
        <v>-2804.7255905534807</v>
      </c>
      <c r="L4246">
        <f t="shared" si="404"/>
        <v>-26.105615888434947</v>
      </c>
      <c r="M4246">
        <f t="shared" si="405"/>
        <v>6373.9824795476225</v>
      </c>
      <c r="N4246">
        <f>SQRT(User_Model_Calcs!M4246^2+Sat_Data!$B$3^2-2*User_Model_Calcs!M4246*Sat_Data!$B$3*COS(RADIANS(L4246))*COS(RADIANS(I4246)))</f>
        <v>37524.217252670329</v>
      </c>
      <c r="O4246">
        <f>DEGREES(ACOS(((Earth_Data!$B$1+Sat_Data!$B$2)/User_Model_Calcs!N4246)*SQRT(1-COS(RADIANS(User_Model_Calcs!I4246))^2*COS(RADIANS(User_Model_Calcs!B4246))^2)))</f>
        <v>43.363390399679211</v>
      </c>
      <c r="P4246">
        <f t="shared" si="402"/>
        <v>54.453631534242064</v>
      </c>
    </row>
    <row r="4247" spans="1:16" x14ac:dyDescent="0.25">
      <c r="A4247">
        <v>114.09</v>
      </c>
      <c r="B4247">
        <v>-30.242999999999999</v>
      </c>
      <c r="C4247">
        <v>375</v>
      </c>
      <c r="D4247">
        <f t="shared" ca="1" si="401"/>
        <v>3</v>
      </c>
      <c r="E4247" s="1">
        <v>0.65</v>
      </c>
      <c r="F4247">
        <v>19.899999999999999</v>
      </c>
      <c r="G4247">
        <f t="shared" ca="1" si="403"/>
        <v>54.048620189015942</v>
      </c>
      <c r="H4247">
        <f t="shared" ca="1" si="400"/>
        <v>18.659742329356817</v>
      </c>
      <c r="I4247">
        <f>User_Model_Calcs!A4247-Sat_Data!$B$5</f>
        <v>4.0900000000000034</v>
      </c>
      <c r="J4247">
        <f>(Earth_Data!$B$1/SQRT(1-Earth_Data!$B$2^2*SIN(RADIANS(User_Model_Calcs!B4247))^2))*COS(RADIANS(User_Model_Calcs!B4247))</f>
        <v>5514.7410749268684</v>
      </c>
      <c r="K4247">
        <f>((Earth_Data!$B$1*(1-Earth_Data!$B$2^2))/SQRT(1-Earth_Data!$B$2^2*SIN(RADIANS(User_Model_Calcs!B4247))^2))*SIN(RADIANS(User_Model_Calcs!B4247))</f>
        <v>-3193.6749160660684</v>
      </c>
      <c r="L4247">
        <f t="shared" si="404"/>
        <v>-30.075819640929598</v>
      </c>
      <c r="M4247">
        <f t="shared" si="405"/>
        <v>6372.7489039656321</v>
      </c>
      <c r="N4247">
        <f>SQRT(User_Model_Calcs!M4247^2+Sat_Data!$B$3^2-2*User_Model_Calcs!M4247*Sat_Data!$B$3*COS(RADIANS(L4247))*COS(RADIANS(I4247)))</f>
        <v>36804.379702847211</v>
      </c>
      <c r="O4247">
        <f>DEGREES(ACOS(((Earth_Data!$B$1+Sat_Data!$B$2)/User_Model_Calcs!N4247)*SQRT(1-COS(RADIANS(User_Model_Calcs!I4247))^2*COS(RADIANS(User_Model_Calcs!B4247))^2)))</f>
        <v>54.456665163970001</v>
      </c>
      <c r="P4247">
        <f t="shared" si="402"/>
        <v>8.0802448629946664</v>
      </c>
    </row>
    <row r="4248" spans="1:16" x14ac:dyDescent="0.25">
      <c r="A4248">
        <v>154.18700000000001</v>
      </c>
      <c r="B4248">
        <v>-32.079000000000001</v>
      </c>
      <c r="C4248">
        <v>2500</v>
      </c>
      <c r="D4248">
        <f t="shared" ca="1" si="401"/>
        <v>0.75</v>
      </c>
      <c r="E4248" s="1">
        <v>0.65</v>
      </c>
      <c r="F4248">
        <v>19.899999999999999</v>
      </c>
      <c r="G4248">
        <f t="shared" ca="1" si="403"/>
        <v>42.007420362456692</v>
      </c>
      <c r="H4248">
        <f t="shared" ca="1" si="400"/>
        <v>14.881626102274</v>
      </c>
      <c r="I4248">
        <f>User_Model_Calcs!A4248-Sat_Data!$B$5</f>
        <v>44.187000000000012</v>
      </c>
      <c r="J4248">
        <f>(Earth_Data!$B$1/SQRT(1-Earth_Data!$B$2^2*SIN(RADIANS(User_Model_Calcs!B4248))^2))*COS(RADIANS(User_Model_Calcs!B4248))</f>
        <v>5409.4135925290448</v>
      </c>
      <c r="K4248">
        <f>((Earth_Data!$B$1*(1-Earth_Data!$B$2^2))/SQRT(1-Earth_Data!$B$2^2*SIN(RADIANS(User_Model_Calcs!B4248))^2))*SIN(RADIANS(User_Model_Calcs!B4248))</f>
        <v>-3367.8584263918156</v>
      </c>
      <c r="L4248">
        <f t="shared" si="404"/>
        <v>-31.906068802621725</v>
      </c>
      <c r="M4248">
        <f t="shared" si="405"/>
        <v>6372.1445209016047</v>
      </c>
      <c r="N4248">
        <f>SQRT(User_Model_Calcs!M4248^2+Sat_Data!$B$3^2-2*User_Model_Calcs!M4248*Sat_Data!$B$3*COS(RADIANS(L4248))*COS(RADIANS(I4248)))</f>
        <v>38617.562644956284</v>
      </c>
      <c r="O4248">
        <f>DEGREES(ACOS(((Earth_Data!$B$1+Sat_Data!$B$2)/User_Model_Calcs!N4248)*SQRT(1-COS(RADIANS(User_Model_Calcs!I4248))^2*COS(RADIANS(User_Model_Calcs!B4248))^2)))</f>
        <v>29.865313414669718</v>
      </c>
      <c r="P4248">
        <f t="shared" si="402"/>
        <v>61.348786542470414</v>
      </c>
    </row>
    <row r="4249" spans="1:16" x14ac:dyDescent="0.25">
      <c r="A4249">
        <v>114.63500000000001</v>
      </c>
      <c r="B4249">
        <v>-30.056000000000001</v>
      </c>
      <c r="C4249">
        <v>2500</v>
      </c>
      <c r="D4249">
        <f t="shared" ca="1" si="401"/>
        <v>1.2</v>
      </c>
      <c r="E4249" s="1">
        <v>0.65</v>
      </c>
      <c r="F4249">
        <v>19.899999999999999</v>
      </c>
      <c r="G4249">
        <f t="shared" ca="1" si="403"/>
        <v>46.089820015575185</v>
      </c>
      <c r="H4249">
        <f t="shared" ca="1" si="400"/>
        <v>14.507015756772041</v>
      </c>
      <c r="I4249">
        <f>User_Model_Calcs!A4249-Sat_Data!$B$5</f>
        <v>4.6350000000000051</v>
      </c>
      <c r="J4249">
        <f>(Earth_Data!$B$1/SQRT(1-Earth_Data!$B$2^2*SIN(RADIANS(User_Model_Calcs!B4249))^2))*COS(RADIANS(User_Model_Calcs!B4249))</f>
        <v>5525.1528216311253</v>
      </c>
      <c r="K4249">
        <f>((Earth_Data!$B$1*(1-Earth_Data!$B$2^2))/SQRT(1-Earth_Data!$B$2^2*SIN(RADIANS(User_Model_Calcs!B4249))^2))*SIN(RADIANS(User_Model_Calcs!B4249))</f>
        <v>-3175.749421557925</v>
      </c>
      <c r="L4249">
        <f t="shared" si="404"/>
        <v>-29.889444126841493</v>
      </c>
      <c r="M4249">
        <f t="shared" si="405"/>
        <v>6372.8092777756874</v>
      </c>
      <c r="N4249">
        <f>SQRT(User_Model_Calcs!M4249^2+Sat_Data!$B$3^2-2*User_Model_Calcs!M4249*Sat_Data!$B$3*COS(RADIANS(L4249))*COS(RADIANS(I4249)))</f>
        <v>36797.071689238481</v>
      </c>
      <c r="O4249">
        <f>DEGREES(ACOS(((Earth_Data!$B$1+Sat_Data!$B$2)/User_Model_Calcs!N4249)*SQRT(1-COS(RADIANS(User_Model_Calcs!I4249))^2*COS(RADIANS(User_Model_Calcs!B4249))^2)))</f>
        <v>54.586974374663548</v>
      </c>
      <c r="P4249">
        <f t="shared" si="402"/>
        <v>9.1948226293159738</v>
      </c>
    </row>
    <row r="4250" spans="1:16" x14ac:dyDescent="0.25">
      <c r="A4250" s="5">
        <v>153.66</v>
      </c>
      <c r="B4250">
        <v>-22.942</v>
      </c>
      <c r="C4250">
        <v>950</v>
      </c>
      <c r="D4250">
        <f t="shared" ca="1" si="401"/>
        <v>3</v>
      </c>
      <c r="E4250" s="1">
        <v>0.65</v>
      </c>
      <c r="F4250">
        <v>19.899999999999999</v>
      </c>
      <c r="G4250">
        <f t="shared" ca="1" si="403"/>
        <v>54.048620189015942</v>
      </c>
      <c r="H4250">
        <f t="shared" ca="1" si="400"/>
        <v>19.390534854972902</v>
      </c>
      <c r="I4250">
        <f>User_Model_Calcs!A4250-Sat_Data!$B$5</f>
        <v>43.66</v>
      </c>
      <c r="J4250">
        <f>(Earth_Data!$B$1/SQRT(1-Earth_Data!$B$2^2*SIN(RADIANS(User_Model_Calcs!B4250))^2))*COS(RADIANS(User_Model_Calcs!B4250))</f>
        <v>5876.6181551213285</v>
      </c>
      <c r="K4250">
        <f>((Earth_Data!$B$1*(1-Earth_Data!$B$2^2))/SQRT(1-Earth_Data!$B$2^2*SIN(RADIANS(User_Model_Calcs!B4250))^2))*SIN(RADIANS(User_Model_Calcs!B4250))</f>
        <v>-2470.8063970478852</v>
      </c>
      <c r="L4250">
        <f t="shared" si="404"/>
        <v>-22.804172460148493</v>
      </c>
      <c r="M4250">
        <f t="shared" si="405"/>
        <v>6374.9137400277314</v>
      </c>
      <c r="N4250">
        <f>SQRT(User_Model_Calcs!M4250^2+Sat_Data!$B$3^2-2*User_Model_Calcs!M4250*Sat_Data!$B$3*COS(RADIANS(L4250))*COS(RADIANS(I4250)))</f>
        <v>38209.135075554303</v>
      </c>
      <c r="O4250">
        <f>DEGREES(ACOS(((Earth_Data!$B$1+Sat_Data!$B$2)/User_Model_Calcs!N4250)*SQRT(1-COS(RADIANS(User_Model_Calcs!I4250))^2*COS(RADIANS(User_Model_Calcs!B4250))^2)))</f>
        <v>34.619444261657428</v>
      </c>
      <c r="P4250">
        <f t="shared" si="402"/>
        <v>67.78135955147404</v>
      </c>
    </row>
    <row r="4251" spans="1:16" x14ac:dyDescent="0.25">
      <c r="A4251">
        <v>139.91800000000001</v>
      </c>
      <c r="B4251">
        <v>-23.847000000000001</v>
      </c>
      <c r="C4251">
        <v>375</v>
      </c>
      <c r="D4251">
        <f t="shared" ca="1" si="401"/>
        <v>0.75</v>
      </c>
      <c r="E4251" s="1">
        <v>0.65</v>
      </c>
      <c r="F4251">
        <v>19.899999999999999</v>
      </c>
      <c r="G4251">
        <f t="shared" ca="1" si="403"/>
        <v>42.007420362456692</v>
      </c>
      <c r="H4251">
        <f t="shared" ca="1" si="400"/>
        <v>20.345243584421191</v>
      </c>
      <c r="I4251">
        <f>User_Model_Calcs!A4251-Sat_Data!$B$5</f>
        <v>29.918000000000006</v>
      </c>
      <c r="J4251">
        <f>(Earth_Data!$B$1/SQRT(1-Earth_Data!$B$2^2*SIN(RADIANS(User_Model_Calcs!B4251))^2))*COS(RADIANS(User_Model_Calcs!B4251))</f>
        <v>5836.8218863060893</v>
      </c>
      <c r="K4251">
        <f>((Earth_Data!$B$1*(1-Earth_Data!$B$2^2))/SQRT(1-Earth_Data!$B$2^2*SIN(RADIANS(User_Model_Calcs!B4251))^2))*SIN(RADIANS(User_Model_Calcs!B4251))</f>
        <v>-2562.7943353468813</v>
      </c>
      <c r="L4251">
        <f t="shared" si="404"/>
        <v>-23.705009280610742</v>
      </c>
      <c r="M4251">
        <f t="shared" si="405"/>
        <v>6374.6689747584414</v>
      </c>
      <c r="N4251">
        <f>SQRT(User_Model_Calcs!M4251^2+Sat_Data!$B$3^2-2*User_Model_Calcs!M4251*Sat_Data!$B$3*COS(RADIANS(L4251))*COS(RADIANS(I4251)))</f>
        <v>37307.287458302017</v>
      </c>
      <c r="O4251">
        <f>DEGREES(ACOS(((Earth_Data!$B$1+Sat_Data!$B$2)/User_Model_Calcs!N4251)*SQRT(1-COS(RADIANS(User_Model_Calcs!I4251))^2*COS(RADIANS(User_Model_Calcs!B4251))^2)))</f>
        <v>46.456262124905329</v>
      </c>
      <c r="P4251">
        <f t="shared" si="402"/>
        <v>54.908854529403996</v>
      </c>
    </row>
    <row r="4252" spans="1:16" x14ac:dyDescent="0.25">
      <c r="A4252">
        <v>149.66999999999999</v>
      </c>
      <c r="B4252">
        <v>-29.771999999999998</v>
      </c>
      <c r="C4252">
        <v>375</v>
      </c>
      <c r="D4252">
        <f t="shared" ca="1" si="401"/>
        <v>0.75</v>
      </c>
      <c r="E4252" s="1">
        <v>0.65</v>
      </c>
      <c r="F4252">
        <v>19.899999999999999</v>
      </c>
      <c r="G4252">
        <f t="shared" ca="1" si="403"/>
        <v>42.007420362456692</v>
      </c>
      <c r="H4252">
        <f t="shared" ca="1" si="400"/>
        <v>14.059179936930004</v>
      </c>
      <c r="I4252">
        <f>User_Model_Calcs!A4252-Sat_Data!$B$5</f>
        <v>39.669999999999987</v>
      </c>
      <c r="J4252">
        <f>(Earth_Data!$B$1/SQRT(1-Earth_Data!$B$2^2*SIN(RADIANS(User_Model_Calcs!B4252))^2))*COS(RADIANS(User_Model_Calcs!B4252))</f>
        <v>5540.8527130556622</v>
      </c>
      <c r="K4252">
        <f>((Earth_Data!$B$1*(1-Earth_Data!$B$2^2))/SQRT(1-Earth_Data!$B$2^2*SIN(RADIANS(User_Model_Calcs!B4252))^2))*SIN(RADIANS(User_Model_Calcs!B4252))</f>
        <v>-3148.4619062029451</v>
      </c>
      <c r="L4252">
        <f t="shared" si="404"/>
        <v>-29.606406039917474</v>
      </c>
      <c r="M4252">
        <f t="shared" si="405"/>
        <v>6372.9005297891927</v>
      </c>
      <c r="N4252">
        <f>SQRT(User_Model_Calcs!M4252^2+Sat_Data!$B$3^2-2*User_Model_Calcs!M4252*Sat_Data!$B$3*COS(RADIANS(L4252))*COS(RADIANS(I4252)))</f>
        <v>38193.84700544666</v>
      </c>
      <c r="O4252">
        <f>DEGREES(ACOS(((Earth_Data!$B$1+Sat_Data!$B$2)/User_Model_Calcs!N4252)*SQRT(1-COS(RADIANS(User_Model_Calcs!I4252))^2*COS(RADIANS(User_Model_Calcs!B4252))^2)))</f>
        <v>34.776470975938814</v>
      </c>
      <c r="P4252">
        <f t="shared" si="402"/>
        <v>59.089576642330925</v>
      </c>
    </row>
    <row r="4253" spans="1:16" x14ac:dyDescent="0.25">
      <c r="A4253">
        <v>154.345</v>
      </c>
      <c r="B4253">
        <v>-23.76</v>
      </c>
      <c r="C4253">
        <v>950</v>
      </c>
      <c r="D4253">
        <f t="shared" ca="1" si="401"/>
        <v>1.2</v>
      </c>
      <c r="E4253" s="1">
        <v>0.65</v>
      </c>
      <c r="F4253">
        <v>19.899999999999999</v>
      </c>
      <c r="G4253">
        <f t="shared" ca="1" si="403"/>
        <v>46.089820015575185</v>
      </c>
      <c r="H4253">
        <f t="shared" ca="1" si="400"/>
        <v>20.095975243681988</v>
      </c>
      <c r="I4253">
        <f>User_Model_Calcs!A4253-Sat_Data!$B$5</f>
        <v>44.344999999999999</v>
      </c>
      <c r="J4253">
        <f>(Earth_Data!$B$1/SQRT(1-Earth_Data!$B$2^2*SIN(RADIANS(User_Model_Calcs!B4253))^2))*COS(RADIANS(User_Model_Calcs!B4253))</f>
        <v>5840.7108749945801</v>
      </c>
      <c r="K4253">
        <f>((Earth_Data!$B$1*(1-Earth_Data!$B$2^2))/SQRT(1-Earth_Data!$B$2^2*SIN(RADIANS(User_Model_Calcs!B4253))^2))*SIN(RADIANS(User_Model_Calcs!B4253))</f>
        <v>-2553.9782762715581</v>
      </c>
      <c r="L4253">
        <f t="shared" si="404"/>
        <v>-23.618403448774824</v>
      </c>
      <c r="M4253">
        <f t="shared" si="405"/>
        <v>6374.6928209088628</v>
      </c>
      <c r="N4253">
        <f>SQRT(User_Model_Calcs!M4253^2+Sat_Data!$B$3^2-2*User_Model_Calcs!M4253*Sat_Data!$B$3*COS(RADIANS(L4253))*COS(RADIANS(I4253)))</f>
        <v>38291.206138665351</v>
      </c>
      <c r="O4253">
        <f>DEGREES(ACOS(((Earth_Data!$B$1+Sat_Data!$B$2)/User_Model_Calcs!N4253)*SQRT(1-COS(RADIANS(User_Model_Calcs!I4253))^2*COS(RADIANS(User_Model_Calcs!B4253))^2)))</f>
        <v>33.643025074190724</v>
      </c>
      <c r="P4253">
        <f t="shared" si="402"/>
        <v>67.597301738697752</v>
      </c>
    </row>
    <row r="4254" spans="1:16" x14ac:dyDescent="0.25">
      <c r="A4254">
        <v>153.69292685720112</v>
      </c>
      <c r="B4254">
        <v>-30.731999999999999</v>
      </c>
      <c r="C4254">
        <v>950</v>
      </c>
      <c r="D4254">
        <f t="shared" ca="1" si="401"/>
        <v>3</v>
      </c>
      <c r="E4254" s="1">
        <v>0.65</v>
      </c>
      <c r="F4254">
        <v>19.899999999999999</v>
      </c>
      <c r="G4254">
        <f t="shared" ca="1" si="403"/>
        <v>54.048620189015942</v>
      </c>
      <c r="H4254">
        <f t="shared" ca="1" si="400"/>
        <v>20.513698552309926</v>
      </c>
      <c r="I4254">
        <f>User_Model_Calcs!A4254-Sat_Data!$B$5</f>
        <v>43.692926857201115</v>
      </c>
      <c r="J4254">
        <f>(Earth_Data!$B$1/SQRT(1-Earth_Data!$B$2^2*SIN(RADIANS(User_Model_Calcs!B4254))^2))*COS(RADIANS(User_Model_Calcs!B4254))</f>
        <v>5487.2372333431185</v>
      </c>
      <c r="K4254">
        <f>((Earth_Data!$B$1*(1-Earth_Data!$B$2^2))/SQRT(1-Earth_Data!$B$2^2*SIN(RADIANS(User_Model_Calcs!B4254))^2))*SIN(RADIANS(User_Model_Calcs!B4254))</f>
        <v>-3240.3904704307865</v>
      </c>
      <c r="L4254">
        <f t="shared" si="404"/>
        <v>-30.563220195589832</v>
      </c>
      <c r="M4254">
        <f t="shared" si="405"/>
        <v>6372.5899645156596</v>
      </c>
      <c r="N4254">
        <f>SQRT(User_Model_Calcs!M4254^2+Sat_Data!$B$3^2-2*User_Model_Calcs!M4254*Sat_Data!$B$3*COS(RADIANS(L4254))*COS(RADIANS(I4254)))</f>
        <v>38520.735665563552</v>
      </c>
      <c r="O4254">
        <f>DEGREES(ACOS(((Earth_Data!$B$1+Sat_Data!$B$2)/User_Model_Calcs!N4254)*SQRT(1-COS(RADIANS(User_Model_Calcs!I4254))^2*COS(RADIANS(User_Model_Calcs!B4254))^2)))</f>
        <v>30.962818334948736</v>
      </c>
      <c r="P4254">
        <f t="shared" si="402"/>
        <v>61.858240182007606</v>
      </c>
    </row>
    <row r="4255" spans="1:16" x14ac:dyDescent="0.25">
      <c r="A4255">
        <v>148.09899999999999</v>
      </c>
      <c r="B4255">
        <v>-28.884</v>
      </c>
      <c r="C4255">
        <v>400</v>
      </c>
      <c r="D4255">
        <f t="shared" ca="1" si="401"/>
        <v>1.2</v>
      </c>
      <c r="E4255" s="1">
        <v>0.65</v>
      </c>
      <c r="F4255">
        <v>19.899999999999999</v>
      </c>
      <c r="G4255">
        <f t="shared" ca="1" si="403"/>
        <v>46.089820015575185</v>
      </c>
      <c r="H4255">
        <f t="shared" ca="1" si="400"/>
        <v>15.145308343522128</v>
      </c>
      <c r="I4255">
        <f>User_Model_Calcs!A4255-Sat_Data!$B$5</f>
        <v>38.09899999999999</v>
      </c>
      <c r="J4255">
        <f>(Earth_Data!$B$1/SQRT(1-Earth_Data!$B$2^2*SIN(RADIANS(User_Model_Calcs!B4255))^2))*COS(RADIANS(User_Model_Calcs!B4255))</f>
        <v>5589.062647884034</v>
      </c>
      <c r="K4255">
        <f>((Earth_Data!$B$1*(1-Earth_Data!$B$2^2))/SQRT(1-Earth_Data!$B$2^2*SIN(RADIANS(User_Model_Calcs!B4255))^2))*SIN(RADIANS(User_Model_Calcs!B4255))</f>
        <v>-3062.6511345288382</v>
      </c>
      <c r="L4255">
        <f t="shared" si="404"/>
        <v>-28.721517723521124</v>
      </c>
      <c r="M4255">
        <f t="shared" si="405"/>
        <v>6373.1823490155421</v>
      </c>
      <c r="N4255">
        <f>SQRT(User_Model_Calcs!M4255^2+Sat_Data!$B$3^2-2*User_Model_Calcs!M4255*Sat_Data!$B$3*COS(RADIANS(L4255))*COS(RADIANS(I4255)))</f>
        <v>38046.445054518546</v>
      </c>
      <c r="O4255">
        <f>DEGREES(ACOS(((Earth_Data!$B$1+Sat_Data!$B$2)/User_Model_Calcs!N4255)*SQRT(1-COS(RADIANS(User_Model_Calcs!I4255))^2*COS(RADIANS(User_Model_Calcs!B4255))^2)))</f>
        <v>36.568134510342212</v>
      </c>
      <c r="P4255">
        <f t="shared" si="402"/>
        <v>58.364305816352811</v>
      </c>
    </row>
    <row r="4256" spans="1:16" x14ac:dyDescent="0.25">
      <c r="A4256">
        <v>138.58699999999999</v>
      </c>
      <c r="B4256">
        <v>-32.460999999999999</v>
      </c>
      <c r="C4256">
        <v>375</v>
      </c>
      <c r="D4256">
        <f t="shared" ca="1" si="401"/>
        <v>0.75</v>
      </c>
      <c r="E4256" s="1">
        <v>0.65</v>
      </c>
      <c r="F4256">
        <v>19.899999999999999</v>
      </c>
      <c r="G4256">
        <f t="shared" ca="1" si="403"/>
        <v>42.007420362456692</v>
      </c>
      <c r="H4256">
        <f t="shared" ca="1" si="400"/>
        <v>21.056735343872003</v>
      </c>
      <c r="I4256">
        <f>User_Model_Calcs!A4256-Sat_Data!$B$5</f>
        <v>28.586999999999989</v>
      </c>
      <c r="J4256">
        <f>(Earth_Data!$B$1/SQRT(1-Earth_Data!$B$2^2*SIN(RADIANS(User_Model_Calcs!B4256))^2))*COS(RADIANS(User_Model_Calcs!B4256))</f>
        <v>5386.7969046250009</v>
      </c>
      <c r="K4256">
        <f>((Earth_Data!$B$1*(1-Earth_Data!$B$2^2))/SQRT(1-Earth_Data!$B$2^2*SIN(RADIANS(User_Model_Calcs!B4256))^2))*SIN(RADIANS(User_Model_Calcs!B4256))</f>
        <v>-3403.6759943044608</v>
      </c>
      <c r="L4256">
        <f t="shared" si="404"/>
        <v>-32.286960378449379</v>
      </c>
      <c r="M4256">
        <f t="shared" si="405"/>
        <v>6372.0162559335913</v>
      </c>
      <c r="N4256">
        <f>SQRT(User_Model_Calcs!M4256^2+Sat_Data!$B$3^2-2*User_Model_Calcs!M4256*Sat_Data!$B$3*COS(RADIANS(L4256))*COS(RADIANS(I4256)))</f>
        <v>37676.730459646591</v>
      </c>
      <c r="O4256">
        <f>DEGREES(ACOS(((Earth_Data!$B$1+Sat_Data!$B$2)/User_Model_Calcs!N4256)*SQRT(1-COS(RADIANS(User_Model_Calcs!I4256))^2*COS(RADIANS(User_Model_Calcs!B4256))^2)))</f>
        <v>41.269809031627382</v>
      </c>
      <c r="P4256">
        <f t="shared" si="402"/>
        <v>45.434245637998316</v>
      </c>
    </row>
    <row r="4257" spans="1:16" x14ac:dyDescent="0.25">
      <c r="A4257">
        <v>146.09700000000001</v>
      </c>
      <c r="B4257">
        <v>-30.881999999999998</v>
      </c>
      <c r="C4257">
        <v>950</v>
      </c>
      <c r="D4257">
        <f t="shared" ca="1" si="401"/>
        <v>3</v>
      </c>
      <c r="E4257" s="1">
        <v>0.65</v>
      </c>
      <c r="F4257">
        <v>19.899999999999999</v>
      </c>
      <c r="G4257">
        <f t="shared" ca="1" si="403"/>
        <v>54.048620189015942</v>
      </c>
      <c r="H4257">
        <f t="shared" ca="1" si="400"/>
        <v>17.688435089666601</v>
      </c>
      <c r="I4257">
        <f>User_Model_Calcs!A4257-Sat_Data!$B$5</f>
        <v>36.097000000000008</v>
      </c>
      <c r="J4257">
        <f>(Earth_Data!$B$1/SQRT(1-Earth_Data!$B$2^2*SIN(RADIANS(User_Model_Calcs!B4257))^2))*COS(RADIANS(User_Model_Calcs!B4257))</f>
        <v>5478.7202538471447</v>
      </c>
      <c r="K4257">
        <f>((Earth_Data!$B$1*(1-Earth_Data!$B$2^2))/SQRT(1-Earth_Data!$B$2^2*SIN(RADIANS(User_Model_Calcs!B4257))^2))*SIN(RADIANS(User_Model_Calcs!B4257))</f>
        <v>-3254.6738684022189</v>
      </c>
      <c r="L4257">
        <f t="shared" si="404"/>
        <v>-30.712739354893291</v>
      </c>
      <c r="M4257">
        <f t="shared" si="405"/>
        <v>6372.5409068577337</v>
      </c>
      <c r="N4257">
        <f>SQRT(User_Model_Calcs!M4257^2+Sat_Data!$B$3^2-2*User_Model_Calcs!M4257*Sat_Data!$B$3*COS(RADIANS(L4257))*COS(RADIANS(I4257)))</f>
        <v>38014.595456539289</v>
      </c>
      <c r="O4257">
        <f>DEGREES(ACOS(((Earth_Data!$B$1+Sat_Data!$B$2)/User_Model_Calcs!N4257)*SQRT(1-COS(RADIANS(User_Model_Calcs!I4257))^2*COS(RADIANS(User_Model_Calcs!B4257))^2)))</f>
        <v>36.952222830285791</v>
      </c>
      <c r="P4257">
        <f t="shared" si="402"/>
        <v>54.856425446194436</v>
      </c>
    </row>
    <row r="4258" spans="1:16" x14ac:dyDescent="0.25">
      <c r="A4258">
        <v>160.54826679945637</v>
      </c>
      <c r="B4258">
        <v>-30.303999999999998</v>
      </c>
      <c r="C4258">
        <v>950</v>
      </c>
      <c r="D4258">
        <f t="shared" ca="1" si="401"/>
        <v>1.2</v>
      </c>
      <c r="E4258" s="1">
        <v>0.65</v>
      </c>
      <c r="F4258">
        <v>19.899999999999999</v>
      </c>
      <c r="G4258">
        <f t="shared" ca="1" si="403"/>
        <v>46.089820015575185</v>
      </c>
      <c r="H4258">
        <f t="shared" ca="1" si="400"/>
        <v>16.709200134183334</v>
      </c>
      <c r="I4258">
        <f>User_Model_Calcs!A4258-Sat_Data!$B$5</f>
        <v>50.548266799456371</v>
      </c>
      <c r="J4258">
        <f>(Earth_Data!$B$1/SQRT(1-Earth_Data!$B$2^2*SIN(RADIANS(User_Model_Calcs!B4258))^2))*COS(RADIANS(User_Model_Calcs!B4258))</f>
        <v>5511.3320169776562</v>
      </c>
      <c r="K4258">
        <f>((Earth_Data!$B$1*(1-Earth_Data!$B$2^2))/SQRT(1-Earth_Data!$B$2^2*SIN(RADIANS(User_Model_Calcs!B4258))^2))*SIN(RADIANS(User_Model_Calcs!B4258))</f>
        <v>-3199.5150186871629</v>
      </c>
      <c r="L4258">
        <f t="shared" si="404"/>
        <v>-30.136617463475471</v>
      </c>
      <c r="M4258">
        <f t="shared" si="405"/>
        <v>6372.7291607417083</v>
      </c>
      <c r="N4258">
        <f>SQRT(User_Model_Calcs!M4258^2+Sat_Data!$B$3^2-2*User_Model_Calcs!M4258*Sat_Data!$B$3*COS(RADIANS(L4258))*COS(RADIANS(I4258)))</f>
        <v>39026.966915093137</v>
      </c>
      <c r="O4258">
        <f>DEGREES(ACOS(((Earth_Data!$B$1+Sat_Data!$B$2)/User_Model_Calcs!N4258)*SQRT(1-COS(RADIANS(User_Model_Calcs!I4258))^2*COS(RADIANS(User_Model_Calcs!B4258))^2)))</f>
        <v>25.405903472736291</v>
      </c>
      <c r="P4258">
        <f t="shared" si="402"/>
        <v>67.449979671548419</v>
      </c>
    </row>
    <row r="4259" spans="1:16" x14ac:dyDescent="0.25">
      <c r="A4259">
        <v>114.06699999999999</v>
      </c>
      <c r="B4259">
        <v>-28.242000000000001</v>
      </c>
      <c r="C4259">
        <v>625</v>
      </c>
      <c r="D4259">
        <f t="shared" ca="1" si="401"/>
        <v>0.75</v>
      </c>
      <c r="E4259" s="1">
        <v>0.65</v>
      </c>
      <c r="F4259">
        <v>19.899999999999999</v>
      </c>
      <c r="G4259">
        <f t="shared" ca="1" si="403"/>
        <v>42.007420362456692</v>
      </c>
      <c r="H4259">
        <f t="shared" ref="H4259:H4322" ca="1" si="406">RAND()*(24-14)+14</f>
        <v>19.050772607266644</v>
      </c>
      <c r="I4259">
        <f>User_Model_Calcs!A4259-Sat_Data!$B$5</f>
        <v>4.0669999999999931</v>
      </c>
      <c r="J4259">
        <f>(Earth_Data!$B$1/SQRT(1-Earth_Data!$B$2^2*SIN(RADIANS(User_Model_Calcs!B4259))^2))*COS(RADIANS(User_Model_Calcs!B4259))</f>
        <v>5623.0820030926752</v>
      </c>
      <c r="K4259">
        <f>((Earth_Data!$B$1*(1-Earth_Data!$B$2^2))/SQRT(1-Earth_Data!$B$2^2*SIN(RADIANS(User_Model_Calcs!B4259))^2))*SIN(RADIANS(User_Model_Calcs!B4259))</f>
        <v>-3000.1592503907041</v>
      </c>
      <c r="L4259">
        <f t="shared" si="404"/>
        <v>-28.081864269020066</v>
      </c>
      <c r="M4259">
        <f t="shared" si="405"/>
        <v>6373.3826765077929</v>
      </c>
      <c r="N4259">
        <f>SQRT(User_Model_Calcs!M4259^2+Sat_Data!$B$3^2-2*User_Model_Calcs!M4259*Sat_Data!$B$3*COS(RADIANS(L4259))*COS(RADIANS(I4259)))</f>
        <v>36680.294010583355</v>
      </c>
      <c r="O4259">
        <f>DEGREES(ACOS(((Earth_Data!$B$1+Sat_Data!$B$2)/User_Model_Calcs!N4259)*SQRT(1-COS(RADIANS(User_Model_Calcs!I4259))^2*COS(RADIANS(User_Model_Calcs!B4259))^2)))</f>
        <v>56.724698425298207</v>
      </c>
      <c r="P4259">
        <f t="shared" si="402"/>
        <v>8.5452709129178501</v>
      </c>
    </row>
    <row r="4260" spans="1:16" x14ac:dyDescent="0.25">
      <c r="A4260">
        <v>153.375</v>
      </c>
      <c r="B4260">
        <v>-29.111999999999998</v>
      </c>
      <c r="C4260">
        <v>2500</v>
      </c>
      <c r="D4260">
        <f t="shared" ca="1" si="401"/>
        <v>3</v>
      </c>
      <c r="E4260" s="1">
        <v>0.65</v>
      </c>
      <c r="F4260">
        <v>19.899999999999999</v>
      </c>
      <c r="G4260">
        <f t="shared" ca="1" si="403"/>
        <v>54.048620189015942</v>
      </c>
      <c r="H4260">
        <f t="shared" ca="1" si="406"/>
        <v>14.288996046995011</v>
      </c>
      <c r="I4260">
        <f>User_Model_Calcs!A4260-Sat_Data!$B$5</f>
        <v>43.375</v>
      </c>
      <c r="J4260">
        <f>(Earth_Data!$B$1/SQRT(1-Earth_Data!$B$2^2*SIN(RADIANS(User_Model_Calcs!B4260))^2))*COS(RADIANS(User_Model_Calcs!B4260))</f>
        <v>5576.8120182441207</v>
      </c>
      <c r="K4260">
        <f>((Earth_Data!$B$1*(1-Earth_Data!$B$2^2))/SQRT(1-Earth_Data!$B$2^2*SIN(RADIANS(User_Model_Calcs!B4260))^2))*SIN(RADIANS(User_Model_Calcs!B4260))</f>
        <v>-3084.753674338855</v>
      </c>
      <c r="L4260">
        <f t="shared" si="404"/>
        <v>-28.948703839923564</v>
      </c>
      <c r="M4260">
        <f t="shared" si="405"/>
        <v>6373.1105057247469</v>
      </c>
      <c r="N4260">
        <f>SQRT(User_Model_Calcs!M4260^2+Sat_Data!$B$3^2-2*User_Model_Calcs!M4260*Sat_Data!$B$3*COS(RADIANS(L4260))*COS(RADIANS(I4260)))</f>
        <v>38426.482938647619</v>
      </c>
      <c r="O4260">
        <f>DEGREES(ACOS(((Earth_Data!$B$1+Sat_Data!$B$2)/User_Model_Calcs!N4260)*SQRT(1-COS(RADIANS(User_Model_Calcs!I4260))^2*COS(RADIANS(User_Model_Calcs!B4260))^2)))</f>
        <v>32.047466188478879</v>
      </c>
      <c r="P4260">
        <f t="shared" si="402"/>
        <v>62.754764671437734</v>
      </c>
    </row>
    <row r="4261" spans="1:16" x14ac:dyDescent="0.25">
      <c r="A4261">
        <v>157.37299999999999</v>
      </c>
      <c r="B4261">
        <v>-30.105</v>
      </c>
      <c r="C4261">
        <v>2500</v>
      </c>
      <c r="D4261">
        <f t="shared" ca="1" si="401"/>
        <v>3</v>
      </c>
      <c r="E4261" s="1">
        <v>0.65</v>
      </c>
      <c r="F4261">
        <v>19.899999999999999</v>
      </c>
      <c r="G4261">
        <f t="shared" ca="1" si="403"/>
        <v>54.048620189015942</v>
      </c>
      <c r="H4261">
        <f t="shared" ca="1" si="406"/>
        <v>18.491558769916455</v>
      </c>
      <c r="I4261">
        <f>User_Model_Calcs!A4261-Sat_Data!$B$5</f>
        <v>47.37299999999999</v>
      </c>
      <c r="J4261">
        <f>(Earth_Data!$B$1/SQRT(1-Earth_Data!$B$2^2*SIN(RADIANS(User_Model_Calcs!B4261))^2))*COS(RADIANS(User_Model_Calcs!B4261))</f>
        <v>5522.4302960075656</v>
      </c>
      <c r="K4261">
        <f>((Earth_Data!$B$1*(1-Earth_Data!$B$2^2))/SQRT(1-Earth_Data!$B$2^2*SIN(RADIANS(User_Model_Calcs!B4261))^2))*SIN(RADIANS(User_Model_Calcs!B4261))</f>
        <v>-3180.4497109049885</v>
      </c>
      <c r="L4261">
        <f t="shared" si="404"/>
        <v>-29.938279807699065</v>
      </c>
      <c r="M4261">
        <f t="shared" si="405"/>
        <v>6372.7934799315308</v>
      </c>
      <c r="N4261">
        <f>SQRT(User_Model_Calcs!M4261^2+Sat_Data!$B$3^2-2*User_Model_Calcs!M4261*Sat_Data!$B$3*COS(RADIANS(L4261))*COS(RADIANS(I4261)))</f>
        <v>38769.144337779733</v>
      </c>
      <c r="O4261">
        <f>DEGREES(ACOS(((Earth_Data!$B$1+Sat_Data!$B$2)/User_Model_Calcs!N4261)*SQRT(1-COS(RADIANS(User_Model_Calcs!I4261))^2*COS(RADIANS(User_Model_Calcs!B4261))^2)))</f>
        <v>28.191764887717309</v>
      </c>
      <c r="P4261">
        <f t="shared" si="402"/>
        <v>65.218712481075286</v>
      </c>
    </row>
    <row r="4262" spans="1:16" x14ac:dyDescent="0.25">
      <c r="A4262">
        <v>153.27199999999999</v>
      </c>
      <c r="B4262">
        <v>-24.048999999999999</v>
      </c>
      <c r="C4262">
        <v>3750</v>
      </c>
      <c r="D4262">
        <f t="shared" ca="1" si="401"/>
        <v>1.2</v>
      </c>
      <c r="E4262" s="1">
        <v>0.65</v>
      </c>
      <c r="F4262">
        <v>19.899999999999999</v>
      </c>
      <c r="G4262">
        <f t="shared" ca="1" si="403"/>
        <v>46.089820015575185</v>
      </c>
      <c r="H4262">
        <f t="shared" ca="1" si="406"/>
        <v>19.732092341022394</v>
      </c>
      <c r="I4262">
        <f>User_Model_Calcs!A4262-Sat_Data!$B$5</f>
        <v>43.271999999999991</v>
      </c>
      <c r="J4262">
        <f>(Earth_Data!$B$1/SQRT(1-Earth_Data!$B$2^2*SIN(RADIANS(User_Model_Calcs!B4262))^2))*COS(RADIANS(User_Model_Calcs!B4262))</f>
        <v>5827.7405183553519</v>
      </c>
      <c r="K4262">
        <f>((Earth_Data!$B$1*(1-Earth_Data!$B$2^2))/SQRT(1-Earth_Data!$B$2^2*SIN(RADIANS(User_Model_Calcs!B4262))^2))*SIN(RADIANS(User_Model_Calcs!B4262))</f>
        <v>-2583.24134326282</v>
      </c>
      <c r="L4262">
        <f t="shared" si="404"/>
        <v>-23.906099107550396</v>
      </c>
      <c r="M4262">
        <f t="shared" si="405"/>
        <v>6374.6133519471596</v>
      </c>
      <c r="N4262">
        <f>SQRT(User_Model_Calcs!M4262^2+Sat_Data!$B$3^2-2*User_Model_Calcs!M4262*Sat_Data!$B$3*COS(RADIANS(L4262))*COS(RADIANS(I4262)))</f>
        <v>38218.145693419356</v>
      </c>
      <c r="O4262">
        <f>DEGREES(ACOS(((Earth_Data!$B$1+Sat_Data!$B$2)/User_Model_Calcs!N4262)*SQRT(1-COS(RADIANS(User_Model_Calcs!I4262))^2*COS(RADIANS(User_Model_Calcs!B4262))^2)))</f>
        <v>34.508049150317007</v>
      </c>
      <c r="P4262">
        <f t="shared" si="402"/>
        <v>66.593613677130435</v>
      </c>
    </row>
    <row r="4263" spans="1:16" x14ac:dyDescent="0.25">
      <c r="A4263">
        <v>150.01300000000001</v>
      </c>
      <c r="B4263">
        <v>-31.943999999999999</v>
      </c>
      <c r="C4263">
        <v>2500</v>
      </c>
      <c r="D4263">
        <f t="shared" ca="1" si="401"/>
        <v>1.2</v>
      </c>
      <c r="E4263" s="1">
        <v>0.65</v>
      </c>
      <c r="F4263">
        <v>19.899999999999999</v>
      </c>
      <c r="G4263">
        <f t="shared" ca="1" si="403"/>
        <v>46.089820015575185</v>
      </c>
      <c r="H4263">
        <f t="shared" ca="1" si="406"/>
        <v>20.710961682276992</v>
      </c>
      <c r="I4263">
        <f>User_Model_Calcs!A4263-Sat_Data!$B$5</f>
        <v>40.013000000000005</v>
      </c>
      <c r="J4263">
        <f>(Earth_Data!$B$1/SQRT(1-Earth_Data!$B$2^2*SIN(RADIANS(User_Model_Calcs!B4263))^2))*COS(RADIANS(User_Model_Calcs!B4263))</f>
        <v>5417.3488988048684</v>
      </c>
      <c r="K4263">
        <f>((Earth_Data!$B$1*(1-Earth_Data!$B$2^2))/SQRT(1-Earth_Data!$B$2^2*SIN(RADIANS(User_Model_Calcs!B4263))^2))*SIN(RADIANS(User_Model_Calcs!B4263))</f>
        <v>-3355.1649518385307</v>
      </c>
      <c r="L4263">
        <f t="shared" si="404"/>
        <v>-31.771467854475766</v>
      </c>
      <c r="M4263">
        <f t="shared" si="405"/>
        <v>6372.1896507737411</v>
      </c>
      <c r="N4263">
        <f>SQRT(User_Model_Calcs!M4263^2+Sat_Data!$B$3^2-2*User_Model_Calcs!M4263*Sat_Data!$B$3*COS(RADIANS(L4263))*COS(RADIANS(I4263)))</f>
        <v>38321.399737598156</v>
      </c>
      <c r="O4263">
        <f>DEGREES(ACOS(((Earth_Data!$B$1+Sat_Data!$B$2)/User_Model_Calcs!N4263)*SQRT(1-COS(RADIANS(User_Model_Calcs!I4263))^2*COS(RADIANS(User_Model_Calcs!B4263))^2)))</f>
        <v>33.257160387124706</v>
      </c>
      <c r="P4263">
        <f t="shared" si="402"/>
        <v>57.77863029170036</v>
      </c>
    </row>
    <row r="4264" spans="1:16" x14ac:dyDescent="0.25">
      <c r="A4264">
        <v>153.62899999999999</v>
      </c>
      <c r="B4264">
        <v>-23.855</v>
      </c>
      <c r="C4264">
        <v>1250</v>
      </c>
      <c r="D4264">
        <f t="shared" ca="1" si="401"/>
        <v>1.2</v>
      </c>
      <c r="E4264" s="1">
        <v>0.65</v>
      </c>
      <c r="F4264">
        <v>19.899999999999999</v>
      </c>
      <c r="G4264">
        <f t="shared" ca="1" si="403"/>
        <v>46.089820015575185</v>
      </c>
      <c r="H4264">
        <f t="shared" ca="1" si="406"/>
        <v>15.933142490018138</v>
      </c>
      <c r="I4264">
        <f>User_Model_Calcs!A4264-Sat_Data!$B$5</f>
        <v>43.628999999999991</v>
      </c>
      <c r="J4264">
        <f>(Earth_Data!$B$1/SQRT(1-Earth_Data!$B$2^2*SIN(RADIANS(User_Model_Calcs!B4264))^2))*COS(RADIANS(User_Model_Calcs!B4264))</f>
        <v>5836.4636039617653</v>
      </c>
      <c r="K4264">
        <f>((Earth_Data!$B$1*(1-Earth_Data!$B$2^2))/SQRT(1-Earth_Data!$B$2^2*SIN(RADIANS(User_Model_Calcs!B4264))^2))*SIN(RADIANS(User_Model_Calcs!B4264))</f>
        <v>-2563.6047157671255</v>
      </c>
      <c r="L4264">
        <f t="shared" si="404"/>
        <v>-23.712973100506122</v>
      </c>
      <c r="M4264">
        <f t="shared" si="405"/>
        <v>6374.6667786695962</v>
      </c>
      <c r="N4264">
        <f>SQRT(User_Model_Calcs!M4264^2+Sat_Data!$B$3^2-2*User_Model_Calcs!M4264*Sat_Data!$B$3*COS(RADIANS(L4264))*COS(RADIANS(I4264)))</f>
        <v>38238.734042049684</v>
      </c>
      <c r="O4264">
        <f>DEGREES(ACOS(((Earth_Data!$B$1+Sat_Data!$B$2)/User_Model_Calcs!N4264)*SQRT(1-COS(RADIANS(User_Model_Calcs!I4264))^2*COS(RADIANS(User_Model_Calcs!B4264))^2)))</f>
        <v>34.26360289273422</v>
      </c>
      <c r="P4264">
        <f t="shared" si="402"/>
        <v>67.010613098932211</v>
      </c>
    </row>
    <row r="4265" spans="1:16" x14ac:dyDescent="0.25">
      <c r="A4265">
        <v>145.6</v>
      </c>
      <c r="B4265">
        <v>-24.763999999999999</v>
      </c>
      <c r="C4265">
        <v>2500</v>
      </c>
      <c r="D4265">
        <f t="shared" ca="1" si="401"/>
        <v>0.75</v>
      </c>
      <c r="E4265" s="1">
        <v>0.65</v>
      </c>
      <c r="F4265">
        <v>19.899999999999999</v>
      </c>
      <c r="G4265">
        <f t="shared" ca="1" si="403"/>
        <v>42.007420362456692</v>
      </c>
      <c r="H4265">
        <f t="shared" ca="1" si="406"/>
        <v>16.99216028724204</v>
      </c>
      <c r="I4265">
        <f>User_Model_Calcs!A4265-Sat_Data!$B$5</f>
        <v>35.599999999999994</v>
      </c>
      <c r="J4265">
        <f>(Earth_Data!$B$1/SQRT(1-Earth_Data!$B$2^2*SIN(RADIANS(User_Model_Calcs!B4265))^2))*COS(RADIANS(User_Model_Calcs!B4265))</f>
        <v>5795.0161634058641</v>
      </c>
      <c r="K4265">
        <f>((Earth_Data!$B$1*(1-Earth_Data!$B$2^2))/SQRT(1-Earth_Data!$B$2^2*SIN(RADIANS(User_Model_Calcs!B4265))^2))*SIN(RADIANS(User_Model_Calcs!B4265))</f>
        <v>-2655.3600158057061</v>
      </c>
      <c r="L4265">
        <f t="shared" si="404"/>
        <v>-24.617934457979299</v>
      </c>
      <c r="M4265">
        <f t="shared" si="405"/>
        <v>6374.4136316742815</v>
      </c>
      <c r="N4265">
        <f>SQRT(User_Model_Calcs!M4265^2+Sat_Data!$B$3^2-2*User_Model_Calcs!M4265*Sat_Data!$B$3*COS(RADIANS(L4265))*COS(RADIANS(I4265)))</f>
        <v>37697.46311892099</v>
      </c>
      <c r="O4265">
        <f>DEGREES(ACOS(((Earth_Data!$B$1+Sat_Data!$B$2)/User_Model_Calcs!N4265)*SQRT(1-COS(RADIANS(User_Model_Calcs!I4265))^2*COS(RADIANS(User_Model_Calcs!B4265))^2)))</f>
        <v>41.031056942449972</v>
      </c>
      <c r="P4265">
        <f t="shared" si="402"/>
        <v>59.668623871075383</v>
      </c>
    </row>
    <row r="4266" spans="1:16" x14ac:dyDescent="0.25">
      <c r="A4266">
        <v>114.759</v>
      </c>
      <c r="B4266">
        <v>-26.617000000000001</v>
      </c>
      <c r="C4266">
        <v>625</v>
      </c>
      <c r="D4266">
        <f t="shared" ca="1" si="401"/>
        <v>3</v>
      </c>
      <c r="E4266" s="1">
        <v>0.65</v>
      </c>
      <c r="F4266">
        <v>19.899999999999999</v>
      </c>
      <c r="G4266">
        <f t="shared" ca="1" si="403"/>
        <v>54.048620189015942</v>
      </c>
      <c r="H4266">
        <f t="shared" ca="1" si="406"/>
        <v>16.998038733182508</v>
      </c>
      <c r="I4266">
        <f>User_Model_Calcs!A4266-Sat_Data!$B$5</f>
        <v>4.7590000000000003</v>
      </c>
      <c r="J4266">
        <f>(Earth_Data!$B$1/SQRT(1-Earth_Data!$B$2^2*SIN(RADIANS(User_Model_Calcs!B4266))^2))*COS(RADIANS(User_Model_Calcs!B4266))</f>
        <v>5706.0283590677964</v>
      </c>
      <c r="K4266">
        <f>((Earth_Data!$B$1*(1-Earth_Data!$B$2^2))/SQRT(1-Earth_Data!$B$2^2*SIN(RADIANS(User_Model_Calcs!B4266))^2))*SIN(RADIANS(User_Model_Calcs!B4266))</f>
        <v>-2840.3411760562085</v>
      </c>
      <c r="L4266">
        <f t="shared" si="404"/>
        <v>-26.463158309231424</v>
      </c>
      <c r="M4266">
        <f t="shared" si="405"/>
        <v>6373.8761857198242</v>
      </c>
      <c r="N4266">
        <f>SQRT(User_Model_Calcs!M4266^2+Sat_Data!$B$3^2-2*User_Model_Calcs!M4266*Sat_Data!$B$3*COS(RADIANS(L4266))*COS(RADIANS(I4266)))</f>
        <v>36591.260121195126</v>
      </c>
      <c r="O4266">
        <f>DEGREES(ACOS(((Earth_Data!$B$1+Sat_Data!$B$2)/User_Model_Calcs!N4266)*SQRT(1-COS(RADIANS(User_Model_Calcs!I4266))^2*COS(RADIANS(User_Model_Calcs!B4266))^2)))</f>
        <v>58.447078600886826</v>
      </c>
      <c r="P4266">
        <f t="shared" si="402"/>
        <v>10.526623207353879</v>
      </c>
    </row>
    <row r="4267" spans="1:16" x14ac:dyDescent="0.25">
      <c r="A4267">
        <v>150.28</v>
      </c>
      <c r="B4267">
        <v>-22.521000000000001</v>
      </c>
      <c r="C4267">
        <v>375</v>
      </c>
      <c r="D4267">
        <f t="shared" ca="1" si="401"/>
        <v>0.75</v>
      </c>
      <c r="E4267" s="1">
        <v>0.65</v>
      </c>
      <c r="F4267">
        <v>19.899999999999999</v>
      </c>
      <c r="G4267">
        <f t="shared" ca="1" si="403"/>
        <v>42.007420362456692</v>
      </c>
      <c r="H4267">
        <f t="shared" ca="1" si="406"/>
        <v>14.938776726108021</v>
      </c>
      <c r="I4267">
        <f>User_Model_Calcs!A4267-Sat_Data!$B$5</f>
        <v>40.28</v>
      </c>
      <c r="J4267">
        <f>(Earth_Data!$B$1/SQRT(1-Earth_Data!$B$2^2*SIN(RADIANS(User_Model_Calcs!B4267))^2))*COS(RADIANS(User_Model_Calcs!B4267))</f>
        <v>5894.6333450168631</v>
      </c>
      <c r="K4267">
        <f>((Earth_Data!$B$1*(1-Earth_Data!$B$2^2))/SQRT(1-Earth_Data!$B$2^2*SIN(RADIANS(User_Model_Calcs!B4267))^2))*SIN(RADIANS(User_Model_Calcs!B4267))</f>
        <v>-2427.8061223705986</v>
      </c>
      <c r="L4267">
        <f t="shared" si="404"/>
        <v>-22.385155944846719</v>
      </c>
      <c r="M4267">
        <f t="shared" si="405"/>
        <v>6375.0250854412216</v>
      </c>
      <c r="N4267">
        <f>SQRT(User_Model_Calcs!M4267^2+Sat_Data!$B$3^2-2*User_Model_Calcs!M4267*Sat_Data!$B$3*COS(RADIANS(L4267))*COS(RADIANS(I4267)))</f>
        <v>37937.224410239265</v>
      </c>
      <c r="O4267">
        <f>DEGREES(ACOS(((Earth_Data!$B$1+Sat_Data!$B$2)/User_Model_Calcs!N4267)*SQRT(1-COS(RADIANS(User_Model_Calcs!I4267))^2*COS(RADIANS(User_Model_Calcs!B4267))^2)))</f>
        <v>37.950641963551099</v>
      </c>
      <c r="P4267">
        <f t="shared" si="402"/>
        <v>65.678753826858923</v>
      </c>
    </row>
    <row r="4268" spans="1:16" x14ac:dyDescent="0.25">
      <c r="A4268">
        <v>143.76499999999999</v>
      </c>
      <c r="B4268">
        <v>-29.257000000000001</v>
      </c>
      <c r="C4268">
        <v>1250</v>
      </c>
      <c r="D4268">
        <f t="shared" ca="1" si="401"/>
        <v>1.2</v>
      </c>
      <c r="E4268" s="1">
        <v>0.65</v>
      </c>
      <c r="F4268">
        <v>19.899999999999999</v>
      </c>
      <c r="G4268">
        <f t="shared" ca="1" si="403"/>
        <v>46.089820015575185</v>
      </c>
      <c r="H4268">
        <f t="shared" ca="1" si="406"/>
        <v>22.402938799110064</v>
      </c>
      <c r="I4268">
        <f>User_Model_Calcs!A4268-Sat_Data!$B$5</f>
        <v>33.764999999999986</v>
      </c>
      <c r="J4268">
        <f>(Earth_Data!$B$1/SQRT(1-Earth_Data!$B$2^2*SIN(RADIANS(User_Model_Calcs!B4268))^2))*COS(RADIANS(User_Model_Calcs!B4268))</f>
        <v>5568.9751137729554</v>
      </c>
      <c r="K4268">
        <f>((Earth_Data!$B$1*(1-Earth_Data!$B$2^2))/SQRT(1-Earth_Data!$B$2^2*SIN(RADIANS(User_Model_Calcs!B4268))^2))*SIN(RADIANS(User_Model_Calcs!B4268))</f>
        <v>-3098.7850756300795</v>
      </c>
      <c r="L4268">
        <f t="shared" si="404"/>
        <v>-29.093191587334893</v>
      </c>
      <c r="M4268">
        <f t="shared" si="405"/>
        <v>6373.0646287928248</v>
      </c>
      <c r="N4268">
        <f>SQRT(User_Model_Calcs!M4268^2+Sat_Data!$B$3^2-2*User_Model_Calcs!M4268*Sat_Data!$B$3*COS(RADIANS(L4268))*COS(RADIANS(I4268)))</f>
        <v>37789.184620737367</v>
      </c>
      <c r="O4268">
        <f>DEGREES(ACOS(((Earth_Data!$B$1+Sat_Data!$B$2)/User_Model_Calcs!N4268)*SQRT(1-COS(RADIANS(User_Model_Calcs!I4268))^2*COS(RADIANS(User_Model_Calcs!B4268))^2)))</f>
        <v>39.810940268158433</v>
      </c>
      <c r="P4268">
        <f t="shared" si="402"/>
        <v>53.832504624529768</v>
      </c>
    </row>
    <row r="4269" spans="1:16" x14ac:dyDescent="0.25">
      <c r="A4269">
        <v>118.70099999999999</v>
      </c>
      <c r="B4269">
        <v>-29.236999999999998</v>
      </c>
      <c r="C4269">
        <v>2500</v>
      </c>
      <c r="D4269">
        <f t="shared" ca="1" si="401"/>
        <v>3</v>
      </c>
      <c r="E4269" s="1">
        <v>0.65</v>
      </c>
      <c r="F4269">
        <v>19.899999999999999</v>
      </c>
      <c r="G4269">
        <f t="shared" ca="1" si="403"/>
        <v>54.048620189015942</v>
      </c>
      <c r="H4269">
        <f t="shared" ca="1" si="406"/>
        <v>14.601706381513734</v>
      </c>
      <c r="I4269">
        <f>User_Model_Calcs!A4269-Sat_Data!$B$5</f>
        <v>8.7009999999999934</v>
      </c>
      <c r="J4269">
        <f>(Earth_Data!$B$1/SQRT(1-Earth_Data!$B$2^2*SIN(RADIANS(User_Model_Calcs!B4269))^2))*COS(RADIANS(User_Model_Calcs!B4269))</f>
        <v>5570.0581870228407</v>
      </c>
      <c r="K4269">
        <f>((Earth_Data!$B$1*(1-Earth_Data!$B$2^2))/SQRT(1-Earth_Data!$B$2^2*SIN(RADIANS(User_Model_Calcs!B4269))^2))*SIN(RADIANS(User_Model_Calcs!B4269))</f>
        <v>-3096.8508716358601</v>
      </c>
      <c r="L4269">
        <f t="shared" si="404"/>
        <v>-29.073261994982257</v>
      </c>
      <c r="M4269">
        <f t="shared" si="405"/>
        <v>6373.0709652389687</v>
      </c>
      <c r="N4269">
        <f>SQRT(User_Model_Calcs!M4269^2+Sat_Data!$B$3^2-2*User_Model_Calcs!M4269*Sat_Data!$B$3*COS(RADIANS(L4269))*COS(RADIANS(I4269)))</f>
        <v>36798.411990487373</v>
      </c>
      <c r="O4269">
        <f>DEGREES(ACOS(((Earth_Data!$B$1+Sat_Data!$B$2)/User_Model_Calcs!N4269)*SQRT(1-COS(RADIANS(User_Model_Calcs!I4269))^2*COS(RADIANS(User_Model_Calcs!B4269))^2)))</f>
        <v>54.5690171083384</v>
      </c>
      <c r="P4269">
        <f t="shared" si="402"/>
        <v>17.397520900531301</v>
      </c>
    </row>
    <row r="4270" spans="1:16" x14ac:dyDescent="0.25">
      <c r="A4270">
        <v>159.78</v>
      </c>
      <c r="B4270">
        <v>-31.22</v>
      </c>
      <c r="C4270">
        <v>375</v>
      </c>
      <c r="D4270">
        <f t="shared" ca="1" si="401"/>
        <v>3</v>
      </c>
      <c r="E4270" s="1">
        <v>0.65</v>
      </c>
      <c r="F4270">
        <v>19.899999999999999</v>
      </c>
      <c r="G4270">
        <f t="shared" ca="1" si="403"/>
        <v>54.048620189015942</v>
      </c>
      <c r="H4270">
        <f t="shared" ca="1" si="406"/>
        <v>21.76048743018583</v>
      </c>
      <c r="I4270">
        <f>User_Model_Calcs!A4270-Sat_Data!$B$5</f>
        <v>49.78</v>
      </c>
      <c r="J4270">
        <f>(Earth_Data!$B$1/SQRT(1-Earth_Data!$B$2^2*SIN(RADIANS(User_Model_Calcs!B4270))^2))*COS(RADIANS(User_Model_Calcs!B4270))</f>
        <v>5459.3910617260635</v>
      </c>
      <c r="K4270">
        <f>((Earth_Data!$B$1*(1-Earth_Data!$B$2^2))/SQRT(1-Earth_Data!$B$2^2*SIN(RADIANS(User_Model_Calcs!B4270))^2))*SIN(RADIANS(User_Model_Calcs!B4270))</f>
        <v>-3286.77827947169</v>
      </c>
      <c r="L4270">
        <f t="shared" si="404"/>
        <v>-31.049672808382198</v>
      </c>
      <c r="M4270">
        <f t="shared" si="405"/>
        <v>6372.429852360975</v>
      </c>
      <c r="N4270">
        <f>SQRT(User_Model_Calcs!M4270^2+Sat_Data!$B$3^2-2*User_Model_Calcs!M4270*Sat_Data!$B$3*COS(RADIANS(L4270))*COS(RADIANS(I4270)))</f>
        <v>39001.83770671083</v>
      </c>
      <c r="O4270">
        <f>DEGREES(ACOS(((Earth_Data!$B$1+Sat_Data!$B$2)/User_Model_Calcs!N4270)*SQRT(1-COS(RADIANS(User_Model_Calcs!I4270))^2*COS(RADIANS(User_Model_Calcs!B4270))^2)))</f>
        <v>25.670435824501752</v>
      </c>
      <c r="P4270">
        <f t="shared" si="402"/>
        <v>66.330753361381213</v>
      </c>
    </row>
    <row r="4271" spans="1:16" x14ac:dyDescent="0.25">
      <c r="A4271">
        <v>149.78700000000001</v>
      </c>
      <c r="B4271">
        <v>-28.916</v>
      </c>
      <c r="C4271">
        <v>2500</v>
      </c>
      <c r="D4271">
        <f t="shared" ca="1" si="401"/>
        <v>1.2</v>
      </c>
      <c r="E4271" s="1">
        <v>0.65</v>
      </c>
      <c r="F4271">
        <v>19.899999999999999</v>
      </c>
      <c r="G4271">
        <f t="shared" ca="1" si="403"/>
        <v>46.089820015575185</v>
      </c>
      <c r="H4271">
        <f t="shared" ca="1" si="406"/>
        <v>19.543529731636923</v>
      </c>
      <c r="I4271">
        <f>User_Model_Calcs!A4271-Sat_Data!$B$5</f>
        <v>39.787000000000006</v>
      </c>
      <c r="J4271">
        <f>(Earth_Data!$B$1/SQRT(1-Earth_Data!$B$2^2*SIN(RADIANS(User_Model_Calcs!B4271))^2))*COS(RADIANS(User_Model_Calcs!B4271))</f>
        <v>5587.3485936167363</v>
      </c>
      <c r="K4271">
        <f>((Earth_Data!$B$1*(1-Earth_Data!$B$2^2))/SQRT(1-Earth_Data!$B$2^2*SIN(RADIANS(User_Model_Calcs!B4271))^2))*SIN(RADIANS(User_Model_Calcs!B4271))</f>
        <v>-3065.7561384759742</v>
      </c>
      <c r="L4271">
        <f t="shared" si="404"/>
        <v>-28.753402875524191</v>
      </c>
      <c r="M4271">
        <f t="shared" si="405"/>
        <v>6373.1722875812829</v>
      </c>
      <c r="N4271">
        <f>SQRT(User_Model_Calcs!M4271^2+Sat_Data!$B$3^2-2*User_Model_Calcs!M4271*Sat_Data!$B$3*COS(RADIANS(L4271))*COS(RADIANS(I4271)))</f>
        <v>38162.420093556422</v>
      </c>
      <c r="O4271">
        <f>DEGREES(ACOS(((Earth_Data!$B$1+Sat_Data!$B$2)/User_Model_Calcs!N4271)*SQRT(1-COS(RADIANS(User_Model_Calcs!I4271))^2*COS(RADIANS(User_Model_Calcs!B4271))^2)))</f>
        <v>35.157229346899449</v>
      </c>
      <c r="P4271">
        <f t="shared" si="402"/>
        <v>59.859916984728343</v>
      </c>
    </row>
    <row r="4272" spans="1:16" x14ac:dyDescent="0.25">
      <c r="A4272">
        <v>159.71600000000001</v>
      </c>
      <c r="B4272">
        <v>-28.646999999999998</v>
      </c>
      <c r="C4272">
        <v>375</v>
      </c>
      <c r="D4272">
        <f t="shared" ca="1" si="401"/>
        <v>3</v>
      </c>
      <c r="E4272" s="1">
        <v>0.65</v>
      </c>
      <c r="F4272">
        <v>19.899999999999999</v>
      </c>
      <c r="G4272">
        <f t="shared" ca="1" si="403"/>
        <v>54.048620189015942</v>
      </c>
      <c r="H4272">
        <f t="shared" ca="1" si="406"/>
        <v>19.121350557224538</v>
      </c>
      <c r="I4272">
        <f>User_Model_Calcs!A4272-Sat_Data!$B$5</f>
        <v>49.716000000000008</v>
      </c>
      <c r="J4272">
        <f>(Earth_Data!$B$1/SQRT(1-Earth_Data!$B$2^2*SIN(RADIANS(User_Model_Calcs!B4272))^2))*COS(RADIANS(User_Model_Calcs!B4272))</f>
        <v>5601.7030833415538</v>
      </c>
      <c r="K4272">
        <f>((Earth_Data!$B$1*(1-Earth_Data!$B$2^2))/SQRT(1-Earth_Data!$B$2^2*SIN(RADIANS(User_Model_Calcs!B4272))^2))*SIN(RADIANS(User_Model_Calcs!B4272))</f>
        <v>-3039.6254374261766</v>
      </c>
      <c r="L4272">
        <f t="shared" si="404"/>
        <v>-28.485374583811431</v>
      </c>
      <c r="M4272">
        <f t="shared" si="405"/>
        <v>6373.2566427036772</v>
      </c>
      <c r="N4272">
        <f>SQRT(User_Model_Calcs!M4272^2+Sat_Data!$B$3^2-2*User_Model_Calcs!M4272*Sat_Data!$B$3*COS(RADIANS(L4272))*COS(RADIANS(I4272)))</f>
        <v>38897.32484424804</v>
      </c>
      <c r="O4272">
        <f>DEGREES(ACOS(((Earth_Data!$B$1+Sat_Data!$B$2)/User_Model_Calcs!N4272)*SQRT(1-COS(RADIANS(User_Model_Calcs!I4272))^2*COS(RADIANS(User_Model_Calcs!B4272))^2)))</f>
        <v>26.801030610355532</v>
      </c>
      <c r="P4272">
        <f t="shared" si="402"/>
        <v>67.886088354218856</v>
      </c>
    </row>
    <row r="4273" spans="1:16" x14ac:dyDescent="0.25">
      <c r="A4273">
        <v>156.089</v>
      </c>
      <c r="B4273">
        <v>-37.799999999999997</v>
      </c>
      <c r="C4273">
        <v>3750</v>
      </c>
      <c r="D4273">
        <f t="shared" ca="1" si="401"/>
        <v>3</v>
      </c>
      <c r="E4273" s="1">
        <v>0.65</v>
      </c>
      <c r="F4273">
        <v>19.899999999999999</v>
      </c>
      <c r="G4273">
        <f t="shared" ca="1" si="403"/>
        <v>54.048620189015942</v>
      </c>
      <c r="H4273">
        <f t="shared" ca="1" si="406"/>
        <v>15.489141128422091</v>
      </c>
      <c r="I4273">
        <f>User_Model_Calcs!A4273-Sat_Data!$B$5</f>
        <v>46.088999999999999</v>
      </c>
      <c r="J4273">
        <f>(Earth_Data!$B$1/SQRT(1-Earth_Data!$B$2^2*SIN(RADIANS(User_Model_Calcs!B4273))^2))*COS(RADIANS(User_Model_Calcs!B4273))</f>
        <v>5046.0682802707452</v>
      </c>
      <c r="K4273">
        <f>((Earth_Data!$B$1*(1-Earth_Data!$B$2^2))/SQRT(1-Earth_Data!$B$2^2*SIN(RADIANS(User_Model_Calcs!B4273))^2))*SIN(RADIANS(User_Model_Calcs!B4273))</f>
        <v>-3887.9285726512744</v>
      </c>
      <c r="L4273">
        <f t="shared" si="404"/>
        <v>-37.613773910572434</v>
      </c>
      <c r="M4273">
        <f t="shared" si="405"/>
        <v>6370.1486383908441</v>
      </c>
      <c r="N4273">
        <f>SQRT(User_Model_Calcs!M4273^2+Sat_Data!$B$3^2-2*User_Model_Calcs!M4273*Sat_Data!$B$3*COS(RADIANS(L4273))*COS(RADIANS(I4273)))</f>
        <v>39029.142312442047</v>
      </c>
      <c r="O4273">
        <f>DEGREES(ACOS(((Earth_Data!$B$1+Sat_Data!$B$2)/User_Model_Calcs!N4273)*SQRT(1-COS(RADIANS(User_Model_Calcs!I4273))^2*COS(RADIANS(User_Model_Calcs!B4273))^2)))</f>
        <v>25.355913291007916</v>
      </c>
      <c r="P4273">
        <f t="shared" si="402"/>
        <v>59.457681630242071</v>
      </c>
    </row>
    <row r="4274" spans="1:16" x14ac:dyDescent="0.25">
      <c r="A4274">
        <v>149.18299999999999</v>
      </c>
      <c r="B4274">
        <v>-20.475999999999999</v>
      </c>
      <c r="C4274">
        <v>2500</v>
      </c>
      <c r="D4274">
        <f t="shared" ca="1" si="401"/>
        <v>0.75</v>
      </c>
      <c r="E4274" s="1">
        <v>0.65</v>
      </c>
      <c r="F4274">
        <v>19.899999999999999</v>
      </c>
      <c r="G4274">
        <f t="shared" ca="1" si="403"/>
        <v>42.007420362456692</v>
      </c>
      <c r="H4274">
        <f t="shared" ca="1" si="406"/>
        <v>22.33695584979148</v>
      </c>
      <c r="I4274">
        <f>User_Model_Calcs!A4274-Sat_Data!$B$5</f>
        <v>39.182999999999993</v>
      </c>
      <c r="J4274">
        <f>(Earth_Data!$B$1/SQRT(1-Earth_Data!$B$2^2*SIN(RADIANS(User_Model_Calcs!B4274))^2))*COS(RADIANS(User_Model_Calcs!B4274))</f>
        <v>5977.6104351233253</v>
      </c>
      <c r="K4274">
        <f>((Earth_Data!$B$1*(1-Earth_Data!$B$2^2))/SQRT(1-Earth_Data!$B$2^2*SIN(RADIANS(User_Model_Calcs!B4274))^2))*SIN(RADIANS(User_Model_Calcs!B4274))</f>
        <v>-2217.1407831625374</v>
      </c>
      <c r="L4274">
        <f t="shared" si="404"/>
        <v>-20.350197047572834</v>
      </c>
      <c r="M4274">
        <f t="shared" si="405"/>
        <v>6375.5423115573358</v>
      </c>
      <c r="N4274">
        <f>SQRT(User_Model_Calcs!M4274^2+Sat_Data!$B$3^2-2*User_Model_Calcs!M4274*Sat_Data!$B$3*COS(RADIANS(L4274))*COS(RADIANS(I4274)))</f>
        <v>37785.347255771689</v>
      </c>
      <c r="O4274">
        <f>DEGREES(ACOS(((Earth_Data!$B$1+Sat_Data!$B$2)/User_Model_Calcs!N4274)*SQRT(1-COS(RADIANS(User_Model_Calcs!I4274))^2*COS(RADIANS(User_Model_Calcs!B4274))^2)))</f>
        <v>39.896667260079575</v>
      </c>
      <c r="P4274">
        <f t="shared" si="402"/>
        <v>66.772176287290677</v>
      </c>
    </row>
    <row r="4275" spans="1:16" x14ac:dyDescent="0.25">
      <c r="A4275">
        <v>152.298</v>
      </c>
      <c r="B4275">
        <v>-20.401</v>
      </c>
      <c r="C4275">
        <v>950</v>
      </c>
      <c r="D4275">
        <f t="shared" ca="1" si="401"/>
        <v>0.75</v>
      </c>
      <c r="E4275" s="1">
        <v>0.65</v>
      </c>
      <c r="F4275">
        <v>19.899999999999999</v>
      </c>
      <c r="G4275">
        <f t="shared" ca="1" si="403"/>
        <v>42.007420362456692</v>
      </c>
      <c r="H4275">
        <f t="shared" ca="1" si="406"/>
        <v>17.510463482272858</v>
      </c>
      <c r="I4275">
        <f>User_Model_Calcs!A4275-Sat_Data!$B$5</f>
        <v>42.298000000000002</v>
      </c>
      <c r="J4275">
        <f>(Earth_Data!$B$1/SQRT(1-Earth_Data!$B$2^2*SIN(RADIANS(User_Model_Calcs!B4275))^2))*COS(RADIANS(User_Model_Calcs!B4275))</f>
        <v>5980.5099406776417</v>
      </c>
      <c r="K4275">
        <f>((Earth_Data!$B$1*(1-Earth_Data!$B$2^2))/SQRT(1-Earth_Data!$B$2^2*SIN(RADIANS(User_Model_Calcs!B4275))^2))*SIN(RADIANS(User_Model_Calcs!B4275))</f>
        <v>-2209.3602540799975</v>
      </c>
      <c r="L4275">
        <f t="shared" si="404"/>
        <v>-20.275577713982152</v>
      </c>
      <c r="M4275">
        <f t="shared" si="405"/>
        <v>6375.5605151902155</v>
      </c>
      <c r="N4275">
        <f>SQRT(User_Model_Calcs!M4275^2+Sat_Data!$B$3^2-2*User_Model_Calcs!M4275*Sat_Data!$B$3*COS(RADIANS(L4275))*COS(RADIANS(I4275)))</f>
        <v>38018.881468604188</v>
      </c>
      <c r="O4275">
        <f>DEGREES(ACOS(((Earth_Data!$B$1+Sat_Data!$B$2)/User_Model_Calcs!N4275)*SQRT(1-COS(RADIANS(User_Model_Calcs!I4275))^2*COS(RADIANS(User_Model_Calcs!B4275))^2)))</f>
        <v>36.940045040302053</v>
      </c>
      <c r="P4275">
        <f t="shared" si="402"/>
        <v>69.037138391743937</v>
      </c>
    </row>
    <row r="4276" spans="1:16" x14ac:dyDescent="0.25">
      <c r="A4276">
        <v>145.774</v>
      </c>
      <c r="B4276">
        <v>-22.239000000000001</v>
      </c>
      <c r="C4276">
        <v>375</v>
      </c>
      <c r="D4276">
        <f t="shared" ca="1" si="401"/>
        <v>3</v>
      </c>
      <c r="E4276" s="1">
        <v>0.65</v>
      </c>
      <c r="F4276">
        <v>19.899999999999999</v>
      </c>
      <c r="G4276">
        <f t="shared" ca="1" si="403"/>
        <v>54.048620189015942</v>
      </c>
      <c r="H4276">
        <f t="shared" ca="1" si="406"/>
        <v>23.521862033936735</v>
      </c>
      <c r="I4276">
        <f>User_Model_Calcs!A4276-Sat_Data!$B$5</f>
        <v>35.774000000000001</v>
      </c>
      <c r="J4276">
        <f>(Earth_Data!$B$1/SQRT(1-Earth_Data!$B$2^2*SIN(RADIANS(User_Model_Calcs!B4276))^2))*COS(RADIANS(User_Model_Calcs!B4276))</f>
        <v>5906.5230936544713</v>
      </c>
      <c r="K4276">
        <f>((Earth_Data!$B$1*(1-Earth_Data!$B$2^2))/SQRT(1-Earth_Data!$B$2^2*SIN(RADIANS(User_Model_Calcs!B4276))^2))*SIN(RADIANS(User_Model_Calcs!B4276))</f>
        <v>-2398.9308263894459</v>
      </c>
      <c r="L4276">
        <f t="shared" si="404"/>
        <v>-22.104500866568621</v>
      </c>
      <c r="M4276">
        <f t="shared" si="405"/>
        <v>6375.098757327225</v>
      </c>
      <c r="N4276">
        <f>SQRT(User_Model_Calcs!M4276^2+Sat_Data!$B$3^2-2*User_Model_Calcs!M4276*Sat_Data!$B$3*COS(RADIANS(L4276))*COS(RADIANS(I4276)))</f>
        <v>37607.766784895415</v>
      </c>
      <c r="O4276">
        <f>DEGREES(ACOS(((Earth_Data!$B$1+Sat_Data!$B$2)/User_Model_Calcs!N4276)*SQRT(1-COS(RADIANS(User_Model_Calcs!I4276))^2*COS(RADIANS(User_Model_Calcs!B4276))^2)))</f>
        <v>42.240420049716775</v>
      </c>
      <c r="P4276">
        <f t="shared" si="402"/>
        <v>62.288620969716973</v>
      </c>
    </row>
    <row r="4277" spans="1:16" x14ac:dyDescent="0.25">
      <c r="A4277">
        <v>146.28270000000001</v>
      </c>
      <c r="B4277">
        <v>-28.152999999999999</v>
      </c>
      <c r="C4277">
        <v>375</v>
      </c>
      <c r="D4277">
        <f t="shared" ca="1" si="401"/>
        <v>3</v>
      </c>
      <c r="E4277" s="1">
        <v>0.65</v>
      </c>
      <c r="F4277">
        <v>19.899999999999999</v>
      </c>
      <c r="G4277">
        <f t="shared" ca="1" si="403"/>
        <v>54.048620189015942</v>
      </c>
      <c r="H4277">
        <f t="shared" ca="1" si="406"/>
        <v>22.436287027110467</v>
      </c>
      <c r="I4277">
        <f>User_Model_Calcs!A4277-Sat_Data!$B$5</f>
        <v>36.282700000000006</v>
      </c>
      <c r="J4277">
        <f>(Earth_Data!$B$1/SQRT(1-Earth_Data!$B$2^2*SIN(RADIANS(User_Model_Calcs!B4277))^2))*COS(RADIANS(User_Model_Calcs!B4277))</f>
        <v>5627.7424950315553</v>
      </c>
      <c r="K4277">
        <f>((Earth_Data!$B$1*(1-Earth_Data!$B$2^2))/SQRT(1-Earth_Data!$B$2^2*SIN(RADIANS(User_Model_Calcs!B4277))^2))*SIN(RADIANS(User_Model_Calcs!B4277))</f>
        <v>-2991.4665589659967</v>
      </c>
      <c r="L4277">
        <f t="shared" si="404"/>
        <v>-27.993195907902727</v>
      </c>
      <c r="M4277">
        <f t="shared" si="405"/>
        <v>6373.4102146179048</v>
      </c>
      <c r="N4277">
        <f>SQRT(User_Model_Calcs!M4277^2+Sat_Data!$B$3^2-2*User_Model_Calcs!M4277*Sat_Data!$B$3*COS(RADIANS(L4277))*COS(RADIANS(I4277)))</f>
        <v>37892.935189919088</v>
      </c>
      <c r="O4277">
        <f>DEGREES(ACOS(((Earth_Data!$B$1+Sat_Data!$B$2)/User_Model_Calcs!N4277)*SQRT(1-COS(RADIANS(User_Model_Calcs!I4277))^2*COS(RADIANS(User_Model_Calcs!B4277))^2)))</f>
        <v>38.486956751724627</v>
      </c>
      <c r="P4277">
        <f t="shared" si="402"/>
        <v>57.270245321453395</v>
      </c>
    </row>
    <row r="4278" spans="1:16" x14ac:dyDescent="0.25">
      <c r="A4278">
        <v>146.25399999999999</v>
      </c>
      <c r="B4278">
        <v>-25.966000000000001</v>
      </c>
      <c r="C4278">
        <v>375</v>
      </c>
      <c r="D4278">
        <f t="shared" ca="1" si="401"/>
        <v>3</v>
      </c>
      <c r="E4278" s="1">
        <v>0.65</v>
      </c>
      <c r="F4278">
        <v>19.899999999999999</v>
      </c>
      <c r="G4278">
        <f t="shared" ca="1" si="403"/>
        <v>54.048620189015942</v>
      </c>
      <c r="H4278">
        <f t="shared" ca="1" si="406"/>
        <v>15.668827970202912</v>
      </c>
      <c r="I4278">
        <f>User_Model_Calcs!A4278-Sat_Data!$B$5</f>
        <v>36.253999999999991</v>
      </c>
      <c r="J4278">
        <f>(Earth_Data!$B$1/SQRT(1-Earth_Data!$B$2^2*SIN(RADIANS(User_Model_Calcs!B4278))^2))*COS(RADIANS(User_Model_Calcs!B4278))</f>
        <v>5737.975523359285</v>
      </c>
      <c r="K4278">
        <f>((Earth_Data!$B$1*(1-Earth_Data!$B$2^2))/SQRT(1-Earth_Data!$B$2^2*SIN(RADIANS(User_Model_Calcs!B4278))^2))*SIN(RADIANS(User_Model_Calcs!B4278))</f>
        <v>-2775.6768654139232</v>
      </c>
      <c r="L4278">
        <f t="shared" si="404"/>
        <v>-25.814818990301031</v>
      </c>
      <c r="M4278">
        <f t="shared" si="405"/>
        <v>6374.0681803589396</v>
      </c>
      <c r="N4278">
        <f>SQRT(User_Model_Calcs!M4278^2+Sat_Data!$B$3^2-2*User_Model_Calcs!M4278*Sat_Data!$B$3*COS(RADIANS(L4278))*COS(RADIANS(I4278)))</f>
        <v>37792.144207210913</v>
      </c>
      <c r="O4278">
        <f>DEGREES(ACOS(((Earth_Data!$B$1+Sat_Data!$B$2)/User_Model_Calcs!N4278)*SQRT(1-COS(RADIANS(User_Model_Calcs!I4278))^2*COS(RADIANS(User_Model_Calcs!B4278))^2)))</f>
        <v>39.787172488972864</v>
      </c>
      <c r="P4278">
        <f t="shared" si="402"/>
        <v>59.16077592872545</v>
      </c>
    </row>
    <row r="4279" spans="1:16" x14ac:dyDescent="0.25">
      <c r="A4279">
        <v>110.529</v>
      </c>
      <c r="B4279">
        <v>-21.940999999999999</v>
      </c>
      <c r="C4279">
        <v>375</v>
      </c>
      <c r="D4279">
        <f t="shared" ca="1" si="401"/>
        <v>0.75</v>
      </c>
      <c r="E4279" s="1">
        <v>0.65</v>
      </c>
      <c r="F4279">
        <v>19.899999999999999</v>
      </c>
      <c r="G4279">
        <f t="shared" ca="1" si="403"/>
        <v>42.007420362456692</v>
      </c>
      <c r="H4279">
        <f t="shared" ca="1" si="406"/>
        <v>16.49537024449149</v>
      </c>
      <c r="I4279">
        <f>User_Model_Calcs!A4279-Sat_Data!$B$5</f>
        <v>0.52899999999999636</v>
      </c>
      <c r="J4279">
        <f>(Earth_Data!$B$1/SQRT(1-Earth_Data!$B$2^2*SIN(RADIANS(User_Model_Calcs!B4279))^2))*COS(RADIANS(User_Model_Calcs!B4279))</f>
        <v>5918.9323907577946</v>
      </c>
      <c r="K4279">
        <f>((Earth_Data!$B$1*(1-Earth_Data!$B$2^2))/SQRT(1-Earth_Data!$B$2^2*SIN(RADIANS(User_Model_Calcs!B4279))^2))*SIN(RADIANS(User_Model_Calcs!B4279))</f>
        <v>-2368.3551062897072</v>
      </c>
      <c r="L4279">
        <f t="shared" si="404"/>
        <v>-21.807936154258762</v>
      </c>
      <c r="M4279">
        <f t="shared" si="405"/>
        <v>6375.1758058778514</v>
      </c>
      <c r="N4279">
        <f>SQRT(User_Model_Calcs!M4279^2+Sat_Data!$B$3^2-2*User_Model_Calcs!M4279*Sat_Data!$B$3*COS(RADIANS(L4279))*COS(RADIANS(I4279)))</f>
        <v>36322.79524719077</v>
      </c>
      <c r="O4279">
        <f>DEGREES(ACOS(((Earth_Data!$B$1+Sat_Data!$B$2)/User_Model_Calcs!N4279)*SQRT(1-COS(RADIANS(User_Model_Calcs!I4279))^2*COS(RADIANS(User_Model_Calcs!B4279))^2)))</f>
        <v>64.287522812055499</v>
      </c>
      <c r="P4279">
        <f t="shared" si="402"/>
        <v>1.4155094018596379</v>
      </c>
    </row>
    <row r="4280" spans="1:16" x14ac:dyDescent="0.25">
      <c r="A4280">
        <v>122.315</v>
      </c>
      <c r="B4280">
        <v>-28.907</v>
      </c>
      <c r="C4280">
        <v>625</v>
      </c>
      <c r="D4280">
        <f t="shared" ca="1" si="401"/>
        <v>3</v>
      </c>
      <c r="E4280" s="1">
        <v>0.65</v>
      </c>
      <c r="F4280">
        <v>19.899999999999999</v>
      </c>
      <c r="G4280">
        <f t="shared" ca="1" si="403"/>
        <v>54.048620189015942</v>
      </c>
      <c r="H4280">
        <f t="shared" ca="1" si="406"/>
        <v>16.650739212074523</v>
      </c>
      <c r="I4280">
        <f>User_Model_Calcs!A4280-Sat_Data!$B$5</f>
        <v>12.314999999999998</v>
      </c>
      <c r="J4280">
        <f>(Earth_Data!$B$1/SQRT(1-Earth_Data!$B$2^2*SIN(RADIANS(User_Model_Calcs!B4280))^2))*COS(RADIANS(User_Model_Calcs!B4280))</f>
        <v>5587.8308474781188</v>
      </c>
      <c r="K4280">
        <f>((Earth_Data!$B$1*(1-Earth_Data!$B$2^2))/SQRT(1-Earth_Data!$B$2^2*SIN(RADIANS(User_Model_Calcs!B4280))^2))*SIN(RADIANS(User_Model_Calcs!B4280))</f>
        <v>-3064.8829513904529</v>
      </c>
      <c r="L4280">
        <f t="shared" si="404"/>
        <v>-28.744435156134287</v>
      </c>
      <c r="M4280">
        <f t="shared" si="405"/>
        <v>6373.1751180829706</v>
      </c>
      <c r="N4280">
        <f>SQRT(User_Model_Calcs!M4280^2+Sat_Data!$B$3^2-2*User_Model_Calcs!M4280*Sat_Data!$B$3*COS(RADIANS(L4280))*COS(RADIANS(I4280)))</f>
        <v>36851.900889016411</v>
      </c>
      <c r="O4280">
        <f>DEGREES(ACOS(((Earth_Data!$B$1+Sat_Data!$B$2)/User_Model_Calcs!N4280)*SQRT(1-COS(RADIANS(User_Model_Calcs!I4280))^2*COS(RADIANS(User_Model_Calcs!B4280))^2)))</f>
        <v>53.637360946667449</v>
      </c>
      <c r="P4280">
        <f t="shared" si="402"/>
        <v>24.305007944610622</v>
      </c>
    </row>
    <row r="4281" spans="1:16" x14ac:dyDescent="0.25">
      <c r="A4281">
        <v>154.54599999999999</v>
      </c>
      <c r="B4281">
        <v>-28.75</v>
      </c>
      <c r="C4281">
        <v>950</v>
      </c>
      <c r="D4281">
        <f t="shared" ca="1" si="401"/>
        <v>3</v>
      </c>
      <c r="E4281" s="1">
        <v>0.65</v>
      </c>
      <c r="F4281">
        <v>19.899999999999999</v>
      </c>
      <c r="G4281">
        <f t="shared" ca="1" si="403"/>
        <v>54.048620189015942</v>
      </c>
      <c r="H4281">
        <f t="shared" ca="1" si="406"/>
        <v>18.460439638392049</v>
      </c>
      <c r="I4281">
        <f>User_Model_Calcs!A4281-Sat_Data!$B$5</f>
        <v>44.545999999999992</v>
      </c>
      <c r="J4281">
        <f>(Earth_Data!$B$1/SQRT(1-Earth_Data!$B$2^2*SIN(RADIANS(User_Model_Calcs!B4281))^2))*COS(RADIANS(User_Model_Calcs!B4281))</f>
        <v>5596.2213176580308</v>
      </c>
      <c r="K4281">
        <f>((Earth_Data!$B$1*(1-Earth_Data!$B$2^2))/SQRT(1-Earth_Data!$B$2^2*SIN(RADIANS(User_Model_Calcs!B4281))^2))*SIN(RADIANS(User_Model_Calcs!B4281))</f>
        <v>-3049.6387095760579</v>
      </c>
      <c r="L4281">
        <f t="shared" si="404"/>
        <v>-28.588000837922866</v>
      </c>
      <c r="M4281">
        <f t="shared" si="405"/>
        <v>6373.2244033263814</v>
      </c>
      <c r="N4281">
        <f>SQRT(User_Model_Calcs!M4281^2+Sat_Data!$B$3^2-2*User_Model_Calcs!M4281*Sat_Data!$B$3*COS(RADIANS(L4281))*COS(RADIANS(I4281)))</f>
        <v>38498.070214096435</v>
      </c>
      <c r="O4281">
        <f>DEGREES(ACOS(((Earth_Data!$B$1+Sat_Data!$B$2)/User_Model_Calcs!N4281)*SQRT(1-COS(RADIANS(User_Model_Calcs!I4281))^2*COS(RADIANS(User_Model_Calcs!B4281))^2)))</f>
        <v>31.228254227298031</v>
      </c>
      <c r="P4281">
        <f t="shared" si="402"/>
        <v>63.956520119775057</v>
      </c>
    </row>
    <row r="4282" spans="1:16" x14ac:dyDescent="0.25">
      <c r="A4282">
        <v>153.65</v>
      </c>
      <c r="B4282">
        <v>-20.742000000000001</v>
      </c>
      <c r="C4282">
        <v>3750</v>
      </c>
      <c r="D4282">
        <f t="shared" ca="1" si="401"/>
        <v>0.75</v>
      </c>
      <c r="E4282" s="1">
        <v>0.65</v>
      </c>
      <c r="F4282">
        <v>19.899999999999999</v>
      </c>
      <c r="G4282">
        <f t="shared" ca="1" si="403"/>
        <v>42.007420362456692</v>
      </c>
      <c r="H4282">
        <f t="shared" ca="1" si="406"/>
        <v>18.051358649889707</v>
      </c>
      <c r="I4282">
        <f>User_Model_Calcs!A4282-Sat_Data!$B$5</f>
        <v>43.650000000000006</v>
      </c>
      <c r="J4282">
        <f>(Earth_Data!$B$1/SQRT(1-Earth_Data!$B$2^2*SIN(RADIANS(User_Model_Calcs!B4282))^2))*COS(RADIANS(User_Model_Calcs!B4282))</f>
        <v>5967.244588982554</v>
      </c>
      <c r="K4282">
        <f>((Earth_Data!$B$1*(1-Earth_Data!$B$2^2))/SQRT(1-Earth_Data!$B$2^2*SIN(RADIANS(User_Model_Calcs!B4282))^2))*SIN(RADIANS(User_Model_Calcs!B4282))</f>
        <v>-2244.7055212290511</v>
      </c>
      <c r="L4282">
        <f t="shared" si="404"/>
        <v>-20.614853867732819</v>
      </c>
      <c r="M4282">
        <f t="shared" si="405"/>
        <v>6375.4773046241608</v>
      </c>
      <c r="N4282">
        <f>SQRT(User_Model_Calcs!M4282^2+Sat_Data!$B$3^2-2*User_Model_Calcs!M4282*Sat_Data!$B$3*COS(RADIANS(L4282))*COS(RADIANS(I4282)))</f>
        <v>38136.015694067544</v>
      </c>
      <c r="O4282">
        <f>DEGREES(ACOS(((Earth_Data!$B$1+Sat_Data!$B$2)/User_Model_Calcs!N4282)*SQRT(1-COS(RADIANS(User_Model_Calcs!I4282))^2*COS(RADIANS(User_Model_Calcs!B4282))^2)))</f>
        <v>35.505926433914226</v>
      </c>
      <c r="P4282">
        <f t="shared" si="402"/>
        <v>69.632261833438449</v>
      </c>
    </row>
    <row r="4283" spans="1:16" x14ac:dyDescent="0.25">
      <c r="A4283">
        <v>154.892</v>
      </c>
      <c r="B4283">
        <v>-22.728999999999999</v>
      </c>
      <c r="C4283">
        <v>375</v>
      </c>
      <c r="D4283">
        <f t="shared" ca="1" si="401"/>
        <v>1.2</v>
      </c>
      <c r="E4283" s="1">
        <v>0.65</v>
      </c>
      <c r="F4283">
        <v>19.899999999999999</v>
      </c>
      <c r="G4283">
        <f t="shared" ca="1" si="403"/>
        <v>46.089820015575185</v>
      </c>
      <c r="H4283">
        <f t="shared" ca="1" si="406"/>
        <v>18.595319207551473</v>
      </c>
      <c r="I4283">
        <f>User_Model_Calcs!A4283-Sat_Data!$B$5</f>
        <v>44.891999999999996</v>
      </c>
      <c r="J4283">
        <f>(Earth_Data!$B$1/SQRT(1-Earth_Data!$B$2^2*SIN(RADIANS(User_Model_Calcs!B4283))^2))*COS(RADIANS(User_Model_Calcs!B4283))</f>
        <v>5885.7723367441949</v>
      </c>
      <c r="K4283">
        <f>((Earth_Data!$B$1*(1-Earth_Data!$B$2^2))/SQRT(1-Earth_Data!$B$2^2*SIN(RADIANS(User_Model_Calcs!B4283))^2))*SIN(RADIANS(User_Model_Calcs!B4283))</f>
        <v>-2449.0671744213123</v>
      </c>
      <c r="L4283">
        <f t="shared" si="404"/>
        <v>-22.59217231357885</v>
      </c>
      <c r="M4283">
        <f t="shared" si="405"/>
        <v>6374.9702763864871</v>
      </c>
      <c r="N4283">
        <f>SQRT(User_Model_Calcs!M4283^2+Sat_Data!$B$3^2-2*User_Model_Calcs!M4283*Sat_Data!$B$3*COS(RADIANS(L4283))*COS(RADIANS(I4283)))</f>
        <v>38299.226133371325</v>
      </c>
      <c r="O4283">
        <f>DEGREES(ACOS(((Earth_Data!$B$1+Sat_Data!$B$2)/User_Model_Calcs!N4283)*SQRT(1-COS(RADIANS(User_Model_Calcs!I4283))^2*COS(RADIANS(User_Model_Calcs!B4283))^2)))</f>
        <v>33.552062415493872</v>
      </c>
      <c r="P4283">
        <f t="shared" si="402"/>
        <v>68.802099832345377</v>
      </c>
    </row>
    <row r="4284" spans="1:16" x14ac:dyDescent="0.25">
      <c r="A4284">
        <v>155.71</v>
      </c>
      <c r="B4284">
        <v>-27.632999999999999</v>
      </c>
      <c r="C4284">
        <v>375</v>
      </c>
      <c r="D4284">
        <f t="shared" ca="1" si="401"/>
        <v>0.75</v>
      </c>
      <c r="E4284" s="1">
        <v>0.65</v>
      </c>
      <c r="F4284">
        <v>19.899999999999999</v>
      </c>
      <c r="G4284">
        <f t="shared" ca="1" si="403"/>
        <v>42.007420362456692</v>
      </c>
      <c r="H4284">
        <f t="shared" ca="1" si="406"/>
        <v>17.769112432585128</v>
      </c>
      <c r="I4284">
        <f>User_Model_Calcs!A4284-Sat_Data!$B$5</f>
        <v>45.710000000000008</v>
      </c>
      <c r="J4284">
        <f>(Earth_Data!$B$1/SQRT(1-Earth_Data!$B$2^2*SIN(RADIANS(User_Model_Calcs!B4284))^2))*COS(RADIANS(User_Model_Calcs!B4284))</f>
        <v>5654.7007522893127</v>
      </c>
      <c r="K4284">
        <f>((Earth_Data!$B$1*(1-Earth_Data!$B$2^2))/SQRT(1-Earth_Data!$B$2^2*SIN(RADIANS(User_Model_Calcs!B4284))^2))*SIN(RADIANS(User_Model_Calcs!B4284))</f>
        <v>-2940.5362326154304</v>
      </c>
      <c r="L4284">
        <f t="shared" si="404"/>
        <v>-27.475164127318912</v>
      </c>
      <c r="M4284">
        <f t="shared" si="405"/>
        <v>6373.5699520179014</v>
      </c>
      <c r="N4284">
        <f>SQRT(User_Model_Calcs!M4284^2+Sat_Data!$B$3^2-2*User_Model_Calcs!M4284*Sat_Data!$B$3*COS(RADIANS(L4284))*COS(RADIANS(I4284)))</f>
        <v>38541.620445070272</v>
      </c>
      <c r="O4284">
        <f>DEGREES(ACOS(((Earth_Data!$B$1+Sat_Data!$B$2)/User_Model_Calcs!N4284)*SQRT(1-COS(RADIANS(User_Model_Calcs!I4284))^2*COS(RADIANS(User_Model_Calcs!B4284))^2)))</f>
        <v>30.737365374372505</v>
      </c>
      <c r="P4284">
        <f t="shared" si="402"/>
        <v>65.655546538170654</v>
      </c>
    </row>
    <row r="4285" spans="1:16" x14ac:dyDescent="0.25">
      <c r="A4285">
        <v>154.71</v>
      </c>
      <c r="B4285">
        <v>-22.632999999999999</v>
      </c>
      <c r="C4285">
        <v>375</v>
      </c>
      <c r="D4285">
        <f t="shared" ca="1" si="401"/>
        <v>3</v>
      </c>
      <c r="E4285" s="1">
        <v>0.65</v>
      </c>
      <c r="F4285">
        <v>19.899999999999999</v>
      </c>
      <c r="G4285">
        <f t="shared" ca="1" si="403"/>
        <v>54.048620189015942</v>
      </c>
      <c r="H4285">
        <f t="shared" ca="1" si="406"/>
        <v>21.138768491070856</v>
      </c>
      <c r="I4285">
        <f>User_Model_Calcs!A4285-Sat_Data!$B$5</f>
        <v>44.710000000000008</v>
      </c>
      <c r="J4285">
        <f>(Earth_Data!$B$1/SQRT(1-Earth_Data!$B$2^2*SIN(RADIANS(User_Model_Calcs!B4285))^2))*COS(RADIANS(User_Model_Calcs!B4285))</f>
        <v>5889.8716521009419</v>
      </c>
      <c r="K4285">
        <f>((Earth_Data!$B$1*(1-Earth_Data!$B$2^2))/SQRT(1-Earth_Data!$B$2^2*SIN(RADIANS(User_Model_Calcs!B4285))^2))*SIN(RADIANS(User_Model_Calcs!B4285))</f>
        <v>-2439.2583103507677</v>
      </c>
      <c r="L4285">
        <f t="shared" si="404"/>
        <v>-22.496625410409642</v>
      </c>
      <c r="M4285">
        <f t="shared" si="405"/>
        <v>6374.9956221818347</v>
      </c>
      <c r="N4285">
        <f>SQRT(User_Model_Calcs!M4285^2+Sat_Data!$B$3^2-2*User_Model_Calcs!M4285*Sat_Data!$B$3*COS(RADIANS(L4285))*COS(RADIANS(I4285)))</f>
        <v>38281.515351350885</v>
      </c>
      <c r="O4285">
        <f>DEGREES(ACOS(((Earth_Data!$B$1+Sat_Data!$B$2)/User_Model_Calcs!N4285)*SQRT(1-COS(RADIANS(User_Model_Calcs!I4285))^2*COS(RADIANS(User_Model_Calcs!B4285))^2)))</f>
        <v>33.761085114578464</v>
      </c>
      <c r="P4285">
        <f t="shared" si="402"/>
        <v>68.756784968951862</v>
      </c>
    </row>
    <row r="4286" spans="1:16" x14ac:dyDescent="0.25">
      <c r="A4286">
        <v>136.83667501731233</v>
      </c>
      <c r="B4286">
        <v>-29.606999999999999</v>
      </c>
      <c r="C4286">
        <v>2500</v>
      </c>
      <c r="D4286">
        <f t="shared" ca="1" si="401"/>
        <v>0.75</v>
      </c>
      <c r="E4286" s="1">
        <v>0.65</v>
      </c>
      <c r="F4286">
        <v>19.899999999999999</v>
      </c>
      <c r="G4286">
        <f t="shared" ca="1" si="403"/>
        <v>42.007420362456692</v>
      </c>
      <c r="H4286">
        <f t="shared" ca="1" si="406"/>
        <v>19.939702461300001</v>
      </c>
      <c r="I4286">
        <f>User_Model_Calcs!A4286-Sat_Data!$B$5</f>
        <v>26.836675017312331</v>
      </c>
      <c r="J4286">
        <f>(Earth_Data!$B$1/SQRT(1-Earth_Data!$B$2^2*SIN(RADIANS(User_Model_Calcs!B4286))^2))*COS(RADIANS(User_Model_Calcs!B4286))</f>
        <v>5549.9116380898058</v>
      </c>
      <c r="K4286">
        <f>((Earth_Data!$B$1*(1-Earth_Data!$B$2^2))/SQRT(1-Earth_Data!$B$2^2*SIN(RADIANS(User_Model_Calcs!B4286))^2))*SIN(RADIANS(User_Model_Calcs!B4286))</f>
        <v>-3132.5731551458266</v>
      </c>
      <c r="L4286">
        <f t="shared" si="404"/>
        <v>-29.441972339876386</v>
      </c>
      <c r="M4286">
        <f t="shared" si="405"/>
        <v>6372.953299918724</v>
      </c>
      <c r="N4286">
        <f>SQRT(User_Model_Calcs!M4286^2+Sat_Data!$B$3^2-2*User_Model_Calcs!M4286*Sat_Data!$B$3*COS(RADIANS(L4286))*COS(RADIANS(I4286)))</f>
        <v>37427.547148012309</v>
      </c>
      <c r="O4286">
        <f>DEGREES(ACOS(((Earth_Data!$B$1+Sat_Data!$B$2)/User_Model_Calcs!N4286)*SQRT(1-COS(RADIANS(User_Model_Calcs!I4286))^2*COS(RADIANS(User_Model_Calcs!B4286))^2)))</f>
        <v>44.696695711454126</v>
      </c>
      <c r="P4286">
        <f t="shared" si="402"/>
        <v>45.681334272085124</v>
      </c>
    </row>
    <row r="4287" spans="1:16" x14ac:dyDescent="0.25">
      <c r="A4287">
        <v>148.11699999999999</v>
      </c>
      <c r="B4287">
        <v>-22.594000000000001</v>
      </c>
      <c r="C4287">
        <v>2500</v>
      </c>
      <c r="D4287">
        <f t="shared" ca="1" si="401"/>
        <v>1.2</v>
      </c>
      <c r="E4287" s="1">
        <v>0.65</v>
      </c>
      <c r="F4287">
        <v>19.899999999999999</v>
      </c>
      <c r="G4287">
        <f t="shared" ca="1" si="403"/>
        <v>46.089820015575185</v>
      </c>
      <c r="H4287">
        <f t="shared" ca="1" si="406"/>
        <v>20.769039011558391</v>
      </c>
      <c r="I4287">
        <f>User_Model_Calcs!A4287-Sat_Data!$B$5</f>
        <v>38.11699999999999</v>
      </c>
      <c r="J4287">
        <f>(Earth_Data!$B$1/SQRT(1-Earth_Data!$B$2^2*SIN(RADIANS(User_Model_Calcs!B4287))^2))*COS(RADIANS(User_Model_Calcs!B4287))</f>
        <v>5891.5322894456131</v>
      </c>
      <c r="K4287">
        <f>((Earth_Data!$B$1*(1-Earth_Data!$B$2^2))/SQRT(1-Earth_Data!$B$2^2*SIN(RADIANS(User_Model_Calcs!B4287))^2))*SIN(RADIANS(User_Model_Calcs!B4287))</f>
        <v>-2435.2715333157566</v>
      </c>
      <c r="L4287">
        <f t="shared" si="404"/>
        <v>-22.457809915626655</v>
      </c>
      <c r="M4287">
        <f t="shared" si="405"/>
        <v>6375.0058947861644</v>
      </c>
      <c r="N4287">
        <f>SQRT(User_Model_Calcs!M4287^2+Sat_Data!$B$3^2-2*User_Model_Calcs!M4287*Sat_Data!$B$3*COS(RADIANS(L4287))*COS(RADIANS(I4287)))</f>
        <v>37783.318116388931</v>
      </c>
      <c r="O4287">
        <f>DEGREES(ACOS(((Earth_Data!$B$1+Sat_Data!$B$2)/User_Model_Calcs!N4287)*SQRT(1-COS(RADIANS(User_Model_Calcs!I4287))^2*COS(RADIANS(User_Model_Calcs!B4287))^2)))</f>
        <v>39.915189116588635</v>
      </c>
      <c r="P4287">
        <f t="shared" si="402"/>
        <v>63.90959077842178</v>
      </c>
    </row>
    <row r="4288" spans="1:16" x14ac:dyDescent="0.25">
      <c r="A4288">
        <v>147.43899999999999</v>
      </c>
      <c r="B4288">
        <v>-22.385999999999999</v>
      </c>
      <c r="C4288">
        <v>5000</v>
      </c>
      <c r="D4288">
        <f t="shared" ca="1" si="401"/>
        <v>0.75</v>
      </c>
      <c r="E4288" s="1">
        <v>0.65</v>
      </c>
      <c r="F4288">
        <v>19.899999999999999</v>
      </c>
      <c r="G4288">
        <f t="shared" ca="1" si="403"/>
        <v>42.007420362456692</v>
      </c>
      <c r="H4288">
        <f t="shared" ca="1" si="406"/>
        <v>20.7579801828429</v>
      </c>
      <c r="I4288">
        <f>User_Model_Calcs!A4288-Sat_Data!$B$5</f>
        <v>37.438999999999993</v>
      </c>
      <c r="J4288">
        <f>(Earth_Data!$B$1/SQRT(1-Earth_Data!$B$2^2*SIN(RADIANS(User_Model_Calcs!B4288))^2))*COS(RADIANS(User_Model_Calcs!B4288))</f>
        <v>5900.3430301443159</v>
      </c>
      <c r="K4288">
        <f>((Earth_Data!$B$1*(1-Earth_Data!$B$2^2))/SQRT(1-Earth_Data!$B$2^2*SIN(RADIANS(User_Model_Calcs!B4288))^2))*SIN(RADIANS(User_Model_Calcs!B4288))</f>
        <v>-2413.9900191580105</v>
      </c>
      <c r="L4288">
        <f t="shared" si="404"/>
        <v>-22.250798167629501</v>
      </c>
      <c r="M4288">
        <f t="shared" si="405"/>
        <v>6375.060445671641</v>
      </c>
      <c r="N4288">
        <f>SQRT(User_Model_Calcs!M4288^2+Sat_Data!$B$3^2-2*User_Model_Calcs!M4288*Sat_Data!$B$3*COS(RADIANS(L4288))*COS(RADIANS(I4288)))</f>
        <v>37727.819536604256</v>
      </c>
      <c r="O4288">
        <f>DEGREES(ACOS(((Earth_Data!$B$1+Sat_Data!$B$2)/User_Model_Calcs!N4288)*SQRT(1-COS(RADIANS(User_Model_Calcs!I4288))^2*COS(RADIANS(User_Model_Calcs!B4288))^2)))</f>
        <v>40.640566689596113</v>
      </c>
      <c r="P4288">
        <f t="shared" si="402"/>
        <v>63.553247213977244</v>
      </c>
    </row>
    <row r="4289" spans="1:16" x14ac:dyDescent="0.25">
      <c r="A4289">
        <v>108.70099999999999</v>
      </c>
      <c r="B4289">
        <v>-24.295000000000002</v>
      </c>
      <c r="C4289">
        <v>2500</v>
      </c>
      <c r="D4289">
        <f t="shared" ca="1" si="401"/>
        <v>1.2</v>
      </c>
      <c r="E4289" s="1">
        <v>0.65</v>
      </c>
      <c r="F4289">
        <v>19.899999999999999</v>
      </c>
      <c r="G4289">
        <f t="shared" ca="1" si="403"/>
        <v>46.089820015575185</v>
      </c>
      <c r="H4289">
        <f t="shared" ca="1" si="406"/>
        <v>18.362122486088911</v>
      </c>
      <c r="I4289">
        <f>User_Model_Calcs!A4289-Sat_Data!$B$5</f>
        <v>-1.2990000000000066</v>
      </c>
      <c r="J4289">
        <f>(Earth_Data!$B$1/SQRT(1-Earth_Data!$B$2^2*SIN(RADIANS(User_Model_Calcs!B4289))^2))*COS(RADIANS(User_Model_Calcs!B4289))</f>
        <v>5816.5834409451882</v>
      </c>
      <c r="K4289">
        <f>((Earth_Data!$B$1*(1-Earth_Data!$B$2^2))/SQRT(1-Earth_Data!$B$2^2*SIN(RADIANS(User_Model_Calcs!B4289))^2))*SIN(RADIANS(User_Model_Calcs!B4289))</f>
        <v>-2608.0994484291105</v>
      </c>
      <c r="L4289">
        <f t="shared" si="404"/>
        <v>-24.151000213600028</v>
      </c>
      <c r="M4289">
        <f t="shared" si="405"/>
        <v>6374.5451334486597</v>
      </c>
      <c r="N4289">
        <f>SQRT(User_Model_Calcs!M4289^2+Sat_Data!$B$3^2-2*User_Model_Calcs!M4289*Sat_Data!$B$3*COS(RADIANS(L4289))*COS(RADIANS(I4289)))</f>
        <v>36442.737371970929</v>
      </c>
      <c r="O4289">
        <f>DEGREES(ACOS(((Earth_Data!$B$1+Sat_Data!$B$2)/User_Model_Calcs!N4289)*SQRT(1-COS(RADIANS(User_Model_Calcs!I4289))^2*COS(RADIANS(User_Model_Calcs!B4289))^2)))</f>
        <v>61.534546968306401</v>
      </c>
      <c r="P4289">
        <f t="shared" si="402"/>
        <v>3.1545932962630889</v>
      </c>
    </row>
    <row r="4290" spans="1:16" x14ac:dyDescent="0.25">
      <c r="A4290">
        <v>159.87299999999999</v>
      </c>
      <c r="B4290">
        <v>-29.274999999999999</v>
      </c>
      <c r="C4290">
        <v>4700</v>
      </c>
      <c r="D4290">
        <f t="shared" ref="D4290:D4353" ca="1" si="407">CHOOSE(RANDBETWEEN(1,3),0.75,1.2,3)</f>
        <v>1.2</v>
      </c>
      <c r="E4290" s="1">
        <v>0.65</v>
      </c>
      <c r="F4290">
        <v>19.899999999999999</v>
      </c>
      <c r="G4290">
        <f t="shared" ca="1" si="403"/>
        <v>46.089820015575185</v>
      </c>
      <c r="H4290">
        <f t="shared" ca="1" si="406"/>
        <v>17.993821621424964</v>
      </c>
      <c r="I4290">
        <f>User_Model_Calcs!A4290-Sat_Data!$B$5</f>
        <v>49.87299999999999</v>
      </c>
      <c r="J4290">
        <f>(Earth_Data!$B$1/SQRT(1-Earth_Data!$B$2^2*SIN(RADIANS(User_Model_Calcs!B4290))^2))*COS(RADIANS(User_Model_Calcs!B4290))</f>
        <v>5567.9997678609743</v>
      </c>
      <c r="K4290">
        <f>((Earth_Data!$B$1*(1-Earth_Data!$B$2^2))/SQRT(1-Earth_Data!$B$2^2*SIN(RADIANS(User_Model_Calcs!B4290))^2))*SIN(RADIANS(User_Model_Calcs!B4290))</f>
        <v>-3100.5255408364728</v>
      </c>
      <c r="L4290">
        <f t="shared" si="404"/>
        <v>-29.111128288353314</v>
      </c>
      <c r="M4290">
        <f t="shared" si="405"/>
        <v>6373.0589236471969</v>
      </c>
      <c r="N4290">
        <f>SQRT(User_Model_Calcs!M4290^2+Sat_Data!$B$3^2-2*User_Model_Calcs!M4290*Sat_Data!$B$3*COS(RADIANS(L4290))*COS(RADIANS(I4290)))</f>
        <v>38933.5286945884</v>
      </c>
      <c r="O4290">
        <f>DEGREES(ACOS(((Earth_Data!$B$1+Sat_Data!$B$2)/User_Model_Calcs!N4290)*SQRT(1-COS(RADIANS(User_Model_Calcs!I4290))^2*COS(RADIANS(User_Model_Calcs!B4290))^2)))</f>
        <v>26.408690096725334</v>
      </c>
      <c r="P4290">
        <f t="shared" ref="P4290:P4353" si="408">DEGREES(ASIN(SIN(RADIANS(ABS(I4290)))/(SIN(ACOS(COS(RADIANS(I4290))*COS(RADIANS(B4290)))))))</f>
        <v>67.599923234227575</v>
      </c>
    </row>
    <row r="4291" spans="1:16" x14ac:dyDescent="0.25">
      <c r="A4291">
        <v>156.33600000000001</v>
      </c>
      <c r="B4291">
        <v>-19.266999999999999</v>
      </c>
      <c r="C4291">
        <v>400</v>
      </c>
      <c r="D4291">
        <f t="shared" ca="1" si="407"/>
        <v>1.2</v>
      </c>
      <c r="E4291" s="1">
        <v>0.65</v>
      </c>
      <c r="F4291">
        <v>19.899999999999999</v>
      </c>
      <c r="G4291">
        <f t="shared" ref="G4291:G4354" ca="1" si="409">20.4+20*LOG(F4291)+20*LOG(D4291)+10*LOG(E4291)</f>
        <v>46.089820015575185</v>
      </c>
      <c r="H4291">
        <f t="shared" ca="1" si="406"/>
        <v>17.990993571628273</v>
      </c>
      <c r="I4291">
        <f>User_Model_Calcs!A4291-Sat_Data!$B$5</f>
        <v>46.336000000000013</v>
      </c>
      <c r="J4291">
        <f>(Earth_Data!$B$1/SQRT(1-Earth_Data!$B$2^2*SIN(RADIANS(User_Model_Calcs!B4291))^2))*COS(RADIANS(User_Model_Calcs!B4291))</f>
        <v>6023.1032919419213</v>
      </c>
      <c r="K4291">
        <f>((Earth_Data!$B$1*(1-Earth_Data!$B$2^2))/SQRT(1-Earth_Data!$B$2^2*SIN(RADIANS(User_Model_Calcs!B4291))^2))*SIN(RADIANS(User_Model_Calcs!B4291))</f>
        <v>-2091.2726623643835</v>
      </c>
      <c r="L4291">
        <f t="shared" ref="L4291:L4354" si="410">DEGREES(ATAN((K4291/J4291)))</f>
        <v>-19.147435846514629</v>
      </c>
      <c r="M4291">
        <f t="shared" ref="M4291:M4354" si="411">SQRT(J4291^2+K4291^2)</f>
        <v>6375.8289354211993</v>
      </c>
      <c r="N4291">
        <f>SQRT(User_Model_Calcs!M4291^2+Sat_Data!$B$3^2-2*User_Model_Calcs!M4291*Sat_Data!$B$3*COS(RADIANS(L4291))*COS(RADIANS(I4291)))</f>
        <v>38311.683828404806</v>
      </c>
      <c r="O4291">
        <f>DEGREES(ACOS(((Earth_Data!$B$1+Sat_Data!$B$2)/User_Model_Calcs!N4291)*SQRT(1-COS(RADIANS(User_Model_Calcs!I4291))^2*COS(RADIANS(User_Model_Calcs!B4291))^2)))</f>
        <v>33.416306165081608</v>
      </c>
      <c r="P4291">
        <f t="shared" si="408"/>
        <v>72.519196723662176</v>
      </c>
    </row>
    <row r="4292" spans="1:16" x14ac:dyDescent="0.25">
      <c r="A4292">
        <v>154.71100000000001</v>
      </c>
      <c r="B4292">
        <v>-23.257999999999999</v>
      </c>
      <c r="C4292">
        <v>950</v>
      </c>
      <c r="D4292">
        <f t="shared" ca="1" si="407"/>
        <v>1.2</v>
      </c>
      <c r="E4292" s="1">
        <v>0.65</v>
      </c>
      <c r="F4292">
        <v>19.899999999999999</v>
      </c>
      <c r="G4292">
        <f t="shared" ca="1" si="409"/>
        <v>46.089820015575185</v>
      </c>
      <c r="H4292">
        <f t="shared" ca="1" si="406"/>
        <v>15.616551837403513</v>
      </c>
      <c r="I4292">
        <f>User_Model_Calcs!A4292-Sat_Data!$B$5</f>
        <v>44.711000000000013</v>
      </c>
      <c r="J4292">
        <f>(Earth_Data!$B$1/SQRT(1-Earth_Data!$B$2^2*SIN(RADIANS(User_Model_Calcs!B4292))^2))*COS(RADIANS(User_Model_Calcs!B4292))</f>
        <v>5862.8881137543667</v>
      </c>
      <c r="K4292">
        <f>((Earth_Data!$B$1*(1-Earth_Data!$B$2^2))/SQRT(1-Earth_Data!$B$2^2*SIN(RADIANS(User_Model_Calcs!B4292))^2))*SIN(RADIANS(User_Model_Calcs!B4292))</f>
        <v>-2502.9960269105609</v>
      </c>
      <c r="L4292">
        <f t="shared" si="410"/>
        <v>-23.118703064138213</v>
      </c>
      <c r="M4292">
        <f t="shared" si="411"/>
        <v>6374.8291071316016</v>
      </c>
      <c r="N4292">
        <f>SQRT(User_Model_Calcs!M4292^2+Sat_Data!$B$3^2-2*User_Model_Calcs!M4292*Sat_Data!$B$3*COS(RADIANS(L4292))*COS(RADIANS(I4292)))</f>
        <v>38302.682577405663</v>
      </c>
      <c r="O4292">
        <f>DEGREES(ACOS(((Earth_Data!$B$1+Sat_Data!$B$2)/User_Model_Calcs!N4292)*SQRT(1-COS(RADIANS(User_Model_Calcs!I4292))^2*COS(RADIANS(User_Model_Calcs!B4292))^2)))</f>
        <v>33.509642555708751</v>
      </c>
      <c r="P4292">
        <f t="shared" si="408"/>
        <v>68.254137567272068</v>
      </c>
    </row>
    <row r="4293" spans="1:16" x14ac:dyDescent="0.25">
      <c r="A4293">
        <v>152.143</v>
      </c>
      <c r="B4293">
        <v>-26.257999999999999</v>
      </c>
      <c r="C4293">
        <v>950</v>
      </c>
      <c r="D4293">
        <f t="shared" ca="1" si="407"/>
        <v>1.2</v>
      </c>
      <c r="E4293" s="1">
        <v>0.65</v>
      </c>
      <c r="F4293">
        <v>19.899999999999999</v>
      </c>
      <c r="G4293">
        <f t="shared" ca="1" si="409"/>
        <v>46.089820015575185</v>
      </c>
      <c r="H4293">
        <f t="shared" ca="1" si="406"/>
        <v>23.564970020574414</v>
      </c>
      <c r="I4293">
        <f>User_Model_Calcs!A4293-Sat_Data!$B$5</f>
        <v>42.143000000000001</v>
      </c>
      <c r="J4293">
        <f>(Earth_Data!$B$1/SQRT(1-Earth_Data!$B$2^2*SIN(RADIANS(User_Model_Calcs!B4293))^2))*COS(RADIANS(User_Model_Calcs!B4293))</f>
        <v>5723.7371542790543</v>
      </c>
      <c r="K4293">
        <f>((Earth_Data!$B$1*(1-Earth_Data!$B$2^2))/SQRT(1-Earth_Data!$B$2^2*SIN(RADIANS(User_Model_Calcs!B4293))^2))*SIN(RADIANS(User_Model_Calcs!B4293))</f>
        <v>-2804.7255905534807</v>
      </c>
      <c r="L4293">
        <f t="shared" si="410"/>
        <v>-26.105615888434947</v>
      </c>
      <c r="M4293">
        <f t="shared" si="411"/>
        <v>6373.9824795476225</v>
      </c>
      <c r="N4293">
        <f>SQRT(User_Model_Calcs!M4293^2+Sat_Data!$B$3^2-2*User_Model_Calcs!M4293*Sat_Data!$B$3*COS(RADIANS(L4293))*COS(RADIANS(I4293)))</f>
        <v>38217.190820474629</v>
      </c>
      <c r="O4293">
        <f>DEGREES(ACOS(((Earth_Data!$B$1+Sat_Data!$B$2)/User_Model_Calcs!N4293)*SQRT(1-COS(RADIANS(User_Model_Calcs!I4293))^2*COS(RADIANS(User_Model_Calcs!B4293))^2)))</f>
        <v>34.511388273181979</v>
      </c>
      <c r="P4293">
        <f t="shared" si="408"/>
        <v>63.946403122034361</v>
      </c>
    </row>
    <row r="4294" spans="1:16" x14ac:dyDescent="0.25">
      <c r="A4294">
        <v>149.76599999999999</v>
      </c>
      <c r="B4294">
        <v>-25.256</v>
      </c>
      <c r="C4294">
        <v>375</v>
      </c>
      <c r="D4294">
        <f t="shared" ca="1" si="407"/>
        <v>0.75</v>
      </c>
      <c r="E4294" s="1">
        <v>0.65</v>
      </c>
      <c r="F4294">
        <v>19.899999999999999</v>
      </c>
      <c r="G4294">
        <f t="shared" ca="1" si="409"/>
        <v>42.007420362456692</v>
      </c>
      <c r="H4294">
        <f t="shared" ca="1" si="406"/>
        <v>16.38158076793556</v>
      </c>
      <c r="I4294">
        <f>User_Model_Calcs!A4294-Sat_Data!$B$5</f>
        <v>39.765999999999991</v>
      </c>
      <c r="J4294">
        <f>(Earth_Data!$B$1/SQRT(1-Earth_Data!$B$2^2*SIN(RADIANS(User_Model_Calcs!B4294))^2))*COS(RADIANS(User_Model_Calcs!B4294))</f>
        <v>5771.9747657148937</v>
      </c>
      <c r="K4294">
        <f>((Earth_Data!$B$1*(1-Earth_Data!$B$2^2))/SQRT(1-Earth_Data!$B$2^2*SIN(RADIANS(User_Model_Calcs!B4294))^2))*SIN(RADIANS(User_Model_Calcs!B4294))</f>
        <v>-2704.7499390153239</v>
      </c>
      <c r="L4294">
        <f t="shared" si="410"/>
        <v>-25.107809205157373</v>
      </c>
      <c r="M4294">
        <f t="shared" si="411"/>
        <v>6374.2736785184316</v>
      </c>
      <c r="N4294">
        <f>SQRT(User_Model_Calcs!M4294^2+Sat_Data!$B$3^2-2*User_Model_Calcs!M4294*Sat_Data!$B$3*COS(RADIANS(L4294))*COS(RADIANS(I4294)))</f>
        <v>38004.031122769498</v>
      </c>
      <c r="O4294">
        <f>DEGREES(ACOS(((Earth_Data!$B$1+Sat_Data!$B$2)/User_Model_Calcs!N4294)*SQRT(1-COS(RADIANS(User_Model_Calcs!I4294))^2*COS(RADIANS(User_Model_Calcs!B4294))^2)))</f>
        <v>37.106507638391903</v>
      </c>
      <c r="P4294">
        <f t="shared" si="408"/>
        <v>62.855071484647205</v>
      </c>
    </row>
    <row r="4295" spans="1:16" x14ac:dyDescent="0.25">
      <c r="A4295">
        <v>155.76400000000001</v>
      </c>
      <c r="B4295">
        <v>-22.245999999999999</v>
      </c>
      <c r="C4295">
        <v>6250</v>
      </c>
      <c r="D4295">
        <f t="shared" ca="1" si="407"/>
        <v>0.75</v>
      </c>
      <c r="E4295" s="1">
        <v>0.65</v>
      </c>
      <c r="F4295">
        <v>19.899999999999999</v>
      </c>
      <c r="G4295">
        <f t="shared" ca="1" si="409"/>
        <v>42.007420362456692</v>
      </c>
      <c r="H4295">
        <f t="shared" ca="1" si="406"/>
        <v>16.706429097830309</v>
      </c>
      <c r="I4295">
        <f>User_Model_Calcs!A4295-Sat_Data!$B$5</f>
        <v>45.76400000000001</v>
      </c>
      <c r="J4295">
        <f>(Earth_Data!$B$1/SQRT(1-Earth_Data!$B$2^2*SIN(RADIANS(User_Model_Calcs!B4295))^2))*COS(RADIANS(User_Model_Calcs!B4295))</f>
        <v>5906.2296836951991</v>
      </c>
      <c r="K4295">
        <f>((Earth_Data!$B$1*(1-Earth_Data!$B$2^2))/SQRT(1-Earth_Data!$B$2^2*SIN(RADIANS(User_Model_Calcs!B4295))^2))*SIN(RADIANS(User_Model_Calcs!B4295))</f>
        <v>-2399.6482838264806</v>
      </c>
      <c r="L4295">
        <f t="shared" si="410"/>
        <v>-22.111467324841183</v>
      </c>
      <c r="M4295">
        <f t="shared" si="411"/>
        <v>6375.096937508768</v>
      </c>
      <c r="N4295">
        <f>SQRT(User_Model_Calcs!M4295^2+Sat_Data!$B$3^2-2*User_Model_Calcs!M4295*Sat_Data!$B$3*COS(RADIANS(L4295))*COS(RADIANS(I4295)))</f>
        <v>38353.626972624414</v>
      </c>
      <c r="O4295">
        <f>DEGREES(ACOS(((Earth_Data!$B$1+Sat_Data!$B$2)/User_Model_Calcs!N4295)*SQRT(1-COS(RADIANS(User_Model_Calcs!I4295))^2*COS(RADIANS(User_Model_Calcs!B4295))^2)))</f>
        <v>32.91632222993195</v>
      </c>
      <c r="P4295">
        <f t="shared" si="408"/>
        <v>69.765106810000987</v>
      </c>
    </row>
    <row r="4296" spans="1:16" x14ac:dyDescent="0.25">
      <c r="A4296">
        <v>120.416</v>
      </c>
      <c r="B4296">
        <v>-18.994</v>
      </c>
      <c r="C4296">
        <v>2500</v>
      </c>
      <c r="D4296">
        <f t="shared" ca="1" si="407"/>
        <v>3</v>
      </c>
      <c r="E4296" s="1">
        <v>0.65</v>
      </c>
      <c r="F4296">
        <v>19.899999999999999</v>
      </c>
      <c r="G4296">
        <f t="shared" ca="1" si="409"/>
        <v>54.048620189015942</v>
      </c>
      <c r="H4296">
        <f t="shared" ca="1" si="406"/>
        <v>17.347664381978536</v>
      </c>
      <c r="I4296">
        <f>User_Model_Calcs!A4296-Sat_Data!$B$5</f>
        <v>10.415999999999997</v>
      </c>
      <c r="J4296">
        <f>(Earth_Data!$B$1/SQRT(1-Earth_Data!$B$2^2*SIN(RADIANS(User_Model_Calcs!B4296))^2))*COS(RADIANS(User_Model_Calcs!B4296))</f>
        <v>6033.0068023827143</v>
      </c>
      <c r="K4296">
        <f>((Earth_Data!$B$1*(1-Earth_Data!$B$2^2))/SQRT(1-Earth_Data!$B$2^2*SIN(RADIANS(User_Model_Calcs!B4296))^2))*SIN(RADIANS(User_Model_Calcs!B4296))</f>
        <v>-2062.7221931933523</v>
      </c>
      <c r="L4296">
        <f t="shared" si="410"/>
        <v>-18.875874246076354</v>
      </c>
      <c r="M4296">
        <f t="shared" si="411"/>
        <v>6375.8916179534053</v>
      </c>
      <c r="N4296">
        <f>SQRT(User_Model_Calcs!M4296^2+Sat_Data!$B$3^2-2*User_Model_Calcs!M4296*Sat_Data!$B$3*COS(RADIANS(L4296))*COS(RADIANS(I4296)))</f>
        <v>36305.610309041607</v>
      </c>
      <c r="O4296">
        <f>DEGREES(ACOS(((Earth_Data!$B$1+Sat_Data!$B$2)/User_Model_Calcs!N4296)*SQRT(1-COS(RADIANS(User_Model_Calcs!I4296))^2*COS(RADIANS(User_Model_Calcs!B4296))^2)))</f>
        <v>64.725404791679026</v>
      </c>
      <c r="P4296">
        <f t="shared" si="408"/>
        <v>29.457500914695899</v>
      </c>
    </row>
    <row r="4297" spans="1:16" x14ac:dyDescent="0.25">
      <c r="A4297">
        <v>156.51900000000001</v>
      </c>
      <c r="B4297">
        <v>-19.826000000000001</v>
      </c>
      <c r="C4297">
        <v>950</v>
      </c>
      <c r="D4297">
        <f t="shared" ca="1" si="407"/>
        <v>3</v>
      </c>
      <c r="E4297" s="1">
        <v>0.65</v>
      </c>
      <c r="F4297">
        <v>19.899999999999999</v>
      </c>
      <c r="G4297">
        <f t="shared" ca="1" si="409"/>
        <v>54.048620189015942</v>
      </c>
      <c r="H4297">
        <f t="shared" ca="1" si="406"/>
        <v>21.691550717887264</v>
      </c>
      <c r="I4297">
        <f>User_Model_Calcs!A4297-Sat_Data!$B$5</f>
        <v>46.519000000000005</v>
      </c>
      <c r="J4297">
        <f>(Earth_Data!$B$1/SQRT(1-Earth_Data!$B$2^2*SIN(RADIANS(User_Model_Calcs!B4297))^2))*COS(RADIANS(User_Model_Calcs!B4297))</f>
        <v>6002.399872465503</v>
      </c>
      <c r="K4297">
        <f>((Earth_Data!$B$1*(1-Earth_Data!$B$2^2))/SQRT(1-Earth_Data!$B$2^2*SIN(RADIANS(User_Model_Calcs!B4297))^2))*SIN(RADIANS(User_Model_Calcs!B4297))</f>
        <v>-2149.5868576260787</v>
      </c>
      <c r="L4297">
        <f t="shared" si="410"/>
        <v>-19.703524304779872</v>
      </c>
      <c r="M4297">
        <f t="shared" si="411"/>
        <v>6375.698227445575</v>
      </c>
      <c r="N4297">
        <f>SQRT(User_Model_Calcs!M4297^2+Sat_Data!$B$3^2-2*User_Model_Calcs!M4297*Sat_Data!$B$3*COS(RADIANS(L4297))*COS(RADIANS(I4297)))</f>
        <v>38342.667534347202</v>
      </c>
      <c r="O4297">
        <f>DEGREES(ACOS(((Earth_Data!$B$1+Sat_Data!$B$2)/User_Model_Calcs!N4297)*SQRT(1-COS(RADIANS(User_Model_Calcs!I4297))^2*COS(RADIANS(User_Model_Calcs!B4297))^2)))</f>
        <v>33.051681836411944</v>
      </c>
      <c r="P4297">
        <f t="shared" si="408"/>
        <v>72.170042315995076</v>
      </c>
    </row>
    <row r="4298" spans="1:16" x14ac:dyDescent="0.25">
      <c r="A4298">
        <v>144.482</v>
      </c>
      <c r="B4298">
        <v>-19.449000000000002</v>
      </c>
      <c r="C4298">
        <v>5000</v>
      </c>
      <c r="D4298">
        <f t="shared" ca="1" si="407"/>
        <v>0.75</v>
      </c>
      <c r="E4298" s="1">
        <v>0.65</v>
      </c>
      <c r="F4298">
        <v>19.899999999999999</v>
      </c>
      <c r="G4298">
        <f t="shared" ca="1" si="409"/>
        <v>42.007420362456692</v>
      </c>
      <c r="H4298">
        <f t="shared" ca="1" si="406"/>
        <v>22.129566977391619</v>
      </c>
      <c r="I4298">
        <f>User_Model_Calcs!A4298-Sat_Data!$B$5</f>
        <v>34.481999999999999</v>
      </c>
      <c r="J4298">
        <f>(Earth_Data!$B$1/SQRT(1-Earth_Data!$B$2^2*SIN(RADIANS(User_Model_Calcs!B4298))^2))*COS(RADIANS(User_Model_Calcs!B4298))</f>
        <v>6016.4252592776966</v>
      </c>
      <c r="K4298">
        <f>((Earth_Data!$B$1*(1-Earth_Data!$B$2^2))/SQRT(1-Earth_Data!$B$2^2*SIN(RADIANS(User_Model_Calcs!B4298))^2))*SIN(RADIANS(User_Model_Calcs!B4298))</f>
        <v>-2110.2804249766318</v>
      </c>
      <c r="L4298">
        <f t="shared" si="410"/>
        <v>-19.328482890125727</v>
      </c>
      <c r="M4298">
        <f t="shared" si="411"/>
        <v>6375.7867257707303</v>
      </c>
      <c r="N4298">
        <f>SQRT(User_Model_Calcs!M4298^2+Sat_Data!$B$3^2-2*User_Model_Calcs!M4298*Sat_Data!$B$3*COS(RADIANS(L4298))*COS(RADIANS(I4298)))</f>
        <v>37419.924195443811</v>
      </c>
      <c r="O4298">
        <f>DEGREES(ACOS(((Earth_Data!$B$1+Sat_Data!$B$2)/User_Model_Calcs!N4298)*SQRT(1-COS(RADIANS(User_Model_Calcs!I4298))^2*COS(RADIANS(User_Model_Calcs!B4298))^2)))</f>
        <v>44.8514285900335</v>
      </c>
      <c r="P4298">
        <f t="shared" si="408"/>
        <v>64.136023921494044</v>
      </c>
    </row>
    <row r="4299" spans="1:16" x14ac:dyDescent="0.25">
      <c r="A4299" s="5">
        <v>158.899</v>
      </c>
      <c r="B4299">
        <v>-26.417999999999999</v>
      </c>
      <c r="C4299">
        <v>950</v>
      </c>
      <c r="D4299">
        <f t="shared" ca="1" si="407"/>
        <v>0.75</v>
      </c>
      <c r="E4299" s="1">
        <v>0.65</v>
      </c>
      <c r="F4299">
        <v>19.899999999999999</v>
      </c>
      <c r="G4299">
        <f t="shared" ca="1" si="409"/>
        <v>42.007420362456692</v>
      </c>
      <c r="H4299">
        <f t="shared" ca="1" si="406"/>
        <v>14.921175468670604</v>
      </c>
      <c r="I4299">
        <f>User_Model_Calcs!A4299-Sat_Data!$B$5</f>
        <v>48.899000000000001</v>
      </c>
      <c r="J4299">
        <f>(Earth_Data!$B$1/SQRT(1-Earth_Data!$B$2^2*SIN(RADIANS(User_Model_Calcs!B4299))^2))*COS(RADIANS(User_Model_Calcs!B4299))</f>
        <v>5715.8723319253304</v>
      </c>
      <c r="K4299">
        <f>((Earth_Data!$B$1*(1-Earth_Data!$B$2^2))/SQRT(1-Earth_Data!$B$2^2*SIN(RADIANS(User_Model_Calcs!B4299))^2))*SIN(RADIANS(User_Model_Calcs!B4299))</f>
        <v>-2820.6123140386962</v>
      </c>
      <c r="L4299">
        <f t="shared" si="410"/>
        <v>-26.26496331939591</v>
      </c>
      <c r="M4299">
        <f t="shared" si="411"/>
        <v>6373.9352319408017</v>
      </c>
      <c r="N4299">
        <f>SQRT(User_Model_Calcs!M4299^2+Sat_Data!$B$3^2-2*User_Model_Calcs!M4299*Sat_Data!$B$3*COS(RADIANS(L4299))*COS(RADIANS(I4299)))</f>
        <v>38750.150701422979</v>
      </c>
      <c r="O4299">
        <f>DEGREES(ACOS(((Earth_Data!$B$1+Sat_Data!$B$2)/User_Model_Calcs!N4299)*SQRT(1-COS(RADIANS(User_Model_Calcs!I4299))^2*COS(RADIANS(User_Model_Calcs!B4299))^2)))</f>
        <v>28.413215440360215</v>
      </c>
      <c r="P4299">
        <f t="shared" si="408"/>
        <v>68.786819076490985</v>
      </c>
    </row>
    <row r="4300" spans="1:16" x14ac:dyDescent="0.25">
      <c r="A4300">
        <v>150.24100000000001</v>
      </c>
      <c r="B4300">
        <v>-18.309000000000001</v>
      </c>
      <c r="C4300">
        <v>400</v>
      </c>
      <c r="D4300">
        <f t="shared" ca="1" si="407"/>
        <v>0.75</v>
      </c>
      <c r="E4300" s="1">
        <v>0.65</v>
      </c>
      <c r="F4300">
        <v>19.899999999999999</v>
      </c>
      <c r="G4300">
        <f t="shared" ca="1" si="409"/>
        <v>42.007420362456692</v>
      </c>
      <c r="H4300">
        <f t="shared" ca="1" si="406"/>
        <v>19.874699346319865</v>
      </c>
      <c r="I4300">
        <f>User_Model_Calcs!A4300-Sat_Data!$B$5</f>
        <v>40.241000000000014</v>
      </c>
      <c r="J4300">
        <f>(Earth_Data!$B$1/SQRT(1-Earth_Data!$B$2^2*SIN(RADIANS(User_Model_Calcs!B4300))^2))*COS(RADIANS(User_Model_Calcs!B4300))</f>
        <v>6057.2551457027776</v>
      </c>
      <c r="K4300">
        <f>((Earth_Data!$B$1*(1-Earth_Data!$B$2^2))/SQRT(1-Earth_Data!$B$2^2*SIN(RADIANS(User_Model_Calcs!B4300))^2))*SIN(RADIANS(User_Model_Calcs!B4300))</f>
        <v>-1990.8833833410597</v>
      </c>
      <c r="L4300">
        <f t="shared" si="410"/>
        <v>-18.194529978610031</v>
      </c>
      <c r="M4300">
        <f t="shared" si="411"/>
        <v>6376.0455257319418</v>
      </c>
      <c r="N4300">
        <f>SQRT(User_Model_Calcs!M4300^2+Sat_Data!$B$3^2-2*User_Model_Calcs!M4300*Sat_Data!$B$3*COS(RADIANS(L4300))*COS(RADIANS(I4300)))</f>
        <v>37796.286485249911</v>
      </c>
      <c r="O4300">
        <f>DEGREES(ACOS(((Earth_Data!$B$1+Sat_Data!$B$2)/User_Model_Calcs!N4300)*SQRT(1-COS(RADIANS(User_Model_Calcs!I4300))^2*COS(RADIANS(User_Model_Calcs!B4300))^2)))</f>
        <v>39.762222289212502</v>
      </c>
      <c r="P4300">
        <f t="shared" si="408"/>
        <v>69.63521255563289</v>
      </c>
    </row>
    <row r="4301" spans="1:16" x14ac:dyDescent="0.25">
      <c r="A4301">
        <v>116.07899999999999</v>
      </c>
      <c r="B4301">
        <v>-27.222000000000001</v>
      </c>
      <c r="C4301">
        <v>6250</v>
      </c>
      <c r="D4301">
        <f t="shared" ca="1" si="407"/>
        <v>3</v>
      </c>
      <c r="E4301" s="1">
        <v>0.65</v>
      </c>
      <c r="F4301">
        <v>19.899999999999999</v>
      </c>
      <c r="G4301">
        <f t="shared" ca="1" si="409"/>
        <v>54.048620189015942</v>
      </c>
      <c r="H4301">
        <f t="shared" ca="1" si="406"/>
        <v>21.601087482716927</v>
      </c>
      <c r="I4301">
        <f>User_Model_Calcs!A4301-Sat_Data!$B$5</f>
        <v>6.0789999999999935</v>
      </c>
      <c r="J4301">
        <f>(Earth_Data!$B$1/SQRT(1-Earth_Data!$B$2^2*SIN(RADIANS(User_Model_Calcs!B4301))^2))*COS(RADIANS(User_Model_Calcs!B4301))</f>
        <v>5675.6790124193394</v>
      </c>
      <c r="K4301">
        <f>((Earth_Data!$B$1*(1-Earth_Data!$B$2^2))/SQRT(1-Earth_Data!$B$2^2*SIN(RADIANS(User_Model_Calcs!B4301))^2))*SIN(RADIANS(User_Model_Calcs!B4301))</f>
        <v>-2900.1125686727546</v>
      </c>
      <c r="L4301">
        <f t="shared" si="410"/>
        <v>-27.065756392647902</v>
      </c>
      <c r="M4301">
        <f t="shared" si="411"/>
        <v>6373.6947811289992</v>
      </c>
      <c r="N4301">
        <f>SQRT(User_Model_Calcs!M4301^2+Sat_Data!$B$3^2-2*User_Model_Calcs!M4301*Sat_Data!$B$3*COS(RADIANS(L4301))*COS(RADIANS(I4301)))</f>
        <v>36640.275701672457</v>
      </c>
      <c r="O4301">
        <f>DEGREES(ACOS(((Earth_Data!$B$1+Sat_Data!$B$2)/User_Model_Calcs!N4301)*SQRT(1-COS(RADIANS(User_Model_Calcs!I4301))^2*COS(RADIANS(User_Model_Calcs!B4301))^2)))</f>
        <v>57.490367462015143</v>
      </c>
      <c r="P4301">
        <f t="shared" si="408"/>
        <v>13.105821498990123</v>
      </c>
    </row>
    <row r="4302" spans="1:16" x14ac:dyDescent="0.25">
      <c r="A4302">
        <v>119.086</v>
      </c>
      <c r="B4302">
        <v>-18.221</v>
      </c>
      <c r="C4302">
        <v>950</v>
      </c>
      <c r="D4302">
        <f t="shared" ca="1" si="407"/>
        <v>3</v>
      </c>
      <c r="E4302" s="1">
        <v>0.65</v>
      </c>
      <c r="F4302">
        <v>19.899999999999999</v>
      </c>
      <c r="G4302">
        <f t="shared" ca="1" si="409"/>
        <v>54.048620189015942</v>
      </c>
      <c r="H4302">
        <f t="shared" ca="1" si="406"/>
        <v>22.337589039033787</v>
      </c>
      <c r="I4302">
        <f>User_Model_Calcs!A4302-Sat_Data!$B$5</f>
        <v>9.0859999999999985</v>
      </c>
      <c r="J4302">
        <f>(Earth_Data!$B$1/SQRT(1-Earth_Data!$B$2^2*SIN(RADIANS(User_Model_Calcs!B4302))^2))*COS(RADIANS(User_Model_Calcs!B4302))</f>
        <v>6060.3078280283771</v>
      </c>
      <c r="K4302">
        <f>((Earth_Data!$B$1*(1-Earth_Data!$B$2^2))/SQRT(1-Earth_Data!$B$2^2*SIN(RADIANS(User_Model_Calcs!B4302))^2))*SIN(RADIANS(User_Model_Calcs!B4302))</f>
        <v>-1981.6339755169847</v>
      </c>
      <c r="L4302">
        <f t="shared" si="410"/>
        <v>-18.107004369905557</v>
      </c>
      <c r="M4302">
        <f t="shared" si="411"/>
        <v>6376.0649450413594</v>
      </c>
      <c r="N4302">
        <f>SQRT(User_Model_Calcs!M4302^2+Sat_Data!$B$3^2-2*User_Model_Calcs!M4302*Sat_Data!$B$3*COS(RADIANS(L4302))*COS(RADIANS(I4302)))</f>
        <v>36246.738847816305</v>
      </c>
      <c r="O4302">
        <f>DEGREES(ACOS(((Earth_Data!$B$1+Sat_Data!$B$2)/User_Model_Calcs!N4302)*SQRT(1-COS(RADIANS(User_Model_Calcs!I4302))^2*COS(RADIANS(User_Model_Calcs!B4302))^2)))</f>
        <v>66.208079843282135</v>
      </c>
      <c r="P4302">
        <f t="shared" si="408"/>
        <v>27.087717598671389</v>
      </c>
    </row>
    <row r="4303" spans="1:16" x14ac:dyDescent="0.25">
      <c r="A4303">
        <v>115.014</v>
      </c>
      <c r="B4303">
        <v>-25.888000000000002</v>
      </c>
      <c r="C4303">
        <v>3750</v>
      </c>
      <c r="D4303">
        <f t="shared" ca="1" si="407"/>
        <v>0.75</v>
      </c>
      <c r="E4303" s="1">
        <v>0.65</v>
      </c>
      <c r="F4303">
        <v>19.899999999999999</v>
      </c>
      <c r="G4303">
        <f t="shared" ca="1" si="409"/>
        <v>42.007420362456692</v>
      </c>
      <c r="H4303">
        <f t="shared" ca="1" si="406"/>
        <v>20.185272160717215</v>
      </c>
      <c r="I4303">
        <f>User_Model_Calcs!A4303-Sat_Data!$B$5</f>
        <v>5.0139999999999958</v>
      </c>
      <c r="J4303">
        <f>(Earth_Data!$B$1/SQRT(1-Earth_Data!$B$2^2*SIN(RADIANS(User_Model_Calcs!B4303))^2))*COS(RADIANS(User_Model_Calcs!B4303))</f>
        <v>5741.7537558252561</v>
      </c>
      <c r="K4303">
        <f>((Earth_Data!$B$1*(1-Earth_Data!$B$2^2))/SQRT(1-Earth_Data!$B$2^2*SIN(RADIANS(User_Model_Calcs!B4303))^2))*SIN(RADIANS(User_Model_Calcs!B4303))</f>
        <v>-2767.9052254352946</v>
      </c>
      <c r="L4303">
        <f t="shared" si="410"/>
        <v>-25.737143013666575</v>
      </c>
      <c r="M4303">
        <f t="shared" si="411"/>
        <v>6374.090957111096</v>
      </c>
      <c r="N4303">
        <f>SQRT(User_Model_Calcs!M4303^2+Sat_Data!$B$3^2-2*User_Model_Calcs!M4303*Sat_Data!$B$3*COS(RADIANS(L4303))*COS(RADIANS(I4303)))</f>
        <v>36552.761078560849</v>
      </c>
      <c r="O4303">
        <f>DEGREES(ACOS(((Earth_Data!$B$1+Sat_Data!$B$2)/User_Model_Calcs!N4303)*SQRT(1-COS(RADIANS(User_Model_Calcs!I4303))^2*COS(RADIANS(User_Model_Calcs!B4303))^2)))</f>
        <v>59.220093923840217</v>
      </c>
      <c r="P4303">
        <f t="shared" si="408"/>
        <v>11.361935884748624</v>
      </c>
    </row>
    <row r="4304" spans="1:16" x14ac:dyDescent="0.25">
      <c r="A4304">
        <v>136.310271728743</v>
      </c>
      <c r="B4304">
        <v>-19.84</v>
      </c>
      <c r="C4304">
        <v>2500</v>
      </c>
      <c r="D4304">
        <f t="shared" ca="1" si="407"/>
        <v>3</v>
      </c>
      <c r="E4304" s="1">
        <v>0.65</v>
      </c>
      <c r="F4304">
        <v>19.899999999999999</v>
      </c>
      <c r="G4304">
        <f t="shared" ca="1" si="409"/>
        <v>54.048620189015942</v>
      </c>
      <c r="H4304">
        <f t="shared" ca="1" si="406"/>
        <v>22.104824728166491</v>
      </c>
      <c r="I4304">
        <f>User_Model_Calcs!A4304-Sat_Data!$B$5</f>
        <v>26.310271728743004</v>
      </c>
      <c r="J4304">
        <f>(Earth_Data!$B$1/SQRT(1-Earth_Data!$B$2^2*SIN(RADIANS(User_Model_Calcs!B4304))^2))*COS(RADIANS(User_Model_Calcs!B4304))</f>
        <v>6001.8740459838091</v>
      </c>
      <c r="K4304">
        <f>((Earth_Data!$B$1*(1-Earth_Data!$B$2^2))/SQRT(1-Earth_Data!$B$2^2*SIN(RADIANS(User_Model_Calcs!B4304))^2))*SIN(RADIANS(User_Model_Calcs!B4304))</f>
        <v>-2151.0447616753413</v>
      </c>
      <c r="L4304">
        <f t="shared" si="410"/>
        <v>-19.717451975372711</v>
      </c>
      <c r="M4304">
        <f t="shared" si="411"/>
        <v>6375.6949135435416</v>
      </c>
      <c r="N4304">
        <f>SQRT(User_Model_Calcs!M4304^2+Sat_Data!$B$3^2-2*User_Model_Calcs!M4304*Sat_Data!$B$3*COS(RADIANS(L4304))*COS(RADIANS(I4304)))</f>
        <v>36942.763417120172</v>
      </c>
      <c r="O4304">
        <f>DEGREES(ACOS(((Earth_Data!$B$1+Sat_Data!$B$2)/User_Model_Calcs!N4304)*SQRT(1-COS(RADIANS(User_Model_Calcs!I4304))^2*COS(RADIANS(User_Model_Calcs!B4304))^2)))</f>
        <v>52.150976171821881</v>
      </c>
      <c r="P4304">
        <f t="shared" si="408"/>
        <v>55.534173139165944</v>
      </c>
    </row>
    <row r="4305" spans="1:16" x14ac:dyDescent="0.25">
      <c r="A4305">
        <v>156.78</v>
      </c>
      <c r="B4305">
        <v>-19.71</v>
      </c>
      <c r="C4305">
        <v>2500</v>
      </c>
      <c r="D4305">
        <f t="shared" ca="1" si="407"/>
        <v>3</v>
      </c>
      <c r="E4305" s="1">
        <v>0.65</v>
      </c>
      <c r="F4305">
        <v>19.899999999999999</v>
      </c>
      <c r="G4305">
        <f t="shared" ca="1" si="409"/>
        <v>54.048620189015942</v>
      </c>
      <c r="H4305">
        <f t="shared" ca="1" si="406"/>
        <v>20.640313921008293</v>
      </c>
      <c r="I4305">
        <f>User_Model_Calcs!A4305-Sat_Data!$B$5</f>
        <v>46.78</v>
      </c>
      <c r="J4305">
        <f>(Earth_Data!$B$1/SQRT(1-Earth_Data!$B$2^2*SIN(RADIANS(User_Model_Calcs!B4305))^2))*COS(RADIANS(User_Model_Calcs!B4305))</f>
        <v>6006.7429813280678</v>
      </c>
      <c r="K4305">
        <f>((Earth_Data!$B$1*(1-Earth_Data!$B$2^2))/SQRT(1-Earth_Data!$B$2^2*SIN(RADIANS(User_Model_Calcs!B4305))^2))*SIN(RADIANS(User_Model_Calcs!B4305))</f>
        <v>-2137.5022361393444</v>
      </c>
      <c r="L4305">
        <f t="shared" si="410"/>
        <v>-19.588124720481861</v>
      </c>
      <c r="M4305">
        <f t="shared" si="411"/>
        <v>6375.7256099392089</v>
      </c>
      <c r="N4305">
        <f>SQRT(User_Model_Calcs!M4305^2+Sat_Data!$B$3^2-2*User_Model_Calcs!M4305*Sat_Data!$B$3*COS(RADIANS(L4305))*COS(RADIANS(I4305)))</f>
        <v>38361.261414510431</v>
      </c>
      <c r="O4305">
        <f>DEGREES(ACOS(((Earth_Data!$B$1+Sat_Data!$B$2)/User_Model_Calcs!N4305)*SQRT(1-COS(RADIANS(User_Model_Calcs!I4305))^2*COS(RADIANS(User_Model_Calcs!B4305))^2)))</f>
        <v>32.835045690953301</v>
      </c>
      <c r="P4305">
        <f t="shared" si="408"/>
        <v>72.415059069610464</v>
      </c>
    </row>
    <row r="4306" spans="1:16" x14ac:dyDescent="0.25">
      <c r="A4306">
        <v>127.89099999999999</v>
      </c>
      <c r="B4306">
        <v>-17.417999999999999</v>
      </c>
      <c r="C4306">
        <v>375</v>
      </c>
      <c r="D4306">
        <f t="shared" ca="1" si="407"/>
        <v>3</v>
      </c>
      <c r="E4306" s="1">
        <v>0.65</v>
      </c>
      <c r="F4306">
        <v>19.899999999999999</v>
      </c>
      <c r="G4306">
        <f t="shared" ca="1" si="409"/>
        <v>54.048620189015942</v>
      </c>
      <c r="H4306">
        <f t="shared" ca="1" si="406"/>
        <v>21.644739223448077</v>
      </c>
      <c r="I4306">
        <f>User_Model_Calcs!A4306-Sat_Data!$B$5</f>
        <v>17.890999999999991</v>
      </c>
      <c r="J4306">
        <f>(Earth_Data!$B$1/SQRT(1-Earth_Data!$B$2^2*SIN(RADIANS(User_Model_Calcs!B4306))^2))*COS(RADIANS(User_Model_Calcs!B4306))</f>
        <v>6087.5050051077396</v>
      </c>
      <c r="K4306">
        <f>((Earth_Data!$B$1*(1-Earth_Data!$B$2^2))/SQRT(1-Earth_Data!$B$2^2*SIN(RADIANS(User_Model_Calcs!B4306))^2))*SIN(RADIANS(User_Model_Calcs!B4306))</f>
        <v>-1897.0236611066045</v>
      </c>
      <c r="L4306">
        <f t="shared" si="410"/>
        <v>-17.308381917316073</v>
      </c>
      <c r="M4306">
        <f t="shared" si="411"/>
        <v>6376.2383862282068</v>
      </c>
      <c r="N4306">
        <f>SQRT(User_Model_Calcs!M4306^2+Sat_Data!$B$3^2-2*User_Model_Calcs!M4306*Sat_Data!$B$3*COS(RADIANS(L4306))*COS(RADIANS(I4306)))</f>
        <v>36468.431130413497</v>
      </c>
      <c r="O4306">
        <f>DEGREES(ACOS(((Earth_Data!$B$1+Sat_Data!$B$2)/User_Model_Calcs!N4306)*SQRT(1-COS(RADIANS(User_Model_Calcs!I4306))^2*COS(RADIANS(User_Model_Calcs!B4306))^2)))</f>
        <v>61.027500615638047</v>
      </c>
      <c r="P4306">
        <f t="shared" si="408"/>
        <v>47.161034309771281</v>
      </c>
    </row>
    <row r="4307" spans="1:16" x14ac:dyDescent="0.25">
      <c r="A4307">
        <v>158.119</v>
      </c>
      <c r="B4307">
        <v>-23.402000000000001</v>
      </c>
      <c r="C4307">
        <v>375</v>
      </c>
      <c r="D4307">
        <f t="shared" ca="1" si="407"/>
        <v>1.2</v>
      </c>
      <c r="E4307" s="1">
        <v>0.65</v>
      </c>
      <c r="F4307">
        <v>19.899999999999999</v>
      </c>
      <c r="G4307">
        <f t="shared" ca="1" si="409"/>
        <v>46.089820015575185</v>
      </c>
      <c r="H4307">
        <f t="shared" ca="1" si="406"/>
        <v>19.470541503527571</v>
      </c>
      <c r="I4307">
        <f>User_Model_Calcs!A4307-Sat_Data!$B$5</f>
        <v>48.119</v>
      </c>
      <c r="J4307">
        <f>(Earth_Data!$B$1/SQRT(1-Earth_Data!$B$2^2*SIN(RADIANS(User_Model_Calcs!B4307))^2))*COS(RADIANS(User_Model_Calcs!B4307))</f>
        <v>5856.5723620205817</v>
      </c>
      <c r="K4307">
        <f>((Earth_Data!$B$1*(1-Earth_Data!$B$2^2))/SQRT(1-Earth_Data!$B$2^2*SIN(RADIANS(User_Model_Calcs!B4307))^2))*SIN(RADIANS(User_Model_Calcs!B4307))</f>
        <v>-2517.639927485036</v>
      </c>
      <c r="L4307">
        <f t="shared" si="410"/>
        <v>-23.262039037723437</v>
      </c>
      <c r="M4307">
        <f t="shared" si="411"/>
        <v>6374.7902425138818</v>
      </c>
      <c r="N4307">
        <f>SQRT(User_Model_Calcs!M4307^2+Sat_Data!$B$3^2-2*User_Model_Calcs!M4307*Sat_Data!$B$3*COS(RADIANS(L4307))*COS(RADIANS(I4307)))</f>
        <v>38584.310085251964</v>
      </c>
      <c r="O4307">
        <f>DEGREES(ACOS(((Earth_Data!$B$1+Sat_Data!$B$2)/User_Model_Calcs!N4307)*SQRT(1-COS(RADIANS(User_Model_Calcs!I4307))^2*COS(RADIANS(User_Model_Calcs!B4307))^2)))</f>
        <v>30.269329729714514</v>
      </c>
      <c r="P4307">
        <f t="shared" si="408"/>
        <v>70.397584204033706</v>
      </c>
    </row>
    <row r="4308" spans="1:16" x14ac:dyDescent="0.25">
      <c r="A4308">
        <v>151.29</v>
      </c>
      <c r="B4308">
        <v>-17.36</v>
      </c>
      <c r="C4308">
        <v>3750</v>
      </c>
      <c r="D4308">
        <f t="shared" ca="1" si="407"/>
        <v>3</v>
      </c>
      <c r="E4308" s="1">
        <v>0.65</v>
      </c>
      <c r="F4308">
        <v>19.899999999999999</v>
      </c>
      <c r="G4308">
        <f t="shared" ca="1" si="409"/>
        <v>54.048620189015942</v>
      </c>
      <c r="H4308">
        <f t="shared" ca="1" si="406"/>
        <v>14.381118249238785</v>
      </c>
      <c r="I4308">
        <f>User_Model_Calcs!A4308-Sat_Data!$B$5</f>
        <v>41.289999999999992</v>
      </c>
      <c r="J4308">
        <f>(Earth_Data!$B$1/SQRT(1-Earth_Data!$B$2^2*SIN(RADIANS(User_Model_Calcs!B4308))^2))*COS(RADIANS(User_Model_Calcs!B4308))</f>
        <v>6089.4233917441197</v>
      </c>
      <c r="K4308">
        <f>((Earth_Data!$B$1*(1-Earth_Data!$B$2^2))/SQRT(1-Earth_Data!$B$2^2*SIN(RADIANS(User_Model_Calcs!B4308))^2))*SIN(RADIANS(User_Model_Calcs!B4308))</f>
        <v>-1890.8979608320826</v>
      </c>
      <c r="L4308">
        <f t="shared" si="410"/>
        <v>-17.250701452553979</v>
      </c>
      <c r="M4308">
        <f t="shared" si="411"/>
        <v>6376.2506492608481</v>
      </c>
      <c r="N4308">
        <f>SQRT(User_Model_Calcs!M4308^2+Sat_Data!$B$3^2-2*User_Model_Calcs!M4308*Sat_Data!$B$3*COS(RADIANS(L4308))*COS(RADIANS(I4308)))</f>
        <v>37850.099488185479</v>
      </c>
      <c r="O4308">
        <f>DEGREES(ACOS(((Earth_Data!$B$1+Sat_Data!$B$2)/User_Model_Calcs!N4308)*SQRT(1-COS(RADIANS(User_Model_Calcs!I4308))^2*COS(RADIANS(User_Model_Calcs!B4308))^2)))</f>
        <v>39.072595734091323</v>
      </c>
      <c r="P4308">
        <f t="shared" si="408"/>
        <v>71.234695529202</v>
      </c>
    </row>
    <row r="4309" spans="1:16" x14ac:dyDescent="0.25">
      <c r="A4309">
        <v>156.25</v>
      </c>
      <c r="B4309">
        <v>-21.234999999999999</v>
      </c>
      <c r="C4309">
        <v>2500</v>
      </c>
      <c r="D4309">
        <f t="shared" ca="1" si="407"/>
        <v>1.2</v>
      </c>
      <c r="E4309" s="1">
        <v>0.65</v>
      </c>
      <c r="F4309">
        <v>19.899999999999999</v>
      </c>
      <c r="G4309">
        <f t="shared" ca="1" si="409"/>
        <v>46.089820015575185</v>
      </c>
      <c r="H4309">
        <f t="shared" ca="1" si="406"/>
        <v>14.897220584100896</v>
      </c>
      <c r="I4309">
        <f>User_Model_Calcs!A4309-Sat_Data!$B$5</f>
        <v>46.25</v>
      </c>
      <c r="J4309">
        <f>(Earth_Data!$B$1/SQRT(1-Earth_Data!$B$2^2*SIN(RADIANS(User_Model_Calcs!B4309))^2))*COS(RADIANS(User_Model_Calcs!B4309))</f>
        <v>5947.6939188960441</v>
      </c>
      <c r="K4309">
        <f>((Earth_Data!$B$1*(1-Earth_Data!$B$2^2))/SQRT(1-Earth_Data!$B$2^2*SIN(RADIANS(User_Model_Calcs!B4309))^2))*SIN(RADIANS(User_Model_Calcs!B4309))</f>
        <v>-2295.6673224795468</v>
      </c>
      <c r="L4309">
        <f t="shared" si="410"/>
        <v>-21.105393293493364</v>
      </c>
      <c r="M4309">
        <f t="shared" si="411"/>
        <v>6375.3550025369877</v>
      </c>
      <c r="N4309">
        <f>SQRT(User_Model_Calcs!M4309^2+Sat_Data!$B$3^2-2*User_Model_Calcs!M4309*Sat_Data!$B$3*COS(RADIANS(L4309))*COS(RADIANS(I4309)))</f>
        <v>38361.769982456295</v>
      </c>
      <c r="O4309">
        <f>DEGREES(ACOS(((Earth_Data!$B$1+Sat_Data!$B$2)/User_Model_Calcs!N4309)*SQRT(1-COS(RADIANS(User_Model_Calcs!I4309))^2*COS(RADIANS(User_Model_Calcs!B4309))^2)))</f>
        <v>32.824571512220871</v>
      </c>
      <c r="P4309">
        <f t="shared" si="408"/>
        <v>70.877272093496998</v>
      </c>
    </row>
    <row r="4310" spans="1:16" x14ac:dyDescent="0.25">
      <c r="A4310" s="5">
        <v>108.35</v>
      </c>
      <c r="B4310">
        <v>-21.1</v>
      </c>
      <c r="C4310">
        <v>4700</v>
      </c>
      <c r="D4310">
        <f t="shared" ca="1" si="407"/>
        <v>3</v>
      </c>
      <c r="E4310" s="1">
        <v>0.65</v>
      </c>
      <c r="F4310">
        <v>19.899999999999999</v>
      </c>
      <c r="G4310">
        <f t="shared" ca="1" si="409"/>
        <v>54.048620189015942</v>
      </c>
      <c r="H4310">
        <f t="shared" ca="1" si="406"/>
        <v>15.437608773507552</v>
      </c>
      <c r="I4310">
        <f>User_Model_Calcs!A4310-Sat_Data!$B$5</f>
        <v>-1.6500000000000057</v>
      </c>
      <c r="J4310">
        <f>(Earth_Data!$B$1/SQRT(1-Earth_Data!$B$2^2*SIN(RADIANS(User_Model_Calcs!B4310))^2))*COS(RADIANS(User_Model_Calcs!B4310))</f>
        <v>5953.0912503850523</v>
      </c>
      <c r="K4310">
        <f>((Earth_Data!$B$1*(1-Earth_Data!$B$2^2))/SQRT(1-Earth_Data!$B$2^2*SIN(RADIANS(User_Model_Calcs!B4310))^2))*SIN(RADIANS(User_Model_Calcs!B4310))</f>
        <v>-2281.7287257939238</v>
      </c>
      <c r="L4310">
        <f t="shared" si="410"/>
        <v>-20.971063324295947</v>
      </c>
      <c r="M4310">
        <f t="shared" si="411"/>
        <v>6375.388726463997</v>
      </c>
      <c r="N4310">
        <f>SQRT(User_Model_Calcs!M4310^2+Sat_Data!$B$3^2-2*User_Model_Calcs!M4310*Sat_Data!$B$3*COS(RADIANS(L4310))*COS(RADIANS(I4310)))</f>
        <v>36285.73395253608</v>
      </c>
      <c r="O4310">
        <f>DEGREES(ACOS(((Earth_Data!$B$1+Sat_Data!$B$2)/User_Model_Calcs!N4310)*SQRT(1-COS(RADIANS(User_Model_Calcs!I4310))^2*COS(RADIANS(User_Model_Calcs!B4310))^2)))</f>
        <v>65.198206233578986</v>
      </c>
      <c r="P4310">
        <f t="shared" si="408"/>
        <v>4.5748940922166241</v>
      </c>
    </row>
    <row r="4311" spans="1:16" x14ac:dyDescent="0.25">
      <c r="A4311">
        <v>121.834</v>
      </c>
      <c r="B4311">
        <v>-20.013000000000002</v>
      </c>
      <c r="C4311">
        <v>400</v>
      </c>
      <c r="D4311">
        <f t="shared" ca="1" si="407"/>
        <v>3</v>
      </c>
      <c r="E4311" s="1">
        <v>0.65</v>
      </c>
      <c r="F4311">
        <v>19.899999999999999</v>
      </c>
      <c r="G4311">
        <f t="shared" ca="1" si="409"/>
        <v>54.048620189015942</v>
      </c>
      <c r="H4311">
        <f t="shared" ca="1" si="406"/>
        <v>19.258385401625972</v>
      </c>
      <c r="I4311">
        <f>User_Model_Calcs!A4311-Sat_Data!$B$5</f>
        <v>11.834000000000003</v>
      </c>
      <c r="J4311">
        <f>(Earth_Data!$B$1/SQRT(1-Earth_Data!$B$2^2*SIN(RADIANS(User_Model_Calcs!B4311))^2))*COS(RADIANS(User_Model_Calcs!B4311))</f>
        <v>5995.3468763406081</v>
      </c>
      <c r="K4311">
        <f>((Earth_Data!$B$1*(1-Earth_Data!$B$2^2))/SQRT(1-Earth_Data!$B$2^2*SIN(RADIANS(User_Model_Calcs!B4311))^2))*SIN(RADIANS(User_Model_Calcs!B4311))</f>
        <v>-2169.0498449218962</v>
      </c>
      <c r="L4311">
        <f t="shared" si="410"/>
        <v>-19.889560592595902</v>
      </c>
      <c r="M4311">
        <f t="shared" si="411"/>
        <v>6375.6538015644155</v>
      </c>
      <c r="N4311">
        <f>SQRT(User_Model_Calcs!M4311^2+Sat_Data!$B$3^2-2*User_Model_Calcs!M4311*Sat_Data!$B$3*COS(RADIANS(L4311))*COS(RADIANS(I4311)))</f>
        <v>36381.753403487477</v>
      </c>
      <c r="O4311">
        <f>DEGREES(ACOS(((Earth_Data!$B$1+Sat_Data!$B$2)/User_Model_Calcs!N4311)*SQRT(1-COS(RADIANS(User_Model_Calcs!I4311))^2*COS(RADIANS(User_Model_Calcs!B4311))^2)))</f>
        <v>62.923807585092504</v>
      </c>
      <c r="P4311">
        <f t="shared" si="408"/>
        <v>31.476797105923701</v>
      </c>
    </row>
    <row r="4312" spans="1:16" x14ac:dyDescent="0.25">
      <c r="A4312">
        <v>117.416</v>
      </c>
      <c r="B4312">
        <v>-16.994</v>
      </c>
      <c r="C4312">
        <v>2500</v>
      </c>
      <c r="D4312">
        <f t="shared" ca="1" si="407"/>
        <v>3</v>
      </c>
      <c r="E4312" s="1">
        <v>0.65</v>
      </c>
      <c r="F4312">
        <v>19.899999999999999</v>
      </c>
      <c r="G4312">
        <f t="shared" ca="1" si="409"/>
        <v>54.048620189015942</v>
      </c>
      <c r="H4312">
        <f t="shared" ca="1" si="406"/>
        <v>18.595187292106527</v>
      </c>
      <c r="I4312">
        <f>User_Model_Calcs!A4312-Sat_Data!$B$5</f>
        <v>7.4159999999999968</v>
      </c>
      <c r="J4312">
        <f>(Earth_Data!$B$1/SQRT(1-Earth_Data!$B$2^2*SIN(RADIANS(User_Model_Calcs!B4312))^2))*COS(RADIANS(User_Model_Calcs!B4312))</f>
        <v>6101.3856909703536</v>
      </c>
      <c r="K4312">
        <f>((Earth_Data!$B$1*(1-Earth_Data!$B$2^2))/SQRT(1-Earth_Data!$B$2^2*SIN(RADIANS(User_Model_Calcs!B4312))^2))*SIN(RADIANS(User_Model_Calcs!B4312))</f>
        <v>-1852.1990318739793</v>
      </c>
      <c r="L4312">
        <f t="shared" si="410"/>
        <v>-16.886728024876177</v>
      </c>
      <c r="M4312">
        <f t="shared" si="411"/>
        <v>6376.3272033085541</v>
      </c>
      <c r="N4312">
        <f>SQRT(User_Model_Calcs!M4312^2+Sat_Data!$B$3^2-2*User_Model_Calcs!M4312*Sat_Data!$B$3*COS(RADIANS(L4312))*COS(RADIANS(I4312)))</f>
        <v>36169.832224908278</v>
      </c>
      <c r="O4312">
        <f>DEGREES(ACOS(((Earth_Data!$B$1+Sat_Data!$B$2)/User_Model_Calcs!N4312)*SQRT(1-COS(RADIANS(User_Model_Calcs!I4312))^2*COS(RADIANS(User_Model_Calcs!B4312))^2)))</f>
        <v>68.293738318817532</v>
      </c>
      <c r="P4312">
        <f t="shared" si="408"/>
        <v>24.005499369640546</v>
      </c>
    </row>
    <row r="4313" spans="1:16" x14ac:dyDescent="0.25">
      <c r="A4313">
        <v>121.003</v>
      </c>
      <c r="B4313">
        <v>-20.812000000000001</v>
      </c>
      <c r="C4313">
        <v>2500</v>
      </c>
      <c r="D4313">
        <f t="shared" ca="1" si="407"/>
        <v>3</v>
      </c>
      <c r="E4313" s="1">
        <v>0.65</v>
      </c>
      <c r="F4313">
        <v>19.899999999999999</v>
      </c>
      <c r="G4313">
        <f t="shared" ca="1" si="409"/>
        <v>54.048620189015942</v>
      </c>
      <c r="H4313">
        <f t="shared" ca="1" si="406"/>
        <v>16.052955232041946</v>
      </c>
      <c r="I4313">
        <f>User_Model_Calcs!A4313-Sat_Data!$B$5</f>
        <v>11.003</v>
      </c>
      <c r="J4313">
        <f>(Earth_Data!$B$1/SQRT(1-Earth_Data!$B$2^2*SIN(RADIANS(User_Model_Calcs!B4313))^2))*COS(RADIANS(User_Model_Calcs!B4313))</f>
        <v>5964.4954212663597</v>
      </c>
      <c r="K4313">
        <f>((Earth_Data!$B$1*(1-Earth_Data!$B$2^2))/SQRT(1-Earth_Data!$B$2^2*SIN(RADIANS(User_Model_Calcs!B4313))^2))*SIN(RADIANS(User_Model_Calcs!B4313))</f>
        <v>-2251.9515171739099</v>
      </c>
      <c r="L4313">
        <f t="shared" si="410"/>
        <v>-20.684502202828437</v>
      </c>
      <c r="M4313">
        <f t="shared" si="411"/>
        <v>6375.4600826927963</v>
      </c>
      <c r="N4313">
        <f>SQRT(User_Model_Calcs!M4313^2+Sat_Data!$B$3^2-2*User_Model_Calcs!M4313*Sat_Data!$B$3*COS(RADIANS(L4313))*COS(RADIANS(I4313)))</f>
        <v>36396.863301646772</v>
      </c>
      <c r="O4313">
        <f>DEGREES(ACOS(((Earth_Data!$B$1+Sat_Data!$B$2)/User_Model_Calcs!N4313)*SQRT(1-COS(RADIANS(User_Model_Calcs!I4313))^2*COS(RADIANS(User_Model_Calcs!B4313))^2)))</f>
        <v>62.57561732825782</v>
      </c>
      <c r="P4313">
        <f t="shared" si="408"/>
        <v>28.689090287293741</v>
      </c>
    </row>
    <row r="4314" spans="1:16" x14ac:dyDescent="0.25">
      <c r="A4314">
        <v>148.447</v>
      </c>
      <c r="B4314">
        <v>-21.748999999999999</v>
      </c>
      <c r="C4314">
        <v>4700</v>
      </c>
      <c r="D4314">
        <f t="shared" ca="1" si="407"/>
        <v>1.2</v>
      </c>
      <c r="E4314" s="1">
        <v>0.65</v>
      </c>
      <c r="F4314">
        <v>19.899999999999999</v>
      </c>
      <c r="G4314">
        <f t="shared" ca="1" si="409"/>
        <v>46.089820015575185</v>
      </c>
      <c r="H4314">
        <f t="shared" ca="1" si="406"/>
        <v>20.105305564395554</v>
      </c>
      <c r="I4314">
        <f>User_Model_Calcs!A4314-Sat_Data!$B$5</f>
        <v>38.447000000000003</v>
      </c>
      <c r="J4314">
        <f>(Earth_Data!$B$1/SQRT(1-Earth_Data!$B$2^2*SIN(RADIANS(User_Model_Calcs!B4314))^2))*COS(RADIANS(User_Model_Calcs!B4314))</f>
        <v>5926.8431013630197</v>
      </c>
      <c r="K4314">
        <f>((Earth_Data!$B$1*(1-Earth_Data!$B$2^2))/SQRT(1-Earth_Data!$B$2^2*SIN(RADIANS(User_Model_Calcs!B4314))^2))*SIN(RADIANS(User_Model_Calcs!B4314))</f>
        <v>-2348.6218811045906</v>
      </c>
      <c r="L4314">
        <f t="shared" si="410"/>
        <v>-21.616868484642811</v>
      </c>
      <c r="M4314">
        <f t="shared" si="411"/>
        <v>6375.2250068980065</v>
      </c>
      <c r="N4314">
        <f>SQRT(User_Model_Calcs!M4314^2+Sat_Data!$B$3^2-2*User_Model_Calcs!M4314*Sat_Data!$B$3*COS(RADIANS(L4314))*COS(RADIANS(I4314)))</f>
        <v>37775.952952074738</v>
      </c>
      <c r="O4314">
        <f>DEGREES(ACOS(((Earth_Data!$B$1+Sat_Data!$B$2)/User_Model_Calcs!N4314)*SQRT(1-COS(RADIANS(User_Model_Calcs!I4314))^2*COS(RADIANS(User_Model_Calcs!B4314))^2)))</f>
        <v>40.014031057619313</v>
      </c>
      <c r="P4314">
        <f t="shared" si="408"/>
        <v>64.980612270325082</v>
      </c>
    </row>
    <row r="4315" spans="1:16" x14ac:dyDescent="0.25">
      <c r="A4315">
        <v>157.72800000000001</v>
      </c>
      <c r="B4315">
        <v>-18.725999999999999</v>
      </c>
      <c r="C4315">
        <v>950</v>
      </c>
      <c r="D4315">
        <f t="shared" ca="1" si="407"/>
        <v>0.75</v>
      </c>
      <c r="E4315" s="1">
        <v>0.65</v>
      </c>
      <c r="F4315">
        <v>19.899999999999999</v>
      </c>
      <c r="G4315">
        <f t="shared" ca="1" si="409"/>
        <v>42.007420362456692</v>
      </c>
      <c r="H4315">
        <f t="shared" ca="1" si="406"/>
        <v>19.980427658168573</v>
      </c>
      <c r="I4315">
        <f>User_Model_Calcs!A4315-Sat_Data!$B$5</f>
        <v>47.728000000000009</v>
      </c>
      <c r="J4315">
        <f>(Earth_Data!$B$1/SQRT(1-Earth_Data!$B$2^2*SIN(RADIANS(User_Model_Calcs!B4315))^2))*COS(RADIANS(User_Model_Calcs!B4315))</f>
        <v>6042.5962208844412</v>
      </c>
      <c r="K4315">
        <f>((Earth_Data!$B$1*(1-Earth_Data!$B$2^2))/SQRT(1-Earth_Data!$B$2^2*SIN(RADIANS(User_Model_Calcs!B4315))^2))*SIN(RADIANS(User_Model_Calcs!B4315))</f>
        <v>-2034.6498584430776</v>
      </c>
      <c r="L4315">
        <f t="shared" si="410"/>
        <v>-18.609296653668146</v>
      </c>
      <c r="M4315">
        <f t="shared" si="411"/>
        <v>6375.9524100411363</v>
      </c>
      <c r="N4315">
        <f>SQRT(User_Model_Calcs!M4315^2+Sat_Data!$B$3^2-2*User_Model_Calcs!M4315*Sat_Data!$B$3*COS(RADIANS(L4315))*COS(RADIANS(I4315)))</f>
        <v>38414.974457986333</v>
      </c>
      <c r="O4315">
        <f>DEGREES(ACOS(((Earth_Data!$B$1+Sat_Data!$B$2)/User_Model_Calcs!N4315)*SQRT(1-COS(RADIANS(User_Model_Calcs!I4315))^2*COS(RADIANS(User_Model_Calcs!B4315))^2)))</f>
        <v>32.214586721814456</v>
      </c>
      <c r="P4315">
        <f t="shared" si="408"/>
        <v>73.730653881862366</v>
      </c>
    </row>
    <row r="4316" spans="1:16" x14ac:dyDescent="0.25">
      <c r="A4316">
        <v>118.8387</v>
      </c>
      <c r="B4316">
        <v>-26.692</v>
      </c>
      <c r="C4316">
        <v>375</v>
      </c>
      <c r="D4316">
        <f t="shared" ca="1" si="407"/>
        <v>0.75</v>
      </c>
      <c r="E4316" s="1">
        <v>0.65</v>
      </c>
      <c r="F4316">
        <v>19.899999999999999</v>
      </c>
      <c r="G4316">
        <f t="shared" ca="1" si="409"/>
        <v>42.007420362456692</v>
      </c>
      <c r="H4316">
        <f t="shared" ca="1" si="406"/>
        <v>22.481796340987628</v>
      </c>
      <c r="I4316">
        <f>User_Model_Calcs!A4316-Sat_Data!$B$5</f>
        <v>8.8387000000000029</v>
      </c>
      <c r="J4316">
        <f>(Earth_Data!$B$1/SQRT(1-Earth_Data!$B$2^2*SIN(RADIANS(User_Model_Calcs!B4316))^2))*COS(RADIANS(User_Model_Calcs!B4316))</f>
        <v>5702.300477356026</v>
      </c>
      <c r="K4316">
        <f>((Earth_Data!$B$1*(1-Earth_Data!$B$2^2))/SQRT(1-Earth_Data!$B$2^2*SIN(RADIANS(User_Model_Calcs!B4316))^2))*SIN(RADIANS(User_Model_Calcs!B4316))</f>
        <v>-2847.7679306046393</v>
      </c>
      <c r="L4316">
        <f t="shared" si="410"/>
        <v>-26.537856825791607</v>
      </c>
      <c r="M4316">
        <f t="shared" si="411"/>
        <v>6373.8538515277387</v>
      </c>
      <c r="N4316">
        <f>SQRT(User_Model_Calcs!M4316^2+Sat_Data!$B$3^2-2*User_Model_Calcs!M4316*Sat_Data!$B$3*COS(RADIANS(L4316))*COS(RADIANS(I4316)))</f>
        <v>36650.864694672375</v>
      </c>
      <c r="O4316">
        <f>DEGREES(ACOS(((Earth_Data!$B$1+Sat_Data!$B$2)/User_Model_Calcs!N4316)*SQRT(1-COS(RADIANS(User_Model_Calcs!I4316))^2*COS(RADIANS(User_Model_Calcs!B4316))^2)))</f>
        <v>57.291911900263365</v>
      </c>
      <c r="P4316">
        <f t="shared" si="408"/>
        <v>19.094581136041157</v>
      </c>
    </row>
    <row r="4317" spans="1:16" x14ac:dyDescent="0.25">
      <c r="A4317">
        <v>112.092</v>
      </c>
      <c r="B4317">
        <v>-20.672999999999998</v>
      </c>
      <c r="C4317">
        <v>375</v>
      </c>
      <c r="D4317">
        <f t="shared" ca="1" si="407"/>
        <v>0.75</v>
      </c>
      <c r="E4317" s="1">
        <v>0.65</v>
      </c>
      <c r="F4317">
        <v>19.899999999999999</v>
      </c>
      <c r="G4317">
        <f t="shared" ca="1" si="409"/>
        <v>42.007420362456692</v>
      </c>
      <c r="H4317">
        <f t="shared" ca="1" si="406"/>
        <v>15.23004895534255</v>
      </c>
      <c r="I4317">
        <f>User_Model_Calcs!A4317-Sat_Data!$B$5</f>
        <v>2.0919999999999987</v>
      </c>
      <c r="J4317">
        <f>(Earth_Data!$B$1/SQRT(1-Earth_Data!$B$2^2*SIN(RADIANS(User_Model_Calcs!B4317))^2))*COS(RADIANS(User_Model_Calcs!B4317))</f>
        <v>5969.9457952159028</v>
      </c>
      <c r="K4317">
        <f>((Earth_Data!$B$1*(1-Earth_Data!$B$2^2))/SQRT(1-Earth_Data!$B$2^2*SIN(RADIANS(User_Model_Calcs!B4317))^2))*SIN(RADIANS(User_Model_Calcs!B4317))</f>
        <v>-2237.559815348563</v>
      </c>
      <c r="L4317">
        <f t="shared" si="410"/>
        <v>-20.54620124620498</v>
      </c>
      <c r="M4317">
        <f t="shared" si="411"/>
        <v>6375.4942337891525</v>
      </c>
      <c r="N4317">
        <f>SQRT(User_Model_Calcs!M4317^2+Sat_Data!$B$3^2-2*User_Model_Calcs!M4317*Sat_Data!$B$3*COS(RADIANS(L4317))*COS(RADIANS(I4317)))</f>
        <v>36267.918432525235</v>
      </c>
      <c r="O4317">
        <f>DEGREES(ACOS(((Earth_Data!$B$1+Sat_Data!$B$2)/User_Model_Calcs!N4317)*SQRT(1-COS(RADIANS(User_Model_Calcs!I4317))^2*COS(RADIANS(User_Model_Calcs!B4317))^2)))</f>
        <v>65.647812986652596</v>
      </c>
      <c r="P4317">
        <f t="shared" si="408"/>
        <v>5.9073879519869097</v>
      </c>
    </row>
    <row r="4318" spans="1:16" x14ac:dyDescent="0.25">
      <c r="A4318">
        <v>153.55199999999999</v>
      </c>
      <c r="B4318">
        <v>-17.620999999999999</v>
      </c>
      <c r="C4318">
        <v>375</v>
      </c>
      <c r="D4318">
        <f t="shared" ca="1" si="407"/>
        <v>3</v>
      </c>
      <c r="E4318" s="1">
        <v>0.65</v>
      </c>
      <c r="F4318">
        <v>19.899999999999999</v>
      </c>
      <c r="G4318">
        <f t="shared" ca="1" si="409"/>
        <v>54.048620189015942</v>
      </c>
      <c r="H4318">
        <f t="shared" ca="1" si="406"/>
        <v>17.474696896355027</v>
      </c>
      <c r="I4318">
        <f>User_Model_Calcs!A4318-Sat_Data!$B$5</f>
        <v>43.551999999999992</v>
      </c>
      <c r="J4318">
        <f>(Earth_Data!$B$1/SQRT(1-Earth_Data!$B$2^2*SIN(RADIANS(User_Model_Calcs!B4318))^2))*COS(RADIANS(User_Model_Calcs!B4318))</f>
        <v>6080.7417510353598</v>
      </c>
      <c r="K4318">
        <f>((Earth_Data!$B$1*(1-Earth_Data!$B$2^2))/SQRT(1-Earth_Data!$B$2^2*SIN(RADIANS(User_Model_Calcs!B4318))^2))*SIN(RADIANS(User_Model_Calcs!B4318))</f>
        <v>-1918.4485339228065</v>
      </c>
      <c r="L4318">
        <f t="shared" si="410"/>
        <v>-17.510267061734051</v>
      </c>
      <c r="M4318">
        <f t="shared" si="411"/>
        <v>6376.1951836573462</v>
      </c>
      <c r="N4318">
        <f>SQRT(User_Model_Calcs!M4318^2+Sat_Data!$B$3^2-2*User_Model_Calcs!M4318*Sat_Data!$B$3*COS(RADIANS(L4318))*COS(RADIANS(I4318)))</f>
        <v>38037.280289194678</v>
      </c>
      <c r="O4318">
        <f>DEGREES(ACOS(((Earth_Data!$B$1+Sat_Data!$B$2)/User_Model_Calcs!N4318)*SQRT(1-COS(RADIANS(User_Model_Calcs!I4318))^2*COS(RADIANS(User_Model_Calcs!B4318))^2)))</f>
        <v>36.721415543010501</v>
      </c>
      <c r="P4318">
        <f t="shared" si="408"/>
        <v>72.337471867597912</v>
      </c>
    </row>
    <row r="4319" spans="1:16" x14ac:dyDescent="0.25">
      <c r="A4319">
        <v>157.613</v>
      </c>
      <c r="B4319">
        <v>-18.593</v>
      </c>
      <c r="C4319">
        <v>2500</v>
      </c>
      <c r="D4319">
        <f t="shared" ca="1" si="407"/>
        <v>0.75</v>
      </c>
      <c r="E4319" s="1">
        <v>0.65</v>
      </c>
      <c r="F4319">
        <v>19.899999999999999</v>
      </c>
      <c r="G4319">
        <f t="shared" ca="1" si="409"/>
        <v>42.007420362456692</v>
      </c>
      <c r="H4319">
        <f t="shared" ca="1" si="406"/>
        <v>22.849262998202228</v>
      </c>
      <c r="I4319">
        <f>User_Model_Calcs!A4319-Sat_Data!$B$5</f>
        <v>47.613</v>
      </c>
      <c r="J4319">
        <f>(Earth_Data!$B$1/SQRT(1-Earth_Data!$B$2^2*SIN(RADIANS(User_Model_Calcs!B4319))^2))*COS(RADIANS(User_Model_Calcs!B4319))</f>
        <v>6047.3062704749063</v>
      </c>
      <c r="K4319">
        <f>((Earth_Data!$B$1*(1-Earth_Data!$B$2^2))/SQRT(1-Earth_Data!$B$2^2*SIN(RADIANS(User_Model_Calcs!B4319))^2))*SIN(RADIANS(User_Model_Calcs!B4319))</f>
        <v>-2020.7021598365247</v>
      </c>
      <c r="L4319">
        <f t="shared" si="410"/>
        <v>-18.477006319440083</v>
      </c>
      <c r="M4319">
        <f t="shared" si="411"/>
        <v>6375.9823045310532</v>
      </c>
      <c r="N4319">
        <f>SQRT(User_Model_Calcs!M4319^2+Sat_Data!$B$3^2-2*User_Model_Calcs!M4319*Sat_Data!$B$3*COS(RADIANS(L4319))*COS(RADIANS(I4319)))</f>
        <v>38401.650699693491</v>
      </c>
      <c r="O4319">
        <f>DEGREES(ACOS(((Earth_Data!$B$1+Sat_Data!$B$2)/User_Model_Calcs!N4319)*SQRT(1-COS(RADIANS(User_Model_Calcs!I4319))^2*COS(RADIANS(User_Model_Calcs!B4319))^2)))</f>
        <v>32.36905852789387</v>
      </c>
      <c r="P4319">
        <f t="shared" si="408"/>
        <v>73.774396538099083</v>
      </c>
    </row>
    <row r="4320" spans="1:16" x14ac:dyDescent="0.25">
      <c r="A4320">
        <v>162.119</v>
      </c>
      <c r="B4320">
        <v>-17.402000000000001</v>
      </c>
      <c r="C4320">
        <v>375</v>
      </c>
      <c r="D4320">
        <f t="shared" ca="1" si="407"/>
        <v>0.75</v>
      </c>
      <c r="E4320" s="1">
        <v>0.65</v>
      </c>
      <c r="F4320">
        <v>19.899999999999999</v>
      </c>
      <c r="G4320">
        <f t="shared" ca="1" si="409"/>
        <v>42.007420362456692</v>
      </c>
      <c r="H4320">
        <f t="shared" ca="1" si="406"/>
        <v>19.942568841902933</v>
      </c>
      <c r="I4320">
        <f>User_Model_Calcs!A4320-Sat_Data!$B$5</f>
        <v>52.119</v>
      </c>
      <c r="J4320">
        <f>(Earth_Data!$B$1/SQRT(1-Earth_Data!$B$2^2*SIN(RADIANS(User_Model_Calcs!B4320))^2))*COS(RADIANS(User_Model_Calcs!B4320))</f>
        <v>6088.0348356738805</v>
      </c>
      <c r="K4320">
        <f>((Earth_Data!$B$1*(1-Earth_Data!$B$2^2))/SQRT(1-Earth_Data!$B$2^2*SIN(RADIANS(User_Model_Calcs!B4320))^2))*SIN(RADIANS(User_Model_Calcs!B4320))</f>
        <v>-1895.3340032171789</v>
      </c>
      <c r="L4320">
        <f t="shared" si="410"/>
        <v>-17.292470020514884</v>
      </c>
      <c r="M4320">
        <f t="shared" si="411"/>
        <v>6376.2417727161155</v>
      </c>
      <c r="N4320">
        <f>SQRT(User_Model_Calcs!M4320^2+Sat_Data!$B$3^2-2*User_Model_Calcs!M4320*Sat_Data!$B$3*COS(RADIANS(L4320))*COS(RADIANS(I4320)))</f>
        <v>38771.580899784742</v>
      </c>
      <c r="O4320">
        <f>DEGREES(ACOS(((Earth_Data!$B$1+Sat_Data!$B$2)/User_Model_Calcs!N4320)*SQRT(1-COS(RADIANS(User_Model_Calcs!I4320))^2*COS(RADIANS(User_Model_Calcs!B4320))^2)))</f>
        <v>28.203149990470603</v>
      </c>
      <c r="P4320">
        <f t="shared" si="408"/>
        <v>76.902374873332761</v>
      </c>
    </row>
    <row r="4321" spans="1:16" x14ac:dyDescent="0.25">
      <c r="A4321">
        <v>118.089</v>
      </c>
      <c r="B4321">
        <v>-17.202000000000002</v>
      </c>
      <c r="C4321">
        <v>950</v>
      </c>
      <c r="D4321">
        <f t="shared" ca="1" si="407"/>
        <v>1.2</v>
      </c>
      <c r="E4321" s="1">
        <v>0.65</v>
      </c>
      <c r="F4321">
        <v>19.899999999999999</v>
      </c>
      <c r="G4321">
        <f t="shared" ca="1" si="409"/>
        <v>46.089820015575185</v>
      </c>
      <c r="H4321">
        <f t="shared" ca="1" si="406"/>
        <v>21.789993095068532</v>
      </c>
      <c r="I4321">
        <f>User_Model_Calcs!A4321-Sat_Data!$B$5</f>
        <v>8.0889999999999986</v>
      </c>
      <c r="J4321">
        <f>(Earth_Data!$B$1/SQRT(1-Earth_Data!$B$2^2*SIN(RADIANS(User_Model_Calcs!B4321))^2))*COS(RADIANS(User_Model_Calcs!B4321))</f>
        <v>6094.6178202393912</v>
      </c>
      <c r="K4321">
        <f>((Earth_Data!$B$1*(1-Earth_Data!$B$2^2))/SQRT(1-Earth_Data!$B$2^2*SIN(RADIANS(User_Model_Calcs!B4321))^2))*SIN(RADIANS(User_Model_Calcs!B4321))</f>
        <v>-1874.2010717346111</v>
      </c>
      <c r="L4321">
        <f t="shared" si="410"/>
        <v>-17.093574160583408</v>
      </c>
      <c r="M4321">
        <f t="shared" si="411"/>
        <v>6376.2838732345281</v>
      </c>
      <c r="N4321">
        <f>SQRT(User_Model_Calcs!M4321^2+Sat_Data!$B$3^2-2*User_Model_Calcs!M4321*Sat_Data!$B$3*COS(RADIANS(L4321))*COS(RADIANS(I4321)))</f>
        <v>36188.900148620458</v>
      </c>
      <c r="O4321">
        <f>DEGREES(ACOS(((Earth_Data!$B$1+Sat_Data!$B$2)/User_Model_Calcs!N4321)*SQRT(1-COS(RADIANS(User_Model_Calcs!I4321))^2*COS(RADIANS(User_Model_Calcs!B4321))^2)))</f>
        <v>67.759645776535464</v>
      </c>
      <c r="P4321">
        <f t="shared" si="408"/>
        <v>25.667663193216956</v>
      </c>
    </row>
    <row r="4322" spans="1:16" x14ac:dyDescent="0.25">
      <c r="A4322">
        <v>127.13366466375669</v>
      </c>
      <c r="B4322">
        <v>-17.2</v>
      </c>
      <c r="C4322">
        <v>2500</v>
      </c>
      <c r="D4322">
        <f t="shared" ca="1" si="407"/>
        <v>0.75</v>
      </c>
      <c r="E4322" s="1">
        <v>0.65</v>
      </c>
      <c r="F4322">
        <v>19.899999999999999</v>
      </c>
      <c r="G4322">
        <f t="shared" ca="1" si="409"/>
        <v>42.007420362456692</v>
      </c>
      <c r="H4322">
        <f t="shared" ca="1" si="406"/>
        <v>17.26185514266297</v>
      </c>
      <c r="I4322">
        <f>User_Model_Calcs!A4322-Sat_Data!$B$5</f>
        <v>17.13366466375669</v>
      </c>
      <c r="J4322">
        <f>(Earth_Data!$B$1/SQRT(1-Earth_Data!$B$2^2*SIN(RADIANS(User_Model_Calcs!B4322))^2))*COS(RADIANS(User_Model_Calcs!B4322))</f>
        <v>6094.6832768300628</v>
      </c>
      <c r="K4322">
        <f>((Earth_Data!$B$1*(1-Earth_Data!$B$2^2))/SQRT(1-Earth_Data!$B$2^2*SIN(RADIANS(User_Model_Calcs!B4322))^2))*SIN(RADIANS(User_Model_Calcs!B4322))</f>
        <v>-1873.9896287199408</v>
      </c>
      <c r="L4322">
        <f t="shared" si="410"/>
        <v>-17.091585228539344</v>
      </c>
      <c r="M4322">
        <f t="shared" si="411"/>
        <v>6376.2842920796702</v>
      </c>
      <c r="N4322">
        <f>SQRT(User_Model_Calcs!M4322^2+Sat_Data!$B$3^2-2*User_Model_Calcs!M4322*Sat_Data!$B$3*COS(RADIANS(L4322))*COS(RADIANS(I4322)))</f>
        <v>36432.496317591074</v>
      </c>
      <c r="O4322">
        <f>DEGREES(ACOS(((Earth_Data!$B$1+Sat_Data!$B$2)/User_Model_Calcs!N4322)*SQRT(1-COS(RADIANS(User_Model_Calcs!I4322))^2*COS(RADIANS(User_Model_Calcs!B4322))^2)))</f>
        <v>61.806998080512237</v>
      </c>
      <c r="P4322">
        <f t="shared" si="408"/>
        <v>46.192754272027088</v>
      </c>
    </row>
    <row r="4323" spans="1:16" x14ac:dyDescent="0.25">
      <c r="A4323">
        <v>155.27699999999999</v>
      </c>
      <c r="B4323">
        <v>-23.849</v>
      </c>
      <c r="C4323">
        <v>375</v>
      </c>
      <c r="D4323">
        <f t="shared" ca="1" si="407"/>
        <v>1.2</v>
      </c>
      <c r="E4323" s="1">
        <v>0.65</v>
      </c>
      <c r="F4323">
        <v>19.899999999999999</v>
      </c>
      <c r="G4323">
        <f t="shared" ca="1" si="409"/>
        <v>46.089820015575185</v>
      </c>
      <c r="H4323">
        <f t="shared" ref="H4323:H4386" ca="1" si="412">RAND()*(24-14)+14</f>
        <v>18.082619184889673</v>
      </c>
      <c r="I4323">
        <f>User_Model_Calcs!A4323-Sat_Data!$B$5</f>
        <v>45.276999999999987</v>
      </c>
      <c r="J4323">
        <f>(Earth_Data!$B$1/SQRT(1-Earth_Data!$B$2^2*SIN(RADIANS(User_Model_Calcs!B4323))^2))*COS(RADIANS(User_Model_Calcs!B4323))</f>
        <v>5836.7323263627877</v>
      </c>
      <c r="K4323">
        <f>((Earth_Data!$B$1*(1-Earth_Data!$B$2^2))/SQRT(1-Earth_Data!$B$2^2*SIN(RADIANS(User_Model_Calcs!B4323))^2))*SIN(RADIANS(User_Model_Calcs!B4323))</f>
        <v>-2562.9969350628489</v>
      </c>
      <c r="L4323">
        <f t="shared" si="410"/>
        <v>-23.707000234553437</v>
      </c>
      <c r="M4323">
        <f t="shared" si="411"/>
        <v>6374.6684257888992</v>
      </c>
      <c r="N4323">
        <f>SQRT(User_Model_Calcs!M4323^2+Sat_Data!$B$3^2-2*User_Model_Calcs!M4323*Sat_Data!$B$3*COS(RADIANS(L4323))*COS(RADIANS(I4323)))</f>
        <v>38367.938298040193</v>
      </c>
      <c r="O4323">
        <f>DEGREES(ACOS(((Earth_Data!$B$1+Sat_Data!$B$2)/User_Model_Calcs!N4323)*SQRT(1-COS(RADIANS(User_Model_Calcs!I4323))^2*COS(RADIANS(User_Model_Calcs!B4323))^2)))</f>
        <v>32.744338174567041</v>
      </c>
      <c r="P4323">
        <f t="shared" si="408"/>
        <v>68.177013107187847</v>
      </c>
    </row>
    <row r="4324" spans="1:16" x14ac:dyDescent="0.25">
      <c r="A4324">
        <v>149.416</v>
      </c>
      <c r="B4324">
        <v>-18.707000000000001</v>
      </c>
      <c r="C4324">
        <v>400</v>
      </c>
      <c r="D4324">
        <f t="shared" ca="1" si="407"/>
        <v>1.2</v>
      </c>
      <c r="E4324" s="1">
        <v>0.65</v>
      </c>
      <c r="F4324">
        <v>19.899999999999999</v>
      </c>
      <c r="G4324">
        <f t="shared" ca="1" si="409"/>
        <v>46.089820015575185</v>
      </c>
      <c r="H4324">
        <f t="shared" ca="1" si="412"/>
        <v>14.972583272786597</v>
      </c>
      <c r="I4324">
        <f>User_Model_Calcs!A4324-Sat_Data!$B$5</f>
        <v>39.415999999999997</v>
      </c>
      <c r="J4324">
        <f>(Earth_Data!$B$1/SQRT(1-Earth_Data!$B$2^2*SIN(RADIANS(User_Model_Calcs!B4324))^2))*COS(RADIANS(User_Model_Calcs!B4324))</f>
        <v>6043.2710712566586</v>
      </c>
      <c r="K4324">
        <f>((Earth_Data!$B$1*(1-Earth_Data!$B$2^2))/SQRT(1-Earth_Data!$B$2^2*SIN(RADIANS(User_Model_Calcs!B4324))^2))*SIN(RADIANS(User_Model_Calcs!B4324))</f>
        <v>-2032.6579879268299</v>
      </c>
      <c r="L4324">
        <f t="shared" si="410"/>
        <v>-18.590397882073937</v>
      </c>
      <c r="M4324">
        <f t="shared" si="411"/>
        <v>6375.9566918675309</v>
      </c>
      <c r="N4324">
        <f>SQRT(User_Model_Calcs!M4324^2+Sat_Data!$B$3^2-2*User_Model_Calcs!M4324*Sat_Data!$B$3*COS(RADIANS(L4324))*COS(RADIANS(I4324)))</f>
        <v>37745.972323251997</v>
      </c>
      <c r="O4324">
        <f>DEGREES(ACOS(((Earth_Data!$B$1+Sat_Data!$B$2)/User_Model_Calcs!N4324)*SQRT(1-COS(RADIANS(User_Model_Calcs!I4324))^2*COS(RADIANS(User_Model_Calcs!B4324))^2)))</f>
        <v>40.415786839126021</v>
      </c>
      <c r="P4324">
        <f t="shared" si="408"/>
        <v>68.682317024716411</v>
      </c>
    </row>
    <row r="4325" spans="1:16" x14ac:dyDescent="0.25">
      <c r="A4325">
        <v>150.09700000000001</v>
      </c>
      <c r="B4325">
        <v>-23.641999999999999</v>
      </c>
      <c r="C4325">
        <v>2500</v>
      </c>
      <c r="D4325">
        <f t="shared" ca="1" si="407"/>
        <v>3</v>
      </c>
      <c r="E4325" s="1">
        <v>0.65</v>
      </c>
      <c r="F4325">
        <v>19.899999999999999</v>
      </c>
      <c r="G4325">
        <f t="shared" ca="1" si="409"/>
        <v>54.048620189015942</v>
      </c>
      <c r="H4325">
        <f t="shared" ca="1" si="412"/>
        <v>22.607430625952247</v>
      </c>
      <c r="I4325">
        <f>User_Model_Calcs!A4325-Sat_Data!$B$5</f>
        <v>40.097000000000008</v>
      </c>
      <c r="J4325">
        <f>(Earth_Data!$B$1/SQRT(1-Earth_Data!$B$2^2*SIN(RADIANS(User_Model_Calcs!B4325))^2))*COS(RADIANS(User_Model_Calcs!B4325))</f>
        <v>5845.9641254289645</v>
      </c>
      <c r="K4325">
        <f>((Earth_Data!$B$1*(1-Earth_Data!$B$2^2))/SQRT(1-Earth_Data!$B$2^2*SIN(RADIANS(User_Model_Calcs!B4325))^2))*SIN(RADIANS(User_Model_Calcs!B4325))</f>
        <v>-2542.0116053135293</v>
      </c>
      <c r="L4325">
        <f t="shared" si="410"/>
        <v>-23.500940139554242</v>
      </c>
      <c r="M4325">
        <f t="shared" si="411"/>
        <v>6374.7250573927577</v>
      </c>
      <c r="N4325">
        <f>SQRT(User_Model_Calcs!M4325^2+Sat_Data!$B$3^2-2*User_Model_Calcs!M4325*Sat_Data!$B$3*COS(RADIANS(L4325))*COS(RADIANS(I4325)))</f>
        <v>37965.038748967549</v>
      </c>
      <c r="O4325">
        <f>DEGREES(ACOS(((Earth_Data!$B$1+Sat_Data!$B$2)/User_Model_Calcs!N4325)*SQRT(1-COS(RADIANS(User_Model_Calcs!I4325))^2*COS(RADIANS(User_Model_Calcs!B4325))^2)))</f>
        <v>37.597990263854136</v>
      </c>
      <c r="P4325">
        <f t="shared" si="408"/>
        <v>64.532569689518468</v>
      </c>
    </row>
    <row r="4326" spans="1:16" x14ac:dyDescent="0.25">
      <c r="A4326">
        <v>135.88900000000001</v>
      </c>
      <c r="B4326">
        <v>-19.417000000000002</v>
      </c>
      <c r="C4326">
        <v>375</v>
      </c>
      <c r="D4326">
        <f t="shared" ca="1" si="407"/>
        <v>0.75</v>
      </c>
      <c r="E4326" s="1">
        <v>0.65</v>
      </c>
      <c r="F4326">
        <v>19.899999999999999</v>
      </c>
      <c r="G4326">
        <f t="shared" ca="1" si="409"/>
        <v>42.007420362456692</v>
      </c>
      <c r="H4326">
        <f t="shared" ca="1" si="412"/>
        <v>21.708537651705811</v>
      </c>
      <c r="I4326">
        <f>User_Model_Calcs!A4326-Sat_Data!$B$5</f>
        <v>25.88900000000001</v>
      </c>
      <c r="J4326">
        <f>(Earth_Data!$B$1/SQRT(1-Earth_Data!$B$2^2*SIN(RADIANS(User_Model_Calcs!B4326))^2))*COS(RADIANS(User_Model_Calcs!B4326))</f>
        <v>6017.6038027270406</v>
      </c>
      <c r="K4326">
        <f>((Earth_Data!$B$1*(1-Earth_Data!$B$2^2))/SQRT(1-Earth_Data!$B$2^2*SIN(RADIANS(User_Model_Calcs!B4326))^2))*SIN(RADIANS(User_Model_Calcs!B4326))</f>
        <v>-2106.939911740662</v>
      </c>
      <c r="L4326">
        <f t="shared" si="410"/>
        <v>-19.296650094309452</v>
      </c>
      <c r="M4326">
        <f t="shared" si="411"/>
        <v>6375.79417157429</v>
      </c>
      <c r="N4326">
        <f>SQRT(User_Model_Calcs!M4326^2+Sat_Data!$B$3^2-2*User_Model_Calcs!M4326*Sat_Data!$B$3*COS(RADIANS(L4326))*COS(RADIANS(I4326)))</f>
        <v>36904.451668524882</v>
      </c>
      <c r="O4326">
        <f>DEGREES(ACOS(((Earth_Data!$B$1+Sat_Data!$B$2)/User_Model_Calcs!N4326)*SQRT(1-COS(RADIANS(User_Model_Calcs!I4326))^2*COS(RADIANS(User_Model_Calcs!B4326))^2)))</f>
        <v>52.795224874360585</v>
      </c>
      <c r="P4326">
        <f t="shared" si="408"/>
        <v>55.59003364107145</v>
      </c>
    </row>
    <row r="4327" spans="1:16" x14ac:dyDescent="0.25">
      <c r="A4327">
        <v>128.51300000000001</v>
      </c>
      <c r="B4327">
        <v>-17.367000000000001</v>
      </c>
      <c r="C4327">
        <v>375</v>
      </c>
      <c r="D4327">
        <f t="shared" ca="1" si="407"/>
        <v>1.2</v>
      </c>
      <c r="E4327" s="1">
        <v>0.65</v>
      </c>
      <c r="F4327">
        <v>19.899999999999999</v>
      </c>
      <c r="G4327">
        <f t="shared" ca="1" si="409"/>
        <v>46.089820015575185</v>
      </c>
      <c r="H4327">
        <f t="shared" ca="1" si="412"/>
        <v>19.652909552615146</v>
      </c>
      <c r="I4327">
        <f>User_Model_Calcs!A4327-Sat_Data!$B$5</f>
        <v>18.513000000000005</v>
      </c>
      <c r="J4327">
        <f>(Earth_Data!$B$1/SQRT(1-Earth_Data!$B$2^2*SIN(RADIANS(User_Model_Calcs!B4327))^2))*COS(RADIANS(User_Model_Calcs!B4327))</f>
        <v>6089.1921919614897</v>
      </c>
      <c r="K4327">
        <f>((Earth_Data!$B$1*(1-Earth_Data!$B$2^2))/SQRT(1-Earth_Data!$B$2^2*SIN(RADIANS(User_Model_Calcs!B4327))^2))*SIN(RADIANS(User_Model_Calcs!B4327))</f>
        <v>-1891.6373706028</v>
      </c>
      <c r="L4327">
        <f t="shared" si="410"/>
        <v>-17.257662864354554</v>
      </c>
      <c r="M4327">
        <f t="shared" si="411"/>
        <v>6376.2491711433177</v>
      </c>
      <c r="N4327">
        <f>SQRT(User_Model_Calcs!M4327^2+Sat_Data!$B$3^2-2*User_Model_Calcs!M4327*Sat_Data!$B$3*COS(RADIANS(L4327))*COS(RADIANS(I4327)))</f>
        <v>36490.443619205573</v>
      </c>
      <c r="O4327">
        <f>DEGREES(ACOS(((Earth_Data!$B$1+Sat_Data!$B$2)/User_Model_Calcs!N4327)*SQRT(1-COS(RADIANS(User_Model_Calcs!I4327))^2*COS(RADIANS(User_Model_Calcs!B4327))^2)))</f>
        <v>60.560806493288744</v>
      </c>
      <c r="P4327">
        <f t="shared" si="408"/>
        <v>48.285429736463733</v>
      </c>
    </row>
    <row r="4328" spans="1:16" x14ac:dyDescent="0.25">
      <c r="A4328">
        <v>151.863</v>
      </c>
      <c r="B4328">
        <v>-18.225000000000001</v>
      </c>
      <c r="C4328">
        <v>375</v>
      </c>
      <c r="D4328">
        <f t="shared" ca="1" si="407"/>
        <v>1.2</v>
      </c>
      <c r="E4328" s="1">
        <v>0.65</v>
      </c>
      <c r="F4328">
        <v>19.899999999999999</v>
      </c>
      <c r="G4328">
        <f t="shared" ca="1" si="409"/>
        <v>46.089820015575185</v>
      </c>
      <c r="H4328">
        <f t="shared" ca="1" si="412"/>
        <v>23.095565009473891</v>
      </c>
      <c r="I4328">
        <f>User_Model_Calcs!A4328-Sat_Data!$B$5</f>
        <v>41.863</v>
      </c>
      <c r="J4328">
        <f>(Earth_Data!$B$1/SQRT(1-Earth_Data!$B$2^2*SIN(RADIANS(User_Model_Calcs!B4328))^2))*COS(RADIANS(User_Model_Calcs!B4328))</f>
        <v>6060.1693785612106</v>
      </c>
      <c r="K4328">
        <f>((Earth_Data!$B$1*(1-Earth_Data!$B$2^2))/SQRT(1-Earth_Data!$B$2^2*SIN(RADIANS(User_Model_Calcs!B4328))^2))*SIN(RADIANS(User_Model_Calcs!B4328))</f>
        <v>-1982.0545029462983</v>
      </c>
      <c r="L4328">
        <f t="shared" si="410"/>
        <v>-18.11098278348442</v>
      </c>
      <c r="M4328">
        <f t="shared" si="411"/>
        <v>6376.0640640994716</v>
      </c>
      <c r="N4328">
        <f>SQRT(User_Model_Calcs!M4328^2+Sat_Data!$B$3^2-2*User_Model_Calcs!M4328*Sat_Data!$B$3*COS(RADIANS(L4328))*COS(RADIANS(I4328)))</f>
        <v>37919.294307845979</v>
      </c>
      <c r="O4328">
        <f>DEGREES(ACOS(((Earth_Data!$B$1+Sat_Data!$B$2)/User_Model_Calcs!N4328)*SQRT(1-COS(RADIANS(User_Model_Calcs!I4328))^2*COS(RADIANS(User_Model_Calcs!B4328))^2)))</f>
        <v>38.190828808397193</v>
      </c>
      <c r="P4328">
        <f t="shared" si="408"/>
        <v>70.760090527695738</v>
      </c>
    </row>
    <row r="4329" spans="1:16" x14ac:dyDescent="0.25">
      <c r="A4329">
        <v>127.321</v>
      </c>
      <c r="B4329">
        <v>-15.106999999999999</v>
      </c>
      <c r="C4329">
        <v>375</v>
      </c>
      <c r="D4329">
        <f t="shared" ca="1" si="407"/>
        <v>3</v>
      </c>
      <c r="E4329" s="1">
        <v>0.65</v>
      </c>
      <c r="F4329">
        <v>19.899999999999999</v>
      </c>
      <c r="G4329">
        <f t="shared" ca="1" si="409"/>
        <v>54.048620189015942</v>
      </c>
      <c r="H4329">
        <f t="shared" ca="1" si="412"/>
        <v>20.004626631495491</v>
      </c>
      <c r="I4329">
        <f>User_Model_Calcs!A4329-Sat_Data!$B$5</f>
        <v>17.320999999999998</v>
      </c>
      <c r="J4329">
        <f>(Earth_Data!$B$1/SQRT(1-Earth_Data!$B$2^2*SIN(RADIANS(User_Model_Calcs!B4329))^2))*COS(RADIANS(User_Model_Calcs!B4329))</f>
        <v>6159.1170567544659</v>
      </c>
      <c r="K4329">
        <f>((Earth_Data!$B$1*(1-Earth_Data!$B$2^2))/SQRT(1-Earth_Data!$B$2^2*SIN(RADIANS(User_Model_Calcs!B4329))^2))*SIN(RADIANS(User_Model_Calcs!B4329))</f>
        <v>-1651.5338824714775</v>
      </c>
      <c r="L4329">
        <f t="shared" si="410"/>
        <v>-15.01044468446243</v>
      </c>
      <c r="M4329">
        <f t="shared" si="411"/>
        <v>6376.6987606248977</v>
      </c>
      <c r="N4329">
        <f>SQRT(User_Model_Calcs!M4329^2+Sat_Data!$B$3^2-2*User_Model_Calcs!M4329*Sat_Data!$B$3*COS(RADIANS(L4329))*COS(RADIANS(I4329)))</f>
        <v>36368.153252566386</v>
      </c>
      <c r="O4329">
        <f>DEGREES(ACOS(((Earth_Data!$B$1+Sat_Data!$B$2)/User_Model_Calcs!N4329)*SQRT(1-COS(RADIANS(User_Model_Calcs!I4329))^2*COS(RADIANS(User_Model_Calcs!B4329))^2)))</f>
        <v>63.266934412349876</v>
      </c>
      <c r="P4329">
        <f t="shared" si="408"/>
        <v>50.115053487936926</v>
      </c>
    </row>
    <row r="4330" spans="1:16" x14ac:dyDescent="0.25">
      <c r="A4330">
        <v>126.116</v>
      </c>
      <c r="B4330">
        <v>-23.96</v>
      </c>
      <c r="C4330">
        <v>5000</v>
      </c>
      <c r="D4330">
        <f t="shared" ca="1" si="407"/>
        <v>0.75</v>
      </c>
      <c r="E4330" s="1">
        <v>0.65</v>
      </c>
      <c r="F4330">
        <v>19.899999999999999</v>
      </c>
      <c r="G4330">
        <f t="shared" ca="1" si="409"/>
        <v>42.007420362456692</v>
      </c>
      <c r="H4330">
        <f t="shared" ca="1" si="412"/>
        <v>21.376445448170536</v>
      </c>
      <c r="I4330">
        <f>User_Model_Calcs!A4330-Sat_Data!$B$5</f>
        <v>16.116</v>
      </c>
      <c r="J4330">
        <f>(Earth_Data!$B$1/SQRT(1-Earth_Data!$B$2^2*SIN(RADIANS(User_Model_Calcs!B4330))^2))*COS(RADIANS(User_Model_Calcs!B4330))</f>
        <v>5831.7506280008402</v>
      </c>
      <c r="K4330">
        <f>((Earth_Data!$B$1*(1-Earth_Data!$B$2^2))/SQRT(1-Earth_Data!$B$2^2*SIN(RADIANS(User_Model_Calcs!B4330))^2))*SIN(RADIANS(User_Model_Calcs!B4330))</f>
        <v>-2574.236393024436</v>
      </c>
      <c r="L4330">
        <f t="shared" si="410"/>
        <v>-23.817499257390864</v>
      </c>
      <c r="M4330">
        <f t="shared" si="411"/>
        <v>6374.6379029996406</v>
      </c>
      <c r="N4330">
        <f>SQRT(User_Model_Calcs!M4330^2+Sat_Data!$B$3^2-2*User_Model_Calcs!M4330*Sat_Data!$B$3*COS(RADIANS(L4330))*COS(RADIANS(I4330)))</f>
        <v>36687.809954865457</v>
      </c>
      <c r="O4330">
        <f>DEGREES(ACOS(((Earth_Data!$B$1+Sat_Data!$B$2)/User_Model_Calcs!N4330)*SQRT(1-COS(RADIANS(User_Model_Calcs!I4330))^2*COS(RADIANS(User_Model_Calcs!B4330))^2)))</f>
        <v>56.613503363825117</v>
      </c>
      <c r="P4330">
        <f t="shared" si="408"/>
        <v>35.431704524313581</v>
      </c>
    </row>
    <row r="4331" spans="1:16" x14ac:dyDescent="0.25">
      <c r="A4331">
        <v>120.474</v>
      </c>
      <c r="B4331">
        <v>-24.777000000000001</v>
      </c>
      <c r="C4331">
        <v>5000</v>
      </c>
      <c r="D4331">
        <f t="shared" ca="1" si="407"/>
        <v>1.2</v>
      </c>
      <c r="E4331" s="1">
        <v>0.65</v>
      </c>
      <c r="F4331">
        <v>19.899999999999999</v>
      </c>
      <c r="G4331">
        <f t="shared" ca="1" si="409"/>
        <v>46.089820015575185</v>
      </c>
      <c r="H4331">
        <f t="shared" ca="1" si="412"/>
        <v>20.247515265669605</v>
      </c>
      <c r="I4331">
        <f>User_Model_Calcs!A4331-Sat_Data!$B$5</f>
        <v>10.474000000000004</v>
      </c>
      <c r="J4331">
        <f>(Earth_Data!$B$1/SQRT(1-Earth_Data!$B$2^2*SIN(RADIANS(User_Model_Calcs!B4331))^2))*COS(RADIANS(User_Model_Calcs!B4331))</f>
        <v>5794.4128239441898</v>
      </c>
      <c r="K4331">
        <f>((Earth_Data!$B$1*(1-Earth_Data!$B$2^2))/SQRT(1-Earth_Data!$B$2^2*SIN(RADIANS(User_Model_Calcs!B4331))^2))*SIN(RADIANS(User_Model_Calcs!B4331))</f>
        <v>-2656.6675296217131</v>
      </c>
      <c r="L4331">
        <f t="shared" si="410"/>
        <v>-24.63087774963639</v>
      </c>
      <c r="M4331">
        <f t="shared" si="411"/>
        <v>6374.4099599284655</v>
      </c>
      <c r="N4331">
        <f>SQRT(User_Model_Calcs!M4331^2+Sat_Data!$B$3^2-2*User_Model_Calcs!M4331*Sat_Data!$B$3*COS(RADIANS(L4331))*COS(RADIANS(I4331)))</f>
        <v>36578.091548143471</v>
      </c>
      <c r="O4331">
        <f>DEGREES(ACOS(((Earth_Data!$B$1+Sat_Data!$B$2)/User_Model_Calcs!N4331)*SQRT(1-COS(RADIANS(User_Model_Calcs!I4331))^2*COS(RADIANS(User_Model_Calcs!B4331))^2)))</f>
        <v>58.721033230715399</v>
      </c>
      <c r="P4331">
        <f t="shared" si="408"/>
        <v>23.803437620587307</v>
      </c>
    </row>
    <row r="4332" spans="1:16" x14ac:dyDescent="0.25">
      <c r="A4332">
        <v>111.33942244799887</v>
      </c>
      <c r="B4332">
        <v>-15.570504912666873</v>
      </c>
      <c r="C4332">
        <v>625</v>
      </c>
      <c r="D4332">
        <f t="shared" ca="1" si="407"/>
        <v>1.2</v>
      </c>
      <c r="E4332" s="1">
        <v>0.65</v>
      </c>
      <c r="F4332">
        <v>19.899999999999999</v>
      </c>
      <c r="G4332">
        <f t="shared" ca="1" si="409"/>
        <v>46.089820015575185</v>
      </c>
      <c r="H4332">
        <f t="shared" ca="1" si="412"/>
        <v>15.045490903846488</v>
      </c>
      <c r="I4332">
        <f>User_Model_Calcs!A4332-Sat_Data!$B$5</f>
        <v>1.3394224479988708</v>
      </c>
      <c r="J4332">
        <f>(Earth_Data!$B$1/SQRT(1-Earth_Data!$B$2^2*SIN(RADIANS(User_Model_Calcs!B4332))^2))*COS(RADIANS(User_Model_Calcs!B4332))</f>
        <v>6145.5501748489824</v>
      </c>
      <c r="K4332">
        <f>((Earth_Data!$B$1*(1-Earth_Data!$B$2^2))/SQRT(1-Earth_Data!$B$2^2*SIN(RADIANS(User_Model_Calcs!B4332))^2))*SIN(RADIANS(User_Model_Calcs!B4332))</f>
        <v>-1700.9945847257125</v>
      </c>
      <c r="L4332">
        <f t="shared" si="410"/>
        <v>-15.47127698577119</v>
      </c>
      <c r="M4332">
        <f t="shared" si="411"/>
        <v>6376.6111320083301</v>
      </c>
      <c r="N4332">
        <f>SQRT(User_Model_Calcs!M4332^2+Sat_Data!$B$3^2-2*User_Model_Calcs!M4332*Sat_Data!$B$3*COS(RADIANS(L4332))*COS(RADIANS(I4332)))</f>
        <v>36060.696043092583</v>
      </c>
      <c r="O4332">
        <f>DEGREES(ACOS(((Earth_Data!$B$1+Sat_Data!$B$2)/User_Model_Calcs!N4332)*SQRT(1-COS(RADIANS(User_Model_Calcs!I4332))^2*COS(RADIANS(User_Model_Calcs!B4332))^2)))</f>
        <v>71.641699381089524</v>
      </c>
      <c r="P4332">
        <f t="shared" si="408"/>
        <v>4.9782945538080341</v>
      </c>
    </row>
    <row r="4333" spans="1:16" x14ac:dyDescent="0.25">
      <c r="A4333">
        <v>110.07210730933414</v>
      </c>
      <c r="B4333">
        <v>-14.714788268059717</v>
      </c>
      <c r="C4333">
        <v>625</v>
      </c>
      <c r="D4333">
        <f t="shared" ca="1" si="407"/>
        <v>1.2</v>
      </c>
      <c r="E4333" s="1">
        <v>0.65</v>
      </c>
      <c r="F4333">
        <v>19.899999999999999</v>
      </c>
      <c r="G4333">
        <f t="shared" ca="1" si="409"/>
        <v>46.089820015575185</v>
      </c>
      <c r="H4333">
        <f t="shared" ca="1" si="412"/>
        <v>20.920253376187429</v>
      </c>
      <c r="I4333">
        <f>User_Model_Calcs!A4333-Sat_Data!$B$5</f>
        <v>7.210730933414311E-2</v>
      </c>
      <c r="J4333">
        <f>(Earth_Data!$B$1/SQRT(1-Earth_Data!$B$2^2*SIN(RADIANS(User_Model_Calcs!B4333))^2))*COS(RADIANS(User_Model_Calcs!B4333))</f>
        <v>6170.2839031155163</v>
      </c>
      <c r="K4333">
        <f>((Earth_Data!$B$1*(1-Earth_Data!$B$2^2))/SQRT(1-Earth_Data!$B$2^2*SIN(RADIANS(User_Model_Calcs!B4333))^2))*SIN(RADIANS(User_Model_Calcs!B4333))</f>
        <v>-1609.5978822981911</v>
      </c>
      <c r="L4333">
        <f t="shared" si="410"/>
        <v>-14.620514080271647</v>
      </c>
      <c r="M4333">
        <f t="shared" si="411"/>
        <v>6376.7710314661026</v>
      </c>
      <c r="N4333">
        <f>SQRT(User_Model_Calcs!M4333^2+Sat_Data!$B$3^2-2*User_Model_Calcs!M4333*Sat_Data!$B$3*COS(RADIANS(L4333))*COS(RADIANS(I4333)))</f>
        <v>36029.833390220665</v>
      </c>
      <c r="O4333">
        <f>DEGREES(ACOS(((Earth_Data!$B$1+Sat_Data!$B$2)/User_Model_Calcs!N4333)*SQRT(1-COS(RADIANS(User_Model_Calcs!I4333))^2*COS(RADIANS(User_Model_Calcs!B4333))^2)))</f>
        <v>72.707049492558227</v>
      </c>
      <c r="P4333">
        <f t="shared" si="408"/>
        <v>0.28387638681098271</v>
      </c>
    </row>
    <row r="4334" spans="1:16" x14ac:dyDescent="0.25">
      <c r="A4334">
        <v>160.392</v>
      </c>
      <c r="B4334">
        <v>-21.526</v>
      </c>
      <c r="C4334">
        <v>2500</v>
      </c>
      <c r="D4334">
        <f t="shared" ca="1" si="407"/>
        <v>3</v>
      </c>
      <c r="E4334" s="1">
        <v>0.65</v>
      </c>
      <c r="F4334">
        <v>19.899999999999999</v>
      </c>
      <c r="G4334">
        <f t="shared" ca="1" si="409"/>
        <v>54.048620189015942</v>
      </c>
      <c r="H4334">
        <f t="shared" ca="1" si="412"/>
        <v>17.831824072316692</v>
      </c>
      <c r="I4334">
        <f>User_Model_Calcs!A4334-Sat_Data!$B$5</f>
        <v>50.391999999999996</v>
      </c>
      <c r="J4334">
        <f>(Earth_Data!$B$1/SQRT(1-Earth_Data!$B$2^2*SIN(RADIANS(User_Model_Calcs!B4334))^2))*COS(RADIANS(User_Model_Calcs!B4334))</f>
        <v>5935.9477689272017</v>
      </c>
      <c r="K4334">
        <f>((Earth_Data!$B$1*(1-Earth_Data!$B$2^2))/SQRT(1-Earth_Data!$B$2^2*SIN(RADIANS(User_Model_Calcs!B4334))^2))*SIN(RADIANS(User_Model_Calcs!B4334))</f>
        <v>-2325.670016530406</v>
      </c>
      <c r="L4334">
        <f t="shared" si="410"/>
        <v>-21.394958740127048</v>
      </c>
      <c r="M4334">
        <f t="shared" si="411"/>
        <v>6375.2817146554671</v>
      </c>
      <c r="N4334">
        <f>SQRT(User_Model_Calcs!M4334^2+Sat_Data!$B$3^2-2*User_Model_Calcs!M4334*Sat_Data!$B$3*COS(RADIANS(L4334))*COS(RADIANS(I4334)))</f>
        <v>38721.193782364069</v>
      </c>
      <c r="O4334">
        <f>DEGREES(ACOS(((Earth_Data!$B$1+Sat_Data!$B$2)/User_Model_Calcs!N4334)*SQRT(1-COS(RADIANS(User_Model_Calcs!I4334))^2*COS(RADIANS(User_Model_Calcs!B4334))^2)))</f>
        <v>28.747661247651212</v>
      </c>
      <c r="P4334">
        <f t="shared" si="408"/>
        <v>73.110044986538057</v>
      </c>
    </row>
    <row r="4335" spans="1:16" x14ac:dyDescent="0.25">
      <c r="A4335">
        <v>129.84800000000001</v>
      </c>
      <c r="B4335">
        <v>-17.434999999999999</v>
      </c>
      <c r="C4335">
        <v>5000</v>
      </c>
      <c r="D4335">
        <f t="shared" ca="1" si="407"/>
        <v>0.75</v>
      </c>
      <c r="E4335" s="1">
        <v>0.65</v>
      </c>
      <c r="F4335">
        <v>19.899999999999999</v>
      </c>
      <c r="G4335">
        <f t="shared" ca="1" si="409"/>
        <v>42.007420362456692</v>
      </c>
      <c r="H4335">
        <f t="shared" ca="1" si="412"/>
        <v>19.516538399944302</v>
      </c>
      <c r="I4335">
        <f>User_Model_Calcs!A4335-Sat_Data!$B$5</f>
        <v>19.848000000000013</v>
      </c>
      <c r="J4335">
        <f>(Earth_Data!$B$1/SQRT(1-Earth_Data!$B$2^2*SIN(RADIANS(User_Model_Calcs!B4335))^2))*COS(RADIANS(User_Model_Calcs!B4335))</f>
        <v>6086.9415422252387</v>
      </c>
      <c r="K4335">
        <f>((Earth_Data!$B$1*(1-Earth_Data!$B$2^2))/SQRT(1-Earth_Data!$B$2^2*SIN(RADIANS(User_Model_Calcs!B4335))^2))*SIN(RADIANS(User_Model_Calcs!B4335))</f>
        <v>-1898.8187633895541</v>
      </c>
      <c r="L4335">
        <f t="shared" si="410"/>
        <v>-17.325288344824536</v>
      </c>
      <c r="M4335">
        <f t="shared" si="411"/>
        <v>6376.2347850959504</v>
      </c>
      <c r="N4335">
        <f>SQRT(User_Model_Calcs!M4335^2+Sat_Data!$B$3^2-2*User_Model_Calcs!M4335*Sat_Data!$B$3*COS(RADIANS(L4335))*COS(RADIANS(I4335)))</f>
        <v>36546.704015043768</v>
      </c>
      <c r="O4335">
        <f>DEGREES(ACOS(((Earth_Data!$B$1+Sat_Data!$B$2)/User_Model_Calcs!N4335)*SQRT(1-COS(RADIANS(User_Model_Calcs!I4335))^2*COS(RADIANS(User_Model_Calcs!B4335))^2)))</f>
        <v>59.397774521971769</v>
      </c>
      <c r="P4335">
        <f t="shared" si="408"/>
        <v>50.305488759308304</v>
      </c>
    </row>
    <row r="4336" spans="1:16" x14ac:dyDescent="0.25">
      <c r="A4336">
        <v>161.11199999999999</v>
      </c>
      <c r="B4336">
        <v>-14.434999999999999</v>
      </c>
      <c r="C4336">
        <v>375</v>
      </c>
      <c r="D4336">
        <f t="shared" ca="1" si="407"/>
        <v>3</v>
      </c>
      <c r="E4336" s="1">
        <v>0.65</v>
      </c>
      <c r="F4336">
        <v>19.899999999999999</v>
      </c>
      <c r="G4336">
        <f t="shared" ca="1" si="409"/>
        <v>54.048620189015942</v>
      </c>
      <c r="H4336">
        <f t="shared" ca="1" si="412"/>
        <v>23.748355050903349</v>
      </c>
      <c r="I4336">
        <f>User_Model_Calcs!A4336-Sat_Data!$B$5</f>
        <v>51.111999999999995</v>
      </c>
      <c r="J4336">
        <f>(Earth_Data!$B$1/SQRT(1-Earth_Data!$B$2^2*SIN(RADIANS(User_Model_Calcs!B4336))^2))*COS(RADIANS(User_Model_Calcs!B4336))</f>
        <v>6178.0740993420432</v>
      </c>
      <c r="K4336">
        <f>((Earth_Data!$B$1*(1-Earth_Data!$B$2^2))/SQRT(1-Earth_Data!$B$2^2*SIN(RADIANS(User_Model_Calcs!B4336))^2))*SIN(RADIANS(User_Model_Calcs!B4336))</f>
        <v>-1579.6370459641041</v>
      </c>
      <c r="L4336">
        <f t="shared" si="410"/>
        <v>-14.342363807348343</v>
      </c>
      <c r="M4336">
        <f t="shared" si="411"/>
        <v>6376.8215259597164</v>
      </c>
      <c r="N4336">
        <f>SQRT(User_Model_Calcs!M4336^2+Sat_Data!$B$3^2-2*User_Model_Calcs!M4336*Sat_Data!$B$3*COS(RADIANS(L4336))*COS(RADIANS(I4336)))</f>
        <v>38618.690951327699</v>
      </c>
      <c r="O4336">
        <f>DEGREES(ACOS(((Earth_Data!$B$1+Sat_Data!$B$2)/User_Model_Calcs!N4336)*SQRT(1-COS(RADIANS(User_Model_Calcs!I4336))^2*COS(RADIANS(User_Model_Calcs!B4336))^2)))</f>
        <v>29.906352263823511</v>
      </c>
      <c r="P4336">
        <f t="shared" si="408"/>
        <v>78.631756852652515</v>
      </c>
    </row>
    <row r="4337" spans="1:16" x14ac:dyDescent="0.25">
      <c r="A4337">
        <v>114.80024765571542</v>
      </c>
      <c r="B4337">
        <v>-16.89557825047202</v>
      </c>
      <c r="C4337">
        <v>400</v>
      </c>
      <c r="D4337">
        <f t="shared" ca="1" si="407"/>
        <v>3</v>
      </c>
      <c r="E4337" s="1">
        <v>0.65</v>
      </c>
      <c r="F4337">
        <v>19.899999999999999</v>
      </c>
      <c r="G4337">
        <f t="shared" ca="1" si="409"/>
        <v>54.048620189015942</v>
      </c>
      <c r="H4337">
        <f t="shared" ca="1" si="412"/>
        <v>15.758437049313745</v>
      </c>
      <c r="I4337">
        <f>User_Model_Calcs!A4337-Sat_Data!$B$5</f>
        <v>4.8002476557154239</v>
      </c>
      <c r="J4337">
        <f>(Earth_Data!$B$1/SQRT(1-Earth_Data!$B$2^2*SIN(RADIANS(User_Model_Calcs!B4337))^2))*COS(RADIANS(User_Model_Calcs!B4337))</f>
        <v>6104.5602249727208</v>
      </c>
      <c r="K4337">
        <f>((Earth_Data!$B$1*(1-Earth_Data!$B$2^2))/SQRT(1-Earth_Data!$B$2^2*SIN(RADIANS(User_Model_Calcs!B4337))^2))*SIN(RADIANS(User_Model_Calcs!B4337))</f>
        <v>-1841.7797000657799</v>
      </c>
      <c r="L4337">
        <f t="shared" si="410"/>
        <v>-16.788854220849569</v>
      </c>
      <c r="M4337">
        <f t="shared" si="411"/>
        <v>6376.347544158285</v>
      </c>
      <c r="N4337">
        <f>SQRT(User_Model_Calcs!M4337^2+Sat_Data!$B$3^2-2*User_Model_Calcs!M4337*Sat_Data!$B$3*COS(RADIANS(L4337))*COS(RADIANS(I4337)))</f>
        <v>36131.579856170945</v>
      </c>
      <c r="O4337">
        <f>DEGREES(ACOS(((Earth_Data!$B$1+Sat_Data!$B$2)/User_Model_Calcs!N4337)*SQRT(1-COS(RADIANS(User_Model_Calcs!I4337))^2*COS(RADIANS(User_Model_Calcs!B4337))^2)))</f>
        <v>69.403282947458663</v>
      </c>
      <c r="P4337">
        <f t="shared" si="408"/>
        <v>16.116583812231564</v>
      </c>
    </row>
    <row r="4338" spans="1:16" x14ac:dyDescent="0.25">
      <c r="A4338">
        <v>106.20164162350986</v>
      </c>
      <c r="B4338">
        <v>-20.226915995961853</v>
      </c>
      <c r="C4338">
        <v>400</v>
      </c>
      <c r="D4338">
        <f t="shared" ca="1" si="407"/>
        <v>0.75</v>
      </c>
      <c r="E4338" s="1">
        <v>0.65</v>
      </c>
      <c r="F4338">
        <v>19.899999999999999</v>
      </c>
      <c r="G4338">
        <f t="shared" ca="1" si="409"/>
        <v>42.007420362456692</v>
      </c>
      <c r="H4338">
        <f t="shared" ca="1" si="412"/>
        <v>22.035976406469388</v>
      </c>
      <c r="I4338">
        <f>User_Model_Calcs!A4338-Sat_Data!$B$5</f>
        <v>-3.7983583764901425</v>
      </c>
      <c r="J4338">
        <f>(Earth_Data!$B$1/SQRT(1-Earth_Data!$B$2^2*SIN(RADIANS(User_Model_Calcs!B4338))^2))*COS(RADIANS(User_Model_Calcs!B4338))</f>
        <v>5987.2006724463145</v>
      </c>
      <c r="K4338">
        <f>((Earth_Data!$B$1*(1-Earth_Data!$B$2^2))/SQRT(1-Earth_Data!$B$2^2*SIN(RADIANS(User_Model_Calcs!B4338))^2))*SIN(RADIANS(User_Model_Calcs!B4338))</f>
        <v>-2191.2863890127283</v>
      </c>
      <c r="L4338">
        <f t="shared" si="410"/>
        <v>-20.102380566068703</v>
      </c>
      <c r="M4338">
        <f t="shared" si="411"/>
        <v>6375.6025543327305</v>
      </c>
      <c r="N4338">
        <f>SQRT(User_Model_Calcs!M4338^2+Sat_Data!$B$3^2-2*User_Model_Calcs!M4338*Sat_Data!$B$3*COS(RADIANS(L4338))*COS(RADIANS(I4338)))</f>
        <v>36258.540153289141</v>
      </c>
      <c r="O4338">
        <f>DEGREES(ACOS(((Earth_Data!$B$1+Sat_Data!$B$2)/User_Model_Calcs!N4338)*SQRT(1-COS(RADIANS(User_Model_Calcs!I4338))^2*COS(RADIANS(User_Model_Calcs!B4338))^2)))</f>
        <v>65.889517044773967</v>
      </c>
      <c r="P4338">
        <f t="shared" si="408"/>
        <v>10.870004233025043</v>
      </c>
    </row>
    <row r="4339" spans="1:16" x14ac:dyDescent="0.25">
      <c r="A4339">
        <v>105.15549141992685</v>
      </c>
      <c r="B4339">
        <v>-11.859871717197089</v>
      </c>
      <c r="C4339">
        <v>6250</v>
      </c>
      <c r="D4339">
        <f t="shared" ca="1" si="407"/>
        <v>1.2</v>
      </c>
      <c r="E4339" s="1">
        <v>0.65</v>
      </c>
      <c r="F4339">
        <v>19.899999999999999</v>
      </c>
      <c r="G4339">
        <f t="shared" ca="1" si="409"/>
        <v>46.089820015575185</v>
      </c>
      <c r="H4339">
        <f t="shared" ca="1" si="412"/>
        <v>14.879597379580201</v>
      </c>
      <c r="I4339">
        <f>User_Model_Calcs!A4339-Sat_Data!$B$5</f>
        <v>-4.8445085800731533</v>
      </c>
      <c r="J4339">
        <f>(Earth_Data!$B$1/SQRT(1-Earth_Data!$B$2^2*SIN(RADIANS(User_Model_Calcs!B4339))^2))*COS(RADIANS(User_Model_Calcs!B4339))</f>
        <v>6242.8695821328402</v>
      </c>
      <c r="K4339">
        <f>((Earth_Data!$B$1*(1-Earth_Data!$B$2^2))/SQRT(1-Earth_Data!$B$2^2*SIN(RADIANS(User_Model_Calcs!B4339))^2))*SIN(RADIANS(User_Model_Calcs!B4339))</f>
        <v>-1302.2365525790335</v>
      </c>
      <c r="L4339">
        <f t="shared" si="410"/>
        <v>-11.782702422035989</v>
      </c>
      <c r="M4339">
        <f t="shared" si="411"/>
        <v>6377.2439704305179</v>
      </c>
      <c r="N4339">
        <f>SQRT(User_Model_Calcs!M4339^2+Sat_Data!$B$3^2-2*User_Model_Calcs!M4339*Sat_Data!$B$3*COS(RADIANS(L4339))*COS(RADIANS(I4339)))</f>
        <v>35971.018936250701</v>
      </c>
      <c r="O4339">
        <f>DEGREES(ACOS(((Earth_Data!$B$1+Sat_Data!$B$2)/User_Model_Calcs!N4339)*SQRT(1-COS(RADIANS(User_Model_Calcs!I4339))^2*COS(RADIANS(User_Model_Calcs!B4339))^2)))</f>
        <v>74.950520956386754</v>
      </c>
      <c r="P4339">
        <f t="shared" si="408"/>
        <v>22.410949861281647</v>
      </c>
    </row>
    <row r="4340" spans="1:16" x14ac:dyDescent="0.25">
      <c r="A4340">
        <v>112.64509803401941</v>
      </c>
      <c r="B4340">
        <v>-10.257200867240451</v>
      </c>
      <c r="C4340">
        <v>625</v>
      </c>
      <c r="D4340">
        <f t="shared" ca="1" si="407"/>
        <v>0.75</v>
      </c>
      <c r="E4340" s="1">
        <v>0.65</v>
      </c>
      <c r="F4340">
        <v>19.899999999999999</v>
      </c>
      <c r="G4340">
        <f t="shared" ca="1" si="409"/>
        <v>42.007420362456692</v>
      </c>
      <c r="H4340">
        <f t="shared" ca="1" si="412"/>
        <v>21.958584232302496</v>
      </c>
      <c r="I4340">
        <f>User_Model_Calcs!A4340-Sat_Data!$B$5</f>
        <v>2.6450980340194121</v>
      </c>
      <c r="J4340">
        <f>(Earth_Data!$B$1/SQRT(1-Earth_Data!$B$2^2*SIN(RADIANS(User_Model_Calcs!B4340))^2))*COS(RADIANS(User_Model_Calcs!B4340))</f>
        <v>6276.8728752723109</v>
      </c>
      <c r="K4340">
        <f>((Earth_Data!$B$1*(1-Earth_Data!$B$2^2))/SQRT(1-Earth_Data!$B$2^2*SIN(RADIANS(User_Model_Calcs!B4340))^2))*SIN(RADIANS(User_Model_Calcs!B4340))</f>
        <v>-1128.2541839014618</v>
      </c>
      <c r="L4340">
        <f t="shared" si="410"/>
        <v>-10.189977426284223</v>
      </c>
      <c r="M4340">
        <f t="shared" si="411"/>
        <v>6377.4674123683644</v>
      </c>
      <c r="N4340">
        <f>SQRT(User_Model_Calcs!M4340^2+Sat_Data!$B$3^2-2*User_Model_Calcs!M4340*Sat_Data!$B$3*COS(RADIANS(L4340))*COS(RADIANS(I4340)))</f>
        <v>35912.850881501166</v>
      </c>
      <c r="O4340">
        <f>DEGREES(ACOS(((Earth_Data!$B$1+Sat_Data!$B$2)/User_Model_Calcs!N4340)*SQRT(1-COS(RADIANS(User_Model_Calcs!I4340))^2*COS(RADIANS(User_Model_Calcs!B4340))^2)))</f>
        <v>77.540202479735271</v>
      </c>
      <c r="P4340">
        <f t="shared" si="408"/>
        <v>14.54438001318773</v>
      </c>
    </row>
    <row r="4341" spans="1:16" x14ac:dyDescent="0.25">
      <c r="A4341">
        <v>120.878</v>
      </c>
      <c r="B4341">
        <v>-18.952000000000002</v>
      </c>
      <c r="C4341">
        <v>2500</v>
      </c>
      <c r="D4341">
        <f t="shared" ca="1" si="407"/>
        <v>1.2</v>
      </c>
      <c r="E4341" s="1">
        <v>0.65</v>
      </c>
      <c r="F4341">
        <v>19.899999999999999</v>
      </c>
      <c r="G4341">
        <f t="shared" ca="1" si="409"/>
        <v>46.089820015575185</v>
      </c>
      <c r="H4341">
        <f t="shared" ca="1" si="412"/>
        <v>14.103410449287614</v>
      </c>
      <c r="I4341">
        <f>User_Model_Calcs!A4341-Sat_Data!$B$5</f>
        <v>10.878</v>
      </c>
      <c r="J4341">
        <f>(Earth_Data!$B$1/SQRT(1-Earth_Data!$B$2^2*SIN(RADIANS(User_Model_Calcs!B4341))^2))*COS(RADIANS(User_Model_Calcs!B4341))</f>
        <v>6034.5183150053954</v>
      </c>
      <c r="K4341">
        <f>((Earth_Data!$B$1*(1-Earth_Data!$B$2^2))/SQRT(1-Earth_Data!$B$2^2*SIN(RADIANS(User_Model_Calcs!B4341))^2))*SIN(RADIANS(User_Model_Calcs!B4341))</f>
        <v>-2058.3257125899067</v>
      </c>
      <c r="L4341">
        <f t="shared" si="410"/>
        <v>-18.834096486158764</v>
      </c>
      <c r="M4341">
        <f t="shared" si="411"/>
        <v>6375.9011938112953</v>
      </c>
      <c r="N4341">
        <f>SQRT(User_Model_Calcs!M4341^2+Sat_Data!$B$3^2-2*User_Model_Calcs!M4341*Sat_Data!$B$3*COS(RADIANS(L4341))*COS(RADIANS(I4341)))</f>
        <v>36314.325222598854</v>
      </c>
      <c r="O4341">
        <f>DEGREES(ACOS(((Earth_Data!$B$1+Sat_Data!$B$2)/User_Model_Calcs!N4341)*SQRT(1-COS(RADIANS(User_Model_Calcs!I4341))^2*COS(RADIANS(User_Model_Calcs!B4341))^2)))</f>
        <v>64.514131359427083</v>
      </c>
      <c r="P4341">
        <f t="shared" si="408"/>
        <v>30.613005676994224</v>
      </c>
    </row>
    <row r="4342" spans="1:16" x14ac:dyDescent="0.25">
      <c r="A4342">
        <v>114.88185674664241</v>
      </c>
      <c r="B4342">
        <v>-14.797219874562494</v>
      </c>
      <c r="C4342">
        <v>2500</v>
      </c>
      <c r="D4342">
        <f t="shared" ca="1" si="407"/>
        <v>0.75</v>
      </c>
      <c r="E4342" s="1">
        <v>0.65</v>
      </c>
      <c r="F4342">
        <v>19.899999999999999</v>
      </c>
      <c r="G4342">
        <f t="shared" ca="1" si="409"/>
        <v>42.007420362456692</v>
      </c>
      <c r="H4342">
        <f t="shared" ca="1" si="412"/>
        <v>18.383569557466014</v>
      </c>
      <c r="I4342">
        <f>User_Model_Calcs!A4342-Sat_Data!$B$5</f>
        <v>4.8818567466424128</v>
      </c>
      <c r="J4342">
        <f>(Earth_Data!$B$1/SQRT(1-Earth_Data!$B$2^2*SIN(RADIANS(User_Model_Calcs!B4342))^2))*COS(RADIANS(User_Model_Calcs!B4342))</f>
        <v>6167.960815951631</v>
      </c>
      <c r="K4342">
        <f>((Earth_Data!$B$1*(1-Earth_Data!$B$2^2))/SQRT(1-Earth_Data!$B$2^2*SIN(RADIANS(User_Model_Calcs!B4342))^2))*SIN(RADIANS(User_Model_Calcs!B4342))</f>
        <v>-1618.417831414527</v>
      </c>
      <c r="L4342">
        <f t="shared" si="410"/>
        <v>-14.702464791357057</v>
      </c>
      <c r="M4342">
        <f t="shared" si="411"/>
        <v>6376.755985934793</v>
      </c>
      <c r="N4342">
        <f>SQRT(User_Model_Calcs!M4342^2+Sat_Data!$B$3^2-2*User_Model_Calcs!M4342*Sat_Data!$B$3*COS(RADIANS(L4342))*COS(RADIANS(I4342)))</f>
        <v>36058.717163502377</v>
      </c>
      <c r="O4342">
        <f>DEGREES(ACOS(((Earth_Data!$B$1+Sat_Data!$B$2)/User_Model_Calcs!N4342)*SQRT(1-COS(RADIANS(User_Model_Calcs!I4342))^2*COS(RADIANS(User_Model_Calcs!B4342))^2)))</f>
        <v>71.714163674079586</v>
      </c>
      <c r="P4342">
        <f t="shared" si="408"/>
        <v>18.491123561085395</v>
      </c>
    </row>
    <row r="4343" spans="1:16" x14ac:dyDescent="0.25">
      <c r="A4343">
        <v>148.33799999999999</v>
      </c>
      <c r="B4343">
        <v>-15.805</v>
      </c>
      <c r="C4343">
        <v>2500</v>
      </c>
      <c r="D4343">
        <f t="shared" ca="1" si="407"/>
        <v>1.2</v>
      </c>
      <c r="E4343" s="1">
        <v>0.65</v>
      </c>
      <c r="F4343">
        <v>19.899999999999999</v>
      </c>
      <c r="G4343">
        <f t="shared" ca="1" si="409"/>
        <v>46.089820015575185</v>
      </c>
      <c r="H4343">
        <f t="shared" ca="1" si="412"/>
        <v>15.251700931504192</v>
      </c>
      <c r="I4343">
        <f>User_Model_Calcs!A4343-Sat_Data!$B$5</f>
        <v>38.337999999999994</v>
      </c>
      <c r="J4343">
        <f>(Earth_Data!$B$1/SQRT(1-Earth_Data!$B$2^2*SIN(RADIANS(User_Model_Calcs!B4343))^2))*COS(RADIANS(User_Model_Calcs!B4343))</f>
        <v>6138.533929850194</v>
      </c>
      <c r="K4343">
        <f>((Earth_Data!$B$1*(1-Earth_Data!$B$2^2))/SQRT(1-Earth_Data!$B$2^2*SIN(RADIANS(User_Model_Calcs!B4343))^2))*SIN(RADIANS(User_Model_Calcs!B4343))</f>
        <v>-1725.9761682404553</v>
      </c>
      <c r="L4343">
        <f t="shared" si="410"/>
        <v>-15.704429719386992</v>
      </c>
      <c r="M4343">
        <f t="shared" si="411"/>
        <v>6376.5658893526752</v>
      </c>
      <c r="N4343">
        <f>SQRT(User_Model_Calcs!M4343^2+Sat_Data!$B$3^2-2*User_Model_Calcs!M4343*Sat_Data!$B$3*COS(RADIANS(L4343))*COS(RADIANS(I4343)))</f>
        <v>37582.537197146681</v>
      </c>
      <c r="O4343">
        <f>DEGREES(ACOS(((Earth_Data!$B$1+Sat_Data!$B$2)/User_Model_Calcs!N4343)*SQRT(1-COS(RADIANS(User_Model_Calcs!I4343))^2*COS(RADIANS(User_Model_Calcs!B4343))^2)))</f>
        <v>42.605247943889637</v>
      </c>
      <c r="P4343">
        <f t="shared" si="408"/>
        <v>70.996136075046834</v>
      </c>
    </row>
    <row r="4344" spans="1:16" x14ac:dyDescent="0.25">
      <c r="A4344">
        <v>111.49478794164843</v>
      </c>
      <c r="B4344">
        <v>-11.660297768457216</v>
      </c>
      <c r="C4344">
        <v>400</v>
      </c>
      <c r="D4344">
        <f t="shared" ca="1" si="407"/>
        <v>0.75</v>
      </c>
      <c r="E4344" s="1">
        <v>0.65</v>
      </c>
      <c r="F4344">
        <v>19.899999999999999</v>
      </c>
      <c r="G4344">
        <f t="shared" ca="1" si="409"/>
        <v>42.007420362456692</v>
      </c>
      <c r="H4344">
        <f t="shared" ca="1" si="412"/>
        <v>19.748100520605437</v>
      </c>
      <c r="I4344">
        <f>User_Model_Calcs!A4344-Sat_Data!$B$5</f>
        <v>1.4947879416484255</v>
      </c>
      <c r="J4344">
        <f>(Earth_Data!$B$1/SQRT(1-Earth_Data!$B$2^2*SIN(RADIANS(User_Model_Calcs!B4344))^2))*COS(RADIANS(User_Model_Calcs!B4344))</f>
        <v>6247.3691752522654</v>
      </c>
      <c r="K4344">
        <f>((Earth_Data!$B$1*(1-Earth_Data!$B$2^2))/SQRT(1-Earth_Data!$B$2^2*SIN(RADIANS(User_Model_Calcs!B4344))^2))*SIN(RADIANS(User_Model_Calcs!B4344))</f>
        <v>-1280.62300648573</v>
      </c>
      <c r="L4344">
        <f t="shared" si="410"/>
        <v>-11.584354572780839</v>
      </c>
      <c r="M4344">
        <f t="shared" si="411"/>
        <v>6377.2734688605542</v>
      </c>
      <c r="N4344">
        <f>SQRT(User_Model_Calcs!M4344^2+Sat_Data!$B$3^2-2*User_Model_Calcs!M4344*Sat_Data!$B$3*COS(RADIANS(L4344))*COS(RADIANS(I4344)))</f>
        <v>35942.088154049852</v>
      </c>
      <c r="O4344">
        <f>DEGREES(ACOS(((Earth_Data!$B$1+Sat_Data!$B$2)/User_Model_Calcs!N4344)*SQRT(1-COS(RADIANS(User_Model_Calcs!I4344))^2*COS(RADIANS(User_Model_Calcs!B4344))^2)))</f>
        <v>76.17346968350553</v>
      </c>
      <c r="P4344">
        <f t="shared" si="408"/>
        <v>7.3569381022600524</v>
      </c>
    </row>
    <row r="4345" spans="1:16" x14ac:dyDescent="0.25">
      <c r="A4345">
        <v>144.40899999999999</v>
      </c>
      <c r="B4345">
        <v>-20.71</v>
      </c>
      <c r="C4345">
        <v>2500</v>
      </c>
      <c r="D4345">
        <f t="shared" ca="1" si="407"/>
        <v>0.75</v>
      </c>
      <c r="E4345" s="1">
        <v>0.65</v>
      </c>
      <c r="F4345">
        <v>19.899999999999999</v>
      </c>
      <c r="G4345">
        <f t="shared" ca="1" si="409"/>
        <v>42.007420362456692</v>
      </c>
      <c r="H4345">
        <f t="shared" ca="1" si="412"/>
        <v>22.240408131459869</v>
      </c>
      <c r="I4345">
        <f>User_Model_Calcs!A4345-Sat_Data!$B$5</f>
        <v>34.408999999999992</v>
      </c>
      <c r="J4345">
        <f>(Earth_Data!$B$1/SQRT(1-Earth_Data!$B$2^2*SIN(RADIANS(User_Model_Calcs!B4345))^2))*COS(RADIANS(User_Model_Calcs!B4345))</f>
        <v>5968.4983950197166</v>
      </c>
      <c r="K4345">
        <f>((Earth_Data!$B$1*(1-Earth_Data!$B$2^2))/SQRT(1-Earth_Data!$B$2^2*SIN(RADIANS(User_Model_Calcs!B4345))^2))*SIN(RADIANS(User_Model_Calcs!B4345))</f>
        <v>-2241.3919680672984</v>
      </c>
      <c r="L4345">
        <f t="shared" si="410"/>
        <v>-20.583014879890094</v>
      </c>
      <c r="M4345">
        <f t="shared" si="411"/>
        <v>6375.4851616068818</v>
      </c>
      <c r="N4345">
        <f>SQRT(User_Model_Calcs!M4345^2+Sat_Data!$B$3^2-2*User_Model_Calcs!M4345*Sat_Data!$B$3*COS(RADIANS(L4345))*COS(RADIANS(I4345)))</f>
        <v>37459.520367955738</v>
      </c>
      <c r="O4345">
        <f>DEGREES(ACOS(((Earth_Data!$B$1+Sat_Data!$B$2)/User_Model_Calcs!N4345)*SQRT(1-COS(RADIANS(User_Model_Calcs!I4345))^2*COS(RADIANS(User_Model_Calcs!B4345))^2)))</f>
        <v>44.287662747715949</v>
      </c>
      <c r="P4345">
        <f t="shared" si="408"/>
        <v>62.69262840273219</v>
      </c>
    </row>
    <row r="4346" spans="1:16" x14ac:dyDescent="0.25">
      <c r="A4346">
        <v>117.717</v>
      </c>
      <c r="B4346">
        <v>-20.655000000000001</v>
      </c>
      <c r="C4346">
        <v>625</v>
      </c>
      <c r="D4346">
        <f t="shared" ca="1" si="407"/>
        <v>1.2</v>
      </c>
      <c r="E4346" s="1">
        <v>0.65</v>
      </c>
      <c r="F4346">
        <v>19.899999999999999</v>
      </c>
      <c r="G4346">
        <f t="shared" ca="1" si="409"/>
        <v>46.089820015575185</v>
      </c>
      <c r="H4346">
        <f t="shared" ca="1" si="412"/>
        <v>19.339499078248942</v>
      </c>
      <c r="I4346">
        <f>User_Model_Calcs!A4346-Sat_Data!$B$5</f>
        <v>7.7169999999999987</v>
      </c>
      <c r="J4346">
        <f>(Earth_Data!$B$1/SQRT(1-Earth_Data!$B$2^2*SIN(RADIANS(User_Model_Calcs!B4346))^2))*COS(RADIANS(User_Model_Calcs!B4346))</f>
        <v>5970.649038743094</v>
      </c>
      <c r="K4346">
        <f>((Earth_Data!$B$1*(1-Earth_Data!$B$2^2))/SQRT(1-Earth_Data!$B$2^2*SIN(RADIANS(User_Model_Calcs!B4346))^2))*SIN(RADIANS(User_Model_Calcs!B4346))</f>
        <v>-2235.695193006663</v>
      </c>
      <c r="L4346">
        <f t="shared" si="410"/>
        <v>-20.528291986818591</v>
      </c>
      <c r="M4346">
        <f t="shared" si="411"/>
        <v>6375.4986424496192</v>
      </c>
      <c r="N4346">
        <f>SQRT(User_Model_Calcs!M4346^2+Sat_Data!$B$3^2-2*User_Model_Calcs!M4346*Sat_Data!$B$3*COS(RADIANS(L4346))*COS(RADIANS(I4346)))</f>
        <v>36325.295167745746</v>
      </c>
      <c r="O4346">
        <f>DEGREES(ACOS(((Earth_Data!$B$1+Sat_Data!$B$2)/User_Model_Calcs!N4346)*SQRT(1-COS(RADIANS(User_Model_Calcs!I4346))^2*COS(RADIANS(User_Model_Calcs!B4346))^2)))</f>
        <v>64.237687114686523</v>
      </c>
      <c r="P4346">
        <f t="shared" si="408"/>
        <v>21.01461313553482</v>
      </c>
    </row>
    <row r="4347" spans="1:16" x14ac:dyDescent="0.25">
      <c r="A4347">
        <v>151.71600000000001</v>
      </c>
      <c r="B4347">
        <v>-15.646000000000001</v>
      </c>
      <c r="C4347">
        <v>375</v>
      </c>
      <c r="D4347">
        <f t="shared" ca="1" si="407"/>
        <v>3</v>
      </c>
      <c r="E4347" s="1">
        <v>0.65</v>
      </c>
      <c r="F4347">
        <v>19.899999999999999</v>
      </c>
      <c r="G4347">
        <f t="shared" ca="1" si="409"/>
        <v>54.048620189015942</v>
      </c>
      <c r="H4347">
        <f t="shared" ca="1" si="412"/>
        <v>17.275890979144247</v>
      </c>
      <c r="I4347">
        <f>User_Model_Calcs!A4347-Sat_Data!$B$5</f>
        <v>41.716000000000008</v>
      </c>
      <c r="J4347">
        <f>(Earth_Data!$B$1/SQRT(1-Earth_Data!$B$2^2*SIN(RADIANS(User_Model_Calcs!B4347))^2))*COS(RADIANS(User_Model_Calcs!B4347))</f>
        <v>6143.302489642324</v>
      </c>
      <c r="K4347">
        <f>((Earth_Data!$B$1*(1-Earth_Data!$B$2^2))/SQRT(1-Earth_Data!$B$2^2*SIN(RADIANS(User_Model_Calcs!B4347))^2))*SIN(RADIANS(User_Model_Calcs!B4347))</f>
        <v>-1709.0404141850743</v>
      </c>
      <c r="L4347">
        <f t="shared" si="410"/>
        <v>-15.546339182058755</v>
      </c>
      <c r="M4347">
        <f t="shared" si="411"/>
        <v>6376.5966327315591</v>
      </c>
      <c r="N4347">
        <f>SQRT(User_Model_Calcs!M4347^2+Sat_Data!$B$3^2-2*User_Model_Calcs!M4347*Sat_Data!$B$3*COS(RADIANS(L4347))*COS(RADIANS(I4347)))</f>
        <v>37838.775659251085</v>
      </c>
      <c r="O4347">
        <f>DEGREES(ACOS(((Earth_Data!$B$1+Sat_Data!$B$2)/User_Model_Calcs!N4347)*SQRT(1-COS(RADIANS(User_Model_Calcs!I4347))^2*COS(RADIANS(User_Model_Calcs!B4347))^2)))</f>
        <v>39.22263094095095</v>
      </c>
      <c r="P4347">
        <f t="shared" si="408"/>
        <v>73.16803422488573</v>
      </c>
    </row>
    <row r="4348" spans="1:16" x14ac:dyDescent="0.25">
      <c r="A4348">
        <v>145.095</v>
      </c>
      <c r="B4348">
        <v>-15.638999999999999</v>
      </c>
      <c r="C4348">
        <v>400</v>
      </c>
      <c r="D4348">
        <f t="shared" ca="1" si="407"/>
        <v>3</v>
      </c>
      <c r="E4348" s="1">
        <v>0.65</v>
      </c>
      <c r="F4348">
        <v>19.899999999999999</v>
      </c>
      <c r="G4348">
        <f t="shared" ca="1" si="409"/>
        <v>54.048620189015942</v>
      </c>
      <c r="H4348">
        <f t="shared" ca="1" si="412"/>
        <v>18.468205387193144</v>
      </c>
      <c r="I4348">
        <f>User_Model_Calcs!A4348-Sat_Data!$B$5</f>
        <v>35.094999999999999</v>
      </c>
      <c r="J4348">
        <f>(Earth_Data!$B$1/SQRT(1-Earth_Data!$B$2^2*SIN(RADIANS(User_Model_Calcs!B4348))^2))*COS(RADIANS(User_Model_Calcs!B4348))</f>
        <v>6143.5113444056324</v>
      </c>
      <c r="K4348">
        <f>((Earth_Data!$B$1*(1-Earth_Data!$B$2^2))/SQRT(1-Earth_Data!$B$2^2*SIN(RADIANS(User_Model_Calcs!B4348))^2))*SIN(RADIANS(User_Model_Calcs!B4348))</f>
        <v>-1708.294517028608</v>
      </c>
      <c r="L4348">
        <f t="shared" si="410"/>
        <v>-15.53937929144795</v>
      </c>
      <c r="M4348">
        <f t="shared" si="411"/>
        <v>6376.5979797812797</v>
      </c>
      <c r="N4348">
        <f>SQRT(User_Model_Calcs!M4348^2+Sat_Data!$B$3^2-2*User_Model_Calcs!M4348*Sat_Data!$B$3*COS(RADIANS(L4348))*COS(RADIANS(I4348)))</f>
        <v>37344.202462416608</v>
      </c>
      <c r="O4348">
        <f>DEGREES(ACOS(((Earth_Data!$B$1+Sat_Data!$B$2)/User_Model_Calcs!N4348)*SQRT(1-COS(RADIANS(User_Model_Calcs!I4348))^2*COS(RADIANS(User_Model_Calcs!B4348))^2)))</f>
        <v>45.951277414148528</v>
      </c>
      <c r="P4348">
        <f t="shared" si="408"/>
        <v>69.011283326311812</v>
      </c>
    </row>
    <row r="4349" spans="1:16" x14ac:dyDescent="0.25">
      <c r="A4349">
        <v>156.23699999999999</v>
      </c>
      <c r="B4349">
        <v>-17.568000000000001</v>
      </c>
      <c r="C4349">
        <v>2500</v>
      </c>
      <c r="D4349">
        <f t="shared" ca="1" si="407"/>
        <v>3</v>
      </c>
      <c r="E4349" s="1">
        <v>0.65</v>
      </c>
      <c r="F4349">
        <v>19.899999999999999</v>
      </c>
      <c r="G4349">
        <f t="shared" ca="1" si="409"/>
        <v>54.048620189015942</v>
      </c>
      <c r="H4349">
        <f t="shared" ca="1" si="412"/>
        <v>14.304042009306082</v>
      </c>
      <c r="I4349">
        <f>User_Model_Calcs!A4349-Sat_Data!$B$5</f>
        <v>46.236999999999995</v>
      </c>
      <c r="J4349">
        <f>(Earth_Data!$B$1/SQRT(1-Earth_Data!$B$2^2*SIN(RADIANS(User_Model_Calcs!B4349))^2))*COS(RADIANS(User_Model_Calcs!B4349))</f>
        <v>6082.5148615649523</v>
      </c>
      <c r="K4349">
        <f>((Earth_Data!$B$1*(1-Earth_Data!$B$2^2))/SQRT(1-Earth_Data!$B$2^2*SIN(RADIANS(User_Model_Calcs!B4349))^2))*SIN(RADIANS(User_Model_Calcs!B4349))</f>
        <v>-1912.8571191115586</v>
      </c>
      <c r="L4349">
        <f t="shared" si="410"/>
        <v>-17.457557602733715</v>
      </c>
      <c r="M4349">
        <f t="shared" si="411"/>
        <v>6376.2065053834549</v>
      </c>
      <c r="N4349">
        <f>SQRT(User_Model_Calcs!M4349^2+Sat_Data!$B$3^2-2*User_Model_Calcs!M4349*Sat_Data!$B$3*COS(RADIANS(L4349))*COS(RADIANS(I4349)))</f>
        <v>38258.204767129086</v>
      </c>
      <c r="O4349">
        <f>DEGREES(ACOS(((Earth_Data!$B$1+Sat_Data!$B$2)/User_Model_Calcs!N4349)*SQRT(1-COS(RADIANS(User_Model_Calcs!I4349))^2*COS(RADIANS(User_Model_Calcs!B4349))^2)))</f>
        <v>34.052006697121058</v>
      </c>
      <c r="P4349">
        <f t="shared" si="408"/>
        <v>73.876592106418087</v>
      </c>
    </row>
    <row r="4350" spans="1:16" x14ac:dyDescent="0.25">
      <c r="A4350">
        <v>116.581</v>
      </c>
      <c r="B4350">
        <v>-20.544</v>
      </c>
      <c r="C4350">
        <v>625</v>
      </c>
      <c r="D4350">
        <f t="shared" ca="1" si="407"/>
        <v>0.75</v>
      </c>
      <c r="E4350" s="1">
        <v>0.65</v>
      </c>
      <c r="F4350">
        <v>19.899999999999999</v>
      </c>
      <c r="G4350">
        <f t="shared" ca="1" si="409"/>
        <v>42.007420362456692</v>
      </c>
      <c r="H4350">
        <f t="shared" ca="1" si="412"/>
        <v>16.272025246202752</v>
      </c>
      <c r="I4350">
        <f>User_Model_Calcs!A4350-Sat_Data!$B$5</f>
        <v>6.5810000000000031</v>
      </c>
      <c r="J4350">
        <f>(Earth_Data!$B$1/SQRT(1-Earth_Data!$B$2^2*SIN(RADIANS(User_Model_Calcs!B4350))^2))*COS(RADIANS(User_Model_Calcs!B4350))</f>
        <v>5974.9727272320943</v>
      </c>
      <c r="K4350">
        <f>((Earth_Data!$B$1*(1-Earth_Data!$B$2^2))/SQRT(1-Earth_Data!$B$2^2*SIN(RADIANS(User_Model_Calcs!B4350))^2))*SIN(RADIANS(User_Model_Calcs!B4350))</f>
        <v>-2224.1919014704677</v>
      </c>
      <c r="L4350">
        <f t="shared" si="410"/>
        <v>-20.417852649582922</v>
      </c>
      <c r="M4350">
        <f t="shared" si="411"/>
        <v>6375.5257591616828</v>
      </c>
      <c r="N4350">
        <f>SQRT(User_Model_Calcs!M4350^2+Sat_Data!$B$3^2-2*User_Model_Calcs!M4350*Sat_Data!$B$3*COS(RADIANS(L4350))*COS(RADIANS(I4350)))</f>
        <v>36303.207482043152</v>
      </c>
      <c r="O4350">
        <f>DEGREES(ACOS(((Earth_Data!$B$1+Sat_Data!$B$2)/User_Model_Calcs!N4350)*SQRT(1-COS(RADIANS(User_Model_Calcs!I4350))^2*COS(RADIANS(User_Model_Calcs!B4350))^2)))</f>
        <v>64.772415521063735</v>
      </c>
      <c r="P4350">
        <f t="shared" si="408"/>
        <v>18.198396343921665</v>
      </c>
    </row>
    <row r="4351" spans="1:16" x14ac:dyDescent="0.25">
      <c r="A4351">
        <v>116.92004634347002</v>
      </c>
      <c r="B4351">
        <v>-17.849360184100753</v>
      </c>
      <c r="C4351">
        <v>2500</v>
      </c>
      <c r="D4351">
        <f t="shared" ca="1" si="407"/>
        <v>1.2</v>
      </c>
      <c r="E4351" s="1">
        <v>0.65</v>
      </c>
      <c r="F4351">
        <v>19.899999999999999</v>
      </c>
      <c r="G4351">
        <f t="shared" ca="1" si="409"/>
        <v>46.089820015575185</v>
      </c>
      <c r="H4351">
        <f t="shared" ca="1" si="412"/>
        <v>16.528594026383541</v>
      </c>
      <c r="I4351">
        <f>User_Model_Calcs!A4351-Sat_Data!$B$5</f>
        <v>6.9200463434700197</v>
      </c>
      <c r="J4351">
        <f>(Earth_Data!$B$1/SQRT(1-Earth_Data!$B$2^2*SIN(RADIANS(User_Model_Calcs!B4351))^2))*COS(RADIANS(User_Model_Calcs!B4351))</f>
        <v>6073.0427452261056</v>
      </c>
      <c r="K4351">
        <f>((Earth_Data!$B$1*(1-Earth_Data!$B$2^2))/SQRT(1-Earth_Data!$B$2^2*SIN(RADIANS(User_Model_Calcs!B4351))^2))*SIN(RADIANS(User_Model_Calcs!B4351))</f>
        <v>-1942.5216640884269</v>
      </c>
      <c r="L4351">
        <f t="shared" si="410"/>
        <v>-17.737379708321953</v>
      </c>
      <c r="M4351">
        <f t="shared" si="411"/>
        <v>6376.1460617520597</v>
      </c>
      <c r="N4351">
        <f>SQRT(User_Model_Calcs!M4351^2+Sat_Data!$B$3^2-2*User_Model_Calcs!M4351*Sat_Data!$B$3*COS(RADIANS(L4351))*COS(RADIANS(I4351)))</f>
        <v>36194.908839127529</v>
      </c>
      <c r="O4351">
        <f>DEGREES(ACOS(((Earth_Data!$B$1+Sat_Data!$B$2)/User_Model_Calcs!N4351)*SQRT(1-COS(RADIANS(User_Model_Calcs!I4351))^2*COS(RADIANS(User_Model_Calcs!B4351))^2)))</f>
        <v>67.589445477939833</v>
      </c>
      <c r="P4351">
        <f t="shared" si="408"/>
        <v>21.601657760348253</v>
      </c>
    </row>
    <row r="4352" spans="1:16" x14ac:dyDescent="0.25">
      <c r="A4352">
        <v>131.61799999999999</v>
      </c>
      <c r="B4352">
        <v>-13.417999999999999</v>
      </c>
      <c r="C4352">
        <v>5000</v>
      </c>
      <c r="D4352">
        <f t="shared" ca="1" si="407"/>
        <v>1.2</v>
      </c>
      <c r="E4352" s="1">
        <v>0.65</v>
      </c>
      <c r="F4352">
        <v>19.899999999999999</v>
      </c>
      <c r="G4352">
        <f t="shared" ca="1" si="409"/>
        <v>46.089820015575185</v>
      </c>
      <c r="H4352">
        <f t="shared" ca="1" si="412"/>
        <v>15.888469045289209</v>
      </c>
      <c r="I4352">
        <f>User_Model_Calcs!A4352-Sat_Data!$B$5</f>
        <v>21.617999999999995</v>
      </c>
      <c r="J4352">
        <f>(Earth_Data!$B$1/SQRT(1-Earth_Data!$B$2^2*SIN(RADIANS(User_Model_Calcs!B4352))^2))*COS(RADIANS(User_Model_Calcs!B4352))</f>
        <v>6205.1546223804198</v>
      </c>
      <c r="K4352">
        <f>((Earth_Data!$B$1*(1-Earth_Data!$B$2^2))/SQRT(1-Earth_Data!$B$2^2*SIN(RADIANS(User_Model_Calcs!B4352))^2))*SIN(RADIANS(User_Model_Calcs!B4352))</f>
        <v>-1470.4264187439931</v>
      </c>
      <c r="L4352">
        <f t="shared" si="410"/>
        <v>-13.331390361383404</v>
      </c>
      <c r="M4352">
        <f t="shared" si="411"/>
        <v>6376.9975490499737</v>
      </c>
      <c r="N4352">
        <f>SQRT(User_Model_Calcs!M4352^2+Sat_Data!$B$3^2-2*User_Model_Calcs!M4352*Sat_Data!$B$3*COS(RADIANS(L4352))*COS(RADIANS(I4352)))</f>
        <v>36496.810582204846</v>
      </c>
      <c r="O4352">
        <f>DEGREES(ACOS(((Earth_Data!$B$1+Sat_Data!$B$2)/User_Model_Calcs!N4352)*SQRT(1-COS(RADIANS(User_Model_Calcs!I4352))^2*COS(RADIANS(User_Model_Calcs!B4352))^2)))</f>
        <v>60.447101707745595</v>
      </c>
      <c r="P4352">
        <f t="shared" si="408"/>
        <v>59.648351599879796</v>
      </c>
    </row>
    <row r="4353" spans="1:16" x14ac:dyDescent="0.25">
      <c r="A4353">
        <v>128.88800000000001</v>
      </c>
      <c r="B4353">
        <v>-18.417000000000002</v>
      </c>
      <c r="C4353">
        <v>375</v>
      </c>
      <c r="D4353">
        <f t="shared" ca="1" si="407"/>
        <v>3</v>
      </c>
      <c r="E4353" s="1">
        <v>0.65</v>
      </c>
      <c r="F4353">
        <v>19.899999999999999</v>
      </c>
      <c r="G4353">
        <f t="shared" ca="1" si="409"/>
        <v>54.048620189015942</v>
      </c>
      <c r="H4353">
        <f t="shared" ca="1" si="412"/>
        <v>19.371101627358343</v>
      </c>
      <c r="I4353">
        <f>User_Model_Calcs!A4353-Sat_Data!$B$5</f>
        <v>18.888000000000005</v>
      </c>
      <c r="J4353">
        <f>(Earth_Data!$B$1/SQRT(1-Earth_Data!$B$2^2*SIN(RADIANS(User_Model_Calcs!B4353))^2))*COS(RADIANS(User_Model_Calcs!B4353))</f>
        <v>6053.4892230493924</v>
      </c>
      <c r="K4353">
        <f>((Earth_Data!$B$1*(1-Earth_Data!$B$2^2))/SQRT(1-Earth_Data!$B$2^2*SIN(RADIANS(User_Model_Calcs!B4353))^2))*SIN(RADIANS(User_Model_Calcs!B4353))</f>
        <v>-2002.2286204283323</v>
      </c>
      <c r="L4353">
        <f t="shared" si="410"/>
        <v>-18.301949235908232</v>
      </c>
      <c r="M4353">
        <f t="shared" si="411"/>
        <v>6376.021582620112</v>
      </c>
      <c r="N4353">
        <f>SQRT(User_Model_Calcs!M4353^2+Sat_Data!$B$3^2-2*User_Model_Calcs!M4353*Sat_Data!$B$3*COS(RADIANS(L4353))*COS(RADIANS(I4353)))</f>
        <v>36544.161805529235</v>
      </c>
      <c r="O4353">
        <f>DEGREES(ACOS(((Earth_Data!$B$1+Sat_Data!$B$2)/User_Model_Calcs!N4353)*SQRT(1-COS(RADIANS(User_Model_Calcs!I4353))^2*COS(RADIANS(User_Model_Calcs!B4353))^2)))</f>
        <v>59.44389080139063</v>
      </c>
      <c r="P4353">
        <f t="shared" si="408"/>
        <v>47.280966952697611</v>
      </c>
    </row>
    <row r="4354" spans="1:16" x14ac:dyDescent="0.25">
      <c r="A4354">
        <v>133.88900000000001</v>
      </c>
      <c r="B4354">
        <v>-18.417000000000002</v>
      </c>
      <c r="C4354">
        <v>375</v>
      </c>
      <c r="D4354">
        <f t="shared" ref="D4354:D4417" ca="1" si="413">CHOOSE(RANDBETWEEN(1,3),0.75,1.2,3)</f>
        <v>3</v>
      </c>
      <c r="E4354" s="1">
        <v>0.65</v>
      </c>
      <c r="F4354">
        <v>19.899999999999999</v>
      </c>
      <c r="G4354">
        <f t="shared" ca="1" si="409"/>
        <v>54.048620189015942</v>
      </c>
      <c r="H4354">
        <f t="shared" ca="1" si="412"/>
        <v>20.44096457780271</v>
      </c>
      <c r="I4354">
        <f>User_Model_Calcs!A4354-Sat_Data!$B$5</f>
        <v>23.88900000000001</v>
      </c>
      <c r="J4354">
        <f>(Earth_Data!$B$1/SQRT(1-Earth_Data!$B$2^2*SIN(RADIANS(User_Model_Calcs!B4354))^2))*COS(RADIANS(User_Model_Calcs!B4354))</f>
        <v>6053.4892230493924</v>
      </c>
      <c r="K4354">
        <f>((Earth_Data!$B$1*(1-Earth_Data!$B$2^2))/SQRT(1-Earth_Data!$B$2^2*SIN(RADIANS(User_Model_Calcs!B4354))^2))*SIN(RADIANS(User_Model_Calcs!B4354))</f>
        <v>-2002.2286204283323</v>
      </c>
      <c r="L4354">
        <f t="shared" si="410"/>
        <v>-18.301949235908232</v>
      </c>
      <c r="M4354">
        <f t="shared" si="411"/>
        <v>6376.021582620112</v>
      </c>
      <c r="N4354">
        <f>SQRT(User_Model_Calcs!M4354^2+Sat_Data!$B$3^2-2*User_Model_Calcs!M4354*Sat_Data!$B$3*COS(RADIANS(L4354))*COS(RADIANS(I4354)))</f>
        <v>36765.744806730021</v>
      </c>
      <c r="O4354">
        <f>DEGREES(ACOS(((Earth_Data!$B$1+Sat_Data!$B$2)/User_Model_Calcs!N4354)*SQRT(1-COS(RADIANS(User_Model_Calcs!I4354))^2*COS(RADIANS(User_Model_Calcs!B4354))^2)))</f>
        <v>55.216752821580876</v>
      </c>
      <c r="P4354">
        <f t="shared" ref="P4354:P4417" si="414">DEGREES(ASIN(SIN(RADIANS(ABS(I4354)))/(SIN(ACOS(COS(RADIANS(I4354))*COS(RADIANS(B4354)))))))</f>
        <v>54.499451184993056</v>
      </c>
    </row>
    <row r="4355" spans="1:16" x14ac:dyDescent="0.25">
      <c r="A4355">
        <v>113.18392676022148</v>
      </c>
      <c r="B4355">
        <v>-9.3491612278626004</v>
      </c>
      <c r="C4355">
        <v>2500</v>
      </c>
      <c r="D4355">
        <f t="shared" ca="1" si="413"/>
        <v>0.75</v>
      </c>
      <c r="E4355" s="1">
        <v>0.65</v>
      </c>
      <c r="F4355">
        <v>19.899999999999999</v>
      </c>
      <c r="G4355">
        <f t="shared" ref="G4355:G4418" ca="1" si="415">20.4+20*LOG(F4355)+20*LOG(D4355)+10*LOG(E4355)</f>
        <v>42.007420362456692</v>
      </c>
      <c r="H4355">
        <f t="shared" ca="1" si="412"/>
        <v>20.912472462365269</v>
      </c>
      <c r="I4355">
        <f>User_Model_Calcs!A4355-Sat_Data!$B$5</f>
        <v>3.1839267602214818</v>
      </c>
      <c r="J4355">
        <f>(Earth_Data!$B$1/SQRT(1-Earth_Data!$B$2^2*SIN(RADIANS(User_Model_Calcs!B4355))^2))*COS(RADIANS(User_Model_Calcs!B4355))</f>
        <v>6293.9732087422308</v>
      </c>
      <c r="K4355">
        <f>((Earth_Data!$B$1*(1-Earth_Data!$B$2^2))/SQRT(1-Earth_Data!$B$2^2*SIN(RADIANS(User_Model_Calcs!B4355))^2))*SIN(RADIANS(User_Model_Calcs!B4355))</f>
        <v>-1029.2866139866805</v>
      </c>
      <c r="L4355">
        <f t="shared" ref="L4355:L4418" si="416">DEGREES(ATAN((K4355/J4355)))</f>
        <v>-9.2876673755667998</v>
      </c>
      <c r="M4355">
        <f t="shared" ref="M4355:M4418" si="417">SQRT(J4355^2+K4355^2)</f>
        <v>6377.5802375271714</v>
      </c>
      <c r="N4355">
        <f>SQRT(User_Model_Calcs!M4355^2+Sat_Data!$B$3^2-2*User_Model_Calcs!M4355*Sat_Data!$B$3*COS(RADIANS(L4355))*COS(RADIANS(I4355)))</f>
        <v>35896.345020071545</v>
      </c>
      <c r="O4355">
        <f>DEGREES(ACOS(((Earth_Data!$B$1+Sat_Data!$B$2)/User_Model_Calcs!N4355)*SQRT(1-COS(RADIANS(User_Model_Calcs!I4355))^2*COS(RADIANS(User_Model_Calcs!B4355))^2)))</f>
        <v>78.382246215735705</v>
      </c>
      <c r="P4355">
        <f t="shared" si="414"/>
        <v>18.90253673399911</v>
      </c>
    </row>
    <row r="4356" spans="1:16" x14ac:dyDescent="0.25">
      <c r="A4356" s="5">
        <v>158.214</v>
      </c>
      <c r="B4356">
        <v>-22.373000000000001</v>
      </c>
      <c r="C4356">
        <v>950</v>
      </c>
      <c r="D4356">
        <f t="shared" ca="1" si="413"/>
        <v>0.75</v>
      </c>
      <c r="E4356" s="1">
        <v>0.65</v>
      </c>
      <c r="F4356">
        <v>19.899999999999999</v>
      </c>
      <c r="G4356">
        <f t="shared" ca="1" si="415"/>
        <v>42.007420362456692</v>
      </c>
      <c r="H4356">
        <f t="shared" ca="1" si="412"/>
        <v>14.835018624340867</v>
      </c>
      <c r="I4356">
        <f>User_Model_Calcs!A4356-Sat_Data!$B$5</f>
        <v>48.213999999999999</v>
      </c>
      <c r="J4356">
        <f>(Earth_Data!$B$1/SQRT(1-Earth_Data!$B$2^2*SIN(RADIANS(User_Model_Calcs!B4356))^2))*COS(RADIANS(User_Model_Calcs!B4356))</f>
        <v>5900.8911279990261</v>
      </c>
      <c r="K4356">
        <f>((Earth_Data!$B$1*(1-Earth_Data!$B$2^2))/SQRT(1-Earth_Data!$B$2^2*SIN(RADIANS(User_Model_Calcs!B4356))^2))*SIN(RADIANS(User_Model_Calcs!B4356))</f>
        <v>-2412.6588824620353</v>
      </c>
      <c r="L4356">
        <f t="shared" si="416"/>
        <v>-22.237860168879699</v>
      </c>
      <c r="M4356">
        <f t="shared" si="417"/>
        <v>6375.0638418466506</v>
      </c>
      <c r="N4356">
        <f>SQRT(User_Model_Calcs!M4356^2+Sat_Data!$B$3^2-2*User_Model_Calcs!M4356*Sat_Data!$B$3*COS(RADIANS(L4356))*COS(RADIANS(I4356)))</f>
        <v>38559.982336675719</v>
      </c>
      <c r="O4356">
        <f>DEGREES(ACOS(((Earth_Data!$B$1+Sat_Data!$B$2)/User_Model_Calcs!N4356)*SQRT(1-COS(RADIANS(User_Model_Calcs!I4356))^2*COS(RADIANS(User_Model_Calcs!B4356))^2)))</f>
        <v>30.547011651852298</v>
      </c>
      <c r="P4356">
        <f t="shared" si="414"/>
        <v>71.213783903540744</v>
      </c>
    </row>
    <row r="4357" spans="1:16" x14ac:dyDescent="0.25">
      <c r="A4357">
        <v>108.73530050258323</v>
      </c>
      <c r="B4357">
        <v>-9.7663573354953392</v>
      </c>
      <c r="C4357">
        <v>6250</v>
      </c>
      <c r="D4357">
        <f t="shared" ca="1" si="413"/>
        <v>1.2</v>
      </c>
      <c r="E4357" s="1">
        <v>0.65</v>
      </c>
      <c r="F4357">
        <v>19.899999999999999</v>
      </c>
      <c r="G4357">
        <f t="shared" ca="1" si="415"/>
        <v>46.089820015575185</v>
      </c>
      <c r="H4357">
        <f t="shared" ca="1" si="412"/>
        <v>21.114750392446027</v>
      </c>
      <c r="I4357">
        <f>User_Model_Calcs!A4357-Sat_Data!$B$5</f>
        <v>-1.2646994974167711</v>
      </c>
      <c r="J4357">
        <f>(Earth_Data!$B$1/SQRT(1-Earth_Data!$B$2^2*SIN(RADIANS(User_Model_Calcs!B4357))^2))*COS(RADIANS(User_Model_Calcs!B4357))</f>
        <v>6286.311401240042</v>
      </c>
      <c r="K4357">
        <f>((Earth_Data!$B$1*(1-Earth_Data!$B$2^2))/SQRT(1-Earth_Data!$B$2^2*SIN(RADIANS(User_Model_Calcs!B4357))^2))*SIN(RADIANS(User_Model_Calcs!B4357))</f>
        <v>-1074.7899255000993</v>
      </c>
      <c r="L4357">
        <f t="shared" si="416"/>
        <v>-9.7022230960958353</v>
      </c>
      <c r="M4357">
        <f t="shared" si="417"/>
        <v>6377.5296484859282</v>
      </c>
      <c r="N4357">
        <f>SQRT(User_Model_Calcs!M4357^2+Sat_Data!$B$3^2-2*User_Model_Calcs!M4357*Sat_Data!$B$3*COS(RADIANS(L4357))*COS(RADIANS(I4357)))</f>
        <v>35895.722522561613</v>
      </c>
      <c r="O4357">
        <f>DEGREES(ACOS(((Earth_Data!$B$1+Sat_Data!$B$2)/User_Model_Calcs!N4357)*SQRT(1-COS(RADIANS(User_Model_Calcs!I4357))^2*COS(RADIANS(User_Model_Calcs!B4357))^2)))</f>
        <v>78.411302013320281</v>
      </c>
      <c r="P4357">
        <f t="shared" si="414"/>
        <v>7.4151306912832808</v>
      </c>
    </row>
    <row r="4358" spans="1:16" x14ac:dyDescent="0.25">
      <c r="A4358">
        <v>113.2826020993916</v>
      </c>
      <c r="B4358">
        <v>-11.416992986131007</v>
      </c>
      <c r="C4358">
        <v>400</v>
      </c>
      <c r="D4358">
        <f t="shared" ca="1" si="413"/>
        <v>3</v>
      </c>
      <c r="E4358" s="1">
        <v>0.65</v>
      </c>
      <c r="F4358">
        <v>19.899999999999999</v>
      </c>
      <c r="G4358">
        <f t="shared" ca="1" si="415"/>
        <v>54.048620189015942</v>
      </c>
      <c r="H4358">
        <f t="shared" ca="1" si="412"/>
        <v>22.962087046347001</v>
      </c>
      <c r="I4358">
        <f>User_Model_Calcs!A4358-Sat_Data!$B$5</f>
        <v>3.2826020993915961</v>
      </c>
      <c r="J4358">
        <f>(Earth_Data!$B$1/SQRT(1-Earth_Data!$B$2^2*SIN(RADIANS(User_Model_Calcs!B4358))^2))*COS(RADIANS(User_Model_Calcs!B4358))</f>
        <v>6252.7527620066658</v>
      </c>
      <c r="K4358">
        <f>((Earth_Data!$B$1*(1-Earth_Data!$B$2^2))/SQRT(1-Earth_Data!$B$2^2*SIN(RADIANS(User_Model_Calcs!B4358))^2))*SIN(RADIANS(User_Model_Calcs!B4358))</f>
        <v>-1254.2528869207235</v>
      </c>
      <c r="L4358">
        <f t="shared" si="416"/>
        <v>-11.342549487746563</v>
      </c>
      <c r="M4358">
        <f t="shared" si="417"/>
        <v>6377.3087903229962</v>
      </c>
      <c r="N4358">
        <f>SQRT(User_Model_Calcs!M4358^2+Sat_Data!$B$3^2-2*User_Model_Calcs!M4358*Sat_Data!$B$3*COS(RADIANS(L4358))*COS(RADIANS(I4358)))</f>
        <v>35945.319928013356</v>
      </c>
      <c r="O4358">
        <f>DEGREES(ACOS(((Earth_Data!$B$1+Sat_Data!$B$2)/User_Model_Calcs!N4358)*SQRT(1-COS(RADIANS(User_Model_Calcs!I4358))^2*COS(RADIANS(User_Model_Calcs!B4358))^2)))</f>
        <v>76.033864355936274</v>
      </c>
      <c r="P4358">
        <f t="shared" si="414"/>
        <v>16.158820094345579</v>
      </c>
    </row>
    <row r="4359" spans="1:16" x14ac:dyDescent="0.25">
      <c r="A4359">
        <v>103.29701724917689</v>
      </c>
      <c r="B4359">
        <v>-9.7844988930912784</v>
      </c>
      <c r="C4359">
        <v>2500</v>
      </c>
      <c r="D4359">
        <f t="shared" ca="1" si="413"/>
        <v>3</v>
      </c>
      <c r="E4359" s="1">
        <v>0.65</v>
      </c>
      <c r="F4359">
        <v>19.899999999999999</v>
      </c>
      <c r="G4359">
        <f t="shared" ca="1" si="415"/>
        <v>54.048620189015942</v>
      </c>
      <c r="H4359">
        <f t="shared" ca="1" si="412"/>
        <v>14.643240385636934</v>
      </c>
      <c r="I4359">
        <f>User_Model_Calcs!A4359-Sat_Data!$B$5</f>
        <v>-6.7029827508231108</v>
      </c>
      <c r="J4359">
        <f>(Earth_Data!$B$1/SQRT(1-Earth_Data!$B$2^2*SIN(RADIANS(User_Model_Calcs!B4359))^2))*COS(RADIANS(User_Model_Calcs!B4359))</f>
        <v>6285.9707117918106</v>
      </c>
      <c r="K4359">
        <f>((Earth_Data!$B$1*(1-Earth_Data!$B$2^2))/SQRT(1-Earth_Data!$B$2^2*SIN(RADIANS(User_Model_Calcs!B4359))^2))*SIN(RADIANS(User_Model_Calcs!B4359))</f>
        <v>-1076.7673627963941</v>
      </c>
      <c r="L4359">
        <f t="shared" si="416"/>
        <v>-9.720250139477864</v>
      </c>
      <c r="M4359">
        <f t="shared" si="417"/>
        <v>6377.5274004184366</v>
      </c>
      <c r="N4359">
        <f>SQRT(User_Model_Calcs!M4359^2+Sat_Data!$B$3^2-2*User_Model_Calcs!M4359*Sat_Data!$B$3*COS(RADIANS(L4359))*COS(RADIANS(I4359)))</f>
        <v>35944.76062864266</v>
      </c>
      <c r="O4359">
        <f>DEGREES(ACOS(((Earth_Data!$B$1+Sat_Data!$B$2)/User_Model_Calcs!N4359)*SQRT(1-COS(RADIANS(User_Model_Calcs!I4359))^2*COS(RADIANS(User_Model_Calcs!B4359))^2)))</f>
        <v>76.071140528312384</v>
      </c>
      <c r="P4359">
        <f t="shared" si="414"/>
        <v>34.666199827670994</v>
      </c>
    </row>
    <row r="4360" spans="1:16" x14ac:dyDescent="0.25">
      <c r="A4360">
        <v>142.48024893340053</v>
      </c>
      <c r="B4360">
        <v>-14.2</v>
      </c>
      <c r="C4360">
        <v>2500</v>
      </c>
      <c r="D4360">
        <f t="shared" ca="1" si="413"/>
        <v>1.2</v>
      </c>
      <c r="E4360" s="1">
        <v>0.65</v>
      </c>
      <c r="F4360">
        <v>19.899999999999999</v>
      </c>
      <c r="G4360">
        <f t="shared" ca="1" si="415"/>
        <v>46.089820015575185</v>
      </c>
      <c r="H4360">
        <f t="shared" ca="1" si="412"/>
        <v>14.803483097664593</v>
      </c>
      <c r="I4360">
        <f>User_Model_Calcs!A4360-Sat_Data!$B$5</f>
        <v>32.480248933400532</v>
      </c>
      <c r="J4360">
        <f>(Earth_Data!$B$1/SQRT(1-Earth_Data!$B$2^2*SIN(RADIANS(User_Model_Calcs!B4360))^2))*COS(RADIANS(User_Model_Calcs!B4360))</f>
        <v>6184.5039940903716</v>
      </c>
      <c r="K4360">
        <f>((Earth_Data!$B$1*(1-Earth_Data!$B$2^2))/SQRT(1-Earth_Data!$B$2^2*SIN(RADIANS(User_Model_Calcs!B4360))^2))*SIN(RADIANS(User_Model_Calcs!B4360))</f>
        <v>-1554.4437166789371</v>
      </c>
      <c r="L4360">
        <f t="shared" si="416"/>
        <v>-14.108746367499766</v>
      </c>
      <c r="M4360">
        <f t="shared" si="417"/>
        <v>6376.8632509441804</v>
      </c>
      <c r="N4360">
        <f>SQRT(User_Model_Calcs!M4360^2+Sat_Data!$B$3^2-2*User_Model_Calcs!M4360*Sat_Data!$B$3*COS(RADIANS(L4360))*COS(RADIANS(I4360)))</f>
        <v>37128.557329148178</v>
      </c>
      <c r="O4360">
        <f>DEGREES(ACOS(((Earth_Data!$B$1+Sat_Data!$B$2)/User_Model_Calcs!N4360)*SQRT(1-COS(RADIANS(User_Model_Calcs!I4360))^2*COS(RADIANS(User_Model_Calcs!B4360))^2)))</f>
        <v>49.189970840941811</v>
      </c>
      <c r="P4360">
        <f t="shared" si="414"/>
        <v>68.925904403452591</v>
      </c>
    </row>
    <row r="4361" spans="1:16" x14ac:dyDescent="0.25">
      <c r="A4361">
        <v>112.80470611660341</v>
      </c>
      <c r="B4361">
        <v>-11.412951704548814</v>
      </c>
      <c r="C4361">
        <v>950</v>
      </c>
      <c r="D4361">
        <f t="shared" ca="1" si="413"/>
        <v>1.2</v>
      </c>
      <c r="E4361" s="1">
        <v>0.65</v>
      </c>
      <c r="F4361">
        <v>19.899999999999999</v>
      </c>
      <c r="G4361">
        <f t="shared" ca="1" si="415"/>
        <v>46.089820015575185</v>
      </c>
      <c r="H4361">
        <f t="shared" ca="1" si="412"/>
        <v>14.269274687581992</v>
      </c>
      <c r="I4361">
        <f>User_Model_Calcs!A4361-Sat_Data!$B$5</f>
        <v>2.8047061166034126</v>
      </c>
      <c r="J4361">
        <f>(Earth_Data!$B$1/SQRT(1-Earth_Data!$B$2^2*SIN(RADIANS(User_Model_Calcs!B4361))^2))*COS(RADIANS(User_Model_Calcs!B4361))</f>
        <v>6252.8412368117542</v>
      </c>
      <c r="K4361">
        <f>((Earth_Data!$B$1*(1-Earth_Data!$B$2^2))/SQRT(1-Earth_Data!$B$2^2*SIN(RADIANS(User_Model_Calcs!B4361))^2))*SIN(RADIANS(User_Model_Calcs!B4361))</f>
        <v>-1253.8146917972767</v>
      </c>
      <c r="L4361">
        <f t="shared" si="416"/>
        <v>-11.338533161283058</v>
      </c>
      <c r="M4361">
        <f t="shared" si="417"/>
        <v>6377.3093710545554</v>
      </c>
      <c r="N4361">
        <f>SQRT(User_Model_Calcs!M4361^2+Sat_Data!$B$3^2-2*User_Model_Calcs!M4361*Sat_Data!$B$3*COS(RADIANS(L4361))*COS(RADIANS(I4361)))</f>
        <v>35941.967963114796</v>
      </c>
      <c r="O4361">
        <f>DEGREES(ACOS(((Earth_Data!$B$1+Sat_Data!$B$2)/User_Model_Calcs!N4361)*SQRT(1-COS(RADIANS(User_Model_Calcs!I4361))^2*COS(RADIANS(User_Model_Calcs!B4361))^2)))</f>
        <v>76.180895518051926</v>
      </c>
      <c r="P4361">
        <f t="shared" si="414"/>
        <v>13.90556858173437</v>
      </c>
    </row>
    <row r="4362" spans="1:16" x14ac:dyDescent="0.25">
      <c r="A4362">
        <v>125.32</v>
      </c>
      <c r="B4362">
        <v>-18.001999999999999</v>
      </c>
      <c r="C4362">
        <v>950</v>
      </c>
      <c r="D4362">
        <f t="shared" ca="1" si="413"/>
        <v>3</v>
      </c>
      <c r="E4362" s="1">
        <v>0.65</v>
      </c>
      <c r="F4362">
        <v>19.899999999999999</v>
      </c>
      <c r="G4362">
        <f t="shared" ca="1" si="415"/>
        <v>54.048620189015942</v>
      </c>
      <c r="H4362">
        <f t="shared" ca="1" si="412"/>
        <v>19.165579495328764</v>
      </c>
      <c r="I4362">
        <f>User_Model_Calcs!A4362-Sat_Data!$B$5</f>
        <v>15.319999999999993</v>
      </c>
      <c r="J4362">
        <f>(Earth_Data!$B$1/SQRT(1-Earth_Data!$B$2^2*SIN(RADIANS(User_Model_Calcs!B4362))^2))*COS(RADIANS(User_Model_Calcs!B4362))</f>
        <v>6067.8430249495013</v>
      </c>
      <c r="K4362">
        <f>((Earth_Data!$B$1*(1-Earth_Data!$B$2^2))/SQRT(1-Earth_Data!$B$2^2*SIN(RADIANS(User_Model_Calcs!B4362))^2))*SIN(RADIANS(User_Model_Calcs!B4362))</f>
        <v>-1958.5956719265503</v>
      </c>
      <c r="L4362">
        <f t="shared" si="416"/>
        <v>-17.889189579314206</v>
      </c>
      <c r="M4362">
        <f t="shared" si="417"/>
        <v>6376.1129210136896</v>
      </c>
      <c r="N4362">
        <f>SQRT(User_Model_Calcs!M4362^2+Sat_Data!$B$3^2-2*User_Model_Calcs!M4362*Sat_Data!$B$3*COS(RADIANS(L4362))*COS(RADIANS(I4362)))</f>
        <v>36400.021365796296</v>
      </c>
      <c r="O4362">
        <f>DEGREES(ACOS(((Earth_Data!$B$1+Sat_Data!$B$2)/User_Model_Calcs!N4362)*SQRT(1-COS(RADIANS(User_Model_Calcs!I4362))^2*COS(RADIANS(User_Model_Calcs!B4362))^2)))</f>
        <v>62.523477132021057</v>
      </c>
      <c r="P4362">
        <f t="shared" si="414"/>
        <v>41.554006088026526</v>
      </c>
    </row>
    <row r="4363" spans="1:16" x14ac:dyDescent="0.25">
      <c r="A4363">
        <v>138.21700000000001</v>
      </c>
      <c r="B4363">
        <v>-18.89</v>
      </c>
      <c r="C4363">
        <v>375</v>
      </c>
      <c r="D4363">
        <f t="shared" ca="1" si="413"/>
        <v>3</v>
      </c>
      <c r="E4363" s="1">
        <v>0.65</v>
      </c>
      <c r="F4363">
        <v>19.899999999999999</v>
      </c>
      <c r="G4363">
        <f t="shared" ca="1" si="415"/>
        <v>54.048620189015942</v>
      </c>
      <c r="H4363">
        <f t="shared" ca="1" si="412"/>
        <v>16.166941475160979</v>
      </c>
      <c r="I4363">
        <f>User_Model_Calcs!A4363-Sat_Data!$B$5</f>
        <v>28.217000000000013</v>
      </c>
      <c r="J4363">
        <f>(Earth_Data!$B$1/SQRT(1-Earth_Data!$B$2^2*SIN(RADIANS(User_Model_Calcs!B4363))^2))*COS(RADIANS(User_Model_Calcs!B4363))</f>
        <v>6036.7436919281845</v>
      </c>
      <c r="K4363">
        <f>((Earth_Data!$B$1*(1-Earth_Data!$B$2^2))/SQRT(1-Earth_Data!$B$2^2*SIN(RADIANS(User_Model_Calcs!B4363))^2))*SIN(RADIANS(User_Model_Calcs!B4363))</f>
        <v>-2051.833683956499</v>
      </c>
      <c r="L4363">
        <f t="shared" si="416"/>
        <v>-18.772425014208181</v>
      </c>
      <c r="M4363">
        <f t="shared" si="417"/>
        <v>6375.9152965400372</v>
      </c>
      <c r="N4363">
        <f>SQRT(User_Model_Calcs!M4363^2+Sat_Data!$B$3^2-2*User_Model_Calcs!M4363*Sat_Data!$B$3*COS(RADIANS(L4363))*COS(RADIANS(I4363)))</f>
        <v>37012.090192818156</v>
      </c>
      <c r="O4363">
        <f>DEGREES(ACOS(((Earth_Data!$B$1+Sat_Data!$B$2)/User_Model_Calcs!N4363)*SQRT(1-COS(RADIANS(User_Model_Calcs!I4363))^2*COS(RADIANS(User_Model_Calcs!B4363))^2)))</f>
        <v>51.017977017458556</v>
      </c>
      <c r="P4363">
        <f t="shared" si="414"/>
        <v>58.894666486674296</v>
      </c>
    </row>
    <row r="4364" spans="1:16" x14ac:dyDescent="0.25">
      <c r="A4364">
        <v>144.54</v>
      </c>
      <c r="B4364">
        <v>-14.841999999999999</v>
      </c>
      <c r="C4364">
        <v>950</v>
      </c>
      <c r="D4364">
        <f t="shared" ca="1" si="413"/>
        <v>1.2</v>
      </c>
      <c r="E4364" s="1">
        <v>0.65</v>
      </c>
      <c r="F4364">
        <v>19.899999999999999</v>
      </c>
      <c r="G4364">
        <f t="shared" ca="1" si="415"/>
        <v>46.089820015575185</v>
      </c>
      <c r="H4364">
        <f t="shared" ca="1" si="412"/>
        <v>17.786334258459995</v>
      </c>
      <c r="I4364">
        <f>User_Model_Calcs!A4364-Sat_Data!$B$5</f>
        <v>34.539999999999992</v>
      </c>
      <c r="J4364">
        <f>(Earth_Data!$B$1/SQRT(1-Earth_Data!$B$2^2*SIN(RADIANS(User_Model_Calcs!B4364))^2))*COS(RADIANS(User_Model_Calcs!B4364))</f>
        <v>6166.693497361176</v>
      </c>
      <c r="K4364">
        <f>((Earth_Data!$B$1*(1-Earth_Data!$B$2^2))/SQRT(1-Earth_Data!$B$2^2*SIN(RADIANS(User_Model_Calcs!B4364))^2))*SIN(RADIANS(User_Model_Calcs!B4364))</f>
        <v>-1623.2078011038552</v>
      </c>
      <c r="L4364">
        <f t="shared" si="416"/>
        <v>-14.746984001016859</v>
      </c>
      <c r="M4364">
        <f t="shared" si="417"/>
        <v>6376.7477804881883</v>
      </c>
      <c r="N4364">
        <f>SQRT(User_Model_Calcs!M4364^2+Sat_Data!$B$3^2-2*User_Model_Calcs!M4364*Sat_Data!$B$3*COS(RADIANS(L4364))*COS(RADIANS(I4364)))</f>
        <v>37284.256259599184</v>
      </c>
      <c r="O4364">
        <f>DEGREES(ACOS(((Earth_Data!$B$1+Sat_Data!$B$2)/User_Model_Calcs!N4364)*SQRT(1-COS(RADIANS(User_Model_Calcs!I4364))^2*COS(RADIANS(User_Model_Calcs!B4364))^2)))</f>
        <v>46.831082747725979</v>
      </c>
      <c r="P4364">
        <f t="shared" si="414"/>
        <v>69.587243625288721</v>
      </c>
    </row>
    <row r="4365" spans="1:16" x14ac:dyDescent="0.25">
      <c r="A4365">
        <v>156.33699999999999</v>
      </c>
      <c r="B4365">
        <v>-17.818999999999999</v>
      </c>
      <c r="C4365">
        <v>950</v>
      </c>
      <c r="D4365">
        <f t="shared" ca="1" si="413"/>
        <v>1.2</v>
      </c>
      <c r="E4365" s="1">
        <v>0.65</v>
      </c>
      <c r="F4365">
        <v>19.899999999999999</v>
      </c>
      <c r="G4365">
        <f t="shared" ca="1" si="415"/>
        <v>46.089820015575185</v>
      </c>
      <c r="H4365">
        <f t="shared" ca="1" si="412"/>
        <v>23.236475895559622</v>
      </c>
      <c r="I4365">
        <f>User_Model_Calcs!A4365-Sat_Data!$B$5</f>
        <v>46.336999999999989</v>
      </c>
      <c r="J4365">
        <f>(Earth_Data!$B$1/SQRT(1-Earth_Data!$B$2^2*SIN(RADIANS(User_Model_Calcs!B4365))^2))*COS(RADIANS(User_Model_Calcs!B4365))</f>
        <v>6074.0718574013836</v>
      </c>
      <c r="K4365">
        <f>((Earth_Data!$B$1*(1-Earth_Data!$B$2^2))/SQRT(1-Earth_Data!$B$2^2*SIN(RADIANS(User_Model_Calcs!B4365))^2))*SIN(RADIANS(User_Model_Calcs!B4365))</f>
        <v>-1939.3229123339411</v>
      </c>
      <c r="L4365">
        <f t="shared" si="416"/>
        <v>-17.707184977635812</v>
      </c>
      <c r="M4365">
        <f t="shared" si="417"/>
        <v>6376.1526242067712</v>
      </c>
      <c r="N4365">
        <f>SQRT(User_Model_Calcs!M4365^2+Sat_Data!$B$3^2-2*User_Model_Calcs!M4365*Sat_Data!$B$3*COS(RADIANS(L4365))*COS(RADIANS(I4365)))</f>
        <v>38273.073953056512</v>
      </c>
      <c r="O4365">
        <f>DEGREES(ACOS(((Earth_Data!$B$1+Sat_Data!$B$2)/User_Model_Calcs!N4365)*SQRT(1-COS(RADIANS(User_Model_Calcs!I4365))^2*COS(RADIANS(User_Model_Calcs!B4365))^2)))</f>
        <v>33.875323604678783</v>
      </c>
      <c r="P4365">
        <f t="shared" si="414"/>
        <v>73.71941625520266</v>
      </c>
    </row>
    <row r="4366" spans="1:16" x14ac:dyDescent="0.25">
      <c r="A4366">
        <v>143.33000000000001</v>
      </c>
      <c r="B4366">
        <v>-18.702999999999999</v>
      </c>
      <c r="C4366">
        <v>2500</v>
      </c>
      <c r="D4366">
        <f t="shared" ca="1" si="413"/>
        <v>0.75</v>
      </c>
      <c r="E4366" s="1">
        <v>0.65</v>
      </c>
      <c r="F4366">
        <v>19.899999999999999</v>
      </c>
      <c r="G4366">
        <f t="shared" ca="1" si="415"/>
        <v>42.007420362456692</v>
      </c>
      <c r="H4366">
        <f t="shared" ca="1" si="412"/>
        <v>22.1055079048895</v>
      </c>
      <c r="I4366">
        <f>User_Model_Calcs!A4366-Sat_Data!$B$5</f>
        <v>33.330000000000013</v>
      </c>
      <c r="J4366">
        <f>(Earth_Data!$B$1/SQRT(1-Earth_Data!$B$2^2*SIN(RADIANS(User_Model_Calcs!B4366))^2))*COS(RADIANS(User_Model_Calcs!B4366))</f>
        <v>6043.4130606757672</v>
      </c>
      <c r="K4366">
        <f>((Earth_Data!$B$1*(1-Earth_Data!$B$2^2))/SQRT(1-Earth_Data!$B$2^2*SIN(RADIANS(User_Model_Calcs!B4366))^2))*SIN(RADIANS(User_Model_Calcs!B4366))</f>
        <v>-2032.2386187701018</v>
      </c>
      <c r="L4366">
        <f t="shared" si="416"/>
        <v>-18.586419199802112</v>
      </c>
      <c r="M4366">
        <f t="shared" si="417"/>
        <v>6375.9575928300419</v>
      </c>
      <c r="N4366">
        <f>SQRT(User_Model_Calcs!M4366^2+Sat_Data!$B$3^2-2*User_Model_Calcs!M4366*Sat_Data!$B$3*COS(RADIANS(L4366))*COS(RADIANS(I4366)))</f>
        <v>37318.374385853516</v>
      </c>
      <c r="O4366">
        <f>DEGREES(ACOS(((Earth_Data!$B$1+Sat_Data!$B$2)/User_Model_Calcs!N4366)*SQRT(1-COS(RADIANS(User_Model_Calcs!I4366))^2*COS(RADIANS(User_Model_Calcs!B4366))^2)))</f>
        <v>46.316278207338534</v>
      </c>
      <c r="P4366">
        <f t="shared" si="414"/>
        <v>64.005879732491906</v>
      </c>
    </row>
    <row r="4367" spans="1:16" x14ac:dyDescent="0.25">
      <c r="A4367">
        <v>110.18615191867839</v>
      </c>
      <c r="B4367">
        <v>-13.851355261358592</v>
      </c>
      <c r="C4367">
        <v>6250</v>
      </c>
      <c r="D4367">
        <f t="shared" ca="1" si="413"/>
        <v>0.75</v>
      </c>
      <c r="E4367" s="1">
        <v>0.65</v>
      </c>
      <c r="F4367">
        <v>19.899999999999999</v>
      </c>
      <c r="G4367">
        <f t="shared" ca="1" si="415"/>
        <v>42.007420362456692</v>
      </c>
      <c r="H4367">
        <f t="shared" ca="1" si="412"/>
        <v>21.864203365414131</v>
      </c>
      <c r="I4367">
        <f>User_Model_Calcs!A4367-Sat_Data!$B$5</f>
        <v>0.18615191867839087</v>
      </c>
      <c r="J4367">
        <f>(Earth_Data!$B$1/SQRT(1-Earth_Data!$B$2^2*SIN(RADIANS(User_Model_Calcs!B4367))^2))*COS(RADIANS(User_Model_Calcs!B4367))</f>
        <v>6193.8526247566815</v>
      </c>
      <c r="K4367">
        <f>((Earth_Data!$B$1*(1-Earth_Data!$B$2^2))/SQRT(1-Earth_Data!$B$2^2*SIN(RADIANS(User_Model_Calcs!B4367))^2))*SIN(RADIANS(User_Model_Calcs!B4367))</f>
        <v>-1517.0198672374231</v>
      </c>
      <c r="L4367">
        <f t="shared" si="416"/>
        <v>-13.762163972918632</v>
      </c>
      <c r="M4367">
        <f t="shared" si="417"/>
        <v>6376.9239931802758</v>
      </c>
      <c r="N4367">
        <f>SQRT(User_Model_Calcs!M4367^2+Sat_Data!$B$3^2-2*User_Model_Calcs!M4367*Sat_Data!$B$3*COS(RADIANS(L4367))*COS(RADIANS(I4367)))</f>
        <v>36002.30103563577</v>
      </c>
      <c r="O4367">
        <f>DEGREES(ACOS(((Earth_Data!$B$1+Sat_Data!$B$2)/User_Model_Calcs!N4367)*SQRT(1-COS(RADIANS(User_Model_Calcs!I4367))^2*COS(RADIANS(User_Model_Calcs!B4367))^2)))</f>
        <v>73.715776915816946</v>
      </c>
      <c r="P4367">
        <f t="shared" si="414"/>
        <v>0.7775195763187035</v>
      </c>
    </row>
    <row r="4368" spans="1:16" x14ac:dyDescent="0.25">
      <c r="A4368">
        <v>118.85881700122179</v>
      </c>
      <c r="B4368">
        <v>-13.375475393851179</v>
      </c>
      <c r="C4368">
        <v>400</v>
      </c>
      <c r="D4368">
        <f t="shared" ca="1" si="413"/>
        <v>1.2</v>
      </c>
      <c r="E4368" s="1">
        <v>0.65</v>
      </c>
      <c r="F4368">
        <v>19.899999999999999</v>
      </c>
      <c r="G4368">
        <f t="shared" ca="1" si="415"/>
        <v>46.089820015575185</v>
      </c>
      <c r="H4368">
        <f t="shared" ca="1" si="412"/>
        <v>22.154569883987158</v>
      </c>
      <c r="I4368">
        <f>User_Model_Calcs!A4368-Sat_Data!$B$5</f>
        <v>8.8588170012217944</v>
      </c>
      <c r="J4368">
        <f>(Earth_Data!$B$1/SQRT(1-Earth_Data!$B$2^2*SIN(RADIANS(User_Model_Calcs!B4368))^2))*COS(RADIANS(User_Model_Calcs!B4368))</f>
        <v>6206.2446580163751</v>
      </c>
      <c r="K4368">
        <f>((Earth_Data!$B$1*(1-Earth_Data!$B$2^2))/SQRT(1-Earth_Data!$B$2^2*SIN(RADIANS(User_Model_Calcs!B4368))^2))*SIN(RADIANS(User_Model_Calcs!B4368))</f>
        <v>-1465.8497721812691</v>
      </c>
      <c r="L4368">
        <f t="shared" si="416"/>
        <v>-13.28912015704241</v>
      </c>
      <c r="M4368">
        <f t="shared" si="417"/>
        <v>6377.0046502853265</v>
      </c>
      <c r="N4368">
        <f>SQRT(User_Model_Calcs!M4368^2+Sat_Data!$B$3^2-2*User_Model_Calcs!M4368*Sat_Data!$B$3*COS(RADIANS(L4368))*COS(RADIANS(I4368)))</f>
        <v>36074.398613678823</v>
      </c>
      <c r="O4368">
        <f>DEGREES(ACOS(((Earth_Data!$B$1+Sat_Data!$B$2)/User_Model_Calcs!N4368)*SQRT(1-COS(RADIANS(User_Model_Calcs!I4368))^2*COS(RADIANS(User_Model_Calcs!B4368))^2)))</f>
        <v>71.207816118554916</v>
      </c>
      <c r="P4368">
        <f t="shared" si="414"/>
        <v>33.970102490680937</v>
      </c>
    </row>
    <row r="4369" spans="1:16" x14ac:dyDescent="0.25">
      <c r="A4369">
        <v>113.71000966111404</v>
      </c>
      <c r="B4369">
        <v>-14.571499094051234</v>
      </c>
      <c r="C4369">
        <v>950</v>
      </c>
      <c r="D4369">
        <f t="shared" ca="1" si="413"/>
        <v>0.75</v>
      </c>
      <c r="E4369" s="1">
        <v>0.65</v>
      </c>
      <c r="F4369">
        <v>19.899999999999999</v>
      </c>
      <c r="G4369">
        <f t="shared" ca="1" si="415"/>
        <v>42.007420362456692</v>
      </c>
      <c r="H4369">
        <f t="shared" ca="1" si="412"/>
        <v>22.941734305045198</v>
      </c>
      <c r="I4369">
        <f>User_Model_Calcs!A4369-Sat_Data!$B$5</f>
        <v>3.710009661114043</v>
      </c>
      <c r="J4369">
        <f>(Earth_Data!$B$1/SQRT(1-Earth_Data!$B$2^2*SIN(RADIANS(User_Model_Calcs!B4369))^2))*COS(RADIANS(User_Model_Calcs!B4369))</f>
        <v>6174.2918307270602</v>
      </c>
      <c r="K4369">
        <f>((Earth_Data!$B$1*(1-Earth_Data!$B$2^2))/SQRT(1-Earth_Data!$B$2^2*SIN(RADIANS(User_Model_Calcs!B4369))^2))*SIN(RADIANS(User_Model_Calcs!B4369))</f>
        <v>-1594.2585723679608</v>
      </c>
      <c r="L4369">
        <f t="shared" si="416"/>
        <v>-14.478062676007609</v>
      </c>
      <c r="M4369">
        <f t="shared" si="417"/>
        <v>6376.797002143916</v>
      </c>
      <c r="N4369">
        <f>SQRT(User_Model_Calcs!M4369^2+Sat_Data!$B$3^2-2*User_Model_Calcs!M4369*Sat_Data!$B$3*COS(RADIANS(L4369))*COS(RADIANS(I4369)))</f>
        <v>36040.282728597871</v>
      </c>
      <c r="O4369">
        <f>DEGREES(ACOS(((Earth_Data!$B$1+Sat_Data!$B$2)/User_Model_Calcs!N4369)*SQRT(1-COS(RADIANS(User_Model_Calcs!I4369))^2*COS(RADIANS(User_Model_Calcs!B4369))^2)))</f>
        <v>72.342956353318399</v>
      </c>
      <c r="P4369">
        <f t="shared" si="414"/>
        <v>14.452487368072484</v>
      </c>
    </row>
    <row r="4370" spans="1:16" x14ac:dyDescent="0.25">
      <c r="A4370">
        <v>153.71</v>
      </c>
      <c r="B4370">
        <v>-21.632999999999999</v>
      </c>
      <c r="C4370">
        <v>375</v>
      </c>
      <c r="D4370">
        <f t="shared" ca="1" si="413"/>
        <v>0.75</v>
      </c>
      <c r="E4370" s="1">
        <v>0.65</v>
      </c>
      <c r="F4370">
        <v>19.899999999999999</v>
      </c>
      <c r="G4370">
        <f t="shared" ca="1" si="415"/>
        <v>42.007420362456692</v>
      </c>
      <c r="H4370">
        <f t="shared" ca="1" si="412"/>
        <v>15.236674577777428</v>
      </c>
      <c r="I4370">
        <f>User_Model_Calcs!A4370-Sat_Data!$B$5</f>
        <v>43.710000000000008</v>
      </c>
      <c r="J4370">
        <f>(Earth_Data!$B$1/SQRT(1-Earth_Data!$B$2^2*SIN(RADIANS(User_Model_Calcs!B4370))^2))*COS(RADIANS(User_Model_Calcs!B4370))</f>
        <v>5931.5903403392422</v>
      </c>
      <c r="K4370">
        <f>((Earth_Data!$B$1*(1-Earth_Data!$B$2^2))/SQRT(1-Earth_Data!$B$2^2*SIN(RADIANS(User_Model_Calcs!B4370))^2))*SIN(RADIANS(User_Model_Calcs!B4370))</f>
        <v>-2336.6871398039593</v>
      </c>
      <c r="L4370">
        <f t="shared" si="416"/>
        <v>-21.501434625355898</v>
      </c>
      <c r="M4370">
        <f t="shared" si="417"/>
        <v>6375.2545639316249</v>
      </c>
      <c r="N4370">
        <f>SQRT(User_Model_Calcs!M4370^2+Sat_Data!$B$3^2-2*User_Model_Calcs!M4370*Sat_Data!$B$3*COS(RADIANS(L4370))*COS(RADIANS(I4370)))</f>
        <v>38169.230284651509</v>
      </c>
      <c r="O4370">
        <f>DEGREES(ACOS(((Earth_Data!$B$1+Sat_Data!$B$2)/User_Model_Calcs!N4370)*SQRT(1-COS(RADIANS(User_Model_Calcs!I4370))^2*COS(RADIANS(User_Model_Calcs!B4370))^2)))</f>
        <v>35.102231594812586</v>
      </c>
      <c r="P4370">
        <f t="shared" si="414"/>
        <v>68.911072290046889</v>
      </c>
    </row>
    <row r="4371" spans="1:16" x14ac:dyDescent="0.25">
      <c r="A4371">
        <v>105.03024491190733</v>
      </c>
      <c r="B4371">
        <v>-22.559981503633814</v>
      </c>
      <c r="C4371">
        <v>6250</v>
      </c>
      <c r="D4371">
        <f t="shared" ca="1" si="413"/>
        <v>1.2</v>
      </c>
      <c r="E4371" s="1">
        <v>0.65</v>
      </c>
      <c r="F4371">
        <v>19.899999999999999</v>
      </c>
      <c r="G4371">
        <f t="shared" ca="1" si="415"/>
        <v>46.089820015575185</v>
      </c>
      <c r="H4371">
        <f t="shared" ca="1" si="412"/>
        <v>17.392797695602919</v>
      </c>
      <c r="I4371">
        <f>User_Model_Calcs!A4371-Sat_Data!$B$5</f>
        <v>-4.9697550880926684</v>
      </c>
      <c r="J4371">
        <f>(Earth_Data!$B$1/SQRT(1-Earth_Data!$B$2^2*SIN(RADIANS(User_Model_Calcs!B4371))^2))*COS(RADIANS(User_Model_Calcs!B4371))</f>
        <v>5892.9785893774142</v>
      </c>
      <c r="K4371">
        <f>((Earth_Data!$B$1*(1-Earth_Data!$B$2^2))/SQRT(1-Earth_Data!$B$2^2*SIN(RADIANS(User_Model_Calcs!B4371))^2))*SIN(RADIANS(User_Model_Calcs!B4371))</f>
        <v>-2431.7930842378805</v>
      </c>
      <c r="L4371">
        <f t="shared" si="416"/>
        <v>-22.423952562118103</v>
      </c>
      <c r="M4371">
        <f t="shared" si="417"/>
        <v>6375.0148438578399</v>
      </c>
      <c r="N4371">
        <f>SQRT(User_Model_Calcs!M4371^2+Sat_Data!$B$3^2-2*User_Model_Calcs!M4371*Sat_Data!$B$3*COS(RADIANS(L4371))*COS(RADIANS(I4371)))</f>
        <v>36378.27646306633</v>
      </c>
      <c r="O4371">
        <f>DEGREES(ACOS(((Earth_Data!$B$1+Sat_Data!$B$2)/User_Model_Calcs!N4371)*SQRT(1-COS(RADIANS(User_Model_Calcs!I4371))^2*COS(RADIANS(User_Model_Calcs!B4371))^2)))</f>
        <v>62.984354168512176</v>
      </c>
      <c r="P4371">
        <f t="shared" si="414"/>
        <v>12.770676507906884</v>
      </c>
    </row>
    <row r="4372" spans="1:16" x14ac:dyDescent="0.25">
      <c r="A4372">
        <v>106.78389427340235</v>
      </c>
      <c r="B4372">
        <v>-18.16181936613475</v>
      </c>
      <c r="C4372">
        <v>950</v>
      </c>
      <c r="D4372">
        <f t="shared" ca="1" si="413"/>
        <v>0.75</v>
      </c>
      <c r="E4372" s="1">
        <v>0.65</v>
      </c>
      <c r="F4372">
        <v>19.899999999999999</v>
      </c>
      <c r="G4372">
        <f t="shared" ca="1" si="415"/>
        <v>42.007420362456692</v>
      </c>
      <c r="H4372">
        <f t="shared" ca="1" si="412"/>
        <v>17.835834096592318</v>
      </c>
      <c r="I4372">
        <f>User_Model_Calcs!A4372-Sat_Data!$B$5</f>
        <v>-3.2161057265976467</v>
      </c>
      <c r="J4372">
        <f>(Earth_Data!$B$1/SQRT(1-Earth_Data!$B$2^2*SIN(RADIANS(User_Model_Calcs!B4372))^2))*COS(RADIANS(User_Model_Calcs!B4372))</f>
        <v>6062.3527723081352</v>
      </c>
      <c r="K4372">
        <f>((Earth_Data!$B$1*(1-Earth_Data!$B$2^2))/SQRT(1-Earth_Data!$B$2^2*SIN(RADIANS(User_Model_Calcs!B4372))^2))*SIN(RADIANS(User_Model_Calcs!B4372))</f>
        <v>-1975.4110978586555</v>
      </c>
      <c r="L4372">
        <f t="shared" si="416"/>
        <v>-18.048143367917199</v>
      </c>
      <c r="M4372">
        <f t="shared" si="417"/>
        <v>6376.077959173278</v>
      </c>
      <c r="N4372">
        <f>SQRT(User_Model_Calcs!M4372^2+Sat_Data!$B$3^2-2*User_Model_Calcs!M4372*Sat_Data!$B$3*COS(RADIANS(L4372))*COS(RADIANS(I4372)))</f>
        <v>36166.924899805206</v>
      </c>
      <c r="O4372">
        <f>DEGREES(ACOS(((Earth_Data!$B$1+Sat_Data!$B$2)/User_Model_Calcs!N4372)*SQRT(1-COS(RADIANS(User_Model_Calcs!I4372))^2*COS(RADIANS(User_Model_Calcs!B4372))^2)))</f>
        <v>68.366742471420523</v>
      </c>
      <c r="P4372">
        <f t="shared" si="414"/>
        <v>10.218988673008949</v>
      </c>
    </row>
    <row r="4373" spans="1:16" x14ac:dyDescent="0.25">
      <c r="A4373">
        <v>107.09375341885659</v>
      </c>
      <c r="B4373">
        <v>-15.843156153014949</v>
      </c>
      <c r="C4373">
        <v>400</v>
      </c>
      <c r="D4373">
        <f t="shared" ca="1" si="413"/>
        <v>1.2</v>
      </c>
      <c r="E4373" s="1">
        <v>0.65</v>
      </c>
      <c r="F4373">
        <v>19.899999999999999</v>
      </c>
      <c r="G4373">
        <f t="shared" ca="1" si="415"/>
        <v>46.089820015575185</v>
      </c>
      <c r="H4373">
        <f t="shared" ca="1" si="412"/>
        <v>18.024486899646952</v>
      </c>
      <c r="I4373">
        <f>User_Model_Calcs!A4373-Sat_Data!$B$5</f>
        <v>-2.9062465811434066</v>
      </c>
      <c r="J4373">
        <f>(Earth_Data!$B$1/SQRT(1-Earth_Data!$B$2^2*SIN(RADIANS(User_Model_Calcs!B4373))^2))*COS(RADIANS(User_Model_Calcs!B4373))</f>
        <v>6137.3825893741323</v>
      </c>
      <c r="K4373">
        <f>((Earth_Data!$B$1*(1-Earth_Data!$B$2^2))/SQRT(1-Earth_Data!$B$2^2*SIN(RADIANS(User_Model_Calcs!B4373))^2))*SIN(RADIANS(User_Model_Calcs!B4373))</f>
        <v>-1730.0384025433189</v>
      </c>
      <c r="L4373">
        <f t="shared" si="416"/>
        <v>-15.742368079299558</v>
      </c>
      <c r="M4373">
        <f t="shared" si="417"/>
        <v>6376.5584701018279</v>
      </c>
      <c r="N4373">
        <f>SQRT(User_Model_Calcs!M4373^2+Sat_Data!$B$3^2-2*User_Model_Calcs!M4373*Sat_Data!$B$3*COS(RADIANS(L4373))*COS(RADIANS(I4373)))</f>
        <v>36077.499126105678</v>
      </c>
      <c r="O4373">
        <f>DEGREES(ACOS(((Earth_Data!$B$1+Sat_Data!$B$2)/User_Model_Calcs!N4373)*SQRT(1-COS(RADIANS(User_Model_Calcs!I4373))^2*COS(RADIANS(User_Model_Calcs!B4373))^2)))</f>
        <v>71.08797649286555</v>
      </c>
      <c r="P4373">
        <f t="shared" si="414"/>
        <v>10.534214604916317</v>
      </c>
    </row>
    <row r="4374" spans="1:16" x14ac:dyDescent="0.25">
      <c r="A4374">
        <v>155.18899999999999</v>
      </c>
      <c r="B4374">
        <v>-18.437000000000001</v>
      </c>
      <c r="C4374">
        <v>950</v>
      </c>
      <c r="D4374">
        <f t="shared" ca="1" si="413"/>
        <v>1.2</v>
      </c>
      <c r="E4374" s="1">
        <v>0.65</v>
      </c>
      <c r="F4374">
        <v>19.899999999999999</v>
      </c>
      <c r="G4374">
        <f t="shared" ca="1" si="415"/>
        <v>46.089820015575185</v>
      </c>
      <c r="H4374">
        <f t="shared" ca="1" si="412"/>
        <v>14.228069445943529</v>
      </c>
      <c r="I4374">
        <f>User_Model_Calcs!A4374-Sat_Data!$B$5</f>
        <v>45.188999999999993</v>
      </c>
      <c r="J4374">
        <f>(Earth_Data!$B$1/SQRT(1-Earth_Data!$B$2^2*SIN(RADIANS(User_Model_Calcs!B4374))^2))*COS(RADIANS(User_Model_Calcs!B4374))</f>
        <v>6052.7894787966752</v>
      </c>
      <c r="K4374">
        <f>((Earth_Data!$B$1*(1-Earth_Data!$B$2^2))/SQRT(1-Earth_Data!$B$2^2*SIN(RADIANS(User_Model_Calcs!B4374))^2))*SIN(RADIANS(User_Model_Calcs!B4374))</f>
        <v>-2004.3288243673824</v>
      </c>
      <c r="L4374">
        <f t="shared" si="416"/>
        <v>-18.321841868713935</v>
      </c>
      <c r="M4374">
        <f t="shared" si="417"/>
        <v>6376.0171353927262</v>
      </c>
      <c r="N4374">
        <f>SQRT(User_Model_Calcs!M4374^2+Sat_Data!$B$3^2-2*User_Model_Calcs!M4374*Sat_Data!$B$3*COS(RADIANS(L4374))*COS(RADIANS(I4374)))</f>
        <v>38193.434537171634</v>
      </c>
      <c r="O4374">
        <f>DEGREES(ACOS(((Earth_Data!$B$1+Sat_Data!$B$2)/User_Model_Calcs!N4374)*SQRT(1-COS(RADIANS(User_Model_Calcs!I4374))^2*COS(RADIANS(User_Model_Calcs!B4374))^2)))</f>
        <v>34.82145038668952</v>
      </c>
      <c r="P4374">
        <f t="shared" si="414"/>
        <v>72.55821506159667</v>
      </c>
    </row>
    <row r="4375" spans="1:16" x14ac:dyDescent="0.25">
      <c r="A4375">
        <v>127.036</v>
      </c>
      <c r="B4375">
        <v>-15.402999999999999</v>
      </c>
      <c r="C4375">
        <v>5000</v>
      </c>
      <c r="D4375">
        <f t="shared" ca="1" si="413"/>
        <v>1.2</v>
      </c>
      <c r="E4375" s="1">
        <v>0.65</v>
      </c>
      <c r="F4375">
        <v>19.899999999999999</v>
      </c>
      <c r="G4375">
        <f t="shared" ca="1" si="415"/>
        <v>46.089820015575185</v>
      </c>
      <c r="H4375">
        <f t="shared" ca="1" si="412"/>
        <v>17.690439811884904</v>
      </c>
      <c r="I4375">
        <f>User_Model_Calcs!A4375-Sat_Data!$B$5</f>
        <v>17.036000000000001</v>
      </c>
      <c r="J4375">
        <f>(Earth_Data!$B$1/SQRT(1-Earth_Data!$B$2^2*SIN(RADIANS(User_Model_Calcs!B4375))^2))*COS(RADIANS(User_Model_Calcs!B4375))</f>
        <v>6150.499309142052</v>
      </c>
      <c r="K4375">
        <f>((Earth_Data!$B$1*(1-Earth_Data!$B$2^2))/SQRT(1-Earth_Data!$B$2^2*SIN(RADIANS(User_Model_Calcs!B4375))^2))*SIN(RADIANS(User_Model_Calcs!B4375))</f>
        <v>-1683.1325468631553</v>
      </c>
      <c r="L4375">
        <f t="shared" si="416"/>
        <v>-15.304734986368871</v>
      </c>
      <c r="M4375">
        <f t="shared" si="417"/>
        <v>6376.6430762641021</v>
      </c>
      <c r="N4375">
        <f>SQRT(User_Model_Calcs!M4375^2+Sat_Data!$B$3^2-2*User_Model_Calcs!M4375*Sat_Data!$B$3*COS(RADIANS(L4375))*COS(RADIANS(I4375)))</f>
        <v>36367.205672482298</v>
      </c>
      <c r="O4375">
        <f>DEGREES(ACOS(((Earth_Data!$B$1+Sat_Data!$B$2)/User_Model_Calcs!N4375)*SQRT(1-COS(RADIANS(User_Model_Calcs!I4375))^2*COS(RADIANS(User_Model_Calcs!B4375))^2)))</f>
        <v>63.28716123836567</v>
      </c>
      <c r="P4375">
        <f t="shared" si="414"/>
        <v>49.080870680392607</v>
      </c>
    </row>
    <row r="4376" spans="1:16" x14ac:dyDescent="0.25">
      <c r="A4376">
        <v>131.435</v>
      </c>
      <c r="B4376">
        <v>-12.329000000000001</v>
      </c>
      <c r="C4376">
        <v>375</v>
      </c>
      <c r="D4376">
        <f t="shared" ca="1" si="413"/>
        <v>0.75</v>
      </c>
      <c r="E4376" s="1">
        <v>0.65</v>
      </c>
      <c r="F4376">
        <v>19.899999999999999</v>
      </c>
      <c r="G4376">
        <f t="shared" ca="1" si="415"/>
        <v>42.007420362456692</v>
      </c>
      <c r="H4376">
        <f t="shared" ca="1" si="412"/>
        <v>23.907380819361997</v>
      </c>
      <c r="I4376">
        <f>User_Model_Calcs!A4376-Sat_Data!$B$5</f>
        <v>21.435000000000002</v>
      </c>
      <c r="J4376">
        <f>(Earth_Data!$B$1/SQRT(1-Earth_Data!$B$2^2*SIN(RADIANS(User_Model_Calcs!B4376))^2))*COS(RADIANS(User_Model_Calcs!B4376))</f>
        <v>6231.996087000809</v>
      </c>
      <c r="K4376">
        <f>((Earth_Data!$B$1*(1-Earth_Data!$B$2^2))/SQRT(1-Earth_Data!$B$2^2*SIN(RADIANS(User_Model_Calcs!B4376))^2))*SIN(RADIANS(User_Model_Calcs!B4376))</f>
        <v>-1352.980912742712</v>
      </c>
      <c r="L4376">
        <f t="shared" si="416"/>
        <v>-12.248963293028702</v>
      </c>
      <c r="M4376">
        <f t="shared" si="417"/>
        <v>6377.1727731526535</v>
      </c>
      <c r="N4376">
        <f>SQRT(User_Model_Calcs!M4376^2+Sat_Data!$B$3^2-2*User_Model_Calcs!M4376*Sat_Data!$B$3*COS(RADIANS(L4376))*COS(RADIANS(I4376)))</f>
        <v>36459.556091949737</v>
      </c>
      <c r="O4376">
        <f>DEGREES(ACOS(((Earth_Data!$B$1+Sat_Data!$B$2)/User_Model_Calcs!N4376)*SQRT(1-COS(RADIANS(User_Model_Calcs!I4376))^2*COS(RADIANS(User_Model_Calcs!B4376))^2)))</f>
        <v>61.243618586003869</v>
      </c>
      <c r="P4376">
        <f t="shared" si="414"/>
        <v>61.459420185287073</v>
      </c>
    </row>
    <row r="4377" spans="1:16" x14ac:dyDescent="0.25">
      <c r="A4377">
        <v>141.214</v>
      </c>
      <c r="B4377">
        <v>-18.233000000000001</v>
      </c>
      <c r="C4377">
        <v>6250</v>
      </c>
      <c r="D4377">
        <f t="shared" ca="1" si="413"/>
        <v>0.75</v>
      </c>
      <c r="E4377" s="1">
        <v>0.65</v>
      </c>
      <c r="F4377">
        <v>19.899999999999999</v>
      </c>
      <c r="G4377">
        <f t="shared" ca="1" si="415"/>
        <v>42.007420362456692</v>
      </c>
      <c r="H4377">
        <f t="shared" ca="1" si="412"/>
        <v>21.39404578988308</v>
      </c>
      <c r="I4377">
        <f>User_Model_Calcs!A4377-Sat_Data!$B$5</f>
        <v>31.213999999999999</v>
      </c>
      <c r="J4377">
        <f>(Earth_Data!$B$1/SQRT(1-Earth_Data!$B$2^2*SIN(RADIANS(User_Model_Calcs!B4377))^2))*COS(RADIANS(User_Model_Calcs!B4377))</f>
        <v>6059.8923913803274</v>
      </c>
      <c r="K4377">
        <f>((Earth_Data!$B$1*(1-Earth_Data!$B$2^2))/SQRT(1-Earth_Data!$B$2^2*SIN(RADIANS(User_Model_Calcs!B4377))^2))*SIN(RADIANS(User_Model_Calcs!B4377))</f>
        <v>-1982.8955293288277</v>
      </c>
      <c r="L4377">
        <f t="shared" si="416"/>
        <v>-18.118939617257155</v>
      </c>
      <c r="M4377">
        <f t="shared" si="417"/>
        <v>6376.0623017142352</v>
      </c>
      <c r="N4377">
        <f>SQRT(User_Model_Calcs!M4377^2+Sat_Data!$B$3^2-2*User_Model_Calcs!M4377*Sat_Data!$B$3*COS(RADIANS(L4377))*COS(RADIANS(I4377)))</f>
        <v>37167.527042854003</v>
      </c>
      <c r="O4377">
        <f>DEGREES(ACOS(((Earth_Data!$B$1+Sat_Data!$B$2)/User_Model_Calcs!N4377)*SQRT(1-COS(RADIANS(User_Model_Calcs!I4377))^2*COS(RADIANS(User_Model_Calcs!B4377))^2)))</f>
        <v>48.574092892507203</v>
      </c>
      <c r="P4377">
        <f t="shared" si="414"/>
        <v>62.690665265328796</v>
      </c>
    </row>
    <row r="4378" spans="1:16" x14ac:dyDescent="0.25">
      <c r="A4378">
        <v>101.63</v>
      </c>
      <c r="B4378">
        <v>-16.192</v>
      </c>
      <c r="C4378">
        <v>2500</v>
      </c>
      <c r="D4378">
        <f t="shared" ca="1" si="413"/>
        <v>1.2</v>
      </c>
      <c r="E4378" s="1">
        <v>0.65</v>
      </c>
      <c r="F4378">
        <v>19.899999999999999</v>
      </c>
      <c r="G4378">
        <f t="shared" ca="1" si="415"/>
        <v>46.089820015575185</v>
      </c>
      <c r="H4378">
        <f t="shared" ca="1" si="412"/>
        <v>17.670291852701272</v>
      </c>
      <c r="I4378">
        <f>User_Model_Calcs!A4378-Sat_Data!$B$5</f>
        <v>-8.3700000000000045</v>
      </c>
      <c r="J4378">
        <f>(Earth_Data!$B$1/SQRT(1-Earth_Data!$B$2^2*SIN(RADIANS(User_Model_Calcs!B4378))^2))*COS(RADIANS(User_Model_Calcs!B4378))</f>
        <v>6126.7308806465044</v>
      </c>
      <c r="K4378">
        <f>((Earth_Data!$B$1*(1-Earth_Data!$B$2^2))/SQRT(1-Earth_Data!$B$2^2*SIN(RADIANS(User_Model_Calcs!B4378))^2))*SIN(RADIANS(User_Model_Calcs!B4378))</f>
        <v>-1767.1423568585722</v>
      </c>
      <c r="L4378">
        <f t="shared" si="416"/>
        <v>-16.089229012986976</v>
      </c>
      <c r="M4378">
        <f t="shared" si="417"/>
        <v>6376.4898959593093</v>
      </c>
      <c r="N4378">
        <f>SQRT(User_Model_Calcs!M4378^2+Sat_Data!$B$3^2-2*User_Model_Calcs!M4378*Sat_Data!$B$3*COS(RADIANS(L4378))*COS(RADIANS(I4378)))</f>
        <v>36156.890360155943</v>
      </c>
      <c r="O4378">
        <f>DEGREES(ACOS(((Earth_Data!$B$1+Sat_Data!$B$2)/User_Model_Calcs!N4378)*SQRT(1-COS(RADIANS(User_Model_Calcs!I4378))^2*COS(RADIANS(User_Model_Calcs!B4378))^2)))</f>
        <v>68.668723515937145</v>
      </c>
      <c r="P4378">
        <f t="shared" si="414"/>
        <v>27.817288407182176</v>
      </c>
    </row>
    <row r="4379" spans="1:16" x14ac:dyDescent="0.25">
      <c r="A4379">
        <v>111.47627528876053</v>
      </c>
      <c r="B4379">
        <v>-19.710425478846631</v>
      </c>
      <c r="C4379">
        <v>950</v>
      </c>
      <c r="D4379">
        <f t="shared" ca="1" si="413"/>
        <v>0.75</v>
      </c>
      <c r="E4379" s="1">
        <v>0.65</v>
      </c>
      <c r="F4379">
        <v>19.899999999999999</v>
      </c>
      <c r="G4379">
        <f t="shared" ca="1" si="415"/>
        <v>42.007420362456692</v>
      </c>
      <c r="H4379">
        <f t="shared" ca="1" si="412"/>
        <v>14.587791295676496</v>
      </c>
      <c r="I4379">
        <f>User_Model_Calcs!A4379-Sat_Data!$B$5</f>
        <v>1.476275288760533</v>
      </c>
      <c r="J4379">
        <f>(Earth_Data!$B$1/SQRT(1-Earth_Data!$B$2^2*SIN(RADIANS(User_Model_Calcs!B4379))^2))*COS(RADIANS(User_Model_Calcs!B4379))</f>
        <v>6006.727095961015</v>
      </c>
      <c r="K4379">
        <f>((Earth_Data!$B$1*(1-Earth_Data!$B$2^2))/SQRT(1-Earth_Data!$B$2^2*SIN(RADIANS(User_Model_Calcs!B4379))^2))*SIN(RADIANS(User_Model_Calcs!B4379))</f>
        <v>-2137.5465773434121</v>
      </c>
      <c r="L4379">
        <f t="shared" si="416"/>
        <v>-19.588547993422171</v>
      </c>
      <c r="M4379">
        <f t="shared" si="417"/>
        <v>6375.7255097490497</v>
      </c>
      <c r="N4379">
        <f>SQRT(User_Model_Calcs!M4379^2+Sat_Data!$B$3^2-2*User_Model_Calcs!M4379*Sat_Data!$B$3*COS(RADIANS(L4379))*COS(RADIANS(I4379)))</f>
        <v>36222.862170232089</v>
      </c>
      <c r="O4379">
        <f>DEGREES(ACOS(((Earth_Data!$B$1+Sat_Data!$B$2)/User_Model_Calcs!N4379)*SQRT(1-COS(RADIANS(User_Model_Calcs!I4379))^2*COS(RADIANS(User_Model_Calcs!B4379))^2)))</f>
        <v>66.82138358635477</v>
      </c>
      <c r="P4379">
        <f t="shared" si="414"/>
        <v>4.369653921528462</v>
      </c>
    </row>
    <row r="4380" spans="1:16" x14ac:dyDescent="0.25">
      <c r="A4380" s="5">
        <v>157.01</v>
      </c>
      <c r="B4380">
        <v>-13.024000000000001</v>
      </c>
      <c r="C4380">
        <v>950</v>
      </c>
      <c r="D4380">
        <f t="shared" ca="1" si="413"/>
        <v>3</v>
      </c>
      <c r="E4380" s="1">
        <v>0.65</v>
      </c>
      <c r="F4380">
        <v>19.899999999999999</v>
      </c>
      <c r="G4380">
        <f t="shared" ca="1" si="415"/>
        <v>54.048620189015942</v>
      </c>
      <c r="H4380">
        <f t="shared" ca="1" si="412"/>
        <v>23.678527999809347</v>
      </c>
      <c r="I4380">
        <f>User_Model_Calcs!A4380-Sat_Data!$B$5</f>
        <v>47.009999999999991</v>
      </c>
      <c r="J4380">
        <f>(Earth_Data!$B$1/SQRT(1-Earth_Data!$B$2^2*SIN(RADIANS(User_Model_Calcs!B4380))^2))*COS(RADIANS(User_Model_Calcs!B4380))</f>
        <v>6215.1237828782268</v>
      </c>
      <c r="K4380">
        <f>((Earth_Data!$B$1*(1-Earth_Data!$B$2^2))/SQRT(1-Earth_Data!$B$2^2*SIN(RADIANS(User_Model_Calcs!B4380))^2))*SIN(RADIANS(User_Model_Calcs!B4380))</f>
        <v>-1427.9926529694949</v>
      </c>
      <c r="L4380">
        <f t="shared" si="416"/>
        <v>-12.93975461970374</v>
      </c>
      <c r="M4380">
        <f t="shared" si="417"/>
        <v>6377.0625411260799</v>
      </c>
      <c r="N4380">
        <f>SQRT(User_Model_Calcs!M4380^2+Sat_Data!$B$3^2-2*User_Model_Calcs!M4380*Sat_Data!$B$3*COS(RADIANS(L4380))*COS(RADIANS(I4380)))</f>
        <v>38224.414938232505</v>
      </c>
      <c r="O4380">
        <f>DEGREES(ACOS(((Earth_Data!$B$1+Sat_Data!$B$2)/User_Model_Calcs!N4380)*SQRT(1-COS(RADIANS(User_Model_Calcs!I4380))^2*COS(RADIANS(User_Model_Calcs!B4380))^2)))</f>
        <v>34.464537086297305</v>
      </c>
      <c r="P4380">
        <f t="shared" si="414"/>
        <v>78.135978531281708</v>
      </c>
    </row>
    <row r="4381" spans="1:16" x14ac:dyDescent="0.25">
      <c r="A4381">
        <v>118.36496169876717</v>
      </c>
      <c r="B4381">
        <v>-17.280770231186537</v>
      </c>
      <c r="C4381">
        <v>6250</v>
      </c>
      <c r="D4381">
        <f t="shared" ca="1" si="413"/>
        <v>3</v>
      </c>
      <c r="E4381" s="1">
        <v>0.65</v>
      </c>
      <c r="F4381">
        <v>19.899999999999999</v>
      </c>
      <c r="G4381">
        <f t="shared" ca="1" si="415"/>
        <v>54.048620189015942</v>
      </c>
      <c r="H4381">
        <f t="shared" ca="1" si="412"/>
        <v>18.453378425375369</v>
      </c>
      <c r="I4381">
        <f>User_Model_Calcs!A4381-Sat_Data!$B$5</f>
        <v>8.3649616987671749</v>
      </c>
      <c r="J4381">
        <f>(Earth_Data!$B$1/SQRT(1-Earth_Data!$B$2^2*SIN(RADIANS(User_Model_Calcs!B4381))^2))*COS(RADIANS(User_Model_Calcs!B4381))</f>
        <v>6092.0339255214667</v>
      </c>
      <c r="K4381">
        <f>((Earth_Data!$B$1*(1-Earth_Data!$B$2^2))/SQRT(1-Earth_Data!$B$2^2*SIN(RADIANS(User_Model_Calcs!B4381))^2))*SIN(RADIANS(User_Model_Calcs!B4381))</f>
        <v>-1882.5269928203934</v>
      </c>
      <c r="L4381">
        <f t="shared" si="416"/>
        <v>-17.171908896382821</v>
      </c>
      <c r="M4381">
        <f t="shared" si="417"/>
        <v>6376.2673429210827</v>
      </c>
      <c r="N4381">
        <f>SQRT(User_Model_Calcs!M4381^2+Sat_Data!$B$3^2-2*User_Model_Calcs!M4381*Sat_Data!$B$3*COS(RADIANS(L4381))*COS(RADIANS(I4381)))</f>
        <v>36196.768888027778</v>
      </c>
      <c r="O4381">
        <f>DEGREES(ACOS(((Earth_Data!$B$1+Sat_Data!$B$2)/User_Model_Calcs!N4381)*SQRT(1-COS(RADIANS(User_Model_Calcs!I4381))^2*COS(RADIANS(User_Model_Calcs!B4381))^2)))</f>
        <v>67.542903074853967</v>
      </c>
      <c r="P4381">
        <f t="shared" si="414"/>
        <v>26.335472520136936</v>
      </c>
    </row>
    <row r="4382" spans="1:16" x14ac:dyDescent="0.25">
      <c r="A4382">
        <v>119.057</v>
      </c>
      <c r="B4382">
        <v>-12.946999999999999</v>
      </c>
      <c r="C4382">
        <v>2500</v>
      </c>
      <c r="D4382">
        <f t="shared" ca="1" si="413"/>
        <v>3</v>
      </c>
      <c r="E4382" s="1">
        <v>0.65</v>
      </c>
      <c r="F4382">
        <v>19.899999999999999</v>
      </c>
      <c r="G4382">
        <f t="shared" ca="1" si="415"/>
        <v>54.048620189015942</v>
      </c>
      <c r="H4382">
        <f t="shared" ca="1" si="412"/>
        <v>22.450906995147385</v>
      </c>
      <c r="I4382">
        <f>User_Model_Calcs!A4382-Sat_Data!$B$5</f>
        <v>9.0570000000000022</v>
      </c>
      <c r="J4382">
        <f>(Earth_Data!$B$1/SQRT(1-Earth_Data!$B$2^2*SIN(RADIANS(User_Model_Calcs!B4382))^2))*COS(RADIANS(User_Model_Calcs!B4382))</f>
        <v>6217.0379368802487</v>
      </c>
      <c r="K4382">
        <f>((Earth_Data!$B$1*(1-Earth_Data!$B$2^2))/SQRT(1-Earth_Data!$B$2^2*SIN(RADIANS(User_Model_Calcs!B4382))^2))*SIN(RADIANS(User_Model_Calcs!B4382))</f>
        <v>-1419.6919576512096</v>
      </c>
      <c r="L4382">
        <f t="shared" si="416"/>
        <v>-12.863218528760028</v>
      </c>
      <c r="M4382">
        <f t="shared" si="417"/>
        <v>6377.0750319584404</v>
      </c>
      <c r="N4382">
        <f>SQRT(User_Model_Calcs!M4382^2+Sat_Data!$B$3^2-2*User_Model_Calcs!M4382*Sat_Data!$B$3*COS(RADIANS(L4382))*COS(RADIANS(I4382)))</f>
        <v>36065.858908257316</v>
      </c>
      <c r="O4382">
        <f>DEGREES(ACOS(((Earth_Data!$B$1+Sat_Data!$B$2)/User_Model_Calcs!N4382)*SQRT(1-COS(RADIANS(User_Model_Calcs!I4382))^2*COS(RADIANS(User_Model_Calcs!B4382))^2)))</f>
        <v>71.490918227359074</v>
      </c>
      <c r="P4382">
        <f t="shared" si="414"/>
        <v>35.430675226073546</v>
      </c>
    </row>
    <row r="4383" spans="1:16" x14ac:dyDescent="0.25">
      <c r="A4383">
        <v>106.3344175390977</v>
      </c>
      <c r="B4383">
        <v>-13.695223214474368</v>
      </c>
      <c r="C4383">
        <v>6250</v>
      </c>
      <c r="D4383">
        <f t="shared" ca="1" si="413"/>
        <v>1.2</v>
      </c>
      <c r="E4383" s="1">
        <v>0.65</v>
      </c>
      <c r="F4383">
        <v>19.899999999999999</v>
      </c>
      <c r="G4383">
        <f t="shared" ca="1" si="415"/>
        <v>46.089820015575185</v>
      </c>
      <c r="H4383">
        <f t="shared" ca="1" si="412"/>
        <v>23.327846819360367</v>
      </c>
      <c r="I4383">
        <f>User_Model_Calcs!A4383-Sat_Data!$B$5</f>
        <v>-3.6655824609023</v>
      </c>
      <c r="J4383">
        <f>(Earth_Data!$B$1/SQRT(1-Earth_Data!$B$2^2*SIN(RADIANS(User_Model_Calcs!B4383))^2))*COS(RADIANS(User_Model_Calcs!B4383))</f>
        <v>6197.9652355142398</v>
      </c>
      <c r="K4383">
        <f>((Earth_Data!$B$1*(1-Earth_Data!$B$2^2))/SQRT(1-Earth_Data!$B$2^2*SIN(RADIANS(User_Model_Calcs!B4383))^2))*SIN(RADIANS(User_Model_Calcs!B4383))</f>
        <v>-1500.242555302036</v>
      </c>
      <c r="L4383">
        <f t="shared" si="416"/>
        <v>-13.606959759144369</v>
      </c>
      <c r="M4383">
        <f t="shared" si="417"/>
        <v>6376.9507435279966</v>
      </c>
      <c r="N4383">
        <f>SQRT(User_Model_Calcs!M4383^2+Sat_Data!$B$3^2-2*User_Model_Calcs!M4383*Sat_Data!$B$3*COS(RADIANS(L4383))*COS(RADIANS(I4383)))</f>
        <v>36012.299551342716</v>
      </c>
      <c r="O4383">
        <f>DEGREES(ACOS(((Earth_Data!$B$1+Sat_Data!$B$2)/User_Model_Calcs!N4383)*SQRT(1-COS(RADIANS(User_Model_Calcs!I4383))^2*COS(RADIANS(User_Model_Calcs!B4383))^2)))</f>
        <v>73.346514594217453</v>
      </c>
      <c r="P4383">
        <f t="shared" si="414"/>
        <v>15.141031784573491</v>
      </c>
    </row>
    <row r="4384" spans="1:16" x14ac:dyDescent="0.25">
      <c r="A4384">
        <v>111.938</v>
      </c>
      <c r="B4384">
        <v>-18.922000000000001</v>
      </c>
      <c r="C4384">
        <v>400</v>
      </c>
      <c r="D4384">
        <f t="shared" ca="1" si="413"/>
        <v>0.75</v>
      </c>
      <c r="E4384" s="1">
        <v>0.65</v>
      </c>
      <c r="F4384">
        <v>19.899999999999999</v>
      </c>
      <c r="G4384">
        <f t="shared" ca="1" si="415"/>
        <v>42.007420362456692</v>
      </c>
      <c r="H4384">
        <f t="shared" ca="1" si="412"/>
        <v>16.527432503307434</v>
      </c>
      <c r="I4384">
        <f>User_Model_Calcs!A4384-Sat_Data!$B$5</f>
        <v>1.9380000000000024</v>
      </c>
      <c r="J4384">
        <f>(Earth_Data!$B$1/SQRT(1-Earth_Data!$B$2^2*SIN(RADIANS(User_Model_Calcs!B4384))^2))*COS(RADIANS(User_Model_Calcs!B4384))</f>
        <v>6035.5959893603394</v>
      </c>
      <c r="K4384">
        <f>((Earth_Data!$B$1*(1-Earth_Data!$B$2^2))/SQRT(1-Earth_Data!$B$2^2*SIN(RADIANS(User_Model_Calcs!B4384))^2))*SIN(RADIANS(User_Model_Calcs!B4384))</f>
        <v>-2055.184703707579</v>
      </c>
      <c r="L4384">
        <f t="shared" si="416"/>
        <v>-18.804255383027552</v>
      </c>
      <c r="M4384">
        <f t="shared" si="417"/>
        <v>6375.9080226377337</v>
      </c>
      <c r="N4384">
        <f>SQRT(User_Model_Calcs!M4384^2+Sat_Data!$B$3^2-2*User_Model_Calcs!M4384*Sat_Data!$B$3*COS(RADIANS(L4384))*COS(RADIANS(I4384)))</f>
        <v>36190.974077794759</v>
      </c>
      <c r="O4384">
        <f>DEGREES(ACOS(((Earth_Data!$B$1+Sat_Data!$B$2)/User_Model_Calcs!N4384)*SQRT(1-COS(RADIANS(User_Model_Calcs!I4384))^2*COS(RADIANS(User_Model_Calcs!B4384))^2)))</f>
        <v>67.68887903474392</v>
      </c>
      <c r="P4384">
        <f t="shared" si="414"/>
        <v>5.9570269184836411</v>
      </c>
    </row>
    <row r="4385" spans="1:16" x14ac:dyDescent="0.25">
      <c r="A4385">
        <v>154.78700000000001</v>
      </c>
      <c r="B4385">
        <v>-19.916</v>
      </c>
      <c r="C4385">
        <v>2500</v>
      </c>
      <c r="D4385">
        <f t="shared" ca="1" si="413"/>
        <v>0.75</v>
      </c>
      <c r="E4385" s="1">
        <v>0.65</v>
      </c>
      <c r="F4385">
        <v>19.899999999999999</v>
      </c>
      <c r="G4385">
        <f t="shared" ca="1" si="415"/>
        <v>42.007420362456692</v>
      </c>
      <c r="H4385">
        <f t="shared" ca="1" si="412"/>
        <v>22.273702816458567</v>
      </c>
      <c r="I4385">
        <f>User_Model_Calcs!A4385-Sat_Data!$B$5</f>
        <v>44.787000000000006</v>
      </c>
      <c r="J4385">
        <f>(Earth_Data!$B$1/SQRT(1-Earth_Data!$B$2^2*SIN(RADIANS(User_Model_Calcs!B4385))^2))*COS(RADIANS(User_Model_Calcs!B4385))</f>
        <v>5999.0133301107971</v>
      </c>
      <c r="K4385">
        <f>((Earth_Data!$B$1*(1-Earth_Data!$B$2^2))/SQRT(1-Earth_Data!$B$2^2*SIN(RADIANS(User_Model_Calcs!B4385))^2))*SIN(RADIANS(User_Model_Calcs!B4385))</f>
        <v>-2158.9568929390675</v>
      </c>
      <c r="L4385">
        <f t="shared" si="416"/>
        <v>-19.793059837191905</v>
      </c>
      <c r="M4385">
        <f t="shared" si="417"/>
        <v>6375.6768895871874</v>
      </c>
      <c r="N4385">
        <f>SQRT(User_Model_Calcs!M4385^2+Sat_Data!$B$3^2-2*User_Model_Calcs!M4385*Sat_Data!$B$3*COS(RADIANS(L4385))*COS(RADIANS(I4385)))</f>
        <v>38202.367052331603</v>
      </c>
      <c r="O4385">
        <f>DEGREES(ACOS(((Earth_Data!$B$1+Sat_Data!$B$2)/User_Model_Calcs!N4385)*SQRT(1-COS(RADIANS(User_Model_Calcs!I4385))^2*COS(RADIANS(User_Model_Calcs!B4385))^2)))</f>
        <v>34.710130828396565</v>
      </c>
      <c r="P4385">
        <f t="shared" si="414"/>
        <v>71.058584930887804</v>
      </c>
    </row>
    <row r="4386" spans="1:16" x14ac:dyDescent="0.25">
      <c r="A4386">
        <v>130.23275591678379</v>
      </c>
      <c r="B4386">
        <v>-15.84</v>
      </c>
      <c r="C4386">
        <v>2500</v>
      </c>
      <c r="D4386">
        <f t="shared" ca="1" si="413"/>
        <v>0.75</v>
      </c>
      <c r="E4386" s="1">
        <v>0.65</v>
      </c>
      <c r="F4386">
        <v>19.899999999999999</v>
      </c>
      <c r="G4386">
        <f t="shared" ca="1" si="415"/>
        <v>42.007420362456692</v>
      </c>
      <c r="H4386">
        <f t="shared" ca="1" si="412"/>
        <v>14.589878439393658</v>
      </c>
      <c r="I4386">
        <f>User_Model_Calcs!A4386-Sat_Data!$B$5</f>
        <v>20.232755916783788</v>
      </c>
      <c r="J4386">
        <f>(Earth_Data!$B$1/SQRT(1-Earth_Data!$B$2^2*SIN(RADIANS(User_Model_Calcs!B4386))^2))*COS(RADIANS(User_Model_Calcs!B4386))</f>
        <v>6137.4779272984952</v>
      </c>
      <c r="K4386">
        <f>((Earth_Data!$B$1*(1-Earth_Data!$B$2^2))/SQRT(1-Earth_Data!$B$2^2*SIN(RADIANS(User_Model_Calcs!B4386))^2))*SIN(RADIANS(User_Model_Calcs!B4386))</f>
        <v>-1729.7024162755235</v>
      </c>
      <c r="L4386">
        <f t="shared" si="416"/>
        <v>-15.739229934702687</v>
      </c>
      <c r="M4386">
        <f t="shared" si="417"/>
        <v>6376.5590844079552</v>
      </c>
      <c r="N4386">
        <f>SQRT(User_Model_Calcs!M4386^2+Sat_Data!$B$3^2-2*User_Model_Calcs!M4386*Sat_Data!$B$3*COS(RADIANS(L4386))*COS(RADIANS(I4386)))</f>
        <v>36508.194056091328</v>
      </c>
      <c r="O4386">
        <f>DEGREES(ACOS(((Earth_Data!$B$1+Sat_Data!$B$2)/User_Model_Calcs!N4386)*SQRT(1-COS(RADIANS(User_Model_Calcs!I4386))^2*COS(RADIANS(User_Model_Calcs!B4386))^2)))</f>
        <v>60.197551545368256</v>
      </c>
      <c r="P4386">
        <f t="shared" si="414"/>
        <v>53.478020894630802</v>
      </c>
    </row>
    <row r="4387" spans="1:16" x14ac:dyDescent="0.25">
      <c r="A4387">
        <v>115.62517968859868</v>
      </c>
      <c r="B4387">
        <v>-22.707299434608608</v>
      </c>
      <c r="C4387">
        <v>6250</v>
      </c>
      <c r="D4387">
        <f t="shared" ca="1" si="413"/>
        <v>3</v>
      </c>
      <c r="E4387" s="1">
        <v>0.65</v>
      </c>
      <c r="F4387">
        <v>19.899999999999999</v>
      </c>
      <c r="G4387">
        <f t="shared" ca="1" si="415"/>
        <v>54.048620189015942</v>
      </c>
      <c r="H4387">
        <f t="shared" ref="H4387:H4450" ca="1" si="418">RAND()*(24-14)+14</f>
        <v>17.869067024348144</v>
      </c>
      <c r="I4387">
        <f>User_Model_Calcs!A4387-Sat_Data!$B$5</f>
        <v>5.6251796885986778</v>
      </c>
      <c r="J4387">
        <f>(Earth_Data!$B$1/SQRT(1-Earth_Data!$B$2^2*SIN(RADIANS(User_Model_Calcs!B4387))^2))*COS(RADIANS(User_Model_Calcs!B4387))</f>
        <v>5886.7004188166202</v>
      </c>
      <c r="K4387">
        <f>((Earth_Data!$B$1*(1-Earth_Data!$B$2^2))/SQRT(1-Earth_Data!$B$2^2*SIN(RADIANS(User_Model_Calcs!B4387))^2))*SIN(RADIANS(User_Model_Calcs!B4387))</f>
        <v>-2446.8504954244804</v>
      </c>
      <c r="L4387">
        <f t="shared" si="416"/>
        <v>-22.570574036343764</v>
      </c>
      <c r="M4387">
        <f t="shared" si="417"/>
        <v>6374.9760131199546</v>
      </c>
      <c r="N4387">
        <f>SQRT(User_Model_Calcs!M4387^2+Sat_Data!$B$3^2-2*User_Model_Calcs!M4387*Sat_Data!$B$3*COS(RADIANS(L4387))*COS(RADIANS(I4387)))</f>
        <v>36392.722184087041</v>
      </c>
      <c r="O4387">
        <f>DEGREES(ACOS(((Earth_Data!$B$1+Sat_Data!$B$2)/User_Model_Calcs!N4387)*SQRT(1-COS(RADIANS(User_Model_Calcs!I4387))^2*COS(RADIANS(User_Model_Calcs!B4387))^2)))</f>
        <v>62.654960623491199</v>
      </c>
      <c r="P4387">
        <f t="shared" si="414"/>
        <v>14.313712626568321</v>
      </c>
    </row>
    <row r="4388" spans="1:16" x14ac:dyDescent="0.25">
      <c r="A4388" s="5">
        <v>104.224</v>
      </c>
      <c r="B4388">
        <v>-12.707000000000001</v>
      </c>
      <c r="C4388">
        <v>4700</v>
      </c>
      <c r="D4388">
        <f t="shared" ca="1" si="413"/>
        <v>3</v>
      </c>
      <c r="E4388" s="1">
        <v>0.65</v>
      </c>
      <c r="F4388">
        <v>19.899999999999999</v>
      </c>
      <c r="G4388">
        <f t="shared" ca="1" si="415"/>
        <v>54.048620189015942</v>
      </c>
      <c r="H4388">
        <f t="shared" ca="1" si="418"/>
        <v>23.809051455492845</v>
      </c>
      <c r="I4388">
        <f>User_Model_Calcs!A4388-Sat_Data!$B$5</f>
        <v>-5.7759999999999962</v>
      </c>
      <c r="J4388">
        <f>(Earth_Data!$B$1/SQRT(1-Earth_Data!$B$2^2*SIN(RADIANS(User_Model_Calcs!B4388))^2))*COS(RADIANS(User_Model_Calcs!B4388))</f>
        <v>6222.9324617158854</v>
      </c>
      <c r="K4388">
        <f>((Earth_Data!$B$1*(1-Earth_Data!$B$2^2))/SQRT(1-Earth_Data!$B$2^2*SIN(RADIANS(User_Model_Calcs!B4388))^2))*SIN(RADIANS(User_Model_Calcs!B4388))</f>
        <v>-1393.803584958865</v>
      </c>
      <c r="L4388">
        <f t="shared" si="416"/>
        <v>-12.6246683122476</v>
      </c>
      <c r="M4388">
        <f t="shared" si="417"/>
        <v>6377.1135207491416</v>
      </c>
      <c r="N4388">
        <f>SQRT(User_Model_Calcs!M4388^2+Sat_Data!$B$3^2-2*User_Model_Calcs!M4388*Sat_Data!$B$3*COS(RADIANS(L4388))*COS(RADIANS(I4388)))</f>
        <v>36005.240815230994</v>
      </c>
      <c r="O4388">
        <f>DEGREES(ACOS(((Earth_Data!$B$1+Sat_Data!$B$2)/User_Model_Calcs!N4388)*SQRT(1-COS(RADIANS(User_Model_Calcs!I4388))^2*COS(RADIANS(User_Model_Calcs!B4388))^2)))</f>
        <v>73.615403630036411</v>
      </c>
      <c r="P4388">
        <f t="shared" si="414"/>
        <v>24.695772846289845</v>
      </c>
    </row>
    <row r="4389" spans="1:16" x14ac:dyDescent="0.25">
      <c r="A4389">
        <v>134.14099999999999</v>
      </c>
      <c r="B4389">
        <v>-12.577000000000002</v>
      </c>
      <c r="C4389">
        <v>625</v>
      </c>
      <c r="D4389">
        <f t="shared" ca="1" si="413"/>
        <v>0.75</v>
      </c>
      <c r="E4389" s="1">
        <v>0.65</v>
      </c>
      <c r="F4389">
        <v>19.899999999999999</v>
      </c>
      <c r="G4389">
        <f t="shared" ca="1" si="415"/>
        <v>42.007420362456692</v>
      </c>
      <c r="H4389">
        <f t="shared" ca="1" si="418"/>
        <v>21.482899578672409</v>
      </c>
      <c r="I4389">
        <f>User_Model_Calcs!A4389-Sat_Data!$B$5</f>
        <v>24.140999999999991</v>
      </c>
      <c r="J4389">
        <f>(Earth_Data!$B$1/SQRT(1-Earth_Data!$B$2^2*SIN(RADIANS(User_Model_Calcs!B4389))^2))*COS(RADIANS(User_Model_Calcs!B4389))</f>
        <v>6226.079992536419</v>
      </c>
      <c r="K4389">
        <f>((Earth_Data!$B$1*(1-Earth_Data!$B$2^2))/SQRT(1-Earth_Data!$B$2^2*SIN(RADIANS(User_Model_Calcs!B4389))^2))*SIN(RADIANS(User_Model_Calcs!B4389))</f>
        <v>-1379.7706688042733</v>
      </c>
      <c r="L4389">
        <f t="shared" si="416"/>
        <v>-12.495456008889194</v>
      </c>
      <c r="M4389">
        <f t="shared" si="417"/>
        <v>6377.1340876568438</v>
      </c>
      <c r="N4389">
        <f>SQRT(User_Model_Calcs!M4389^2+Sat_Data!$B$3^2-2*User_Model_Calcs!M4389*Sat_Data!$B$3*COS(RADIANS(L4389))*COS(RADIANS(I4389)))</f>
        <v>36597.356924047897</v>
      </c>
      <c r="O4389">
        <f>DEGREES(ACOS(((Earth_Data!$B$1+Sat_Data!$B$2)/User_Model_Calcs!N4389)*SQRT(1-COS(RADIANS(User_Model_Calcs!I4389))^2*COS(RADIANS(User_Model_Calcs!B4389))^2)))</f>
        <v>58.408201292588352</v>
      </c>
      <c r="P4389">
        <f t="shared" si="414"/>
        <v>64.086901830950453</v>
      </c>
    </row>
    <row r="4390" spans="1:16" x14ac:dyDescent="0.25">
      <c r="A4390">
        <v>129.55799999999999</v>
      </c>
      <c r="B4390">
        <v>-18.553999999999998</v>
      </c>
      <c r="C4390">
        <v>950</v>
      </c>
      <c r="D4390">
        <f t="shared" ca="1" si="413"/>
        <v>0.75</v>
      </c>
      <c r="E4390" s="1">
        <v>0.65</v>
      </c>
      <c r="F4390">
        <v>19.899999999999999</v>
      </c>
      <c r="G4390">
        <f t="shared" ca="1" si="415"/>
        <v>42.007420362456692</v>
      </c>
      <c r="H4390">
        <f t="shared" ca="1" si="418"/>
        <v>16.327499052019618</v>
      </c>
      <c r="I4390">
        <f>User_Model_Calcs!A4390-Sat_Data!$B$5</f>
        <v>19.557999999999993</v>
      </c>
      <c r="J4390">
        <f>(Earth_Data!$B$1/SQRT(1-Earth_Data!$B$2^2*SIN(RADIANS(User_Model_Calcs!B4390))^2))*COS(RADIANS(User_Model_Calcs!B4390))</f>
        <v>6048.681260090706</v>
      </c>
      <c r="K4390">
        <f>((Earth_Data!$B$1*(1-Earth_Data!$B$2^2))/SQRT(1-Earth_Data!$B$2^2*SIN(RADIANS(User_Model_Calcs!B4390))^2))*SIN(RADIANS(User_Model_Calcs!B4390))</f>
        <v>-2016.6102012275962</v>
      </c>
      <c r="L4390">
        <f t="shared" si="416"/>
        <v>-18.438214887847089</v>
      </c>
      <c r="M4390">
        <f t="shared" si="417"/>
        <v>6375.9910358992583</v>
      </c>
      <c r="N4390">
        <f>SQRT(User_Model_Calcs!M4390^2+Sat_Data!$B$3^2-2*User_Model_Calcs!M4390*Sat_Data!$B$3*COS(RADIANS(L4390))*COS(RADIANS(I4390)))</f>
        <v>36576.260295507025</v>
      </c>
      <c r="O4390">
        <f>DEGREES(ACOS(((Earth_Data!$B$1+Sat_Data!$B$2)/User_Model_Calcs!N4390)*SQRT(1-COS(RADIANS(User_Model_Calcs!I4390))^2*COS(RADIANS(User_Model_Calcs!B4390))^2)))</f>
        <v>58.797339606218969</v>
      </c>
      <c r="P4390">
        <f t="shared" si="414"/>
        <v>48.149776958070063</v>
      </c>
    </row>
    <row r="4391" spans="1:16" x14ac:dyDescent="0.25">
      <c r="A4391">
        <v>112.54735022669317</v>
      </c>
      <c r="B4391">
        <v>-13.759116730116155</v>
      </c>
      <c r="C4391">
        <v>2500</v>
      </c>
      <c r="D4391">
        <f t="shared" ca="1" si="413"/>
        <v>0.75</v>
      </c>
      <c r="E4391" s="1">
        <v>0.65</v>
      </c>
      <c r="F4391">
        <v>19.899999999999999</v>
      </c>
      <c r="G4391">
        <f t="shared" ca="1" si="415"/>
        <v>42.007420362456692</v>
      </c>
      <c r="H4391">
        <f t="shared" ca="1" si="418"/>
        <v>17.422767893036948</v>
      </c>
      <c r="I4391">
        <f>User_Model_Calcs!A4391-Sat_Data!$B$5</f>
        <v>2.5473502266931689</v>
      </c>
      <c r="J4391">
        <f>(Earth_Data!$B$1/SQRT(1-Earth_Data!$B$2^2*SIN(RADIANS(User_Model_Calcs!B4391))^2))*COS(RADIANS(User_Model_Calcs!B4391))</f>
        <v>6196.2877752581089</v>
      </c>
      <c r="K4391">
        <f>((Earth_Data!$B$1*(1-Earth_Data!$B$2^2))/SQRT(1-Earth_Data!$B$2^2*SIN(RADIANS(User_Model_Calcs!B4391))^2))*SIN(RADIANS(User_Model_Calcs!B4391))</f>
        <v>-1507.1096200520333</v>
      </c>
      <c r="L4391">
        <f t="shared" si="416"/>
        <v>-13.670473264389118</v>
      </c>
      <c r="M4391">
        <f t="shared" si="417"/>
        <v>6376.9398304097613</v>
      </c>
      <c r="N4391">
        <f>SQRT(User_Model_Calcs!M4391^2+Sat_Data!$B$3^2-2*User_Model_Calcs!M4391*Sat_Data!$B$3*COS(RADIANS(L4391))*COS(RADIANS(I4391)))</f>
        <v>36006.584294487911</v>
      </c>
      <c r="O4391">
        <f>DEGREES(ACOS(((Earth_Data!$B$1+Sat_Data!$B$2)/User_Model_Calcs!N4391)*SQRT(1-COS(RADIANS(User_Model_Calcs!I4391))^2*COS(RADIANS(User_Model_Calcs!B4391))^2)))</f>
        <v>73.556804890782317</v>
      </c>
      <c r="P4391">
        <f t="shared" si="414"/>
        <v>10.594957660787379</v>
      </c>
    </row>
    <row r="4392" spans="1:16" x14ac:dyDescent="0.25">
      <c r="A4392">
        <v>116.26316647294222</v>
      </c>
      <c r="B4392">
        <v>-16.176253461305151</v>
      </c>
      <c r="C4392">
        <v>400</v>
      </c>
      <c r="D4392">
        <f t="shared" ca="1" si="413"/>
        <v>3</v>
      </c>
      <c r="E4392" s="1">
        <v>0.65</v>
      </c>
      <c r="F4392">
        <v>19.899999999999999</v>
      </c>
      <c r="G4392">
        <f t="shared" ca="1" si="415"/>
        <v>54.048620189015942</v>
      </c>
      <c r="H4392">
        <f t="shared" ca="1" si="418"/>
        <v>15.405474464860006</v>
      </c>
      <c r="I4392">
        <f>User_Model_Calcs!A4392-Sat_Data!$B$5</f>
        <v>6.263166472942217</v>
      </c>
      <c r="J4392">
        <f>(Earth_Data!$B$1/SQRT(1-Earth_Data!$B$2^2*SIN(RADIANS(User_Model_Calcs!B4392))^2))*COS(RADIANS(User_Model_Calcs!B4392))</f>
        <v>6127.2165651575951</v>
      </c>
      <c r="K4392">
        <f>((Earth_Data!$B$1*(1-Earth_Data!$B$2^2))/SQRT(1-Earth_Data!$B$2^2*SIN(RADIANS(User_Model_Calcs!B4392))^2))*SIN(RADIANS(User_Model_Calcs!B4392))</f>
        <v>-1765.4688894657343</v>
      </c>
      <c r="L4392">
        <f t="shared" si="416"/>
        <v>-16.07357165801864</v>
      </c>
      <c r="M4392">
        <f t="shared" si="417"/>
        <v>6376.4930201493216</v>
      </c>
      <c r="N4392">
        <f>SQRT(User_Model_Calcs!M4392^2+Sat_Data!$B$3^2-2*User_Model_Calcs!M4392*Sat_Data!$B$3*COS(RADIANS(L4392))*COS(RADIANS(I4392)))</f>
        <v>36122.856296696715</v>
      </c>
      <c r="O4392">
        <f>DEGREES(ACOS(((Earth_Data!$B$1+Sat_Data!$B$2)/User_Model_Calcs!N4392)*SQRT(1-COS(RADIANS(User_Model_Calcs!I4392))^2*COS(RADIANS(User_Model_Calcs!B4392))^2)))</f>
        <v>69.670214885722231</v>
      </c>
      <c r="P4392">
        <f t="shared" si="414"/>
        <v>21.501715916004986</v>
      </c>
    </row>
    <row r="4393" spans="1:16" x14ac:dyDescent="0.25">
      <c r="A4393">
        <v>118.56100000000001</v>
      </c>
      <c r="B4393">
        <v>-11.452999999999999</v>
      </c>
      <c r="C4393">
        <v>3750</v>
      </c>
      <c r="D4393">
        <f t="shared" ca="1" si="413"/>
        <v>3</v>
      </c>
      <c r="E4393" s="1">
        <v>0.65</v>
      </c>
      <c r="F4393">
        <v>19.899999999999999</v>
      </c>
      <c r="G4393">
        <f t="shared" ca="1" si="415"/>
        <v>54.048620189015942</v>
      </c>
      <c r="H4393">
        <f t="shared" ca="1" si="418"/>
        <v>16.271932182017068</v>
      </c>
      <c r="I4393">
        <f>User_Model_Calcs!A4393-Sat_Data!$B$5</f>
        <v>8.561000000000007</v>
      </c>
      <c r="J4393">
        <f>(Earth_Data!$B$1/SQRT(1-Earth_Data!$B$2^2*SIN(RADIANS(User_Model_Calcs!B4393))^2))*COS(RADIANS(User_Model_Calcs!B4393))</f>
        <v>6251.9631036221845</v>
      </c>
      <c r="K4393">
        <f>((Earth_Data!$B$1*(1-Earth_Data!$B$2^2))/SQRT(1-Earth_Data!$B$2^2*SIN(RADIANS(User_Model_Calcs!B4393))^2))*SIN(RADIANS(User_Model_Calcs!B4393))</f>
        <v>-1258.1568477041671</v>
      </c>
      <c r="L4393">
        <f t="shared" si="416"/>
        <v>-11.378334221332782</v>
      </c>
      <c r="M4393">
        <f t="shared" si="417"/>
        <v>6377.3036075192485</v>
      </c>
      <c r="N4393">
        <f>SQRT(User_Model_Calcs!M4393^2+Sat_Data!$B$3^2-2*User_Model_Calcs!M4393*Sat_Data!$B$3*COS(RADIANS(L4393))*COS(RADIANS(I4393)))</f>
        <v>36015.853400466855</v>
      </c>
      <c r="O4393">
        <f>DEGREES(ACOS(((Earth_Data!$B$1+Sat_Data!$B$2)/User_Model_Calcs!N4393)*SQRT(1-COS(RADIANS(User_Model_Calcs!I4393))^2*COS(RADIANS(User_Model_Calcs!B4393))^2)))</f>
        <v>73.233895696497896</v>
      </c>
      <c r="P4393">
        <f t="shared" si="414"/>
        <v>37.16727107057924</v>
      </c>
    </row>
    <row r="4394" spans="1:16" x14ac:dyDescent="0.25">
      <c r="A4394">
        <v>115.0392228608999</v>
      </c>
      <c r="B4394">
        <v>-12.470854594127751</v>
      </c>
      <c r="C4394">
        <v>950</v>
      </c>
      <c r="D4394">
        <f t="shared" ca="1" si="413"/>
        <v>0.75</v>
      </c>
      <c r="E4394" s="1">
        <v>0.65</v>
      </c>
      <c r="F4394">
        <v>19.899999999999999</v>
      </c>
      <c r="G4394">
        <f t="shared" ca="1" si="415"/>
        <v>42.007420362456692</v>
      </c>
      <c r="H4394">
        <f t="shared" ca="1" si="418"/>
        <v>14.608482532145798</v>
      </c>
      <c r="I4394">
        <f>User_Model_Calcs!A4394-Sat_Data!$B$5</f>
        <v>5.0392228608998977</v>
      </c>
      <c r="J4394">
        <f>(Earth_Data!$B$1/SQRT(1-Earth_Data!$B$2^2*SIN(RADIANS(User_Model_Calcs!B4394))^2))*COS(RADIANS(User_Model_Calcs!B4394))</f>
        <v>6228.626321601866</v>
      </c>
      <c r="K4394">
        <f>((Earth_Data!$B$1*(1-Earth_Data!$B$2^2))/SQRT(1-Earth_Data!$B$2^2*SIN(RADIANS(User_Model_Calcs!B4394))^2))*SIN(RADIANS(User_Model_Calcs!B4394))</f>
        <v>-1368.3075773017463</v>
      </c>
      <c r="L4394">
        <f t="shared" si="416"/>
        <v>-12.389954994459952</v>
      </c>
      <c r="M4394">
        <f t="shared" si="417"/>
        <v>6377.1507336939248</v>
      </c>
      <c r="N4394">
        <f>SQRT(User_Model_Calcs!M4394^2+Sat_Data!$B$3^2-2*User_Model_Calcs!M4394*Sat_Data!$B$3*COS(RADIANS(L4394))*COS(RADIANS(I4394)))</f>
        <v>35989.770802133127</v>
      </c>
      <c r="O4394">
        <f>DEGREES(ACOS(((Earth_Data!$B$1+Sat_Data!$B$2)/User_Model_Calcs!N4394)*SQRT(1-COS(RADIANS(User_Model_Calcs!I4394))^2*COS(RADIANS(User_Model_Calcs!B4394))^2)))</f>
        <v>74.204002079052984</v>
      </c>
      <c r="P4394">
        <f t="shared" si="414"/>
        <v>22.212240937678708</v>
      </c>
    </row>
    <row r="4395" spans="1:16" x14ac:dyDescent="0.25">
      <c r="A4395">
        <v>142.89099999999999</v>
      </c>
      <c r="B4395">
        <v>-14.417999999999999</v>
      </c>
      <c r="C4395">
        <v>375</v>
      </c>
      <c r="D4395">
        <f t="shared" ca="1" si="413"/>
        <v>0.75</v>
      </c>
      <c r="E4395" s="1">
        <v>0.65</v>
      </c>
      <c r="F4395">
        <v>19.899999999999999</v>
      </c>
      <c r="G4395">
        <f t="shared" ca="1" si="415"/>
        <v>42.007420362456692</v>
      </c>
      <c r="H4395">
        <f t="shared" ca="1" si="418"/>
        <v>19.754176260478108</v>
      </c>
      <c r="I4395">
        <f>User_Model_Calcs!A4395-Sat_Data!$B$5</f>
        <v>32.890999999999991</v>
      </c>
      <c r="J4395">
        <f>(Earth_Data!$B$1/SQRT(1-Earth_Data!$B$2^2*SIN(RADIANS(User_Model_Calcs!B4395))^2))*COS(RADIANS(User_Model_Calcs!B4395))</f>
        <v>6178.5427115689117</v>
      </c>
      <c r="K4395">
        <f>((Earth_Data!$B$1*(1-Earth_Data!$B$2^2))/SQRT(1-Earth_Data!$B$2^2*SIN(RADIANS(User_Model_Calcs!B4395))^2))*SIN(RADIANS(User_Model_Calcs!B4395))</f>
        <v>-1577.8154199967983</v>
      </c>
      <c r="L4395">
        <f t="shared" si="416"/>
        <v>-14.325463616127339</v>
      </c>
      <c r="M4395">
        <f t="shared" si="417"/>
        <v>6376.8245654291759</v>
      </c>
      <c r="N4395">
        <f>SQRT(User_Model_Calcs!M4395^2+Sat_Data!$B$3^2-2*User_Model_Calcs!M4395*Sat_Data!$B$3*COS(RADIANS(L4395))*COS(RADIANS(I4395)))</f>
        <v>37161.410972900871</v>
      </c>
      <c r="O4395">
        <f>DEGREES(ACOS(((Earth_Data!$B$1+Sat_Data!$B$2)/User_Model_Calcs!N4395)*SQRT(1-COS(RADIANS(User_Model_Calcs!I4395))^2*COS(RADIANS(User_Model_Calcs!B4395))^2)))</f>
        <v>48.681896657746911</v>
      </c>
      <c r="P4395">
        <f t="shared" si="414"/>
        <v>68.942347558842769</v>
      </c>
    </row>
    <row r="4396" spans="1:16" x14ac:dyDescent="0.25">
      <c r="A4396">
        <v>117.16882778456178</v>
      </c>
      <c r="B4396">
        <v>-18.419231975487243</v>
      </c>
      <c r="C4396">
        <v>6250</v>
      </c>
      <c r="D4396">
        <f t="shared" ca="1" si="413"/>
        <v>3</v>
      </c>
      <c r="E4396" s="1">
        <v>0.65</v>
      </c>
      <c r="F4396">
        <v>19.899999999999999</v>
      </c>
      <c r="G4396">
        <f t="shared" ca="1" si="415"/>
        <v>54.048620189015942</v>
      </c>
      <c r="H4396">
        <f t="shared" ca="1" si="418"/>
        <v>22.806834561833448</v>
      </c>
      <c r="I4396">
        <f>User_Model_Calcs!A4396-Sat_Data!$B$5</f>
        <v>7.1688277845617847</v>
      </c>
      <c r="J4396">
        <f>(Earth_Data!$B$1/SQRT(1-Earth_Data!$B$2^2*SIN(RADIANS(User_Model_Calcs!B4396))^2))*COS(RADIANS(User_Model_Calcs!B4396))</f>
        <v>6053.4111688637986</v>
      </c>
      <c r="K4396">
        <f>((Earth_Data!$B$1*(1-Earth_Data!$B$2^2))/SQRT(1-Earth_Data!$B$2^2*SIN(RADIANS(User_Model_Calcs!B4396))^2))*SIN(RADIANS(User_Model_Calcs!B4396))</f>
        <v>-2002.4630125015497</v>
      </c>
      <c r="L4396">
        <f t="shared" si="416"/>
        <v>-18.304169226589842</v>
      </c>
      <c r="M4396">
        <f t="shared" si="417"/>
        <v>6376.0210865211038</v>
      </c>
      <c r="N4396">
        <f>SQRT(User_Model_Calcs!M4396^2+Sat_Data!$B$3^2-2*User_Model_Calcs!M4396*Sat_Data!$B$3*COS(RADIANS(L4396))*COS(RADIANS(I4396)))</f>
        <v>36221.334864175988</v>
      </c>
      <c r="O4396">
        <f>DEGREES(ACOS(((Earth_Data!$B$1+Sat_Data!$B$2)/User_Model_Calcs!N4396)*SQRT(1-COS(RADIANS(User_Model_Calcs!I4396))^2*COS(RADIANS(User_Model_Calcs!B4396))^2)))</f>
        <v>66.872197653390842</v>
      </c>
      <c r="P4396">
        <f t="shared" si="414"/>
        <v>21.705937180956798</v>
      </c>
    </row>
    <row r="4397" spans="1:16" x14ac:dyDescent="0.25">
      <c r="A4397">
        <v>114.09399999999999</v>
      </c>
      <c r="B4397">
        <v>-12.239999999999998</v>
      </c>
      <c r="C4397">
        <v>400</v>
      </c>
      <c r="D4397">
        <f t="shared" ca="1" si="413"/>
        <v>0.75</v>
      </c>
      <c r="E4397" s="1">
        <v>0.65</v>
      </c>
      <c r="F4397">
        <v>19.899999999999999</v>
      </c>
      <c r="G4397">
        <f t="shared" ca="1" si="415"/>
        <v>42.007420362456692</v>
      </c>
      <c r="H4397">
        <f t="shared" ca="1" si="418"/>
        <v>22.868712917888637</v>
      </c>
      <c r="I4397">
        <f>User_Model_Calcs!A4397-Sat_Data!$B$5</f>
        <v>4.0939999999999941</v>
      </c>
      <c r="J4397">
        <f>(Earth_Data!$B$1/SQRT(1-Earth_Data!$B$2^2*SIN(RADIANS(User_Model_Calcs!B4397))^2))*COS(RADIANS(User_Model_Calcs!B4397))</f>
        <v>6234.0908940424661</v>
      </c>
      <c r="K4397">
        <f>((Earth_Data!$B$1*(1-Earth_Data!$B$2^2))/SQRT(1-Earth_Data!$B$2^2*SIN(RADIANS(User_Model_Calcs!B4397))^2))*SIN(RADIANS(User_Model_Calcs!B4397))</f>
        <v>-1343.3607573047364</v>
      </c>
      <c r="L4397">
        <f t="shared" si="416"/>
        <v>-12.160505668556706</v>
      </c>
      <c r="M4397">
        <f t="shared" si="417"/>
        <v>6377.1864799023679</v>
      </c>
      <c r="N4397">
        <f>SQRT(User_Model_Calcs!M4397^2+Sat_Data!$B$3^2-2*User_Model_Calcs!M4397*Sat_Data!$B$3*COS(RADIANS(L4397))*COS(RADIANS(I4397)))</f>
        <v>35973.803247400137</v>
      </c>
      <c r="O4397">
        <f>DEGREES(ACOS(((Earth_Data!$B$1+Sat_Data!$B$2)/User_Model_Calcs!N4397)*SQRT(1-COS(RADIANS(User_Model_Calcs!I4397))^2*COS(RADIANS(User_Model_Calcs!B4397))^2)))</f>
        <v>74.835024798063955</v>
      </c>
      <c r="P4397">
        <f t="shared" si="414"/>
        <v>18.655175721498587</v>
      </c>
    </row>
    <row r="4398" spans="1:16" x14ac:dyDescent="0.25">
      <c r="A4398">
        <v>115.15079203189048</v>
      </c>
      <c r="B4398">
        <v>-14.830451389563123</v>
      </c>
      <c r="C4398">
        <v>2500</v>
      </c>
      <c r="D4398">
        <f t="shared" ca="1" si="413"/>
        <v>1.2</v>
      </c>
      <c r="E4398" s="1">
        <v>0.65</v>
      </c>
      <c r="F4398">
        <v>19.899999999999999</v>
      </c>
      <c r="G4398">
        <f t="shared" ca="1" si="415"/>
        <v>46.089820015575185</v>
      </c>
      <c r="H4398">
        <f t="shared" ca="1" si="418"/>
        <v>22.100996089348733</v>
      </c>
      <c r="I4398">
        <f>User_Model_Calcs!A4398-Sat_Data!$B$5</f>
        <v>5.1507920318904752</v>
      </c>
      <c r="J4398">
        <f>(Earth_Data!$B$1/SQRT(1-Earth_Data!$B$2^2*SIN(RADIANS(User_Model_Calcs!B4398))^2))*COS(RADIANS(User_Model_Calcs!B4398))</f>
        <v>6167.020692326505</v>
      </c>
      <c r="K4398">
        <f>((Earth_Data!$B$1*(1-Earth_Data!$B$2^2))/SQRT(1-Earth_Data!$B$2^2*SIN(RADIANS(User_Model_Calcs!B4398))^2))*SIN(RADIANS(User_Model_Calcs!B4398))</f>
        <v>-1621.9725806184001</v>
      </c>
      <c r="L4398">
        <f t="shared" si="416"/>
        <v>-14.7355026576908</v>
      </c>
      <c r="M4398">
        <f t="shared" si="417"/>
        <v>6376.7498988012067</v>
      </c>
      <c r="N4398">
        <f>SQRT(User_Model_Calcs!M4398^2+Sat_Data!$B$3^2-2*User_Model_Calcs!M4398*Sat_Data!$B$3*COS(RADIANS(L4398))*COS(RADIANS(I4398)))</f>
        <v>36062.770830949186</v>
      </c>
      <c r="O4398">
        <f>DEGREES(ACOS(((Earth_Data!$B$1+Sat_Data!$B$2)/User_Model_Calcs!N4398)*SQRT(1-COS(RADIANS(User_Model_Calcs!I4398))^2*COS(RADIANS(User_Model_Calcs!B4398))^2)))</f>
        <v>71.578856425205274</v>
      </c>
      <c r="P4398">
        <f t="shared" si="414"/>
        <v>19.400726963522303</v>
      </c>
    </row>
    <row r="4399" spans="1:16" x14ac:dyDescent="0.25">
      <c r="A4399">
        <v>111.45600602522673</v>
      </c>
      <c r="B4399">
        <v>-22.41916197339253</v>
      </c>
      <c r="C4399">
        <v>950</v>
      </c>
      <c r="D4399">
        <f t="shared" ca="1" si="413"/>
        <v>1.2</v>
      </c>
      <c r="E4399" s="1">
        <v>0.65</v>
      </c>
      <c r="F4399">
        <v>19.899999999999999</v>
      </c>
      <c r="G4399">
        <f t="shared" ca="1" si="415"/>
        <v>46.089820015575185</v>
      </c>
      <c r="H4399">
        <f t="shared" ca="1" si="418"/>
        <v>22.130636122850458</v>
      </c>
      <c r="I4399">
        <f>User_Model_Calcs!A4399-Sat_Data!$B$5</f>
        <v>1.4560060252267277</v>
      </c>
      <c r="J4399">
        <f>(Earth_Data!$B$1/SQRT(1-Earth_Data!$B$2^2*SIN(RADIANS(User_Model_Calcs!B4399))^2))*COS(RADIANS(User_Model_Calcs!B4399))</f>
        <v>5898.9435040467815</v>
      </c>
      <c r="K4399">
        <f>((Earth_Data!$B$1*(1-Earth_Data!$B$2^2))/SQRT(1-Earth_Data!$B$2^2*SIN(RADIANS(User_Model_Calcs!B4399))^2))*SIN(RADIANS(User_Model_Calcs!B4399))</f>
        <v>-2417.385089886825</v>
      </c>
      <c r="L4399">
        <f t="shared" si="416"/>
        <v>-22.283802105951988</v>
      </c>
      <c r="M4399">
        <f t="shared" si="417"/>
        <v>6375.0517752205633</v>
      </c>
      <c r="N4399">
        <f>SQRT(User_Model_Calcs!M4399^2+Sat_Data!$B$3^2-2*User_Model_Calcs!M4399*Sat_Data!$B$3*COS(RADIANS(L4399))*COS(RADIANS(I4399)))</f>
        <v>36347.886300690479</v>
      </c>
      <c r="O4399">
        <f>DEGREES(ACOS(((Earth_Data!$B$1+Sat_Data!$B$2)/User_Model_Calcs!N4399)*SQRT(1-COS(RADIANS(User_Model_Calcs!I4399))^2*COS(RADIANS(User_Model_Calcs!B4399))^2)))</f>
        <v>63.688904995988409</v>
      </c>
      <c r="P4399">
        <f t="shared" si="414"/>
        <v>3.8129181711942417</v>
      </c>
    </row>
    <row r="4400" spans="1:16" x14ac:dyDescent="0.25">
      <c r="A4400">
        <v>115.54898443692238</v>
      </c>
      <c r="B4400">
        <v>-14.979411751594885</v>
      </c>
      <c r="C4400">
        <v>2500</v>
      </c>
      <c r="D4400">
        <f t="shared" ca="1" si="413"/>
        <v>3</v>
      </c>
      <c r="E4400" s="1">
        <v>0.65</v>
      </c>
      <c r="F4400">
        <v>19.899999999999999</v>
      </c>
      <c r="G4400">
        <f t="shared" ca="1" si="415"/>
        <v>54.048620189015942</v>
      </c>
      <c r="H4400">
        <f t="shared" ca="1" si="418"/>
        <v>17.39913849759445</v>
      </c>
      <c r="I4400">
        <f>User_Model_Calcs!A4400-Sat_Data!$B$5</f>
        <v>5.5489844369223817</v>
      </c>
      <c r="J4400">
        <f>(Earth_Data!$B$1/SQRT(1-Earth_Data!$B$2^2*SIN(RADIANS(User_Model_Calcs!B4400))^2))*COS(RADIANS(User_Model_Calcs!B4400))</f>
        <v>6162.7812241735692</v>
      </c>
      <c r="K4400">
        <f>((Earth_Data!$B$1*(1-Earth_Data!$B$2^2))/SQRT(1-Earth_Data!$B$2^2*SIN(RADIANS(User_Model_Calcs!B4400))^2))*SIN(RADIANS(User_Model_Calcs!B4400))</f>
        <v>-1637.9001558717009</v>
      </c>
      <c r="L4400">
        <f t="shared" si="416"/>
        <v>-14.883596548920437</v>
      </c>
      <c r="M4400">
        <f t="shared" si="417"/>
        <v>6376.7224604518278</v>
      </c>
      <c r="N4400">
        <f>SQRT(User_Model_Calcs!M4400^2+Sat_Data!$B$3^2-2*User_Model_Calcs!M4400*Sat_Data!$B$3*COS(RADIANS(L4400))*COS(RADIANS(I4400)))</f>
        <v>36072.370389892683</v>
      </c>
      <c r="O4400">
        <f>DEGREES(ACOS(((Earth_Data!$B$1+Sat_Data!$B$2)/User_Model_Calcs!N4400)*SQRT(1-COS(RADIANS(User_Model_Calcs!I4400))^2*COS(RADIANS(User_Model_Calcs!B4400))^2)))</f>
        <v>71.261698771964873</v>
      </c>
      <c r="P4400">
        <f t="shared" si="414"/>
        <v>20.599761254882566</v>
      </c>
    </row>
    <row r="4401" spans="1:16" x14ac:dyDescent="0.25">
      <c r="A4401">
        <v>117.48885022922441</v>
      </c>
      <c r="B4401">
        <v>-13.253877933572277</v>
      </c>
      <c r="C4401">
        <v>6250</v>
      </c>
      <c r="D4401">
        <f t="shared" ca="1" si="413"/>
        <v>1.2</v>
      </c>
      <c r="E4401" s="1">
        <v>0.65</v>
      </c>
      <c r="F4401">
        <v>19.899999999999999</v>
      </c>
      <c r="G4401">
        <f t="shared" ca="1" si="415"/>
        <v>46.089820015575185</v>
      </c>
      <c r="H4401">
        <f t="shared" ca="1" si="418"/>
        <v>16.368896387112766</v>
      </c>
      <c r="I4401">
        <f>User_Model_Calcs!A4401-Sat_Data!$B$5</f>
        <v>7.4888502292244112</v>
      </c>
      <c r="J4401">
        <f>(Earth_Data!$B$1/SQRT(1-Earth_Data!$B$2^2*SIN(RADIANS(User_Model_Calcs!B4401))^2))*COS(RADIANS(User_Model_Calcs!B4401))</f>
        <v>6209.3428055945551</v>
      </c>
      <c r="K4401">
        <f>((Earth_Data!$B$1*(1-Earth_Data!$B$2^2))/SQRT(1-Earth_Data!$B$2^2*SIN(RADIANS(User_Model_Calcs!B4401))^2))*SIN(RADIANS(User_Model_Calcs!B4401))</f>
        <v>-1452.7586650742981</v>
      </c>
      <c r="L4401">
        <f t="shared" si="416"/>
        <v>-13.168251187484996</v>
      </c>
      <c r="M4401">
        <f t="shared" si="417"/>
        <v>6377.0248404986878</v>
      </c>
      <c r="N4401">
        <f>SQRT(User_Model_Calcs!M4401^2+Sat_Data!$B$3^2-2*User_Model_Calcs!M4401*Sat_Data!$B$3*COS(RADIANS(L4401))*COS(RADIANS(I4401)))</f>
        <v>36046.14164735379</v>
      </c>
      <c r="O4401">
        <f>DEGREES(ACOS(((Earth_Data!$B$1+Sat_Data!$B$2)/User_Model_Calcs!N4401)*SQRT(1-COS(RADIANS(User_Model_Calcs!I4401))^2*COS(RADIANS(User_Model_Calcs!B4401))^2)))</f>
        <v>72.151735651316869</v>
      </c>
      <c r="P4401">
        <f t="shared" si="414"/>
        <v>29.828689736092851</v>
      </c>
    </row>
    <row r="4402" spans="1:16" x14ac:dyDescent="0.25">
      <c r="A4402">
        <v>109.9819233319062</v>
      </c>
      <c r="B4402">
        <v>-15.378758810345758</v>
      </c>
      <c r="C4402">
        <v>950</v>
      </c>
      <c r="D4402">
        <f t="shared" ca="1" si="413"/>
        <v>3</v>
      </c>
      <c r="E4402" s="1">
        <v>0.65</v>
      </c>
      <c r="F4402">
        <v>19.899999999999999</v>
      </c>
      <c r="G4402">
        <f t="shared" ca="1" si="415"/>
        <v>54.048620189015942</v>
      </c>
      <c r="H4402">
        <f t="shared" ca="1" si="418"/>
        <v>16.660580088326572</v>
      </c>
      <c r="I4402">
        <f>User_Model_Calcs!A4402-Sat_Data!$B$5</f>
        <v>-1.8076668093797821E-2</v>
      </c>
      <c r="J4402">
        <f>(Earth_Data!$B$1/SQRT(1-Earth_Data!$B$2^2*SIN(RADIANS(User_Model_Calcs!B4402))^2))*COS(RADIANS(User_Model_Calcs!B4402))</f>
        <v>6151.2112119147114</v>
      </c>
      <c r="K4402">
        <f>((Earth_Data!$B$1*(1-Earth_Data!$B$2^2))/SQRT(1-Earth_Data!$B$2^2*SIN(RADIANS(User_Model_Calcs!B4402))^2))*SIN(RADIANS(User_Model_Calcs!B4402))</f>
        <v>-1680.5463922455606</v>
      </c>
      <c r="L4402">
        <f t="shared" si="416"/>
        <v>-15.280633425468459</v>
      </c>
      <c r="M4402">
        <f t="shared" si="417"/>
        <v>6376.6476733527334</v>
      </c>
      <c r="N4402">
        <f>SQRT(User_Model_Calcs!M4402^2+Sat_Data!$B$3^2-2*User_Model_Calcs!M4402*Sat_Data!$B$3*COS(RADIANS(L4402))*COS(RADIANS(I4402)))</f>
        <v>36052.119242682173</v>
      </c>
      <c r="O4402">
        <f>DEGREES(ACOS(((Earth_Data!$B$1+Sat_Data!$B$2)/User_Model_Calcs!N4402)*SQRT(1-COS(RADIANS(User_Model_Calcs!I4402))^2*COS(RADIANS(User_Model_Calcs!B4402))^2)))</f>
        <v>71.931199819131805</v>
      </c>
      <c r="P4402">
        <f t="shared" si="414"/>
        <v>6.8162707556679455E-2</v>
      </c>
    </row>
    <row r="4403" spans="1:16" x14ac:dyDescent="0.25">
      <c r="A4403">
        <v>159.459</v>
      </c>
      <c r="B4403">
        <v>-14.65</v>
      </c>
      <c r="C4403">
        <v>1250</v>
      </c>
      <c r="D4403">
        <f t="shared" ca="1" si="413"/>
        <v>0.75</v>
      </c>
      <c r="E4403" s="1">
        <v>0.65</v>
      </c>
      <c r="F4403">
        <v>19.899999999999999</v>
      </c>
      <c r="G4403">
        <f t="shared" ca="1" si="415"/>
        <v>42.007420362456692</v>
      </c>
      <c r="H4403">
        <f t="shared" ca="1" si="418"/>
        <v>22.287079544641649</v>
      </c>
      <c r="I4403">
        <f>User_Model_Calcs!A4403-Sat_Data!$B$5</f>
        <v>49.459000000000003</v>
      </c>
      <c r="J4403">
        <f>(Earth_Data!$B$1/SQRT(1-Earth_Data!$B$2^2*SIN(RADIANS(User_Model_Calcs!B4403))^2))*COS(RADIANS(User_Model_Calcs!B4403))</f>
        <v>6172.1008468250966</v>
      </c>
      <c r="K4403">
        <f>((Earth_Data!$B$1*(1-Earth_Data!$B$2^2))/SQRT(1-Earth_Data!$B$2^2*SIN(RADIANS(User_Model_Calcs!B4403))^2))*SIN(RADIANS(User_Model_Calcs!B4403))</f>
        <v>-1602.6634243057076</v>
      </c>
      <c r="L4403">
        <f t="shared" si="416"/>
        <v>-14.556104321889455</v>
      </c>
      <c r="M4403">
        <f t="shared" si="417"/>
        <v>6376.7828028706117</v>
      </c>
      <c r="N4403">
        <f>SQRT(User_Model_Calcs!M4403^2+Sat_Data!$B$3^2-2*User_Model_Calcs!M4403*Sat_Data!$B$3*COS(RADIANS(L4403))*COS(RADIANS(I4403)))</f>
        <v>38472.957962113222</v>
      </c>
      <c r="O4403">
        <f>DEGREES(ACOS(((Earth_Data!$B$1+Sat_Data!$B$2)/User_Model_Calcs!N4403)*SQRT(1-COS(RADIANS(User_Model_Calcs!I4403))^2*COS(RADIANS(User_Model_Calcs!B4403))^2)))</f>
        <v>31.557495431719129</v>
      </c>
      <c r="P4403">
        <f t="shared" si="414"/>
        <v>77.793744561579885</v>
      </c>
    </row>
    <row r="4404" spans="1:16" x14ac:dyDescent="0.25">
      <c r="A4404">
        <v>113.66199780407118</v>
      </c>
      <c r="B4404">
        <v>-18.97265764491803</v>
      </c>
      <c r="C4404">
        <v>6250</v>
      </c>
      <c r="D4404">
        <f t="shared" ca="1" si="413"/>
        <v>0.75</v>
      </c>
      <c r="E4404" s="1">
        <v>0.65</v>
      </c>
      <c r="F4404">
        <v>19.899999999999999</v>
      </c>
      <c r="G4404">
        <f t="shared" ca="1" si="415"/>
        <v>42.007420362456692</v>
      </c>
      <c r="H4404">
        <f t="shared" ca="1" si="418"/>
        <v>23.068062830501781</v>
      </c>
      <c r="I4404">
        <f>User_Model_Calcs!A4404-Sat_Data!$B$5</f>
        <v>3.6619978040711771</v>
      </c>
      <c r="J4404">
        <f>(Earth_Data!$B$1/SQRT(1-Earth_Data!$B$2^2*SIN(RADIANS(User_Model_Calcs!B4404))^2))*COS(RADIANS(User_Model_Calcs!B4404))</f>
        <v>6033.7752831016096</v>
      </c>
      <c r="K4404">
        <f>((Earth_Data!$B$1*(1-Earth_Data!$B$2^2))/SQRT(1-Earth_Data!$B$2^2*SIN(RADIANS(User_Model_Calcs!B4404))^2))*SIN(RADIANS(User_Model_Calcs!B4404))</f>
        <v>-2060.4882517821743</v>
      </c>
      <c r="L4404">
        <f t="shared" si="416"/>
        <v>-18.854644791136124</v>
      </c>
      <c r="M4404">
        <f t="shared" si="417"/>
        <v>6375.8964861970799</v>
      </c>
      <c r="N4404">
        <f>SQRT(User_Model_Calcs!M4404^2+Sat_Data!$B$3^2-2*User_Model_Calcs!M4404*Sat_Data!$B$3*COS(RADIANS(L4404))*COS(RADIANS(I4404)))</f>
        <v>36203.422081787634</v>
      </c>
      <c r="O4404">
        <f>DEGREES(ACOS(((Earth_Data!$B$1+Sat_Data!$B$2)/User_Model_Calcs!N4404)*SQRT(1-COS(RADIANS(User_Model_Calcs!I4404))^2*COS(RADIANS(User_Model_Calcs!B4404))^2)))</f>
        <v>67.348511653841044</v>
      </c>
      <c r="P4404">
        <f t="shared" si="414"/>
        <v>11.13659789356606</v>
      </c>
    </row>
    <row r="4405" spans="1:16" x14ac:dyDescent="0.25">
      <c r="A4405">
        <v>125.38200000000001</v>
      </c>
      <c r="B4405">
        <v>-13.523</v>
      </c>
      <c r="C4405">
        <v>400</v>
      </c>
      <c r="D4405">
        <f t="shared" ca="1" si="413"/>
        <v>3</v>
      </c>
      <c r="E4405" s="1">
        <v>0.65</v>
      </c>
      <c r="F4405">
        <v>19.899999999999999</v>
      </c>
      <c r="G4405">
        <f t="shared" ca="1" si="415"/>
        <v>54.048620189015942</v>
      </c>
      <c r="H4405">
        <f t="shared" ca="1" si="418"/>
        <v>14.091650945979486</v>
      </c>
      <c r="I4405">
        <f>User_Model_Calcs!A4405-Sat_Data!$B$5</f>
        <v>15.382000000000005</v>
      </c>
      <c r="J4405">
        <f>(Earth_Data!$B$1/SQRT(1-Earth_Data!$B$2^2*SIN(RADIANS(User_Model_Calcs!B4405))^2))*COS(RADIANS(User_Model_Calcs!B4405))</f>
        <v>6202.4485899915489</v>
      </c>
      <c r="K4405">
        <f>((Earth_Data!$B$1*(1-Earth_Data!$B$2^2))/SQRT(1-Earth_Data!$B$2^2*SIN(RADIANS(User_Model_Calcs!B4405))^2))*SIN(RADIANS(User_Model_Calcs!B4405))</f>
        <v>-1481.7234756624393</v>
      </c>
      <c r="L4405">
        <f t="shared" si="416"/>
        <v>-13.435763014147531</v>
      </c>
      <c r="M4405">
        <f t="shared" si="417"/>
        <v>6376.9799254676454</v>
      </c>
      <c r="N4405">
        <f>SQRT(User_Model_Calcs!M4405^2+Sat_Data!$B$3^2-2*User_Model_Calcs!M4405*Sat_Data!$B$3*COS(RADIANS(L4405))*COS(RADIANS(I4405)))</f>
        <v>36251.548212621157</v>
      </c>
      <c r="O4405">
        <f>DEGREES(ACOS(((Earth_Data!$B$1+Sat_Data!$B$2)/User_Model_Calcs!N4405)*SQRT(1-COS(RADIANS(User_Model_Calcs!I4405))^2*COS(RADIANS(User_Model_Calcs!B4405))^2)))</f>
        <v>66.114877477475744</v>
      </c>
      <c r="P4405">
        <f t="shared" si="414"/>
        <v>49.636195815922434</v>
      </c>
    </row>
    <row r="4406" spans="1:16" x14ac:dyDescent="0.25">
      <c r="A4406">
        <v>148.56988612988252</v>
      </c>
      <c r="B4406">
        <v>-14.043001641983723</v>
      </c>
      <c r="C4406">
        <v>4700</v>
      </c>
      <c r="D4406">
        <f t="shared" ca="1" si="413"/>
        <v>3</v>
      </c>
      <c r="E4406" s="1">
        <v>0.65</v>
      </c>
      <c r="F4406">
        <v>19.899999999999999</v>
      </c>
      <c r="G4406">
        <f t="shared" ca="1" si="415"/>
        <v>54.048620189015942</v>
      </c>
      <c r="H4406">
        <f t="shared" ca="1" si="418"/>
        <v>20.994791967286385</v>
      </c>
      <c r="I4406">
        <f>User_Model_Calcs!A4406-Sat_Data!$B$5</f>
        <v>38.569886129882519</v>
      </c>
      <c r="J4406">
        <f>(Earth_Data!$B$1/SQRT(1-Earth_Data!$B$2^2*SIN(RADIANS(User_Model_Calcs!B4406))^2))*COS(RADIANS(User_Model_Calcs!B4406))</f>
        <v>6188.7419968638251</v>
      </c>
      <c r="K4406">
        <f>((Earth_Data!$B$1*(1-Earth_Data!$B$2^2))/SQRT(1-Earth_Data!$B$2^2*SIN(RADIANS(User_Model_Calcs!B4406))^2))*SIN(RADIANS(User_Model_Calcs!B4406))</f>
        <v>-1537.5982776196554</v>
      </c>
      <c r="L4406">
        <f t="shared" si="416"/>
        <v>-13.952675064650251</v>
      </c>
      <c r="M4406">
        <f t="shared" si="417"/>
        <v>6376.8907758471905</v>
      </c>
      <c r="N4406">
        <f>SQRT(User_Model_Calcs!M4406^2+Sat_Data!$B$3^2-2*User_Model_Calcs!M4406*Sat_Data!$B$3*COS(RADIANS(L4406))*COS(RADIANS(I4406)))</f>
        <v>37555.87568289254</v>
      </c>
      <c r="O4406">
        <f>DEGREES(ACOS(((Earth_Data!$B$1+Sat_Data!$B$2)/User_Model_Calcs!N4406)*SQRT(1-COS(RADIANS(User_Model_Calcs!I4406))^2*COS(RADIANS(User_Model_Calcs!B4406))^2)))</f>
        <v>42.974280305776688</v>
      </c>
      <c r="P4406">
        <f t="shared" si="414"/>
        <v>73.075501050578069</v>
      </c>
    </row>
    <row r="4407" spans="1:16" x14ac:dyDescent="0.25">
      <c r="A4407">
        <v>108.62695311280474</v>
      </c>
      <c r="B4407">
        <v>-17.010902035371181</v>
      </c>
      <c r="C4407">
        <v>950</v>
      </c>
      <c r="D4407">
        <f t="shared" ca="1" si="413"/>
        <v>3</v>
      </c>
      <c r="E4407" s="1">
        <v>0.65</v>
      </c>
      <c r="F4407">
        <v>19.899999999999999</v>
      </c>
      <c r="G4407">
        <f t="shared" ca="1" si="415"/>
        <v>54.048620189015942</v>
      </c>
      <c r="H4407">
        <f t="shared" ca="1" si="418"/>
        <v>14.366635386767857</v>
      </c>
      <c r="I4407">
        <f>User_Model_Calcs!A4407-Sat_Data!$B$5</f>
        <v>-1.3730468871952581</v>
      </c>
      <c r="J4407">
        <f>(Earth_Data!$B$1/SQRT(1-Earth_Data!$B$2^2*SIN(RADIANS(User_Model_Calcs!B4407))^2))*COS(RADIANS(User_Model_Calcs!B4407))</f>
        <v>6100.8387224157987</v>
      </c>
      <c r="K4407">
        <f>((Earth_Data!$B$1*(1-Earth_Data!$B$2^2))/SQRT(1-Earth_Data!$B$2^2*SIN(RADIANS(User_Model_Calcs!B4407))^2))*SIN(RADIANS(User_Model_Calcs!B4407))</f>
        <v>-1853.9878117152607</v>
      </c>
      <c r="L4407">
        <f t="shared" si="416"/>
        <v>-16.903536087334924</v>
      </c>
      <c r="M4407">
        <f t="shared" si="417"/>
        <v>6376.3236996655669</v>
      </c>
      <c r="N4407">
        <f>SQRT(User_Model_Calcs!M4407^2+Sat_Data!$B$3^2-2*User_Model_Calcs!M4407*Sat_Data!$B$3*COS(RADIANS(L4407))*COS(RADIANS(I4407)))</f>
        <v>36112.971204602094</v>
      </c>
      <c r="O4407">
        <f>DEGREES(ACOS(((Earth_Data!$B$1+Sat_Data!$B$2)/User_Model_Calcs!N4407)*SQRT(1-COS(RADIANS(User_Model_Calcs!I4407))^2*COS(RADIANS(User_Model_Calcs!B4407))^2)))</f>
        <v>69.963379597981245</v>
      </c>
      <c r="P4407">
        <f t="shared" si="414"/>
        <v>4.6837538793076181</v>
      </c>
    </row>
    <row r="4408" spans="1:16" x14ac:dyDescent="0.25">
      <c r="A4408">
        <v>108.82447813209761</v>
      </c>
      <c r="B4408">
        <v>-18.238358532122774</v>
      </c>
      <c r="C4408">
        <v>400</v>
      </c>
      <c r="D4408">
        <f t="shared" ca="1" si="413"/>
        <v>0.75</v>
      </c>
      <c r="E4408" s="1">
        <v>0.65</v>
      </c>
      <c r="F4408">
        <v>19.899999999999999</v>
      </c>
      <c r="G4408">
        <f t="shared" ca="1" si="415"/>
        <v>42.007420362456692</v>
      </c>
      <c r="H4408">
        <f t="shared" ca="1" si="418"/>
        <v>18.725080682000659</v>
      </c>
      <c r="I4408">
        <f>User_Model_Calcs!A4408-Sat_Data!$B$5</f>
        <v>-1.1755218679023898</v>
      </c>
      <c r="J4408">
        <f>(Earth_Data!$B$1/SQRT(1-Earth_Data!$B$2^2*SIN(RADIANS(User_Model_Calcs!B4408))^2))*COS(RADIANS(User_Model_Calcs!B4408))</f>
        <v>6059.7067949933144</v>
      </c>
      <c r="K4408">
        <f>((Earth_Data!$B$1*(1-Earth_Data!$B$2^2))/SQRT(1-Earth_Data!$B$2^2*SIN(RADIANS(User_Model_Calcs!B4408))^2))*SIN(RADIANS(User_Model_Calcs!B4408))</f>
        <v>-1983.4588414500183</v>
      </c>
      <c r="L4408">
        <f t="shared" si="416"/>
        <v>-18.124269240861832</v>
      </c>
      <c r="M4408">
        <f t="shared" si="417"/>
        <v>6376.0611208656392</v>
      </c>
      <c r="N4408">
        <f>SQRT(User_Model_Calcs!M4408^2+Sat_Data!$B$3^2-2*User_Model_Calcs!M4408*Sat_Data!$B$3*COS(RADIANS(L4408))*COS(RADIANS(I4408)))</f>
        <v>36160.361618868068</v>
      </c>
      <c r="O4408">
        <f>DEGREES(ACOS(((Earth_Data!$B$1+Sat_Data!$B$2)/User_Model_Calcs!N4408)*SQRT(1-COS(RADIANS(User_Model_Calcs!I4408))^2*COS(RADIANS(User_Model_Calcs!B4408))^2)))</f>
        <v>68.552990124260916</v>
      </c>
      <c r="P4408">
        <f t="shared" si="414"/>
        <v>3.7511691452712919</v>
      </c>
    </row>
    <row r="4409" spans="1:16" x14ac:dyDescent="0.25">
      <c r="A4409">
        <v>148.14150381418938</v>
      </c>
      <c r="B4409">
        <v>-9.6140573175915769</v>
      </c>
      <c r="C4409">
        <v>4700</v>
      </c>
      <c r="D4409">
        <f t="shared" ca="1" si="413"/>
        <v>0.75</v>
      </c>
      <c r="E4409" s="1">
        <v>0.65</v>
      </c>
      <c r="F4409">
        <v>19.899999999999999</v>
      </c>
      <c r="G4409">
        <f t="shared" ca="1" si="415"/>
        <v>42.007420362456692</v>
      </c>
      <c r="H4409">
        <f t="shared" ca="1" si="418"/>
        <v>18.165371470601194</v>
      </c>
      <c r="I4409">
        <f>User_Model_Calcs!A4409-Sat_Data!$B$5</f>
        <v>38.141503814189377</v>
      </c>
      <c r="J4409">
        <f>(Earth_Data!$B$1/SQRT(1-Earth_Data!$B$2^2*SIN(RADIANS(User_Model_Calcs!B4409))^2))*COS(RADIANS(User_Model_Calcs!B4409))</f>
        <v>6289.1468102452245</v>
      </c>
      <c r="K4409">
        <f>((Earth_Data!$B$1*(1-Earth_Data!$B$2^2))/SQRT(1-Earth_Data!$B$2^2*SIN(RADIANS(User_Model_Calcs!B4409))^2))*SIN(RADIANS(User_Model_Calcs!B4409))</f>
        <v>-1058.1850120996569</v>
      </c>
      <c r="L4409">
        <f t="shared" si="416"/>
        <v>-9.5508854356302724</v>
      </c>
      <c r="M4409">
        <f t="shared" si="417"/>
        <v>6377.5483628624906</v>
      </c>
      <c r="N4409">
        <f>SQRT(User_Model_Calcs!M4409^2+Sat_Data!$B$3^2-2*User_Model_Calcs!M4409*Sat_Data!$B$3*COS(RADIANS(L4409))*COS(RADIANS(I4409)))</f>
        <v>37434.899330205124</v>
      </c>
      <c r="O4409">
        <f>DEGREES(ACOS(((Earth_Data!$B$1+Sat_Data!$B$2)/User_Model_Calcs!N4409)*SQRT(1-COS(RADIANS(User_Model_Calcs!I4409))^2*COS(RADIANS(User_Model_Calcs!B4409))^2)))</f>
        <v>44.668353687437673</v>
      </c>
      <c r="P4409">
        <f t="shared" si="414"/>
        <v>77.993281567135796</v>
      </c>
    </row>
    <row r="4410" spans="1:16" x14ac:dyDescent="0.25">
      <c r="A4410">
        <v>116.09699999999999</v>
      </c>
      <c r="B4410">
        <v>-18.257999999999999</v>
      </c>
      <c r="C4410">
        <v>625</v>
      </c>
      <c r="D4410">
        <f t="shared" ca="1" si="413"/>
        <v>3</v>
      </c>
      <c r="E4410" s="1">
        <v>0.65</v>
      </c>
      <c r="F4410">
        <v>19.899999999999999</v>
      </c>
      <c r="G4410">
        <f t="shared" ca="1" si="415"/>
        <v>54.048620189015942</v>
      </c>
      <c r="H4410">
        <f t="shared" ca="1" si="418"/>
        <v>23.600936980335288</v>
      </c>
      <c r="I4410">
        <f>User_Model_Calcs!A4410-Sat_Data!$B$5</f>
        <v>6.0969999999999942</v>
      </c>
      <c r="J4410">
        <f>(Earth_Data!$B$1/SQRT(1-Earth_Data!$B$2^2*SIN(RADIANS(User_Model_Calcs!B4410))^2))*COS(RADIANS(User_Model_Calcs!B4410))</f>
        <v>6059.0260481221085</v>
      </c>
      <c r="K4410">
        <f>((Earth_Data!$B$1*(1-Earth_Data!$B$2^2))/SQRT(1-Earth_Data!$B$2^2*SIN(RADIANS(User_Model_Calcs!B4410))^2))*SIN(RADIANS(User_Model_Calcs!B4410))</f>
        <v>-1985.5234918968595</v>
      </c>
      <c r="L4410">
        <f t="shared" si="416"/>
        <v>-18.143804779678103</v>
      </c>
      <c r="M4410">
        <f t="shared" si="417"/>
        <v>6376.0567899522757</v>
      </c>
      <c r="N4410">
        <f>SQRT(User_Model_Calcs!M4410^2+Sat_Data!$B$3^2-2*User_Model_Calcs!M4410*Sat_Data!$B$3*COS(RADIANS(L4410))*COS(RADIANS(I4410)))</f>
        <v>36199.60948216352</v>
      </c>
      <c r="O4410">
        <f>DEGREES(ACOS(((Earth_Data!$B$1+Sat_Data!$B$2)/User_Model_Calcs!N4410)*SQRT(1-COS(RADIANS(User_Model_Calcs!I4410))^2*COS(RADIANS(User_Model_Calcs!B4410))^2)))</f>
        <v>67.457836839105113</v>
      </c>
      <c r="P4410">
        <f t="shared" si="414"/>
        <v>18.826449949535192</v>
      </c>
    </row>
    <row r="4411" spans="1:16" x14ac:dyDescent="0.25">
      <c r="A4411">
        <v>113.09</v>
      </c>
      <c r="B4411">
        <v>-13.243</v>
      </c>
      <c r="C4411">
        <v>375</v>
      </c>
      <c r="D4411">
        <f t="shared" ca="1" si="413"/>
        <v>1.2</v>
      </c>
      <c r="E4411" s="1">
        <v>0.65</v>
      </c>
      <c r="F4411">
        <v>19.899999999999999</v>
      </c>
      <c r="G4411">
        <f t="shared" ca="1" si="415"/>
        <v>46.089820015575185</v>
      </c>
      <c r="H4411">
        <f t="shared" ca="1" si="418"/>
        <v>17.326384599068241</v>
      </c>
      <c r="I4411">
        <f>User_Model_Calcs!A4411-Sat_Data!$B$5</f>
        <v>3.0900000000000034</v>
      </c>
      <c r="J4411">
        <f>(Earth_Data!$B$1/SQRT(1-Earth_Data!$B$2^2*SIN(RADIANS(User_Model_Calcs!B4411))^2))*COS(RADIANS(User_Model_Calcs!B4411))</f>
        <v>6209.6186059615202</v>
      </c>
      <c r="K4411">
        <f>((Earth_Data!$B$1*(1-Earth_Data!$B$2^2))/SQRT(1-Earth_Data!$B$2^2*SIN(RADIANS(User_Model_Calcs!B4411))^2))*SIN(RADIANS(User_Model_Calcs!B4411))</f>
        <v>-1451.5872397381106</v>
      </c>
      <c r="L4411">
        <f t="shared" si="416"/>
        <v>-13.157438498336338</v>
      </c>
      <c r="M4411">
        <f t="shared" si="417"/>
        <v>6377.0266383381213</v>
      </c>
      <c r="N4411">
        <f>SQRT(User_Model_Calcs!M4411^2+Sat_Data!$B$3^2-2*User_Model_Calcs!M4411*Sat_Data!$B$3*COS(RADIANS(L4411))*COS(RADIANS(I4411)))</f>
        <v>35994.389105757473</v>
      </c>
      <c r="O4411">
        <f>DEGREES(ACOS(((Earth_Data!$B$1+Sat_Data!$B$2)/User_Model_Calcs!N4411)*SQRT(1-COS(RADIANS(User_Model_Calcs!I4411))^2*COS(RADIANS(User_Model_Calcs!B4411))^2)))</f>
        <v>74.020266716241949</v>
      </c>
      <c r="P4411">
        <f t="shared" si="414"/>
        <v>13.259832834306307</v>
      </c>
    </row>
    <row r="4412" spans="1:16" x14ac:dyDescent="0.25">
      <c r="A4412">
        <v>126.556</v>
      </c>
      <c r="B4412">
        <v>-19.221</v>
      </c>
      <c r="C4412">
        <v>950</v>
      </c>
      <c r="D4412">
        <f t="shared" ca="1" si="413"/>
        <v>0.75</v>
      </c>
      <c r="E4412" s="1">
        <v>0.65</v>
      </c>
      <c r="F4412">
        <v>19.899999999999999</v>
      </c>
      <c r="G4412">
        <f t="shared" ca="1" si="415"/>
        <v>42.007420362456692</v>
      </c>
      <c r="H4412">
        <f t="shared" ca="1" si="418"/>
        <v>17.359492712923632</v>
      </c>
      <c r="I4412">
        <f>User_Model_Calcs!A4412-Sat_Data!$B$5</f>
        <v>16.555999999999997</v>
      </c>
      <c r="J4412">
        <f>(Earth_Data!$B$1/SQRT(1-Earth_Data!$B$2^2*SIN(RADIANS(User_Model_Calcs!B4412))^2))*COS(RADIANS(User_Model_Calcs!B4412))</f>
        <v>6024.7815639889177</v>
      </c>
      <c r="K4412">
        <f>((Earth_Data!$B$1*(1-Earth_Data!$B$2^2))/SQRT(1-Earth_Data!$B$2^2*SIN(RADIANS(User_Model_Calcs!B4412))^2))*SIN(RADIANS(User_Model_Calcs!B4412))</f>
        <v>-2086.4652119137704</v>
      </c>
      <c r="L4412">
        <f t="shared" si="416"/>
        <v>-19.101677463107887</v>
      </c>
      <c r="M4412">
        <f t="shared" si="417"/>
        <v>6375.8395505460394</v>
      </c>
      <c r="N4412">
        <f>SQRT(User_Model_Calcs!M4412^2+Sat_Data!$B$3^2-2*User_Model_Calcs!M4412*Sat_Data!$B$3*COS(RADIANS(L4412))*COS(RADIANS(I4412)))</f>
        <v>36489.311514013549</v>
      </c>
      <c r="O4412">
        <f>DEGREES(ACOS(((Earth_Data!$B$1+Sat_Data!$B$2)/User_Model_Calcs!N4412)*SQRT(1-COS(RADIANS(User_Model_Calcs!I4412))^2*COS(RADIANS(User_Model_Calcs!B4412))^2)))</f>
        <v>60.573618180438039</v>
      </c>
      <c r="P4412">
        <f t="shared" si="414"/>
        <v>42.081827960109784</v>
      </c>
    </row>
    <row r="4413" spans="1:16" x14ac:dyDescent="0.25">
      <c r="A4413">
        <v>148.32479198385735</v>
      </c>
      <c r="B4413">
        <v>-13.656319542327962</v>
      </c>
      <c r="C4413">
        <v>4700</v>
      </c>
      <c r="D4413">
        <f t="shared" ca="1" si="413"/>
        <v>0.75</v>
      </c>
      <c r="E4413" s="1">
        <v>0.65</v>
      </c>
      <c r="F4413">
        <v>19.899999999999999</v>
      </c>
      <c r="G4413">
        <f t="shared" ca="1" si="415"/>
        <v>42.007420362456692</v>
      </c>
      <c r="H4413">
        <f t="shared" ca="1" si="418"/>
        <v>17.417358135117759</v>
      </c>
      <c r="I4413">
        <f>User_Model_Calcs!A4413-Sat_Data!$B$5</f>
        <v>38.324791983857352</v>
      </c>
      <c r="J4413">
        <f>(Earth_Data!$B$1/SQRT(1-Earth_Data!$B$2^2*SIN(RADIANS(User_Model_Calcs!B4413))^2))*COS(RADIANS(User_Model_Calcs!B4413))</f>
        <v>6198.9828569765814</v>
      </c>
      <c r="K4413">
        <f>((Earth_Data!$B$1*(1-Earth_Data!$B$2^2))/SQRT(1-Earth_Data!$B$2^2*SIN(RADIANS(User_Model_Calcs!B4413))^2))*SIN(RADIANS(User_Model_Calcs!B4413))</f>
        <v>-1496.0604193171639</v>
      </c>
      <c r="L4413">
        <f t="shared" si="416"/>
        <v>-13.568287682101994</v>
      </c>
      <c r="M4413">
        <f t="shared" si="417"/>
        <v>6376.9573653378757</v>
      </c>
      <c r="N4413">
        <f>SQRT(User_Model_Calcs!M4413^2+Sat_Data!$B$3^2-2*User_Model_Calcs!M4413*Sat_Data!$B$3*COS(RADIANS(L4413))*COS(RADIANS(I4413)))</f>
        <v>37528.376094018684</v>
      </c>
      <c r="O4413">
        <f>DEGREES(ACOS(((Earth_Data!$B$1+Sat_Data!$B$2)/User_Model_Calcs!N4413)*SQRT(1-COS(RADIANS(User_Model_Calcs!I4413))^2*COS(RADIANS(User_Model_Calcs!B4413))^2)))</f>
        <v>43.353318332710977</v>
      </c>
      <c r="P4413">
        <f t="shared" si="414"/>
        <v>73.369885155250429</v>
      </c>
    </row>
    <row r="4414" spans="1:16" x14ac:dyDescent="0.25">
      <c r="A4414">
        <v>117.56952672568445</v>
      </c>
      <c r="B4414">
        <v>-19.754033445484765</v>
      </c>
      <c r="C4414">
        <v>6250</v>
      </c>
      <c r="D4414">
        <f t="shared" ca="1" si="413"/>
        <v>0.75</v>
      </c>
      <c r="E4414" s="1">
        <v>0.65</v>
      </c>
      <c r="F4414">
        <v>19.899999999999999</v>
      </c>
      <c r="G4414">
        <f t="shared" ca="1" si="415"/>
        <v>42.007420362456692</v>
      </c>
      <c r="H4414">
        <f t="shared" ca="1" si="418"/>
        <v>20.850909453010395</v>
      </c>
      <c r="I4414">
        <f>User_Model_Calcs!A4414-Sat_Data!$B$5</f>
        <v>7.5695267256844545</v>
      </c>
      <c r="J4414">
        <f>(Earth_Data!$B$1/SQRT(1-Earth_Data!$B$2^2*SIN(RADIANS(User_Model_Calcs!B4414))^2))*COS(RADIANS(User_Model_Calcs!B4414))</f>
        <v>6005.0972306431649</v>
      </c>
      <c r="K4414">
        <f>((Earth_Data!$B$1*(1-Earth_Data!$B$2^2))/SQRT(1-Earth_Data!$B$2^2*SIN(RADIANS(User_Model_Calcs!B4414))^2))*SIN(RADIANS(User_Model_Calcs!B4414))</f>
        <v>-2142.0905590862817</v>
      </c>
      <c r="L4414">
        <f t="shared" si="416"/>
        <v>-19.631930014964599</v>
      </c>
      <c r="M4414">
        <f t="shared" si="417"/>
        <v>6375.715231470489</v>
      </c>
      <c r="N4414">
        <f>SQRT(User_Model_Calcs!M4414^2+Sat_Data!$B$3^2-2*User_Model_Calcs!M4414*Sat_Data!$B$3*COS(RADIANS(L4414))*COS(RADIANS(I4414)))</f>
        <v>36283.299493493272</v>
      </c>
      <c r="O4414">
        <f>DEGREES(ACOS(((Earth_Data!$B$1+Sat_Data!$B$2)/User_Model_Calcs!N4414)*SQRT(1-COS(RADIANS(User_Model_Calcs!I4414))^2*COS(RADIANS(User_Model_Calcs!B4414))^2)))</f>
        <v>65.269299592524618</v>
      </c>
      <c r="P4414">
        <f t="shared" si="414"/>
        <v>21.463620571973816</v>
      </c>
    </row>
    <row r="4415" spans="1:16" x14ac:dyDescent="0.25">
      <c r="A4415">
        <v>115.977</v>
      </c>
      <c r="B4415">
        <v>-9.86</v>
      </c>
      <c r="C4415">
        <v>625</v>
      </c>
      <c r="D4415">
        <f t="shared" ca="1" si="413"/>
        <v>0.75</v>
      </c>
      <c r="E4415" s="1">
        <v>0.65</v>
      </c>
      <c r="F4415">
        <v>19.899999999999999</v>
      </c>
      <c r="G4415">
        <f t="shared" ca="1" si="415"/>
        <v>42.007420362456692</v>
      </c>
      <c r="H4415">
        <f t="shared" ca="1" si="418"/>
        <v>20.205648033589867</v>
      </c>
      <c r="I4415">
        <f>User_Model_Calcs!A4415-Sat_Data!$B$5</f>
        <v>5.9770000000000039</v>
      </c>
      <c r="J4415">
        <f>(Earth_Data!$B$1/SQRT(1-Earth_Data!$B$2^2*SIN(RADIANS(User_Model_Calcs!B4415))^2))*COS(RADIANS(User_Model_Calcs!B4415))</f>
        <v>6284.5461099584118</v>
      </c>
      <c r="K4415">
        <f>((Earth_Data!$B$1*(1-Earth_Data!$B$2^2))/SQRT(1-Earth_Data!$B$2^2*SIN(RADIANS(User_Model_Calcs!B4415))^2))*SIN(RADIANS(User_Model_Calcs!B4415))</f>
        <v>-1084.9958754260738</v>
      </c>
      <c r="L4415">
        <f t="shared" si="416"/>
        <v>-9.7952749384734883</v>
      </c>
      <c r="M4415">
        <f t="shared" si="417"/>
        <v>6377.5180013767895</v>
      </c>
      <c r="N4415">
        <f>SQRT(User_Model_Calcs!M4415^2+Sat_Data!$B$3^2-2*User_Model_Calcs!M4415*Sat_Data!$B$3*COS(RADIANS(L4415))*COS(RADIANS(I4415)))</f>
        <v>35936.102768737153</v>
      </c>
      <c r="O4415">
        <f>DEGREES(ACOS(((Earth_Data!$B$1+Sat_Data!$B$2)/User_Model_Calcs!N4415)*SQRT(1-COS(RADIANS(User_Model_Calcs!I4415))^2*COS(RADIANS(User_Model_Calcs!B4415))^2)))</f>
        <v>76.454526920768842</v>
      </c>
      <c r="P4415">
        <f t="shared" si="414"/>
        <v>31.441968058866902</v>
      </c>
    </row>
    <row r="4416" spans="1:16" x14ac:dyDescent="0.25">
      <c r="A4416">
        <v>160.69999999999999</v>
      </c>
      <c r="B4416">
        <v>-17.753999999999998</v>
      </c>
      <c r="C4416">
        <v>375</v>
      </c>
      <c r="D4416">
        <f t="shared" ca="1" si="413"/>
        <v>1.2</v>
      </c>
      <c r="E4416" s="1">
        <v>0.65</v>
      </c>
      <c r="F4416">
        <v>19.899999999999999</v>
      </c>
      <c r="G4416">
        <f t="shared" ca="1" si="415"/>
        <v>46.089820015575185</v>
      </c>
      <c r="H4416">
        <f t="shared" ca="1" si="418"/>
        <v>20.534999390718731</v>
      </c>
      <c r="I4416">
        <f>User_Model_Calcs!A4416-Sat_Data!$B$5</f>
        <v>50.699999999999989</v>
      </c>
      <c r="J4416">
        <f>(Earth_Data!$B$1/SQRT(1-Earth_Data!$B$2^2*SIN(RADIANS(User_Model_Calcs!B4416))^2))*COS(RADIANS(User_Model_Calcs!B4416))</f>
        <v>6076.2694368251769</v>
      </c>
      <c r="K4416">
        <f>((Earth_Data!$B$1*(1-Earth_Data!$B$2^2))/SQRT(1-Earth_Data!$B$2^2*SIN(RADIANS(User_Model_Calcs!B4416))^2))*SIN(RADIANS(User_Model_Calcs!B4416))</f>
        <v>-1932.4727089237265</v>
      </c>
      <c r="L4416">
        <f t="shared" si="416"/>
        <v>-17.642539625669439</v>
      </c>
      <c r="M4416">
        <f t="shared" si="417"/>
        <v>6376.1666414571346</v>
      </c>
      <c r="N4416">
        <f>SQRT(User_Model_Calcs!M4416^2+Sat_Data!$B$3^2-2*User_Model_Calcs!M4416*Sat_Data!$B$3*COS(RADIANS(L4416))*COS(RADIANS(I4416)))</f>
        <v>38651.325831232745</v>
      </c>
      <c r="O4416">
        <f>DEGREES(ACOS(((Earth_Data!$B$1+Sat_Data!$B$2)/User_Model_Calcs!N4416)*SQRT(1-COS(RADIANS(User_Model_Calcs!I4416))^2*COS(RADIANS(User_Model_Calcs!B4416))^2)))</f>
        <v>29.53372956555063</v>
      </c>
      <c r="P4416">
        <f t="shared" si="414"/>
        <v>75.986247906472684</v>
      </c>
    </row>
    <row r="4417" spans="1:16" x14ac:dyDescent="0.25">
      <c r="A4417">
        <v>117.79300000000001</v>
      </c>
      <c r="B4417">
        <v>-18.750999999999998</v>
      </c>
      <c r="C4417">
        <v>2500</v>
      </c>
      <c r="D4417">
        <f t="shared" ca="1" si="413"/>
        <v>1.2</v>
      </c>
      <c r="E4417" s="1">
        <v>0.65</v>
      </c>
      <c r="F4417">
        <v>19.899999999999999</v>
      </c>
      <c r="G4417">
        <f t="shared" ca="1" si="415"/>
        <v>46.089820015575185</v>
      </c>
      <c r="H4417">
        <f t="shared" ca="1" si="418"/>
        <v>20.693016090044637</v>
      </c>
      <c r="I4417">
        <f>User_Model_Calcs!A4417-Sat_Data!$B$5</f>
        <v>7.7930000000000064</v>
      </c>
      <c r="J4417">
        <f>(Earth_Data!$B$1/SQRT(1-Earth_Data!$B$2^2*SIN(RADIANS(User_Model_Calcs!B4417))^2))*COS(RADIANS(User_Model_Calcs!B4417))</f>
        <v>6041.7072515042055</v>
      </c>
      <c r="K4417">
        <f>((Earth_Data!$B$1*(1-Earth_Data!$B$2^2))/SQRT(1-Earth_Data!$B$2^2*SIN(RADIANS(User_Model_Calcs!B4417))^2))*SIN(RADIANS(User_Model_Calcs!B4417))</f>
        <v>-2037.270405695861</v>
      </c>
      <c r="L4417">
        <f t="shared" si="416"/>
        <v>-18.634163535990535</v>
      </c>
      <c r="M4417">
        <f t="shared" si="417"/>
        <v>6375.9467703865503</v>
      </c>
      <c r="N4417">
        <f>SQRT(User_Model_Calcs!M4417^2+Sat_Data!$B$3^2-2*User_Model_Calcs!M4417*Sat_Data!$B$3*COS(RADIANS(L4417))*COS(RADIANS(I4417)))</f>
        <v>36244.806902857177</v>
      </c>
      <c r="O4417">
        <f>DEGREES(ACOS(((Earth_Data!$B$1+Sat_Data!$B$2)/User_Model_Calcs!N4417)*SQRT(1-COS(RADIANS(User_Model_Calcs!I4417))^2*COS(RADIANS(User_Model_Calcs!B4417))^2)))</f>
        <v>66.254060998284913</v>
      </c>
      <c r="P4417">
        <f t="shared" si="414"/>
        <v>23.061669742541433</v>
      </c>
    </row>
    <row r="4418" spans="1:16" x14ac:dyDescent="0.25">
      <c r="A4418">
        <v>111.92149574419945</v>
      </c>
      <c r="B4418">
        <v>-14.891854195916817</v>
      </c>
      <c r="C4418">
        <v>6250</v>
      </c>
      <c r="D4418">
        <f t="shared" ref="D4418:D4481" ca="1" si="419">CHOOSE(RANDBETWEEN(1,3),0.75,1.2,3)</f>
        <v>1.2</v>
      </c>
      <c r="E4418" s="1">
        <v>0.65</v>
      </c>
      <c r="F4418">
        <v>19.899999999999999</v>
      </c>
      <c r="G4418">
        <f t="shared" ca="1" si="415"/>
        <v>46.089820015575185</v>
      </c>
      <c r="H4418">
        <f t="shared" ca="1" si="418"/>
        <v>16.257899424322211</v>
      </c>
      <c r="I4418">
        <f>User_Model_Calcs!A4418-Sat_Data!$B$5</f>
        <v>1.9214957441994471</v>
      </c>
      <c r="J4418">
        <f>(Earth_Data!$B$1/SQRT(1-Earth_Data!$B$2^2*SIN(RADIANS(User_Model_Calcs!B4418))^2))*COS(RADIANS(User_Model_Calcs!B4418))</f>
        <v>6165.2781686213666</v>
      </c>
      <c r="K4418">
        <f>((Earth_Data!$B$1*(1-Earth_Data!$B$2^2))/SQRT(1-Earth_Data!$B$2^2*SIN(RADIANS(User_Model_Calcs!B4418))^2))*SIN(RADIANS(User_Model_Calcs!B4418))</f>
        <v>-1628.5393808078363</v>
      </c>
      <c r="L4418">
        <f t="shared" si="416"/>
        <v>-14.796547987341864</v>
      </c>
      <c r="M4418">
        <f t="shared" si="417"/>
        <v>6376.7386187079373</v>
      </c>
      <c r="N4418">
        <f>SQRT(User_Model_Calcs!M4418^2+Sat_Data!$B$3^2-2*User_Model_Calcs!M4418*Sat_Data!$B$3*COS(RADIANS(L4418))*COS(RADIANS(I4418)))</f>
        <v>36039.735488065715</v>
      </c>
      <c r="O4418">
        <f>DEGREES(ACOS(((Earth_Data!$B$1+Sat_Data!$B$2)/User_Model_Calcs!N4418)*SQRT(1-COS(RADIANS(User_Model_Calcs!I4418))^2*COS(RADIANS(User_Model_Calcs!B4418))^2)))</f>
        <v>72.359207194930846</v>
      </c>
      <c r="P4418">
        <f t="shared" ref="P4418:P4481" si="420">DEGREES(ASIN(SIN(RADIANS(ABS(I4418)))/(SIN(ACOS(COS(RADIANS(I4418))*COS(RADIANS(B4418)))))))</f>
        <v>7.4375166620777078</v>
      </c>
    </row>
    <row r="4419" spans="1:16" x14ac:dyDescent="0.25">
      <c r="A4419">
        <v>108.93186167443403</v>
      </c>
      <c r="B4419">
        <v>-18.043471189072601</v>
      </c>
      <c r="C4419">
        <v>400</v>
      </c>
      <c r="D4419">
        <f t="shared" ca="1" si="419"/>
        <v>3</v>
      </c>
      <c r="E4419" s="1">
        <v>0.65</v>
      </c>
      <c r="F4419">
        <v>19.899999999999999</v>
      </c>
      <c r="G4419">
        <f t="shared" ref="G4419:G4482" ca="1" si="421">20.4+20*LOG(F4419)+20*LOG(D4419)+10*LOG(E4419)</f>
        <v>54.048620189015942</v>
      </c>
      <c r="H4419">
        <f t="shared" ca="1" si="418"/>
        <v>19.600303543558205</v>
      </c>
      <c r="I4419">
        <f>User_Model_Calcs!A4419-Sat_Data!$B$5</f>
        <v>-1.0681383255659682</v>
      </c>
      <c r="J4419">
        <f>(Earth_Data!$B$1/SQRT(1-Earth_Data!$B$2^2*SIN(RADIANS(User_Model_Calcs!B4419))^2))*COS(RADIANS(User_Model_Calcs!B4419))</f>
        <v>6066.4228863911148</v>
      </c>
      <c r="K4419">
        <f>((Earth_Data!$B$1*(1-Earth_Data!$B$2^2))/SQRT(1-Earth_Data!$B$2^2*SIN(RADIANS(User_Model_Calcs!B4419))^2))*SIN(RADIANS(User_Model_Calcs!B4419))</f>
        <v>-1962.9605148554006</v>
      </c>
      <c r="L4419">
        <f t="shared" ref="L4419:L4482" si="422">DEGREES(ATAN((K4419/J4419)))</f>
        <v>-17.930435825842142</v>
      </c>
      <c r="M4419">
        <f t="shared" ref="M4419:M4482" si="423">SQRT(J4419^2+K4419^2)</f>
        <v>6376.1038745782125</v>
      </c>
      <c r="N4419">
        <f>SQRT(User_Model_Calcs!M4419^2+Sat_Data!$B$3^2-2*User_Model_Calcs!M4419*Sat_Data!$B$3*COS(RADIANS(L4419))*COS(RADIANS(I4419)))</f>
        <v>36152.279166416622</v>
      </c>
      <c r="O4419">
        <f>DEGREES(ACOS(((Earth_Data!$B$1+Sat_Data!$B$2)/User_Model_Calcs!N4419)*SQRT(1-COS(RADIANS(User_Model_Calcs!I4419))^2*COS(RADIANS(User_Model_Calcs!B4419))^2)))</f>
        <v>68.786960653457186</v>
      </c>
      <c r="P4419">
        <f t="shared" si="420"/>
        <v>3.4447595972427361</v>
      </c>
    </row>
    <row r="4420" spans="1:16" x14ac:dyDescent="0.25">
      <c r="A4420">
        <v>152.36199999999999</v>
      </c>
      <c r="B4420">
        <v>-12.494999999999999</v>
      </c>
      <c r="C4420">
        <v>950</v>
      </c>
      <c r="D4420">
        <f t="shared" ca="1" si="419"/>
        <v>1.2</v>
      </c>
      <c r="E4420" s="1">
        <v>0.65</v>
      </c>
      <c r="F4420">
        <v>19.899999999999999</v>
      </c>
      <c r="G4420">
        <f t="shared" ca="1" si="421"/>
        <v>46.089820015575185</v>
      </c>
      <c r="H4420">
        <f t="shared" ca="1" si="418"/>
        <v>23.97360138198141</v>
      </c>
      <c r="I4420">
        <f>User_Model_Calcs!A4420-Sat_Data!$B$5</f>
        <v>42.361999999999995</v>
      </c>
      <c r="J4420">
        <f>(Earth_Data!$B$1/SQRT(1-Earth_Data!$B$2^2*SIN(RADIANS(User_Model_Calcs!B4420))^2))*COS(RADIANS(User_Model_Calcs!B4420))</f>
        <v>6228.0489636480461</v>
      </c>
      <c r="K4420">
        <f>((Earth_Data!$B$1*(1-Earth_Data!$B$2^2))/SQRT(1-Earth_Data!$B$2^2*SIN(RADIANS(User_Model_Calcs!B4420))^2))*SIN(RADIANS(User_Model_Calcs!B4420))</f>
        <v>-1370.9155480868872</v>
      </c>
      <c r="L4420">
        <f t="shared" si="422"/>
        <v>-12.413953720499547</v>
      </c>
      <c r="M4420">
        <f t="shared" si="423"/>
        <v>6377.1469587570173</v>
      </c>
      <c r="N4420">
        <f>SQRT(User_Model_Calcs!M4420^2+Sat_Data!$B$3^2-2*User_Model_Calcs!M4420*Sat_Data!$B$3*COS(RADIANS(L4420))*COS(RADIANS(I4420)))</f>
        <v>37820.770528865927</v>
      </c>
      <c r="O4420">
        <f>DEGREES(ACOS(((Earth_Data!$B$1+Sat_Data!$B$2)/User_Model_Calcs!N4420)*SQRT(1-COS(RADIANS(User_Model_Calcs!I4420))^2*COS(RADIANS(User_Model_Calcs!B4420))^2)))</f>
        <v>39.461987796594066</v>
      </c>
      <c r="P4420">
        <f t="shared" si="420"/>
        <v>76.653117262810397</v>
      </c>
    </row>
    <row r="4421" spans="1:16" x14ac:dyDescent="0.25">
      <c r="A4421">
        <v>148.83455290813785</v>
      </c>
      <c r="B4421">
        <v>-15.560205375791746</v>
      </c>
      <c r="C4421">
        <v>4700</v>
      </c>
      <c r="D4421">
        <f t="shared" ca="1" si="419"/>
        <v>0.75</v>
      </c>
      <c r="E4421" s="1">
        <v>0.65</v>
      </c>
      <c r="F4421">
        <v>19.899999999999999</v>
      </c>
      <c r="G4421">
        <f t="shared" ca="1" si="421"/>
        <v>42.007420362456692</v>
      </c>
      <c r="H4421">
        <f t="shared" ca="1" si="418"/>
        <v>22.115481178371876</v>
      </c>
      <c r="I4421">
        <f>User_Model_Calcs!A4421-Sat_Data!$B$5</f>
        <v>38.834552908137852</v>
      </c>
      <c r="J4421">
        <f>(Earth_Data!$B$1/SQRT(1-Earth_Data!$B$2^2*SIN(RADIANS(User_Model_Calcs!B4421))^2))*COS(RADIANS(User_Model_Calcs!B4421))</f>
        <v>6145.8559957865164</v>
      </c>
      <c r="K4421">
        <f>((Earth_Data!$B$1*(1-Earth_Data!$B$2^2))/SQRT(1-Earth_Data!$B$2^2*SIN(RADIANS(User_Model_Calcs!B4421))^2))*SIN(RADIANS(User_Model_Calcs!B4421))</f>
        <v>-1699.8966946183737</v>
      </c>
      <c r="L4421">
        <f t="shared" si="422"/>
        <v>-15.461036559769592</v>
      </c>
      <c r="M4421">
        <f t="shared" si="423"/>
        <v>6376.6131051930333</v>
      </c>
      <c r="N4421">
        <f>SQRT(User_Model_Calcs!M4421^2+Sat_Data!$B$3^2-2*User_Model_Calcs!M4421*Sat_Data!$B$3*COS(RADIANS(L4421))*COS(RADIANS(I4421)))</f>
        <v>37613.358582999863</v>
      </c>
      <c r="O4421">
        <f>DEGREES(ACOS(((Earth_Data!$B$1+Sat_Data!$B$2)/User_Model_Calcs!N4421)*SQRT(1-COS(RADIANS(User_Model_Calcs!I4421))^2*COS(RADIANS(User_Model_Calcs!B4421))^2)))</f>
        <v>42.188259992666694</v>
      </c>
      <c r="P4421">
        <f t="shared" si="420"/>
        <v>71.570638209915401</v>
      </c>
    </row>
    <row r="4422" spans="1:16" x14ac:dyDescent="0.25">
      <c r="A4422">
        <v>130.88800000000001</v>
      </c>
      <c r="B4422">
        <v>-11.417</v>
      </c>
      <c r="C4422">
        <v>375</v>
      </c>
      <c r="D4422">
        <f t="shared" ca="1" si="419"/>
        <v>0.75</v>
      </c>
      <c r="E4422" s="1">
        <v>0.65</v>
      </c>
      <c r="F4422">
        <v>19.899999999999999</v>
      </c>
      <c r="G4422">
        <f t="shared" ca="1" si="421"/>
        <v>42.007420362456692</v>
      </c>
      <c r="H4422">
        <f t="shared" ca="1" si="418"/>
        <v>23.103057427959076</v>
      </c>
      <c r="I4422">
        <f>User_Model_Calcs!A4422-Sat_Data!$B$5</f>
        <v>20.888000000000005</v>
      </c>
      <c r="J4422">
        <f>(Earth_Data!$B$1/SQRT(1-Earth_Data!$B$2^2*SIN(RADIANS(User_Model_Calcs!B4422))^2))*COS(RADIANS(User_Model_Calcs!B4422))</f>
        <v>6252.7526084268302</v>
      </c>
      <c r="K4422">
        <f>((Earth_Data!$B$1*(1-Earth_Data!$B$2^2))/SQRT(1-Earth_Data!$B$2^2*SIN(RADIANS(User_Model_Calcs!B4422))^2))*SIN(RADIANS(User_Model_Calcs!B4422))</f>
        <v>-1254.2536474274157</v>
      </c>
      <c r="L4422">
        <f t="shared" si="422"/>
        <v>-11.342556458305838</v>
      </c>
      <c r="M4422">
        <f t="shared" si="423"/>
        <v>6377.3087893149341</v>
      </c>
      <c r="N4422">
        <f>SQRT(User_Model_Calcs!M4422^2+Sat_Data!$B$3^2-2*User_Model_Calcs!M4422*Sat_Data!$B$3*COS(RADIANS(L4422))*COS(RADIANS(I4422)))</f>
        <v>36412.284066795059</v>
      </c>
      <c r="O4422">
        <f>DEGREES(ACOS(((Earth_Data!$B$1+Sat_Data!$B$2)/User_Model_Calcs!N4422)*SQRT(1-COS(RADIANS(User_Model_Calcs!I4422))^2*COS(RADIANS(User_Model_Calcs!B4422))^2)))</f>
        <v>62.283335225263016</v>
      </c>
      <c r="P4422">
        <f t="shared" si="420"/>
        <v>62.584185103600127</v>
      </c>
    </row>
    <row r="4423" spans="1:16" x14ac:dyDescent="0.25">
      <c r="A4423">
        <v>116.07008859214569</v>
      </c>
      <c r="B4423">
        <v>-14.638205335716574</v>
      </c>
      <c r="C4423">
        <v>400</v>
      </c>
      <c r="D4423">
        <f t="shared" ca="1" si="419"/>
        <v>0.75</v>
      </c>
      <c r="E4423" s="1">
        <v>0.65</v>
      </c>
      <c r="F4423">
        <v>19.899999999999999</v>
      </c>
      <c r="G4423">
        <f t="shared" ca="1" si="421"/>
        <v>42.007420362456692</v>
      </c>
      <c r="H4423">
        <f t="shared" ca="1" si="418"/>
        <v>17.411548214388766</v>
      </c>
      <c r="I4423">
        <f>User_Model_Calcs!A4423-Sat_Data!$B$5</f>
        <v>6.0700885921456944</v>
      </c>
      <c r="J4423">
        <f>(Earth_Data!$B$1/SQRT(1-Earth_Data!$B$2^2*SIN(RADIANS(User_Model_Calcs!B4423))^2))*COS(RADIANS(User_Model_Calcs!B4423))</f>
        <v>6172.4307754788051</v>
      </c>
      <c r="K4423">
        <f>((Earth_Data!$B$1*(1-Earth_Data!$B$2^2))/SQRT(1-Earth_Data!$B$2^2*SIN(RADIANS(User_Model_Calcs!B4423))^2))*SIN(RADIANS(User_Model_Calcs!B4423))</f>
        <v>-1601.4007938105292</v>
      </c>
      <c r="L4423">
        <f t="shared" si="422"/>
        <v>-14.54437861633504</v>
      </c>
      <c r="M4423">
        <f t="shared" si="423"/>
        <v>6376.7849407436406</v>
      </c>
      <c r="N4423">
        <f>SQRT(User_Model_Calcs!M4423^2+Sat_Data!$B$3^2-2*User_Model_Calcs!M4423*Sat_Data!$B$3*COS(RADIANS(L4423))*COS(RADIANS(I4423)))</f>
        <v>36067.796879720561</v>
      </c>
      <c r="O4423">
        <f>DEGREES(ACOS(((Earth_Data!$B$1+Sat_Data!$B$2)/User_Model_Calcs!N4423)*SQRT(1-COS(RADIANS(User_Model_Calcs!I4423))^2*COS(RADIANS(User_Model_Calcs!B4423))^2)))</f>
        <v>71.41430029233409</v>
      </c>
      <c r="P4423">
        <f t="shared" si="420"/>
        <v>22.82114428181746</v>
      </c>
    </row>
    <row r="4424" spans="1:16" x14ac:dyDescent="0.25">
      <c r="A4424">
        <v>155.291</v>
      </c>
      <c r="B4424">
        <v>-17.359000000000002</v>
      </c>
      <c r="C4424">
        <v>3750</v>
      </c>
      <c r="D4424">
        <f t="shared" ca="1" si="419"/>
        <v>0.75</v>
      </c>
      <c r="E4424" s="1">
        <v>0.65</v>
      </c>
      <c r="F4424">
        <v>19.899999999999999</v>
      </c>
      <c r="G4424">
        <f t="shared" ca="1" si="421"/>
        <v>42.007420362456692</v>
      </c>
      <c r="H4424">
        <f t="shared" ca="1" si="418"/>
        <v>15.490752239383383</v>
      </c>
      <c r="I4424">
        <f>User_Model_Calcs!A4424-Sat_Data!$B$5</f>
        <v>45.290999999999997</v>
      </c>
      <c r="J4424">
        <f>(Earth_Data!$B$1/SQRT(1-Earth_Data!$B$2^2*SIN(RADIANS(User_Model_Calcs!B4424))^2))*COS(RADIANS(User_Model_Calcs!B4424))</f>
        <v>6089.4564128968768</v>
      </c>
      <c r="K4424">
        <f>((Earth_Data!$B$1*(1-Earth_Data!$B$2^2))/SQRT(1-Earth_Data!$B$2^2*SIN(RADIANS(User_Model_Calcs!B4424))^2))*SIN(RADIANS(User_Model_Calcs!B4424))</f>
        <v>-1890.7923286014109</v>
      </c>
      <c r="L4424">
        <f t="shared" si="422"/>
        <v>-17.249706965682268</v>
      </c>
      <c r="M4424">
        <f t="shared" si="423"/>
        <v>6376.250860377816</v>
      </c>
      <c r="N4424">
        <f>SQRT(User_Model_Calcs!M4424^2+Sat_Data!$B$3^2-2*User_Model_Calcs!M4424*Sat_Data!$B$3*COS(RADIANS(L4424))*COS(RADIANS(I4424)))</f>
        <v>38173.437773342273</v>
      </c>
      <c r="O4424">
        <f>DEGREES(ACOS(((Earth_Data!$B$1+Sat_Data!$B$2)/User_Model_Calcs!N4424)*SQRT(1-COS(RADIANS(User_Model_Calcs!I4424))^2*COS(RADIANS(User_Model_Calcs!B4424))^2)))</f>
        <v>35.064513318491755</v>
      </c>
      <c r="P4424">
        <f t="shared" si="420"/>
        <v>73.545889685579198</v>
      </c>
    </row>
    <row r="4425" spans="1:16" x14ac:dyDescent="0.25">
      <c r="A4425">
        <v>109.48399999999999</v>
      </c>
      <c r="B4425">
        <v>-10.351000000000001</v>
      </c>
      <c r="C4425">
        <v>375</v>
      </c>
      <c r="D4425">
        <f t="shared" ca="1" si="419"/>
        <v>1.2</v>
      </c>
      <c r="E4425" s="1">
        <v>0.65</v>
      </c>
      <c r="F4425">
        <v>19.899999999999999</v>
      </c>
      <c r="G4425">
        <f t="shared" ca="1" si="421"/>
        <v>46.089820015575185</v>
      </c>
      <c r="H4425">
        <f t="shared" ca="1" si="418"/>
        <v>14.164393957203933</v>
      </c>
      <c r="I4425">
        <f>User_Model_Calcs!A4425-Sat_Data!$B$5</f>
        <v>-0.51600000000000534</v>
      </c>
      <c r="J4425">
        <f>(Earth_Data!$B$1/SQRT(1-Earth_Data!$B$2^2*SIN(RADIANS(User_Model_Calcs!B4425))^2))*COS(RADIANS(User_Model_Calcs!B4425))</f>
        <v>6275.0170526540833</v>
      </c>
      <c r="K4425">
        <f>((Earth_Data!$B$1*(1-Earth_Data!$B$2^2))/SQRT(1-Earth_Data!$B$2^2*SIN(RADIANS(User_Model_Calcs!B4425))^2))*SIN(RADIANS(User_Model_Calcs!B4425))</f>
        <v>-1138.461963442471</v>
      </c>
      <c r="L4425">
        <f t="shared" si="422"/>
        <v>-10.283188416606107</v>
      </c>
      <c r="M4425">
        <f t="shared" si="423"/>
        <v>6377.4551863031402</v>
      </c>
      <c r="N4425">
        <f>SQRT(User_Model_Calcs!M4425^2+Sat_Data!$B$3^2-2*User_Model_Calcs!M4425*Sat_Data!$B$3*COS(RADIANS(L4425))*COS(RADIANS(I4425)))</f>
        <v>35907.47416020801</v>
      </c>
      <c r="O4425">
        <f>DEGREES(ACOS(((Earth_Data!$B$1+Sat_Data!$B$2)/User_Model_Calcs!N4425)*SQRT(1-COS(RADIANS(User_Model_Calcs!I4425))^2*COS(RADIANS(User_Model_Calcs!B4425))^2)))</f>
        <v>77.804850909477878</v>
      </c>
      <c r="P4425">
        <f t="shared" si="420"/>
        <v>2.8694814765699688</v>
      </c>
    </row>
    <row r="4426" spans="1:16" x14ac:dyDescent="0.25">
      <c r="A4426">
        <v>150.12156818733902</v>
      </c>
      <c r="B4426">
        <v>-14.923013376288356</v>
      </c>
      <c r="C4426">
        <v>4700</v>
      </c>
      <c r="D4426">
        <f t="shared" ca="1" si="419"/>
        <v>3</v>
      </c>
      <c r="E4426" s="1">
        <v>0.65</v>
      </c>
      <c r="F4426">
        <v>19.899999999999999</v>
      </c>
      <c r="G4426">
        <f t="shared" ca="1" si="421"/>
        <v>54.048620189015942</v>
      </c>
      <c r="H4426">
        <f t="shared" ca="1" si="418"/>
        <v>14.880681264036525</v>
      </c>
      <c r="I4426">
        <f>User_Model_Calcs!A4426-Sat_Data!$B$5</f>
        <v>40.121568187339022</v>
      </c>
      <c r="J4426">
        <f>(Earth_Data!$B$1/SQRT(1-Earth_Data!$B$2^2*SIN(RADIANS(User_Model_Calcs!B4426))^2))*COS(RADIANS(User_Model_Calcs!B4426))</f>
        <v>6164.3912206621444</v>
      </c>
      <c r="K4426">
        <f>((Earth_Data!$B$1*(1-Earth_Data!$B$2^2))/SQRT(1-Earth_Data!$B$2^2*SIN(RADIANS(User_Model_Calcs!B4426))^2))*SIN(RADIANS(User_Model_Calcs!B4426))</f>
        <v>-1631.871036651688</v>
      </c>
      <c r="L4426">
        <f t="shared" si="422"/>
        <v>-14.827525930165223</v>
      </c>
      <c r="M4426">
        <f t="shared" si="423"/>
        <v>6376.7328783350467</v>
      </c>
      <c r="N4426">
        <f>SQRT(User_Model_Calcs!M4426^2+Sat_Data!$B$3^2-2*User_Model_Calcs!M4426*Sat_Data!$B$3*COS(RADIANS(L4426))*COS(RADIANS(I4426)))</f>
        <v>37695.788701236765</v>
      </c>
      <c r="O4426">
        <f>DEGREES(ACOS(((Earth_Data!$B$1+Sat_Data!$B$2)/User_Model_Calcs!N4426)*SQRT(1-COS(RADIANS(User_Model_Calcs!I4426))^2*COS(RADIANS(User_Model_Calcs!B4426))^2)))</f>
        <v>41.087959104045048</v>
      </c>
      <c r="P4426">
        <f t="shared" si="420"/>
        <v>73.007770717528942</v>
      </c>
    </row>
    <row r="4427" spans="1:16" x14ac:dyDescent="0.25">
      <c r="A4427">
        <v>114.750614230134</v>
      </c>
      <c r="B4427">
        <v>-15.859758803501773</v>
      </c>
      <c r="C4427">
        <v>400</v>
      </c>
      <c r="D4427">
        <f t="shared" ca="1" si="419"/>
        <v>1.2</v>
      </c>
      <c r="E4427" s="1">
        <v>0.65</v>
      </c>
      <c r="F4427">
        <v>19.899999999999999</v>
      </c>
      <c r="G4427">
        <f t="shared" ca="1" si="421"/>
        <v>46.089820015575185</v>
      </c>
      <c r="H4427">
        <f t="shared" ca="1" si="418"/>
        <v>16.180785983692779</v>
      </c>
      <c r="I4427">
        <f>User_Model_Calcs!A4427-Sat_Data!$B$5</f>
        <v>4.7506142301340049</v>
      </c>
      <c r="J4427">
        <f>(Earth_Data!$B$1/SQRT(1-Earth_Data!$B$2^2*SIN(RADIANS(User_Model_Calcs!B4427))^2))*COS(RADIANS(User_Model_Calcs!B4427))</f>
        <v>6136.8807678557068</v>
      </c>
      <c r="K4427">
        <f>((Earth_Data!$B$1*(1-Earth_Data!$B$2^2))/SQRT(1-Earth_Data!$B$2^2*SIN(RADIANS(User_Model_Calcs!B4427))^2))*SIN(RADIANS(User_Model_Calcs!B4427))</f>
        <v>-1731.8057422734978</v>
      </c>
      <c r="L4427">
        <f t="shared" si="422"/>
        <v>-15.758876018148106</v>
      </c>
      <c r="M4427">
        <f t="shared" si="423"/>
        <v>6376.5552367911559</v>
      </c>
      <c r="N4427">
        <f>SQRT(User_Model_Calcs!M4427^2+Sat_Data!$B$3^2-2*User_Model_Calcs!M4427*Sat_Data!$B$3*COS(RADIANS(L4427))*COS(RADIANS(I4427)))</f>
        <v>36093.495453922624</v>
      </c>
      <c r="O4427">
        <f>DEGREES(ACOS(((Earth_Data!$B$1+Sat_Data!$B$2)/User_Model_Calcs!N4427)*SQRT(1-COS(RADIANS(User_Model_Calcs!I4427))^2*COS(RADIANS(User_Model_Calcs!B4427))^2)))</f>
        <v>70.577209160538828</v>
      </c>
      <c r="P4427">
        <f t="shared" si="420"/>
        <v>16.914289961065826</v>
      </c>
    </row>
    <row r="4428" spans="1:16" x14ac:dyDescent="0.25">
      <c r="A4428">
        <v>120.09</v>
      </c>
      <c r="B4428">
        <v>-9.2430000000000003</v>
      </c>
      <c r="C4428">
        <v>375</v>
      </c>
      <c r="D4428">
        <f t="shared" ca="1" si="419"/>
        <v>0.75</v>
      </c>
      <c r="E4428" s="1">
        <v>0.65</v>
      </c>
      <c r="F4428">
        <v>19.899999999999999</v>
      </c>
      <c r="G4428">
        <f t="shared" ca="1" si="421"/>
        <v>42.007420362456692</v>
      </c>
      <c r="H4428">
        <f t="shared" ca="1" si="418"/>
        <v>19.210016697906703</v>
      </c>
      <c r="I4428">
        <f>User_Model_Calcs!A4428-Sat_Data!$B$5</f>
        <v>10.090000000000003</v>
      </c>
      <c r="J4428">
        <f>(Earth_Data!$B$1/SQRT(1-Earth_Data!$B$2^2*SIN(RADIANS(User_Model_Calcs!B4428))^2))*COS(RADIANS(User_Model_Calcs!B4428))</f>
        <v>6295.869932571607</v>
      </c>
      <c r="K4428">
        <f>((Earth_Data!$B$1*(1-Earth_Data!$B$2^2))/SQRT(1-Earth_Data!$B$2^2*SIN(RADIANS(User_Model_Calcs!B4428))^2))*SIN(RADIANS(User_Model_Calcs!B4428))</f>
        <v>-1017.6990417352415</v>
      </c>
      <c r="L4428">
        <f t="shared" si="422"/>
        <v>-9.1821801139431951</v>
      </c>
      <c r="M4428">
        <f t="shared" si="423"/>
        <v>6377.5927705842141</v>
      </c>
      <c r="N4428">
        <f>SQRT(User_Model_Calcs!M4428^2+Sat_Data!$B$3^2-2*User_Model_Calcs!M4428*Sat_Data!$B$3*COS(RADIANS(L4428))*COS(RADIANS(I4428)))</f>
        <v>35996.942047777782</v>
      </c>
      <c r="O4428">
        <f>DEGREES(ACOS(((Earth_Data!$B$1+Sat_Data!$B$2)/User_Model_Calcs!N4428)*SQRT(1-COS(RADIANS(User_Model_Calcs!I4428))^2*COS(RADIANS(User_Model_Calcs!B4428))^2)))</f>
        <v>73.95186882306335</v>
      </c>
      <c r="P4428">
        <f t="shared" si="420"/>
        <v>47.929355750472979</v>
      </c>
    </row>
    <row r="4429" spans="1:16" x14ac:dyDescent="0.25">
      <c r="A4429">
        <v>121.069</v>
      </c>
      <c r="B4429">
        <v>-11.201000000000001</v>
      </c>
      <c r="C4429">
        <v>625</v>
      </c>
      <c r="D4429">
        <f t="shared" ca="1" si="419"/>
        <v>0.75</v>
      </c>
      <c r="E4429" s="1">
        <v>0.65</v>
      </c>
      <c r="F4429">
        <v>19.899999999999999</v>
      </c>
      <c r="G4429">
        <f t="shared" ca="1" si="421"/>
        <v>42.007420362456692</v>
      </c>
      <c r="H4429">
        <f t="shared" ca="1" si="418"/>
        <v>17.256333873468243</v>
      </c>
      <c r="I4429">
        <f>User_Model_Calcs!A4429-Sat_Data!$B$5</f>
        <v>11.069000000000003</v>
      </c>
      <c r="J4429">
        <f>(Earth_Data!$B$1/SQRT(1-Earth_Data!$B$2^2*SIN(RADIANS(User_Model_Calcs!B4429))^2))*COS(RADIANS(User_Model_Calcs!B4429))</f>
        <v>6257.4380817709343</v>
      </c>
      <c r="K4429">
        <f>((Earth_Data!$B$1*(1-Earth_Data!$B$2^2))/SQRT(1-Earth_Data!$B$2^2*SIN(RADIANS(User_Model_Calcs!B4429))^2))*SIN(RADIANS(User_Model_Calcs!B4429))</f>
        <v>-1230.8242984763892</v>
      </c>
      <c r="L4429">
        <f t="shared" si="422"/>
        <v>-11.127892313811865</v>
      </c>
      <c r="M4429">
        <f t="shared" si="423"/>
        <v>6377.3395550901168</v>
      </c>
      <c r="N4429">
        <f>SQRT(User_Model_Calcs!M4429^2+Sat_Data!$B$3^2-2*User_Model_Calcs!M4429*Sat_Data!$B$3*COS(RADIANS(L4429))*COS(RADIANS(I4429)))</f>
        <v>36064.147705223513</v>
      </c>
      <c r="O4429">
        <f>DEGREES(ACOS(((Earth_Data!$B$1+Sat_Data!$B$2)/User_Model_Calcs!N4429)*SQRT(1-COS(RADIANS(User_Model_Calcs!I4429))^2*COS(RADIANS(User_Model_Calcs!B4429))^2)))</f>
        <v>71.559205721687533</v>
      </c>
      <c r="P4429">
        <f t="shared" si="420"/>
        <v>45.202639249729934</v>
      </c>
    </row>
    <row r="4430" spans="1:16" x14ac:dyDescent="0.25">
      <c r="A4430">
        <v>116.233</v>
      </c>
      <c r="B4430">
        <v>-9.0679999999999996</v>
      </c>
      <c r="C4430">
        <v>950</v>
      </c>
      <c r="D4430">
        <f t="shared" ca="1" si="419"/>
        <v>3</v>
      </c>
      <c r="E4430" s="1">
        <v>0.65</v>
      </c>
      <c r="F4430">
        <v>19.899999999999999</v>
      </c>
      <c r="G4430">
        <f t="shared" ca="1" si="421"/>
        <v>54.048620189015942</v>
      </c>
      <c r="H4430">
        <f t="shared" ca="1" si="418"/>
        <v>21.799357489858313</v>
      </c>
      <c r="I4430">
        <f>User_Model_Calcs!A4430-Sat_Data!$B$5</f>
        <v>6.2330000000000041</v>
      </c>
      <c r="J4430">
        <f>(Earth_Data!$B$1/SQRT(1-Earth_Data!$B$2^2*SIN(RADIANS(User_Model_Calcs!B4430))^2))*COS(RADIANS(User_Model_Calcs!B4430))</f>
        <v>6298.9496594749526</v>
      </c>
      <c r="K4430">
        <f>((Earth_Data!$B$1*(1-Earth_Data!$B$2^2))/SQRT(1-Earth_Data!$B$2^2*SIN(RADIANS(User_Model_Calcs!B4430))^2))*SIN(RADIANS(User_Model_Calcs!B4430))</f>
        <v>-998.59020904665238</v>
      </c>
      <c r="L4430">
        <f t="shared" si="422"/>
        <v>-9.0082929057035717</v>
      </c>
      <c r="M4430">
        <f t="shared" si="423"/>
        <v>6377.6131286088103</v>
      </c>
      <c r="N4430">
        <f>SQRT(User_Model_Calcs!M4430^2+Sat_Data!$B$3^2-2*User_Model_Calcs!M4430*Sat_Data!$B$3*COS(RADIANS(L4430))*COS(RADIANS(I4430)))</f>
        <v>35922.821127629213</v>
      </c>
      <c r="O4430">
        <f>DEGREES(ACOS(((Earth_Data!$B$1+Sat_Data!$B$2)/User_Model_Calcs!N4430)*SQRT(1-COS(RADIANS(User_Model_Calcs!I4430))^2*COS(RADIANS(User_Model_Calcs!B4430))^2)))</f>
        <v>77.071473719261149</v>
      </c>
      <c r="P4430">
        <f t="shared" si="420"/>
        <v>34.721027481611856</v>
      </c>
    </row>
    <row r="4431" spans="1:16" x14ac:dyDescent="0.25">
      <c r="A4431">
        <v>104.94808320348351</v>
      </c>
      <c r="B4431">
        <v>-9.7091726490429515</v>
      </c>
      <c r="C4431">
        <v>2500</v>
      </c>
      <c r="D4431">
        <f t="shared" ca="1" si="419"/>
        <v>1.2</v>
      </c>
      <c r="E4431" s="1">
        <v>0.65</v>
      </c>
      <c r="F4431">
        <v>19.899999999999999</v>
      </c>
      <c r="G4431">
        <f t="shared" ca="1" si="421"/>
        <v>46.089820015575185</v>
      </c>
      <c r="H4431">
        <f t="shared" ca="1" si="418"/>
        <v>16.12604212284387</v>
      </c>
      <c r="I4431">
        <f>User_Model_Calcs!A4431-Sat_Data!$B$5</f>
        <v>-5.0519167965164939</v>
      </c>
      <c r="J4431">
        <f>(Earth_Data!$B$1/SQRT(1-Earth_Data!$B$2^2*SIN(RADIANS(User_Model_Calcs!B4431))^2))*COS(RADIANS(User_Model_Calcs!B4431))</f>
        <v>6287.381201307051</v>
      </c>
      <c r="K4431">
        <f>((Earth_Data!$B$1*(1-Earth_Data!$B$2^2))/SQRT(1-Earth_Data!$B$2^2*SIN(RADIANS(User_Model_Calcs!B4431))^2))*SIN(RADIANS(User_Model_Calcs!B4431))</f>
        <v>-1068.5560803773299</v>
      </c>
      <c r="L4431">
        <f t="shared" si="422"/>
        <v>-9.6453995407090662</v>
      </c>
      <c r="M4431">
        <f t="shared" si="423"/>
        <v>6377.5367084369391</v>
      </c>
      <c r="N4431">
        <f>SQRT(User_Model_Calcs!M4431^2+Sat_Data!$B$3^2-2*User_Model_Calcs!M4431*Sat_Data!$B$3*COS(RADIANS(L4431))*COS(RADIANS(I4431)))</f>
        <v>35921.348935366892</v>
      </c>
      <c r="O4431">
        <f>DEGREES(ACOS(((Earth_Data!$B$1+Sat_Data!$B$2)/User_Model_Calcs!N4431)*SQRT(1-COS(RADIANS(User_Model_Calcs!I4431))^2*COS(RADIANS(User_Model_Calcs!B4431))^2)))</f>
        <v>77.136116899292887</v>
      </c>
      <c r="P4431">
        <f t="shared" si="420"/>
        <v>27.662712333692749</v>
      </c>
    </row>
    <row r="4432" spans="1:16" x14ac:dyDescent="0.25">
      <c r="A4432">
        <v>104.94344214440356</v>
      </c>
      <c r="B4432">
        <v>-16.355603035054543</v>
      </c>
      <c r="C4432">
        <v>950</v>
      </c>
      <c r="D4432">
        <f t="shared" ca="1" si="419"/>
        <v>0.75</v>
      </c>
      <c r="E4432" s="1">
        <v>0.65</v>
      </c>
      <c r="F4432">
        <v>19.899999999999999</v>
      </c>
      <c r="G4432">
        <f t="shared" ca="1" si="421"/>
        <v>42.007420362456692</v>
      </c>
      <c r="H4432">
        <f t="shared" ca="1" si="418"/>
        <v>16.76854116627695</v>
      </c>
      <c r="I4432">
        <f>User_Model_Calcs!A4432-Sat_Data!$B$5</f>
        <v>-5.0565578555964379</v>
      </c>
      <c r="J4432">
        <f>(Earth_Data!$B$1/SQRT(1-Earth_Data!$B$2^2*SIN(RADIANS(User_Model_Calcs!B4432))^2))*COS(RADIANS(User_Model_Calcs!B4432))</f>
        <v>6121.6574789084125</v>
      </c>
      <c r="K4432">
        <f>((Earth_Data!$B$1*(1-Earth_Data!$B$2^2))/SQRT(1-Earth_Data!$B$2^2*SIN(RADIANS(User_Model_Calcs!B4432))^2))*SIN(RADIANS(User_Model_Calcs!B4432))</f>
        <v>-1784.5215326623763</v>
      </c>
      <c r="L4432">
        <f t="shared" si="422"/>
        <v>-16.251907275502827</v>
      </c>
      <c r="M4432">
        <f t="shared" si="423"/>
        <v>6376.4572757614378</v>
      </c>
      <c r="N4432">
        <f>SQRT(User_Model_Calcs!M4432^2+Sat_Data!$B$3^2-2*User_Model_Calcs!M4432*Sat_Data!$B$3*COS(RADIANS(L4432))*COS(RADIANS(I4432)))</f>
        <v>36114.458785700925</v>
      </c>
      <c r="O4432">
        <f>DEGREES(ACOS(((Earth_Data!$B$1+Sat_Data!$B$2)/User_Model_Calcs!N4432)*SQRT(1-COS(RADIANS(User_Model_Calcs!I4432))^2*COS(RADIANS(User_Model_Calcs!B4432))^2)))</f>
        <v>69.923360159098735</v>
      </c>
      <c r="P4432">
        <f t="shared" si="420"/>
        <v>17.443705140621773</v>
      </c>
    </row>
    <row r="4433" spans="1:16" x14ac:dyDescent="0.25">
      <c r="A4433">
        <v>152.346</v>
      </c>
      <c r="B4433">
        <v>-16.762</v>
      </c>
      <c r="C4433">
        <v>2500</v>
      </c>
      <c r="D4433">
        <f t="shared" ca="1" si="419"/>
        <v>1.2</v>
      </c>
      <c r="E4433" s="1">
        <v>0.65</v>
      </c>
      <c r="F4433">
        <v>19.899999999999999</v>
      </c>
      <c r="G4433">
        <f t="shared" ca="1" si="421"/>
        <v>46.089820015575185</v>
      </c>
      <c r="H4433">
        <f t="shared" ca="1" si="418"/>
        <v>15.370674820629505</v>
      </c>
      <c r="I4433">
        <f>User_Model_Calcs!A4433-Sat_Data!$B$5</f>
        <v>42.346000000000004</v>
      </c>
      <c r="J4433">
        <f>(Earth_Data!$B$1/SQRT(1-Earth_Data!$B$2^2*SIN(RADIANS(User_Model_Calcs!B4433))^2))*COS(RADIANS(User_Model_Calcs!B4433))</f>
        <v>6108.8400231175729</v>
      </c>
      <c r="K4433">
        <f>((Earth_Data!$B$1*(1-Earth_Data!$B$2^2))/SQRT(1-Earth_Data!$B$2^2*SIN(RADIANS(User_Model_Calcs!B4433))^2))*SIN(RADIANS(User_Model_Calcs!B4433))</f>
        <v>-1827.6300238167273</v>
      </c>
      <c r="L4433">
        <f t="shared" si="422"/>
        <v>-16.656021640351817</v>
      </c>
      <c r="M4433">
        <f t="shared" si="423"/>
        <v>6376.3749836407396</v>
      </c>
      <c r="N4433">
        <f>SQRT(User_Model_Calcs!M4433^2+Sat_Data!$B$3^2-2*User_Model_Calcs!M4433*Sat_Data!$B$3*COS(RADIANS(L4433))*COS(RADIANS(I4433)))</f>
        <v>37917.434954134769</v>
      </c>
      <c r="O4433">
        <f>DEGREES(ACOS(((Earth_Data!$B$1+Sat_Data!$B$2)/User_Model_Calcs!N4433)*SQRT(1-COS(RADIANS(User_Model_Calcs!I4433))^2*COS(RADIANS(User_Model_Calcs!B4433))^2)))</f>
        <v>38.218628423931271</v>
      </c>
      <c r="P4433">
        <f t="shared" si="420"/>
        <v>72.440898237473689</v>
      </c>
    </row>
    <row r="4434" spans="1:16" x14ac:dyDescent="0.25">
      <c r="A4434">
        <v>153.63800000000001</v>
      </c>
      <c r="B4434">
        <v>-9.7560000000000002</v>
      </c>
      <c r="C4434">
        <v>950</v>
      </c>
      <c r="D4434">
        <f t="shared" ca="1" si="419"/>
        <v>3</v>
      </c>
      <c r="E4434" s="1">
        <v>0.65</v>
      </c>
      <c r="F4434">
        <v>19.899999999999999</v>
      </c>
      <c r="G4434">
        <f t="shared" ca="1" si="421"/>
        <v>54.048620189015942</v>
      </c>
      <c r="H4434">
        <f t="shared" ca="1" si="418"/>
        <v>23.143067453450765</v>
      </c>
      <c r="I4434">
        <f>User_Model_Calcs!A4434-Sat_Data!$B$5</f>
        <v>43.638000000000005</v>
      </c>
      <c r="J4434">
        <f>(Earth_Data!$B$1/SQRT(1-Earth_Data!$B$2^2*SIN(RADIANS(User_Model_Calcs!B4434))^2))*COS(RADIANS(User_Model_Calcs!B4434))</f>
        <v>6286.5056259221456</v>
      </c>
      <c r="K4434">
        <f>((Earth_Data!$B$1*(1-Earth_Data!$B$2^2))/SQRT(1-Earth_Data!$B$2^2*SIN(RADIANS(User_Model_Calcs!B4434))^2))*SIN(RADIANS(User_Model_Calcs!B4434))</f>
        <v>-1073.6609242401123</v>
      </c>
      <c r="L4434">
        <f t="shared" si="422"/>
        <v>-9.6919311502139696</v>
      </c>
      <c r="M4434">
        <f t="shared" si="423"/>
        <v>6377.5309301477255</v>
      </c>
      <c r="N4434">
        <f>SQRT(User_Model_Calcs!M4434^2+Sat_Data!$B$3^2-2*User_Model_Calcs!M4434*Sat_Data!$B$3*COS(RADIANS(L4434))*COS(RADIANS(I4434)))</f>
        <v>37879.080979013066</v>
      </c>
      <c r="O4434">
        <f>DEGREES(ACOS(((Earth_Data!$B$1+Sat_Data!$B$2)/User_Model_Calcs!N4434)*SQRT(1-COS(RADIANS(User_Model_Calcs!I4434))^2*COS(RADIANS(User_Model_Calcs!B4434))^2)))</f>
        <v>38.72093089883181</v>
      </c>
      <c r="P4434">
        <f t="shared" si="420"/>
        <v>79.923348346791684</v>
      </c>
    </row>
    <row r="4435" spans="1:16" x14ac:dyDescent="0.25">
      <c r="A4435">
        <v>112.834</v>
      </c>
      <c r="B4435">
        <v>-10.743</v>
      </c>
      <c r="C4435">
        <v>2500</v>
      </c>
      <c r="D4435">
        <f t="shared" ca="1" si="419"/>
        <v>1.2</v>
      </c>
      <c r="E4435" s="1">
        <v>0.65</v>
      </c>
      <c r="F4435">
        <v>19.899999999999999</v>
      </c>
      <c r="G4435">
        <f t="shared" ca="1" si="421"/>
        <v>46.089820015575185</v>
      </c>
      <c r="H4435">
        <f t="shared" ca="1" si="418"/>
        <v>22.605198827940441</v>
      </c>
      <c r="I4435">
        <f>User_Model_Calcs!A4435-Sat_Data!$B$5</f>
        <v>2.8340000000000032</v>
      </c>
      <c r="J4435">
        <f>(Earth_Data!$B$1/SQRT(1-Earth_Data!$B$2^2*SIN(RADIANS(User_Model_Calcs!B4435))^2))*COS(RADIANS(User_Model_Calcs!B4435))</f>
        <v>6267.0804163194134</v>
      </c>
      <c r="K4435">
        <f>((Earth_Data!$B$1*(1-Earth_Data!$B$2^2))/SQRT(1-Earth_Data!$B$2^2*SIN(RADIANS(User_Model_Calcs!B4435))^2))*SIN(RADIANS(User_Model_Calcs!B4435))</f>
        <v>-1181.0890411362266</v>
      </c>
      <c r="L4435">
        <f t="shared" si="422"/>
        <v>-10.672738350384636</v>
      </c>
      <c r="M4435">
        <f t="shared" si="423"/>
        <v>6377.4029406731388</v>
      </c>
      <c r="N4435">
        <f>SQRT(User_Model_Calcs!M4435^2+Sat_Data!$B$3^2-2*User_Model_Calcs!M4435*Sat_Data!$B$3*COS(RADIANS(L4435))*COS(RADIANS(I4435)))</f>
        <v>35925.481457641043</v>
      </c>
      <c r="O4435">
        <f>DEGREES(ACOS(((Earth_Data!$B$1+Sat_Data!$B$2)/User_Model_Calcs!N4435)*SQRT(1-COS(RADIANS(User_Model_Calcs!I4435))^2*COS(RADIANS(User_Model_Calcs!B4435))^2)))</f>
        <v>76.933575508183566</v>
      </c>
      <c r="P4435">
        <f t="shared" si="420"/>
        <v>14.87265120141873</v>
      </c>
    </row>
    <row r="4436" spans="1:16" x14ac:dyDescent="0.25">
      <c r="A4436">
        <v>115.16083089971774</v>
      </c>
      <c r="B4436">
        <v>-7.924356578822735</v>
      </c>
      <c r="C4436">
        <v>400</v>
      </c>
      <c r="D4436">
        <f t="shared" ca="1" si="419"/>
        <v>3</v>
      </c>
      <c r="E4436" s="1">
        <v>0.65</v>
      </c>
      <c r="F4436">
        <v>19.899999999999999</v>
      </c>
      <c r="G4436">
        <f t="shared" ca="1" si="421"/>
        <v>54.048620189015942</v>
      </c>
      <c r="H4436">
        <f t="shared" ca="1" si="418"/>
        <v>23.718962053349863</v>
      </c>
      <c r="I4436">
        <f>User_Model_Calcs!A4436-Sat_Data!$B$5</f>
        <v>5.1608308997177375</v>
      </c>
      <c r="J4436">
        <f>(Earth_Data!$B$1/SQRT(1-Earth_Data!$B$2^2*SIN(RADIANS(User_Model_Calcs!B4436))^2))*COS(RADIANS(User_Model_Calcs!B4436))</f>
        <v>6317.6367423833972</v>
      </c>
      <c r="K4436">
        <f>((Earth_Data!$B$1*(1-Earth_Data!$B$2^2))/SQRT(1-Earth_Data!$B$2^2*SIN(RADIANS(User_Model_Calcs!B4436))^2))*SIN(RADIANS(User_Model_Calcs!B4436))</f>
        <v>-873.49502340233903</v>
      </c>
      <c r="L4436">
        <f t="shared" si="422"/>
        <v>-7.8719741517258921</v>
      </c>
      <c r="M4436">
        <f t="shared" si="423"/>
        <v>6377.7368685624961</v>
      </c>
      <c r="N4436">
        <f>SQRT(User_Model_Calcs!M4436^2+Sat_Data!$B$3^2-2*User_Model_Calcs!M4436*Sat_Data!$B$3*COS(RADIANS(L4436))*COS(RADIANS(I4436)))</f>
        <v>35887.247223763123</v>
      </c>
      <c r="O4436">
        <f>DEGREES(ACOS(((Earth_Data!$B$1+Sat_Data!$B$2)/User_Model_Calcs!N4436)*SQRT(1-COS(RADIANS(User_Model_Calcs!I4436))^2*COS(RADIANS(User_Model_Calcs!B4436))^2)))</f>
        <v>78.88037650672436</v>
      </c>
      <c r="P4436">
        <f t="shared" si="420"/>
        <v>33.229425870378151</v>
      </c>
    </row>
    <row r="4437" spans="1:16" x14ac:dyDescent="0.25">
      <c r="A4437">
        <v>147.06043761684498</v>
      </c>
      <c r="B4437">
        <v>-16.602694197460838</v>
      </c>
      <c r="C4437">
        <v>4700</v>
      </c>
      <c r="D4437">
        <f t="shared" ca="1" si="419"/>
        <v>3</v>
      </c>
      <c r="E4437" s="1">
        <v>0.65</v>
      </c>
      <c r="F4437">
        <v>19.899999999999999</v>
      </c>
      <c r="G4437">
        <f t="shared" ca="1" si="421"/>
        <v>54.048620189015942</v>
      </c>
      <c r="H4437">
        <f t="shared" ca="1" si="418"/>
        <v>17.086510734750149</v>
      </c>
      <c r="I4437">
        <f>User_Model_Calcs!A4437-Sat_Data!$B$5</f>
        <v>37.060437616844979</v>
      </c>
      <c r="J4437">
        <f>(Earth_Data!$B$1/SQRT(1-Earth_Data!$B$2^2*SIN(RADIANS(User_Model_Calcs!B4437))^2))*COS(RADIANS(User_Model_Calcs!B4437))</f>
        <v>6113.9009031625883</v>
      </c>
      <c r="K4437">
        <f>((Earth_Data!$B$1*(1-Earth_Data!$B$2^2))/SQRT(1-Earth_Data!$B$2^2*SIN(RADIANS(User_Model_Calcs!B4437))^2))*SIN(RADIANS(User_Model_Calcs!B4437))</f>
        <v>-1810.7423301751001</v>
      </c>
      <c r="L4437">
        <f t="shared" si="422"/>
        <v>-16.49760811189001</v>
      </c>
      <c r="M4437">
        <f t="shared" si="423"/>
        <v>6376.4074556116839</v>
      </c>
      <c r="N4437">
        <f>SQRT(User_Model_Calcs!M4437^2+Sat_Data!$B$3^2-2*User_Model_Calcs!M4437*Sat_Data!$B$3*COS(RADIANS(L4437))*COS(RADIANS(I4437)))</f>
        <v>37510.591794142209</v>
      </c>
      <c r="O4437">
        <f>DEGREES(ACOS(((Earth_Data!$B$1+Sat_Data!$B$2)/User_Model_Calcs!N4437)*SQRT(1-COS(RADIANS(User_Model_Calcs!I4437))^2*COS(RADIANS(User_Model_Calcs!B4437))^2)))</f>
        <v>43.590390858380111</v>
      </c>
      <c r="P4437">
        <f t="shared" si="420"/>
        <v>69.275861125825685</v>
      </c>
    </row>
    <row r="4438" spans="1:16" x14ac:dyDescent="0.25">
      <c r="A4438">
        <v>117.25963992102143</v>
      </c>
      <c r="B4438">
        <v>-20.430958224242296</v>
      </c>
      <c r="C4438">
        <v>625</v>
      </c>
      <c r="D4438">
        <f t="shared" ca="1" si="419"/>
        <v>3</v>
      </c>
      <c r="E4438" s="1">
        <v>0.65</v>
      </c>
      <c r="F4438">
        <v>19.899999999999999</v>
      </c>
      <c r="G4438">
        <f t="shared" ca="1" si="421"/>
        <v>54.048620189015942</v>
      </c>
      <c r="H4438">
        <f t="shared" ca="1" si="418"/>
        <v>22.372675032441002</v>
      </c>
      <c r="I4438">
        <f>User_Model_Calcs!A4438-Sat_Data!$B$5</f>
        <v>7.2596399210214315</v>
      </c>
      <c r="J4438">
        <f>(Earth_Data!$B$1/SQRT(1-Earth_Data!$B$2^2*SIN(RADIANS(User_Model_Calcs!B4438))^2))*COS(RADIANS(User_Model_Calcs!B4438))</f>
        <v>5979.3529781167381</v>
      </c>
      <c r="K4438">
        <f>((Earth_Data!$B$1*(1-Earth_Data!$B$2^2))/SQRT(1-Earth_Data!$B$2^2*SIN(RADIANS(User_Model_Calcs!B4438))^2))*SIN(RADIANS(User_Model_Calcs!B4438))</f>
        <v>-2212.4685790334347</v>
      </c>
      <c r="L4438">
        <f t="shared" si="422"/>
        <v>-20.305383781226695</v>
      </c>
      <c r="M4438">
        <f t="shared" si="423"/>
        <v>6375.553250512753</v>
      </c>
      <c r="N4438">
        <f>SQRT(User_Model_Calcs!M4438^2+Sat_Data!$B$3^2-2*User_Model_Calcs!M4438*Sat_Data!$B$3*COS(RADIANS(L4438))*COS(RADIANS(I4438)))</f>
        <v>36308.069005774261</v>
      </c>
      <c r="O4438">
        <f>DEGREES(ACOS(((Earth_Data!$B$1+Sat_Data!$B$2)/User_Model_Calcs!N4438)*SQRT(1-COS(RADIANS(User_Model_Calcs!I4438))^2*COS(RADIANS(User_Model_Calcs!B4438))^2)))</f>
        <v>64.654843025057346</v>
      </c>
      <c r="P4438">
        <f t="shared" si="420"/>
        <v>20.048231595966328</v>
      </c>
    </row>
    <row r="4439" spans="1:16" x14ac:dyDescent="0.25">
      <c r="A4439">
        <v>138.566</v>
      </c>
      <c r="B4439">
        <v>-17.433</v>
      </c>
      <c r="C4439">
        <v>375</v>
      </c>
      <c r="D4439">
        <f t="shared" ca="1" si="419"/>
        <v>3</v>
      </c>
      <c r="E4439" s="1">
        <v>0.65</v>
      </c>
      <c r="F4439">
        <v>19.899999999999999</v>
      </c>
      <c r="G4439">
        <f t="shared" ca="1" si="421"/>
        <v>54.048620189015942</v>
      </c>
      <c r="H4439">
        <f t="shared" ca="1" si="418"/>
        <v>15.20424537379858</v>
      </c>
      <c r="I4439">
        <f>User_Model_Calcs!A4439-Sat_Data!$B$5</f>
        <v>28.566000000000003</v>
      </c>
      <c r="J4439">
        <f>(Earth_Data!$B$1/SQRT(1-Earth_Data!$B$2^2*SIN(RADIANS(User_Model_Calcs!B4439))^2))*COS(RADIANS(User_Model_Calcs!B4439))</f>
        <v>6087.0078596701469</v>
      </c>
      <c r="K4439">
        <f>((Earth_Data!$B$1*(1-Earth_Data!$B$2^2))/SQRT(1-Earth_Data!$B$2^2*SIN(RADIANS(User_Model_Calcs!B4439))^2))*SIN(RADIANS(User_Model_Calcs!B4439))</f>
        <v>-1898.6075834052817</v>
      </c>
      <c r="L4439">
        <f t="shared" si="422"/>
        <v>-17.323299351364902</v>
      </c>
      <c r="M4439">
        <f t="shared" si="423"/>
        <v>6376.2352089183623</v>
      </c>
      <c r="N4439">
        <f>SQRT(User_Model_Calcs!M4439^2+Sat_Data!$B$3^2-2*User_Model_Calcs!M4439*Sat_Data!$B$3*COS(RADIANS(L4439))*COS(RADIANS(I4439)))</f>
        <v>36981.760692103911</v>
      </c>
      <c r="O4439">
        <f>DEGREES(ACOS(((Earth_Data!$B$1+Sat_Data!$B$2)/User_Model_Calcs!N4439)*SQRT(1-COS(RADIANS(User_Model_Calcs!I4439))^2*COS(RADIANS(User_Model_Calcs!B4439))^2)))</f>
        <v>51.518206415382373</v>
      </c>
      <c r="P4439">
        <f t="shared" si="420"/>
        <v>61.177583465530738</v>
      </c>
    </row>
    <row r="4440" spans="1:16" x14ac:dyDescent="0.25">
      <c r="A4440">
        <v>107.91699533401118</v>
      </c>
      <c r="B4440">
        <v>-15.854595510635166</v>
      </c>
      <c r="C4440">
        <v>2500</v>
      </c>
      <c r="D4440">
        <f t="shared" ca="1" si="419"/>
        <v>3</v>
      </c>
      <c r="E4440" s="1">
        <v>0.65</v>
      </c>
      <c r="F4440">
        <v>19.899999999999999</v>
      </c>
      <c r="G4440">
        <f t="shared" ca="1" si="421"/>
        <v>54.048620189015942</v>
      </c>
      <c r="H4440">
        <f t="shared" ca="1" si="418"/>
        <v>16.006707402393836</v>
      </c>
      <c r="I4440">
        <f>User_Model_Calcs!A4440-Sat_Data!$B$5</f>
        <v>-2.0830046659888239</v>
      </c>
      <c r="J4440">
        <f>(Earth_Data!$B$1/SQRT(1-Earth_Data!$B$2^2*SIN(RADIANS(User_Model_Calcs!B4440))^2))*COS(RADIANS(User_Model_Calcs!B4440))</f>
        <v>6137.0368853251603</v>
      </c>
      <c r="K4440">
        <f>((Earth_Data!$B$1*(1-Earth_Data!$B$2^2))/SQRT(1-Earth_Data!$B$2^2*SIN(RADIANS(User_Model_Calcs!B4440))^2))*SIN(RADIANS(User_Model_Calcs!B4440))</f>
        <v>-1731.2561288991362</v>
      </c>
      <c r="L4440">
        <f t="shared" si="422"/>
        <v>-15.753742176253503</v>
      </c>
      <c r="M4440">
        <f t="shared" si="423"/>
        <v>6376.5562426510733</v>
      </c>
      <c r="N4440">
        <f>SQRT(User_Model_Calcs!M4440^2+Sat_Data!$B$3^2-2*User_Model_Calcs!M4440*Sat_Data!$B$3*COS(RADIANS(L4440))*COS(RADIANS(I4440)))</f>
        <v>36073.41649592491</v>
      </c>
      <c r="O4440">
        <f>DEGREES(ACOS(((Earth_Data!$B$1+Sat_Data!$B$2)/User_Model_Calcs!N4440)*SQRT(1-COS(RADIANS(User_Model_Calcs!I4440))^2*COS(RADIANS(User_Model_Calcs!B4440))^2)))</f>
        <v>71.220387778613173</v>
      </c>
      <c r="P4440">
        <f t="shared" si="420"/>
        <v>7.5833199622137366</v>
      </c>
    </row>
    <row r="4441" spans="1:16" x14ac:dyDescent="0.25">
      <c r="A4441">
        <v>147.76900000000001</v>
      </c>
      <c r="B4441">
        <v>-18.259</v>
      </c>
      <c r="C4441">
        <v>6250</v>
      </c>
      <c r="D4441">
        <f t="shared" ca="1" si="419"/>
        <v>1.2</v>
      </c>
      <c r="E4441" s="1">
        <v>0.65</v>
      </c>
      <c r="F4441">
        <v>19.899999999999999</v>
      </c>
      <c r="G4441">
        <f t="shared" ca="1" si="421"/>
        <v>46.089820015575185</v>
      </c>
      <c r="H4441">
        <f t="shared" ca="1" si="418"/>
        <v>15.987734094925294</v>
      </c>
      <c r="I4441">
        <f>User_Model_Calcs!A4441-Sat_Data!$B$5</f>
        <v>37.769000000000005</v>
      </c>
      <c r="J4441">
        <f>(Earth_Data!$B$1/SQRT(1-Earth_Data!$B$2^2*SIN(RADIANS(User_Model_Calcs!B4441))^2))*COS(RADIANS(User_Model_Calcs!B4441))</f>
        <v>6058.9913704947467</v>
      </c>
      <c r="K4441">
        <f>((Earth_Data!$B$1*(1-Earth_Data!$B$2^2))/SQRT(1-Earth_Data!$B$2^2*SIN(RADIANS(User_Model_Calcs!B4441))^2))*SIN(RADIANS(User_Model_Calcs!B4441))</f>
        <v>-1985.6286026775731</v>
      </c>
      <c r="L4441">
        <f t="shared" si="422"/>
        <v>-18.144799387968526</v>
      </c>
      <c r="M4441">
        <f t="shared" si="423"/>
        <v>6376.056569346064</v>
      </c>
      <c r="N4441">
        <f>SQRT(User_Model_Calcs!M4441^2+Sat_Data!$B$3^2-2*User_Model_Calcs!M4441*Sat_Data!$B$3*COS(RADIANS(L4441))*COS(RADIANS(I4441)))</f>
        <v>37610.825644658144</v>
      </c>
      <c r="O4441">
        <f>DEGREES(ACOS(((Earth_Data!$B$1+Sat_Data!$B$2)/User_Model_Calcs!N4441)*SQRT(1-COS(RADIANS(User_Model_Calcs!I4441))^2*COS(RADIANS(User_Model_Calcs!B4441))^2)))</f>
        <v>42.213879735023404</v>
      </c>
      <c r="P4441">
        <f t="shared" si="420"/>
        <v>67.982959076504585</v>
      </c>
    </row>
    <row r="4442" spans="1:16" x14ac:dyDescent="0.25">
      <c r="A4442">
        <v>118.08499999999999</v>
      </c>
      <c r="B4442">
        <v>-17.243000000000002</v>
      </c>
      <c r="C4442">
        <v>3750</v>
      </c>
      <c r="D4442">
        <f t="shared" ca="1" si="419"/>
        <v>1.2</v>
      </c>
      <c r="E4442" s="1">
        <v>0.65</v>
      </c>
      <c r="F4442">
        <v>19.899999999999999</v>
      </c>
      <c r="G4442">
        <f t="shared" ca="1" si="421"/>
        <v>46.089820015575185</v>
      </c>
      <c r="H4442">
        <f t="shared" ca="1" si="418"/>
        <v>16.373628941250935</v>
      </c>
      <c r="I4442">
        <f>User_Model_Calcs!A4442-Sat_Data!$B$5</f>
        <v>8.0849999999999937</v>
      </c>
      <c r="J4442">
        <f>(Earth_Data!$B$1/SQRT(1-Earth_Data!$B$2^2*SIN(RADIANS(User_Model_Calcs!B4442))^2))*COS(RADIANS(User_Model_Calcs!B4442))</f>
        <v>6093.2743308551271</v>
      </c>
      <c r="K4442">
        <f>((Earth_Data!$B$1*(1-Earth_Data!$B$2^2))/SQRT(1-Earth_Data!$B$2^2*SIN(RADIANS(User_Model_Calcs!B4442))^2))*SIN(RADIANS(User_Model_Calcs!B4442))</f>
        <v>-1878.5351588494191</v>
      </c>
      <c r="L4442">
        <f t="shared" si="422"/>
        <v>-17.134347383056852</v>
      </c>
      <c r="M4442">
        <f t="shared" si="423"/>
        <v>6376.2752774712771</v>
      </c>
      <c r="N4442">
        <f>SQRT(User_Model_Calcs!M4442^2+Sat_Data!$B$3^2-2*User_Model_Calcs!M4442*Sat_Data!$B$3*COS(RADIANS(L4442))*COS(RADIANS(I4442)))</f>
        <v>36190.378623075951</v>
      </c>
      <c r="O4442">
        <f>DEGREES(ACOS(((Earth_Data!$B$1+Sat_Data!$B$2)/User_Model_Calcs!N4442)*SQRT(1-COS(RADIANS(User_Model_Calcs!I4442))^2*COS(RADIANS(User_Model_Calcs!B4442))^2)))</f>
        <v>67.718565851736287</v>
      </c>
      <c r="P4442">
        <f t="shared" si="420"/>
        <v>25.604868413466143</v>
      </c>
    </row>
    <row r="4443" spans="1:16" x14ac:dyDescent="0.25">
      <c r="A4443">
        <v>147.58627377846688</v>
      </c>
      <c r="B4443">
        <v>-12.446708092693124</v>
      </c>
      <c r="C4443">
        <v>4700</v>
      </c>
      <c r="D4443">
        <f t="shared" ca="1" si="419"/>
        <v>1.2</v>
      </c>
      <c r="E4443" s="1">
        <v>0.65</v>
      </c>
      <c r="F4443">
        <v>19.899999999999999</v>
      </c>
      <c r="G4443">
        <f t="shared" ca="1" si="421"/>
        <v>46.089820015575185</v>
      </c>
      <c r="H4443">
        <f t="shared" ca="1" si="418"/>
        <v>17.238922667844104</v>
      </c>
      <c r="I4443">
        <f>User_Model_Calcs!A4443-Sat_Data!$B$5</f>
        <v>37.586273778466875</v>
      </c>
      <c r="J4443">
        <f>(Earth_Data!$B$1/SQRT(1-Earth_Data!$B$2^2*SIN(RADIANS(User_Model_Calcs!B4443))^2))*COS(RADIANS(User_Model_Calcs!B4443))</f>
        <v>6229.202605554894</v>
      </c>
      <c r="K4443">
        <f>((Earth_Data!$B$1*(1-Earth_Data!$B$2^2))/SQRT(1-Earth_Data!$B$2^2*SIN(RADIANS(User_Model_Calcs!B4443))^2))*SIN(RADIANS(User_Model_Calcs!B4443))</f>
        <v>-1365.6992497466208</v>
      </c>
      <c r="L4443">
        <f t="shared" si="422"/>
        <v>-12.365955236463087</v>
      </c>
      <c r="M4443">
        <f t="shared" si="423"/>
        <v>6377.1545019554269</v>
      </c>
      <c r="N4443">
        <f>SQRT(User_Model_Calcs!M4443^2+Sat_Data!$B$3^2-2*User_Model_Calcs!M4443*Sat_Data!$B$3*COS(RADIANS(L4443))*COS(RADIANS(I4443)))</f>
        <v>37446.200225355649</v>
      </c>
      <c r="O4443">
        <f>DEGREES(ACOS(((Earth_Data!$B$1+Sat_Data!$B$2)/User_Model_Calcs!N4443)*SQRT(1-COS(RADIANS(User_Model_Calcs!I4443))^2*COS(RADIANS(User_Model_Calcs!B4443))^2)))</f>
        <v>44.502312862627036</v>
      </c>
      <c r="P4443">
        <f t="shared" si="420"/>
        <v>74.357114260640117</v>
      </c>
    </row>
    <row r="4444" spans="1:16" x14ac:dyDescent="0.25">
      <c r="A4444">
        <v>152.64699999999999</v>
      </c>
      <c r="B4444">
        <v>-13.045999999999999</v>
      </c>
      <c r="C4444">
        <v>2500</v>
      </c>
      <c r="D4444">
        <f t="shared" ca="1" si="419"/>
        <v>0.75</v>
      </c>
      <c r="E4444" s="1">
        <v>0.65</v>
      </c>
      <c r="F4444">
        <v>19.899999999999999</v>
      </c>
      <c r="G4444">
        <f t="shared" ca="1" si="421"/>
        <v>42.007420362456692</v>
      </c>
      <c r="H4444">
        <f t="shared" ca="1" si="418"/>
        <v>18.571812641810975</v>
      </c>
      <c r="I4444">
        <f>User_Model_Calcs!A4444-Sat_Data!$B$5</f>
        <v>42.646999999999991</v>
      </c>
      <c r="J4444">
        <f>(Earth_Data!$B$1/SQRT(1-Earth_Data!$B$2^2*SIN(RADIANS(User_Model_Calcs!B4444))^2))*COS(RADIANS(User_Model_Calcs!B4444))</f>
        <v>6214.5748308745551</v>
      </c>
      <c r="K4444">
        <f>((Earth_Data!$B$1*(1-Earth_Data!$B$2^2))/SQRT(1-Earth_Data!$B$2^2*SIN(RADIANS(User_Model_Calcs!B4444))^2))*SIN(RADIANS(User_Model_Calcs!B4444))</f>
        <v>-1430.3638160182084</v>
      </c>
      <c r="L4444">
        <f t="shared" si="422"/>
        <v>-12.96162218489243</v>
      </c>
      <c r="M4444">
        <f t="shared" si="423"/>
        <v>6377.0589596391283</v>
      </c>
      <c r="N4444">
        <f>SQRT(User_Model_Calcs!M4444^2+Sat_Data!$B$3^2-2*User_Model_Calcs!M4444*Sat_Data!$B$3*COS(RADIANS(L4444))*COS(RADIANS(I4444)))</f>
        <v>37855.12400666935</v>
      </c>
      <c r="O4444">
        <f>DEGREES(ACOS(((Earth_Data!$B$1+Sat_Data!$B$2)/User_Model_Calcs!N4444)*SQRT(1-COS(RADIANS(User_Model_Calcs!I4444))^2*COS(RADIANS(User_Model_Calcs!B4444))^2)))</f>
        <v>39.019837727215652</v>
      </c>
      <c r="P4444">
        <f t="shared" si="420"/>
        <v>76.229414594450276</v>
      </c>
    </row>
    <row r="4445" spans="1:16" x14ac:dyDescent="0.25">
      <c r="A4445">
        <v>111.89868144003127</v>
      </c>
      <c r="B4445">
        <v>-16.3848890965712</v>
      </c>
      <c r="C4445">
        <v>400</v>
      </c>
      <c r="D4445">
        <f t="shared" ca="1" si="419"/>
        <v>1.2</v>
      </c>
      <c r="E4445" s="1">
        <v>0.65</v>
      </c>
      <c r="F4445">
        <v>19.899999999999999</v>
      </c>
      <c r="G4445">
        <f t="shared" ca="1" si="421"/>
        <v>46.089820015575185</v>
      </c>
      <c r="H4445">
        <f t="shared" ca="1" si="418"/>
        <v>22.927771418168369</v>
      </c>
      <c r="I4445">
        <f>User_Model_Calcs!A4445-Sat_Data!$B$5</f>
        <v>1.8986814400312682</v>
      </c>
      <c r="J4445">
        <f>(Earth_Data!$B$1/SQRT(1-Earth_Data!$B$2^2*SIN(RADIANS(User_Model_Calcs!B4445))^2))*COS(RADIANS(User_Model_Calcs!B4445))</f>
        <v>6120.7440613387253</v>
      </c>
      <c r="K4445">
        <f>((Earth_Data!$B$1*(1-Earth_Data!$B$2^2))/SQRT(1-Earth_Data!$B$2^2*SIN(RADIANS(User_Model_Calcs!B4445))^2))*SIN(RADIANS(User_Model_Calcs!B4445))</f>
        <v>-1787.6310201820565</v>
      </c>
      <c r="L4445">
        <f t="shared" si="422"/>
        <v>-16.28102814940755</v>
      </c>
      <c r="M4445">
        <f t="shared" si="423"/>
        <v>6376.4514056589824</v>
      </c>
      <c r="N4445">
        <f>SQRT(User_Model_Calcs!M4445^2+Sat_Data!$B$3^2-2*User_Model_Calcs!M4445*Sat_Data!$B$3*COS(RADIANS(L4445))*COS(RADIANS(I4445)))</f>
        <v>36091.624981513494</v>
      </c>
      <c r="O4445">
        <f>DEGREES(ACOS(((Earth_Data!$B$1+Sat_Data!$B$2)/User_Model_Calcs!N4445)*SQRT(1-COS(RADIANS(User_Model_Calcs!I4445))^2*COS(RADIANS(User_Model_Calcs!B4445))^2)))</f>
        <v>70.631881733355314</v>
      </c>
      <c r="P4445">
        <f t="shared" si="420"/>
        <v>6.7025247935134145</v>
      </c>
    </row>
    <row r="4446" spans="1:16" x14ac:dyDescent="0.25">
      <c r="A4446">
        <v>133.47900000000001</v>
      </c>
      <c r="B4446">
        <v>-9.9700000000000006</v>
      </c>
      <c r="C4446">
        <v>625</v>
      </c>
      <c r="D4446">
        <f t="shared" ca="1" si="419"/>
        <v>3</v>
      </c>
      <c r="E4446" s="1">
        <v>0.65</v>
      </c>
      <c r="F4446">
        <v>19.899999999999999</v>
      </c>
      <c r="G4446">
        <f t="shared" ca="1" si="421"/>
        <v>54.048620189015942</v>
      </c>
      <c r="H4446">
        <f t="shared" ca="1" si="418"/>
        <v>18.338654364181529</v>
      </c>
      <c r="I4446">
        <f>User_Model_Calcs!A4446-Sat_Data!$B$5</f>
        <v>23.479000000000013</v>
      </c>
      <c r="J4446">
        <f>(Earth_Data!$B$1/SQRT(1-Earth_Data!$B$2^2*SIN(RADIANS(User_Model_Calcs!B4446))^2))*COS(RADIANS(User_Model_Calcs!B4446))</f>
        <v>6282.4511461142001</v>
      </c>
      <c r="K4446">
        <f>((Earth_Data!$B$1*(1-Earth_Data!$B$2^2))/SQRT(1-Earth_Data!$B$2^2*SIN(RADIANS(User_Model_Calcs!B4446))^2))*SIN(RADIANS(User_Model_Calcs!B4446))</f>
        <v>-1096.9809503518945</v>
      </c>
      <c r="L4446">
        <f t="shared" si="422"/>
        <v>-9.9045817880279312</v>
      </c>
      <c r="M4446">
        <f t="shared" si="423"/>
        <v>6377.5041833578262</v>
      </c>
      <c r="N4446">
        <f>SQRT(User_Model_Calcs!M4446^2+Sat_Data!$B$3^2-2*User_Model_Calcs!M4446*Sat_Data!$B$3*COS(RADIANS(L4446))*COS(RADIANS(I4446)))</f>
        <v>36504.27603538589</v>
      </c>
      <c r="O4446">
        <f>DEGREES(ACOS(((Earth_Data!$B$1+Sat_Data!$B$2)/User_Model_Calcs!N4446)*SQRT(1-COS(RADIANS(User_Model_Calcs!I4446))^2*COS(RADIANS(User_Model_Calcs!B4446))^2)))</f>
        <v>60.304390576790787</v>
      </c>
      <c r="P4446">
        <f t="shared" si="420"/>
        <v>68.268913887191346</v>
      </c>
    </row>
    <row r="4447" spans="1:16" x14ac:dyDescent="0.25">
      <c r="A4447">
        <v>148.90899999999999</v>
      </c>
      <c r="B4447">
        <v>-9.9610000000000003</v>
      </c>
      <c r="C4447">
        <v>375</v>
      </c>
      <c r="D4447">
        <f t="shared" ca="1" si="419"/>
        <v>1.2</v>
      </c>
      <c r="E4447" s="1">
        <v>0.65</v>
      </c>
      <c r="F4447">
        <v>19.899999999999999</v>
      </c>
      <c r="G4447">
        <f t="shared" ca="1" si="421"/>
        <v>46.089820015575185</v>
      </c>
      <c r="H4447">
        <f t="shared" ca="1" si="418"/>
        <v>22.184281007600973</v>
      </c>
      <c r="I4447">
        <f>User_Model_Calcs!A4447-Sat_Data!$B$5</f>
        <v>38.908999999999992</v>
      </c>
      <c r="J4447">
        <f>(Earth_Data!$B$1/SQRT(1-Earth_Data!$B$2^2*SIN(RADIANS(User_Model_Calcs!B4447))^2))*COS(RADIANS(User_Model_Calcs!B4447))</f>
        <v>6282.623417013252</v>
      </c>
      <c r="K4447">
        <f>((Earth_Data!$B$1*(1-Earth_Data!$B$2^2))/SQRT(1-Earth_Data!$B$2^2*SIN(RADIANS(User_Model_Calcs!B4447))^2))*SIN(RADIANS(User_Model_Calcs!B4447))</f>
        <v>-1096.000501670818</v>
      </c>
      <c r="L4447">
        <f t="shared" si="422"/>
        <v>-9.8956384645875719</v>
      </c>
      <c r="M4447">
        <f t="shared" si="423"/>
        <v>6377.5053194541479</v>
      </c>
      <c r="N4447">
        <f>SQRT(User_Model_Calcs!M4447^2+Sat_Data!$B$3^2-2*User_Model_Calcs!M4447*Sat_Data!$B$3*COS(RADIANS(L4447))*COS(RADIANS(I4447)))</f>
        <v>37499.654946148694</v>
      </c>
      <c r="O4447">
        <f>DEGREES(ACOS(((Earth_Data!$B$1+Sat_Data!$B$2)/User_Model_Calcs!N4447)*SQRT(1-COS(RADIANS(User_Model_Calcs!I4447))^2*COS(RADIANS(User_Model_Calcs!B4447))^2)))</f>
        <v>43.759765581791648</v>
      </c>
      <c r="P4447">
        <f t="shared" si="420"/>
        <v>77.90419480501636</v>
      </c>
    </row>
    <row r="4448" spans="1:16" x14ac:dyDescent="0.25">
      <c r="A4448">
        <v>152.76900000000001</v>
      </c>
      <c r="B4448">
        <v>-10.949</v>
      </c>
      <c r="C4448">
        <v>2500</v>
      </c>
      <c r="D4448">
        <f t="shared" ca="1" si="419"/>
        <v>3</v>
      </c>
      <c r="E4448" s="1">
        <v>0.65</v>
      </c>
      <c r="F4448">
        <v>19.899999999999999</v>
      </c>
      <c r="G4448">
        <f t="shared" ca="1" si="421"/>
        <v>54.048620189015942</v>
      </c>
      <c r="H4448">
        <f t="shared" ca="1" si="418"/>
        <v>23.28410142245723</v>
      </c>
      <c r="I4448">
        <f>User_Model_Calcs!A4448-Sat_Data!$B$5</f>
        <v>42.769000000000005</v>
      </c>
      <c r="J4448">
        <f>(Earth_Data!$B$1/SQRT(1-Earth_Data!$B$2^2*SIN(RADIANS(User_Model_Calcs!B4448))^2))*COS(RADIANS(User_Model_Calcs!B4448))</f>
        <v>6262.792702367632</v>
      </c>
      <c r="K4448">
        <f>((Earth_Data!$B$1*(1-Earth_Data!$B$2^2))/SQRT(1-Earth_Data!$B$2^2*SIN(RADIANS(User_Model_Calcs!B4448))^2))*SIN(RADIANS(User_Model_Calcs!B4448))</f>
        <v>-1203.4683940456496</v>
      </c>
      <c r="L4448">
        <f t="shared" si="422"/>
        <v>-10.877456010713008</v>
      </c>
      <c r="M4448">
        <f t="shared" si="423"/>
        <v>6377.374742658305</v>
      </c>
      <c r="N4448">
        <f>SQRT(User_Model_Calcs!M4448^2+Sat_Data!$B$3^2-2*User_Model_Calcs!M4448*Sat_Data!$B$3*COS(RADIANS(L4448))*COS(RADIANS(I4448)))</f>
        <v>37825.736906373582</v>
      </c>
      <c r="O4448">
        <f>DEGREES(ACOS(((Earth_Data!$B$1+Sat_Data!$B$2)/User_Model_Calcs!N4448)*SQRT(1-COS(RADIANS(User_Model_Calcs!I4448))^2*COS(RADIANS(User_Model_Calcs!B4448))^2)))</f>
        <v>39.401324192948977</v>
      </c>
      <c r="P4448">
        <f t="shared" si="420"/>
        <v>78.39650731904301</v>
      </c>
    </row>
    <row r="4449" spans="1:16" x14ac:dyDescent="0.25">
      <c r="A4449">
        <v>109.4708781119987</v>
      </c>
      <c r="B4449">
        <v>-15.441663158359146</v>
      </c>
      <c r="C4449">
        <v>2500</v>
      </c>
      <c r="D4449">
        <f t="shared" ca="1" si="419"/>
        <v>0.75</v>
      </c>
      <c r="E4449" s="1">
        <v>0.65</v>
      </c>
      <c r="F4449">
        <v>19.899999999999999</v>
      </c>
      <c r="G4449">
        <f t="shared" ca="1" si="421"/>
        <v>42.007420362456692</v>
      </c>
      <c r="H4449">
        <f t="shared" ca="1" si="418"/>
        <v>14.027395162603343</v>
      </c>
      <c r="I4449">
        <f>User_Model_Calcs!A4449-Sat_Data!$B$5</f>
        <v>-0.52912188800129911</v>
      </c>
      <c r="J4449">
        <f>(Earth_Data!$B$1/SQRT(1-Earth_Data!$B$2^2*SIN(RADIANS(User_Model_Calcs!B4449))^2))*COS(RADIANS(User_Model_Calcs!B4449))</f>
        <v>6149.3616021318103</v>
      </c>
      <c r="K4449">
        <f>((Earth_Data!$B$1*(1-Earth_Data!$B$2^2))/SQRT(1-Earth_Data!$B$2^2*SIN(RADIANS(User_Model_Calcs!B4449))^2))*SIN(RADIANS(User_Model_Calcs!B4449))</f>
        <v>-1687.2566869657946</v>
      </c>
      <c r="L4449">
        <f t="shared" si="422"/>
        <v>-15.343175590116831</v>
      </c>
      <c r="M4449">
        <f t="shared" si="423"/>
        <v>6376.6357306564014</v>
      </c>
      <c r="N4449">
        <f>SQRT(User_Model_Calcs!M4449^2+Sat_Data!$B$3^2-2*User_Model_Calcs!M4449*Sat_Data!$B$3*COS(RADIANS(L4449))*COS(RADIANS(I4449)))</f>
        <v>36054.586540420896</v>
      </c>
      <c r="O4449">
        <f>DEGREES(ACOS(((Earth_Data!$B$1+Sat_Data!$B$2)/User_Model_Calcs!N4449)*SQRT(1-COS(RADIANS(User_Model_Calcs!I4449))^2*COS(RADIANS(User_Model_Calcs!B4449))^2)))</f>
        <v>71.847389335318638</v>
      </c>
      <c r="P4449">
        <f t="shared" si="420"/>
        <v>1.9865193904046756</v>
      </c>
    </row>
    <row r="4450" spans="1:16" x14ac:dyDescent="0.25">
      <c r="A4450">
        <v>150.13399999999999</v>
      </c>
      <c r="B4450">
        <v>-16.808999999999997</v>
      </c>
      <c r="C4450">
        <v>950</v>
      </c>
      <c r="D4450">
        <f t="shared" ca="1" si="419"/>
        <v>0.75</v>
      </c>
      <c r="E4450" s="1">
        <v>0.65</v>
      </c>
      <c r="F4450">
        <v>19.899999999999999</v>
      </c>
      <c r="G4450">
        <f t="shared" ca="1" si="421"/>
        <v>42.007420362456692</v>
      </c>
      <c r="H4450">
        <f t="shared" ca="1" si="418"/>
        <v>14.182707782168286</v>
      </c>
      <c r="I4450">
        <f>User_Model_Calcs!A4450-Sat_Data!$B$5</f>
        <v>40.133999999999986</v>
      </c>
      <c r="J4450">
        <f>(Earth_Data!$B$1/SQRT(1-Earth_Data!$B$2^2*SIN(RADIANS(User_Model_Calcs!B4450))^2))*COS(RADIANS(User_Model_Calcs!B4450))</f>
        <v>6107.3379283506401</v>
      </c>
      <c r="K4450">
        <f>((Earth_Data!$B$1*(1-Earth_Data!$B$2^2))/SQRT(1-Earth_Data!$B$2^2*SIN(RADIANS(User_Model_Calcs!B4450))^2))*SIN(RADIANS(User_Model_Calcs!B4450))</f>
        <v>-1832.6097559448087</v>
      </c>
      <c r="L4450">
        <f t="shared" si="422"/>
        <v>-16.70275901226162</v>
      </c>
      <c r="M4450">
        <f t="shared" si="423"/>
        <v>6376.3653509389178</v>
      </c>
      <c r="N4450">
        <f>SQRT(User_Model_Calcs!M4450^2+Sat_Data!$B$3^2-2*User_Model_Calcs!M4450*Sat_Data!$B$3*COS(RADIANS(L4450))*COS(RADIANS(I4450)))</f>
        <v>37745.448027684673</v>
      </c>
      <c r="O4450">
        <f>DEGREES(ACOS(((Earth_Data!$B$1+Sat_Data!$B$2)/User_Model_Calcs!N4450)*SQRT(1-COS(RADIANS(User_Model_Calcs!I4450))^2*COS(RADIANS(User_Model_Calcs!B4450))^2)))</f>
        <v>40.428674887763954</v>
      </c>
      <c r="P4450">
        <f t="shared" si="420"/>
        <v>71.067952382042293</v>
      </c>
    </row>
    <row r="4451" spans="1:16" x14ac:dyDescent="0.25">
      <c r="A4451">
        <v>111.20436944136667</v>
      </c>
      <c r="B4451">
        <v>-18.080930299372501</v>
      </c>
      <c r="C4451">
        <v>2500</v>
      </c>
      <c r="D4451">
        <f t="shared" ca="1" si="419"/>
        <v>1.2</v>
      </c>
      <c r="E4451" s="1">
        <v>0.65</v>
      </c>
      <c r="F4451">
        <v>19.899999999999999</v>
      </c>
      <c r="G4451">
        <f t="shared" ca="1" si="421"/>
        <v>46.089820015575185</v>
      </c>
      <c r="H4451">
        <f t="shared" ref="H4451:H4501" ca="1" si="424">RAND()*(24-14)+14</f>
        <v>20.808752975227911</v>
      </c>
      <c r="I4451">
        <f>User_Model_Calcs!A4451-Sat_Data!$B$5</f>
        <v>1.2043694413666657</v>
      </c>
      <c r="J4451">
        <f>(Earth_Data!$B$1/SQRT(1-Earth_Data!$B$2^2*SIN(RADIANS(User_Model_Calcs!B4451))^2))*COS(RADIANS(User_Model_Calcs!B4451))</f>
        <v>6065.1374168056718</v>
      </c>
      <c r="K4451">
        <f>((Earth_Data!$B$1*(1-Earth_Data!$B$2^2))/SQRT(1-Earth_Data!$B$2^2*SIN(RADIANS(User_Model_Calcs!B4451))^2))*SIN(RADIANS(User_Model_Calcs!B4451))</f>
        <v>-1966.9022180616548</v>
      </c>
      <c r="L4451">
        <f t="shared" si="422"/>
        <v>-17.967691957330008</v>
      </c>
      <c r="M4451">
        <f t="shared" si="423"/>
        <v>6376.0956878133529</v>
      </c>
      <c r="N4451">
        <f>SQRT(User_Model_Calcs!M4451^2+Sat_Data!$B$3^2-2*User_Model_Calcs!M4451*Sat_Data!$B$3*COS(RADIANS(L4451))*COS(RADIANS(I4451)))</f>
        <v>36154.110172684828</v>
      </c>
      <c r="O4451">
        <f>DEGREES(ACOS(((Earth_Data!$B$1+Sat_Data!$B$2)/User_Model_Calcs!N4451)*SQRT(1-COS(RADIANS(User_Model_Calcs!I4451))^2*COS(RADIANS(User_Model_Calcs!B4451))^2)))</f>
        <v>68.733793253361725</v>
      </c>
      <c r="P4451">
        <f t="shared" si="420"/>
        <v>3.8752073468597015</v>
      </c>
    </row>
    <row r="4452" spans="1:16" x14ac:dyDescent="0.25">
      <c r="A4452">
        <v>113.11985967833159</v>
      </c>
      <c r="B4452">
        <v>-20.040230506138769</v>
      </c>
      <c r="C4452">
        <v>2500</v>
      </c>
      <c r="D4452">
        <f t="shared" ca="1" si="419"/>
        <v>3</v>
      </c>
      <c r="E4452" s="1">
        <v>0.65</v>
      </c>
      <c r="F4452">
        <v>19.899999999999999</v>
      </c>
      <c r="G4452">
        <f t="shared" ca="1" si="421"/>
        <v>54.048620189015942</v>
      </c>
      <c r="H4452">
        <f t="shared" ca="1" si="424"/>
        <v>16.55573329116136</v>
      </c>
      <c r="I4452">
        <f>User_Model_Calcs!A4452-Sat_Data!$B$5</f>
        <v>3.1198596783315935</v>
      </c>
      <c r="J4452">
        <f>(Earth_Data!$B$1/SQRT(1-Earth_Data!$B$2^2*SIN(RADIANS(User_Model_Calcs!B4452))^2))*COS(RADIANS(User_Model_Calcs!B4452))</f>
        <v>5994.3145258354871</v>
      </c>
      <c r="K4452">
        <f>((Earth_Data!$B$1*(1-Earth_Data!$B$2^2))/SQRT(1-Earth_Data!$B$2^2*SIN(RADIANS(User_Model_Calcs!B4452))^2))*SIN(RADIANS(User_Model_Calcs!B4452))</f>
        <v>-2171.8821103393939</v>
      </c>
      <c r="L4452">
        <f t="shared" si="422"/>
        <v>-19.916651199562825</v>
      </c>
      <c r="M4452">
        <f t="shared" si="423"/>
        <v>6375.6473032825943</v>
      </c>
      <c r="N4452">
        <f>SQRT(User_Model_Calcs!M4452^2+Sat_Data!$B$3^2-2*User_Model_Calcs!M4452*Sat_Data!$B$3*COS(RADIANS(L4452))*COS(RADIANS(I4452)))</f>
        <v>36245.310746864998</v>
      </c>
      <c r="O4452">
        <f>DEGREES(ACOS(((Earth_Data!$B$1+Sat_Data!$B$2)/User_Model_Calcs!N4452)*SQRT(1-COS(RADIANS(User_Model_Calcs!I4452))^2*COS(RADIANS(User_Model_Calcs!B4452))^2)))</f>
        <v>66.230882519973846</v>
      </c>
      <c r="P4452">
        <f t="shared" si="420"/>
        <v>9.0375996784261705</v>
      </c>
    </row>
    <row r="4453" spans="1:16" x14ac:dyDescent="0.25">
      <c r="A4453">
        <v>146.02824150975857</v>
      </c>
      <c r="B4453">
        <v>-12.711441313321233</v>
      </c>
      <c r="C4453">
        <v>4700</v>
      </c>
      <c r="D4453">
        <f t="shared" ca="1" si="419"/>
        <v>1.2</v>
      </c>
      <c r="E4453" s="1">
        <v>0.65</v>
      </c>
      <c r="F4453">
        <v>19.899999999999999</v>
      </c>
      <c r="G4453">
        <f t="shared" ca="1" si="421"/>
        <v>46.089820015575185</v>
      </c>
      <c r="H4453">
        <f t="shared" ca="1" si="424"/>
        <v>23.488213215225088</v>
      </c>
      <c r="I4453">
        <f>User_Model_Calcs!A4453-Sat_Data!$B$5</f>
        <v>36.028241509758573</v>
      </c>
      <c r="J4453">
        <f>(Earth_Data!$B$1/SQRT(1-Earth_Data!$B$2^2*SIN(RADIANS(User_Model_Calcs!B4453))^2))*COS(RADIANS(User_Model_Calcs!B4453))</f>
        <v>6222.8243666756925</v>
      </c>
      <c r="K4453">
        <f>((Earth_Data!$B$1*(1-Earth_Data!$B$2^2))/SQRT(1-Earth_Data!$B$2^2*SIN(RADIANS(User_Model_Calcs!B4453))^2))*SIN(RADIANS(User_Model_Calcs!B4453))</f>
        <v>-1394.2828808160407</v>
      </c>
      <c r="L4453">
        <f t="shared" si="422"/>
        <v>-12.629082744328272</v>
      </c>
      <c r="M4453">
        <f t="shared" si="423"/>
        <v>6377.1128146073606</v>
      </c>
      <c r="N4453">
        <f>SQRT(User_Model_Calcs!M4453^2+Sat_Data!$B$3^2-2*User_Model_Calcs!M4453*Sat_Data!$B$3*COS(RADIANS(L4453))*COS(RADIANS(I4453)))</f>
        <v>37337.575412031365</v>
      </c>
      <c r="O4453">
        <f>DEGREES(ACOS(((Earth_Data!$B$1+Sat_Data!$B$2)/User_Model_Calcs!N4453)*SQRT(1-COS(RADIANS(User_Model_Calcs!I4453))^2*COS(RADIANS(User_Model_Calcs!B4453))^2)))</f>
        <v>46.056285413718463</v>
      </c>
      <c r="P4453">
        <f t="shared" si="420"/>
        <v>73.166980440883975</v>
      </c>
    </row>
    <row r="4454" spans="1:16" x14ac:dyDescent="0.25">
      <c r="A4454">
        <v>133.12299999999999</v>
      </c>
      <c r="B4454">
        <v>-10.647</v>
      </c>
      <c r="C4454">
        <v>5000</v>
      </c>
      <c r="D4454">
        <f t="shared" ca="1" si="419"/>
        <v>0.75</v>
      </c>
      <c r="E4454" s="1">
        <v>0.65</v>
      </c>
      <c r="F4454">
        <v>19.899999999999999</v>
      </c>
      <c r="G4454">
        <f t="shared" ca="1" si="421"/>
        <v>42.007420362456692</v>
      </c>
      <c r="H4454">
        <f t="shared" ca="1" si="424"/>
        <v>20.844493296192482</v>
      </c>
      <c r="I4454">
        <f>User_Model_Calcs!A4454-Sat_Data!$B$5</f>
        <v>23.12299999999999</v>
      </c>
      <c r="J4454">
        <f>(Earth_Data!$B$1/SQRT(1-Earth_Data!$B$2^2*SIN(RADIANS(User_Model_Calcs!B4454))^2))*COS(RADIANS(User_Model_Calcs!B4454))</f>
        <v>6269.0510633597169</v>
      </c>
      <c r="K4454">
        <f>((Earth_Data!$B$1*(1-Earth_Data!$B$2^2))/SQRT(1-Earth_Data!$B$2^2*SIN(RADIANS(User_Model_Calcs!B4454))^2))*SIN(RADIANS(User_Model_Calcs!B4454))</f>
        <v>-1170.6546954047583</v>
      </c>
      <c r="L4454">
        <f t="shared" si="422"/>
        <v>-10.577337179020319</v>
      </c>
      <c r="M4454">
        <f t="shared" si="423"/>
        <v>6377.4159070022088</v>
      </c>
      <c r="N4454">
        <f>SQRT(User_Model_Calcs!M4454^2+Sat_Data!$B$3^2-2*User_Model_Calcs!M4454*Sat_Data!$B$3*COS(RADIANS(L4454))*COS(RADIANS(I4454)))</f>
        <v>36500.659889621449</v>
      </c>
      <c r="O4454">
        <f>DEGREES(ACOS(((Earth_Data!$B$1+Sat_Data!$B$2)/User_Model_Calcs!N4454)*SQRT(1-COS(RADIANS(User_Model_Calcs!I4454))^2*COS(RADIANS(User_Model_Calcs!B4454))^2)))</f>
        <v>60.377640330538739</v>
      </c>
      <c r="P4454">
        <f t="shared" si="420"/>
        <v>66.602986971968051</v>
      </c>
    </row>
    <row r="4455" spans="1:16" x14ac:dyDescent="0.25">
      <c r="A4455">
        <v>143.548</v>
      </c>
      <c r="B4455">
        <v>-14.632999999999999</v>
      </c>
      <c r="C4455">
        <v>400</v>
      </c>
      <c r="D4455">
        <f t="shared" ca="1" si="419"/>
        <v>0.75</v>
      </c>
      <c r="E4455" s="1">
        <v>0.65</v>
      </c>
      <c r="F4455">
        <v>19.899999999999999</v>
      </c>
      <c r="G4455">
        <f t="shared" ca="1" si="421"/>
        <v>42.007420362456692</v>
      </c>
      <c r="H4455">
        <f t="shared" ca="1" si="424"/>
        <v>21.405720446947157</v>
      </c>
      <c r="I4455">
        <f>User_Model_Calcs!A4455-Sat_Data!$B$5</f>
        <v>33.548000000000002</v>
      </c>
      <c r="J4455">
        <f>(Earth_Data!$B$1/SQRT(1-Earth_Data!$B$2^2*SIN(RADIANS(User_Model_Calcs!B4455))^2))*COS(RADIANS(User_Model_Calcs!B4455))</f>
        <v>6172.576300019281</v>
      </c>
      <c r="K4455">
        <f>((Earth_Data!$B$1*(1-Earth_Data!$B$2^2))/SQRT(1-Earth_Data!$B$2^2*SIN(RADIANS(User_Model_Calcs!B4455))^2))*SIN(RADIANS(User_Model_Calcs!B4455))</f>
        <v>-1600.8435362759885</v>
      </c>
      <c r="L4455">
        <f t="shared" si="422"/>
        <v>-14.5392037191688</v>
      </c>
      <c r="M4455">
        <f t="shared" si="423"/>
        <v>6376.7858837502399</v>
      </c>
      <c r="N4455">
        <f>SQRT(User_Model_Calcs!M4455^2+Sat_Data!$B$3^2-2*User_Model_Calcs!M4455*Sat_Data!$B$3*COS(RADIANS(L4455))*COS(RADIANS(I4455)))</f>
        <v>37211.052144348832</v>
      </c>
      <c r="O4455">
        <f>DEGREES(ACOS(((Earth_Data!$B$1+Sat_Data!$B$2)/User_Model_Calcs!N4455)*SQRT(1-COS(RADIANS(User_Model_Calcs!I4455))^2*COS(RADIANS(User_Model_Calcs!B4455))^2)))</f>
        <v>47.925068103753091</v>
      </c>
      <c r="P4455">
        <f t="shared" si="420"/>
        <v>69.143989057204195</v>
      </c>
    </row>
    <row r="4456" spans="1:16" x14ac:dyDescent="0.25">
      <c r="A4456">
        <v>147.797</v>
      </c>
      <c r="B4456">
        <v>-15.493</v>
      </c>
      <c r="C4456">
        <v>1250</v>
      </c>
      <c r="D4456">
        <f t="shared" ca="1" si="419"/>
        <v>3</v>
      </c>
      <c r="E4456" s="1">
        <v>0.65</v>
      </c>
      <c r="F4456">
        <v>19.899999999999999</v>
      </c>
      <c r="G4456">
        <f t="shared" ca="1" si="421"/>
        <v>54.048620189015942</v>
      </c>
      <c r="H4456">
        <f t="shared" ca="1" si="424"/>
        <v>19.110162153565579</v>
      </c>
      <c r="I4456">
        <f>User_Model_Calcs!A4456-Sat_Data!$B$5</f>
        <v>37.796999999999997</v>
      </c>
      <c r="J4456">
        <f>(Earth_Data!$B$1/SQRT(1-Earth_Data!$B$2^2*SIN(RADIANS(User_Model_Calcs!B4456))^2))*COS(RADIANS(User_Model_Calcs!B4456))</f>
        <v>6147.8466511992065</v>
      </c>
      <c r="K4456">
        <f>((Earth_Data!$B$1*(1-Earth_Data!$B$2^2))/SQRT(1-Earth_Data!$B$2^2*SIN(RADIANS(User_Model_Calcs!B4456))^2))*SIN(RADIANS(User_Model_Calcs!B4456))</f>
        <v>-1692.7315434779107</v>
      </c>
      <c r="L4456">
        <f t="shared" si="422"/>
        <v>-15.394217199229292</v>
      </c>
      <c r="M4456">
        <f t="shared" si="423"/>
        <v>6376.6259514688809</v>
      </c>
      <c r="N4456">
        <f>SQRT(User_Model_Calcs!M4456^2+Sat_Data!$B$3^2-2*User_Model_Calcs!M4456*Sat_Data!$B$3*COS(RADIANS(L4456))*COS(RADIANS(I4456)))</f>
        <v>37534.165310641692</v>
      </c>
      <c r="O4456">
        <f>DEGREES(ACOS(((Earth_Data!$B$1+Sat_Data!$B$2)/User_Model_Calcs!N4456)*SQRT(1-COS(RADIANS(User_Model_Calcs!I4456))^2*COS(RADIANS(User_Model_Calcs!B4456))^2)))</f>
        <v>43.268265210707355</v>
      </c>
      <c r="P4456">
        <f t="shared" si="420"/>
        <v>70.995928865764924</v>
      </c>
    </row>
    <row r="4457" spans="1:16" x14ac:dyDescent="0.25">
      <c r="A4457">
        <v>133.88900000000001</v>
      </c>
      <c r="B4457">
        <v>-8.4169999999999998</v>
      </c>
      <c r="C4457">
        <v>625</v>
      </c>
      <c r="D4457">
        <f t="shared" ca="1" si="419"/>
        <v>0.75</v>
      </c>
      <c r="E4457" s="1">
        <v>0.65</v>
      </c>
      <c r="F4457">
        <v>19.899999999999999</v>
      </c>
      <c r="G4457">
        <f t="shared" ca="1" si="421"/>
        <v>42.007420362456692</v>
      </c>
      <c r="H4457">
        <f t="shared" ca="1" si="424"/>
        <v>23.449386769078387</v>
      </c>
      <c r="I4457">
        <f>User_Model_Calcs!A4457-Sat_Data!$B$5</f>
        <v>23.88900000000001</v>
      </c>
      <c r="J4457">
        <f>(Earth_Data!$B$1/SQRT(1-Earth_Data!$B$2^2*SIN(RADIANS(User_Model_Calcs!B4457))^2))*COS(RADIANS(User_Model_Calcs!B4457))</f>
        <v>6309.8932608821442</v>
      </c>
      <c r="K4457">
        <f>((Earth_Data!$B$1*(1-Earth_Data!$B$2^2))/SQRT(1-Earth_Data!$B$2^2*SIN(RADIANS(User_Model_Calcs!B4457))^2))*SIN(RADIANS(User_Model_Calcs!B4457))</f>
        <v>-927.42654937052316</v>
      </c>
      <c r="L4457">
        <f t="shared" si="422"/>
        <v>-8.3614515361543091</v>
      </c>
      <c r="M4457">
        <f t="shared" si="423"/>
        <v>6377.6855494923248</v>
      </c>
      <c r="N4457">
        <f>SQRT(User_Model_Calcs!M4457^2+Sat_Data!$B$3^2-2*User_Model_Calcs!M4457*Sat_Data!$B$3*COS(RADIANS(L4457))*COS(RADIANS(I4457)))</f>
        <v>36496.183780586834</v>
      </c>
      <c r="O4457">
        <f>DEGREES(ACOS(((Earth_Data!$B$1+Sat_Data!$B$2)/User_Model_Calcs!N4457)*SQRT(1-COS(RADIANS(User_Model_Calcs!I4457))^2*COS(RADIANS(User_Model_Calcs!B4457))^2)))</f>
        <v>60.478719142978278</v>
      </c>
      <c r="P4457">
        <f t="shared" si="420"/>
        <v>71.711861399969138</v>
      </c>
    </row>
    <row r="4458" spans="1:16" x14ac:dyDescent="0.25">
      <c r="A4458">
        <v>138.88800000000001</v>
      </c>
      <c r="B4458">
        <v>-13.417</v>
      </c>
      <c r="C4458">
        <v>375</v>
      </c>
      <c r="D4458">
        <f t="shared" ca="1" si="419"/>
        <v>0.75</v>
      </c>
      <c r="E4458" s="1">
        <v>0.65</v>
      </c>
      <c r="F4458">
        <v>19.899999999999999</v>
      </c>
      <c r="G4458">
        <f t="shared" ca="1" si="421"/>
        <v>42.007420362456692</v>
      </c>
      <c r="H4458">
        <f t="shared" ca="1" si="424"/>
        <v>23.942830207049862</v>
      </c>
      <c r="I4458">
        <f>User_Model_Calcs!A4458-Sat_Data!$B$5</f>
        <v>28.888000000000005</v>
      </c>
      <c r="J4458">
        <f>(Earth_Data!$B$1/SQRT(1-Earth_Data!$B$2^2*SIN(RADIANS(User_Model_Calcs!B4458))^2))*COS(RADIANS(User_Model_Calcs!B4458))</f>
        <v>6205.1802944776236</v>
      </c>
      <c r="K4458">
        <f>((Earth_Data!$B$1*(1-Earth_Data!$B$2^2))/SQRT(1-Earth_Data!$B$2^2*SIN(RADIANS(User_Model_Calcs!B4458))^2))*SIN(RADIANS(User_Model_Calcs!B4458))</f>
        <v>-1470.3188043696878</v>
      </c>
      <c r="L4458">
        <f t="shared" si="422"/>
        <v>-13.330396341675359</v>
      </c>
      <c r="M4458">
        <f t="shared" si="423"/>
        <v>6376.9977162812684</v>
      </c>
      <c r="N4458">
        <f>SQRT(User_Model_Calcs!M4458^2+Sat_Data!$B$3^2-2*User_Model_Calcs!M4458*Sat_Data!$B$3*COS(RADIANS(L4458))*COS(RADIANS(I4458)))</f>
        <v>36882.538068306509</v>
      </c>
      <c r="O4458">
        <f>DEGREES(ACOS(((Earth_Data!$B$1+Sat_Data!$B$2)/User_Model_Calcs!N4458)*SQRT(1-COS(RADIANS(User_Model_Calcs!I4458))^2*COS(RADIANS(User_Model_Calcs!B4458))^2)))</f>
        <v>53.19247958027335</v>
      </c>
      <c r="P4458">
        <f t="shared" si="420"/>
        <v>67.191221851602222</v>
      </c>
    </row>
    <row r="4459" spans="1:16" x14ac:dyDescent="0.25">
      <c r="A4459">
        <v>127.244</v>
      </c>
      <c r="B4459">
        <v>-15.353</v>
      </c>
      <c r="C4459">
        <v>375</v>
      </c>
      <c r="D4459">
        <f t="shared" ca="1" si="419"/>
        <v>3</v>
      </c>
      <c r="E4459" s="1">
        <v>0.65</v>
      </c>
      <c r="F4459">
        <v>19.899999999999999</v>
      </c>
      <c r="G4459">
        <f t="shared" ca="1" si="421"/>
        <v>54.048620189015942</v>
      </c>
      <c r="H4459">
        <f t="shared" ca="1" si="424"/>
        <v>19.110280335771293</v>
      </c>
      <c r="I4459">
        <f>User_Model_Calcs!A4459-Sat_Data!$B$5</f>
        <v>17.244</v>
      </c>
      <c r="J4459">
        <f>(Earth_Data!$B$1/SQRT(1-Earth_Data!$B$2^2*SIN(RADIANS(User_Model_Calcs!B4459))^2))*COS(RADIANS(User_Model_Calcs!B4459))</f>
        <v>6151.9664825566324</v>
      </c>
      <c r="K4459">
        <f>((Earth_Data!$B$1*(1-Earth_Data!$B$2^2))/SQRT(1-Earth_Data!$B$2^2*SIN(RADIANS(User_Model_Calcs!B4459))^2))*SIN(RADIANS(User_Model_Calcs!B4459))</f>
        <v>-1677.7980076625154</v>
      </c>
      <c r="L4459">
        <f t="shared" si="422"/>
        <v>-15.255023061669064</v>
      </c>
      <c r="M4459">
        <f t="shared" si="423"/>
        <v>6376.6525510660003</v>
      </c>
      <c r="N4459">
        <f>SQRT(User_Model_Calcs!M4459^2+Sat_Data!$B$3^2-2*User_Model_Calcs!M4459*Sat_Data!$B$3*COS(RADIANS(L4459))*COS(RADIANS(I4459)))</f>
        <v>36373.211393382473</v>
      </c>
      <c r="O4459">
        <f>DEGREES(ACOS(((Earth_Data!$B$1+Sat_Data!$B$2)/User_Model_Calcs!N4459)*SQRT(1-COS(RADIANS(User_Model_Calcs!I4459))^2*COS(RADIANS(User_Model_Calcs!B4459))^2)))</f>
        <v>63.14899424769041</v>
      </c>
      <c r="P4459">
        <f t="shared" si="420"/>
        <v>49.535867403262777</v>
      </c>
    </row>
    <row r="4460" spans="1:16" x14ac:dyDescent="0.25">
      <c r="A4460">
        <v>118.047</v>
      </c>
      <c r="B4460">
        <v>-17.247999999999998</v>
      </c>
      <c r="C4460">
        <v>625</v>
      </c>
      <c r="D4460">
        <f t="shared" ca="1" si="419"/>
        <v>3</v>
      </c>
      <c r="E4460" s="1">
        <v>0.65</v>
      </c>
      <c r="F4460">
        <v>19.899999999999999</v>
      </c>
      <c r="G4460">
        <f t="shared" ca="1" si="421"/>
        <v>54.048620189015942</v>
      </c>
      <c r="H4460">
        <f t="shared" ca="1" si="424"/>
        <v>23.927024015297995</v>
      </c>
      <c r="I4460">
        <f>User_Model_Calcs!A4460-Sat_Data!$B$5</f>
        <v>8.046999999999997</v>
      </c>
      <c r="J4460">
        <f>(Earth_Data!$B$1/SQRT(1-Earth_Data!$B$2^2*SIN(RADIANS(User_Model_Calcs!B4460))^2))*COS(RADIANS(User_Model_Calcs!B4460))</f>
        <v>6093.1102781493282</v>
      </c>
      <c r="K4460">
        <f>((Earth_Data!$B$1*(1-Earth_Data!$B$2^2))/SQRT(1-Earth_Data!$B$2^2*SIN(RADIANS(User_Model_Calcs!B4460))^2))*SIN(RADIANS(User_Model_Calcs!B4460))</f>
        <v>-1879.0636414636178</v>
      </c>
      <c r="L4460">
        <f t="shared" si="422"/>
        <v>-17.139319742350505</v>
      </c>
      <c r="M4460">
        <f t="shared" si="423"/>
        <v>6376.2742279766717</v>
      </c>
      <c r="N4460">
        <f>SQRT(User_Model_Calcs!M4460^2+Sat_Data!$B$3^2-2*User_Model_Calcs!M4460*Sat_Data!$B$3*COS(RADIANS(L4460))*COS(RADIANS(I4460)))</f>
        <v>36189.907049640802</v>
      </c>
      <c r="O4460">
        <f>DEGREES(ACOS(((Earth_Data!$B$1+Sat_Data!$B$2)/User_Model_Calcs!N4460)*SQRT(1-COS(RADIANS(User_Model_Calcs!I4460))^2*COS(RADIANS(User_Model_Calcs!B4460))^2)))</f>
        <v>67.731523235764399</v>
      </c>
      <c r="P4460">
        <f t="shared" si="420"/>
        <v>25.49216994208685</v>
      </c>
    </row>
    <row r="4461" spans="1:16" x14ac:dyDescent="0.25">
      <c r="A4461">
        <v>110.593</v>
      </c>
      <c r="B4461">
        <v>-8.2260000000000009</v>
      </c>
      <c r="C4461">
        <v>2500</v>
      </c>
      <c r="D4461">
        <f t="shared" ca="1" si="419"/>
        <v>3</v>
      </c>
      <c r="E4461" s="1">
        <v>0.65</v>
      </c>
      <c r="F4461">
        <v>19.899999999999999</v>
      </c>
      <c r="G4461">
        <f t="shared" ca="1" si="421"/>
        <v>54.048620189015942</v>
      </c>
      <c r="H4461">
        <f t="shared" ca="1" si="424"/>
        <v>17.010655587660885</v>
      </c>
      <c r="I4461">
        <f>User_Model_Calcs!A4461-Sat_Data!$B$5</f>
        <v>0.59300000000000352</v>
      </c>
      <c r="J4461">
        <f>(Earth_Data!$B$1/SQRT(1-Earth_Data!$B$2^2*SIN(RADIANS(User_Model_Calcs!B4461))^2))*COS(RADIANS(User_Model_Calcs!B4461))</f>
        <v>6312.9505031892459</v>
      </c>
      <c r="K4461">
        <f>((Earth_Data!$B$1*(1-Earth_Data!$B$2^2))/SQRT(1-Earth_Data!$B$2^2*SIN(RADIANS(User_Model_Calcs!B4461))^2))*SIN(RADIANS(User_Model_Calcs!B4461))</f>
        <v>-906.52482648282466</v>
      </c>
      <c r="L4461">
        <f t="shared" si="422"/>
        <v>-8.1716771422230448</v>
      </c>
      <c r="M4461">
        <f t="shared" si="423"/>
        <v>6377.7058035587579</v>
      </c>
      <c r="N4461">
        <f>SQRT(User_Model_Calcs!M4461^2+Sat_Data!$B$3^2-2*User_Model_Calcs!M4461*Sat_Data!$B$3*COS(RADIANS(L4461))*COS(RADIANS(I4461)))</f>
        <v>35863.046275172965</v>
      </c>
      <c r="O4461">
        <f>DEGREES(ACOS(((Earth_Data!$B$1+Sat_Data!$B$2)/User_Model_Calcs!N4461)*SQRT(1-COS(RADIANS(User_Model_Calcs!I4461))^2*COS(RADIANS(User_Model_Calcs!B4461))^2)))</f>
        <v>80.290824090107989</v>
      </c>
      <c r="P4461">
        <f t="shared" si="420"/>
        <v>4.1375314031031678</v>
      </c>
    </row>
    <row r="4462" spans="1:16" x14ac:dyDescent="0.25">
      <c r="A4462">
        <v>106.91499894495288</v>
      </c>
      <c r="B4462">
        <v>-20.838687169640831</v>
      </c>
      <c r="C4462">
        <v>400</v>
      </c>
      <c r="D4462">
        <f t="shared" ca="1" si="419"/>
        <v>1.2</v>
      </c>
      <c r="E4462" s="1">
        <v>0.65</v>
      </c>
      <c r="F4462">
        <v>19.899999999999999</v>
      </c>
      <c r="G4462">
        <f t="shared" ca="1" si="421"/>
        <v>46.089820015575185</v>
      </c>
      <c r="H4462">
        <f t="shared" ca="1" si="424"/>
        <v>18.599738075149702</v>
      </c>
      <c r="I4462">
        <f>User_Model_Calcs!A4462-Sat_Data!$B$5</f>
        <v>-3.0850010550471154</v>
      </c>
      <c r="J4462">
        <f>(Earth_Data!$B$1/SQRT(1-Earth_Data!$B$2^2*SIN(RADIANS(User_Model_Calcs!B4462))^2))*COS(RADIANS(User_Model_Calcs!B4462))</f>
        <v>5963.4449775811254</v>
      </c>
      <c r="K4462">
        <f>((Earth_Data!$B$1*(1-Earth_Data!$B$2^2))/SQRT(1-Earth_Data!$B$2^2*SIN(RADIANS(User_Model_Calcs!B4462))^2))*SIN(RADIANS(User_Model_Calcs!B4462))</f>
        <v>-2254.7131492964954</v>
      </c>
      <c r="L4462">
        <f t="shared" si="422"/>
        <v>-20.711055500692623</v>
      </c>
      <c r="M4462">
        <f t="shared" si="423"/>
        <v>6375.4535043593614</v>
      </c>
      <c r="N4462">
        <f>SQRT(User_Model_Calcs!M4462^2+Sat_Data!$B$3^2-2*User_Model_Calcs!M4462*Sat_Data!$B$3*COS(RADIANS(L4462))*COS(RADIANS(I4462)))</f>
        <v>36280.888067666172</v>
      </c>
      <c r="O4462">
        <f>DEGREES(ACOS(((Earth_Data!$B$1+Sat_Data!$B$2)/User_Model_Calcs!N4462)*SQRT(1-COS(RADIANS(User_Model_Calcs!I4462))^2*COS(RADIANS(User_Model_Calcs!B4462))^2)))</f>
        <v>65.320887235964364</v>
      </c>
      <c r="P4462">
        <f t="shared" si="420"/>
        <v>8.6149881551593044</v>
      </c>
    </row>
    <row r="4463" spans="1:16" x14ac:dyDescent="0.25">
      <c r="A4463">
        <v>125.223</v>
      </c>
      <c r="B4463">
        <v>-9.1229999999999993</v>
      </c>
      <c r="C4463">
        <v>5000</v>
      </c>
      <c r="D4463">
        <f t="shared" ca="1" si="419"/>
        <v>3</v>
      </c>
      <c r="E4463" s="1">
        <v>0.65</v>
      </c>
      <c r="F4463">
        <v>19.899999999999999</v>
      </c>
      <c r="G4463">
        <f t="shared" ca="1" si="421"/>
        <v>54.048620189015942</v>
      </c>
      <c r="H4463">
        <f t="shared" ca="1" si="424"/>
        <v>20.209118972744669</v>
      </c>
      <c r="I4463">
        <f>User_Model_Calcs!A4463-Sat_Data!$B$5</f>
        <v>15.222999999999999</v>
      </c>
      <c r="J4463">
        <f>(Earth_Data!$B$1/SQRT(1-Earth_Data!$B$2^2*SIN(RADIANS(User_Model_Calcs!B4463))^2))*COS(RADIANS(User_Model_Calcs!B4463))</f>
        <v>6297.9880377695199</v>
      </c>
      <c r="K4463">
        <f>((Earth_Data!$B$1*(1-Earth_Data!$B$2^2))/SQRT(1-Earth_Data!$B$2^2*SIN(RADIANS(User_Model_Calcs!B4463))^2))*SIN(RADIANS(User_Model_Calcs!B4463))</f>
        <v>-1004.5968347626393</v>
      </c>
      <c r="L4463">
        <f t="shared" si="422"/>
        <v>-9.0629429314138523</v>
      </c>
      <c r="M4463">
        <f t="shared" si="423"/>
        <v>6377.606770905767</v>
      </c>
      <c r="N4463">
        <f>SQRT(User_Model_Calcs!M4463^2+Sat_Data!$B$3^2-2*User_Model_Calcs!M4463*Sat_Data!$B$3*COS(RADIANS(L4463))*COS(RADIANS(I4463)))</f>
        <v>36138.977541947344</v>
      </c>
      <c r="O4463">
        <f>DEGREES(ACOS(((Earth_Data!$B$1+Sat_Data!$B$2)/User_Model_Calcs!N4463)*SQRT(1-COS(RADIANS(User_Model_Calcs!I4463))^2*COS(RADIANS(User_Model_Calcs!B4463))^2)))</f>
        <v>69.233401406531868</v>
      </c>
      <c r="P4463">
        <f t="shared" si="420"/>
        <v>59.772666663967179</v>
      </c>
    </row>
    <row r="4464" spans="1:16" x14ac:dyDescent="0.25">
      <c r="A4464">
        <v>137.58699999999999</v>
      </c>
      <c r="B4464">
        <v>-9.81</v>
      </c>
      <c r="C4464">
        <v>400</v>
      </c>
      <c r="D4464">
        <f t="shared" ca="1" si="419"/>
        <v>0.75</v>
      </c>
      <c r="E4464" s="1">
        <v>0.65</v>
      </c>
      <c r="F4464">
        <v>19.899999999999999</v>
      </c>
      <c r="G4464">
        <f t="shared" ca="1" si="421"/>
        <v>42.007420362456692</v>
      </c>
      <c r="H4464">
        <f t="shared" ca="1" si="424"/>
        <v>20.679149720153646</v>
      </c>
      <c r="I4464">
        <f>User_Model_Calcs!A4464-Sat_Data!$B$5</f>
        <v>27.586999999999989</v>
      </c>
      <c r="J4464">
        <f>(Earth_Data!$B$1/SQRT(1-Earth_Data!$B$2^2*SIN(RADIANS(User_Model_Calcs!B4464))^2))*COS(RADIANS(User_Model_Calcs!B4464))</f>
        <v>6285.4907544475627</v>
      </c>
      <c r="K4464">
        <f>((Earth_Data!$B$1*(1-Earth_Data!$B$2^2))/SQRT(1-Earth_Data!$B$2^2*SIN(RADIANS(User_Model_Calcs!B4464))^2))*SIN(RADIANS(User_Model_Calcs!B4464))</f>
        <v>-1079.5468149764581</v>
      </c>
      <c r="L4464">
        <f t="shared" si="422"/>
        <v>-9.7455903199518499</v>
      </c>
      <c r="M4464">
        <f t="shared" si="423"/>
        <v>6377.524233585601</v>
      </c>
      <c r="N4464">
        <f>SQRT(User_Model_Calcs!M4464^2+Sat_Data!$B$3^2-2*User_Model_Calcs!M4464*Sat_Data!$B$3*COS(RADIANS(L4464))*COS(RADIANS(I4464)))</f>
        <v>36724.710600332852</v>
      </c>
      <c r="O4464">
        <f>DEGREES(ACOS(((Earth_Data!$B$1+Sat_Data!$B$2)/User_Model_Calcs!N4464)*SQRT(1-COS(RADIANS(User_Model_Calcs!I4464))^2*COS(RADIANS(User_Model_Calcs!B4464))^2)))</f>
        <v>55.996750861263095</v>
      </c>
      <c r="P4464">
        <f t="shared" si="420"/>
        <v>71.939375598113372</v>
      </c>
    </row>
    <row r="4465" spans="1:16" x14ac:dyDescent="0.25">
      <c r="A4465">
        <v>141.33000000000001</v>
      </c>
      <c r="B4465">
        <v>-16.786000000000001</v>
      </c>
      <c r="C4465">
        <v>375</v>
      </c>
      <c r="D4465">
        <f t="shared" ca="1" si="419"/>
        <v>1.2</v>
      </c>
      <c r="E4465" s="1">
        <v>0.65</v>
      </c>
      <c r="F4465">
        <v>19.899999999999999</v>
      </c>
      <c r="G4465">
        <f t="shared" ca="1" si="421"/>
        <v>46.089820015575185</v>
      </c>
      <c r="H4465">
        <f t="shared" ca="1" si="424"/>
        <v>17.397732161793414</v>
      </c>
      <c r="I4465">
        <f>User_Model_Calcs!A4465-Sat_Data!$B$5</f>
        <v>31.330000000000013</v>
      </c>
      <c r="J4465">
        <f>(Earth_Data!$B$1/SQRT(1-Earth_Data!$B$2^2*SIN(RADIANS(User_Model_Calcs!B4465))^2))*COS(RADIANS(User_Model_Calcs!B4465))</f>
        <v>6108.0735072385569</v>
      </c>
      <c r="K4465">
        <f>((Earth_Data!$B$1*(1-Earth_Data!$B$2^2))/SQRT(1-Earth_Data!$B$2^2*SIN(RADIANS(User_Model_Calcs!B4465))^2))*SIN(RADIANS(User_Model_Calcs!B4465))</f>
        <v>-1830.1730168725221</v>
      </c>
      <c r="L4465">
        <f t="shared" si="422"/>
        <v>-16.679887497004614</v>
      </c>
      <c r="M4465">
        <f t="shared" si="423"/>
        <v>6376.3700677985898</v>
      </c>
      <c r="N4465">
        <f>SQRT(User_Model_Calcs!M4465^2+Sat_Data!$B$3^2-2*User_Model_Calcs!M4465*Sat_Data!$B$3*COS(RADIANS(L4465))*COS(RADIANS(I4465)))</f>
        <v>37128.095401382161</v>
      </c>
      <c r="O4465">
        <f>DEGREES(ACOS(((Earth_Data!$B$1+Sat_Data!$B$2)/User_Model_Calcs!N4465)*SQRT(1-COS(RADIANS(User_Model_Calcs!I4465))^2*COS(RADIANS(User_Model_Calcs!B4465))^2)))</f>
        <v>49.187944544583914</v>
      </c>
      <c r="P4465">
        <f t="shared" si="420"/>
        <v>64.6189681558578</v>
      </c>
    </row>
    <row r="4466" spans="1:16" x14ac:dyDescent="0.25">
      <c r="A4466">
        <v>149.62570002227102</v>
      </c>
      <c r="B4466">
        <v>-16.500418907495405</v>
      </c>
      <c r="C4466">
        <v>4700</v>
      </c>
      <c r="D4466">
        <f t="shared" ca="1" si="419"/>
        <v>1.2</v>
      </c>
      <c r="E4466" s="1">
        <v>0.65</v>
      </c>
      <c r="F4466">
        <v>19.899999999999999</v>
      </c>
      <c r="G4466">
        <f t="shared" ca="1" si="421"/>
        <v>46.089820015575185</v>
      </c>
      <c r="H4466">
        <f t="shared" ca="1" si="424"/>
        <v>15.604158902152268</v>
      </c>
      <c r="I4466">
        <f>User_Model_Calcs!A4466-Sat_Data!$B$5</f>
        <v>39.625700022271019</v>
      </c>
      <c r="J4466">
        <f>(Earth_Data!$B$1/SQRT(1-Earth_Data!$B$2^2*SIN(RADIANS(User_Model_Calcs!B4466))^2))*COS(RADIANS(User_Model_Calcs!B4466))</f>
        <v>6117.1252210886469</v>
      </c>
      <c r="K4466">
        <f>((Earth_Data!$B$1*(1-Earth_Data!$B$2^2))/SQRT(1-Earth_Data!$B$2^2*SIN(RADIANS(User_Model_Calcs!B4466))^2))*SIN(RADIANS(User_Model_Calcs!B4466))</f>
        <v>-1799.8930743494159</v>
      </c>
      <c r="L4466">
        <f t="shared" si="422"/>
        <v>-16.395907367426744</v>
      </c>
      <c r="M4466">
        <f t="shared" si="423"/>
        <v>6376.4281576420053</v>
      </c>
      <c r="N4466">
        <f>SQRT(User_Model_Calcs!M4466^2+Sat_Data!$B$3^2-2*User_Model_Calcs!M4466*Sat_Data!$B$3*COS(RADIANS(L4466))*COS(RADIANS(I4466)))</f>
        <v>37698.201458308198</v>
      </c>
      <c r="O4466">
        <f>DEGREES(ACOS(((Earth_Data!$B$1+Sat_Data!$B$2)/User_Model_Calcs!N4466)*SQRT(1-COS(RADIANS(User_Model_Calcs!I4466))^2*COS(RADIANS(User_Model_Calcs!B4466))^2)))</f>
        <v>41.05145295015685</v>
      </c>
      <c r="P4466">
        <f t="shared" si="420"/>
        <v>71.067484761882611</v>
      </c>
    </row>
    <row r="4467" spans="1:16" x14ac:dyDescent="0.25">
      <c r="A4467">
        <v>151.273</v>
      </c>
      <c r="B4467">
        <v>-6.6319999999999997</v>
      </c>
      <c r="C4467">
        <v>1250</v>
      </c>
      <c r="D4467">
        <f t="shared" ca="1" si="419"/>
        <v>1.2</v>
      </c>
      <c r="E4467" s="1">
        <v>0.65</v>
      </c>
      <c r="F4467">
        <v>19.899999999999999</v>
      </c>
      <c r="G4467">
        <f t="shared" ca="1" si="421"/>
        <v>46.089820015575185</v>
      </c>
      <c r="H4467">
        <f t="shared" ca="1" si="424"/>
        <v>17.900834850296132</v>
      </c>
      <c r="I4467">
        <f>User_Model_Calcs!A4467-Sat_Data!$B$5</f>
        <v>41.272999999999996</v>
      </c>
      <c r="J4467">
        <f>(Earth_Data!$B$1/SQRT(1-Earth_Data!$B$2^2*SIN(RADIANS(User_Model_Calcs!B4467))^2))*COS(RADIANS(User_Model_Calcs!B4467))</f>
        <v>6335.7430292383515</v>
      </c>
      <c r="K4467">
        <f>((Earth_Data!$B$1*(1-Earth_Data!$B$2^2))/SQRT(1-Earth_Data!$B$2^2*SIN(RADIANS(User_Model_Calcs!B4467))^2))*SIN(RADIANS(User_Model_Calcs!B4467))</f>
        <v>-731.72507349965167</v>
      </c>
      <c r="L4467">
        <f t="shared" si="422"/>
        <v>-6.5879935780711296</v>
      </c>
      <c r="M4467">
        <f t="shared" si="423"/>
        <v>6377.8571100119852</v>
      </c>
      <c r="N4467">
        <f>SQRT(User_Model_Calcs!M4467^2+Sat_Data!$B$3^2-2*User_Model_Calcs!M4467*Sat_Data!$B$3*COS(RADIANS(L4467))*COS(RADIANS(I4467)))</f>
        <v>37642.243528555315</v>
      </c>
      <c r="O4467">
        <f>DEGREES(ACOS(((Earth_Data!$B$1+Sat_Data!$B$2)/User_Model_Calcs!N4467)*SQRT(1-COS(RADIANS(User_Model_Calcs!I4467))^2*COS(RADIANS(User_Model_Calcs!B4467))^2)))</f>
        <v>41.818617390287329</v>
      </c>
      <c r="P4467">
        <f t="shared" si="420"/>
        <v>82.503704595324507</v>
      </c>
    </row>
    <row r="4468" spans="1:16" x14ac:dyDescent="0.25">
      <c r="A4468">
        <v>153.70928201127151</v>
      </c>
      <c r="B4468">
        <v>-15.651108807922926</v>
      </c>
      <c r="C4468">
        <v>4700</v>
      </c>
      <c r="D4468">
        <f t="shared" ca="1" si="419"/>
        <v>3</v>
      </c>
      <c r="E4468" s="1">
        <v>0.65</v>
      </c>
      <c r="F4468">
        <v>19.899999999999999</v>
      </c>
      <c r="G4468">
        <f t="shared" ca="1" si="421"/>
        <v>54.048620189015942</v>
      </c>
      <c r="H4468">
        <f t="shared" ca="1" si="424"/>
        <v>23.681982304562233</v>
      </c>
      <c r="I4468">
        <f>User_Model_Calcs!A4468-Sat_Data!$B$5</f>
        <v>43.709282011271512</v>
      </c>
      <c r="J4468">
        <f>(Earth_Data!$B$1/SQRT(1-Earth_Data!$B$2^2*SIN(RADIANS(User_Model_Calcs!B4468))^2))*COS(RADIANS(User_Model_Calcs!B4468))</f>
        <v>6143.1500036250991</v>
      </c>
      <c r="K4468">
        <f>((Earth_Data!$B$1*(1-Earth_Data!$B$2^2))/SQRT(1-Earth_Data!$B$2^2*SIN(RADIANS(User_Model_Calcs!B4468))^2))*SIN(RADIANS(User_Model_Calcs!B4468))</f>
        <v>-1709.5847762757251</v>
      </c>
      <c r="L4468">
        <f t="shared" si="422"/>
        <v>-15.55141872068176</v>
      </c>
      <c r="M4468">
        <f t="shared" si="423"/>
        <v>6376.5956492718569</v>
      </c>
      <c r="N4468">
        <f>SQRT(User_Model_Calcs!M4468^2+Sat_Data!$B$3^2-2*User_Model_Calcs!M4468*Sat_Data!$B$3*COS(RADIANS(L4468))*COS(RADIANS(I4468)))</f>
        <v>38000.089989373504</v>
      </c>
      <c r="O4468">
        <f>DEGREES(ACOS(((Earth_Data!$B$1+Sat_Data!$B$2)/User_Model_Calcs!N4468)*SQRT(1-COS(RADIANS(User_Model_Calcs!I4468))^2*COS(RADIANS(User_Model_Calcs!B4468))^2)))</f>
        <v>37.18697315939022</v>
      </c>
      <c r="P4468">
        <f t="shared" si="420"/>
        <v>74.240089039528499</v>
      </c>
    </row>
    <row r="4469" spans="1:16" x14ac:dyDescent="0.25">
      <c r="A4469">
        <v>124.55800000000001</v>
      </c>
      <c r="B4469">
        <v>-7.5540000000000003</v>
      </c>
      <c r="C4469">
        <v>950</v>
      </c>
      <c r="D4469">
        <f t="shared" ca="1" si="419"/>
        <v>3</v>
      </c>
      <c r="E4469" s="1">
        <v>0.65</v>
      </c>
      <c r="F4469">
        <v>19.899999999999999</v>
      </c>
      <c r="G4469">
        <f t="shared" ca="1" si="421"/>
        <v>54.048620189015942</v>
      </c>
      <c r="H4469">
        <f t="shared" ca="1" si="424"/>
        <v>14.288132244543345</v>
      </c>
      <c r="I4469">
        <f>User_Model_Calcs!A4469-Sat_Data!$B$5</f>
        <v>14.558000000000007</v>
      </c>
      <c r="J4469">
        <f>(Earth_Data!$B$1/SQRT(1-Earth_Data!$B$2^2*SIN(RADIANS(User_Model_Calcs!B4469))^2))*COS(RADIANS(User_Model_Calcs!B4469))</f>
        <v>6323.1524786035679</v>
      </c>
      <c r="K4469">
        <f>((Earth_Data!$B$1*(1-Earth_Data!$B$2^2))/SQRT(1-Earth_Data!$B$2^2*SIN(RADIANS(User_Model_Calcs!B4469))^2))*SIN(RADIANS(User_Model_Calcs!B4469))</f>
        <v>-832.9087946303506</v>
      </c>
      <c r="L4469">
        <f t="shared" si="422"/>
        <v>-7.504007869576955</v>
      </c>
      <c r="M4469">
        <f t="shared" si="423"/>
        <v>6377.7734616277348</v>
      </c>
      <c r="N4469">
        <f>SQRT(User_Model_Calcs!M4469^2+Sat_Data!$B$3^2-2*User_Model_Calcs!M4469*Sat_Data!$B$3*COS(RADIANS(L4469))*COS(RADIANS(I4469)))</f>
        <v>36088.639073760103</v>
      </c>
      <c r="O4469">
        <f>DEGREES(ACOS(((Earth_Data!$B$1+Sat_Data!$B$2)/User_Model_Calcs!N4469)*SQRT(1-COS(RADIANS(User_Model_Calcs!I4469))^2*COS(RADIANS(User_Model_Calcs!B4469))^2)))</f>
        <v>70.782257909358123</v>
      </c>
      <c r="P4469">
        <f t="shared" si="420"/>
        <v>63.151205376468667</v>
      </c>
    </row>
    <row r="4470" spans="1:16" x14ac:dyDescent="0.25">
      <c r="A4470">
        <v>133.82499999999999</v>
      </c>
      <c r="B4470">
        <v>-6.4589999999999996</v>
      </c>
      <c r="C4470">
        <v>400</v>
      </c>
      <c r="D4470">
        <f t="shared" ca="1" si="419"/>
        <v>3</v>
      </c>
      <c r="E4470" s="1">
        <v>0.65</v>
      </c>
      <c r="F4470">
        <v>19.899999999999999</v>
      </c>
      <c r="G4470">
        <f t="shared" ca="1" si="421"/>
        <v>54.048620189015942</v>
      </c>
      <c r="H4470">
        <f t="shared" ca="1" si="424"/>
        <v>17.33917892483943</v>
      </c>
      <c r="I4470">
        <f>User_Model_Calcs!A4470-Sat_Data!$B$5</f>
        <v>23.824999999999989</v>
      </c>
      <c r="J4470">
        <f>(Earth_Data!$B$1/SQRT(1-Earth_Data!$B$2^2*SIN(RADIANS(User_Model_Calcs!B4470))^2))*COS(RADIANS(User_Model_Calcs!B4470))</f>
        <v>6337.923910381588</v>
      </c>
      <c r="K4470">
        <f>((Earth_Data!$B$1*(1-Earth_Data!$B$2^2))/SQRT(1-Earth_Data!$B$2^2*SIN(RADIANS(User_Model_Calcs!B4470))^2))*SIN(RADIANS(User_Model_Calcs!B4470))</f>
        <v>-712.71793626103852</v>
      </c>
      <c r="L4470">
        <f t="shared" si="422"/>
        <v>-6.4161219248867063</v>
      </c>
      <c r="M4470">
        <f t="shared" si="423"/>
        <v>6377.8716160216673</v>
      </c>
      <c r="N4470">
        <f>SQRT(User_Model_Calcs!M4470^2+Sat_Data!$B$3^2-2*User_Model_Calcs!M4470*Sat_Data!$B$3*COS(RADIANS(L4470))*COS(RADIANS(I4470)))</f>
        <v>36463.283813877148</v>
      </c>
      <c r="O4470">
        <f>DEGREES(ACOS(((Earth_Data!$B$1+Sat_Data!$B$2)/User_Model_Calcs!N4470)*SQRT(1-COS(RADIANS(User_Model_Calcs!I4470))^2*COS(RADIANS(User_Model_Calcs!B4470))^2)))</f>
        <v>61.182708282034319</v>
      </c>
      <c r="P4470">
        <f t="shared" si="420"/>
        <v>75.707745060261658</v>
      </c>
    </row>
    <row r="4471" spans="1:16" x14ac:dyDescent="0.25">
      <c r="A4471">
        <v>129.10499999999999</v>
      </c>
      <c r="B4471">
        <v>-15.454000000000001</v>
      </c>
      <c r="C4471">
        <v>375</v>
      </c>
      <c r="D4471">
        <f t="shared" ca="1" si="419"/>
        <v>3</v>
      </c>
      <c r="E4471" s="1">
        <v>0.65</v>
      </c>
      <c r="F4471">
        <v>19.899999999999999</v>
      </c>
      <c r="G4471">
        <f t="shared" ca="1" si="421"/>
        <v>54.048620189015942</v>
      </c>
      <c r="H4471">
        <f t="shared" ca="1" si="424"/>
        <v>15.930785815076385</v>
      </c>
      <c r="I4471">
        <f>User_Model_Calcs!A4471-Sat_Data!$B$5</f>
        <v>19.10499999999999</v>
      </c>
      <c r="J4471">
        <f>(Earth_Data!$B$1/SQRT(1-Earth_Data!$B$2^2*SIN(RADIANS(User_Model_Calcs!B4471))^2))*COS(RADIANS(User_Model_Calcs!B4471))</f>
        <v>6148.9979901818815</v>
      </c>
      <c r="K4471">
        <f>((Earth_Data!$B$1*(1-Earth_Data!$B$2^2))/SQRT(1-Earth_Data!$B$2^2*SIN(RADIANS(User_Model_Calcs!B4471))^2))*SIN(RADIANS(User_Model_Calcs!B4471))</f>
        <v>-1688.5724803804715</v>
      </c>
      <c r="L4471">
        <f t="shared" si="422"/>
        <v>-15.355441455282536</v>
      </c>
      <c r="M4471">
        <f t="shared" si="423"/>
        <v>6376.6333832798537</v>
      </c>
      <c r="N4471">
        <f>SQRT(User_Model_Calcs!M4471^2+Sat_Data!$B$3^2-2*User_Model_Calcs!M4471*Sat_Data!$B$3*COS(RADIANS(L4471))*COS(RADIANS(I4471)))</f>
        <v>36448.627187317004</v>
      </c>
      <c r="O4471">
        <f>DEGREES(ACOS(((Earth_Data!$B$1+Sat_Data!$B$2)/User_Model_Calcs!N4471)*SQRT(1-COS(RADIANS(User_Model_Calcs!I4471))^2*COS(RADIANS(User_Model_Calcs!B4471))^2)))</f>
        <v>61.464860038003302</v>
      </c>
      <c r="P4471">
        <f t="shared" si="420"/>
        <v>52.429389678541391</v>
      </c>
    </row>
    <row r="4472" spans="1:16" x14ac:dyDescent="0.25">
      <c r="A4472">
        <v>130.88800000000001</v>
      </c>
      <c r="B4472">
        <v>-12.417</v>
      </c>
      <c r="C4472">
        <v>375</v>
      </c>
      <c r="D4472">
        <f t="shared" ca="1" si="419"/>
        <v>3</v>
      </c>
      <c r="E4472" s="1">
        <v>0.65</v>
      </c>
      <c r="F4472">
        <v>19.899999999999999</v>
      </c>
      <c r="G4472">
        <f t="shared" ca="1" si="421"/>
        <v>54.048620189015942</v>
      </c>
      <c r="H4472">
        <f t="shared" ca="1" si="424"/>
        <v>20.223347744414966</v>
      </c>
      <c r="I4472">
        <f>User_Model_Calcs!A4472-Sat_Data!$B$5</f>
        <v>20.888000000000005</v>
      </c>
      <c r="J4472">
        <f>(Earth_Data!$B$1/SQRT(1-Earth_Data!$B$2^2*SIN(RADIANS(User_Model_Calcs!B4472))^2))*COS(RADIANS(User_Model_Calcs!B4472))</f>
        <v>6229.9101135972223</v>
      </c>
      <c r="K4472">
        <f>((Earth_Data!$B$1*(1-Earth_Data!$B$2^2))/SQRT(1-Earth_Data!$B$2^2*SIN(RADIANS(User_Model_Calcs!B4472))^2))*SIN(RADIANS(User_Model_Calcs!B4472))</f>
        <v>-1362.4898274545224</v>
      </c>
      <c r="L4472">
        <f t="shared" si="422"/>
        <v>-12.336427764168445</v>
      </c>
      <c r="M4472">
        <f t="shared" si="423"/>
        <v>6377.1591287514548</v>
      </c>
      <c r="N4472">
        <f>SQRT(User_Model_Calcs!M4472^2+Sat_Data!$B$3^2-2*User_Model_Calcs!M4472*Sat_Data!$B$3*COS(RADIANS(L4472))*COS(RADIANS(I4472)))</f>
        <v>36436.961926954747</v>
      </c>
      <c r="O4472">
        <f>DEGREES(ACOS(((Earth_Data!$B$1+Sat_Data!$B$2)/User_Model_Calcs!N4472)*SQRT(1-COS(RADIANS(User_Model_Calcs!I4472))^2*COS(RADIANS(User_Model_Calcs!B4472))^2)))</f>
        <v>61.733773933678449</v>
      </c>
      <c r="P4472">
        <f t="shared" si="420"/>
        <v>60.600952064294539</v>
      </c>
    </row>
    <row r="4473" spans="1:16" x14ac:dyDescent="0.25">
      <c r="A4473">
        <v>157.214</v>
      </c>
      <c r="B4473">
        <v>-6.2330000000000005</v>
      </c>
      <c r="C4473">
        <v>6250</v>
      </c>
      <c r="D4473">
        <f t="shared" ca="1" si="419"/>
        <v>3</v>
      </c>
      <c r="E4473" s="1">
        <v>0.65</v>
      </c>
      <c r="F4473">
        <v>19.899999999999999</v>
      </c>
      <c r="G4473">
        <f t="shared" ca="1" si="421"/>
        <v>54.048620189015942</v>
      </c>
      <c r="H4473">
        <f t="shared" ca="1" si="424"/>
        <v>17.969446053557618</v>
      </c>
      <c r="I4473">
        <f>User_Model_Calcs!A4473-Sat_Data!$B$5</f>
        <v>47.213999999999999</v>
      </c>
      <c r="J4473">
        <f>(Earth_Data!$B$1/SQRT(1-Earth_Data!$B$2^2*SIN(RADIANS(User_Model_Calcs!B4473))^2))*COS(RADIANS(User_Model_Calcs!B4473))</f>
        <v>6340.6864265645108</v>
      </c>
      <c r="K4473">
        <f>((Earth_Data!$B$1*(1-Earth_Data!$B$2^2))/SQRT(1-Earth_Data!$B$2^2*SIN(RADIANS(User_Model_Calcs!B4473))^2))*SIN(RADIANS(User_Model_Calcs!B4473))</f>
        <v>-687.87823401870673</v>
      </c>
      <c r="L4473">
        <f t="shared" si="422"/>
        <v>-6.1915982765089792</v>
      </c>
      <c r="M4473">
        <f t="shared" si="423"/>
        <v>6377.889997864193</v>
      </c>
      <c r="N4473">
        <f>SQRT(User_Model_Calcs!M4473^2+Sat_Data!$B$3^2-2*User_Model_Calcs!M4473*Sat_Data!$B$3*COS(RADIANS(L4473))*COS(RADIANS(I4473)))</f>
        <v>38148.281063923663</v>
      </c>
      <c r="O4473">
        <f>DEGREES(ACOS(((Earth_Data!$B$1+Sat_Data!$B$2)/User_Model_Calcs!N4473)*SQRT(1-COS(RADIANS(User_Model_Calcs!I4473))^2*COS(RADIANS(User_Model_Calcs!B4473))^2)))</f>
        <v>35.389083593743301</v>
      </c>
      <c r="P4473">
        <f t="shared" si="420"/>
        <v>84.261642972822713</v>
      </c>
    </row>
    <row r="4474" spans="1:16" x14ac:dyDescent="0.25">
      <c r="A4474">
        <v>141.001</v>
      </c>
      <c r="B4474">
        <v>-11.112</v>
      </c>
      <c r="C4474">
        <v>2500</v>
      </c>
      <c r="D4474">
        <f t="shared" ca="1" si="419"/>
        <v>1.2</v>
      </c>
      <c r="E4474" s="1">
        <v>0.65</v>
      </c>
      <c r="F4474">
        <v>19.899999999999999</v>
      </c>
      <c r="G4474">
        <f t="shared" ca="1" si="421"/>
        <v>46.089820015575185</v>
      </c>
      <c r="H4474">
        <f t="shared" ca="1" si="424"/>
        <v>17.191644272641341</v>
      </c>
      <c r="I4474">
        <f>User_Model_Calcs!A4474-Sat_Data!$B$5</f>
        <v>31.001000000000005</v>
      </c>
      <c r="J4474">
        <f>(Earth_Data!$B$1/SQRT(1-Earth_Data!$B$2^2*SIN(RADIANS(User_Model_Calcs!B4474))^2))*COS(RADIANS(User_Model_Calcs!B4474))</f>
        <v>6259.3429502310328</v>
      </c>
      <c r="K4474">
        <f>((Earth_Data!$B$1*(1-Earth_Data!$B$2^2))/SQRT(1-Earth_Data!$B$2^2*SIN(RADIANS(User_Model_Calcs!B4474))^2))*SIN(RADIANS(User_Model_Calcs!B4474))</f>
        <v>-1221.1655286543498</v>
      </c>
      <c r="L4474">
        <f t="shared" si="422"/>
        <v>-11.039443937877373</v>
      </c>
      <c r="M4474">
        <f t="shared" si="423"/>
        <v>6377.3520693921691</v>
      </c>
      <c r="N4474">
        <f>SQRT(User_Model_Calcs!M4474^2+Sat_Data!$B$3^2-2*User_Model_Calcs!M4474*Sat_Data!$B$3*COS(RADIANS(L4474))*COS(RADIANS(I4474)))</f>
        <v>36960.021641431456</v>
      </c>
      <c r="O4474">
        <f>DEGREES(ACOS(((Earth_Data!$B$1+Sat_Data!$B$2)/User_Model_Calcs!N4474)*SQRT(1-COS(RADIANS(User_Model_Calcs!I4474))^2*COS(RADIANS(User_Model_Calcs!B4474))^2)))</f>
        <v>51.898395724698673</v>
      </c>
      <c r="P4474">
        <f t="shared" si="420"/>
        <v>72.216890844021606</v>
      </c>
    </row>
    <row r="4475" spans="1:16" x14ac:dyDescent="0.25">
      <c r="A4475">
        <v>150.255</v>
      </c>
      <c r="B4475">
        <v>-11.832000000000001</v>
      </c>
      <c r="C4475">
        <v>2500</v>
      </c>
      <c r="D4475">
        <f t="shared" ca="1" si="419"/>
        <v>1.2</v>
      </c>
      <c r="E4475" s="1">
        <v>0.65</v>
      </c>
      <c r="F4475">
        <v>19.899999999999999</v>
      </c>
      <c r="G4475">
        <f t="shared" ca="1" si="421"/>
        <v>46.089820015575185</v>
      </c>
      <c r="H4475">
        <f t="shared" ca="1" si="424"/>
        <v>19.057291719265343</v>
      </c>
      <c r="I4475">
        <f>User_Model_Calcs!A4475-Sat_Data!$B$5</f>
        <v>40.254999999999995</v>
      </c>
      <c r="J4475">
        <f>(Earth_Data!$B$1/SQRT(1-Earth_Data!$B$2^2*SIN(RADIANS(User_Model_Calcs!B4475))^2))*COS(RADIANS(User_Model_Calcs!B4475))</f>
        <v>6243.5025039335933</v>
      </c>
      <c r="K4475">
        <f>((Earth_Data!$B$1*(1-Earth_Data!$B$2^2))/SQRT(1-Earth_Data!$B$2^2*SIN(RADIANS(User_Model_Calcs!B4475))^2))*SIN(RADIANS(User_Model_Calcs!B4475))</f>
        <v>-1299.2190145660625</v>
      </c>
      <c r="L4475">
        <f t="shared" si="422"/>
        <v>-11.755001715517807</v>
      </c>
      <c r="M4475">
        <f t="shared" si="423"/>
        <v>6377.2481184626222</v>
      </c>
      <c r="N4475">
        <f>SQRT(User_Model_Calcs!M4475^2+Sat_Data!$B$3^2-2*User_Model_Calcs!M4475*Sat_Data!$B$3*COS(RADIANS(L4475))*COS(RADIANS(I4475)))</f>
        <v>37638.661871051911</v>
      </c>
      <c r="O4475">
        <f>DEGREES(ACOS(((Earth_Data!$B$1+Sat_Data!$B$2)/User_Model_Calcs!N4475)*SQRT(1-COS(RADIANS(User_Model_Calcs!I4475))^2*COS(RADIANS(User_Model_Calcs!B4475))^2)))</f>
        <v>41.857367690649113</v>
      </c>
      <c r="P4475">
        <f t="shared" si="420"/>
        <v>76.387122144386339</v>
      </c>
    </row>
    <row r="4476" spans="1:16" x14ac:dyDescent="0.25">
      <c r="A4476">
        <v>107.377</v>
      </c>
      <c r="B4476">
        <v>-14.583</v>
      </c>
      <c r="C4476">
        <v>6250</v>
      </c>
      <c r="D4476">
        <f t="shared" ca="1" si="419"/>
        <v>1.2</v>
      </c>
      <c r="E4476" s="1">
        <v>0.65</v>
      </c>
      <c r="F4476">
        <v>19.899999999999999</v>
      </c>
      <c r="G4476">
        <f t="shared" ca="1" si="421"/>
        <v>46.089820015575185</v>
      </c>
      <c r="H4476">
        <f t="shared" ca="1" si="424"/>
        <v>14.659609008647822</v>
      </c>
      <c r="I4476">
        <f>User_Model_Calcs!A4476-Sat_Data!$B$5</f>
        <v>-2.6230000000000047</v>
      </c>
      <c r="J4476">
        <f>(Earth_Data!$B$1/SQRT(1-Earth_Data!$B$2^2*SIN(RADIANS(User_Model_Calcs!B4476))^2))*COS(RADIANS(User_Model_Calcs!B4476))</f>
        <v>6173.9715578931673</v>
      </c>
      <c r="K4476">
        <f>((Earth_Data!$B$1*(1-Earth_Data!$B$2^2))/SQRT(1-Earth_Data!$B$2^2*SIN(RADIANS(User_Model_Calcs!B4476))^2))*SIN(RADIANS(User_Model_Calcs!B4476))</f>
        <v>-1595.4901232320808</v>
      </c>
      <c r="L4476">
        <f t="shared" si="422"/>
        <v>-14.489496253734048</v>
      </c>
      <c r="M4476">
        <f t="shared" si="423"/>
        <v>6376.7949262152779</v>
      </c>
      <c r="N4476">
        <f>SQRT(User_Model_Calcs!M4476^2+Sat_Data!$B$3^2-2*User_Model_Calcs!M4476*Sat_Data!$B$3*COS(RADIANS(L4476))*COS(RADIANS(I4476)))</f>
        <v>36033.086169274458</v>
      </c>
      <c r="O4476">
        <f>DEGREES(ACOS(((Earth_Data!$B$1+Sat_Data!$B$2)/User_Model_Calcs!N4476)*SQRT(1-COS(RADIANS(User_Model_Calcs!I4476))^2*COS(RADIANS(User_Model_Calcs!B4476))^2)))</f>
        <v>72.59364739101747</v>
      </c>
      <c r="P4476">
        <f t="shared" si="420"/>
        <v>10.312205659429974</v>
      </c>
    </row>
    <row r="4477" spans="1:16" x14ac:dyDescent="0.25">
      <c r="A4477">
        <v>132.00200000000001</v>
      </c>
      <c r="B4477">
        <v>-8.5440000000000005</v>
      </c>
      <c r="C4477">
        <v>5000</v>
      </c>
      <c r="D4477">
        <f t="shared" ca="1" si="419"/>
        <v>3</v>
      </c>
      <c r="E4477" s="1">
        <v>0.65</v>
      </c>
      <c r="F4477">
        <v>19.899999999999999</v>
      </c>
      <c r="G4477">
        <f t="shared" ca="1" si="421"/>
        <v>54.048620189015942</v>
      </c>
      <c r="H4477">
        <f t="shared" ca="1" si="424"/>
        <v>15.27909670147535</v>
      </c>
      <c r="I4477">
        <f>User_Model_Calcs!A4477-Sat_Data!$B$5</f>
        <v>22.00200000000001</v>
      </c>
      <c r="J4477">
        <f>(Earth_Data!$B$1/SQRT(1-Earth_Data!$B$2^2*SIN(RADIANS(User_Model_Calcs!B4477))^2))*COS(RADIANS(User_Model_Calcs!B4477))</f>
        <v>6307.8218575466008</v>
      </c>
      <c r="K4477">
        <f>((Earth_Data!$B$1*(1-Earth_Data!$B$2^2))/SQRT(1-Earth_Data!$B$2^2*SIN(RADIANS(User_Model_Calcs!B4477))^2))*SIN(RADIANS(User_Model_Calcs!B4477))</f>
        <v>-941.31897429055243</v>
      </c>
      <c r="L4477">
        <f t="shared" si="422"/>
        <v>-8.4876379546629774</v>
      </c>
      <c r="M4477">
        <f t="shared" si="423"/>
        <v>6377.6718320953196</v>
      </c>
      <c r="N4477">
        <f>SQRT(User_Model_Calcs!M4477^2+Sat_Data!$B$3^2-2*User_Model_Calcs!M4477*Sat_Data!$B$3*COS(RADIANS(L4477))*COS(RADIANS(I4477)))</f>
        <v>36404.690875734334</v>
      </c>
      <c r="O4477">
        <f>DEGREES(ACOS(((Earth_Data!$B$1+Sat_Data!$B$2)/User_Model_Calcs!N4477)*SQRT(1-COS(RADIANS(User_Model_Calcs!I4477))^2*COS(RADIANS(User_Model_Calcs!B4477))^2)))</f>
        <v>62.463724304856648</v>
      </c>
      <c r="P4477">
        <f t="shared" si="420"/>
        <v>69.812336404604849</v>
      </c>
    </row>
    <row r="4478" spans="1:16" x14ac:dyDescent="0.25">
      <c r="A4478">
        <v>152.76900000000001</v>
      </c>
      <c r="B4478">
        <v>-11.259</v>
      </c>
      <c r="C4478">
        <v>6250</v>
      </c>
      <c r="D4478">
        <f t="shared" ca="1" si="419"/>
        <v>0.75</v>
      </c>
      <c r="E4478" s="1">
        <v>0.65</v>
      </c>
      <c r="F4478">
        <v>19.899999999999999</v>
      </c>
      <c r="G4478">
        <f t="shared" ca="1" si="421"/>
        <v>42.007420362456692</v>
      </c>
      <c r="H4478">
        <f t="shared" ca="1" si="424"/>
        <v>22.736555000952741</v>
      </c>
      <c r="I4478">
        <f>User_Model_Calcs!A4478-Sat_Data!$B$5</f>
        <v>42.769000000000005</v>
      </c>
      <c r="J4478">
        <f>(Earth_Data!$B$1/SQRT(1-Earth_Data!$B$2^2*SIN(RADIANS(User_Model_Calcs!B4478))^2))*COS(RADIANS(User_Model_Calcs!B4478))</f>
        <v>6256.1886269785291</v>
      </c>
      <c r="K4478">
        <f>((Earth_Data!$B$1*(1-Earth_Data!$B$2^2))/SQRT(1-Earth_Data!$B$2^2*SIN(RADIANS(User_Model_Calcs!B4478))^2))*SIN(RADIANS(User_Model_Calcs!B4478))</f>
        <v>-1237.1172112894265</v>
      </c>
      <c r="L4478">
        <f t="shared" si="422"/>
        <v>-11.185533204360789</v>
      </c>
      <c r="M4478">
        <f t="shared" si="423"/>
        <v>6377.3313486758725</v>
      </c>
      <c r="N4478">
        <f>SQRT(User_Model_Calcs!M4478^2+Sat_Data!$B$3^2-2*User_Model_Calcs!M4478*Sat_Data!$B$3*COS(RADIANS(L4478))*COS(RADIANS(I4478)))</f>
        <v>37831.133282430157</v>
      </c>
      <c r="O4478">
        <f>DEGREES(ACOS(((Earth_Data!$B$1+Sat_Data!$B$2)/User_Model_Calcs!N4478)*SQRT(1-COS(RADIANS(User_Model_Calcs!I4478))^2*COS(RADIANS(User_Model_Calcs!B4478))^2)))</f>
        <v>39.331298381249582</v>
      </c>
      <c r="P4478">
        <f t="shared" si="420"/>
        <v>78.081312636880952</v>
      </c>
    </row>
    <row r="4479" spans="1:16" x14ac:dyDescent="0.25">
      <c r="A4479">
        <v>149.76599999999999</v>
      </c>
      <c r="B4479">
        <v>-14.256</v>
      </c>
      <c r="C4479">
        <v>1250</v>
      </c>
      <c r="D4479">
        <f t="shared" ca="1" si="419"/>
        <v>1.2</v>
      </c>
      <c r="E4479" s="1">
        <v>0.65</v>
      </c>
      <c r="F4479">
        <v>19.899999999999999</v>
      </c>
      <c r="G4479">
        <f t="shared" ca="1" si="421"/>
        <v>46.089820015575185</v>
      </c>
      <c r="H4479">
        <f t="shared" ca="1" si="424"/>
        <v>23.952725743984214</v>
      </c>
      <c r="I4479">
        <f>User_Model_Calcs!A4479-Sat_Data!$B$5</f>
        <v>39.765999999999991</v>
      </c>
      <c r="J4479">
        <f>(Earth_Data!$B$1/SQRT(1-Earth_Data!$B$2^2*SIN(RADIANS(User_Model_Calcs!B4479))^2))*COS(RADIANS(User_Model_Calcs!B4479))</f>
        <v>6182.9811540981</v>
      </c>
      <c r="K4479">
        <f>((Earth_Data!$B$1*(1-Earth_Data!$B$2^2))/SQRT(1-Earth_Data!$B$2^2*SIN(RADIANS(User_Model_Calcs!B4479))^2))*SIN(RADIANS(User_Model_Calcs!B4479))</f>
        <v>-1560.4495784437638</v>
      </c>
      <c r="L4479">
        <f t="shared" si="422"/>
        <v>-14.164416350525773</v>
      </c>
      <c r="M4479">
        <f t="shared" si="423"/>
        <v>6376.8533650067247</v>
      </c>
      <c r="N4479">
        <f>SQRT(User_Model_Calcs!M4479^2+Sat_Data!$B$3^2-2*User_Model_Calcs!M4479*Sat_Data!$B$3*COS(RADIANS(L4479))*COS(RADIANS(I4479)))</f>
        <v>37652.328233300294</v>
      </c>
      <c r="O4479">
        <f>DEGREES(ACOS(((Earth_Data!$B$1+Sat_Data!$B$2)/User_Model_Calcs!N4479)*SQRT(1-COS(RADIANS(User_Model_Calcs!I4479))^2*COS(RADIANS(User_Model_Calcs!B4479))^2)))</f>
        <v>41.668208251793288</v>
      </c>
      <c r="P4479">
        <f t="shared" si="420"/>
        <v>73.515404213604597</v>
      </c>
    </row>
    <row r="4480" spans="1:16" x14ac:dyDescent="0.25">
      <c r="A4480">
        <v>148.76400000000001</v>
      </c>
      <c r="B4480">
        <v>-15.246</v>
      </c>
      <c r="C4480">
        <v>6250</v>
      </c>
      <c r="D4480">
        <f t="shared" ca="1" si="419"/>
        <v>3</v>
      </c>
      <c r="E4480" s="1">
        <v>0.65</v>
      </c>
      <c r="F4480">
        <v>19.899999999999999</v>
      </c>
      <c r="G4480">
        <f t="shared" ca="1" si="421"/>
        <v>54.048620189015942</v>
      </c>
      <c r="H4480">
        <f t="shared" ca="1" si="424"/>
        <v>22.804580491391341</v>
      </c>
      <c r="I4480">
        <f>User_Model_Calcs!A4480-Sat_Data!$B$5</f>
        <v>38.76400000000001</v>
      </c>
      <c r="J4480">
        <f>(Earth_Data!$B$1/SQRT(1-Earth_Data!$B$2^2*SIN(RADIANS(User_Model_Calcs!B4480))^2))*COS(RADIANS(User_Model_Calcs!B4480))</f>
        <v>6155.0905676919338</v>
      </c>
      <c r="K4480">
        <f>((Earth_Data!$B$1*(1-Earth_Data!$B$2^2))/SQRT(1-Earth_Data!$B$2^2*SIN(RADIANS(User_Model_Calcs!B4480))^2))*SIN(RADIANS(User_Model_Calcs!B4480))</f>
        <v>-1666.3778842469026</v>
      </c>
      <c r="L4480">
        <f t="shared" si="422"/>
        <v>-15.148640535791667</v>
      </c>
      <c r="M4480">
        <f t="shared" si="423"/>
        <v>6376.6727334556999</v>
      </c>
      <c r="N4480">
        <f>SQRT(User_Model_Calcs!M4480^2+Sat_Data!$B$3^2-2*User_Model_Calcs!M4480*Sat_Data!$B$3*COS(RADIANS(L4480))*COS(RADIANS(I4480)))</f>
        <v>37599.978931176622</v>
      </c>
      <c r="O4480">
        <f>DEGREES(ACOS(((Earth_Data!$B$1+Sat_Data!$B$2)/User_Model_Calcs!N4480)*SQRT(1-COS(RADIANS(User_Model_Calcs!I4480))^2*COS(RADIANS(User_Model_Calcs!B4480))^2)))</f>
        <v>42.370131717623543</v>
      </c>
      <c r="P4480">
        <f t="shared" si="420"/>
        <v>71.867298513387155</v>
      </c>
    </row>
    <row r="4481" spans="1:16" x14ac:dyDescent="0.25">
      <c r="A4481">
        <v>132.339</v>
      </c>
      <c r="B4481">
        <v>-11.208</v>
      </c>
      <c r="C4481">
        <v>950</v>
      </c>
      <c r="D4481">
        <f t="shared" ca="1" si="419"/>
        <v>1.2</v>
      </c>
      <c r="E4481" s="1">
        <v>0.65</v>
      </c>
      <c r="F4481">
        <v>19.899999999999999</v>
      </c>
      <c r="G4481">
        <f t="shared" ca="1" si="421"/>
        <v>46.089820015575185</v>
      </c>
      <c r="H4481">
        <f t="shared" ca="1" si="424"/>
        <v>23.827147617590981</v>
      </c>
      <c r="I4481">
        <f>User_Model_Calcs!A4481-Sat_Data!$B$5</f>
        <v>22.338999999999999</v>
      </c>
      <c r="J4481">
        <f>(Earth_Data!$B$1/SQRT(1-Earth_Data!$B$2^2*SIN(RADIANS(User_Model_Calcs!B4481))^2))*COS(RADIANS(User_Model_Calcs!B4481))</f>
        <v>6257.2876237861183</v>
      </c>
      <c r="K4481">
        <f>((Earth_Data!$B$1*(1-Earth_Data!$B$2^2))/SQRT(1-Earth_Data!$B$2^2*SIN(RADIANS(User_Model_Calcs!B4481))^2))*SIN(RADIANS(User_Model_Calcs!B4481))</f>
        <v>-1231.5838537274508</v>
      </c>
      <c r="L4481">
        <f t="shared" si="422"/>
        <v>-11.134848957233817</v>
      </c>
      <c r="M4481">
        <f t="shared" si="423"/>
        <v>6377.3385667964258</v>
      </c>
      <c r="N4481">
        <f>SQRT(User_Model_Calcs!M4481^2+Sat_Data!$B$3^2-2*User_Model_Calcs!M4481*Sat_Data!$B$3*COS(RADIANS(L4481))*COS(RADIANS(I4481)))</f>
        <v>36474.916867581174</v>
      </c>
      <c r="O4481">
        <f>DEGREES(ACOS(((Earth_Data!$B$1+Sat_Data!$B$2)/User_Model_Calcs!N4481)*SQRT(1-COS(RADIANS(User_Model_Calcs!I4481))^2*COS(RADIANS(User_Model_Calcs!B4481))^2)))</f>
        <v>60.919166371887528</v>
      </c>
      <c r="P4481">
        <f t="shared" si="420"/>
        <v>64.685434098717252</v>
      </c>
    </row>
    <row r="4482" spans="1:16" x14ac:dyDescent="0.25">
      <c r="A4482">
        <v>131.44499999999999</v>
      </c>
      <c r="B4482">
        <v>-6.1110000000000007</v>
      </c>
      <c r="C4482">
        <v>5000</v>
      </c>
      <c r="D4482">
        <f t="shared" ref="D4482:D4545" ca="1" si="425">CHOOSE(RANDBETWEEN(1,3),0.75,1.2,3)</f>
        <v>3</v>
      </c>
      <c r="E4482" s="1">
        <v>0.65</v>
      </c>
      <c r="F4482">
        <v>19.899999999999999</v>
      </c>
      <c r="G4482">
        <f t="shared" ca="1" si="421"/>
        <v>54.048620189015942</v>
      </c>
      <c r="H4482">
        <f t="shared" ca="1" si="424"/>
        <v>16.977334175343788</v>
      </c>
      <c r="I4482">
        <f>User_Model_Calcs!A4482-Sat_Data!$B$5</f>
        <v>21.444999999999993</v>
      </c>
      <c r="J4482">
        <f>(Earth_Data!$B$1/SQRT(1-Earth_Data!$B$2^2*SIN(RADIANS(User_Model_Calcs!B4482))^2))*COS(RADIANS(User_Model_Calcs!B4482))</f>
        <v>6342.1369590268605</v>
      </c>
      <c r="K4482">
        <f>((Earth_Data!$B$1*(1-Earth_Data!$B$2^2))/SQRT(1-Earth_Data!$B$2^2*SIN(RADIANS(User_Model_Calcs!B4482))^2))*SIN(RADIANS(User_Model_Calcs!B4482))</f>
        <v>-674.46480688190638</v>
      </c>
      <c r="L4482">
        <f t="shared" si="422"/>
        <v>-6.0703963112919572</v>
      </c>
      <c r="M4482">
        <f t="shared" si="423"/>
        <v>6377.8996529246779</v>
      </c>
      <c r="N4482">
        <f>SQRT(User_Model_Calcs!M4482^2+Sat_Data!$B$3^2-2*User_Model_Calcs!M4482*Sat_Data!$B$3*COS(RADIANS(L4482))*COS(RADIANS(I4482)))</f>
        <v>36341.395900154988</v>
      </c>
      <c r="O4482">
        <f>DEGREES(ACOS(((Earth_Data!$B$1+Sat_Data!$B$2)/User_Model_Calcs!N4482)*SQRT(1-COS(RADIANS(User_Model_Calcs!I4482))^2*COS(RADIANS(User_Model_Calcs!B4482))^2)))</f>
        <v>63.928725367112321</v>
      </c>
      <c r="P4482">
        <f t="shared" ref="P4482:P4545" si="426">DEGREES(ASIN(SIN(RADIANS(ABS(I4482)))/(SIN(ACOS(COS(RADIANS(I4482))*COS(RADIANS(B4482)))))))</f>
        <v>74.836271605686363</v>
      </c>
    </row>
    <row r="4483" spans="1:16" x14ac:dyDescent="0.25">
      <c r="A4483">
        <v>141.06</v>
      </c>
      <c r="B4483">
        <v>-9.0229999999999997</v>
      </c>
      <c r="C4483">
        <v>2500</v>
      </c>
      <c r="D4483">
        <f t="shared" ca="1" si="425"/>
        <v>1.2</v>
      </c>
      <c r="E4483" s="1">
        <v>0.65</v>
      </c>
      <c r="F4483">
        <v>19.899999999999999</v>
      </c>
      <c r="G4483">
        <f t="shared" ref="G4483:G4546" ca="1" si="427">20.4+20*LOG(F4483)+20*LOG(D4483)+10*LOG(E4483)</f>
        <v>46.089820015575185</v>
      </c>
      <c r="H4483">
        <f t="shared" ca="1" si="424"/>
        <v>18.979434375772342</v>
      </c>
      <c r="I4483">
        <f>User_Model_Calcs!A4483-Sat_Data!$B$5</f>
        <v>31.060000000000002</v>
      </c>
      <c r="J4483">
        <f>(Earth_Data!$B$1/SQRT(1-Earth_Data!$B$2^2*SIN(RADIANS(User_Model_Calcs!B4483))^2))*COS(RADIANS(User_Model_Calcs!B4483))</f>
        <v>6299.7321497245412</v>
      </c>
      <c r="K4483">
        <f>((Earth_Data!$B$1*(1-Earth_Data!$B$2^2))/SQRT(1-Earth_Data!$B$2^2*SIN(RADIANS(User_Model_Calcs!B4483))^2))*SIN(RADIANS(User_Model_Calcs!B4483))</f>
        <v>-993.67502572411922</v>
      </c>
      <c r="L4483">
        <f t="shared" ref="L4483:L4546" si="428">DEGREES(ATAN((K4483/J4483)))</f>
        <v>-8.9635794104927768</v>
      </c>
      <c r="M4483">
        <f t="shared" ref="M4483:M4546" si="429">SQRT(J4483^2+K4483^2)</f>
        <v>6377.6183027068046</v>
      </c>
      <c r="N4483">
        <f>SQRT(User_Model_Calcs!M4483^2+Sat_Data!$B$3^2-2*User_Model_Calcs!M4483*Sat_Data!$B$3*COS(RADIANS(L4483))*COS(RADIANS(I4483)))</f>
        <v>36924.370750787573</v>
      </c>
      <c r="O4483">
        <f>DEGREES(ACOS(((Earth_Data!$B$1+Sat_Data!$B$2)/User_Model_Calcs!N4483)*SQRT(1-COS(RADIANS(User_Model_Calcs!I4483))^2*COS(RADIANS(User_Model_Calcs!B4483))^2)))</f>
        <v>52.497552587685519</v>
      </c>
      <c r="P4483">
        <f t="shared" si="426"/>
        <v>75.404723549594237</v>
      </c>
    </row>
    <row r="4484" spans="1:16" x14ac:dyDescent="0.25">
      <c r="A4484">
        <v>134.99600000000001</v>
      </c>
      <c r="B4484">
        <v>-13.010999999999999</v>
      </c>
      <c r="C4484">
        <v>5000</v>
      </c>
      <c r="D4484">
        <f t="shared" ca="1" si="425"/>
        <v>1.2</v>
      </c>
      <c r="E4484" s="1">
        <v>0.65</v>
      </c>
      <c r="F4484">
        <v>19.899999999999999</v>
      </c>
      <c r="G4484">
        <f t="shared" ca="1" si="427"/>
        <v>46.089820015575185</v>
      </c>
      <c r="H4484">
        <f t="shared" ca="1" si="424"/>
        <v>18.775895438786762</v>
      </c>
      <c r="I4484">
        <f>User_Model_Calcs!A4484-Sat_Data!$B$5</f>
        <v>24.996000000000009</v>
      </c>
      <c r="J4484">
        <f>(Earth_Data!$B$1/SQRT(1-Earth_Data!$B$2^2*SIN(RADIANS(User_Model_Calcs!B4484))^2))*COS(RADIANS(User_Model_Calcs!B4484))</f>
        <v>6215.4477352028307</v>
      </c>
      <c r="K4484">
        <f>((Earth_Data!$B$1*(1-Earth_Data!$B$2^2))/SQRT(1-Earth_Data!$B$2^2*SIN(RADIANS(User_Model_Calcs!B4484))^2))*SIN(RADIANS(User_Model_Calcs!B4484))</f>
        <v>-1426.5914140395482</v>
      </c>
      <c r="L4484">
        <f t="shared" si="428"/>
        <v>-12.92683289978517</v>
      </c>
      <c r="M4484">
        <f t="shared" si="429"/>
        <v>6377.0646548117538</v>
      </c>
      <c r="N4484">
        <f>SQRT(User_Model_Calcs!M4484^2+Sat_Data!$B$3^2-2*User_Model_Calcs!M4484*Sat_Data!$B$3*COS(RADIANS(L4484))*COS(RADIANS(I4484)))</f>
        <v>36652.910200126498</v>
      </c>
      <c r="O4484">
        <f>DEGREES(ACOS(((Earth_Data!$B$1+Sat_Data!$B$2)/User_Model_Calcs!N4484)*SQRT(1-COS(RADIANS(User_Model_Calcs!I4484))^2*COS(RADIANS(User_Model_Calcs!B4484))^2)))</f>
        <v>57.329952752920455</v>
      </c>
      <c r="P4484">
        <f t="shared" si="426"/>
        <v>64.224184084968968</v>
      </c>
    </row>
    <row r="4485" spans="1:16" x14ac:dyDescent="0.25">
      <c r="A4485">
        <v>149.26900000000001</v>
      </c>
      <c r="B4485">
        <v>-5.4930000000000003</v>
      </c>
      <c r="C4485">
        <v>5000</v>
      </c>
      <c r="D4485">
        <f t="shared" ca="1" si="425"/>
        <v>1.2</v>
      </c>
      <c r="E4485" s="1">
        <v>0.65</v>
      </c>
      <c r="F4485">
        <v>19.899999999999999</v>
      </c>
      <c r="G4485">
        <f t="shared" ca="1" si="427"/>
        <v>46.089820015575185</v>
      </c>
      <c r="H4485">
        <f t="shared" ca="1" si="424"/>
        <v>18.073439659079074</v>
      </c>
      <c r="I4485">
        <f>User_Model_Calcs!A4485-Sat_Data!$B$5</f>
        <v>39.269000000000005</v>
      </c>
      <c r="J4485">
        <f>(Earth_Data!$B$1/SQRT(1-Earth_Data!$B$2^2*SIN(RADIANS(User_Model_Calcs!B4485))^2))*COS(RADIANS(User_Model_Calcs!B4485))</f>
        <v>6349.0456841589566</v>
      </c>
      <c r="K4485">
        <f>((Earth_Data!$B$1*(1-Earth_Data!$B$2^2))/SQRT(1-Earth_Data!$B$2^2*SIN(RADIANS(User_Model_Calcs!B4485))^2))*SIN(RADIANS(User_Model_Calcs!B4485))</f>
        <v>-606.47329485040279</v>
      </c>
      <c r="L4485">
        <f t="shared" si="428"/>
        <v>-5.4564497183707603</v>
      </c>
      <c r="M4485">
        <f t="shared" si="429"/>
        <v>6377.9456690147636</v>
      </c>
      <c r="N4485">
        <f>SQRT(User_Model_Calcs!M4485^2+Sat_Data!$B$3^2-2*User_Model_Calcs!M4485*Sat_Data!$B$3*COS(RADIANS(L4485))*COS(RADIANS(I4485)))</f>
        <v>37469.884602235419</v>
      </c>
      <c r="O4485">
        <f>DEGREES(ACOS(((Earth_Data!$B$1+Sat_Data!$B$2)/User_Model_Calcs!N4485)*SQRT(1-COS(RADIANS(User_Model_Calcs!I4485))^2*COS(RADIANS(User_Model_Calcs!B4485))^2)))</f>
        <v>44.182354600990365</v>
      </c>
      <c r="P4485">
        <f t="shared" si="426"/>
        <v>83.322142099527227</v>
      </c>
    </row>
    <row r="4486" spans="1:16" x14ac:dyDescent="0.25">
      <c r="A4486">
        <v>160.07670207270402</v>
      </c>
      <c r="B4486">
        <v>-12.141999999999999</v>
      </c>
      <c r="C4486">
        <v>950</v>
      </c>
      <c r="D4486">
        <f t="shared" ca="1" si="425"/>
        <v>3</v>
      </c>
      <c r="E4486" s="1">
        <v>0.65</v>
      </c>
      <c r="F4486">
        <v>19.899999999999999</v>
      </c>
      <c r="G4486">
        <f t="shared" ca="1" si="427"/>
        <v>54.048620189015942</v>
      </c>
      <c r="H4486">
        <f t="shared" ca="1" si="424"/>
        <v>17.97229574118186</v>
      </c>
      <c r="I4486">
        <f>User_Model_Calcs!A4486-Sat_Data!$B$5</f>
        <v>50.076702072704023</v>
      </c>
      <c r="J4486">
        <f>(Earth_Data!$B$1/SQRT(1-Earth_Data!$B$2^2*SIN(RADIANS(User_Model_Calcs!B4486))^2))*COS(RADIANS(User_Model_Calcs!B4486))</f>
        <v>6236.3802303440962</v>
      </c>
      <c r="K4486">
        <f>((Earth_Data!$B$1*(1-Earth_Data!$B$2^2))/SQRT(1-Earth_Data!$B$2^2*SIN(RADIANS(User_Model_Calcs!B4486))^2))*SIN(RADIANS(User_Model_Calcs!B4486))</f>
        <v>-1332.7640992845811</v>
      </c>
      <c r="L4486">
        <f t="shared" si="428"/>
        <v>-12.063103770284195</v>
      </c>
      <c r="M4486">
        <f t="shared" si="429"/>
        <v>6377.2014647311025</v>
      </c>
      <c r="N4486">
        <f>SQRT(User_Model_Calcs!M4486^2+Sat_Data!$B$3^2-2*User_Model_Calcs!M4486*Sat_Data!$B$3*COS(RADIANS(L4486))*COS(RADIANS(I4486)))</f>
        <v>38483.489288430377</v>
      </c>
      <c r="O4486">
        <f>DEGREES(ACOS(((Earth_Data!$B$1+Sat_Data!$B$2)/User_Model_Calcs!N4486)*SQRT(1-COS(RADIANS(User_Model_Calcs!I4486))^2*COS(RADIANS(User_Model_Calcs!B4486))^2)))</f>
        <v>31.441934545044855</v>
      </c>
      <c r="P4486">
        <f t="shared" si="426"/>
        <v>80.017451300566862</v>
      </c>
    </row>
    <row r="4487" spans="1:16" x14ac:dyDescent="0.25">
      <c r="A4487">
        <v>140.9</v>
      </c>
      <c r="B4487">
        <v>-5.0299999999999994</v>
      </c>
      <c r="C4487">
        <v>4700</v>
      </c>
      <c r="D4487">
        <f t="shared" ca="1" si="425"/>
        <v>3</v>
      </c>
      <c r="E4487" s="1">
        <v>0.65</v>
      </c>
      <c r="F4487">
        <v>19.899999999999999</v>
      </c>
      <c r="G4487">
        <f t="shared" ca="1" si="427"/>
        <v>54.048620189015942</v>
      </c>
      <c r="H4487">
        <f t="shared" ca="1" si="424"/>
        <v>21.292142458151247</v>
      </c>
      <c r="I4487">
        <f>User_Model_Calcs!A4487-Sat_Data!$B$5</f>
        <v>30.900000000000006</v>
      </c>
      <c r="J4487">
        <f>(Earth_Data!$B$1/SQRT(1-Earth_Data!$B$2^2*SIN(RADIANS(User_Model_Calcs!B4487))^2))*COS(RADIANS(User_Model_Calcs!B4487))</f>
        <v>6353.7408094419852</v>
      </c>
      <c r="K4487">
        <f>((Earth_Data!$B$1*(1-Earth_Data!$B$2^2))/SQRT(1-Earth_Data!$B$2^2*SIN(RADIANS(User_Model_Calcs!B4487))^2))*SIN(RADIANS(User_Model_Calcs!B4487))</f>
        <v>-555.48893050609001</v>
      </c>
      <c r="L4487">
        <f t="shared" si="428"/>
        <v>-4.9964976318704108</v>
      </c>
      <c r="M4487">
        <f t="shared" si="429"/>
        <v>6377.9769696576432</v>
      </c>
      <c r="N4487">
        <f>SQRT(User_Model_Calcs!M4487^2+Sat_Data!$B$3^2-2*User_Model_Calcs!M4487*Sat_Data!$B$3*COS(RADIANS(L4487))*COS(RADIANS(I4487)))</f>
        <v>36861.11889894004</v>
      </c>
      <c r="O4487">
        <f>DEGREES(ACOS(((Earth_Data!$B$1+Sat_Data!$B$2)/User_Model_Calcs!N4487)*SQRT(1-COS(RADIANS(User_Model_Calcs!I4487))^2*COS(RADIANS(User_Model_Calcs!B4487))^2)))</f>
        <v>53.580564245039177</v>
      </c>
      <c r="P4487">
        <f t="shared" si="426"/>
        <v>81.665560329958367</v>
      </c>
    </row>
    <row r="4488" spans="1:16" x14ac:dyDescent="0.25">
      <c r="A4488">
        <v>129.80199999999999</v>
      </c>
      <c r="B4488">
        <v>-7.5109999999999992</v>
      </c>
      <c r="C4488">
        <v>375</v>
      </c>
      <c r="D4488">
        <f t="shared" ca="1" si="425"/>
        <v>0.75</v>
      </c>
      <c r="E4488" s="1">
        <v>0.65</v>
      </c>
      <c r="F4488">
        <v>19.899999999999999</v>
      </c>
      <c r="G4488">
        <f t="shared" ca="1" si="427"/>
        <v>42.007420362456692</v>
      </c>
      <c r="H4488">
        <f t="shared" ca="1" si="424"/>
        <v>22.412502037717331</v>
      </c>
      <c r="I4488">
        <f>User_Model_Calcs!A4488-Sat_Data!$B$5</f>
        <v>19.801999999999992</v>
      </c>
      <c r="J4488">
        <f>(Earth_Data!$B$1/SQRT(1-Earth_Data!$B$2^2*SIN(RADIANS(User_Model_Calcs!B4488))^2))*COS(RADIANS(User_Model_Calcs!B4488))</f>
        <v>6323.7758722954877</v>
      </c>
      <c r="K4488">
        <f>((Earth_Data!$B$1*(1-Earth_Data!$B$2^2))/SQRT(1-Earth_Data!$B$2^2*SIN(RADIANS(User_Model_Calcs!B4488))^2))*SIN(RADIANS(User_Model_Calcs!B4488))</f>
        <v>-828.19431563795615</v>
      </c>
      <c r="L4488">
        <f t="shared" si="428"/>
        <v>-7.4612859370328151</v>
      </c>
      <c r="M4488">
        <f t="shared" si="429"/>
        <v>6377.7775994057347</v>
      </c>
      <c r="N4488">
        <f>SQRT(User_Model_Calcs!M4488^2+Sat_Data!$B$3^2-2*User_Model_Calcs!M4488*Sat_Data!$B$3*COS(RADIANS(L4488))*COS(RADIANS(I4488)))</f>
        <v>36287.058444759066</v>
      </c>
      <c r="O4488">
        <f>DEGREES(ACOS(((Earth_Data!$B$1+Sat_Data!$B$2)/User_Model_Calcs!N4488)*SQRT(1-COS(RADIANS(User_Model_Calcs!I4488))^2*COS(RADIANS(User_Model_Calcs!B4488))^2)))</f>
        <v>65.242664488967122</v>
      </c>
      <c r="P4488">
        <f t="shared" si="426"/>
        <v>70.04710933265784</v>
      </c>
    </row>
    <row r="4489" spans="1:16" x14ac:dyDescent="0.25">
      <c r="A4489">
        <v>128.88399999999999</v>
      </c>
      <c r="B4489">
        <v>-3.4109999999999996</v>
      </c>
      <c r="C4489">
        <v>400</v>
      </c>
      <c r="D4489">
        <f t="shared" ca="1" si="425"/>
        <v>3</v>
      </c>
      <c r="E4489" s="1">
        <v>0.65</v>
      </c>
      <c r="F4489">
        <v>19.899999999999999</v>
      </c>
      <c r="G4489">
        <f t="shared" ca="1" si="427"/>
        <v>54.048620189015942</v>
      </c>
      <c r="H4489">
        <f t="shared" ca="1" si="424"/>
        <v>18.945372892734021</v>
      </c>
      <c r="I4489">
        <f>User_Model_Calcs!A4489-Sat_Data!$B$5</f>
        <v>18.883999999999986</v>
      </c>
      <c r="J4489">
        <f>(Earth_Data!$B$1/SQRT(1-Earth_Data!$B$2^2*SIN(RADIANS(User_Model_Calcs!B4489))^2))*COS(RADIANS(User_Model_Calcs!B4489))</f>
        <v>6366.9160813646004</v>
      </c>
      <c r="K4489">
        <f>((Earth_Data!$B$1*(1-Earth_Data!$B$2^2))/SQRT(1-Earth_Data!$B$2^2*SIN(RADIANS(User_Model_Calcs!B4489))^2))*SIN(RADIANS(User_Model_Calcs!B4489))</f>
        <v>-376.95069438011507</v>
      </c>
      <c r="L4489">
        <f t="shared" si="428"/>
        <v>-3.3882183957673293</v>
      </c>
      <c r="M4489">
        <f t="shared" si="429"/>
        <v>6378.064927008254</v>
      </c>
      <c r="N4489">
        <f>SQRT(User_Model_Calcs!M4489^2+Sat_Data!$B$3^2-2*User_Model_Calcs!M4489*Sat_Data!$B$3*COS(RADIANS(L4489))*COS(RADIANS(I4489)))</f>
        <v>36200.582233648696</v>
      </c>
      <c r="O4489">
        <f>DEGREES(ACOS(((Earth_Data!$B$1+Sat_Data!$B$2)/User_Model_Calcs!N4489)*SQRT(1-COS(RADIANS(User_Model_Calcs!I4489))^2*COS(RADIANS(User_Model_Calcs!B4489))^2)))</f>
        <v>67.503268089529811</v>
      </c>
      <c r="P4489">
        <f t="shared" si="426"/>
        <v>80.132806134346566</v>
      </c>
    </row>
    <row r="4490" spans="1:16" x14ac:dyDescent="0.25">
      <c r="A4490">
        <v>137.916</v>
      </c>
      <c r="B4490">
        <v>-4.92</v>
      </c>
      <c r="C4490">
        <v>950</v>
      </c>
      <c r="D4490">
        <f t="shared" ca="1" si="425"/>
        <v>1.2</v>
      </c>
      <c r="E4490" s="1">
        <v>0.65</v>
      </c>
      <c r="F4490">
        <v>19.899999999999999</v>
      </c>
      <c r="G4490">
        <f t="shared" ca="1" si="427"/>
        <v>46.089820015575185</v>
      </c>
      <c r="H4490">
        <f t="shared" ca="1" si="424"/>
        <v>17.018059484209896</v>
      </c>
      <c r="I4490">
        <f>User_Model_Calcs!A4490-Sat_Data!$B$5</f>
        <v>27.915999999999997</v>
      </c>
      <c r="J4490">
        <f>(Earth_Data!$B$1/SQRT(1-Earth_Data!$B$2^2*SIN(RADIANS(User_Model_Calcs!B4490))^2))*COS(RADIANS(User_Model_Calcs!B4490))</f>
        <v>6354.7956923640868</v>
      </c>
      <c r="K4490">
        <f>((Earth_Data!$B$1*(1-Earth_Data!$B$2^2))/SQRT(1-Earth_Data!$B$2^2*SIN(RADIANS(User_Model_Calcs!B4490))^2))*SIN(RADIANS(User_Model_Calcs!B4490))</f>
        <v>-543.37066588901882</v>
      </c>
      <c r="L4490">
        <f t="shared" si="428"/>
        <v>-4.8872230614683696</v>
      </c>
      <c r="M4490">
        <f t="shared" si="429"/>
        <v>6377.9840053294129</v>
      </c>
      <c r="N4490">
        <f>SQRT(User_Model_Calcs!M4490^2+Sat_Data!$B$3^2-2*User_Model_Calcs!M4490*Sat_Data!$B$3*COS(RADIANS(L4490))*COS(RADIANS(I4490)))</f>
        <v>36673.739296746884</v>
      </c>
      <c r="O4490">
        <f>DEGREES(ACOS(((Earth_Data!$B$1+Sat_Data!$B$2)/User_Model_Calcs!N4490)*SQRT(1-COS(RADIANS(User_Model_Calcs!I4490))^2*COS(RADIANS(User_Model_Calcs!B4490))^2)))</f>
        <v>56.956652878271179</v>
      </c>
      <c r="P4490">
        <f t="shared" si="426"/>
        <v>80.805172048959648</v>
      </c>
    </row>
    <row r="4491" spans="1:16" x14ac:dyDescent="0.25">
      <c r="A4491">
        <v>131.97800000000001</v>
      </c>
      <c r="B4491">
        <v>-11.788</v>
      </c>
      <c r="C4491">
        <v>400</v>
      </c>
      <c r="D4491">
        <f t="shared" ca="1" si="425"/>
        <v>3</v>
      </c>
      <c r="E4491" s="1">
        <v>0.65</v>
      </c>
      <c r="F4491">
        <v>19.899999999999999</v>
      </c>
      <c r="G4491">
        <f t="shared" ca="1" si="427"/>
        <v>54.048620189015942</v>
      </c>
      <c r="H4491">
        <f t="shared" ca="1" si="424"/>
        <v>15.903401657796993</v>
      </c>
      <c r="I4491">
        <f>User_Model_Calcs!A4491-Sat_Data!$B$5</f>
        <v>21.978000000000009</v>
      </c>
      <c r="J4491">
        <f>(Earth_Data!$B$1/SQRT(1-Earth_Data!$B$2^2*SIN(RADIANS(User_Model_Calcs!B4491))^2))*COS(RADIANS(User_Model_Calcs!B4491))</f>
        <v>6244.4986825589303</v>
      </c>
      <c r="K4491">
        <f>((Earth_Data!$B$1*(1-Earth_Data!$B$2^2))/SQRT(1-Earth_Data!$B$2^2*SIN(RADIANS(User_Model_Calcs!B4491))^2))*SIN(RADIANS(User_Model_Calcs!B4491))</f>
        <v>-1294.4547305960918</v>
      </c>
      <c r="L4491">
        <f t="shared" si="428"/>
        <v>-11.711271830370885</v>
      </c>
      <c r="M4491">
        <f t="shared" si="429"/>
        <v>6377.2546480474512</v>
      </c>
      <c r="N4491">
        <f>SQRT(User_Model_Calcs!M4491^2+Sat_Data!$B$3^2-2*User_Model_Calcs!M4491*Sat_Data!$B$3*COS(RADIANS(L4491))*COS(RADIANS(I4491)))</f>
        <v>36471.422155088774</v>
      </c>
      <c r="O4491">
        <f>DEGREES(ACOS(((Earth_Data!$B$1+Sat_Data!$B$2)/User_Model_Calcs!N4491)*SQRT(1-COS(RADIANS(User_Model_Calcs!I4491))^2*COS(RADIANS(User_Model_Calcs!B4491))^2)))</f>
        <v>60.99141436581553</v>
      </c>
      <c r="P4491">
        <f t="shared" si="426"/>
        <v>63.151578084891838</v>
      </c>
    </row>
    <row r="4492" spans="1:16" x14ac:dyDescent="0.25">
      <c r="A4492">
        <v>137.036</v>
      </c>
      <c r="B4492">
        <v>-2.4029999999999996</v>
      </c>
      <c r="C4492">
        <v>5000</v>
      </c>
      <c r="D4492">
        <f t="shared" ca="1" si="425"/>
        <v>0.75</v>
      </c>
      <c r="E4492" s="1">
        <v>0.65</v>
      </c>
      <c r="F4492">
        <v>19.899999999999999</v>
      </c>
      <c r="G4492">
        <f t="shared" ca="1" si="427"/>
        <v>42.007420362456692</v>
      </c>
      <c r="H4492">
        <f t="shared" ca="1" si="424"/>
        <v>15.209777132783991</v>
      </c>
      <c r="I4492">
        <f>User_Model_Calcs!A4492-Sat_Data!$B$5</f>
        <v>27.036000000000001</v>
      </c>
      <c r="J4492">
        <f>(Earth_Data!$B$1/SQRT(1-Earth_Data!$B$2^2*SIN(RADIANS(User_Model_Calcs!B4492))^2))*COS(RADIANS(User_Model_Calcs!B4492))</f>
        <v>6372.5687924652457</v>
      </c>
      <c r="K4492">
        <f>((Earth_Data!$B$1*(1-Earth_Data!$B$2^2))/SQRT(1-Earth_Data!$B$2^2*SIN(RADIANS(User_Model_Calcs!B4492))^2))*SIN(RADIANS(User_Model_Calcs!B4492))</f>
        <v>-265.63374759055552</v>
      </c>
      <c r="L4492">
        <f t="shared" si="428"/>
        <v>-2.3869317558194343</v>
      </c>
      <c r="M4492">
        <f t="shared" si="429"/>
        <v>6378.1027196620907</v>
      </c>
      <c r="N4492">
        <f>SQRT(User_Model_Calcs!M4492^2+Sat_Data!$B$3^2-2*User_Model_Calcs!M4492*Sat_Data!$B$3*COS(RADIANS(L4492))*COS(RADIANS(I4492)))</f>
        <v>36603.719427366996</v>
      </c>
      <c r="O4492">
        <f>DEGREES(ACOS(((Earth_Data!$B$1+Sat_Data!$B$2)/User_Model_Calcs!N4492)*SQRT(1-COS(RADIANS(User_Model_Calcs!I4492))^2*COS(RADIANS(User_Model_Calcs!B4492))^2)))</f>
        <v>58.307207329707147</v>
      </c>
      <c r="P4492">
        <f t="shared" si="426"/>
        <v>85.303093477726307</v>
      </c>
    </row>
    <row r="4493" spans="1:16" x14ac:dyDescent="0.25">
      <c r="A4493">
        <v>102.43</v>
      </c>
      <c r="B4493">
        <v>-8.2309999999999999</v>
      </c>
      <c r="C4493">
        <v>2500</v>
      </c>
      <c r="D4493">
        <f t="shared" ca="1" si="425"/>
        <v>0.75</v>
      </c>
      <c r="E4493" s="1">
        <v>0.65</v>
      </c>
      <c r="F4493">
        <v>19.899999999999999</v>
      </c>
      <c r="G4493">
        <f t="shared" ca="1" si="427"/>
        <v>42.007420362456692</v>
      </c>
      <c r="H4493">
        <f t="shared" ca="1" si="424"/>
        <v>15.907595160236456</v>
      </c>
      <c r="I4493">
        <f>User_Model_Calcs!A4493-Sat_Data!$B$5</f>
        <v>-7.5699999999999932</v>
      </c>
      <c r="J4493">
        <f>(Earth_Data!$B$1/SQRT(1-Earth_Data!$B$2^2*SIN(RADIANS(User_Model_Calcs!B4493))^2))*COS(RADIANS(User_Model_Calcs!B4493))</f>
        <v>6312.8713592413169</v>
      </c>
      <c r="K4493">
        <f>((Earth_Data!$B$1*(1-Earth_Data!$B$2^2))/SQRT(1-Earth_Data!$B$2^2*SIN(RADIANS(User_Model_Calcs!B4493))^2))*SIN(RADIANS(User_Model_Calcs!B4493))</f>
        <v>-907.07211889507141</v>
      </c>
      <c r="L4493">
        <f t="shared" si="428"/>
        <v>-8.1766450275761766</v>
      </c>
      <c r="M4493">
        <f t="shared" si="429"/>
        <v>6377.7052791114538</v>
      </c>
      <c r="N4493">
        <f>SQRT(User_Model_Calcs!M4493^2+Sat_Data!$B$3^2-2*User_Model_Calcs!M4493*Sat_Data!$B$3*COS(RADIANS(L4493))*COS(RADIANS(I4493)))</f>
        <v>35927.369634273375</v>
      </c>
      <c r="O4493">
        <f>DEGREES(ACOS(((Earth_Data!$B$1+Sat_Data!$B$2)/User_Model_Calcs!N4493)*SQRT(1-COS(RADIANS(User_Model_Calcs!I4493))^2*COS(RADIANS(User_Model_Calcs!B4493))^2)))</f>
        <v>76.864744080666043</v>
      </c>
      <c r="P4493">
        <f t="shared" si="426"/>
        <v>42.869704595235653</v>
      </c>
    </row>
    <row r="4494" spans="1:16" x14ac:dyDescent="0.25">
      <c r="A4494">
        <v>122.339</v>
      </c>
      <c r="B4494">
        <v>-5.2080000000000002</v>
      </c>
      <c r="C4494">
        <v>950</v>
      </c>
      <c r="D4494">
        <f t="shared" ca="1" si="425"/>
        <v>3</v>
      </c>
      <c r="E4494" s="1">
        <v>0.65</v>
      </c>
      <c r="F4494">
        <v>19.899999999999999</v>
      </c>
      <c r="G4494">
        <f t="shared" ca="1" si="427"/>
        <v>54.048620189015942</v>
      </c>
      <c r="H4494">
        <f t="shared" ca="1" si="424"/>
        <v>20.022912200182365</v>
      </c>
      <c r="I4494">
        <f>User_Model_Calcs!A4494-Sat_Data!$B$5</f>
        <v>12.338999999999999</v>
      </c>
      <c r="J4494">
        <f>(Earth_Data!$B$1/SQRT(1-Earth_Data!$B$2^2*SIN(RADIANS(User_Model_Calcs!B4494))^2))*COS(RADIANS(User_Model_Calcs!B4494))</f>
        <v>6351.98453097322</v>
      </c>
      <c r="K4494">
        <f>((Earth_Data!$B$1*(1-Earth_Data!$B$2^2))/SQRT(1-Earth_Data!$B$2^2*SIN(RADIANS(User_Model_Calcs!B4494))^2))*SIN(RADIANS(User_Model_Calcs!B4494))</f>
        <v>-575.09421585467362</v>
      </c>
      <c r="L4494">
        <f t="shared" si="428"/>
        <v>-5.1733247955200481</v>
      </c>
      <c r="M4494">
        <f t="shared" si="429"/>
        <v>6377.9652585156482</v>
      </c>
      <c r="N4494">
        <f>SQRT(User_Model_Calcs!M4494^2+Sat_Data!$B$3^2-2*User_Model_Calcs!M4494*Sat_Data!$B$3*COS(RADIANS(L4494))*COS(RADIANS(I4494)))</f>
        <v>35989.089855050748</v>
      </c>
      <c r="O4494">
        <f>DEGREES(ACOS(((Earth_Data!$B$1+Sat_Data!$B$2)/User_Model_Calcs!N4494)*SQRT(1-COS(RADIANS(User_Model_Calcs!I4494))^2*COS(RADIANS(User_Model_Calcs!B4494))^2)))</f>
        <v>74.272599009814513</v>
      </c>
      <c r="P4494">
        <f t="shared" si="426"/>
        <v>67.463551272266599</v>
      </c>
    </row>
    <row r="4495" spans="1:16" x14ac:dyDescent="0.25">
      <c r="A4495">
        <v>123.70400000000001</v>
      </c>
      <c r="B4495">
        <v>-10.120000000000001</v>
      </c>
      <c r="C4495">
        <v>375</v>
      </c>
      <c r="D4495">
        <f t="shared" ca="1" si="425"/>
        <v>0.75</v>
      </c>
      <c r="E4495" s="1">
        <v>0.65</v>
      </c>
      <c r="F4495">
        <v>19.899999999999999</v>
      </c>
      <c r="G4495">
        <f t="shared" ca="1" si="427"/>
        <v>42.007420362456692</v>
      </c>
      <c r="H4495">
        <f t="shared" ca="1" si="424"/>
        <v>21.977535550697581</v>
      </c>
      <c r="I4495">
        <f>User_Model_Calcs!A4495-Sat_Data!$B$5</f>
        <v>13.704000000000008</v>
      </c>
      <c r="J4495">
        <f>(Earth_Data!$B$1/SQRT(1-Earth_Data!$B$2^2*SIN(RADIANS(User_Model_Calcs!B4495))^2))*COS(RADIANS(User_Model_Calcs!B4495))</f>
        <v>6279.557280733593</v>
      </c>
      <c r="K4495">
        <f>((Earth_Data!$B$1*(1-Earth_Data!$B$2^2))/SQRT(1-Earth_Data!$B$2^2*SIN(RADIANS(User_Model_Calcs!B4495))^2))*SIN(RADIANS(User_Model_Calcs!B4495))</f>
        <v>-1113.3178354454769</v>
      </c>
      <c r="L4495">
        <f t="shared" si="428"/>
        <v>-10.053638124547641</v>
      </c>
      <c r="M4495">
        <f t="shared" si="429"/>
        <v>6377.4851034506764</v>
      </c>
      <c r="N4495">
        <f>SQRT(User_Model_Calcs!M4495^2+Sat_Data!$B$3^2-2*User_Model_Calcs!M4495*Sat_Data!$B$3*COS(RADIANS(L4495))*COS(RADIANS(I4495)))</f>
        <v>36111.182628514522</v>
      </c>
      <c r="O4495">
        <f>DEGREES(ACOS(((Earth_Data!$B$1+Sat_Data!$B$2)/User_Model_Calcs!N4495)*SQRT(1-COS(RADIANS(User_Model_Calcs!I4495))^2*COS(RADIANS(User_Model_Calcs!B4495))^2)))</f>
        <v>70.06532104467864</v>
      </c>
      <c r="P4495">
        <f t="shared" si="426"/>
        <v>54.224448433700005</v>
      </c>
    </row>
    <row r="4496" spans="1:16" x14ac:dyDescent="0.25">
      <c r="A4496">
        <v>131.601</v>
      </c>
      <c r="B4496">
        <v>-0.92199999999999971</v>
      </c>
      <c r="C4496">
        <v>375</v>
      </c>
      <c r="D4496">
        <f t="shared" ca="1" si="425"/>
        <v>0.75</v>
      </c>
      <c r="E4496" s="1">
        <v>0.65</v>
      </c>
      <c r="F4496">
        <v>19.899999999999999</v>
      </c>
      <c r="G4496">
        <f t="shared" ca="1" si="427"/>
        <v>42.007420362456692</v>
      </c>
      <c r="H4496">
        <f t="shared" ca="1" si="424"/>
        <v>20.164555402645249</v>
      </c>
      <c r="I4496">
        <f>User_Model_Calcs!A4496-Sat_Data!$B$5</f>
        <v>21.600999999999999</v>
      </c>
      <c r="J4496">
        <f>(Earth_Data!$B$1/SQRT(1-Earth_Data!$B$2^2*SIN(RADIANS(User_Model_Calcs!B4496))^2))*COS(RADIANS(User_Model_Calcs!B4496))</f>
        <v>6377.3197341008572</v>
      </c>
      <c r="K4496">
        <f>((Earth_Data!$B$1*(1-Earth_Data!$B$2^2))/SQRT(1-Earth_Data!$B$2^2*SIN(RADIANS(User_Model_Calcs!B4496))^2))*SIN(RADIANS(User_Model_Calcs!B4496))</f>
        <v>-101.94520510487347</v>
      </c>
      <c r="L4496">
        <f t="shared" si="428"/>
        <v>-0.9158287143919206</v>
      </c>
      <c r="M4496">
        <f t="shared" si="429"/>
        <v>6378.134509070509</v>
      </c>
      <c r="N4496">
        <f>SQRT(User_Model_Calcs!M4496^2+Sat_Data!$B$3^2-2*User_Model_Calcs!M4496*Sat_Data!$B$3*COS(RADIANS(L4496))*COS(RADIANS(I4496)))</f>
        <v>36310.821314286135</v>
      </c>
      <c r="O4496">
        <f>DEGREES(ACOS(((Earth_Data!$B$1+Sat_Data!$B$2)/User_Model_Calcs!N4496)*SQRT(1-COS(RADIANS(User_Model_Calcs!I4496))^2*COS(RADIANS(User_Model_Calcs!B4496))^2)))</f>
        <v>64.669562147102226</v>
      </c>
      <c r="P4496">
        <f t="shared" si="426"/>
        <v>87.672793693237196</v>
      </c>
    </row>
    <row r="4497" spans="1:16" x14ac:dyDescent="0.25">
      <c r="A4497">
        <v>127.42400000000001</v>
      </c>
      <c r="B4497">
        <v>-2.7729999999999997</v>
      </c>
      <c r="C4497">
        <v>950</v>
      </c>
      <c r="D4497">
        <f t="shared" ca="1" si="425"/>
        <v>0.75</v>
      </c>
      <c r="E4497" s="1">
        <v>0.65</v>
      </c>
      <c r="F4497">
        <v>19.899999999999999</v>
      </c>
      <c r="G4497">
        <f t="shared" ca="1" si="427"/>
        <v>42.007420362456692</v>
      </c>
      <c r="H4497">
        <f t="shared" ca="1" si="424"/>
        <v>17.834215323892582</v>
      </c>
      <c r="I4497">
        <f>User_Model_Calcs!A4497-Sat_Data!$B$5</f>
        <v>17.424000000000007</v>
      </c>
      <c r="J4497">
        <f>(Earth_Data!$B$1/SQRT(1-Earth_Data!$B$2^2*SIN(RADIANS(User_Model_Calcs!B4497))^2))*COS(RADIANS(User_Model_Calcs!B4497))</f>
        <v>6370.7214045089768</v>
      </c>
      <c r="K4497">
        <f>((Earth_Data!$B$1*(1-Earth_Data!$B$2^2))/SQRT(1-Earth_Data!$B$2^2*SIN(RADIANS(User_Model_Calcs!B4497))^2))*SIN(RADIANS(User_Model_Calcs!B4497))</f>
        <v>-306.50528187055642</v>
      </c>
      <c r="L4497">
        <f t="shared" si="428"/>
        <v>-2.754464802680499</v>
      </c>
      <c r="M4497">
        <f t="shared" si="429"/>
        <v>6378.0903648100948</v>
      </c>
      <c r="N4497">
        <f>SQRT(User_Model_Calcs!M4497^2+Sat_Data!$B$3^2-2*User_Model_Calcs!M4497*Sat_Data!$B$3*COS(RADIANS(L4497))*COS(RADIANS(I4497)))</f>
        <v>36137.427395438564</v>
      </c>
      <c r="O4497">
        <f>DEGREES(ACOS(((Earth_Data!$B$1+Sat_Data!$B$2)/User_Model_Calcs!N4497)*SQRT(1-COS(RADIANS(User_Model_Calcs!I4497))^2*COS(RADIANS(User_Model_Calcs!B4497))^2)))</f>
        <v>69.298122461956879</v>
      </c>
      <c r="P4497">
        <f t="shared" si="426"/>
        <v>81.236745356304212</v>
      </c>
    </row>
    <row r="4498" spans="1:16" x14ac:dyDescent="0.25">
      <c r="A4498">
        <v>128.01600000000002</v>
      </c>
      <c r="B4498">
        <v>-4.5599999999999996</v>
      </c>
      <c r="C4498">
        <v>400</v>
      </c>
      <c r="D4498">
        <f t="shared" ca="1" si="425"/>
        <v>3</v>
      </c>
      <c r="E4498" s="1">
        <v>0.65</v>
      </c>
      <c r="F4498">
        <v>19.899999999999999</v>
      </c>
      <c r="G4498">
        <f t="shared" ca="1" si="427"/>
        <v>54.048620189015942</v>
      </c>
      <c r="H4498">
        <f t="shared" ca="1" si="424"/>
        <v>17.137689393869127</v>
      </c>
      <c r="I4498">
        <f>User_Model_Calcs!A4498-Sat_Data!$B$5</f>
        <v>18.01600000000002</v>
      </c>
      <c r="J4498">
        <f>(Earth_Data!$B$1/SQRT(1-Earth_Data!$B$2^2*SIN(RADIANS(User_Model_Calcs!B4498))^2))*COS(RADIANS(User_Model_Calcs!B4498))</f>
        <v>6358.0853149026698</v>
      </c>
      <c r="K4498">
        <f>((Earth_Data!$B$1*(1-Earth_Data!$B$2^2))/SQRT(1-Earth_Data!$B$2^2*SIN(RADIANS(User_Model_Calcs!B4498))^2))*SIN(RADIANS(User_Model_Calcs!B4498))</f>
        <v>-503.69739829337044</v>
      </c>
      <c r="L4498">
        <f t="shared" si="428"/>
        <v>-4.5296004839079744</v>
      </c>
      <c r="M4498">
        <f t="shared" si="429"/>
        <v>6378.0059533233807</v>
      </c>
      <c r="N4498">
        <f>SQRT(User_Model_Calcs!M4498^2+Sat_Data!$B$3^2-2*User_Model_Calcs!M4498*Sat_Data!$B$3*COS(RADIANS(L4498))*COS(RADIANS(I4498)))</f>
        <v>36174.789595929018</v>
      </c>
      <c r="O4498">
        <f>DEGREES(ACOS(((Earth_Data!$B$1+Sat_Data!$B$2)/User_Model_Calcs!N4498)*SQRT(1-COS(RADIANS(User_Model_Calcs!I4498))^2*COS(RADIANS(User_Model_Calcs!B4498))^2)))</f>
        <v>68.216268154344817</v>
      </c>
      <c r="P4498">
        <f t="shared" si="426"/>
        <v>76.263277522341042</v>
      </c>
    </row>
    <row r="4499" spans="1:16" x14ac:dyDescent="0.25">
      <c r="A4499">
        <v>132.89099999999999</v>
      </c>
      <c r="B4499">
        <v>-5.0999999999999996</v>
      </c>
      <c r="C4499">
        <v>375</v>
      </c>
      <c r="D4499">
        <f t="shared" ca="1" si="425"/>
        <v>1.2</v>
      </c>
      <c r="E4499" s="1">
        <v>0.65</v>
      </c>
      <c r="F4499">
        <v>19.899999999999999</v>
      </c>
      <c r="G4499">
        <f t="shared" ca="1" si="427"/>
        <v>46.089820015575185</v>
      </c>
      <c r="H4499">
        <f t="shared" ca="1" si="424"/>
        <v>21.321012909905686</v>
      </c>
      <c r="I4499">
        <f>User_Model_Calcs!A4499-Sat_Data!$B$5</f>
        <v>22.890999999999991</v>
      </c>
      <c r="J4499">
        <f>(Earth_Data!$B$1/SQRT(1-Earth_Data!$B$2^2*SIN(RADIANS(User_Model_Calcs!B4499))^2))*COS(RADIANS(User_Model_Calcs!B4499))</f>
        <v>6353.0574058157208</v>
      </c>
      <c r="K4499">
        <f>((Earth_Data!$B$1*(1-Earth_Data!$B$2^2))/SQRT(1-Earth_Data!$B$2^2*SIN(RADIANS(User_Model_Calcs!B4499))^2))*SIN(RADIANS(User_Model_Calcs!B4499))</f>
        <v>-563.1995113675697</v>
      </c>
      <c r="L4499">
        <f t="shared" si="428"/>
        <v>-5.0660362488236164</v>
      </c>
      <c r="M4499">
        <f t="shared" si="429"/>
        <v>6377.9724122321695</v>
      </c>
      <c r="N4499">
        <f>SQRT(User_Model_Calcs!M4499^2+Sat_Data!$B$3^2-2*User_Model_Calcs!M4499*Sat_Data!$B$3*COS(RADIANS(L4499))*COS(RADIANS(I4499)))</f>
        <v>36399.75838103774</v>
      </c>
      <c r="O4499">
        <f>DEGREES(ACOS(((Earth_Data!$B$1+Sat_Data!$B$2)/User_Model_Calcs!N4499)*SQRT(1-COS(RADIANS(User_Model_Calcs!I4499))^2*COS(RADIANS(User_Model_Calcs!B4499))^2)))</f>
        <v>62.583406770890917</v>
      </c>
      <c r="P4499">
        <f t="shared" si="426"/>
        <v>78.11089147659095</v>
      </c>
    </row>
    <row r="4500" spans="1:16" x14ac:dyDescent="0.25">
      <c r="A4500">
        <v>133.86099999999999</v>
      </c>
      <c r="B4500">
        <v>-4.8899999999999997</v>
      </c>
      <c r="C4500">
        <v>400</v>
      </c>
      <c r="D4500">
        <f t="shared" ca="1" si="425"/>
        <v>0.75</v>
      </c>
      <c r="E4500" s="1">
        <v>0.65</v>
      </c>
      <c r="F4500">
        <v>19.899999999999999</v>
      </c>
      <c r="G4500">
        <f t="shared" ca="1" si="427"/>
        <v>42.007420362456692</v>
      </c>
      <c r="H4500">
        <f t="shared" ca="1" si="424"/>
        <v>17.860794495255192</v>
      </c>
      <c r="I4500">
        <f>User_Model_Calcs!A4500-Sat_Data!$B$5</f>
        <v>23.86099999999999</v>
      </c>
      <c r="J4500">
        <f>(Earth_Data!$B$1/SQRT(1-Earth_Data!$B$2^2*SIN(RADIANS(User_Model_Calcs!B4500))^2))*COS(RADIANS(User_Model_Calcs!B4500))</f>
        <v>6355.0793491371905</v>
      </c>
      <c r="K4500">
        <f>((Earth_Data!$B$1*(1-Earth_Data!$B$2^2))/SQRT(1-Earth_Data!$B$2^2*SIN(RADIANS(User_Model_Calcs!B4500))^2))*SIN(RADIANS(User_Model_Calcs!B4500))</f>
        <v>-540.06534210784696</v>
      </c>
      <c r="L4500">
        <f t="shared" si="428"/>
        <v>-4.8574209893910139</v>
      </c>
      <c r="M4500">
        <f t="shared" si="429"/>
        <v>6377.9858974111912</v>
      </c>
      <c r="N4500">
        <f>SQRT(User_Model_Calcs!M4500^2+Sat_Data!$B$3^2-2*User_Model_Calcs!M4500*Sat_Data!$B$3*COS(RADIANS(L4500))*COS(RADIANS(I4500)))</f>
        <v>36447.01952034048</v>
      </c>
      <c r="O4500">
        <f>DEGREES(ACOS(((Earth_Data!$B$1+Sat_Data!$B$2)/User_Model_Calcs!N4500)*SQRT(1-COS(RADIANS(User_Model_Calcs!I4500))^2*COS(RADIANS(User_Model_Calcs!B4500))^2)))</f>
        <v>61.537504668782795</v>
      </c>
      <c r="P4500">
        <f t="shared" si="426"/>
        <v>79.091922095971967</v>
      </c>
    </row>
    <row r="4501" spans="1:16" x14ac:dyDescent="0.25">
      <c r="A4501">
        <v>137</v>
      </c>
      <c r="B4501">
        <v>-9.9999999999999645E-2</v>
      </c>
      <c r="C4501">
        <v>375</v>
      </c>
      <c r="D4501">
        <f t="shared" ca="1" si="425"/>
        <v>0.75</v>
      </c>
      <c r="E4501" s="1">
        <v>0.65</v>
      </c>
      <c r="F4501">
        <v>19.899999999999999</v>
      </c>
      <c r="G4501">
        <f t="shared" ca="1" si="427"/>
        <v>42.007420362456692</v>
      </c>
      <c r="H4501">
        <f t="shared" ca="1" si="424"/>
        <v>18.847172362598588</v>
      </c>
      <c r="I4501">
        <f>User_Model_Calcs!A4501-Sat_Data!$B$5</f>
        <v>27</v>
      </c>
      <c r="J4501">
        <f>(Earth_Data!$B$1/SQRT(1-Earth_Data!$B$2^2*SIN(RADIANS(User_Model_Calcs!B4501))^2))*COS(RADIANS(User_Model_Calcs!B4501))</f>
        <v>6378.1303505731439</v>
      </c>
      <c r="K4501">
        <f>((Earth_Data!$B$1*(1-Earth_Data!$B$2^2))/SQRT(1-Earth_Data!$B$2^2*SIN(RADIANS(User_Model_Calcs!B4501))^2))*SIN(RADIANS(User_Model_Calcs!B4501))</f>
        <v>-11.057425808050493</v>
      </c>
      <c r="L4501">
        <f t="shared" si="428"/>
        <v>-9.9330550105887511E-2</v>
      </c>
      <c r="M4501">
        <f t="shared" si="429"/>
        <v>6378.1399354018404</v>
      </c>
      <c r="N4501">
        <f>SQRT(User_Model_Calcs!M4501^2+Sat_Data!$B$3^2-2*User_Model_Calcs!M4501*Sat_Data!$B$3*COS(RADIANS(L4501))*COS(RADIANS(I4501)))</f>
        <v>36595.921724741216</v>
      </c>
      <c r="O4501">
        <f>DEGREES(ACOS(((Earth_Data!$B$1+Sat_Data!$B$2)/User_Model_Calcs!N4501)*SQRT(1-COS(RADIANS(User_Model_Calcs!I4501))^2*COS(RADIANS(User_Model_Calcs!B4501))^2)))</f>
        <v>58.461588139099916</v>
      </c>
      <c r="P4501">
        <f t="shared" si="426"/>
        <v>89.803739816692186</v>
      </c>
    </row>
    <row r="4502" spans="1:16" x14ac:dyDescent="0.25">
      <c r="A4502">
        <v>145.245</v>
      </c>
      <c r="B4502">
        <v>-41.972999999999999</v>
      </c>
      <c r="C4502">
        <v>375</v>
      </c>
      <c r="D4502">
        <f t="shared" ca="1" si="425"/>
        <v>0.75</v>
      </c>
      <c r="E4502" s="1">
        <v>0.65</v>
      </c>
      <c r="F4502">
        <v>19.899999999999999</v>
      </c>
      <c r="G4502">
        <f t="shared" ca="1" si="427"/>
        <v>42.007420362456692</v>
      </c>
      <c r="H4502">
        <f ca="1">RAND()*(24-14)+14</f>
        <v>20.695931304223929</v>
      </c>
      <c r="I4502">
        <f>User_Model_Calcs!A4502-Sat_Data!$B$5</f>
        <v>35.245000000000005</v>
      </c>
      <c r="J4502">
        <f>(Earth_Data!$B$1/SQRT(1-Earth_Data!$B$2^2*SIN(RADIANS(User_Model_Calcs!B4502))^2))*COS(RADIANS(User_Model_Calcs!B4502))</f>
        <v>4749.0075215399938</v>
      </c>
      <c r="K4502">
        <f>((Earth_Data!$B$1*(1-Earth_Data!$B$2^2))/SQRT(1-Earth_Data!$B$2^2*SIN(RADIANS(User_Model_Calcs!B4502))^2))*SIN(RADIANS(User_Model_Calcs!B4502))</f>
        <v>-4243.3762494323382</v>
      </c>
      <c r="L4502">
        <f t="shared" si="428"/>
        <v>-41.781713889060015</v>
      </c>
      <c r="M4502">
        <f t="shared" si="429"/>
        <v>6368.6195077025832</v>
      </c>
      <c r="N4502">
        <f>SQRT(User_Model_Calcs!M4502^2+Sat_Data!$B$3^2-2*User_Model_Calcs!M4502*Sat_Data!$B$3*COS(RADIANS(L4502))*COS(RADIANS(I4502)))</f>
        <v>38617.467567272521</v>
      </c>
      <c r="O4502">
        <f>DEGREES(ACOS(((Earth_Data!$B$1+Sat_Data!$B$2)/User_Model_Calcs!N4502)*SQRT(1-COS(RADIANS(User_Model_Calcs!I4502))^2*COS(RADIANS(User_Model_Calcs!B4502))^2)))</f>
        <v>29.826002325666263</v>
      </c>
      <c r="P4502">
        <f t="shared" si="426"/>
        <v>46.57507080006485</v>
      </c>
    </row>
    <row r="4503" spans="1:16" x14ac:dyDescent="0.25">
      <c r="A4503">
        <v>137.61500000000001</v>
      </c>
      <c r="B4503">
        <v>-40.709000000000003</v>
      </c>
      <c r="C4503">
        <v>375</v>
      </c>
      <c r="D4503">
        <f t="shared" ca="1" si="425"/>
        <v>3</v>
      </c>
      <c r="E4503" s="1">
        <v>0.65</v>
      </c>
      <c r="F4503">
        <v>19.899999999999999</v>
      </c>
      <c r="G4503">
        <f t="shared" ca="1" si="427"/>
        <v>54.048620189015942</v>
      </c>
      <c r="H4503">
        <f t="shared" ref="H4503:H4566" ca="1" si="430">RAND()*(24-14)+14</f>
        <v>22.927386747379735</v>
      </c>
      <c r="I4503">
        <f>User_Model_Calcs!A4503-Sat_Data!$B$5</f>
        <v>27.615000000000009</v>
      </c>
      <c r="J4503">
        <f>(Earth_Data!$B$1/SQRT(1-Earth_Data!$B$2^2*SIN(RADIANS(User_Model_Calcs!B4503))^2))*COS(RADIANS(User_Model_Calcs!B4503))</f>
        <v>4841.7325219581862</v>
      </c>
      <c r="K4503">
        <f>((Earth_Data!$B$1*(1-Earth_Data!$B$2^2))/SQRT(1-Earth_Data!$B$2^2*SIN(RADIANS(User_Model_Calcs!B4503))^2))*SIN(RADIANS(User_Model_Calcs!B4503))</f>
        <v>-4137.9818823650676</v>
      </c>
      <c r="L4503">
        <f t="shared" si="428"/>
        <v>-40.518822805740562</v>
      </c>
      <c r="M4503">
        <f t="shared" si="429"/>
        <v>6369.0868947572953</v>
      </c>
      <c r="N4503">
        <f>SQRT(User_Model_Calcs!M4503^2+Sat_Data!$B$3^2-2*User_Model_Calcs!M4503*Sat_Data!$B$3*COS(RADIANS(L4503))*COS(RADIANS(I4503)))</f>
        <v>38165.390547309391</v>
      </c>
      <c r="O4503">
        <f>DEGREES(ACOS(((Earth_Data!$B$1+Sat_Data!$B$2)/User_Model_Calcs!N4503)*SQRT(1-COS(RADIANS(User_Model_Calcs!I4503))^2*COS(RADIANS(User_Model_Calcs!B4503))^2)))</f>
        <v>35.068683940377376</v>
      </c>
      <c r="P4503">
        <f t="shared" si="426"/>
        <v>38.731876558212242</v>
      </c>
    </row>
    <row r="4504" spans="1:16" x14ac:dyDescent="0.25">
      <c r="A4504">
        <v>142.61500000000001</v>
      </c>
      <c r="B4504">
        <v>-52.709000000000003</v>
      </c>
      <c r="C4504">
        <v>1250</v>
      </c>
      <c r="D4504">
        <f t="shared" ca="1" si="425"/>
        <v>1.2</v>
      </c>
      <c r="E4504" s="1">
        <v>0.65</v>
      </c>
      <c r="F4504">
        <v>19.899999999999999</v>
      </c>
      <c r="G4504">
        <f t="shared" ca="1" si="427"/>
        <v>46.089820015575185</v>
      </c>
      <c r="H4504">
        <f t="shared" ca="1" si="430"/>
        <v>23.729559810005284</v>
      </c>
      <c r="I4504">
        <f>User_Model_Calcs!A4504-Sat_Data!$B$5</f>
        <v>32.615000000000009</v>
      </c>
      <c r="J4504">
        <f>(Earth_Data!$B$1/SQRT(1-Earth_Data!$B$2^2*SIN(RADIANS(User_Model_Calcs!B4504))^2))*COS(RADIANS(User_Model_Calcs!B4504))</f>
        <v>3872.4947298542161</v>
      </c>
      <c r="K4504">
        <f>((Earth_Data!$B$1*(1-Earth_Data!$B$2^2))/SQRT(1-Earth_Data!$B$2^2*SIN(RADIANS(User_Model_Calcs!B4504))^2))*SIN(RADIANS(User_Model_Calcs!B4504))</f>
        <v>-5050.9909451714066</v>
      </c>
      <c r="L4504">
        <f t="shared" si="428"/>
        <v>-52.523332214458655</v>
      </c>
      <c r="M4504">
        <f t="shared" si="429"/>
        <v>6364.646491436285</v>
      </c>
      <c r="N4504">
        <f>SQRT(User_Model_Calcs!M4504^2+Sat_Data!$B$3^2-2*User_Model_Calcs!M4504*Sat_Data!$B$3*COS(RADIANS(L4504))*COS(RADIANS(I4504)))</f>
        <v>39284.316873427677</v>
      </c>
      <c r="O4504">
        <f>DEGREES(ACOS(((Earth_Data!$B$1+Sat_Data!$B$2)/User_Model_Calcs!N4504)*SQRT(1-COS(RADIANS(User_Model_Calcs!I4504))^2*COS(RADIANS(User_Model_Calcs!B4504))^2)))</f>
        <v>22.62773815967325</v>
      </c>
      <c r="P4504">
        <f t="shared" si="426"/>
        <v>38.810583566955735</v>
      </c>
    </row>
    <row r="4505" spans="1:16" x14ac:dyDescent="0.25">
      <c r="A4505">
        <v>155.934</v>
      </c>
      <c r="B4505">
        <v>-43.113</v>
      </c>
      <c r="C4505">
        <v>3750</v>
      </c>
      <c r="D4505">
        <f t="shared" ca="1" si="425"/>
        <v>0.75</v>
      </c>
      <c r="E4505" s="1">
        <v>0.65</v>
      </c>
      <c r="F4505">
        <v>19.899999999999999</v>
      </c>
      <c r="G4505">
        <f t="shared" ca="1" si="427"/>
        <v>42.007420362456692</v>
      </c>
      <c r="H4505">
        <f t="shared" ca="1" si="430"/>
        <v>16.550634427512311</v>
      </c>
      <c r="I4505">
        <f>User_Model_Calcs!A4505-Sat_Data!$B$5</f>
        <v>45.933999999999997</v>
      </c>
      <c r="J4505">
        <f>(Earth_Data!$B$1/SQRT(1-Earth_Data!$B$2^2*SIN(RADIANS(User_Model_Calcs!B4505))^2))*COS(RADIANS(User_Model_Calcs!B4505))</f>
        <v>4663.3850628587361</v>
      </c>
      <c r="K4505">
        <f>((Earth_Data!$B$1*(1-Earth_Data!$B$2^2))/SQRT(1-Earth_Data!$B$2^2*SIN(RADIANS(User_Model_Calcs!B4505))^2))*SIN(RADIANS(User_Model_Calcs!B4505))</f>
        <v>-4336.67603127236</v>
      </c>
      <c r="L4505">
        <f t="shared" si="428"/>
        <v>-42.921032687762647</v>
      </c>
      <c r="M4505">
        <f t="shared" si="429"/>
        <v>6368.195917581852</v>
      </c>
      <c r="N4505">
        <f>SQRT(User_Model_Calcs!M4505^2+Sat_Data!$B$3^2-2*User_Model_Calcs!M4505*Sat_Data!$B$3*COS(RADIANS(L4505))*COS(RADIANS(I4505)))</f>
        <v>39304.769408279761</v>
      </c>
      <c r="O4505">
        <f>DEGREES(ACOS(((Earth_Data!$B$1+Sat_Data!$B$2)/User_Model_Calcs!N4505)*SQRT(1-COS(RADIANS(User_Model_Calcs!I4505))^2*COS(RADIANS(User_Model_Calcs!B4505))^2)))</f>
        <v>22.451527844988085</v>
      </c>
      <c r="P4505">
        <f t="shared" si="426"/>
        <v>56.51484954315179</v>
      </c>
    </row>
    <row r="4506" spans="1:16" x14ac:dyDescent="0.25">
      <c r="A4506">
        <v>139.61500000000001</v>
      </c>
      <c r="B4506">
        <v>-46.709000000000003</v>
      </c>
      <c r="C4506">
        <v>375</v>
      </c>
      <c r="D4506">
        <f t="shared" ca="1" si="425"/>
        <v>3</v>
      </c>
      <c r="E4506" s="1">
        <v>0.65</v>
      </c>
      <c r="F4506">
        <v>19.899999999999999</v>
      </c>
      <c r="G4506">
        <f t="shared" ca="1" si="427"/>
        <v>54.048620189015942</v>
      </c>
      <c r="H4506">
        <f t="shared" ca="1" si="430"/>
        <v>18.249550217120692</v>
      </c>
      <c r="I4506">
        <f>User_Model_Calcs!A4506-Sat_Data!$B$5</f>
        <v>29.615000000000009</v>
      </c>
      <c r="J4506">
        <f>(Earth_Data!$B$1/SQRT(1-Earth_Data!$B$2^2*SIN(RADIANS(User_Model_Calcs!B4506))^2))*COS(RADIANS(User_Model_Calcs!B4506))</f>
        <v>4381.2930072080298</v>
      </c>
      <c r="K4506">
        <f>((Earth_Data!$B$1*(1-Earth_Data!$B$2^2))/SQRT(1-Earth_Data!$B$2^2*SIN(RADIANS(User_Model_Calcs!B4506))^2))*SIN(RADIANS(User_Model_Calcs!B4506))</f>
        <v>-4619.6439513966816</v>
      </c>
      <c r="L4506">
        <f t="shared" si="428"/>
        <v>-46.516876792886556</v>
      </c>
      <c r="M4506">
        <f t="shared" si="429"/>
        <v>6366.8546907154969</v>
      </c>
      <c r="N4506">
        <f>SQRT(User_Model_Calcs!M4506^2+Sat_Data!$B$3^2-2*User_Model_Calcs!M4506*Sat_Data!$B$3*COS(RADIANS(L4506))*COS(RADIANS(I4506)))</f>
        <v>38693.019131809138</v>
      </c>
      <c r="O4506">
        <f>DEGREES(ACOS(((Earth_Data!$B$1+Sat_Data!$B$2)/User_Model_Calcs!N4506)*SQRT(1-COS(RADIANS(User_Model_Calcs!I4506))^2*COS(RADIANS(User_Model_Calcs!B4506))^2)))</f>
        <v>28.964914537938991</v>
      </c>
      <c r="P4506">
        <f t="shared" si="426"/>
        <v>37.987428375546678</v>
      </c>
    </row>
    <row r="4507" spans="1:16" x14ac:dyDescent="0.25">
      <c r="A4507">
        <v>135.38900000000001</v>
      </c>
      <c r="B4507">
        <v>-41.287999999999997</v>
      </c>
      <c r="C4507">
        <v>1250</v>
      </c>
      <c r="D4507">
        <f t="shared" ca="1" si="425"/>
        <v>0.75</v>
      </c>
      <c r="E4507" s="1">
        <v>0.65</v>
      </c>
      <c r="F4507">
        <v>19.899999999999999</v>
      </c>
      <c r="G4507">
        <f t="shared" ca="1" si="427"/>
        <v>42.007420362456692</v>
      </c>
      <c r="H4507">
        <f t="shared" ca="1" si="430"/>
        <v>21.828020368892048</v>
      </c>
      <c r="I4507">
        <f>User_Model_Calcs!A4507-Sat_Data!$B$5</f>
        <v>25.38900000000001</v>
      </c>
      <c r="J4507">
        <f>(Earth_Data!$B$1/SQRT(1-Earth_Data!$B$2^2*SIN(RADIANS(User_Model_Calcs!B4507))^2))*COS(RADIANS(User_Model_Calcs!B4507))</f>
        <v>4799.5492253700804</v>
      </c>
      <c r="K4507">
        <f>((Earth_Data!$B$1*(1-Earth_Data!$B$2^2))/SQRT(1-Earth_Data!$B$2^2*SIN(RADIANS(User_Model_Calcs!B4507))^2))*SIN(RADIANS(User_Model_Calcs!B4507))</f>
        <v>-4186.5107716347047</v>
      </c>
      <c r="L4507">
        <f t="shared" si="428"/>
        <v>-41.097268813061021</v>
      </c>
      <c r="M4507">
        <f t="shared" si="429"/>
        <v>6368.8731505474307</v>
      </c>
      <c r="N4507">
        <f>SQRT(User_Model_Calcs!M4507^2+Sat_Data!$B$3^2-2*User_Model_Calcs!M4507*Sat_Data!$B$3*COS(RADIANS(L4507))*COS(RADIANS(I4507)))</f>
        <v>38114.69594736868</v>
      </c>
      <c r="O4507">
        <f>DEGREES(ACOS(((Earth_Data!$B$1+Sat_Data!$B$2)/User_Model_Calcs!N4507)*SQRT(1-COS(RADIANS(User_Model_Calcs!I4507))^2*COS(RADIANS(User_Model_Calcs!B4507))^2)))</f>
        <v>35.677800487927229</v>
      </c>
      <c r="P4507">
        <f t="shared" si="426"/>
        <v>35.7259564501325</v>
      </c>
    </row>
    <row r="4508" spans="1:16" x14ac:dyDescent="0.25">
      <c r="A4508">
        <v>152.12899999999999</v>
      </c>
      <c r="B4508">
        <v>-48.198</v>
      </c>
      <c r="C4508">
        <v>375</v>
      </c>
      <c r="D4508">
        <f t="shared" ca="1" si="425"/>
        <v>0.75</v>
      </c>
      <c r="E4508" s="1">
        <v>0.65</v>
      </c>
      <c r="F4508">
        <v>19.899999999999999</v>
      </c>
      <c r="G4508">
        <f t="shared" ca="1" si="427"/>
        <v>42.007420362456692</v>
      </c>
      <c r="H4508">
        <f t="shared" ca="1" si="430"/>
        <v>16.933522642186293</v>
      </c>
      <c r="I4508">
        <f>User_Model_Calcs!A4508-Sat_Data!$B$5</f>
        <v>42.128999999999991</v>
      </c>
      <c r="J4508">
        <f>(Earth_Data!$B$1/SQRT(1-Earth_Data!$B$2^2*SIN(RADIANS(User_Model_Calcs!B4508))^2))*COS(RADIANS(User_Model_Calcs!B4508))</f>
        <v>4259.3334176668131</v>
      </c>
      <c r="K4508">
        <f>((Earth_Data!$B$1*(1-Earth_Data!$B$2^2))/SQRT(1-Earth_Data!$B$2^2*SIN(RADIANS(User_Model_Calcs!B4508))^2))*SIN(RADIANS(User_Model_Calcs!B4508))</f>
        <v>-4731.5814231730064</v>
      </c>
      <c r="L4508">
        <f t="shared" si="428"/>
        <v>-48.006699108328043</v>
      </c>
      <c r="M4508">
        <f t="shared" si="429"/>
        <v>6366.300646919618</v>
      </c>
      <c r="N4508">
        <f>SQRT(User_Model_Calcs!M4508^2+Sat_Data!$B$3^2-2*User_Model_Calcs!M4508*Sat_Data!$B$3*COS(RADIANS(L4508))*COS(RADIANS(I4508)))</f>
        <v>39394.946913604232</v>
      </c>
      <c r="O4508">
        <f>DEGREES(ACOS(((Earth_Data!$B$1+Sat_Data!$B$2)/User_Model_Calcs!N4508)*SQRT(1-COS(RADIANS(User_Model_Calcs!I4508))^2*COS(RADIANS(User_Model_Calcs!B4508))^2)))</f>
        <v>21.507472071468744</v>
      </c>
      <c r="P4508">
        <f t="shared" si="426"/>
        <v>50.505679649226686</v>
      </c>
    </row>
    <row r="4509" spans="1:16" x14ac:dyDescent="0.25">
      <c r="A4509">
        <v>146.42099999999999</v>
      </c>
      <c r="B4509">
        <v>-34.151000000000003</v>
      </c>
      <c r="C4509">
        <v>375</v>
      </c>
      <c r="D4509">
        <f t="shared" ca="1" si="425"/>
        <v>0.75</v>
      </c>
      <c r="E4509" s="1">
        <v>0.65</v>
      </c>
      <c r="F4509">
        <v>19.899999999999999</v>
      </c>
      <c r="G4509">
        <f t="shared" ca="1" si="427"/>
        <v>42.007420362456692</v>
      </c>
      <c r="H4509">
        <f t="shared" ca="1" si="430"/>
        <v>23.807641412976455</v>
      </c>
      <c r="I4509">
        <f>User_Model_Calcs!A4509-Sat_Data!$B$5</f>
        <v>36.420999999999992</v>
      </c>
      <c r="J4509">
        <f>(Earth_Data!$B$1/SQRT(1-Earth_Data!$B$2^2*SIN(RADIANS(User_Model_Calcs!B4509))^2))*COS(RADIANS(User_Model_Calcs!B4509))</f>
        <v>5283.8764498643586</v>
      </c>
      <c r="K4509">
        <f>((Earth_Data!$B$1*(1-Earth_Data!$B$2^2))/SQRT(1-Earth_Data!$B$2^2*SIN(RADIANS(User_Model_Calcs!B4509))^2))*SIN(RADIANS(User_Model_Calcs!B4509))</f>
        <v>-3560.3214335769326</v>
      </c>
      <c r="L4509">
        <f t="shared" si="428"/>
        <v>-33.972428926588883</v>
      </c>
      <c r="M4509">
        <f t="shared" si="429"/>
        <v>6371.4393230900723</v>
      </c>
      <c r="N4509">
        <f>SQRT(User_Model_Calcs!M4509^2+Sat_Data!$B$3^2-2*User_Model_Calcs!M4509*Sat_Data!$B$3*COS(RADIANS(L4509))*COS(RADIANS(I4509)))</f>
        <v>38208.142182378731</v>
      </c>
      <c r="O4509">
        <f>DEGREES(ACOS(((Earth_Data!$B$1+Sat_Data!$B$2)/User_Model_Calcs!N4509)*SQRT(1-COS(RADIANS(User_Model_Calcs!I4509))^2*COS(RADIANS(User_Model_Calcs!B4509))^2)))</f>
        <v>34.586888418210187</v>
      </c>
      <c r="P4509">
        <f t="shared" si="426"/>
        <v>52.734392543116236</v>
      </c>
    </row>
    <row r="4510" spans="1:16" x14ac:dyDescent="0.25">
      <c r="A4510">
        <v>141.99138811036923</v>
      </c>
      <c r="B4510">
        <v>-41.179543866494946</v>
      </c>
      <c r="C4510">
        <v>2500</v>
      </c>
      <c r="D4510">
        <f t="shared" ca="1" si="425"/>
        <v>1.2</v>
      </c>
      <c r="E4510" s="1">
        <v>0.65</v>
      </c>
      <c r="F4510">
        <v>19.899999999999999</v>
      </c>
      <c r="G4510">
        <f t="shared" ca="1" si="427"/>
        <v>46.089820015575185</v>
      </c>
      <c r="H4510">
        <f t="shared" ca="1" si="430"/>
        <v>23.650858337347497</v>
      </c>
      <c r="I4510">
        <f>User_Model_Calcs!A4510-Sat_Data!$B$5</f>
        <v>31.991388110369229</v>
      </c>
      <c r="J4510">
        <f>(Earth_Data!$B$1/SQRT(1-Earth_Data!$B$2^2*SIN(RADIANS(User_Model_Calcs!B4510))^2))*COS(RADIANS(User_Model_Calcs!B4510))</f>
        <v>4807.4884614628982</v>
      </c>
      <c r="K4510">
        <f>((Earth_Data!$B$1*(1-Earth_Data!$B$2^2))/SQRT(1-Earth_Data!$B$2^2*SIN(RADIANS(User_Model_Calcs!B4510))^2))*SIN(RADIANS(User_Model_Calcs!B4510))</f>
        <v>-4177.4526338586056</v>
      </c>
      <c r="L4510">
        <f t="shared" si="428"/>
        <v>-40.98891053626685</v>
      </c>
      <c r="M4510">
        <f t="shared" si="429"/>
        <v>6368.9132365915539</v>
      </c>
      <c r="N4510">
        <f>SQRT(User_Model_Calcs!M4510^2+Sat_Data!$B$3^2-2*User_Model_Calcs!M4510*Sat_Data!$B$3*COS(RADIANS(L4510))*COS(RADIANS(I4510)))</f>
        <v>38399.747900131719</v>
      </c>
      <c r="O4510">
        <f>DEGREES(ACOS(((Earth_Data!$B$1+Sat_Data!$B$2)/User_Model_Calcs!N4510)*SQRT(1-COS(RADIANS(User_Model_Calcs!I4510))^2*COS(RADIANS(User_Model_Calcs!B4510))^2)))</f>
        <v>32.305363804849463</v>
      </c>
      <c r="P4510">
        <f t="shared" si="426"/>
        <v>43.492782229148332</v>
      </c>
    </row>
    <row r="4511" spans="1:16" x14ac:dyDescent="0.25">
      <c r="A4511">
        <v>147.828</v>
      </c>
      <c r="B4511">
        <v>-42.790999999999997</v>
      </c>
      <c r="C4511">
        <v>375</v>
      </c>
      <c r="D4511">
        <f t="shared" ca="1" si="425"/>
        <v>0.75</v>
      </c>
      <c r="E4511" s="1">
        <v>0.65</v>
      </c>
      <c r="F4511">
        <v>19.899999999999999</v>
      </c>
      <c r="G4511">
        <f t="shared" ca="1" si="427"/>
        <v>42.007420362456692</v>
      </c>
      <c r="H4511">
        <f t="shared" ca="1" si="430"/>
        <v>23.654090758422491</v>
      </c>
      <c r="I4511">
        <f>User_Model_Calcs!A4511-Sat_Data!$B$5</f>
        <v>37.828000000000003</v>
      </c>
      <c r="J4511">
        <f>(Earth_Data!$B$1/SQRT(1-Earth_Data!$B$2^2*SIN(RADIANS(User_Model_Calcs!B4511))^2))*COS(RADIANS(User_Model_Calcs!B4511))</f>
        <v>4687.7592615127778</v>
      </c>
      <c r="K4511">
        <f>((Earth_Data!$B$1*(1-Earth_Data!$B$2^2))/SQRT(1-Earth_Data!$B$2^2*SIN(RADIANS(User_Model_Calcs!B4511))^2))*SIN(RADIANS(User_Model_Calcs!B4511))</f>
        <v>-4310.4939634093062</v>
      </c>
      <c r="L4511">
        <f t="shared" si="428"/>
        <v>-42.599194360668427</v>
      </c>
      <c r="M4511">
        <f t="shared" si="429"/>
        <v>6368.3157194415926</v>
      </c>
      <c r="N4511">
        <f>SQRT(User_Model_Calcs!M4511^2+Sat_Data!$B$3^2-2*User_Model_Calcs!M4511*Sat_Data!$B$3*COS(RADIANS(L4511))*COS(RADIANS(I4511)))</f>
        <v>38808.914918856179</v>
      </c>
      <c r="O4511">
        <f>DEGREES(ACOS(((Earth_Data!$B$1+Sat_Data!$B$2)/User_Model_Calcs!N4511)*SQRT(1-COS(RADIANS(User_Model_Calcs!I4511))^2*COS(RADIANS(User_Model_Calcs!B4511))^2)))</f>
        <v>27.707317087257227</v>
      </c>
      <c r="P4511">
        <f t="shared" si="426"/>
        <v>48.817363146785418</v>
      </c>
    </row>
    <row r="4512" spans="1:16" x14ac:dyDescent="0.25">
      <c r="A4512">
        <v>136.61500000000001</v>
      </c>
      <c r="B4512">
        <v>-35.709000000000003</v>
      </c>
      <c r="C4512">
        <v>950</v>
      </c>
      <c r="D4512">
        <f t="shared" ca="1" si="425"/>
        <v>1.2</v>
      </c>
      <c r="E4512" s="1">
        <v>0.65</v>
      </c>
      <c r="F4512">
        <v>19.899999999999999</v>
      </c>
      <c r="G4512">
        <f t="shared" ca="1" si="427"/>
        <v>46.089820015575185</v>
      </c>
      <c r="H4512">
        <f t="shared" ca="1" si="430"/>
        <v>17.894990032020704</v>
      </c>
      <c r="I4512">
        <f>User_Model_Calcs!A4512-Sat_Data!$B$5</f>
        <v>26.615000000000009</v>
      </c>
      <c r="J4512">
        <f>(Earth_Data!$B$1/SQRT(1-Earth_Data!$B$2^2*SIN(RADIANS(User_Model_Calcs!B4512))^2))*COS(RADIANS(User_Model_Calcs!B4512))</f>
        <v>5184.91349538535</v>
      </c>
      <c r="K4512">
        <f>((Earth_Data!$B$1*(1-Earth_Data!$B$2^2))/SQRT(1-Earth_Data!$B$2^2*SIN(RADIANS(User_Model_Calcs!B4512))^2))*SIN(RADIANS(User_Model_Calcs!B4512))</f>
        <v>-3702.0231534258414</v>
      </c>
      <c r="L4512">
        <f t="shared" si="428"/>
        <v>-35.526799386835606</v>
      </c>
      <c r="M4512">
        <f t="shared" si="429"/>
        <v>6370.8950221401501</v>
      </c>
      <c r="N4512">
        <f>SQRT(User_Model_Calcs!M4512^2+Sat_Data!$B$3^2-2*User_Model_Calcs!M4512*Sat_Data!$B$3*COS(RADIANS(L4512))*COS(RADIANS(I4512)))</f>
        <v>37782.256294627899</v>
      </c>
      <c r="O4512">
        <f>DEGREES(ACOS(((Earth_Data!$B$1+Sat_Data!$B$2)/User_Model_Calcs!N4512)*SQRT(1-COS(RADIANS(User_Model_Calcs!I4512))^2*COS(RADIANS(User_Model_Calcs!B4512))^2)))</f>
        <v>39.869215226518456</v>
      </c>
      <c r="P4512">
        <f t="shared" si="426"/>
        <v>40.646686565008416</v>
      </c>
    </row>
    <row r="4513" spans="1:16" x14ac:dyDescent="0.25">
      <c r="A4513">
        <v>141.61500000000001</v>
      </c>
      <c r="B4513">
        <v>-40.709000000000003</v>
      </c>
      <c r="C4513">
        <v>375</v>
      </c>
      <c r="D4513">
        <f t="shared" ca="1" si="425"/>
        <v>0.75</v>
      </c>
      <c r="E4513" s="1">
        <v>0.65</v>
      </c>
      <c r="F4513">
        <v>19.899999999999999</v>
      </c>
      <c r="G4513">
        <f t="shared" ca="1" si="427"/>
        <v>42.007420362456692</v>
      </c>
      <c r="H4513">
        <f t="shared" ca="1" si="430"/>
        <v>17.900815125279678</v>
      </c>
      <c r="I4513">
        <f>User_Model_Calcs!A4513-Sat_Data!$B$5</f>
        <v>31.615000000000009</v>
      </c>
      <c r="J4513">
        <f>(Earth_Data!$B$1/SQRT(1-Earth_Data!$B$2^2*SIN(RADIANS(User_Model_Calcs!B4513))^2))*COS(RADIANS(User_Model_Calcs!B4513))</f>
        <v>4841.7325219581862</v>
      </c>
      <c r="K4513">
        <f>((Earth_Data!$B$1*(1-Earth_Data!$B$2^2))/SQRT(1-Earth_Data!$B$2^2*SIN(RADIANS(User_Model_Calcs!B4513))^2))*SIN(RADIANS(User_Model_Calcs!B4513))</f>
        <v>-4137.9818823650676</v>
      </c>
      <c r="L4513">
        <f t="shared" si="428"/>
        <v>-40.518822805740562</v>
      </c>
      <c r="M4513">
        <f t="shared" si="429"/>
        <v>6369.0868947572953</v>
      </c>
      <c r="N4513">
        <f>SQRT(User_Model_Calcs!M4513^2+Sat_Data!$B$3^2-2*User_Model_Calcs!M4513*Sat_Data!$B$3*COS(RADIANS(L4513))*COS(RADIANS(I4513)))</f>
        <v>38349.448018735995</v>
      </c>
      <c r="O4513">
        <f>DEGREES(ACOS(((Earth_Data!$B$1+Sat_Data!$B$2)/User_Model_Calcs!N4513)*SQRT(1-COS(RADIANS(User_Model_Calcs!I4513))^2*COS(RADIANS(User_Model_Calcs!B4513))^2)))</f>
        <v>32.891224570162706</v>
      </c>
      <c r="P4513">
        <f t="shared" si="426"/>
        <v>43.344002177233705</v>
      </c>
    </row>
    <row r="4514" spans="1:16" x14ac:dyDescent="0.25">
      <c r="A4514">
        <v>146.55564149520305</v>
      </c>
      <c r="B4514">
        <v>-45.22125914535593</v>
      </c>
      <c r="C4514">
        <v>2500</v>
      </c>
      <c r="D4514">
        <f t="shared" ca="1" si="425"/>
        <v>3</v>
      </c>
      <c r="E4514" s="1">
        <v>0.65</v>
      </c>
      <c r="F4514">
        <v>19.899999999999999</v>
      </c>
      <c r="G4514">
        <f t="shared" ca="1" si="427"/>
        <v>54.048620189015942</v>
      </c>
      <c r="H4514">
        <f t="shared" ca="1" si="430"/>
        <v>18.220187835041944</v>
      </c>
      <c r="I4514">
        <f>User_Model_Calcs!A4514-Sat_Data!$B$5</f>
        <v>36.555641495203048</v>
      </c>
      <c r="J4514">
        <f>(Earth_Data!$B$1/SQRT(1-Earth_Data!$B$2^2*SIN(RADIANS(User_Model_Calcs!B4514))^2))*COS(RADIANS(User_Model_Calcs!B4514))</f>
        <v>4500.172285061034</v>
      </c>
      <c r="K4514">
        <f>((Earth_Data!$B$1*(1-Earth_Data!$B$2^2))/SQRT(1-Earth_Data!$B$2^2*SIN(RADIANS(User_Model_Calcs!B4514))^2))*SIN(RADIANS(User_Model_Calcs!B4514))</f>
        <v>-4504.7037940504097</v>
      </c>
      <c r="L4514">
        <f t="shared" si="428"/>
        <v>-45.028832858522335</v>
      </c>
      <c r="M4514">
        <f t="shared" si="429"/>
        <v>6367.4097455216124</v>
      </c>
      <c r="N4514">
        <f>SQRT(User_Model_Calcs!M4514^2+Sat_Data!$B$3^2-2*User_Model_Calcs!M4514*Sat_Data!$B$3*COS(RADIANS(L4514))*COS(RADIANS(I4514)))</f>
        <v>38903.995781934354</v>
      </c>
      <c r="O4514">
        <f>DEGREES(ACOS(((Earth_Data!$B$1+Sat_Data!$B$2)/User_Model_Calcs!N4514)*SQRT(1-COS(RADIANS(User_Model_Calcs!I4514))^2*COS(RADIANS(User_Model_Calcs!B4514))^2)))</f>
        <v>26.666451226446174</v>
      </c>
      <c r="P4514">
        <f t="shared" si="426"/>
        <v>46.248637189412342</v>
      </c>
    </row>
    <row r="4515" spans="1:16" x14ac:dyDescent="0.25">
      <c r="A4515">
        <v>143.61360148423105</v>
      </c>
      <c r="B4515">
        <v>-33.347030133947932</v>
      </c>
      <c r="C4515">
        <v>2500</v>
      </c>
      <c r="D4515">
        <f t="shared" ca="1" si="425"/>
        <v>1.2</v>
      </c>
      <c r="E4515" s="1">
        <v>0.65</v>
      </c>
      <c r="F4515">
        <v>19.899999999999999</v>
      </c>
      <c r="G4515">
        <f t="shared" ca="1" si="427"/>
        <v>46.089820015575185</v>
      </c>
      <c r="H4515">
        <f t="shared" ca="1" si="430"/>
        <v>16.737578061169749</v>
      </c>
      <c r="I4515">
        <f>User_Model_Calcs!A4515-Sat_Data!$B$5</f>
        <v>33.613601484231054</v>
      </c>
      <c r="J4515">
        <f>(Earth_Data!$B$1/SQRT(1-Earth_Data!$B$2^2*SIN(RADIANS(User_Model_Calcs!B4515))^2))*COS(RADIANS(User_Model_Calcs!B4515))</f>
        <v>5333.4175662192947</v>
      </c>
      <c r="K4515">
        <f>((Earth_Data!$B$1*(1-Earth_Data!$B$2^2))/SQRT(1-Earth_Data!$B$2^2*SIN(RADIANS(User_Model_Calcs!B4515))^2))*SIN(RADIANS(User_Model_Calcs!B4515))</f>
        <v>-3486.1751786353279</v>
      </c>
      <c r="L4515">
        <f t="shared" si="428"/>
        <v>-33.170538520964797</v>
      </c>
      <c r="M4515">
        <f t="shared" si="429"/>
        <v>6371.7156490061298</v>
      </c>
      <c r="N4515">
        <f>SQRT(User_Model_Calcs!M4515^2+Sat_Data!$B$3^2-2*User_Model_Calcs!M4515*Sat_Data!$B$3*COS(RADIANS(L4515))*COS(RADIANS(I4515)))</f>
        <v>37998.152909436314</v>
      </c>
      <c r="O4515">
        <f>DEGREES(ACOS(((Earth_Data!$B$1+Sat_Data!$B$2)/User_Model_Calcs!N4515)*SQRT(1-COS(RADIANS(User_Model_Calcs!I4515))^2*COS(RADIANS(User_Model_Calcs!B4515))^2)))</f>
        <v>37.144672927385628</v>
      </c>
      <c r="P4515">
        <f t="shared" si="426"/>
        <v>50.410880772174522</v>
      </c>
    </row>
    <row r="4516" spans="1:16" x14ac:dyDescent="0.25">
      <c r="A4516">
        <v>152.09626904977418</v>
      </c>
      <c r="B4516">
        <v>-37.145452680522212</v>
      </c>
      <c r="C4516">
        <v>2500</v>
      </c>
      <c r="D4516">
        <f t="shared" ca="1" si="425"/>
        <v>1.2</v>
      </c>
      <c r="E4516" s="1">
        <v>0.65</v>
      </c>
      <c r="F4516">
        <v>19.899999999999999</v>
      </c>
      <c r="G4516">
        <f t="shared" ca="1" si="427"/>
        <v>46.089820015575185</v>
      </c>
      <c r="H4516">
        <f t="shared" ca="1" si="430"/>
        <v>19.099029426611345</v>
      </c>
      <c r="I4516">
        <f>User_Model_Calcs!A4516-Sat_Data!$B$5</f>
        <v>42.096269049774179</v>
      </c>
      <c r="J4516">
        <f>(Earth_Data!$B$1/SQRT(1-Earth_Data!$B$2^2*SIN(RADIANS(User_Model_Calcs!B4516))^2))*COS(RADIANS(User_Model_Calcs!B4516))</f>
        <v>5090.2646667531108</v>
      </c>
      <c r="K4516">
        <f>((Earth_Data!$B$1*(1-Earth_Data!$B$2^2))/SQRT(1-Earth_Data!$B$2^2*SIN(RADIANS(User_Model_Calcs!B4516))^2))*SIN(RADIANS(User_Model_Calcs!B4516))</f>
        <v>-3830.2739285127</v>
      </c>
      <c r="L4516">
        <f t="shared" si="428"/>
        <v>-36.960381267709394</v>
      </c>
      <c r="M4516">
        <f t="shared" si="429"/>
        <v>6370.3840343451247</v>
      </c>
      <c r="N4516">
        <f>SQRT(User_Model_Calcs!M4516^2+Sat_Data!$B$3^2-2*User_Model_Calcs!M4516*Sat_Data!$B$3*COS(RADIANS(L4516))*COS(RADIANS(I4516)))</f>
        <v>38728.312693492124</v>
      </c>
      <c r="O4516">
        <f>DEGREES(ACOS(((Earth_Data!$B$1+Sat_Data!$B$2)/User_Model_Calcs!N4516)*SQRT(1-COS(RADIANS(User_Model_Calcs!I4516))^2*COS(RADIANS(User_Model_Calcs!B4516))^2)))</f>
        <v>28.614334307352685</v>
      </c>
      <c r="P4516">
        <f t="shared" si="426"/>
        <v>56.242379708882744</v>
      </c>
    </row>
    <row r="4517" spans="1:16" x14ac:dyDescent="0.25">
      <c r="A4517">
        <v>135.07400000000001</v>
      </c>
      <c r="B4517">
        <v>-33.405999999999999</v>
      </c>
      <c r="C4517">
        <v>950</v>
      </c>
      <c r="D4517">
        <f t="shared" ca="1" si="425"/>
        <v>1.2</v>
      </c>
      <c r="E4517" s="1">
        <v>0.65</v>
      </c>
      <c r="F4517">
        <v>19.899999999999999</v>
      </c>
      <c r="G4517">
        <f t="shared" ca="1" si="427"/>
        <v>46.089820015575185</v>
      </c>
      <c r="H4517">
        <f t="shared" ca="1" si="430"/>
        <v>14.937003921836297</v>
      </c>
      <c r="I4517">
        <f>User_Model_Calcs!A4517-Sat_Data!$B$5</f>
        <v>25.074000000000012</v>
      </c>
      <c r="J4517">
        <f>(Earth_Data!$B$1/SQRT(1-Earth_Data!$B$2^2*SIN(RADIANS(User_Model_Calcs!B4517))^2))*COS(RADIANS(User_Model_Calcs!B4517))</f>
        <v>5329.8194296573802</v>
      </c>
      <c r="K4517">
        <f>((Earth_Data!$B$1*(1-Earth_Data!$B$2^2))/SQRT(1-Earth_Data!$B$2^2*SIN(RADIANS(User_Model_Calcs!B4517))^2))*SIN(RADIANS(User_Model_Calcs!B4517))</f>
        <v>-3491.6369091642227</v>
      </c>
      <c r="L4517">
        <f t="shared" si="428"/>
        <v>-33.229351136481945</v>
      </c>
      <c r="M4517">
        <f t="shared" si="429"/>
        <v>6371.6954932098888</v>
      </c>
      <c r="N4517">
        <f>SQRT(User_Model_Calcs!M4517^2+Sat_Data!$B$3^2-2*User_Model_Calcs!M4517*Sat_Data!$B$3*COS(RADIANS(L4517))*COS(RADIANS(I4517)))</f>
        <v>37567.469342498436</v>
      </c>
      <c r="O4517">
        <f>DEGREES(ACOS(((Earth_Data!$B$1+Sat_Data!$B$2)/User_Model_Calcs!N4517)*SQRT(1-COS(RADIANS(User_Model_Calcs!I4517))^2*COS(RADIANS(User_Model_Calcs!B4517))^2)))</f>
        <v>42.734410281071987</v>
      </c>
      <c r="P4517">
        <f t="shared" si="426"/>
        <v>40.358376553232262</v>
      </c>
    </row>
    <row r="4518" spans="1:16" x14ac:dyDescent="0.25">
      <c r="A4518">
        <v>154.51900000000001</v>
      </c>
      <c r="B4518">
        <v>-42.398000000000003</v>
      </c>
      <c r="C4518">
        <v>3750</v>
      </c>
      <c r="D4518">
        <f t="shared" ca="1" si="425"/>
        <v>0.75</v>
      </c>
      <c r="E4518" s="1">
        <v>0.65</v>
      </c>
      <c r="F4518">
        <v>19.899999999999999</v>
      </c>
      <c r="G4518">
        <f t="shared" ca="1" si="427"/>
        <v>42.007420362456692</v>
      </c>
      <c r="H4518">
        <f t="shared" ca="1" si="430"/>
        <v>15.454296770252229</v>
      </c>
      <c r="I4518">
        <f>User_Model_Calcs!A4518-Sat_Data!$B$5</f>
        <v>44.519000000000005</v>
      </c>
      <c r="J4518">
        <f>(Earth_Data!$B$1/SQRT(1-Earth_Data!$B$2^2*SIN(RADIANS(User_Model_Calcs!B4518))^2))*COS(RADIANS(User_Model_Calcs!B4518))</f>
        <v>4717.3060617290575</v>
      </c>
      <c r="K4518">
        <f>((Earth_Data!$B$1*(1-Earth_Data!$B$2^2))/SQRT(1-Earth_Data!$B$2^2*SIN(RADIANS(User_Model_Calcs!B4518))^2))*SIN(RADIANS(User_Model_Calcs!B4518))</f>
        <v>-4278.3558708622331</v>
      </c>
      <c r="L4518">
        <f t="shared" si="428"/>
        <v>-42.206424488179621</v>
      </c>
      <c r="M4518">
        <f t="shared" si="429"/>
        <v>6368.461779563967</v>
      </c>
      <c r="N4518">
        <f>SQRT(User_Model_Calcs!M4518^2+Sat_Data!$B$3^2-2*User_Model_Calcs!M4518*Sat_Data!$B$3*COS(RADIANS(L4518))*COS(RADIANS(I4518)))</f>
        <v>39175.653288275869</v>
      </c>
      <c r="O4518">
        <f>DEGREES(ACOS(((Earth_Data!$B$1+Sat_Data!$B$2)/User_Model_Calcs!N4518)*SQRT(1-COS(RADIANS(User_Model_Calcs!I4518))^2*COS(RADIANS(User_Model_Calcs!B4518))^2)))</f>
        <v>23.794605599724932</v>
      </c>
      <c r="P4518">
        <f t="shared" si="426"/>
        <v>55.561806072333333</v>
      </c>
    </row>
    <row r="4519" spans="1:16" x14ac:dyDescent="0.25">
      <c r="A4519">
        <v>126.70099999999999</v>
      </c>
      <c r="B4519">
        <v>-45.237000000000002</v>
      </c>
      <c r="C4519">
        <v>2500</v>
      </c>
      <c r="D4519">
        <f t="shared" ca="1" si="425"/>
        <v>0.75</v>
      </c>
      <c r="E4519" s="1">
        <v>0.65</v>
      </c>
      <c r="F4519">
        <v>19.899999999999999</v>
      </c>
      <c r="G4519">
        <f t="shared" ca="1" si="427"/>
        <v>42.007420362456692</v>
      </c>
      <c r="H4519">
        <f t="shared" ca="1" si="430"/>
        <v>15.457674560672769</v>
      </c>
      <c r="I4519">
        <f>User_Model_Calcs!A4519-Sat_Data!$B$5</f>
        <v>16.700999999999993</v>
      </c>
      <c r="J4519">
        <f>(Earth_Data!$B$1/SQRT(1-Earth_Data!$B$2^2*SIN(RADIANS(User_Model_Calcs!B4519))^2))*COS(RADIANS(User_Model_Calcs!B4519))</f>
        <v>4498.9303493836742</v>
      </c>
      <c r="K4519">
        <f>((Earth_Data!$B$1*(1-Earth_Data!$B$2^2))/SQRT(1-Earth_Data!$B$2^2*SIN(RADIANS(User_Model_Calcs!B4519))^2))*SIN(RADIANS(User_Model_Calcs!B4519))</f>
        <v>-4505.9358360760989</v>
      </c>
      <c r="L4519">
        <f t="shared" si="428"/>
        <v>-45.044574203732438</v>
      </c>
      <c r="M4519">
        <f t="shared" si="429"/>
        <v>6367.4038702944172</v>
      </c>
      <c r="N4519">
        <f>SQRT(User_Model_Calcs!M4519^2+Sat_Data!$B$3^2-2*User_Model_Calcs!M4519*Sat_Data!$B$3*COS(RADIANS(L4519))*COS(RADIANS(I4519)))</f>
        <v>38144.134256987069</v>
      </c>
      <c r="O4519">
        <f>DEGREES(ACOS(((Earth_Data!$B$1+Sat_Data!$B$2)/User_Model_Calcs!N4519)*SQRT(1-COS(RADIANS(User_Model_Calcs!I4519))^2*COS(RADIANS(User_Model_Calcs!B4519))^2)))</f>
        <v>35.3027462702454</v>
      </c>
      <c r="P4519">
        <f t="shared" si="426"/>
        <v>22.907315451313558</v>
      </c>
    </row>
    <row r="4520" spans="1:16" x14ac:dyDescent="0.25">
      <c r="A4520">
        <v>145.72670789982303</v>
      </c>
      <c r="B4520">
        <v>-39.583078852327006</v>
      </c>
      <c r="C4520">
        <v>2500</v>
      </c>
      <c r="D4520">
        <f t="shared" ca="1" si="425"/>
        <v>3</v>
      </c>
      <c r="E4520" s="1">
        <v>0.65</v>
      </c>
      <c r="F4520">
        <v>19.899999999999999</v>
      </c>
      <c r="G4520">
        <f t="shared" ca="1" si="427"/>
        <v>54.048620189015942</v>
      </c>
      <c r="H4520">
        <f t="shared" ca="1" si="430"/>
        <v>23.539218070697025</v>
      </c>
      <c r="I4520">
        <f>User_Model_Calcs!A4520-Sat_Data!$B$5</f>
        <v>35.726707899823026</v>
      </c>
      <c r="J4520">
        <f>(Earth_Data!$B$1/SQRT(1-Earth_Data!$B$2^2*SIN(RADIANS(User_Model_Calcs!B4520))^2))*COS(RADIANS(User_Model_Calcs!B4520))</f>
        <v>4922.3360616952741</v>
      </c>
      <c r="K4520">
        <f>((Earth_Data!$B$1*(1-Earth_Data!$B$2^2))/SQRT(1-Earth_Data!$B$2^2*SIN(RADIANS(User_Model_Calcs!B4520))^2))*SIN(RADIANS(User_Model_Calcs!B4520))</f>
        <v>-4042.4181220828996</v>
      </c>
      <c r="L4520">
        <f t="shared" si="428"/>
        <v>-39.394200766706234</v>
      </c>
      <c r="M4520">
        <f t="shared" si="429"/>
        <v>6369.5004967430514</v>
      </c>
      <c r="N4520">
        <f>SQRT(User_Model_Calcs!M4520^2+Sat_Data!$B$3^2-2*User_Model_Calcs!M4520*Sat_Data!$B$3*COS(RADIANS(L4520))*COS(RADIANS(I4520)))</f>
        <v>38489.072493834152</v>
      </c>
      <c r="O4520">
        <f>DEGREES(ACOS(((Earth_Data!$B$1+Sat_Data!$B$2)/User_Model_Calcs!N4520)*SQRT(1-COS(RADIANS(User_Model_Calcs!I4520))^2*COS(RADIANS(User_Model_Calcs!B4520))^2)))</f>
        <v>31.286817263021806</v>
      </c>
      <c r="P4520">
        <f t="shared" si="426"/>
        <v>48.462878994535501</v>
      </c>
    </row>
    <row r="4521" spans="1:16" x14ac:dyDescent="0.25">
      <c r="A4521">
        <v>163.339</v>
      </c>
      <c r="B4521">
        <v>-45.018000000000001</v>
      </c>
      <c r="C4521">
        <v>2500</v>
      </c>
      <c r="D4521">
        <f t="shared" ca="1" si="425"/>
        <v>1.2</v>
      </c>
      <c r="E4521" s="1">
        <v>0.65</v>
      </c>
      <c r="F4521">
        <v>19.899999999999999</v>
      </c>
      <c r="G4521">
        <f t="shared" ca="1" si="427"/>
        <v>46.089820015575185</v>
      </c>
      <c r="H4521">
        <f t="shared" ca="1" si="430"/>
        <v>23.966679793223701</v>
      </c>
      <c r="I4521">
        <f>User_Model_Calcs!A4521-Sat_Data!$B$5</f>
        <v>53.338999999999999</v>
      </c>
      <c r="J4521">
        <f>(Earth_Data!$B$1/SQRT(1-Earth_Data!$B$2^2*SIN(RADIANS(User_Model_Calcs!B4521))^2))*COS(RADIANS(User_Model_Calcs!B4521))</f>
        <v>4516.1784521535865</v>
      </c>
      <c r="K4521">
        <f>((Earth_Data!$B$1*(1-Earth_Data!$B$2^2))/SQRT(1-Earth_Data!$B$2^2*SIN(RADIANS(User_Model_Calcs!B4521))^2))*SIN(RADIANS(User_Model_Calcs!B4521))</f>
        <v>-4488.7643276365498</v>
      </c>
      <c r="L4521">
        <f t="shared" si="428"/>
        <v>-44.825572597201031</v>
      </c>
      <c r="M4521">
        <f t="shared" si="429"/>
        <v>6367.4856105655053</v>
      </c>
      <c r="N4521">
        <f>SQRT(User_Model_Calcs!M4521^2+Sat_Data!$B$3^2-2*User_Model_Calcs!M4521*Sat_Data!$B$3*COS(RADIANS(L4521))*COS(RADIANS(I4521)))</f>
        <v>39886.927414394915</v>
      </c>
      <c r="O4521">
        <f>DEGREES(ACOS(((Earth_Data!$B$1+Sat_Data!$B$2)/User_Model_Calcs!N4521)*SQRT(1-COS(RADIANS(User_Model_Calcs!I4521))^2*COS(RADIANS(User_Model_Calcs!B4521))^2)))</f>
        <v>16.600037850113061</v>
      </c>
      <c r="P4521">
        <f t="shared" si="426"/>
        <v>62.234176227393093</v>
      </c>
    </row>
    <row r="4522" spans="1:16" x14ac:dyDescent="0.25">
      <c r="A4522">
        <v>141.4</v>
      </c>
      <c r="B4522">
        <v>-41.999000000000002</v>
      </c>
      <c r="C4522">
        <v>1250</v>
      </c>
      <c r="D4522">
        <f t="shared" ca="1" si="425"/>
        <v>0.75</v>
      </c>
      <c r="E4522" s="1">
        <v>0.65</v>
      </c>
      <c r="F4522">
        <v>19.899999999999999</v>
      </c>
      <c r="G4522">
        <f t="shared" ca="1" si="427"/>
        <v>42.007420362456692</v>
      </c>
      <c r="H4522">
        <f t="shared" ca="1" si="430"/>
        <v>21.917687977981664</v>
      </c>
      <c r="I4522">
        <f>User_Model_Calcs!A4522-Sat_Data!$B$5</f>
        <v>31.400000000000006</v>
      </c>
      <c r="J4522">
        <f>(Earth_Data!$B$1/SQRT(1-Earth_Data!$B$2^2*SIN(RADIANS(User_Model_Calcs!B4522))^2))*COS(RADIANS(User_Model_Calcs!B4522))</f>
        <v>4747.0756640440004</v>
      </c>
      <c r="K4522">
        <f>((Earth_Data!$B$1*(1-Earth_Data!$B$2^2))/SQRT(1-Earth_Data!$B$2^2*SIN(RADIANS(User_Model_Calcs!B4522))^2))*SIN(RADIANS(User_Model_Calcs!B4522))</f>
        <v>-4245.5228491163516</v>
      </c>
      <c r="L4522">
        <f t="shared" si="428"/>
        <v>-41.807694976155261</v>
      </c>
      <c r="M4522">
        <f t="shared" si="429"/>
        <v>6368.6098657813709</v>
      </c>
      <c r="N4522">
        <f>SQRT(User_Model_Calcs!M4522^2+Sat_Data!$B$3^2-2*User_Model_Calcs!M4522*Sat_Data!$B$3*COS(RADIANS(L4522))*COS(RADIANS(I4522)))</f>
        <v>38427.680743368692</v>
      </c>
      <c r="O4522">
        <f>DEGREES(ACOS(((Earth_Data!$B$1+Sat_Data!$B$2)/User_Model_Calcs!N4522)*SQRT(1-COS(RADIANS(User_Model_Calcs!I4522))^2*COS(RADIANS(User_Model_Calcs!B4522))^2)))</f>
        <v>31.979533579282737</v>
      </c>
      <c r="P4522">
        <f t="shared" si="426"/>
        <v>42.372636321548917</v>
      </c>
    </row>
    <row r="4523" spans="1:16" x14ac:dyDescent="0.25">
      <c r="A4523">
        <v>148.41758789291424</v>
      </c>
      <c r="B4523">
        <v>-45.757491500401827</v>
      </c>
      <c r="C4523">
        <v>2500</v>
      </c>
      <c r="D4523">
        <f t="shared" ca="1" si="425"/>
        <v>0.75</v>
      </c>
      <c r="E4523" s="1">
        <v>0.65</v>
      </c>
      <c r="F4523">
        <v>19.899999999999999</v>
      </c>
      <c r="G4523">
        <f t="shared" ca="1" si="427"/>
        <v>42.007420362456692</v>
      </c>
      <c r="H4523">
        <f t="shared" ca="1" si="430"/>
        <v>16.052228806153458</v>
      </c>
      <c r="I4523">
        <f>User_Model_Calcs!A4523-Sat_Data!$B$5</f>
        <v>38.417587892914241</v>
      </c>
      <c r="J4523">
        <f>(Earth_Data!$B$1/SQRT(1-Earth_Data!$B$2^2*SIN(RADIANS(User_Model_Calcs!B4523))^2))*COS(RADIANS(User_Model_Calcs!B4523))</f>
        <v>4457.672162430662</v>
      </c>
      <c r="K4523">
        <f>((Earth_Data!$B$1*(1-Earth_Data!$B$2^2))/SQRT(1-Earth_Data!$B$2^2*SIN(RADIANS(User_Model_Calcs!B4523))^2))*SIN(RADIANS(User_Model_Calcs!B4523))</f>
        <v>-4546.4840366231738</v>
      </c>
      <c r="L4523">
        <f t="shared" si="428"/>
        <v>-45.565114647293363</v>
      </c>
      <c r="M4523">
        <f t="shared" si="429"/>
        <v>6367.2096088458247</v>
      </c>
      <c r="N4523">
        <f>SQRT(User_Model_Calcs!M4523^2+Sat_Data!$B$3^2-2*User_Model_Calcs!M4523*Sat_Data!$B$3*COS(RADIANS(L4523))*COS(RADIANS(I4523)))</f>
        <v>39036.281136740552</v>
      </c>
      <c r="O4523">
        <f>DEGREES(ACOS(((Earth_Data!$B$1+Sat_Data!$B$2)/User_Model_Calcs!N4523)*SQRT(1-COS(RADIANS(User_Model_Calcs!I4523))^2*COS(RADIANS(User_Model_Calcs!B4523))^2)))</f>
        <v>25.249579464723105</v>
      </c>
      <c r="P4523">
        <f t="shared" si="426"/>
        <v>47.908702321832784</v>
      </c>
    </row>
    <row r="4524" spans="1:16" x14ac:dyDescent="0.25">
      <c r="A4524">
        <v>151.84550420258861</v>
      </c>
      <c r="B4524">
        <v>-42.276555875207229</v>
      </c>
      <c r="C4524">
        <v>2500</v>
      </c>
      <c r="D4524">
        <f t="shared" ca="1" si="425"/>
        <v>3</v>
      </c>
      <c r="E4524" s="1">
        <v>0.65</v>
      </c>
      <c r="F4524">
        <v>19.899999999999999</v>
      </c>
      <c r="G4524">
        <f t="shared" ca="1" si="427"/>
        <v>54.048620189015942</v>
      </c>
      <c r="H4524">
        <f t="shared" ca="1" si="430"/>
        <v>20.453197736082156</v>
      </c>
      <c r="I4524">
        <f>User_Model_Calcs!A4524-Sat_Data!$B$5</f>
        <v>41.845504202588614</v>
      </c>
      <c r="J4524">
        <f>(Earth_Data!$B$1/SQRT(1-Earth_Data!$B$2^2*SIN(RADIANS(User_Model_Calcs!B4524))^2))*COS(RADIANS(User_Model_Calcs!B4524))</f>
        <v>4726.3914881959308</v>
      </c>
      <c r="K4524">
        <f>((Earth_Data!$B$1*(1-Earth_Data!$B$2^2))/SQRT(1-Earth_Data!$B$2^2*SIN(RADIANS(User_Model_Calcs!B4524))^2))*SIN(RADIANS(User_Model_Calcs!B4524))</f>
        <v>-4268.3841588324349</v>
      </c>
      <c r="L4524">
        <f t="shared" si="428"/>
        <v>-42.085058764275729</v>
      </c>
      <c r="M4524">
        <f t="shared" si="429"/>
        <v>6368.5068757961326</v>
      </c>
      <c r="N4524">
        <f>SQRT(User_Model_Calcs!M4524^2+Sat_Data!$B$3^2-2*User_Model_Calcs!M4524*Sat_Data!$B$3*COS(RADIANS(L4524))*COS(RADIANS(I4524)))</f>
        <v>39005.902584797848</v>
      </c>
      <c r="O4524">
        <f>DEGREES(ACOS(((Earth_Data!$B$1+Sat_Data!$B$2)/User_Model_Calcs!N4524)*SQRT(1-COS(RADIANS(User_Model_Calcs!I4524))^2*COS(RADIANS(User_Model_Calcs!B4524))^2)))</f>
        <v>25.586072016601136</v>
      </c>
      <c r="P4524">
        <f t="shared" si="426"/>
        <v>53.086729877448434</v>
      </c>
    </row>
    <row r="4525" spans="1:16" x14ac:dyDescent="0.25">
      <c r="A4525">
        <v>150.27200614504287</v>
      </c>
      <c r="B4525">
        <v>-39.673991991146792</v>
      </c>
      <c r="C4525">
        <v>2500</v>
      </c>
      <c r="D4525">
        <f t="shared" ca="1" si="425"/>
        <v>1.2</v>
      </c>
      <c r="E4525" s="1">
        <v>0.65</v>
      </c>
      <c r="F4525">
        <v>19.899999999999999</v>
      </c>
      <c r="G4525">
        <f t="shared" ca="1" si="427"/>
        <v>46.089820015575185</v>
      </c>
      <c r="H4525">
        <f t="shared" ca="1" si="430"/>
        <v>17.752465622863919</v>
      </c>
      <c r="I4525">
        <f>User_Model_Calcs!A4525-Sat_Data!$B$5</f>
        <v>40.272006145042866</v>
      </c>
      <c r="J4525">
        <f>(Earth_Data!$B$1/SQRT(1-Earth_Data!$B$2^2*SIN(RADIANS(User_Model_Calcs!B4525))^2))*COS(RADIANS(User_Model_Calcs!B4525))</f>
        <v>4915.898119268003</v>
      </c>
      <c r="K4525">
        <f>((Earth_Data!$B$1*(1-Earth_Data!$B$2^2))/SQRT(1-Earth_Data!$B$2^2*SIN(RADIANS(User_Model_Calcs!B4525))^2))*SIN(RADIANS(User_Model_Calcs!B4525))</f>
        <v>-4050.1923709942093</v>
      </c>
      <c r="L4525">
        <f t="shared" si="428"/>
        <v>-39.484998171556811</v>
      </c>
      <c r="M4525">
        <f t="shared" si="429"/>
        <v>6369.4672117126393</v>
      </c>
      <c r="N4525">
        <f>SQRT(User_Model_Calcs!M4525^2+Sat_Data!$B$3^2-2*User_Model_Calcs!M4525*Sat_Data!$B$3*COS(RADIANS(L4525))*COS(RADIANS(I4525)))</f>
        <v>38756.809449006309</v>
      </c>
      <c r="O4525">
        <f>DEGREES(ACOS(((Earth_Data!$B$1+Sat_Data!$B$2)/User_Model_Calcs!N4525)*SQRT(1-COS(RADIANS(User_Model_Calcs!I4525))^2*COS(RADIANS(User_Model_Calcs!B4525))^2)))</f>
        <v>28.29044246108883</v>
      </c>
      <c r="P4525">
        <f t="shared" si="426"/>
        <v>53.000392472016671</v>
      </c>
    </row>
    <row r="4526" spans="1:16" x14ac:dyDescent="0.25">
      <c r="A4526">
        <v>147.79715097045533</v>
      </c>
      <c r="B4526">
        <v>-44.11357458190728</v>
      </c>
      <c r="C4526">
        <v>2500</v>
      </c>
      <c r="D4526">
        <f t="shared" ca="1" si="425"/>
        <v>3</v>
      </c>
      <c r="E4526" s="1">
        <v>0.65</v>
      </c>
      <c r="F4526">
        <v>19.899999999999999</v>
      </c>
      <c r="G4526">
        <f t="shared" ca="1" si="427"/>
        <v>54.048620189015942</v>
      </c>
      <c r="H4526">
        <f t="shared" ca="1" si="430"/>
        <v>22.507599310887468</v>
      </c>
      <c r="I4526">
        <f>User_Model_Calcs!A4526-Sat_Data!$B$5</f>
        <v>37.797150970455334</v>
      </c>
      <c r="J4526">
        <f>(Earth_Data!$B$1/SQRT(1-Earth_Data!$B$2^2*SIN(RADIANS(User_Model_Calcs!B4526))^2))*COS(RADIANS(User_Model_Calcs!B4526))</f>
        <v>4586.7033219207651</v>
      </c>
      <c r="K4526">
        <f>((Earth_Data!$B$1*(1-Earth_Data!$B$2^2))/SQRT(1-Earth_Data!$B$2^2*SIN(RADIANS(User_Model_Calcs!B4526))^2))*SIN(RADIANS(User_Model_Calcs!B4526))</f>
        <v>-4417.162367120849</v>
      </c>
      <c r="L4526">
        <f t="shared" si="428"/>
        <v>-43.921259636997469</v>
      </c>
      <c r="M4526">
        <f t="shared" si="429"/>
        <v>6367.823077067048</v>
      </c>
      <c r="N4526">
        <f>SQRT(User_Model_Calcs!M4526^2+Sat_Data!$B$3^2-2*User_Model_Calcs!M4526*Sat_Data!$B$3*COS(RADIANS(L4526))*COS(RADIANS(I4526)))</f>
        <v>38893.816659560987</v>
      </c>
      <c r="O4526">
        <f>DEGREES(ACOS(((Earth_Data!$B$1+Sat_Data!$B$2)/User_Model_Calcs!N4526)*SQRT(1-COS(RADIANS(User_Model_Calcs!I4526))^2*COS(RADIANS(User_Model_Calcs!B4526))^2)))</f>
        <v>26.780671283316593</v>
      </c>
      <c r="P4526">
        <f t="shared" si="426"/>
        <v>48.092758928053094</v>
      </c>
    </row>
    <row r="4527" spans="1:16" x14ac:dyDescent="0.25">
      <c r="A4527">
        <v>142.934</v>
      </c>
      <c r="B4527">
        <v>-49.113</v>
      </c>
      <c r="C4527">
        <v>3750</v>
      </c>
      <c r="D4527">
        <f t="shared" ca="1" si="425"/>
        <v>1.2</v>
      </c>
      <c r="E4527" s="1">
        <v>0.65</v>
      </c>
      <c r="F4527">
        <v>19.899999999999999</v>
      </c>
      <c r="G4527">
        <f t="shared" ca="1" si="427"/>
        <v>46.089820015575185</v>
      </c>
      <c r="H4527">
        <f t="shared" ca="1" si="430"/>
        <v>19.034469493084366</v>
      </c>
      <c r="I4527">
        <f>User_Model_Calcs!A4527-Sat_Data!$B$5</f>
        <v>32.933999999999997</v>
      </c>
      <c r="J4527">
        <f>(Earth_Data!$B$1/SQRT(1-Earth_Data!$B$2^2*SIN(RADIANS(User_Model_Calcs!B4527))^2))*COS(RADIANS(User_Model_Calcs!B4527))</f>
        <v>4182.9446383658697</v>
      </c>
      <c r="K4527">
        <f>((Earth_Data!$B$1*(1-Earth_Data!$B$2^2))/SQRT(1-Earth_Data!$B$2^2*SIN(RADIANS(User_Model_Calcs!B4527))^2))*SIN(RADIANS(User_Model_Calcs!B4527))</f>
        <v>-4798.7957676536862</v>
      </c>
      <c r="L4527">
        <f t="shared" si="428"/>
        <v>-48.922461195804551</v>
      </c>
      <c r="M4527">
        <f t="shared" si="429"/>
        <v>6365.9615665887204</v>
      </c>
      <c r="N4527">
        <f>SQRT(User_Model_Calcs!M4527^2+Sat_Data!$B$3^2-2*User_Model_Calcs!M4527*Sat_Data!$B$3*COS(RADIANS(L4527))*COS(RADIANS(I4527)))</f>
        <v>39016.483247829528</v>
      </c>
      <c r="O4527">
        <f>DEGREES(ACOS(((Earth_Data!$B$1+Sat_Data!$B$2)/User_Model_Calcs!N4527)*SQRT(1-COS(RADIANS(User_Model_Calcs!I4527))^2*COS(RADIANS(User_Model_Calcs!B4527))^2)))</f>
        <v>25.446924752012443</v>
      </c>
      <c r="P4527">
        <f t="shared" si="426"/>
        <v>40.591217540621535</v>
      </c>
    </row>
    <row r="4528" spans="1:16" x14ac:dyDescent="0.25">
      <c r="A4528">
        <v>151.61500000000001</v>
      </c>
      <c r="B4528">
        <v>-37.709000000000003</v>
      </c>
      <c r="C4528">
        <v>950</v>
      </c>
      <c r="D4528">
        <f t="shared" ca="1" si="425"/>
        <v>0.75</v>
      </c>
      <c r="E4528" s="1">
        <v>0.65</v>
      </c>
      <c r="F4528">
        <v>19.899999999999999</v>
      </c>
      <c r="G4528">
        <f t="shared" ca="1" si="427"/>
        <v>42.007420362456692</v>
      </c>
      <c r="H4528">
        <f t="shared" ca="1" si="430"/>
        <v>23.87916656334172</v>
      </c>
      <c r="I4528">
        <f>User_Model_Calcs!A4528-Sat_Data!$B$5</f>
        <v>41.615000000000009</v>
      </c>
      <c r="J4528">
        <f>(Earth_Data!$B$1/SQRT(1-Earth_Data!$B$2^2*SIN(RADIANS(User_Model_Calcs!B4528))^2))*COS(RADIANS(User_Model_Calcs!B4528))</f>
        <v>5052.2524613233036</v>
      </c>
      <c r="K4528">
        <f>((Earth_Data!$B$1*(1-Earth_Data!$B$2^2))/SQRT(1-Earth_Data!$B$2^2*SIN(RADIANS(User_Model_Calcs!B4528))^2))*SIN(RADIANS(User_Model_Calcs!B4528))</f>
        <v>-3879.9428879171669</v>
      </c>
      <c r="L4528">
        <f t="shared" si="428"/>
        <v>-37.522928652518061</v>
      </c>
      <c r="M4528">
        <f t="shared" si="429"/>
        <v>6370.1814531806222</v>
      </c>
      <c r="N4528">
        <f>SQRT(User_Model_Calcs!M4528^2+Sat_Data!$B$3^2-2*User_Model_Calcs!M4528*Sat_Data!$B$3*COS(RADIANS(L4528))*COS(RADIANS(I4528)))</f>
        <v>38728.158706127295</v>
      </c>
      <c r="O4528">
        <f>DEGREES(ACOS(((Earth_Data!$B$1+Sat_Data!$B$2)/User_Model_Calcs!N4528)*SQRT(1-COS(RADIANS(User_Model_Calcs!I4528))^2*COS(RADIANS(User_Model_Calcs!B4528))^2)))</f>
        <v>28.61377461689699</v>
      </c>
      <c r="P4528">
        <f t="shared" si="426"/>
        <v>55.450400675261101</v>
      </c>
    </row>
    <row r="4529" spans="1:16" x14ac:dyDescent="0.25">
      <c r="A4529">
        <v>155.79300000000001</v>
      </c>
      <c r="B4529">
        <v>-38.606999999999999</v>
      </c>
      <c r="C4529">
        <v>375</v>
      </c>
      <c r="D4529">
        <f t="shared" ca="1" si="425"/>
        <v>0.75</v>
      </c>
      <c r="E4529" s="1">
        <v>0.65</v>
      </c>
      <c r="F4529">
        <v>19.899999999999999</v>
      </c>
      <c r="G4529">
        <f t="shared" ca="1" si="427"/>
        <v>42.007420362456692</v>
      </c>
      <c r="H4529">
        <f t="shared" ca="1" si="430"/>
        <v>19.521093477206946</v>
      </c>
      <c r="I4529">
        <f>User_Model_Calcs!A4529-Sat_Data!$B$5</f>
        <v>45.793000000000006</v>
      </c>
      <c r="J4529">
        <f>(Earth_Data!$B$1/SQRT(1-Earth_Data!$B$2^2*SIN(RADIANS(User_Model_Calcs!B4529))^2))*COS(RADIANS(User_Model_Calcs!B4529))</f>
        <v>4990.669067579568</v>
      </c>
      <c r="K4529">
        <f>((Earth_Data!$B$1*(1-Earth_Data!$B$2^2))/SQRT(1-Earth_Data!$B$2^2*SIN(RADIANS(User_Model_Calcs!B4529))^2))*SIN(RADIANS(User_Model_Calcs!B4529))</f>
        <v>-3958.3195425745494</v>
      </c>
      <c r="L4529">
        <f t="shared" si="428"/>
        <v>-38.419483829571178</v>
      </c>
      <c r="M4529">
        <f t="shared" si="429"/>
        <v>6369.8564617441025</v>
      </c>
      <c r="N4529">
        <f>SQRT(User_Model_Calcs!M4529^2+Sat_Data!$B$3^2-2*User_Model_Calcs!M4529*Sat_Data!$B$3*COS(RADIANS(L4529))*COS(RADIANS(I4529)))</f>
        <v>39050.580231138556</v>
      </c>
      <c r="O4529">
        <f>DEGREES(ACOS(((Earth_Data!$B$1+Sat_Data!$B$2)/User_Model_Calcs!N4529)*SQRT(1-COS(RADIANS(User_Model_Calcs!I4529))^2*COS(RADIANS(User_Model_Calcs!B4529))^2)))</f>
        <v>25.125334876802452</v>
      </c>
      <c r="P4529">
        <f t="shared" si="426"/>
        <v>58.744862513259072</v>
      </c>
    </row>
    <row r="4530" spans="1:16" x14ac:dyDescent="0.25">
      <c r="A4530">
        <v>136.37799999999999</v>
      </c>
      <c r="B4530">
        <v>-37.966000000000001</v>
      </c>
      <c r="C4530">
        <v>375</v>
      </c>
      <c r="D4530">
        <f t="shared" ca="1" si="425"/>
        <v>3</v>
      </c>
      <c r="E4530" s="1">
        <v>0.65</v>
      </c>
      <c r="F4530">
        <v>19.899999999999999</v>
      </c>
      <c r="G4530">
        <f t="shared" ca="1" si="427"/>
        <v>54.048620189015942</v>
      </c>
      <c r="H4530">
        <f t="shared" ca="1" si="430"/>
        <v>18.355179635272872</v>
      </c>
      <c r="I4530">
        <f>User_Model_Calcs!A4530-Sat_Data!$B$5</f>
        <v>26.377999999999986</v>
      </c>
      <c r="J4530">
        <f>(Earth_Data!$B$1/SQRT(1-Earth_Data!$B$2^2*SIN(RADIANS(User_Model_Calcs!B4530))^2))*COS(RADIANS(User_Model_Calcs!B4530))</f>
        <v>5034.7543595579418</v>
      </c>
      <c r="K4530">
        <f>((Earth_Data!$B$1*(1-Earth_Data!$B$2^2))/SQRT(1-Earth_Data!$B$2^2*SIN(RADIANS(User_Model_Calcs!B4530))^2))*SIN(RADIANS(User_Model_Calcs!B4530))</f>
        <v>-3902.4708430272335</v>
      </c>
      <c r="L4530">
        <f t="shared" si="428"/>
        <v>-37.779496463170609</v>
      </c>
      <c r="M4530">
        <f t="shared" si="429"/>
        <v>6370.0887075271867</v>
      </c>
      <c r="N4530">
        <f>SQRT(User_Model_Calcs!M4530^2+Sat_Data!$B$3^2-2*User_Model_Calcs!M4530*Sat_Data!$B$3*COS(RADIANS(L4530))*COS(RADIANS(I4530)))</f>
        <v>37921.313049030876</v>
      </c>
      <c r="O4530">
        <f>DEGREES(ACOS(((Earth_Data!$B$1+Sat_Data!$B$2)/User_Model_Calcs!N4530)*SQRT(1-COS(RADIANS(User_Model_Calcs!I4530))^2*COS(RADIANS(User_Model_Calcs!B4530))^2)))</f>
        <v>38.08224796781677</v>
      </c>
      <c r="P4530">
        <f t="shared" si="426"/>
        <v>38.873310769879339</v>
      </c>
    </row>
    <row r="4531" spans="1:16" x14ac:dyDescent="0.25">
      <c r="A4531">
        <v>151.61314553694132</v>
      </c>
      <c r="B4531">
        <v>-35.370850412460292</v>
      </c>
      <c r="C4531">
        <v>4700</v>
      </c>
      <c r="D4531">
        <f t="shared" ca="1" si="425"/>
        <v>0.75</v>
      </c>
      <c r="E4531" s="1">
        <v>0.65</v>
      </c>
      <c r="F4531">
        <v>19.899999999999999</v>
      </c>
      <c r="G4531">
        <f t="shared" ca="1" si="427"/>
        <v>42.007420362456692</v>
      </c>
      <c r="H4531">
        <f t="shared" ca="1" si="430"/>
        <v>17.993378014115713</v>
      </c>
      <c r="I4531">
        <f>User_Model_Calcs!A4531-Sat_Data!$B$5</f>
        <v>41.613145536941317</v>
      </c>
      <c r="J4531">
        <f>(Earth_Data!$B$1/SQRT(1-Earth_Data!$B$2^2*SIN(RADIANS(User_Model_Calcs!B4531))^2))*COS(RADIANS(User_Model_Calcs!B4531))</f>
        <v>5206.7214867096436</v>
      </c>
      <c r="K4531">
        <f>((Earth_Data!$B$1*(1-Earth_Data!$B$2^2))/SQRT(1-Earth_Data!$B$2^2*SIN(RADIANS(User_Model_Calcs!B4531))^2))*SIN(RADIANS(User_Model_Calcs!B4531))</f>
        <v>-3671.49449924083</v>
      </c>
      <c r="L4531">
        <f t="shared" si="428"/>
        <v>-35.189392283000778</v>
      </c>
      <c r="M4531">
        <f t="shared" si="429"/>
        <v>6371.0140871072917</v>
      </c>
      <c r="N4531">
        <f>SQRT(User_Model_Calcs!M4531^2+Sat_Data!$B$3^2-2*User_Model_Calcs!M4531*Sat_Data!$B$3*COS(RADIANS(L4531))*COS(RADIANS(I4531)))</f>
        <v>38602.238458832559</v>
      </c>
      <c r="O4531">
        <f>DEGREES(ACOS(((Earth_Data!$B$1+Sat_Data!$B$2)/User_Model_Calcs!N4531)*SQRT(1-COS(RADIANS(User_Model_Calcs!I4531))^2*COS(RADIANS(User_Model_Calcs!B4531))^2)))</f>
        <v>30.024170852713226</v>
      </c>
      <c r="P4531">
        <f t="shared" si="426"/>
        <v>56.908046654382574</v>
      </c>
    </row>
    <row r="4532" spans="1:16" x14ac:dyDescent="0.25">
      <c r="A4532">
        <v>152.61500000000001</v>
      </c>
      <c r="B4532">
        <v>-34.709000000000003</v>
      </c>
      <c r="C4532">
        <v>950</v>
      </c>
      <c r="D4532">
        <f t="shared" ca="1" si="425"/>
        <v>0.75</v>
      </c>
      <c r="E4532" s="1">
        <v>0.65</v>
      </c>
      <c r="F4532">
        <v>19.899999999999999</v>
      </c>
      <c r="G4532">
        <f t="shared" ca="1" si="427"/>
        <v>42.007420362456692</v>
      </c>
      <c r="H4532">
        <f t="shared" ca="1" si="430"/>
        <v>20.140980082710993</v>
      </c>
      <c r="I4532">
        <f>User_Model_Calcs!A4532-Sat_Data!$B$5</f>
        <v>42.615000000000009</v>
      </c>
      <c r="J4532">
        <f>(Earth_Data!$B$1/SQRT(1-Earth_Data!$B$2^2*SIN(RADIANS(User_Model_Calcs!B4532))^2))*COS(RADIANS(User_Model_Calcs!B4532))</f>
        <v>5248.8789176975597</v>
      </c>
      <c r="K4532">
        <f>((Earth_Data!$B$1*(1-Earth_Data!$B$2^2))/SQRT(1-Earth_Data!$B$2^2*SIN(RADIANS(User_Model_Calcs!B4532))^2))*SIN(RADIANS(User_Model_Calcs!B4532))</f>
        <v>-3611.376665626296</v>
      </c>
      <c r="L4532">
        <f t="shared" si="428"/>
        <v>-34.529067933915755</v>
      </c>
      <c r="M4532">
        <f t="shared" si="429"/>
        <v>6371.2456642072757</v>
      </c>
      <c r="N4532">
        <f>SQRT(User_Model_Calcs!M4532^2+Sat_Data!$B$3^2-2*User_Model_Calcs!M4532*Sat_Data!$B$3*COS(RADIANS(L4532))*COS(RADIANS(I4532)))</f>
        <v>38635.06249467536</v>
      </c>
      <c r="O4532">
        <f>DEGREES(ACOS(((Earth_Data!$B$1+Sat_Data!$B$2)/User_Model_Calcs!N4532)*SQRT(1-COS(RADIANS(User_Model_Calcs!I4532))^2*COS(RADIANS(User_Model_Calcs!B4532))^2)))</f>
        <v>29.659241241062269</v>
      </c>
      <c r="P4532">
        <f t="shared" si="426"/>
        <v>58.246552599314164</v>
      </c>
    </row>
    <row r="4533" spans="1:16" x14ac:dyDescent="0.25">
      <c r="A4533">
        <v>136.61500000000001</v>
      </c>
      <c r="B4533">
        <v>-43.709000000000003</v>
      </c>
      <c r="C4533">
        <v>375</v>
      </c>
      <c r="D4533">
        <f t="shared" ca="1" si="425"/>
        <v>1.2</v>
      </c>
      <c r="E4533" s="1">
        <v>0.65</v>
      </c>
      <c r="F4533">
        <v>19.899999999999999</v>
      </c>
      <c r="G4533">
        <f t="shared" ca="1" si="427"/>
        <v>46.089820015575185</v>
      </c>
      <c r="H4533">
        <f t="shared" ca="1" si="430"/>
        <v>20.401970665624297</v>
      </c>
      <c r="I4533">
        <f>User_Model_Calcs!A4533-Sat_Data!$B$5</f>
        <v>26.615000000000009</v>
      </c>
      <c r="J4533">
        <f>(Earth_Data!$B$1/SQRT(1-Earth_Data!$B$2^2*SIN(RADIANS(User_Model_Calcs!B4533))^2))*COS(RADIANS(User_Model_Calcs!B4533))</f>
        <v>4617.8797898915618</v>
      </c>
      <c r="K4533">
        <f>((Earth_Data!$B$1*(1-Earth_Data!$B$2^2))/SQRT(1-Earth_Data!$B$2^2*SIN(RADIANS(User_Model_Calcs!B4533))^2))*SIN(RADIANS(User_Model_Calcs!B4533))</f>
        <v>-4384.7779974587957</v>
      </c>
      <c r="L4533">
        <f t="shared" si="428"/>
        <v>-43.516797400731861</v>
      </c>
      <c r="M4533">
        <f t="shared" si="429"/>
        <v>6367.9739196142827</v>
      </c>
      <c r="N4533">
        <f>SQRT(User_Model_Calcs!M4533^2+Sat_Data!$B$3^2-2*User_Model_Calcs!M4533*Sat_Data!$B$3*COS(RADIANS(L4533))*COS(RADIANS(I4533)))</f>
        <v>38343.341339898878</v>
      </c>
      <c r="O4533">
        <f>DEGREES(ACOS(((Earth_Data!$B$1+Sat_Data!$B$2)/User_Model_Calcs!N4533)*SQRT(1-COS(RADIANS(User_Model_Calcs!I4533))^2*COS(RADIANS(User_Model_Calcs!B4533))^2)))</f>
        <v>32.948742839699968</v>
      </c>
      <c r="P4533">
        <f t="shared" si="426"/>
        <v>35.948530865361086</v>
      </c>
    </row>
    <row r="4534" spans="1:16" x14ac:dyDescent="0.25">
      <c r="A4534">
        <v>140.41402438595208</v>
      </c>
      <c r="B4534">
        <v>-45.351618158015349</v>
      </c>
      <c r="C4534">
        <v>5000</v>
      </c>
      <c r="D4534">
        <f t="shared" ca="1" si="425"/>
        <v>0.75</v>
      </c>
      <c r="E4534" s="1">
        <v>0.65</v>
      </c>
      <c r="F4534">
        <v>19.899999999999999</v>
      </c>
      <c r="G4534">
        <f t="shared" ca="1" si="427"/>
        <v>42.007420362456692</v>
      </c>
      <c r="H4534">
        <f t="shared" ca="1" si="430"/>
        <v>21.550712025515409</v>
      </c>
      <c r="I4534">
        <f>User_Model_Calcs!A4534-Sat_Data!$B$5</f>
        <v>30.414024385952075</v>
      </c>
      <c r="J4534">
        <f>(Earth_Data!$B$1/SQRT(1-Earth_Data!$B$2^2*SIN(RADIANS(User_Model_Calcs!B4534))^2))*COS(RADIANS(User_Model_Calcs!B4534))</f>
        <v>4489.8768039180113</v>
      </c>
      <c r="K4534">
        <f>((Earth_Data!$B$1*(1-Earth_Data!$B$2^2))/SQRT(1-Earth_Data!$B$2^2*SIN(RADIANS(User_Model_Calcs!B4534))^2))*SIN(RADIANS(User_Model_Calcs!B4534))</f>
        <v>-4514.896845977315</v>
      </c>
      <c r="L4534">
        <f t="shared" si="428"/>
        <v>-45.15919768557162</v>
      </c>
      <c r="M4534">
        <f t="shared" si="429"/>
        <v>6367.361089507719</v>
      </c>
      <c r="N4534">
        <f>SQRT(User_Model_Calcs!M4534^2+Sat_Data!$B$3^2-2*User_Model_Calcs!M4534*Sat_Data!$B$3*COS(RADIANS(L4534))*COS(RADIANS(I4534)))</f>
        <v>38624.304213070172</v>
      </c>
      <c r="O4534">
        <f>DEGREES(ACOS(((Earth_Data!$B$1+Sat_Data!$B$2)/User_Model_Calcs!N4534)*SQRT(1-COS(RADIANS(User_Model_Calcs!I4534))^2*COS(RADIANS(User_Model_Calcs!B4534))^2)))</f>
        <v>29.735144072895505</v>
      </c>
      <c r="P4534">
        <f t="shared" si="426"/>
        <v>39.527109747007586</v>
      </c>
    </row>
    <row r="4535" spans="1:16" x14ac:dyDescent="0.25">
      <c r="A4535">
        <v>145.21549916423319</v>
      </c>
      <c r="B4535">
        <v>-40.204512029680345</v>
      </c>
      <c r="C4535">
        <v>3750</v>
      </c>
      <c r="D4535">
        <f t="shared" ca="1" si="425"/>
        <v>3</v>
      </c>
      <c r="E4535" s="1">
        <v>0.65</v>
      </c>
      <c r="F4535">
        <v>19.899999999999999</v>
      </c>
      <c r="G4535">
        <f t="shared" ca="1" si="427"/>
        <v>54.048620189015942</v>
      </c>
      <c r="H4535">
        <f t="shared" ca="1" si="430"/>
        <v>22.452250691031683</v>
      </c>
      <c r="I4535">
        <f>User_Model_Calcs!A4535-Sat_Data!$B$5</f>
        <v>35.215499164233194</v>
      </c>
      <c r="J4535">
        <f>(Earth_Data!$B$1/SQRT(1-Earth_Data!$B$2^2*SIN(RADIANS(User_Model_Calcs!B4535))^2))*COS(RADIANS(User_Model_Calcs!B4535))</f>
        <v>4878.0823875197339</v>
      </c>
      <c r="K4535">
        <f>((Earth_Data!$B$1*(1-Earth_Data!$B$2^2))/SQRT(1-Earth_Data!$B$2^2*SIN(RADIANS(User_Model_Calcs!B4535))^2))*SIN(RADIANS(User_Model_Calcs!B4535))</f>
        <v>-4095.3565605769045</v>
      </c>
      <c r="L4535">
        <f t="shared" si="428"/>
        <v>-40.014880775640762</v>
      </c>
      <c r="M4535">
        <f t="shared" si="429"/>
        <v>6369.2725752389115</v>
      </c>
      <c r="N4535">
        <f>SQRT(User_Model_Calcs!M4535^2+Sat_Data!$B$3^2-2*User_Model_Calcs!M4535*Sat_Data!$B$3*COS(RADIANS(L4535))*COS(RADIANS(I4535)))</f>
        <v>38500.721071053413</v>
      </c>
      <c r="O4535">
        <f>DEGREES(ACOS(((Earth_Data!$B$1+Sat_Data!$B$2)/User_Model_Calcs!N4535)*SQRT(1-COS(RADIANS(User_Model_Calcs!I4535))^2*COS(RADIANS(User_Model_Calcs!B4535))^2)))</f>
        <v>31.151392464358405</v>
      </c>
      <c r="P4535">
        <f t="shared" si="426"/>
        <v>47.555381903428241</v>
      </c>
    </row>
    <row r="4536" spans="1:16" x14ac:dyDescent="0.25">
      <c r="A4536">
        <v>147.99102056890868</v>
      </c>
      <c r="B4536">
        <v>-35.276283537664504</v>
      </c>
      <c r="C4536">
        <v>3750</v>
      </c>
      <c r="D4536">
        <f t="shared" ca="1" si="425"/>
        <v>1.2</v>
      </c>
      <c r="E4536" s="1">
        <v>0.65</v>
      </c>
      <c r="F4536">
        <v>19.899999999999999</v>
      </c>
      <c r="G4536">
        <f t="shared" ca="1" si="427"/>
        <v>46.089820015575185</v>
      </c>
      <c r="H4536">
        <f t="shared" ca="1" si="430"/>
        <v>19.76715183042451</v>
      </c>
      <c r="I4536">
        <f>User_Model_Calcs!A4536-Sat_Data!$B$5</f>
        <v>37.991020568908681</v>
      </c>
      <c r="J4536">
        <f>(Earth_Data!$B$1/SQRT(1-Earth_Data!$B$2^2*SIN(RADIANS(User_Model_Calcs!B4536))^2))*COS(RADIANS(User_Model_Calcs!B4536))</f>
        <v>5212.7878141575748</v>
      </c>
      <c r="K4536">
        <f>((Earth_Data!$B$1*(1-Earth_Data!$B$2^2))/SQRT(1-Earth_Data!$B$2^2*SIN(RADIANS(User_Model_Calcs!B4536))^2))*SIN(RADIANS(User_Model_Calcs!B4536))</f>
        <v>-3662.9341859319625</v>
      </c>
      <c r="L4536">
        <f t="shared" si="428"/>
        <v>-35.09503756437347</v>
      </c>
      <c r="M4536">
        <f t="shared" si="429"/>
        <v>6371.047295845382</v>
      </c>
      <c r="N4536">
        <f>SQRT(User_Model_Calcs!M4536^2+Sat_Data!$B$3^2-2*User_Model_Calcs!M4536*Sat_Data!$B$3*COS(RADIANS(L4536))*COS(RADIANS(I4536)))</f>
        <v>38366.189403687502</v>
      </c>
      <c r="O4536">
        <f>DEGREES(ACOS(((Earth_Data!$B$1+Sat_Data!$B$2)/User_Model_Calcs!N4536)*SQRT(1-COS(RADIANS(User_Model_Calcs!I4536))^2*COS(RADIANS(User_Model_Calcs!B4536))^2)))</f>
        <v>32.720370538383754</v>
      </c>
      <c r="P4536">
        <f t="shared" si="426"/>
        <v>53.51965231190416</v>
      </c>
    </row>
    <row r="4537" spans="1:16" x14ac:dyDescent="0.25">
      <c r="A4537">
        <v>115.968</v>
      </c>
      <c r="B4537">
        <v>-39.476999999999997</v>
      </c>
      <c r="C4537">
        <v>2500</v>
      </c>
      <c r="D4537">
        <f t="shared" ca="1" si="425"/>
        <v>0.75</v>
      </c>
      <c r="E4537" s="1">
        <v>0.65</v>
      </c>
      <c r="F4537">
        <v>19.899999999999999</v>
      </c>
      <c r="G4537">
        <f t="shared" ca="1" si="427"/>
        <v>42.007420362456692</v>
      </c>
      <c r="H4537">
        <f t="shared" ca="1" si="430"/>
        <v>23.159657617911495</v>
      </c>
      <c r="I4537">
        <f>User_Model_Calcs!A4537-Sat_Data!$B$5</f>
        <v>5.9680000000000035</v>
      </c>
      <c r="J4537">
        <f>(Earth_Data!$B$1/SQRT(1-Earth_Data!$B$2^2*SIN(RADIANS(User_Model_Calcs!B4537))^2))*COS(RADIANS(User_Model_Calcs!B4537))</f>
        <v>4929.8322194238172</v>
      </c>
      <c r="K4537">
        <f>((Earth_Data!$B$1*(1-Earth_Data!$B$2^2))/SQRT(1-Earth_Data!$B$2^2*SIN(RADIANS(User_Model_Calcs!B4537))^2))*SIN(RADIANS(User_Model_Calcs!B4537))</f>
        <v>-4033.3342632234762</v>
      </c>
      <c r="L4537">
        <f t="shared" si="428"/>
        <v>-39.28825935445623</v>
      </c>
      <c r="M4537">
        <f t="shared" si="429"/>
        <v>6369.5393075607608</v>
      </c>
      <c r="N4537">
        <f>SQRT(User_Model_Calcs!M4537^2+Sat_Data!$B$3^2-2*User_Model_Calcs!M4537*Sat_Data!$B$3*COS(RADIANS(L4537))*COS(RADIANS(I4537)))</f>
        <v>37482.19092928146</v>
      </c>
      <c r="O4537">
        <f>DEGREES(ACOS(((Earth_Data!$B$1+Sat_Data!$B$2)/User_Model_Calcs!N4537)*SQRT(1-COS(RADIANS(User_Model_Calcs!I4537))^2*COS(RADIANS(User_Model_Calcs!B4537))^2)))</f>
        <v>43.874581892795838</v>
      </c>
      <c r="P4537">
        <f t="shared" si="426"/>
        <v>9.3376060149995084</v>
      </c>
    </row>
    <row r="4538" spans="1:16" x14ac:dyDescent="0.25">
      <c r="A4538">
        <v>137.27951583986726</v>
      </c>
      <c r="B4538">
        <v>-31.801892343797007</v>
      </c>
      <c r="C4538">
        <v>4700</v>
      </c>
      <c r="D4538">
        <f t="shared" ca="1" si="425"/>
        <v>0.75</v>
      </c>
      <c r="E4538" s="1">
        <v>0.65</v>
      </c>
      <c r="F4538">
        <v>19.899999999999999</v>
      </c>
      <c r="G4538">
        <f t="shared" ca="1" si="427"/>
        <v>42.007420362456692</v>
      </c>
      <c r="H4538">
        <f t="shared" ca="1" si="430"/>
        <v>17.641250019135661</v>
      </c>
      <c r="I4538">
        <f>User_Model_Calcs!A4538-Sat_Data!$B$5</f>
        <v>27.279515839867258</v>
      </c>
      <c r="J4538">
        <f>(Earth_Data!$B$1/SQRT(1-Earth_Data!$B$2^2*SIN(RADIANS(User_Model_Calcs!B4538))^2))*COS(RADIANS(User_Model_Calcs!B4538))</f>
        <v>5425.6694753622151</v>
      </c>
      <c r="K4538">
        <f>((Earth_Data!$B$1*(1-Earth_Data!$B$2^2))/SQRT(1-Earth_Data!$B$2^2*SIN(RADIANS(User_Model_Calcs!B4538))^2))*SIN(RADIANS(User_Model_Calcs!B4538))</f>
        <v>-3341.7833067930374</v>
      </c>
      <c r="L4538">
        <f t="shared" si="428"/>
        <v>-31.629784380581963</v>
      </c>
      <c r="M4538">
        <f t="shared" si="429"/>
        <v>6372.2370424708697</v>
      </c>
      <c r="N4538">
        <f>SQRT(User_Model_Calcs!M4538^2+Sat_Data!$B$3^2-2*User_Model_Calcs!M4538*Sat_Data!$B$3*COS(RADIANS(L4538))*COS(RADIANS(I4538)))</f>
        <v>37573.521429431974</v>
      </c>
      <c r="O4538">
        <f>DEGREES(ACOS(((Earth_Data!$B$1+Sat_Data!$B$2)/User_Model_Calcs!N4538)*SQRT(1-COS(RADIANS(User_Model_Calcs!I4538))^2*COS(RADIANS(User_Model_Calcs!B4538))^2)))</f>
        <v>42.660434308197694</v>
      </c>
      <c r="P4538">
        <f t="shared" si="426"/>
        <v>44.379184628455967</v>
      </c>
    </row>
    <row r="4539" spans="1:16" x14ac:dyDescent="0.25">
      <c r="A4539">
        <v>151.8548960494885</v>
      </c>
      <c r="B4539">
        <v>-43.671372374642992</v>
      </c>
      <c r="C4539">
        <v>4700</v>
      </c>
      <c r="D4539">
        <f t="shared" ca="1" si="425"/>
        <v>0.75</v>
      </c>
      <c r="E4539" s="1">
        <v>0.65</v>
      </c>
      <c r="F4539">
        <v>19.899999999999999</v>
      </c>
      <c r="G4539">
        <f t="shared" ca="1" si="427"/>
        <v>42.007420362456692</v>
      </c>
      <c r="H4539">
        <f t="shared" ca="1" si="430"/>
        <v>20.681804831606307</v>
      </c>
      <c r="I4539">
        <f>User_Model_Calcs!A4539-Sat_Data!$B$5</f>
        <v>41.854896049488502</v>
      </c>
      <c r="J4539">
        <f>(Earth_Data!$B$1/SQRT(1-Earth_Data!$B$2^2*SIN(RADIANS(User_Model_Calcs!B4539))^2))*COS(RADIANS(User_Model_Calcs!B4539))</f>
        <v>4620.7676193714051</v>
      </c>
      <c r="K4539">
        <f>((Earth_Data!$B$1*(1-Earth_Data!$B$2^2))/SQRT(1-Earth_Data!$B$2^2*SIN(RADIANS(User_Model_Calcs!B4539))^2))*SIN(RADIANS(User_Model_Calcs!B4539))</f>
        <v>-4381.7550200605838</v>
      </c>
      <c r="L4539">
        <f t="shared" si="428"/>
        <v>-43.479182172013005</v>
      </c>
      <c r="M4539">
        <f t="shared" si="429"/>
        <v>6367.9879434604309</v>
      </c>
      <c r="N4539">
        <f>SQRT(User_Model_Calcs!M4539^2+Sat_Data!$B$3^2-2*User_Model_Calcs!M4539*Sat_Data!$B$3*COS(RADIANS(L4539))*COS(RADIANS(I4539)))</f>
        <v>39091.325619339303</v>
      </c>
      <c r="O4539">
        <f>DEGREES(ACOS(((Earth_Data!$B$1+Sat_Data!$B$2)/User_Model_Calcs!N4539)*SQRT(1-COS(RADIANS(User_Model_Calcs!I4539))^2*COS(RADIANS(User_Model_Calcs!B4539))^2)))</f>
        <v>24.675229302290763</v>
      </c>
      <c r="P4539">
        <f t="shared" si="426"/>
        <v>52.374309794393334</v>
      </c>
    </row>
    <row r="4540" spans="1:16" x14ac:dyDescent="0.25">
      <c r="A4540">
        <v>141.43303239215675</v>
      </c>
      <c r="B4540">
        <v>-35.50608617048691</v>
      </c>
      <c r="C4540">
        <v>5000</v>
      </c>
      <c r="D4540">
        <f t="shared" ca="1" si="425"/>
        <v>1.2</v>
      </c>
      <c r="E4540" s="1">
        <v>0.65</v>
      </c>
      <c r="F4540">
        <v>19.899999999999999</v>
      </c>
      <c r="G4540">
        <f t="shared" ca="1" si="427"/>
        <v>46.089820015575185</v>
      </c>
      <c r="H4540">
        <f t="shared" ca="1" si="430"/>
        <v>20.409562227883526</v>
      </c>
      <c r="I4540">
        <f>User_Model_Calcs!A4540-Sat_Data!$B$5</f>
        <v>31.433032392156747</v>
      </c>
      <c r="J4540">
        <f>(Earth_Data!$B$1/SQRT(1-Earth_Data!$B$2^2*SIN(RADIANS(User_Model_Calcs!B4540))^2))*COS(RADIANS(User_Model_Calcs!B4540))</f>
        <v>5198.0216126331634</v>
      </c>
      <c r="K4540">
        <f>((Earth_Data!$B$1*(1-Earth_Data!$B$2^2))/SQRT(1-Earth_Data!$B$2^2*SIN(RADIANS(User_Model_Calcs!B4540))^2))*SIN(RADIANS(User_Model_Calcs!B4540))</f>
        <v>-3683.7190210110311</v>
      </c>
      <c r="L4540">
        <f t="shared" si="428"/>
        <v>-35.324328070938343</v>
      </c>
      <c r="M4540">
        <f t="shared" si="429"/>
        <v>6370.9665288054948</v>
      </c>
      <c r="N4540">
        <f>SQRT(User_Model_Calcs!M4540^2+Sat_Data!$B$3^2-2*User_Model_Calcs!M4540*Sat_Data!$B$3*COS(RADIANS(L4540))*COS(RADIANS(I4540)))</f>
        <v>38005.131218174945</v>
      </c>
      <c r="O4540">
        <f>DEGREES(ACOS(((Earth_Data!$B$1+Sat_Data!$B$2)/User_Model_Calcs!N4540)*SQRT(1-COS(RADIANS(User_Model_Calcs!I4540))^2*COS(RADIANS(User_Model_Calcs!B4540))^2)))</f>
        <v>37.04803833263766</v>
      </c>
      <c r="P4540">
        <f t="shared" si="426"/>
        <v>46.461167929964091</v>
      </c>
    </row>
    <row r="4541" spans="1:16" x14ac:dyDescent="0.25">
      <c r="A4541">
        <v>152.22082270053374</v>
      </c>
      <c r="B4541">
        <v>-37.946103051906732</v>
      </c>
      <c r="C4541">
        <v>3750</v>
      </c>
      <c r="D4541">
        <f t="shared" ca="1" si="425"/>
        <v>3</v>
      </c>
      <c r="E4541" s="1">
        <v>0.65</v>
      </c>
      <c r="F4541">
        <v>19.899999999999999</v>
      </c>
      <c r="G4541">
        <f t="shared" ca="1" si="427"/>
        <v>54.048620189015942</v>
      </c>
      <c r="H4541">
        <f t="shared" ca="1" si="430"/>
        <v>17.811676030408464</v>
      </c>
      <c r="I4541">
        <f>User_Model_Calcs!A4541-Sat_Data!$B$5</f>
        <v>42.220822700533745</v>
      </c>
      <c r="J4541">
        <f>(Earth_Data!$B$1/SQRT(1-Earth_Data!$B$2^2*SIN(RADIANS(User_Model_Calcs!B4541))^2))*COS(RADIANS(User_Model_Calcs!B4541))</f>
        <v>5036.1126975453044</v>
      </c>
      <c r="K4541">
        <f>((Earth_Data!$B$1*(1-Earth_Data!$B$2^2))/SQRT(1-Earth_Data!$B$2^2*SIN(RADIANS(User_Model_Calcs!B4541))^2))*SIN(RADIANS(User_Model_Calcs!B4541))</f>
        <v>-3900.7294981729474</v>
      </c>
      <c r="L4541">
        <f t="shared" si="428"/>
        <v>-37.759632440936528</v>
      </c>
      <c r="M4541">
        <f t="shared" si="429"/>
        <v>6370.0958956905524</v>
      </c>
      <c r="N4541">
        <f>SQRT(User_Model_Calcs!M4541^2+Sat_Data!$B$3^2-2*User_Model_Calcs!M4541*Sat_Data!$B$3*COS(RADIANS(L4541))*COS(RADIANS(I4541)))</f>
        <v>38779.977352939241</v>
      </c>
      <c r="O4541">
        <f>DEGREES(ACOS(((Earth_Data!$B$1+Sat_Data!$B$2)/User_Model_Calcs!N4541)*SQRT(1-COS(RADIANS(User_Model_Calcs!I4541))^2*COS(RADIANS(User_Model_Calcs!B4541))^2)))</f>
        <v>28.043205397722918</v>
      </c>
      <c r="P4541">
        <f t="shared" si="426"/>
        <v>55.875797677431223</v>
      </c>
    </row>
    <row r="4542" spans="1:16" x14ac:dyDescent="0.25">
      <c r="A4542">
        <v>126.96600000000001</v>
      </c>
      <c r="B4542">
        <v>-37.331000000000003</v>
      </c>
      <c r="C4542">
        <v>2500</v>
      </c>
      <c r="D4542">
        <f t="shared" ca="1" si="425"/>
        <v>1.2</v>
      </c>
      <c r="E4542" s="1">
        <v>0.65</v>
      </c>
      <c r="F4542">
        <v>19.899999999999999</v>
      </c>
      <c r="G4542">
        <f t="shared" ca="1" si="427"/>
        <v>46.089820015575185</v>
      </c>
      <c r="H4542">
        <f t="shared" ca="1" si="430"/>
        <v>21.207551007562152</v>
      </c>
      <c r="I4542">
        <f>User_Model_Calcs!A4542-Sat_Data!$B$5</f>
        <v>16.966000000000008</v>
      </c>
      <c r="J4542">
        <f>(Earth_Data!$B$1/SQRT(1-Earth_Data!$B$2^2*SIN(RADIANS(User_Model_Calcs!B4542))^2))*COS(RADIANS(User_Model_Calcs!B4542))</f>
        <v>5077.8035593029763</v>
      </c>
      <c r="K4542">
        <f>((Earth_Data!$B$1*(1-Earth_Data!$B$2^2))/SQRT(1-Earth_Data!$B$2^2*SIN(RADIANS(User_Model_Calcs!B4542))^2))*SIN(RADIANS(User_Model_Calcs!B4542))</f>
        <v>-3846.6681072533324</v>
      </c>
      <c r="L4542">
        <f t="shared" si="428"/>
        <v>-37.145591453655484</v>
      </c>
      <c r="M4542">
        <f t="shared" si="429"/>
        <v>6370.3174578846465</v>
      </c>
      <c r="N4542">
        <f>SQRT(User_Model_Calcs!M4542^2+Sat_Data!$B$3^2-2*User_Model_Calcs!M4542*Sat_Data!$B$3*COS(RADIANS(L4542))*COS(RADIANS(I4542)))</f>
        <v>37534.376197972633</v>
      </c>
      <c r="O4542">
        <f>DEGREES(ACOS(((Earth_Data!$B$1+Sat_Data!$B$2)/User_Model_Calcs!N4542)*SQRT(1-COS(RADIANS(User_Model_Calcs!I4542))^2*COS(RADIANS(User_Model_Calcs!B4542))^2)))</f>
        <v>43.165525507218646</v>
      </c>
      <c r="P4542">
        <f t="shared" si="426"/>
        <v>26.706415781297896</v>
      </c>
    </row>
    <row r="4543" spans="1:16" x14ac:dyDescent="0.25">
      <c r="A4543">
        <v>157.19399999999999</v>
      </c>
      <c r="B4543">
        <v>-37.290999999999997</v>
      </c>
      <c r="C4543">
        <v>375</v>
      </c>
      <c r="D4543">
        <f t="shared" ca="1" si="425"/>
        <v>1.2</v>
      </c>
      <c r="E4543" s="1">
        <v>0.65</v>
      </c>
      <c r="F4543">
        <v>19.899999999999999</v>
      </c>
      <c r="G4543">
        <f t="shared" ca="1" si="427"/>
        <v>46.089820015575185</v>
      </c>
      <c r="H4543">
        <f t="shared" ca="1" si="430"/>
        <v>21.519966101382369</v>
      </c>
      <c r="I4543">
        <f>User_Model_Calcs!A4543-Sat_Data!$B$5</f>
        <v>47.193999999999988</v>
      </c>
      <c r="J4543">
        <f>(Earth_Data!$B$1/SQRT(1-Earth_Data!$B$2^2*SIN(RADIANS(User_Model_Calcs!B4543))^2))*COS(RADIANS(User_Model_Calcs!B4543))</f>
        <v>5080.4944263431762</v>
      </c>
      <c r="K4543">
        <f>((Earth_Data!$B$1*(1-Earth_Data!$B$2^2))/SQRT(1-Earth_Data!$B$2^2*SIN(RADIANS(User_Model_Calcs!B4543))^2))*SIN(RADIANS(User_Model_Calcs!B4543))</f>
        <v>-3843.1372458110545</v>
      </c>
      <c r="L4543">
        <f t="shared" si="428"/>
        <v>-37.105663477013294</v>
      </c>
      <c r="M4543">
        <f t="shared" si="429"/>
        <v>6370.3318207330658</v>
      </c>
      <c r="N4543">
        <f>SQRT(User_Model_Calcs!M4543^2+Sat_Data!$B$3^2-2*User_Model_Calcs!M4543*Sat_Data!$B$3*COS(RADIANS(L4543))*COS(RADIANS(I4543)))</f>
        <v>39080.305928420654</v>
      </c>
      <c r="O4543">
        <f>DEGREES(ACOS(((Earth_Data!$B$1+Sat_Data!$B$2)/User_Model_Calcs!N4543)*SQRT(1-COS(RADIANS(User_Model_Calcs!I4543))^2*COS(RADIANS(User_Model_Calcs!B4543))^2)))</f>
        <v>24.815633859400791</v>
      </c>
      <c r="P4543">
        <f t="shared" si="426"/>
        <v>60.700883204011753</v>
      </c>
    </row>
    <row r="4544" spans="1:16" x14ac:dyDescent="0.25">
      <c r="A4544">
        <v>139.75312173593341</v>
      </c>
      <c r="B4544">
        <v>-35.577314866215339</v>
      </c>
      <c r="C4544">
        <v>5000</v>
      </c>
      <c r="D4544">
        <f t="shared" ca="1" si="425"/>
        <v>3</v>
      </c>
      <c r="E4544" s="1">
        <v>0.65</v>
      </c>
      <c r="F4544">
        <v>19.899999999999999</v>
      </c>
      <c r="G4544">
        <f t="shared" ca="1" si="427"/>
        <v>54.048620189015942</v>
      </c>
      <c r="H4544">
        <f t="shared" ca="1" si="430"/>
        <v>15.028596956429382</v>
      </c>
      <c r="I4544">
        <f>User_Model_Calcs!A4544-Sat_Data!$B$5</f>
        <v>29.753121735933405</v>
      </c>
      <c r="J4544">
        <f>(Earth_Data!$B$1/SQRT(1-Earth_Data!$B$2^2*SIN(RADIANS(User_Model_Calcs!B4544))^2))*COS(RADIANS(User_Model_Calcs!B4544))</f>
        <v>5193.4277146856766</v>
      </c>
      <c r="K4544">
        <f>((Earth_Data!$B$1*(1-Earth_Data!$B$2^2))/SQRT(1-Earth_Data!$B$2^2*SIN(RADIANS(User_Model_Calcs!B4544))^2))*SIN(RADIANS(User_Model_Calcs!B4544))</f>
        <v>-3690.1495235058969</v>
      </c>
      <c r="L4544">
        <f t="shared" si="428"/>
        <v>-35.395400395032588</v>
      </c>
      <c r="M4544">
        <f t="shared" si="429"/>
        <v>6370.9414479726693</v>
      </c>
      <c r="N4544">
        <f>SQRT(User_Model_Calcs!M4544^2+Sat_Data!$B$3^2-2*User_Model_Calcs!M4544*Sat_Data!$B$3*COS(RADIANS(L4544))*COS(RADIANS(I4544)))</f>
        <v>37923.413786700927</v>
      </c>
      <c r="O4544">
        <f>DEGREES(ACOS(((Earth_Data!$B$1+Sat_Data!$B$2)/User_Model_Calcs!N4544)*SQRT(1-COS(RADIANS(User_Model_Calcs!I4544))^2*COS(RADIANS(User_Model_Calcs!B4544))^2)))</f>
        <v>38.067651230130537</v>
      </c>
      <c r="P4544">
        <f t="shared" si="426"/>
        <v>44.494244448115133</v>
      </c>
    </row>
    <row r="4545" spans="1:16" x14ac:dyDescent="0.25">
      <c r="A4545">
        <v>146.39310277651148</v>
      </c>
      <c r="B4545">
        <v>-31.966978118377639</v>
      </c>
      <c r="C4545">
        <v>4700</v>
      </c>
      <c r="D4545">
        <f t="shared" ca="1" si="425"/>
        <v>3</v>
      </c>
      <c r="E4545" s="1">
        <v>0.65</v>
      </c>
      <c r="F4545">
        <v>19.899999999999999</v>
      </c>
      <c r="G4545">
        <f t="shared" ca="1" si="427"/>
        <v>54.048620189015942</v>
      </c>
      <c r="H4545">
        <f t="shared" ca="1" si="430"/>
        <v>18.825634914852788</v>
      </c>
      <c r="I4545">
        <f>User_Model_Calcs!A4545-Sat_Data!$B$5</f>
        <v>36.393102776511483</v>
      </c>
      <c r="J4545">
        <f>(Earth_Data!$B$1/SQRT(1-Earth_Data!$B$2^2*SIN(RADIANS(User_Model_Calcs!B4545))^2))*COS(RADIANS(User_Model_Calcs!B4545))</f>
        <v>5416.0003682946171</v>
      </c>
      <c r="K4545">
        <f>((Earth_Data!$B$1*(1-Earth_Data!$B$2^2))/SQRT(1-Earth_Data!$B$2^2*SIN(RADIANS(User_Model_Calcs!B4545))^2))*SIN(RADIANS(User_Model_Calcs!B4545))</f>
        <v>-3357.3267870801528</v>
      </c>
      <c r="L4545">
        <f t="shared" si="428"/>
        <v>-31.794377781312036</v>
      </c>
      <c r="M4545">
        <f t="shared" si="429"/>
        <v>6372.1819767339794</v>
      </c>
      <c r="N4545">
        <f>SQRT(User_Model_Calcs!M4545^2+Sat_Data!$B$3^2-2*User_Model_Calcs!M4545*Sat_Data!$B$3*COS(RADIANS(L4545))*COS(RADIANS(I4545)))</f>
        <v>38089.028345955274</v>
      </c>
      <c r="O4545">
        <f>DEGREES(ACOS(((Earth_Data!$B$1+Sat_Data!$B$2)/User_Model_Calcs!N4545)*SQRT(1-COS(RADIANS(User_Model_Calcs!I4545))^2*COS(RADIANS(User_Model_Calcs!B4545))^2)))</f>
        <v>36.03343012165729</v>
      </c>
      <c r="P4545">
        <f t="shared" si="426"/>
        <v>54.31095706429258</v>
      </c>
    </row>
    <row r="4546" spans="1:16" x14ac:dyDescent="0.25">
      <c r="A4546">
        <v>150.37583754346437</v>
      </c>
      <c r="B4546">
        <v>-36.35213412243926</v>
      </c>
      <c r="C4546">
        <v>5000</v>
      </c>
      <c r="D4546">
        <f t="shared" ref="D4546:D4609" ca="1" si="431">CHOOSE(RANDBETWEEN(1,3),0.75,1.2,3)</f>
        <v>1.2</v>
      </c>
      <c r="E4546" s="1">
        <v>0.65</v>
      </c>
      <c r="F4546">
        <v>19.899999999999999</v>
      </c>
      <c r="G4546">
        <f t="shared" ca="1" si="427"/>
        <v>46.089820015575185</v>
      </c>
      <c r="H4546">
        <f t="shared" ca="1" si="430"/>
        <v>19.027236042421475</v>
      </c>
      <c r="I4546">
        <f>User_Model_Calcs!A4546-Sat_Data!$B$5</f>
        <v>40.375837543464371</v>
      </c>
      <c r="J4546">
        <f>(Earth_Data!$B$1/SQRT(1-Earth_Data!$B$2^2*SIN(RADIANS(User_Model_Calcs!B4546))^2))*COS(RADIANS(User_Model_Calcs!B4546))</f>
        <v>5142.9374341782805</v>
      </c>
      <c r="K4546">
        <f>((Earth_Data!$B$1*(1-Earth_Data!$B$2^2))/SQRT(1-Earth_Data!$B$2^2*SIN(RADIANS(User_Model_Calcs!B4546))^2))*SIN(RADIANS(User_Model_Calcs!B4546))</f>
        <v>-3759.733462559213</v>
      </c>
      <c r="L4546">
        <f t="shared" si="428"/>
        <v>-36.168591274734609</v>
      </c>
      <c r="M4546">
        <f t="shared" si="429"/>
        <v>6370.6672461650169</v>
      </c>
      <c r="N4546">
        <f>SQRT(User_Model_Calcs!M4546^2+Sat_Data!$B$3^2-2*User_Model_Calcs!M4546*Sat_Data!$B$3*COS(RADIANS(L4546))*COS(RADIANS(I4546)))</f>
        <v>38574.683229187234</v>
      </c>
      <c r="O4546">
        <f>DEGREES(ACOS(((Earth_Data!$B$1+Sat_Data!$B$2)/User_Model_Calcs!N4546)*SQRT(1-COS(RADIANS(User_Model_Calcs!I4546))^2*COS(RADIANS(User_Model_Calcs!B4546))^2)))</f>
        <v>30.330039263342496</v>
      </c>
      <c r="P4546">
        <f t="shared" ref="P4546:P4609" si="432">DEGREES(ASIN(SIN(RADIANS(ABS(I4546)))/(SIN(ACOS(COS(RADIANS(I4546))*COS(RADIANS(B4546)))))))</f>
        <v>55.120808731606964</v>
      </c>
    </row>
    <row r="4547" spans="1:16" x14ac:dyDescent="0.25">
      <c r="A4547">
        <v>143.9038214369171</v>
      </c>
      <c r="B4547">
        <v>-47.861092944627522</v>
      </c>
      <c r="C4547">
        <v>5000</v>
      </c>
      <c r="D4547">
        <f t="shared" ca="1" si="431"/>
        <v>3</v>
      </c>
      <c r="E4547" s="1">
        <v>0.65</v>
      </c>
      <c r="F4547">
        <v>19.899999999999999</v>
      </c>
      <c r="G4547">
        <f t="shared" ref="G4547:G4610" ca="1" si="433">20.4+20*LOG(F4547)+20*LOG(D4547)+10*LOG(E4547)</f>
        <v>54.048620189015942</v>
      </c>
      <c r="H4547">
        <f t="shared" ca="1" si="430"/>
        <v>19.213044078335862</v>
      </c>
      <c r="I4547">
        <f>User_Model_Calcs!A4547-Sat_Data!$B$5</f>
        <v>33.903821436917099</v>
      </c>
      <c r="J4547">
        <f>(Earth_Data!$B$1/SQRT(1-Earth_Data!$B$2^2*SIN(RADIANS(User_Model_Calcs!B4547))^2))*COS(RADIANS(User_Model_Calcs!B4547))</f>
        <v>4287.185259882036</v>
      </c>
      <c r="K4547">
        <f>((Earth_Data!$B$1*(1-Earth_Data!$B$2^2))/SQRT(1-Earth_Data!$B$2^2*SIN(RADIANS(User_Model_Calcs!B4547))^2))*SIN(RADIANS(User_Model_Calcs!B4547))</f>
        <v>-4706.529508173976</v>
      </c>
      <c r="L4547">
        <f t="shared" ref="L4547:L4610" si="434">DEGREES(ATAN((K4547/J4547)))</f>
        <v>-47.669560623644841</v>
      </c>
      <c r="M4547">
        <f t="shared" ref="M4547:M4610" si="435">SQRT(J4547^2+K4547^2)</f>
        <v>6366.4257997609748</v>
      </c>
      <c r="N4547">
        <f>SQRT(User_Model_Calcs!M4547^2+Sat_Data!$B$3^2-2*User_Model_Calcs!M4547*Sat_Data!$B$3*COS(RADIANS(L4547))*COS(RADIANS(I4547)))</f>
        <v>38965.168952643551</v>
      </c>
      <c r="O4547">
        <f>DEGREES(ACOS(((Earth_Data!$B$1+Sat_Data!$B$2)/User_Model_Calcs!N4547)*SQRT(1-COS(RADIANS(User_Model_Calcs!I4547))^2*COS(RADIANS(User_Model_Calcs!B4547))^2)))</f>
        <v>25.999093252774724</v>
      </c>
      <c r="P4547">
        <f t="shared" si="432"/>
        <v>42.187245638354675</v>
      </c>
    </row>
    <row r="4548" spans="1:16" x14ac:dyDescent="0.25">
      <c r="A4548">
        <v>134.2022570092023</v>
      </c>
      <c r="B4548">
        <v>-44.566574484974737</v>
      </c>
      <c r="C4548">
        <v>5000</v>
      </c>
      <c r="D4548">
        <f t="shared" ca="1" si="431"/>
        <v>0.75</v>
      </c>
      <c r="E4548" s="1">
        <v>0.65</v>
      </c>
      <c r="F4548">
        <v>19.899999999999999</v>
      </c>
      <c r="G4548">
        <f t="shared" ca="1" si="433"/>
        <v>42.007420362456692</v>
      </c>
      <c r="H4548">
        <f t="shared" ca="1" si="430"/>
        <v>19.926268537027997</v>
      </c>
      <c r="I4548">
        <f>User_Model_Calcs!A4548-Sat_Data!$B$5</f>
        <v>24.202257009202299</v>
      </c>
      <c r="J4548">
        <f>(Earth_Data!$B$1/SQRT(1-Earth_Data!$B$2^2*SIN(RADIANS(User_Model_Calcs!B4548))^2))*COS(RADIANS(User_Model_Calcs!B4548))</f>
        <v>4551.522186508696</v>
      </c>
      <c r="K4548">
        <f>((Earth_Data!$B$1*(1-Earth_Data!$B$2^2))/SQRT(1-Earth_Data!$B$2^2*SIN(RADIANS(User_Model_Calcs!B4548))^2))*SIN(RADIANS(User_Model_Calcs!B4548))</f>
        <v>-4453.1634021978134</v>
      </c>
      <c r="L4548">
        <f t="shared" si="434"/>
        <v>-44.374179248386618</v>
      </c>
      <c r="M4548">
        <f t="shared" si="435"/>
        <v>6367.6540814459213</v>
      </c>
      <c r="N4548">
        <f>SQRT(User_Model_Calcs!M4548^2+Sat_Data!$B$3^2-2*User_Model_Calcs!M4548*Sat_Data!$B$3*COS(RADIANS(L4548))*COS(RADIANS(I4548)))</f>
        <v>38318.091253000632</v>
      </c>
      <c r="O4548">
        <f>DEGREES(ACOS(((Earth_Data!$B$1+Sat_Data!$B$2)/User_Model_Calcs!N4548)*SQRT(1-COS(RADIANS(User_Model_Calcs!I4548))^2*COS(RADIANS(User_Model_Calcs!B4548))^2)))</f>
        <v>33.239791373933869</v>
      </c>
      <c r="P4548">
        <f t="shared" si="432"/>
        <v>32.639693272208724</v>
      </c>
    </row>
    <row r="4549" spans="1:16" x14ac:dyDescent="0.25">
      <c r="A4549">
        <v>156.55099999999999</v>
      </c>
      <c r="B4549">
        <v>-34.976999999999997</v>
      </c>
      <c r="C4549">
        <v>3750</v>
      </c>
      <c r="D4549">
        <f t="shared" ca="1" si="431"/>
        <v>3</v>
      </c>
      <c r="E4549" s="1">
        <v>0.65</v>
      </c>
      <c r="F4549">
        <v>19.899999999999999</v>
      </c>
      <c r="G4549">
        <f t="shared" ca="1" si="433"/>
        <v>54.048620189015942</v>
      </c>
      <c r="H4549">
        <f t="shared" ca="1" si="430"/>
        <v>17.621677638431404</v>
      </c>
      <c r="I4549">
        <f>User_Model_Calcs!A4549-Sat_Data!$B$5</f>
        <v>46.550999999999988</v>
      </c>
      <c r="J4549">
        <f>(Earth_Data!$B$1/SQRT(1-Earth_Data!$B$2^2*SIN(RADIANS(User_Model_Calcs!B4549))^2))*COS(RADIANS(User_Model_Calcs!B4549))</f>
        <v>5231.8925494746509</v>
      </c>
      <c r="K4549">
        <f>((Earth_Data!$B$1*(1-Earth_Data!$B$2^2))/SQRT(1-Earth_Data!$B$2^2*SIN(RADIANS(User_Model_Calcs!B4549))^2))*SIN(RADIANS(User_Model_Calcs!B4549))</f>
        <v>-3635.7777488124348</v>
      </c>
      <c r="L4549">
        <f t="shared" si="434"/>
        <v>-34.796438415092297</v>
      </c>
      <c r="M4549">
        <f t="shared" si="435"/>
        <v>6371.1521319152298</v>
      </c>
      <c r="N4549">
        <f>SQRT(User_Model_Calcs!M4549^2+Sat_Data!$B$3^2-2*User_Model_Calcs!M4549*Sat_Data!$B$3*COS(RADIANS(L4549))*COS(RADIANS(I4549)))</f>
        <v>38922.89350802976</v>
      </c>
      <c r="O4549">
        <f>DEGREES(ACOS(((Earth_Data!$B$1+Sat_Data!$B$2)/User_Model_Calcs!N4549)*SQRT(1-COS(RADIANS(User_Model_Calcs!I4549))^2*COS(RADIANS(User_Model_Calcs!B4549))^2)))</f>
        <v>26.502814416315282</v>
      </c>
      <c r="P4549">
        <f t="shared" si="432"/>
        <v>61.497036178473877</v>
      </c>
    </row>
    <row r="4550" spans="1:16" x14ac:dyDescent="0.25">
      <c r="A4550">
        <v>148.84529664668349</v>
      </c>
      <c r="B4550">
        <v>-27.32974673401219</v>
      </c>
      <c r="C4550">
        <v>5000</v>
      </c>
      <c r="D4550">
        <f t="shared" ca="1" si="431"/>
        <v>0.75</v>
      </c>
      <c r="E4550" s="1">
        <v>0.65</v>
      </c>
      <c r="F4550">
        <v>19.899999999999999</v>
      </c>
      <c r="G4550">
        <f t="shared" ca="1" si="433"/>
        <v>42.007420362456692</v>
      </c>
      <c r="H4550">
        <f t="shared" ca="1" si="430"/>
        <v>23.595376703681723</v>
      </c>
      <c r="I4550">
        <f>User_Model_Calcs!A4550-Sat_Data!$B$5</f>
        <v>38.845296646683494</v>
      </c>
      <c r="J4550">
        <f>(Earth_Data!$B$1/SQRT(1-Earth_Data!$B$2^2*SIN(RADIANS(User_Model_Calcs!B4550))^2))*COS(RADIANS(User_Model_Calcs!B4550))</f>
        <v>5670.2075764308083</v>
      </c>
      <c r="K4550">
        <f>((Earth_Data!$B$1*(1-Earth_Data!$B$2^2))/SQRT(1-Earth_Data!$B$2^2*SIN(RADIANS(User_Model_Calcs!B4550))^2))*SIN(RADIANS(User_Model_Calcs!B4550))</f>
        <v>-2910.7242430846636</v>
      </c>
      <c r="L4550">
        <f t="shared" si="434"/>
        <v>-27.173082596847941</v>
      </c>
      <c r="M4550">
        <f t="shared" si="435"/>
        <v>6373.6621795553401</v>
      </c>
      <c r="N4550">
        <f>SQRT(User_Model_Calcs!M4550^2+Sat_Data!$B$3^2-2*User_Model_Calcs!M4550*Sat_Data!$B$3*COS(RADIANS(L4550))*COS(RADIANS(I4550)))</f>
        <v>38026.673670220043</v>
      </c>
      <c r="O4550">
        <f>DEGREES(ACOS(((Earth_Data!$B$1+Sat_Data!$B$2)/User_Model_Calcs!N4550)*SQRT(1-COS(RADIANS(User_Model_Calcs!I4550))^2*COS(RADIANS(User_Model_Calcs!B4550))^2)))</f>
        <v>36.818136629415349</v>
      </c>
      <c r="P4550">
        <f t="shared" si="432"/>
        <v>60.312742913670057</v>
      </c>
    </row>
    <row r="4551" spans="1:16" x14ac:dyDescent="0.25">
      <c r="A4551">
        <v>156.488</v>
      </c>
      <c r="B4551">
        <v>-41.796999999999997</v>
      </c>
      <c r="C4551">
        <v>375</v>
      </c>
      <c r="D4551">
        <f t="shared" ca="1" si="431"/>
        <v>0.75</v>
      </c>
      <c r="E4551" s="1">
        <v>0.65</v>
      </c>
      <c r="F4551">
        <v>19.899999999999999</v>
      </c>
      <c r="G4551">
        <f t="shared" ca="1" si="433"/>
        <v>42.007420362456692</v>
      </c>
      <c r="H4551">
        <f t="shared" ca="1" si="430"/>
        <v>20.863982434805745</v>
      </c>
      <c r="I4551">
        <f>User_Model_Calcs!A4551-Sat_Data!$B$5</f>
        <v>46.488</v>
      </c>
      <c r="J4551">
        <f>(Earth_Data!$B$1/SQRT(1-Earth_Data!$B$2^2*SIN(RADIANS(User_Model_Calcs!B4551))^2))*COS(RADIANS(User_Model_Calcs!B4551))</f>
        <v>4762.0588404547916</v>
      </c>
      <c r="K4551">
        <f>((Earth_Data!$B$1*(1-Earth_Data!$B$2^2))/SQRT(1-Earth_Data!$B$2^2*SIN(RADIANS(User_Model_Calcs!B4551))^2))*SIN(RADIANS(User_Model_Calcs!B4551))</f>
        <v>-4228.8226537517266</v>
      </c>
      <c r="L4551">
        <f t="shared" si="434"/>
        <v>-41.605846052644701</v>
      </c>
      <c r="M4551">
        <f t="shared" si="435"/>
        <v>6368.6847493683836</v>
      </c>
      <c r="N4551">
        <f>SQRT(User_Model_Calcs!M4551^2+Sat_Data!$B$3^2-2*User_Model_Calcs!M4551*Sat_Data!$B$3*COS(RADIANS(L4551))*COS(RADIANS(I4551)))</f>
        <v>39266.869099363641</v>
      </c>
      <c r="O4551">
        <f>DEGREES(ACOS(((Earth_Data!$B$1+Sat_Data!$B$2)/User_Model_Calcs!N4551)*SQRT(1-COS(RADIANS(User_Model_Calcs!I4551))^2*COS(RADIANS(User_Model_Calcs!B4551))^2)))</f>
        <v>22.847959454701105</v>
      </c>
      <c r="P4551">
        <f t="shared" si="432"/>
        <v>57.676662451399324</v>
      </c>
    </row>
    <row r="4552" spans="1:16" x14ac:dyDescent="0.25">
      <c r="A4552">
        <v>138.18926509596562</v>
      </c>
      <c r="B4552">
        <v>-30.876697125115115</v>
      </c>
      <c r="C4552">
        <v>4700</v>
      </c>
      <c r="D4552">
        <f t="shared" ca="1" si="431"/>
        <v>1.2</v>
      </c>
      <c r="E4552" s="1">
        <v>0.65</v>
      </c>
      <c r="F4552">
        <v>19.899999999999999</v>
      </c>
      <c r="G4552">
        <f t="shared" ca="1" si="433"/>
        <v>46.089820015575185</v>
      </c>
      <c r="H4552">
        <f t="shared" ca="1" si="430"/>
        <v>19.669991428494516</v>
      </c>
      <c r="I4552">
        <f>User_Model_Calcs!A4552-Sat_Data!$B$5</f>
        <v>28.189265095965624</v>
      </c>
      <c r="J4552">
        <f>(Earth_Data!$B$1/SQRT(1-Earth_Data!$B$2^2*SIN(RADIANS(User_Model_Calcs!B4552))^2))*COS(RADIANS(User_Model_Calcs!B4552))</f>
        <v>5479.0219911905087</v>
      </c>
      <c r="K4552">
        <f>((Earth_Data!$B$1*(1-Earth_Data!$B$2^2))/SQRT(1-Earth_Data!$B$2^2*SIN(RADIANS(User_Model_Calcs!B4552))^2))*SIN(RADIANS(User_Model_Calcs!B4552))</f>
        <v>-3254.1692894030925</v>
      </c>
      <c r="L4552">
        <f t="shared" si="434"/>
        <v>-30.707453400260356</v>
      </c>
      <c r="M4552">
        <f t="shared" si="435"/>
        <v>6372.5426435641393</v>
      </c>
      <c r="N4552">
        <f>SQRT(User_Model_Calcs!M4552^2+Sat_Data!$B$3^2-2*User_Model_Calcs!M4552*Sat_Data!$B$3*COS(RADIANS(L4552))*COS(RADIANS(I4552)))</f>
        <v>37565.792133564712</v>
      </c>
      <c r="O4552">
        <f>DEGREES(ACOS(((Earth_Data!$B$1+Sat_Data!$B$2)/User_Model_Calcs!N4552)*SQRT(1-COS(RADIANS(User_Model_Calcs!I4552))^2*COS(RADIANS(User_Model_Calcs!B4552))^2)))</f>
        <v>42.770516273230932</v>
      </c>
      <c r="P4552">
        <f t="shared" si="432"/>
        <v>46.242871887900861</v>
      </c>
    </row>
    <row r="4553" spans="1:16" x14ac:dyDescent="0.25">
      <c r="A4553">
        <v>136.61500000000001</v>
      </c>
      <c r="B4553">
        <v>-37.709000000000003</v>
      </c>
      <c r="C4553">
        <v>1250</v>
      </c>
      <c r="D4553">
        <f t="shared" ca="1" si="431"/>
        <v>3</v>
      </c>
      <c r="E4553" s="1">
        <v>0.65</v>
      </c>
      <c r="F4553">
        <v>19.899999999999999</v>
      </c>
      <c r="G4553">
        <f t="shared" ca="1" si="433"/>
        <v>54.048620189015942</v>
      </c>
      <c r="H4553">
        <f t="shared" ca="1" si="430"/>
        <v>17.804765764076318</v>
      </c>
      <c r="I4553">
        <f>User_Model_Calcs!A4553-Sat_Data!$B$5</f>
        <v>26.615000000000009</v>
      </c>
      <c r="J4553">
        <f>(Earth_Data!$B$1/SQRT(1-Earth_Data!$B$2^2*SIN(RADIANS(User_Model_Calcs!B4553))^2))*COS(RADIANS(User_Model_Calcs!B4553))</f>
        <v>5052.2524613233036</v>
      </c>
      <c r="K4553">
        <f>((Earth_Data!$B$1*(1-Earth_Data!$B$2^2))/SQRT(1-Earth_Data!$B$2^2*SIN(RADIANS(User_Model_Calcs!B4553))^2))*SIN(RADIANS(User_Model_Calcs!B4553))</f>
        <v>-3879.9428879171669</v>
      </c>
      <c r="L4553">
        <f t="shared" si="434"/>
        <v>-37.522928652518061</v>
      </c>
      <c r="M4553">
        <f t="shared" si="435"/>
        <v>6370.1814531806222</v>
      </c>
      <c r="N4553">
        <f>SQRT(User_Model_Calcs!M4553^2+Sat_Data!$B$3^2-2*User_Model_Calcs!M4553*Sat_Data!$B$3*COS(RADIANS(L4553))*COS(RADIANS(I4553)))</f>
        <v>37914.26459119979</v>
      </c>
      <c r="O4553">
        <f>DEGREES(ACOS(((Earth_Data!$B$1+Sat_Data!$B$2)/User_Model_Calcs!N4553)*SQRT(1-COS(RADIANS(User_Model_Calcs!I4553))^2*COS(RADIANS(User_Model_Calcs!B4553))^2)))</f>
        <v>38.17230059735563</v>
      </c>
      <c r="P4553">
        <f t="shared" si="432"/>
        <v>39.325759661420719</v>
      </c>
    </row>
    <row r="4554" spans="1:16" x14ac:dyDescent="0.25">
      <c r="A4554">
        <v>136.86394860781661</v>
      </c>
      <c r="B4554">
        <v>-31.103232952208344</v>
      </c>
      <c r="C4554">
        <v>4700</v>
      </c>
      <c r="D4554">
        <f t="shared" ca="1" si="431"/>
        <v>3</v>
      </c>
      <c r="E4554" s="1">
        <v>0.65</v>
      </c>
      <c r="F4554">
        <v>19.899999999999999</v>
      </c>
      <c r="G4554">
        <f t="shared" ca="1" si="433"/>
        <v>54.048620189015942</v>
      </c>
      <c r="H4554">
        <f t="shared" ca="1" si="430"/>
        <v>23.914871758947491</v>
      </c>
      <c r="I4554">
        <f>User_Model_Calcs!A4554-Sat_Data!$B$5</f>
        <v>26.86394860781661</v>
      </c>
      <c r="J4554">
        <f>(Earth_Data!$B$1/SQRT(1-Earth_Data!$B$2^2*SIN(RADIANS(User_Model_Calcs!B4554))^2))*COS(RADIANS(User_Model_Calcs!B4554))</f>
        <v>5466.0901373659681</v>
      </c>
      <c r="K4554">
        <f>((Earth_Data!$B$1*(1-Earth_Data!$B$2^2))/SQRT(1-Earth_Data!$B$2^2*SIN(RADIANS(User_Model_Calcs!B4554))^2))*SIN(RADIANS(User_Model_Calcs!B4554))</f>
        <v>-3275.7000486915977</v>
      </c>
      <c r="L4554">
        <f t="shared" si="434"/>
        <v>-30.933271554160616</v>
      </c>
      <c r="M4554">
        <f t="shared" si="435"/>
        <v>6372.4682971991033</v>
      </c>
      <c r="N4554">
        <f>SQRT(User_Model_Calcs!M4554^2+Sat_Data!$B$3^2-2*User_Model_Calcs!M4554*Sat_Data!$B$3*COS(RADIANS(L4554))*COS(RADIANS(I4554)))</f>
        <v>37512.950137471293</v>
      </c>
      <c r="O4554">
        <f>DEGREES(ACOS(((Earth_Data!$B$1+Sat_Data!$B$2)/User_Model_Calcs!N4554)*SQRT(1-COS(RADIANS(User_Model_Calcs!I4554))^2*COS(RADIANS(User_Model_Calcs!B4554))^2)))</f>
        <v>43.494858416282831</v>
      </c>
      <c r="P4554">
        <f t="shared" si="432"/>
        <v>44.437565884409331</v>
      </c>
    </row>
    <row r="4555" spans="1:16" x14ac:dyDescent="0.25">
      <c r="A4555">
        <v>149.53999344418324</v>
      </c>
      <c r="B4555">
        <v>-40.13955848406782</v>
      </c>
      <c r="C4555">
        <v>4700</v>
      </c>
      <c r="D4555">
        <f t="shared" ca="1" si="431"/>
        <v>1.2</v>
      </c>
      <c r="E4555" s="1">
        <v>0.65</v>
      </c>
      <c r="F4555">
        <v>19.899999999999999</v>
      </c>
      <c r="G4555">
        <f t="shared" ca="1" si="433"/>
        <v>46.089820015575185</v>
      </c>
      <c r="H4555">
        <f t="shared" ca="1" si="430"/>
        <v>15.726996545461203</v>
      </c>
      <c r="I4555">
        <f>User_Model_Calcs!A4555-Sat_Data!$B$5</f>
        <v>39.539993444183239</v>
      </c>
      <c r="J4555">
        <f>(Earth_Data!$B$1/SQRT(1-Earth_Data!$B$2^2*SIN(RADIANS(User_Model_Calcs!B4555))^2))*COS(RADIANS(User_Model_Calcs!B4555))</f>
        <v>4882.7349395911306</v>
      </c>
      <c r="K4555">
        <f>((Earth_Data!$B$1*(1-Earth_Data!$B$2^2))/SQRT(1-Earth_Data!$B$2^2*SIN(RADIANS(User_Model_Calcs!B4555))^2))*SIN(RADIANS(User_Model_Calcs!B4555))</f>
        <v>-4089.845554949794</v>
      </c>
      <c r="L4555">
        <f t="shared" si="434"/>
        <v>-39.950001790331804</v>
      </c>
      <c r="M4555">
        <f t="shared" si="435"/>
        <v>6369.2964410244394</v>
      </c>
      <c r="N4555">
        <f>SQRT(User_Model_Calcs!M4555^2+Sat_Data!$B$3^2-2*User_Model_Calcs!M4555*Sat_Data!$B$3*COS(RADIANS(L4555))*COS(RADIANS(I4555)))</f>
        <v>38740.767588769901</v>
      </c>
      <c r="O4555">
        <f>DEGREES(ACOS(((Earth_Data!$B$1+Sat_Data!$B$2)/User_Model_Calcs!N4555)*SQRT(1-COS(RADIANS(User_Model_Calcs!I4555))^2*COS(RADIANS(User_Model_Calcs!B4555))^2)))</f>
        <v>28.464979232616017</v>
      </c>
      <c r="P4555">
        <f t="shared" si="432"/>
        <v>52.013235127546508</v>
      </c>
    </row>
    <row r="4556" spans="1:16" x14ac:dyDescent="0.25">
      <c r="A4556">
        <v>149.34783833498571</v>
      </c>
      <c r="B4556">
        <v>-45.677911157346379</v>
      </c>
      <c r="C4556">
        <v>950</v>
      </c>
      <c r="D4556">
        <f t="shared" ca="1" si="431"/>
        <v>0.75</v>
      </c>
      <c r="E4556" s="1">
        <v>0.65</v>
      </c>
      <c r="F4556">
        <v>19.899999999999999</v>
      </c>
      <c r="G4556">
        <f t="shared" ca="1" si="433"/>
        <v>42.007420362456692</v>
      </c>
      <c r="H4556">
        <f t="shared" ca="1" si="430"/>
        <v>17.795822404610732</v>
      </c>
      <c r="I4556">
        <f>User_Model_Calcs!A4556-Sat_Data!$B$5</f>
        <v>39.34783833498571</v>
      </c>
      <c r="J4556">
        <f>(Earth_Data!$B$1/SQRT(1-Earth_Data!$B$2^2*SIN(RADIANS(User_Model_Calcs!B4556))^2))*COS(RADIANS(User_Model_Calcs!B4556))</f>
        <v>4464.0043902734888</v>
      </c>
      <c r="K4556">
        <f>((Earth_Data!$B$1*(1-Earth_Data!$B$2^2))/SQRT(1-Earth_Data!$B$2^2*SIN(RADIANS(User_Model_Calcs!B4556))^2))*SIN(RADIANS(User_Model_Calcs!B4556))</f>
        <v>-4540.3084924897721</v>
      </c>
      <c r="L4556">
        <f t="shared" si="434"/>
        <v>-45.485522707488876</v>
      </c>
      <c r="M4556">
        <f t="shared" si="435"/>
        <v>6367.2393078441564</v>
      </c>
      <c r="N4556">
        <f>SQRT(User_Model_Calcs!M4556^2+Sat_Data!$B$3^2-2*User_Model_Calcs!M4556*Sat_Data!$B$3*COS(RADIANS(L4556))*COS(RADIANS(I4556)))</f>
        <v>39080.043548692556</v>
      </c>
      <c r="O4556">
        <f>DEGREES(ACOS(((Earth_Data!$B$1+Sat_Data!$B$2)/User_Model_Calcs!N4556)*SQRT(1-COS(RADIANS(User_Model_Calcs!I4556))^2*COS(RADIANS(User_Model_Calcs!B4556))^2)))</f>
        <v>24.786619680295203</v>
      </c>
      <c r="P4556">
        <f t="shared" si="432"/>
        <v>48.892401623374539</v>
      </c>
    </row>
    <row r="4557" spans="1:16" x14ac:dyDescent="0.25">
      <c r="A4557">
        <v>144.57089830118903</v>
      </c>
      <c r="B4557">
        <v>-36.211575742752217</v>
      </c>
      <c r="C4557">
        <v>5000</v>
      </c>
      <c r="D4557">
        <f t="shared" ca="1" si="431"/>
        <v>1.2</v>
      </c>
      <c r="E4557" s="1">
        <v>0.65</v>
      </c>
      <c r="F4557">
        <v>19.899999999999999</v>
      </c>
      <c r="G4557">
        <f t="shared" ca="1" si="433"/>
        <v>46.089820015575185</v>
      </c>
      <c r="H4557">
        <f t="shared" ca="1" si="430"/>
        <v>15.843303689574167</v>
      </c>
      <c r="I4557">
        <f>User_Model_Calcs!A4557-Sat_Data!$B$5</f>
        <v>34.570898301189033</v>
      </c>
      <c r="J4557">
        <f>(Earth_Data!$B$1/SQRT(1-Earth_Data!$B$2^2*SIN(RADIANS(User_Model_Calcs!B4557))^2))*COS(RADIANS(User_Model_Calcs!B4557))</f>
        <v>5152.1670561052797</v>
      </c>
      <c r="K4557">
        <f>((Earth_Data!$B$1*(1-Earth_Data!$B$2^2))/SQRT(1-Earth_Data!$B$2^2*SIN(RADIANS(User_Model_Calcs!B4557))^2))*SIN(RADIANS(User_Model_Calcs!B4557))</f>
        <v>-3747.1605115594198</v>
      </c>
      <c r="L4557">
        <f t="shared" si="434"/>
        <v>-36.028318391743923</v>
      </c>
      <c r="M4557">
        <f t="shared" si="435"/>
        <v>6370.717171041797</v>
      </c>
      <c r="N4557">
        <f>SQRT(User_Model_Calcs!M4557^2+Sat_Data!$B$3^2-2*User_Model_Calcs!M4557*Sat_Data!$B$3*COS(RADIANS(L4557))*COS(RADIANS(I4557)))</f>
        <v>38218.380780727988</v>
      </c>
      <c r="O4557">
        <f>DEGREES(ACOS(((Earth_Data!$B$1+Sat_Data!$B$2)/User_Model_Calcs!N4557)*SQRT(1-COS(RADIANS(User_Model_Calcs!I4557))^2*COS(RADIANS(User_Model_Calcs!B4557))^2)))</f>
        <v>34.455593617143457</v>
      </c>
      <c r="P4557">
        <f t="shared" si="432"/>
        <v>49.393540628444413</v>
      </c>
    </row>
    <row r="4558" spans="1:16" x14ac:dyDescent="0.25">
      <c r="A4558">
        <v>142.15299999999999</v>
      </c>
      <c r="B4558">
        <v>-35.567</v>
      </c>
      <c r="C4558">
        <v>375</v>
      </c>
      <c r="D4558">
        <f t="shared" ca="1" si="431"/>
        <v>3</v>
      </c>
      <c r="E4558" s="1">
        <v>0.65</v>
      </c>
      <c r="F4558">
        <v>19.899999999999999</v>
      </c>
      <c r="G4558">
        <f t="shared" ca="1" si="433"/>
        <v>54.048620189015942</v>
      </c>
      <c r="H4558">
        <f t="shared" ca="1" si="430"/>
        <v>17.433669868283889</v>
      </c>
      <c r="I4558">
        <f>User_Model_Calcs!A4558-Sat_Data!$B$5</f>
        <v>32.152999999999992</v>
      </c>
      <c r="J4558">
        <f>(Earth_Data!$B$1/SQRT(1-Earth_Data!$B$2^2*SIN(RADIANS(User_Model_Calcs!B4558))^2))*COS(RADIANS(User_Model_Calcs!B4558))</f>
        <v>5194.0934707778633</v>
      </c>
      <c r="K4558">
        <f>((Earth_Data!$B$1*(1-Earth_Data!$B$2^2))/SQRT(1-Earth_Data!$B$2^2*SIN(RADIANS(User_Model_Calcs!B4558))^2))*SIN(RADIANS(User_Model_Calcs!B4558))</f>
        <v>-3689.2186498757414</v>
      </c>
      <c r="L4558">
        <f t="shared" si="434"/>
        <v>-35.385108104133643</v>
      </c>
      <c r="M4558">
        <f t="shared" si="435"/>
        <v>6370.9450813649473</v>
      </c>
      <c r="N4558">
        <f>SQRT(User_Model_Calcs!M4558^2+Sat_Data!$B$3^2-2*User_Model_Calcs!M4558*Sat_Data!$B$3*COS(RADIANS(L4558))*COS(RADIANS(I4558)))</f>
        <v>38046.972404007291</v>
      </c>
      <c r="O4558">
        <f>DEGREES(ACOS(((Earth_Data!$B$1+Sat_Data!$B$2)/User_Model_Calcs!N4558)*SQRT(1-COS(RADIANS(User_Model_Calcs!I4558))^2*COS(RADIANS(User_Model_Calcs!B4558))^2)))</f>
        <v>36.531709847306324</v>
      </c>
      <c r="P4558">
        <f t="shared" si="432"/>
        <v>47.220855339839957</v>
      </c>
    </row>
    <row r="4559" spans="1:16" x14ac:dyDescent="0.25">
      <c r="A4559">
        <v>151.9298430533949</v>
      </c>
      <c r="B4559">
        <v>-41.486791045296684</v>
      </c>
      <c r="C4559">
        <v>950</v>
      </c>
      <c r="D4559">
        <f t="shared" ca="1" si="431"/>
        <v>3</v>
      </c>
      <c r="E4559" s="1">
        <v>0.65</v>
      </c>
      <c r="F4559">
        <v>19.899999999999999</v>
      </c>
      <c r="G4559">
        <f t="shared" ca="1" si="433"/>
        <v>54.048620189015942</v>
      </c>
      <c r="H4559">
        <f t="shared" ca="1" si="430"/>
        <v>19.377978310822172</v>
      </c>
      <c r="I4559">
        <f>User_Model_Calcs!A4559-Sat_Data!$B$5</f>
        <v>41.929843053394904</v>
      </c>
      <c r="J4559">
        <f>(Earth_Data!$B$1/SQRT(1-Earth_Data!$B$2^2*SIN(RADIANS(User_Model_Calcs!B4559))^2))*COS(RADIANS(User_Model_Calcs!B4559))</f>
        <v>4784.9524183077538</v>
      </c>
      <c r="K4559">
        <f>((Earth_Data!$B$1*(1-Earth_Data!$B$2^2))/SQRT(1-Earth_Data!$B$2^2*SIN(RADIANS(User_Model_Calcs!B4559))^2))*SIN(RADIANS(User_Model_Calcs!B4559))</f>
        <v>-4203.0749433140645</v>
      </c>
      <c r="L4559">
        <f t="shared" si="434"/>
        <v>-41.295887584043278</v>
      </c>
      <c r="M4559">
        <f t="shared" si="435"/>
        <v>6368.7996219526131</v>
      </c>
      <c r="N4559">
        <f>SQRT(User_Model_Calcs!M4559^2+Sat_Data!$B$3^2-2*User_Model_Calcs!M4559*Sat_Data!$B$3*COS(RADIANS(L4559))*COS(RADIANS(I4559)))</f>
        <v>38963.854201598944</v>
      </c>
      <c r="O4559">
        <f>DEGREES(ACOS(((Earth_Data!$B$1+Sat_Data!$B$2)/User_Model_Calcs!N4559)*SQRT(1-COS(RADIANS(User_Model_Calcs!I4559))^2*COS(RADIANS(User_Model_Calcs!B4559))^2)))</f>
        <v>26.038176625900181</v>
      </c>
      <c r="P4559">
        <f t="shared" si="432"/>
        <v>53.589872110364396</v>
      </c>
    </row>
    <row r="4560" spans="1:16" x14ac:dyDescent="0.25">
      <c r="A4560">
        <v>141.08743297761507</v>
      </c>
      <c r="B4560">
        <v>-37.640734720761472</v>
      </c>
      <c r="C4560">
        <v>4700</v>
      </c>
      <c r="D4560">
        <f t="shared" ca="1" si="431"/>
        <v>3</v>
      </c>
      <c r="E4560" s="1">
        <v>0.65</v>
      </c>
      <c r="F4560">
        <v>19.899999999999999</v>
      </c>
      <c r="G4560">
        <f t="shared" ca="1" si="433"/>
        <v>54.048620189015942</v>
      </c>
      <c r="H4560">
        <f t="shared" ca="1" si="430"/>
        <v>19.822501357144645</v>
      </c>
      <c r="I4560">
        <f>User_Model_Calcs!A4560-Sat_Data!$B$5</f>
        <v>31.087432977615066</v>
      </c>
      <c r="J4560">
        <f>(Earth_Data!$B$1/SQRT(1-Earth_Data!$B$2^2*SIN(RADIANS(User_Model_Calcs!B4560))^2))*COS(RADIANS(User_Model_Calcs!B4560))</f>
        <v>5056.883242427336</v>
      </c>
      <c r="K4560">
        <f>((Earth_Data!$B$1*(1-Earth_Data!$B$2^2))/SQRT(1-Earth_Data!$B$2^2*SIN(RADIANS(User_Model_Calcs!B4560))^2))*SIN(RADIANS(User_Model_Calcs!B4560))</f>
        <v>-3873.9459224950065</v>
      </c>
      <c r="L4560">
        <f t="shared" si="434"/>
        <v>-37.454780685146993</v>
      </c>
      <c r="M4560">
        <f t="shared" si="435"/>
        <v>6370.2060514521891</v>
      </c>
      <c r="N4560">
        <f>SQRT(User_Model_Calcs!M4560^2+Sat_Data!$B$3^2-2*User_Model_Calcs!M4560*Sat_Data!$B$3*COS(RADIANS(L4560))*COS(RADIANS(I4560)))</f>
        <v>38120.87186891216</v>
      </c>
      <c r="O4560">
        <f>DEGREES(ACOS(((Earth_Data!$B$1+Sat_Data!$B$2)/User_Model_Calcs!N4560)*SQRT(1-COS(RADIANS(User_Model_Calcs!I4560))^2*COS(RADIANS(User_Model_Calcs!B4560))^2)))</f>
        <v>35.620390585981262</v>
      </c>
      <c r="P4560">
        <f t="shared" si="432"/>
        <v>44.633241603311284</v>
      </c>
    </row>
    <row r="4561" spans="1:16" x14ac:dyDescent="0.25">
      <c r="A4561">
        <v>144.4677150452292</v>
      </c>
      <c r="B4561">
        <v>-44.197329409019794</v>
      </c>
      <c r="C4561">
        <v>5000</v>
      </c>
      <c r="D4561">
        <f t="shared" ca="1" si="431"/>
        <v>1.2</v>
      </c>
      <c r="E4561" s="1">
        <v>0.65</v>
      </c>
      <c r="F4561">
        <v>19.899999999999999</v>
      </c>
      <c r="G4561">
        <f t="shared" ca="1" si="433"/>
        <v>46.089820015575185</v>
      </c>
      <c r="H4561">
        <f t="shared" ca="1" si="430"/>
        <v>22.195344147404121</v>
      </c>
      <c r="I4561">
        <f>User_Model_Calcs!A4561-Sat_Data!$B$5</f>
        <v>34.467715045229198</v>
      </c>
      <c r="J4561">
        <f>(Earth_Data!$B$1/SQRT(1-Earth_Data!$B$2^2*SIN(RADIANS(User_Model_Calcs!B4561))^2))*COS(RADIANS(User_Model_Calcs!B4561))</f>
        <v>4580.2203832896894</v>
      </c>
      <c r="K4561">
        <f>((Earth_Data!$B$1*(1-Earth_Data!$B$2^2))/SQRT(1-Earth_Data!$B$2^2*SIN(RADIANS(User_Model_Calcs!B4561))^2))*SIN(RADIANS(User_Model_Calcs!B4561))</f>
        <v>-4423.8392981436546</v>
      </c>
      <c r="L4561">
        <f t="shared" si="434"/>
        <v>-44.004995995914825</v>
      </c>
      <c r="M4561">
        <f t="shared" si="435"/>
        <v>6367.7918382515054</v>
      </c>
      <c r="N4561">
        <f>SQRT(User_Model_Calcs!M4561^2+Sat_Data!$B$3^2-2*User_Model_Calcs!M4561*Sat_Data!$B$3*COS(RADIANS(L4561))*COS(RADIANS(I4561)))</f>
        <v>38728.904163175386</v>
      </c>
      <c r="O4561">
        <f>DEGREES(ACOS(((Earth_Data!$B$1+Sat_Data!$B$2)/User_Model_Calcs!N4561)*SQRT(1-COS(RADIANS(User_Model_Calcs!I4561))^2*COS(RADIANS(User_Model_Calcs!B4561))^2)))</f>
        <v>28.578937853389981</v>
      </c>
      <c r="P4561">
        <f t="shared" si="432"/>
        <v>44.557735707991</v>
      </c>
    </row>
    <row r="4562" spans="1:16" x14ac:dyDescent="0.25">
      <c r="A4562">
        <v>152.51900000000001</v>
      </c>
      <c r="B4562">
        <v>-29.398000000000003</v>
      </c>
      <c r="C4562">
        <v>3750</v>
      </c>
      <c r="D4562">
        <f t="shared" ca="1" si="431"/>
        <v>1.2</v>
      </c>
      <c r="E4562" s="1">
        <v>0.65</v>
      </c>
      <c r="F4562">
        <v>19.899999999999999</v>
      </c>
      <c r="G4562">
        <f t="shared" ca="1" si="433"/>
        <v>46.089820015575185</v>
      </c>
      <c r="H4562">
        <f t="shared" ca="1" si="430"/>
        <v>19.354824825906046</v>
      </c>
      <c r="I4562">
        <f>User_Model_Calcs!A4562-Sat_Data!$B$5</f>
        <v>42.519000000000005</v>
      </c>
      <c r="J4562">
        <f>(Earth_Data!$B$1/SQRT(1-Earth_Data!$B$2^2*SIN(RADIANS(User_Model_Calcs!B4562))^2))*COS(RADIANS(User_Model_Calcs!B4562))</f>
        <v>5561.3202057747112</v>
      </c>
      <c r="K4562">
        <f>((Earth_Data!$B$1*(1-Earth_Data!$B$2^2))/SQRT(1-Earth_Data!$B$2^2*SIN(RADIANS(User_Model_Calcs!B4562))^2))*SIN(RADIANS(User_Model_Calcs!B4562))</f>
        <v>-3112.4106332347305</v>
      </c>
      <c r="L4562">
        <f t="shared" si="434"/>
        <v>-29.233697468969922</v>
      </c>
      <c r="M4562">
        <f t="shared" si="435"/>
        <v>6373.0198792276406</v>
      </c>
      <c r="N4562">
        <f>SQRT(User_Model_Calcs!M4562^2+Sat_Data!$B$3^2-2*User_Model_Calcs!M4562*Sat_Data!$B$3*COS(RADIANS(L4562))*COS(RADIANS(I4562)))</f>
        <v>38376.67749322595</v>
      </c>
      <c r="O4562">
        <f>DEGREES(ACOS(((Earth_Data!$B$1+Sat_Data!$B$2)/User_Model_Calcs!N4562)*SQRT(1-COS(RADIANS(User_Model_Calcs!I4562))^2*COS(RADIANS(User_Model_Calcs!B4562))^2)))</f>
        <v>32.622587475813937</v>
      </c>
      <c r="P4562">
        <f t="shared" si="432"/>
        <v>61.83817615851239</v>
      </c>
    </row>
    <row r="4563" spans="1:16" x14ac:dyDescent="0.25">
      <c r="A4563">
        <v>152.00565450374211</v>
      </c>
      <c r="B4563">
        <v>-39.195833261017071</v>
      </c>
      <c r="C4563">
        <v>3750</v>
      </c>
      <c r="D4563">
        <f t="shared" ca="1" si="431"/>
        <v>1.2</v>
      </c>
      <c r="E4563" s="1">
        <v>0.65</v>
      </c>
      <c r="F4563">
        <v>19.899999999999999</v>
      </c>
      <c r="G4563">
        <f t="shared" ca="1" si="433"/>
        <v>46.089820015575185</v>
      </c>
      <c r="H4563">
        <f t="shared" ca="1" si="430"/>
        <v>21.624547243783514</v>
      </c>
      <c r="I4563">
        <f>User_Model_Calcs!A4563-Sat_Data!$B$5</f>
        <v>42.005654503742107</v>
      </c>
      <c r="J4563">
        <f>(Earth_Data!$B$1/SQRT(1-Earth_Data!$B$2^2*SIN(RADIANS(User_Model_Calcs!B4563))^2))*COS(RADIANS(User_Model_Calcs!B4563))</f>
        <v>4949.6189647186065</v>
      </c>
      <c r="K4563">
        <f>((Earth_Data!$B$1*(1-Earth_Data!$B$2^2))/SQRT(1-Earth_Data!$B$2^2*SIN(RADIANS(User_Model_Calcs!B4563))^2))*SIN(RADIANS(User_Model_Calcs!B4563))</f>
        <v>-4009.1909099674785</v>
      </c>
      <c r="L4563">
        <f t="shared" si="434"/>
        <v>-39.007469396546796</v>
      </c>
      <c r="M4563">
        <f t="shared" si="435"/>
        <v>6369.6420345626921</v>
      </c>
      <c r="N4563">
        <f>SQRT(User_Model_Calcs!M4563^2+Sat_Data!$B$3^2-2*User_Model_Calcs!M4563*Sat_Data!$B$3*COS(RADIANS(L4563))*COS(RADIANS(I4563)))</f>
        <v>38835.953272395956</v>
      </c>
      <c r="O4563">
        <f>DEGREES(ACOS(((Earth_Data!$B$1+Sat_Data!$B$2)/User_Model_Calcs!N4563)*SQRT(1-COS(RADIANS(User_Model_Calcs!I4563))^2*COS(RADIANS(User_Model_Calcs!B4563))^2)))</f>
        <v>27.427230924422428</v>
      </c>
      <c r="P4563">
        <f t="shared" si="432"/>
        <v>54.94121065008288</v>
      </c>
    </row>
    <row r="4564" spans="1:16" x14ac:dyDescent="0.25">
      <c r="A4564">
        <v>144.84568081564032</v>
      </c>
      <c r="B4564">
        <v>-35.871822182412238</v>
      </c>
      <c r="C4564">
        <v>4700</v>
      </c>
      <c r="D4564">
        <f t="shared" ca="1" si="431"/>
        <v>0.75</v>
      </c>
      <c r="E4564" s="1">
        <v>0.65</v>
      </c>
      <c r="F4564">
        <v>19.899999999999999</v>
      </c>
      <c r="G4564">
        <f t="shared" ca="1" si="433"/>
        <v>42.007420362456692</v>
      </c>
      <c r="H4564">
        <f t="shared" ca="1" si="430"/>
        <v>15.116733855133486</v>
      </c>
      <c r="I4564">
        <f>User_Model_Calcs!A4564-Sat_Data!$B$5</f>
        <v>34.845680815640321</v>
      </c>
      <c r="J4564">
        <f>(Earth_Data!$B$1/SQRT(1-Earth_Data!$B$2^2*SIN(RADIANS(User_Model_Calcs!B4564))^2))*COS(RADIANS(User_Model_Calcs!B4564))</f>
        <v>5174.3481280029546</v>
      </c>
      <c r="K4564">
        <f>((Earth_Data!$B$1*(1-Earth_Data!$B$2^2))/SQRT(1-Earth_Data!$B$2^2*SIN(RADIANS(User_Model_Calcs!B4564))^2))*SIN(RADIANS(User_Model_Calcs!B4564))</f>
        <v>-3716.6775651062926</v>
      </c>
      <c r="L4564">
        <f t="shared" si="434"/>
        <v>-35.689273075086078</v>
      </c>
      <c r="M4564">
        <f t="shared" si="435"/>
        <v>6370.8375173702334</v>
      </c>
      <c r="N4564">
        <f>SQRT(User_Model_Calcs!M4564^2+Sat_Data!$B$3^2-2*User_Model_Calcs!M4564*Sat_Data!$B$3*COS(RADIANS(L4564))*COS(RADIANS(I4564)))</f>
        <v>38213.839129851549</v>
      </c>
      <c r="O4564">
        <f>DEGREES(ACOS(((Earth_Data!$B$1+Sat_Data!$B$2)/User_Model_Calcs!N4564)*SQRT(1-COS(RADIANS(User_Model_Calcs!I4564))^2*COS(RADIANS(User_Model_Calcs!B4564))^2)))</f>
        <v>34.511250982615131</v>
      </c>
      <c r="P4564">
        <f t="shared" si="432"/>
        <v>49.913577458855642</v>
      </c>
    </row>
    <row r="4565" spans="1:16" x14ac:dyDescent="0.25">
      <c r="A4565">
        <v>120.96899999999999</v>
      </c>
      <c r="B4565">
        <v>-41.927</v>
      </c>
      <c r="C4565">
        <v>375</v>
      </c>
      <c r="D4565">
        <f t="shared" ca="1" si="431"/>
        <v>3</v>
      </c>
      <c r="E4565" s="1">
        <v>0.65</v>
      </c>
      <c r="F4565">
        <v>19.899999999999999</v>
      </c>
      <c r="G4565">
        <f t="shared" ca="1" si="433"/>
        <v>54.048620189015942</v>
      </c>
      <c r="H4565">
        <f t="shared" ca="1" si="430"/>
        <v>16.949244580718954</v>
      </c>
      <c r="I4565">
        <f>User_Model_Calcs!A4565-Sat_Data!$B$5</f>
        <v>10.968999999999994</v>
      </c>
      <c r="J4565">
        <f>(Earth_Data!$B$1/SQRT(1-Earth_Data!$B$2^2*SIN(RADIANS(User_Model_Calcs!B4565))^2))*COS(RADIANS(User_Model_Calcs!B4565))</f>
        <v>4752.423014787536</v>
      </c>
      <c r="K4565">
        <f>((Earth_Data!$B$1*(1-Earth_Data!$B$2^2))/SQRT(1-Earth_Data!$B$2^2*SIN(RADIANS(User_Model_Calcs!B4565))^2))*SIN(RADIANS(User_Model_Calcs!B4565))</f>
        <v>-4239.5762964245587</v>
      </c>
      <c r="L4565">
        <f t="shared" si="434"/>
        <v>-41.735747735895302</v>
      </c>
      <c r="M4565">
        <f t="shared" si="435"/>
        <v>6368.6365640290096</v>
      </c>
      <c r="N4565">
        <f>SQRT(User_Model_Calcs!M4565^2+Sat_Data!$B$3^2-2*User_Model_Calcs!M4565*Sat_Data!$B$3*COS(RADIANS(L4565))*COS(RADIANS(I4565)))</f>
        <v>37748.276991685685</v>
      </c>
      <c r="O4565">
        <f>DEGREES(ACOS(((Earth_Data!$B$1+Sat_Data!$B$2)/User_Model_Calcs!N4565)*SQRT(1-COS(RADIANS(User_Model_Calcs!I4565))^2*COS(RADIANS(User_Model_Calcs!B4565))^2)))</f>
        <v>40.278090680570017</v>
      </c>
      <c r="P4565">
        <f t="shared" si="432"/>
        <v>16.175776546423972</v>
      </c>
    </row>
    <row r="4566" spans="1:16" x14ac:dyDescent="0.25">
      <c r="A4566">
        <v>147.29548213741074</v>
      </c>
      <c r="B4566">
        <v>-43.480153638399514</v>
      </c>
      <c r="C4566">
        <v>4700</v>
      </c>
      <c r="D4566">
        <f t="shared" ca="1" si="431"/>
        <v>3</v>
      </c>
      <c r="E4566" s="1">
        <v>0.65</v>
      </c>
      <c r="F4566">
        <v>19.899999999999999</v>
      </c>
      <c r="G4566">
        <f t="shared" ca="1" si="433"/>
        <v>54.048620189015942</v>
      </c>
      <c r="H4566">
        <f t="shared" ca="1" si="430"/>
        <v>19.09756673720922</v>
      </c>
      <c r="I4566">
        <f>User_Model_Calcs!A4566-Sat_Data!$B$5</f>
        <v>37.295482137410744</v>
      </c>
      <c r="J4566">
        <f>(Earth_Data!$B$1/SQRT(1-Earth_Data!$B$2^2*SIN(RADIANS(User_Model_Calcs!B4566))^2))*COS(RADIANS(User_Model_Calcs!B4566))</f>
        <v>4635.4121865784546</v>
      </c>
      <c r="K4566">
        <f>((Earth_Data!$B$1*(1-Earth_Data!$B$2^2))/SQRT(1-Earth_Data!$B$2^2*SIN(RADIANS(User_Model_Calcs!B4566))^2))*SIN(RADIANS(User_Model_Calcs!B4566))</f>
        <v>-4366.363677950415</v>
      </c>
      <c r="L4566">
        <f t="shared" si="434"/>
        <v>-43.288031554554458</v>
      </c>
      <c r="M4566">
        <f t="shared" si="435"/>
        <v>6368.0591947315252</v>
      </c>
      <c r="N4566">
        <f>SQRT(User_Model_Calcs!M4566^2+Sat_Data!$B$3^2-2*User_Model_Calcs!M4566*Sat_Data!$B$3*COS(RADIANS(L4566))*COS(RADIANS(I4566)))</f>
        <v>38825.256378845523</v>
      </c>
      <c r="O4566">
        <f>DEGREES(ACOS(((Earth_Data!$B$1+Sat_Data!$B$2)/User_Model_Calcs!N4566)*SQRT(1-COS(RADIANS(User_Model_Calcs!I4566))^2*COS(RADIANS(User_Model_Calcs!B4566))^2)))</f>
        <v>27.526422306531625</v>
      </c>
      <c r="P4566">
        <f t="shared" si="432"/>
        <v>47.904949671412126</v>
      </c>
    </row>
    <row r="4567" spans="1:16" x14ac:dyDescent="0.25">
      <c r="A4567">
        <v>149.63063697741552</v>
      </c>
      <c r="B4567">
        <v>-36.483030134132065</v>
      </c>
      <c r="C4567">
        <v>5000</v>
      </c>
      <c r="D4567">
        <f t="shared" ca="1" si="431"/>
        <v>3</v>
      </c>
      <c r="E4567" s="1">
        <v>0.65</v>
      </c>
      <c r="F4567">
        <v>19.899999999999999</v>
      </c>
      <c r="G4567">
        <f t="shared" ca="1" si="433"/>
        <v>54.048620189015942</v>
      </c>
      <c r="H4567">
        <f t="shared" ref="H4567:H4630" ca="1" si="436">RAND()*(24-14)+14</f>
        <v>19.369251448995421</v>
      </c>
      <c r="I4567">
        <f>User_Model_Calcs!A4567-Sat_Data!$B$5</f>
        <v>39.63063697741552</v>
      </c>
      <c r="J4567">
        <f>(Earth_Data!$B$1/SQRT(1-Earth_Data!$B$2^2*SIN(RADIANS(User_Model_Calcs!B4567))^2))*COS(RADIANS(User_Model_Calcs!B4567))</f>
        <v>5134.3143728364712</v>
      </c>
      <c r="K4567">
        <f>((Earth_Data!$B$1*(1-Earth_Data!$B$2^2))/SQRT(1-Earth_Data!$B$2^2*SIN(RADIANS(User_Model_Calcs!B4567))^2))*SIN(RADIANS(User_Model_Calcs!B4567))</f>
        <v>-3771.4219871774831</v>
      </c>
      <c r="L4567">
        <f t="shared" si="434"/>
        <v>-36.299225376659948</v>
      </c>
      <c r="M4567">
        <f t="shared" si="435"/>
        <v>6370.6206828283948</v>
      </c>
      <c r="N4567">
        <f>SQRT(User_Model_Calcs!M4567^2+Sat_Data!$B$3^2-2*User_Model_Calcs!M4567*Sat_Data!$B$3*COS(RADIANS(L4567))*COS(RADIANS(I4567)))</f>
        <v>38534.914428285825</v>
      </c>
      <c r="O4567">
        <f>DEGREES(ACOS(((Earth_Data!$B$1+Sat_Data!$B$2)/User_Model_Calcs!N4567)*SQRT(1-COS(RADIANS(User_Model_Calcs!I4567))^2*COS(RADIANS(User_Model_Calcs!B4567))^2)))</f>
        <v>30.778853000713934</v>
      </c>
      <c r="P4567">
        <f t="shared" si="432"/>
        <v>54.323640894267527</v>
      </c>
    </row>
    <row r="4568" spans="1:16" x14ac:dyDescent="0.25">
      <c r="A4568" s="5">
        <v>161.55000000000001</v>
      </c>
      <c r="B4568">
        <v>-36.651000000000003</v>
      </c>
      <c r="C4568">
        <v>5000</v>
      </c>
      <c r="D4568">
        <f t="shared" ca="1" si="431"/>
        <v>3</v>
      </c>
      <c r="E4568" s="1">
        <v>0.65</v>
      </c>
      <c r="F4568">
        <v>19.899999999999999</v>
      </c>
      <c r="G4568">
        <f t="shared" ca="1" si="433"/>
        <v>54.048620189015942</v>
      </c>
      <c r="H4568">
        <f t="shared" ca="1" si="436"/>
        <v>21.492718496925079</v>
      </c>
      <c r="I4568">
        <f>User_Model_Calcs!A4568-Sat_Data!$B$5</f>
        <v>51.550000000000011</v>
      </c>
      <c r="J4568">
        <f>(Earth_Data!$B$1/SQRT(1-Earth_Data!$B$2^2*SIN(RADIANS(User_Model_Calcs!B4568))^2))*COS(RADIANS(User_Model_Calcs!B4568))</f>
        <v>5123.2096315621902</v>
      </c>
      <c r="K4568">
        <f>((Earth_Data!$B$1*(1-Earth_Data!$B$2^2))/SQRT(1-Earth_Data!$B$2^2*SIN(RADIANS(User_Model_Calcs!B4568))^2))*SIN(RADIANS(User_Model_Calcs!B4568))</f>
        <v>-3786.392531515979</v>
      </c>
      <c r="L4568">
        <f t="shared" si="434"/>
        <v>-36.466864757204171</v>
      </c>
      <c r="M4568">
        <f t="shared" si="435"/>
        <v>6370.5608333687214</v>
      </c>
      <c r="N4568">
        <f>SQRT(User_Model_Calcs!M4568^2+Sat_Data!$B$3^2-2*User_Model_Calcs!M4568*Sat_Data!$B$3*COS(RADIANS(L4568))*COS(RADIANS(I4568)))</f>
        <v>39366.838867352708</v>
      </c>
      <c r="O4568">
        <f>DEGREES(ACOS(((Earth_Data!$B$1+Sat_Data!$B$2)/User_Model_Calcs!N4568)*SQRT(1-COS(RADIANS(User_Model_Calcs!I4568))^2*COS(RADIANS(User_Model_Calcs!B4568))^2)))</f>
        <v>21.836340624385549</v>
      </c>
      <c r="P4568">
        <f t="shared" si="432"/>
        <v>64.640125498453557</v>
      </c>
    </row>
    <row r="4569" spans="1:16" x14ac:dyDescent="0.25">
      <c r="A4569">
        <v>117.91</v>
      </c>
      <c r="B4569">
        <v>-40.567</v>
      </c>
      <c r="C4569">
        <v>2500</v>
      </c>
      <c r="D4569">
        <f t="shared" ca="1" si="431"/>
        <v>1.2</v>
      </c>
      <c r="E4569" s="1">
        <v>0.65</v>
      </c>
      <c r="F4569">
        <v>19.899999999999999</v>
      </c>
      <c r="G4569">
        <f t="shared" ca="1" si="433"/>
        <v>46.089820015575185</v>
      </c>
      <c r="H4569">
        <f t="shared" ca="1" si="436"/>
        <v>20.640193506436649</v>
      </c>
      <c r="I4569">
        <f>User_Model_Calcs!A4569-Sat_Data!$B$5</f>
        <v>7.9099999999999966</v>
      </c>
      <c r="J4569">
        <f>(Earth_Data!$B$1/SQRT(1-Earth_Data!$B$2^2*SIN(RADIANS(User_Model_Calcs!B4569))^2))*COS(RADIANS(User_Model_Calcs!B4569))</f>
        <v>4852.002300907091</v>
      </c>
      <c r="K4569">
        <f>((Earth_Data!$B$1*(1-Earth_Data!$B$2^2))/SQRT(1-Earth_Data!$B$2^2*SIN(RADIANS(User_Model_Calcs!B4569))^2))*SIN(RADIANS(User_Model_Calcs!B4569))</f>
        <v>-4126.015996151692</v>
      </c>
      <c r="L4569">
        <f t="shared" si="434"/>
        <v>-40.376970526319155</v>
      </c>
      <c r="M4569">
        <f t="shared" si="435"/>
        <v>6369.1392140937969</v>
      </c>
      <c r="N4569">
        <f>SQRT(User_Model_Calcs!M4569^2+Sat_Data!$B$3^2-2*User_Model_Calcs!M4569*Sat_Data!$B$3*COS(RADIANS(L4569))*COS(RADIANS(I4569)))</f>
        <v>37591.390059985424</v>
      </c>
      <c r="O4569">
        <f>DEGREES(ACOS(((Earth_Data!$B$1+Sat_Data!$B$2)/User_Model_Calcs!N4569)*SQRT(1-COS(RADIANS(User_Model_Calcs!I4569))^2*COS(RADIANS(User_Model_Calcs!B4569))^2)))</f>
        <v>42.369820610991567</v>
      </c>
      <c r="P4569">
        <f t="shared" si="432"/>
        <v>12.059498795888151</v>
      </c>
    </row>
    <row r="4570" spans="1:16" x14ac:dyDescent="0.25">
      <c r="A4570">
        <v>127.62</v>
      </c>
      <c r="B4570">
        <v>-28.338999999999999</v>
      </c>
      <c r="C4570">
        <v>5000</v>
      </c>
      <c r="D4570">
        <f t="shared" ca="1" si="431"/>
        <v>1.2</v>
      </c>
      <c r="E4570" s="1">
        <v>0.65</v>
      </c>
      <c r="F4570">
        <v>19.899999999999999</v>
      </c>
      <c r="G4570">
        <f t="shared" ca="1" si="433"/>
        <v>46.089820015575185</v>
      </c>
      <c r="H4570">
        <f t="shared" ca="1" si="436"/>
        <v>14.42643054981114</v>
      </c>
      <c r="I4570">
        <f>User_Model_Calcs!A4570-Sat_Data!$B$5</f>
        <v>17.620000000000005</v>
      </c>
      <c r="J4570">
        <f>(Earth_Data!$B$1/SQRT(1-Earth_Data!$B$2^2*SIN(RADIANS(User_Model_Calcs!B4570))^2))*COS(RADIANS(User_Model_Calcs!B4570))</f>
        <v>5617.9871501037533</v>
      </c>
      <c r="K4570">
        <f>((Earth_Data!$B$1*(1-Earth_Data!$B$2^2))/SQRT(1-Earth_Data!$B$2^2*SIN(RADIANS(User_Model_Calcs!B4570))^2))*SIN(RADIANS(User_Model_Calcs!B4570))</f>
        <v>-3009.6251788349628</v>
      </c>
      <c r="L4570">
        <f t="shared" si="434"/>
        <v>-28.178504570392402</v>
      </c>
      <c r="M4570">
        <f t="shared" si="435"/>
        <v>6373.352597794059</v>
      </c>
      <c r="N4570">
        <f>SQRT(User_Model_Calcs!M4570^2+Sat_Data!$B$3^2-2*User_Model_Calcs!M4570*Sat_Data!$B$3*COS(RADIANS(L4570))*COS(RADIANS(I4570)))</f>
        <v>36971.682772505133</v>
      </c>
      <c r="O4570">
        <f>DEGREES(ACOS(((Earth_Data!$B$1+Sat_Data!$B$2)/User_Model_Calcs!N4570)*SQRT(1-COS(RADIANS(User_Model_Calcs!I4570))^2*COS(RADIANS(User_Model_Calcs!B4570))^2)))</f>
        <v>51.625860113349113</v>
      </c>
      <c r="P4570">
        <f t="shared" si="432"/>
        <v>33.785610579222499</v>
      </c>
    </row>
    <row r="4571" spans="1:16" x14ac:dyDescent="0.25">
      <c r="A4571">
        <v>140.66900000000001</v>
      </c>
      <c r="B4571">
        <v>-27.28</v>
      </c>
      <c r="C4571">
        <v>950</v>
      </c>
      <c r="D4571">
        <f t="shared" ca="1" si="431"/>
        <v>3</v>
      </c>
      <c r="E4571" s="1">
        <v>0.65</v>
      </c>
      <c r="F4571">
        <v>19.899999999999999</v>
      </c>
      <c r="G4571">
        <f t="shared" ca="1" si="433"/>
        <v>54.048620189015942</v>
      </c>
      <c r="H4571">
        <f t="shared" ca="1" si="436"/>
        <v>14.800272505285232</v>
      </c>
      <c r="I4571">
        <f>User_Model_Calcs!A4571-Sat_Data!$B$5</f>
        <v>30.669000000000011</v>
      </c>
      <c r="J4571">
        <f>(Earth_Data!$B$1/SQRT(1-Earth_Data!$B$2^2*SIN(RADIANS(User_Model_Calcs!B4571))^2))*COS(RADIANS(User_Model_Calcs!B4571))</f>
        <v>5672.7362320875964</v>
      </c>
      <c r="K4571">
        <f>((Earth_Data!$B$1*(1-Earth_Data!$B$2^2))/SQRT(1-Earth_Data!$B$2^2*SIN(RADIANS(User_Model_Calcs!B4571))^2))*SIN(RADIANS(User_Model_Calcs!B4571))</f>
        <v>-2905.8260847701627</v>
      </c>
      <c r="L4571">
        <f t="shared" si="434"/>
        <v>-27.123529748289041</v>
      </c>
      <c r="M4571">
        <f t="shared" si="435"/>
        <v>6373.6772426731868</v>
      </c>
      <c r="N4571">
        <f>SQRT(User_Model_Calcs!M4571^2+Sat_Data!$B$3^2-2*User_Model_Calcs!M4571*Sat_Data!$B$3*COS(RADIANS(L4571))*COS(RADIANS(I4571)))</f>
        <v>37509.692816479386</v>
      </c>
      <c r="O4571">
        <f>DEGREES(ACOS(((Earth_Data!$B$1+Sat_Data!$B$2)/User_Model_Calcs!N4571)*SQRT(1-COS(RADIANS(User_Model_Calcs!I4571))^2*COS(RADIANS(User_Model_Calcs!B4571))^2)))</f>
        <v>43.559199694266425</v>
      </c>
      <c r="P4571">
        <f t="shared" si="432"/>
        <v>52.300148472297231</v>
      </c>
    </row>
    <row r="4572" spans="1:16" x14ac:dyDescent="0.25">
      <c r="A4572">
        <v>156.828</v>
      </c>
      <c r="B4572">
        <v>-37.790999999999997</v>
      </c>
      <c r="C4572">
        <v>375</v>
      </c>
      <c r="D4572">
        <f t="shared" ca="1" si="431"/>
        <v>1.2</v>
      </c>
      <c r="E4572" s="1">
        <v>0.65</v>
      </c>
      <c r="F4572">
        <v>19.899999999999999</v>
      </c>
      <c r="G4572">
        <f t="shared" ca="1" si="433"/>
        <v>46.089820015575185</v>
      </c>
      <c r="H4572">
        <f t="shared" ca="1" si="436"/>
        <v>18.687855286889803</v>
      </c>
      <c r="I4572">
        <f>User_Model_Calcs!A4572-Sat_Data!$B$5</f>
        <v>46.828000000000003</v>
      </c>
      <c r="J4572">
        <f>(Earth_Data!$B$1/SQRT(1-Earth_Data!$B$2^2*SIN(RADIANS(User_Model_Calcs!B4572))^2))*COS(RADIANS(User_Model_Calcs!B4572))</f>
        <v>5046.6804719124029</v>
      </c>
      <c r="K4572">
        <f>((Earth_Data!$B$1*(1-Earth_Data!$B$2^2))/SQRT(1-Earth_Data!$B$2^2*SIN(RADIANS(User_Model_Calcs!B4572))^2))*SIN(RADIANS(User_Model_Calcs!B4572))</f>
        <v>-3887.1392119360203</v>
      </c>
      <c r="L4572">
        <f t="shared" si="434"/>
        <v>-37.604789131228962</v>
      </c>
      <c r="M4572">
        <f t="shared" si="435"/>
        <v>6370.1518850458015</v>
      </c>
      <c r="N4572">
        <f>SQRT(User_Model_Calcs!M4572^2+Sat_Data!$B$3^2-2*User_Model_Calcs!M4572*Sat_Data!$B$3*COS(RADIANS(L4572))*COS(RADIANS(I4572)))</f>
        <v>39079.624760131352</v>
      </c>
      <c r="O4572">
        <f>DEGREES(ACOS(((Earth_Data!$B$1+Sat_Data!$B$2)/User_Model_Calcs!N4572)*SQRT(1-COS(RADIANS(User_Model_Calcs!I4572))^2*COS(RADIANS(User_Model_Calcs!B4572))^2)))</f>
        <v>24.82098068144715</v>
      </c>
      <c r="P4572">
        <f t="shared" si="432"/>
        <v>60.106343421770219</v>
      </c>
    </row>
    <row r="4573" spans="1:16" x14ac:dyDescent="0.25">
      <c r="A4573">
        <v>142.61500000000001</v>
      </c>
      <c r="B4573">
        <v>-36.709000000000003</v>
      </c>
      <c r="C4573">
        <v>1250</v>
      </c>
      <c r="D4573">
        <f t="shared" ca="1" si="431"/>
        <v>1.2</v>
      </c>
      <c r="E4573" s="1">
        <v>0.65</v>
      </c>
      <c r="F4573">
        <v>19.899999999999999</v>
      </c>
      <c r="G4573">
        <f t="shared" ca="1" si="433"/>
        <v>46.089820015575185</v>
      </c>
      <c r="H4573">
        <f t="shared" ca="1" si="436"/>
        <v>23.710626534614512</v>
      </c>
      <c r="I4573">
        <f>User_Model_Calcs!A4573-Sat_Data!$B$5</f>
        <v>32.615000000000009</v>
      </c>
      <c r="J4573">
        <f>(Earth_Data!$B$1/SQRT(1-Earth_Data!$B$2^2*SIN(RADIANS(User_Model_Calcs!B4573))^2))*COS(RADIANS(User_Model_Calcs!B4573))</f>
        <v>5119.3649035555045</v>
      </c>
      <c r="K4573">
        <f>((Earth_Data!$B$1*(1-Earth_Data!$B$2^2))/SQRT(1-Earth_Data!$B$2^2*SIN(RADIANS(User_Model_Calcs!B4573))^2))*SIN(RADIANS(User_Model_Calcs!B4573))</f>
        <v>-3791.5543892417859</v>
      </c>
      <c r="L4573">
        <f t="shared" si="434"/>
        <v>-36.524752106011867</v>
      </c>
      <c r="M4573">
        <f t="shared" si="435"/>
        <v>6370.5401421178176</v>
      </c>
      <c r="N4573">
        <f>SQRT(User_Model_Calcs!M4573^2+Sat_Data!$B$3^2-2*User_Model_Calcs!M4573*Sat_Data!$B$3*COS(RADIANS(L4573))*COS(RADIANS(I4573)))</f>
        <v>38141.402592551909</v>
      </c>
      <c r="O4573">
        <f>DEGREES(ACOS(((Earth_Data!$B$1+Sat_Data!$B$2)/User_Model_Calcs!N4573)*SQRT(1-COS(RADIANS(User_Model_Calcs!I4573))^2*COS(RADIANS(User_Model_Calcs!B4573))^2)))</f>
        <v>35.376439727199312</v>
      </c>
      <c r="P4573">
        <f t="shared" si="432"/>
        <v>46.950291029743077</v>
      </c>
    </row>
    <row r="4574" spans="1:16" x14ac:dyDescent="0.25">
      <c r="A4574">
        <v>144.61500000000001</v>
      </c>
      <c r="B4574">
        <v>-33.709000000000003</v>
      </c>
      <c r="C4574">
        <v>375</v>
      </c>
      <c r="D4574">
        <f t="shared" ca="1" si="431"/>
        <v>1.2</v>
      </c>
      <c r="E4574" s="1">
        <v>0.65</v>
      </c>
      <c r="F4574">
        <v>19.899999999999999</v>
      </c>
      <c r="G4574">
        <f t="shared" ca="1" si="433"/>
        <v>46.089820015575185</v>
      </c>
      <c r="H4574">
        <f t="shared" ca="1" si="436"/>
        <v>23.133091160549448</v>
      </c>
      <c r="I4574">
        <f>User_Model_Calcs!A4574-Sat_Data!$B$5</f>
        <v>34.615000000000009</v>
      </c>
      <c r="J4574">
        <f>(Earth_Data!$B$1/SQRT(1-Earth_Data!$B$2^2*SIN(RADIANS(User_Model_Calcs!B4574))^2))*COS(RADIANS(User_Model_Calcs!B4574))</f>
        <v>5311.2423437870993</v>
      </c>
      <c r="K4574">
        <f>((Earth_Data!$B$1*(1-Earth_Data!$B$2^2))/SQRT(1-Earth_Data!$B$2^2*SIN(RADIANS(User_Model_Calcs!B4574))^2))*SIN(RADIANS(User_Model_Calcs!B4574))</f>
        <v>-3519.6427166815852</v>
      </c>
      <c r="L4574">
        <f t="shared" si="434"/>
        <v>-33.531554920117379</v>
      </c>
      <c r="M4574">
        <f t="shared" si="435"/>
        <v>6371.591644756184</v>
      </c>
      <c r="N4574">
        <f>SQRT(User_Model_Calcs!M4574^2+Sat_Data!$B$3^2-2*User_Model_Calcs!M4574*Sat_Data!$B$3*COS(RADIANS(L4574))*COS(RADIANS(I4574)))</f>
        <v>38076.313276573848</v>
      </c>
      <c r="O4574">
        <f>DEGREES(ACOS(((Earth_Data!$B$1+Sat_Data!$B$2)/User_Model_Calcs!N4574)*SQRT(1-COS(RADIANS(User_Model_Calcs!I4574))^2*COS(RADIANS(User_Model_Calcs!B4574))^2)))</f>
        <v>36.180827394217083</v>
      </c>
      <c r="P4574">
        <f t="shared" si="432"/>
        <v>51.199612118847952</v>
      </c>
    </row>
    <row r="4575" spans="1:16" x14ac:dyDescent="0.25">
      <c r="A4575">
        <v>145.12100000000001</v>
      </c>
      <c r="B4575">
        <v>-33.347999999999999</v>
      </c>
      <c r="C4575">
        <v>4700</v>
      </c>
      <c r="D4575">
        <f t="shared" ca="1" si="431"/>
        <v>1.2</v>
      </c>
      <c r="E4575" s="1">
        <v>0.65</v>
      </c>
      <c r="F4575">
        <v>19.899999999999999</v>
      </c>
      <c r="G4575">
        <f t="shared" ca="1" si="433"/>
        <v>46.089820015575185</v>
      </c>
      <c r="H4575">
        <f t="shared" ca="1" si="436"/>
        <v>16.632435593759151</v>
      </c>
      <c r="I4575">
        <f>User_Model_Calcs!A4575-Sat_Data!$B$5</f>
        <v>35.121000000000009</v>
      </c>
      <c r="J4575">
        <f>(Earth_Data!$B$1/SQRT(1-Earth_Data!$B$2^2*SIN(RADIANS(User_Model_Calcs!B4575))^2))*COS(RADIANS(User_Model_Calcs!B4575))</f>
        <v>5333.358434106638</v>
      </c>
      <c r="K4575">
        <f>((Earth_Data!$B$1*(1-Earth_Data!$B$2^2))/SQRT(1-Earth_Data!$B$2^2*SIN(RADIANS(User_Model_Calcs!B4575))^2))*SIN(RADIANS(User_Model_Calcs!B4575))</f>
        <v>-3486.2650361922001</v>
      </c>
      <c r="L4575">
        <f t="shared" si="434"/>
        <v>-33.171505794721384</v>
      </c>
      <c r="M4575">
        <f t="shared" si="435"/>
        <v>6371.7153176544707</v>
      </c>
      <c r="N4575">
        <f>SQRT(User_Model_Calcs!M4575^2+Sat_Data!$B$3^2-2*User_Model_Calcs!M4575*Sat_Data!$B$3*COS(RADIANS(L4575))*COS(RADIANS(I4575)))</f>
        <v>38085.995127327253</v>
      </c>
      <c r="O4575">
        <f>DEGREES(ACOS(((Earth_Data!$B$1+Sat_Data!$B$2)/User_Model_Calcs!N4575)*SQRT(1-COS(RADIANS(User_Model_Calcs!I4575))^2*COS(RADIANS(User_Model_Calcs!B4575))^2)))</f>
        <v>36.064253853207759</v>
      </c>
      <c r="P4575">
        <f t="shared" si="432"/>
        <v>51.989976504061069</v>
      </c>
    </row>
    <row r="4576" spans="1:16" x14ac:dyDescent="0.25">
      <c r="A4576">
        <v>145.15299999999999</v>
      </c>
      <c r="B4576">
        <v>-32.28</v>
      </c>
      <c r="C4576">
        <v>4700</v>
      </c>
      <c r="D4576">
        <f t="shared" ca="1" si="431"/>
        <v>3</v>
      </c>
      <c r="E4576" s="1">
        <v>0.65</v>
      </c>
      <c r="F4576">
        <v>19.899999999999999</v>
      </c>
      <c r="G4576">
        <f t="shared" ca="1" si="433"/>
        <v>54.048620189015942</v>
      </c>
      <c r="H4576">
        <f t="shared" ca="1" si="436"/>
        <v>20.45260691444582</v>
      </c>
      <c r="I4576">
        <f>User_Model_Calcs!A4576-Sat_Data!$B$5</f>
        <v>35.152999999999992</v>
      </c>
      <c r="J4576">
        <f>(Earth_Data!$B$1/SQRT(1-Earth_Data!$B$2^2*SIN(RADIANS(User_Model_Calcs!B4576))^2))*COS(RADIANS(User_Model_Calcs!B4576))</f>
        <v>5397.5431267571275</v>
      </c>
      <c r="K4576">
        <f>((Earth_Data!$B$1*(1-Earth_Data!$B$2^2))/SQRT(1-Earth_Data!$B$2^2*SIN(RADIANS(User_Model_Calcs!B4576))^2))*SIN(RADIANS(User_Model_Calcs!B4576))</f>
        <v>-3386.7233713187275</v>
      </c>
      <c r="L4576">
        <f t="shared" si="434"/>
        <v>-32.106481745386162</v>
      </c>
      <c r="M4576">
        <f t="shared" si="435"/>
        <v>6372.0771337955093</v>
      </c>
      <c r="N4576">
        <f>SQRT(User_Model_Calcs!M4576^2+Sat_Data!$B$3^2-2*User_Model_Calcs!M4576*Sat_Data!$B$3*COS(RADIANS(L4576))*COS(RADIANS(I4576)))</f>
        <v>38029.814354212773</v>
      </c>
      <c r="O4576">
        <f>DEGREES(ACOS(((Earth_Data!$B$1+Sat_Data!$B$2)/User_Model_Calcs!N4576)*SQRT(1-COS(RADIANS(User_Model_Calcs!I4576))^2*COS(RADIANS(User_Model_Calcs!B4576))^2)))</f>
        <v>36.758051881292666</v>
      </c>
      <c r="P4576">
        <f t="shared" si="432"/>
        <v>52.823522835556588</v>
      </c>
    </row>
    <row r="4577" spans="1:16" x14ac:dyDescent="0.25">
      <c r="A4577">
        <v>153.76900000000001</v>
      </c>
      <c r="B4577">
        <v>-36.173000000000002</v>
      </c>
      <c r="C4577">
        <v>375</v>
      </c>
      <c r="D4577">
        <f t="shared" ca="1" si="431"/>
        <v>3</v>
      </c>
      <c r="E4577" s="1">
        <v>0.65</v>
      </c>
      <c r="F4577">
        <v>19.899999999999999</v>
      </c>
      <c r="G4577">
        <f t="shared" ca="1" si="433"/>
        <v>54.048620189015942</v>
      </c>
      <c r="H4577">
        <f t="shared" ca="1" si="436"/>
        <v>17.357252277622216</v>
      </c>
      <c r="I4577">
        <f>User_Model_Calcs!A4577-Sat_Data!$B$5</f>
        <v>43.769000000000005</v>
      </c>
      <c r="J4577">
        <f>(Earth_Data!$B$1/SQRT(1-Earth_Data!$B$2^2*SIN(RADIANS(User_Model_Calcs!B4577))^2))*COS(RADIANS(User_Model_Calcs!B4577))</f>
        <v>5154.6946581433904</v>
      </c>
      <c r="K4577">
        <f>((Earth_Data!$B$1*(1-Earth_Data!$B$2^2))/SQRT(1-Earth_Data!$B$2^2*SIN(RADIANS(User_Model_Calcs!B4577))^2))*SIN(RADIANS(User_Model_Calcs!B4577))</f>
        <v>-3743.7060057879962</v>
      </c>
      <c r="L4577">
        <f t="shared" si="434"/>
        <v>-35.989821771975315</v>
      </c>
      <c r="M4577">
        <f t="shared" si="435"/>
        <v>6370.730858894065</v>
      </c>
      <c r="N4577">
        <f>SQRT(User_Model_Calcs!M4577^2+Sat_Data!$B$3^2-2*User_Model_Calcs!M4577*Sat_Data!$B$3*COS(RADIANS(L4577))*COS(RADIANS(I4577)))</f>
        <v>38787.868251426124</v>
      </c>
      <c r="O4577">
        <f>DEGREES(ACOS(((Earth_Data!$B$1+Sat_Data!$B$2)/User_Model_Calcs!N4577)*SQRT(1-COS(RADIANS(User_Model_Calcs!I4577))^2*COS(RADIANS(User_Model_Calcs!B4577))^2)))</f>
        <v>27.963780077727073</v>
      </c>
      <c r="P4577">
        <f t="shared" si="432"/>
        <v>58.360773110746848</v>
      </c>
    </row>
    <row r="4578" spans="1:16" x14ac:dyDescent="0.25">
      <c r="A4578" s="5">
        <v>148.08976713806905</v>
      </c>
      <c r="B4578">
        <v>-33.923249003378999</v>
      </c>
      <c r="C4578">
        <v>400</v>
      </c>
      <c r="D4578">
        <f t="shared" ca="1" si="431"/>
        <v>3</v>
      </c>
      <c r="E4578" s="1">
        <v>0.65</v>
      </c>
      <c r="F4578">
        <v>19.899999999999999</v>
      </c>
      <c r="G4578">
        <f t="shared" ca="1" si="433"/>
        <v>54.048620189015942</v>
      </c>
      <c r="H4578">
        <f t="shared" ca="1" si="436"/>
        <v>17.269963498205605</v>
      </c>
      <c r="I4578">
        <f>User_Model_Calcs!A4578-Sat_Data!$B$5</f>
        <v>38.08976713806905</v>
      </c>
      <c r="J4578">
        <f>(Earth_Data!$B$1/SQRT(1-Earth_Data!$B$2^2*SIN(RADIANS(User_Model_Calcs!B4578))^2))*COS(RADIANS(User_Model_Calcs!B4578))</f>
        <v>5298.0168130310749</v>
      </c>
      <c r="K4578">
        <f>((Earth_Data!$B$1*(1-Earth_Data!$B$2^2))/SQRT(1-Earth_Data!$B$2^2*SIN(RADIANS(User_Model_Calcs!B4578))^2))*SIN(RADIANS(User_Model_Calcs!B4578))</f>
        <v>-3539.3867560201702</v>
      </c>
      <c r="L4578">
        <f t="shared" si="434"/>
        <v>-33.745252853302631</v>
      </c>
      <c r="M4578">
        <f t="shared" si="435"/>
        <v>6371.5179321611377</v>
      </c>
      <c r="N4578">
        <f>SQRT(User_Model_Calcs!M4578^2+Sat_Data!$B$3^2-2*User_Model_Calcs!M4578*Sat_Data!$B$3*COS(RADIANS(L4578))*COS(RADIANS(I4578)))</f>
        <v>38298.572717299918</v>
      </c>
      <c r="O4578">
        <f>DEGREES(ACOS(((Earth_Data!$B$1+Sat_Data!$B$2)/User_Model_Calcs!N4578)*SQRT(1-COS(RADIANS(User_Model_Calcs!I4578))^2*COS(RADIANS(User_Model_Calcs!B4578))^2)))</f>
        <v>33.516706301408426</v>
      </c>
      <c r="P4578">
        <f t="shared" si="432"/>
        <v>54.548752720867817</v>
      </c>
    </row>
    <row r="4579" spans="1:16" x14ac:dyDescent="0.25">
      <c r="A4579" s="5">
        <v>131.12110222013305</v>
      </c>
      <c r="B4579">
        <v>-25.941707094484713</v>
      </c>
      <c r="C4579">
        <v>950</v>
      </c>
      <c r="D4579">
        <f t="shared" ca="1" si="431"/>
        <v>3</v>
      </c>
      <c r="E4579" s="1">
        <v>0.65</v>
      </c>
      <c r="F4579">
        <v>19.899999999999999</v>
      </c>
      <c r="G4579">
        <f t="shared" ca="1" si="433"/>
        <v>54.048620189015942</v>
      </c>
      <c r="H4579">
        <f t="shared" ca="1" si="436"/>
        <v>14.415035860430677</v>
      </c>
      <c r="I4579">
        <f>User_Model_Calcs!A4579-Sat_Data!$B$5</f>
        <v>21.121102220133054</v>
      </c>
      <c r="J4579">
        <f>(Earth_Data!$B$1/SQRT(1-Earth_Data!$B$2^2*SIN(RADIANS(User_Model_Calcs!B4579))^2))*COS(RADIANS(User_Model_Calcs!B4579))</f>
        <v>5739.1533831831666</v>
      </c>
      <c r="K4579">
        <f>((Earth_Data!$B$1*(1-Earth_Data!$B$2^2))/SQRT(1-Earth_Data!$B$2^2*SIN(RADIANS(User_Model_Calcs!B4579))^2))*SIN(RADIANS(User_Model_Calcs!B4579))</f>
        <v>-2773.2569501555759</v>
      </c>
      <c r="L4579">
        <f t="shared" si="434"/>
        <v>-25.790626881744974</v>
      </c>
      <c r="M4579">
        <f t="shared" si="435"/>
        <v>6374.0752793867277</v>
      </c>
      <c r="N4579">
        <f>SQRT(User_Model_Calcs!M4579^2+Sat_Data!$B$3^2-2*User_Model_Calcs!M4579*Sat_Data!$B$3*COS(RADIANS(L4579))*COS(RADIANS(I4579)))</f>
        <v>36972.739663075852</v>
      </c>
      <c r="O4579">
        <f>DEGREES(ACOS(((Earth_Data!$B$1+Sat_Data!$B$2)/User_Model_Calcs!N4579)*SQRT(1-COS(RADIANS(User_Model_Calcs!I4579))^2*COS(RADIANS(User_Model_Calcs!B4579))^2)))</f>
        <v>51.622970567544883</v>
      </c>
      <c r="P4579">
        <f t="shared" si="432"/>
        <v>41.445755849686783</v>
      </c>
    </row>
    <row r="4580" spans="1:16" x14ac:dyDescent="0.25">
      <c r="A4580" s="5">
        <v>149.28434475355624</v>
      </c>
      <c r="B4580">
        <v>-35.868386291002885</v>
      </c>
      <c r="C4580">
        <v>400</v>
      </c>
      <c r="D4580">
        <f t="shared" ca="1" si="431"/>
        <v>1.2</v>
      </c>
      <c r="E4580" s="1">
        <v>0.65</v>
      </c>
      <c r="F4580">
        <v>19.899999999999999</v>
      </c>
      <c r="G4580">
        <f t="shared" ca="1" si="433"/>
        <v>46.089820015575185</v>
      </c>
      <c r="H4580">
        <f t="shared" ca="1" si="436"/>
        <v>20.723584278963315</v>
      </c>
      <c r="I4580">
        <f>User_Model_Calcs!A4580-Sat_Data!$B$5</f>
        <v>39.28434475355624</v>
      </c>
      <c r="J4580">
        <f>(Earth_Data!$B$1/SQRT(1-Earth_Data!$B$2^2*SIN(RADIANS(User_Model_Calcs!B4580))^2))*COS(RADIANS(User_Model_Calcs!B4580))</f>
        <v>5174.5715124831777</v>
      </c>
      <c r="K4580">
        <f>((Earth_Data!$B$1*(1-Earth_Data!$B$2^2))/SQRT(1-Earth_Data!$B$2^2*SIN(RADIANS(User_Model_Calcs!B4580))^2))*SIN(RADIANS(User_Model_Calcs!B4580))</f>
        <v>-3716.3686323107604</v>
      </c>
      <c r="L4580">
        <f t="shared" si="434"/>
        <v>-35.685844476967134</v>
      </c>
      <c r="M4580">
        <f t="shared" si="435"/>
        <v>6370.838731990144</v>
      </c>
      <c r="N4580">
        <f>SQRT(User_Model_Calcs!M4580^2+Sat_Data!$B$3^2-2*User_Model_Calcs!M4580*Sat_Data!$B$3*COS(RADIANS(L4580))*COS(RADIANS(I4580)))</f>
        <v>38479.238137116619</v>
      </c>
      <c r="O4580">
        <f>DEGREES(ACOS(((Earth_Data!$B$1+Sat_Data!$B$2)/User_Model_Calcs!N4580)*SQRT(1-COS(RADIANS(User_Model_Calcs!I4580))^2*COS(RADIANS(User_Model_Calcs!B4580))^2)))</f>
        <v>31.414934232568047</v>
      </c>
      <c r="P4580">
        <f t="shared" si="432"/>
        <v>54.387487487977545</v>
      </c>
    </row>
    <row r="4581" spans="1:16" x14ac:dyDescent="0.25">
      <c r="A4581" s="5">
        <v>128.05746574893436</v>
      </c>
      <c r="B4581">
        <v>-33.608325147614053</v>
      </c>
      <c r="C4581">
        <v>950</v>
      </c>
      <c r="D4581">
        <f t="shared" ca="1" si="431"/>
        <v>3</v>
      </c>
      <c r="E4581" s="1">
        <v>0.65</v>
      </c>
      <c r="F4581">
        <v>19.899999999999999</v>
      </c>
      <c r="G4581">
        <f t="shared" ca="1" si="433"/>
        <v>54.048620189015942</v>
      </c>
      <c r="H4581">
        <f t="shared" ca="1" si="436"/>
        <v>14.565352103162324</v>
      </c>
      <c r="I4581">
        <f>User_Model_Calcs!A4581-Sat_Data!$B$5</f>
        <v>18.057465748934362</v>
      </c>
      <c r="J4581">
        <f>(Earth_Data!$B$1/SQRT(1-Earth_Data!$B$2^2*SIN(RADIANS(User_Model_Calcs!B4581))^2))*COS(RADIANS(User_Model_Calcs!B4581))</f>
        <v>5317.4312981834792</v>
      </c>
      <c r="K4581">
        <f>((Earth_Data!$B$1*(1-Earth_Data!$B$2^2))/SQRT(1-Earth_Data!$B$2^2*SIN(RADIANS(User_Model_Calcs!B4581))^2))*SIN(RADIANS(User_Model_Calcs!B4581))</f>
        <v>-3510.3482511243064</v>
      </c>
      <c r="L4581">
        <f t="shared" si="434"/>
        <v>-33.431142429758332</v>
      </c>
      <c r="M4581">
        <f t="shared" si="435"/>
        <v>6371.6262017692716</v>
      </c>
      <c r="N4581">
        <f>SQRT(User_Model_Calcs!M4581^2+Sat_Data!$B$3^2-2*User_Model_Calcs!M4581*Sat_Data!$B$3*COS(RADIANS(L4581))*COS(RADIANS(I4581)))</f>
        <v>37310.701122702158</v>
      </c>
      <c r="O4581">
        <f>DEGREES(ACOS(((Earth_Data!$B$1+Sat_Data!$B$2)/User_Model_Calcs!N4581)*SQRT(1-COS(RADIANS(User_Model_Calcs!I4581))^2*COS(RADIANS(User_Model_Calcs!B4581))^2)))</f>
        <v>46.353878835294232</v>
      </c>
      <c r="P4581">
        <f t="shared" si="432"/>
        <v>30.498854247662997</v>
      </c>
    </row>
    <row r="4582" spans="1:16" x14ac:dyDescent="0.25">
      <c r="A4582" s="5">
        <v>142.13823072218821</v>
      </c>
      <c r="B4582">
        <v>-35.77837313044207</v>
      </c>
      <c r="C4582">
        <v>400</v>
      </c>
      <c r="D4582">
        <f t="shared" ca="1" si="431"/>
        <v>1.2</v>
      </c>
      <c r="E4582" s="1">
        <v>0.65</v>
      </c>
      <c r="F4582">
        <v>19.899999999999999</v>
      </c>
      <c r="G4582">
        <f t="shared" ca="1" si="433"/>
        <v>46.089820015575185</v>
      </c>
      <c r="H4582">
        <f t="shared" ca="1" si="436"/>
        <v>14.931677985868671</v>
      </c>
      <c r="I4582">
        <f>User_Model_Calcs!A4582-Sat_Data!$B$5</f>
        <v>32.138230722188212</v>
      </c>
      <c r="J4582">
        <f>(Earth_Data!$B$1/SQRT(1-Earth_Data!$B$2^2*SIN(RADIANS(User_Model_Calcs!B4582))^2))*COS(RADIANS(User_Model_Calcs!B4582))</f>
        <v>5180.4170699104552</v>
      </c>
      <c r="K4582">
        <f>((Earth_Data!$B$1*(1-Earth_Data!$B$2^2))/SQRT(1-Earth_Data!$B$2^2*SIN(RADIANS(User_Model_Calcs!B4582))^2))*SIN(RADIANS(User_Model_Calcs!B4582))</f>
        <v>-3708.2705341165179</v>
      </c>
      <c r="L4582">
        <f t="shared" si="434"/>
        <v>-35.596023317513058</v>
      </c>
      <c r="M4582">
        <f t="shared" si="435"/>
        <v>6370.8705348968151</v>
      </c>
      <c r="N4582">
        <f>SQRT(User_Model_Calcs!M4582^2+Sat_Data!$B$3^2-2*User_Model_Calcs!M4582*Sat_Data!$B$3*COS(RADIANS(L4582))*COS(RADIANS(I4582)))</f>
        <v>38059.002449778833</v>
      </c>
      <c r="O4582">
        <f>DEGREES(ACOS(((Earth_Data!$B$1+Sat_Data!$B$2)/User_Model_Calcs!N4582)*SQRT(1-COS(RADIANS(User_Model_Calcs!I4582))^2*COS(RADIANS(User_Model_Calcs!B4582))^2)))</f>
        <v>36.383098404872648</v>
      </c>
      <c r="P4582">
        <f t="shared" si="432"/>
        <v>47.057692681121353</v>
      </c>
    </row>
    <row r="4583" spans="1:16" x14ac:dyDescent="0.25">
      <c r="A4583" s="5">
        <v>154.17859627971444</v>
      </c>
      <c r="B4583">
        <v>-37.997156447297613</v>
      </c>
      <c r="C4583">
        <v>400</v>
      </c>
      <c r="D4583">
        <f t="shared" ca="1" si="431"/>
        <v>3</v>
      </c>
      <c r="E4583" s="1">
        <v>0.65</v>
      </c>
      <c r="F4583">
        <v>19.899999999999999</v>
      </c>
      <c r="G4583">
        <f t="shared" ca="1" si="433"/>
        <v>54.048620189015942</v>
      </c>
      <c r="H4583">
        <f t="shared" ca="1" si="436"/>
        <v>20.422036895397298</v>
      </c>
      <c r="I4583">
        <f>User_Model_Calcs!A4583-Sat_Data!$B$5</f>
        <v>44.178596279714441</v>
      </c>
      <c r="J4583">
        <f>(Earth_Data!$B$1/SQRT(1-Earth_Data!$B$2^2*SIN(RADIANS(User_Model_Calcs!B4583))^2))*COS(RADIANS(User_Model_Calcs!B4583))</f>
        <v>5032.6261267749669</v>
      </c>
      <c r="K4583">
        <f>((Earth_Data!$B$1*(1-Earth_Data!$B$2^2))/SQRT(1-Earth_Data!$B$2^2*SIN(RADIANS(User_Model_Calcs!B4583))^2))*SIN(RADIANS(User_Model_Calcs!B4583))</f>
        <v>-3905.1966627889105</v>
      </c>
      <c r="L4583">
        <f t="shared" si="434"/>
        <v>-37.810601532464297</v>
      </c>
      <c r="M4583">
        <f t="shared" si="435"/>
        <v>6370.0774490547328</v>
      </c>
      <c r="N4583">
        <f>SQRT(User_Model_Calcs!M4583^2+Sat_Data!$B$3^2-2*User_Model_Calcs!M4583*Sat_Data!$B$3*COS(RADIANS(L4583))*COS(RADIANS(I4583)))</f>
        <v>38910.544204436002</v>
      </c>
      <c r="O4583">
        <f>DEGREES(ACOS(((Earth_Data!$B$1+Sat_Data!$B$2)/User_Model_Calcs!N4583)*SQRT(1-COS(RADIANS(User_Model_Calcs!I4583))^2*COS(RADIANS(User_Model_Calcs!B4583))^2)))</f>
        <v>26.624360868570605</v>
      </c>
      <c r="P4583">
        <f t="shared" si="432"/>
        <v>57.644444783666124</v>
      </c>
    </row>
    <row r="4584" spans="1:16" x14ac:dyDescent="0.25">
      <c r="A4584" s="5">
        <v>130.83989544274016</v>
      </c>
      <c r="B4584">
        <v>-26.424519642025537</v>
      </c>
      <c r="C4584">
        <v>950</v>
      </c>
      <c r="D4584">
        <f t="shared" ca="1" si="431"/>
        <v>3</v>
      </c>
      <c r="E4584" s="1">
        <v>0.65</v>
      </c>
      <c r="F4584">
        <v>19.899999999999999</v>
      </c>
      <c r="G4584">
        <f t="shared" ca="1" si="433"/>
        <v>54.048620189015942</v>
      </c>
      <c r="H4584">
        <f t="shared" ca="1" si="436"/>
        <v>22.602776045810899</v>
      </c>
      <c r="I4584">
        <f>User_Model_Calcs!A4584-Sat_Data!$B$5</f>
        <v>20.839895442740158</v>
      </c>
      <c r="J4584">
        <f>(Earth_Data!$B$1/SQRT(1-Earth_Data!$B$2^2*SIN(RADIANS(User_Model_Calcs!B4584))^2))*COS(RADIANS(User_Model_Calcs!B4584))</f>
        <v>5715.550913811403</v>
      </c>
      <c r="K4584">
        <f>((Earth_Data!$B$1*(1-Earth_Data!$B$2^2))/SQRT(1-Earth_Data!$B$2^2*SIN(RADIANS(User_Model_Calcs!B4584))^2))*SIN(RADIANS(User_Model_Calcs!B4584))</f>
        <v>-2821.2592038278294</v>
      </c>
      <c r="L4584">
        <f t="shared" si="434"/>
        <v>-26.271456471159578</v>
      </c>
      <c r="M4584">
        <f t="shared" si="435"/>
        <v>6373.9333024086154</v>
      </c>
      <c r="N4584">
        <f>SQRT(User_Model_Calcs!M4584^2+Sat_Data!$B$3^2-2*User_Model_Calcs!M4584*Sat_Data!$B$3*COS(RADIANS(L4584))*COS(RADIANS(I4584)))</f>
        <v>36986.366734758783</v>
      </c>
      <c r="O4584">
        <f>DEGREES(ACOS(((Earth_Data!$B$1+Sat_Data!$B$2)/User_Model_Calcs!N4584)*SQRT(1-COS(RADIANS(User_Model_Calcs!I4584))^2*COS(RADIANS(User_Model_Calcs!B4584))^2)))</f>
        <v>51.39701394562266</v>
      </c>
      <c r="P4584">
        <f t="shared" si="432"/>
        <v>40.54312723974904</v>
      </c>
    </row>
    <row r="4585" spans="1:16" x14ac:dyDescent="0.25">
      <c r="A4585" s="5">
        <v>121.66338883192532</v>
      </c>
      <c r="B4585">
        <v>-36.406824880466694</v>
      </c>
      <c r="C4585">
        <v>950</v>
      </c>
      <c r="D4585">
        <f t="shared" ca="1" si="431"/>
        <v>3</v>
      </c>
      <c r="E4585" s="1">
        <v>0.65</v>
      </c>
      <c r="F4585">
        <v>19.899999999999999</v>
      </c>
      <c r="G4585">
        <f t="shared" ca="1" si="433"/>
        <v>54.048620189015942</v>
      </c>
      <c r="H4585">
        <f t="shared" ca="1" si="436"/>
        <v>20.355832505377045</v>
      </c>
      <c r="I4585">
        <f>User_Model_Calcs!A4585-Sat_Data!$B$5</f>
        <v>11.663388831925317</v>
      </c>
      <c r="J4585">
        <f>(Earth_Data!$B$1/SQRT(1-Earth_Data!$B$2^2*SIN(RADIANS(User_Model_Calcs!B4585))^2))*COS(RADIANS(User_Model_Calcs!B4585))</f>
        <v>5139.337831673296</v>
      </c>
      <c r="K4585">
        <f>((Earth_Data!$B$1*(1-Earth_Data!$B$2^2))/SQRT(1-Earth_Data!$B$2^2*SIN(RADIANS(User_Model_Calcs!B4585))^2))*SIN(RADIANS(User_Model_Calcs!B4585))</f>
        <v>-3764.6195073743525</v>
      </c>
      <c r="L4585">
        <f t="shared" si="434"/>
        <v>-36.223172137095055</v>
      </c>
      <c r="M4585">
        <f t="shared" si="435"/>
        <v>6370.6477993506978</v>
      </c>
      <c r="N4585">
        <f>SQRT(User_Model_Calcs!M4585^2+Sat_Data!$B$3^2-2*User_Model_Calcs!M4585*Sat_Data!$B$3*COS(RADIANS(L4585))*COS(RADIANS(I4585)))</f>
        <v>37335.732507883869</v>
      </c>
      <c r="O4585">
        <f>DEGREES(ACOS(((Earth_Data!$B$1+Sat_Data!$B$2)/User_Model_Calcs!N4585)*SQRT(1-COS(RADIANS(User_Model_Calcs!I4585))^2*COS(RADIANS(User_Model_Calcs!B4585))^2)))</f>
        <v>45.972779522044085</v>
      </c>
      <c r="P4585">
        <f t="shared" si="432"/>
        <v>19.17761526132043</v>
      </c>
    </row>
    <row r="4586" spans="1:16" x14ac:dyDescent="0.25">
      <c r="A4586" s="5">
        <v>126.02579421935656</v>
      </c>
      <c r="B4586">
        <v>-31.751818494076986</v>
      </c>
      <c r="C4586">
        <v>950</v>
      </c>
      <c r="D4586">
        <f t="shared" ca="1" si="431"/>
        <v>0.75</v>
      </c>
      <c r="E4586" s="1">
        <v>0.65</v>
      </c>
      <c r="F4586">
        <v>19.899999999999999</v>
      </c>
      <c r="G4586">
        <f t="shared" ca="1" si="433"/>
        <v>42.007420362456692</v>
      </c>
      <c r="H4586">
        <f t="shared" ca="1" si="436"/>
        <v>22.179521165499487</v>
      </c>
      <c r="I4586">
        <f>User_Model_Calcs!A4586-Sat_Data!$B$5</f>
        <v>16.025794219356555</v>
      </c>
      <c r="J4586">
        <f>(Earth_Data!$B$1/SQRT(1-Earth_Data!$B$2^2*SIN(RADIANS(User_Model_Calcs!B4586))^2))*COS(RADIANS(User_Model_Calcs!B4586))</f>
        <v>5428.5934047124674</v>
      </c>
      <c r="K4586">
        <f>((Earth_Data!$B$1*(1-Earth_Data!$B$2^2))/SQRT(1-Earth_Data!$B$2^2*SIN(RADIANS(User_Model_Calcs!B4586))^2))*SIN(RADIANS(User_Model_Calcs!B4586))</f>
        <v>-3337.0632352631628</v>
      </c>
      <c r="L4586">
        <f t="shared" si="434"/>
        <v>-31.579861003168539</v>
      </c>
      <c r="M4586">
        <f t="shared" si="435"/>
        <v>6372.2537135485081</v>
      </c>
      <c r="N4586">
        <f>SQRT(User_Model_Calcs!M4586^2+Sat_Data!$B$3^2-2*User_Model_Calcs!M4586*Sat_Data!$B$3*COS(RADIANS(L4586))*COS(RADIANS(I4586)))</f>
        <v>37127.173329932921</v>
      </c>
      <c r="O4586">
        <f>DEGREES(ACOS(((Earth_Data!$B$1+Sat_Data!$B$2)/User_Model_Calcs!N4586)*SQRT(1-COS(RADIANS(User_Model_Calcs!I4586))^2*COS(RADIANS(User_Model_Calcs!B4586))^2)))</f>
        <v>49.12559831903399</v>
      </c>
      <c r="P4586">
        <f t="shared" si="432"/>
        <v>28.626581818072729</v>
      </c>
    </row>
    <row r="4587" spans="1:16" x14ac:dyDescent="0.25">
      <c r="A4587" s="5">
        <v>132.90616159238465</v>
      </c>
      <c r="B4587">
        <v>-38.783546317402347</v>
      </c>
      <c r="C4587">
        <v>950</v>
      </c>
      <c r="D4587">
        <f t="shared" ca="1" si="431"/>
        <v>0.75</v>
      </c>
      <c r="E4587" s="1">
        <v>0.65</v>
      </c>
      <c r="F4587">
        <v>19.899999999999999</v>
      </c>
      <c r="G4587">
        <f t="shared" ca="1" si="433"/>
        <v>42.007420362456692</v>
      </c>
      <c r="H4587">
        <f t="shared" ca="1" si="436"/>
        <v>16.112686539362599</v>
      </c>
      <c r="I4587">
        <f>User_Model_Calcs!A4587-Sat_Data!$B$5</f>
        <v>22.906161592384649</v>
      </c>
      <c r="J4587">
        <f>(Earth_Data!$B$1/SQRT(1-Earth_Data!$B$2^2*SIN(RADIANS(User_Model_Calcs!B4587))^2))*COS(RADIANS(User_Model_Calcs!B4587))</f>
        <v>4978.4166052799937</v>
      </c>
      <c r="K4587">
        <f>((Earth_Data!$B$1*(1-Earth_Data!$B$2^2))/SQRT(1-Earth_Data!$B$2^2*SIN(RADIANS(User_Model_Calcs!B4587))^2))*SIN(RADIANS(User_Model_Calcs!B4587))</f>
        <v>-3973.6157011734813</v>
      </c>
      <c r="L4587">
        <f t="shared" si="434"/>
        <v>-38.595767674045121</v>
      </c>
      <c r="M4587">
        <f t="shared" si="435"/>
        <v>6369.7922757606466</v>
      </c>
      <c r="N4587">
        <f>SQRT(User_Model_Calcs!M4587^2+Sat_Data!$B$3^2-2*User_Model_Calcs!M4587*Sat_Data!$B$3*COS(RADIANS(L4587))*COS(RADIANS(I4587)))</f>
        <v>37837.458458815454</v>
      </c>
      <c r="O4587">
        <f>DEGREES(ACOS(((Earth_Data!$B$1+Sat_Data!$B$2)/User_Model_Calcs!N4587)*SQRT(1-COS(RADIANS(User_Model_Calcs!I4587))^2*COS(RADIANS(User_Model_Calcs!B4587))^2)))</f>
        <v>39.142351217537829</v>
      </c>
      <c r="P4587">
        <f t="shared" si="432"/>
        <v>34.002806373945319</v>
      </c>
    </row>
    <row r="4588" spans="1:16" x14ac:dyDescent="0.25">
      <c r="A4588">
        <v>156.315</v>
      </c>
      <c r="B4588">
        <v>-32.584000000000003</v>
      </c>
      <c r="C4588">
        <v>375</v>
      </c>
      <c r="D4588">
        <f t="shared" ca="1" si="431"/>
        <v>0.75</v>
      </c>
      <c r="E4588" s="1">
        <v>0.65</v>
      </c>
      <c r="F4588">
        <v>19.899999999999999</v>
      </c>
      <c r="G4588">
        <f t="shared" ca="1" si="433"/>
        <v>42.007420362456692</v>
      </c>
      <c r="H4588">
        <f t="shared" ca="1" si="436"/>
        <v>18.728178870962768</v>
      </c>
      <c r="I4588">
        <f>User_Model_Calcs!A4588-Sat_Data!$B$5</f>
        <v>46.314999999999998</v>
      </c>
      <c r="J4588">
        <f>(Earth_Data!$B$1/SQRT(1-Earth_Data!$B$2^2*SIN(RADIANS(User_Model_Calcs!B4588))^2))*COS(RADIANS(User_Model_Calcs!B4588))</f>
        <v>5379.4635080142416</v>
      </c>
      <c r="K4588">
        <f>((Earth_Data!$B$1*(1-Earth_Data!$B$2^2))/SQRT(1-Earth_Data!$B$2^2*SIN(RADIANS(User_Model_Calcs!B4588))^2))*SIN(RADIANS(User_Model_Calcs!B4588))</f>
        <v>-3415.1771518126116</v>
      </c>
      <c r="L4588">
        <f t="shared" si="434"/>
        <v>-32.409610025804319</v>
      </c>
      <c r="M4588">
        <f t="shared" si="435"/>
        <v>6371.9747812055712</v>
      </c>
      <c r="N4588">
        <f>SQRT(User_Model_Calcs!M4588^2+Sat_Data!$B$3^2-2*User_Model_Calcs!M4588*Sat_Data!$B$3*COS(RADIANS(L4588))*COS(RADIANS(I4588)))</f>
        <v>38795.490908054366</v>
      </c>
      <c r="O4588">
        <f>DEGREES(ACOS(((Earth_Data!$B$1+Sat_Data!$B$2)/User_Model_Calcs!N4588)*SQRT(1-COS(RADIANS(User_Model_Calcs!I4588))^2*COS(RADIANS(User_Model_Calcs!B4588))^2)))</f>
        <v>27.894037727018112</v>
      </c>
      <c r="P4588">
        <f t="shared" si="432"/>
        <v>62.780249082546938</v>
      </c>
    </row>
    <row r="4589" spans="1:16" x14ac:dyDescent="0.25">
      <c r="A4589" s="5">
        <v>129.75529215729347</v>
      </c>
      <c r="B4589">
        <v>-39.680201012483607</v>
      </c>
      <c r="C4589">
        <v>950</v>
      </c>
      <c r="D4589">
        <f t="shared" ca="1" si="431"/>
        <v>1.2</v>
      </c>
      <c r="E4589" s="1">
        <v>0.65</v>
      </c>
      <c r="F4589">
        <v>19.899999999999999</v>
      </c>
      <c r="G4589">
        <f t="shared" ca="1" si="433"/>
        <v>46.089820015575185</v>
      </c>
      <c r="H4589">
        <f t="shared" ca="1" si="436"/>
        <v>22.058404183871595</v>
      </c>
      <c r="I4589">
        <f>User_Model_Calcs!A4589-Sat_Data!$B$5</f>
        <v>19.755292157293468</v>
      </c>
      <c r="J4589">
        <f>(Earth_Data!$B$1/SQRT(1-Earth_Data!$B$2^2*SIN(RADIANS(User_Model_Calcs!B4589))^2))*COS(RADIANS(User_Model_Calcs!B4589))</f>
        <v>4915.457978718985</v>
      </c>
      <c r="K4589">
        <f>((Earth_Data!$B$1*(1-Earth_Data!$B$2^2))/SQRT(1-Earth_Data!$B$2^2*SIN(RADIANS(User_Model_Calcs!B4589))^2))*SIN(RADIANS(User_Model_Calcs!B4589))</f>
        <v>-4050.7229542614141</v>
      </c>
      <c r="L4589">
        <f t="shared" si="434"/>
        <v>-39.49119935799331</v>
      </c>
      <c r="M4589">
        <f t="shared" si="435"/>
        <v>6369.4649377112082</v>
      </c>
      <c r="N4589">
        <f>SQRT(User_Model_Calcs!M4589^2+Sat_Data!$B$3^2-2*User_Model_Calcs!M4589*Sat_Data!$B$3*COS(RADIANS(L4589))*COS(RADIANS(I4589)))</f>
        <v>37792.444516984549</v>
      </c>
      <c r="O4589">
        <f>DEGREES(ACOS(((Earth_Data!$B$1+Sat_Data!$B$2)/User_Model_Calcs!N4589)*SQRT(1-COS(RADIANS(User_Model_Calcs!I4589))^2*COS(RADIANS(User_Model_Calcs!B4589))^2)))</f>
        <v>39.716650238000483</v>
      </c>
      <c r="P4589">
        <f t="shared" si="432"/>
        <v>29.356638272743595</v>
      </c>
    </row>
    <row r="4590" spans="1:16" x14ac:dyDescent="0.25">
      <c r="A4590" s="5">
        <v>133.38502455517136</v>
      </c>
      <c r="B4590">
        <v>-31.674341913919328</v>
      </c>
      <c r="C4590">
        <v>950</v>
      </c>
      <c r="D4590">
        <f t="shared" ca="1" si="431"/>
        <v>3</v>
      </c>
      <c r="E4590" s="1">
        <v>0.65</v>
      </c>
      <c r="F4590">
        <v>19.899999999999999</v>
      </c>
      <c r="G4590">
        <f t="shared" ca="1" si="433"/>
        <v>54.048620189015942</v>
      </c>
      <c r="H4590">
        <f t="shared" ca="1" si="436"/>
        <v>17.499143558910326</v>
      </c>
      <c r="I4590">
        <f>User_Model_Calcs!A4590-Sat_Data!$B$5</f>
        <v>23.385024555171356</v>
      </c>
      <c r="J4590">
        <f>(Earth_Data!$B$1/SQRT(1-Earth_Data!$B$2^2*SIN(RADIANS(User_Model_Calcs!B4590))^2))*COS(RADIANS(User_Model_Calcs!B4590))</f>
        <v>5433.1092664159387</v>
      </c>
      <c r="K4590">
        <f>((Earth_Data!$B$1*(1-Earth_Data!$B$2^2))/SQRT(1-Earth_Data!$B$2^2*SIN(RADIANS(User_Model_Calcs!B4590))^2))*SIN(RADIANS(User_Model_Calcs!B4590))</f>
        <v>-3329.7551643472634</v>
      </c>
      <c r="L4590">
        <f t="shared" si="434"/>
        <v>-31.502618271180665</v>
      </c>
      <c r="M4590">
        <f t="shared" si="435"/>
        <v>6372.2794787510702</v>
      </c>
      <c r="N4590">
        <f>SQRT(User_Model_Calcs!M4590^2+Sat_Data!$B$3^2-2*User_Model_Calcs!M4590*Sat_Data!$B$3*COS(RADIANS(L4590))*COS(RADIANS(I4590)))</f>
        <v>37388.37086441373</v>
      </c>
      <c r="O4590">
        <f>DEGREES(ACOS(((Earth_Data!$B$1+Sat_Data!$B$2)/User_Model_Calcs!N4590)*SQRT(1-COS(RADIANS(User_Model_Calcs!I4590))^2*COS(RADIANS(User_Model_Calcs!B4590))^2)))</f>
        <v>45.242523181082568</v>
      </c>
      <c r="P4590">
        <f t="shared" si="432"/>
        <v>39.472512966957446</v>
      </c>
    </row>
    <row r="4591" spans="1:16" x14ac:dyDescent="0.25">
      <c r="A4591" s="5">
        <v>115.73600194968914</v>
      </c>
      <c r="B4591">
        <v>-30.590465794422975</v>
      </c>
      <c r="C4591">
        <v>950</v>
      </c>
      <c r="D4591">
        <f t="shared" ca="1" si="431"/>
        <v>1.2</v>
      </c>
      <c r="E4591" s="1">
        <v>0.65</v>
      </c>
      <c r="F4591">
        <v>19.899999999999999</v>
      </c>
      <c r="G4591">
        <f t="shared" ca="1" si="433"/>
        <v>46.089820015575185</v>
      </c>
      <c r="H4591">
        <f t="shared" ca="1" si="436"/>
        <v>20.73133868592862</v>
      </c>
      <c r="I4591">
        <f>User_Model_Calcs!A4591-Sat_Data!$B$5</f>
        <v>5.7360019496891397</v>
      </c>
      <c r="J4591">
        <f>(Earth_Data!$B$1/SQRT(1-Earth_Data!$B$2^2*SIN(RADIANS(User_Model_Calcs!B4591))^2))*COS(RADIANS(User_Model_Calcs!B4591))</f>
        <v>5495.239032826621</v>
      </c>
      <c r="K4591">
        <f>((Earth_Data!$B$1*(1-Earth_Data!$B$2^2))/SQRT(1-Earth_Data!$B$2^2*SIN(RADIANS(User_Model_Calcs!B4591))^2))*SIN(RADIANS(User_Model_Calcs!B4591))</f>
        <v>-3226.893109298017</v>
      </c>
      <c r="L4591">
        <f t="shared" si="434"/>
        <v>-30.422143915311658</v>
      </c>
      <c r="M4591">
        <f t="shared" si="435"/>
        <v>6372.6361238294694</v>
      </c>
      <c r="N4591">
        <f>SQRT(User_Model_Calcs!M4591^2+Sat_Data!$B$3^2-2*User_Model_Calcs!M4591*Sat_Data!$B$3*COS(RADIANS(L4591))*COS(RADIANS(I4591)))</f>
        <v>36842.114723198261</v>
      </c>
      <c r="O4591">
        <f>DEGREES(ACOS(((Earth_Data!$B$1+Sat_Data!$B$2)/User_Model_Calcs!N4591)*SQRT(1-COS(RADIANS(User_Model_Calcs!I4591))^2*COS(RADIANS(User_Model_Calcs!B4591))^2)))</f>
        <v>53.795033782076231</v>
      </c>
      <c r="P4591">
        <f t="shared" si="432"/>
        <v>11.165692063017975</v>
      </c>
    </row>
    <row r="4592" spans="1:16" x14ac:dyDescent="0.25">
      <c r="A4592" s="5">
        <v>127.33049309466264</v>
      </c>
      <c r="B4592">
        <v>-28.754440667452137</v>
      </c>
      <c r="C4592">
        <v>950</v>
      </c>
      <c r="D4592">
        <f t="shared" ca="1" si="431"/>
        <v>1.2</v>
      </c>
      <c r="E4592" s="1">
        <v>0.65</v>
      </c>
      <c r="F4592">
        <v>19.899999999999999</v>
      </c>
      <c r="G4592">
        <f t="shared" ca="1" si="433"/>
        <v>46.089820015575185</v>
      </c>
      <c r="H4592">
        <f t="shared" ca="1" si="436"/>
        <v>23.027714342110478</v>
      </c>
      <c r="I4592">
        <f>User_Model_Calcs!A4592-Sat_Data!$B$5</f>
        <v>17.330493094662643</v>
      </c>
      <c r="J4592">
        <f>(Earth_Data!$B$1/SQRT(1-Earth_Data!$B$2^2*SIN(RADIANS(User_Model_Calcs!B4592))^2))*COS(RADIANS(User_Model_Calcs!B4592))</f>
        <v>5595.9845742063981</v>
      </c>
      <c r="K4592">
        <f>((Earth_Data!$B$1*(1-Earth_Data!$B$2^2))/SQRT(1-Earth_Data!$B$2^2*SIN(RADIANS(User_Model_Calcs!B4592))^2))*SIN(RADIANS(User_Model_Calcs!B4592))</f>
        <v>-3050.0701962534554</v>
      </c>
      <c r="L4592">
        <f t="shared" si="434"/>
        <v>-28.592425438763705</v>
      </c>
      <c r="M4592">
        <f t="shared" si="435"/>
        <v>6373.2230116974215</v>
      </c>
      <c r="N4592">
        <f>SQRT(User_Model_Calcs!M4592^2+Sat_Data!$B$3^2-2*User_Model_Calcs!M4592*Sat_Data!$B$3*COS(RADIANS(L4592))*COS(RADIANS(I4592)))</f>
        <v>36985.889684503039</v>
      </c>
      <c r="O4592">
        <f>DEGREES(ACOS(((Earth_Data!$B$1+Sat_Data!$B$2)/User_Model_Calcs!N4592)*SQRT(1-COS(RADIANS(User_Model_Calcs!I4592))^2*COS(RADIANS(User_Model_Calcs!B4592))^2)))</f>
        <v>51.390687064970322</v>
      </c>
      <c r="P4592">
        <f t="shared" si="432"/>
        <v>32.970448228174142</v>
      </c>
    </row>
    <row r="4593" spans="1:16" x14ac:dyDescent="0.25">
      <c r="A4593" s="5">
        <v>132.21857089754911</v>
      </c>
      <c r="B4593">
        <v>-35.249355333738087</v>
      </c>
      <c r="C4593">
        <v>950</v>
      </c>
      <c r="D4593">
        <f t="shared" ca="1" si="431"/>
        <v>0.75</v>
      </c>
      <c r="E4593" s="1">
        <v>0.65</v>
      </c>
      <c r="F4593">
        <v>19.899999999999999</v>
      </c>
      <c r="G4593">
        <f t="shared" ca="1" si="433"/>
        <v>42.007420362456692</v>
      </c>
      <c r="H4593">
        <f t="shared" ca="1" si="436"/>
        <v>17.593238396569511</v>
      </c>
      <c r="I4593">
        <f>User_Model_Calcs!A4593-Sat_Data!$B$5</f>
        <v>22.218570897549114</v>
      </c>
      <c r="J4593">
        <f>(Earth_Data!$B$1/SQRT(1-Earth_Data!$B$2^2*SIN(RADIANS(User_Model_Calcs!B4593))^2))*COS(RADIANS(User_Model_Calcs!B4593))</f>
        <v>5214.5126166852333</v>
      </c>
      <c r="K4593">
        <f>((Earth_Data!$B$1*(1-Earth_Data!$B$2^2))/SQRT(1-Earth_Data!$B$2^2*SIN(RADIANS(User_Model_Calcs!B4593))^2))*SIN(RADIANS(User_Model_Calcs!B4593))</f>
        <v>-3660.4948049906238</v>
      </c>
      <c r="L4593">
        <f t="shared" si="434"/>
        <v>-35.068170132701944</v>
      </c>
      <c r="M4593">
        <f t="shared" si="435"/>
        <v>6371.0567449154642</v>
      </c>
      <c r="N4593">
        <f>SQRT(User_Model_Calcs!M4593^2+Sat_Data!$B$3^2-2*User_Model_Calcs!M4593*Sat_Data!$B$3*COS(RADIANS(L4593))*COS(RADIANS(I4593)))</f>
        <v>37567.606429846586</v>
      </c>
      <c r="O4593">
        <f>DEGREES(ACOS(((Earth_Data!$B$1+Sat_Data!$B$2)/User_Model_Calcs!N4593)*SQRT(1-COS(RADIANS(User_Model_Calcs!I4593))^2*COS(RADIANS(User_Model_Calcs!B4593))^2)))</f>
        <v>42.722568372612358</v>
      </c>
      <c r="P4593">
        <f t="shared" si="432"/>
        <v>35.289122587638403</v>
      </c>
    </row>
    <row r="4594" spans="1:16" x14ac:dyDescent="0.25">
      <c r="A4594" s="5">
        <v>140.65328525467856</v>
      </c>
      <c r="B4594">
        <v>-31.50987237496323</v>
      </c>
      <c r="C4594">
        <v>950</v>
      </c>
      <c r="D4594">
        <f t="shared" ca="1" si="431"/>
        <v>0.75</v>
      </c>
      <c r="E4594" s="1">
        <v>0.65</v>
      </c>
      <c r="F4594">
        <v>19.899999999999999</v>
      </c>
      <c r="G4594">
        <f t="shared" ca="1" si="433"/>
        <v>42.007420362456692</v>
      </c>
      <c r="H4594">
        <f t="shared" ca="1" si="436"/>
        <v>21.349857899611088</v>
      </c>
      <c r="I4594">
        <f>User_Model_Calcs!A4594-Sat_Data!$B$5</f>
        <v>30.653285254678565</v>
      </c>
      <c r="J4594">
        <f>(Earth_Data!$B$1/SQRT(1-Earth_Data!$B$2^2*SIN(RADIANS(User_Model_Calcs!B4594))^2))*COS(RADIANS(User_Model_Calcs!B4594))</f>
        <v>5442.6627084891106</v>
      </c>
      <c r="K4594">
        <f>((Earth_Data!$B$1*(1-Earth_Data!$B$2^2))/SQRT(1-Earth_Data!$B$2^2*SIN(RADIANS(User_Model_Calcs!B4594))^2))*SIN(RADIANS(User_Model_Calcs!B4594))</f>
        <v>-3314.2214717565585</v>
      </c>
      <c r="L4594">
        <f t="shared" si="434"/>
        <v>-31.338649294013528</v>
      </c>
      <c r="M4594">
        <f t="shared" si="435"/>
        <v>6372.3340560763318</v>
      </c>
      <c r="N4594">
        <f>SQRT(User_Model_Calcs!M4594^2+Sat_Data!$B$3^2-2*User_Model_Calcs!M4594*Sat_Data!$B$3*COS(RADIANS(L4594))*COS(RADIANS(I4594)))</f>
        <v>37730.408107047922</v>
      </c>
      <c r="O4594">
        <f>DEGREES(ACOS(((Earth_Data!$B$1+Sat_Data!$B$2)/User_Model_Calcs!N4594)*SQRT(1-COS(RADIANS(User_Model_Calcs!I4594))^2*COS(RADIANS(User_Model_Calcs!B4594))^2)))</f>
        <v>40.5662398242793</v>
      </c>
      <c r="P4594">
        <f t="shared" si="432"/>
        <v>48.591819360121399</v>
      </c>
    </row>
    <row r="4595" spans="1:16" x14ac:dyDescent="0.25">
      <c r="A4595" s="5">
        <v>131.3082875484744</v>
      </c>
      <c r="B4595">
        <v>-30.221402373352227</v>
      </c>
      <c r="C4595">
        <v>950</v>
      </c>
      <c r="D4595">
        <f t="shared" ca="1" si="431"/>
        <v>3</v>
      </c>
      <c r="E4595" s="1">
        <v>0.65</v>
      </c>
      <c r="F4595">
        <v>19.899999999999999</v>
      </c>
      <c r="G4595">
        <f t="shared" ca="1" si="433"/>
        <v>54.048620189015942</v>
      </c>
      <c r="H4595">
        <f t="shared" ca="1" si="436"/>
        <v>23.892729187112</v>
      </c>
      <c r="I4595">
        <f>User_Model_Calcs!A4595-Sat_Data!$B$5</f>
        <v>21.308287548474397</v>
      </c>
      <c r="J4595">
        <f>(Earth_Data!$B$1/SQRT(1-Earth_Data!$B$2^2*SIN(RADIANS(User_Model_Calcs!B4595))^2))*COS(RADIANS(User_Model_Calcs!B4595))</f>
        <v>5515.9465858169424</v>
      </c>
      <c r="K4595">
        <f>((Earth_Data!$B$1*(1-Earth_Data!$B$2^2))/SQRT(1-Earth_Data!$B$2^2*SIN(RADIANS(User_Model_Calcs!B4595))^2))*SIN(RADIANS(User_Model_Calcs!B4595))</f>
        <v>-3191.606316018951</v>
      </c>
      <c r="L4595">
        <f t="shared" si="434"/>
        <v>-30.054293777960297</v>
      </c>
      <c r="M4595">
        <f t="shared" si="435"/>
        <v>6372.7558884706732</v>
      </c>
      <c r="N4595">
        <f>SQRT(User_Model_Calcs!M4595^2+Sat_Data!$B$3^2-2*User_Model_Calcs!M4595*Sat_Data!$B$3*COS(RADIANS(L4595))*COS(RADIANS(I4595)))</f>
        <v>37216.592015574031</v>
      </c>
      <c r="O4595">
        <f>DEGREES(ACOS(((Earth_Data!$B$1+Sat_Data!$B$2)/User_Model_Calcs!N4595)*SQRT(1-COS(RADIANS(User_Model_Calcs!I4595))^2*COS(RADIANS(User_Model_Calcs!B4595))^2)))</f>
        <v>47.769205705412688</v>
      </c>
      <c r="P4595">
        <f t="shared" si="432"/>
        <v>37.772819282056922</v>
      </c>
    </row>
    <row r="4596" spans="1:16" x14ac:dyDescent="0.25">
      <c r="A4596">
        <v>138.34</v>
      </c>
      <c r="B4596">
        <v>-28.380000000000003</v>
      </c>
      <c r="C4596">
        <v>950</v>
      </c>
      <c r="D4596">
        <f t="shared" ca="1" si="431"/>
        <v>1.2</v>
      </c>
      <c r="E4596" s="1">
        <v>0.65</v>
      </c>
      <c r="F4596">
        <v>19.899999999999999</v>
      </c>
      <c r="G4596">
        <f t="shared" ca="1" si="433"/>
        <v>46.089820015575185</v>
      </c>
      <c r="H4596">
        <f t="shared" ca="1" si="436"/>
        <v>23.167518313144338</v>
      </c>
      <c r="I4596">
        <f>User_Model_Calcs!A4596-Sat_Data!$B$5</f>
        <v>28.340000000000003</v>
      </c>
      <c r="J4596">
        <f>(Earth_Data!$B$1/SQRT(1-Earth_Data!$B$2^2*SIN(RADIANS(User_Model_Calcs!B4596))^2))*COS(RADIANS(User_Model_Calcs!B4596))</f>
        <v>5615.8288166775137</v>
      </c>
      <c r="K4596">
        <f>((Earth_Data!$B$1*(1-Earth_Data!$B$2^2))/SQRT(1-Earth_Data!$B$2^2*SIN(RADIANS(User_Model_Calcs!B4596))^2))*SIN(RADIANS(User_Model_Calcs!B4596))</f>
        <v>-3013.6236859119326</v>
      </c>
      <c r="L4596">
        <f t="shared" si="434"/>
        <v>-28.219353082759699</v>
      </c>
      <c r="M4596">
        <f t="shared" si="435"/>
        <v>6373.3398637225509</v>
      </c>
      <c r="N4596">
        <f>SQRT(User_Model_Calcs!M4596^2+Sat_Data!$B$3^2-2*User_Model_Calcs!M4596*Sat_Data!$B$3*COS(RADIANS(L4596))*COS(RADIANS(I4596)))</f>
        <v>37438.223000034683</v>
      </c>
      <c r="O4596">
        <f>DEGREES(ACOS(((Earth_Data!$B$1+Sat_Data!$B$2)/User_Model_Calcs!N4596)*SQRT(1-COS(RADIANS(User_Model_Calcs!I4596))^2*COS(RADIANS(User_Model_Calcs!B4596))^2)))</f>
        <v>44.552263396185069</v>
      </c>
      <c r="P4596">
        <f t="shared" si="432"/>
        <v>48.610749353916063</v>
      </c>
    </row>
    <row r="4597" spans="1:16" x14ac:dyDescent="0.25">
      <c r="A4597" s="5">
        <v>119.21167193416099</v>
      </c>
      <c r="B4597">
        <v>-39.22233890376792</v>
      </c>
      <c r="C4597">
        <v>950</v>
      </c>
      <c r="D4597">
        <f t="shared" ca="1" si="431"/>
        <v>3</v>
      </c>
      <c r="E4597" s="1">
        <v>0.65</v>
      </c>
      <c r="F4597">
        <v>19.899999999999999</v>
      </c>
      <c r="G4597">
        <f t="shared" ca="1" si="433"/>
        <v>54.048620189015942</v>
      </c>
      <c r="H4597">
        <f t="shared" ca="1" si="436"/>
        <v>16.8359412940931</v>
      </c>
      <c r="I4597">
        <f>User_Model_Calcs!A4597-Sat_Data!$B$5</f>
        <v>9.2116719341609894</v>
      </c>
      <c r="J4597">
        <f>(Earth_Data!$B$1/SQRT(1-Earth_Data!$B$2^2*SIN(RADIANS(User_Model_Calcs!B4597))^2))*COS(RADIANS(User_Model_Calcs!B4597))</f>
        <v>4947.7587660572362</v>
      </c>
      <c r="K4597">
        <f>((Earth_Data!$B$1*(1-Earth_Data!$B$2^2))/SQRT(1-Earth_Data!$B$2^2*SIN(RADIANS(User_Model_Calcs!B4597))^2))*SIN(RADIANS(User_Model_Calcs!B4597))</f>
        <v>-4011.4710005320258</v>
      </c>
      <c r="L4597">
        <f t="shared" si="434"/>
        <v>-39.033938746455732</v>
      </c>
      <c r="M4597">
        <f t="shared" si="435"/>
        <v>6369.6323595012636</v>
      </c>
      <c r="N4597">
        <f>SQRT(User_Model_Calcs!M4597^2+Sat_Data!$B$3^2-2*User_Model_Calcs!M4597*Sat_Data!$B$3*COS(RADIANS(L4597))*COS(RADIANS(I4597)))</f>
        <v>37503.75638236582</v>
      </c>
      <c r="O4597">
        <f>DEGREES(ACOS(((Earth_Data!$B$1+Sat_Data!$B$2)/User_Model_Calcs!N4597)*SQRT(1-COS(RADIANS(User_Model_Calcs!I4597))^2*COS(RADIANS(User_Model_Calcs!B4597))^2)))</f>
        <v>43.576793957673722</v>
      </c>
      <c r="P4597">
        <f t="shared" si="432"/>
        <v>14.38458003895472</v>
      </c>
    </row>
    <row r="4598" spans="1:16" x14ac:dyDescent="0.25">
      <c r="A4598" s="5">
        <v>126.47321519575752</v>
      </c>
      <c r="B4598">
        <v>-41.122461111814268</v>
      </c>
      <c r="C4598">
        <v>950</v>
      </c>
      <c r="D4598">
        <f t="shared" ca="1" si="431"/>
        <v>1.2</v>
      </c>
      <c r="E4598" s="1">
        <v>0.65</v>
      </c>
      <c r="F4598">
        <v>19.899999999999999</v>
      </c>
      <c r="G4598">
        <f t="shared" ca="1" si="433"/>
        <v>46.089820015575185</v>
      </c>
      <c r="H4598">
        <f t="shared" ca="1" si="436"/>
        <v>21.240822004559405</v>
      </c>
      <c r="I4598">
        <f>User_Model_Calcs!A4598-Sat_Data!$B$5</f>
        <v>16.473215195757518</v>
      </c>
      <c r="J4598">
        <f>(Earth_Data!$B$1/SQRT(1-Earth_Data!$B$2^2*SIN(RADIANS(User_Model_Calcs!B4598))^2))*COS(RADIANS(User_Model_Calcs!B4598))</f>
        <v>4811.6600979828818</v>
      </c>
      <c r="K4598">
        <f>((Earth_Data!$B$1*(1-Earth_Data!$B$2^2))/SQRT(1-Earth_Data!$B$2^2*SIN(RADIANS(User_Model_Calcs!B4598))^2))*SIN(RADIANS(User_Model_Calcs!B4598))</f>
        <v>-4172.679181457499</v>
      </c>
      <c r="L4598">
        <f t="shared" si="434"/>
        <v>-40.931880381694441</v>
      </c>
      <c r="M4598">
        <f t="shared" si="435"/>
        <v>6368.934326077595</v>
      </c>
      <c r="N4598">
        <f>SQRT(User_Model_Calcs!M4598^2+Sat_Data!$B$3^2-2*User_Model_Calcs!M4598*Sat_Data!$B$3*COS(RADIANS(L4598))*COS(RADIANS(I4598)))</f>
        <v>37805.746115366303</v>
      </c>
      <c r="O4598">
        <f>DEGREES(ACOS(((Earth_Data!$B$1+Sat_Data!$B$2)/User_Model_Calcs!N4598)*SQRT(1-COS(RADIANS(User_Model_Calcs!I4598))^2*COS(RADIANS(User_Model_Calcs!B4598))^2)))</f>
        <v>39.53735213302194</v>
      </c>
      <c r="P4598">
        <f t="shared" si="432"/>
        <v>24.209869112875381</v>
      </c>
    </row>
    <row r="4599" spans="1:16" x14ac:dyDescent="0.25">
      <c r="A4599" s="5">
        <v>122.87594165743383</v>
      </c>
      <c r="B4599">
        <v>-35.516363469902807</v>
      </c>
      <c r="C4599">
        <v>950</v>
      </c>
      <c r="D4599">
        <f t="shared" ca="1" si="431"/>
        <v>1.2</v>
      </c>
      <c r="E4599" s="1">
        <v>0.65</v>
      </c>
      <c r="F4599">
        <v>19.899999999999999</v>
      </c>
      <c r="G4599">
        <f t="shared" ca="1" si="433"/>
        <v>46.089820015575185</v>
      </c>
      <c r="H4599">
        <f t="shared" ca="1" si="436"/>
        <v>21.689469695180467</v>
      </c>
      <c r="I4599">
        <f>User_Model_Calcs!A4599-Sat_Data!$B$5</f>
        <v>12.875941657433827</v>
      </c>
      <c r="J4599">
        <f>(Earth_Data!$B$1/SQRT(1-Earth_Data!$B$2^2*SIN(RADIANS(User_Model_Calcs!B4599))^2))*COS(RADIANS(User_Model_Calcs!B4599))</f>
        <v>5197.3592746647719</v>
      </c>
      <c r="K4599">
        <f>((Earth_Data!$B$1*(1-Earth_Data!$B$2^2))/SQRT(1-Earth_Data!$B$2^2*SIN(RADIANS(User_Model_Calcs!B4599))^2))*SIN(RADIANS(User_Model_Calcs!B4599))</f>
        <v>-3684.6471999077444</v>
      </c>
      <c r="L4599">
        <f t="shared" si="434"/>
        <v>-35.334582738966162</v>
      </c>
      <c r="M4599">
        <f t="shared" si="435"/>
        <v>6370.96291134487</v>
      </c>
      <c r="N4599">
        <f>SQRT(User_Model_Calcs!M4599^2+Sat_Data!$B$3^2-2*User_Model_Calcs!M4599*Sat_Data!$B$3*COS(RADIANS(L4599))*COS(RADIANS(I4599)))</f>
        <v>37297.99228106915</v>
      </c>
      <c r="O4599">
        <f>DEGREES(ACOS(((Earth_Data!$B$1+Sat_Data!$B$2)/User_Model_Calcs!N4599)*SQRT(1-COS(RADIANS(User_Model_Calcs!I4599))^2*COS(RADIANS(User_Model_Calcs!B4599))^2)))</f>
        <v>46.528486028987928</v>
      </c>
      <c r="P4599">
        <f t="shared" si="432"/>
        <v>21.478834735399793</v>
      </c>
    </row>
    <row r="4600" spans="1:16" x14ac:dyDescent="0.25">
      <c r="A4600" s="5">
        <v>123.87421392196337</v>
      </c>
      <c r="B4600">
        <v>-34.184886643326834</v>
      </c>
      <c r="C4600">
        <v>950</v>
      </c>
      <c r="D4600">
        <f t="shared" ca="1" si="431"/>
        <v>1.2</v>
      </c>
      <c r="E4600" s="1">
        <v>0.65</v>
      </c>
      <c r="F4600">
        <v>19.899999999999999</v>
      </c>
      <c r="G4600">
        <f t="shared" ca="1" si="433"/>
        <v>46.089820015575185</v>
      </c>
      <c r="H4600">
        <f t="shared" ca="1" si="436"/>
        <v>20.484100003262721</v>
      </c>
      <c r="I4600">
        <f>User_Model_Calcs!A4600-Sat_Data!$B$5</f>
        <v>13.874213921963374</v>
      </c>
      <c r="J4600">
        <f>(Earth_Data!$B$1/SQRT(1-Earth_Data!$B$2^2*SIN(RADIANS(User_Model_Calcs!B4600))^2))*COS(RADIANS(User_Model_Calcs!B4600))</f>
        <v>5281.7653790686272</v>
      </c>
      <c r="K4600">
        <f>((Earth_Data!$B$1*(1-Earth_Data!$B$2^2))/SQRT(1-Earth_Data!$B$2^2*SIN(RADIANS(User_Model_Calcs!B4600))^2))*SIN(RADIANS(User_Model_Calcs!B4600))</f>
        <v>-3563.4315214986946</v>
      </c>
      <c r="L4600">
        <f t="shared" si="434"/>
        <v>-34.00623098819716</v>
      </c>
      <c r="M4600">
        <f t="shared" si="435"/>
        <v>6371.4276051712659</v>
      </c>
      <c r="N4600">
        <f>SQRT(User_Model_Calcs!M4600^2+Sat_Data!$B$3^2-2*User_Model_Calcs!M4600*Sat_Data!$B$3*COS(RADIANS(L4600))*COS(RADIANS(I4600)))</f>
        <v>37229.053630217131</v>
      </c>
      <c r="O4600">
        <f>DEGREES(ACOS(((Earth_Data!$B$1+Sat_Data!$B$2)/User_Model_Calcs!N4600)*SQRT(1-COS(RADIANS(User_Model_Calcs!I4600))^2*COS(RADIANS(User_Model_Calcs!B4600))^2)))</f>
        <v>47.55838239019667</v>
      </c>
      <c r="P4600">
        <f t="shared" si="432"/>
        <v>23.730417156746775</v>
      </c>
    </row>
    <row r="4601" spans="1:16" x14ac:dyDescent="0.25">
      <c r="A4601" s="5">
        <v>130.24151321134718</v>
      </c>
      <c r="B4601">
        <v>-33.47221073456015</v>
      </c>
      <c r="C4601">
        <v>950</v>
      </c>
      <c r="D4601">
        <f t="shared" ca="1" si="431"/>
        <v>0.75</v>
      </c>
      <c r="E4601" s="1">
        <v>0.65</v>
      </c>
      <c r="F4601">
        <v>19.899999999999999</v>
      </c>
      <c r="G4601">
        <f t="shared" ca="1" si="433"/>
        <v>42.007420362456692</v>
      </c>
      <c r="H4601">
        <f t="shared" ca="1" si="436"/>
        <v>17.102572885856453</v>
      </c>
      <c r="I4601">
        <f>User_Model_Calcs!A4601-Sat_Data!$B$5</f>
        <v>20.241513211347183</v>
      </c>
      <c r="J4601">
        <f>(Earth_Data!$B$1/SQRT(1-Earth_Data!$B$2^2*SIN(RADIANS(User_Model_Calcs!B4601))^2))*COS(RADIANS(User_Model_Calcs!B4601))</f>
        <v>5325.7727429520301</v>
      </c>
      <c r="K4601">
        <f>((Earth_Data!$B$1*(1-Earth_Data!$B$2^2))/SQRT(1-Earth_Data!$B$2^2*SIN(RADIANS(User_Model_Calcs!B4601))^2))*SIN(RADIANS(User_Model_Calcs!B4601))</f>
        <v>-3497.7649266775411</v>
      </c>
      <c r="L4601">
        <f t="shared" si="434"/>
        <v>-33.295386200295496</v>
      </c>
      <c r="M4601">
        <f t="shared" si="435"/>
        <v>6371.6728409316756</v>
      </c>
      <c r="N4601">
        <f>SQRT(User_Model_Calcs!M4601^2+Sat_Data!$B$3^2-2*User_Model_Calcs!M4601*Sat_Data!$B$3*COS(RADIANS(L4601))*COS(RADIANS(I4601)))</f>
        <v>37376.941174827953</v>
      </c>
      <c r="O4601">
        <f>DEGREES(ACOS(((Earth_Data!$B$1+Sat_Data!$B$2)/User_Model_Calcs!N4601)*SQRT(1-COS(RADIANS(User_Model_Calcs!I4601))^2*COS(RADIANS(User_Model_Calcs!B4601))^2)))</f>
        <v>45.395985414646262</v>
      </c>
      <c r="P4601">
        <f t="shared" si="432"/>
        <v>33.76644264988051</v>
      </c>
    </row>
    <row r="4602" spans="1:16" x14ac:dyDescent="0.25">
      <c r="A4602" s="5">
        <v>123.02759435903756</v>
      </c>
      <c r="B4602">
        <v>-26.475529813004492</v>
      </c>
      <c r="C4602">
        <v>950</v>
      </c>
      <c r="D4602">
        <f t="shared" ca="1" si="431"/>
        <v>1.2</v>
      </c>
      <c r="E4602" s="1">
        <v>0.65</v>
      </c>
      <c r="F4602">
        <v>19.899999999999999</v>
      </c>
      <c r="G4602">
        <f t="shared" ca="1" si="433"/>
        <v>46.089820015575185</v>
      </c>
      <c r="H4602">
        <f t="shared" ca="1" si="436"/>
        <v>21.819025299711658</v>
      </c>
      <c r="I4602">
        <f>User_Model_Calcs!A4602-Sat_Data!$B$5</f>
        <v>13.027594359037565</v>
      </c>
      <c r="J4602">
        <f>(Earth_Data!$B$1/SQRT(1-Earth_Data!$B$2^2*SIN(RADIANS(User_Model_Calcs!B4602))^2))*COS(RADIANS(User_Model_Calcs!B4602))</f>
        <v>5713.0335635131114</v>
      </c>
      <c r="K4602">
        <f>((Earth_Data!$B$1*(1-Earth_Data!$B$2^2))/SQRT(1-Earth_Data!$B$2^2*SIN(RADIANS(User_Model_Calcs!B4602))^2))*SIN(RADIANS(User_Model_Calcs!B4602))</f>
        <v>-2826.3192753605399</v>
      </c>
      <c r="L4602">
        <f t="shared" si="434"/>
        <v>-26.322259652431075</v>
      </c>
      <c r="M4602">
        <f t="shared" si="435"/>
        <v>6373.9181940233475</v>
      </c>
      <c r="N4602">
        <f>SQRT(User_Model_Calcs!M4602^2+Sat_Data!$B$3^2-2*User_Model_Calcs!M4602*Sat_Data!$B$3*COS(RADIANS(L4602))*COS(RADIANS(I4602)))</f>
        <v>36729.705029742538</v>
      </c>
      <c r="O4602">
        <f>DEGREES(ACOS(((Earth_Data!$B$1+Sat_Data!$B$2)/User_Model_Calcs!N4602)*SQRT(1-COS(RADIANS(User_Model_Calcs!I4602))^2*COS(RADIANS(User_Model_Calcs!B4602))^2)))</f>
        <v>55.822641850388308</v>
      </c>
      <c r="P4602">
        <f t="shared" si="432"/>
        <v>27.429034644258035</v>
      </c>
    </row>
    <row r="4603" spans="1:16" x14ac:dyDescent="0.25">
      <c r="A4603">
        <v>156.745</v>
      </c>
      <c r="B4603">
        <v>-27.112000000000002</v>
      </c>
      <c r="C4603">
        <v>375</v>
      </c>
      <c r="D4603">
        <f t="shared" ca="1" si="431"/>
        <v>3</v>
      </c>
      <c r="E4603" s="1">
        <v>0.65</v>
      </c>
      <c r="F4603">
        <v>19.899999999999999</v>
      </c>
      <c r="G4603">
        <f t="shared" ca="1" si="433"/>
        <v>54.048620189015942</v>
      </c>
      <c r="H4603">
        <f t="shared" ca="1" si="436"/>
        <v>23.599472536501651</v>
      </c>
      <c r="I4603">
        <f>User_Model_Calcs!A4603-Sat_Data!$B$5</f>
        <v>46.745000000000005</v>
      </c>
      <c r="J4603">
        <f>(Earth_Data!$B$1/SQRT(1-Earth_Data!$B$2^2*SIN(RADIANS(User_Model_Calcs!B4603))^2))*COS(RADIANS(User_Model_Calcs!B4603))</f>
        <v>5681.2441878476629</v>
      </c>
      <c r="K4603">
        <f>((Earth_Data!$B$1*(1-Earth_Data!$B$2^2))/SQRT(1-Earth_Data!$B$2^2*SIN(RADIANS(User_Model_Calcs!B4603))^2))*SIN(RADIANS(User_Model_Calcs!B4603))</f>
        <v>-2889.2685503622733</v>
      </c>
      <c r="L4603">
        <f t="shared" si="434"/>
        <v>-26.956187983414111</v>
      </c>
      <c r="M4603">
        <f t="shared" si="435"/>
        <v>6373.7279733343948</v>
      </c>
      <c r="N4603">
        <f>SQRT(User_Model_Calcs!M4603^2+Sat_Data!$B$3^2-2*User_Model_Calcs!M4603*Sat_Data!$B$3*COS(RADIANS(L4603))*COS(RADIANS(I4603)))</f>
        <v>38602.391745556008</v>
      </c>
      <c r="O4603">
        <f>DEGREES(ACOS(((Earth_Data!$B$1+Sat_Data!$B$2)/User_Model_Calcs!N4603)*SQRT(1-COS(RADIANS(User_Model_Calcs!I4603))^2*COS(RADIANS(User_Model_Calcs!B4603))^2)))</f>
        <v>30.053687766626219</v>
      </c>
      <c r="P4603">
        <f t="shared" si="432"/>
        <v>66.791110628138867</v>
      </c>
    </row>
    <row r="4604" spans="1:16" x14ac:dyDescent="0.25">
      <c r="A4604">
        <v>151.11500000000001</v>
      </c>
      <c r="B4604">
        <v>-42.101999999999997</v>
      </c>
      <c r="C4604">
        <v>375</v>
      </c>
      <c r="D4604">
        <f t="shared" ca="1" si="431"/>
        <v>3</v>
      </c>
      <c r="E4604" s="1">
        <v>0.65</v>
      </c>
      <c r="F4604">
        <v>19.899999999999999</v>
      </c>
      <c r="G4604">
        <f t="shared" ca="1" si="433"/>
        <v>54.048620189015942</v>
      </c>
      <c r="H4604">
        <f t="shared" ca="1" si="436"/>
        <v>20.110224659771845</v>
      </c>
      <c r="I4604">
        <f>User_Model_Calcs!A4604-Sat_Data!$B$5</f>
        <v>41.115000000000009</v>
      </c>
      <c r="J4604">
        <f>(Earth_Data!$B$1/SQRT(1-Earth_Data!$B$2^2*SIN(RADIANS(User_Model_Calcs!B4604))^2))*COS(RADIANS(User_Model_Calcs!B4604))</f>
        <v>4739.4128825648932</v>
      </c>
      <c r="K4604">
        <f>((Earth_Data!$B$1*(1-Earth_Data!$B$2^2))/SQRT(1-Earth_Data!$B$2^2*SIN(RADIANS(User_Model_Calcs!B4604))^2))*SIN(RADIANS(User_Model_Calcs!B4604))</f>
        <v>-4254.0181602410566</v>
      </c>
      <c r="L4604">
        <f t="shared" si="434"/>
        <v>-41.910621599037668</v>
      </c>
      <c r="M4604">
        <f t="shared" si="435"/>
        <v>6368.5716592563185</v>
      </c>
      <c r="N4604">
        <f>SQRT(User_Model_Calcs!M4604^2+Sat_Data!$B$3^2-2*User_Model_Calcs!M4604*Sat_Data!$B$3*COS(RADIANS(L4604))*COS(RADIANS(I4604)))</f>
        <v>38952.126115494626</v>
      </c>
      <c r="O4604">
        <f>DEGREES(ACOS(((Earth_Data!$B$1+Sat_Data!$B$2)/User_Model_Calcs!N4604)*SQRT(1-COS(RADIANS(User_Model_Calcs!I4604))^2*COS(RADIANS(User_Model_Calcs!B4604))^2)))</f>
        <v>26.161411535133169</v>
      </c>
      <c r="P4604">
        <f t="shared" si="432"/>
        <v>52.470400337791752</v>
      </c>
    </row>
    <row r="4605" spans="1:16" x14ac:dyDescent="0.25">
      <c r="A4605" s="5">
        <v>116.07928395463095</v>
      </c>
      <c r="B4605">
        <v>-33.104772946551741</v>
      </c>
      <c r="C4605">
        <v>950</v>
      </c>
      <c r="D4605">
        <f t="shared" ca="1" si="431"/>
        <v>1.2</v>
      </c>
      <c r="E4605" s="1">
        <v>0.65</v>
      </c>
      <c r="F4605">
        <v>19.899999999999999</v>
      </c>
      <c r="G4605">
        <f t="shared" ca="1" si="433"/>
        <v>46.089820015575185</v>
      </c>
      <c r="H4605">
        <f t="shared" ca="1" si="436"/>
        <v>21.13859769135717</v>
      </c>
      <c r="I4605">
        <f>User_Model_Calcs!A4605-Sat_Data!$B$5</f>
        <v>6.0792839546309523</v>
      </c>
      <c r="J4605">
        <f>(Earth_Data!$B$1/SQRT(1-Earth_Data!$B$2^2*SIN(RADIANS(User_Model_Calcs!B4605))^2))*COS(RADIANS(User_Model_Calcs!B4605))</f>
        <v>5348.1398588480088</v>
      </c>
      <c r="K4605">
        <f>((Earth_Data!$B$1*(1-Earth_Data!$B$2^2))/SQRT(1-Earth_Data!$B$2^2*SIN(RADIANS(User_Model_Calcs!B4605))^2))*SIN(RADIANS(User_Model_Calcs!B4605))</f>
        <v>-3463.6993404482982</v>
      </c>
      <c r="L4605">
        <f t="shared" si="434"/>
        <v>-32.928935150438996</v>
      </c>
      <c r="M4605">
        <f t="shared" si="435"/>
        <v>6371.7982603673809</v>
      </c>
      <c r="N4605">
        <f>SQRT(User_Model_Calcs!M4605^2+Sat_Data!$B$3^2-2*User_Model_Calcs!M4605*Sat_Data!$B$3*COS(RADIANS(L4605))*COS(RADIANS(I4605)))</f>
        <v>37012.854049602131</v>
      </c>
      <c r="O4605">
        <f>DEGREES(ACOS(((Earth_Data!$B$1+Sat_Data!$B$2)/User_Model_Calcs!N4605)*SQRT(1-COS(RADIANS(User_Model_Calcs!I4605))^2*COS(RADIANS(User_Model_Calcs!B4605))^2)))</f>
        <v>50.924820040738624</v>
      </c>
      <c r="P4605">
        <f t="shared" si="432"/>
        <v>11.034209199155471</v>
      </c>
    </row>
    <row r="4606" spans="1:16" x14ac:dyDescent="0.25">
      <c r="A4606" s="5">
        <v>128.90869962055416</v>
      </c>
      <c r="B4606">
        <v>-32.990222008709608</v>
      </c>
      <c r="C4606">
        <v>950</v>
      </c>
      <c r="D4606">
        <f t="shared" ca="1" si="431"/>
        <v>1.2</v>
      </c>
      <c r="E4606" s="1">
        <v>0.65</v>
      </c>
      <c r="F4606">
        <v>19.899999999999999</v>
      </c>
      <c r="G4606">
        <f t="shared" ca="1" si="433"/>
        <v>46.089820015575185</v>
      </c>
      <c r="H4606">
        <f t="shared" ca="1" si="436"/>
        <v>18.314027505253684</v>
      </c>
      <c r="I4606">
        <f>User_Model_Calcs!A4606-Sat_Data!$B$5</f>
        <v>18.90869962055416</v>
      </c>
      <c r="J4606">
        <f>(Earth_Data!$B$1/SQRT(1-Earth_Data!$B$2^2*SIN(RADIANS(User_Model_Calcs!B4606))^2))*COS(RADIANS(User_Model_Calcs!B4606))</f>
        <v>5355.0679519211835</v>
      </c>
      <c r="K4606">
        <f>((Earth_Data!$B$1*(1-Earth_Data!$B$2^2))/SQRT(1-Earth_Data!$B$2^2*SIN(RADIANS(User_Model_Calcs!B4606))^2))*SIN(RADIANS(User_Model_Calcs!B4606))</f>
        <v>-3453.0503497776745</v>
      </c>
      <c r="L4606">
        <f t="shared" si="434"/>
        <v>-32.814697732498303</v>
      </c>
      <c r="M4606">
        <f t="shared" si="435"/>
        <v>6371.8372144769246</v>
      </c>
      <c r="N4606">
        <f>SQRT(User_Model_Calcs!M4606^2+Sat_Data!$B$3^2-2*User_Model_Calcs!M4606*Sat_Data!$B$3*COS(RADIANS(L4606))*COS(RADIANS(I4606)))</f>
        <v>37298.800627868142</v>
      </c>
      <c r="O4606">
        <f>DEGREES(ACOS(((Earth_Data!$B$1+Sat_Data!$B$2)/User_Model_Calcs!N4606)*SQRT(1-COS(RADIANS(User_Model_Calcs!I4606))^2*COS(RADIANS(User_Model_Calcs!B4606))^2)))</f>
        <v>46.531740816274336</v>
      </c>
      <c r="P4606">
        <f t="shared" si="432"/>
        <v>32.174284387168086</v>
      </c>
    </row>
    <row r="4607" spans="1:16" x14ac:dyDescent="0.25">
      <c r="A4607" s="5">
        <v>119.45993783679324</v>
      </c>
      <c r="B4607">
        <v>-34.518604944838422</v>
      </c>
      <c r="C4607">
        <v>950</v>
      </c>
      <c r="D4607">
        <f t="shared" ca="1" si="431"/>
        <v>0.75</v>
      </c>
      <c r="E4607" s="1">
        <v>0.65</v>
      </c>
      <c r="F4607">
        <v>19.899999999999999</v>
      </c>
      <c r="G4607">
        <f t="shared" ca="1" si="433"/>
        <v>42.007420362456692</v>
      </c>
      <c r="H4607">
        <f t="shared" ca="1" si="436"/>
        <v>22.354418927710668</v>
      </c>
      <c r="I4607">
        <f>User_Model_Calcs!A4607-Sat_Data!$B$5</f>
        <v>9.4599378367932445</v>
      </c>
      <c r="J4607">
        <f>(Earth_Data!$B$1/SQRT(1-Earth_Data!$B$2^2*SIN(RADIANS(User_Model_Calcs!B4607))^2))*COS(RADIANS(User_Model_Calcs!B4607))</f>
        <v>5260.876642797225</v>
      </c>
      <c r="K4607">
        <f>((Earth_Data!$B$1*(1-Earth_Data!$B$2^2))/SQRT(1-Earth_Data!$B$2^2*SIN(RADIANS(User_Model_Calcs!B4607))^2))*SIN(RADIANS(User_Model_Calcs!B4607))</f>
        <v>-3593.9939336566681</v>
      </c>
      <c r="L4607">
        <f t="shared" si="434"/>
        <v>-34.339129643880845</v>
      </c>
      <c r="M4607">
        <f t="shared" si="435"/>
        <v>6371.3119093237246</v>
      </c>
      <c r="N4607">
        <f>SQRT(User_Model_Calcs!M4607^2+Sat_Data!$B$3^2-2*User_Model_Calcs!M4607*Sat_Data!$B$3*COS(RADIANS(L4607))*COS(RADIANS(I4607)))</f>
        <v>37159.128257912816</v>
      </c>
      <c r="O4607">
        <f>DEGREES(ACOS(((Earth_Data!$B$1+Sat_Data!$B$2)/User_Model_Calcs!N4607)*SQRT(1-COS(RADIANS(User_Model_Calcs!I4607))^2*COS(RADIANS(User_Model_Calcs!B4607))^2)))</f>
        <v>48.615749386737875</v>
      </c>
      <c r="P4607">
        <f t="shared" si="432"/>
        <v>16.385364382698544</v>
      </c>
    </row>
    <row r="4608" spans="1:16" x14ac:dyDescent="0.25">
      <c r="A4608" s="5">
        <v>126.0461734758573</v>
      </c>
      <c r="B4608">
        <v>-34.364574475249853</v>
      </c>
      <c r="C4608">
        <v>950</v>
      </c>
      <c r="D4608">
        <f t="shared" ca="1" si="431"/>
        <v>0.75</v>
      </c>
      <c r="E4608" s="1">
        <v>0.65</v>
      </c>
      <c r="F4608">
        <v>19.899999999999999</v>
      </c>
      <c r="G4608">
        <f t="shared" ca="1" si="433"/>
        <v>42.007420362456692</v>
      </c>
      <c r="H4608">
        <f t="shared" ca="1" si="436"/>
        <v>20.614229232655738</v>
      </c>
      <c r="I4608">
        <f>User_Model_Calcs!A4608-Sat_Data!$B$5</f>
        <v>16.046173475857302</v>
      </c>
      <c r="J4608">
        <f>(Earth_Data!$B$1/SQRT(1-Earth_Data!$B$2^2*SIN(RADIANS(User_Model_Calcs!B4608))^2))*COS(RADIANS(User_Model_Calcs!B4608))</f>
        <v>5270.5402739358969</v>
      </c>
      <c r="K4608">
        <f>((Earth_Data!$B$1*(1-Earth_Data!$B$2^2))/SQRT(1-Earth_Data!$B$2^2*SIN(RADIANS(User_Model_Calcs!B4608))^2))*SIN(RADIANS(User_Model_Calcs!B4608))</f>
        <v>-3579.902509679298</v>
      </c>
      <c r="L4608">
        <f t="shared" si="434"/>
        <v>-34.185474480143931</v>
      </c>
      <c r="M4608">
        <f t="shared" si="435"/>
        <v>6371.3653762744152</v>
      </c>
      <c r="N4608">
        <f>SQRT(User_Model_Calcs!M4608^2+Sat_Data!$B$3^2-2*User_Model_Calcs!M4608*Sat_Data!$B$3*COS(RADIANS(L4608))*COS(RADIANS(I4608)))</f>
        <v>37299.728210391339</v>
      </c>
      <c r="O4608">
        <f>DEGREES(ACOS(((Earth_Data!$B$1+Sat_Data!$B$2)/User_Model_Calcs!N4608)*SQRT(1-COS(RADIANS(User_Model_Calcs!I4608))^2*COS(RADIANS(User_Model_Calcs!B4608))^2)))</f>
        <v>46.5099867768186</v>
      </c>
      <c r="P4608">
        <f t="shared" si="432"/>
        <v>27.001019966502053</v>
      </c>
    </row>
    <row r="4609" spans="1:16" x14ac:dyDescent="0.25">
      <c r="A4609" s="5">
        <v>147.00200000000001</v>
      </c>
      <c r="B4609">
        <v>-39.000999999999998</v>
      </c>
      <c r="C4609">
        <v>400</v>
      </c>
      <c r="D4609">
        <f t="shared" ca="1" si="431"/>
        <v>1.2</v>
      </c>
      <c r="E4609" s="1">
        <v>0.65</v>
      </c>
      <c r="F4609">
        <v>19.899999999999999</v>
      </c>
      <c r="G4609">
        <f t="shared" ca="1" si="433"/>
        <v>46.089820015575185</v>
      </c>
      <c r="H4609">
        <f t="shared" ca="1" si="436"/>
        <v>23.722494731331548</v>
      </c>
      <c r="I4609">
        <f>User_Model_Calcs!A4609-Sat_Data!$B$5</f>
        <v>37.00200000000001</v>
      </c>
      <c r="J4609">
        <f>(Earth_Data!$B$1/SQRT(1-Earth_Data!$B$2^2*SIN(RADIANS(User_Model_Calcs!B4609))^2))*COS(RADIANS(User_Model_Calcs!B4609))</f>
        <v>4963.2599385282392</v>
      </c>
      <c r="K4609">
        <f>((Earth_Data!$B$1*(1-Earth_Data!$B$2^2))/SQRT(1-Earth_Data!$B$2^2*SIN(RADIANS(User_Model_Calcs!B4609))^2))*SIN(RADIANS(User_Model_Calcs!B4609))</f>
        <v>-3992.4047480036534</v>
      </c>
      <c r="L4609">
        <f t="shared" si="434"/>
        <v>-38.81290784744521</v>
      </c>
      <c r="M4609">
        <f t="shared" si="435"/>
        <v>6369.7130931684396</v>
      </c>
      <c r="N4609">
        <f>SQRT(User_Model_Calcs!M4609^2+Sat_Data!$B$3^2-2*User_Model_Calcs!M4609*Sat_Data!$B$3*COS(RADIANS(L4609))*COS(RADIANS(I4609)))</f>
        <v>38524.450656769026</v>
      </c>
      <c r="O4609">
        <f>DEGREES(ACOS(((Earth_Data!$B$1+Sat_Data!$B$2)/User_Model_Calcs!N4609)*SQRT(1-COS(RADIANS(User_Model_Calcs!I4609))^2*COS(RADIANS(User_Model_Calcs!B4609))^2)))</f>
        <v>30.886874552817318</v>
      </c>
      <c r="P4609">
        <f t="shared" si="432"/>
        <v>50.134955076906479</v>
      </c>
    </row>
    <row r="4610" spans="1:16" x14ac:dyDescent="0.25">
      <c r="A4610" s="5">
        <v>125.61923912242315</v>
      </c>
      <c r="B4610">
        <v>-32.280399333842475</v>
      </c>
      <c r="C4610">
        <v>950</v>
      </c>
      <c r="D4610">
        <f t="shared" ref="D4610:D4673" ca="1" si="437">CHOOSE(RANDBETWEEN(1,3),0.75,1.2,3)</f>
        <v>1.2</v>
      </c>
      <c r="E4610" s="1">
        <v>0.65</v>
      </c>
      <c r="F4610">
        <v>19.899999999999999</v>
      </c>
      <c r="G4610">
        <f t="shared" ca="1" si="433"/>
        <v>46.089820015575185</v>
      </c>
      <c r="H4610">
        <f t="shared" ca="1" si="436"/>
        <v>15.301042562982282</v>
      </c>
      <c r="I4610">
        <f>User_Model_Calcs!A4610-Sat_Data!$B$5</f>
        <v>15.619239122423153</v>
      </c>
      <c r="J4610">
        <f>(Earth_Data!$B$1/SQRT(1-Earth_Data!$B$2^2*SIN(RADIANS(User_Model_Calcs!B4610))^2))*COS(RADIANS(User_Model_Calcs!B4610))</f>
        <v>5397.5194770564094</v>
      </c>
      <c r="K4610">
        <f>((Earth_Data!$B$1*(1-Earth_Data!$B$2^2))/SQRT(1-Earth_Data!$B$2^2*SIN(RADIANS(User_Model_Calcs!B4610))^2))*SIN(RADIANS(User_Model_Calcs!B4610))</f>
        <v>-3386.7608100849516</v>
      </c>
      <c r="L4610">
        <f t="shared" si="434"/>
        <v>-32.106879921356644</v>
      </c>
      <c r="M4610">
        <f t="shared" si="435"/>
        <v>6372.0769996862546</v>
      </c>
      <c r="N4610">
        <f>SQRT(User_Model_Calcs!M4610^2+Sat_Data!$B$3^2-2*User_Model_Calcs!M4610*Sat_Data!$B$3*COS(RADIANS(L4610))*COS(RADIANS(I4610)))</f>
        <v>37149.195354634321</v>
      </c>
      <c r="O4610">
        <f>DEGREES(ACOS(((Earth_Data!$B$1+Sat_Data!$B$2)/User_Model_Calcs!N4610)*SQRT(1-COS(RADIANS(User_Model_Calcs!I4610))^2*COS(RADIANS(User_Model_Calcs!B4610))^2)))</f>
        <v>48.782302621053653</v>
      </c>
      <c r="P4610">
        <f t="shared" ref="P4610:P4673" si="438">DEGREES(ASIN(SIN(RADIANS(ABS(I4610)))/(SIN(ACOS(COS(RADIANS(I4610))*COS(RADIANS(B4610)))))))</f>
        <v>27.630790154860822</v>
      </c>
    </row>
    <row r="4611" spans="1:16" x14ac:dyDescent="0.25">
      <c r="A4611">
        <v>147.1807</v>
      </c>
      <c r="B4611">
        <v>-29.93</v>
      </c>
      <c r="C4611">
        <v>950</v>
      </c>
      <c r="D4611">
        <f t="shared" ca="1" si="437"/>
        <v>3</v>
      </c>
      <c r="E4611" s="1">
        <v>0.65</v>
      </c>
      <c r="F4611">
        <v>19.899999999999999</v>
      </c>
      <c r="G4611">
        <f t="shared" ref="G4611:G4674" ca="1" si="439">20.4+20*LOG(F4611)+20*LOG(D4611)+10*LOG(E4611)</f>
        <v>54.048620189015942</v>
      </c>
      <c r="H4611">
        <f t="shared" ca="1" si="436"/>
        <v>15.808591352945687</v>
      </c>
      <c r="I4611">
        <f>User_Model_Calcs!A4611-Sat_Data!$B$5</f>
        <v>37.180700000000002</v>
      </c>
      <c r="J4611">
        <f>(Earth_Data!$B$1/SQRT(1-Earth_Data!$B$2^2*SIN(RADIANS(User_Model_Calcs!B4611))^2))*COS(RADIANS(User_Model_Calcs!B4611))</f>
        <v>5532.1350415553788</v>
      </c>
      <c r="K4611">
        <f>((Earth_Data!$B$1*(1-Earth_Data!$B$2^2))/SQRT(1-Earth_Data!$B$2^2*SIN(RADIANS(User_Model_Calcs!B4611))^2))*SIN(RADIANS(User_Model_Calcs!B4611))</f>
        <v>-3163.6524491190039</v>
      </c>
      <c r="L4611">
        <f t="shared" ref="L4611:L4674" si="440">DEGREES(ATAN((K4611/J4611)))</f>
        <v>-29.763868886804204</v>
      </c>
      <c r="M4611">
        <f t="shared" ref="M4611:M4674" si="441">SQRT(J4611^2+K4611^2)</f>
        <v>6372.8498285164069</v>
      </c>
      <c r="N4611">
        <f>SQRT(User_Model_Calcs!M4611^2+Sat_Data!$B$3^2-2*User_Model_Calcs!M4611*Sat_Data!$B$3*COS(RADIANS(L4611))*COS(RADIANS(I4611)))</f>
        <v>38036.028036243777</v>
      </c>
      <c r="O4611">
        <f>DEGREES(ACOS(((Earth_Data!$B$1+Sat_Data!$B$2)/User_Model_Calcs!N4611)*SQRT(1-COS(RADIANS(User_Model_Calcs!I4611))^2*COS(RADIANS(User_Model_Calcs!B4611))^2)))</f>
        <v>36.691866478219062</v>
      </c>
      <c r="P4611">
        <f t="shared" si="438"/>
        <v>56.663431618210829</v>
      </c>
    </row>
    <row r="4612" spans="1:16" x14ac:dyDescent="0.25">
      <c r="A4612" s="5">
        <v>154.22999999999999</v>
      </c>
      <c r="B4612">
        <v>-32.920999999999999</v>
      </c>
      <c r="C4612">
        <v>400</v>
      </c>
      <c r="D4612">
        <f t="shared" ca="1" si="437"/>
        <v>3</v>
      </c>
      <c r="E4612" s="1">
        <v>0.65</v>
      </c>
      <c r="F4612">
        <v>19.899999999999999</v>
      </c>
      <c r="G4612">
        <f t="shared" ca="1" si="439"/>
        <v>54.048620189015942</v>
      </c>
      <c r="H4612">
        <f t="shared" ca="1" si="436"/>
        <v>14.356096935557366</v>
      </c>
      <c r="I4612">
        <f>User_Model_Calcs!A4612-Sat_Data!$B$5</f>
        <v>44.22999999999999</v>
      </c>
      <c r="J4612">
        <f>(Earth_Data!$B$1/SQRT(1-Earth_Data!$B$2^2*SIN(RADIANS(User_Model_Calcs!B4612))^2))*COS(RADIANS(User_Model_Calcs!B4612))</f>
        <v>5359.2441440488801</v>
      </c>
      <c r="K4612">
        <f>((Earth_Data!$B$1*(1-Earth_Data!$B$2^2))/SQRT(1-Earth_Data!$B$2^2*SIN(RADIANS(User_Model_Calcs!B4612))^2))*SIN(RADIANS(User_Model_Calcs!B4612))</f>
        <v>-3446.6086575648642</v>
      </c>
      <c r="L4612">
        <f t="shared" si="440"/>
        <v>-32.745666535857694</v>
      </c>
      <c r="M4612">
        <f t="shared" si="441"/>
        <v>6371.8607199093176</v>
      </c>
      <c r="N4612">
        <f>SQRT(User_Model_Calcs!M4612^2+Sat_Data!$B$3^2-2*User_Model_Calcs!M4612*Sat_Data!$B$3*COS(RADIANS(L4612))*COS(RADIANS(I4612)))</f>
        <v>38659.833541567496</v>
      </c>
      <c r="O4612">
        <f>DEGREES(ACOS(((Earth_Data!$B$1+Sat_Data!$B$2)/User_Model_Calcs!N4612)*SQRT(1-COS(RADIANS(User_Model_Calcs!I4612))^2*COS(RADIANS(User_Model_Calcs!B4612))^2)))</f>
        <v>29.389916449292308</v>
      </c>
      <c r="P4612">
        <f t="shared" si="438"/>
        <v>60.825822751761685</v>
      </c>
    </row>
    <row r="4613" spans="1:16" x14ac:dyDescent="0.25">
      <c r="A4613">
        <v>142.67686587260431</v>
      </c>
      <c r="B4613">
        <v>-34.672271579361087</v>
      </c>
      <c r="C4613">
        <v>2500</v>
      </c>
      <c r="D4613">
        <f t="shared" ca="1" si="437"/>
        <v>3</v>
      </c>
      <c r="E4613" s="1">
        <v>0.65</v>
      </c>
      <c r="F4613">
        <v>19.899999999999999</v>
      </c>
      <c r="G4613">
        <f t="shared" ca="1" si="439"/>
        <v>54.048620189015942</v>
      </c>
      <c r="H4613">
        <f t="shared" ca="1" si="436"/>
        <v>14.803484553737249</v>
      </c>
      <c r="I4613">
        <f>User_Model_Calcs!A4613-Sat_Data!$B$5</f>
        <v>32.67686587260431</v>
      </c>
      <c r="J4613">
        <f>(Earth_Data!$B$1/SQRT(1-Earth_Data!$B$2^2*SIN(RADIANS(User_Model_Calcs!B4613))^2))*COS(RADIANS(User_Model_Calcs!B4613))</f>
        <v>5251.1978802612111</v>
      </c>
      <c r="K4613">
        <f>((Earth_Data!$B$1*(1-Earth_Data!$B$2^2))/SQRT(1-Earth_Data!$B$2^2*SIN(RADIANS(User_Model_Calcs!B4613))^2))*SIN(RADIANS(User_Model_Calcs!B4613))</f>
        <v>-3608.0264886237464</v>
      </c>
      <c r="L4613">
        <f t="shared" si="440"/>
        <v>-34.492427010328825</v>
      </c>
      <c r="M4613">
        <f t="shared" si="441"/>
        <v>6371.2584565586758</v>
      </c>
      <c r="N4613">
        <f>SQRT(User_Model_Calcs!M4613^2+Sat_Data!$B$3^2-2*User_Model_Calcs!M4613*Sat_Data!$B$3*COS(RADIANS(L4613))*COS(RADIANS(I4613)))</f>
        <v>38021.960681677665</v>
      </c>
      <c r="O4613">
        <f>DEGREES(ACOS(((Earth_Data!$B$1+Sat_Data!$B$2)/User_Model_Calcs!N4613)*SQRT(1-COS(RADIANS(User_Model_Calcs!I4613))^2*COS(RADIANS(User_Model_Calcs!B4613))^2)))</f>
        <v>36.843915729748559</v>
      </c>
      <c r="P4613">
        <f t="shared" si="438"/>
        <v>48.429808249184291</v>
      </c>
    </row>
    <row r="4614" spans="1:16" x14ac:dyDescent="0.25">
      <c r="A4614" s="5">
        <v>149.09800000000001</v>
      </c>
      <c r="B4614">
        <v>-41.893999999999998</v>
      </c>
      <c r="C4614">
        <v>400</v>
      </c>
      <c r="D4614">
        <f t="shared" ca="1" si="437"/>
        <v>0.75</v>
      </c>
      <c r="E4614" s="1">
        <v>0.65</v>
      </c>
      <c r="F4614">
        <v>19.899999999999999</v>
      </c>
      <c r="G4614">
        <f t="shared" ca="1" si="439"/>
        <v>42.007420362456692</v>
      </c>
      <c r="H4614">
        <f t="shared" ca="1" si="436"/>
        <v>17.350127332264385</v>
      </c>
      <c r="I4614">
        <f>User_Model_Calcs!A4614-Sat_Data!$B$5</f>
        <v>39.098000000000013</v>
      </c>
      <c r="J4614">
        <f>(Earth_Data!$B$1/SQRT(1-Earth_Data!$B$2^2*SIN(RADIANS(User_Model_Calcs!B4614))^2))*COS(RADIANS(User_Model_Calcs!B4614))</f>
        <v>4754.8713631345909</v>
      </c>
      <c r="K4614">
        <f>((Earth_Data!$B$1*(1-Earth_Data!$B$2^2))/SQRT(1-Earth_Data!$B$2^2*SIN(RADIANS(User_Model_Calcs!B4614))^2))*SIN(RADIANS(User_Model_Calcs!B4614))</f>
        <v>-4236.8485734119431</v>
      </c>
      <c r="L4614">
        <f t="shared" si="440"/>
        <v>-41.702772320750853</v>
      </c>
      <c r="M4614">
        <f t="shared" si="441"/>
        <v>6368.6487981345163</v>
      </c>
      <c r="N4614">
        <f>SQRT(User_Model_Calcs!M4614^2+Sat_Data!$B$3^2-2*User_Model_Calcs!M4614*Sat_Data!$B$3*COS(RADIANS(L4614))*COS(RADIANS(I4614)))</f>
        <v>38822.598297539465</v>
      </c>
      <c r="O4614">
        <f>DEGREES(ACOS(((Earth_Data!$B$1+Sat_Data!$B$2)/User_Model_Calcs!N4614)*SQRT(1-COS(RADIANS(User_Model_Calcs!I4614))^2*COS(RADIANS(User_Model_Calcs!B4614))^2)))</f>
        <v>27.561785773167831</v>
      </c>
      <c r="P4614">
        <f t="shared" si="438"/>
        <v>50.58901258981227</v>
      </c>
    </row>
    <row r="4615" spans="1:16" x14ac:dyDescent="0.25">
      <c r="A4615">
        <v>155.34800000000001</v>
      </c>
      <c r="B4615">
        <v>-32.866999999999997</v>
      </c>
      <c r="C4615">
        <v>375</v>
      </c>
      <c r="D4615">
        <f t="shared" ca="1" si="437"/>
        <v>1.2</v>
      </c>
      <c r="E4615" s="1">
        <v>0.65</v>
      </c>
      <c r="F4615">
        <v>19.899999999999999</v>
      </c>
      <c r="G4615">
        <f t="shared" ca="1" si="439"/>
        <v>46.089820015575185</v>
      </c>
      <c r="H4615">
        <f t="shared" ca="1" si="436"/>
        <v>16.789409301349249</v>
      </c>
      <c r="I4615">
        <f>User_Model_Calcs!A4615-Sat_Data!$B$5</f>
        <v>45.348000000000013</v>
      </c>
      <c r="J4615">
        <f>(Earth_Data!$B$1/SQRT(1-Earth_Data!$B$2^2*SIN(RADIANS(User_Model_Calcs!B4615))^2))*COS(RADIANS(User_Model_Calcs!B4615))</f>
        <v>5362.4965486164383</v>
      </c>
      <c r="K4615">
        <f>((Earth_Data!$B$1*(1-Earth_Data!$B$2^2))/SQRT(1-Earth_Data!$B$2^2*SIN(RADIANS(User_Model_Calcs!B4615))^2))*SIN(RADIANS(User_Model_Calcs!B4615))</f>
        <v>-3441.5800509761316</v>
      </c>
      <c r="L4615">
        <f t="shared" si="440"/>
        <v>-32.691816095997147</v>
      </c>
      <c r="M4615">
        <f t="shared" si="441"/>
        <v>6371.8790384940676</v>
      </c>
      <c r="N4615">
        <f>SQRT(User_Model_Calcs!M4615^2+Sat_Data!$B$3^2-2*User_Model_Calcs!M4615*Sat_Data!$B$3*COS(RADIANS(L4615))*COS(RADIANS(I4615)))</f>
        <v>38737.614032394653</v>
      </c>
      <c r="O4615">
        <f>DEGREES(ACOS(((Earth_Data!$B$1+Sat_Data!$B$2)/User_Model_Calcs!N4615)*SQRT(1-COS(RADIANS(User_Model_Calcs!I4615))^2*COS(RADIANS(User_Model_Calcs!B4615))^2)))</f>
        <v>28.528434224485263</v>
      </c>
      <c r="P4615">
        <f t="shared" si="438"/>
        <v>61.802542655419508</v>
      </c>
    </row>
    <row r="4616" spans="1:16" x14ac:dyDescent="0.25">
      <c r="A4616" s="5">
        <v>124.69168725550905</v>
      </c>
      <c r="B4616">
        <v>-31.226609881621158</v>
      </c>
      <c r="C4616">
        <v>950</v>
      </c>
      <c r="D4616">
        <f t="shared" ca="1" si="437"/>
        <v>1.2</v>
      </c>
      <c r="E4616" s="1">
        <v>0.65</v>
      </c>
      <c r="F4616">
        <v>19.899999999999999</v>
      </c>
      <c r="G4616">
        <f t="shared" ca="1" si="439"/>
        <v>46.089820015575185</v>
      </c>
      <c r="H4616">
        <f t="shared" ca="1" si="436"/>
        <v>22.665506087040942</v>
      </c>
      <c r="I4616">
        <f>User_Model_Calcs!A4616-Sat_Data!$B$5</f>
        <v>14.691687255509052</v>
      </c>
      <c r="J4616">
        <f>(Earth_Data!$B$1/SQRT(1-Earth_Data!$B$2^2*SIN(RADIANS(User_Model_Calcs!B4616))^2))*COS(RADIANS(User_Model_Calcs!B4616))</f>
        <v>5459.0111656426088</v>
      </c>
      <c r="K4616">
        <f>((Earth_Data!$B$1*(1-Earth_Data!$B$2^2))/SQRT(1-Earth_Data!$B$2^2*SIN(RADIANS(User_Model_Calcs!B4616))^2))*SIN(RADIANS(User_Model_Calcs!B4616))</f>
        <v>-3287.4049870318991</v>
      </c>
      <c r="L4616">
        <f t="shared" si="440"/>
        <v>-31.0562620675435</v>
      </c>
      <c r="M4616">
        <f t="shared" si="441"/>
        <v>6372.4276736086131</v>
      </c>
      <c r="N4616">
        <f>SQRT(User_Model_Calcs!M4616^2+Sat_Data!$B$3^2-2*User_Model_Calcs!M4616*Sat_Data!$B$3*COS(RADIANS(L4616))*COS(RADIANS(I4616)))</f>
        <v>37055.69900277305</v>
      </c>
      <c r="O4616">
        <f>DEGREES(ACOS(((Earth_Data!$B$1+Sat_Data!$B$2)/User_Model_Calcs!N4616)*SQRT(1-COS(RADIANS(User_Model_Calcs!I4616))^2*COS(RADIANS(User_Model_Calcs!B4616))^2)))</f>
        <v>50.250667574838879</v>
      </c>
      <c r="P4616">
        <f t="shared" si="438"/>
        <v>26.827739350297779</v>
      </c>
    </row>
    <row r="4617" spans="1:16" x14ac:dyDescent="0.25">
      <c r="A4617" s="5">
        <v>114.46391220395881</v>
      </c>
      <c r="B4617">
        <v>-41.881881727857014</v>
      </c>
      <c r="C4617">
        <v>950</v>
      </c>
      <c r="D4617">
        <f t="shared" ca="1" si="437"/>
        <v>3</v>
      </c>
      <c r="E4617" s="1">
        <v>0.65</v>
      </c>
      <c r="F4617">
        <v>19.899999999999999</v>
      </c>
      <c r="G4617">
        <f t="shared" ca="1" si="439"/>
        <v>54.048620189015942</v>
      </c>
      <c r="H4617">
        <f t="shared" ca="1" si="436"/>
        <v>21.713286035332001</v>
      </c>
      <c r="I4617">
        <f>User_Model_Calcs!A4617-Sat_Data!$B$5</f>
        <v>4.4639122039588131</v>
      </c>
      <c r="J4617">
        <f>(Earth_Data!$B$1/SQRT(1-Earth_Data!$B$2^2*SIN(RADIANS(User_Model_Calcs!B4617))^2))*COS(RADIANS(User_Model_Calcs!B4617))</f>
        <v>4755.7700485224614</v>
      </c>
      <c r="K4617">
        <f>((Earth_Data!$B$1*(1-Earth_Data!$B$2^2))/SQRT(1-Earth_Data!$B$2^2*SIN(RADIANS(User_Model_Calcs!B4617))^2))*SIN(RADIANS(User_Model_Calcs!B4617))</f>
        <v>-4235.846547982218</v>
      </c>
      <c r="L4617">
        <f t="shared" si="440"/>
        <v>-41.690663140296579</v>
      </c>
      <c r="M4617">
        <f t="shared" si="441"/>
        <v>6368.6532903335383</v>
      </c>
      <c r="N4617">
        <f>SQRT(User_Model_Calcs!M4617^2+Sat_Data!$B$3^2-2*User_Model_Calcs!M4617*Sat_Data!$B$3*COS(RADIANS(L4617))*COS(RADIANS(I4617)))</f>
        <v>37663.577760294058</v>
      </c>
      <c r="O4617">
        <f>DEGREES(ACOS(((Earth_Data!$B$1+Sat_Data!$B$2)/User_Model_Calcs!N4617)*SQRT(1-COS(RADIANS(User_Model_Calcs!I4617))^2*COS(RADIANS(User_Model_Calcs!B4617))^2)))</f>
        <v>41.393944369917151</v>
      </c>
      <c r="P4617">
        <f t="shared" si="438"/>
        <v>6.6698052504824181</v>
      </c>
    </row>
    <row r="4618" spans="1:16" x14ac:dyDescent="0.25">
      <c r="A4618" s="5">
        <v>151.11099999999999</v>
      </c>
      <c r="B4618">
        <v>-29.799999999999997</v>
      </c>
      <c r="C4618">
        <v>400</v>
      </c>
      <c r="D4618">
        <f t="shared" ca="1" si="437"/>
        <v>3</v>
      </c>
      <c r="E4618" s="1">
        <v>0.65</v>
      </c>
      <c r="F4618">
        <v>19.899999999999999</v>
      </c>
      <c r="G4618">
        <f t="shared" ca="1" si="439"/>
        <v>54.048620189015942</v>
      </c>
      <c r="H4618">
        <f t="shared" ca="1" si="436"/>
        <v>23.106070606315669</v>
      </c>
      <c r="I4618">
        <f>User_Model_Calcs!A4618-Sat_Data!$B$5</f>
        <v>41.11099999999999</v>
      </c>
      <c r="J4618">
        <f>(Earth_Data!$B$1/SQRT(1-Earth_Data!$B$2^2*SIN(RADIANS(User_Model_Calcs!B4618))^2))*COS(RADIANS(User_Model_Calcs!B4618))</f>
        <v>5539.3108789370563</v>
      </c>
      <c r="K4618">
        <f>((Earth_Data!$B$1*(1-Earth_Data!$B$2^2))/SQRT(1-Earth_Data!$B$2^2*SIN(RADIANS(User_Model_Calcs!B4618))^2))*SIN(RADIANS(User_Model_Calcs!B4618))</f>
        <v>-3151.1556263596849</v>
      </c>
      <c r="L4618">
        <f t="shared" si="440"/>
        <v>-29.634310482408189</v>
      </c>
      <c r="M4618">
        <f t="shared" si="441"/>
        <v>6372.8915568247921</v>
      </c>
      <c r="N4618">
        <f>SQRT(User_Model_Calcs!M4618^2+Sat_Data!$B$3^2-2*User_Model_Calcs!M4618*Sat_Data!$B$3*COS(RADIANS(L4618))*COS(RADIANS(I4618)))</f>
        <v>38294.679215161319</v>
      </c>
      <c r="O4618">
        <f>DEGREES(ACOS(((Earth_Data!$B$1+Sat_Data!$B$2)/User_Model_Calcs!N4618)*SQRT(1-COS(RADIANS(User_Model_Calcs!I4618))^2*COS(RADIANS(User_Model_Calcs!B4618))^2)))</f>
        <v>33.579628560711456</v>
      </c>
      <c r="P4618">
        <f t="shared" si="438"/>
        <v>60.339732858494337</v>
      </c>
    </row>
    <row r="4619" spans="1:16" x14ac:dyDescent="0.25">
      <c r="A4619">
        <v>158.55157305482169</v>
      </c>
      <c r="B4619">
        <v>-27.789000000000001</v>
      </c>
      <c r="C4619">
        <v>950</v>
      </c>
      <c r="D4619">
        <f t="shared" ca="1" si="437"/>
        <v>3</v>
      </c>
      <c r="E4619" s="1">
        <v>0.65</v>
      </c>
      <c r="F4619">
        <v>19.899999999999999</v>
      </c>
      <c r="G4619">
        <f t="shared" ca="1" si="439"/>
        <v>54.048620189015942</v>
      </c>
      <c r="H4619">
        <f t="shared" ca="1" si="436"/>
        <v>18.289869481304564</v>
      </c>
      <c r="I4619">
        <f>User_Model_Calcs!A4619-Sat_Data!$B$5</f>
        <v>48.551573054821688</v>
      </c>
      <c r="J4619">
        <f>(Earth_Data!$B$1/SQRT(1-Earth_Data!$B$2^2*SIN(RADIANS(User_Model_Calcs!B4619))^2))*COS(RADIANS(User_Model_Calcs!B4619))</f>
        <v>5646.6620377440086</v>
      </c>
      <c r="K4619">
        <f>((Earth_Data!$B$1*(1-Earth_Data!$B$2^2))/SQRT(1-Earth_Data!$B$2^2*SIN(RADIANS(User_Model_Calcs!B4619))^2))*SIN(RADIANS(User_Model_Calcs!B4619))</f>
        <v>-2955.8405875196881</v>
      </c>
      <c r="L4619">
        <f t="shared" si="440"/>
        <v>-27.63056820267877</v>
      </c>
      <c r="M4619">
        <f t="shared" si="441"/>
        <v>6373.5222402787658</v>
      </c>
      <c r="N4619">
        <f>SQRT(User_Model_Calcs!M4619^2+Sat_Data!$B$3^2-2*User_Model_Calcs!M4619*Sat_Data!$B$3*COS(RADIANS(L4619))*COS(RADIANS(I4619)))</f>
        <v>38771.583076956289</v>
      </c>
      <c r="O4619">
        <f>DEGREES(ACOS(((Earth_Data!$B$1+Sat_Data!$B$2)/User_Model_Calcs!N4619)*SQRT(1-COS(RADIANS(User_Model_Calcs!I4619))^2*COS(RADIANS(User_Model_Calcs!B4619))^2)))</f>
        <v>28.173049233306596</v>
      </c>
      <c r="P4619">
        <f t="shared" si="438"/>
        <v>67.621748774792763</v>
      </c>
    </row>
    <row r="4620" spans="1:16" x14ac:dyDescent="0.25">
      <c r="A4620" s="5">
        <v>157.39527072141516</v>
      </c>
      <c r="B4620">
        <v>-39.787999999999997</v>
      </c>
      <c r="C4620">
        <v>400</v>
      </c>
      <c r="D4620">
        <f t="shared" ca="1" si="437"/>
        <v>0.75</v>
      </c>
      <c r="E4620" s="1">
        <v>0.65</v>
      </c>
      <c r="F4620">
        <v>19.899999999999999</v>
      </c>
      <c r="G4620">
        <f t="shared" ca="1" si="439"/>
        <v>42.007420362456692</v>
      </c>
      <c r="H4620">
        <f t="shared" ca="1" si="436"/>
        <v>18.955570103704968</v>
      </c>
      <c r="I4620">
        <f>User_Model_Calcs!A4620-Sat_Data!$B$5</f>
        <v>47.395270721415159</v>
      </c>
      <c r="J4620">
        <f>(Earth_Data!$B$1/SQRT(1-Earth_Data!$B$2^2*SIN(RADIANS(User_Model_Calcs!B4620))^2))*COS(RADIANS(User_Model_Calcs!B4620))</f>
        <v>4907.8071678181986</v>
      </c>
      <c r="K4620">
        <f>((Earth_Data!$B$1*(1-Earth_Data!$B$2^2))/SQRT(1-Earth_Data!$B$2^2*SIN(RADIANS(User_Model_Calcs!B4620))^2))*SIN(RADIANS(User_Model_Calcs!B4620))</f>
        <v>-4059.9272485902115</v>
      </c>
      <c r="L4620">
        <f t="shared" si="440"/>
        <v>-39.598863731352374</v>
      </c>
      <c r="M4620">
        <f t="shared" si="441"/>
        <v>6369.4254419321824</v>
      </c>
      <c r="N4620">
        <f>SQRT(User_Model_Calcs!M4620^2+Sat_Data!$B$3^2-2*User_Model_Calcs!M4620*Sat_Data!$B$3*COS(RADIANS(L4620))*COS(RADIANS(I4620)))</f>
        <v>39220.180431470013</v>
      </c>
      <c r="O4620">
        <f>DEGREES(ACOS(((Earth_Data!$B$1+Sat_Data!$B$2)/User_Model_Calcs!N4620)*SQRT(1-COS(RADIANS(User_Model_Calcs!I4620))^2*COS(RADIANS(User_Model_Calcs!B4620))^2)))</f>
        <v>23.339905763176201</v>
      </c>
      <c r="P4620">
        <f t="shared" si="438"/>
        <v>59.520611508517511</v>
      </c>
    </row>
    <row r="4621" spans="1:16" x14ac:dyDescent="0.25">
      <c r="A4621">
        <v>139.73509243259863</v>
      </c>
      <c r="B4621">
        <v>-34.496914677015624</v>
      </c>
      <c r="C4621">
        <v>6250</v>
      </c>
      <c r="D4621">
        <f t="shared" ca="1" si="437"/>
        <v>0.75</v>
      </c>
      <c r="E4621" s="1">
        <v>0.65</v>
      </c>
      <c r="F4621">
        <v>19.899999999999999</v>
      </c>
      <c r="G4621">
        <f t="shared" ca="1" si="439"/>
        <v>42.007420362456692</v>
      </c>
      <c r="H4621">
        <f t="shared" ca="1" si="436"/>
        <v>18.41678086238014</v>
      </c>
      <c r="I4621">
        <f>User_Model_Calcs!A4621-Sat_Data!$B$5</f>
        <v>29.735092432598634</v>
      </c>
      <c r="J4621">
        <f>(Earth_Data!$B$1/SQRT(1-Earth_Data!$B$2^2*SIN(RADIANS(User_Model_Calcs!B4621))^2))*COS(RADIANS(User_Model_Calcs!B4621))</f>
        <v>5262.2397622669141</v>
      </c>
      <c r="K4621">
        <f>((Earth_Data!$B$1*(1-Earth_Data!$B$2^2))/SQRT(1-Earth_Data!$B$2^2*SIN(RADIANS(User_Model_Calcs!B4621))^2))*SIN(RADIANS(User_Model_Calcs!B4621))</f>
        <v>-3592.0111578565984</v>
      </c>
      <c r="L4621">
        <f t="shared" si="440"/>
        <v>-34.317491913413832</v>
      </c>
      <c r="M4621">
        <f t="shared" si="441"/>
        <v>6371.319445275778</v>
      </c>
      <c r="N4621">
        <f>SQRT(User_Model_Calcs!M4621^2+Sat_Data!$B$3^2-2*User_Model_Calcs!M4621*Sat_Data!$B$3*COS(RADIANS(L4621))*COS(RADIANS(I4621)))</f>
        <v>37856.083045184583</v>
      </c>
      <c r="O4621">
        <f>DEGREES(ACOS(((Earth_Data!$B$1+Sat_Data!$B$2)/User_Model_Calcs!N4621)*SQRT(1-COS(RADIANS(User_Model_Calcs!I4621))^2*COS(RADIANS(User_Model_Calcs!B4621))^2)))</f>
        <v>38.926030264683021</v>
      </c>
      <c r="P4621">
        <f t="shared" si="438"/>
        <v>45.243780326646778</v>
      </c>
    </row>
    <row r="4622" spans="1:16" x14ac:dyDescent="0.25">
      <c r="A4622" s="5">
        <v>132.75676441138793</v>
      </c>
      <c r="B4622">
        <v>-39.38966935791678</v>
      </c>
      <c r="C4622">
        <v>950</v>
      </c>
      <c r="D4622">
        <f t="shared" ca="1" si="437"/>
        <v>3</v>
      </c>
      <c r="E4622" s="1">
        <v>0.65</v>
      </c>
      <c r="F4622">
        <v>19.899999999999999</v>
      </c>
      <c r="G4622">
        <f t="shared" ca="1" si="439"/>
        <v>54.048620189015942</v>
      </c>
      <c r="H4622">
        <f t="shared" ca="1" si="436"/>
        <v>21.954485072242719</v>
      </c>
      <c r="I4622">
        <f>User_Model_Calcs!A4622-Sat_Data!$B$5</f>
        <v>22.756764411387934</v>
      </c>
      <c r="J4622">
        <f>(Earth_Data!$B$1/SQRT(1-Earth_Data!$B$2^2*SIN(RADIANS(User_Model_Calcs!B4622))^2))*COS(RADIANS(User_Model_Calcs!B4622))</f>
        <v>4935.9907845865309</v>
      </c>
      <c r="K4622">
        <f>((Earth_Data!$B$1*(1-Earth_Data!$B$2^2))/SQRT(1-Earth_Data!$B$2^2*SIN(RADIANS(User_Model_Calcs!B4622))^2))*SIN(RADIANS(User_Model_Calcs!B4622))</f>
        <v>-4025.8455905583955</v>
      </c>
      <c r="L4622">
        <f t="shared" si="440"/>
        <v>-39.201043799993812</v>
      </c>
      <c r="M4622">
        <f t="shared" si="441"/>
        <v>6369.5712371039253</v>
      </c>
      <c r="N4622">
        <f>SQRT(User_Model_Calcs!M4622^2+Sat_Data!$B$3^2-2*User_Model_Calcs!M4622*Sat_Data!$B$3*COS(RADIANS(L4622))*COS(RADIANS(I4622)))</f>
        <v>37875.386227462113</v>
      </c>
      <c r="O4622">
        <f>DEGREES(ACOS(((Earth_Data!$B$1+Sat_Data!$B$2)/User_Model_Calcs!N4622)*SQRT(1-COS(RADIANS(User_Model_Calcs!I4622))^2*COS(RADIANS(User_Model_Calcs!B4622))^2)))</f>
        <v>38.655613143364896</v>
      </c>
      <c r="P4622">
        <f t="shared" si="438"/>
        <v>33.465260387530066</v>
      </c>
    </row>
    <row r="4623" spans="1:16" x14ac:dyDescent="0.25">
      <c r="A4623" s="5">
        <v>113.01996428559924</v>
      </c>
      <c r="B4623">
        <v>-25.541701394551446</v>
      </c>
      <c r="C4623">
        <v>950</v>
      </c>
      <c r="D4623">
        <f t="shared" ca="1" si="437"/>
        <v>3</v>
      </c>
      <c r="E4623" s="1">
        <v>0.65</v>
      </c>
      <c r="F4623">
        <v>19.899999999999999</v>
      </c>
      <c r="G4623">
        <f t="shared" ca="1" si="439"/>
        <v>54.048620189015942</v>
      </c>
      <c r="H4623">
        <f t="shared" ca="1" si="436"/>
        <v>17.748428510973895</v>
      </c>
      <c r="I4623">
        <f>User_Model_Calcs!A4623-Sat_Data!$B$5</f>
        <v>3.0199642855992437</v>
      </c>
      <c r="J4623">
        <f>(Earth_Data!$B$1/SQRT(1-Earth_Data!$B$2^2*SIN(RADIANS(User_Model_Calcs!B4623))^2))*COS(RADIANS(User_Model_Calcs!B4623))</f>
        <v>5758.3996901290066</v>
      </c>
      <c r="K4623">
        <f>((Earth_Data!$B$1*(1-Earth_Data!$B$2^2))/SQRT(1-Earth_Data!$B$2^2*SIN(RADIANS(User_Model_Calcs!B4623))^2))*SIN(RADIANS(User_Model_Calcs!B4623))</f>
        <v>-2733.3404607007055</v>
      </c>
      <c r="L4623">
        <f t="shared" si="440"/>
        <v>-25.392296369685265</v>
      </c>
      <c r="M4623">
        <f t="shared" si="441"/>
        <v>6374.1914832691828</v>
      </c>
      <c r="N4623">
        <f>SQRT(User_Model_Calcs!M4623^2+Sat_Data!$B$3^2-2*User_Model_Calcs!M4623*Sat_Data!$B$3*COS(RADIANS(L4623))*COS(RADIANS(I4623)))</f>
        <v>36517.440418869111</v>
      </c>
      <c r="O4623">
        <f>DEGREES(ACOS(((Earth_Data!$B$1+Sat_Data!$B$2)/User_Model_Calcs!N4623)*SQRT(1-COS(RADIANS(User_Model_Calcs!I4623))^2*COS(RADIANS(User_Model_Calcs!B4623))^2)))</f>
        <v>59.943360796648101</v>
      </c>
      <c r="P4623">
        <f t="shared" si="438"/>
        <v>6.9759664221542925</v>
      </c>
    </row>
    <row r="4624" spans="1:16" x14ac:dyDescent="0.25">
      <c r="A4624" s="5">
        <v>126.22745712895698</v>
      </c>
      <c r="B4624">
        <v>-38.120116653168601</v>
      </c>
      <c r="C4624">
        <v>950</v>
      </c>
      <c r="D4624">
        <f t="shared" ca="1" si="437"/>
        <v>0.75</v>
      </c>
      <c r="E4624" s="1">
        <v>0.65</v>
      </c>
      <c r="F4624">
        <v>19.899999999999999</v>
      </c>
      <c r="G4624">
        <f t="shared" ca="1" si="439"/>
        <v>42.007420362456692</v>
      </c>
      <c r="H4624">
        <f t="shared" ca="1" si="436"/>
        <v>21.98036871863701</v>
      </c>
      <c r="I4624">
        <f>User_Model_Calcs!A4624-Sat_Data!$B$5</f>
        <v>16.227457128956985</v>
      </c>
      <c r="J4624">
        <f>(Earth_Data!$B$1/SQRT(1-Earth_Data!$B$2^2*SIN(RADIANS(User_Model_Calcs!B4624))^2))*COS(RADIANS(User_Model_Calcs!B4624))</f>
        <v>5024.2123986485767</v>
      </c>
      <c r="K4624">
        <f>((Earth_Data!$B$1*(1-Earth_Data!$B$2^2))/SQRT(1-Earth_Data!$B$2^2*SIN(RADIANS(User_Model_Calcs!B4624))^2))*SIN(RADIANS(User_Model_Calcs!B4624))</f>
        <v>-3915.9430563624123</v>
      </c>
      <c r="L4624">
        <f t="shared" si="440"/>
        <v>-37.933361122016215</v>
      </c>
      <c r="M4624">
        <f t="shared" si="441"/>
        <v>6370.0329863672669</v>
      </c>
      <c r="N4624">
        <f>SQRT(User_Model_Calcs!M4624^2+Sat_Data!$B$3^2-2*User_Model_Calcs!M4624*Sat_Data!$B$3*COS(RADIANS(L4624))*COS(RADIANS(I4624)))</f>
        <v>37571.111538107005</v>
      </c>
      <c r="O4624">
        <f>DEGREES(ACOS(((Earth_Data!$B$1+Sat_Data!$B$2)/User_Model_Calcs!N4624)*SQRT(1-COS(RADIANS(User_Model_Calcs!I4624))^2*COS(RADIANS(User_Model_Calcs!B4624))^2)))</f>
        <v>42.65887864712932</v>
      </c>
      <c r="P4624">
        <f t="shared" si="438"/>
        <v>25.242656931599949</v>
      </c>
    </row>
    <row r="4625" spans="1:16" x14ac:dyDescent="0.25">
      <c r="A4625">
        <v>146.71</v>
      </c>
      <c r="B4625">
        <v>-41.633000000000003</v>
      </c>
      <c r="C4625">
        <v>375</v>
      </c>
      <c r="D4625">
        <f t="shared" ca="1" si="437"/>
        <v>0.75</v>
      </c>
      <c r="E4625" s="1">
        <v>0.65</v>
      </c>
      <c r="F4625">
        <v>19.899999999999999</v>
      </c>
      <c r="G4625">
        <f t="shared" ca="1" si="439"/>
        <v>42.007420362456692</v>
      </c>
      <c r="H4625">
        <f t="shared" ca="1" si="436"/>
        <v>23.988355090038219</v>
      </c>
      <c r="I4625">
        <f>User_Model_Calcs!A4625-Sat_Data!$B$5</f>
        <v>36.710000000000008</v>
      </c>
      <c r="J4625">
        <f>(Earth_Data!$B$1/SQRT(1-Earth_Data!$B$2^2*SIN(RADIANS(User_Model_Calcs!B4625))^2))*COS(RADIANS(User_Model_Calcs!B4625))</f>
        <v>4774.1796466960077</v>
      </c>
      <c r="K4625">
        <f>((Earth_Data!$B$1*(1-Earth_Data!$B$2^2))/SQRT(1-Earth_Data!$B$2^2*SIN(RADIANS(User_Model_Calcs!B4625))^2))*SIN(RADIANS(User_Model_Calcs!B4625))</f>
        <v>-4215.225727744536</v>
      </c>
      <c r="L4625">
        <f t="shared" si="440"/>
        <v>-41.441975691360987</v>
      </c>
      <c r="M4625">
        <f t="shared" si="441"/>
        <v>6368.7454992930807</v>
      </c>
      <c r="N4625">
        <f>SQRT(User_Model_Calcs!M4625^2+Sat_Data!$B$3^2-2*User_Model_Calcs!M4625*Sat_Data!$B$3*COS(RADIANS(L4625))*COS(RADIANS(I4625)))</f>
        <v>38673.299075053939</v>
      </c>
      <c r="O4625">
        <f>DEGREES(ACOS(((Earth_Data!$B$1+Sat_Data!$B$2)/User_Model_Calcs!N4625)*SQRT(1-COS(RADIANS(User_Model_Calcs!I4625))^2*COS(RADIANS(User_Model_Calcs!B4625))^2)))</f>
        <v>29.204897478329386</v>
      </c>
      <c r="P4625">
        <f t="shared" si="438"/>
        <v>48.299650212234134</v>
      </c>
    </row>
    <row r="4626" spans="1:16" x14ac:dyDescent="0.25">
      <c r="A4626">
        <v>156.18100000000001</v>
      </c>
      <c r="B4626">
        <v>-31.613999999999997</v>
      </c>
      <c r="C4626">
        <v>375</v>
      </c>
      <c r="D4626">
        <f t="shared" ca="1" si="437"/>
        <v>1.2</v>
      </c>
      <c r="E4626" s="1">
        <v>0.65</v>
      </c>
      <c r="F4626">
        <v>19.899999999999999</v>
      </c>
      <c r="G4626">
        <f t="shared" ca="1" si="439"/>
        <v>46.089820015575185</v>
      </c>
      <c r="H4626">
        <f t="shared" ca="1" si="436"/>
        <v>23.343006028703968</v>
      </c>
      <c r="I4626">
        <f>User_Model_Calcs!A4626-Sat_Data!$B$5</f>
        <v>46.181000000000012</v>
      </c>
      <c r="J4626">
        <f>(Earth_Data!$B$1/SQRT(1-Earth_Data!$B$2^2*SIN(RADIANS(User_Model_Calcs!B4626))^2))*COS(RADIANS(User_Model_Calcs!B4626))</f>
        <v>5436.6195173850901</v>
      </c>
      <c r="K4626">
        <f>((Earth_Data!$B$1*(1-Earth_Data!$B$2^2))/SQRT(1-Earth_Data!$B$2^2*SIN(RADIANS(User_Model_Calcs!B4626))^2))*SIN(RADIANS(User_Model_Calcs!B4626))</f>
        <v>-3324.0591767907354</v>
      </c>
      <c r="L4626">
        <f t="shared" si="440"/>
        <v>-31.442459353923212</v>
      </c>
      <c r="M4626">
        <f t="shared" si="441"/>
        <v>6372.2995211790849</v>
      </c>
      <c r="N4626">
        <f>SQRT(User_Model_Calcs!M4626^2+Sat_Data!$B$3^2-2*User_Model_Calcs!M4626*Sat_Data!$B$3*COS(RADIANS(L4626))*COS(RADIANS(I4626)))</f>
        <v>38742.621180480535</v>
      </c>
      <c r="O4626">
        <f>DEGREES(ACOS(((Earth_Data!$B$1+Sat_Data!$B$2)/User_Model_Calcs!N4626)*SQRT(1-COS(RADIANS(User_Model_Calcs!I4626))^2*COS(RADIANS(User_Model_Calcs!B4626))^2)))</f>
        <v>28.477944572466775</v>
      </c>
      <c r="P4626">
        <f t="shared" si="438"/>
        <v>63.29679145003508</v>
      </c>
    </row>
    <row r="4627" spans="1:16" x14ac:dyDescent="0.25">
      <c r="A4627" s="5">
        <v>129.33090539946102</v>
      </c>
      <c r="B4627">
        <v>-27.721334188325834</v>
      </c>
      <c r="C4627">
        <v>950</v>
      </c>
      <c r="D4627">
        <f t="shared" ca="1" si="437"/>
        <v>1.2</v>
      </c>
      <c r="E4627" s="1">
        <v>0.65</v>
      </c>
      <c r="F4627">
        <v>19.899999999999999</v>
      </c>
      <c r="G4627">
        <f t="shared" ca="1" si="439"/>
        <v>46.089820015575185</v>
      </c>
      <c r="H4627">
        <f t="shared" ca="1" si="436"/>
        <v>19.138148119041077</v>
      </c>
      <c r="I4627">
        <f>User_Model_Calcs!A4627-Sat_Data!$B$5</f>
        <v>19.330905399461017</v>
      </c>
      <c r="J4627">
        <f>(Earth_Data!$B$1/SQRT(1-Earth_Data!$B$2^2*SIN(RADIANS(User_Model_Calcs!B4627))^2))*COS(RADIANS(User_Model_Calcs!B4627))</f>
        <v>5650.1540113468172</v>
      </c>
      <c r="K4627">
        <f>((Earth_Data!$B$1*(1-Earth_Data!$B$2^2))/SQRT(1-Earth_Data!$B$2^2*SIN(RADIANS(User_Model_Calcs!B4627))^2))*SIN(RADIANS(User_Model_Calcs!B4627))</f>
        <v>-2949.2048897529517</v>
      </c>
      <c r="L4627">
        <f t="shared" si="440"/>
        <v>-27.563160303814172</v>
      </c>
      <c r="M4627">
        <f t="shared" si="441"/>
        <v>6373.5429577026662</v>
      </c>
      <c r="N4627">
        <f>SQRT(User_Model_Calcs!M4627^2+Sat_Data!$B$3^2-2*User_Model_Calcs!M4627*Sat_Data!$B$3*COS(RADIANS(L4627))*COS(RADIANS(I4627)))</f>
        <v>36997.716517330227</v>
      </c>
      <c r="O4627">
        <f>DEGREES(ACOS(((Earth_Data!$B$1+Sat_Data!$B$2)/User_Model_Calcs!N4627)*SQRT(1-COS(RADIANS(User_Model_Calcs!I4627))^2*COS(RADIANS(User_Model_Calcs!B4627))^2)))</f>
        <v>51.20436644053315</v>
      </c>
      <c r="P4627">
        <f t="shared" si="438"/>
        <v>37.0211013581958</v>
      </c>
    </row>
    <row r="4628" spans="1:16" x14ac:dyDescent="0.25">
      <c r="A4628" s="5">
        <v>125.92794688967425</v>
      </c>
      <c r="B4628">
        <v>-42.303031642926349</v>
      </c>
      <c r="C4628">
        <v>950</v>
      </c>
      <c r="D4628">
        <f t="shared" ca="1" si="437"/>
        <v>3</v>
      </c>
      <c r="E4628" s="1">
        <v>0.65</v>
      </c>
      <c r="F4628">
        <v>19.899999999999999</v>
      </c>
      <c r="G4628">
        <f t="shared" ca="1" si="439"/>
        <v>54.048620189015942</v>
      </c>
      <c r="H4628">
        <f t="shared" ca="1" si="436"/>
        <v>19.165832149069004</v>
      </c>
      <c r="I4628">
        <f>User_Model_Calcs!A4628-Sat_Data!$B$5</f>
        <v>15.927946889674246</v>
      </c>
      <c r="J4628">
        <f>(Earth_Data!$B$1/SQRT(1-Earth_Data!$B$2^2*SIN(RADIANS(User_Model_Calcs!B4628))^2))*COS(RADIANS(User_Model_Calcs!B4628))</f>
        <v>4724.4126126883621</v>
      </c>
      <c r="K4628">
        <f>((Earth_Data!$B$1*(1-Earth_Data!$B$2^2))/SQRT(1-Earth_Data!$B$2^2*SIN(RADIANS(User_Model_Calcs!B4628))^2))*SIN(RADIANS(User_Model_Calcs!B4628))</f>
        <v>-4270.5596930143411</v>
      </c>
      <c r="L4628">
        <f t="shared" si="440"/>
        <v>-42.111517146881468</v>
      </c>
      <c r="M4628">
        <f t="shared" si="441"/>
        <v>6368.497046126945</v>
      </c>
      <c r="N4628">
        <f>SQRT(User_Model_Calcs!M4628^2+Sat_Data!$B$3^2-2*User_Model_Calcs!M4628*Sat_Data!$B$3*COS(RADIANS(L4628))*COS(RADIANS(I4628)))</f>
        <v>37884.910889694227</v>
      </c>
      <c r="O4628">
        <f>DEGREES(ACOS(((Earth_Data!$B$1+Sat_Data!$B$2)/User_Model_Calcs!N4628)*SQRT(1-COS(RADIANS(User_Model_Calcs!I4628))^2*COS(RADIANS(User_Model_Calcs!B4628))^2)))</f>
        <v>38.519696294461383</v>
      </c>
      <c r="P4628">
        <f t="shared" si="438"/>
        <v>22.977739103885916</v>
      </c>
    </row>
    <row r="4629" spans="1:16" x14ac:dyDescent="0.25">
      <c r="A4629">
        <v>128.67012870565802</v>
      </c>
      <c r="B4629">
        <v>-40.346676268399797</v>
      </c>
      <c r="C4629">
        <v>4700</v>
      </c>
      <c r="D4629">
        <f t="shared" ca="1" si="437"/>
        <v>0.75</v>
      </c>
      <c r="E4629" s="1">
        <v>0.65</v>
      </c>
      <c r="F4629">
        <v>19.899999999999999</v>
      </c>
      <c r="G4629">
        <f t="shared" ca="1" si="439"/>
        <v>42.007420362456692</v>
      </c>
      <c r="H4629">
        <f t="shared" ca="1" si="436"/>
        <v>18.275663225053229</v>
      </c>
      <c r="I4629">
        <f>User_Model_Calcs!A4629-Sat_Data!$B$5</f>
        <v>18.670128705658016</v>
      </c>
      <c r="J4629">
        <f>(Earth_Data!$B$1/SQRT(1-Earth_Data!$B$2^2*SIN(RADIANS(User_Model_Calcs!B4629))^2))*COS(RADIANS(User_Model_Calcs!B4629))</f>
        <v>4867.8773513491215</v>
      </c>
      <c r="K4629">
        <f>((Earth_Data!$B$1*(1-Earth_Data!$B$2^2))/SQRT(1-Earth_Data!$B$2^2*SIN(RADIANS(User_Model_Calcs!B4629))^2))*SIN(RADIANS(User_Model_Calcs!B4629))</f>
        <v>-4107.4003223398795</v>
      </c>
      <c r="L4629">
        <f t="shared" si="440"/>
        <v>-40.156885220245464</v>
      </c>
      <c r="M4629">
        <f t="shared" si="441"/>
        <v>6369.220306735785</v>
      </c>
      <c r="N4629">
        <f>SQRT(User_Model_Calcs!M4629^2+Sat_Data!$B$3^2-2*User_Model_Calcs!M4629*Sat_Data!$B$3*COS(RADIANS(L4629))*COS(RADIANS(I4629)))</f>
        <v>37808.511584601161</v>
      </c>
      <c r="O4629">
        <f>DEGREES(ACOS(((Earth_Data!$B$1+Sat_Data!$B$2)/User_Model_Calcs!N4629)*SQRT(1-COS(RADIANS(User_Model_Calcs!I4629))^2*COS(RADIANS(User_Model_Calcs!B4629))^2)))</f>
        <v>39.505841427857334</v>
      </c>
      <c r="P4629">
        <f t="shared" si="438"/>
        <v>27.561211258990294</v>
      </c>
    </row>
    <row r="4630" spans="1:16" x14ac:dyDescent="0.25">
      <c r="A4630" s="5">
        <v>129.4130295282024</v>
      </c>
      <c r="B4630">
        <v>-25.710606334832555</v>
      </c>
      <c r="C4630">
        <v>950</v>
      </c>
      <c r="D4630">
        <f t="shared" ca="1" si="437"/>
        <v>0.75</v>
      </c>
      <c r="E4630" s="1">
        <v>0.65</v>
      </c>
      <c r="F4630">
        <v>19.899999999999999</v>
      </c>
      <c r="G4630">
        <f t="shared" ca="1" si="439"/>
        <v>42.007420362456692</v>
      </c>
      <c r="H4630">
        <f t="shared" ca="1" si="436"/>
        <v>20.447972889886479</v>
      </c>
      <c r="I4630">
        <f>User_Model_Calcs!A4630-Sat_Data!$B$5</f>
        <v>19.413029528202401</v>
      </c>
      <c r="J4630">
        <f>(Earth_Data!$B$1/SQRT(1-Earth_Data!$B$2^2*SIN(RADIANS(User_Model_Calcs!B4630))^2))*COS(RADIANS(User_Model_Calcs!B4630))</f>
        <v>5750.3069389659395</v>
      </c>
      <c r="K4630">
        <f>((Earth_Data!$B$1*(1-Earth_Data!$B$2^2))/SQRT(1-Earth_Data!$B$2^2*SIN(RADIANS(User_Model_Calcs!B4630))^2))*SIN(RADIANS(User_Model_Calcs!B4630))</f>
        <v>-2750.2115674248912</v>
      </c>
      <c r="L4630">
        <f t="shared" si="440"/>
        <v>-25.560490401740296</v>
      </c>
      <c r="M4630">
        <f t="shared" si="441"/>
        <v>6374.1425743324498</v>
      </c>
      <c r="N4630">
        <f>SQRT(User_Model_Calcs!M4630^2+Sat_Data!$B$3^2-2*User_Model_Calcs!M4630*Sat_Data!$B$3*COS(RADIANS(L4630))*COS(RADIANS(I4630)))</f>
        <v>36893.083924810671</v>
      </c>
      <c r="O4630">
        <f>DEGREES(ACOS(((Earth_Data!$B$1+Sat_Data!$B$2)/User_Model_Calcs!N4630)*SQRT(1-COS(RADIANS(User_Model_Calcs!I4630))^2*COS(RADIANS(User_Model_Calcs!B4630))^2)))</f>
        <v>52.953314028182419</v>
      </c>
      <c r="P4630">
        <f t="shared" si="438"/>
        <v>39.088106137683525</v>
      </c>
    </row>
    <row r="4631" spans="1:16" x14ac:dyDescent="0.25">
      <c r="A4631" s="5">
        <v>127.9892479611438</v>
      </c>
      <c r="B4631">
        <v>-24.313044936957731</v>
      </c>
      <c r="C4631">
        <v>950</v>
      </c>
      <c r="D4631">
        <f t="shared" ca="1" si="437"/>
        <v>1.2</v>
      </c>
      <c r="E4631" s="1">
        <v>0.65</v>
      </c>
      <c r="F4631">
        <v>19.899999999999999</v>
      </c>
      <c r="G4631">
        <f t="shared" ca="1" si="439"/>
        <v>46.089820015575185</v>
      </c>
      <c r="H4631">
        <f t="shared" ref="H4631:H4694" ca="1" si="442">RAND()*(24-14)+14</f>
        <v>20.927356749052471</v>
      </c>
      <c r="I4631">
        <f>User_Model_Calcs!A4631-Sat_Data!$B$5</f>
        <v>17.989247961143803</v>
      </c>
      <c r="J4631">
        <f>(Earth_Data!$B$1/SQRT(1-Earth_Data!$B$2^2*SIN(RADIANS(User_Model_Calcs!B4631))^2))*COS(RADIANS(User_Model_Calcs!B4631))</f>
        <v>5815.7608170802241</v>
      </c>
      <c r="K4631">
        <f>((Earth_Data!$B$1*(1-Earth_Data!$B$2^2))/SQRT(1-Earth_Data!$B$2^2*SIN(RADIANS(User_Model_Calcs!B4631))^2))*SIN(RADIANS(User_Model_Calcs!B4631))</f>
        <v>-2609.9210173498905</v>
      </c>
      <c r="L4631">
        <f t="shared" si="440"/>
        <v>-24.168964957184055</v>
      </c>
      <c r="M4631">
        <f t="shared" si="441"/>
        <v>6374.5401087678729</v>
      </c>
      <c r="N4631">
        <f>SQRT(User_Model_Calcs!M4631^2+Sat_Data!$B$3^2-2*User_Model_Calcs!M4631*Sat_Data!$B$3*COS(RADIANS(L4631))*COS(RADIANS(I4631)))</f>
        <v>36769.436083075292</v>
      </c>
      <c r="O4631">
        <f>DEGREES(ACOS(((Earth_Data!$B$1+Sat_Data!$B$2)/User_Model_Calcs!N4631)*SQRT(1-COS(RADIANS(User_Model_Calcs!I4631))^2*COS(RADIANS(User_Model_Calcs!B4631))^2)))</f>
        <v>55.117345178083397</v>
      </c>
      <c r="P4631">
        <f t="shared" si="438"/>
        <v>38.261747460278585</v>
      </c>
    </row>
    <row r="4632" spans="1:16" x14ac:dyDescent="0.25">
      <c r="A4632" s="5">
        <v>125.96701031775396</v>
      </c>
      <c r="B4632">
        <v>-34.964159062146599</v>
      </c>
      <c r="C4632">
        <v>950</v>
      </c>
      <c r="D4632">
        <f t="shared" ca="1" si="437"/>
        <v>0.75</v>
      </c>
      <c r="E4632" s="1">
        <v>0.65</v>
      </c>
      <c r="F4632">
        <v>19.899999999999999</v>
      </c>
      <c r="G4632">
        <f t="shared" ca="1" si="439"/>
        <v>42.007420362456692</v>
      </c>
      <c r="H4632">
        <f t="shared" ca="1" si="442"/>
        <v>22.752875522579242</v>
      </c>
      <c r="I4632">
        <f>User_Model_Calcs!A4632-Sat_Data!$B$5</f>
        <v>15.96701031775396</v>
      </c>
      <c r="J4632">
        <f>(Earth_Data!$B$1/SQRT(1-Earth_Data!$B$2^2*SIN(RADIANS(User_Model_Calcs!B4632))^2))*COS(RADIANS(User_Model_Calcs!B4632))</f>
        <v>5232.7090526266056</v>
      </c>
      <c r="K4632">
        <f>((Earth_Data!$B$1*(1-Earth_Data!$B$2^2))/SQRT(1-Earth_Data!$B$2^2*SIN(RADIANS(User_Model_Calcs!B4632))^2))*SIN(RADIANS(User_Model_Calcs!B4632))</f>
        <v>-3634.610386138615</v>
      </c>
      <c r="L4632">
        <f t="shared" si="440"/>
        <v>-34.783627281240825</v>
      </c>
      <c r="M4632">
        <f t="shared" si="441"/>
        <v>6371.1566209336843</v>
      </c>
      <c r="N4632">
        <f>SQRT(User_Model_Calcs!M4632^2+Sat_Data!$B$3^2-2*User_Model_Calcs!M4632*Sat_Data!$B$3*COS(RADIANS(L4632))*COS(RADIANS(I4632)))</f>
        <v>37338.51757580899</v>
      </c>
      <c r="O4632">
        <f>DEGREES(ACOS(((Earth_Data!$B$1+Sat_Data!$B$2)/User_Model_Calcs!N4632)*SQRT(1-COS(RADIANS(User_Model_Calcs!I4632))^2*COS(RADIANS(User_Model_Calcs!B4632))^2)))</f>
        <v>45.941064400243825</v>
      </c>
      <c r="P4632">
        <f t="shared" si="438"/>
        <v>26.532280908031012</v>
      </c>
    </row>
    <row r="4633" spans="1:16" x14ac:dyDescent="0.25">
      <c r="A4633">
        <v>139.86920947356222</v>
      </c>
      <c r="B4633">
        <v>-33.441043443971161</v>
      </c>
      <c r="C4633">
        <v>6250</v>
      </c>
      <c r="D4633">
        <f t="shared" ca="1" si="437"/>
        <v>0.75</v>
      </c>
      <c r="E4633" s="1">
        <v>0.65</v>
      </c>
      <c r="F4633">
        <v>19.899999999999999</v>
      </c>
      <c r="G4633">
        <f t="shared" ca="1" si="439"/>
        <v>42.007420362456692</v>
      </c>
      <c r="H4633">
        <f t="shared" ca="1" si="442"/>
        <v>20.9401362833853</v>
      </c>
      <c r="I4633">
        <f>User_Model_Calcs!A4633-Sat_Data!$B$5</f>
        <v>29.869209473562222</v>
      </c>
      <c r="J4633">
        <f>(Earth_Data!$B$1/SQRT(1-Earth_Data!$B$2^2*SIN(RADIANS(User_Model_Calcs!B4633))^2))*COS(RADIANS(User_Model_Calcs!B4633))</f>
        <v>5327.6785219157073</v>
      </c>
      <c r="K4633">
        <f>((Earth_Data!$B$1*(1-Earth_Data!$B$2^2))/SQRT(1-Earth_Data!$B$2^2*SIN(RADIANS(User_Model_Calcs!B4633))^2))*SIN(RADIANS(User_Model_Calcs!B4633))</f>
        <v>-3494.8808675683299</v>
      </c>
      <c r="L4633">
        <f t="shared" si="440"/>
        <v>-33.264301485825598</v>
      </c>
      <c r="M4633">
        <f t="shared" si="441"/>
        <v>6371.6835068431565</v>
      </c>
      <c r="N4633">
        <f>SQRT(User_Model_Calcs!M4633^2+Sat_Data!$B$3^2-2*User_Model_Calcs!M4633*Sat_Data!$B$3*COS(RADIANS(L4633))*COS(RADIANS(I4633)))</f>
        <v>37799.717119957335</v>
      </c>
      <c r="O4633">
        <f>DEGREES(ACOS(((Earth_Data!$B$1+Sat_Data!$B$2)/User_Model_Calcs!N4633)*SQRT(1-COS(RADIANS(User_Model_Calcs!I4633))^2*COS(RADIANS(User_Model_Calcs!B4633))^2)))</f>
        <v>39.654745751853255</v>
      </c>
      <c r="P4633">
        <f t="shared" si="438"/>
        <v>46.182618790595242</v>
      </c>
    </row>
    <row r="4634" spans="1:16" x14ac:dyDescent="0.25">
      <c r="A4634" s="5">
        <v>148.36099999999999</v>
      </c>
      <c r="B4634">
        <v>-26.488999999999997</v>
      </c>
      <c r="C4634">
        <v>4700</v>
      </c>
      <c r="D4634">
        <f t="shared" ca="1" si="437"/>
        <v>0.75</v>
      </c>
      <c r="E4634" s="1">
        <v>0.65</v>
      </c>
      <c r="F4634">
        <v>19.899999999999999</v>
      </c>
      <c r="G4634">
        <f t="shared" ca="1" si="439"/>
        <v>42.007420362456692</v>
      </c>
      <c r="H4634">
        <f t="shared" ca="1" si="442"/>
        <v>16.545766962795735</v>
      </c>
      <c r="I4634">
        <f>User_Model_Calcs!A4634-Sat_Data!$B$5</f>
        <v>38.36099999999999</v>
      </c>
      <c r="J4634">
        <f>(Earth_Data!$B$1/SQRT(1-Earth_Data!$B$2^2*SIN(RADIANS(User_Model_Calcs!B4634))^2))*COS(RADIANS(User_Model_Calcs!B4634))</f>
        <v>5712.3680554194189</v>
      </c>
      <c r="K4634">
        <f>((Earth_Data!$B$1*(1-Earth_Data!$B$2^2))/SQRT(1-Earth_Data!$B$2^2*SIN(RADIANS(User_Model_Calcs!B4634))^2))*SIN(RADIANS(User_Model_Calcs!B4634))</f>
        <v>-2827.65511342527</v>
      </c>
      <c r="L4634">
        <f t="shared" si="440"/>
        <v>-26.335675260518954</v>
      </c>
      <c r="M4634">
        <f t="shared" si="441"/>
        <v>6373.9142009487632</v>
      </c>
      <c r="N4634">
        <f>SQRT(User_Model_Calcs!M4634^2+Sat_Data!$B$3^2-2*User_Model_Calcs!M4634*Sat_Data!$B$3*COS(RADIANS(L4634))*COS(RADIANS(I4634)))</f>
        <v>37956.83938945824</v>
      </c>
      <c r="O4634">
        <f>DEGREES(ACOS(((Earth_Data!$B$1+Sat_Data!$B$2)/User_Model_Calcs!N4634)*SQRT(1-COS(RADIANS(User_Model_Calcs!I4634))^2*COS(RADIANS(User_Model_Calcs!B4634))^2)))</f>
        <v>37.689356654461776</v>
      </c>
      <c r="P4634">
        <f t="shared" si="438"/>
        <v>60.597335631490587</v>
      </c>
    </row>
    <row r="4635" spans="1:16" x14ac:dyDescent="0.25">
      <c r="A4635" s="5">
        <v>123.6091324392243</v>
      </c>
      <c r="B4635">
        <v>-35.57376697553719</v>
      </c>
      <c r="C4635">
        <v>950</v>
      </c>
      <c r="D4635">
        <f t="shared" ca="1" si="437"/>
        <v>1.2</v>
      </c>
      <c r="E4635" s="1">
        <v>0.65</v>
      </c>
      <c r="F4635">
        <v>19.899999999999999</v>
      </c>
      <c r="G4635">
        <f t="shared" ca="1" si="439"/>
        <v>46.089820015575185</v>
      </c>
      <c r="H4635">
        <f t="shared" ca="1" si="442"/>
        <v>20.306004628253042</v>
      </c>
      <c r="I4635">
        <f>User_Model_Calcs!A4635-Sat_Data!$B$5</f>
        <v>13.609132439224297</v>
      </c>
      <c r="J4635">
        <f>(Earth_Data!$B$1/SQRT(1-Earth_Data!$B$2^2*SIN(RADIANS(User_Model_Calcs!B4635))^2))*COS(RADIANS(User_Model_Calcs!B4635))</f>
        <v>5193.6567264965925</v>
      </c>
      <c r="K4635">
        <f>((Earth_Data!$B$1*(1-Earth_Data!$B$2^2))/SQRT(1-Earth_Data!$B$2^2*SIN(RADIANS(User_Model_Calcs!B4635))^2))*SIN(RADIANS(User_Model_Calcs!B4635))</f>
        <v>-3689.8293545209781</v>
      </c>
      <c r="L4635">
        <f t="shared" si="440"/>
        <v>-35.391860266684866</v>
      </c>
      <c r="M4635">
        <f t="shared" si="441"/>
        <v>6370.9426977620824</v>
      </c>
      <c r="N4635">
        <f>SQRT(User_Model_Calcs!M4635^2+Sat_Data!$B$3^2-2*User_Model_Calcs!M4635*Sat_Data!$B$3*COS(RADIANS(L4635))*COS(RADIANS(I4635)))</f>
        <v>37319.273775063681</v>
      </c>
      <c r="O4635">
        <f>DEGREES(ACOS(((Earth_Data!$B$1+Sat_Data!$B$2)/User_Model_Calcs!N4635)*SQRT(1-COS(RADIANS(User_Model_Calcs!I4635))^2*COS(RADIANS(User_Model_Calcs!B4635))^2)))</f>
        <v>46.217049807002383</v>
      </c>
      <c r="P4635">
        <f t="shared" si="438"/>
        <v>22.594524397913847</v>
      </c>
    </row>
    <row r="4636" spans="1:16" x14ac:dyDescent="0.25">
      <c r="A4636" s="5">
        <v>133.87446625361096</v>
      </c>
      <c r="B4636">
        <v>-23.610836541962158</v>
      </c>
      <c r="C4636">
        <v>950</v>
      </c>
      <c r="D4636">
        <f t="shared" ca="1" si="437"/>
        <v>0.75</v>
      </c>
      <c r="E4636" s="1">
        <v>0.65</v>
      </c>
      <c r="F4636">
        <v>19.899999999999999</v>
      </c>
      <c r="G4636">
        <f t="shared" ca="1" si="439"/>
        <v>42.007420362456692</v>
      </c>
      <c r="H4636">
        <f t="shared" ca="1" si="442"/>
        <v>21.139583637706096</v>
      </c>
      <c r="I4636">
        <f>User_Model_Calcs!A4636-Sat_Data!$B$5</f>
        <v>23.874466253610962</v>
      </c>
      <c r="J4636">
        <f>(Earth_Data!$B$1/SQRT(1-Earth_Data!$B$2^2*SIN(RADIANS(User_Model_Calcs!B4636))^2))*COS(RADIANS(User_Model_Calcs!B4636))</f>
        <v>5847.3473655447497</v>
      </c>
      <c r="K4636">
        <f>((Earth_Data!$B$1*(1-Earth_Data!$B$2^2))/SQRT(1-Earth_Data!$B$2^2*SIN(RADIANS(User_Model_Calcs!B4636))^2))*SIN(RADIANS(User_Model_Calcs!B4636))</f>
        <v>-2538.8494688447845</v>
      </c>
      <c r="L4636">
        <f t="shared" si="440"/>
        <v>-23.469918817124181</v>
      </c>
      <c r="M4636">
        <f t="shared" si="441"/>
        <v>6374.7335504157791</v>
      </c>
      <c r="N4636">
        <f>SQRT(User_Model_Calcs!M4636^2+Sat_Data!$B$3^2-2*User_Model_Calcs!M4636*Sat_Data!$B$3*COS(RADIANS(L4636))*COS(RADIANS(I4636)))</f>
        <v>36980.363646466489</v>
      </c>
      <c r="O4636">
        <f>DEGREES(ACOS(((Earth_Data!$B$1+Sat_Data!$B$2)/User_Model_Calcs!N4636)*SQRT(1-COS(RADIANS(User_Model_Calcs!I4636))^2*COS(RADIANS(User_Model_Calcs!B4636))^2)))</f>
        <v>51.511116312533666</v>
      </c>
      <c r="P4636">
        <f t="shared" si="438"/>
        <v>47.857469891997674</v>
      </c>
    </row>
    <row r="4637" spans="1:16" x14ac:dyDescent="0.25">
      <c r="A4637">
        <v>120.43</v>
      </c>
      <c r="B4637">
        <v>-30.450000000000003</v>
      </c>
      <c r="C4637">
        <v>4700</v>
      </c>
      <c r="D4637">
        <f t="shared" ca="1" si="437"/>
        <v>1.2</v>
      </c>
      <c r="E4637" s="1">
        <v>0.65</v>
      </c>
      <c r="F4637">
        <v>19.899999999999999</v>
      </c>
      <c r="G4637">
        <f t="shared" ca="1" si="439"/>
        <v>46.089820015575185</v>
      </c>
      <c r="H4637">
        <f t="shared" ca="1" si="442"/>
        <v>18.95997777432833</v>
      </c>
      <c r="I4637">
        <f>User_Model_Calcs!A4637-Sat_Data!$B$5</f>
        <v>10.430000000000007</v>
      </c>
      <c r="J4637">
        <f>(Earth_Data!$B$1/SQRT(1-Earth_Data!$B$2^2*SIN(RADIANS(User_Model_Calcs!B4637))^2))*COS(RADIANS(User_Model_Calcs!B4637))</f>
        <v>5503.1472678369091</v>
      </c>
      <c r="K4637">
        <f>((Earth_Data!$B$1*(1-Earth_Data!$B$2^2))/SQRT(1-Earth_Data!$B$2^2*SIN(RADIANS(User_Model_Calcs!B4637))^2))*SIN(RADIANS(User_Model_Calcs!B4637))</f>
        <v>-3213.4784252199447</v>
      </c>
      <c r="L4637">
        <f t="shared" si="440"/>
        <v>-30.282136631707253</v>
      </c>
      <c r="M4637">
        <f t="shared" si="441"/>
        <v>6372.6818091644036</v>
      </c>
      <c r="N4637">
        <f>SQRT(User_Model_Calcs!M4637^2+Sat_Data!$B$3^2-2*User_Model_Calcs!M4637*Sat_Data!$B$3*COS(RADIANS(L4637))*COS(RADIANS(I4637)))</f>
        <v>36905.592545146101</v>
      </c>
      <c r="O4637">
        <f>DEGREES(ACOS(((Earth_Data!$B$1+Sat_Data!$B$2)/User_Model_Calcs!N4637)*SQRT(1-COS(RADIANS(User_Model_Calcs!I4637))^2*COS(RADIANS(User_Model_Calcs!B4637))^2)))</f>
        <v>52.711509383024115</v>
      </c>
      <c r="P4637">
        <f t="shared" si="438"/>
        <v>19.962106695346534</v>
      </c>
    </row>
    <row r="4638" spans="1:16" x14ac:dyDescent="0.25">
      <c r="A4638">
        <v>118.422</v>
      </c>
      <c r="B4638">
        <v>-36.400199999999998</v>
      </c>
      <c r="C4638">
        <v>950</v>
      </c>
      <c r="D4638">
        <f t="shared" ca="1" si="437"/>
        <v>0.75</v>
      </c>
      <c r="E4638" s="1">
        <v>0.65</v>
      </c>
      <c r="F4638">
        <v>19.899999999999999</v>
      </c>
      <c r="G4638">
        <f t="shared" ca="1" si="439"/>
        <v>42.007420362456692</v>
      </c>
      <c r="H4638">
        <f t="shared" ca="1" si="442"/>
        <v>20.270411713927874</v>
      </c>
      <c r="I4638">
        <f>User_Model_Calcs!A4638-Sat_Data!$B$5</f>
        <v>8.421999999999997</v>
      </c>
      <c r="J4638">
        <f>(Earth_Data!$B$1/SQRT(1-Earth_Data!$B$2^2*SIN(RADIANS(User_Model_Calcs!B4638))^2))*COS(RADIANS(User_Model_Calcs!B4638))</f>
        <v>5139.7741139570398</v>
      </c>
      <c r="K4638">
        <f>((Earth_Data!$B$1*(1-Earth_Data!$B$2^2))/SQRT(1-Earth_Data!$B$2^2*SIN(RADIANS(User_Model_Calcs!B4638))^2))*SIN(RADIANS(User_Model_Calcs!B4638))</f>
        <v>-3764.027824424531</v>
      </c>
      <c r="L4638">
        <f t="shared" si="440"/>
        <v>-36.216560533156759</v>
      </c>
      <c r="M4638">
        <f t="shared" si="441"/>
        <v>6370.6501556391358</v>
      </c>
      <c r="N4638">
        <f>SQRT(User_Model_Calcs!M4638^2+Sat_Data!$B$3^2-2*User_Model_Calcs!M4638*Sat_Data!$B$3*COS(RADIANS(L4638))*COS(RADIANS(I4638)))</f>
        <v>37277.950489984076</v>
      </c>
      <c r="O4638">
        <f>DEGREES(ACOS(((Earth_Data!$B$1+Sat_Data!$B$2)/User_Model_Calcs!N4638)*SQRT(1-COS(RADIANS(User_Model_Calcs!I4638))^2*COS(RADIANS(User_Model_Calcs!B4638))^2)))</f>
        <v>46.817826150316847</v>
      </c>
      <c r="P4638">
        <f t="shared" si="438"/>
        <v>14.009350915040201</v>
      </c>
    </row>
    <row r="4639" spans="1:16" x14ac:dyDescent="0.25">
      <c r="A4639">
        <v>136.55123860904362</v>
      </c>
      <c r="B4639">
        <v>-29.432792795251359</v>
      </c>
      <c r="C4639">
        <v>950</v>
      </c>
      <c r="D4639">
        <f t="shared" ca="1" si="437"/>
        <v>0.75</v>
      </c>
      <c r="E4639" s="1">
        <v>0.65</v>
      </c>
      <c r="F4639">
        <v>19.899999999999999</v>
      </c>
      <c r="G4639">
        <f t="shared" ca="1" si="439"/>
        <v>42.007420362456692</v>
      </c>
      <c r="H4639">
        <f t="shared" ca="1" si="442"/>
        <v>18.355367831133552</v>
      </c>
      <c r="I4639">
        <f>User_Model_Calcs!A4639-Sat_Data!$B$5</f>
        <v>26.551238609043622</v>
      </c>
      <c r="J4639">
        <f>(Earth_Data!$B$1/SQRT(1-Earth_Data!$B$2^2*SIN(RADIANS(User_Model_Calcs!B4639))^2))*COS(RADIANS(User_Model_Calcs!B4639))</f>
        <v>5559.4261193904149</v>
      </c>
      <c r="K4639">
        <f>((Earth_Data!$B$1*(1-Earth_Data!$B$2^2))/SQRT(1-Earth_Data!$B$2^2*SIN(RADIANS(User_Model_Calcs!B4639))^2))*SIN(RADIANS(User_Model_Calcs!B4639))</f>
        <v>-3115.7699839969105</v>
      </c>
      <c r="L4639">
        <f t="shared" si="440"/>
        <v>-29.26836894542301</v>
      </c>
      <c r="M4639">
        <f t="shared" si="441"/>
        <v>6373.0088161037784</v>
      </c>
      <c r="N4639">
        <f>SQRT(User_Model_Calcs!M4639^2+Sat_Data!$B$3^2-2*User_Model_Calcs!M4639*Sat_Data!$B$3*COS(RADIANS(L4639))*COS(RADIANS(I4639)))</f>
        <v>37403.968773067529</v>
      </c>
      <c r="O4639">
        <f>DEGREES(ACOS(((Earth_Data!$B$1+Sat_Data!$B$2)/User_Model_Calcs!N4639)*SQRT(1-COS(RADIANS(User_Model_Calcs!I4639))^2*COS(RADIANS(User_Model_Calcs!B4639))^2)))</f>
        <v>45.032170302896041</v>
      </c>
      <c r="P4639">
        <f t="shared" si="438"/>
        <v>45.479604872195402</v>
      </c>
    </row>
    <row r="4640" spans="1:16" x14ac:dyDescent="0.25">
      <c r="A4640">
        <v>132.58199999999999</v>
      </c>
      <c r="B4640">
        <v>-34.308</v>
      </c>
      <c r="C4640">
        <v>375</v>
      </c>
      <c r="D4640">
        <f t="shared" ca="1" si="437"/>
        <v>1.2</v>
      </c>
      <c r="E4640" s="1">
        <v>0.65</v>
      </c>
      <c r="F4640">
        <v>19.899999999999999</v>
      </c>
      <c r="G4640">
        <f t="shared" ca="1" si="439"/>
        <v>46.089820015575185</v>
      </c>
      <c r="H4640">
        <f t="shared" ca="1" si="442"/>
        <v>14.880835047186769</v>
      </c>
      <c r="I4640">
        <f>User_Model_Calcs!A4640-Sat_Data!$B$5</f>
        <v>22.581999999999994</v>
      </c>
      <c r="J4640">
        <f>(Earth_Data!$B$1/SQRT(1-Earth_Data!$B$2^2*SIN(RADIANS(User_Model_Calcs!B4640))^2))*COS(RADIANS(User_Model_Calcs!B4640))</f>
        <v>5274.0800897596</v>
      </c>
      <c r="K4640">
        <f>((Earth_Data!$B$1*(1-Earth_Data!$B$2^2))/SQRT(1-Earth_Data!$B$2^2*SIN(RADIANS(User_Model_Calcs!B4640))^2))*SIN(RADIANS(User_Model_Calcs!B4640))</f>
        <v>-3574.7203868629299</v>
      </c>
      <c r="L4640">
        <f t="shared" si="440"/>
        <v>-34.129039148390554</v>
      </c>
      <c r="M4640">
        <f t="shared" si="441"/>
        <v>6371.3849858136873</v>
      </c>
      <c r="N4640">
        <f>SQRT(User_Model_Calcs!M4640^2+Sat_Data!$B$3^2-2*User_Model_Calcs!M4640*Sat_Data!$B$3*COS(RADIANS(L4640))*COS(RADIANS(I4640)))</f>
        <v>37520.048535779417</v>
      </c>
      <c r="O4640">
        <f>DEGREES(ACOS(((Earth_Data!$B$1+Sat_Data!$B$2)/User_Model_Calcs!N4640)*SQRT(1-COS(RADIANS(User_Model_Calcs!I4640))^2*COS(RADIANS(User_Model_Calcs!B4640))^2)))</f>
        <v>43.379617727226005</v>
      </c>
      <c r="P4640">
        <f t="shared" si="438"/>
        <v>36.422319328946479</v>
      </c>
    </row>
    <row r="4641" spans="1:16" x14ac:dyDescent="0.25">
      <c r="A4641" s="5">
        <v>128.96907873998839</v>
      </c>
      <c r="B4641">
        <v>-28.064081691490749</v>
      </c>
      <c r="C4641">
        <v>950</v>
      </c>
      <c r="D4641">
        <f t="shared" ca="1" si="437"/>
        <v>3</v>
      </c>
      <c r="E4641" s="1">
        <v>0.65</v>
      </c>
      <c r="F4641">
        <v>19.899999999999999</v>
      </c>
      <c r="G4641">
        <f t="shared" ca="1" si="439"/>
        <v>54.048620189015942</v>
      </c>
      <c r="H4641">
        <f t="shared" ca="1" si="442"/>
        <v>23.835921867529422</v>
      </c>
      <c r="I4641">
        <f>User_Model_Calcs!A4641-Sat_Data!$B$5</f>
        <v>18.96907873998839</v>
      </c>
      <c r="J4641">
        <f>(Earth_Data!$B$1/SQRT(1-Earth_Data!$B$2^2*SIN(RADIANS(User_Model_Calcs!B4641))^2))*COS(RADIANS(User_Model_Calcs!B4641))</f>
        <v>5632.3851591215562</v>
      </c>
      <c r="K4641">
        <f>((Earth_Data!$B$1*(1-Earth_Data!$B$2^2))/SQRT(1-Earth_Data!$B$2^2*SIN(RADIANS(User_Model_Calcs!B4641))^2))*SIN(RADIANS(User_Model_Calcs!B4641))</f>
        <v>-2982.7747404158686</v>
      </c>
      <c r="L4641">
        <f t="shared" si="440"/>
        <v>-27.904610465482449</v>
      </c>
      <c r="M4641">
        <f t="shared" si="441"/>
        <v>6373.4376699514141</v>
      </c>
      <c r="N4641">
        <f>SQRT(User_Model_Calcs!M4641^2+Sat_Data!$B$3^2-2*User_Model_Calcs!M4641*Sat_Data!$B$3*COS(RADIANS(L4641))*COS(RADIANS(I4641)))</f>
        <v>37003.508971115545</v>
      </c>
      <c r="O4641">
        <f>DEGREES(ACOS(((Earth_Data!$B$1+Sat_Data!$B$2)/User_Model_Calcs!N4641)*SQRT(1-COS(RADIANS(User_Model_Calcs!I4641))^2*COS(RADIANS(User_Model_Calcs!B4641))^2)))</f>
        <v>51.108241649266454</v>
      </c>
      <c r="P4641">
        <f t="shared" si="438"/>
        <v>36.152409720263641</v>
      </c>
    </row>
    <row r="4642" spans="1:16" x14ac:dyDescent="0.25">
      <c r="A4642">
        <v>148.071</v>
      </c>
      <c r="B4642">
        <v>-33.186999999999998</v>
      </c>
      <c r="C4642">
        <v>375</v>
      </c>
      <c r="D4642">
        <f t="shared" ca="1" si="437"/>
        <v>0.75</v>
      </c>
      <c r="E4642" s="1">
        <v>0.65</v>
      </c>
      <c r="F4642">
        <v>19.899999999999999</v>
      </c>
      <c r="G4642">
        <f t="shared" ca="1" si="439"/>
        <v>42.007420362456692</v>
      </c>
      <c r="H4642">
        <f t="shared" ca="1" si="442"/>
        <v>16.370325045891011</v>
      </c>
      <c r="I4642">
        <f>User_Model_Calcs!A4642-Sat_Data!$B$5</f>
        <v>38.070999999999998</v>
      </c>
      <c r="J4642">
        <f>(Earth_Data!$B$1/SQRT(1-Earth_Data!$B$2^2*SIN(RADIANS(User_Model_Calcs!B4642))^2))*COS(RADIANS(User_Model_Calcs!B4642))</f>
        <v>5343.1535307184859</v>
      </c>
      <c r="K4642">
        <f>((Earth_Data!$B$1*(1-Earth_Data!$B$2^2))/SQRT(1-Earth_Data!$B$2^2*SIN(RADIANS(User_Model_Calcs!B4642))^2))*SIN(RADIANS(User_Model_Calcs!B4642))</f>
        <v>-3471.3349782968585</v>
      </c>
      <c r="L4642">
        <f t="shared" si="440"/>
        <v>-33.010938878749215</v>
      </c>
      <c r="M4642">
        <f t="shared" si="441"/>
        <v>6371.7702551470475</v>
      </c>
      <c r="N4642">
        <f>SQRT(User_Model_Calcs!M4642^2+Sat_Data!$B$3^2-2*User_Model_Calcs!M4642*Sat_Data!$B$3*COS(RADIANS(L4642))*COS(RADIANS(I4642)))</f>
        <v>38258.294913694685</v>
      </c>
      <c r="O4642">
        <f>DEGREES(ACOS(((Earth_Data!$B$1+Sat_Data!$B$2)/User_Model_Calcs!N4642)*SQRT(1-COS(RADIANS(User_Model_Calcs!I4642))^2*COS(RADIANS(User_Model_Calcs!B4642))^2)))</f>
        <v>33.994983348323537</v>
      </c>
      <c r="P4642">
        <f t="shared" si="438"/>
        <v>55.05340858004881</v>
      </c>
    </row>
    <row r="4643" spans="1:16" x14ac:dyDescent="0.25">
      <c r="A4643">
        <v>144.22800000000001</v>
      </c>
      <c r="B4643">
        <v>-31.18</v>
      </c>
      <c r="C4643">
        <v>5000</v>
      </c>
      <c r="D4643">
        <f t="shared" ca="1" si="437"/>
        <v>0.75</v>
      </c>
      <c r="E4643" s="1">
        <v>0.65</v>
      </c>
      <c r="F4643">
        <v>19.899999999999999</v>
      </c>
      <c r="G4643">
        <f t="shared" ca="1" si="439"/>
        <v>42.007420362456692</v>
      </c>
      <c r="H4643">
        <f t="shared" ca="1" si="442"/>
        <v>21.576042581577141</v>
      </c>
      <c r="I4643">
        <f>User_Model_Calcs!A4643-Sat_Data!$B$5</f>
        <v>34.228000000000009</v>
      </c>
      <c r="J4643">
        <f>(Earth_Data!$B$1/SQRT(1-Earth_Data!$B$2^2*SIN(RADIANS(User_Model_Calcs!B4643))^2))*COS(RADIANS(User_Model_Calcs!B4643))</f>
        <v>5461.688469017944</v>
      </c>
      <c r="K4643">
        <f>((Earth_Data!$B$1*(1-Earth_Data!$B$2^2))/SQRT(1-Earth_Data!$B$2^2*SIN(RADIANS(User_Model_Calcs!B4643))^2))*SIN(RADIANS(User_Model_Calcs!B4643))</f>
        <v>-3282.9848091480499</v>
      </c>
      <c r="L4643">
        <f t="shared" si="440"/>
        <v>-31.00979779866115</v>
      </c>
      <c r="M4643">
        <f t="shared" si="441"/>
        <v>6372.4430314990213</v>
      </c>
      <c r="N4643">
        <f>SQRT(User_Model_Calcs!M4643^2+Sat_Data!$B$3^2-2*User_Model_Calcs!M4643*Sat_Data!$B$3*COS(RADIANS(L4643))*COS(RADIANS(I4643)))</f>
        <v>37915.917837050598</v>
      </c>
      <c r="O4643">
        <f>DEGREES(ACOS(((Earth_Data!$B$1+Sat_Data!$B$2)/User_Model_Calcs!N4643)*SQRT(1-COS(RADIANS(User_Model_Calcs!I4643))^2*COS(RADIANS(User_Model_Calcs!B4643))^2)))</f>
        <v>38.18294351472175</v>
      </c>
      <c r="P4643">
        <f t="shared" si="438"/>
        <v>52.728358718309607</v>
      </c>
    </row>
    <row r="4644" spans="1:16" x14ac:dyDescent="0.25">
      <c r="A4644" s="5">
        <v>127.4962935099158</v>
      </c>
      <c r="B4644">
        <v>-34.305829245661613</v>
      </c>
      <c r="C4644">
        <v>950</v>
      </c>
      <c r="D4644">
        <f t="shared" ca="1" si="437"/>
        <v>3</v>
      </c>
      <c r="E4644" s="1">
        <v>0.65</v>
      </c>
      <c r="F4644">
        <v>19.899999999999999</v>
      </c>
      <c r="G4644">
        <f t="shared" ca="1" si="439"/>
        <v>54.048620189015942</v>
      </c>
      <c r="H4644">
        <f t="shared" ca="1" si="442"/>
        <v>22.090496109950905</v>
      </c>
      <c r="I4644">
        <f>User_Model_Calcs!A4644-Sat_Data!$B$5</f>
        <v>17.496293509915802</v>
      </c>
      <c r="J4644">
        <f>(Earth_Data!$B$1/SQRT(1-Earth_Data!$B$2^2*SIN(RADIANS(User_Model_Calcs!B4644))^2))*COS(RADIANS(User_Model_Calcs!B4644))</f>
        <v>5274.2158093765538</v>
      </c>
      <c r="K4644">
        <f>((Earth_Data!$B$1*(1-Earth_Data!$B$2^2))/SQRT(1-Earth_Data!$B$2^2*SIN(RADIANS(User_Model_Calcs!B4644))^2))*SIN(RADIANS(User_Model_Calcs!B4644))</f>
        <v>-3574.5214809132099</v>
      </c>
      <c r="L4644">
        <f t="shared" si="440"/>
        <v>-34.126873746823527</v>
      </c>
      <c r="M4644">
        <f t="shared" si="441"/>
        <v>6371.3857379213468</v>
      </c>
      <c r="N4644">
        <f>SQRT(User_Model_Calcs!M4644^2+Sat_Data!$B$3^2-2*User_Model_Calcs!M4644*Sat_Data!$B$3*COS(RADIANS(L4644))*COS(RADIANS(I4644)))</f>
        <v>37339.257696221488</v>
      </c>
      <c r="O4644">
        <f>DEGREES(ACOS(((Earth_Data!$B$1+Sat_Data!$B$2)/User_Model_Calcs!N4644)*SQRT(1-COS(RADIANS(User_Model_Calcs!I4644))^2*COS(RADIANS(User_Model_Calcs!B4644))^2)))</f>
        <v>45.934235649326681</v>
      </c>
      <c r="P4644">
        <f t="shared" si="438"/>
        <v>29.218327177423575</v>
      </c>
    </row>
    <row r="4645" spans="1:16" x14ac:dyDescent="0.25">
      <c r="A4645" s="5">
        <v>127.45584910107767</v>
      </c>
      <c r="B4645">
        <v>-35.49012312305512</v>
      </c>
      <c r="C4645">
        <v>950</v>
      </c>
      <c r="D4645">
        <f t="shared" ca="1" si="437"/>
        <v>3</v>
      </c>
      <c r="E4645" s="1">
        <v>0.65</v>
      </c>
      <c r="F4645">
        <v>19.899999999999999</v>
      </c>
      <c r="G4645">
        <f t="shared" ca="1" si="439"/>
        <v>54.048620189015942</v>
      </c>
      <c r="H4645">
        <f t="shared" ca="1" si="442"/>
        <v>20.606134617985006</v>
      </c>
      <c r="I4645">
        <f>User_Model_Calcs!A4645-Sat_Data!$B$5</f>
        <v>17.455849101077675</v>
      </c>
      <c r="J4645">
        <f>(Earth_Data!$B$1/SQRT(1-Earth_Data!$B$2^2*SIN(RADIANS(User_Model_Calcs!B4645))^2))*COS(RADIANS(User_Model_Calcs!B4645))</f>
        <v>5199.050045862492</v>
      </c>
      <c r="K4645">
        <f>((Earth_Data!$B$1*(1-Earth_Data!$B$2^2))/SQRT(1-Earth_Data!$B$2^2*SIN(RADIANS(User_Model_Calcs!B4645))^2))*SIN(RADIANS(User_Model_Calcs!B4645))</f>
        <v>-3682.2771099076194</v>
      </c>
      <c r="L4645">
        <f t="shared" si="440"/>
        <v>-35.308400221569826</v>
      </c>
      <c r="M4645">
        <f t="shared" si="441"/>
        <v>6370.9721466611663</v>
      </c>
      <c r="N4645">
        <f>SQRT(User_Model_Calcs!M4645^2+Sat_Data!$B$3^2-2*User_Model_Calcs!M4645*Sat_Data!$B$3*COS(RADIANS(L4645))*COS(RADIANS(I4645)))</f>
        <v>37418.809562060946</v>
      </c>
      <c r="O4645">
        <f>DEGREES(ACOS(((Earth_Data!$B$1+Sat_Data!$B$2)/User_Model_Calcs!N4645)*SQRT(1-COS(RADIANS(User_Model_Calcs!I4645))^2*COS(RADIANS(User_Model_Calcs!B4645))^2)))</f>
        <v>44.787738469854936</v>
      </c>
      <c r="P4645">
        <f t="shared" si="438"/>
        <v>28.441432938649186</v>
      </c>
    </row>
    <row r="4646" spans="1:16" x14ac:dyDescent="0.25">
      <c r="A4646">
        <v>158.37200000000001</v>
      </c>
      <c r="B4646">
        <v>-28.134999999999998</v>
      </c>
      <c r="C4646">
        <v>950</v>
      </c>
      <c r="D4646">
        <f t="shared" ca="1" si="437"/>
        <v>1.2</v>
      </c>
      <c r="E4646" s="1">
        <v>0.65</v>
      </c>
      <c r="F4646">
        <v>19.899999999999999</v>
      </c>
      <c r="G4646">
        <f t="shared" ca="1" si="439"/>
        <v>46.089820015575185</v>
      </c>
      <c r="H4646">
        <f t="shared" ca="1" si="442"/>
        <v>20.198899210147715</v>
      </c>
      <c r="I4646">
        <f>User_Model_Calcs!A4646-Sat_Data!$B$5</f>
        <v>48.372000000000014</v>
      </c>
      <c r="J4646">
        <f>(Earth_Data!$B$1/SQRT(1-Earth_Data!$B$2^2*SIN(RADIANS(User_Model_Calcs!B4646))^2))*COS(RADIANS(User_Model_Calcs!B4646))</f>
        <v>5628.683417154456</v>
      </c>
      <c r="K4646">
        <f>((Earth_Data!$B$1*(1-Earth_Data!$B$2^2))/SQRT(1-Earth_Data!$B$2^2*SIN(RADIANS(User_Model_Calcs!B4646))^2))*SIN(RADIANS(User_Model_Calcs!B4646))</f>
        <v>-2989.7076207615896</v>
      </c>
      <c r="L4646">
        <f t="shared" si="440"/>
        <v>-27.975263167502693</v>
      </c>
      <c r="M4646">
        <f t="shared" si="441"/>
        <v>6373.4157771315604</v>
      </c>
      <c r="N4646">
        <f>SQRT(User_Model_Calcs!M4646^2+Sat_Data!$B$3^2-2*User_Model_Calcs!M4646*Sat_Data!$B$3*COS(RADIANS(L4646))*COS(RADIANS(I4646)))</f>
        <v>38770.147752780991</v>
      </c>
      <c r="O4646">
        <f>DEGREES(ACOS(((Earth_Data!$B$1+Sat_Data!$B$2)/User_Model_Calcs!N4646)*SQRT(1-COS(RADIANS(User_Model_Calcs!I4646))^2*COS(RADIANS(User_Model_Calcs!B4646))^2)))</f>
        <v>28.187628336739916</v>
      </c>
      <c r="P4646">
        <f t="shared" si="438"/>
        <v>67.262683399550497</v>
      </c>
    </row>
    <row r="4647" spans="1:16" x14ac:dyDescent="0.25">
      <c r="A4647" s="5">
        <v>127.28882399119937</v>
      </c>
      <c r="B4647">
        <v>-28.447620411268396</v>
      </c>
      <c r="C4647">
        <v>950</v>
      </c>
      <c r="D4647">
        <f t="shared" ca="1" si="437"/>
        <v>3</v>
      </c>
      <c r="E4647" s="1">
        <v>0.65</v>
      </c>
      <c r="F4647">
        <v>19.899999999999999</v>
      </c>
      <c r="G4647">
        <f t="shared" ca="1" si="439"/>
        <v>54.048620189015942</v>
      </c>
      <c r="H4647">
        <f t="shared" ca="1" si="442"/>
        <v>17.759864537824566</v>
      </c>
      <c r="I4647">
        <f>User_Model_Calcs!A4647-Sat_Data!$B$5</f>
        <v>17.288823991199365</v>
      </c>
      <c r="J4647">
        <f>(Earth_Data!$B$1/SQRT(1-Earth_Data!$B$2^2*SIN(RADIANS(User_Model_Calcs!B4647))^2))*COS(RADIANS(User_Model_Calcs!B4647))</f>
        <v>5612.2628464152813</v>
      </c>
      <c r="K4647">
        <f>((Earth_Data!$B$1*(1-Earth_Data!$B$2^2))/SQRT(1-Earth_Data!$B$2^2*SIN(RADIANS(User_Model_Calcs!B4647))^2))*SIN(RADIANS(User_Model_Calcs!B4647))</f>
        <v>-3020.2150121150921</v>
      </c>
      <c r="L4647">
        <f t="shared" si="440"/>
        <v>-28.286724363796903</v>
      </c>
      <c r="M4647">
        <f t="shared" si="441"/>
        <v>6373.3188353211017</v>
      </c>
      <c r="N4647">
        <f>SQRT(User_Model_Calcs!M4647^2+Sat_Data!$B$3^2-2*User_Model_Calcs!M4647*Sat_Data!$B$3*COS(RADIANS(L4647))*COS(RADIANS(I4647)))</f>
        <v>36966.801953848451</v>
      </c>
      <c r="O4647">
        <f>DEGREES(ACOS(((Earth_Data!$B$1+Sat_Data!$B$2)/User_Model_Calcs!N4647)*SQRT(1-COS(RADIANS(User_Model_Calcs!I4647))^2*COS(RADIANS(User_Model_Calcs!B4647))^2)))</f>
        <v>51.705391212689342</v>
      </c>
      <c r="P4647">
        <f t="shared" si="438"/>
        <v>33.16067614140573</v>
      </c>
    </row>
    <row r="4648" spans="1:16" x14ac:dyDescent="0.25">
      <c r="A4648">
        <v>141.86758088889783</v>
      </c>
      <c r="B4648">
        <v>-27.442140120463208</v>
      </c>
      <c r="C4648">
        <v>950</v>
      </c>
      <c r="D4648">
        <f t="shared" ca="1" si="437"/>
        <v>0.75</v>
      </c>
      <c r="E4648" s="1">
        <v>0.65</v>
      </c>
      <c r="F4648">
        <v>19.899999999999999</v>
      </c>
      <c r="G4648">
        <f t="shared" ca="1" si="439"/>
        <v>42.007420362456692</v>
      </c>
      <c r="H4648">
        <f t="shared" ca="1" si="442"/>
        <v>15.570866995762479</v>
      </c>
      <c r="I4648">
        <f>User_Model_Calcs!A4648-Sat_Data!$B$5</f>
        <v>31.867580888897834</v>
      </c>
      <c r="J4648">
        <f>(Earth_Data!$B$1/SQRT(1-Earth_Data!$B$2^2*SIN(RADIANS(User_Model_Calcs!B4648))^2))*COS(RADIANS(User_Model_Calcs!B4648))</f>
        <v>5664.4788362325835</v>
      </c>
      <c r="K4648">
        <f>((Earth_Data!$B$1*(1-Earth_Data!$B$2^2))/SQRT(1-Earth_Data!$B$2^2*SIN(RADIANS(User_Model_Calcs!B4648))^2))*SIN(RADIANS(User_Model_Calcs!B4648))</f>
        <v>-2921.7827426115246</v>
      </c>
      <c r="L4648">
        <f t="shared" si="440"/>
        <v>-27.285039665705245</v>
      </c>
      <c r="M4648">
        <f t="shared" si="441"/>
        <v>6373.6280783514003</v>
      </c>
      <c r="N4648">
        <f>SQRT(User_Model_Calcs!M4648^2+Sat_Data!$B$3^2-2*User_Model_Calcs!M4648*Sat_Data!$B$3*COS(RADIANS(L4648))*COS(RADIANS(I4648)))</f>
        <v>37586.724814831687</v>
      </c>
      <c r="O4648">
        <f>DEGREES(ACOS(((Earth_Data!$B$1+Sat_Data!$B$2)/User_Model_Calcs!N4648)*SQRT(1-COS(RADIANS(User_Model_Calcs!I4648))^2*COS(RADIANS(User_Model_Calcs!B4648))^2)))</f>
        <v>42.502617530000052</v>
      </c>
      <c r="P4648">
        <f t="shared" si="438"/>
        <v>53.449521870194381</v>
      </c>
    </row>
    <row r="4649" spans="1:16" x14ac:dyDescent="0.25">
      <c r="A4649">
        <v>152.08425050835061</v>
      </c>
      <c r="B4649">
        <v>-40.843938918867863</v>
      </c>
      <c r="C4649">
        <v>5000</v>
      </c>
      <c r="D4649">
        <f t="shared" ca="1" si="437"/>
        <v>3</v>
      </c>
      <c r="E4649" s="1">
        <v>0.65</v>
      </c>
      <c r="F4649">
        <v>19.899999999999999</v>
      </c>
      <c r="G4649">
        <f t="shared" ca="1" si="439"/>
        <v>54.048620189015942</v>
      </c>
      <c r="H4649">
        <f t="shared" ca="1" si="442"/>
        <v>15.291506782907874</v>
      </c>
      <c r="I4649">
        <f>User_Model_Calcs!A4649-Sat_Data!$B$5</f>
        <v>42.084250508350607</v>
      </c>
      <c r="J4649">
        <f>(Earth_Data!$B$1/SQRT(1-Earth_Data!$B$2^2*SIN(RADIANS(User_Model_Calcs!B4649))^2))*COS(RADIANS(User_Model_Calcs!B4649))</f>
        <v>4831.9457294947906</v>
      </c>
      <c r="K4649">
        <f>((Earth_Data!$B$1*(1-Earth_Data!$B$2^2))/SQRT(1-Earth_Data!$B$2^2*SIN(RADIANS(User_Model_Calcs!B4649))^2))*SIN(RADIANS(User_Model_Calcs!B4649))</f>
        <v>-4149.3294087159857</v>
      </c>
      <c r="L4649">
        <f t="shared" si="440"/>
        <v>-40.653625672639443</v>
      </c>
      <c r="M4649">
        <f t="shared" si="441"/>
        <v>6369.0371387532587</v>
      </c>
      <c r="N4649">
        <f>SQRT(User_Model_Calcs!M4649^2+Sat_Data!$B$3^2-2*User_Model_Calcs!M4649*Sat_Data!$B$3*COS(RADIANS(L4649))*COS(RADIANS(I4649)))</f>
        <v>38935.480003817727</v>
      </c>
      <c r="O4649">
        <f>DEGREES(ACOS(((Earth_Data!$B$1+Sat_Data!$B$2)/User_Model_Calcs!N4649)*SQRT(1-COS(RADIANS(User_Model_Calcs!I4649))^2*COS(RADIANS(User_Model_Calcs!B4649))^2)))</f>
        <v>26.344976628195539</v>
      </c>
      <c r="P4649">
        <f t="shared" si="438"/>
        <v>54.08804697282995</v>
      </c>
    </row>
    <row r="4650" spans="1:16" x14ac:dyDescent="0.25">
      <c r="A4650">
        <v>164.13887354231898</v>
      </c>
      <c r="B4650">
        <v>-37.993000000000002</v>
      </c>
      <c r="C4650">
        <v>950</v>
      </c>
      <c r="D4650">
        <f t="shared" ca="1" si="437"/>
        <v>3</v>
      </c>
      <c r="E4650" s="1">
        <v>0.65</v>
      </c>
      <c r="F4650">
        <v>19.899999999999999</v>
      </c>
      <c r="G4650">
        <f t="shared" ca="1" si="439"/>
        <v>54.048620189015942</v>
      </c>
      <c r="H4650">
        <f t="shared" ca="1" si="442"/>
        <v>20.162806418747689</v>
      </c>
      <c r="I4650">
        <f>User_Model_Calcs!A4650-Sat_Data!$B$5</f>
        <v>54.138873542318976</v>
      </c>
      <c r="J4650">
        <f>(Earth_Data!$B$1/SQRT(1-Earth_Data!$B$2^2*SIN(RADIANS(User_Model_Calcs!B4650))^2))*COS(RADIANS(User_Model_Calcs!B4650))</f>
        <v>5032.9101314639738</v>
      </c>
      <c r="K4650">
        <f>((Earth_Data!$B$1*(1-Earth_Data!$B$2^2))/SQRT(1-Earth_Data!$B$2^2*SIN(RADIANS(User_Model_Calcs!B4650))^2))*SIN(RADIANS(User_Model_Calcs!B4650))</f>
        <v>-3904.8330889929684</v>
      </c>
      <c r="L4650">
        <f t="shared" si="440"/>
        <v>-37.806451926562552</v>
      </c>
      <c r="M4650">
        <f t="shared" si="441"/>
        <v>6370.0789511816165</v>
      </c>
      <c r="N4650">
        <f>SQRT(User_Model_Calcs!M4650^2+Sat_Data!$B$3^2-2*User_Model_Calcs!M4650*Sat_Data!$B$3*COS(RADIANS(L4650))*COS(RADIANS(I4650)))</f>
        <v>39620.193413167966</v>
      </c>
      <c r="O4650">
        <f>DEGREES(ACOS(((Earth_Data!$B$1+Sat_Data!$B$2)/User_Model_Calcs!N4650)*SQRT(1-COS(RADIANS(User_Model_Calcs!I4650))^2*COS(RADIANS(User_Model_Calcs!B4650))^2)))</f>
        <v>19.264925063400714</v>
      </c>
      <c r="P4650">
        <f t="shared" si="438"/>
        <v>66.012910579982062</v>
      </c>
    </row>
    <row r="4651" spans="1:16" x14ac:dyDescent="0.25">
      <c r="A4651">
        <v>148.29</v>
      </c>
      <c r="B4651">
        <v>-34.991999999999997</v>
      </c>
      <c r="C4651">
        <v>2500</v>
      </c>
      <c r="D4651">
        <f t="shared" ca="1" si="437"/>
        <v>0.75</v>
      </c>
      <c r="E4651" s="1">
        <v>0.65</v>
      </c>
      <c r="F4651">
        <v>19.899999999999999</v>
      </c>
      <c r="G4651">
        <f t="shared" ca="1" si="439"/>
        <v>42.007420362456692</v>
      </c>
      <c r="H4651">
        <f t="shared" ca="1" si="442"/>
        <v>20.000286119677988</v>
      </c>
      <c r="I4651">
        <f>User_Model_Calcs!A4651-Sat_Data!$B$5</f>
        <v>38.289999999999992</v>
      </c>
      <c r="J4651">
        <f>(Earth_Data!$B$1/SQRT(1-Earth_Data!$B$2^2*SIN(RADIANS(User_Model_Calcs!B4651))^2))*COS(RADIANS(User_Model_Calcs!B4651))</f>
        <v>5230.9384268480335</v>
      </c>
      <c r="K4651">
        <f>((Earth_Data!$B$1*(1-Earth_Data!$B$2^2))/SQRT(1-Earth_Data!$B$2^2*SIN(RADIANS(User_Model_Calcs!B4651))^2))*SIN(RADIANS(User_Model_Calcs!B4651))</f>
        <v>-3637.1411620110462</v>
      </c>
      <c r="L4651">
        <f t="shared" si="440"/>
        <v>-34.811403645656277</v>
      </c>
      <c r="M4651">
        <f t="shared" si="441"/>
        <v>6371.1468871679954</v>
      </c>
      <c r="N4651">
        <f>SQRT(User_Model_Calcs!M4651^2+Sat_Data!$B$3^2-2*User_Model_Calcs!M4651*Sat_Data!$B$3*COS(RADIANS(L4651))*COS(RADIANS(I4651)))</f>
        <v>38369.011694666755</v>
      </c>
      <c r="O4651">
        <f>DEGREES(ACOS(((Earth_Data!$B$1+Sat_Data!$B$2)/User_Model_Calcs!N4651)*SQRT(1-COS(RADIANS(User_Model_Calcs!I4651))^2*COS(RADIANS(User_Model_Calcs!B4651))^2)))</f>
        <v>32.688779050128957</v>
      </c>
      <c r="P4651">
        <f t="shared" si="438"/>
        <v>54.005738141286493</v>
      </c>
    </row>
    <row r="4652" spans="1:16" x14ac:dyDescent="0.25">
      <c r="A4652">
        <v>146.69606744219894</v>
      </c>
      <c r="B4652">
        <v>-33.14632651224067</v>
      </c>
      <c r="C4652">
        <v>3750</v>
      </c>
      <c r="D4652">
        <f t="shared" ca="1" si="437"/>
        <v>0.75</v>
      </c>
      <c r="E4652" s="1">
        <v>0.65</v>
      </c>
      <c r="F4652">
        <v>19.899999999999999</v>
      </c>
      <c r="G4652">
        <f t="shared" ca="1" si="439"/>
        <v>42.007420362456692</v>
      </c>
      <c r="H4652">
        <f t="shared" ca="1" si="442"/>
        <v>23.801254027353338</v>
      </c>
      <c r="I4652">
        <f>User_Model_Calcs!A4652-Sat_Data!$B$5</f>
        <v>36.696067442198938</v>
      </c>
      <c r="J4652">
        <f>(Earth_Data!$B$1/SQRT(1-Earth_Data!$B$2^2*SIN(RADIANS(User_Model_Calcs!B4652))^2))*COS(RADIANS(User_Model_Calcs!B4652))</f>
        <v>5345.6213882445354</v>
      </c>
      <c r="K4652">
        <f>((Earth_Data!$B$1*(1-Earth_Data!$B$2^2))/SQRT(1-Earth_Data!$B$2^2*SIN(RADIANS(User_Model_Calcs!B4652))^2))*SIN(RADIANS(User_Model_Calcs!B4652))</f>
        <v>-3467.5589033596211</v>
      </c>
      <c r="L4652">
        <f t="shared" si="440"/>
        <v>-32.970375677995754</v>
      </c>
      <c r="M4652">
        <f t="shared" si="441"/>
        <v>6371.7841123759063</v>
      </c>
      <c r="N4652">
        <f>SQRT(User_Model_Calcs!M4652^2+Sat_Data!$B$3^2-2*User_Model_Calcs!M4652*Sat_Data!$B$3*COS(RADIANS(L4652))*COS(RADIANS(I4652)))</f>
        <v>38170.220875508414</v>
      </c>
      <c r="O4652">
        <f>DEGREES(ACOS(((Earth_Data!$B$1+Sat_Data!$B$2)/User_Model_Calcs!N4652)*SQRT(1-COS(RADIANS(User_Model_Calcs!I4652))^2*COS(RADIANS(User_Model_Calcs!B4652))^2)))</f>
        <v>35.045458990837069</v>
      </c>
      <c r="P4652">
        <f t="shared" si="438"/>
        <v>53.733786137750606</v>
      </c>
    </row>
    <row r="4653" spans="1:16" x14ac:dyDescent="0.25">
      <c r="A4653">
        <v>129.78998922947252</v>
      </c>
      <c r="B4653">
        <v>-38.461575063421883</v>
      </c>
      <c r="C4653">
        <v>2500</v>
      </c>
      <c r="D4653">
        <f t="shared" ca="1" si="437"/>
        <v>0.75</v>
      </c>
      <c r="E4653" s="1">
        <v>0.65</v>
      </c>
      <c r="F4653">
        <v>19.899999999999999</v>
      </c>
      <c r="G4653">
        <f t="shared" ca="1" si="439"/>
        <v>42.007420362456692</v>
      </c>
      <c r="H4653">
        <f t="shared" ca="1" si="442"/>
        <v>18.300514395022752</v>
      </c>
      <c r="I4653">
        <f>User_Model_Calcs!A4653-Sat_Data!$B$5</f>
        <v>19.789989229472525</v>
      </c>
      <c r="J4653">
        <f>(Earth_Data!$B$1/SQRT(1-Earth_Data!$B$2^2*SIN(RADIANS(User_Model_Calcs!B4653))^2))*COS(RADIANS(User_Model_Calcs!B4653))</f>
        <v>5000.7259620330706</v>
      </c>
      <c r="K4653">
        <f>((Earth_Data!$B$1*(1-Earth_Data!$B$2^2))/SQRT(1-Earth_Data!$B$2^2*SIN(RADIANS(User_Model_Calcs!B4653))^2))*SIN(RADIANS(User_Model_Calcs!B4653))</f>
        <v>-3945.6918121641856</v>
      </c>
      <c r="L4653">
        <f t="shared" si="440"/>
        <v>-38.274280434965519</v>
      </c>
      <c r="M4653">
        <f t="shared" si="441"/>
        <v>6369.9092633985829</v>
      </c>
      <c r="N4653">
        <f>SQRT(User_Model_Calcs!M4653^2+Sat_Data!$B$3^2-2*User_Model_Calcs!M4653*Sat_Data!$B$3*COS(RADIANS(L4653))*COS(RADIANS(I4653)))</f>
        <v>37704.026431720355</v>
      </c>
      <c r="O4653">
        <f>DEGREES(ACOS(((Earth_Data!$B$1+Sat_Data!$B$2)/User_Model_Calcs!N4653)*SQRT(1-COS(RADIANS(User_Model_Calcs!I4653))^2*COS(RADIANS(User_Model_Calcs!B4653))^2)))</f>
        <v>40.877176177605982</v>
      </c>
      <c r="P4653">
        <f t="shared" si="438"/>
        <v>30.049642830858531</v>
      </c>
    </row>
    <row r="4654" spans="1:16" x14ac:dyDescent="0.25">
      <c r="A4654">
        <v>151.202</v>
      </c>
      <c r="B4654">
        <v>-32.915999999999997</v>
      </c>
      <c r="C4654">
        <v>375</v>
      </c>
      <c r="D4654">
        <f t="shared" ca="1" si="437"/>
        <v>0.75</v>
      </c>
      <c r="E4654" s="1">
        <v>0.65</v>
      </c>
      <c r="F4654">
        <v>19.899999999999999</v>
      </c>
      <c r="G4654">
        <f t="shared" ca="1" si="439"/>
        <v>42.007420362456692</v>
      </c>
      <c r="H4654">
        <f t="shared" ca="1" si="442"/>
        <v>18.562417642169923</v>
      </c>
      <c r="I4654">
        <f>User_Model_Calcs!A4654-Sat_Data!$B$5</f>
        <v>41.201999999999998</v>
      </c>
      <c r="J4654">
        <f>(Earth_Data!$B$1/SQRT(1-Earth_Data!$B$2^2*SIN(RADIANS(User_Model_Calcs!B4654))^2))*COS(RADIANS(User_Model_Calcs!B4654))</f>
        <v>5359.545492883979</v>
      </c>
      <c r="K4654">
        <f>((Earth_Data!$B$1*(1-Earth_Data!$B$2^2))/SQRT(1-Earth_Data!$B$2^2*SIN(RADIANS(User_Model_Calcs!B4654))^2))*SIN(RADIANS(User_Model_Calcs!B4654))</f>
        <v>-3446.1431728150574</v>
      </c>
      <c r="L4654">
        <f t="shared" si="440"/>
        <v>-32.740680357964607</v>
      </c>
      <c r="M4654">
        <f t="shared" si="441"/>
        <v>6371.8624167375747</v>
      </c>
      <c r="N4654">
        <f>SQRT(User_Model_Calcs!M4654^2+Sat_Data!$B$3^2-2*User_Model_Calcs!M4654*Sat_Data!$B$3*COS(RADIANS(L4654))*COS(RADIANS(I4654)))</f>
        <v>38449.490758277672</v>
      </c>
      <c r="O4654">
        <f>DEGREES(ACOS(((Earth_Data!$B$1+Sat_Data!$B$2)/User_Model_Calcs!N4654)*SQRT(1-COS(RADIANS(User_Model_Calcs!I4654))^2*COS(RADIANS(User_Model_Calcs!B4654))^2)))</f>
        <v>31.767831369131812</v>
      </c>
      <c r="P4654">
        <f t="shared" si="438"/>
        <v>58.172652385505856</v>
      </c>
    </row>
    <row r="4655" spans="1:16" x14ac:dyDescent="0.25">
      <c r="A4655">
        <v>152.84800000000001</v>
      </c>
      <c r="B4655">
        <v>-34.805</v>
      </c>
      <c r="C4655">
        <v>375</v>
      </c>
      <c r="D4655">
        <f t="shared" ca="1" si="437"/>
        <v>0.75</v>
      </c>
      <c r="E4655" s="1">
        <v>0.65</v>
      </c>
      <c r="F4655">
        <v>19.899999999999999</v>
      </c>
      <c r="G4655">
        <f t="shared" ca="1" si="439"/>
        <v>42.007420362456692</v>
      </c>
      <c r="H4655">
        <f t="shared" ca="1" si="442"/>
        <v>22.118970249075172</v>
      </c>
      <c r="I4655">
        <f>User_Model_Calcs!A4655-Sat_Data!$B$5</f>
        <v>42.848000000000013</v>
      </c>
      <c r="J4655">
        <f>(Earth_Data!$B$1/SQRT(1-Earth_Data!$B$2^2*SIN(RADIANS(User_Model_Calcs!B4655))^2))*COS(RADIANS(User_Model_Calcs!B4655))</f>
        <v>5242.8074562576512</v>
      </c>
      <c r="K4655">
        <f>((Earth_Data!$B$1*(1-Earth_Data!$B$2^2))/SQRT(1-Earth_Data!$B$2^2*SIN(RADIANS(User_Model_Calcs!B4655))^2))*SIN(RADIANS(User_Model_Calcs!B4655))</f>
        <v>-3620.1263583920022</v>
      </c>
      <c r="L4655">
        <f t="shared" si="440"/>
        <v>-34.624840628076733</v>
      </c>
      <c r="M4655">
        <f t="shared" si="441"/>
        <v>6371.2121981704049</v>
      </c>
      <c r="N4655">
        <f>SQRT(User_Model_Calcs!M4655^2+Sat_Data!$B$3^2-2*User_Model_Calcs!M4655*Sat_Data!$B$3*COS(RADIANS(L4655))*COS(RADIANS(I4655)))</f>
        <v>38655.716497450871</v>
      </c>
      <c r="O4655">
        <f>DEGREES(ACOS(((Earth_Data!$B$1+Sat_Data!$B$2)/User_Model_Calcs!N4655)*SQRT(1-COS(RADIANS(User_Model_Calcs!I4655))^2*COS(RADIANS(User_Model_Calcs!B4655))^2)))</f>
        <v>29.428417425561449</v>
      </c>
      <c r="P4655">
        <f t="shared" si="438"/>
        <v>58.393642065137406</v>
      </c>
    </row>
    <row r="4656" spans="1:16" x14ac:dyDescent="0.25">
      <c r="A4656">
        <v>145.68888291839556</v>
      </c>
      <c r="B4656">
        <v>-40.109589756692372</v>
      </c>
      <c r="C4656">
        <v>4700</v>
      </c>
      <c r="D4656">
        <f t="shared" ca="1" si="437"/>
        <v>3</v>
      </c>
      <c r="E4656" s="1">
        <v>0.65</v>
      </c>
      <c r="F4656">
        <v>19.899999999999999</v>
      </c>
      <c r="G4656">
        <f t="shared" ca="1" si="439"/>
        <v>54.048620189015942</v>
      </c>
      <c r="H4656">
        <f t="shared" ca="1" si="442"/>
        <v>15.921215385516653</v>
      </c>
      <c r="I4656">
        <f>User_Model_Calcs!A4656-Sat_Data!$B$5</f>
        <v>35.688882918395564</v>
      </c>
      <c r="J4656">
        <f>(Earth_Data!$B$1/SQRT(1-Earth_Data!$B$2^2*SIN(RADIANS(User_Model_Calcs!B4656))^2))*COS(RADIANS(User_Model_Calcs!B4656))</f>
        <v>4884.8794425114183</v>
      </c>
      <c r="K4656">
        <f>((Earth_Data!$B$1*(1-Earth_Data!$B$2^2))/SQRT(1-Earth_Data!$B$2^2*SIN(RADIANS(User_Model_Calcs!B4656))^2))*SIN(RADIANS(User_Model_Calcs!B4656))</f>
        <v>-4087.3010916212961</v>
      </c>
      <c r="L4656">
        <f t="shared" si="440"/>
        <v>-39.92006779209327</v>
      </c>
      <c r="M4656">
        <f t="shared" si="441"/>
        <v>6369.3074491218667</v>
      </c>
      <c r="N4656">
        <f>SQRT(User_Model_Calcs!M4656^2+Sat_Data!$B$3^2-2*User_Model_Calcs!M4656*Sat_Data!$B$3*COS(RADIANS(L4656))*COS(RADIANS(I4656)))</f>
        <v>38520.277131887487</v>
      </c>
      <c r="O4656">
        <f>DEGREES(ACOS(((Earth_Data!$B$1+Sat_Data!$B$2)/User_Model_Calcs!N4656)*SQRT(1-COS(RADIANS(User_Model_Calcs!I4656))^2*COS(RADIANS(User_Model_Calcs!B4656))^2)))</f>
        <v>30.92948375665522</v>
      </c>
      <c r="P4656">
        <f t="shared" si="438"/>
        <v>48.109855740308809</v>
      </c>
    </row>
    <row r="4657" spans="1:16" x14ac:dyDescent="0.25">
      <c r="A4657">
        <v>155.25423166629795</v>
      </c>
      <c r="B4657">
        <v>-34.022895435807449</v>
      </c>
      <c r="C4657">
        <v>950</v>
      </c>
      <c r="D4657">
        <f t="shared" ca="1" si="437"/>
        <v>1.2</v>
      </c>
      <c r="E4657" s="1">
        <v>0.65</v>
      </c>
      <c r="F4657">
        <v>19.899999999999999</v>
      </c>
      <c r="G4657">
        <f t="shared" ca="1" si="439"/>
        <v>46.089820015575185</v>
      </c>
      <c r="H4657">
        <f t="shared" ca="1" si="442"/>
        <v>23.95131532554414</v>
      </c>
      <c r="I4657">
        <f>User_Model_Calcs!A4657-Sat_Data!$B$5</f>
        <v>45.254231666297954</v>
      </c>
      <c r="J4657">
        <f>(Earth_Data!$B$1/SQRT(1-Earth_Data!$B$2^2*SIN(RADIANS(User_Model_Calcs!B4657))^2))*COS(RADIANS(User_Model_Calcs!B4657))</f>
        <v>5291.8403752936892</v>
      </c>
      <c r="K4657">
        <f>((Earth_Data!$B$1*(1-Earth_Data!$B$2^2))/SQRT(1-Earth_Data!$B$2^2*SIN(RADIANS(User_Model_Calcs!B4657))^2))*SIN(RADIANS(User_Model_Calcs!B4657))</f>
        <v>-3548.5529910537134</v>
      </c>
      <c r="L4657">
        <f t="shared" si="440"/>
        <v>-33.844646362031419</v>
      </c>
      <c r="M4657">
        <f t="shared" si="441"/>
        <v>6371.4835704021643</v>
      </c>
      <c r="N4657">
        <f>SQRT(User_Model_Calcs!M4657^2+Sat_Data!$B$3^2-2*User_Model_Calcs!M4657*Sat_Data!$B$3*COS(RADIANS(L4657))*COS(RADIANS(I4657)))</f>
        <v>38784.869170587364</v>
      </c>
      <c r="O4657">
        <f>DEGREES(ACOS(((Earth_Data!$B$1+Sat_Data!$B$2)/User_Model_Calcs!N4657)*SQRT(1-COS(RADIANS(User_Model_Calcs!I4657))^2*COS(RADIANS(User_Model_Calcs!B4657))^2)))</f>
        <v>28.004895643128798</v>
      </c>
      <c r="P4657">
        <f t="shared" si="438"/>
        <v>60.988098479991748</v>
      </c>
    </row>
    <row r="4658" spans="1:16" x14ac:dyDescent="0.25">
      <c r="A4658">
        <v>139.61500000000001</v>
      </c>
      <c r="B4658">
        <v>-30.709000000000003</v>
      </c>
      <c r="C4658">
        <v>950</v>
      </c>
      <c r="D4658">
        <f t="shared" ca="1" si="437"/>
        <v>0.75</v>
      </c>
      <c r="E4658" s="1">
        <v>0.65</v>
      </c>
      <c r="F4658">
        <v>19.899999999999999</v>
      </c>
      <c r="G4658">
        <f t="shared" ca="1" si="439"/>
        <v>42.007420362456692</v>
      </c>
      <c r="H4658">
        <f t="shared" ca="1" si="442"/>
        <v>22.696798435934056</v>
      </c>
      <c r="I4658">
        <f>User_Model_Calcs!A4658-Sat_Data!$B$5</f>
        <v>29.615000000000009</v>
      </c>
      <c r="J4658">
        <f>(Earth_Data!$B$1/SQRT(1-Earth_Data!$B$2^2*SIN(RADIANS(User_Model_Calcs!B4658))^2))*COS(RADIANS(User_Model_Calcs!B4658))</f>
        <v>5488.5398452241088</v>
      </c>
      <c r="K4658">
        <f>((Earth_Data!$B$1*(1-Earth_Data!$B$2^2))/SQRT(1-Earth_Data!$B$2^2*SIN(RADIANS(User_Model_Calcs!B4658))^2))*SIN(RADIANS(User_Model_Calcs!B4658))</f>
        <v>-3238.1984089715552</v>
      </c>
      <c r="L4658">
        <f t="shared" si="440"/>
        <v>-30.540294332003409</v>
      </c>
      <c r="M4658">
        <f t="shared" si="441"/>
        <v>6372.5974742234102</v>
      </c>
      <c r="N4658">
        <f>SQRT(User_Model_Calcs!M4658^2+Sat_Data!$B$3^2-2*User_Model_Calcs!M4658*Sat_Data!$B$3*COS(RADIANS(L4658))*COS(RADIANS(I4658)))</f>
        <v>37630.417131446142</v>
      </c>
      <c r="O4658">
        <f>DEGREES(ACOS(((Earth_Data!$B$1+Sat_Data!$B$2)/User_Model_Calcs!N4658)*SQRT(1-COS(RADIANS(User_Model_Calcs!I4658))^2*COS(RADIANS(User_Model_Calcs!B4658))^2)))</f>
        <v>41.896922387455795</v>
      </c>
      <c r="P4658">
        <f t="shared" si="438"/>
        <v>48.063219691388959</v>
      </c>
    </row>
    <row r="4659" spans="1:16" x14ac:dyDescent="0.25">
      <c r="A4659">
        <v>149.97900000000001</v>
      </c>
      <c r="B4659">
        <v>-32.667000000000002</v>
      </c>
      <c r="C4659">
        <v>2500</v>
      </c>
      <c r="D4659">
        <f t="shared" ca="1" si="437"/>
        <v>1.2</v>
      </c>
      <c r="E4659" s="1">
        <v>0.65</v>
      </c>
      <c r="F4659">
        <v>19.899999999999999</v>
      </c>
      <c r="G4659">
        <f t="shared" ca="1" si="439"/>
        <v>46.089820015575185</v>
      </c>
      <c r="H4659">
        <f t="shared" ca="1" si="442"/>
        <v>21.604668961476762</v>
      </c>
      <c r="I4659">
        <f>User_Model_Calcs!A4659-Sat_Data!$B$5</f>
        <v>39.979000000000013</v>
      </c>
      <c r="J4659">
        <f>(Earth_Data!$B$1/SQRT(1-Earth_Data!$B$2^2*SIN(RADIANS(User_Model_Calcs!B4659))^2))*COS(RADIANS(User_Model_Calcs!B4659))</f>
        <v>5374.500930123666</v>
      </c>
      <c r="K4659">
        <f>((Earth_Data!$B$1*(1-Earth_Data!$B$2^2))/SQRT(1-Earth_Data!$B$2^2*SIN(RADIANS(User_Model_Calcs!B4659))^2))*SIN(RADIANS(User_Model_Calcs!B4659))</f>
        <v>-3422.9293150445337</v>
      </c>
      <c r="L4659">
        <f t="shared" si="440"/>
        <v>-32.49237541743129</v>
      </c>
      <c r="M4659">
        <f t="shared" si="441"/>
        <v>6371.9467467714603</v>
      </c>
      <c r="N4659">
        <f>SQRT(User_Model_Calcs!M4659^2+Sat_Data!$B$3^2-2*User_Model_Calcs!M4659*Sat_Data!$B$3*COS(RADIANS(L4659))*COS(RADIANS(I4659)))</f>
        <v>38355.197018670369</v>
      </c>
      <c r="O4659">
        <f>DEGREES(ACOS(((Earth_Data!$B$1+Sat_Data!$B$2)/User_Model_Calcs!N4659)*SQRT(1-COS(RADIANS(User_Model_Calcs!I4659))^2*COS(RADIANS(User_Model_Calcs!B4659))^2)))</f>
        <v>32.859325886703047</v>
      </c>
      <c r="P4659">
        <f t="shared" si="438"/>
        <v>57.229213079865723</v>
      </c>
    </row>
    <row r="4660" spans="1:16" x14ac:dyDescent="0.25">
      <c r="A4660">
        <v>155.71</v>
      </c>
      <c r="B4660">
        <v>-39.633000000000003</v>
      </c>
      <c r="C4660">
        <v>375</v>
      </c>
      <c r="D4660">
        <f t="shared" ca="1" si="437"/>
        <v>0.75</v>
      </c>
      <c r="E4660" s="1">
        <v>0.65</v>
      </c>
      <c r="F4660">
        <v>19.899999999999999</v>
      </c>
      <c r="G4660">
        <f t="shared" ca="1" si="439"/>
        <v>42.007420362456692</v>
      </c>
      <c r="H4660">
        <f t="shared" ca="1" si="442"/>
        <v>15.25700156415067</v>
      </c>
      <c r="I4660">
        <f>User_Model_Calcs!A4660-Sat_Data!$B$5</f>
        <v>45.710000000000008</v>
      </c>
      <c r="J4660">
        <f>(Earth_Data!$B$1/SQRT(1-Earth_Data!$B$2^2*SIN(RADIANS(User_Model_Calcs!B4660))^2))*COS(RADIANS(User_Model_Calcs!B4660))</f>
        <v>4918.802474444833</v>
      </c>
      <c r="K4660">
        <f>((Earth_Data!$B$1*(1-Earth_Data!$B$2^2))/SQRT(1-Earth_Data!$B$2^2*SIN(RADIANS(User_Model_Calcs!B4660))^2))*SIN(RADIANS(User_Model_Calcs!B4660))</f>
        <v>-4046.6882752367887</v>
      </c>
      <c r="L4660">
        <f t="shared" si="440"/>
        <v>-39.44405812880683</v>
      </c>
      <c r="M4660">
        <f t="shared" si="441"/>
        <v>6369.4822222487992</v>
      </c>
      <c r="N4660">
        <f>SQRT(User_Model_Calcs!M4660^2+Sat_Data!$B$3^2-2*User_Model_Calcs!M4660*Sat_Data!$B$3*COS(RADIANS(L4660))*COS(RADIANS(I4660)))</f>
        <v>39099.082426339672</v>
      </c>
      <c r="O4660">
        <f>DEGREES(ACOS(((Earth_Data!$B$1+Sat_Data!$B$2)/User_Model_Calcs!N4660)*SQRT(1-COS(RADIANS(User_Model_Calcs!I4660))^2*COS(RADIANS(User_Model_Calcs!B4660))^2)))</f>
        <v>24.608739904245127</v>
      </c>
      <c r="P4660">
        <f t="shared" si="438"/>
        <v>58.107991723689452</v>
      </c>
    </row>
    <row r="4661" spans="1:16" x14ac:dyDescent="0.25">
      <c r="A4661">
        <v>161.71</v>
      </c>
      <c r="B4661">
        <v>-33.633000000000003</v>
      </c>
      <c r="C4661">
        <v>375</v>
      </c>
      <c r="D4661">
        <f t="shared" ca="1" si="437"/>
        <v>1.2</v>
      </c>
      <c r="E4661" s="1">
        <v>0.65</v>
      </c>
      <c r="F4661">
        <v>19.899999999999999</v>
      </c>
      <c r="G4661">
        <f t="shared" ca="1" si="439"/>
        <v>46.089820015575185</v>
      </c>
      <c r="H4661">
        <f t="shared" ca="1" si="442"/>
        <v>16.668194415544733</v>
      </c>
      <c r="I4661">
        <f>User_Model_Calcs!A4661-Sat_Data!$B$5</f>
        <v>51.710000000000008</v>
      </c>
      <c r="J4661">
        <f>(Earth_Data!$B$1/SQRT(1-Earth_Data!$B$2^2*SIN(RADIANS(User_Model_Calcs!B4661))^2))*COS(RADIANS(User_Model_Calcs!B4661))</f>
        <v>5315.9159398405573</v>
      </c>
      <c r="K4661">
        <f>((Earth_Data!$B$1*(1-Earth_Data!$B$2^2))/SQRT(1-Earth_Data!$B$2^2*SIN(RADIANS(User_Model_Calcs!B4661))^2))*SIN(RADIANS(User_Model_Calcs!B4661))</f>
        <v>-3512.6272652709126</v>
      </c>
      <c r="L4661">
        <f t="shared" si="440"/>
        <v>-33.455752776891728</v>
      </c>
      <c r="M4661">
        <f t="shared" si="441"/>
        <v>6371.6177368212793</v>
      </c>
      <c r="N4661">
        <f>SQRT(User_Model_Calcs!M4661^2+Sat_Data!$B$3^2-2*User_Model_Calcs!M4661*Sat_Data!$B$3*COS(RADIANS(L4661))*COS(RADIANS(I4661)))</f>
        <v>39250.959301198905</v>
      </c>
      <c r="O4661">
        <f>DEGREES(ACOS(((Earth_Data!$B$1+Sat_Data!$B$2)/User_Model_Calcs!N4661)*SQRT(1-COS(RADIANS(User_Model_Calcs!I4661))^2*COS(RADIANS(User_Model_Calcs!B4661))^2)))</f>
        <v>23.041918604880504</v>
      </c>
      <c r="P4661">
        <f t="shared" si="438"/>
        <v>66.381964779637727</v>
      </c>
    </row>
    <row r="4662" spans="1:16" x14ac:dyDescent="0.25">
      <c r="A4662">
        <v>147.33553285910051</v>
      </c>
      <c r="B4662">
        <v>-34.319532375595173</v>
      </c>
      <c r="C4662">
        <v>950</v>
      </c>
      <c r="D4662">
        <f t="shared" ca="1" si="437"/>
        <v>1.2</v>
      </c>
      <c r="E4662" s="1">
        <v>0.65</v>
      </c>
      <c r="F4662">
        <v>19.899999999999999</v>
      </c>
      <c r="G4662">
        <f t="shared" ca="1" si="439"/>
        <v>46.089820015575185</v>
      </c>
      <c r="H4662">
        <f t="shared" ca="1" si="442"/>
        <v>16.617285163123213</v>
      </c>
      <c r="I4662">
        <f>User_Model_Calcs!A4662-Sat_Data!$B$5</f>
        <v>37.33553285910051</v>
      </c>
      <c r="J4662">
        <f>(Earth_Data!$B$1/SQRT(1-Earth_Data!$B$2^2*SIN(RADIANS(User_Model_Calcs!B4662))^2))*COS(RADIANS(User_Model_Calcs!B4662))</f>
        <v>5273.3589369252268</v>
      </c>
      <c r="K4662">
        <f>((Earth_Data!$B$1*(1-Earth_Data!$B$2^2))/SQRT(1-Earth_Data!$B$2^2*SIN(RADIANS(User_Model_Calcs!B4662))^2))*SIN(RADIANS(User_Model_Calcs!B4662))</f>
        <v>-3575.7770119554671</v>
      </c>
      <c r="L4662">
        <f t="shared" si="440"/>
        <v>-34.140543103955181</v>
      </c>
      <c r="M4662">
        <f t="shared" si="441"/>
        <v>6371.3809897759465</v>
      </c>
      <c r="N4662">
        <f>SQRT(User_Model_Calcs!M4662^2+Sat_Data!$B$3^2-2*User_Model_Calcs!M4662*Sat_Data!$B$3*COS(RADIANS(L4662))*COS(RADIANS(I4662)))</f>
        <v>38273.158593333792</v>
      </c>
      <c r="O4662">
        <f>DEGREES(ACOS(((Earth_Data!$B$1+Sat_Data!$B$2)/User_Model_Calcs!N4662)*SQRT(1-COS(RADIANS(User_Model_Calcs!I4662))^2*COS(RADIANS(User_Model_Calcs!B4662))^2)))</f>
        <v>33.814392615167598</v>
      </c>
      <c r="P4662">
        <f t="shared" si="438"/>
        <v>53.529969209196906</v>
      </c>
    </row>
    <row r="4663" spans="1:16" x14ac:dyDescent="0.25">
      <c r="A4663">
        <v>149.80001233611966</v>
      </c>
      <c r="B4663">
        <v>-34.858414801100253</v>
      </c>
      <c r="C4663">
        <v>3750</v>
      </c>
      <c r="D4663">
        <f t="shared" ca="1" si="437"/>
        <v>1.2</v>
      </c>
      <c r="E4663" s="1">
        <v>0.65</v>
      </c>
      <c r="F4663">
        <v>19.899999999999999</v>
      </c>
      <c r="G4663">
        <f t="shared" ca="1" si="439"/>
        <v>46.089820015575185</v>
      </c>
      <c r="H4663">
        <f t="shared" ca="1" si="442"/>
        <v>18.716910291830288</v>
      </c>
      <c r="I4663">
        <f>User_Model_Calcs!A4663-Sat_Data!$B$5</f>
        <v>39.800012336119664</v>
      </c>
      <c r="J4663">
        <f>(Earth_Data!$B$1/SQRT(1-Earth_Data!$B$2^2*SIN(RADIANS(User_Model_Calcs!B4663))^2))*COS(RADIANS(User_Model_Calcs!B4663))</f>
        <v>5239.4228829173708</v>
      </c>
      <c r="K4663">
        <f>((Earth_Data!$B$1*(1-Earth_Data!$B$2^2))/SQRT(1-Earth_Data!$B$2^2*SIN(RADIANS(User_Model_Calcs!B4663))^2))*SIN(RADIANS(User_Model_Calcs!B4663))</f>
        <v>-3624.9903752958194</v>
      </c>
      <c r="L4663">
        <f t="shared" si="440"/>
        <v>-34.678129827984854</v>
      </c>
      <c r="M4663">
        <f t="shared" si="441"/>
        <v>6371.1935590614021</v>
      </c>
      <c r="N4663">
        <f>SQRT(User_Model_Calcs!M4663^2+Sat_Data!$B$3^2-2*User_Model_Calcs!M4663*Sat_Data!$B$3*COS(RADIANS(L4663))*COS(RADIANS(I4663)))</f>
        <v>38457.183896499366</v>
      </c>
      <c r="O4663">
        <f>DEGREES(ACOS(((Earth_Data!$B$1+Sat_Data!$B$2)/User_Model_Calcs!N4663)*SQRT(1-COS(RADIANS(User_Model_Calcs!I4663))^2*COS(RADIANS(User_Model_Calcs!B4663))^2)))</f>
        <v>31.671576524430886</v>
      </c>
      <c r="P4663">
        <f t="shared" si="438"/>
        <v>55.550038600239752</v>
      </c>
    </row>
    <row r="4664" spans="1:16" x14ac:dyDescent="0.25">
      <c r="A4664">
        <v>156.44490151788301</v>
      </c>
      <c r="B4664">
        <v>-29.354914145123544</v>
      </c>
      <c r="C4664">
        <v>3750</v>
      </c>
      <c r="D4664">
        <f t="shared" ca="1" si="437"/>
        <v>1.2</v>
      </c>
      <c r="E4664" s="1">
        <v>0.65</v>
      </c>
      <c r="F4664">
        <v>19.899999999999999</v>
      </c>
      <c r="G4664">
        <f t="shared" ca="1" si="439"/>
        <v>46.089820015575185</v>
      </c>
      <c r="H4664">
        <f t="shared" ca="1" si="442"/>
        <v>16.238948265883153</v>
      </c>
      <c r="I4664">
        <f>User_Model_Calcs!A4664-Sat_Data!$B$5</f>
        <v>46.444901517883011</v>
      </c>
      <c r="J4664">
        <f>(Earth_Data!$B$1/SQRT(1-Earth_Data!$B$2^2*SIN(RADIANS(User_Model_Calcs!B4664))^2))*COS(RADIANS(User_Model_Calcs!B4664))</f>
        <v>5563.6629168449772</v>
      </c>
      <c r="K4664">
        <f>((Earth_Data!$B$1*(1-Earth_Data!$B$2^2))/SQRT(1-Earth_Data!$B$2^2*SIN(RADIANS(User_Model_Calcs!B4664))^2))*SIN(RADIANS(User_Model_Calcs!B4664))</f>
        <v>-3108.2489934519381</v>
      </c>
      <c r="L4664">
        <f t="shared" si="440"/>
        <v>-29.190762184016716</v>
      </c>
      <c r="M4664">
        <f t="shared" si="441"/>
        <v>6373.0335678992733</v>
      </c>
      <c r="N4664">
        <f>SQRT(User_Model_Calcs!M4664^2+Sat_Data!$B$3^2-2*User_Model_Calcs!M4664*Sat_Data!$B$3*COS(RADIANS(L4664))*COS(RADIANS(I4664)))</f>
        <v>38667.10459306866</v>
      </c>
      <c r="O4664">
        <f>DEGREES(ACOS(((Earth_Data!$B$1+Sat_Data!$B$2)/User_Model_Calcs!N4664)*SQRT(1-COS(RADIANS(User_Model_Calcs!I4664))^2*COS(RADIANS(User_Model_Calcs!B4664))^2)))</f>
        <v>29.322265380395404</v>
      </c>
      <c r="P4664">
        <f t="shared" si="438"/>
        <v>65.009946846245938</v>
      </c>
    </row>
    <row r="4665" spans="1:16" x14ac:dyDescent="0.25">
      <c r="A4665">
        <v>152.47263051335074</v>
      </c>
      <c r="B4665">
        <v>-24.61287143061115</v>
      </c>
      <c r="C4665">
        <v>950</v>
      </c>
      <c r="D4665">
        <f t="shared" ca="1" si="437"/>
        <v>3</v>
      </c>
      <c r="E4665" s="1">
        <v>0.65</v>
      </c>
      <c r="F4665">
        <v>19.899999999999999</v>
      </c>
      <c r="G4665">
        <f t="shared" ca="1" si="439"/>
        <v>54.048620189015942</v>
      </c>
      <c r="H4665">
        <f t="shared" ca="1" si="442"/>
        <v>19.446604397724435</v>
      </c>
      <c r="I4665">
        <f>User_Model_Calcs!A4665-Sat_Data!$B$5</f>
        <v>42.472630513350737</v>
      </c>
      <c r="J4665">
        <f>(Earth_Data!$B$1/SQRT(1-Earth_Data!$B$2^2*SIN(RADIANS(User_Model_Calcs!B4665))^2))*COS(RADIANS(User_Model_Calcs!B4665))</f>
        <v>5802.008293551361</v>
      </c>
      <c r="K4665">
        <f>((Earth_Data!$B$1*(1-Earth_Data!$B$2^2))/SQRT(1-Earth_Data!$B$2^2*SIN(RADIANS(User_Model_Calcs!B4665))^2))*SIN(RADIANS(User_Model_Calcs!B4665))</f>
        <v>-2640.1499490023261</v>
      </c>
      <c r="L4665">
        <f t="shared" si="440"/>
        <v>-24.467467328488102</v>
      </c>
      <c r="M4665">
        <f t="shared" si="441"/>
        <v>6374.4562114470409</v>
      </c>
      <c r="N4665">
        <f>SQRT(User_Model_Calcs!M4665^2+Sat_Data!$B$3^2-2*User_Model_Calcs!M4665*Sat_Data!$B$3*COS(RADIANS(L4665))*COS(RADIANS(I4665)))</f>
        <v>38178.008875714462</v>
      </c>
      <c r="O4665">
        <f>DEGREES(ACOS(((Earth_Data!$B$1+Sat_Data!$B$2)/User_Model_Calcs!N4665)*SQRT(1-COS(RADIANS(User_Model_Calcs!I4665))^2*COS(RADIANS(User_Model_Calcs!B4665))^2)))</f>
        <v>34.986392710728587</v>
      </c>
      <c r="P4665">
        <f t="shared" si="438"/>
        <v>65.536848684762433</v>
      </c>
    </row>
    <row r="4666" spans="1:16" x14ac:dyDescent="0.25">
      <c r="A4666">
        <v>149.11459977162755</v>
      </c>
      <c r="B4666">
        <v>-32.717461608243461</v>
      </c>
      <c r="C4666">
        <v>950</v>
      </c>
      <c r="D4666">
        <f t="shared" ca="1" si="437"/>
        <v>0.75</v>
      </c>
      <c r="E4666" s="1">
        <v>0.65</v>
      </c>
      <c r="F4666">
        <v>19.899999999999999</v>
      </c>
      <c r="G4666">
        <f t="shared" ca="1" si="439"/>
        <v>42.007420362456692</v>
      </c>
      <c r="H4666">
        <f t="shared" ca="1" si="442"/>
        <v>14.727600112219243</v>
      </c>
      <c r="I4666">
        <f>User_Model_Calcs!A4666-Sat_Data!$B$5</f>
        <v>39.114599771627553</v>
      </c>
      <c r="J4666">
        <f>(Earth_Data!$B$1/SQRT(1-Earth_Data!$B$2^2*SIN(RADIANS(User_Model_Calcs!B4666))^2))*COS(RADIANS(User_Model_Calcs!B4666))</f>
        <v>5371.4783062658498</v>
      </c>
      <c r="K4666">
        <f>((Earth_Data!$B$1*(1-Earth_Data!$B$2^2))/SQRT(1-Earth_Data!$B$2^2*SIN(RADIANS(User_Model_Calcs!B4666))^2))*SIN(RADIANS(User_Model_Calcs!B4666))</f>
        <v>-3427.6389401734327</v>
      </c>
      <c r="L4666">
        <f t="shared" si="440"/>
        <v>-32.54269510387919</v>
      </c>
      <c r="M4666">
        <f t="shared" si="441"/>
        <v>6371.9296840814159</v>
      </c>
      <c r="N4666">
        <f>SQRT(User_Model_Calcs!M4666^2+Sat_Data!$B$3^2-2*User_Model_Calcs!M4666*Sat_Data!$B$3*COS(RADIANS(L4666))*COS(RADIANS(I4666)))</f>
        <v>38300.981369634188</v>
      </c>
      <c r="O4666">
        <f>DEGREES(ACOS(((Earth_Data!$B$1+Sat_Data!$B$2)/User_Model_Calcs!N4666)*SQRT(1-COS(RADIANS(User_Model_Calcs!I4666))^2*COS(RADIANS(User_Model_Calcs!B4666))^2)))</f>
        <v>33.493520706306747</v>
      </c>
      <c r="P4666">
        <f t="shared" si="438"/>
        <v>56.386624609875014</v>
      </c>
    </row>
    <row r="4667" spans="1:16" x14ac:dyDescent="0.25">
      <c r="A4667">
        <v>157.42759922171689</v>
      </c>
      <c r="B4667">
        <v>-26.588254384075135</v>
      </c>
      <c r="C4667">
        <v>3750</v>
      </c>
      <c r="D4667">
        <f t="shared" ca="1" si="437"/>
        <v>0.75</v>
      </c>
      <c r="E4667" s="1">
        <v>0.65</v>
      </c>
      <c r="F4667">
        <v>19.899999999999999</v>
      </c>
      <c r="G4667">
        <f t="shared" ca="1" si="439"/>
        <v>42.007420362456692</v>
      </c>
      <c r="H4667">
        <f t="shared" ca="1" si="442"/>
        <v>19.467326087660808</v>
      </c>
      <c r="I4667">
        <f>User_Model_Calcs!A4667-Sat_Data!$B$5</f>
        <v>47.427599221716889</v>
      </c>
      <c r="J4667">
        <f>(Earth_Data!$B$1/SQRT(1-Earth_Data!$B$2^2*SIN(RADIANS(User_Model_Calcs!B4667))^2))*COS(RADIANS(User_Model_Calcs!B4667))</f>
        <v>5707.4545745013966</v>
      </c>
      <c r="K4667">
        <f>((Earth_Data!$B$1*(1-Earth_Data!$B$2^2))/SQRT(1-Earth_Data!$B$2^2*SIN(RADIANS(User_Model_Calcs!B4667))^2))*SIN(RADIANS(User_Model_Calcs!B4667))</f>
        <v>-2837.4934158046381</v>
      </c>
      <c r="L4667">
        <f t="shared" si="440"/>
        <v>-26.434528522275116</v>
      </c>
      <c r="M4667">
        <f t="shared" si="441"/>
        <v>6373.8847341893143</v>
      </c>
      <c r="N4667">
        <f>SQRT(User_Model_Calcs!M4667^2+Sat_Data!$B$3^2-2*User_Model_Calcs!M4667*Sat_Data!$B$3*COS(RADIANS(L4667))*COS(RADIANS(I4667)))</f>
        <v>38637.177902599818</v>
      </c>
      <c r="O4667">
        <f>DEGREES(ACOS(((Earth_Data!$B$1+Sat_Data!$B$2)/User_Model_Calcs!N4667)*SQRT(1-COS(RADIANS(User_Model_Calcs!I4667))^2*COS(RADIANS(User_Model_Calcs!B4667))^2)))</f>
        <v>29.665726364194626</v>
      </c>
      <c r="P4667">
        <f t="shared" si="438"/>
        <v>67.649039550787421</v>
      </c>
    </row>
    <row r="4668" spans="1:16" x14ac:dyDescent="0.25">
      <c r="A4668">
        <v>147.16</v>
      </c>
      <c r="B4668">
        <v>-29.35</v>
      </c>
      <c r="C4668">
        <v>2500</v>
      </c>
      <c r="D4668">
        <f t="shared" ca="1" si="437"/>
        <v>1.2</v>
      </c>
      <c r="E4668" s="1">
        <v>0.65</v>
      </c>
      <c r="F4668">
        <v>19.899999999999999</v>
      </c>
      <c r="G4668">
        <f t="shared" ca="1" si="439"/>
        <v>46.089820015575185</v>
      </c>
      <c r="H4668">
        <f t="shared" ca="1" si="442"/>
        <v>14.538191310323919</v>
      </c>
      <c r="I4668">
        <f>User_Model_Calcs!A4668-Sat_Data!$B$5</f>
        <v>37.159999999999997</v>
      </c>
      <c r="J4668">
        <f>(Earth_Data!$B$1/SQRT(1-Earth_Data!$B$2^2*SIN(RADIANS(User_Model_Calcs!B4668))^2))*COS(RADIANS(User_Model_Calcs!B4668))</f>
        <v>5563.929914298842</v>
      </c>
      <c r="K4668">
        <f>((Earth_Data!$B$1*(1-Earth_Data!$B$2^2))/SQRT(1-Earth_Data!$B$2^2*SIN(RADIANS(User_Model_Calcs!B4668))^2))*SIN(RADIANS(User_Model_Calcs!B4668))</f>
        <v>-3107.7742286077578</v>
      </c>
      <c r="L4668">
        <f t="shared" si="440"/>
        <v>-29.185865235576067</v>
      </c>
      <c r="M4668">
        <f t="shared" si="441"/>
        <v>6373.0351283535274</v>
      </c>
      <c r="N4668">
        <f>SQRT(User_Model_Calcs!M4668^2+Sat_Data!$B$3^2-2*User_Model_Calcs!M4668*Sat_Data!$B$3*COS(RADIANS(L4668))*COS(RADIANS(I4668)))</f>
        <v>38006.620024550779</v>
      </c>
      <c r="O4668">
        <f>DEGREES(ACOS(((Earth_Data!$B$1+Sat_Data!$B$2)/User_Model_Calcs!N4668)*SQRT(1-COS(RADIANS(User_Model_Calcs!I4668))^2*COS(RADIANS(User_Model_Calcs!B4668))^2)))</f>
        <v>37.057623412072211</v>
      </c>
      <c r="P4668">
        <f t="shared" si="438"/>
        <v>57.110184119638724</v>
      </c>
    </row>
    <row r="4669" spans="1:16" x14ac:dyDescent="0.25">
      <c r="A4669">
        <v>126.95522297234291</v>
      </c>
      <c r="B4669">
        <v>-27.608161270346336</v>
      </c>
      <c r="C4669">
        <v>2500</v>
      </c>
      <c r="D4669">
        <f t="shared" ca="1" si="437"/>
        <v>3</v>
      </c>
      <c r="E4669" s="1">
        <v>0.65</v>
      </c>
      <c r="F4669">
        <v>19.899999999999999</v>
      </c>
      <c r="G4669">
        <f t="shared" ca="1" si="439"/>
        <v>54.048620189015942</v>
      </c>
      <c r="H4669">
        <f t="shared" ca="1" si="442"/>
        <v>15.884299975077496</v>
      </c>
      <c r="I4669">
        <f>User_Model_Calcs!A4669-Sat_Data!$B$5</f>
        <v>16.955222972342909</v>
      </c>
      <c r="J4669">
        <f>(Earth_Data!$B$1/SQRT(1-Earth_Data!$B$2^2*SIN(RADIANS(User_Model_Calcs!B4669))^2))*COS(RADIANS(User_Model_Calcs!B4669))</f>
        <v>5655.9768340966248</v>
      </c>
      <c r="K4669">
        <f>((Earth_Data!$B$1*(1-Earth_Data!$B$2^2))/SQRT(1-Earth_Data!$B$2^2*SIN(RADIANS(User_Model_Calcs!B4669))^2))*SIN(RADIANS(User_Model_Calcs!B4669))</f>
        <v>-2938.0974472722387</v>
      </c>
      <c r="L4669">
        <f t="shared" si="440"/>
        <v>-27.450420712259589</v>
      </c>
      <c r="M4669">
        <f t="shared" si="441"/>
        <v>6373.5775320855182</v>
      </c>
      <c r="N4669">
        <f>SQRT(User_Model_Calcs!M4669^2+Sat_Data!$B$3^2-2*User_Model_Calcs!M4669*Sat_Data!$B$3*COS(RADIANS(L4669))*COS(RADIANS(I4669)))</f>
        <v>36908.134391046275</v>
      </c>
      <c r="O4669">
        <f>DEGREES(ACOS(((Earth_Data!$B$1+Sat_Data!$B$2)/User_Model_Calcs!N4669)*SQRT(1-COS(RADIANS(User_Model_Calcs!I4669))^2*COS(RADIANS(User_Model_Calcs!B4669))^2)))</f>
        <v>52.687190803215181</v>
      </c>
      <c r="P4669">
        <f t="shared" si="438"/>
        <v>33.340126038001465</v>
      </c>
    </row>
    <row r="4670" spans="1:16" x14ac:dyDescent="0.25">
      <c r="A4670">
        <v>144.6126116561615</v>
      </c>
      <c r="B4670">
        <v>-24.792434501350172</v>
      </c>
      <c r="C4670">
        <v>3750</v>
      </c>
      <c r="D4670">
        <f t="shared" ca="1" si="437"/>
        <v>3</v>
      </c>
      <c r="E4670" s="1">
        <v>0.65</v>
      </c>
      <c r="F4670">
        <v>19.899999999999999</v>
      </c>
      <c r="G4670">
        <f t="shared" ca="1" si="439"/>
        <v>54.048620189015942</v>
      </c>
      <c r="H4670">
        <f t="shared" ca="1" si="442"/>
        <v>22.322353153559913</v>
      </c>
      <c r="I4670">
        <f>User_Model_Calcs!A4670-Sat_Data!$B$5</f>
        <v>34.612611656161505</v>
      </c>
      <c r="J4670">
        <f>(Earth_Data!$B$1/SQRT(1-Earth_Data!$B$2^2*SIN(RADIANS(User_Model_Calcs!B4670))^2))*COS(RADIANS(User_Model_Calcs!B4670))</f>
        <v>5793.6961109629383</v>
      </c>
      <c r="K4670">
        <f>((Earth_Data!$B$1*(1-Earth_Data!$B$2^2))/SQRT(1-Earth_Data!$B$2^2*SIN(RADIANS(User_Model_Calcs!B4670))^2))*SIN(RADIANS(User_Model_Calcs!B4670))</f>
        <v>-2658.2197258301062</v>
      </c>
      <c r="L4670">
        <f t="shared" si="440"/>
        <v>-24.646244961725454</v>
      </c>
      <c r="M4670">
        <f t="shared" si="441"/>
        <v>6374.4055987189395</v>
      </c>
      <c r="N4670">
        <f>SQRT(User_Model_Calcs!M4670^2+Sat_Data!$B$3^2-2*User_Model_Calcs!M4670*Sat_Data!$B$3*COS(RADIANS(L4670))*COS(RADIANS(I4670)))</f>
        <v>37634.387087693074</v>
      </c>
      <c r="O4670">
        <f>DEGREES(ACOS(((Earth_Data!$B$1+Sat_Data!$B$2)/User_Model_Calcs!N4670)*SQRT(1-COS(RADIANS(User_Model_Calcs!I4670))^2*COS(RADIANS(User_Model_Calcs!B4670))^2)))</f>
        <v>41.871275283025511</v>
      </c>
      <c r="P4670">
        <f t="shared" si="438"/>
        <v>58.718369522756475</v>
      </c>
    </row>
    <row r="4671" spans="1:16" x14ac:dyDescent="0.25">
      <c r="A4671">
        <v>148.95516727434432</v>
      </c>
      <c r="B4671">
        <v>-39.789430676087385</v>
      </c>
      <c r="C4671">
        <v>3750</v>
      </c>
      <c r="D4671">
        <f t="shared" ca="1" si="437"/>
        <v>0.75</v>
      </c>
      <c r="E4671" s="1">
        <v>0.65</v>
      </c>
      <c r="F4671">
        <v>19.899999999999999</v>
      </c>
      <c r="G4671">
        <f t="shared" ca="1" si="439"/>
        <v>42.007420362456692</v>
      </c>
      <c r="H4671">
        <f t="shared" ca="1" si="442"/>
        <v>23.866221510285598</v>
      </c>
      <c r="I4671">
        <f>User_Model_Calcs!A4671-Sat_Data!$B$5</f>
        <v>38.955167274344319</v>
      </c>
      <c r="J4671">
        <f>(Earth_Data!$B$1/SQRT(1-Earth_Data!$B$2^2*SIN(RADIANS(User_Model_Calcs!B4671))^2))*COS(RADIANS(User_Model_Calcs!B4671))</f>
        <v>4907.7055111637201</v>
      </c>
      <c r="K4671">
        <f>((Earth_Data!$B$1*(1-Earth_Data!$B$2^2))/SQRT(1-Earth_Data!$B$2^2*SIN(RADIANS(User_Model_Calcs!B4671))^2))*SIN(RADIANS(User_Model_Calcs!B4671))</f>
        <v>-4060.0493095725087</v>
      </c>
      <c r="L4671">
        <f t="shared" si="440"/>
        <v>-39.60029263885</v>
      </c>
      <c r="M4671">
        <f t="shared" si="441"/>
        <v>6369.424917562571</v>
      </c>
      <c r="N4671">
        <f>SQRT(User_Model_Calcs!M4671^2+Sat_Data!$B$3^2-2*User_Model_Calcs!M4671*Sat_Data!$B$3*COS(RADIANS(L4671))*COS(RADIANS(I4671)))</f>
        <v>38685.297225541799</v>
      </c>
      <c r="O4671">
        <f>DEGREES(ACOS(((Earth_Data!$B$1+Sat_Data!$B$2)/User_Model_Calcs!N4671)*SQRT(1-COS(RADIANS(User_Model_Calcs!I4671))^2*COS(RADIANS(User_Model_Calcs!B4671))^2)))</f>
        <v>29.079380633846842</v>
      </c>
      <c r="P4671">
        <f t="shared" si="438"/>
        <v>51.636262958138829</v>
      </c>
    </row>
    <row r="4672" spans="1:16" x14ac:dyDescent="0.25">
      <c r="A4672">
        <v>156.50697239123224</v>
      </c>
      <c r="B4672">
        <v>-27.684844135260107</v>
      </c>
      <c r="C4672">
        <v>5000</v>
      </c>
      <c r="D4672">
        <f t="shared" ca="1" si="437"/>
        <v>0.75</v>
      </c>
      <c r="E4672" s="1">
        <v>0.65</v>
      </c>
      <c r="F4672">
        <v>19.899999999999999</v>
      </c>
      <c r="G4672">
        <f t="shared" ca="1" si="439"/>
        <v>42.007420362456692</v>
      </c>
      <c r="H4672">
        <f t="shared" ca="1" si="442"/>
        <v>20.347684110975347</v>
      </c>
      <c r="I4672">
        <f>User_Model_Calcs!A4672-Sat_Data!$B$5</f>
        <v>46.506972391232239</v>
      </c>
      <c r="J4672">
        <f>(Earth_Data!$B$1/SQRT(1-Earth_Data!$B$2^2*SIN(RADIANS(User_Model_Calcs!B4672))^2))*COS(RADIANS(User_Model_Calcs!B4672))</f>
        <v>5652.0338559496558</v>
      </c>
      <c r="K4672">
        <f>((Earth_Data!$B$1*(1-Earth_Data!$B$2^2))/SQRT(1-Earth_Data!$B$2^2*SIN(RADIANS(User_Model_Calcs!B4672))^2))*SIN(RADIANS(User_Model_Calcs!B4672))</f>
        <v>-2945.6247824323405</v>
      </c>
      <c r="L4672">
        <f t="shared" si="440"/>
        <v>-27.52680969929774</v>
      </c>
      <c r="M4672">
        <f t="shared" si="441"/>
        <v>6373.5541158509595</v>
      </c>
      <c r="N4672">
        <f>SQRT(User_Model_Calcs!M4672^2+Sat_Data!$B$3^2-2*User_Model_Calcs!M4672*Sat_Data!$B$3*COS(RADIANS(L4672))*COS(RADIANS(I4672)))</f>
        <v>38605.583520467226</v>
      </c>
      <c r="O4672">
        <f>DEGREES(ACOS(((Earth_Data!$B$1+Sat_Data!$B$2)/User_Model_Calcs!N4672)*SQRT(1-COS(RADIANS(User_Model_Calcs!I4672))^2*COS(RADIANS(User_Model_Calcs!B4672))^2)))</f>
        <v>30.015846117257613</v>
      </c>
      <c r="P4672">
        <f t="shared" si="438"/>
        <v>66.212646276438335</v>
      </c>
    </row>
    <row r="4673" spans="1:16" x14ac:dyDescent="0.25">
      <c r="A4673">
        <v>113.983</v>
      </c>
      <c r="B4673">
        <v>-26.114060000000002</v>
      </c>
      <c r="C4673">
        <v>950</v>
      </c>
      <c r="D4673">
        <f t="shared" ca="1" si="437"/>
        <v>0.75</v>
      </c>
      <c r="E4673" s="1">
        <v>0.65</v>
      </c>
      <c r="F4673">
        <v>19.899999999999999</v>
      </c>
      <c r="G4673">
        <f t="shared" ca="1" si="439"/>
        <v>42.007420362456692</v>
      </c>
      <c r="H4673">
        <f t="shared" ca="1" si="442"/>
        <v>20.749692680909629</v>
      </c>
      <c r="I4673">
        <f>User_Model_Calcs!A4673-Sat_Data!$B$5</f>
        <v>3.9830000000000041</v>
      </c>
      <c r="J4673">
        <f>(Earth_Data!$B$1/SQRT(1-Earth_Data!$B$2^2*SIN(RADIANS(User_Model_Calcs!B4673))^2))*COS(RADIANS(User_Model_Calcs!B4673))</f>
        <v>5730.7744636962334</v>
      </c>
      <c r="K4673">
        <f>((Earth_Data!$B$1*(1-Earth_Data!$B$2^2))/SQRT(1-Earth_Data!$B$2^2*SIN(RADIANS(User_Model_Calcs!B4673))^2))*SIN(RADIANS(User_Model_Calcs!B4673))</f>
        <v>-2790.4150826341547</v>
      </c>
      <c r="L4673">
        <f t="shared" si="440"/>
        <v>-25.962266993107757</v>
      </c>
      <c r="M4673">
        <f t="shared" si="441"/>
        <v>6374.0248106784957</v>
      </c>
      <c r="N4673">
        <f>SQRT(User_Model_Calcs!M4673^2+Sat_Data!$B$3^2-2*User_Model_Calcs!M4673*Sat_Data!$B$3*COS(RADIANS(L4673))*COS(RADIANS(I4673)))</f>
        <v>36556.036056470213</v>
      </c>
      <c r="O4673">
        <f>DEGREES(ACOS(((Earth_Data!$B$1+Sat_Data!$B$2)/User_Model_Calcs!N4673)*SQRT(1-COS(RADIANS(User_Model_Calcs!I4673))^2*COS(RADIANS(User_Model_Calcs!B4673))^2)))</f>
        <v>59.152396436070426</v>
      </c>
      <c r="P4673">
        <f t="shared" si="438"/>
        <v>8.9891095744614606</v>
      </c>
    </row>
    <row r="4674" spans="1:16" x14ac:dyDescent="0.25">
      <c r="A4674">
        <v>128.40684954292928</v>
      </c>
      <c r="B4674">
        <v>-25.986504731310724</v>
      </c>
      <c r="C4674">
        <v>2500</v>
      </c>
      <c r="D4674">
        <f t="shared" ref="D4674:D4737" ca="1" si="443">CHOOSE(RANDBETWEEN(1,3),0.75,1.2,3)</f>
        <v>1.2</v>
      </c>
      <c r="E4674" s="1">
        <v>0.65</v>
      </c>
      <c r="F4674">
        <v>19.899999999999999</v>
      </c>
      <c r="G4674">
        <f t="shared" ca="1" si="439"/>
        <v>46.089820015575185</v>
      </c>
      <c r="H4674">
        <f t="shared" ca="1" si="442"/>
        <v>18.104801116361259</v>
      </c>
      <c r="I4674">
        <f>User_Model_Calcs!A4674-Sat_Data!$B$5</f>
        <v>18.40684954292928</v>
      </c>
      <c r="J4674">
        <f>(Earth_Data!$B$1/SQRT(1-Earth_Data!$B$2^2*SIN(RADIANS(User_Model_Calcs!B4674))^2))*COS(RADIANS(User_Model_Calcs!B4674))</f>
        <v>5736.9805345060395</v>
      </c>
      <c r="K4674">
        <f>((Earth_Data!$B$1*(1-Earth_Data!$B$2^2))/SQRT(1-Earth_Data!$B$2^2*SIN(RADIANS(User_Model_Calcs!B4674))^2))*SIN(RADIANS(User_Model_Calcs!B4674))</f>
        <v>-2777.7190427183141</v>
      </c>
      <c r="L4674">
        <f t="shared" si="440"/>
        <v>-25.835238726751005</v>
      </c>
      <c r="M4674">
        <f t="shared" si="441"/>
        <v>6374.0621846339991</v>
      </c>
      <c r="N4674">
        <f>SQRT(User_Model_Calcs!M4674^2+Sat_Data!$B$3^2-2*User_Model_Calcs!M4674*Sat_Data!$B$3*COS(RADIANS(L4674))*COS(RADIANS(I4674)))</f>
        <v>36870.112393159361</v>
      </c>
      <c r="O4674">
        <f>DEGREES(ACOS(((Earth_Data!$B$1+Sat_Data!$B$2)/User_Model_Calcs!N4674)*SQRT(1-COS(RADIANS(User_Model_Calcs!I4674))^2*COS(RADIANS(User_Model_Calcs!B4674))^2)))</f>
        <v>53.343116729228889</v>
      </c>
      <c r="P4674">
        <f t="shared" ref="P4674:P4737" si="444">DEGREES(ASIN(SIN(RADIANS(ABS(I4674)))/(SIN(ACOS(COS(RADIANS(I4674))*COS(RADIANS(B4674)))))))</f>
        <v>37.217202386249532</v>
      </c>
    </row>
    <row r="4675" spans="1:16" x14ac:dyDescent="0.25">
      <c r="A4675">
        <v>98.537999999999997</v>
      </c>
      <c r="B4675">
        <v>-35.322013201594743</v>
      </c>
      <c r="C4675">
        <v>400</v>
      </c>
      <c r="D4675">
        <f t="shared" ca="1" si="443"/>
        <v>1.2</v>
      </c>
      <c r="E4675" s="1">
        <v>0.65</v>
      </c>
      <c r="F4675">
        <v>19.899999999999999</v>
      </c>
      <c r="G4675">
        <f t="shared" ref="G4675:G4738" ca="1" si="445">20.4+20*LOG(F4675)+20*LOG(D4675)+10*LOG(E4675)</f>
        <v>46.089820015575185</v>
      </c>
      <c r="H4675">
        <f t="shared" ca="1" si="442"/>
        <v>23.536564114965362</v>
      </c>
      <c r="I4675">
        <f>User_Model_Calcs!A4675-Sat_Data!$B$5</f>
        <v>-11.462000000000003</v>
      </c>
      <c r="J4675">
        <f>(Earth_Data!$B$1/SQRT(1-Earth_Data!$B$2^2*SIN(RADIANS(User_Model_Calcs!B4675))^2))*COS(RADIANS(User_Model_Calcs!B4675))</f>
        <v>5209.8560988198615</v>
      </c>
      <c r="K4675">
        <f>((Earth_Data!$B$1*(1-Earth_Data!$B$2^2))/SQRT(1-Earth_Data!$B$2^2*SIN(RADIANS(User_Model_Calcs!B4675))^2))*SIN(RADIANS(User_Model_Calcs!B4675))</f>
        <v>-3667.0749264858177</v>
      </c>
      <c r="L4675">
        <f t="shared" ref="L4675:L4738" si="446">DEGREES(ATAN((K4675/J4675)))</f>
        <v>-35.14066439011529</v>
      </c>
      <c r="M4675">
        <f t="shared" ref="M4675:M4738" si="447">SQRT(J4675^2+K4675^2)</f>
        <v>6371.0312420260097</v>
      </c>
      <c r="N4675">
        <f>SQRT(User_Model_Calcs!M4675^2+Sat_Data!$B$3^2-2*User_Model_Calcs!M4675*Sat_Data!$B$3*COS(RADIANS(L4675))*COS(RADIANS(I4675)))</f>
        <v>37253.56874467546</v>
      </c>
      <c r="O4675">
        <f>DEGREES(ACOS(((Earth_Data!$B$1+Sat_Data!$B$2)/User_Model_Calcs!N4675)*SQRT(1-COS(RADIANS(User_Model_Calcs!I4675))^2*COS(RADIANS(User_Model_Calcs!B4675))^2)))</f>
        <v>47.18553198792042</v>
      </c>
      <c r="P4675">
        <f t="shared" si="444"/>
        <v>19.325512118393984</v>
      </c>
    </row>
    <row r="4676" spans="1:16" x14ac:dyDescent="0.25">
      <c r="A4676">
        <v>135.76910064948135</v>
      </c>
      <c r="B4676">
        <v>-39.646876693068201</v>
      </c>
      <c r="C4676">
        <v>2500</v>
      </c>
      <c r="D4676">
        <f t="shared" ca="1" si="443"/>
        <v>1.2</v>
      </c>
      <c r="E4676" s="1">
        <v>0.65</v>
      </c>
      <c r="F4676">
        <v>19.899999999999999</v>
      </c>
      <c r="G4676">
        <f t="shared" ca="1" si="445"/>
        <v>46.089820015575185</v>
      </c>
      <c r="H4676">
        <f t="shared" ca="1" si="442"/>
        <v>19.697137904105297</v>
      </c>
      <c r="I4676">
        <f>User_Model_Calcs!A4676-Sat_Data!$B$5</f>
        <v>25.769100649481345</v>
      </c>
      <c r="J4676">
        <f>(Earth_Data!$B$1/SQRT(1-Earth_Data!$B$2^2*SIN(RADIANS(User_Model_Calcs!B4676))^2))*COS(RADIANS(User_Model_Calcs!B4676))</f>
        <v>4917.8195691620276</v>
      </c>
      <c r="K4676">
        <f>((Earth_Data!$B$1*(1-Earth_Data!$B$2^2))/SQRT(1-Earth_Data!$B$2^2*SIN(RADIANS(User_Model_Calcs!B4676))^2))*SIN(RADIANS(User_Model_Calcs!B4676))</f>
        <v>-4047.8747187917193</v>
      </c>
      <c r="L4676">
        <f t="shared" si="446"/>
        <v>-39.457917192961361</v>
      </c>
      <c r="M4676">
        <f t="shared" si="447"/>
        <v>6369.4771413253484</v>
      </c>
      <c r="N4676">
        <f>SQRT(User_Model_Calcs!M4676^2+Sat_Data!$B$3^2-2*User_Model_Calcs!M4676*Sat_Data!$B$3*COS(RADIANS(L4676))*COS(RADIANS(I4676)))</f>
        <v>38012.041748543066</v>
      </c>
      <c r="O4676">
        <f>DEGREES(ACOS(((Earth_Data!$B$1+Sat_Data!$B$2)/User_Model_Calcs!N4676)*SQRT(1-COS(RADIANS(User_Model_Calcs!I4676))^2*COS(RADIANS(User_Model_Calcs!B4676))^2)))</f>
        <v>36.942408812624038</v>
      </c>
      <c r="P4676">
        <f t="shared" si="444"/>
        <v>37.111260554030466</v>
      </c>
    </row>
    <row r="4677" spans="1:16" x14ac:dyDescent="0.25">
      <c r="A4677">
        <v>110.547</v>
      </c>
      <c r="B4677">
        <v>-28.869964566884612</v>
      </c>
      <c r="C4677">
        <v>400</v>
      </c>
      <c r="D4677">
        <f t="shared" ca="1" si="443"/>
        <v>0.75</v>
      </c>
      <c r="E4677" s="1">
        <v>0.65</v>
      </c>
      <c r="F4677">
        <v>19.899999999999999</v>
      </c>
      <c r="G4677">
        <f t="shared" ca="1" si="445"/>
        <v>42.007420362456692</v>
      </c>
      <c r="H4677">
        <f t="shared" ca="1" si="442"/>
        <v>20.701715664258199</v>
      </c>
      <c r="I4677">
        <f>User_Model_Calcs!A4677-Sat_Data!$B$5</f>
        <v>0.54699999999999704</v>
      </c>
      <c r="J4677">
        <f>(Earth_Data!$B$1/SQRT(1-Earth_Data!$B$2^2*SIN(RADIANS(User_Model_Calcs!B4677))^2))*COS(RADIANS(User_Model_Calcs!B4677))</f>
        <v>5589.8138948376354</v>
      </c>
      <c r="K4677">
        <f>((Earth_Data!$B$1*(1-Earth_Data!$B$2^2))/SQRT(1-Earth_Data!$B$2^2*SIN(RADIANS(User_Model_Calcs!B4677))^2))*SIN(RADIANS(User_Model_Calcs!B4677))</f>
        <v>-3061.2889599068458</v>
      </c>
      <c r="L4677">
        <f t="shared" si="446"/>
        <v>-28.707532727198366</v>
      </c>
      <c r="M4677">
        <f t="shared" si="447"/>
        <v>6373.1867597746914</v>
      </c>
      <c r="N4677">
        <f>SQRT(User_Model_Calcs!M4677^2+Sat_Data!$B$3^2-2*User_Model_Calcs!M4677*Sat_Data!$B$3*COS(RADIANS(L4677))*COS(RADIANS(I4677)))</f>
        <v>36702.510837076821</v>
      </c>
      <c r="O4677">
        <f>DEGREES(ACOS(((Earth_Data!$B$1+Sat_Data!$B$2)/User_Model_Calcs!N4677)*SQRT(1-COS(RADIANS(User_Model_Calcs!I4677))^2*COS(RADIANS(User_Model_Calcs!B4677))^2)))</f>
        <v>56.306190456743323</v>
      </c>
      <c r="P4677">
        <f t="shared" si="444"/>
        <v>1.1328062392496072</v>
      </c>
    </row>
    <row r="4678" spans="1:16" x14ac:dyDescent="0.25">
      <c r="A4678">
        <v>116.101</v>
      </c>
      <c r="B4678">
        <v>-27.820999999999998</v>
      </c>
      <c r="C4678">
        <v>2500</v>
      </c>
      <c r="D4678">
        <f t="shared" ca="1" si="443"/>
        <v>3</v>
      </c>
      <c r="E4678" s="1">
        <v>0.65</v>
      </c>
      <c r="F4678">
        <v>19.899999999999999</v>
      </c>
      <c r="G4678">
        <f t="shared" ca="1" si="445"/>
        <v>54.048620189015942</v>
      </c>
      <c r="H4678">
        <f t="shared" ca="1" si="442"/>
        <v>21.88432352776509</v>
      </c>
      <c r="I4678">
        <f>User_Model_Calcs!A4678-Sat_Data!$B$5</f>
        <v>6.1009999999999991</v>
      </c>
      <c r="J4678">
        <f>(Earth_Data!$B$1/SQRT(1-Earth_Data!$B$2^2*SIN(RADIANS(User_Model_Calcs!B4678))^2))*COS(RADIANS(User_Model_Calcs!B4678))</f>
        <v>5645.0078994601563</v>
      </c>
      <c r="K4678">
        <f>((Earth_Data!$B$1*(1-Earth_Data!$B$2^2))/SQRT(1-Earth_Data!$B$2^2*SIN(RADIANS(User_Model_Calcs!B4678))^2))*SIN(RADIANS(User_Model_Calcs!B4678))</f>
        <v>-2958.9772764196955</v>
      </c>
      <c r="L4678">
        <f t="shared" si="446"/>
        <v>-27.662446538514491</v>
      </c>
      <c r="M4678">
        <f t="shared" si="447"/>
        <v>6373.5124309391349</v>
      </c>
      <c r="N4678">
        <f>SQRT(User_Model_Calcs!M4678^2+Sat_Data!$B$3^2-2*User_Model_Calcs!M4678*Sat_Data!$B$3*COS(RADIANS(L4678))*COS(RADIANS(I4678)))</f>
        <v>36675.588186957575</v>
      </c>
      <c r="O4678">
        <f>DEGREES(ACOS(((Earth_Data!$B$1+Sat_Data!$B$2)/User_Model_Calcs!N4678)*SQRT(1-COS(RADIANS(User_Model_Calcs!I4678))^2*COS(RADIANS(User_Model_Calcs!B4678))^2)))</f>
        <v>56.816063362442506</v>
      </c>
      <c r="P4678">
        <f t="shared" si="444"/>
        <v>12.899507168905613</v>
      </c>
    </row>
    <row r="4679" spans="1:16" x14ac:dyDescent="0.25">
      <c r="A4679">
        <v>111.634</v>
      </c>
      <c r="B4679">
        <v>-27.808</v>
      </c>
      <c r="C4679">
        <v>2500</v>
      </c>
      <c r="D4679">
        <f t="shared" ca="1" si="443"/>
        <v>0.75</v>
      </c>
      <c r="E4679" s="1">
        <v>0.65</v>
      </c>
      <c r="F4679">
        <v>19.899999999999999</v>
      </c>
      <c r="G4679">
        <f t="shared" ca="1" si="445"/>
        <v>42.007420362456692</v>
      </c>
      <c r="H4679">
        <f t="shared" ca="1" si="442"/>
        <v>20.883697320167371</v>
      </c>
      <c r="I4679">
        <f>User_Model_Calcs!A4679-Sat_Data!$B$5</f>
        <v>1.6340000000000003</v>
      </c>
      <c r="J4679">
        <f>(Earth_Data!$B$1/SQRT(1-Earth_Data!$B$2^2*SIN(RADIANS(User_Model_Calcs!B4679))^2))*COS(RADIANS(User_Model_Calcs!B4679))</f>
        <v>5645.6801053443596</v>
      </c>
      <c r="K4679">
        <f>((Earth_Data!$B$1*(1-Earth_Data!$B$2^2))/SQRT(1-Earth_Data!$B$2^2*SIN(RADIANS(User_Model_Calcs!B4679))^2))*SIN(RADIANS(User_Model_Calcs!B4679))</f>
        <v>-2957.7031062251431</v>
      </c>
      <c r="L4679">
        <f t="shared" si="446"/>
        <v>-27.649495940866306</v>
      </c>
      <c r="M4679">
        <f t="shared" si="447"/>
        <v>6373.5164168969513</v>
      </c>
      <c r="N4679">
        <f>SQRT(User_Model_Calcs!M4679^2+Sat_Data!$B$3^2-2*User_Model_Calcs!M4679*Sat_Data!$B$3*COS(RADIANS(L4679))*COS(RADIANS(I4679)))</f>
        <v>36640.681126526499</v>
      </c>
      <c r="O4679">
        <f>DEGREES(ACOS(((Earth_Data!$B$1+Sat_Data!$B$2)/User_Model_Calcs!N4679)*SQRT(1-COS(RADIANS(User_Model_Calcs!I4679))^2*COS(RADIANS(User_Model_Calcs!B4679))^2)))</f>
        <v>57.478300256672554</v>
      </c>
      <c r="P4679">
        <f t="shared" si="444"/>
        <v>3.4991962350389767</v>
      </c>
    </row>
    <row r="4680" spans="1:16" x14ac:dyDescent="0.25">
      <c r="A4680">
        <v>152.66499999999999</v>
      </c>
      <c r="B4680">
        <v>-32.742000000000004</v>
      </c>
      <c r="C4680">
        <v>2500</v>
      </c>
      <c r="D4680">
        <f t="shared" ca="1" si="443"/>
        <v>1.2</v>
      </c>
      <c r="E4680" s="1">
        <v>0.65</v>
      </c>
      <c r="F4680">
        <v>19.899999999999999</v>
      </c>
      <c r="G4680">
        <f t="shared" ca="1" si="445"/>
        <v>46.089820015575185</v>
      </c>
      <c r="H4680">
        <f t="shared" ca="1" si="442"/>
        <v>15.943151160251853</v>
      </c>
      <c r="I4680">
        <f>User_Model_Calcs!A4680-Sat_Data!$B$5</f>
        <v>42.664999999999992</v>
      </c>
      <c r="J4680">
        <f>(Earth_Data!$B$1/SQRT(1-Earth_Data!$B$2^2*SIN(RADIANS(User_Model_Calcs!B4680))^2))*COS(RADIANS(User_Model_Calcs!B4680))</f>
        <v>5370.0069620178137</v>
      </c>
      <c r="K4680">
        <f>((Earth_Data!$B$1*(1-Earth_Data!$B$2^2))/SQRT(1-Earth_Data!$B$2^2*SIN(RADIANS(User_Model_Calcs!B4680))^2))*SIN(RADIANS(User_Model_Calcs!B4680))</f>
        <v>-3429.9281805681103</v>
      </c>
      <c r="L4680">
        <f t="shared" si="446"/>
        <v>-32.567164677228362</v>
      </c>
      <c r="M4680">
        <f t="shared" si="447"/>
        <v>6371.9213818105964</v>
      </c>
      <c r="N4680">
        <f>SQRT(User_Model_Calcs!M4680^2+Sat_Data!$B$3^2-2*User_Model_Calcs!M4680*Sat_Data!$B$3*COS(RADIANS(L4680))*COS(RADIANS(I4680)))</f>
        <v>38541.24139271352</v>
      </c>
      <c r="O4680">
        <f>DEGREES(ACOS(((Earth_Data!$B$1+Sat_Data!$B$2)/User_Model_Calcs!N4680)*SQRT(1-COS(RADIANS(User_Model_Calcs!I4680))^2*COS(RADIANS(User_Model_Calcs!B4680))^2)))</f>
        <v>30.722385408892364</v>
      </c>
      <c r="P4680">
        <f t="shared" si="444"/>
        <v>59.593883339736898</v>
      </c>
    </row>
    <row r="4681" spans="1:16" x14ac:dyDescent="0.25">
      <c r="A4681">
        <v>155.65</v>
      </c>
      <c r="B4681">
        <v>-29.742000000000001</v>
      </c>
      <c r="C4681">
        <v>3750</v>
      </c>
      <c r="D4681">
        <f t="shared" ca="1" si="443"/>
        <v>1.2</v>
      </c>
      <c r="E4681" s="1">
        <v>0.65</v>
      </c>
      <c r="F4681">
        <v>19.899999999999999</v>
      </c>
      <c r="G4681">
        <f t="shared" ca="1" si="445"/>
        <v>46.089820015575185</v>
      </c>
      <c r="H4681">
        <f t="shared" ca="1" si="442"/>
        <v>22.78257331482423</v>
      </c>
      <c r="I4681">
        <f>User_Model_Calcs!A4681-Sat_Data!$B$5</f>
        <v>45.650000000000006</v>
      </c>
      <c r="J4681">
        <f>(Earth_Data!$B$1/SQRT(1-Earth_Data!$B$2^2*SIN(RADIANS(User_Model_Calcs!B4681))^2))*COS(RADIANS(User_Model_Calcs!B4681))</f>
        <v>5542.5032099246382</v>
      </c>
      <c r="K4681">
        <f>((Earth_Data!$B$1*(1-Earth_Data!$B$2^2))/SQRT(1-Earth_Data!$B$2^2*SIN(RADIANS(User_Model_Calcs!B4681))^2))*SIN(RADIANS(User_Model_Calcs!B4681))</f>
        <v>-3145.5749543722559</v>
      </c>
      <c r="L4681">
        <f t="shared" si="446"/>
        <v>-29.576508597603784</v>
      </c>
      <c r="M4681">
        <f t="shared" si="447"/>
        <v>6372.9101378882579</v>
      </c>
      <c r="N4681">
        <f>SQRT(User_Model_Calcs!M4681^2+Sat_Data!$B$3^2-2*User_Model_Calcs!M4681*Sat_Data!$B$3*COS(RADIANS(L4681))*COS(RADIANS(I4681)))</f>
        <v>38622.593680753831</v>
      </c>
      <c r="O4681">
        <f>DEGREES(ACOS(((Earth_Data!$B$1+Sat_Data!$B$2)/User_Model_Calcs!N4681)*SQRT(1-COS(RADIANS(User_Model_Calcs!I4681))^2*COS(RADIANS(User_Model_Calcs!B4681))^2)))</f>
        <v>29.817738784984257</v>
      </c>
      <c r="P4681">
        <f t="shared" si="444"/>
        <v>64.12823725171026</v>
      </c>
    </row>
    <row r="4682" spans="1:16" x14ac:dyDescent="0.25">
      <c r="A4682">
        <v>141.61500000000001</v>
      </c>
      <c r="B4682">
        <v>-39.709000000000003</v>
      </c>
      <c r="C4682">
        <v>375</v>
      </c>
      <c r="D4682">
        <f t="shared" ca="1" si="443"/>
        <v>3</v>
      </c>
      <c r="E4682" s="1">
        <v>0.65</v>
      </c>
      <c r="F4682">
        <v>19.899999999999999</v>
      </c>
      <c r="G4682">
        <f t="shared" ca="1" si="445"/>
        <v>54.048620189015942</v>
      </c>
      <c r="H4682">
        <f t="shared" ca="1" si="442"/>
        <v>18.728602914641247</v>
      </c>
      <c r="I4682">
        <f>User_Model_Calcs!A4682-Sat_Data!$B$5</f>
        <v>31.615000000000009</v>
      </c>
      <c r="J4682">
        <f>(Earth_Data!$B$1/SQRT(1-Earth_Data!$B$2^2*SIN(RADIANS(User_Model_Calcs!B4682))^2))*COS(RADIANS(User_Model_Calcs!B4682))</f>
        <v>4913.4157393274336</v>
      </c>
      <c r="K4682">
        <f>((Earth_Data!$B$1*(1-Earth_Data!$B$2^2))/SQRT(1-Earth_Data!$B$2^2*SIN(RADIANS(User_Model_Calcs!B4682))^2))*SIN(RADIANS(User_Model_Calcs!B4682))</f>
        <v>-4053.1833152346276</v>
      </c>
      <c r="L4682">
        <f t="shared" si="446"/>
        <v>-39.519962121167602</v>
      </c>
      <c r="M4682">
        <f t="shared" si="447"/>
        <v>6369.4543890640207</v>
      </c>
      <c r="N4682">
        <f>SQRT(User_Model_Calcs!M4682^2+Sat_Data!$B$3^2-2*User_Model_Calcs!M4682*Sat_Data!$B$3*COS(RADIANS(L4682))*COS(RADIANS(I4682)))</f>
        <v>38282.333403966113</v>
      </c>
      <c r="O4682">
        <f>DEGREES(ACOS(((Earth_Data!$B$1+Sat_Data!$B$2)/User_Model_Calcs!N4682)*SQRT(1-COS(RADIANS(User_Model_Calcs!I4682))^2*COS(RADIANS(User_Model_Calcs!B4682))^2)))</f>
        <v>33.68207628126995</v>
      </c>
      <c r="P4682">
        <f t="shared" si="444"/>
        <v>43.934842316204026</v>
      </c>
    </row>
    <row r="4683" spans="1:16" x14ac:dyDescent="0.25">
      <c r="A4683">
        <v>150.71</v>
      </c>
      <c r="B4683">
        <v>-26.632999999999999</v>
      </c>
      <c r="C4683">
        <v>375</v>
      </c>
      <c r="D4683">
        <f t="shared" ca="1" si="443"/>
        <v>3</v>
      </c>
      <c r="E4683" s="1">
        <v>0.65</v>
      </c>
      <c r="F4683">
        <v>19.899999999999999</v>
      </c>
      <c r="G4683">
        <f t="shared" ca="1" si="445"/>
        <v>54.048620189015942</v>
      </c>
      <c r="H4683">
        <f t="shared" ca="1" si="442"/>
        <v>22.669338634569641</v>
      </c>
      <c r="I4683">
        <f>User_Model_Calcs!A4683-Sat_Data!$B$5</f>
        <v>40.710000000000008</v>
      </c>
      <c r="J4683">
        <f>(Earth_Data!$B$1/SQRT(1-Earth_Data!$B$2^2*SIN(RADIANS(User_Model_Calcs!B4683))^2))*COS(RADIANS(User_Model_Calcs!B4683))</f>
        <v>5705.2338967366577</v>
      </c>
      <c r="K4683">
        <f>((Earth_Data!$B$1*(1-Earth_Data!$B$2^2))/SQRT(1-Earth_Data!$B$2^2*SIN(RADIANS(User_Model_Calcs!B4683))^2))*SIN(RADIANS(User_Model_Calcs!B4683))</f>
        <v>-2841.9259531490688</v>
      </c>
      <c r="L4683">
        <f t="shared" si="446"/>
        <v>-26.479093904750162</v>
      </c>
      <c r="M4683">
        <f t="shared" si="447"/>
        <v>6373.871424782209</v>
      </c>
      <c r="N4683">
        <f>SQRT(User_Model_Calcs!M4683^2+Sat_Data!$B$3^2-2*User_Model_Calcs!M4683*Sat_Data!$B$3*COS(RADIANS(L4683))*COS(RADIANS(I4683)))</f>
        <v>38128.044123318788</v>
      </c>
      <c r="O4683">
        <f>DEGREES(ACOS(((Earth_Data!$B$1+Sat_Data!$B$2)/User_Model_Calcs!N4683)*SQRT(1-COS(RADIANS(User_Model_Calcs!I4683))^2*COS(RADIANS(User_Model_Calcs!B4683))^2)))</f>
        <v>35.581452209968852</v>
      </c>
      <c r="P4683">
        <f t="shared" si="444"/>
        <v>62.481267512204759</v>
      </c>
    </row>
    <row r="4684" spans="1:16" x14ac:dyDescent="0.25">
      <c r="A4684">
        <v>131.47635603982098</v>
      </c>
      <c r="B4684">
        <v>-36.304588318724868</v>
      </c>
      <c r="C4684">
        <v>2500</v>
      </c>
      <c r="D4684">
        <f t="shared" ca="1" si="443"/>
        <v>1.2</v>
      </c>
      <c r="E4684" s="1">
        <v>0.65</v>
      </c>
      <c r="F4684">
        <v>19.899999999999999</v>
      </c>
      <c r="G4684">
        <f t="shared" ca="1" si="445"/>
        <v>46.089820015575185</v>
      </c>
      <c r="H4684">
        <f t="shared" ca="1" si="442"/>
        <v>20.899025005965754</v>
      </c>
      <c r="I4684">
        <f>User_Model_Calcs!A4684-Sat_Data!$B$5</f>
        <v>21.476356039820985</v>
      </c>
      <c r="J4684">
        <f>(Earth_Data!$B$1/SQRT(1-Earth_Data!$B$2^2*SIN(RADIANS(User_Model_Calcs!B4684))^2))*COS(RADIANS(User_Model_Calcs!B4684))</f>
        <v>5146.0629567416336</v>
      </c>
      <c r="K4684">
        <f>((Earth_Data!$B$1*(1-Earth_Data!$B$2^2))/SQRT(1-Earth_Data!$B$2^2*SIN(RADIANS(User_Model_Calcs!B4684))^2))*SIN(RADIANS(User_Model_Calcs!B4684))</f>
        <v>-3755.4829905230008</v>
      </c>
      <c r="L4684">
        <f t="shared" si="446"/>
        <v>-36.121141551533974</v>
      </c>
      <c r="M4684">
        <f t="shared" si="447"/>
        <v>6370.6841427633208</v>
      </c>
      <c r="N4684">
        <f>SQRT(User_Model_Calcs!M4684^2+Sat_Data!$B$3^2-2*User_Model_Calcs!M4684*Sat_Data!$B$3*COS(RADIANS(L4684))*COS(RADIANS(I4684)))</f>
        <v>37610.796048615251</v>
      </c>
      <c r="O4684">
        <f>DEGREES(ACOS(((Earth_Data!$B$1+Sat_Data!$B$2)/User_Model_Calcs!N4684)*SQRT(1-COS(RADIANS(User_Model_Calcs!I4684))^2*COS(RADIANS(User_Model_Calcs!B4684))^2)))</f>
        <v>42.131531481389558</v>
      </c>
      <c r="P4684">
        <f t="shared" si="444"/>
        <v>33.603918001604733</v>
      </c>
    </row>
    <row r="4685" spans="1:16" x14ac:dyDescent="0.25">
      <c r="A4685">
        <v>122.08662436879985</v>
      </c>
      <c r="B4685">
        <v>-36.606999999999999</v>
      </c>
      <c r="C4685">
        <v>2500</v>
      </c>
      <c r="D4685">
        <f t="shared" ca="1" si="443"/>
        <v>1.2</v>
      </c>
      <c r="E4685" s="1">
        <v>0.65</v>
      </c>
      <c r="F4685">
        <v>19.899999999999999</v>
      </c>
      <c r="G4685">
        <f t="shared" ca="1" si="445"/>
        <v>46.089820015575185</v>
      </c>
      <c r="H4685">
        <f t="shared" ca="1" si="442"/>
        <v>14.30924594290383</v>
      </c>
      <c r="I4685">
        <f>User_Model_Calcs!A4685-Sat_Data!$B$5</f>
        <v>12.086624368799846</v>
      </c>
      <c r="J4685">
        <f>(Earth_Data!$B$1/SQRT(1-Earth_Data!$B$2^2*SIN(RADIANS(User_Model_Calcs!B4685))^2))*COS(RADIANS(User_Model_Calcs!B4685))</f>
        <v>5126.1228100628796</v>
      </c>
      <c r="K4685">
        <f>((Earth_Data!$B$1*(1-Earth_Data!$B$2^2))/SQRT(1-Earth_Data!$B$2^2*SIN(RADIANS(User_Model_Calcs!B4685))^2))*SIN(RADIANS(User_Model_Calcs!B4685))</f>
        <v>-3782.4740783591706</v>
      </c>
      <c r="L4685">
        <f t="shared" si="446"/>
        <v>-36.422950718756823</v>
      </c>
      <c r="M4685">
        <f t="shared" si="447"/>
        <v>6370.5765215799747</v>
      </c>
      <c r="N4685">
        <f>SQRT(User_Model_Calcs!M4685^2+Sat_Data!$B$3^2-2*User_Model_Calcs!M4685*Sat_Data!$B$3*COS(RADIANS(L4685))*COS(RADIANS(I4685)))</f>
        <v>37359.128521506689</v>
      </c>
      <c r="O4685">
        <f>DEGREES(ACOS(((Earth_Data!$B$1+Sat_Data!$B$2)/User_Model_Calcs!N4685)*SQRT(1-COS(RADIANS(User_Model_Calcs!I4685))^2*COS(RADIANS(User_Model_Calcs!B4685))^2)))</f>
        <v>45.633495187427542</v>
      </c>
      <c r="P4685">
        <f t="shared" si="444"/>
        <v>19.753016363871126</v>
      </c>
    </row>
    <row r="4686" spans="1:16" x14ac:dyDescent="0.25">
      <c r="A4686">
        <v>134.6157910151951</v>
      </c>
      <c r="B4686">
        <v>-30.219611173853885</v>
      </c>
      <c r="C4686">
        <v>2500</v>
      </c>
      <c r="D4686">
        <f t="shared" ca="1" si="443"/>
        <v>3</v>
      </c>
      <c r="E4686" s="1">
        <v>0.65</v>
      </c>
      <c r="F4686">
        <v>19.899999999999999</v>
      </c>
      <c r="G4686">
        <f t="shared" ca="1" si="445"/>
        <v>54.048620189015942</v>
      </c>
      <c r="H4686">
        <f t="shared" ca="1" si="442"/>
        <v>22.62739413757658</v>
      </c>
      <c r="I4686">
        <f>User_Model_Calcs!A4686-Sat_Data!$B$5</f>
        <v>24.6157910151951</v>
      </c>
      <c r="J4686">
        <f>(Earth_Data!$B$1/SQRT(1-Earth_Data!$B$2^2*SIN(RADIANS(User_Model_Calcs!B4686))^2))*COS(RADIANS(User_Model_Calcs!B4686))</f>
        <v>5516.0465296848333</v>
      </c>
      <c r="K4686">
        <f>((Earth_Data!$B$1*(1-Earth_Data!$B$2^2))/SQRT(1-Earth_Data!$B$2^2*SIN(RADIANS(User_Model_Calcs!B4686))^2))*SIN(RADIANS(User_Model_Calcs!B4686))</f>
        <v>-3191.4347365449048</v>
      </c>
      <c r="L4686">
        <f t="shared" si="446"/>
        <v>-30.052508534428235</v>
      </c>
      <c r="M4686">
        <f t="shared" si="447"/>
        <v>6372.7564675949716</v>
      </c>
      <c r="N4686">
        <f>SQRT(User_Model_Calcs!M4686^2+Sat_Data!$B$3^2-2*User_Model_Calcs!M4686*Sat_Data!$B$3*COS(RADIANS(L4686))*COS(RADIANS(I4686)))</f>
        <v>37356.940573501925</v>
      </c>
      <c r="O4686">
        <f>DEGREES(ACOS(((Earth_Data!$B$1+Sat_Data!$B$2)/User_Model_Calcs!N4686)*SQRT(1-COS(RADIANS(User_Model_Calcs!I4686))^2*COS(RADIANS(User_Model_Calcs!B4686))^2)))</f>
        <v>45.701831862119199</v>
      </c>
      <c r="P4686">
        <f t="shared" si="444"/>
        <v>42.311648081803021</v>
      </c>
    </row>
    <row r="4687" spans="1:16" x14ac:dyDescent="0.25">
      <c r="A4687">
        <v>154.37700000000001</v>
      </c>
      <c r="B4687">
        <v>-32.519999999999996</v>
      </c>
      <c r="C4687">
        <v>950</v>
      </c>
      <c r="D4687">
        <f t="shared" ca="1" si="443"/>
        <v>3</v>
      </c>
      <c r="E4687" s="1">
        <v>0.65</v>
      </c>
      <c r="F4687">
        <v>19.899999999999999</v>
      </c>
      <c r="G4687">
        <f t="shared" ca="1" si="445"/>
        <v>54.048620189015942</v>
      </c>
      <c r="H4687">
        <f t="shared" ca="1" si="442"/>
        <v>23.233652473161253</v>
      </c>
      <c r="I4687">
        <f>User_Model_Calcs!A4687-Sat_Data!$B$5</f>
        <v>44.37700000000001</v>
      </c>
      <c r="J4687">
        <f>(Earth_Data!$B$1/SQRT(1-Earth_Data!$B$2^2*SIN(RADIANS(User_Model_Calcs!B4687))^2))*COS(RADIANS(User_Model_Calcs!B4687))</f>
        <v>5383.2823582161691</v>
      </c>
      <c r="K4687">
        <f>((Earth_Data!$B$1*(1-Earth_Data!$B$2^2))/SQRT(1-Earth_Data!$B$2^2*SIN(RADIANS(User_Model_Calcs!B4687))^2))*SIN(RADIANS(User_Model_Calcs!B4687))</f>
        <v>-3409.1947461674995</v>
      </c>
      <c r="L4687">
        <f t="shared" si="446"/>
        <v>-32.345791924053799</v>
      </c>
      <c r="M4687">
        <f t="shared" si="447"/>
        <v>6371.9963720624883</v>
      </c>
      <c r="N4687">
        <f>SQRT(User_Model_Calcs!M4687^2+Sat_Data!$B$3^2-2*User_Model_Calcs!M4687*Sat_Data!$B$3*COS(RADIANS(L4687))*COS(RADIANS(I4687)))</f>
        <v>38651.590457154707</v>
      </c>
      <c r="O4687">
        <f>DEGREES(ACOS(((Earth_Data!$B$1+Sat_Data!$B$2)/User_Model_Calcs!N4687)*SQRT(1-COS(RADIANS(User_Model_Calcs!I4687))^2*COS(RADIANS(User_Model_Calcs!B4687))^2)))</f>
        <v>29.483312871829622</v>
      </c>
      <c r="P4687">
        <f t="shared" si="444"/>
        <v>61.214994044111187</v>
      </c>
    </row>
    <row r="4688" spans="1:16" x14ac:dyDescent="0.25">
      <c r="A4688">
        <v>119.566</v>
      </c>
      <c r="B4688">
        <v>-29.512</v>
      </c>
      <c r="C4688">
        <v>3750</v>
      </c>
      <c r="D4688">
        <f t="shared" ca="1" si="443"/>
        <v>1.2</v>
      </c>
      <c r="E4688" s="1">
        <v>0.65</v>
      </c>
      <c r="F4688">
        <v>19.899999999999999</v>
      </c>
      <c r="G4688">
        <f t="shared" ca="1" si="445"/>
        <v>46.089820015575185</v>
      </c>
      <c r="H4688">
        <f t="shared" ca="1" si="442"/>
        <v>20.082351778028936</v>
      </c>
      <c r="I4688">
        <f>User_Model_Calcs!A4688-Sat_Data!$B$5</f>
        <v>9.5660000000000025</v>
      </c>
      <c r="J4688">
        <f>(Earth_Data!$B$1/SQRT(1-Earth_Data!$B$2^2*SIN(RADIANS(User_Model_Calcs!B4688))^2))*COS(RADIANS(User_Model_Calcs!B4688))</f>
        <v>5555.1065123540238</v>
      </c>
      <c r="K4688">
        <f>((Earth_Data!$B$1*(1-Earth_Data!$B$2^2))/SQRT(1-Earth_Data!$B$2^2*SIN(RADIANS(User_Model_Calcs!B4688))^2))*SIN(RADIANS(User_Model_Calcs!B4688))</f>
        <v>-3123.4134532960575</v>
      </c>
      <c r="L4688">
        <f t="shared" si="446"/>
        <v>-29.347300863112963</v>
      </c>
      <c r="M4688">
        <f t="shared" si="447"/>
        <v>6372.983599839944</v>
      </c>
      <c r="N4688">
        <f>SQRT(User_Model_Calcs!M4688^2+Sat_Data!$B$3^2-2*User_Model_Calcs!M4688*Sat_Data!$B$3*COS(RADIANS(L4688))*COS(RADIANS(I4688)))</f>
        <v>36830.570985069753</v>
      </c>
      <c r="O4688">
        <f>DEGREES(ACOS(((Earth_Data!$B$1+Sat_Data!$B$2)/User_Model_Calcs!N4688)*SQRT(1-COS(RADIANS(User_Model_Calcs!I4688))^2*COS(RADIANS(User_Model_Calcs!B4688))^2)))</f>
        <v>54.002971247917884</v>
      </c>
      <c r="P4688">
        <f t="shared" si="444"/>
        <v>18.8865000979815</v>
      </c>
    </row>
    <row r="4689" spans="1:16" x14ac:dyDescent="0.25">
      <c r="A4689">
        <v>153.55112792139056</v>
      </c>
      <c r="B4689">
        <v>-24.335000000000001</v>
      </c>
      <c r="C4689">
        <v>950</v>
      </c>
      <c r="D4689">
        <f t="shared" ca="1" si="443"/>
        <v>0.75</v>
      </c>
      <c r="E4689" s="1">
        <v>0.65</v>
      </c>
      <c r="F4689">
        <v>19.899999999999999</v>
      </c>
      <c r="G4689">
        <f t="shared" ca="1" si="445"/>
        <v>42.007420362456692</v>
      </c>
      <c r="H4689">
        <f t="shared" ca="1" si="442"/>
        <v>21.381933265662489</v>
      </c>
      <c r="I4689">
        <f>User_Model_Calcs!A4689-Sat_Data!$B$5</f>
        <v>43.55112792139056</v>
      </c>
      <c r="J4689">
        <f>(Earth_Data!$B$1/SQRT(1-Earth_Data!$B$2^2*SIN(RADIANS(User_Model_Calcs!B4689))^2))*COS(RADIANS(User_Model_Calcs!B4689))</f>
        <v>5814.7591640739729</v>
      </c>
      <c r="K4689">
        <f>((Earth_Data!$B$1*(1-Earth_Data!$B$2^2))/SQRT(1-Earth_Data!$B$2^2*SIN(RADIANS(User_Model_Calcs!B4689))^2))*SIN(RADIANS(User_Model_Calcs!B4689))</f>
        <v>-2612.1369552042438</v>
      </c>
      <c r="L4689">
        <f t="shared" si="446"/>
        <v>-24.190822526467255</v>
      </c>
      <c r="M4689">
        <f t="shared" si="447"/>
        <v>6374.5339915107479</v>
      </c>
      <c r="N4689">
        <f>SQRT(User_Model_Calcs!M4689^2+Sat_Data!$B$3^2-2*User_Model_Calcs!M4689*Sat_Data!$B$3*COS(RADIANS(L4689))*COS(RADIANS(I4689)))</f>
        <v>38250.024705932861</v>
      </c>
      <c r="O4689">
        <f>DEGREES(ACOS(((Earth_Data!$B$1+Sat_Data!$B$2)/User_Model_Calcs!N4689)*SQRT(1-COS(RADIANS(User_Model_Calcs!I4689))^2*COS(RADIANS(User_Model_Calcs!B4689))^2)))</f>
        <v>34.127858881581787</v>
      </c>
      <c r="P4689">
        <f t="shared" si="444"/>
        <v>66.565344546626093</v>
      </c>
    </row>
    <row r="4690" spans="1:16" x14ac:dyDescent="0.25">
      <c r="A4690">
        <v>127.43847608250576</v>
      </c>
      <c r="B4690">
        <v>-30.493098188138582</v>
      </c>
      <c r="C4690">
        <v>2500</v>
      </c>
      <c r="D4690">
        <f t="shared" ca="1" si="443"/>
        <v>3</v>
      </c>
      <c r="E4690" s="1">
        <v>0.65</v>
      </c>
      <c r="F4690">
        <v>19.899999999999999</v>
      </c>
      <c r="G4690">
        <f t="shared" ca="1" si="445"/>
        <v>54.048620189015942</v>
      </c>
      <c r="H4690">
        <f t="shared" ca="1" si="442"/>
        <v>16.310951641553338</v>
      </c>
      <c r="I4690">
        <f>User_Model_Calcs!A4690-Sat_Data!$B$5</f>
        <v>17.438476082505758</v>
      </c>
      <c r="J4690">
        <f>(Earth_Data!$B$1/SQRT(1-Earth_Data!$B$2^2*SIN(RADIANS(User_Model_Calcs!B4690))^2))*COS(RADIANS(User_Model_Calcs!B4690))</f>
        <v>5500.7243522774652</v>
      </c>
      <c r="K4690">
        <f>((Earth_Data!$B$1*(1-Earth_Data!$B$2^2))/SQRT(1-Earth_Data!$B$2^2*SIN(RADIANS(User_Model_Calcs!B4690))^2))*SIN(RADIANS(User_Model_Calcs!B4690))</f>
        <v>-3217.5963941577761</v>
      </c>
      <c r="L4690">
        <f t="shared" si="446"/>
        <v>-30.325093710446996</v>
      </c>
      <c r="M4690">
        <f t="shared" si="447"/>
        <v>6372.6678052002253</v>
      </c>
      <c r="N4690">
        <f>SQRT(User_Model_Calcs!M4690^2+Sat_Data!$B$3^2-2*User_Model_Calcs!M4690*Sat_Data!$B$3*COS(RADIANS(L4690))*COS(RADIANS(I4690)))</f>
        <v>37092.837711921085</v>
      </c>
      <c r="O4690">
        <f>DEGREES(ACOS(((Earth_Data!$B$1+Sat_Data!$B$2)/User_Model_Calcs!N4690)*SQRT(1-COS(RADIANS(User_Model_Calcs!I4690))^2*COS(RADIANS(User_Model_Calcs!B4690))^2)))</f>
        <v>49.668756621884377</v>
      </c>
      <c r="P4690">
        <f t="shared" si="444"/>
        <v>31.758866415804196</v>
      </c>
    </row>
    <row r="4691" spans="1:16" x14ac:dyDescent="0.25">
      <c r="A4691" s="5">
        <v>152.91200000000001</v>
      </c>
      <c r="B4691">
        <v>-27.306000000000001</v>
      </c>
      <c r="C4691">
        <v>5000</v>
      </c>
      <c r="D4691">
        <f t="shared" ca="1" si="443"/>
        <v>0.75</v>
      </c>
      <c r="E4691" s="1">
        <v>0.65</v>
      </c>
      <c r="F4691">
        <v>19.899999999999999</v>
      </c>
      <c r="G4691">
        <f t="shared" ca="1" si="445"/>
        <v>42.007420362456692</v>
      </c>
      <c r="H4691">
        <f t="shared" ca="1" si="442"/>
        <v>16.570116166151504</v>
      </c>
      <c r="I4691">
        <f>User_Model_Calcs!A4691-Sat_Data!$B$5</f>
        <v>42.912000000000006</v>
      </c>
      <c r="J4691">
        <f>(Earth_Data!$B$1/SQRT(1-Earth_Data!$B$2^2*SIN(RADIANS(User_Model_Calcs!B4691))^2))*COS(RADIANS(User_Model_Calcs!B4691))</f>
        <v>5671.4151695961518</v>
      </c>
      <c r="K4691">
        <f>((Earth_Data!$B$1*(1-Earth_Data!$B$2^2))/SQRT(1-Earth_Data!$B$2^2*SIN(RADIANS(User_Model_Calcs!B4691))^2))*SIN(RADIANS(User_Model_Calcs!B4691))</f>
        <v>-2908.3863638886078</v>
      </c>
      <c r="L4691">
        <f t="shared" si="446"/>
        <v>-27.149428356015875</v>
      </c>
      <c r="M4691">
        <f t="shared" si="447"/>
        <v>6373.6693723143926</v>
      </c>
      <c r="N4691">
        <f>SQRT(User_Model_Calcs!M4691^2+Sat_Data!$B$3^2-2*User_Model_Calcs!M4691*Sat_Data!$B$3*COS(RADIANS(L4691))*COS(RADIANS(I4691)))</f>
        <v>38316.577180616172</v>
      </c>
      <c r="O4691">
        <f>DEGREES(ACOS(((Earth_Data!$B$1+Sat_Data!$B$2)/User_Model_Calcs!N4691)*SQRT(1-COS(RADIANS(User_Model_Calcs!I4691))^2*COS(RADIANS(User_Model_Calcs!B4691))^2)))</f>
        <v>33.33203414513364</v>
      </c>
      <c r="P4691">
        <f t="shared" si="444"/>
        <v>63.735570940987834</v>
      </c>
    </row>
    <row r="4692" spans="1:16" x14ac:dyDescent="0.25">
      <c r="A4692">
        <v>110.684</v>
      </c>
      <c r="B4692">
        <v>-28.274999999999999</v>
      </c>
      <c r="C4692">
        <v>4700</v>
      </c>
      <c r="D4692">
        <f t="shared" ca="1" si="443"/>
        <v>3</v>
      </c>
      <c r="E4692" s="1">
        <v>0.65</v>
      </c>
      <c r="F4692">
        <v>19.899999999999999</v>
      </c>
      <c r="G4692">
        <f t="shared" ca="1" si="445"/>
        <v>54.048620189015942</v>
      </c>
      <c r="H4692">
        <f t="shared" ca="1" si="442"/>
        <v>18.212243556051376</v>
      </c>
      <c r="I4692">
        <f>User_Model_Calcs!A4692-Sat_Data!$B$5</f>
        <v>0.6839999999999975</v>
      </c>
      <c r="J4692">
        <f>(Earth_Data!$B$1/SQRT(1-Earth_Data!$B$2^2*SIN(RADIANS(User_Model_Calcs!B4692))^2))*COS(RADIANS(User_Model_Calcs!B4692))</f>
        <v>5621.3505093934518</v>
      </c>
      <c r="K4692">
        <f>((Earth_Data!$B$1*(1-Earth_Data!$B$2^2))/SQRT(1-Earth_Data!$B$2^2*SIN(RADIANS(User_Model_Calcs!B4692))^2))*SIN(RADIANS(User_Model_Calcs!B4692))</f>
        <v>-3003.3805705977798</v>
      </c>
      <c r="L4692">
        <f t="shared" si="446"/>
        <v>-28.114741692213322</v>
      </c>
      <c r="M4692">
        <f t="shared" si="447"/>
        <v>6373.3724511676128</v>
      </c>
      <c r="N4692">
        <f>SQRT(User_Model_Calcs!M4692^2+Sat_Data!$B$3^2-2*User_Model_Calcs!M4692*Sat_Data!$B$3*COS(RADIANS(L4692))*COS(RADIANS(I4692)))</f>
        <v>36666.463389880417</v>
      </c>
      <c r="O4692">
        <f>DEGREES(ACOS(((Earth_Data!$B$1+Sat_Data!$B$2)/User_Model_Calcs!N4692)*SQRT(1-COS(RADIANS(User_Model_Calcs!I4692))^2*COS(RADIANS(User_Model_Calcs!B4692))^2)))</f>
        <v>56.984622682837085</v>
      </c>
      <c r="P4692">
        <f t="shared" si="444"/>
        <v>1.443702709147229</v>
      </c>
    </row>
    <row r="4693" spans="1:16" x14ac:dyDescent="0.25">
      <c r="A4693">
        <v>114.086</v>
      </c>
      <c r="B4693">
        <v>-35.221000000000004</v>
      </c>
      <c r="C4693">
        <v>950</v>
      </c>
      <c r="D4693">
        <f t="shared" ca="1" si="443"/>
        <v>1.2</v>
      </c>
      <c r="E4693" s="1">
        <v>0.65</v>
      </c>
      <c r="F4693">
        <v>19.899999999999999</v>
      </c>
      <c r="G4693">
        <f t="shared" ca="1" si="445"/>
        <v>46.089820015575185</v>
      </c>
      <c r="H4693">
        <f t="shared" ca="1" si="442"/>
        <v>17.748470011722226</v>
      </c>
      <c r="I4693">
        <f>User_Model_Calcs!A4693-Sat_Data!$B$5</f>
        <v>4.0859999999999985</v>
      </c>
      <c r="J4693">
        <f>(Earth_Data!$B$1/SQRT(1-Earth_Data!$B$2^2*SIN(RADIANS(User_Model_Calcs!B4693))^2))*COS(RADIANS(User_Model_Calcs!B4693))</f>
        <v>5216.3275818387547</v>
      </c>
      <c r="K4693">
        <f>((Earth_Data!$B$1*(1-Earth_Data!$B$2^2))/SQRT(1-Earth_Data!$B$2^2*SIN(RADIANS(User_Model_Calcs!B4693))^2))*SIN(RADIANS(User_Model_Calcs!B4693))</f>
        <v>-3657.9252785956264</v>
      </c>
      <c r="L4693">
        <f t="shared" si="446"/>
        <v>-35.039878964451631</v>
      </c>
      <c r="M4693">
        <f t="shared" si="447"/>
        <v>6371.0666912880961</v>
      </c>
      <c r="N4693">
        <f>SQRT(User_Model_Calcs!M4693^2+Sat_Data!$B$3^2-2*User_Model_Calcs!M4693*Sat_Data!$B$3*COS(RADIANS(L4693))*COS(RADIANS(I4693)))</f>
        <v>37143.496692870809</v>
      </c>
      <c r="O4693">
        <f>DEGREES(ACOS(((Earth_Data!$B$1+Sat_Data!$B$2)/User_Model_Calcs!N4693)*SQRT(1-COS(RADIANS(User_Model_Calcs!I4693))^2*COS(RADIANS(User_Model_Calcs!B4693))^2)))</f>
        <v>48.851407730314428</v>
      </c>
      <c r="P4693">
        <f t="shared" si="444"/>
        <v>7.0608218631826976</v>
      </c>
    </row>
    <row r="4694" spans="1:16" x14ac:dyDescent="0.25">
      <c r="A4694">
        <v>141.53700000000001</v>
      </c>
      <c r="B4694">
        <v>-30.072000000000003</v>
      </c>
      <c r="C4694">
        <v>1250</v>
      </c>
      <c r="D4694">
        <f t="shared" ca="1" si="443"/>
        <v>3</v>
      </c>
      <c r="E4694" s="1">
        <v>0.65</v>
      </c>
      <c r="F4694">
        <v>19.899999999999999</v>
      </c>
      <c r="G4694">
        <f t="shared" ca="1" si="445"/>
        <v>54.048620189015942</v>
      </c>
      <c r="H4694">
        <f t="shared" ca="1" si="442"/>
        <v>20.419692546881727</v>
      </c>
      <c r="I4694">
        <f>User_Model_Calcs!A4694-Sat_Data!$B$5</f>
        <v>31.537000000000006</v>
      </c>
      <c r="J4694">
        <f>(Earth_Data!$B$1/SQRT(1-Earth_Data!$B$2^2*SIN(RADIANS(User_Model_Calcs!B4694))^2))*COS(RADIANS(User_Model_Calcs!B4694))</f>
        <v>5524.2642779056196</v>
      </c>
      <c r="K4694">
        <f>((Earth_Data!$B$1*(1-Earth_Data!$B$2^2))/SQRT(1-Earth_Data!$B$2^2*SIN(RADIANS(User_Model_Calcs!B4694))^2))*SIN(RADIANS(User_Model_Calcs!B4694))</f>
        <v>-3177.2844620480337</v>
      </c>
      <c r="L4694">
        <f t="shared" si="446"/>
        <v>-29.90539041828011</v>
      </c>
      <c r="M4694">
        <f t="shared" si="447"/>
        <v>6372.8041210220763</v>
      </c>
      <c r="N4694">
        <f>SQRT(User_Model_Calcs!M4694^2+Sat_Data!$B$3^2-2*User_Model_Calcs!M4694*Sat_Data!$B$3*COS(RADIANS(L4694))*COS(RADIANS(I4694)))</f>
        <v>37701.203273037318</v>
      </c>
      <c r="O4694">
        <f>DEGREES(ACOS(((Earth_Data!$B$1+Sat_Data!$B$2)/User_Model_Calcs!N4694)*SQRT(1-COS(RADIANS(User_Model_Calcs!I4694))^2*COS(RADIANS(User_Model_Calcs!B4694))^2)))</f>
        <v>40.957574132439468</v>
      </c>
      <c r="P4694">
        <f t="shared" si="444"/>
        <v>50.76777507950321</v>
      </c>
    </row>
    <row r="4695" spans="1:16" x14ac:dyDescent="0.25">
      <c r="A4695">
        <v>122.233</v>
      </c>
      <c r="B4695">
        <v>-30.067999999999998</v>
      </c>
      <c r="C4695">
        <v>950</v>
      </c>
      <c r="D4695">
        <f t="shared" ca="1" si="443"/>
        <v>1.2</v>
      </c>
      <c r="E4695" s="1">
        <v>0.65</v>
      </c>
      <c r="F4695">
        <v>19.899999999999999</v>
      </c>
      <c r="G4695">
        <f t="shared" ca="1" si="445"/>
        <v>46.089820015575185</v>
      </c>
      <c r="H4695">
        <f t="shared" ref="H4695:H4758" ca="1" si="448">RAND()*(24-14)+14</f>
        <v>23.700661768243812</v>
      </c>
      <c r="I4695">
        <f>User_Model_Calcs!A4695-Sat_Data!$B$5</f>
        <v>12.233000000000004</v>
      </c>
      <c r="J4695">
        <f>(Earth_Data!$B$1/SQRT(1-Earth_Data!$B$2^2*SIN(RADIANS(User_Model_Calcs!B4695))^2))*COS(RADIANS(User_Model_Calcs!B4695))</f>
        <v>5524.4864542266405</v>
      </c>
      <c r="K4695">
        <f>((Earth_Data!$B$1*(1-Earth_Data!$B$2^2))/SQRT(1-Earth_Data!$B$2^2*SIN(RADIANS(User_Model_Calcs!B4695))^2))*SIN(RADIANS(User_Model_Calcs!B4695))</f>
        <v>-3176.900724837938</v>
      </c>
      <c r="L4695">
        <f t="shared" si="446"/>
        <v>-29.901403840573387</v>
      </c>
      <c r="M4695">
        <f t="shared" si="447"/>
        <v>6372.805410367514</v>
      </c>
      <c r="N4695">
        <f>SQRT(User_Model_Calcs!M4695^2+Sat_Data!$B$3^2-2*User_Model_Calcs!M4695*Sat_Data!$B$3*COS(RADIANS(L4695))*COS(RADIANS(I4695)))</f>
        <v>36920.657579289305</v>
      </c>
      <c r="O4695">
        <f>DEGREES(ACOS(((Earth_Data!$B$1+Sat_Data!$B$2)/User_Model_Calcs!N4695)*SQRT(1-COS(RADIANS(User_Model_Calcs!I4695))^2*COS(RADIANS(User_Model_Calcs!B4695))^2)))</f>
        <v>52.460913861796605</v>
      </c>
      <c r="P4695">
        <f t="shared" si="444"/>
        <v>23.39967872139805</v>
      </c>
    </row>
    <row r="4696" spans="1:16" x14ac:dyDescent="0.25">
      <c r="A4696">
        <v>156.292</v>
      </c>
      <c r="B4696">
        <v>-38.015000000000001</v>
      </c>
      <c r="C4696">
        <v>2500</v>
      </c>
      <c r="D4696">
        <f t="shared" ca="1" si="443"/>
        <v>0.75</v>
      </c>
      <c r="E4696" s="1">
        <v>0.65</v>
      </c>
      <c r="F4696">
        <v>19.899999999999999</v>
      </c>
      <c r="G4696">
        <f t="shared" ca="1" si="445"/>
        <v>42.007420362456692</v>
      </c>
      <c r="H4696">
        <f t="shared" ca="1" si="448"/>
        <v>16.574527677639445</v>
      </c>
      <c r="I4696">
        <f>User_Model_Calcs!A4696-Sat_Data!$B$5</f>
        <v>46.292000000000002</v>
      </c>
      <c r="J4696">
        <f>(Earth_Data!$B$1/SQRT(1-Earth_Data!$B$2^2*SIN(RADIANS(User_Model_Calcs!B4696))^2))*COS(RADIANS(User_Model_Calcs!B4696))</f>
        <v>5031.4065978918434</v>
      </c>
      <c r="K4696">
        <f>((Earth_Data!$B$1*(1-Earth_Data!$B$2^2))/SQRT(1-Earth_Data!$B$2^2*SIN(RADIANS(User_Model_Calcs!B4696))^2))*SIN(RADIANS(User_Model_Calcs!B4696))</f>
        <v>-3906.7572473038194</v>
      </c>
      <c r="L4696">
        <f t="shared" si="446"/>
        <v>-37.828415759687054</v>
      </c>
      <c r="M4696">
        <f t="shared" si="447"/>
        <v>6370.0709998139337</v>
      </c>
      <c r="N4696">
        <f>SQRT(User_Model_Calcs!M4696^2+Sat_Data!$B$3^2-2*User_Model_Calcs!M4696*Sat_Data!$B$3*COS(RADIANS(L4696))*COS(RADIANS(I4696)))</f>
        <v>39054.004593532198</v>
      </c>
      <c r="O4696">
        <f>DEGREES(ACOS(((Earth_Data!$B$1+Sat_Data!$B$2)/User_Model_Calcs!N4696)*SQRT(1-COS(RADIANS(User_Model_Calcs!I4696))^2*COS(RADIANS(User_Model_Calcs!B4696))^2)))</f>
        <v>25.091259479539541</v>
      </c>
      <c r="P4696">
        <f t="shared" si="444"/>
        <v>59.514654589944875</v>
      </c>
    </row>
    <row r="4697" spans="1:16" x14ac:dyDescent="0.25">
      <c r="A4697">
        <v>118.96899999999999</v>
      </c>
      <c r="B4697">
        <v>-32.927</v>
      </c>
      <c r="C4697">
        <v>375</v>
      </c>
      <c r="D4697">
        <f t="shared" ca="1" si="443"/>
        <v>1.2</v>
      </c>
      <c r="E4697" s="1">
        <v>0.65</v>
      </c>
      <c r="F4697">
        <v>19.899999999999999</v>
      </c>
      <c r="G4697">
        <f t="shared" ca="1" si="445"/>
        <v>46.089820015575185</v>
      </c>
      <c r="H4697">
        <f t="shared" ca="1" si="448"/>
        <v>20.36027939389454</v>
      </c>
      <c r="I4697">
        <f>User_Model_Calcs!A4697-Sat_Data!$B$5</f>
        <v>8.9689999999999941</v>
      </c>
      <c r="J4697">
        <f>(Earth_Data!$B$1/SQRT(1-Earth_Data!$B$2^2*SIN(RADIANS(User_Model_Calcs!B4697))^2))*COS(RADIANS(User_Model_Calcs!B4697))</f>
        <v>5358.8824715097562</v>
      </c>
      <c r="K4697">
        <f>((Earth_Data!$B$1*(1-Earth_Data!$B$2^2))/SQRT(1-Earth_Data!$B$2^2*SIN(RADIANS(User_Model_Calcs!B4697))^2))*SIN(RADIANS(User_Model_Calcs!B4697))</f>
        <v>-3447.1672050413154</v>
      </c>
      <c r="L4697">
        <f t="shared" si="446"/>
        <v>-32.751649956350327</v>
      </c>
      <c r="M4697">
        <f t="shared" si="447"/>
        <v>6371.8586835370779</v>
      </c>
      <c r="N4697">
        <f>SQRT(User_Model_Calcs!M4697^2+Sat_Data!$B$3^2-2*User_Model_Calcs!M4697*Sat_Data!$B$3*COS(RADIANS(L4697))*COS(RADIANS(I4697)))</f>
        <v>37040.997078321052</v>
      </c>
      <c r="O4697">
        <f>DEGREES(ACOS(((Earth_Data!$B$1+Sat_Data!$B$2)/User_Model_Calcs!N4697)*SQRT(1-COS(RADIANS(User_Model_Calcs!I4697))^2*COS(RADIANS(User_Model_Calcs!B4697))^2)))</f>
        <v>50.474004010186896</v>
      </c>
      <c r="P4697">
        <f t="shared" si="444"/>
        <v>16.191073021471603</v>
      </c>
    </row>
    <row r="4698" spans="1:16" x14ac:dyDescent="0.25">
      <c r="A4698">
        <v>153.65299999999999</v>
      </c>
      <c r="B4698">
        <v>-35.733000000000004</v>
      </c>
      <c r="C4698">
        <v>400</v>
      </c>
      <c r="D4698">
        <f t="shared" ca="1" si="443"/>
        <v>0.75</v>
      </c>
      <c r="E4698" s="1">
        <v>0.65</v>
      </c>
      <c r="F4698">
        <v>19.899999999999999</v>
      </c>
      <c r="G4698">
        <f t="shared" ca="1" si="445"/>
        <v>42.007420362456692</v>
      </c>
      <c r="H4698">
        <f t="shared" ca="1" si="448"/>
        <v>19.483559346095142</v>
      </c>
      <c r="I4698">
        <f>User_Model_Calcs!A4698-Sat_Data!$B$5</f>
        <v>43.652999999999992</v>
      </c>
      <c r="J4698">
        <f>(Earth_Data!$B$1/SQRT(1-Earth_Data!$B$2^2*SIN(RADIANS(User_Model_Calcs!B4698))^2))*COS(RADIANS(User_Model_Calcs!B4698))</f>
        <v>5183.358795000102</v>
      </c>
      <c r="K4698">
        <f>((Earth_Data!$B$1*(1-Earth_Data!$B$2^2))/SQRT(1-Earth_Data!$B$2^2*SIN(RADIANS(User_Model_Calcs!B4698))^2))*SIN(RADIANS(User_Model_Calcs!B4698))</f>
        <v>-3704.1850754047814</v>
      </c>
      <c r="L4698">
        <f t="shared" si="446"/>
        <v>-35.550747649858735</v>
      </c>
      <c r="M4698">
        <f t="shared" si="447"/>
        <v>6370.8865529497889</v>
      </c>
      <c r="N4698">
        <f>SQRT(User_Model_Calcs!M4698^2+Sat_Data!$B$3^2-2*User_Model_Calcs!M4698*Sat_Data!$B$3*COS(RADIANS(L4698))*COS(RADIANS(I4698)))</f>
        <v>38757.497916023029</v>
      </c>
      <c r="O4698">
        <f>DEGREES(ACOS(((Earth_Data!$B$1+Sat_Data!$B$2)/User_Model_Calcs!N4698)*SQRT(1-COS(RADIANS(User_Model_Calcs!I4698))^2*COS(RADIANS(User_Model_Calcs!B4698))^2)))</f>
        <v>28.298589008564562</v>
      </c>
      <c r="P4698">
        <f t="shared" si="444"/>
        <v>58.527746423923503</v>
      </c>
    </row>
    <row r="4699" spans="1:16" x14ac:dyDescent="0.25">
      <c r="A4699">
        <v>147.61500000000001</v>
      </c>
      <c r="B4699">
        <v>-36.709000000000003</v>
      </c>
      <c r="C4699">
        <v>375</v>
      </c>
      <c r="D4699">
        <f t="shared" ca="1" si="443"/>
        <v>3</v>
      </c>
      <c r="E4699" s="1">
        <v>0.65</v>
      </c>
      <c r="F4699">
        <v>19.899999999999999</v>
      </c>
      <c r="G4699">
        <f t="shared" ca="1" si="445"/>
        <v>54.048620189015942</v>
      </c>
      <c r="H4699">
        <f t="shared" ca="1" si="448"/>
        <v>16.350718550030606</v>
      </c>
      <c r="I4699">
        <f>User_Model_Calcs!A4699-Sat_Data!$B$5</f>
        <v>37.615000000000009</v>
      </c>
      <c r="J4699">
        <f>(Earth_Data!$B$1/SQRT(1-Earth_Data!$B$2^2*SIN(RADIANS(User_Model_Calcs!B4699))^2))*COS(RADIANS(User_Model_Calcs!B4699))</f>
        <v>5119.3649035555045</v>
      </c>
      <c r="K4699">
        <f>((Earth_Data!$B$1*(1-Earth_Data!$B$2^2))/SQRT(1-Earth_Data!$B$2^2*SIN(RADIANS(User_Model_Calcs!B4699))^2))*SIN(RADIANS(User_Model_Calcs!B4699))</f>
        <v>-3791.5543892417859</v>
      </c>
      <c r="L4699">
        <f t="shared" si="446"/>
        <v>-36.524752106011867</v>
      </c>
      <c r="M4699">
        <f t="shared" si="447"/>
        <v>6370.5401421178176</v>
      </c>
      <c r="N4699">
        <f>SQRT(User_Model_Calcs!M4699^2+Sat_Data!$B$3^2-2*User_Model_Calcs!M4699*Sat_Data!$B$3*COS(RADIANS(L4699))*COS(RADIANS(I4699)))</f>
        <v>38424.344907185383</v>
      </c>
      <c r="O4699">
        <f>DEGREES(ACOS(((Earth_Data!$B$1+Sat_Data!$B$2)/User_Model_Calcs!N4699)*SQRT(1-COS(RADIANS(User_Model_Calcs!I4699))^2*COS(RADIANS(User_Model_Calcs!B4699))^2)))</f>
        <v>32.041152280809499</v>
      </c>
      <c r="P4699">
        <f t="shared" si="444"/>
        <v>52.19657063560264</v>
      </c>
    </row>
    <row r="4700" spans="1:16" x14ac:dyDescent="0.25">
      <c r="A4700">
        <v>146.06800000000001</v>
      </c>
      <c r="B4700">
        <v>-36.597000000000001</v>
      </c>
      <c r="C4700">
        <v>950</v>
      </c>
      <c r="D4700">
        <f t="shared" ca="1" si="443"/>
        <v>0.75</v>
      </c>
      <c r="E4700" s="1">
        <v>0.65</v>
      </c>
      <c r="F4700">
        <v>19.899999999999999</v>
      </c>
      <c r="G4700">
        <f t="shared" ca="1" si="445"/>
        <v>42.007420362456692</v>
      </c>
      <c r="H4700">
        <f t="shared" ca="1" si="448"/>
        <v>16.154659169014792</v>
      </c>
      <c r="I4700">
        <f>User_Model_Calcs!A4700-Sat_Data!$B$5</f>
        <v>36.068000000000012</v>
      </c>
      <c r="J4700">
        <f>(Earth_Data!$B$1/SQRT(1-Earth_Data!$B$2^2*SIN(RADIANS(User_Model_Calcs!B4700))^2))*COS(RADIANS(User_Model_Calcs!B4700))</f>
        <v>5126.7844733567845</v>
      </c>
      <c r="K4700">
        <f>((Earth_Data!$B$1*(1-Earth_Data!$B$2^2))/SQRT(1-Earth_Data!$B$2^2*SIN(RADIANS(User_Model_Calcs!B4700))^2))*SIN(RADIANS(User_Model_Calcs!B4700))</f>
        <v>-3781.5832129468204</v>
      </c>
      <c r="L4700">
        <f t="shared" si="446"/>
        <v>-36.412970315853059</v>
      </c>
      <c r="M4700">
        <f t="shared" si="447"/>
        <v>6370.580086043452</v>
      </c>
      <c r="N4700">
        <f>SQRT(User_Model_Calcs!M4700^2+Sat_Data!$B$3^2-2*User_Model_Calcs!M4700*Sat_Data!$B$3*COS(RADIANS(L4700))*COS(RADIANS(I4700)))</f>
        <v>38326.702917114621</v>
      </c>
      <c r="O4700">
        <f>DEGREES(ACOS(((Earth_Data!$B$1+Sat_Data!$B$2)/User_Model_Calcs!N4700)*SQRT(1-COS(RADIANS(User_Model_Calcs!I4700))^2*COS(RADIANS(User_Model_Calcs!B4700))^2)))</f>
        <v>33.175167731045555</v>
      </c>
      <c r="P4700">
        <f t="shared" si="444"/>
        <v>50.698623808868042</v>
      </c>
    </row>
    <row r="4701" spans="1:16" x14ac:dyDescent="0.25">
      <c r="A4701">
        <v>133.71214390600215</v>
      </c>
      <c r="B4701">
        <v>-36.564</v>
      </c>
      <c r="C4701">
        <v>2500</v>
      </c>
      <c r="D4701">
        <f t="shared" ca="1" si="443"/>
        <v>0.75</v>
      </c>
      <c r="E4701" s="1">
        <v>0.65</v>
      </c>
      <c r="F4701">
        <v>19.899999999999999</v>
      </c>
      <c r="G4701">
        <f t="shared" ca="1" si="445"/>
        <v>42.007420362456692</v>
      </c>
      <c r="H4701">
        <f t="shared" ca="1" si="448"/>
        <v>14.099291644812471</v>
      </c>
      <c r="I4701">
        <f>User_Model_Calcs!A4701-Sat_Data!$B$5</f>
        <v>23.712143906002154</v>
      </c>
      <c r="J4701">
        <f>(Earth_Data!$B$1/SQRT(1-Earth_Data!$B$2^2*SIN(RADIANS(User_Model_Calcs!B4701))^2))*COS(RADIANS(User_Model_Calcs!B4701))</f>
        <v>5128.9668509873545</v>
      </c>
      <c r="K4701">
        <f>((Earth_Data!$B$1*(1-Earth_Data!$B$2^2))/SQRT(1-Earth_Data!$B$2^2*SIN(RADIANS(User_Model_Calcs!B4701))^2))*SIN(RADIANS(User_Model_Calcs!B4701))</f>
        <v>-3778.6425486174867</v>
      </c>
      <c r="L4701">
        <f t="shared" si="446"/>
        <v>-36.380035144884616</v>
      </c>
      <c r="M4701">
        <f t="shared" si="447"/>
        <v>6370.5918460335852</v>
      </c>
      <c r="N4701">
        <f>SQRT(User_Model_Calcs!M4701^2+Sat_Data!$B$3^2-2*User_Model_Calcs!M4701*Sat_Data!$B$3*COS(RADIANS(L4701))*COS(RADIANS(I4701)))</f>
        <v>37714.670941886237</v>
      </c>
      <c r="O4701">
        <f>DEGREES(ACOS(((Earth_Data!$B$1+Sat_Data!$B$2)/User_Model_Calcs!N4701)*SQRT(1-COS(RADIANS(User_Model_Calcs!I4701))^2*COS(RADIANS(User_Model_Calcs!B4701))^2)))</f>
        <v>40.747148972706704</v>
      </c>
      <c r="P4701">
        <f t="shared" si="444"/>
        <v>36.401197481980219</v>
      </c>
    </row>
    <row r="4702" spans="1:16" x14ac:dyDescent="0.25">
      <c r="A4702">
        <v>154.58000000000001</v>
      </c>
      <c r="B4702">
        <v>-27.901011206128459</v>
      </c>
      <c r="C4702">
        <v>4700</v>
      </c>
      <c r="D4702">
        <f t="shared" ca="1" si="443"/>
        <v>3</v>
      </c>
      <c r="E4702" s="1">
        <v>0.65</v>
      </c>
      <c r="F4702">
        <v>19.899999999999999</v>
      </c>
      <c r="G4702">
        <f t="shared" ca="1" si="445"/>
        <v>54.048620189015942</v>
      </c>
      <c r="H4702">
        <f t="shared" ca="1" si="448"/>
        <v>18.829811633148889</v>
      </c>
      <c r="I4702">
        <f>User_Model_Calcs!A4702-Sat_Data!$B$5</f>
        <v>44.580000000000013</v>
      </c>
      <c r="J4702">
        <f>(Earth_Data!$B$1/SQRT(1-Earth_Data!$B$2^2*SIN(RADIANS(User_Model_Calcs!B4702))^2))*COS(RADIANS(User_Model_Calcs!B4702))</f>
        <v>5640.8642768810269</v>
      </c>
      <c r="K4702">
        <f>((Earth_Data!$B$1*(1-Earth_Data!$B$2^2))/SQRT(1-Earth_Data!$B$2^2*SIN(RADIANS(User_Model_Calcs!B4702))^2))*SIN(RADIANS(User_Model_Calcs!B4702))</f>
        <v>-2966.8161136684012</v>
      </c>
      <c r="L4702">
        <f t="shared" si="446"/>
        <v>-27.742154402746053</v>
      </c>
      <c r="M4702">
        <f t="shared" si="447"/>
        <v>6373.4878710573375</v>
      </c>
      <c r="N4702">
        <f>SQRT(User_Model_Calcs!M4702^2+Sat_Data!$B$3^2-2*User_Model_Calcs!M4702*Sat_Data!$B$3*COS(RADIANS(L4702))*COS(RADIANS(I4702)))</f>
        <v>38465.826538741021</v>
      </c>
      <c r="O4702">
        <f>DEGREES(ACOS(((Earth_Data!$B$1+Sat_Data!$B$2)/User_Model_Calcs!N4702)*SQRT(1-COS(RADIANS(User_Model_Calcs!I4702))^2*COS(RADIANS(User_Model_Calcs!B4702))^2)))</f>
        <v>31.599897045757462</v>
      </c>
      <c r="P4702">
        <f t="shared" si="444"/>
        <v>64.59898430175447</v>
      </c>
    </row>
    <row r="4703" spans="1:16" x14ac:dyDescent="0.25">
      <c r="A4703">
        <v>135.35300000000001</v>
      </c>
      <c r="B4703">
        <v>-30.388999999999999</v>
      </c>
      <c r="C4703">
        <v>375</v>
      </c>
      <c r="D4703">
        <f t="shared" ca="1" si="443"/>
        <v>3</v>
      </c>
      <c r="E4703" s="1">
        <v>0.65</v>
      </c>
      <c r="F4703">
        <v>19.899999999999999</v>
      </c>
      <c r="G4703">
        <f t="shared" ca="1" si="445"/>
        <v>54.048620189015942</v>
      </c>
      <c r="H4703">
        <f t="shared" ca="1" si="448"/>
        <v>22.442946677905219</v>
      </c>
      <c r="I4703">
        <f>User_Model_Calcs!A4703-Sat_Data!$B$5</f>
        <v>25.353000000000009</v>
      </c>
      <c r="J4703">
        <f>(Earth_Data!$B$1/SQRT(1-Earth_Data!$B$2^2*SIN(RADIANS(User_Model_Calcs!B4703))^2))*COS(RADIANS(User_Model_Calcs!B4703))</f>
        <v>5506.5712728692733</v>
      </c>
      <c r="K4703">
        <f>((Earth_Data!$B$1*(1-Earth_Data!$B$2^2))/SQRT(1-Earth_Data!$B$2^2*SIN(RADIANS(User_Model_Calcs!B4703))^2))*SIN(RADIANS(User_Model_Calcs!B4703))</f>
        <v>-3207.6468981046205</v>
      </c>
      <c r="L4703">
        <f t="shared" si="446"/>
        <v>-30.221337000238748</v>
      </c>
      <c r="M4703">
        <f t="shared" si="447"/>
        <v>6372.7016096871603</v>
      </c>
      <c r="N4703">
        <f>SQRT(User_Model_Calcs!M4703^2+Sat_Data!$B$3^2-2*User_Model_Calcs!M4703*Sat_Data!$B$3*COS(RADIANS(L4703))*COS(RADIANS(I4703)))</f>
        <v>37400.404933374964</v>
      </c>
      <c r="O4703">
        <f>DEGREES(ACOS(((Earth_Data!$B$1+Sat_Data!$B$2)/User_Model_Calcs!N4703)*SQRT(1-COS(RADIANS(User_Model_Calcs!I4703))^2*COS(RADIANS(User_Model_Calcs!B4703))^2)))</f>
        <v>45.077822269415975</v>
      </c>
      <c r="P4703">
        <f t="shared" si="444"/>
        <v>43.126979249836147</v>
      </c>
    </row>
    <row r="4704" spans="1:16" x14ac:dyDescent="0.25">
      <c r="A4704">
        <v>115.09</v>
      </c>
      <c r="B4704">
        <v>-26.242999999999999</v>
      </c>
      <c r="C4704">
        <v>375</v>
      </c>
      <c r="D4704">
        <f t="shared" ca="1" si="443"/>
        <v>3</v>
      </c>
      <c r="E4704" s="1">
        <v>0.65</v>
      </c>
      <c r="F4704">
        <v>19.899999999999999</v>
      </c>
      <c r="G4704">
        <f t="shared" ca="1" si="445"/>
        <v>54.048620189015942</v>
      </c>
      <c r="H4704">
        <f t="shared" ca="1" si="448"/>
        <v>19.413319478162492</v>
      </c>
      <c r="I4704">
        <f>User_Model_Calcs!A4704-Sat_Data!$B$5</f>
        <v>5.0900000000000034</v>
      </c>
      <c r="J4704">
        <f>(Earth_Data!$B$1/SQRT(1-Earth_Data!$B$2^2*SIN(RADIANS(User_Model_Calcs!B4704))^2))*COS(RADIANS(User_Model_Calcs!B4704))</f>
        <v>5724.4721972500247</v>
      </c>
      <c r="K4704">
        <f>((Earth_Data!$B$1*(1-Earth_Data!$B$2^2))/SQRT(1-Earth_Data!$B$2^2*SIN(RADIANS(User_Model_Calcs!B4704))^2))*SIN(RADIANS(User_Model_Calcs!B4704))</f>
        <v>-2803.2351036466316</v>
      </c>
      <c r="L4704">
        <f t="shared" si="446"/>
        <v>-26.090677309304784</v>
      </c>
      <c r="M4704">
        <f t="shared" si="447"/>
        <v>6373.9868985906514</v>
      </c>
      <c r="N4704">
        <f>SQRT(User_Model_Calcs!M4704^2+Sat_Data!$B$3^2-2*User_Model_Calcs!M4704*Sat_Data!$B$3*COS(RADIANS(L4704))*COS(RADIANS(I4704)))</f>
        <v>36573.366678389604</v>
      </c>
      <c r="O4704">
        <f>DEGREES(ACOS(((Earth_Data!$B$1+Sat_Data!$B$2)/User_Model_Calcs!N4704)*SQRT(1-COS(RADIANS(User_Model_Calcs!I4704))^2*COS(RADIANS(User_Model_Calcs!B4704))^2)))</f>
        <v>58.804369980489803</v>
      </c>
      <c r="P4704">
        <f t="shared" si="444"/>
        <v>11.389136166225672</v>
      </c>
    </row>
    <row r="4705" spans="1:16" x14ac:dyDescent="0.25">
      <c r="A4705">
        <v>123.22</v>
      </c>
      <c r="B4705">
        <v>-32.231999999999999</v>
      </c>
      <c r="C4705">
        <v>625</v>
      </c>
      <c r="D4705">
        <f t="shared" ca="1" si="443"/>
        <v>3</v>
      </c>
      <c r="E4705" s="1">
        <v>0.65</v>
      </c>
      <c r="F4705">
        <v>19.899999999999999</v>
      </c>
      <c r="G4705">
        <f t="shared" ca="1" si="445"/>
        <v>54.048620189015942</v>
      </c>
      <c r="H4705">
        <f t="shared" ca="1" si="448"/>
        <v>14.203230849870003</v>
      </c>
      <c r="I4705">
        <f>User_Model_Calcs!A4705-Sat_Data!$B$5</f>
        <v>13.219999999999999</v>
      </c>
      <c r="J4705">
        <f>(Earth_Data!$B$1/SQRT(1-Earth_Data!$B$2^2*SIN(RADIANS(User_Model_Calcs!B4705))^2))*COS(RADIANS(User_Model_Calcs!B4705))</f>
        <v>5400.3839131237182</v>
      </c>
      <c r="K4705">
        <f>((Earth_Data!$B$1*(1-Earth_Data!$B$2^2))/SQRT(1-Earth_Data!$B$2^2*SIN(RADIANS(User_Model_Calcs!B4705))^2))*SIN(RADIANS(User_Model_Calcs!B4705))</f>
        <v>-3382.222042005887</v>
      </c>
      <c r="L4705">
        <f t="shared" si="446"/>
        <v>-32.058621166267343</v>
      </c>
      <c r="M4705">
        <f t="shared" si="447"/>
        <v>6372.0932471642245</v>
      </c>
      <c r="N4705">
        <f>SQRT(User_Model_Calcs!M4705^2+Sat_Data!$B$3^2-2*User_Model_Calcs!M4705*Sat_Data!$B$3*COS(RADIANS(L4705))*COS(RADIANS(I4705)))</f>
        <v>37082.095635279162</v>
      </c>
      <c r="O4705">
        <f>DEGREES(ACOS(((Earth_Data!$B$1+Sat_Data!$B$2)/User_Model_Calcs!N4705)*SQRT(1-COS(RADIANS(User_Model_Calcs!I4705))^2*COS(RADIANS(User_Model_Calcs!B4705))^2)))</f>
        <v>49.826702928056292</v>
      </c>
      <c r="P4705">
        <f t="shared" si="444"/>
        <v>23.771335336367347</v>
      </c>
    </row>
    <row r="4706" spans="1:16" x14ac:dyDescent="0.25">
      <c r="A4706">
        <v>151.80099999999999</v>
      </c>
      <c r="B4706">
        <v>-28.128</v>
      </c>
      <c r="C4706">
        <v>2500</v>
      </c>
      <c r="D4706">
        <f t="shared" ca="1" si="443"/>
        <v>3</v>
      </c>
      <c r="E4706" s="1">
        <v>0.65</v>
      </c>
      <c r="F4706">
        <v>19.899999999999999</v>
      </c>
      <c r="G4706">
        <f t="shared" ca="1" si="445"/>
        <v>54.048620189015942</v>
      </c>
      <c r="H4706">
        <f t="shared" ca="1" si="448"/>
        <v>16.029631235773682</v>
      </c>
      <c r="I4706">
        <f>User_Model_Calcs!A4706-Sat_Data!$B$5</f>
        <v>41.800999999999988</v>
      </c>
      <c r="J4706">
        <f>(Earth_Data!$B$1/SQRT(1-Earth_Data!$B$2^2*SIN(RADIANS(User_Model_Calcs!B4706))^2))*COS(RADIANS(User_Model_Calcs!B4706))</f>
        <v>5629.0491814058923</v>
      </c>
      <c r="K4706">
        <f>((Earth_Data!$B$1*(1-Earth_Data!$B$2^2))/SQRT(1-Earth_Data!$B$2^2*SIN(RADIANS(User_Model_Calcs!B4706))^2))*SIN(RADIANS(User_Model_Calcs!B4706))</f>
        <v>-2989.0235106698442</v>
      </c>
      <c r="L4706">
        <f t="shared" si="446"/>
        <v>-27.968289340950449</v>
      </c>
      <c r="M4706">
        <f t="shared" si="447"/>
        <v>6373.4179396947939</v>
      </c>
      <c r="N4706">
        <f>SQRT(User_Model_Calcs!M4706^2+Sat_Data!$B$3^2-2*User_Model_Calcs!M4706*Sat_Data!$B$3*COS(RADIANS(L4706))*COS(RADIANS(I4706)))</f>
        <v>38269.728801723264</v>
      </c>
      <c r="O4706">
        <f>DEGREES(ACOS(((Earth_Data!$B$1+Sat_Data!$B$2)/User_Model_Calcs!N4706)*SQRT(1-COS(RADIANS(User_Model_Calcs!I4706))^2*COS(RADIANS(User_Model_Calcs!B4706))^2)))</f>
        <v>33.880480206692802</v>
      </c>
      <c r="P4706">
        <f t="shared" si="444"/>
        <v>62.199036317690982</v>
      </c>
    </row>
    <row r="4707" spans="1:16" x14ac:dyDescent="0.25">
      <c r="A4707">
        <v>150.852</v>
      </c>
      <c r="B4707">
        <v>-35.076999999999998</v>
      </c>
      <c r="C4707">
        <v>950</v>
      </c>
      <c r="D4707">
        <f t="shared" ca="1" si="443"/>
        <v>3</v>
      </c>
      <c r="E4707" s="1">
        <v>0.65</v>
      </c>
      <c r="F4707">
        <v>19.899999999999999</v>
      </c>
      <c r="G4707">
        <f t="shared" ca="1" si="445"/>
        <v>54.048620189015942</v>
      </c>
      <c r="H4707">
        <f t="shared" ca="1" si="448"/>
        <v>18.626996458828728</v>
      </c>
      <c r="I4707">
        <f>User_Model_Calcs!A4707-Sat_Data!$B$5</f>
        <v>40.852000000000004</v>
      </c>
      <c r="J4707">
        <f>(Earth_Data!$B$1/SQRT(1-Earth_Data!$B$2^2*SIN(RADIANS(User_Model_Calcs!B4707))^2))*COS(RADIANS(User_Model_Calcs!B4707))</f>
        <v>5225.5249475924948</v>
      </c>
      <c r="K4707">
        <f>((Earth_Data!$B$1*(1-Earth_Data!$B$2^2))/SQRT(1-Earth_Data!$B$2^2*SIN(RADIANS(User_Model_Calcs!B4707))^2))*SIN(RADIANS(User_Model_Calcs!B4707))</f>
        <v>-3644.8625120037746</v>
      </c>
      <c r="L4707">
        <f t="shared" si="446"/>
        <v>-34.896207551111345</v>
      </c>
      <c r="M4707">
        <f t="shared" si="447"/>
        <v>6371.1171476690033</v>
      </c>
      <c r="N4707">
        <f>SQRT(User_Model_Calcs!M4707^2+Sat_Data!$B$3^2-2*User_Model_Calcs!M4707*Sat_Data!$B$3*COS(RADIANS(L4707))*COS(RADIANS(I4707)))</f>
        <v>38536.868182246857</v>
      </c>
      <c r="O4707">
        <f>DEGREES(ACOS(((Earth_Data!$B$1+Sat_Data!$B$2)/User_Model_Calcs!N4707)*SQRT(1-COS(RADIANS(User_Model_Calcs!I4707))^2*COS(RADIANS(User_Model_Calcs!B4707))^2)))</f>
        <v>30.762521576062586</v>
      </c>
      <c r="P4707">
        <f t="shared" si="444"/>
        <v>56.394007916315402</v>
      </c>
    </row>
    <row r="4708" spans="1:16" x14ac:dyDescent="0.25">
      <c r="A4708">
        <v>148.82090758243027</v>
      </c>
      <c r="B4708">
        <v>-31.810177116236034</v>
      </c>
      <c r="C4708">
        <v>4700</v>
      </c>
      <c r="D4708">
        <f t="shared" ca="1" si="443"/>
        <v>3</v>
      </c>
      <c r="E4708" s="1">
        <v>0.65</v>
      </c>
      <c r="F4708">
        <v>19.899999999999999</v>
      </c>
      <c r="G4708">
        <f t="shared" ca="1" si="445"/>
        <v>54.048620189015942</v>
      </c>
      <c r="H4708">
        <f t="shared" ca="1" si="448"/>
        <v>20.428337801127029</v>
      </c>
      <c r="I4708">
        <f>User_Model_Calcs!A4708-Sat_Data!$B$5</f>
        <v>38.820907582430266</v>
      </c>
      <c r="J4708">
        <f>(Earth_Data!$B$1/SQRT(1-Earth_Data!$B$2^2*SIN(RADIANS(User_Model_Calcs!B4708))^2))*COS(RADIANS(User_Model_Calcs!B4708))</f>
        <v>5425.1853082108573</v>
      </c>
      <c r="K4708">
        <f>((Earth_Data!$B$1*(1-Earth_Data!$B$2^2))/SQRT(1-Earth_Data!$B$2^2*SIN(RADIANS(User_Model_Calcs!B4708))^2))*SIN(RADIANS(User_Model_Calcs!B4708))</f>
        <v>-3342.5640048526911</v>
      </c>
      <c r="L4708">
        <f t="shared" si="446"/>
        <v>-31.638044307671088</v>
      </c>
      <c r="M4708">
        <f t="shared" si="447"/>
        <v>6372.2342828056626</v>
      </c>
      <c r="N4708">
        <f>SQRT(User_Model_Calcs!M4708^2+Sat_Data!$B$3^2-2*User_Model_Calcs!M4708*Sat_Data!$B$3*COS(RADIANS(L4708))*COS(RADIANS(I4708)))</f>
        <v>38235.850661836434</v>
      </c>
      <c r="O4708">
        <f>DEGREES(ACOS(((Earth_Data!$B$1+Sat_Data!$B$2)/User_Model_Calcs!N4708)*SQRT(1-COS(RADIANS(User_Model_Calcs!I4708))^2*COS(RADIANS(User_Model_Calcs!B4708))^2)))</f>
        <v>34.267018068807509</v>
      </c>
      <c r="P4708">
        <f t="shared" si="444"/>
        <v>56.771235474675009</v>
      </c>
    </row>
    <row r="4709" spans="1:16" x14ac:dyDescent="0.25">
      <c r="A4709">
        <v>146.00700000000001</v>
      </c>
      <c r="B4709">
        <v>-28.981000000000002</v>
      </c>
      <c r="C4709">
        <v>2500</v>
      </c>
      <c r="D4709">
        <f t="shared" ca="1" si="443"/>
        <v>3</v>
      </c>
      <c r="E4709" s="1">
        <v>0.65</v>
      </c>
      <c r="F4709">
        <v>19.899999999999999</v>
      </c>
      <c r="G4709">
        <f t="shared" ca="1" si="445"/>
        <v>54.048620189015942</v>
      </c>
      <c r="H4709">
        <f t="shared" ca="1" si="448"/>
        <v>23.581633995528769</v>
      </c>
      <c r="I4709">
        <f>User_Model_Calcs!A4709-Sat_Data!$B$5</f>
        <v>36.007000000000005</v>
      </c>
      <c r="J4709">
        <f>(Earth_Data!$B$1/SQRT(1-Earth_Data!$B$2^2*SIN(RADIANS(User_Model_Calcs!B4709))^2))*COS(RADIANS(User_Model_Calcs!B4709))</f>
        <v>5583.861558323686</v>
      </c>
      <c r="K4709">
        <f>((Earth_Data!$B$1*(1-Earth_Data!$B$2^2))/SQRT(1-Earth_Data!$B$2^2*SIN(RADIANS(User_Model_Calcs!B4709))^2))*SIN(RADIANS(User_Model_Calcs!B4709))</f>
        <v>-3072.0602734855242</v>
      </c>
      <c r="L4709">
        <f t="shared" si="446"/>
        <v>-28.818170211901464</v>
      </c>
      <c r="M4709">
        <f t="shared" si="447"/>
        <v>6373.1518282913185</v>
      </c>
      <c r="N4709">
        <f>SQRT(User_Model_Calcs!M4709^2+Sat_Data!$B$3^2-2*User_Model_Calcs!M4709*Sat_Data!$B$3*COS(RADIANS(L4709))*COS(RADIANS(I4709)))</f>
        <v>37914.611054552151</v>
      </c>
      <c r="O4709">
        <f>DEGREES(ACOS(((Earth_Data!$B$1+Sat_Data!$B$2)/User_Model_Calcs!N4709)*SQRT(1-COS(RADIANS(User_Model_Calcs!I4709))^2*COS(RADIANS(User_Model_Calcs!B4709))^2)))</f>
        <v>38.209299844579554</v>
      </c>
      <c r="P4709">
        <f t="shared" si="444"/>
        <v>56.308108394648961</v>
      </c>
    </row>
    <row r="4710" spans="1:16" x14ac:dyDescent="0.25">
      <c r="A4710">
        <v>155.55099999999999</v>
      </c>
      <c r="B4710">
        <v>-30.977</v>
      </c>
      <c r="C4710">
        <v>3750</v>
      </c>
      <c r="D4710">
        <f t="shared" ca="1" si="443"/>
        <v>1.2</v>
      </c>
      <c r="E4710" s="1">
        <v>0.65</v>
      </c>
      <c r="F4710">
        <v>19.899999999999999</v>
      </c>
      <c r="G4710">
        <f t="shared" ca="1" si="445"/>
        <v>46.089820015575185</v>
      </c>
      <c r="H4710">
        <f t="shared" ca="1" si="448"/>
        <v>17.884063585719254</v>
      </c>
      <c r="I4710">
        <f>User_Model_Calcs!A4710-Sat_Data!$B$5</f>
        <v>45.550999999999988</v>
      </c>
      <c r="J4710">
        <f>(Earth_Data!$B$1/SQRT(1-Earth_Data!$B$2^2*SIN(RADIANS(User_Model_Calcs!B4710))^2))*COS(RADIANS(User_Model_Calcs!B4710))</f>
        <v>5473.3067348083514</v>
      </c>
      <c r="K4710">
        <f>((Earth_Data!$B$1*(1-Earth_Data!$B$2^2))/SQRT(1-Earth_Data!$B$2^2*SIN(RADIANS(User_Model_Calcs!B4710))^2))*SIN(RADIANS(User_Model_Calcs!B4710))</f>
        <v>-3263.7086397665385</v>
      </c>
      <c r="L4710">
        <f t="shared" si="446"/>
        <v>-30.807437210248917</v>
      </c>
      <c r="M4710">
        <f t="shared" si="447"/>
        <v>6372.5097644950847</v>
      </c>
      <c r="N4710">
        <f>SQRT(User_Model_Calcs!M4710^2+Sat_Data!$B$3^2-2*User_Model_Calcs!M4710*Sat_Data!$B$3*COS(RADIANS(L4710))*COS(RADIANS(I4710)))</f>
        <v>38667.930977170232</v>
      </c>
      <c r="O4710">
        <f>DEGREES(ACOS(((Earth_Data!$B$1+Sat_Data!$B$2)/User_Model_Calcs!N4710)*SQRT(1-COS(RADIANS(User_Model_Calcs!I4710))^2*COS(RADIANS(User_Model_Calcs!B4710))^2)))</f>
        <v>29.30713569965117</v>
      </c>
      <c r="P4710">
        <f t="shared" si="444"/>
        <v>63.211312287647061</v>
      </c>
    </row>
    <row r="4711" spans="1:16" x14ac:dyDescent="0.25">
      <c r="A4711">
        <v>123.96899999999999</v>
      </c>
      <c r="B4711">
        <v>-30.927</v>
      </c>
      <c r="C4711">
        <v>375</v>
      </c>
      <c r="D4711">
        <f t="shared" ca="1" si="443"/>
        <v>3</v>
      </c>
      <c r="E4711" s="1">
        <v>0.65</v>
      </c>
      <c r="F4711">
        <v>19.899999999999999</v>
      </c>
      <c r="G4711">
        <f t="shared" ca="1" si="445"/>
        <v>54.048620189015942</v>
      </c>
      <c r="H4711">
        <f t="shared" ca="1" si="448"/>
        <v>16.422796713307378</v>
      </c>
      <c r="I4711">
        <f>User_Model_Calcs!A4711-Sat_Data!$B$5</f>
        <v>13.968999999999994</v>
      </c>
      <c r="J4711">
        <f>(Earth_Data!$B$1/SQRT(1-Earth_Data!$B$2^2*SIN(RADIANS(User_Model_Calcs!B4711))^2))*COS(RADIANS(User_Model_Calcs!B4711))</f>
        <v>5476.1578326360332</v>
      </c>
      <c r="K4711">
        <f>((Earth_Data!$B$1*(1-Earth_Data!$B$2^2))/SQRT(1-Earth_Data!$B$2^2*SIN(RADIANS(User_Model_Calcs!B4711))^2))*SIN(RADIANS(User_Model_Calcs!B4711))</f>
        <v>-3258.9545992383014</v>
      </c>
      <c r="L4711">
        <f t="shared" si="446"/>
        <v>-30.75759600262948</v>
      </c>
      <c r="M4711">
        <f t="shared" si="447"/>
        <v>6372.5261621932514</v>
      </c>
      <c r="N4711">
        <f>SQRT(User_Model_Calcs!M4711^2+Sat_Data!$B$3^2-2*User_Model_Calcs!M4711*Sat_Data!$B$3*COS(RADIANS(L4711))*COS(RADIANS(I4711)))</f>
        <v>37017.370584347635</v>
      </c>
      <c r="O4711">
        <f>DEGREES(ACOS(((Earth_Data!$B$1+Sat_Data!$B$2)/User_Model_Calcs!N4711)*SQRT(1-COS(RADIANS(User_Model_Calcs!I4711))^2*COS(RADIANS(User_Model_Calcs!B4711))^2)))</f>
        <v>50.866193977610742</v>
      </c>
      <c r="P4711">
        <f t="shared" si="444"/>
        <v>25.827320701089111</v>
      </c>
    </row>
    <row r="4712" spans="1:16" x14ac:dyDescent="0.25">
      <c r="A4712">
        <v>150</v>
      </c>
      <c r="B4712">
        <v>-32.692787544332973</v>
      </c>
      <c r="C4712">
        <v>4700</v>
      </c>
      <c r="D4712">
        <f t="shared" ca="1" si="443"/>
        <v>0.75</v>
      </c>
      <c r="E4712" s="1">
        <v>0.65</v>
      </c>
      <c r="F4712">
        <v>19.899999999999999</v>
      </c>
      <c r="G4712">
        <f t="shared" ca="1" si="445"/>
        <v>42.007420362456692</v>
      </c>
      <c r="H4712">
        <f t="shared" ca="1" si="448"/>
        <v>21.090051465030005</v>
      </c>
      <c r="I4712">
        <f>User_Model_Calcs!A4712-Sat_Data!$B$5</f>
        <v>40</v>
      </c>
      <c r="J4712">
        <f>(Earth_Data!$B$1/SQRT(1-Earth_Data!$B$2^2*SIN(RADIANS(User_Model_Calcs!B4712))^2))*COS(RADIANS(User_Model_Calcs!B4712))</f>
        <v>5372.9567910203805</v>
      </c>
      <c r="K4712">
        <f>((Earth_Data!$B$1*(1-Earth_Data!$B$2^2))/SQRT(1-Earth_Data!$B$2^2*SIN(RADIANS(User_Model_Calcs!B4712))^2))*SIN(RADIANS(User_Model_Calcs!B4712))</f>
        <v>-3425.3364165103599</v>
      </c>
      <c r="L4712">
        <f t="shared" si="446"/>
        <v>-32.518090367615891</v>
      </c>
      <c r="M4712">
        <f t="shared" si="447"/>
        <v>6371.9380289237006</v>
      </c>
      <c r="N4712">
        <f>SQRT(User_Model_Calcs!M4712^2+Sat_Data!$B$3^2-2*User_Model_Calcs!M4712*Sat_Data!$B$3*COS(RADIANS(L4712))*COS(RADIANS(I4712)))</f>
        <v>38357.887462062667</v>
      </c>
      <c r="O4712">
        <f>DEGREES(ACOS(((Earth_Data!$B$1+Sat_Data!$B$2)/User_Model_Calcs!N4712)*SQRT(1-COS(RADIANS(User_Model_Calcs!I4712))^2*COS(RADIANS(User_Model_Calcs!B4712))^2)))</f>
        <v>32.827880526452709</v>
      </c>
      <c r="P4712">
        <f t="shared" si="444"/>
        <v>57.230328789135292</v>
      </c>
    </row>
    <row r="4713" spans="1:16" x14ac:dyDescent="0.25">
      <c r="A4713">
        <v>153.06965875995303</v>
      </c>
      <c r="B4713">
        <v>-21.562254000446693</v>
      </c>
      <c r="C4713">
        <v>4700</v>
      </c>
      <c r="D4713">
        <f t="shared" ca="1" si="443"/>
        <v>3</v>
      </c>
      <c r="E4713" s="1">
        <v>0.65</v>
      </c>
      <c r="F4713">
        <v>19.899999999999999</v>
      </c>
      <c r="G4713">
        <f t="shared" ca="1" si="445"/>
        <v>54.048620189015942</v>
      </c>
      <c r="H4713">
        <f t="shared" ca="1" si="448"/>
        <v>20.154002834567073</v>
      </c>
      <c r="I4713">
        <f>User_Model_Calcs!A4713-Sat_Data!$B$5</f>
        <v>43.069658759953029</v>
      </c>
      <c r="J4713">
        <f>(Earth_Data!$B$1/SQRT(1-Earth_Data!$B$2^2*SIN(RADIANS(User_Model_Calcs!B4713))^2))*COS(RADIANS(User_Model_Calcs!B4713))</f>
        <v>5934.4736852888318</v>
      </c>
      <c r="K4713">
        <f>((Earth_Data!$B$1*(1-Earth_Data!$B$2^2))/SQRT(1-Earth_Data!$B$2^2*SIN(RADIANS(User_Model_Calcs!B4713))^2))*SIN(RADIANS(User_Model_Calcs!B4713))</f>
        <v>-2329.4037604710438</v>
      </c>
      <c r="L4713">
        <f t="shared" si="446"/>
        <v>-21.431034955107496</v>
      </c>
      <c r="M4713">
        <f t="shared" si="447"/>
        <v>6375.2725275616449</v>
      </c>
      <c r="N4713">
        <f>SQRT(User_Model_Calcs!M4713^2+Sat_Data!$B$3^2-2*User_Model_Calcs!M4713*Sat_Data!$B$3*COS(RADIANS(L4713))*COS(RADIANS(I4713)))</f>
        <v>38116.56433704451</v>
      </c>
      <c r="O4713">
        <f>DEGREES(ACOS(((Earth_Data!$B$1+Sat_Data!$B$2)/User_Model_Calcs!N4713)*SQRT(1-COS(RADIANS(User_Model_Calcs!I4713))^2*COS(RADIANS(User_Model_Calcs!B4713))^2)))</f>
        <v>35.739068998533142</v>
      </c>
      <c r="P4713">
        <f t="shared" si="444"/>
        <v>68.537782421101781</v>
      </c>
    </row>
    <row r="4714" spans="1:16" x14ac:dyDescent="0.25">
      <c r="A4714">
        <v>118.765</v>
      </c>
      <c r="B4714">
        <v>-29.731999999999999</v>
      </c>
      <c r="C4714">
        <v>3750</v>
      </c>
      <c r="D4714">
        <f t="shared" ca="1" si="443"/>
        <v>3</v>
      </c>
      <c r="E4714" s="1">
        <v>0.65</v>
      </c>
      <c r="F4714">
        <v>19.899999999999999</v>
      </c>
      <c r="G4714">
        <f t="shared" ca="1" si="445"/>
        <v>54.048620189015942</v>
      </c>
      <c r="H4714">
        <f t="shared" ca="1" si="448"/>
        <v>19.334845758450875</v>
      </c>
      <c r="I4714">
        <f>User_Model_Calcs!A4714-Sat_Data!$B$5</f>
        <v>8.7650000000000006</v>
      </c>
      <c r="J4714">
        <f>(Earth_Data!$B$1/SQRT(1-Earth_Data!$B$2^2*SIN(RADIANS(User_Model_Calcs!B4714))^2))*COS(RADIANS(User_Model_Calcs!B4714))</f>
        <v>5543.0530379441361</v>
      </c>
      <c r="K4714">
        <f>((Earth_Data!$B$1*(1-Earth_Data!$B$2^2))/SQRT(1-Earth_Data!$B$2^2*SIN(RADIANS(User_Model_Calcs!B4714))^2))*SIN(RADIANS(User_Model_Calcs!B4714))</f>
        <v>-3144.6124480117915</v>
      </c>
      <c r="L4714">
        <f t="shared" si="446"/>
        <v>-29.56654282362744</v>
      </c>
      <c r="M4714">
        <f t="shared" si="447"/>
        <v>6372.913339254852</v>
      </c>
      <c r="N4714">
        <f>SQRT(User_Model_Calcs!M4714^2+Sat_Data!$B$3^2-2*User_Model_Calcs!M4714*Sat_Data!$B$3*COS(RADIANS(L4714))*COS(RADIANS(I4714)))</f>
        <v>36830.035026796948</v>
      </c>
      <c r="O4714">
        <f>DEGREES(ACOS(((Earth_Data!$B$1+Sat_Data!$B$2)/User_Model_Calcs!N4714)*SQRT(1-COS(RADIANS(User_Model_Calcs!I4714))^2*COS(RADIANS(User_Model_Calcs!B4714))^2)))</f>
        <v>54.010793269397873</v>
      </c>
      <c r="P4714">
        <f t="shared" si="444"/>
        <v>17.269819239722406</v>
      </c>
    </row>
    <row r="4715" spans="1:16" x14ac:dyDescent="0.25">
      <c r="A4715">
        <v>144.61500000000001</v>
      </c>
      <c r="B4715">
        <v>-26.709</v>
      </c>
      <c r="C4715">
        <v>950</v>
      </c>
      <c r="D4715">
        <f t="shared" ca="1" si="443"/>
        <v>3</v>
      </c>
      <c r="E4715" s="1">
        <v>0.65</v>
      </c>
      <c r="F4715">
        <v>19.899999999999999</v>
      </c>
      <c r="G4715">
        <f t="shared" ca="1" si="445"/>
        <v>54.048620189015942</v>
      </c>
      <c r="H4715">
        <f t="shared" ca="1" si="448"/>
        <v>16.98769464296333</v>
      </c>
      <c r="I4715">
        <f>User_Model_Calcs!A4715-Sat_Data!$B$5</f>
        <v>34.615000000000009</v>
      </c>
      <c r="J4715">
        <f>(Earth_Data!$B$1/SQRT(1-Earth_Data!$B$2^2*SIN(RADIANS(User_Model_Calcs!B4715))^2))*COS(RADIANS(User_Model_Calcs!B4715))</f>
        <v>5701.4541340520691</v>
      </c>
      <c r="K4715">
        <f>((Earth_Data!$B$1*(1-Earth_Data!$B$2^2))/SQRT(1-Earth_Data!$B$2^2*SIN(RADIANS(User_Model_Calcs!B4715))^2))*SIN(RADIANS(User_Model_Calcs!B4715))</f>
        <v>-2849.4506603742088</v>
      </c>
      <c r="L4715">
        <f t="shared" si="446"/>
        <v>-26.554788635462675</v>
      </c>
      <c r="M4715">
        <f t="shared" si="447"/>
        <v>6373.8487830043823</v>
      </c>
      <c r="N4715">
        <f>SQRT(User_Model_Calcs!M4715^2+Sat_Data!$B$3^2-2*User_Model_Calcs!M4715*Sat_Data!$B$3*COS(RADIANS(L4715))*COS(RADIANS(I4715)))</f>
        <v>37719.401634275717</v>
      </c>
      <c r="O4715">
        <f>DEGREES(ACOS(((Earth_Data!$B$1+Sat_Data!$B$2)/User_Model_Calcs!N4715)*SQRT(1-COS(RADIANS(User_Model_Calcs!I4715))^2*COS(RADIANS(User_Model_Calcs!B4715))^2)))</f>
        <v>40.733258885328546</v>
      </c>
      <c r="P4715">
        <f t="shared" si="444"/>
        <v>56.929289797445065</v>
      </c>
    </row>
    <row r="4716" spans="1:16" x14ac:dyDescent="0.25">
      <c r="A4716">
        <v>140.61500000000001</v>
      </c>
      <c r="B4716">
        <v>-26.709</v>
      </c>
      <c r="C4716">
        <v>1250</v>
      </c>
      <c r="D4716">
        <f t="shared" ca="1" si="443"/>
        <v>0.75</v>
      </c>
      <c r="E4716" s="1">
        <v>0.65</v>
      </c>
      <c r="F4716">
        <v>19.899999999999999</v>
      </c>
      <c r="G4716">
        <f t="shared" ca="1" si="445"/>
        <v>42.007420362456692</v>
      </c>
      <c r="H4716">
        <f t="shared" ca="1" si="448"/>
        <v>16.600735991301732</v>
      </c>
      <c r="I4716">
        <f>User_Model_Calcs!A4716-Sat_Data!$B$5</f>
        <v>30.615000000000009</v>
      </c>
      <c r="J4716">
        <f>(Earth_Data!$B$1/SQRT(1-Earth_Data!$B$2^2*SIN(RADIANS(User_Model_Calcs!B4716))^2))*COS(RADIANS(User_Model_Calcs!B4716))</f>
        <v>5701.4541340520691</v>
      </c>
      <c r="K4716">
        <f>((Earth_Data!$B$1*(1-Earth_Data!$B$2^2))/SQRT(1-Earth_Data!$B$2^2*SIN(RADIANS(User_Model_Calcs!B4716))^2))*SIN(RADIANS(User_Model_Calcs!B4716))</f>
        <v>-2849.4506603742088</v>
      </c>
      <c r="L4716">
        <f t="shared" si="446"/>
        <v>-26.554788635462675</v>
      </c>
      <c r="M4716">
        <f t="shared" si="447"/>
        <v>6373.8487830043823</v>
      </c>
      <c r="N4716">
        <f>SQRT(User_Model_Calcs!M4716^2+Sat_Data!$B$3^2-2*User_Model_Calcs!M4716*Sat_Data!$B$3*COS(RADIANS(L4716))*COS(RADIANS(I4716)))</f>
        <v>37478.864584133946</v>
      </c>
      <c r="O4716">
        <f>DEGREES(ACOS(((Earth_Data!$B$1+Sat_Data!$B$2)/User_Model_Calcs!N4716)*SQRT(1-COS(RADIANS(User_Model_Calcs!I4716))^2*COS(RADIANS(User_Model_Calcs!B4716))^2)))</f>
        <v>43.990390805278849</v>
      </c>
      <c r="P4716">
        <f t="shared" si="444"/>
        <v>52.781864858895155</v>
      </c>
    </row>
    <row r="4717" spans="1:16" x14ac:dyDescent="0.25">
      <c r="A4717">
        <v>146.97499999999999</v>
      </c>
      <c r="B4717">
        <v>-24.594999999999999</v>
      </c>
      <c r="C4717">
        <v>375</v>
      </c>
      <c r="D4717">
        <f t="shared" ca="1" si="443"/>
        <v>0.75</v>
      </c>
      <c r="E4717" s="1">
        <v>0.65</v>
      </c>
      <c r="F4717">
        <v>19.899999999999999</v>
      </c>
      <c r="G4717">
        <f t="shared" ca="1" si="445"/>
        <v>42.007420362456692</v>
      </c>
      <c r="H4717">
        <f t="shared" ca="1" si="448"/>
        <v>18.361740961897279</v>
      </c>
      <c r="I4717">
        <f>User_Model_Calcs!A4717-Sat_Data!$B$5</f>
        <v>36.974999999999994</v>
      </c>
      <c r="J4717">
        <f>(Earth_Data!$B$1/SQRT(1-Earth_Data!$B$2^2*SIN(RADIANS(User_Model_Calcs!B4717))^2))*COS(RADIANS(User_Model_Calcs!B4717))</f>
        <v>5802.8324724482227</v>
      </c>
      <c r="K4717">
        <f>((Earth_Data!$B$1*(1-Earth_Data!$B$2^2))/SQRT(1-Earth_Data!$B$2^2*SIN(RADIANS(User_Model_Calcs!B4717))^2))*SIN(RADIANS(User_Model_Calcs!B4717))</f>
        <v>-2638.3501128138405</v>
      </c>
      <c r="L4717">
        <f t="shared" si="446"/>
        <v>-24.449674381385631</v>
      </c>
      <c r="M4717">
        <f t="shared" si="447"/>
        <v>6374.4612337894368</v>
      </c>
      <c r="N4717">
        <f>SQRT(User_Model_Calcs!M4717^2+Sat_Data!$B$3^2-2*User_Model_Calcs!M4717*Sat_Data!$B$3*COS(RADIANS(L4717))*COS(RADIANS(I4717)))</f>
        <v>37782.448255569798</v>
      </c>
      <c r="O4717">
        <f>DEGREES(ACOS(((Earth_Data!$B$1+Sat_Data!$B$2)/User_Model_Calcs!N4717)*SQRT(1-COS(RADIANS(User_Model_Calcs!I4717))^2*COS(RADIANS(User_Model_Calcs!B4717))^2)))</f>
        <v>39.918550987271054</v>
      </c>
      <c r="P4717">
        <f t="shared" si="444"/>
        <v>61.065319045872677</v>
      </c>
    </row>
    <row r="4718" spans="1:16" x14ac:dyDescent="0.25">
      <c r="A4718">
        <v>151.17500000000001</v>
      </c>
      <c r="B4718">
        <v>-28.396999999999998</v>
      </c>
      <c r="C4718">
        <v>950</v>
      </c>
      <c r="D4718">
        <f t="shared" ca="1" si="443"/>
        <v>3</v>
      </c>
      <c r="E4718" s="1">
        <v>0.65</v>
      </c>
      <c r="F4718">
        <v>19.899999999999999</v>
      </c>
      <c r="G4718">
        <f t="shared" ca="1" si="445"/>
        <v>54.048620189015942</v>
      </c>
      <c r="H4718">
        <f t="shared" ca="1" si="448"/>
        <v>17.684029977831521</v>
      </c>
      <c r="I4718">
        <f>User_Model_Calcs!A4718-Sat_Data!$B$5</f>
        <v>41.175000000000011</v>
      </c>
      <c r="J4718">
        <f>(Earth_Data!$B$1/SQRT(1-Earth_Data!$B$2^2*SIN(RADIANS(User_Model_Calcs!B4718))^2))*COS(RADIANS(User_Model_Calcs!B4718))</f>
        <v>5614.933055078719</v>
      </c>
      <c r="K4718">
        <f>((Earth_Data!$B$1*(1-Earth_Data!$B$2^2))/SQRT(1-Earth_Data!$B$2^2*SIN(RADIANS(User_Model_Calcs!B4718))^2))*SIN(RADIANS(User_Model_Calcs!B4718))</f>
        <v>-3015.2811573938129</v>
      </c>
      <c r="L4718">
        <f t="shared" si="446"/>
        <v>-28.236290366764702</v>
      </c>
      <c r="M4718">
        <f t="shared" si="447"/>
        <v>6373.3345801981723</v>
      </c>
      <c r="N4718">
        <f>SQRT(User_Model_Calcs!M4718^2+Sat_Data!$B$3^2-2*User_Model_Calcs!M4718*Sat_Data!$B$3*COS(RADIANS(L4718))*COS(RADIANS(I4718)))</f>
        <v>38236.518590731001</v>
      </c>
      <c r="O4718">
        <f>DEGREES(ACOS(((Earth_Data!$B$1+Sat_Data!$B$2)/User_Model_Calcs!N4718)*SQRT(1-COS(RADIANS(User_Model_Calcs!I4718))^2*COS(RADIANS(User_Model_Calcs!B4718))^2)))</f>
        <v>34.273033847276949</v>
      </c>
      <c r="P4718">
        <f t="shared" si="444"/>
        <v>61.465877923062244</v>
      </c>
    </row>
    <row r="4719" spans="1:16" x14ac:dyDescent="0.25">
      <c r="A4719">
        <v>115.62</v>
      </c>
      <c r="B4719">
        <v>-33.338999999999999</v>
      </c>
      <c r="C4719">
        <v>5000</v>
      </c>
      <c r="D4719">
        <f t="shared" ca="1" si="443"/>
        <v>0.75</v>
      </c>
      <c r="E4719" s="1">
        <v>0.65</v>
      </c>
      <c r="F4719">
        <v>19.899999999999999</v>
      </c>
      <c r="G4719">
        <f t="shared" ca="1" si="445"/>
        <v>42.007420362456692</v>
      </c>
      <c r="H4719">
        <f t="shared" ca="1" si="448"/>
        <v>15.753760088236179</v>
      </c>
      <c r="I4719">
        <f>User_Model_Calcs!A4719-Sat_Data!$B$5</f>
        <v>5.6200000000000045</v>
      </c>
      <c r="J4719">
        <f>(Earth_Data!$B$1/SQRT(1-Earth_Data!$B$2^2*SIN(RADIANS(User_Model_Calcs!B4719))^2))*COS(RADIANS(User_Model_Calcs!B4719))</f>
        <v>5333.907099558458</v>
      </c>
      <c r="K4719">
        <f>((Earth_Data!$B$1*(1-Earth_Data!$B$2^2))/SQRT(1-Earth_Data!$B$2^2*SIN(RADIANS(User_Model_Calcs!B4719))^2))*SIN(RADIANS(User_Model_Calcs!B4719))</f>
        <v>-3485.4311532272909</v>
      </c>
      <c r="L4719">
        <f t="shared" si="446"/>
        <v>-33.162529858008924</v>
      </c>
      <c r="M4719">
        <f t="shared" si="447"/>
        <v>6371.7183922869226</v>
      </c>
      <c r="N4719">
        <f>SQRT(User_Model_Calcs!M4719^2+Sat_Data!$B$3^2-2*User_Model_Calcs!M4719*Sat_Data!$B$3*COS(RADIANS(L4719))*COS(RADIANS(I4719)))</f>
        <v>37023.996897524979</v>
      </c>
      <c r="O4719">
        <f>DEGREES(ACOS(((Earth_Data!$B$1+Sat_Data!$B$2)/User_Model_Calcs!N4719)*SQRT(1-COS(RADIANS(User_Model_Calcs!I4719))^2*COS(RADIANS(User_Model_Calcs!B4719))^2)))</f>
        <v>50.743739718491916</v>
      </c>
      <c r="P4719">
        <f t="shared" si="444"/>
        <v>10.151132521629021</v>
      </c>
    </row>
    <row r="4720" spans="1:16" x14ac:dyDescent="0.25">
      <c r="A4720">
        <v>150.76499999999999</v>
      </c>
      <c r="B4720">
        <v>-28.257000000000001</v>
      </c>
      <c r="C4720">
        <v>1250</v>
      </c>
      <c r="D4720">
        <f t="shared" ca="1" si="443"/>
        <v>1.2</v>
      </c>
      <c r="E4720" s="1">
        <v>0.65</v>
      </c>
      <c r="F4720">
        <v>19.899999999999999</v>
      </c>
      <c r="G4720">
        <f t="shared" ca="1" si="445"/>
        <v>46.089820015575185</v>
      </c>
      <c r="H4720">
        <f t="shared" ca="1" si="448"/>
        <v>15.043108649234439</v>
      </c>
      <c r="I4720">
        <f>User_Model_Calcs!A4720-Sat_Data!$B$5</f>
        <v>40.764999999999986</v>
      </c>
      <c r="J4720">
        <f>(Earth_Data!$B$1/SQRT(1-Earth_Data!$B$2^2*SIN(RADIANS(User_Model_Calcs!B4720))^2))*COS(RADIANS(User_Model_Calcs!B4720))</f>
        <v>5622.2951915418635</v>
      </c>
      <c r="K4720">
        <f>((Earth_Data!$B$1*(1-Earth_Data!$B$2^2))/SQRT(1-Earth_Data!$B$2^2*SIN(RADIANS(User_Model_Calcs!B4720))^2))*SIN(RADIANS(User_Model_Calcs!B4720))</f>
        <v>-3001.6236085455894</v>
      </c>
      <c r="L4720">
        <f t="shared" si="446"/>
        <v>-28.096808526085251</v>
      </c>
      <c r="M4720">
        <f t="shared" si="447"/>
        <v>6373.3780296019631</v>
      </c>
      <c r="N4720">
        <f>SQRT(User_Model_Calcs!M4720^2+Sat_Data!$B$3^2-2*User_Model_Calcs!M4720*Sat_Data!$B$3*COS(RADIANS(L4720))*COS(RADIANS(I4720)))</f>
        <v>38201.310495493031</v>
      </c>
      <c r="O4720">
        <f>DEGREES(ACOS(((Earth_Data!$B$1+Sat_Data!$B$2)/User_Model_Calcs!N4720)*SQRT(1-COS(RADIANS(User_Model_Calcs!I4720))^2*COS(RADIANS(User_Model_Calcs!B4720))^2)))</f>
        <v>34.693300741722858</v>
      </c>
      <c r="P4720">
        <f t="shared" si="444"/>
        <v>61.226671235266735</v>
      </c>
    </row>
    <row r="4721" spans="1:16" x14ac:dyDescent="0.25">
      <c r="A4721">
        <v>142.13499999999999</v>
      </c>
      <c r="B4721">
        <v>-26.178000000000001</v>
      </c>
      <c r="C4721">
        <v>950</v>
      </c>
      <c r="D4721">
        <f t="shared" ca="1" si="443"/>
        <v>0.75</v>
      </c>
      <c r="E4721" s="1">
        <v>0.65</v>
      </c>
      <c r="F4721">
        <v>19.899999999999999</v>
      </c>
      <c r="G4721">
        <f t="shared" ca="1" si="445"/>
        <v>42.007420362456692</v>
      </c>
      <c r="H4721">
        <f t="shared" ca="1" si="448"/>
        <v>21.773931418397932</v>
      </c>
      <c r="I4721">
        <f>User_Model_Calcs!A4721-Sat_Data!$B$5</f>
        <v>32.134999999999991</v>
      </c>
      <c r="J4721">
        <f>(Earth_Data!$B$1/SQRT(1-Earth_Data!$B$2^2*SIN(RADIANS(User_Model_Calcs!B4721))^2))*COS(RADIANS(User_Model_Calcs!B4721))</f>
        <v>5727.6528557466718</v>
      </c>
      <c r="K4721">
        <f>((Earth_Data!$B$1*(1-Earth_Data!$B$2^2))/SQRT(1-Earth_Data!$B$2^2*SIN(RADIANS(User_Model_Calcs!B4721))^2))*SIN(RADIANS(User_Model_Calcs!B4721))</f>
        <v>-2796.7741412343462</v>
      </c>
      <c r="L4721">
        <f t="shared" si="446"/>
        <v>-26.025943945791884</v>
      </c>
      <c r="M4721">
        <f t="shared" si="447"/>
        <v>6374.0060270617978</v>
      </c>
      <c r="N4721">
        <f>SQRT(User_Model_Calcs!M4721^2+Sat_Data!$B$3^2-2*User_Model_Calcs!M4721*Sat_Data!$B$3*COS(RADIANS(L4721))*COS(RADIANS(I4721)))</f>
        <v>37542.469210094925</v>
      </c>
      <c r="O4721">
        <f>DEGREES(ACOS(((Earth_Data!$B$1+Sat_Data!$B$2)/User_Model_Calcs!N4721)*SQRT(1-COS(RADIANS(User_Model_Calcs!I4721))^2*COS(RADIANS(User_Model_Calcs!B4721))^2)))</f>
        <v>43.112632277188816</v>
      </c>
      <c r="P4721">
        <f t="shared" si="444"/>
        <v>54.918943089293471</v>
      </c>
    </row>
    <row r="4722" spans="1:16" x14ac:dyDescent="0.25">
      <c r="A4722">
        <v>112.309</v>
      </c>
      <c r="B4722">
        <v>-29.158000000000001</v>
      </c>
      <c r="C4722">
        <v>375</v>
      </c>
      <c r="D4722">
        <f t="shared" ca="1" si="443"/>
        <v>1.2</v>
      </c>
      <c r="E4722" s="1">
        <v>0.65</v>
      </c>
      <c r="F4722">
        <v>19.899999999999999</v>
      </c>
      <c r="G4722">
        <f t="shared" ca="1" si="445"/>
        <v>46.089820015575185</v>
      </c>
      <c r="H4722">
        <f t="shared" ca="1" si="448"/>
        <v>23.075364517295391</v>
      </c>
      <c r="I4722">
        <f>User_Model_Calcs!A4722-Sat_Data!$B$5</f>
        <v>2.3089999999999975</v>
      </c>
      <c r="J4722">
        <f>(Earth_Data!$B$1/SQRT(1-Earth_Data!$B$2^2*SIN(RADIANS(User_Model_Calcs!B4722))^2))*COS(RADIANS(User_Model_Calcs!B4722))</f>
        <v>5574.3296922546442</v>
      </c>
      <c r="K4722">
        <f>((Earth_Data!$B$1*(1-Earth_Data!$B$2^2))/SQRT(1-Earth_Data!$B$2^2*SIN(RADIANS(User_Model_Calcs!B4722))^2))*SIN(RADIANS(User_Model_Calcs!B4722))</f>
        <v>-3089.2071298274659</v>
      </c>
      <c r="L4722">
        <f t="shared" si="446"/>
        <v>-28.994540880923932</v>
      </c>
      <c r="M4722">
        <f t="shared" si="447"/>
        <v>6373.095967340254</v>
      </c>
      <c r="N4722">
        <f>SQRT(User_Model_Calcs!M4722^2+Sat_Data!$B$3^2-2*User_Model_Calcs!M4722*Sat_Data!$B$3*COS(RADIANS(L4722))*COS(RADIANS(I4722)))</f>
        <v>36725.183209217277</v>
      </c>
      <c r="O4722">
        <f>DEGREES(ACOS(((Earth_Data!$B$1+Sat_Data!$B$2)/User_Model_Calcs!N4722)*SQRT(1-COS(RADIANS(User_Model_Calcs!I4722))^2*COS(RADIANS(User_Model_Calcs!B4722))^2)))</f>
        <v>55.886583442144598</v>
      </c>
      <c r="P4722">
        <f t="shared" si="444"/>
        <v>4.7309219656105359</v>
      </c>
    </row>
    <row r="4723" spans="1:16" x14ac:dyDescent="0.25">
      <c r="A4723">
        <v>144.673</v>
      </c>
      <c r="B4723">
        <v>-30.140999999999998</v>
      </c>
      <c r="C4723">
        <v>375</v>
      </c>
      <c r="D4723">
        <f t="shared" ca="1" si="443"/>
        <v>3</v>
      </c>
      <c r="E4723" s="1">
        <v>0.65</v>
      </c>
      <c r="F4723">
        <v>19.899999999999999</v>
      </c>
      <c r="G4723">
        <f t="shared" ca="1" si="445"/>
        <v>54.048620189015942</v>
      </c>
      <c r="H4723">
        <f t="shared" ca="1" si="448"/>
        <v>15.080030352748993</v>
      </c>
      <c r="I4723">
        <f>User_Model_Calcs!A4723-Sat_Data!$B$5</f>
        <v>34.673000000000002</v>
      </c>
      <c r="J4723">
        <f>(Earth_Data!$B$1/SQRT(1-Earth_Data!$B$2^2*SIN(RADIANS(User_Model_Calcs!B4723))^2))*COS(RADIANS(User_Model_Calcs!B4723))</f>
        <v>5520.4274991389475</v>
      </c>
      <c r="K4723">
        <f>((Earth_Data!$B$1*(1-Earth_Data!$B$2^2))/SQRT(1-Earth_Data!$B$2^2*SIN(RADIANS(User_Model_Calcs!B4723))^2))*SIN(RADIANS(User_Model_Calcs!B4723))</f>
        <v>-3183.9015224640048</v>
      </c>
      <c r="L4723">
        <f t="shared" si="446"/>
        <v>-29.974159392654812</v>
      </c>
      <c r="M4723">
        <f t="shared" si="447"/>
        <v>6372.7818633621928</v>
      </c>
      <c r="N4723">
        <f>SQRT(User_Model_Calcs!M4723^2+Sat_Data!$B$3^2-2*User_Model_Calcs!M4723*Sat_Data!$B$3*COS(RADIANS(L4723))*COS(RADIANS(I4723)))</f>
        <v>37888.929889329876</v>
      </c>
      <c r="O4723">
        <f>DEGREES(ACOS(((Earth_Data!$B$1+Sat_Data!$B$2)/User_Model_Calcs!N4723)*SQRT(1-COS(RADIANS(User_Model_Calcs!I4723))^2*COS(RADIANS(User_Model_Calcs!B4723))^2)))</f>
        <v>38.52890069972932</v>
      </c>
      <c r="P4723">
        <f t="shared" si="444"/>
        <v>54.024177036667353</v>
      </c>
    </row>
    <row r="4724" spans="1:16" x14ac:dyDescent="0.25">
      <c r="A4724">
        <v>116.863</v>
      </c>
      <c r="B4724">
        <v>-25.111999999999998</v>
      </c>
      <c r="C4724">
        <v>5000</v>
      </c>
      <c r="D4724">
        <f t="shared" ca="1" si="443"/>
        <v>1.2</v>
      </c>
      <c r="E4724" s="1">
        <v>0.65</v>
      </c>
      <c r="F4724">
        <v>19.899999999999999</v>
      </c>
      <c r="G4724">
        <f t="shared" ca="1" si="445"/>
        <v>46.089820015575185</v>
      </c>
      <c r="H4724">
        <f t="shared" ca="1" si="448"/>
        <v>18.345551438538038</v>
      </c>
      <c r="I4724">
        <f>User_Model_Calcs!A4724-Sat_Data!$B$5</f>
        <v>6.8629999999999995</v>
      </c>
      <c r="J4724">
        <f>(Earth_Data!$B$1/SQRT(1-Earth_Data!$B$2^2*SIN(RADIANS(User_Model_Calcs!B4724))^2))*COS(RADIANS(User_Model_Calcs!B4724))</f>
        <v>5778.7626354507829</v>
      </c>
      <c r="K4724">
        <f>((Earth_Data!$B$1*(1-Earth_Data!$B$2^2))/SQRT(1-Earth_Data!$B$2^2*SIN(RADIANS(User_Model_Calcs!B4724))^2))*SIN(RADIANS(User_Model_Calcs!B4724))</f>
        <v>-2690.3145195964844</v>
      </c>
      <c r="L4724">
        <f t="shared" si="446"/>
        <v>-24.964426762979357</v>
      </c>
      <c r="M4724">
        <f t="shared" si="447"/>
        <v>6374.3148503375442</v>
      </c>
      <c r="N4724">
        <f>SQRT(User_Model_Calcs!M4724^2+Sat_Data!$B$3^2-2*User_Model_Calcs!M4724*Sat_Data!$B$3*COS(RADIANS(L4724))*COS(RADIANS(I4724)))</f>
        <v>36532.5227034079</v>
      </c>
      <c r="O4724">
        <f>DEGREES(ACOS(((Earth_Data!$B$1+Sat_Data!$B$2)/User_Model_Calcs!N4724)*SQRT(1-COS(RADIANS(User_Model_Calcs!I4724))^2*COS(RADIANS(User_Model_Calcs!B4724))^2)))</f>
        <v>59.636838069758134</v>
      </c>
      <c r="P4724">
        <f t="shared" si="444"/>
        <v>15.833508550814168</v>
      </c>
    </row>
    <row r="4725" spans="1:16" x14ac:dyDescent="0.25">
      <c r="A4725">
        <v>117.922</v>
      </c>
      <c r="B4725">
        <v>-28.058999999999997</v>
      </c>
      <c r="C4725">
        <v>400</v>
      </c>
      <c r="D4725">
        <f t="shared" ca="1" si="443"/>
        <v>3</v>
      </c>
      <c r="E4725" s="1">
        <v>0.65</v>
      </c>
      <c r="F4725">
        <v>19.899999999999999</v>
      </c>
      <c r="G4725">
        <f t="shared" ca="1" si="445"/>
        <v>54.048620189015942</v>
      </c>
      <c r="H4725">
        <f t="shared" ca="1" si="448"/>
        <v>18.761542612084497</v>
      </c>
      <c r="I4725">
        <f>User_Model_Calcs!A4725-Sat_Data!$B$5</f>
        <v>7.921999999999997</v>
      </c>
      <c r="J4725">
        <f>(Earth_Data!$B$1/SQRT(1-Earth_Data!$B$2^2*SIN(RADIANS(User_Model_Calcs!B4725))^2))*COS(RADIANS(User_Model_Calcs!B4725))</f>
        <v>5632.6500785485487</v>
      </c>
      <c r="K4725">
        <f>((Earth_Data!$B$1*(1-Earth_Data!$B$2^2))/SQRT(1-Earth_Data!$B$2^2*SIN(RADIANS(User_Model_Calcs!B4725))^2))*SIN(RADIANS(User_Model_Calcs!B4725))</f>
        <v>-2982.2777878652923</v>
      </c>
      <c r="L4725">
        <f t="shared" si="446"/>
        <v>-27.899547843505758</v>
      </c>
      <c r="M4725">
        <f t="shared" si="447"/>
        <v>6373.4392372852881</v>
      </c>
      <c r="N4725">
        <f>SQRT(User_Model_Calcs!M4725^2+Sat_Data!$B$3^2-2*User_Model_Calcs!M4725*Sat_Data!$B$3*COS(RADIANS(L4725))*COS(RADIANS(I4725)))</f>
        <v>36714.803079114216</v>
      </c>
      <c r="O4725">
        <f>DEGREES(ACOS(((Earth_Data!$B$1+Sat_Data!$B$2)/User_Model_Calcs!N4725)*SQRT(1-COS(RADIANS(User_Model_Calcs!I4725))^2*COS(RADIANS(User_Model_Calcs!B4725))^2)))</f>
        <v>56.085030128695109</v>
      </c>
      <c r="P4725">
        <f t="shared" si="444"/>
        <v>16.479818167065091</v>
      </c>
    </row>
    <row r="4726" spans="1:16" x14ac:dyDescent="0.25">
      <c r="A4726">
        <v>147.27199999999999</v>
      </c>
      <c r="B4726">
        <v>-29.048999999999999</v>
      </c>
      <c r="C4726">
        <v>3750</v>
      </c>
      <c r="D4726">
        <f t="shared" ca="1" si="443"/>
        <v>3</v>
      </c>
      <c r="E4726" s="1">
        <v>0.65</v>
      </c>
      <c r="F4726">
        <v>19.899999999999999</v>
      </c>
      <c r="G4726">
        <f t="shared" ca="1" si="445"/>
        <v>54.048620189015942</v>
      </c>
      <c r="H4726">
        <f t="shared" ca="1" si="448"/>
        <v>17.895051542352977</v>
      </c>
      <c r="I4726">
        <f>User_Model_Calcs!A4726-Sat_Data!$B$5</f>
        <v>37.271999999999991</v>
      </c>
      <c r="J4726">
        <f>(Earth_Data!$B$1/SQRT(1-Earth_Data!$B$2^2*SIN(RADIANS(User_Model_Calcs!B4726))^2))*COS(RADIANS(User_Model_Calcs!B4726))</f>
        <v>5580.2058946848983</v>
      </c>
      <c r="K4726">
        <f>((Earth_Data!$B$1*(1-Earth_Data!$B$2^2))/SQRT(1-Earth_Data!$B$2^2*SIN(RADIANS(User_Model_Calcs!B4726))^2))*SIN(RADIANS(User_Model_Calcs!B4726))</f>
        <v>-3078.6511953178006</v>
      </c>
      <c r="L4726">
        <f t="shared" si="446"/>
        <v>-28.885927702355897</v>
      </c>
      <c r="M4726">
        <f t="shared" si="447"/>
        <v>6373.1303932610545</v>
      </c>
      <c r="N4726">
        <f>SQRT(User_Model_Calcs!M4726^2+Sat_Data!$B$3^2-2*User_Model_Calcs!M4726*Sat_Data!$B$3*COS(RADIANS(L4726))*COS(RADIANS(I4726)))</f>
        <v>37999.564348466469</v>
      </c>
      <c r="O4726">
        <f>DEGREES(ACOS(((Earth_Data!$B$1+Sat_Data!$B$2)/User_Model_Calcs!N4726)*SQRT(1-COS(RADIANS(User_Model_Calcs!I4726))^2*COS(RADIANS(User_Model_Calcs!B4726))^2)))</f>
        <v>37.146377981703978</v>
      </c>
      <c r="P4726">
        <f t="shared" si="444"/>
        <v>57.460828815012064</v>
      </c>
    </row>
    <row r="4727" spans="1:16" x14ac:dyDescent="0.25">
      <c r="A4727">
        <v>120.5</v>
      </c>
      <c r="B4727">
        <v>-29.9</v>
      </c>
      <c r="C4727">
        <v>625</v>
      </c>
      <c r="D4727">
        <f t="shared" ca="1" si="443"/>
        <v>3</v>
      </c>
      <c r="E4727" s="1">
        <v>0.65</v>
      </c>
      <c r="F4727">
        <v>19.899999999999999</v>
      </c>
      <c r="G4727">
        <f t="shared" ca="1" si="445"/>
        <v>54.048620189015942</v>
      </c>
      <c r="H4727">
        <f t="shared" ca="1" si="448"/>
        <v>20.075755225945841</v>
      </c>
      <c r="I4727">
        <f>User_Model_Calcs!A4727-Sat_Data!$B$5</f>
        <v>10.5</v>
      </c>
      <c r="J4727">
        <f>(Earth_Data!$B$1/SQRT(1-Earth_Data!$B$2^2*SIN(RADIANS(User_Model_Calcs!B4727))^2))*COS(RADIANS(User_Model_Calcs!B4727))</f>
        <v>5533.7935329616103</v>
      </c>
      <c r="K4727">
        <f>((Earth_Data!$B$1*(1-Earth_Data!$B$2^2))/SQRT(1-Earth_Data!$B$2^2*SIN(RADIANS(User_Model_Calcs!B4727))^2))*SIN(RADIANS(User_Model_Calcs!B4727))</f>
        <v>-3160.7699906935964</v>
      </c>
      <c r="L4727">
        <f t="shared" si="446"/>
        <v>-29.733970491715759</v>
      </c>
      <c r="M4727">
        <f t="shared" si="447"/>
        <v>6372.8594680501892</v>
      </c>
      <c r="N4727">
        <f>SQRT(User_Model_Calcs!M4727^2+Sat_Data!$B$3^2-2*User_Model_Calcs!M4727*Sat_Data!$B$3*COS(RADIANS(L4727))*COS(RADIANS(I4727)))</f>
        <v>36872.577007916014</v>
      </c>
      <c r="O4727">
        <f>DEGREES(ACOS(((Earth_Data!$B$1+Sat_Data!$B$2)/User_Model_Calcs!N4727)*SQRT(1-COS(RADIANS(User_Model_Calcs!I4727))^2*COS(RADIANS(User_Model_Calcs!B4727))^2)))</f>
        <v>53.275613498188896</v>
      </c>
      <c r="P4727">
        <f t="shared" si="444"/>
        <v>20.395265829338111</v>
      </c>
    </row>
    <row r="4728" spans="1:16" x14ac:dyDescent="0.25">
      <c r="A4728">
        <v>119.863</v>
      </c>
      <c r="B4728">
        <v>-19.888999999999999</v>
      </c>
      <c r="C4728">
        <v>950</v>
      </c>
      <c r="D4728">
        <f t="shared" ca="1" si="443"/>
        <v>3</v>
      </c>
      <c r="E4728" s="1">
        <v>0.65</v>
      </c>
      <c r="F4728">
        <v>19.899999999999999</v>
      </c>
      <c r="G4728">
        <f t="shared" ca="1" si="445"/>
        <v>54.048620189015942</v>
      </c>
      <c r="H4728">
        <f t="shared" ca="1" si="448"/>
        <v>17.283058394196757</v>
      </c>
      <c r="I4728">
        <f>User_Model_Calcs!A4728-Sat_Data!$B$5</f>
        <v>9.8629999999999995</v>
      </c>
      <c r="J4728">
        <f>(Earth_Data!$B$1/SQRT(1-Earth_Data!$B$2^2*SIN(RADIANS(User_Model_Calcs!B4728))^2))*COS(RADIANS(User_Model_Calcs!B4728))</f>
        <v>6000.0308417842707</v>
      </c>
      <c r="K4728">
        <f>((Earth_Data!$B$1*(1-Earth_Data!$B$2^2))/SQRT(1-Earth_Data!$B$2^2*SIN(RADIANS(User_Model_Calcs!B4728))^2))*SIN(RADIANS(User_Model_Calcs!B4728))</f>
        <v>-2156.1464311305472</v>
      </c>
      <c r="L4728">
        <f t="shared" si="446"/>
        <v>-19.766199051255391</v>
      </c>
      <c r="M4728">
        <f t="shared" si="447"/>
        <v>6375.6832994463784</v>
      </c>
      <c r="N4728">
        <f>SQRT(User_Model_Calcs!M4728^2+Sat_Data!$B$3^2-2*User_Model_Calcs!M4728*Sat_Data!$B$3*COS(RADIANS(L4728))*COS(RADIANS(I4728)))</f>
        <v>36331.390755288478</v>
      </c>
      <c r="O4728">
        <f>DEGREES(ACOS(((Earth_Data!$B$1+Sat_Data!$B$2)/User_Model_Calcs!N4728)*SQRT(1-COS(RADIANS(User_Model_Calcs!I4728))^2*COS(RADIANS(User_Model_Calcs!B4728))^2)))</f>
        <v>64.097928412196438</v>
      </c>
      <c r="P4728">
        <f t="shared" si="444"/>
        <v>27.069819697817596</v>
      </c>
    </row>
    <row r="4729" spans="1:16" x14ac:dyDescent="0.25">
      <c r="A4729">
        <v>109.863</v>
      </c>
      <c r="B4729">
        <v>-21.888999999999999</v>
      </c>
      <c r="C4729">
        <v>950</v>
      </c>
      <c r="D4729">
        <f t="shared" ca="1" si="443"/>
        <v>0.75</v>
      </c>
      <c r="E4729" s="1">
        <v>0.65</v>
      </c>
      <c r="F4729">
        <v>19.899999999999999</v>
      </c>
      <c r="G4729">
        <f t="shared" ca="1" si="445"/>
        <v>42.007420362456692</v>
      </c>
      <c r="H4729">
        <f t="shared" ca="1" si="448"/>
        <v>20.314228868703164</v>
      </c>
      <c r="I4729">
        <f>User_Model_Calcs!A4729-Sat_Data!$B$5</f>
        <v>-0.13700000000000045</v>
      </c>
      <c r="J4729">
        <f>(Earth_Data!$B$1/SQRT(1-Earth_Data!$B$2^2*SIN(RADIANS(User_Model_Calcs!B4729))^2))*COS(RADIANS(User_Model_Calcs!B4729))</f>
        <v>5921.0814218522819</v>
      </c>
      <c r="K4729">
        <f>((Earth_Data!$B$1*(1-Earth_Data!$B$2^2))/SQRT(1-Earth_Data!$B$2^2*SIN(RADIANS(User_Model_Calcs!B4729))^2))*SIN(RADIANS(User_Model_Calcs!B4729))</f>
        <v>-2363.013264997483</v>
      </c>
      <c r="L4729">
        <f t="shared" si="446"/>
        <v>-21.756188076260678</v>
      </c>
      <c r="M4729">
        <f t="shared" si="447"/>
        <v>6375.1891654097844</v>
      </c>
      <c r="N4729">
        <f>SQRT(User_Model_Calcs!M4729^2+Sat_Data!$B$3^2-2*User_Model_Calcs!M4729*Sat_Data!$B$3*COS(RADIANS(L4729))*COS(RADIANS(I4729)))</f>
        <v>36320.029655421575</v>
      </c>
      <c r="O4729">
        <f>DEGREES(ACOS(((Earth_Data!$B$1+Sat_Data!$B$2)/User_Model_Calcs!N4729)*SQRT(1-COS(RADIANS(User_Model_Calcs!I4729))^2*COS(RADIANS(User_Model_Calcs!B4729))^2)))</f>
        <v>64.354319923484113</v>
      </c>
      <c r="P4729">
        <f t="shared" si="444"/>
        <v>0.36747542564365565</v>
      </c>
    </row>
    <row r="4730" spans="1:16" x14ac:dyDescent="0.25">
      <c r="A4730">
        <v>152.05600000000001</v>
      </c>
      <c r="B4730">
        <v>-32.856000000000002</v>
      </c>
      <c r="C4730">
        <v>2500</v>
      </c>
      <c r="D4730">
        <f t="shared" ca="1" si="443"/>
        <v>0.75</v>
      </c>
      <c r="E4730" s="1">
        <v>0.65</v>
      </c>
      <c r="F4730">
        <v>19.899999999999999</v>
      </c>
      <c r="G4730">
        <f t="shared" ca="1" si="445"/>
        <v>42.007420362456692</v>
      </c>
      <c r="H4730">
        <f t="shared" ca="1" si="448"/>
        <v>17.724925415940159</v>
      </c>
      <c r="I4730">
        <f>User_Model_Calcs!A4730-Sat_Data!$B$5</f>
        <v>42.056000000000012</v>
      </c>
      <c r="J4730">
        <f>(Earth_Data!$B$1/SQRT(1-Earth_Data!$B$2^2*SIN(RADIANS(User_Model_Calcs!B4730))^2))*COS(RADIANS(User_Model_Calcs!B4730))</f>
        <v>5363.1584909024514</v>
      </c>
      <c r="K4730">
        <f>((Earth_Data!$B$1*(1-Earth_Data!$B$2^2))/SQRT(1-Earth_Data!$B$2^2*SIN(RADIANS(User_Model_Calcs!B4730))^2))*SIN(RADIANS(User_Model_Calcs!B4730))</f>
        <v>-3440.5553348439676</v>
      </c>
      <c r="L4730">
        <f t="shared" si="446"/>
        <v>-32.680846637962546</v>
      </c>
      <c r="M4730">
        <f t="shared" si="447"/>
        <v>6371.8827681198236</v>
      </c>
      <c r="N4730">
        <f>SQRT(User_Model_Calcs!M4730^2+Sat_Data!$B$3^2-2*User_Model_Calcs!M4730*Sat_Data!$B$3*COS(RADIANS(L4730))*COS(RADIANS(I4730)))</f>
        <v>38504.706817103477</v>
      </c>
      <c r="O4730">
        <f>DEGREES(ACOS(((Earth_Data!$B$1+Sat_Data!$B$2)/User_Model_Calcs!N4730)*SQRT(1-COS(RADIANS(User_Model_Calcs!I4730))^2*COS(RADIANS(User_Model_Calcs!B4730))^2)))</f>
        <v>31.136795203539823</v>
      </c>
      <c r="P4730">
        <f t="shared" si="444"/>
        <v>58.979107002563232</v>
      </c>
    </row>
    <row r="4731" spans="1:16" x14ac:dyDescent="0.25">
      <c r="A4731">
        <v>152.44900000000001</v>
      </c>
      <c r="B4731">
        <v>-22.826000000000001</v>
      </c>
      <c r="C4731">
        <v>6250</v>
      </c>
      <c r="D4731">
        <f t="shared" ca="1" si="443"/>
        <v>0.75</v>
      </c>
      <c r="E4731" s="1">
        <v>0.65</v>
      </c>
      <c r="F4731">
        <v>19.899999999999999</v>
      </c>
      <c r="G4731">
        <f t="shared" ca="1" si="445"/>
        <v>42.007420362456692</v>
      </c>
      <c r="H4731">
        <f t="shared" ca="1" si="448"/>
        <v>14.278508680642666</v>
      </c>
      <c r="I4731">
        <f>User_Model_Calcs!A4731-Sat_Data!$B$5</f>
        <v>42.449000000000012</v>
      </c>
      <c r="J4731">
        <f>(Earth_Data!$B$1/SQRT(1-Earth_Data!$B$2^2*SIN(RADIANS(User_Model_Calcs!B4731))^2))*COS(RADIANS(User_Model_Calcs!B4731))</f>
        <v>5881.6135833002018</v>
      </c>
      <c r="K4731">
        <f>((Earth_Data!$B$1*(1-Earth_Data!$B$2^2))/SQRT(1-Earth_Data!$B$2^2*SIN(RADIANS(User_Model_Calcs!B4731))^2))*SIN(RADIANS(User_Model_Calcs!B4731))</f>
        <v>-2458.9713434279815</v>
      </c>
      <c r="L4731">
        <f t="shared" si="446"/>
        <v>-22.688716046582542</v>
      </c>
      <c r="M4731">
        <f t="shared" si="447"/>
        <v>6374.9445810188381</v>
      </c>
      <c r="N4731">
        <f>SQRT(User_Model_Calcs!M4731^2+Sat_Data!$B$3^2-2*User_Model_Calcs!M4731*Sat_Data!$B$3*COS(RADIANS(L4731))*COS(RADIANS(I4731)))</f>
        <v>38111.376266740524</v>
      </c>
      <c r="O4731">
        <f>DEGREES(ACOS(((Earth_Data!$B$1+Sat_Data!$B$2)/User_Model_Calcs!N4731)*SQRT(1-COS(RADIANS(User_Model_Calcs!I4731))^2*COS(RADIANS(User_Model_Calcs!B4731))^2)))</f>
        <v>35.797791278594588</v>
      </c>
      <c r="P4731">
        <f t="shared" si="444"/>
        <v>67.017576483065469</v>
      </c>
    </row>
    <row r="4732" spans="1:16" x14ac:dyDescent="0.25">
      <c r="A4732">
        <v>129.101</v>
      </c>
      <c r="B4732">
        <v>-34.820999999999998</v>
      </c>
      <c r="C4732">
        <v>2500</v>
      </c>
      <c r="D4732">
        <f t="shared" ca="1" si="443"/>
        <v>0.75</v>
      </c>
      <c r="E4732" s="1">
        <v>0.65</v>
      </c>
      <c r="F4732">
        <v>19.899999999999999</v>
      </c>
      <c r="G4732">
        <f t="shared" ca="1" si="445"/>
        <v>42.007420362456692</v>
      </c>
      <c r="H4732">
        <f t="shared" ca="1" si="448"/>
        <v>17.22359156898397</v>
      </c>
      <c r="I4732">
        <f>User_Model_Calcs!A4732-Sat_Data!$B$5</f>
        <v>19.100999999999999</v>
      </c>
      <c r="J4732">
        <f>(Earth_Data!$B$1/SQRT(1-Earth_Data!$B$2^2*SIN(RADIANS(User_Model_Calcs!B4732))^2))*COS(RADIANS(User_Model_Calcs!B4732))</f>
        <v>5241.7941117474011</v>
      </c>
      <c r="K4732">
        <f>((Earth_Data!$B$1*(1-Earth_Data!$B$2^2))/SQRT(1-Earth_Data!$B$2^2*SIN(RADIANS(User_Model_Calcs!B4732))^2))*SIN(RADIANS(User_Model_Calcs!B4732))</f>
        <v>-3621.5836643972016</v>
      </c>
      <c r="L4732">
        <f t="shared" si="446"/>
        <v>-34.640802939694488</v>
      </c>
      <c r="M4732">
        <f t="shared" si="447"/>
        <v>6371.2066163465761</v>
      </c>
      <c r="N4732">
        <f>SQRT(User_Model_Calcs!M4732^2+Sat_Data!$B$3^2-2*User_Model_Calcs!M4732*Sat_Data!$B$3*COS(RADIANS(L4732))*COS(RADIANS(I4732)))</f>
        <v>37426.091601567336</v>
      </c>
      <c r="O4732">
        <f>DEGREES(ACOS(((Earth_Data!$B$1+Sat_Data!$B$2)/User_Model_Calcs!N4732)*SQRT(1-COS(RADIANS(User_Model_Calcs!I4732))^2*COS(RADIANS(User_Model_Calcs!B4732))^2)))</f>
        <v>44.688549058318891</v>
      </c>
      <c r="P4732">
        <f t="shared" si="444"/>
        <v>31.235366525752273</v>
      </c>
    </row>
    <row r="4733" spans="1:16" x14ac:dyDescent="0.25">
      <c r="A4733">
        <v>143.70500000000001</v>
      </c>
      <c r="B4733">
        <v>-27.82</v>
      </c>
      <c r="C4733">
        <v>1250</v>
      </c>
      <c r="D4733">
        <f t="shared" ca="1" si="443"/>
        <v>1.2</v>
      </c>
      <c r="E4733" s="1">
        <v>0.65</v>
      </c>
      <c r="F4733">
        <v>19.899999999999999</v>
      </c>
      <c r="G4733">
        <f t="shared" ca="1" si="445"/>
        <v>46.089820015575185</v>
      </c>
      <c r="H4733">
        <f t="shared" ca="1" si="448"/>
        <v>21.700614590569302</v>
      </c>
      <c r="I4733">
        <f>User_Model_Calcs!A4733-Sat_Data!$B$5</f>
        <v>33.705000000000013</v>
      </c>
      <c r="J4733">
        <f>(Earth_Data!$B$1/SQRT(1-Earth_Data!$B$2^2*SIN(RADIANS(User_Model_Calcs!B4733))^2))*COS(RADIANS(User_Model_Calcs!B4733))</f>
        <v>5645.0596179137829</v>
      </c>
      <c r="K4733">
        <f>((Earth_Data!$B$1*(1-Earth_Data!$B$2^2))/SQRT(1-Earth_Data!$B$2^2*SIN(RADIANS(User_Model_Calcs!B4733))^2))*SIN(RADIANS(User_Model_Calcs!B4733))</f>
        <v>-2958.8792686578026</v>
      </c>
      <c r="L4733">
        <f t="shared" si="446"/>
        <v>-27.661450337542963</v>
      </c>
      <c r="M4733">
        <f t="shared" si="447"/>
        <v>6373.5127375956381</v>
      </c>
      <c r="N4733">
        <f>SQRT(User_Model_Calcs!M4733^2+Sat_Data!$B$3^2-2*User_Model_Calcs!M4733*Sat_Data!$B$3*COS(RADIANS(L4733))*COS(RADIANS(I4733)))</f>
        <v>37714.950633420725</v>
      </c>
      <c r="O4733">
        <f>DEGREES(ACOS(((Earth_Data!$B$1+Sat_Data!$B$2)/User_Model_Calcs!N4733)*SQRT(1-COS(RADIANS(User_Model_Calcs!I4733))^2*COS(RADIANS(User_Model_Calcs!B4733))^2)))</f>
        <v>40.786849601952945</v>
      </c>
      <c r="P4733">
        <f t="shared" si="444"/>
        <v>55.021520049158546</v>
      </c>
    </row>
    <row r="4734" spans="1:16" x14ac:dyDescent="0.25">
      <c r="A4734">
        <v>127.003</v>
      </c>
      <c r="B4734">
        <v>-30.812000000000001</v>
      </c>
      <c r="C4734">
        <v>2500</v>
      </c>
      <c r="D4734">
        <f t="shared" ca="1" si="443"/>
        <v>0.75</v>
      </c>
      <c r="E4734" s="1">
        <v>0.65</v>
      </c>
      <c r="F4734">
        <v>19.899999999999999</v>
      </c>
      <c r="G4734">
        <f t="shared" ca="1" si="445"/>
        <v>42.007420362456692</v>
      </c>
      <c r="H4734">
        <f t="shared" ca="1" si="448"/>
        <v>21.965687006864236</v>
      </c>
      <c r="I4734">
        <f>User_Model_Calcs!A4734-Sat_Data!$B$5</f>
        <v>17.003</v>
      </c>
      <c r="J4734">
        <f>(Earth_Data!$B$1/SQRT(1-Earth_Data!$B$2^2*SIN(RADIANS(User_Model_Calcs!B4734))^2))*COS(RADIANS(User_Model_Calcs!B4734))</f>
        <v>5482.6995222151099</v>
      </c>
      <c r="K4734">
        <f>((Earth_Data!$B$1*(1-Earth_Data!$B$2^2))/SQRT(1-Earth_Data!$B$2^2*SIN(RADIANS(User_Model_Calcs!B4734))^2))*SIN(RADIANS(User_Model_Calcs!B4734))</f>
        <v>-3248.011016422894</v>
      </c>
      <c r="L4734">
        <f t="shared" si="446"/>
        <v>-30.642963173317554</v>
      </c>
      <c r="M4734">
        <f t="shared" si="447"/>
        <v>6372.5638179387643</v>
      </c>
      <c r="N4734">
        <f>SQRT(User_Model_Calcs!M4734^2+Sat_Data!$B$3^2-2*User_Model_Calcs!M4734*Sat_Data!$B$3*COS(RADIANS(L4734))*COS(RADIANS(I4734)))</f>
        <v>37098.343331742799</v>
      </c>
      <c r="O4734">
        <f>DEGREES(ACOS(((Earth_Data!$B$1+Sat_Data!$B$2)/User_Model_Calcs!N4734)*SQRT(1-COS(RADIANS(User_Model_Calcs!I4734))^2*COS(RADIANS(User_Model_Calcs!B4734))^2)))</f>
        <v>49.580506210634233</v>
      </c>
      <c r="P4734">
        <f t="shared" si="444"/>
        <v>30.836455366491315</v>
      </c>
    </row>
    <row r="4735" spans="1:16" x14ac:dyDescent="0.25">
      <c r="A4735">
        <v>137.61500000000001</v>
      </c>
      <c r="B4735">
        <v>-27.709000000000003</v>
      </c>
      <c r="C4735">
        <v>950</v>
      </c>
      <c r="D4735">
        <f t="shared" ca="1" si="443"/>
        <v>1.2</v>
      </c>
      <c r="E4735" s="1">
        <v>0.65</v>
      </c>
      <c r="F4735">
        <v>19.899999999999999</v>
      </c>
      <c r="G4735">
        <f t="shared" ca="1" si="445"/>
        <v>46.089820015575185</v>
      </c>
      <c r="H4735">
        <f t="shared" ca="1" si="448"/>
        <v>14.872249804258482</v>
      </c>
      <c r="I4735">
        <f>User_Model_Calcs!A4735-Sat_Data!$B$5</f>
        <v>27.615000000000009</v>
      </c>
      <c r="J4735">
        <f>(Earth_Data!$B$1/SQRT(1-Earth_Data!$B$2^2*SIN(RADIANS(User_Model_Calcs!B4735))^2))*COS(RADIANS(User_Model_Calcs!B4735))</f>
        <v>5650.789683376318</v>
      </c>
      <c r="K4735">
        <f>((Earth_Data!$B$1*(1-Earth_Data!$B$2^2))/SQRT(1-Earth_Data!$B$2^2*SIN(RADIANS(User_Model_Calcs!B4735))^2))*SIN(RADIANS(User_Model_Calcs!B4735))</f>
        <v>-2947.9948913212738</v>
      </c>
      <c r="L4735">
        <f t="shared" si="446"/>
        <v>-27.550873222665558</v>
      </c>
      <c r="M4735">
        <f t="shared" si="447"/>
        <v>6373.5467304326367</v>
      </c>
      <c r="N4735">
        <f>SQRT(User_Model_Calcs!M4735^2+Sat_Data!$B$3^2-2*User_Model_Calcs!M4735*Sat_Data!$B$3*COS(RADIANS(L4735))*COS(RADIANS(I4735)))</f>
        <v>37365.755232847157</v>
      </c>
      <c r="O4735">
        <f>DEGREES(ACOS(((Earth_Data!$B$1+Sat_Data!$B$2)/User_Model_Calcs!N4735)*SQRT(1-COS(RADIANS(User_Model_Calcs!I4735))^2*COS(RADIANS(User_Model_Calcs!B4735))^2)))</f>
        <v>45.588160617632241</v>
      </c>
      <c r="P4735">
        <f t="shared" si="444"/>
        <v>48.367385549792075</v>
      </c>
    </row>
    <row r="4736" spans="1:16" x14ac:dyDescent="0.25">
      <c r="A4736">
        <v>143.61500000000001</v>
      </c>
      <c r="B4736">
        <v>-36.709000000000003</v>
      </c>
      <c r="C4736">
        <v>375</v>
      </c>
      <c r="D4736">
        <f t="shared" ca="1" si="443"/>
        <v>1.2</v>
      </c>
      <c r="E4736" s="1">
        <v>0.65</v>
      </c>
      <c r="F4736">
        <v>19.899999999999999</v>
      </c>
      <c r="G4736">
        <f t="shared" ca="1" si="445"/>
        <v>46.089820015575185</v>
      </c>
      <c r="H4736">
        <f t="shared" ca="1" si="448"/>
        <v>23.023833979962049</v>
      </c>
      <c r="I4736">
        <f>User_Model_Calcs!A4736-Sat_Data!$B$5</f>
        <v>33.615000000000009</v>
      </c>
      <c r="J4736">
        <f>(Earth_Data!$B$1/SQRT(1-Earth_Data!$B$2^2*SIN(RADIANS(User_Model_Calcs!B4736))^2))*COS(RADIANS(User_Model_Calcs!B4736))</f>
        <v>5119.3649035555045</v>
      </c>
      <c r="K4736">
        <f>((Earth_Data!$B$1*(1-Earth_Data!$B$2^2))/SQRT(1-Earth_Data!$B$2^2*SIN(RADIANS(User_Model_Calcs!B4736))^2))*SIN(RADIANS(User_Model_Calcs!B4736))</f>
        <v>-3791.5543892417859</v>
      </c>
      <c r="L4736">
        <f t="shared" si="446"/>
        <v>-36.524752106011867</v>
      </c>
      <c r="M4736">
        <f t="shared" si="447"/>
        <v>6370.5401421178176</v>
      </c>
      <c r="N4736">
        <f>SQRT(User_Model_Calcs!M4736^2+Sat_Data!$B$3^2-2*User_Model_Calcs!M4736*Sat_Data!$B$3*COS(RADIANS(L4736))*COS(RADIANS(I4736)))</f>
        <v>38195.325802844884</v>
      </c>
      <c r="O4736">
        <f>DEGREES(ACOS(((Earth_Data!$B$1+Sat_Data!$B$2)/User_Model_Calcs!N4736)*SQRT(1-COS(RADIANS(User_Model_Calcs!I4736))^2*COS(RADIANS(User_Model_Calcs!B4736))^2)))</f>
        <v>34.72851306196651</v>
      </c>
      <c r="P4736">
        <f t="shared" si="444"/>
        <v>48.038853412835522</v>
      </c>
    </row>
    <row r="4737" spans="1:16" x14ac:dyDescent="0.25">
      <c r="A4737">
        <v>156.92599999999999</v>
      </c>
      <c r="B4737">
        <v>-29.658999999999999</v>
      </c>
      <c r="C4737">
        <v>950</v>
      </c>
      <c r="D4737">
        <f t="shared" ca="1" si="443"/>
        <v>0.75</v>
      </c>
      <c r="E4737" s="1">
        <v>0.65</v>
      </c>
      <c r="F4737">
        <v>19.899999999999999</v>
      </c>
      <c r="G4737">
        <f t="shared" ca="1" si="445"/>
        <v>42.007420362456692</v>
      </c>
      <c r="H4737">
        <f t="shared" ca="1" si="448"/>
        <v>16.71577943523738</v>
      </c>
      <c r="I4737">
        <f>User_Model_Calcs!A4737-Sat_Data!$B$5</f>
        <v>46.925999999999988</v>
      </c>
      <c r="J4737">
        <f>(Earth_Data!$B$1/SQRT(1-Earth_Data!$B$2^2*SIN(RADIANS(User_Model_Calcs!B4737))^2))*COS(RADIANS(User_Model_Calcs!B4737))</f>
        <v>5547.0616668046932</v>
      </c>
      <c r="K4737">
        <f>((Earth_Data!$B$1*(1-Earth_Data!$B$2^2))/SQRT(1-Earth_Data!$B$2^2*SIN(RADIANS(User_Model_Calcs!B4737))^2))*SIN(RADIANS(User_Model_Calcs!B4737))</f>
        <v>-3137.5832907815711</v>
      </c>
      <c r="L4737">
        <f t="shared" si="446"/>
        <v>-29.493793280961736</v>
      </c>
      <c r="M4737">
        <f t="shared" si="447"/>
        <v>6372.9366889939974</v>
      </c>
      <c r="N4737">
        <f>SQRT(User_Model_Calcs!M4737^2+Sat_Data!$B$3^2-2*User_Model_Calcs!M4737*Sat_Data!$B$3*COS(RADIANS(L4737))*COS(RADIANS(I4737)))</f>
        <v>38716.485195178342</v>
      </c>
      <c r="O4737">
        <f>DEGREES(ACOS(((Earth_Data!$B$1+Sat_Data!$B$2)/User_Model_Calcs!N4737)*SQRT(1-COS(RADIANS(User_Model_Calcs!I4737))^2*COS(RADIANS(User_Model_Calcs!B4737))^2)))</f>
        <v>28.773457541594734</v>
      </c>
      <c r="P4737">
        <f t="shared" si="444"/>
        <v>65.17288734706294</v>
      </c>
    </row>
    <row r="4738" spans="1:16" x14ac:dyDescent="0.25">
      <c r="A4738">
        <v>152.71600000000001</v>
      </c>
      <c r="B4738">
        <v>-29.646999999999998</v>
      </c>
      <c r="C4738">
        <v>375</v>
      </c>
      <c r="D4738">
        <f t="shared" ref="D4738:D4801" ca="1" si="449">CHOOSE(RANDBETWEEN(1,3),0.75,1.2,3)</f>
        <v>1.2</v>
      </c>
      <c r="E4738" s="1">
        <v>0.65</v>
      </c>
      <c r="F4738">
        <v>19.899999999999999</v>
      </c>
      <c r="G4738">
        <f t="shared" ca="1" si="445"/>
        <v>46.089820015575185</v>
      </c>
      <c r="H4738">
        <f t="shared" ca="1" si="448"/>
        <v>23.839906620051941</v>
      </c>
      <c r="I4738">
        <f>User_Model_Calcs!A4738-Sat_Data!$B$5</f>
        <v>42.716000000000008</v>
      </c>
      <c r="J4738">
        <f>(Earth_Data!$B$1/SQRT(1-Earth_Data!$B$2^2*SIN(RADIANS(User_Model_Calcs!B4738))^2))*COS(RADIANS(User_Model_Calcs!B4738))</f>
        <v>5547.7197580374996</v>
      </c>
      <c r="K4738">
        <f>((Earth_Data!$B$1*(1-Earth_Data!$B$2^2))/SQRT(1-Earth_Data!$B$2^2*SIN(RADIANS(User_Model_Calcs!B4738))^2))*SIN(RADIANS(User_Model_Calcs!B4738))</f>
        <v>-3136.4273317541192</v>
      </c>
      <c r="L4738">
        <f t="shared" si="446"/>
        <v>-29.481834554208294</v>
      </c>
      <c r="M4738">
        <f t="shared" si="447"/>
        <v>6372.9405238942818</v>
      </c>
      <c r="N4738">
        <f>SQRT(User_Model_Calcs!M4738^2+Sat_Data!$B$3^2-2*User_Model_Calcs!M4738*Sat_Data!$B$3*COS(RADIANS(L4738))*COS(RADIANS(I4738)))</f>
        <v>38401.859771741656</v>
      </c>
      <c r="O4738">
        <f>DEGREES(ACOS(((Earth_Data!$B$1+Sat_Data!$B$2)/User_Model_Calcs!N4738)*SQRT(1-COS(RADIANS(User_Model_Calcs!I4738))^2*COS(RADIANS(User_Model_Calcs!B4738))^2)))</f>
        <v>32.329725404027023</v>
      </c>
      <c r="P4738">
        <f t="shared" ref="P4738:P4801" si="450">DEGREES(ASIN(SIN(RADIANS(ABS(I4738)))/(SIN(ACOS(COS(RADIANS(I4738))*COS(RADIANS(B4738)))))))</f>
        <v>61.819723275490091</v>
      </c>
    </row>
    <row r="4739" spans="1:16" x14ac:dyDescent="0.25">
      <c r="A4739">
        <v>157.51857910958867</v>
      </c>
      <c r="B4739">
        <v>-30.782190758761814</v>
      </c>
      <c r="C4739">
        <v>4700</v>
      </c>
      <c r="D4739">
        <f t="shared" ca="1" si="449"/>
        <v>1.2</v>
      </c>
      <c r="E4739" s="1">
        <v>0.65</v>
      </c>
      <c r="F4739">
        <v>19.899999999999999</v>
      </c>
      <c r="G4739">
        <f t="shared" ref="G4739:G4802" ca="1" si="451">20.4+20*LOG(F4739)+20*LOG(D4739)+10*LOG(E4739)</f>
        <v>46.089820015575185</v>
      </c>
      <c r="H4739">
        <f t="shared" ca="1" si="448"/>
        <v>20.303365007827864</v>
      </c>
      <c r="I4739">
        <f>User_Model_Calcs!A4739-Sat_Data!$B$5</f>
        <v>47.518579109588671</v>
      </c>
      <c r="J4739">
        <f>(Earth_Data!$B$1/SQRT(1-Earth_Data!$B$2^2*SIN(RADIANS(User_Model_Calcs!B4739))^2))*COS(RADIANS(User_Model_Calcs!B4739))</f>
        <v>5484.3915940009365</v>
      </c>
      <c r="K4739">
        <f>((Earth_Data!$B$1*(1-Earth_Data!$B$2^2))/SQRT(1-Earth_Data!$B$2^2*SIN(RADIANS(User_Model_Calcs!B4739))^2))*SIN(RADIANS(User_Model_Calcs!B4739))</f>
        <v>-3245.1722123990107</v>
      </c>
      <c r="L4739">
        <f t="shared" ref="L4739:L4802" si="452">DEGREES(ATAN((K4739/J4739)))</f>
        <v>-30.613249549335482</v>
      </c>
      <c r="M4739">
        <f t="shared" ref="M4739:M4802" si="453">SQRT(J4739^2+K4739^2)</f>
        <v>6372.5735652462126</v>
      </c>
      <c r="N4739">
        <f>SQRT(User_Model_Calcs!M4739^2+Sat_Data!$B$3^2-2*User_Model_Calcs!M4739*Sat_Data!$B$3*COS(RADIANS(L4739))*COS(RADIANS(I4739)))</f>
        <v>38808.268869412175</v>
      </c>
      <c r="O4739">
        <f>DEGREES(ACOS(((Earth_Data!$B$1+Sat_Data!$B$2)/User_Model_Calcs!N4739)*SQRT(1-COS(RADIANS(User_Model_Calcs!I4739))^2*COS(RADIANS(User_Model_Calcs!B4739))^2)))</f>
        <v>27.760937667889404</v>
      </c>
      <c r="P4739">
        <f t="shared" si="450"/>
        <v>64.889817601688478</v>
      </c>
    </row>
    <row r="4740" spans="1:16" x14ac:dyDescent="0.25">
      <c r="A4740">
        <v>157.79300000000001</v>
      </c>
      <c r="B4740">
        <v>-29.606999999999999</v>
      </c>
      <c r="C4740">
        <v>375</v>
      </c>
      <c r="D4740">
        <f t="shared" ca="1" si="449"/>
        <v>1.2</v>
      </c>
      <c r="E4740" s="1">
        <v>0.65</v>
      </c>
      <c r="F4740">
        <v>19.899999999999999</v>
      </c>
      <c r="G4740">
        <f t="shared" ca="1" si="451"/>
        <v>46.089820015575185</v>
      </c>
      <c r="H4740">
        <f t="shared" ca="1" si="448"/>
        <v>15.178534971275532</v>
      </c>
      <c r="I4740">
        <f>User_Model_Calcs!A4740-Sat_Data!$B$5</f>
        <v>47.793000000000006</v>
      </c>
      <c r="J4740">
        <f>(Earth_Data!$B$1/SQRT(1-Earth_Data!$B$2^2*SIN(RADIANS(User_Model_Calcs!B4740))^2))*COS(RADIANS(User_Model_Calcs!B4740))</f>
        <v>5549.9116380898058</v>
      </c>
      <c r="K4740">
        <f>((Earth_Data!$B$1*(1-Earth_Data!$B$2^2))/SQRT(1-Earth_Data!$B$2^2*SIN(RADIANS(User_Model_Calcs!B4740))^2))*SIN(RADIANS(User_Model_Calcs!B4740))</f>
        <v>-3132.5731551458266</v>
      </c>
      <c r="L4740">
        <f t="shared" si="452"/>
        <v>-29.441972339876386</v>
      </c>
      <c r="M4740">
        <f t="shared" si="453"/>
        <v>6372.953299918724</v>
      </c>
      <c r="N4740">
        <f>SQRT(User_Model_Calcs!M4740^2+Sat_Data!$B$3^2-2*User_Model_Calcs!M4740*Sat_Data!$B$3*COS(RADIANS(L4740))*COS(RADIANS(I4740)))</f>
        <v>38781.592312193367</v>
      </c>
      <c r="O4740">
        <f>DEGREES(ACOS(((Earth_Data!$B$1+Sat_Data!$B$2)/User_Model_Calcs!N4740)*SQRT(1-COS(RADIANS(User_Model_Calcs!I4740))^2*COS(RADIANS(User_Model_Calcs!B4740))^2)))</f>
        <v>28.056984389861597</v>
      </c>
      <c r="P4740">
        <f t="shared" si="450"/>
        <v>65.863542888111965</v>
      </c>
    </row>
    <row r="4741" spans="1:16" x14ac:dyDescent="0.25">
      <c r="A4741">
        <v>161.79300000000001</v>
      </c>
      <c r="B4741">
        <v>-35.606999999999999</v>
      </c>
      <c r="C4741">
        <v>375</v>
      </c>
      <c r="D4741">
        <f t="shared" ca="1" si="449"/>
        <v>1.2</v>
      </c>
      <c r="E4741" s="1">
        <v>0.65</v>
      </c>
      <c r="F4741">
        <v>19.899999999999999</v>
      </c>
      <c r="G4741">
        <f t="shared" ca="1" si="451"/>
        <v>46.089820015575185</v>
      </c>
      <c r="H4741">
        <f t="shared" ca="1" si="448"/>
        <v>22.713952108638097</v>
      </c>
      <c r="I4741">
        <f>User_Model_Calcs!A4741-Sat_Data!$B$5</f>
        <v>51.793000000000006</v>
      </c>
      <c r="J4741">
        <f>(Earth_Data!$B$1/SQRT(1-Earth_Data!$B$2^2*SIN(RADIANS(User_Model_Calcs!B4741))^2))*COS(RADIANS(User_Model_Calcs!B4741))</f>
        <v>5191.5107951270929</v>
      </c>
      <c r="K4741">
        <f>((Earth_Data!$B$1*(1-Earth_Data!$B$2^2))/SQRT(1-Earth_Data!$B$2^2*SIN(RADIANS(User_Model_Calcs!B4741))^2))*SIN(RADIANS(User_Model_Calcs!B4741))</f>
        <v>-3692.8278228618256</v>
      </c>
      <c r="L4741">
        <f t="shared" si="452"/>
        <v>-35.425020690535263</v>
      </c>
      <c r="M4741">
        <f t="shared" si="453"/>
        <v>6370.9309888919342</v>
      </c>
      <c r="N4741">
        <f>SQRT(User_Model_Calcs!M4741^2+Sat_Data!$B$3^2-2*User_Model_Calcs!M4741*Sat_Data!$B$3*COS(RADIANS(L4741))*COS(RADIANS(I4741)))</f>
        <v>39339.89952247178</v>
      </c>
      <c r="O4741">
        <f>DEGREES(ACOS(((Earth_Data!$B$1+Sat_Data!$B$2)/User_Model_Calcs!N4741)*SQRT(1-COS(RADIANS(User_Model_Calcs!I4741))^2*COS(RADIANS(User_Model_Calcs!B4741))^2)))</f>
        <v>22.116540611608393</v>
      </c>
      <c r="P4741">
        <f t="shared" si="450"/>
        <v>65.37900947974839</v>
      </c>
    </row>
    <row r="4742" spans="1:16" x14ac:dyDescent="0.25">
      <c r="A4742">
        <v>133.92860458316989</v>
      </c>
      <c r="B4742">
        <v>-24.564</v>
      </c>
      <c r="C4742">
        <v>2500</v>
      </c>
      <c r="D4742">
        <f t="shared" ca="1" si="449"/>
        <v>1.2</v>
      </c>
      <c r="E4742" s="1">
        <v>0.65</v>
      </c>
      <c r="F4742">
        <v>19.899999999999999</v>
      </c>
      <c r="G4742">
        <f t="shared" ca="1" si="451"/>
        <v>46.089820015575185</v>
      </c>
      <c r="H4742">
        <f t="shared" ca="1" si="448"/>
        <v>22.929304456082889</v>
      </c>
      <c r="I4742">
        <f>User_Model_Calcs!A4742-Sat_Data!$B$5</f>
        <v>23.928604583169886</v>
      </c>
      <c r="J4742">
        <f>(Earth_Data!$B$1/SQRT(1-Earth_Data!$B$2^2*SIN(RADIANS(User_Model_Calcs!B4742))^2))*COS(RADIANS(User_Model_Calcs!B4742))</f>
        <v>5804.2607668799774</v>
      </c>
      <c r="K4742">
        <f>((Earth_Data!$B$1*(1-Earth_Data!$B$2^2))/SQRT(1-Earth_Data!$B$2^2*SIN(RADIANS(User_Model_Calcs!B4742))^2))*SIN(RADIANS(User_Model_Calcs!B4742))</f>
        <v>-2635.2274958889989</v>
      </c>
      <c r="L4742">
        <f t="shared" si="452"/>
        <v>-24.418810653065748</v>
      </c>
      <c r="M4742">
        <f t="shared" si="453"/>
        <v>6374.4699391425129</v>
      </c>
      <c r="N4742">
        <f>SQRT(User_Model_Calcs!M4742^2+Sat_Data!$B$3^2-2*User_Model_Calcs!M4742*Sat_Data!$B$3*COS(RADIANS(L4742))*COS(RADIANS(I4742)))</f>
        <v>37027.744233420359</v>
      </c>
      <c r="O4742">
        <f>DEGREES(ACOS(((Earth_Data!$B$1+Sat_Data!$B$2)/User_Model_Calcs!N4742)*SQRT(1-COS(RADIANS(User_Model_Calcs!I4742))^2*COS(RADIANS(User_Model_Calcs!B4742))^2)))</f>
        <v>50.737114141467842</v>
      </c>
      <c r="P4742">
        <f t="shared" si="450"/>
        <v>46.867784703783435</v>
      </c>
    </row>
    <row r="4743" spans="1:16" x14ac:dyDescent="0.25">
      <c r="A4743">
        <v>150.01913977233409</v>
      </c>
      <c r="B4743">
        <v>-33.617975327385082</v>
      </c>
      <c r="C4743">
        <v>4700</v>
      </c>
      <c r="D4743">
        <f t="shared" ca="1" si="449"/>
        <v>0.75</v>
      </c>
      <c r="E4743" s="1">
        <v>0.65</v>
      </c>
      <c r="F4743">
        <v>19.899999999999999</v>
      </c>
      <c r="G4743">
        <f t="shared" ca="1" si="451"/>
        <v>42.007420362456692</v>
      </c>
      <c r="H4743">
        <f t="shared" ca="1" si="448"/>
        <v>16.074839432815736</v>
      </c>
      <c r="I4743">
        <f>User_Model_Calcs!A4743-Sat_Data!$B$5</f>
        <v>40.019139772334086</v>
      </c>
      <c r="J4743">
        <f>(Earth_Data!$B$1/SQRT(1-Earth_Data!$B$2^2*SIN(RADIANS(User_Model_Calcs!B4743))^2))*COS(RADIANS(User_Model_Calcs!B4743))</f>
        <v>5316.8387686404712</v>
      </c>
      <c r="K4743">
        <f>((Earth_Data!$B$1*(1-Earth_Data!$B$2^2))/SQRT(1-Earth_Data!$B$2^2*SIN(RADIANS(User_Model_Calcs!B4743))^2))*SIN(RADIANS(User_Model_Calcs!B4743))</f>
        <v>-3511.2396358599462</v>
      </c>
      <c r="L4743">
        <f t="shared" si="452"/>
        <v>-33.440767366337759</v>
      </c>
      <c r="M4743">
        <f t="shared" si="453"/>
        <v>6371.6228915522152</v>
      </c>
      <c r="N4743">
        <f>SQRT(User_Model_Calcs!M4743^2+Sat_Data!$B$3^2-2*User_Model_Calcs!M4743*Sat_Data!$B$3*COS(RADIANS(L4743))*COS(RADIANS(I4743)))</f>
        <v>38406.314422583579</v>
      </c>
      <c r="O4743">
        <f>DEGREES(ACOS(((Earth_Data!$B$1+Sat_Data!$B$2)/User_Model_Calcs!N4743)*SQRT(1-COS(RADIANS(User_Model_Calcs!I4743))^2*COS(RADIANS(User_Model_Calcs!B4743))^2)))</f>
        <v>32.262259981831455</v>
      </c>
      <c r="P4743">
        <f t="shared" si="450"/>
        <v>56.600327700242886</v>
      </c>
    </row>
    <row r="4744" spans="1:16" x14ac:dyDescent="0.25">
      <c r="A4744">
        <v>161.19399999999999</v>
      </c>
      <c r="B4744">
        <v>-28.290999999999997</v>
      </c>
      <c r="C4744">
        <v>375</v>
      </c>
      <c r="D4744">
        <f t="shared" ca="1" si="449"/>
        <v>1.2</v>
      </c>
      <c r="E4744" s="1">
        <v>0.65</v>
      </c>
      <c r="F4744">
        <v>19.899999999999999</v>
      </c>
      <c r="G4744">
        <f t="shared" ca="1" si="451"/>
        <v>46.089820015575185</v>
      </c>
      <c r="H4744">
        <f t="shared" ca="1" si="448"/>
        <v>21.868376698259514</v>
      </c>
      <c r="I4744">
        <f>User_Model_Calcs!A4744-Sat_Data!$B$5</f>
        <v>51.193999999999988</v>
      </c>
      <c r="J4744">
        <f>(Earth_Data!$B$1/SQRT(1-Earth_Data!$B$2^2*SIN(RADIANS(User_Model_Calcs!B4744))^2))*COS(RADIANS(User_Model_Calcs!B4744))</f>
        <v>5620.5103264939098</v>
      </c>
      <c r="K4744">
        <f>((Earth_Data!$B$1*(1-Earth_Data!$B$2^2))/SQRT(1-Earth_Data!$B$2^2*SIN(RADIANS(User_Model_Calcs!B4744))^2))*SIN(RADIANS(User_Model_Calcs!B4744))</f>
        <v>-3004.9420693151988</v>
      </c>
      <c r="L4744">
        <f t="shared" si="452"/>
        <v>-28.130682337144584</v>
      </c>
      <c r="M4744">
        <f t="shared" si="453"/>
        <v>6373.3674905943553</v>
      </c>
      <c r="N4744">
        <f>SQRT(User_Model_Calcs!M4744^2+Sat_Data!$B$3^2-2*User_Model_Calcs!M4744*Sat_Data!$B$3*COS(RADIANS(L4744))*COS(RADIANS(I4744)))</f>
        <v>39005.200930960105</v>
      </c>
      <c r="O4744">
        <f>DEGREES(ACOS(((Earth_Data!$B$1+Sat_Data!$B$2)/User_Model_Calcs!N4744)*SQRT(1-COS(RADIANS(User_Model_Calcs!I4744))^2*COS(RADIANS(User_Model_Calcs!B4744))^2)))</f>
        <v>25.64438573342261</v>
      </c>
      <c r="P4744">
        <f t="shared" si="450"/>
        <v>69.135793663004108</v>
      </c>
    </row>
    <row r="4745" spans="1:16" x14ac:dyDescent="0.25">
      <c r="A4745">
        <v>142.58000000000001</v>
      </c>
      <c r="B4745">
        <v>-26.271000000000001</v>
      </c>
      <c r="C4745">
        <v>950</v>
      </c>
      <c r="D4745">
        <f t="shared" ca="1" si="449"/>
        <v>3</v>
      </c>
      <c r="E4745" s="1">
        <v>0.65</v>
      </c>
      <c r="F4745">
        <v>19.899999999999999</v>
      </c>
      <c r="G4745">
        <f t="shared" ca="1" si="451"/>
        <v>54.048620189015942</v>
      </c>
      <c r="H4745">
        <f t="shared" ca="1" si="448"/>
        <v>15.708820944814708</v>
      </c>
      <c r="I4745">
        <f>User_Model_Calcs!A4745-Sat_Data!$B$5</f>
        <v>32.580000000000013</v>
      </c>
      <c r="J4745">
        <f>(Earth_Data!$B$1/SQRT(1-Earth_Data!$B$2^2*SIN(RADIANS(User_Model_Calcs!B4745))^2))*COS(RADIANS(User_Model_Calcs!B4745))</f>
        <v>5723.0998001782009</v>
      </c>
      <c r="K4745">
        <f>((Earth_Data!$B$1*(1-Earth_Data!$B$2^2))/SQRT(1-Earth_Data!$B$2^2*SIN(RADIANS(User_Model_Calcs!B4745))^2))*SIN(RADIANS(User_Model_Calcs!B4745))</f>
        <v>-2806.0171926956064</v>
      </c>
      <c r="L4745">
        <f t="shared" si="452"/>
        <v>-26.1185626905996</v>
      </c>
      <c r="M4745">
        <f t="shared" si="453"/>
        <v>6373.978648262253</v>
      </c>
      <c r="N4745">
        <f>SQRT(User_Model_Calcs!M4745^2+Sat_Data!$B$3^2-2*User_Model_Calcs!M4745*Sat_Data!$B$3*COS(RADIANS(L4745))*COS(RADIANS(I4745)))</f>
        <v>37573.49991433067</v>
      </c>
      <c r="O4745">
        <f>DEGREES(ACOS(((Earth_Data!$B$1+Sat_Data!$B$2)/User_Model_Calcs!N4745)*SQRT(1-COS(RADIANS(User_Model_Calcs!I4745))^2*COS(RADIANS(User_Model_Calcs!B4745))^2)))</f>
        <v>42.687899803965784</v>
      </c>
      <c r="P4745">
        <f t="shared" si="450"/>
        <v>55.292207316963278</v>
      </c>
    </row>
    <row r="4746" spans="1:16" x14ac:dyDescent="0.25">
      <c r="A4746">
        <v>139.76499999999999</v>
      </c>
      <c r="B4746">
        <v>-35.257999999999996</v>
      </c>
      <c r="C4746">
        <v>1250</v>
      </c>
      <c r="D4746">
        <f t="shared" ca="1" si="449"/>
        <v>3</v>
      </c>
      <c r="E4746" s="1">
        <v>0.65</v>
      </c>
      <c r="F4746">
        <v>19.899999999999999</v>
      </c>
      <c r="G4746">
        <f t="shared" ca="1" si="451"/>
        <v>54.048620189015942</v>
      </c>
      <c r="H4746">
        <f t="shared" ca="1" si="448"/>
        <v>20.530382334008344</v>
      </c>
      <c r="I4746">
        <f>User_Model_Calcs!A4746-Sat_Data!$B$5</f>
        <v>29.764999999999986</v>
      </c>
      <c r="J4746">
        <f>(Earth_Data!$B$1/SQRT(1-Earth_Data!$B$2^2*SIN(RADIANS(User_Model_Calcs!B4746))^2))*COS(RADIANS(User_Model_Calcs!B4746))</f>
        <v>5213.9590352058722</v>
      </c>
      <c r="K4746">
        <f>((Earth_Data!$B$1*(1-Earth_Data!$B$2^2))/SQRT(1-Earth_Data!$B$2^2*SIN(RADIANS(User_Model_Calcs!B4746))^2))*SIN(RADIANS(User_Model_Calcs!B4746))</f>
        <v>-3661.2779980013952</v>
      </c>
      <c r="L4746">
        <f t="shared" si="452"/>
        <v>-35.076795272070953</v>
      </c>
      <c r="M4746">
        <f t="shared" si="453"/>
        <v>6371.0537118638431</v>
      </c>
      <c r="N4746">
        <f>SQRT(User_Model_Calcs!M4746^2+Sat_Data!$B$3^2-2*User_Model_Calcs!M4746*Sat_Data!$B$3*COS(RADIANS(L4746))*COS(RADIANS(I4746)))</f>
        <v>37904.206369142994</v>
      </c>
      <c r="O4746">
        <f>DEGREES(ACOS(((Earth_Data!$B$1+Sat_Data!$B$2)/User_Model_Calcs!N4746)*SQRT(1-COS(RADIANS(User_Model_Calcs!I4746))^2*COS(RADIANS(User_Model_Calcs!B4746))^2)))</f>
        <v>38.31136574065988</v>
      </c>
      <c r="P4746">
        <f t="shared" si="450"/>
        <v>44.732520312841295</v>
      </c>
    </row>
    <row r="4747" spans="1:16" x14ac:dyDescent="0.25">
      <c r="A4747">
        <v>121.09</v>
      </c>
      <c r="B4747">
        <v>-23.242999999999999</v>
      </c>
      <c r="C4747">
        <v>375</v>
      </c>
      <c r="D4747">
        <f t="shared" ca="1" si="449"/>
        <v>3</v>
      </c>
      <c r="E4747" s="1">
        <v>0.65</v>
      </c>
      <c r="F4747">
        <v>19.899999999999999</v>
      </c>
      <c r="G4747">
        <f t="shared" ca="1" si="451"/>
        <v>54.048620189015942</v>
      </c>
      <c r="H4747">
        <f t="shared" ca="1" si="448"/>
        <v>15.839653237387118</v>
      </c>
      <c r="I4747">
        <f>User_Model_Calcs!A4747-Sat_Data!$B$5</f>
        <v>11.090000000000003</v>
      </c>
      <c r="J4747">
        <f>(Earth_Data!$B$1/SQRT(1-Earth_Data!$B$2^2*SIN(RADIANS(User_Model_Calcs!B4747))^2))*COS(RADIANS(User_Model_Calcs!B4747))</f>
        <v>5863.5438808889894</v>
      </c>
      <c r="K4747">
        <f>((Earth_Data!$B$1*(1-Earth_Data!$B$2^2))/SQRT(1-Earth_Data!$B$2^2*SIN(RADIANS(User_Model_Calcs!B4747))^2))*SIN(RADIANS(User_Model_Calcs!B4747))</f>
        <v>-2501.4697242903685</v>
      </c>
      <c r="L4747">
        <f t="shared" si="452"/>
        <v>-23.103772434845929</v>
      </c>
      <c r="M4747">
        <f t="shared" si="453"/>
        <v>6374.833144847953</v>
      </c>
      <c r="N4747">
        <f>SQRT(User_Model_Calcs!M4747^2+Sat_Data!$B$3^2-2*User_Model_Calcs!M4747*Sat_Data!$B$3*COS(RADIANS(L4747))*COS(RADIANS(I4747)))</f>
        <v>36513.341391507711</v>
      </c>
      <c r="O4747">
        <f>DEGREES(ACOS(((Earth_Data!$B$1+Sat_Data!$B$2)/User_Model_Calcs!N4747)*SQRT(1-COS(RADIANS(User_Model_Calcs!I4747))^2*COS(RADIANS(User_Model_Calcs!B4747))^2)))</f>
        <v>60.044998219299522</v>
      </c>
      <c r="P4747">
        <f t="shared" si="450"/>
        <v>26.413292441831221</v>
      </c>
    </row>
    <row r="4748" spans="1:16" x14ac:dyDescent="0.25">
      <c r="A4748">
        <v>152.18700000000001</v>
      </c>
      <c r="B4748">
        <v>-29.079000000000001</v>
      </c>
      <c r="C4748">
        <v>2500</v>
      </c>
      <c r="D4748">
        <f t="shared" ca="1" si="449"/>
        <v>0.75</v>
      </c>
      <c r="E4748" s="1">
        <v>0.65</v>
      </c>
      <c r="F4748">
        <v>19.899999999999999</v>
      </c>
      <c r="G4748">
        <f t="shared" ca="1" si="451"/>
        <v>42.007420362456692</v>
      </c>
      <c r="H4748">
        <f t="shared" ca="1" si="448"/>
        <v>22.357893897212612</v>
      </c>
      <c r="I4748">
        <f>User_Model_Calcs!A4748-Sat_Data!$B$5</f>
        <v>42.187000000000012</v>
      </c>
      <c r="J4748">
        <f>(Earth_Data!$B$1/SQRT(1-Earth_Data!$B$2^2*SIN(RADIANS(User_Model_Calcs!B4748))^2))*COS(RADIANS(User_Model_Calcs!B4748))</f>
        <v>5578.5906038783205</v>
      </c>
      <c r="K4748">
        <f>((Earth_Data!$B$1*(1-Earth_Data!$B$2^2))/SQRT(1-Earth_Data!$B$2^2*SIN(RADIANS(User_Model_Calcs!B4748))^2))*SIN(RADIANS(User_Model_Calcs!B4748))</f>
        <v>-3081.5575959636603</v>
      </c>
      <c r="L4748">
        <f t="shared" si="452"/>
        <v>-28.915821003299047</v>
      </c>
      <c r="M4748">
        <f t="shared" si="453"/>
        <v>6373.1209264316349</v>
      </c>
      <c r="N4748">
        <f>SQRT(User_Model_Calcs!M4748^2+Sat_Data!$B$3^2-2*User_Model_Calcs!M4748*Sat_Data!$B$3*COS(RADIANS(L4748))*COS(RADIANS(I4748)))</f>
        <v>38338.763559928542</v>
      </c>
      <c r="O4748">
        <f>DEGREES(ACOS(((Earth_Data!$B$1+Sat_Data!$B$2)/User_Model_Calcs!N4748)*SQRT(1-COS(RADIANS(User_Model_Calcs!I4748))^2*COS(RADIANS(User_Model_Calcs!B4748))^2)))</f>
        <v>33.065511712425447</v>
      </c>
      <c r="P4748">
        <f t="shared" si="450"/>
        <v>61.797813677203195</v>
      </c>
    </row>
    <row r="4749" spans="1:16" x14ac:dyDescent="0.25">
      <c r="A4749">
        <v>116.63500000000001</v>
      </c>
      <c r="B4749">
        <v>-28.056000000000001</v>
      </c>
      <c r="C4749">
        <v>2500</v>
      </c>
      <c r="D4749">
        <f t="shared" ca="1" si="449"/>
        <v>1.2</v>
      </c>
      <c r="E4749" s="1">
        <v>0.65</v>
      </c>
      <c r="F4749">
        <v>19.899999999999999</v>
      </c>
      <c r="G4749">
        <f t="shared" ca="1" si="451"/>
        <v>46.089820015575185</v>
      </c>
      <c r="H4749">
        <f t="shared" ca="1" si="448"/>
        <v>17.377092978617998</v>
      </c>
      <c r="I4749">
        <f>User_Model_Calcs!A4749-Sat_Data!$B$5</f>
        <v>6.6350000000000051</v>
      </c>
      <c r="J4749">
        <f>(Earth_Data!$B$1/SQRT(1-Earth_Data!$B$2^2*SIN(RADIANS(User_Model_Calcs!B4749))^2))*COS(RADIANS(User_Model_Calcs!B4749))</f>
        <v>5632.8064541704025</v>
      </c>
      <c r="K4749">
        <f>((Earth_Data!$B$1*(1-Earth_Data!$B$2^2))/SQRT(1-Earth_Data!$B$2^2*SIN(RADIANS(User_Model_Calcs!B4749))^2))*SIN(RADIANS(User_Model_Calcs!B4749))</f>
        <v>-2981.9843987793279</v>
      </c>
      <c r="L4749">
        <f t="shared" si="452"/>
        <v>-27.89655910362336</v>
      </c>
      <c r="M4749">
        <f t="shared" si="453"/>
        <v>6373.4401624795264</v>
      </c>
      <c r="N4749">
        <f>SQRT(User_Model_Calcs!M4749^2+Sat_Data!$B$3^2-2*User_Model_Calcs!M4749*Sat_Data!$B$3*COS(RADIANS(L4749))*COS(RADIANS(I4749)))</f>
        <v>36696.211915221756</v>
      </c>
      <c r="O4749">
        <f>DEGREES(ACOS(((Earth_Data!$B$1+Sat_Data!$B$2)/User_Model_Calcs!N4749)*SQRT(1-COS(RADIANS(User_Model_Calcs!I4749))^2*COS(RADIANS(User_Model_Calcs!B4749))^2)))</f>
        <v>56.428951455833868</v>
      </c>
      <c r="P4749">
        <f t="shared" si="450"/>
        <v>13.891626806803842</v>
      </c>
    </row>
    <row r="4750" spans="1:16" x14ac:dyDescent="0.25">
      <c r="A4750" s="5">
        <v>161.66</v>
      </c>
      <c r="B4750">
        <v>-18.942</v>
      </c>
      <c r="C4750">
        <v>950</v>
      </c>
      <c r="D4750">
        <f t="shared" ca="1" si="449"/>
        <v>3</v>
      </c>
      <c r="E4750" s="1">
        <v>0.65</v>
      </c>
      <c r="F4750">
        <v>19.899999999999999</v>
      </c>
      <c r="G4750">
        <f t="shared" ca="1" si="451"/>
        <v>54.048620189015942</v>
      </c>
      <c r="H4750">
        <f t="shared" ca="1" si="448"/>
        <v>18.819954897228342</v>
      </c>
      <c r="I4750">
        <f>User_Model_Calcs!A4750-Sat_Data!$B$5</f>
        <v>51.66</v>
      </c>
      <c r="J4750">
        <f>(Earth_Data!$B$1/SQRT(1-Earth_Data!$B$2^2*SIN(RADIANS(User_Model_Calcs!B4750))^2))*COS(RADIANS(User_Model_Calcs!B4750))</f>
        <v>6034.8777229119305</v>
      </c>
      <c r="K4750">
        <f>((Earth_Data!$B$1*(1-Earth_Data!$B$2^2))/SQRT(1-Earth_Data!$B$2^2*SIN(RADIANS(User_Model_Calcs!B4750))^2))*SIN(RADIANS(User_Model_Calcs!B4750))</f>
        <v>-2057.2787712035874</v>
      </c>
      <c r="L4750">
        <f t="shared" si="452"/>
        <v>-18.824149437537951</v>
      </c>
      <c r="M4750">
        <f t="shared" si="453"/>
        <v>6375.9034711124377</v>
      </c>
      <c r="N4750">
        <f>SQRT(User_Model_Calcs!M4750^2+Sat_Data!$B$3^2-2*User_Model_Calcs!M4750*Sat_Data!$B$3*COS(RADIANS(L4750))*COS(RADIANS(I4750)))</f>
        <v>38765.652633903293</v>
      </c>
      <c r="O4750">
        <f>DEGREES(ACOS(((Earth_Data!$B$1+Sat_Data!$B$2)/User_Model_Calcs!N4750)*SQRT(1-COS(RADIANS(User_Model_Calcs!I4750))^2*COS(RADIANS(User_Model_Calcs!B4750))^2)))</f>
        <v>28.264539081342388</v>
      </c>
      <c r="P4750">
        <f t="shared" si="450"/>
        <v>75.60139704961351</v>
      </c>
    </row>
    <row r="4751" spans="1:16" x14ac:dyDescent="0.25">
      <c r="A4751">
        <v>135.91800000000001</v>
      </c>
      <c r="B4751">
        <v>-21.847000000000001</v>
      </c>
      <c r="C4751">
        <v>375</v>
      </c>
      <c r="D4751">
        <f t="shared" ca="1" si="449"/>
        <v>0.75</v>
      </c>
      <c r="E4751" s="1">
        <v>0.65</v>
      </c>
      <c r="F4751">
        <v>19.899999999999999</v>
      </c>
      <c r="G4751">
        <f t="shared" ca="1" si="451"/>
        <v>42.007420362456692</v>
      </c>
      <c r="H4751">
        <f t="shared" ca="1" si="448"/>
        <v>16.738420253312384</v>
      </c>
      <c r="I4751">
        <f>User_Model_Calcs!A4751-Sat_Data!$B$5</f>
        <v>25.918000000000006</v>
      </c>
      <c r="J4751">
        <f>(Earth_Data!$B$1/SQRT(1-Earth_Data!$B$2^2*SIN(RADIANS(User_Model_Calcs!B4751))^2))*COS(RADIANS(User_Model_Calcs!B4751))</f>
        <v>5922.8136280327381</v>
      </c>
      <c r="K4751">
        <f>((Earth_Data!$B$1*(1-Earth_Data!$B$2^2))/SQRT(1-Earth_Data!$B$2^2*SIN(RADIANS(User_Model_Calcs!B4751))^2))*SIN(RADIANS(User_Model_Calcs!B4751))</f>
        <v>-2358.697303051194</v>
      </c>
      <c r="L4751">
        <f t="shared" si="452"/>
        <v>-21.714391868890552</v>
      </c>
      <c r="M4751">
        <f t="shared" si="453"/>
        <v>6375.1999372436394</v>
      </c>
      <c r="N4751">
        <f>SQRT(User_Model_Calcs!M4751^2+Sat_Data!$B$3^2-2*User_Model_Calcs!M4751*Sat_Data!$B$3*COS(RADIANS(L4751))*COS(RADIANS(I4751)))</f>
        <v>37003.144347772701</v>
      </c>
      <c r="O4751">
        <f>DEGREES(ACOS(((Earth_Data!$B$1+Sat_Data!$B$2)/User_Model_Calcs!N4751)*SQRT(1-COS(RADIANS(User_Model_Calcs!I4751))^2*COS(RADIANS(User_Model_Calcs!B4751))^2)))</f>
        <v>51.14891490765514</v>
      </c>
      <c r="P4751">
        <f t="shared" si="450"/>
        <v>52.556631374300736</v>
      </c>
    </row>
    <row r="4752" spans="1:16" x14ac:dyDescent="0.25">
      <c r="A4752">
        <v>154.66999999999999</v>
      </c>
      <c r="B4752">
        <v>-30.771999999999998</v>
      </c>
      <c r="C4752">
        <v>375</v>
      </c>
      <c r="D4752">
        <f t="shared" ca="1" si="449"/>
        <v>0.75</v>
      </c>
      <c r="E4752" s="1">
        <v>0.65</v>
      </c>
      <c r="F4752">
        <v>19.899999999999999</v>
      </c>
      <c r="G4752">
        <f t="shared" ca="1" si="451"/>
        <v>42.007420362456692</v>
      </c>
      <c r="H4752">
        <f t="shared" ca="1" si="448"/>
        <v>19.670416944943874</v>
      </c>
      <c r="I4752">
        <f>User_Model_Calcs!A4752-Sat_Data!$B$5</f>
        <v>44.669999999999987</v>
      </c>
      <c r="J4752">
        <f>(Earth_Data!$B$1/SQRT(1-Earth_Data!$B$2^2*SIN(RADIANS(User_Model_Calcs!B4752))^2))*COS(RADIANS(User_Model_Calcs!B4752))</f>
        <v>5484.9697148196656</v>
      </c>
      <c r="K4752">
        <f>((Earth_Data!$B$1*(1-Earth_Data!$B$2^2))/SQRT(1-Earth_Data!$B$2^2*SIN(RADIANS(User_Model_Calcs!B4752))^2))*SIN(RADIANS(User_Model_Calcs!B4752))</f>
        <v>-3244.2015236439602</v>
      </c>
      <c r="L4752">
        <f t="shared" si="452"/>
        <v>-30.603091520597975</v>
      </c>
      <c r="M4752">
        <f t="shared" si="453"/>
        <v>6372.5768962408538</v>
      </c>
      <c r="N4752">
        <f>SQRT(User_Model_Calcs!M4752^2+Sat_Data!$B$3^2-2*User_Model_Calcs!M4752*Sat_Data!$B$3*COS(RADIANS(L4752))*COS(RADIANS(I4752)))</f>
        <v>38593.811953064367</v>
      </c>
      <c r="O4752">
        <f>DEGREES(ACOS(((Earth_Data!$B$1+Sat_Data!$B$2)/User_Model_Calcs!N4752)*SQRT(1-COS(RADIANS(User_Model_Calcs!I4752))^2*COS(RADIANS(User_Model_Calcs!B4752))^2)))</f>
        <v>30.13682760834909</v>
      </c>
      <c r="P4752">
        <f t="shared" si="450"/>
        <v>62.636143154629373</v>
      </c>
    </row>
    <row r="4753" spans="1:16" x14ac:dyDescent="0.25">
      <c r="A4753">
        <v>160.345</v>
      </c>
      <c r="B4753">
        <v>-25.76</v>
      </c>
      <c r="C4753">
        <v>950</v>
      </c>
      <c r="D4753">
        <f t="shared" ca="1" si="449"/>
        <v>3</v>
      </c>
      <c r="E4753" s="1">
        <v>0.65</v>
      </c>
      <c r="F4753">
        <v>19.899999999999999</v>
      </c>
      <c r="G4753">
        <f t="shared" ca="1" si="451"/>
        <v>54.048620189015942</v>
      </c>
      <c r="H4753">
        <f t="shared" ca="1" si="448"/>
        <v>18.055854903927987</v>
      </c>
      <c r="I4753">
        <f>User_Model_Calcs!A4753-Sat_Data!$B$5</f>
        <v>50.344999999999999</v>
      </c>
      <c r="J4753">
        <f>(Earth_Data!$B$1/SQRT(1-Earth_Data!$B$2^2*SIN(RADIANS(User_Model_Calcs!B4753))^2))*COS(RADIANS(User_Model_Calcs!B4753))</f>
        <v>5747.9309069610326</v>
      </c>
      <c r="K4753">
        <f>((Earth_Data!$B$1*(1-Earth_Data!$B$2^2))/SQRT(1-Earth_Data!$B$2^2*SIN(RADIANS(User_Model_Calcs!B4753))^2))*SIN(RADIANS(User_Model_Calcs!B4753))</f>
        <v>-2755.1408224314673</v>
      </c>
      <c r="L4753">
        <f t="shared" si="452"/>
        <v>-25.609677151508837</v>
      </c>
      <c r="M4753">
        <f t="shared" si="453"/>
        <v>6374.1282276579768</v>
      </c>
      <c r="N4753">
        <f>SQRT(User_Model_Calcs!M4753^2+Sat_Data!$B$3^2-2*User_Model_Calcs!M4753*Sat_Data!$B$3*COS(RADIANS(L4753))*COS(RADIANS(I4753)))</f>
        <v>38847.368851939791</v>
      </c>
      <c r="O4753">
        <f>DEGREES(ACOS(((Earth_Data!$B$1+Sat_Data!$B$2)/User_Model_Calcs!N4753)*SQRT(1-COS(RADIANS(User_Model_Calcs!I4753))^2*COS(RADIANS(User_Model_Calcs!B4753))^2)))</f>
        <v>27.351820485538475</v>
      </c>
      <c r="P4753">
        <f t="shared" si="450"/>
        <v>70.189068988332181</v>
      </c>
    </row>
    <row r="4754" spans="1:16" x14ac:dyDescent="0.25">
      <c r="A4754">
        <v>149.69292685720112</v>
      </c>
      <c r="B4754">
        <v>-29.731999999999999</v>
      </c>
      <c r="C4754">
        <v>950</v>
      </c>
      <c r="D4754">
        <f t="shared" ca="1" si="449"/>
        <v>1.2</v>
      </c>
      <c r="E4754" s="1">
        <v>0.65</v>
      </c>
      <c r="F4754">
        <v>19.899999999999999</v>
      </c>
      <c r="G4754">
        <f t="shared" ca="1" si="451"/>
        <v>46.089820015575185</v>
      </c>
      <c r="H4754">
        <f t="shared" ca="1" si="448"/>
        <v>15.641221106790208</v>
      </c>
      <c r="I4754">
        <f>User_Model_Calcs!A4754-Sat_Data!$B$5</f>
        <v>39.692926857201115</v>
      </c>
      <c r="J4754">
        <f>(Earth_Data!$B$1/SQRT(1-Earth_Data!$B$2^2*SIN(RADIANS(User_Model_Calcs!B4754))^2))*COS(RADIANS(User_Model_Calcs!B4754))</f>
        <v>5543.0530379441361</v>
      </c>
      <c r="K4754">
        <f>((Earth_Data!$B$1*(1-Earth_Data!$B$2^2))/SQRT(1-Earth_Data!$B$2^2*SIN(RADIANS(User_Model_Calcs!B4754))^2))*SIN(RADIANS(User_Model_Calcs!B4754))</f>
        <v>-3144.6124480117915</v>
      </c>
      <c r="L4754">
        <f t="shared" si="452"/>
        <v>-29.56654282362744</v>
      </c>
      <c r="M4754">
        <f t="shared" si="453"/>
        <v>6372.913339254852</v>
      </c>
      <c r="N4754">
        <f>SQRT(User_Model_Calcs!M4754^2+Sat_Data!$B$3^2-2*User_Model_Calcs!M4754*Sat_Data!$B$3*COS(RADIANS(L4754))*COS(RADIANS(I4754)))</f>
        <v>38193.542906389746</v>
      </c>
      <c r="O4754">
        <f>DEGREES(ACOS(((Earth_Data!$B$1+Sat_Data!$B$2)/User_Model_Calcs!N4754)*SQRT(1-COS(RADIANS(User_Model_Calcs!I4754))^2*COS(RADIANS(User_Model_Calcs!B4754))^2)))</f>
        <v>34.780275797647768</v>
      </c>
      <c r="P4754">
        <f t="shared" si="450"/>
        <v>59.140957468053969</v>
      </c>
    </row>
    <row r="4755" spans="1:16" x14ac:dyDescent="0.25">
      <c r="A4755">
        <v>153.09899999999999</v>
      </c>
      <c r="B4755">
        <v>-38.884</v>
      </c>
      <c r="C4755">
        <v>400</v>
      </c>
      <c r="D4755">
        <f t="shared" ca="1" si="449"/>
        <v>0.75</v>
      </c>
      <c r="E4755" s="1">
        <v>0.65</v>
      </c>
      <c r="F4755">
        <v>19.899999999999999</v>
      </c>
      <c r="G4755">
        <f t="shared" ca="1" si="451"/>
        <v>42.007420362456692</v>
      </c>
      <c r="H4755">
        <f t="shared" ca="1" si="448"/>
        <v>19.893328853706414</v>
      </c>
      <c r="I4755">
        <f>User_Model_Calcs!A4755-Sat_Data!$B$5</f>
        <v>43.09899999999999</v>
      </c>
      <c r="J4755">
        <f>(Earth_Data!$B$1/SQRT(1-Earth_Data!$B$2^2*SIN(RADIANS(User_Model_Calcs!B4755))^2))*COS(RADIANS(User_Model_Calcs!B4755))</f>
        <v>4971.4238493780358</v>
      </c>
      <c r="K4755">
        <f>((Earth_Data!$B$1*(1-Earth_Data!$B$2^2))/SQRT(1-Earth_Data!$B$2^2*SIN(RADIANS(User_Model_Calcs!B4755))^2))*SIN(RADIANS(User_Model_Calcs!B4755))</f>
        <v>-3982.3024449918016</v>
      </c>
      <c r="L4755">
        <f t="shared" si="452"/>
        <v>-38.696075186929214</v>
      </c>
      <c r="M4755">
        <f t="shared" si="453"/>
        <v>6369.7557138050752</v>
      </c>
      <c r="N4755">
        <f>SQRT(User_Model_Calcs!M4755^2+Sat_Data!$B$3^2-2*User_Model_Calcs!M4755*Sat_Data!$B$3*COS(RADIANS(L4755))*COS(RADIANS(I4755)))</f>
        <v>38887.997820975928</v>
      </c>
      <c r="O4755">
        <f>DEGREES(ACOS(((Earth_Data!$B$1+Sat_Data!$B$2)/User_Model_Calcs!N4755)*SQRT(1-COS(RADIANS(User_Model_Calcs!I4755))^2*COS(RADIANS(User_Model_Calcs!B4755))^2)))</f>
        <v>26.864234859575266</v>
      </c>
      <c r="P4755">
        <f t="shared" si="450"/>
        <v>56.14442759058916</v>
      </c>
    </row>
    <row r="4756" spans="1:16" x14ac:dyDescent="0.25">
      <c r="A4756">
        <v>148.58699999999999</v>
      </c>
      <c r="B4756">
        <v>-27.460999999999999</v>
      </c>
      <c r="C4756">
        <v>375</v>
      </c>
      <c r="D4756">
        <f t="shared" ca="1" si="449"/>
        <v>3</v>
      </c>
      <c r="E4756" s="1">
        <v>0.65</v>
      </c>
      <c r="F4756">
        <v>19.899999999999999</v>
      </c>
      <c r="G4756">
        <f t="shared" ca="1" si="451"/>
        <v>54.048620189015942</v>
      </c>
      <c r="H4756">
        <f t="shared" ca="1" si="448"/>
        <v>16.930544467598093</v>
      </c>
      <c r="I4756">
        <f>User_Model_Calcs!A4756-Sat_Data!$B$5</f>
        <v>38.586999999999989</v>
      </c>
      <c r="J4756">
        <f>(Earth_Data!$B$1/SQRT(1-Earth_Data!$B$2^2*SIN(RADIANS(User_Model_Calcs!B4756))^2))*COS(RADIANS(User_Model_Calcs!B4756))</f>
        <v>5663.5154058622302</v>
      </c>
      <c r="K4756">
        <f>((Earth_Data!$B$1*(1-Earth_Data!$B$2^2))/SQRT(1-Earth_Data!$B$2^2*SIN(RADIANS(User_Model_Calcs!B4756))^2))*SIN(RADIANS(User_Model_Calcs!B4756))</f>
        <v>-2923.6373007924626</v>
      </c>
      <c r="L4756">
        <f t="shared" si="452"/>
        <v>-27.303826565472775</v>
      </c>
      <c r="M4756">
        <f t="shared" si="453"/>
        <v>6373.6223467525788</v>
      </c>
      <c r="N4756">
        <f>SQRT(User_Model_Calcs!M4756^2+Sat_Data!$B$3^2-2*User_Model_Calcs!M4756*Sat_Data!$B$3*COS(RADIANS(L4756))*COS(RADIANS(I4756)))</f>
        <v>38014.737651121759</v>
      </c>
      <c r="O4756">
        <f>DEGREES(ACOS(((Earth_Data!$B$1+Sat_Data!$B$2)/User_Model_Calcs!N4756)*SQRT(1-COS(RADIANS(User_Model_Calcs!I4756))^2*COS(RADIANS(User_Model_Calcs!B4756))^2)))</f>
        <v>36.9650865104676</v>
      </c>
      <c r="P4756">
        <f t="shared" si="450"/>
        <v>59.974882494682141</v>
      </c>
    </row>
    <row r="4757" spans="1:16" x14ac:dyDescent="0.25">
      <c r="A4757">
        <v>159.09700000000001</v>
      </c>
      <c r="B4757">
        <v>-25.881999999999998</v>
      </c>
      <c r="C4757">
        <v>950</v>
      </c>
      <c r="D4757">
        <f t="shared" ca="1" si="449"/>
        <v>0.75</v>
      </c>
      <c r="E4757" s="1">
        <v>0.65</v>
      </c>
      <c r="F4757">
        <v>19.899999999999999</v>
      </c>
      <c r="G4757">
        <f t="shared" ca="1" si="451"/>
        <v>42.007420362456692</v>
      </c>
      <c r="H4757">
        <f t="shared" ca="1" si="448"/>
        <v>22.358924437647314</v>
      </c>
      <c r="I4757">
        <f>User_Model_Calcs!A4757-Sat_Data!$B$5</f>
        <v>49.097000000000008</v>
      </c>
      <c r="J4757">
        <f>(Earth_Data!$B$1/SQRT(1-Earth_Data!$B$2^2*SIN(RADIANS(User_Model_Calcs!B4757))^2))*COS(RADIANS(User_Model_Calcs!B4757))</f>
        <v>5742.0439491301668</v>
      </c>
      <c r="K4757">
        <f>((Earth_Data!$B$1*(1-Earth_Data!$B$2^2))/SQRT(1-Earth_Data!$B$2^2*SIN(RADIANS(User_Model_Calcs!B4757))^2))*SIN(RADIANS(User_Model_Calcs!B4757))</f>
        <v>-2767.3071975094554</v>
      </c>
      <c r="L4757">
        <f t="shared" si="452"/>
        <v>-25.731167984604266</v>
      </c>
      <c r="M4757">
        <f t="shared" si="453"/>
        <v>6374.0927071333062</v>
      </c>
      <c r="N4757">
        <f>SQRT(User_Model_Calcs!M4757^2+Sat_Data!$B$3^2-2*User_Model_Calcs!M4757*Sat_Data!$B$3*COS(RADIANS(L4757))*COS(RADIANS(I4757)))</f>
        <v>38747.750477829286</v>
      </c>
      <c r="O4757">
        <f>DEGREES(ACOS(((Earth_Data!$B$1+Sat_Data!$B$2)/User_Model_Calcs!N4757)*SQRT(1-COS(RADIANS(User_Model_Calcs!I4757))^2*COS(RADIANS(User_Model_Calcs!B4757))^2)))</f>
        <v>28.441392582569637</v>
      </c>
      <c r="P4757">
        <f t="shared" si="450"/>
        <v>69.285148063950047</v>
      </c>
    </row>
    <row r="4758" spans="1:16" x14ac:dyDescent="0.25">
      <c r="A4758">
        <v>161.54826679945637</v>
      </c>
      <c r="B4758">
        <v>-28.303999999999998</v>
      </c>
      <c r="C4758">
        <v>950</v>
      </c>
      <c r="D4758">
        <f t="shared" ca="1" si="449"/>
        <v>0.75</v>
      </c>
      <c r="E4758" s="1">
        <v>0.65</v>
      </c>
      <c r="F4758">
        <v>19.899999999999999</v>
      </c>
      <c r="G4758">
        <f t="shared" ca="1" si="451"/>
        <v>42.007420362456692</v>
      </c>
      <c r="H4758">
        <f t="shared" ca="1" si="448"/>
        <v>15.247540269605599</v>
      </c>
      <c r="I4758">
        <f>User_Model_Calcs!A4758-Sat_Data!$B$5</f>
        <v>51.548266799456371</v>
      </c>
      <c r="J4758">
        <f>(Earth_Data!$B$1/SQRT(1-Earth_Data!$B$2^2*SIN(RADIANS(User_Model_Calcs!B4758))^2))*COS(RADIANS(User_Model_Calcs!B4758))</f>
        <v>5619.8273553804611</v>
      </c>
      <c r="K4758">
        <f>((Earth_Data!$B$1*(1-Earth_Data!$B$2^2))/SQRT(1-Earth_Data!$B$2^2*SIN(RADIANS(User_Model_Calcs!B4758))^2))*SIN(RADIANS(User_Model_Calcs!B4758))</f>
        <v>-3006.2106169189105</v>
      </c>
      <c r="L4758">
        <f t="shared" si="452"/>
        <v>-28.143634147767909</v>
      </c>
      <c r="M4758">
        <f t="shared" si="453"/>
        <v>6373.3634587679471</v>
      </c>
      <c r="N4758">
        <f>SQRT(User_Model_Calcs!M4758^2+Sat_Data!$B$3^2-2*User_Model_Calcs!M4758*Sat_Data!$B$3*COS(RADIANS(L4758))*COS(RADIANS(I4758)))</f>
        <v>39034.995369334065</v>
      </c>
      <c r="O4758">
        <f>DEGREES(ACOS(((Earth_Data!$B$1+Sat_Data!$B$2)/User_Model_Calcs!N4758)*SQRT(1-COS(RADIANS(User_Model_Calcs!I4758))^2*COS(RADIANS(User_Model_Calcs!B4758))^2)))</f>
        <v>25.327148719053348</v>
      </c>
      <c r="P4758">
        <f t="shared" si="450"/>
        <v>69.368445280776314</v>
      </c>
    </row>
    <row r="4759" spans="1:16" x14ac:dyDescent="0.25">
      <c r="A4759">
        <v>117.06699999999999</v>
      </c>
      <c r="B4759">
        <v>-32.242000000000004</v>
      </c>
      <c r="C4759">
        <v>625</v>
      </c>
      <c r="D4759">
        <f t="shared" ca="1" si="449"/>
        <v>3</v>
      </c>
      <c r="E4759" s="1">
        <v>0.65</v>
      </c>
      <c r="F4759">
        <v>19.899999999999999</v>
      </c>
      <c r="G4759">
        <f t="shared" ca="1" si="451"/>
        <v>54.048620189015942</v>
      </c>
      <c r="H4759">
        <f t="shared" ref="H4759:H4822" ca="1" si="454">RAND()*(24-14)+14</f>
        <v>20.447413152953462</v>
      </c>
      <c r="I4759">
        <f>User_Model_Calcs!A4759-Sat_Data!$B$5</f>
        <v>7.0669999999999931</v>
      </c>
      <c r="J4759">
        <f>(Earth_Data!$B$1/SQRT(1-Earth_Data!$B$2^2*SIN(RADIANS(User_Model_Calcs!B4759))^2))*COS(RADIANS(User_Model_Calcs!B4759))</f>
        <v>5399.7923954070502</v>
      </c>
      <c r="K4759">
        <f>((Earth_Data!$B$1*(1-Earth_Data!$B$2^2))/SQRT(1-Earth_Data!$B$2^2*SIN(RADIANS(User_Model_Calcs!B4759))^2))*SIN(RADIANS(User_Model_Calcs!B4759))</f>
        <v>-3383.1600123548537</v>
      </c>
      <c r="L4759">
        <f t="shared" si="452"/>
        <v>-32.068592080273319</v>
      </c>
      <c r="M4759">
        <f t="shared" si="453"/>
        <v>6372.0898912909806</v>
      </c>
      <c r="N4759">
        <f>SQRT(User_Model_Calcs!M4759^2+Sat_Data!$B$3^2-2*User_Model_Calcs!M4759*Sat_Data!$B$3*COS(RADIANS(L4759))*COS(RADIANS(I4759)))</f>
        <v>36966.503445285874</v>
      </c>
      <c r="O4759">
        <f>DEGREES(ACOS(((Earth_Data!$B$1+Sat_Data!$B$2)/User_Model_Calcs!N4759)*SQRT(1-COS(RADIANS(User_Model_Calcs!I4759))^2*COS(RADIANS(User_Model_Calcs!B4759))^2)))</f>
        <v>51.685662656326578</v>
      </c>
      <c r="P4759">
        <f t="shared" si="450"/>
        <v>13.081988898997238</v>
      </c>
    </row>
    <row r="4760" spans="1:16" x14ac:dyDescent="0.25">
      <c r="A4760">
        <v>156.375</v>
      </c>
      <c r="B4760">
        <v>-26.111999999999998</v>
      </c>
      <c r="C4760">
        <v>2500</v>
      </c>
      <c r="D4760">
        <f t="shared" ca="1" si="449"/>
        <v>3</v>
      </c>
      <c r="E4760" s="1">
        <v>0.65</v>
      </c>
      <c r="F4760">
        <v>19.899999999999999</v>
      </c>
      <c r="G4760">
        <f t="shared" ca="1" si="451"/>
        <v>54.048620189015942</v>
      </c>
      <c r="H4760">
        <f t="shared" ca="1" si="454"/>
        <v>14.034373320432817</v>
      </c>
      <c r="I4760">
        <f>User_Model_Calcs!A4760-Sat_Data!$B$5</f>
        <v>46.375</v>
      </c>
      <c r="J4760">
        <f>(Earth_Data!$B$1/SQRT(1-Earth_Data!$B$2^2*SIN(RADIANS(User_Model_Calcs!B4760))^2))*COS(RADIANS(User_Model_Calcs!B4760))</f>
        <v>5730.8749162666218</v>
      </c>
      <c r="K4760">
        <f>((Earth_Data!$B$1*(1-Earth_Data!$B$2^2))/SQRT(1-Earth_Data!$B$2^2*SIN(RADIANS(User_Model_Calcs!B4760))^2))*SIN(RADIANS(User_Model_Calcs!B4760))</f>
        <v>-2790.2101514029828</v>
      </c>
      <c r="L4760">
        <f t="shared" si="452"/>
        <v>-25.960215480391096</v>
      </c>
      <c r="M4760">
        <f t="shared" si="453"/>
        <v>6374.0254152996768</v>
      </c>
      <c r="N4760">
        <f>SQRT(User_Model_Calcs!M4760^2+Sat_Data!$B$3^2-2*User_Model_Calcs!M4760*Sat_Data!$B$3*COS(RADIANS(L4760))*COS(RADIANS(I4760)))</f>
        <v>38535.885414229757</v>
      </c>
      <c r="O4760">
        <f>DEGREES(ACOS(((Earth_Data!$B$1+Sat_Data!$B$2)/User_Model_Calcs!N4760)*SQRT(1-COS(RADIANS(User_Model_Calcs!I4760))^2*COS(RADIANS(User_Model_Calcs!B4760))^2)))</f>
        <v>30.807702566169954</v>
      </c>
      <c r="P4760">
        <f t="shared" si="450"/>
        <v>67.242250128264843</v>
      </c>
    </row>
    <row r="4761" spans="1:16" x14ac:dyDescent="0.25">
      <c r="A4761">
        <v>156.37299999999999</v>
      </c>
      <c r="B4761">
        <v>-37.105000000000004</v>
      </c>
      <c r="C4761">
        <v>2500</v>
      </c>
      <c r="D4761">
        <f t="shared" ca="1" si="449"/>
        <v>3</v>
      </c>
      <c r="E4761" s="1">
        <v>0.65</v>
      </c>
      <c r="F4761">
        <v>19.899999999999999</v>
      </c>
      <c r="G4761">
        <f t="shared" ca="1" si="451"/>
        <v>54.048620189015942</v>
      </c>
      <c r="H4761">
        <f t="shared" ca="1" si="454"/>
        <v>18.366661260171139</v>
      </c>
      <c r="I4761">
        <f>User_Model_Calcs!A4761-Sat_Data!$B$5</f>
        <v>46.37299999999999</v>
      </c>
      <c r="J4761">
        <f>(Earth_Data!$B$1/SQRT(1-Earth_Data!$B$2^2*SIN(RADIANS(User_Model_Calcs!B4761))^2))*COS(RADIANS(User_Model_Calcs!B4761))</f>
        <v>5092.9743089950689</v>
      </c>
      <c r="K4761">
        <f>((Earth_Data!$B$1*(1-Earth_Data!$B$2^2))/SQRT(1-Earth_Data!$B$2^2*SIN(RADIANS(User_Model_Calcs!B4761))^2))*SIN(RADIANS(User_Model_Calcs!B4761))</f>
        <v>-3826.6944160982534</v>
      </c>
      <c r="L4761">
        <f t="shared" si="452"/>
        <v>-36.920003116894989</v>
      </c>
      <c r="M4761">
        <f t="shared" si="453"/>
        <v>6370.3985327671107</v>
      </c>
      <c r="N4761">
        <f>SQRT(User_Model_Calcs!M4761^2+Sat_Data!$B$3^2-2*User_Model_Calcs!M4761*Sat_Data!$B$3*COS(RADIANS(L4761))*COS(RADIANS(I4761)))</f>
        <v>39013.730024192002</v>
      </c>
      <c r="O4761">
        <f>DEGREES(ACOS(((Earth_Data!$B$1+Sat_Data!$B$2)/User_Model_Calcs!N4761)*SQRT(1-COS(RADIANS(User_Model_Calcs!I4761))^2*COS(RADIANS(User_Model_Calcs!B4761))^2)))</f>
        <v>25.522462482040485</v>
      </c>
      <c r="P4761">
        <f t="shared" si="450"/>
        <v>60.099555768354072</v>
      </c>
    </row>
    <row r="4762" spans="1:16" x14ac:dyDescent="0.25">
      <c r="A4762">
        <v>148.27199999999999</v>
      </c>
      <c r="B4762">
        <v>-28.048999999999999</v>
      </c>
      <c r="C4762">
        <v>3750</v>
      </c>
      <c r="D4762">
        <f t="shared" ca="1" si="449"/>
        <v>3</v>
      </c>
      <c r="E4762" s="1">
        <v>0.65</v>
      </c>
      <c r="F4762">
        <v>19.899999999999999</v>
      </c>
      <c r="G4762">
        <f t="shared" ca="1" si="451"/>
        <v>54.048620189015942</v>
      </c>
      <c r="H4762">
        <f t="shared" ca="1" si="454"/>
        <v>23.724431793088016</v>
      </c>
      <c r="I4762">
        <f>User_Model_Calcs!A4762-Sat_Data!$B$5</f>
        <v>38.271999999999991</v>
      </c>
      <c r="J4762">
        <f>(Earth_Data!$B$1/SQRT(1-Earth_Data!$B$2^2*SIN(RADIANS(User_Model_Calcs!B4762))^2))*COS(RADIANS(User_Model_Calcs!B4762))</f>
        <v>5633.1712706136559</v>
      </c>
      <c r="K4762">
        <f>((Earth_Data!$B$1*(1-Earth_Data!$B$2^2))/SQRT(1-Earth_Data!$B$2^2*SIN(RADIANS(User_Model_Calcs!B4762))^2))*SIN(RADIANS(User_Model_Calcs!B4762))</f>
        <v>-2981.2997929056296</v>
      </c>
      <c r="L4762">
        <f t="shared" si="452"/>
        <v>-27.889585383992245</v>
      </c>
      <c r="M4762">
        <f t="shared" si="453"/>
        <v>6373.4423210103832</v>
      </c>
      <c r="N4762">
        <f>SQRT(User_Model_Calcs!M4762^2+Sat_Data!$B$3^2-2*User_Model_Calcs!M4762*Sat_Data!$B$3*COS(RADIANS(L4762))*COS(RADIANS(I4762)))</f>
        <v>38019.664456713188</v>
      </c>
      <c r="O4762">
        <f>DEGREES(ACOS(((Earth_Data!$B$1+Sat_Data!$B$2)/User_Model_Calcs!N4762)*SQRT(1-COS(RADIANS(User_Model_Calcs!I4762))^2*COS(RADIANS(User_Model_Calcs!B4762))^2)))</f>
        <v>36.901736800933577</v>
      </c>
      <c r="P4762">
        <f t="shared" si="450"/>
        <v>59.204693499124424</v>
      </c>
    </row>
    <row r="4763" spans="1:16" x14ac:dyDescent="0.25">
      <c r="A4763">
        <v>150.01300000000001</v>
      </c>
      <c r="B4763">
        <v>-23.943999999999999</v>
      </c>
      <c r="C4763">
        <v>2500</v>
      </c>
      <c r="D4763">
        <f t="shared" ca="1" si="449"/>
        <v>1.2</v>
      </c>
      <c r="E4763" s="1">
        <v>0.65</v>
      </c>
      <c r="F4763">
        <v>19.899999999999999</v>
      </c>
      <c r="G4763">
        <f t="shared" ca="1" si="451"/>
        <v>46.089820015575185</v>
      </c>
      <c r="H4763">
        <f t="shared" ca="1" si="454"/>
        <v>23.561943704927906</v>
      </c>
      <c r="I4763">
        <f>User_Model_Calcs!A4763-Sat_Data!$B$5</f>
        <v>40.013000000000005</v>
      </c>
      <c r="J4763">
        <f>(Earth_Data!$B$1/SQRT(1-Earth_Data!$B$2^2*SIN(RADIANS(User_Model_Calcs!B4763))^2))*COS(RADIANS(User_Model_Calcs!B4763))</f>
        <v>5832.4700580668077</v>
      </c>
      <c r="K4763">
        <f>((Earth_Data!$B$1*(1-Earth_Data!$B$2^2))/SQRT(1-Earth_Data!$B$2^2*SIN(RADIANS(User_Model_Calcs!B4763))^2))*SIN(RADIANS(User_Model_Calcs!B4763))</f>
        <v>-2572.6168765916568</v>
      </c>
      <c r="L4763">
        <f t="shared" si="452"/>
        <v>-23.801571339421102</v>
      </c>
      <c r="M4763">
        <f t="shared" si="453"/>
        <v>6374.6423093354852</v>
      </c>
      <c r="N4763">
        <f>SQRT(User_Model_Calcs!M4763^2+Sat_Data!$B$3^2-2*User_Model_Calcs!M4763*Sat_Data!$B$3*COS(RADIANS(L4763))*COS(RADIANS(I4763)))</f>
        <v>37970.377250942365</v>
      </c>
      <c r="O4763">
        <f>DEGREES(ACOS(((Earth_Data!$B$1+Sat_Data!$B$2)/User_Model_Calcs!N4763)*SQRT(1-COS(RADIANS(User_Model_Calcs!I4763))^2*COS(RADIANS(User_Model_Calcs!B4763))^2)))</f>
        <v>37.530186302825911</v>
      </c>
      <c r="P4763">
        <f t="shared" si="450"/>
        <v>64.198893231806366</v>
      </c>
    </row>
    <row r="4764" spans="1:16" x14ac:dyDescent="0.25">
      <c r="A4764">
        <v>151.62899999999999</v>
      </c>
      <c r="B4764">
        <v>-34.855000000000004</v>
      </c>
      <c r="C4764">
        <v>1250</v>
      </c>
      <c r="D4764">
        <f t="shared" ca="1" si="449"/>
        <v>1.2</v>
      </c>
      <c r="E4764" s="1">
        <v>0.65</v>
      </c>
      <c r="F4764">
        <v>19.899999999999999</v>
      </c>
      <c r="G4764">
        <f t="shared" ca="1" si="451"/>
        <v>46.089820015575185</v>
      </c>
      <c r="H4764">
        <f t="shared" ca="1" si="454"/>
        <v>22.328227312003857</v>
      </c>
      <c r="I4764">
        <f>User_Model_Calcs!A4764-Sat_Data!$B$5</f>
        <v>41.628999999999991</v>
      </c>
      <c r="J4764">
        <f>(Earth_Data!$B$1/SQRT(1-Earth_Data!$B$2^2*SIN(RADIANS(User_Model_Calcs!B4764))^2))*COS(RADIANS(User_Model_Calcs!B4764))</f>
        <v>5239.6393947976558</v>
      </c>
      <c r="K4764">
        <f>((Earth_Data!$B$1*(1-Earth_Data!$B$2^2))/SQRT(1-Earth_Data!$B$2^2*SIN(RADIANS(User_Model_Calcs!B4764))^2))*SIN(RADIANS(User_Model_Calcs!B4764))</f>
        <v>-3624.6795124945015</v>
      </c>
      <c r="L4764">
        <f t="shared" si="452"/>
        <v>-34.674723037869263</v>
      </c>
      <c r="M4764">
        <f t="shared" si="453"/>
        <v>6371.1947510504588</v>
      </c>
      <c r="N4764">
        <f>SQRT(User_Model_Calcs!M4764^2+Sat_Data!$B$3^2-2*User_Model_Calcs!M4764*Sat_Data!$B$3*COS(RADIANS(L4764))*COS(RADIANS(I4764)))</f>
        <v>38576.429684278977</v>
      </c>
      <c r="O4764">
        <f>DEGREES(ACOS(((Earth_Data!$B$1+Sat_Data!$B$2)/User_Model_Calcs!N4764)*SQRT(1-COS(RADIANS(User_Model_Calcs!I4764))^2*COS(RADIANS(User_Model_Calcs!B4764))^2)))</f>
        <v>30.316470808505379</v>
      </c>
      <c r="P4764">
        <f t="shared" si="450"/>
        <v>57.257286583313217</v>
      </c>
    </row>
    <row r="4765" spans="1:16" x14ac:dyDescent="0.25">
      <c r="A4765">
        <v>155.6</v>
      </c>
      <c r="B4765">
        <v>-29.763999999999999</v>
      </c>
      <c r="C4765">
        <v>2500</v>
      </c>
      <c r="D4765">
        <f t="shared" ca="1" si="449"/>
        <v>3</v>
      </c>
      <c r="E4765" s="1">
        <v>0.65</v>
      </c>
      <c r="F4765">
        <v>19.899999999999999</v>
      </c>
      <c r="G4765">
        <f t="shared" ca="1" si="451"/>
        <v>54.048620189015942</v>
      </c>
      <c r="H4765">
        <f t="shared" ca="1" si="454"/>
        <v>18.311752302997181</v>
      </c>
      <c r="I4765">
        <f>User_Model_Calcs!A4765-Sat_Data!$B$5</f>
        <v>45.599999999999994</v>
      </c>
      <c r="J4765">
        <f>(Earth_Data!$B$1/SQRT(1-Earth_Data!$B$2^2*SIN(RADIANS(User_Model_Calcs!B4765))^2))*COS(RADIANS(User_Model_Calcs!B4765))</f>
        <v>5541.2929940845042</v>
      </c>
      <c r="K4765">
        <f>((Earth_Data!$B$1*(1-Earth_Data!$B$2^2))/SQRT(1-Earth_Data!$B$2^2*SIN(RADIANS(User_Model_Calcs!B4765))^2))*SIN(RADIANS(User_Model_Calcs!B4765))</f>
        <v>-3147.6921356057032</v>
      </c>
      <c r="L4765">
        <f t="shared" si="452"/>
        <v>-29.598433370973456</v>
      </c>
      <c r="M4765">
        <f t="shared" si="453"/>
        <v>6372.9030925351444</v>
      </c>
      <c r="N4765">
        <f>SQRT(User_Model_Calcs!M4765^2+Sat_Data!$B$3^2-2*User_Model_Calcs!M4765*Sat_Data!$B$3*COS(RADIANS(L4765))*COS(RADIANS(I4765)))</f>
        <v>38619.742588331836</v>
      </c>
      <c r="O4765">
        <f>DEGREES(ACOS(((Earth_Data!$B$1+Sat_Data!$B$2)/User_Model_Calcs!N4765)*SQRT(1-COS(RADIANS(User_Model_Calcs!I4765))^2*COS(RADIANS(User_Model_Calcs!B4765))^2)))</f>
        <v>29.849589297787084</v>
      </c>
      <c r="P4765">
        <f t="shared" si="450"/>
        <v>64.073813829695297</v>
      </c>
    </row>
    <row r="4766" spans="1:16" x14ac:dyDescent="0.25">
      <c r="A4766">
        <v>108.759</v>
      </c>
      <c r="B4766">
        <v>-26.617000000000001</v>
      </c>
      <c r="C4766">
        <v>625</v>
      </c>
      <c r="D4766">
        <f t="shared" ca="1" si="449"/>
        <v>3</v>
      </c>
      <c r="E4766" s="1">
        <v>0.65</v>
      </c>
      <c r="F4766">
        <v>19.899999999999999</v>
      </c>
      <c r="G4766">
        <f t="shared" ca="1" si="451"/>
        <v>54.048620189015942</v>
      </c>
      <c r="H4766">
        <f t="shared" ca="1" si="454"/>
        <v>18.52099439046993</v>
      </c>
      <c r="I4766">
        <f>User_Model_Calcs!A4766-Sat_Data!$B$5</f>
        <v>-1.2409999999999997</v>
      </c>
      <c r="J4766">
        <f>(Earth_Data!$B$1/SQRT(1-Earth_Data!$B$2^2*SIN(RADIANS(User_Model_Calcs!B4766))^2))*COS(RADIANS(User_Model_Calcs!B4766))</f>
        <v>5706.0283590677964</v>
      </c>
      <c r="K4766">
        <f>((Earth_Data!$B$1*(1-Earth_Data!$B$2^2))/SQRT(1-Earth_Data!$B$2^2*SIN(RADIANS(User_Model_Calcs!B4766))^2))*SIN(RADIANS(User_Model_Calcs!B4766))</f>
        <v>-2840.3411760562085</v>
      </c>
      <c r="L4766">
        <f t="shared" si="452"/>
        <v>-26.463158309231424</v>
      </c>
      <c r="M4766">
        <f t="shared" si="453"/>
        <v>6373.8761857198242</v>
      </c>
      <c r="N4766">
        <f>SQRT(User_Model_Calcs!M4766^2+Sat_Data!$B$3^2-2*User_Model_Calcs!M4766*Sat_Data!$B$3*COS(RADIANS(L4766))*COS(RADIANS(I4766)))</f>
        <v>36570.128619034818</v>
      </c>
      <c r="O4766">
        <f>DEGREES(ACOS(((Earth_Data!$B$1+Sat_Data!$B$2)/User_Model_Calcs!N4766)*SQRT(1-COS(RADIANS(User_Model_Calcs!I4766))^2*COS(RADIANS(User_Model_Calcs!B4766))^2)))</f>
        <v>58.866134251322705</v>
      </c>
      <c r="P4766">
        <f t="shared" si="450"/>
        <v>2.7682159027636897</v>
      </c>
    </row>
    <row r="4767" spans="1:16" x14ac:dyDescent="0.25">
      <c r="A4767">
        <v>144.28</v>
      </c>
      <c r="B4767">
        <v>-26.521000000000001</v>
      </c>
      <c r="C4767">
        <v>375</v>
      </c>
      <c r="D4767">
        <f t="shared" ca="1" si="449"/>
        <v>1.2</v>
      </c>
      <c r="E4767" s="1">
        <v>0.65</v>
      </c>
      <c r="F4767">
        <v>19.899999999999999</v>
      </c>
      <c r="G4767">
        <f t="shared" ca="1" si="451"/>
        <v>46.089820015575185</v>
      </c>
      <c r="H4767">
        <f t="shared" ca="1" si="454"/>
        <v>18.425718298199975</v>
      </c>
      <c r="I4767">
        <f>User_Model_Calcs!A4767-Sat_Data!$B$5</f>
        <v>34.28</v>
      </c>
      <c r="J4767">
        <f>(Earth_Data!$B$1/SQRT(1-Earth_Data!$B$2^2*SIN(RADIANS(User_Model_Calcs!B4767))^2))*COS(RADIANS(User_Model_Calcs!B4767))</f>
        <v>5710.7857992082409</v>
      </c>
      <c r="K4767">
        <f>((Earth_Data!$B$1*(1-Earth_Data!$B$2^2))/SQRT(1-Earth_Data!$B$2^2*SIN(RADIANS(User_Model_Calcs!B4767))^2))*SIN(RADIANS(User_Model_Calcs!B4767))</f>
        <v>-2830.8279350070916</v>
      </c>
      <c r="L4767">
        <f t="shared" si="452"/>
        <v>-26.367545737074153</v>
      </c>
      <c r="M4767">
        <f t="shared" si="453"/>
        <v>6373.9047092073024</v>
      </c>
      <c r="N4767">
        <f>SQRT(User_Model_Calcs!M4767^2+Sat_Data!$B$3^2-2*User_Model_Calcs!M4767*Sat_Data!$B$3*COS(RADIANS(L4767))*COS(RADIANS(I4767)))</f>
        <v>37689.701850591722</v>
      </c>
      <c r="O4767">
        <f>DEGREES(ACOS(((Earth_Data!$B$1+Sat_Data!$B$2)/User_Model_Calcs!N4767)*SQRT(1-COS(RADIANS(User_Model_Calcs!I4767))^2*COS(RADIANS(User_Model_Calcs!B4767))^2)))</f>
        <v>41.126157466981589</v>
      </c>
      <c r="P4767">
        <f t="shared" si="450"/>
        <v>56.772257978294924</v>
      </c>
    </row>
    <row r="4768" spans="1:16" x14ac:dyDescent="0.25">
      <c r="A4768">
        <v>151.76499999999999</v>
      </c>
      <c r="B4768">
        <v>-27.257000000000001</v>
      </c>
      <c r="C4768">
        <v>1250</v>
      </c>
      <c r="D4768">
        <f t="shared" ca="1" si="449"/>
        <v>3</v>
      </c>
      <c r="E4768" s="1">
        <v>0.65</v>
      </c>
      <c r="F4768">
        <v>19.899999999999999</v>
      </c>
      <c r="G4768">
        <f t="shared" ca="1" si="451"/>
        <v>54.048620189015942</v>
      </c>
      <c r="H4768">
        <f t="shared" ca="1" si="454"/>
        <v>15.498056272139255</v>
      </c>
      <c r="I4768">
        <f>User_Model_Calcs!A4768-Sat_Data!$B$5</f>
        <v>41.764999999999986</v>
      </c>
      <c r="J4768">
        <f>(Earth_Data!$B$1/SQRT(1-Earth_Data!$B$2^2*SIN(RADIANS(User_Model_Calcs!B4768))^2))*COS(RADIANS(User_Model_Calcs!B4768))</f>
        <v>5673.9038916281643</v>
      </c>
      <c r="K4768">
        <f>((Earth_Data!$B$1*(1-Earth_Data!$B$2^2))/SQRT(1-Earth_Data!$B$2^2*SIN(RADIANS(User_Model_Calcs!B4768))^2))*SIN(RADIANS(User_Model_Calcs!B4768))</f>
        <v>-2903.5607308985191</v>
      </c>
      <c r="L4768">
        <f t="shared" si="452"/>
        <v>-27.100619548262365</v>
      </c>
      <c r="M4768">
        <f t="shared" si="453"/>
        <v>6373.684200636957</v>
      </c>
      <c r="N4768">
        <f>SQRT(User_Model_Calcs!M4768^2+Sat_Data!$B$3^2-2*User_Model_Calcs!M4768*Sat_Data!$B$3*COS(RADIANS(L4768))*COS(RADIANS(I4768)))</f>
        <v>38230.295419889204</v>
      </c>
      <c r="O4768">
        <f>DEGREES(ACOS(((Earth_Data!$B$1+Sat_Data!$B$2)/User_Model_Calcs!N4768)*SQRT(1-COS(RADIANS(User_Model_Calcs!I4768))^2*COS(RADIANS(User_Model_Calcs!B4768))^2)))</f>
        <v>34.351478624282038</v>
      </c>
      <c r="P4768">
        <f t="shared" si="450"/>
        <v>62.848720381836884</v>
      </c>
    </row>
    <row r="4769" spans="1:16" x14ac:dyDescent="0.25">
      <c r="A4769">
        <v>117.70099999999999</v>
      </c>
      <c r="B4769">
        <v>-22.236999999999998</v>
      </c>
      <c r="C4769">
        <v>2500</v>
      </c>
      <c r="D4769">
        <f t="shared" ca="1" si="449"/>
        <v>3</v>
      </c>
      <c r="E4769" s="1">
        <v>0.65</v>
      </c>
      <c r="F4769">
        <v>19.899999999999999</v>
      </c>
      <c r="G4769">
        <f t="shared" ca="1" si="451"/>
        <v>54.048620189015942</v>
      </c>
      <c r="H4769">
        <f t="shared" ca="1" si="454"/>
        <v>22.683941521709453</v>
      </c>
      <c r="I4769">
        <f>User_Model_Calcs!A4769-Sat_Data!$B$5</f>
        <v>7.7009999999999934</v>
      </c>
      <c r="J4769">
        <f>(Earth_Data!$B$1/SQRT(1-Earth_Data!$B$2^2*SIN(RADIANS(User_Model_Calcs!B4769))^2))*COS(RADIANS(User_Model_Calcs!B4769))</f>
        <v>5906.6069089251259</v>
      </c>
      <c r="K4769">
        <f>((Earth_Data!$B$1*(1-Earth_Data!$B$2^2))/SQRT(1-Earth_Data!$B$2^2*SIN(RADIANS(User_Model_Calcs!B4769))^2))*SIN(RADIANS(User_Model_Calcs!B4769))</f>
        <v>-2398.7258320800943</v>
      </c>
      <c r="L4769">
        <f t="shared" si="452"/>
        <v>-22.102510451383772</v>
      </c>
      <c r="M4769">
        <f t="shared" si="453"/>
        <v>6375.099277191719</v>
      </c>
      <c r="N4769">
        <f>SQRT(User_Model_Calcs!M4769^2+Sat_Data!$B$3^2-2*User_Model_Calcs!M4769*Sat_Data!$B$3*COS(RADIANS(L4769))*COS(RADIANS(I4769)))</f>
        <v>36398.55725806416</v>
      </c>
      <c r="O4769">
        <f>DEGREES(ACOS(((Earth_Data!$B$1+Sat_Data!$B$2)/User_Model_Calcs!N4769)*SQRT(1-COS(RADIANS(User_Model_Calcs!I4769))^2*COS(RADIANS(User_Model_Calcs!B4769))^2)))</f>
        <v>62.527013559129351</v>
      </c>
      <c r="P4769">
        <f t="shared" si="450"/>
        <v>19.662743488126708</v>
      </c>
    </row>
    <row r="4770" spans="1:16" x14ac:dyDescent="0.25">
      <c r="A4770">
        <v>157.78</v>
      </c>
      <c r="B4770">
        <v>-18.22</v>
      </c>
      <c r="C4770">
        <v>375</v>
      </c>
      <c r="D4770">
        <f t="shared" ca="1" si="449"/>
        <v>3</v>
      </c>
      <c r="E4770" s="1">
        <v>0.65</v>
      </c>
      <c r="F4770">
        <v>19.899999999999999</v>
      </c>
      <c r="G4770">
        <f t="shared" ca="1" si="451"/>
        <v>54.048620189015942</v>
      </c>
      <c r="H4770">
        <f t="shared" ca="1" si="454"/>
        <v>19.502340328548392</v>
      </c>
      <c r="I4770">
        <f>User_Model_Calcs!A4770-Sat_Data!$B$5</f>
        <v>47.78</v>
      </c>
      <c r="J4770">
        <f>(Earth_Data!$B$1/SQRT(1-Earth_Data!$B$2^2*SIN(RADIANS(User_Model_Calcs!B4770))^2))*COS(RADIANS(User_Model_Calcs!B4770))</f>
        <v>6060.3424357988852</v>
      </c>
      <c r="K4770">
        <f>((Earth_Data!$B$1*(1-Earth_Data!$B$2^2))/SQRT(1-Earth_Data!$B$2^2*SIN(RADIANS(User_Model_Calcs!B4770))^2))*SIN(RADIANS(User_Model_Calcs!B4770))</f>
        <v>-1981.5288421768689</v>
      </c>
      <c r="L4770">
        <f t="shared" si="452"/>
        <v>-18.106009766855301</v>
      </c>
      <c r="M4770">
        <f t="shared" si="453"/>
        <v>6376.0651652507104</v>
      </c>
      <c r="N4770">
        <f>SQRT(User_Model_Calcs!M4770^2+Sat_Data!$B$3^2-2*User_Model_Calcs!M4770*Sat_Data!$B$3*COS(RADIANS(L4770))*COS(RADIANS(I4770)))</f>
        <v>38406.359161862907</v>
      </c>
      <c r="O4770">
        <f>DEGREES(ACOS(((Earth_Data!$B$1+Sat_Data!$B$2)/User_Model_Calcs!N4770)*SQRT(1-COS(RADIANS(User_Model_Calcs!I4770))^2*COS(RADIANS(User_Model_Calcs!B4770))^2)))</f>
        <v>32.315566561440605</v>
      </c>
      <c r="P4770">
        <f t="shared" si="450"/>
        <v>74.160957095503363</v>
      </c>
    </row>
    <row r="4771" spans="1:16" x14ac:dyDescent="0.25">
      <c r="A4771">
        <v>156.78700000000001</v>
      </c>
      <c r="B4771">
        <v>-17.916</v>
      </c>
      <c r="C4771">
        <v>2500</v>
      </c>
      <c r="D4771">
        <f t="shared" ca="1" si="449"/>
        <v>1.2</v>
      </c>
      <c r="E4771" s="1">
        <v>0.65</v>
      </c>
      <c r="F4771">
        <v>19.899999999999999</v>
      </c>
      <c r="G4771">
        <f t="shared" ca="1" si="451"/>
        <v>46.089820015575185</v>
      </c>
      <c r="H4771">
        <f t="shared" ca="1" si="454"/>
        <v>17.048716672418905</v>
      </c>
      <c r="I4771">
        <f>User_Model_Calcs!A4771-Sat_Data!$B$5</f>
        <v>46.787000000000006</v>
      </c>
      <c r="J4771">
        <f>(Earth_Data!$B$1/SQRT(1-Earth_Data!$B$2^2*SIN(RADIANS(User_Model_Calcs!B4771))^2))*COS(RADIANS(User_Model_Calcs!B4771))</f>
        <v>6070.7779170601243</v>
      </c>
      <c r="K4771">
        <f>((Earth_Data!$B$1*(1-Earth_Data!$B$2^2))/SQRT(1-Earth_Data!$B$2^2*SIN(RADIANS(User_Model_Calcs!B4771))^2))*SIN(RADIANS(User_Model_Calcs!B4771))</f>
        <v>-1949.5409610703575</v>
      </c>
      <c r="L4771">
        <f t="shared" si="452"/>
        <v>-17.80365679592726</v>
      </c>
      <c r="M4771">
        <f t="shared" si="453"/>
        <v>6376.1316232615518</v>
      </c>
      <c r="N4771">
        <f>SQRT(User_Model_Calcs!M4771^2+Sat_Data!$B$3^2-2*User_Model_Calcs!M4771*Sat_Data!$B$3*COS(RADIANS(L4771))*COS(RADIANS(I4771)))</f>
        <v>38313.695171660744</v>
      </c>
      <c r="O4771">
        <f>DEGREES(ACOS(((Earth_Data!$B$1+Sat_Data!$B$2)/User_Model_Calcs!N4771)*SQRT(1-COS(RADIANS(User_Model_Calcs!I4771))^2*COS(RADIANS(User_Model_Calcs!B4771))^2)))</f>
        <v>33.396450042964716</v>
      </c>
      <c r="P4771">
        <f t="shared" si="450"/>
        <v>73.880284054860709</v>
      </c>
    </row>
    <row r="4772" spans="1:16" x14ac:dyDescent="0.25">
      <c r="A4772">
        <v>158.71600000000001</v>
      </c>
      <c r="B4772">
        <v>-22.646999999999998</v>
      </c>
      <c r="C4772">
        <v>375</v>
      </c>
      <c r="D4772">
        <f t="shared" ca="1" si="449"/>
        <v>3</v>
      </c>
      <c r="E4772" s="1">
        <v>0.65</v>
      </c>
      <c r="F4772">
        <v>19.899999999999999</v>
      </c>
      <c r="G4772">
        <f t="shared" ca="1" si="451"/>
        <v>54.048620189015942</v>
      </c>
      <c r="H4772">
        <f t="shared" ca="1" si="454"/>
        <v>17.883217130205182</v>
      </c>
      <c r="I4772">
        <f>User_Model_Calcs!A4772-Sat_Data!$B$5</f>
        <v>48.716000000000008</v>
      </c>
      <c r="J4772">
        <f>(Earth_Data!$B$1/SQRT(1-Earth_Data!$B$2^2*SIN(RADIANS(User_Model_Calcs!B4772))^2))*COS(RADIANS(User_Model_Calcs!B4772))</f>
        <v>5889.2748620336079</v>
      </c>
      <c r="K4772">
        <f>((Earth_Data!$B$1*(1-Earth_Data!$B$2^2))/SQRT(1-Earth_Data!$B$2^2*SIN(RADIANS(User_Model_Calcs!B4772))^2))*SIN(RADIANS(User_Model_Calcs!B4772))</f>
        <v>-2440.6891899609936</v>
      </c>
      <c r="L4772">
        <f t="shared" si="452"/>
        <v>-22.510559238961882</v>
      </c>
      <c r="M4772">
        <f t="shared" si="453"/>
        <v>6374.9919311771228</v>
      </c>
      <c r="N4772">
        <f>SQRT(User_Model_Calcs!M4772^2+Sat_Data!$B$3^2-2*User_Model_Calcs!M4772*Sat_Data!$B$3*COS(RADIANS(L4772))*COS(RADIANS(I4772)))</f>
        <v>38610.63585768488</v>
      </c>
      <c r="O4772">
        <f>DEGREES(ACOS(((Earth_Data!$B$1+Sat_Data!$B$2)/User_Model_Calcs!N4772)*SQRT(1-COS(RADIANS(User_Model_Calcs!I4772))^2*COS(RADIANS(User_Model_Calcs!B4772))^2)))</f>
        <v>29.975681694412017</v>
      </c>
      <c r="P4772">
        <f t="shared" si="450"/>
        <v>71.320302858243565</v>
      </c>
    </row>
    <row r="4773" spans="1:16" x14ac:dyDescent="0.25">
      <c r="A4773">
        <v>150.089</v>
      </c>
      <c r="B4773">
        <v>-26.799999999999997</v>
      </c>
      <c r="C4773">
        <v>3750</v>
      </c>
      <c r="D4773">
        <f t="shared" ca="1" si="449"/>
        <v>1.2</v>
      </c>
      <c r="E4773" s="1">
        <v>0.65</v>
      </c>
      <c r="F4773">
        <v>19.899999999999999</v>
      </c>
      <c r="G4773">
        <f t="shared" ca="1" si="451"/>
        <v>46.089820015575185</v>
      </c>
      <c r="H4773">
        <f t="shared" ca="1" si="454"/>
        <v>17.274374182380978</v>
      </c>
      <c r="I4773">
        <f>User_Model_Calcs!A4773-Sat_Data!$B$5</f>
        <v>40.088999999999999</v>
      </c>
      <c r="J4773">
        <f>(Earth_Data!$B$1/SQRT(1-Earth_Data!$B$2^2*SIN(RADIANS(User_Model_Calcs!B4773))^2))*COS(RADIANS(User_Model_Calcs!B4773))</f>
        <v>5696.915186607137</v>
      </c>
      <c r="K4773">
        <f>((Earth_Data!$B$1*(1-Earth_Data!$B$2^2))/SQRT(1-Earth_Data!$B$2^2*SIN(RADIANS(User_Model_Calcs!B4773))^2))*SIN(RADIANS(User_Model_Calcs!B4773))</f>
        <v>-2858.4540076597059</v>
      </c>
      <c r="L4773">
        <f t="shared" si="452"/>
        <v>-26.645424535043478</v>
      </c>
      <c r="M4773">
        <f t="shared" si="453"/>
        <v>6373.821613231803</v>
      </c>
      <c r="N4773">
        <f>SQRT(User_Model_Calcs!M4773^2+Sat_Data!$B$3^2-2*User_Model_Calcs!M4773*Sat_Data!$B$3*COS(RADIANS(L4773))*COS(RADIANS(I4773)))</f>
        <v>38090.736425056843</v>
      </c>
      <c r="O4773">
        <f>DEGREES(ACOS(((Earth_Data!$B$1+Sat_Data!$B$2)/User_Model_Calcs!N4773)*SQRT(1-COS(RADIANS(User_Model_Calcs!I4773))^2*COS(RADIANS(User_Model_Calcs!B4773))^2)))</f>
        <v>36.034281207243957</v>
      </c>
      <c r="P4773">
        <f t="shared" si="450"/>
        <v>61.824584607476524</v>
      </c>
    </row>
    <row r="4774" spans="1:16" x14ac:dyDescent="0.25">
      <c r="A4774">
        <v>152.18299999999999</v>
      </c>
      <c r="B4774">
        <v>-20.475999999999999</v>
      </c>
      <c r="C4774">
        <v>2500</v>
      </c>
      <c r="D4774">
        <f t="shared" ca="1" si="449"/>
        <v>0.75</v>
      </c>
      <c r="E4774" s="1">
        <v>0.65</v>
      </c>
      <c r="F4774">
        <v>19.899999999999999</v>
      </c>
      <c r="G4774">
        <f t="shared" ca="1" si="451"/>
        <v>42.007420362456692</v>
      </c>
      <c r="H4774">
        <f t="shared" ca="1" si="454"/>
        <v>16.659108076172515</v>
      </c>
      <c r="I4774">
        <f>User_Model_Calcs!A4774-Sat_Data!$B$5</f>
        <v>42.182999999999993</v>
      </c>
      <c r="J4774">
        <f>(Earth_Data!$B$1/SQRT(1-Earth_Data!$B$2^2*SIN(RADIANS(User_Model_Calcs!B4774))^2))*COS(RADIANS(User_Model_Calcs!B4774))</f>
        <v>5977.6104351233253</v>
      </c>
      <c r="K4774">
        <f>((Earth_Data!$B$1*(1-Earth_Data!$B$2^2))/SQRT(1-Earth_Data!$B$2^2*SIN(RADIANS(User_Model_Calcs!B4774))^2))*SIN(RADIANS(User_Model_Calcs!B4774))</f>
        <v>-2217.1407831625374</v>
      </c>
      <c r="L4774">
        <f t="shared" si="452"/>
        <v>-20.350197047572834</v>
      </c>
      <c r="M4774">
        <f t="shared" si="453"/>
        <v>6375.5423115573358</v>
      </c>
      <c r="N4774">
        <f>SQRT(User_Model_Calcs!M4774^2+Sat_Data!$B$3^2-2*User_Model_Calcs!M4774*Sat_Data!$B$3*COS(RADIANS(L4774))*COS(RADIANS(I4774)))</f>
        <v>38012.311451804118</v>
      </c>
      <c r="O4774">
        <f>DEGREES(ACOS(((Earth_Data!$B$1+Sat_Data!$B$2)/User_Model_Calcs!N4774)*SQRT(1-COS(RADIANS(User_Model_Calcs!I4774))^2*COS(RADIANS(User_Model_Calcs!B4774))^2)))</f>
        <v>37.021111073890985</v>
      </c>
      <c r="P4774">
        <f t="shared" si="450"/>
        <v>68.892299769741868</v>
      </c>
    </row>
    <row r="4775" spans="1:16" x14ac:dyDescent="0.25">
      <c r="A4775">
        <v>158.298</v>
      </c>
      <c r="B4775">
        <v>-32.400999999999996</v>
      </c>
      <c r="C4775">
        <v>950</v>
      </c>
      <c r="D4775">
        <f t="shared" ca="1" si="449"/>
        <v>0.75</v>
      </c>
      <c r="E4775" s="1">
        <v>0.65</v>
      </c>
      <c r="F4775">
        <v>19.899999999999999</v>
      </c>
      <c r="G4775">
        <f t="shared" ca="1" si="451"/>
        <v>42.007420362456692</v>
      </c>
      <c r="H4775">
        <f t="shared" ca="1" si="454"/>
        <v>19.823644187206177</v>
      </c>
      <c r="I4775">
        <f>User_Model_Calcs!A4775-Sat_Data!$B$5</f>
        <v>48.298000000000002</v>
      </c>
      <c r="J4775">
        <f>(Earth_Data!$B$1/SQRT(1-Earth_Data!$B$2^2*SIN(RADIANS(User_Model_Calcs!B4775))^2))*COS(RADIANS(User_Model_Calcs!B4775))</f>
        <v>5390.3651557183548</v>
      </c>
      <c r="K4775">
        <f>((Earth_Data!$B$1*(1-Earth_Data!$B$2^2))/SQRT(1-Earth_Data!$B$2^2*SIN(RADIANS(User_Model_Calcs!B4775))^2))*SIN(RADIANS(User_Model_Calcs!B4775))</f>
        <v>-3398.0600488405689</v>
      </c>
      <c r="L4775">
        <f t="shared" si="452"/>
        <v>-32.227132441817119</v>
      </c>
      <c r="M4775">
        <f t="shared" si="453"/>
        <v>6372.0364568565465</v>
      </c>
      <c r="N4775">
        <f>SQRT(User_Model_Calcs!M4775^2+Sat_Data!$B$3^2-2*User_Model_Calcs!M4775*Sat_Data!$B$3*COS(RADIANS(L4775))*COS(RADIANS(I4775)))</f>
        <v>38936.081542959007</v>
      </c>
      <c r="O4775">
        <f>DEGREES(ACOS(((Earth_Data!$B$1+Sat_Data!$B$2)/User_Model_Calcs!N4775)*SQRT(1-COS(RADIANS(User_Model_Calcs!I4775))^2*COS(RADIANS(User_Model_Calcs!B4775))^2)))</f>
        <v>26.370368812202646</v>
      </c>
      <c r="P4775">
        <f t="shared" si="450"/>
        <v>64.477813574058402</v>
      </c>
    </row>
    <row r="4776" spans="1:16" x14ac:dyDescent="0.25">
      <c r="A4776">
        <v>148.774</v>
      </c>
      <c r="B4776">
        <v>-30.239000000000001</v>
      </c>
      <c r="C4776">
        <v>375</v>
      </c>
      <c r="D4776">
        <f t="shared" ca="1" si="449"/>
        <v>0.75</v>
      </c>
      <c r="E4776" s="1">
        <v>0.65</v>
      </c>
      <c r="F4776">
        <v>19.899999999999999</v>
      </c>
      <c r="G4776">
        <f t="shared" ca="1" si="451"/>
        <v>42.007420362456692</v>
      </c>
      <c r="H4776">
        <f t="shared" ca="1" si="454"/>
        <v>19.702087570418087</v>
      </c>
      <c r="I4776">
        <f>User_Model_Calcs!A4776-Sat_Data!$B$5</f>
        <v>38.774000000000001</v>
      </c>
      <c r="J4776">
        <f>(Earth_Data!$B$1/SQRT(1-Earth_Data!$B$2^2*SIN(RADIANS(User_Model_Calcs!B4776))^2))*COS(RADIANS(User_Model_Calcs!B4776))</f>
        <v>5514.9644013495736</v>
      </c>
      <c r="K4776">
        <f>((Earth_Data!$B$1*(1-Earth_Data!$B$2^2))/SQRT(1-Earth_Data!$B$2^2*SIN(RADIANS(User_Model_Calcs!B4776))^2))*SIN(RADIANS(User_Model_Calcs!B4776))</f>
        <v>-3193.2918336616481</v>
      </c>
      <c r="L4776">
        <f t="shared" si="452"/>
        <v>-30.071832924827522</v>
      </c>
      <c r="M4776">
        <f t="shared" si="453"/>
        <v>6372.750197762598</v>
      </c>
      <c r="N4776">
        <f>SQRT(User_Model_Calcs!M4776^2+Sat_Data!$B$3^2-2*User_Model_Calcs!M4776*Sat_Data!$B$3*COS(RADIANS(L4776))*COS(RADIANS(I4776)))</f>
        <v>38155.598746869597</v>
      </c>
      <c r="O4776">
        <f>DEGREES(ACOS(((Earth_Data!$B$1+Sat_Data!$B$2)/User_Model_Calcs!N4776)*SQRT(1-COS(RADIANS(User_Model_Calcs!I4776))^2*COS(RADIANS(User_Model_Calcs!B4776))^2)))</f>
        <v>35.233916555746312</v>
      </c>
      <c r="P4776">
        <f t="shared" si="450"/>
        <v>57.914568266041279</v>
      </c>
    </row>
    <row r="4777" spans="1:16" x14ac:dyDescent="0.25">
      <c r="A4777">
        <v>139.28270000000001</v>
      </c>
      <c r="B4777">
        <v>-17.152999999999999</v>
      </c>
      <c r="C4777">
        <v>375</v>
      </c>
      <c r="D4777">
        <f t="shared" ca="1" si="449"/>
        <v>0.75</v>
      </c>
      <c r="E4777" s="1">
        <v>0.65</v>
      </c>
      <c r="F4777">
        <v>19.899999999999999</v>
      </c>
      <c r="G4777">
        <f t="shared" ca="1" si="451"/>
        <v>42.007420362456692</v>
      </c>
      <c r="H4777">
        <f t="shared" ca="1" si="454"/>
        <v>21.339025059734531</v>
      </c>
      <c r="I4777">
        <f>User_Model_Calcs!A4777-Sat_Data!$B$5</f>
        <v>29.282700000000006</v>
      </c>
      <c r="J4777">
        <f>(Earth_Data!$B$1/SQRT(1-Earth_Data!$B$2^2*SIN(RADIANS(User_Model_Calcs!B4777))^2))*COS(RADIANS(User_Model_Calcs!B4777))</f>
        <v>6096.2193780686512</v>
      </c>
      <c r="K4777">
        <f>((Earth_Data!$B$1*(1-Earth_Data!$B$2^2))/SQRT(1-Earth_Data!$B$2^2*SIN(RADIANS(User_Model_Calcs!B4777))^2))*SIN(RADIANS(User_Model_Calcs!B4777))</f>
        <v>-1869.0200727668355</v>
      </c>
      <c r="L4777">
        <f t="shared" si="452"/>
        <v>-17.044845476241079</v>
      </c>
      <c r="M4777">
        <f t="shared" si="453"/>
        <v>6376.2941226032763</v>
      </c>
      <c r="N4777">
        <f>SQRT(User_Model_Calcs!M4777^2+Sat_Data!$B$3^2-2*User_Model_Calcs!M4777*Sat_Data!$B$3*COS(RADIANS(L4777))*COS(RADIANS(I4777)))</f>
        <v>37014.582152454619</v>
      </c>
      <c r="O4777">
        <f>DEGREES(ACOS(((Earth_Data!$B$1+Sat_Data!$B$2)/User_Model_Calcs!N4777)*SQRT(1-COS(RADIANS(User_Model_Calcs!I4777))^2*COS(RADIANS(User_Model_Calcs!B4777))^2)))</f>
        <v>50.985099206342056</v>
      </c>
      <c r="P4777">
        <f t="shared" si="450"/>
        <v>62.259175318752611</v>
      </c>
    </row>
    <row r="4778" spans="1:16" x14ac:dyDescent="0.25">
      <c r="A4778">
        <v>143.25399999999999</v>
      </c>
      <c r="B4778">
        <v>-15.966000000000001</v>
      </c>
      <c r="C4778">
        <v>375</v>
      </c>
      <c r="D4778">
        <f t="shared" ca="1" si="449"/>
        <v>3</v>
      </c>
      <c r="E4778" s="1">
        <v>0.65</v>
      </c>
      <c r="F4778">
        <v>19.899999999999999</v>
      </c>
      <c r="G4778">
        <f t="shared" ca="1" si="451"/>
        <v>54.048620189015942</v>
      </c>
      <c r="H4778">
        <f t="shared" ca="1" si="454"/>
        <v>16.57574408990725</v>
      </c>
      <c r="I4778">
        <f>User_Model_Calcs!A4778-Sat_Data!$B$5</f>
        <v>33.253999999999991</v>
      </c>
      <c r="J4778">
        <f>(Earth_Data!$B$1/SQRT(1-Earth_Data!$B$2^2*SIN(RADIANS(User_Model_Calcs!B4778))^2))*COS(RADIANS(User_Model_Calcs!B4778))</f>
        <v>6133.6574469553316</v>
      </c>
      <c r="K4778">
        <f>((Earth_Data!$B$1*(1-Earth_Data!$B$2^2))/SQRT(1-Earth_Data!$B$2^2*SIN(RADIANS(User_Model_Calcs!B4778))^2))*SIN(RADIANS(User_Model_Calcs!B4778))</f>
        <v>-1743.1116518145611</v>
      </c>
      <c r="L4778">
        <f t="shared" si="452"/>
        <v>-15.864511946738425</v>
      </c>
      <c r="M4778">
        <f t="shared" si="453"/>
        <v>6376.5344747191857</v>
      </c>
      <c r="N4778">
        <f>SQRT(User_Model_Calcs!M4778^2+Sat_Data!$B$3^2-2*User_Model_Calcs!M4778*Sat_Data!$B$3*COS(RADIANS(L4778))*COS(RADIANS(I4778)))</f>
        <v>37228.126304610771</v>
      </c>
      <c r="O4778">
        <f>DEGREES(ACOS(((Earth_Data!$B$1+Sat_Data!$B$2)/User_Model_Calcs!N4778)*SQRT(1-COS(RADIANS(User_Model_Calcs!I4778))^2*COS(RADIANS(User_Model_Calcs!B4778))^2)))</f>
        <v>47.663313251809853</v>
      </c>
      <c r="P4778">
        <f t="shared" si="450"/>
        <v>67.242786390819319</v>
      </c>
    </row>
    <row r="4779" spans="1:16" x14ac:dyDescent="0.25">
      <c r="A4779">
        <v>117.529</v>
      </c>
      <c r="B4779">
        <v>-16.940999999999999</v>
      </c>
      <c r="C4779">
        <v>375</v>
      </c>
      <c r="D4779">
        <f t="shared" ca="1" si="449"/>
        <v>0.75</v>
      </c>
      <c r="E4779" s="1">
        <v>0.65</v>
      </c>
      <c r="F4779">
        <v>19.899999999999999</v>
      </c>
      <c r="G4779">
        <f t="shared" ca="1" si="451"/>
        <v>42.007420362456692</v>
      </c>
      <c r="H4779">
        <f t="shared" ca="1" si="454"/>
        <v>22.710916743812273</v>
      </c>
      <c r="I4779">
        <f>User_Model_Calcs!A4779-Sat_Data!$B$5</f>
        <v>7.5289999999999964</v>
      </c>
      <c r="J4779">
        <f>(Earth_Data!$B$1/SQRT(1-Earth_Data!$B$2^2*SIN(RADIANS(User_Model_Calcs!B4779))^2))*COS(RADIANS(User_Model_Calcs!B4779))</f>
        <v>6103.0974017303915</v>
      </c>
      <c r="K4779">
        <f>((Earth_Data!$B$1*(1-Earth_Data!$B$2^2))/SQRT(1-Earth_Data!$B$2^2*SIN(RADIANS(User_Model_Calcs!B4779))^2))*SIN(RADIANS(User_Model_Calcs!B4779))</f>
        <v>-1846.5888986607617</v>
      </c>
      <c r="L4779">
        <f t="shared" si="452"/>
        <v>-16.834022937294531</v>
      </c>
      <c r="M4779">
        <f t="shared" si="453"/>
        <v>6376.3381698013336</v>
      </c>
      <c r="N4779">
        <f>SQRT(User_Model_Calcs!M4779^2+Sat_Data!$B$3^2-2*User_Model_Calcs!M4779*Sat_Data!$B$3*COS(RADIANS(L4779))*COS(RADIANS(I4779)))</f>
        <v>36169.680257526081</v>
      </c>
      <c r="O4779">
        <f>DEGREES(ACOS(((Earth_Data!$B$1+Sat_Data!$B$2)/User_Model_Calcs!N4779)*SQRT(1-COS(RADIANS(User_Model_Calcs!I4779))^2*COS(RADIANS(User_Model_Calcs!B4779))^2)))</f>
        <v>68.298441959180153</v>
      </c>
      <c r="P4779">
        <f t="shared" si="450"/>
        <v>24.398130353978051</v>
      </c>
    </row>
    <row r="4780" spans="1:16" x14ac:dyDescent="0.25">
      <c r="A4780">
        <v>116.315</v>
      </c>
      <c r="B4780">
        <v>-29.907</v>
      </c>
      <c r="C4780">
        <v>625</v>
      </c>
      <c r="D4780">
        <f t="shared" ca="1" si="449"/>
        <v>3</v>
      </c>
      <c r="E4780" s="1">
        <v>0.65</v>
      </c>
      <c r="F4780">
        <v>19.899999999999999</v>
      </c>
      <c r="G4780">
        <f t="shared" ca="1" si="451"/>
        <v>54.048620189015942</v>
      </c>
      <c r="H4780">
        <f t="shared" ca="1" si="454"/>
        <v>19.06385522617331</v>
      </c>
      <c r="I4780">
        <f>User_Model_Calcs!A4780-Sat_Data!$B$5</f>
        <v>6.3149999999999977</v>
      </c>
      <c r="J4780">
        <f>(Earth_Data!$B$1/SQRT(1-Earth_Data!$B$2^2*SIN(RADIANS(User_Model_Calcs!B4780))^2))*COS(RADIANS(User_Model_Calcs!B4780))</f>
        <v>5533.406687306574</v>
      </c>
      <c r="K4780">
        <f>((Earth_Data!$B$1*(1-Earth_Data!$B$2^2))/SQRT(1-Earth_Data!$B$2^2*SIN(RADIANS(User_Model_Calcs!B4780))^2))*SIN(RADIANS(User_Model_Calcs!B4780))</f>
        <v>-3161.4426408181362</v>
      </c>
      <c r="L4780">
        <f t="shared" si="452"/>
        <v>-29.740946767696286</v>
      </c>
      <c r="M4780">
        <f t="shared" si="453"/>
        <v>6372.8572193571281</v>
      </c>
      <c r="N4780">
        <f>SQRT(User_Model_Calcs!M4780^2+Sat_Data!$B$3^2-2*User_Model_Calcs!M4780*Sat_Data!$B$3*COS(RADIANS(L4780))*COS(RADIANS(I4780)))</f>
        <v>36805.389807511005</v>
      </c>
      <c r="O4780">
        <f>DEGREES(ACOS(((Earth_Data!$B$1+Sat_Data!$B$2)/User_Model_Calcs!N4780)*SQRT(1-COS(RADIANS(User_Model_Calcs!I4780))^2*COS(RADIANS(User_Model_Calcs!B4780))^2)))</f>
        <v>54.441234333639287</v>
      </c>
      <c r="P4780">
        <f t="shared" si="450"/>
        <v>12.51429036243271</v>
      </c>
    </row>
    <row r="4781" spans="1:16" x14ac:dyDescent="0.25">
      <c r="A4781">
        <v>147.54599999999999</v>
      </c>
      <c r="B4781">
        <v>-18.75</v>
      </c>
      <c r="C4781">
        <v>950</v>
      </c>
      <c r="D4781">
        <f t="shared" ca="1" si="449"/>
        <v>3</v>
      </c>
      <c r="E4781" s="1">
        <v>0.65</v>
      </c>
      <c r="F4781">
        <v>19.899999999999999</v>
      </c>
      <c r="G4781">
        <f t="shared" ca="1" si="451"/>
        <v>54.048620189015942</v>
      </c>
      <c r="H4781">
        <f t="shared" ca="1" si="454"/>
        <v>17.54531225057875</v>
      </c>
      <c r="I4781">
        <f>User_Model_Calcs!A4781-Sat_Data!$B$5</f>
        <v>37.545999999999992</v>
      </c>
      <c r="J4781">
        <f>(Earth_Data!$B$1/SQRT(1-Earth_Data!$B$2^2*SIN(RADIANS(User_Model_Calcs!B4781))^2))*COS(RADIANS(User_Model_Calcs!B4781))</f>
        <v>6041.7428322783217</v>
      </c>
      <c r="K4781">
        <f>((Earth_Data!$B$1*(1-Earth_Data!$B$2^2))/SQRT(1-Earth_Data!$B$2^2*SIN(RADIANS(User_Model_Calcs!B4781))^2))*SIN(RADIANS(User_Model_Calcs!B4781))</f>
        <v>-2037.1655911203866</v>
      </c>
      <c r="L4781">
        <f t="shared" si="452"/>
        <v>-18.63316885900359</v>
      </c>
      <c r="M4781">
        <f t="shared" si="453"/>
        <v>6375.9469960964507</v>
      </c>
      <c r="N4781">
        <f>SQRT(User_Model_Calcs!M4781^2+Sat_Data!$B$3^2-2*User_Model_Calcs!M4781*Sat_Data!$B$3*COS(RADIANS(L4781))*COS(RADIANS(I4781)))</f>
        <v>37609.98701228969</v>
      </c>
      <c r="O4781">
        <f>DEGREES(ACOS(((Earth_Data!$B$1+Sat_Data!$B$2)/User_Model_Calcs!N4781)*SQRT(1-COS(RADIANS(User_Model_Calcs!I4781))^2*COS(RADIANS(User_Model_Calcs!B4781))^2)))</f>
        <v>42.223517171188107</v>
      </c>
      <c r="P4781">
        <f t="shared" si="450"/>
        <v>67.304712473601015</v>
      </c>
    </row>
    <row r="4782" spans="1:16" x14ac:dyDescent="0.25">
      <c r="A4782">
        <v>153.65</v>
      </c>
      <c r="B4782">
        <v>-19.742000000000001</v>
      </c>
      <c r="C4782">
        <v>3750</v>
      </c>
      <c r="D4782">
        <f t="shared" ca="1" si="449"/>
        <v>1.2</v>
      </c>
      <c r="E4782" s="1">
        <v>0.65</v>
      </c>
      <c r="F4782">
        <v>19.899999999999999</v>
      </c>
      <c r="G4782">
        <f t="shared" ca="1" si="451"/>
        <v>46.089820015575185</v>
      </c>
      <c r="H4782">
        <f t="shared" ca="1" si="454"/>
        <v>23.947926109319894</v>
      </c>
      <c r="I4782">
        <f>User_Model_Calcs!A4782-Sat_Data!$B$5</f>
        <v>43.650000000000006</v>
      </c>
      <c r="J4782">
        <f>(Earth_Data!$B$1/SQRT(1-Earth_Data!$B$2^2*SIN(RADIANS(User_Model_Calcs!B4782))^2))*COS(RADIANS(User_Model_Calcs!B4782))</f>
        <v>6005.5473317974402</v>
      </c>
      <c r="K4782">
        <f>((Earth_Data!$B$1*(1-Earth_Data!$B$2^2))/SQRT(1-Earth_Data!$B$2^2*SIN(RADIANS(User_Model_Calcs!B4782))^2))*SIN(RADIANS(User_Model_Calcs!B4782))</f>
        <v>-2140.8367870794823</v>
      </c>
      <c r="L4782">
        <f t="shared" si="452"/>
        <v>-19.61995889011002</v>
      </c>
      <c r="M4782">
        <f t="shared" si="453"/>
        <v>6375.7180696273072</v>
      </c>
      <c r="N4782">
        <f>SQRT(User_Model_Calcs!M4782^2+Sat_Data!$B$3^2-2*User_Model_Calcs!M4782*Sat_Data!$B$3*COS(RADIANS(L4782))*COS(RADIANS(I4782)))</f>
        <v>38105.401578702462</v>
      </c>
      <c r="O4782">
        <f>DEGREES(ACOS(((Earth_Data!$B$1+Sat_Data!$B$2)/User_Model_Calcs!N4782)*SQRT(1-COS(RADIANS(User_Model_Calcs!I4782))^2*COS(RADIANS(User_Model_Calcs!B4782))^2)))</f>
        <v>35.880650101467303</v>
      </c>
      <c r="P4782">
        <f t="shared" si="450"/>
        <v>70.501441808731585</v>
      </c>
    </row>
    <row r="4783" spans="1:16" x14ac:dyDescent="0.25">
      <c r="A4783">
        <v>154.892</v>
      </c>
      <c r="B4783">
        <v>-21.728999999999999</v>
      </c>
      <c r="C4783">
        <v>375</v>
      </c>
      <c r="D4783">
        <f t="shared" ca="1" si="449"/>
        <v>1.2</v>
      </c>
      <c r="E4783" s="1">
        <v>0.65</v>
      </c>
      <c r="F4783">
        <v>19.899999999999999</v>
      </c>
      <c r="G4783">
        <f t="shared" ca="1" si="451"/>
        <v>46.089820015575185</v>
      </c>
      <c r="H4783">
        <f t="shared" ca="1" si="454"/>
        <v>14.540745452102186</v>
      </c>
      <c r="I4783">
        <f>User_Model_Calcs!A4783-Sat_Data!$B$5</f>
        <v>44.891999999999996</v>
      </c>
      <c r="J4783">
        <f>(Earth_Data!$B$1/SQRT(1-Earth_Data!$B$2^2*SIN(RADIANS(User_Model_Calcs!B4783))^2))*COS(RADIANS(User_Model_Calcs!B4783))</f>
        <v>5927.663319297897</v>
      </c>
      <c r="K4783">
        <f>((Earth_Data!$B$1*(1-Earth_Data!$B$2^2))/SQRT(1-Earth_Data!$B$2^2*SIN(RADIANS(User_Model_Calcs!B4783))^2))*SIN(RADIANS(User_Model_Calcs!B4783))</f>
        <v>-2346.5648412601458</v>
      </c>
      <c r="L4783">
        <f t="shared" si="452"/>
        <v>-21.596965941937853</v>
      </c>
      <c r="M4783">
        <f t="shared" si="453"/>
        <v>6375.2301120185466</v>
      </c>
      <c r="N4783">
        <f>SQRT(User_Model_Calcs!M4783^2+Sat_Data!$B$3^2-2*User_Model_Calcs!M4783*Sat_Data!$B$3*COS(RADIANS(L4783))*COS(RADIANS(I4783)))</f>
        <v>38266.583461424765</v>
      </c>
      <c r="O4783">
        <f>DEGREES(ACOS(((Earth_Data!$B$1+Sat_Data!$B$2)/User_Model_Calcs!N4783)*SQRT(1-COS(RADIANS(User_Model_Calcs!I4783))^2*COS(RADIANS(User_Model_Calcs!B4783))^2)))</f>
        <v>33.940474635367458</v>
      </c>
      <c r="P4783">
        <f t="shared" si="450"/>
        <v>69.614163212255178</v>
      </c>
    </row>
    <row r="4784" spans="1:16" x14ac:dyDescent="0.25">
      <c r="A4784">
        <v>159.71</v>
      </c>
      <c r="B4784">
        <v>-27.632999999999999</v>
      </c>
      <c r="C4784">
        <v>375</v>
      </c>
      <c r="D4784">
        <f t="shared" ca="1" si="449"/>
        <v>0.75</v>
      </c>
      <c r="E4784" s="1">
        <v>0.65</v>
      </c>
      <c r="F4784">
        <v>19.899999999999999</v>
      </c>
      <c r="G4784">
        <f t="shared" ca="1" si="451"/>
        <v>42.007420362456692</v>
      </c>
      <c r="H4784">
        <f t="shared" ca="1" si="454"/>
        <v>14.302156268207646</v>
      </c>
      <c r="I4784">
        <f>User_Model_Calcs!A4784-Sat_Data!$B$5</f>
        <v>49.710000000000008</v>
      </c>
      <c r="J4784">
        <f>(Earth_Data!$B$1/SQRT(1-Earth_Data!$B$2^2*SIN(RADIANS(User_Model_Calcs!B4784))^2))*COS(RADIANS(User_Model_Calcs!B4784))</f>
        <v>5654.7007522893127</v>
      </c>
      <c r="K4784">
        <f>((Earth_Data!$B$1*(1-Earth_Data!$B$2^2))/SQRT(1-Earth_Data!$B$2^2*SIN(RADIANS(User_Model_Calcs!B4784))^2))*SIN(RADIANS(User_Model_Calcs!B4784))</f>
        <v>-2940.5362326154304</v>
      </c>
      <c r="L4784">
        <f t="shared" si="452"/>
        <v>-27.475164127318912</v>
      </c>
      <c r="M4784">
        <f t="shared" si="453"/>
        <v>6373.5699520179014</v>
      </c>
      <c r="N4784">
        <f>SQRT(User_Model_Calcs!M4784^2+Sat_Data!$B$3^2-2*User_Model_Calcs!M4784*Sat_Data!$B$3*COS(RADIANS(L4784))*COS(RADIANS(I4784)))</f>
        <v>38859.723359880365</v>
      </c>
      <c r="O4784">
        <f>DEGREES(ACOS(((Earth_Data!$B$1+Sat_Data!$B$2)/User_Model_Calcs!N4784)*SQRT(1-COS(RADIANS(User_Model_Calcs!I4784))^2*COS(RADIANS(User_Model_Calcs!B4784))^2)))</f>
        <v>27.211561652752387</v>
      </c>
      <c r="P4784">
        <f t="shared" si="450"/>
        <v>68.535383747565405</v>
      </c>
    </row>
    <row r="4785" spans="1:16" x14ac:dyDescent="0.25">
      <c r="A4785">
        <v>159.71</v>
      </c>
      <c r="B4785">
        <v>-19.632999999999999</v>
      </c>
      <c r="C4785">
        <v>375</v>
      </c>
      <c r="D4785">
        <f t="shared" ca="1" si="449"/>
        <v>1.2</v>
      </c>
      <c r="E4785" s="1">
        <v>0.65</v>
      </c>
      <c r="F4785">
        <v>19.899999999999999</v>
      </c>
      <c r="G4785">
        <f t="shared" ca="1" si="451"/>
        <v>46.089820015575185</v>
      </c>
      <c r="H4785">
        <f t="shared" ca="1" si="454"/>
        <v>16.875647263252041</v>
      </c>
      <c r="I4785">
        <f>User_Model_Calcs!A4785-Sat_Data!$B$5</f>
        <v>49.710000000000008</v>
      </c>
      <c r="J4785">
        <f>(Earth_Data!$B$1/SQRT(1-Earth_Data!$B$2^2*SIN(RADIANS(User_Model_Calcs!B4785))^2))*COS(RADIANS(User_Model_Calcs!B4785))</f>
        <v>6009.6123618931961</v>
      </c>
      <c r="K4785">
        <f>((Earth_Data!$B$1*(1-Earth_Data!$B$2^2))/SQRT(1-Earth_Data!$B$2^2*SIN(RADIANS(User_Model_Calcs!B4785))^2))*SIN(RADIANS(User_Model_Calcs!B4785))</f>
        <v>-2129.4757891161735</v>
      </c>
      <c r="L4785">
        <f t="shared" si="452"/>
        <v>-19.511524367765926</v>
      </c>
      <c r="M4785">
        <f t="shared" si="453"/>
        <v>6375.7437116505453</v>
      </c>
      <c r="N4785">
        <f>SQRT(User_Model_Calcs!M4785^2+Sat_Data!$B$3^2-2*User_Model_Calcs!M4785*Sat_Data!$B$3*COS(RADIANS(L4785))*COS(RADIANS(I4785)))</f>
        <v>38610.257329594977</v>
      </c>
      <c r="O4785">
        <f>DEGREES(ACOS(((Earth_Data!$B$1+Sat_Data!$B$2)/User_Model_Calcs!N4785)*SQRT(1-COS(RADIANS(User_Model_Calcs!I4785))^2*COS(RADIANS(User_Model_Calcs!B4785))^2)))</f>
        <v>29.988580452485873</v>
      </c>
      <c r="P4785">
        <f t="shared" si="450"/>
        <v>74.100772551530142</v>
      </c>
    </row>
    <row r="4786" spans="1:16" x14ac:dyDescent="0.25">
      <c r="A4786">
        <v>131.83667501731233</v>
      </c>
      <c r="B4786">
        <v>-21.606999999999999</v>
      </c>
      <c r="C4786">
        <v>2500</v>
      </c>
      <c r="D4786">
        <f t="shared" ca="1" si="449"/>
        <v>3</v>
      </c>
      <c r="E4786" s="1">
        <v>0.65</v>
      </c>
      <c r="F4786">
        <v>19.899999999999999</v>
      </c>
      <c r="G4786">
        <f t="shared" ca="1" si="451"/>
        <v>54.048620189015942</v>
      </c>
      <c r="H4786">
        <f t="shared" ca="1" si="454"/>
        <v>23.664824018522395</v>
      </c>
      <c r="I4786">
        <f>User_Model_Calcs!A4786-Sat_Data!$B$5</f>
        <v>21.836675017312331</v>
      </c>
      <c r="J4786">
        <f>(Earth_Data!$B$1/SQRT(1-Earth_Data!$B$2^2*SIN(RADIANS(User_Model_Calcs!B4786))^2))*COS(RADIANS(User_Model_Calcs!B4786))</f>
        <v>5932.6510520950696</v>
      </c>
      <c r="K4786">
        <f>((Earth_Data!$B$1*(1-Earth_Data!$B$2^2))/SQRT(1-Earth_Data!$B$2^2*SIN(RADIANS(User_Model_Calcs!B4786))^2))*SIN(RADIANS(User_Model_Calcs!B4786))</f>
        <v>-2334.0108175343803</v>
      </c>
      <c r="L4786">
        <f t="shared" si="452"/>
        <v>-21.475561813056192</v>
      </c>
      <c r="M4786">
        <f t="shared" si="453"/>
        <v>6375.2611713005335</v>
      </c>
      <c r="N4786">
        <f>SQRT(User_Model_Calcs!M4786^2+Sat_Data!$B$3^2-2*User_Model_Calcs!M4786*Sat_Data!$B$3*COS(RADIANS(L4786))*COS(RADIANS(I4786)))</f>
        <v>36797.625772140353</v>
      </c>
      <c r="O4786">
        <f>DEGREES(ACOS(((Earth_Data!$B$1+Sat_Data!$B$2)/User_Model_Calcs!N4786)*SQRT(1-COS(RADIANS(User_Model_Calcs!I4786))^2*COS(RADIANS(User_Model_Calcs!B4786))^2)))</f>
        <v>54.630977423748796</v>
      </c>
      <c r="P4786">
        <f t="shared" si="450"/>
        <v>47.41839871997761</v>
      </c>
    </row>
    <row r="4787" spans="1:16" x14ac:dyDescent="0.25">
      <c r="A4787">
        <v>152.11699999999999</v>
      </c>
      <c r="B4787">
        <v>-21.594000000000001</v>
      </c>
      <c r="C4787">
        <v>2500</v>
      </c>
      <c r="D4787">
        <f t="shared" ca="1" si="449"/>
        <v>3</v>
      </c>
      <c r="E4787" s="1">
        <v>0.65</v>
      </c>
      <c r="F4787">
        <v>19.899999999999999</v>
      </c>
      <c r="G4787">
        <f t="shared" ca="1" si="451"/>
        <v>54.048620189015942</v>
      </c>
      <c r="H4787">
        <f t="shared" ca="1" si="454"/>
        <v>21.225483608054091</v>
      </c>
      <c r="I4787">
        <f>User_Model_Calcs!A4787-Sat_Data!$B$5</f>
        <v>42.11699999999999</v>
      </c>
      <c r="J4787">
        <f>(Earth_Data!$B$1/SQRT(1-Earth_Data!$B$2^2*SIN(RADIANS(User_Model_Calcs!B4787))^2))*COS(RADIANS(User_Model_Calcs!B4787))</f>
        <v>5933.1809512755144</v>
      </c>
      <c r="K4787">
        <f>((Earth_Data!$B$1*(1-Earth_Data!$B$2^2))/SQRT(1-Earth_Data!$B$2^2*SIN(RADIANS(User_Model_Calcs!B4787))^2))*SIN(RADIANS(User_Model_Calcs!B4787))</f>
        <v>-2332.6724791027677</v>
      </c>
      <c r="L4787">
        <f t="shared" si="452"/>
        <v>-21.462625447214304</v>
      </c>
      <c r="M4787">
        <f t="shared" si="453"/>
        <v>6375.2644725801038</v>
      </c>
      <c r="N4787">
        <f>SQRT(User_Model_Calcs!M4787^2+Sat_Data!$B$3^2-2*User_Model_Calcs!M4787*Sat_Data!$B$3*COS(RADIANS(L4787))*COS(RADIANS(I4787)))</f>
        <v>38043.682794132292</v>
      </c>
      <c r="O4787">
        <f>DEGREES(ACOS(((Earth_Data!$B$1+Sat_Data!$B$2)/User_Model_Calcs!N4787)*SQRT(1-COS(RADIANS(User_Model_Calcs!I4787))^2*COS(RADIANS(User_Model_Calcs!B4787))^2)))</f>
        <v>36.630035915622287</v>
      </c>
      <c r="P4787">
        <f t="shared" si="450"/>
        <v>67.850683808429125</v>
      </c>
    </row>
    <row r="4788" spans="1:16" x14ac:dyDescent="0.25">
      <c r="A4788">
        <v>138.43899999999999</v>
      </c>
      <c r="B4788">
        <v>-25.385999999999999</v>
      </c>
      <c r="C4788">
        <v>5000</v>
      </c>
      <c r="D4788">
        <f t="shared" ca="1" si="449"/>
        <v>1.2</v>
      </c>
      <c r="E4788" s="1">
        <v>0.65</v>
      </c>
      <c r="F4788">
        <v>19.899999999999999</v>
      </c>
      <c r="G4788">
        <f t="shared" ca="1" si="451"/>
        <v>46.089820015575185</v>
      </c>
      <c r="H4788">
        <f t="shared" ca="1" si="454"/>
        <v>21.713705177961248</v>
      </c>
      <c r="I4788">
        <f>User_Model_Calcs!A4788-Sat_Data!$B$5</f>
        <v>28.438999999999993</v>
      </c>
      <c r="J4788">
        <f>(Earth_Data!$B$1/SQRT(1-Earth_Data!$B$2^2*SIN(RADIANS(User_Model_Calcs!B4788))^2))*COS(RADIANS(User_Model_Calcs!B4788))</f>
        <v>5765.8155699885738</v>
      </c>
      <c r="K4788">
        <f>((Earth_Data!$B$1*(1-Earth_Data!$B$2^2))/SQRT(1-Earth_Data!$B$2^2*SIN(RADIANS(User_Model_Calcs!B4788))^2))*SIN(RADIANS(User_Model_Calcs!B4788))</f>
        <v>-2717.7674672400772</v>
      </c>
      <c r="L4788">
        <f t="shared" si="452"/>
        <v>-25.237254882530568</v>
      </c>
      <c r="M4788">
        <f t="shared" si="453"/>
        <v>6374.2363615660825</v>
      </c>
      <c r="N4788">
        <f>SQRT(User_Model_Calcs!M4788^2+Sat_Data!$B$3^2-2*User_Model_Calcs!M4788*Sat_Data!$B$3*COS(RADIANS(L4788))*COS(RADIANS(I4788)))</f>
        <v>37294.761316851822</v>
      </c>
      <c r="O4788">
        <f>DEGREES(ACOS(((Earth_Data!$B$1+Sat_Data!$B$2)/User_Model_Calcs!N4788)*SQRT(1-COS(RADIANS(User_Model_Calcs!I4788))^2*COS(RADIANS(User_Model_Calcs!B4788))^2)))</f>
        <v>46.632599282709265</v>
      </c>
      <c r="P4788">
        <f t="shared" si="450"/>
        <v>51.63478073265528</v>
      </c>
    </row>
    <row r="4789" spans="1:16" x14ac:dyDescent="0.25">
      <c r="A4789">
        <v>107.70099999999999</v>
      </c>
      <c r="B4789">
        <v>-28.295000000000002</v>
      </c>
      <c r="C4789">
        <v>2500</v>
      </c>
      <c r="D4789">
        <f t="shared" ca="1" si="449"/>
        <v>1.2</v>
      </c>
      <c r="E4789" s="1">
        <v>0.65</v>
      </c>
      <c r="F4789">
        <v>19.899999999999999</v>
      </c>
      <c r="G4789">
        <f t="shared" ca="1" si="451"/>
        <v>46.089820015575185</v>
      </c>
      <c r="H4789">
        <f t="shared" ca="1" si="454"/>
        <v>23.866639445870327</v>
      </c>
      <c r="I4789">
        <f>User_Model_Calcs!A4789-Sat_Data!$B$5</f>
        <v>-2.2990000000000066</v>
      </c>
      <c r="J4789">
        <f>(Earth_Data!$B$1/SQRT(1-Earth_Data!$B$2^2*SIN(RADIANS(User_Model_Calcs!B4789))^2))*COS(RADIANS(User_Model_Calcs!B4789))</f>
        <v>5620.3002123305669</v>
      </c>
      <c r="K4789">
        <f>((Earth_Data!$B$1*(1-Earth_Data!$B$2^2))/SQRT(1-Earth_Data!$B$2^2*SIN(RADIANS(User_Model_Calcs!B4789))^2))*SIN(RADIANS(User_Model_Calcs!B4789))</f>
        <v>-3005.3324079017325</v>
      </c>
      <c r="L4789">
        <f t="shared" si="452"/>
        <v>-28.134667506146965</v>
      </c>
      <c r="M4789">
        <f t="shared" si="453"/>
        <v>6373.3662501622675</v>
      </c>
      <c r="N4789">
        <f>SQRT(User_Model_Calcs!M4789^2+Sat_Data!$B$3^2-2*User_Model_Calcs!M4789*Sat_Data!$B$3*COS(RADIANS(L4789))*COS(RADIANS(I4789)))</f>
        <v>36672.41107492095</v>
      </c>
      <c r="O4789">
        <f>DEGREES(ACOS(((Earth_Data!$B$1+Sat_Data!$B$2)/User_Model_Calcs!N4789)*SQRT(1-COS(RADIANS(User_Model_Calcs!I4789))^2*COS(RADIANS(User_Model_Calcs!B4789))^2)))</f>
        <v>56.872360296468365</v>
      </c>
      <c r="P4789">
        <f t="shared" si="450"/>
        <v>4.841145551465865</v>
      </c>
    </row>
    <row r="4790" spans="1:16" x14ac:dyDescent="0.25">
      <c r="A4790">
        <v>158.87299999999999</v>
      </c>
      <c r="B4790">
        <v>-19.274999999999999</v>
      </c>
      <c r="C4790">
        <v>4700</v>
      </c>
      <c r="D4790">
        <f t="shared" ca="1" si="449"/>
        <v>1.2</v>
      </c>
      <c r="E4790" s="1">
        <v>0.65</v>
      </c>
      <c r="F4790">
        <v>19.899999999999999</v>
      </c>
      <c r="G4790">
        <f t="shared" ca="1" si="451"/>
        <v>46.089820015575185</v>
      </c>
      <c r="H4790">
        <f t="shared" ca="1" si="454"/>
        <v>15.00836222122309</v>
      </c>
      <c r="I4790">
        <f>User_Model_Calcs!A4790-Sat_Data!$B$5</f>
        <v>48.87299999999999</v>
      </c>
      <c r="J4790">
        <f>(Earth_Data!$B$1/SQRT(1-Earth_Data!$B$2^2*SIN(RADIANS(User_Model_Calcs!B4790))^2))*COS(RADIANS(User_Model_Calcs!B4790))</f>
        <v>6022.8110237131423</v>
      </c>
      <c r="K4790">
        <f>((Earth_Data!$B$1*(1-Earth_Data!$B$2^2))/SQRT(1-Earth_Data!$B$2^2*SIN(RADIANS(User_Model_Calcs!B4790))^2))*SIN(RADIANS(User_Model_Calcs!B4790))</f>
        <v>-2092.1086055553274</v>
      </c>
      <c r="L4790">
        <f t="shared" si="452"/>
        <v>-19.155393857440821</v>
      </c>
      <c r="M4790">
        <f t="shared" si="453"/>
        <v>6375.8270871157738</v>
      </c>
      <c r="N4790">
        <f>SQRT(User_Model_Calcs!M4790^2+Sat_Data!$B$3^2-2*User_Model_Calcs!M4790*Sat_Data!$B$3*COS(RADIANS(L4790))*COS(RADIANS(I4790)))</f>
        <v>38528.029714172539</v>
      </c>
      <c r="O4790">
        <f>DEGREES(ACOS(((Earth_Data!$B$1+Sat_Data!$B$2)/User_Model_Calcs!N4790)*SQRT(1-COS(RADIANS(User_Model_Calcs!I4790))^2*COS(RADIANS(User_Model_Calcs!B4790))^2)))</f>
        <v>30.91800127725196</v>
      </c>
      <c r="P4790">
        <f t="shared" si="450"/>
        <v>73.920857094768508</v>
      </c>
    </row>
    <row r="4791" spans="1:16" x14ac:dyDescent="0.25">
      <c r="A4791">
        <v>152.33600000000001</v>
      </c>
      <c r="B4791">
        <v>-22.266999999999999</v>
      </c>
      <c r="C4791">
        <v>400</v>
      </c>
      <c r="D4791">
        <f t="shared" ca="1" si="449"/>
        <v>0.75</v>
      </c>
      <c r="E4791" s="1">
        <v>0.65</v>
      </c>
      <c r="F4791">
        <v>19.899999999999999</v>
      </c>
      <c r="G4791">
        <f t="shared" ca="1" si="451"/>
        <v>42.007420362456692</v>
      </c>
      <c r="H4791">
        <f t="shared" ca="1" si="454"/>
        <v>22.829572129632794</v>
      </c>
      <c r="I4791">
        <f>User_Model_Calcs!A4791-Sat_Data!$B$5</f>
        <v>42.336000000000013</v>
      </c>
      <c r="J4791">
        <f>(Earth_Data!$B$1/SQRT(1-Earth_Data!$B$2^2*SIN(RADIANS(User_Model_Calcs!B4791))^2))*COS(RADIANS(User_Model_Calcs!B4791))</f>
        <v>5905.3489264079099</v>
      </c>
      <c r="K4791">
        <f>((Earth_Data!$B$1*(1-Earth_Data!$B$2^2))/SQRT(1-Earth_Data!$B$2^2*SIN(RADIANS(User_Model_Calcs!B4791))^2))*SIN(RADIANS(User_Model_Calcs!B4791))</f>
        <v>-2401.8004446867512</v>
      </c>
      <c r="L4791">
        <f t="shared" si="452"/>
        <v>-22.132366747514808</v>
      </c>
      <c r="M4791">
        <f t="shared" si="453"/>
        <v>6375.0914753221014</v>
      </c>
      <c r="N4791">
        <f>SQRT(User_Model_Calcs!M4791^2+Sat_Data!$B$3^2-2*User_Model_Calcs!M4791*Sat_Data!$B$3*COS(RADIANS(L4791))*COS(RADIANS(I4791)))</f>
        <v>38083.327051647939</v>
      </c>
      <c r="O4791">
        <f>DEGREES(ACOS(((Earth_Data!$B$1+Sat_Data!$B$2)/User_Model_Calcs!N4791)*SQRT(1-COS(RADIANS(User_Model_Calcs!I4791))^2*COS(RADIANS(User_Model_Calcs!B4791))^2)))</f>
        <v>36.141551063492301</v>
      </c>
      <c r="P4791">
        <f t="shared" si="450"/>
        <v>67.417285670651054</v>
      </c>
    </row>
    <row r="4792" spans="1:16" x14ac:dyDescent="0.25">
      <c r="A4792">
        <v>156.71100000000001</v>
      </c>
      <c r="B4792">
        <v>-27.257999999999999</v>
      </c>
      <c r="C4792">
        <v>950</v>
      </c>
      <c r="D4792">
        <f t="shared" ca="1" si="449"/>
        <v>0.75</v>
      </c>
      <c r="E4792" s="1">
        <v>0.65</v>
      </c>
      <c r="F4792">
        <v>19.899999999999999</v>
      </c>
      <c r="G4792">
        <f t="shared" ca="1" si="451"/>
        <v>42.007420362456692</v>
      </c>
      <c r="H4792">
        <f t="shared" ca="1" si="454"/>
        <v>23.592131569094352</v>
      </c>
      <c r="I4792">
        <f>User_Model_Calcs!A4792-Sat_Data!$B$5</f>
        <v>46.711000000000013</v>
      </c>
      <c r="J4792">
        <f>(Earth_Data!$B$1/SQRT(1-Earth_Data!$B$2^2*SIN(RADIANS(User_Model_Calcs!B4792))^2))*COS(RADIANS(User_Model_Calcs!B4792))</f>
        <v>5673.8531428118749</v>
      </c>
      <c r="K4792">
        <f>((Earth_Data!$B$1*(1-Earth_Data!$B$2^2))/SQRT(1-Earth_Data!$B$2^2*SIN(RADIANS(User_Model_Calcs!B4792))^2))*SIN(RADIANS(User_Model_Calcs!B4792))</f>
        <v>-2903.6592341358037</v>
      </c>
      <c r="L4792">
        <f t="shared" si="452"/>
        <v>-27.101615641831543</v>
      </c>
      <c r="M4792">
        <f t="shared" si="453"/>
        <v>6373.6838982003419</v>
      </c>
      <c r="N4792">
        <f>SQRT(User_Model_Calcs!M4792^2+Sat_Data!$B$3^2-2*User_Model_Calcs!M4792*Sat_Data!$B$3*COS(RADIANS(L4792))*COS(RADIANS(I4792)))</f>
        <v>38605.238675127286</v>
      </c>
      <c r="O4792">
        <f>DEGREES(ACOS(((Earth_Data!$B$1+Sat_Data!$B$2)/User_Model_Calcs!N4792)*SQRT(1-COS(RADIANS(User_Model_Calcs!I4792))^2*COS(RADIANS(User_Model_Calcs!B4792))^2)))</f>
        <v>30.021211268868743</v>
      </c>
      <c r="P4792">
        <f t="shared" si="450"/>
        <v>66.663205858346657</v>
      </c>
    </row>
    <row r="4793" spans="1:16" x14ac:dyDescent="0.25">
      <c r="A4793">
        <v>155.143</v>
      </c>
      <c r="B4793">
        <v>-25.257999999999999</v>
      </c>
      <c r="C4793">
        <v>950</v>
      </c>
      <c r="D4793">
        <f t="shared" ca="1" si="449"/>
        <v>0.75</v>
      </c>
      <c r="E4793" s="1">
        <v>0.65</v>
      </c>
      <c r="F4793">
        <v>19.899999999999999</v>
      </c>
      <c r="G4793">
        <f t="shared" ca="1" si="451"/>
        <v>42.007420362456692</v>
      </c>
      <c r="H4793">
        <f t="shared" ca="1" si="454"/>
        <v>18.595645615398393</v>
      </c>
      <c r="I4793">
        <f>User_Model_Calcs!A4793-Sat_Data!$B$5</f>
        <v>45.143000000000001</v>
      </c>
      <c r="J4793">
        <f>(Earth_Data!$B$1/SQRT(1-Earth_Data!$B$2^2*SIN(RADIANS(User_Model_Calcs!B4793))^2))*COS(RADIANS(User_Model_Calcs!B4793))</f>
        <v>5771.8802334207649</v>
      </c>
      <c r="K4793">
        <f>((Earth_Data!$B$1*(1-Earth_Data!$B$2^2))/SQRT(1-Earth_Data!$B$2^2*SIN(RADIANS(User_Model_Calcs!B4793))^2))*SIN(RADIANS(User_Model_Calcs!B4793))</f>
        <v>-2704.9503127041817</v>
      </c>
      <c r="L4793">
        <f t="shared" si="452"/>
        <v>-25.109800654123095</v>
      </c>
      <c r="M4793">
        <f t="shared" si="453"/>
        <v>6374.2731054726382</v>
      </c>
      <c r="N4793">
        <f>SQRT(User_Model_Calcs!M4793^2+Sat_Data!$B$3^2-2*User_Model_Calcs!M4793*Sat_Data!$B$3*COS(RADIANS(L4793))*COS(RADIANS(I4793)))</f>
        <v>38407.474618361317</v>
      </c>
      <c r="O4793">
        <f>DEGREES(ACOS(((Earth_Data!$B$1+Sat_Data!$B$2)/User_Model_Calcs!N4793)*SQRT(1-COS(RADIANS(User_Model_Calcs!I4793))^2*COS(RADIANS(User_Model_Calcs!B4793))^2)))</f>
        <v>32.280937838899227</v>
      </c>
      <c r="P4793">
        <f t="shared" si="450"/>
        <v>66.995359182188963</v>
      </c>
    </row>
    <row r="4794" spans="1:16" x14ac:dyDescent="0.25">
      <c r="A4794">
        <v>150.76599999999999</v>
      </c>
      <c r="B4794">
        <v>-14.256</v>
      </c>
      <c r="C4794">
        <v>375</v>
      </c>
      <c r="D4794">
        <f t="shared" ca="1" si="449"/>
        <v>1.2</v>
      </c>
      <c r="E4794" s="1">
        <v>0.65</v>
      </c>
      <c r="F4794">
        <v>19.899999999999999</v>
      </c>
      <c r="G4794">
        <f t="shared" ca="1" si="451"/>
        <v>46.089820015575185</v>
      </c>
      <c r="H4794">
        <f t="shared" ca="1" si="454"/>
        <v>19.845841637331795</v>
      </c>
      <c r="I4794">
        <f>User_Model_Calcs!A4794-Sat_Data!$B$5</f>
        <v>40.765999999999991</v>
      </c>
      <c r="J4794">
        <f>(Earth_Data!$B$1/SQRT(1-Earth_Data!$B$2^2*SIN(RADIANS(User_Model_Calcs!B4794))^2))*COS(RADIANS(User_Model_Calcs!B4794))</f>
        <v>6182.9811540981</v>
      </c>
      <c r="K4794">
        <f>((Earth_Data!$B$1*(1-Earth_Data!$B$2^2))/SQRT(1-Earth_Data!$B$2^2*SIN(RADIANS(User_Model_Calcs!B4794))^2))*SIN(RADIANS(User_Model_Calcs!B4794))</f>
        <v>-1560.4495784437638</v>
      </c>
      <c r="L4794">
        <f t="shared" si="452"/>
        <v>-14.164416350525773</v>
      </c>
      <c r="M4794">
        <f t="shared" si="453"/>
        <v>6376.8533650067247</v>
      </c>
      <c r="N4794">
        <f>SQRT(User_Model_Calcs!M4794^2+Sat_Data!$B$3^2-2*User_Model_Calcs!M4794*Sat_Data!$B$3*COS(RADIANS(L4794))*COS(RADIANS(I4794)))</f>
        <v>37730.352648090171</v>
      </c>
      <c r="O4794">
        <f>DEGREES(ACOS(((Earth_Data!$B$1+Sat_Data!$B$2)/User_Model_Calcs!N4794)*SQRT(1-COS(RADIANS(User_Model_Calcs!I4794))^2*COS(RADIANS(User_Model_Calcs!B4794))^2)))</f>
        <v>40.633864118676826</v>
      </c>
      <c r="P4794">
        <f t="shared" si="450"/>
        <v>74.058994034482865</v>
      </c>
    </row>
    <row r="4795" spans="1:16" x14ac:dyDescent="0.25">
      <c r="A4795">
        <v>147.76400000000001</v>
      </c>
      <c r="B4795">
        <v>-24.245999999999999</v>
      </c>
      <c r="C4795">
        <v>6250</v>
      </c>
      <c r="D4795">
        <f t="shared" ca="1" si="449"/>
        <v>0.75</v>
      </c>
      <c r="E4795" s="1">
        <v>0.65</v>
      </c>
      <c r="F4795">
        <v>19.899999999999999</v>
      </c>
      <c r="G4795">
        <f t="shared" ca="1" si="451"/>
        <v>42.007420362456692</v>
      </c>
      <c r="H4795">
        <f t="shared" ca="1" si="454"/>
        <v>16.465486379291359</v>
      </c>
      <c r="I4795">
        <f>User_Model_Calcs!A4795-Sat_Data!$B$5</f>
        <v>37.76400000000001</v>
      </c>
      <c r="J4795">
        <f>(Earth_Data!$B$1/SQRT(1-Earth_Data!$B$2^2*SIN(RADIANS(User_Model_Calcs!B4795))^2))*COS(RADIANS(User_Model_Calcs!B4795))</f>
        <v>5818.81432497883</v>
      </c>
      <c r="K4795">
        <f>((Earth_Data!$B$1*(1-Earth_Data!$B$2^2))/SQRT(1-Earth_Data!$B$2^2*SIN(RADIANS(User_Model_Calcs!B4795))^2))*SIN(RADIANS(User_Model_Calcs!B4795))</f>
        <v>-2603.1517974845551</v>
      </c>
      <c r="L4795">
        <f t="shared" si="452"/>
        <v>-24.10221826034455</v>
      </c>
      <c r="M4795">
        <f t="shared" si="453"/>
        <v>6374.5587635008833</v>
      </c>
      <c r="N4795">
        <f>SQRT(User_Model_Calcs!M4795^2+Sat_Data!$B$3^2-2*User_Model_Calcs!M4795*Sat_Data!$B$3*COS(RADIANS(L4795))*COS(RADIANS(I4795)))</f>
        <v>37822.469149038196</v>
      </c>
      <c r="O4795">
        <f>DEGREES(ACOS(((Earth_Data!$B$1+Sat_Data!$B$2)/User_Model_Calcs!N4795)*SQRT(1-COS(RADIANS(User_Model_Calcs!I4795))^2*COS(RADIANS(User_Model_Calcs!B4795))^2)))</f>
        <v>39.402900990494032</v>
      </c>
      <c r="P4795">
        <f t="shared" si="450"/>
        <v>62.071896748558594</v>
      </c>
    </row>
    <row r="4796" spans="1:16" x14ac:dyDescent="0.25">
      <c r="A4796">
        <v>114.416</v>
      </c>
      <c r="B4796">
        <v>-32.994</v>
      </c>
      <c r="C4796">
        <v>2500</v>
      </c>
      <c r="D4796">
        <f t="shared" ca="1" si="449"/>
        <v>0.75</v>
      </c>
      <c r="E4796" s="1">
        <v>0.65</v>
      </c>
      <c r="F4796">
        <v>19.899999999999999</v>
      </c>
      <c r="G4796">
        <f t="shared" ca="1" si="451"/>
        <v>42.007420362456692</v>
      </c>
      <c r="H4796">
        <f t="shared" ca="1" si="454"/>
        <v>23.317910536089766</v>
      </c>
      <c r="I4796">
        <f>User_Model_Calcs!A4796-Sat_Data!$B$5</f>
        <v>4.4159999999999968</v>
      </c>
      <c r="J4796">
        <f>(Earth_Data!$B$1/SQRT(1-Earth_Data!$B$2^2*SIN(RADIANS(User_Model_Calcs!B4796))^2))*COS(RADIANS(User_Model_Calcs!B4796))</f>
        <v>5354.8397988887727</v>
      </c>
      <c r="K4796">
        <f>((Earth_Data!$B$1*(1-Earth_Data!$B$2^2))/SQRT(1-Earth_Data!$B$2^2*SIN(RADIANS(User_Model_Calcs!B4796))^2))*SIN(RADIANS(User_Model_Calcs!B4796))</f>
        <v>-3453.4017805640142</v>
      </c>
      <c r="L4796">
        <f t="shared" si="452"/>
        <v>-32.818465339028705</v>
      </c>
      <c r="M4796">
        <f t="shared" si="453"/>
        <v>6371.8359308574363</v>
      </c>
      <c r="N4796">
        <f>SQRT(User_Model_Calcs!M4796^2+Sat_Data!$B$3^2-2*User_Model_Calcs!M4796*Sat_Data!$B$3*COS(RADIANS(L4796))*COS(RADIANS(I4796)))</f>
        <v>36989.067699560757</v>
      </c>
      <c r="O4796">
        <f>DEGREES(ACOS(((Earth_Data!$B$1+Sat_Data!$B$2)/User_Model_Calcs!N4796)*SQRT(1-COS(RADIANS(User_Model_Calcs!I4796))^2*COS(RADIANS(User_Model_Calcs!B4796))^2)))</f>
        <v>51.31133589014172</v>
      </c>
      <c r="P4796">
        <f t="shared" si="450"/>
        <v>8.0717003122804041</v>
      </c>
    </row>
    <row r="4797" spans="1:16" x14ac:dyDescent="0.25">
      <c r="A4797">
        <v>153.51900000000001</v>
      </c>
      <c r="B4797">
        <v>-29.826000000000001</v>
      </c>
      <c r="C4797">
        <v>950</v>
      </c>
      <c r="D4797">
        <f t="shared" ca="1" si="449"/>
        <v>3</v>
      </c>
      <c r="E4797" s="1">
        <v>0.65</v>
      </c>
      <c r="F4797">
        <v>19.899999999999999</v>
      </c>
      <c r="G4797">
        <f t="shared" ca="1" si="451"/>
        <v>54.048620189015942</v>
      </c>
      <c r="H4797">
        <f t="shared" ca="1" si="454"/>
        <v>23.726971053467707</v>
      </c>
      <c r="I4797">
        <f>User_Model_Calcs!A4797-Sat_Data!$B$5</f>
        <v>43.519000000000005</v>
      </c>
      <c r="J4797">
        <f>(Earth_Data!$B$1/SQRT(1-Earth_Data!$B$2^2*SIN(RADIANS(User_Model_Calcs!B4797))^2))*COS(RADIANS(User_Model_Calcs!B4797))</f>
        <v>5537.8779914108254</v>
      </c>
      <c r="K4797">
        <f>((Earth_Data!$B$1*(1-Earth_Data!$B$2^2))/SQRT(1-Earth_Data!$B$2^2*SIN(RADIANS(User_Model_Calcs!B4797))^2))*SIN(RADIANS(User_Model_Calcs!B4797))</f>
        <v>-3153.6562732084371</v>
      </c>
      <c r="L4797">
        <f t="shared" si="452"/>
        <v>-29.660221891434762</v>
      </c>
      <c r="M4797">
        <f t="shared" si="453"/>
        <v>6372.8832201209625</v>
      </c>
      <c r="N4797">
        <f>SQRT(User_Model_Calcs!M4797^2+Sat_Data!$B$3^2-2*User_Model_Calcs!M4797*Sat_Data!$B$3*COS(RADIANS(L4797))*COS(RADIANS(I4797)))</f>
        <v>38467.977972912049</v>
      </c>
      <c r="O4797">
        <f>DEGREES(ACOS(((Earth_Data!$B$1+Sat_Data!$B$2)/User_Model_Calcs!N4797)*SQRT(1-COS(RADIANS(User_Model_Calcs!I4797))^2*COS(RADIANS(User_Model_Calcs!B4797))^2)))</f>
        <v>31.568046025928091</v>
      </c>
      <c r="P4797">
        <f t="shared" si="450"/>
        <v>62.355881524380045</v>
      </c>
    </row>
    <row r="4798" spans="1:16" x14ac:dyDescent="0.25">
      <c r="A4798">
        <v>150.482</v>
      </c>
      <c r="B4798">
        <v>-22.449000000000002</v>
      </c>
      <c r="C4798">
        <v>5000</v>
      </c>
      <c r="D4798">
        <f t="shared" ca="1" si="449"/>
        <v>3</v>
      </c>
      <c r="E4798" s="1">
        <v>0.65</v>
      </c>
      <c r="F4798">
        <v>19.899999999999999</v>
      </c>
      <c r="G4798">
        <f t="shared" ca="1" si="451"/>
        <v>54.048620189015942</v>
      </c>
      <c r="H4798">
        <f t="shared" ca="1" si="454"/>
        <v>18.808856465302732</v>
      </c>
      <c r="I4798">
        <f>User_Model_Calcs!A4798-Sat_Data!$B$5</f>
        <v>40.481999999999999</v>
      </c>
      <c r="J4798">
        <f>(Earth_Data!$B$1/SQRT(1-Earth_Data!$B$2^2*SIN(RADIANS(User_Model_Calcs!B4798))^2))*COS(RADIANS(User_Model_Calcs!B4798))</f>
        <v>5897.6825734332715</v>
      </c>
      <c r="K4798">
        <f>((Earth_Data!$B$1*(1-Earth_Data!$B$2^2))/SQRT(1-Earth_Data!$B$2^2*SIN(RADIANS(User_Model_Calcs!B4798))^2))*SIN(RADIANS(User_Model_Calcs!B4798))</f>
        <v>-2420.4391793061641</v>
      </c>
      <c r="L4798">
        <f t="shared" si="452"/>
        <v>-22.313498091834425</v>
      </c>
      <c r="M4798">
        <f t="shared" si="453"/>
        <v>6375.0439651581064</v>
      </c>
      <c r="N4798">
        <f>SQRT(User_Model_Calcs!M4798^2+Sat_Data!$B$3^2-2*User_Model_Calcs!M4798*Sat_Data!$B$3*COS(RADIANS(L4798))*COS(RADIANS(I4798)))</f>
        <v>37949.61192412582</v>
      </c>
      <c r="O4798">
        <f>DEGREES(ACOS(((Earth_Data!$B$1+Sat_Data!$B$2)/User_Model_Calcs!N4798)*SQRT(1-COS(RADIANS(User_Model_Calcs!I4798))^2*COS(RADIANS(User_Model_Calcs!B4798))^2)))</f>
        <v>37.795442869977933</v>
      </c>
      <c r="P4798">
        <f t="shared" si="450"/>
        <v>65.896915757086006</v>
      </c>
    </row>
    <row r="4799" spans="1:16" x14ac:dyDescent="0.25">
      <c r="A4799" s="5">
        <v>149.899</v>
      </c>
      <c r="B4799">
        <v>-23.417999999999999</v>
      </c>
      <c r="C4799">
        <v>950</v>
      </c>
      <c r="D4799">
        <f t="shared" ca="1" si="449"/>
        <v>3</v>
      </c>
      <c r="E4799" s="1">
        <v>0.65</v>
      </c>
      <c r="F4799">
        <v>19.899999999999999</v>
      </c>
      <c r="G4799">
        <f t="shared" ca="1" si="451"/>
        <v>54.048620189015942</v>
      </c>
      <c r="H4799">
        <f t="shared" ca="1" si="454"/>
        <v>23.461146139928445</v>
      </c>
      <c r="I4799">
        <f>User_Model_Calcs!A4799-Sat_Data!$B$5</f>
        <v>39.899000000000001</v>
      </c>
      <c r="J4799">
        <f>(Earth_Data!$B$1/SQRT(1-Earth_Data!$B$2^2*SIN(RADIANS(User_Model_Calcs!B4799))^2))*COS(RADIANS(User_Model_Calcs!B4799))</f>
        <v>5855.8683332819519</v>
      </c>
      <c r="K4799">
        <f>((Earth_Data!$B$1*(1-Earth_Data!$B$2^2))/SQRT(1-Earth_Data!$B$2^2*SIN(RADIANS(User_Model_Calcs!B4799))^2))*SIN(RADIANS(User_Model_Calcs!B4799))</f>
        <v>-2519.266063176045</v>
      </c>
      <c r="L4799">
        <f t="shared" si="452"/>
        <v>-23.277965473489694</v>
      </c>
      <c r="M4799">
        <f t="shared" si="453"/>
        <v>6374.7859127820811</v>
      </c>
      <c r="N4799">
        <f>SQRT(User_Model_Calcs!M4799^2+Sat_Data!$B$3^2-2*User_Model_Calcs!M4799*Sat_Data!$B$3*COS(RADIANS(L4799))*COS(RADIANS(I4799)))</f>
        <v>37942.182013670856</v>
      </c>
      <c r="O4799">
        <f>DEGREES(ACOS(((Earth_Data!$B$1+Sat_Data!$B$2)/User_Model_Calcs!N4799)*SQRT(1-COS(RADIANS(User_Model_Calcs!I4799))^2*COS(RADIANS(User_Model_Calcs!B4799))^2)))</f>
        <v>37.885069670333863</v>
      </c>
      <c r="P4799">
        <f t="shared" si="450"/>
        <v>64.576146027404093</v>
      </c>
    </row>
    <row r="4800" spans="1:16" x14ac:dyDescent="0.25">
      <c r="A4800">
        <v>151.24100000000001</v>
      </c>
      <c r="B4800">
        <v>-20.309000000000001</v>
      </c>
      <c r="C4800">
        <v>400</v>
      </c>
      <c r="D4800">
        <f t="shared" ca="1" si="449"/>
        <v>3</v>
      </c>
      <c r="E4800" s="1">
        <v>0.65</v>
      </c>
      <c r="F4800">
        <v>19.899999999999999</v>
      </c>
      <c r="G4800">
        <f t="shared" ca="1" si="451"/>
        <v>54.048620189015942</v>
      </c>
      <c r="H4800">
        <f t="shared" ca="1" si="454"/>
        <v>14.716272789021764</v>
      </c>
      <c r="I4800">
        <f>User_Model_Calcs!A4800-Sat_Data!$B$5</f>
        <v>41.241000000000014</v>
      </c>
      <c r="J4800">
        <f>(Earth_Data!$B$1/SQRT(1-Earth_Data!$B$2^2*SIN(RADIANS(User_Model_Calcs!B4800))^2))*COS(RADIANS(User_Model_Calcs!B4800))</f>
        <v>5984.0527205806247</v>
      </c>
      <c r="K4800">
        <f>((Earth_Data!$B$1*(1-Earth_Data!$B$2^2))/SQRT(1-Earth_Data!$B$2^2*SIN(RADIANS(User_Model_Calcs!B4800))^2))*SIN(RADIANS(User_Model_Calcs!B4800))</f>
        <v>-2199.8110568633251</v>
      </c>
      <c r="L4800">
        <f t="shared" si="452"/>
        <v>-20.184045829565047</v>
      </c>
      <c r="M4800">
        <f t="shared" si="453"/>
        <v>6375.5827693307001</v>
      </c>
      <c r="N4800">
        <f>SQRT(User_Model_Calcs!M4800^2+Sat_Data!$B$3^2-2*User_Model_Calcs!M4800*Sat_Data!$B$3*COS(RADIANS(L4800))*COS(RADIANS(I4800)))</f>
        <v>37934.330503379257</v>
      </c>
      <c r="O4800">
        <f>DEGREES(ACOS(((Earth_Data!$B$1+Sat_Data!$B$2)/User_Model_Calcs!N4800)*SQRT(1-COS(RADIANS(User_Model_Calcs!I4800))^2*COS(RADIANS(User_Model_Calcs!B4800))^2)))</f>
        <v>37.994753162776831</v>
      </c>
      <c r="P4800">
        <f t="shared" si="450"/>
        <v>68.40150092111277</v>
      </c>
    </row>
    <row r="4801" spans="1:16" x14ac:dyDescent="0.25">
      <c r="A4801">
        <v>110.07899999999999</v>
      </c>
      <c r="B4801">
        <v>-23.222000000000001</v>
      </c>
      <c r="C4801">
        <v>6250</v>
      </c>
      <c r="D4801">
        <f t="shared" ca="1" si="449"/>
        <v>3</v>
      </c>
      <c r="E4801" s="1">
        <v>0.65</v>
      </c>
      <c r="F4801">
        <v>19.899999999999999</v>
      </c>
      <c r="G4801">
        <f t="shared" ca="1" si="451"/>
        <v>54.048620189015942</v>
      </c>
      <c r="H4801">
        <f t="shared" ca="1" si="454"/>
        <v>19.102286259457863</v>
      </c>
      <c r="I4801">
        <f>User_Model_Calcs!A4801-Sat_Data!$B$5</f>
        <v>7.899999999999352E-2</v>
      </c>
      <c r="J4801">
        <f>(Earth_Data!$B$1/SQRT(1-Earth_Data!$B$2^2*SIN(RADIANS(User_Model_Calcs!B4801))^2))*COS(RADIANS(User_Model_Calcs!B4801))</f>
        <v>5864.4612814258835</v>
      </c>
      <c r="K4801">
        <f>((Earth_Data!$B$1*(1-Earth_Data!$B$2^2))/SQRT(1-Earth_Data!$B$2^2*SIN(RADIANS(User_Model_Calcs!B4801))^2))*SIN(RADIANS(User_Model_Calcs!B4801))</f>
        <v>-2499.332617206092</v>
      </c>
      <c r="L4801">
        <f t="shared" si="452"/>
        <v>-23.082869617513946</v>
      </c>
      <c r="M4801">
        <f t="shared" si="453"/>
        <v>6374.8387942577474</v>
      </c>
      <c r="N4801">
        <f>SQRT(User_Model_Calcs!M4801^2+Sat_Data!$B$3^2-2*User_Model_Calcs!M4801*Sat_Data!$B$3*COS(RADIANS(L4801))*COS(RADIANS(I4801)))</f>
        <v>36385.626402362148</v>
      </c>
      <c r="O4801">
        <f>DEGREES(ACOS(((Earth_Data!$B$1+Sat_Data!$B$2)/User_Model_Calcs!N4801)*SQRT(1-COS(RADIANS(User_Model_Calcs!I4801))^2*COS(RADIANS(User_Model_Calcs!B4801))^2)))</f>
        <v>62.811697345193465</v>
      </c>
      <c r="P4801">
        <f t="shared" si="450"/>
        <v>0.20035701058102409</v>
      </c>
    </row>
    <row r="4802" spans="1:16" x14ac:dyDescent="0.25">
      <c r="A4802">
        <v>115.086</v>
      </c>
      <c r="B4802">
        <v>-32.221000000000004</v>
      </c>
      <c r="C4802">
        <v>950</v>
      </c>
      <c r="D4802">
        <f t="shared" ref="D4802:D4865" ca="1" si="455">CHOOSE(RANDBETWEEN(1,3),0.75,1.2,3)</f>
        <v>0.75</v>
      </c>
      <c r="E4802" s="1">
        <v>0.65</v>
      </c>
      <c r="F4802">
        <v>19.899999999999999</v>
      </c>
      <c r="G4802">
        <f t="shared" ca="1" si="451"/>
        <v>42.007420362456692</v>
      </c>
      <c r="H4802">
        <f t="shared" ca="1" si="454"/>
        <v>21.308499182787017</v>
      </c>
      <c r="I4802">
        <f>User_Model_Calcs!A4802-Sat_Data!$B$5</f>
        <v>5.0859999999999985</v>
      </c>
      <c r="J4802">
        <f>(Earth_Data!$B$1/SQRT(1-Earth_Data!$B$2^2*SIN(RADIANS(User_Model_Calcs!B4802))^2))*COS(RADIANS(User_Model_Calcs!B4802))</f>
        <v>5401.0343924375438</v>
      </c>
      <c r="K4802">
        <f>((Earth_Data!$B$1*(1-Earth_Data!$B$2^2))/SQRT(1-Earth_Data!$B$2^2*SIN(RADIANS(User_Model_Calcs!B4802))^2))*SIN(RADIANS(User_Model_Calcs!B4802))</f>
        <v>-3381.1901571149069</v>
      </c>
      <c r="L4802">
        <f t="shared" si="452"/>
        <v>-32.047653185154473</v>
      </c>
      <c r="M4802">
        <f t="shared" si="453"/>
        <v>6372.0969379682165</v>
      </c>
      <c r="N4802">
        <f>SQRT(User_Model_Calcs!M4802^2+Sat_Data!$B$3^2-2*User_Model_Calcs!M4802*Sat_Data!$B$3*COS(RADIANS(L4802))*COS(RADIANS(I4802)))</f>
        <v>36942.545085756719</v>
      </c>
      <c r="O4802">
        <f>DEGREES(ACOS(((Earth_Data!$B$1+Sat_Data!$B$2)/User_Model_Calcs!N4802)*SQRT(1-COS(RADIANS(User_Model_Calcs!I4802))^2*COS(RADIANS(User_Model_Calcs!B4802))^2)))</f>
        <v>52.081522746764492</v>
      </c>
      <c r="P4802">
        <f t="shared" ref="P4802:P4865" si="456">DEGREES(ASIN(SIN(RADIANS(ABS(I4802)))/(SIN(ACOS(COS(RADIANS(I4802))*COS(RADIANS(B4802)))))))</f>
        <v>9.4766391152529401</v>
      </c>
    </row>
    <row r="4803" spans="1:16" x14ac:dyDescent="0.25">
      <c r="A4803">
        <v>117.014</v>
      </c>
      <c r="B4803">
        <v>-31.888000000000002</v>
      </c>
      <c r="C4803">
        <v>3750</v>
      </c>
      <c r="D4803">
        <f t="shared" ca="1" si="455"/>
        <v>3</v>
      </c>
      <c r="E4803" s="1">
        <v>0.65</v>
      </c>
      <c r="F4803">
        <v>19.899999999999999</v>
      </c>
      <c r="G4803">
        <f t="shared" ref="G4803:G4866" ca="1" si="457">20.4+20*LOG(F4803)+20*LOG(D4803)+10*LOG(E4803)</f>
        <v>54.048620189015942</v>
      </c>
      <c r="H4803">
        <f t="shared" ca="1" si="454"/>
        <v>18.75958269985291</v>
      </c>
      <c r="I4803">
        <f>User_Model_Calcs!A4803-Sat_Data!$B$5</f>
        <v>7.0139999999999958</v>
      </c>
      <c r="J4803">
        <f>(Earth_Data!$B$1/SQRT(1-Earth_Data!$B$2^2*SIN(RADIANS(User_Model_Calcs!B4803))^2))*COS(RADIANS(User_Model_Calcs!B4803))</f>
        <v>5420.6317516142435</v>
      </c>
      <c r="K4803">
        <f>((Earth_Data!$B$1*(1-Earth_Data!$B$2^2))/SQRT(1-Earth_Data!$B$2^2*SIN(RADIANS(User_Model_Calcs!B4803))^2))*SIN(RADIANS(User_Model_Calcs!B4803))</f>
        <v>-3349.8941096983099</v>
      </c>
      <c r="L4803">
        <f t="shared" ref="L4803:L4866" si="458">DEGREES(ATAN((K4803/J4803)))</f>
        <v>-31.715634506895679</v>
      </c>
      <c r="M4803">
        <f t="shared" ref="M4803:M4866" si="459">SQRT(J4803^2+K4803^2)</f>
        <v>6372.2083403479473</v>
      </c>
      <c r="N4803">
        <f>SQRT(User_Model_Calcs!M4803^2+Sat_Data!$B$3^2-2*User_Model_Calcs!M4803*Sat_Data!$B$3*COS(RADIANS(L4803))*COS(RADIANS(I4803)))</f>
        <v>36942.226004530072</v>
      </c>
      <c r="O4803">
        <f>DEGREES(ACOS(((Earth_Data!$B$1+Sat_Data!$B$2)/User_Model_Calcs!N4803)*SQRT(1-COS(RADIANS(User_Model_Calcs!I4803))^2*COS(RADIANS(User_Model_Calcs!B4803))^2)))</f>
        <v>52.089077995971358</v>
      </c>
      <c r="P4803">
        <f t="shared" si="456"/>
        <v>13.110548354714863</v>
      </c>
    </row>
    <row r="4804" spans="1:16" x14ac:dyDescent="0.25">
      <c r="A4804">
        <v>134.310271728743</v>
      </c>
      <c r="B4804">
        <v>-29.84</v>
      </c>
      <c r="C4804">
        <v>2500</v>
      </c>
      <c r="D4804">
        <f t="shared" ca="1" si="455"/>
        <v>1.2</v>
      </c>
      <c r="E4804" s="1">
        <v>0.65</v>
      </c>
      <c r="F4804">
        <v>19.899999999999999</v>
      </c>
      <c r="G4804">
        <f t="shared" ca="1" si="457"/>
        <v>46.089820015575185</v>
      </c>
      <c r="H4804">
        <f t="shared" ca="1" si="454"/>
        <v>17.372719174511282</v>
      </c>
      <c r="I4804">
        <f>User_Model_Calcs!A4804-Sat_Data!$B$5</f>
        <v>24.310271728743004</v>
      </c>
      <c r="J4804">
        <f>(Earth_Data!$B$1/SQRT(1-Earth_Data!$B$2^2*SIN(RADIANS(User_Model_Calcs!B4804))^2))*COS(RADIANS(User_Model_Calcs!B4804))</f>
        <v>5537.1059642745458</v>
      </c>
      <c r="K4804">
        <f>((Earth_Data!$B$1*(1-Earth_Data!$B$2^2))/SQRT(1-Earth_Data!$B$2^2*SIN(RADIANS(User_Model_Calcs!B4804))^2))*SIN(RADIANS(User_Model_Calcs!B4804))</f>
        <v>-3155.0025100392581</v>
      </c>
      <c r="L4804">
        <f t="shared" si="458"/>
        <v>-29.674174244868617</v>
      </c>
      <c r="M4804">
        <f t="shared" si="459"/>
        <v>6372.8787292681764</v>
      </c>
      <c r="N4804">
        <f>SQRT(User_Model_Calcs!M4804^2+Sat_Data!$B$3^2-2*User_Model_Calcs!M4804*Sat_Data!$B$3*COS(RADIANS(L4804))*COS(RADIANS(I4804)))</f>
        <v>37321.535275460345</v>
      </c>
      <c r="O4804">
        <f>DEGREES(ACOS(((Earth_Data!$B$1+Sat_Data!$B$2)/User_Model_Calcs!N4804)*SQRT(1-COS(RADIANS(User_Model_Calcs!I4804))^2*COS(RADIANS(User_Model_Calcs!B4804))^2)))</f>
        <v>46.217270990422193</v>
      </c>
      <c r="P4804">
        <f t="shared" si="456"/>
        <v>42.235082511505148</v>
      </c>
    </row>
    <row r="4805" spans="1:16" x14ac:dyDescent="0.25">
      <c r="A4805">
        <v>149.78</v>
      </c>
      <c r="B4805">
        <v>-23.71</v>
      </c>
      <c r="C4805">
        <v>2500</v>
      </c>
      <c r="D4805">
        <f t="shared" ca="1" si="455"/>
        <v>1.2</v>
      </c>
      <c r="E4805" s="1">
        <v>0.65</v>
      </c>
      <c r="F4805">
        <v>19.899999999999999</v>
      </c>
      <c r="G4805">
        <f t="shared" ca="1" si="457"/>
        <v>46.089820015575185</v>
      </c>
      <c r="H4805">
        <f t="shared" ca="1" si="454"/>
        <v>15.763266244901542</v>
      </c>
      <c r="I4805">
        <f>User_Model_Calcs!A4805-Sat_Data!$B$5</f>
        <v>39.78</v>
      </c>
      <c r="J4805">
        <f>(Earth_Data!$B$1/SQRT(1-Earth_Data!$B$2^2*SIN(RADIANS(User_Model_Calcs!B4805))^2))*COS(RADIANS(User_Model_Calcs!B4805))</f>
        <v>5842.9398472459416</v>
      </c>
      <c r="K4805">
        <f>((Earth_Data!$B$1*(1-Earth_Data!$B$2^2))/SQRT(1-Earth_Data!$B$2^2*SIN(RADIANS(User_Model_Calcs!B4805))^2))*SIN(RADIANS(User_Model_Calcs!B4805))</f>
        <v>-2548.9089517819912</v>
      </c>
      <c r="L4805">
        <f t="shared" si="458"/>
        <v>-23.568630569339806</v>
      </c>
      <c r="M4805">
        <f t="shared" si="459"/>
        <v>6374.7064954403031</v>
      </c>
      <c r="N4805">
        <f>SQRT(User_Model_Calcs!M4805^2+Sat_Data!$B$3^2-2*User_Model_Calcs!M4805*Sat_Data!$B$3*COS(RADIANS(L4805))*COS(RADIANS(I4805)))</f>
        <v>37944.551153110857</v>
      </c>
      <c r="O4805">
        <f>DEGREES(ACOS(((Earth_Data!$B$1+Sat_Data!$B$2)/User_Model_Calcs!N4805)*SQRT(1-COS(RADIANS(User_Model_Calcs!I4805))^2*COS(RADIANS(User_Model_Calcs!B4805))^2)))</f>
        <v>37.854241687520478</v>
      </c>
      <c r="P4805">
        <f t="shared" si="456"/>
        <v>64.22098034100425</v>
      </c>
    </row>
    <row r="4806" spans="1:16" x14ac:dyDescent="0.25">
      <c r="A4806">
        <v>128.89099999999999</v>
      </c>
      <c r="B4806">
        <v>-20.417999999999999</v>
      </c>
      <c r="C4806">
        <v>375</v>
      </c>
      <c r="D4806">
        <f t="shared" ca="1" si="455"/>
        <v>0.75</v>
      </c>
      <c r="E4806" s="1">
        <v>0.65</v>
      </c>
      <c r="F4806">
        <v>19.899999999999999</v>
      </c>
      <c r="G4806">
        <f t="shared" ca="1" si="457"/>
        <v>42.007420362456692</v>
      </c>
      <c r="H4806">
        <f t="shared" ca="1" si="454"/>
        <v>17.827501511906824</v>
      </c>
      <c r="I4806">
        <f>User_Model_Calcs!A4806-Sat_Data!$B$5</f>
        <v>18.890999999999991</v>
      </c>
      <c r="J4806">
        <f>(Earth_Data!$B$1/SQRT(1-Earth_Data!$B$2^2*SIN(RADIANS(User_Model_Calcs!B4806))^2))*COS(RADIANS(User_Model_Calcs!B4806))</f>
        <v>5979.853614275602</v>
      </c>
      <c r="K4806">
        <f>((Earth_Data!$B$1*(1-Earth_Data!$B$2^2))/SQRT(1-Earth_Data!$B$2^2*SIN(RADIANS(User_Model_Calcs!B4806))^2))*SIN(RADIANS(User_Model_Calcs!B4806))</f>
        <v>-2211.1241673453596</v>
      </c>
      <c r="L4806">
        <f t="shared" si="458"/>
        <v>-20.292491354733965</v>
      </c>
      <c r="M4806">
        <f t="shared" si="459"/>
        <v>6375.556393883101</v>
      </c>
      <c r="N4806">
        <f>SQRT(User_Model_Calcs!M4806^2+Sat_Data!$B$3^2-2*User_Model_Calcs!M4806*Sat_Data!$B$3*COS(RADIANS(L4806))*COS(RADIANS(I4806)))</f>
        <v>36624.49422331783</v>
      </c>
      <c r="O4806">
        <f>DEGREES(ACOS(((Earth_Data!$B$1+Sat_Data!$B$2)/User_Model_Calcs!N4806)*SQRT(1-COS(RADIANS(User_Model_Calcs!I4806))^2*COS(RADIANS(User_Model_Calcs!B4806))^2)))</f>
        <v>57.839467078235913</v>
      </c>
      <c r="P4806">
        <f t="shared" si="456"/>
        <v>44.447391280810734</v>
      </c>
    </row>
    <row r="4807" spans="1:16" x14ac:dyDescent="0.25">
      <c r="A4807">
        <v>154.119</v>
      </c>
      <c r="B4807">
        <v>-21.402000000000001</v>
      </c>
      <c r="C4807">
        <v>375</v>
      </c>
      <c r="D4807">
        <f t="shared" ca="1" si="455"/>
        <v>3</v>
      </c>
      <c r="E4807" s="1">
        <v>0.65</v>
      </c>
      <c r="F4807">
        <v>19.899999999999999</v>
      </c>
      <c r="G4807">
        <f t="shared" ca="1" si="457"/>
        <v>54.048620189015942</v>
      </c>
      <c r="H4807">
        <f t="shared" ca="1" si="454"/>
        <v>17.136624737833202</v>
      </c>
      <c r="I4807">
        <f>User_Model_Calcs!A4807-Sat_Data!$B$5</f>
        <v>44.119</v>
      </c>
      <c r="J4807">
        <f>(Earth_Data!$B$1/SQRT(1-Earth_Data!$B$2^2*SIN(RADIANS(User_Model_Calcs!B4807))^2))*COS(RADIANS(User_Model_Calcs!B4807))</f>
        <v>5940.9716818481893</v>
      </c>
      <c r="K4807">
        <f>((Earth_Data!$B$1*(1-Earth_Data!$B$2^2))/SQRT(1-Earth_Data!$B$2^2*SIN(RADIANS(User_Model_Calcs!B4807))^2))*SIN(RADIANS(User_Model_Calcs!B4807))</f>
        <v>-2312.8925329426165</v>
      </c>
      <c r="L4807">
        <f t="shared" si="458"/>
        <v>-21.271568394972835</v>
      </c>
      <c r="M4807">
        <f t="shared" si="459"/>
        <v>6375.313042781806</v>
      </c>
      <c r="N4807">
        <f>SQRT(User_Model_Calcs!M4807^2+Sat_Data!$B$3^2-2*User_Model_Calcs!M4807*Sat_Data!$B$3*COS(RADIANS(L4807))*COS(RADIANS(I4807)))</f>
        <v>38194.233576950261</v>
      </c>
      <c r="O4807">
        <f>DEGREES(ACOS(((Earth_Data!$B$1+Sat_Data!$B$2)/User_Model_Calcs!N4807)*SQRT(1-COS(RADIANS(User_Model_Calcs!I4807))^2*COS(RADIANS(User_Model_Calcs!B4807))^2)))</f>
        <v>34.802825292521824</v>
      </c>
      <c r="P4807">
        <f t="shared" si="456"/>
        <v>69.378310323212318</v>
      </c>
    </row>
    <row r="4808" spans="1:16" x14ac:dyDescent="0.25">
      <c r="A4808">
        <v>148.29</v>
      </c>
      <c r="B4808">
        <v>-14.36</v>
      </c>
      <c r="C4808">
        <v>3750</v>
      </c>
      <c r="D4808">
        <f t="shared" ca="1" si="455"/>
        <v>1.2</v>
      </c>
      <c r="E4808" s="1">
        <v>0.65</v>
      </c>
      <c r="F4808">
        <v>19.899999999999999</v>
      </c>
      <c r="G4808">
        <f t="shared" ca="1" si="457"/>
        <v>46.089820015575185</v>
      </c>
      <c r="H4808">
        <f t="shared" ca="1" si="454"/>
        <v>17.263583117386982</v>
      </c>
      <c r="I4808">
        <f>User_Model_Calcs!A4808-Sat_Data!$B$5</f>
        <v>38.289999999999992</v>
      </c>
      <c r="J4808">
        <f>(Earth_Data!$B$1/SQRT(1-Earth_Data!$B$2^2*SIN(RADIANS(User_Model_Calcs!B4808))^2))*COS(RADIANS(User_Model_Calcs!B4808))</f>
        <v>6180.1374330892122</v>
      </c>
      <c r="K4808">
        <f>((Earth_Data!$B$1*(1-Earth_Data!$B$2^2))/SQRT(1-Earth_Data!$B$2^2*SIN(RADIANS(User_Model_Calcs!B4808))^2))*SIN(RADIANS(User_Model_Calcs!B4808))</f>
        <v>-1571.5994356748927</v>
      </c>
      <c r="L4808">
        <f t="shared" si="458"/>
        <v>-14.267804383067068</v>
      </c>
      <c r="M4808">
        <f t="shared" si="459"/>
        <v>6376.8349106813293</v>
      </c>
      <c r="N4808">
        <f>SQRT(User_Model_Calcs!M4808^2+Sat_Data!$B$3^2-2*User_Model_Calcs!M4808*Sat_Data!$B$3*COS(RADIANS(L4808))*COS(RADIANS(I4808)))</f>
        <v>37542.349700884071</v>
      </c>
      <c r="O4808">
        <f>DEGREES(ACOS(((Earth_Data!$B$1+Sat_Data!$B$2)/User_Model_Calcs!N4808)*SQRT(1-COS(RADIANS(User_Model_Calcs!I4808))^2*COS(RADIANS(User_Model_Calcs!B4808))^2)))</f>
        <v>43.158979360512525</v>
      </c>
      <c r="P4808">
        <f t="shared" si="456"/>
        <v>72.559761691864267</v>
      </c>
    </row>
    <row r="4809" spans="1:16" x14ac:dyDescent="0.25">
      <c r="A4809">
        <v>153.25</v>
      </c>
      <c r="B4809">
        <v>-20.234999999999999</v>
      </c>
      <c r="C4809">
        <v>2500</v>
      </c>
      <c r="D4809">
        <f t="shared" ca="1" si="455"/>
        <v>3</v>
      </c>
      <c r="E4809" s="1">
        <v>0.65</v>
      </c>
      <c r="F4809">
        <v>19.899999999999999</v>
      </c>
      <c r="G4809">
        <f t="shared" ca="1" si="457"/>
        <v>54.048620189015942</v>
      </c>
      <c r="H4809">
        <f t="shared" ca="1" si="454"/>
        <v>19.333996095989399</v>
      </c>
      <c r="I4809">
        <f>User_Model_Calcs!A4809-Sat_Data!$B$5</f>
        <v>43.25</v>
      </c>
      <c r="J4809">
        <f>(Earth_Data!$B$1/SQRT(1-Earth_Data!$B$2^2*SIN(RADIANS(User_Model_Calcs!B4809))^2))*COS(RADIANS(User_Model_Calcs!B4809))</f>
        <v>5986.8911914067685</v>
      </c>
      <c r="K4809">
        <f>((Earth_Data!$B$1*(1-Earth_Data!$B$2^2))/SQRT(1-Earth_Data!$B$2^2*SIN(RADIANS(User_Model_Calcs!B4809))^2))*SIN(RADIANS(User_Model_Calcs!B4809))</f>
        <v>-2192.1261334264764</v>
      </c>
      <c r="L4809">
        <f t="shared" si="458"/>
        <v>-20.11042328554786</v>
      </c>
      <c r="M4809">
        <f t="shared" si="459"/>
        <v>6375.600608773676</v>
      </c>
      <c r="N4809">
        <f>SQRT(User_Model_Calcs!M4809^2+Sat_Data!$B$3^2-2*User_Model_Calcs!M4809*Sat_Data!$B$3*COS(RADIANS(L4809))*COS(RADIANS(I4809)))</f>
        <v>38088.509176713858</v>
      </c>
      <c r="O4809">
        <f>DEGREES(ACOS(((Earth_Data!$B$1+Sat_Data!$B$2)/User_Model_Calcs!N4809)*SQRT(1-COS(RADIANS(User_Model_Calcs!I4809))^2*COS(RADIANS(User_Model_Calcs!B4809))^2)))</f>
        <v>36.08501111648205</v>
      </c>
      <c r="P4809">
        <f t="shared" si="456"/>
        <v>69.81293028288674</v>
      </c>
    </row>
    <row r="4810" spans="1:16" x14ac:dyDescent="0.25">
      <c r="A4810" s="5">
        <v>104.35</v>
      </c>
      <c r="B4810">
        <v>-23.1</v>
      </c>
      <c r="C4810">
        <v>4700</v>
      </c>
      <c r="D4810">
        <f t="shared" ca="1" si="455"/>
        <v>1.2</v>
      </c>
      <c r="E4810" s="1">
        <v>0.65</v>
      </c>
      <c r="F4810">
        <v>19.899999999999999</v>
      </c>
      <c r="G4810">
        <f t="shared" ca="1" si="457"/>
        <v>46.089820015575185</v>
      </c>
      <c r="H4810">
        <f t="shared" ca="1" si="454"/>
        <v>18.45970395376613</v>
      </c>
      <c r="I4810">
        <f>User_Model_Calcs!A4810-Sat_Data!$B$5</f>
        <v>-5.6500000000000057</v>
      </c>
      <c r="J4810">
        <f>(Earth_Data!$B$1/SQRT(1-Earth_Data!$B$2^2*SIN(RADIANS(User_Model_Calcs!B4810))^2))*COS(RADIANS(User_Model_Calcs!B4810))</f>
        <v>5869.7753948203654</v>
      </c>
      <c r="K4810">
        <f>((Earth_Data!$B$1*(1-Earth_Data!$B$2^2))/SQRT(1-Earth_Data!$B$2^2*SIN(RADIANS(User_Model_Calcs!B4810))^2))*SIN(RADIANS(User_Model_Calcs!B4810))</f>
        <v>-2486.9105165395781</v>
      </c>
      <c r="L4810">
        <f t="shared" si="458"/>
        <v>-22.961435669404526</v>
      </c>
      <c r="M4810">
        <f t="shared" si="459"/>
        <v>6374.8715361890809</v>
      </c>
      <c r="N4810">
        <f>SQRT(User_Model_Calcs!M4810^2+Sat_Data!$B$3^2-2*User_Model_Calcs!M4810*Sat_Data!$B$3*COS(RADIANS(L4810))*COS(RADIANS(I4810)))</f>
        <v>36412.502597216822</v>
      </c>
      <c r="O4810">
        <f>DEGREES(ACOS(((Earth_Data!$B$1+Sat_Data!$B$2)/User_Model_Calcs!N4810)*SQRT(1-COS(RADIANS(User_Model_Calcs!I4810))^2*COS(RADIANS(User_Model_Calcs!B4810))^2)))</f>
        <v>62.208546363899437</v>
      </c>
      <c r="P4810">
        <f t="shared" si="456"/>
        <v>14.152698784833982</v>
      </c>
    </row>
    <row r="4811" spans="1:16" x14ac:dyDescent="0.25">
      <c r="A4811">
        <v>117.834</v>
      </c>
      <c r="B4811">
        <v>-28.013000000000002</v>
      </c>
      <c r="C4811">
        <v>400</v>
      </c>
      <c r="D4811">
        <f t="shared" ca="1" si="455"/>
        <v>1.2</v>
      </c>
      <c r="E4811" s="1">
        <v>0.65</v>
      </c>
      <c r="F4811">
        <v>19.899999999999999</v>
      </c>
      <c r="G4811">
        <f t="shared" ca="1" si="457"/>
        <v>46.089820015575185</v>
      </c>
      <c r="H4811">
        <f t="shared" ca="1" si="454"/>
        <v>17.042621115922049</v>
      </c>
      <c r="I4811">
        <f>User_Model_Calcs!A4811-Sat_Data!$B$5</f>
        <v>7.8340000000000032</v>
      </c>
      <c r="J4811">
        <f>(Earth_Data!$B$1/SQRT(1-Earth_Data!$B$2^2*SIN(RADIANS(User_Model_Calcs!B4811))^2))*COS(RADIANS(User_Model_Calcs!B4811))</f>
        <v>5635.0461422560948</v>
      </c>
      <c r="K4811">
        <f>((Earth_Data!$B$1*(1-Earth_Data!$B$2^2))/SQRT(1-Earth_Data!$B$2^2*SIN(RADIANS(User_Model_Calcs!B4811))^2))*SIN(RADIANS(User_Model_Calcs!B4811))</f>
        <v>-2977.7782699939212</v>
      </c>
      <c r="L4811">
        <f t="shared" si="458"/>
        <v>-27.853720689638482</v>
      </c>
      <c r="M4811">
        <f t="shared" si="459"/>
        <v>6373.4534163672433</v>
      </c>
      <c r="N4811">
        <f>SQRT(User_Model_Calcs!M4811^2+Sat_Data!$B$3^2-2*User_Model_Calcs!M4811*Sat_Data!$B$3*COS(RADIANS(L4811))*COS(RADIANS(I4811)))</f>
        <v>36710.717544048006</v>
      </c>
      <c r="O4811">
        <f>DEGREES(ACOS(((Earth_Data!$B$1+Sat_Data!$B$2)/User_Model_Calcs!N4811)*SQRT(1-COS(RADIANS(User_Model_Calcs!I4811))^2*COS(RADIANS(User_Model_Calcs!B4811))^2)))</f>
        <v>56.160650661423816</v>
      </c>
      <c r="P4811">
        <f t="shared" si="456"/>
        <v>16.327629125470715</v>
      </c>
    </row>
    <row r="4812" spans="1:16" x14ac:dyDescent="0.25">
      <c r="A4812">
        <v>111.416</v>
      </c>
      <c r="B4812">
        <v>-19.994</v>
      </c>
      <c r="C4812">
        <v>2500</v>
      </c>
      <c r="D4812">
        <f t="shared" ca="1" si="455"/>
        <v>0.75</v>
      </c>
      <c r="E4812" s="1">
        <v>0.65</v>
      </c>
      <c r="F4812">
        <v>19.899999999999999</v>
      </c>
      <c r="G4812">
        <f t="shared" ca="1" si="457"/>
        <v>42.007420362456692</v>
      </c>
      <c r="H4812">
        <f t="shared" ca="1" si="454"/>
        <v>14.144216881129942</v>
      </c>
      <c r="I4812">
        <f>User_Model_Calcs!A4812-Sat_Data!$B$5</f>
        <v>1.4159999999999968</v>
      </c>
      <c r="J4812">
        <f>(Earth_Data!$B$1/SQRT(1-Earth_Data!$B$2^2*SIN(RADIANS(User_Model_Calcs!B4812))^2))*COS(RADIANS(User_Model_Calcs!B4812))</f>
        <v>5996.0663964520163</v>
      </c>
      <c r="K4812">
        <f>((Earth_Data!$B$1*(1-Earth_Data!$B$2^2))/SQRT(1-Earth_Data!$B$2^2*SIN(RADIANS(User_Model_Calcs!B4812))^2))*SIN(RADIANS(User_Model_Calcs!B4812))</f>
        <v>-2167.0733553381547</v>
      </c>
      <c r="L4812">
        <f t="shared" si="458"/>
        <v>-19.870658272359506</v>
      </c>
      <c r="M4812">
        <f t="shared" si="459"/>
        <v>6375.6583313472529</v>
      </c>
      <c r="N4812">
        <f>SQRT(User_Model_Calcs!M4812^2+Sat_Data!$B$3^2-2*User_Model_Calcs!M4812*Sat_Data!$B$3*COS(RADIANS(L4812))*COS(RADIANS(I4812)))</f>
        <v>36235.06813530808</v>
      </c>
      <c r="O4812">
        <f>DEGREES(ACOS(((Earth_Data!$B$1+Sat_Data!$B$2)/User_Model_Calcs!N4812)*SQRT(1-COS(RADIANS(User_Model_Calcs!I4812))^2*COS(RADIANS(User_Model_Calcs!B4812))^2)))</f>
        <v>66.497676614853802</v>
      </c>
      <c r="P4812">
        <f t="shared" si="456"/>
        <v>4.1349482550959245</v>
      </c>
    </row>
    <row r="4813" spans="1:16" x14ac:dyDescent="0.25">
      <c r="A4813">
        <v>120.003</v>
      </c>
      <c r="B4813">
        <v>-22.812000000000001</v>
      </c>
      <c r="C4813">
        <v>2500</v>
      </c>
      <c r="D4813">
        <f t="shared" ca="1" si="455"/>
        <v>3</v>
      </c>
      <c r="E4813" s="1">
        <v>0.65</v>
      </c>
      <c r="F4813">
        <v>19.899999999999999</v>
      </c>
      <c r="G4813">
        <f t="shared" ca="1" si="457"/>
        <v>54.048620189015942</v>
      </c>
      <c r="H4813">
        <f t="shared" ca="1" si="454"/>
        <v>15.719803944229469</v>
      </c>
      <c r="I4813">
        <f>User_Model_Calcs!A4813-Sat_Data!$B$5</f>
        <v>10.003</v>
      </c>
      <c r="J4813">
        <f>(Earth_Data!$B$1/SQRT(1-Earth_Data!$B$2^2*SIN(RADIANS(User_Model_Calcs!B4813))^2))*COS(RADIANS(User_Model_Calcs!B4813))</f>
        <v>5882.2148541730267</v>
      </c>
      <c r="K4813">
        <f>((Earth_Data!$B$1*(1-Earth_Data!$B$2^2))/SQRT(1-Earth_Data!$B$2^2*SIN(RADIANS(User_Model_Calcs!B4813))^2))*SIN(RADIANS(User_Model_Calcs!B4813))</f>
        <v>-2457.5423032676445</v>
      </c>
      <c r="L4813">
        <f t="shared" si="458"/>
        <v>-22.674781803169953</v>
      </c>
      <c r="M4813">
        <f t="shared" si="459"/>
        <v>6374.9482949278763</v>
      </c>
      <c r="N4813">
        <f>SQRT(User_Model_Calcs!M4813^2+Sat_Data!$B$3^2-2*User_Model_Calcs!M4813*Sat_Data!$B$3*COS(RADIANS(L4813))*COS(RADIANS(I4813)))</f>
        <v>36468.589700531411</v>
      </c>
      <c r="O4813">
        <f>DEGREES(ACOS(((Earth_Data!$B$1+Sat_Data!$B$2)/User_Model_Calcs!N4813)*SQRT(1-COS(RADIANS(User_Model_Calcs!I4813))^2*COS(RADIANS(User_Model_Calcs!B4813))^2)))</f>
        <v>60.988812481196</v>
      </c>
      <c r="P4813">
        <f t="shared" si="456"/>
        <v>24.462294467571098</v>
      </c>
    </row>
    <row r="4814" spans="1:16" x14ac:dyDescent="0.25">
      <c r="A4814">
        <v>148.447</v>
      </c>
      <c r="B4814">
        <v>-24.748999999999999</v>
      </c>
      <c r="C4814">
        <v>4700</v>
      </c>
      <c r="D4814">
        <f t="shared" ca="1" si="455"/>
        <v>3</v>
      </c>
      <c r="E4814" s="1">
        <v>0.65</v>
      </c>
      <c r="F4814">
        <v>19.899999999999999</v>
      </c>
      <c r="G4814">
        <f t="shared" ca="1" si="457"/>
        <v>54.048620189015942</v>
      </c>
      <c r="H4814">
        <f t="shared" ca="1" si="454"/>
        <v>17.389771792851079</v>
      </c>
      <c r="I4814">
        <f>User_Model_Calcs!A4814-Sat_Data!$B$5</f>
        <v>38.447000000000003</v>
      </c>
      <c r="J4814">
        <f>(Earth_Data!$B$1/SQRT(1-Earth_Data!$B$2^2*SIN(RADIANS(User_Model_Calcs!B4814))^2))*COS(RADIANS(User_Model_Calcs!B4814))</f>
        <v>5795.7119543641147</v>
      </c>
      <c r="K4814">
        <f>((Earth_Data!$B$1*(1-Earth_Data!$B$2^2))/SQRT(1-Earth_Data!$B$2^2*SIN(RADIANS(User_Model_Calcs!B4814))^2))*SIN(RADIANS(User_Model_Calcs!B4814))</f>
        <v>-2653.8511787795192</v>
      </c>
      <c r="L4814">
        <f t="shared" si="458"/>
        <v>-24.602999927812778</v>
      </c>
      <c r="M4814">
        <f t="shared" si="459"/>
        <v>6374.4178665246409</v>
      </c>
      <c r="N4814">
        <f>SQRT(User_Model_Calcs!M4814^2+Sat_Data!$B$3^2-2*User_Model_Calcs!M4814*Sat_Data!$B$3*COS(RADIANS(L4814))*COS(RADIANS(I4814)))</f>
        <v>37890.27349889397</v>
      </c>
      <c r="O4814">
        <f>DEGREES(ACOS(((Earth_Data!$B$1+Sat_Data!$B$2)/User_Model_Calcs!N4814)*SQRT(1-COS(RADIANS(User_Model_Calcs!I4814))^2*COS(RADIANS(User_Model_Calcs!B4814))^2)))</f>
        <v>38.534853586671041</v>
      </c>
      <c r="P4814">
        <f t="shared" si="456"/>
        <v>62.196961296861488</v>
      </c>
    </row>
    <row r="4815" spans="1:16" x14ac:dyDescent="0.25">
      <c r="A4815">
        <v>156.72800000000001</v>
      </c>
      <c r="B4815">
        <v>-24.725999999999999</v>
      </c>
      <c r="C4815">
        <v>950</v>
      </c>
      <c r="D4815">
        <f t="shared" ca="1" si="455"/>
        <v>1.2</v>
      </c>
      <c r="E4815" s="1">
        <v>0.65</v>
      </c>
      <c r="F4815">
        <v>19.899999999999999</v>
      </c>
      <c r="G4815">
        <f t="shared" ca="1" si="457"/>
        <v>46.089820015575185</v>
      </c>
      <c r="H4815">
        <f t="shared" ca="1" si="454"/>
        <v>18.959893493023309</v>
      </c>
      <c r="I4815">
        <f>User_Model_Calcs!A4815-Sat_Data!$B$5</f>
        <v>46.728000000000009</v>
      </c>
      <c r="J4815">
        <f>(Earth_Data!$B$1/SQRT(1-Earth_Data!$B$2^2*SIN(RADIANS(User_Model_Calcs!B4815))^2))*COS(RADIANS(User_Model_Calcs!B4815))</f>
        <v>5796.7780638661279</v>
      </c>
      <c r="K4815">
        <f>((Earth_Data!$B$1*(1-Earth_Data!$B$2^2))/SQRT(1-Earth_Data!$B$2^2*SIN(RADIANS(User_Model_Calcs!B4815))^2))*SIN(RADIANS(User_Model_Calcs!B4815))</f>
        <v>-2651.5372808836205</v>
      </c>
      <c r="L4815">
        <f t="shared" si="458"/>
        <v>-24.580100392117192</v>
      </c>
      <c r="M4815">
        <f t="shared" si="459"/>
        <v>6374.4243562564334</v>
      </c>
      <c r="N4815">
        <f>SQRT(User_Model_Calcs!M4815^2+Sat_Data!$B$3^2-2*User_Model_Calcs!M4815*Sat_Data!$B$3*COS(RADIANS(L4815))*COS(RADIANS(I4815)))</f>
        <v>38514.564846744019</v>
      </c>
      <c r="O4815">
        <f>DEGREES(ACOS(((Earth_Data!$B$1+Sat_Data!$B$2)/User_Model_Calcs!N4815)*SQRT(1-COS(RADIANS(User_Model_Calcs!I4815))^2*COS(RADIANS(User_Model_Calcs!B4815))^2)))</f>
        <v>31.054560689117164</v>
      </c>
      <c r="P4815">
        <f t="shared" si="456"/>
        <v>68.506436248010345</v>
      </c>
    </row>
    <row r="4816" spans="1:16" x14ac:dyDescent="0.25">
      <c r="A4816">
        <v>113.8387</v>
      </c>
      <c r="B4816">
        <v>-26.692</v>
      </c>
      <c r="C4816">
        <v>375</v>
      </c>
      <c r="D4816">
        <f t="shared" ca="1" si="455"/>
        <v>1.2</v>
      </c>
      <c r="E4816" s="1">
        <v>0.65</v>
      </c>
      <c r="F4816">
        <v>19.899999999999999</v>
      </c>
      <c r="G4816">
        <f t="shared" ca="1" si="457"/>
        <v>46.089820015575185</v>
      </c>
      <c r="H4816">
        <f t="shared" ca="1" si="454"/>
        <v>20.210639240167318</v>
      </c>
      <c r="I4816">
        <f>User_Model_Calcs!A4816-Sat_Data!$B$5</f>
        <v>3.8387000000000029</v>
      </c>
      <c r="J4816">
        <f>(Earth_Data!$B$1/SQRT(1-Earth_Data!$B$2^2*SIN(RADIANS(User_Model_Calcs!B4816))^2))*COS(RADIANS(User_Model_Calcs!B4816))</f>
        <v>5702.300477356026</v>
      </c>
      <c r="K4816">
        <f>((Earth_Data!$B$1*(1-Earth_Data!$B$2^2))/SQRT(1-Earth_Data!$B$2^2*SIN(RADIANS(User_Model_Calcs!B4816))^2))*SIN(RADIANS(User_Model_Calcs!B4816))</f>
        <v>-2847.7679306046393</v>
      </c>
      <c r="L4816">
        <f t="shared" si="458"/>
        <v>-26.537856825791607</v>
      </c>
      <c r="M4816">
        <f t="shared" si="459"/>
        <v>6373.8538515277387</v>
      </c>
      <c r="N4816">
        <f>SQRT(User_Model_Calcs!M4816^2+Sat_Data!$B$3^2-2*User_Model_Calcs!M4816*Sat_Data!$B$3*COS(RADIANS(L4816))*COS(RADIANS(I4816)))</f>
        <v>36587.62572137294</v>
      </c>
      <c r="O4816">
        <f>DEGREES(ACOS(((Earth_Data!$B$1+Sat_Data!$B$2)/User_Model_Calcs!N4816)*SQRT(1-COS(RADIANS(User_Model_Calcs!I4816))^2*COS(RADIANS(User_Model_Calcs!B4816))^2)))</f>
        <v>58.518217478187459</v>
      </c>
      <c r="P4816">
        <f t="shared" si="456"/>
        <v>8.4957389686742211</v>
      </c>
    </row>
    <row r="4817" spans="1:16" x14ac:dyDescent="0.25">
      <c r="A4817">
        <v>118.092</v>
      </c>
      <c r="B4817">
        <v>-23.672999999999998</v>
      </c>
      <c r="C4817">
        <v>375</v>
      </c>
      <c r="D4817">
        <f t="shared" ca="1" si="455"/>
        <v>1.2</v>
      </c>
      <c r="E4817" s="1">
        <v>0.65</v>
      </c>
      <c r="F4817">
        <v>19.899999999999999</v>
      </c>
      <c r="G4817">
        <f t="shared" ca="1" si="457"/>
        <v>46.089820015575185</v>
      </c>
      <c r="H4817">
        <f t="shared" ca="1" si="454"/>
        <v>18.915509107648276</v>
      </c>
      <c r="I4817">
        <f>User_Model_Calcs!A4817-Sat_Data!$B$5</f>
        <v>8.0919999999999987</v>
      </c>
      <c r="J4817">
        <f>(Earth_Data!$B$1/SQRT(1-Earth_Data!$B$2^2*SIN(RADIANS(User_Model_Calcs!B4817))^2))*COS(RADIANS(User_Model_Calcs!B4817))</f>
        <v>5844.5864289494712</v>
      </c>
      <c r="K4817">
        <f>((Earth_Data!$B$1*(1-Earth_Data!$B$2^2))/SQRT(1-Earth_Data!$B$2^2*SIN(RADIANS(User_Model_Calcs!B4817))^2))*SIN(RADIANS(User_Model_Calcs!B4817))</f>
        <v>-2545.1564214937616</v>
      </c>
      <c r="L4817">
        <f t="shared" si="458"/>
        <v>-23.531798913952532</v>
      </c>
      <c r="M4817">
        <f t="shared" si="459"/>
        <v>6374.7166003934062</v>
      </c>
      <c r="N4817">
        <f>SQRT(User_Model_Calcs!M4817^2+Sat_Data!$B$3^2-2*User_Model_Calcs!M4817*Sat_Data!$B$3*COS(RADIANS(L4817))*COS(RADIANS(I4817)))</f>
        <v>36475.9520831267</v>
      </c>
      <c r="O4817">
        <f>DEGREES(ACOS(((Earth_Data!$B$1+Sat_Data!$B$2)/User_Model_Calcs!N4817)*SQRT(1-COS(RADIANS(User_Model_Calcs!I4817))^2*COS(RADIANS(User_Model_Calcs!B4817))^2)))</f>
        <v>60.82575512142305</v>
      </c>
      <c r="P4817">
        <f t="shared" si="456"/>
        <v>19.499273140255589</v>
      </c>
    </row>
    <row r="4818" spans="1:16" x14ac:dyDescent="0.25">
      <c r="A4818">
        <v>154.55199999999999</v>
      </c>
      <c r="B4818">
        <v>-24.620999999999999</v>
      </c>
      <c r="C4818">
        <v>375</v>
      </c>
      <c r="D4818">
        <f t="shared" ca="1" si="455"/>
        <v>0.75</v>
      </c>
      <c r="E4818" s="1">
        <v>0.65</v>
      </c>
      <c r="F4818">
        <v>19.899999999999999</v>
      </c>
      <c r="G4818">
        <f t="shared" ca="1" si="457"/>
        <v>42.007420362456692</v>
      </c>
      <c r="H4818">
        <f t="shared" ca="1" si="454"/>
        <v>16.304731000563443</v>
      </c>
      <c r="I4818">
        <f>User_Model_Calcs!A4818-Sat_Data!$B$5</f>
        <v>44.551999999999992</v>
      </c>
      <c r="J4818">
        <f>(Earth_Data!$B$1/SQRT(1-Earth_Data!$B$2^2*SIN(RADIANS(User_Model_Calcs!B4818))^2))*COS(RADIANS(User_Model_Calcs!B4818))</f>
        <v>5801.633240966803</v>
      </c>
      <c r="K4818">
        <f>((Earth_Data!$B$1*(1-Earth_Data!$B$2^2))/SQRT(1-Earth_Data!$B$2^2*SIN(RADIANS(User_Model_Calcs!B4818))^2))*SIN(RADIANS(User_Model_Calcs!B4818))</f>
        <v>-2640.9684955730136</v>
      </c>
      <c r="L4818">
        <f t="shared" si="458"/>
        <v>-24.475560219351486</v>
      </c>
      <c r="M4818">
        <f t="shared" si="459"/>
        <v>6374.4539262042008</v>
      </c>
      <c r="N4818">
        <f>SQRT(User_Model_Calcs!M4818^2+Sat_Data!$B$3^2-2*User_Model_Calcs!M4818*Sat_Data!$B$3*COS(RADIANS(L4818))*COS(RADIANS(I4818)))</f>
        <v>38338.072822795832</v>
      </c>
      <c r="O4818">
        <f>DEGREES(ACOS(((Earth_Data!$B$1+Sat_Data!$B$2)/User_Model_Calcs!N4818)*SQRT(1-COS(RADIANS(User_Model_Calcs!I4818))^2*COS(RADIANS(User_Model_Calcs!B4818))^2)))</f>
        <v>33.09003177828037</v>
      </c>
      <c r="P4818">
        <f t="shared" si="456"/>
        <v>67.06286292702913</v>
      </c>
    </row>
    <row r="4819" spans="1:16" x14ac:dyDescent="0.25">
      <c r="A4819">
        <v>151.613</v>
      </c>
      <c r="B4819">
        <v>-21.593</v>
      </c>
      <c r="C4819">
        <v>2500</v>
      </c>
      <c r="D4819">
        <f t="shared" ca="1" si="455"/>
        <v>3</v>
      </c>
      <c r="E4819" s="1">
        <v>0.65</v>
      </c>
      <c r="F4819">
        <v>19.899999999999999</v>
      </c>
      <c r="G4819">
        <f t="shared" ca="1" si="457"/>
        <v>54.048620189015942</v>
      </c>
      <c r="H4819">
        <f t="shared" ca="1" si="454"/>
        <v>18.021890463974579</v>
      </c>
      <c r="I4819">
        <f>User_Model_Calcs!A4819-Sat_Data!$B$5</f>
        <v>41.613</v>
      </c>
      <c r="J4819">
        <f>(Earth_Data!$B$1/SQRT(1-Earth_Data!$B$2^2*SIN(RADIANS(User_Model_Calcs!B4819))^2))*COS(RADIANS(User_Model_Calcs!B4819))</f>
        <v>5933.2217001388553</v>
      </c>
      <c r="K4819">
        <f>((Earth_Data!$B$1*(1-Earth_Data!$B$2^2))/SQRT(1-Earth_Data!$B$2^2*SIN(RADIANS(User_Model_Calcs!B4819))^2))*SIN(RADIANS(User_Model_Calcs!B4819))</f>
        <v>-2332.5695250997733</v>
      </c>
      <c r="L4819">
        <f t="shared" si="458"/>
        <v>-21.46163034326203</v>
      </c>
      <c r="M4819">
        <f t="shared" si="459"/>
        <v>6375.2647264582502</v>
      </c>
      <c r="N4819">
        <f>SQRT(User_Model_Calcs!M4819^2+Sat_Data!$B$3^2-2*User_Model_Calcs!M4819*Sat_Data!$B$3*COS(RADIANS(L4819))*COS(RADIANS(I4819)))</f>
        <v>38005.025945611458</v>
      </c>
      <c r="O4819">
        <f>DEGREES(ACOS(((Earth_Data!$B$1+Sat_Data!$B$2)/User_Model_Calcs!N4819)*SQRT(1-COS(RADIANS(User_Model_Calcs!I4819))^2*COS(RADIANS(User_Model_Calcs!B4819))^2)))</f>
        <v>37.107628338198218</v>
      </c>
      <c r="P4819">
        <f t="shared" si="456"/>
        <v>67.495218483972025</v>
      </c>
    </row>
    <row r="4820" spans="1:16" x14ac:dyDescent="0.25">
      <c r="A4820">
        <v>164.119</v>
      </c>
      <c r="B4820">
        <v>-24.402000000000001</v>
      </c>
      <c r="C4820">
        <v>375</v>
      </c>
      <c r="D4820">
        <f t="shared" ca="1" si="455"/>
        <v>1.2</v>
      </c>
      <c r="E4820" s="1">
        <v>0.65</v>
      </c>
      <c r="F4820">
        <v>19.899999999999999</v>
      </c>
      <c r="G4820">
        <f t="shared" ca="1" si="457"/>
        <v>46.089820015575185</v>
      </c>
      <c r="H4820">
        <f t="shared" ca="1" si="454"/>
        <v>23.865127117506702</v>
      </c>
      <c r="I4820">
        <f>User_Model_Calcs!A4820-Sat_Data!$B$5</f>
        <v>54.119</v>
      </c>
      <c r="J4820">
        <f>(Earth_Data!$B$1/SQRT(1-Earth_Data!$B$2^2*SIN(RADIANS(User_Model_Calcs!B4820))^2))*COS(RADIANS(User_Model_Calcs!B4820))</f>
        <v>5811.6971653717283</v>
      </c>
      <c r="K4820">
        <f>((Earth_Data!$B$1*(1-Earth_Data!$B$2^2))/SQRT(1-Earth_Data!$B$2^2*SIN(RADIANS(User_Model_Calcs!B4820))^2))*SIN(RADIANS(User_Model_Calcs!B4820))</f>
        <v>-2618.8969702901031</v>
      </c>
      <c r="L4820">
        <f t="shared" si="458"/>
        <v>-24.257525526219535</v>
      </c>
      <c r="M4820">
        <f t="shared" si="459"/>
        <v>6374.5152978861424</v>
      </c>
      <c r="N4820">
        <f>SQRT(User_Model_Calcs!M4820^2+Sat_Data!$B$3^2-2*User_Model_Calcs!M4820*Sat_Data!$B$3*COS(RADIANS(L4820))*COS(RADIANS(I4820)))</f>
        <v>39130.618869245336</v>
      </c>
      <c r="O4820">
        <f>DEGREES(ACOS(((Earth_Data!$B$1+Sat_Data!$B$2)/User_Model_Calcs!N4820)*SQRT(1-COS(RADIANS(User_Model_Calcs!I4820))^2*COS(RADIANS(User_Model_Calcs!B4820))^2)))</f>
        <v>24.328104235178593</v>
      </c>
      <c r="P4820">
        <f t="shared" si="456"/>
        <v>73.361118987584092</v>
      </c>
    </row>
    <row r="4821" spans="1:16" x14ac:dyDescent="0.25">
      <c r="A4821">
        <v>125.089</v>
      </c>
      <c r="B4821">
        <v>-24.202000000000002</v>
      </c>
      <c r="C4821">
        <v>950</v>
      </c>
      <c r="D4821">
        <f t="shared" ca="1" si="455"/>
        <v>0.75</v>
      </c>
      <c r="E4821" s="1">
        <v>0.65</v>
      </c>
      <c r="F4821">
        <v>19.899999999999999</v>
      </c>
      <c r="G4821">
        <f t="shared" ca="1" si="457"/>
        <v>42.007420362456692</v>
      </c>
      <c r="H4821">
        <f t="shared" ca="1" si="454"/>
        <v>19.280614530062021</v>
      </c>
      <c r="I4821">
        <f>User_Model_Calcs!A4821-Sat_Data!$B$5</f>
        <v>15.088999999999999</v>
      </c>
      <c r="J4821">
        <f>(Earth_Data!$B$1/SQRT(1-Earth_Data!$B$2^2*SIN(RADIANS(User_Model_Calcs!B4821))^2))*COS(RADIANS(User_Model_Calcs!B4821))</f>
        <v>5820.8139492485234</v>
      </c>
      <c r="K4821">
        <f>((Earth_Data!$B$1*(1-Earth_Data!$B$2^2))/SQRT(1-Earth_Data!$B$2^2*SIN(RADIANS(User_Model_Calcs!B4821))^2))*SIN(RADIANS(User_Model_Calcs!B4821))</f>
        <v>-2598.7074116863982</v>
      </c>
      <c r="L4821">
        <f t="shared" si="458"/>
        <v>-24.058414413495441</v>
      </c>
      <c r="M4821">
        <f t="shared" si="459"/>
        <v>6374.5709850404846</v>
      </c>
      <c r="N4821">
        <f>SQRT(User_Model_Calcs!M4821^2+Sat_Data!$B$3^2-2*User_Model_Calcs!M4821*Sat_Data!$B$3*COS(RADIANS(L4821))*COS(RADIANS(I4821)))</f>
        <v>36667.61739831508</v>
      </c>
      <c r="O4821">
        <f>DEGREES(ACOS(((Earth_Data!$B$1+Sat_Data!$B$2)/User_Model_Calcs!N4821)*SQRT(1-COS(RADIANS(User_Model_Calcs!I4821))^2*COS(RADIANS(User_Model_Calcs!B4821))^2)))</f>
        <v>56.991259077142701</v>
      </c>
      <c r="P4821">
        <f t="shared" si="456"/>
        <v>33.33169369747781</v>
      </c>
    </row>
    <row r="4822" spans="1:16" x14ac:dyDescent="0.25">
      <c r="A4822">
        <v>130.13366466375669</v>
      </c>
      <c r="B4822">
        <v>-14.2</v>
      </c>
      <c r="C4822">
        <v>2500</v>
      </c>
      <c r="D4822">
        <f t="shared" ca="1" si="455"/>
        <v>3</v>
      </c>
      <c r="E4822" s="1">
        <v>0.65</v>
      </c>
      <c r="F4822">
        <v>19.899999999999999</v>
      </c>
      <c r="G4822">
        <f t="shared" ca="1" si="457"/>
        <v>54.048620189015942</v>
      </c>
      <c r="H4822">
        <f t="shared" ca="1" si="454"/>
        <v>20.888645375251613</v>
      </c>
      <c r="I4822">
        <f>User_Model_Calcs!A4822-Sat_Data!$B$5</f>
        <v>20.13366466375669</v>
      </c>
      <c r="J4822">
        <f>(Earth_Data!$B$1/SQRT(1-Earth_Data!$B$2^2*SIN(RADIANS(User_Model_Calcs!B4822))^2))*COS(RADIANS(User_Model_Calcs!B4822))</f>
        <v>6184.5039940903716</v>
      </c>
      <c r="K4822">
        <f>((Earth_Data!$B$1*(1-Earth_Data!$B$2^2))/SQRT(1-Earth_Data!$B$2^2*SIN(RADIANS(User_Model_Calcs!B4822))^2))*SIN(RADIANS(User_Model_Calcs!B4822))</f>
        <v>-1554.4437166789371</v>
      </c>
      <c r="L4822">
        <f t="shared" si="458"/>
        <v>-14.108746367499766</v>
      </c>
      <c r="M4822">
        <f t="shared" si="459"/>
        <v>6376.8632509441804</v>
      </c>
      <c r="N4822">
        <f>SQRT(User_Model_Calcs!M4822^2+Sat_Data!$B$3^2-2*User_Model_Calcs!M4822*Sat_Data!$B$3*COS(RADIANS(L4822))*COS(RADIANS(I4822)))</f>
        <v>36452.983179484312</v>
      </c>
      <c r="O4822">
        <f>DEGREES(ACOS(((Earth_Data!$B$1+Sat_Data!$B$2)/User_Model_Calcs!N4822)*SQRT(1-COS(RADIANS(User_Model_Calcs!I4822))^2*COS(RADIANS(User_Model_Calcs!B4822))^2)))</f>
        <v>61.37689887594285</v>
      </c>
      <c r="P4822">
        <f t="shared" si="456"/>
        <v>56.212906637405396</v>
      </c>
    </row>
    <row r="4823" spans="1:16" x14ac:dyDescent="0.25">
      <c r="A4823">
        <v>161.27699999999999</v>
      </c>
      <c r="B4823">
        <v>-15.849</v>
      </c>
      <c r="C4823">
        <v>375</v>
      </c>
      <c r="D4823">
        <f t="shared" ca="1" si="455"/>
        <v>3</v>
      </c>
      <c r="E4823" s="1">
        <v>0.65</v>
      </c>
      <c r="F4823">
        <v>19.899999999999999</v>
      </c>
      <c r="G4823">
        <f t="shared" ca="1" si="457"/>
        <v>54.048620189015942</v>
      </c>
      <c r="H4823">
        <f t="shared" ref="H4823:H4886" ca="1" si="460">RAND()*(24-14)+14</f>
        <v>23.525090163394598</v>
      </c>
      <c r="I4823">
        <f>User_Model_Calcs!A4823-Sat_Data!$B$5</f>
        <v>51.276999999999987</v>
      </c>
      <c r="J4823">
        <f>(Earth_Data!$B$1/SQRT(1-Earth_Data!$B$2^2*SIN(RADIANS(User_Model_Calcs!B4823))^2))*COS(RADIANS(User_Model_Calcs!B4823))</f>
        <v>6137.2060153368475</v>
      </c>
      <c r="K4823">
        <f>((Earth_Data!$B$1*(1-Earth_Data!$B$2^2))/SQRT(1-Earth_Data!$B$2^2*SIN(RADIANS(User_Model_Calcs!B4823))^2))*SIN(RADIANS(User_Model_Calcs!B4823))</f>
        <v>-1730.6604919598476</v>
      </c>
      <c r="L4823">
        <f t="shared" si="458"/>
        <v>-15.748178585590106</v>
      </c>
      <c r="M4823">
        <f t="shared" si="459"/>
        <v>6376.5573323790859</v>
      </c>
      <c r="N4823">
        <f>SQRT(User_Model_Calcs!M4823^2+Sat_Data!$B$3^2-2*User_Model_Calcs!M4823*Sat_Data!$B$3*COS(RADIANS(L4823))*COS(RADIANS(I4823)))</f>
        <v>38661.673173390933</v>
      </c>
      <c r="O4823">
        <f>DEGREES(ACOS(((Earth_Data!$B$1+Sat_Data!$B$2)/User_Model_Calcs!N4823)*SQRT(1-COS(RADIANS(User_Model_Calcs!I4823))^2*COS(RADIANS(User_Model_Calcs!B4823))^2)))</f>
        <v>29.422755810735847</v>
      </c>
      <c r="P4823">
        <f t="shared" si="456"/>
        <v>77.648509164980155</v>
      </c>
    </row>
    <row r="4824" spans="1:16" x14ac:dyDescent="0.25">
      <c r="A4824">
        <v>153.416</v>
      </c>
      <c r="B4824">
        <v>-22.707000000000001</v>
      </c>
      <c r="C4824">
        <v>400</v>
      </c>
      <c r="D4824">
        <f t="shared" ca="1" si="455"/>
        <v>0.75</v>
      </c>
      <c r="E4824" s="1">
        <v>0.65</v>
      </c>
      <c r="F4824">
        <v>19.899999999999999</v>
      </c>
      <c r="G4824">
        <f t="shared" ca="1" si="457"/>
        <v>42.007420362456692</v>
      </c>
      <c r="H4824">
        <f t="shared" ca="1" si="460"/>
        <v>23.418587234921311</v>
      </c>
      <c r="I4824">
        <f>User_Model_Calcs!A4824-Sat_Data!$B$5</f>
        <v>43.415999999999997</v>
      </c>
      <c r="J4824">
        <f>(Earth_Data!$B$1/SQRT(1-Earth_Data!$B$2^2*SIN(RADIANS(User_Model_Calcs!B4824))^2))*COS(RADIANS(User_Model_Calcs!B4824))</f>
        <v>5886.7132190396005</v>
      </c>
      <c r="K4824">
        <f>((Earth_Data!$B$1*(1-Earth_Data!$B$2^2))/SQRT(1-Earth_Data!$B$2^2*SIN(RADIANS(User_Model_Calcs!B4824))^2))*SIN(RADIANS(User_Model_Calcs!B4824))</f>
        <v>-2446.8199062288545</v>
      </c>
      <c r="L4824">
        <f t="shared" si="458"/>
        <v>-22.570276013700244</v>
      </c>
      <c r="M4824">
        <f t="shared" si="459"/>
        <v>6374.9760922479827</v>
      </c>
      <c r="N4824">
        <f>SQRT(User_Model_Calcs!M4824^2+Sat_Data!$B$3^2-2*User_Model_Calcs!M4824*Sat_Data!$B$3*COS(RADIANS(L4824))*COS(RADIANS(I4824)))</f>
        <v>38182.020653218104</v>
      </c>
      <c r="O4824">
        <f>DEGREES(ACOS(((Earth_Data!$B$1+Sat_Data!$B$2)/User_Model_Calcs!N4824)*SQRT(1-COS(RADIANS(User_Model_Calcs!I4824))^2*COS(RADIANS(User_Model_Calcs!B4824))^2)))</f>
        <v>34.944931847180555</v>
      </c>
      <c r="P4824">
        <f t="shared" si="456"/>
        <v>67.805763099732005</v>
      </c>
    </row>
    <row r="4825" spans="1:16" x14ac:dyDescent="0.25">
      <c r="A4825">
        <v>149.09700000000001</v>
      </c>
      <c r="B4825">
        <v>-19.641999999999999</v>
      </c>
      <c r="C4825">
        <v>2500</v>
      </c>
      <c r="D4825">
        <f t="shared" ca="1" si="455"/>
        <v>3</v>
      </c>
      <c r="E4825" s="1">
        <v>0.65</v>
      </c>
      <c r="F4825">
        <v>19.899999999999999</v>
      </c>
      <c r="G4825">
        <f t="shared" ca="1" si="457"/>
        <v>54.048620189015942</v>
      </c>
      <c r="H4825">
        <f t="shared" ca="1" si="460"/>
        <v>15.953501434195227</v>
      </c>
      <c r="I4825">
        <f>User_Model_Calcs!A4825-Sat_Data!$B$5</f>
        <v>39.097000000000008</v>
      </c>
      <c r="J4825">
        <f>(Earth_Data!$B$1/SQRT(1-Earth_Data!$B$2^2*SIN(RADIANS(User_Model_Calcs!B4825))^2))*COS(RADIANS(User_Model_Calcs!B4825))</f>
        <v>6009.2775377626394</v>
      </c>
      <c r="K4825">
        <f>((Earth_Data!$B$1*(1-Earth_Data!$B$2^2))/SQRT(1-Earth_Data!$B$2^2*SIN(RADIANS(User_Model_Calcs!B4825))^2))*SIN(RADIANS(User_Model_Calcs!B4825))</f>
        <v>-2130.4141406402464</v>
      </c>
      <c r="L4825">
        <f t="shared" si="458"/>
        <v>-19.520477610750277</v>
      </c>
      <c r="M4825">
        <f t="shared" si="459"/>
        <v>6375.741598943493</v>
      </c>
      <c r="N4825">
        <f>SQRT(User_Model_Calcs!M4825^2+Sat_Data!$B$3^2-2*User_Model_Calcs!M4825*Sat_Data!$B$3*COS(RADIANS(L4825))*COS(RADIANS(I4825)))</f>
        <v>37751.621824877104</v>
      </c>
      <c r="O4825">
        <f>DEGREES(ACOS(((Earth_Data!$B$1+Sat_Data!$B$2)/User_Model_Calcs!N4825)*SQRT(1-COS(RADIANS(User_Model_Calcs!I4825))^2*COS(RADIANS(User_Model_Calcs!B4825))^2)))</f>
        <v>40.338728982754333</v>
      </c>
      <c r="P4825">
        <f t="shared" si="456"/>
        <v>67.526737514972211</v>
      </c>
    </row>
    <row r="4826" spans="1:16" x14ac:dyDescent="0.25">
      <c r="A4826">
        <v>130.88900000000001</v>
      </c>
      <c r="B4826">
        <v>-18.417000000000002</v>
      </c>
      <c r="C4826">
        <v>375</v>
      </c>
      <c r="D4826">
        <f t="shared" ca="1" si="455"/>
        <v>1.2</v>
      </c>
      <c r="E4826" s="1">
        <v>0.65</v>
      </c>
      <c r="F4826">
        <v>19.899999999999999</v>
      </c>
      <c r="G4826">
        <f t="shared" ca="1" si="457"/>
        <v>46.089820015575185</v>
      </c>
      <c r="H4826">
        <f t="shared" ca="1" si="460"/>
        <v>17.391202848710666</v>
      </c>
      <c r="I4826">
        <f>User_Model_Calcs!A4826-Sat_Data!$B$5</f>
        <v>20.88900000000001</v>
      </c>
      <c r="J4826">
        <f>(Earth_Data!$B$1/SQRT(1-Earth_Data!$B$2^2*SIN(RADIANS(User_Model_Calcs!B4826))^2))*COS(RADIANS(User_Model_Calcs!B4826))</f>
        <v>6053.4892230493924</v>
      </c>
      <c r="K4826">
        <f>((Earth_Data!$B$1*(1-Earth_Data!$B$2^2))/SQRT(1-Earth_Data!$B$2^2*SIN(RADIANS(User_Model_Calcs!B4826))^2))*SIN(RADIANS(User_Model_Calcs!B4826))</f>
        <v>-2002.2286204283323</v>
      </c>
      <c r="L4826">
        <f t="shared" si="458"/>
        <v>-18.301949235908232</v>
      </c>
      <c r="M4826">
        <f t="shared" si="459"/>
        <v>6376.021582620112</v>
      </c>
      <c r="N4826">
        <f>SQRT(User_Model_Calcs!M4826^2+Sat_Data!$B$3^2-2*User_Model_Calcs!M4826*Sat_Data!$B$3*COS(RADIANS(L4826))*COS(RADIANS(I4826)))</f>
        <v>36627.044482643309</v>
      </c>
      <c r="O4826">
        <f>DEGREES(ACOS(((Earth_Data!$B$1+Sat_Data!$B$2)/User_Model_Calcs!N4826)*SQRT(1-COS(RADIANS(User_Model_Calcs!I4826))^2*COS(RADIANS(User_Model_Calcs!B4826))^2)))</f>
        <v>57.801482789359362</v>
      </c>
      <c r="P4826">
        <f t="shared" si="456"/>
        <v>50.381457473938838</v>
      </c>
    </row>
    <row r="4827" spans="1:16" x14ac:dyDescent="0.25">
      <c r="A4827">
        <v>123.51300000000001</v>
      </c>
      <c r="B4827">
        <v>-22.367000000000001</v>
      </c>
      <c r="C4827">
        <v>375</v>
      </c>
      <c r="D4827">
        <f t="shared" ca="1" si="455"/>
        <v>3</v>
      </c>
      <c r="E4827" s="1">
        <v>0.65</v>
      </c>
      <c r="F4827">
        <v>19.899999999999999</v>
      </c>
      <c r="G4827">
        <f t="shared" ca="1" si="457"/>
        <v>54.048620189015942</v>
      </c>
      <c r="H4827">
        <f t="shared" ca="1" si="460"/>
        <v>23.489351278570616</v>
      </c>
      <c r="I4827">
        <f>User_Model_Calcs!A4827-Sat_Data!$B$5</f>
        <v>13.513000000000005</v>
      </c>
      <c r="J4827">
        <f>(Earth_Data!$B$1/SQRT(1-Earth_Data!$B$2^2*SIN(RADIANS(User_Model_Calcs!B4827))^2))*COS(RADIANS(User_Model_Calcs!B4827))</f>
        <v>5901.143994073368</v>
      </c>
      <c r="K4827">
        <f>((Earth_Data!$B$1*(1-Earth_Data!$B$2^2))/SQRT(1-Earth_Data!$B$2^2*SIN(RADIANS(User_Model_Calcs!B4827))^2))*SIN(RADIANS(User_Model_Calcs!B4827))</f>
        <v>-2412.0444704638635</v>
      </c>
      <c r="L4827">
        <f t="shared" si="458"/>
        <v>-22.231888794160895</v>
      </c>
      <c r="M4827">
        <f t="shared" si="459"/>
        <v>6375.0654087847197</v>
      </c>
      <c r="N4827">
        <f>SQRT(User_Model_Calcs!M4827^2+Sat_Data!$B$3^2-2*User_Model_Calcs!M4827*Sat_Data!$B$3*COS(RADIANS(L4827))*COS(RADIANS(I4827)))</f>
        <v>36532.161951047696</v>
      </c>
      <c r="O4827">
        <f>DEGREES(ACOS(((Earth_Data!$B$1+Sat_Data!$B$2)/User_Model_Calcs!N4827)*SQRT(1-COS(RADIANS(User_Model_Calcs!I4827))^2*COS(RADIANS(User_Model_Calcs!B4827))^2)))</f>
        <v>59.663748428997707</v>
      </c>
      <c r="P4827">
        <f t="shared" si="456"/>
        <v>32.273391661332106</v>
      </c>
    </row>
    <row r="4828" spans="1:16" x14ac:dyDescent="0.25">
      <c r="A4828">
        <v>155.863</v>
      </c>
      <c r="B4828">
        <v>-14.225000000000001</v>
      </c>
      <c r="C4828">
        <v>375</v>
      </c>
      <c r="D4828">
        <f t="shared" ca="1" si="455"/>
        <v>0.75</v>
      </c>
      <c r="E4828" s="1">
        <v>0.65</v>
      </c>
      <c r="F4828">
        <v>19.899999999999999</v>
      </c>
      <c r="G4828">
        <f t="shared" ca="1" si="457"/>
        <v>42.007420362456692</v>
      </c>
      <c r="H4828">
        <f t="shared" ca="1" si="460"/>
        <v>20.184892591598693</v>
      </c>
      <c r="I4828">
        <f>User_Model_Calcs!A4828-Sat_Data!$B$5</f>
        <v>45.863</v>
      </c>
      <c r="J4828">
        <f>(Earth_Data!$B$1/SQRT(1-Earth_Data!$B$2^2*SIN(RADIANS(User_Model_Calcs!B4828))^2))*COS(RADIANS(User_Model_Calcs!B4828))</f>
        <v>6183.8248810227251</v>
      </c>
      <c r="K4828">
        <f>((Earth_Data!$B$1*(1-Earth_Data!$B$2^2))/SQRT(1-Earth_Data!$B$2^2*SIN(RADIANS(User_Model_Calcs!B4828))^2))*SIN(RADIANS(User_Model_Calcs!B4828))</f>
        <v>-1557.1250853966435</v>
      </c>
      <c r="L4828">
        <f t="shared" si="458"/>
        <v>-14.133598995713088</v>
      </c>
      <c r="M4828">
        <f t="shared" si="459"/>
        <v>6376.8588419947973</v>
      </c>
      <c r="N4828">
        <f>SQRT(User_Model_Calcs!M4828^2+Sat_Data!$B$3^2-2*User_Model_Calcs!M4828*Sat_Data!$B$3*COS(RADIANS(L4828))*COS(RADIANS(I4828)))</f>
        <v>38148.901875851567</v>
      </c>
      <c r="O4828">
        <f>DEGREES(ACOS(((Earth_Data!$B$1+Sat_Data!$B$2)/User_Model_Calcs!N4828)*SQRT(1-COS(RADIANS(User_Model_Calcs!I4828))^2*COS(RADIANS(User_Model_Calcs!B4828))^2)))</f>
        <v>35.368139158863919</v>
      </c>
      <c r="P4828">
        <f t="shared" si="456"/>
        <v>76.588962532784024</v>
      </c>
    </row>
    <row r="4829" spans="1:16" x14ac:dyDescent="0.25">
      <c r="A4829">
        <v>134.321</v>
      </c>
      <c r="B4829">
        <v>-13.106999999999999</v>
      </c>
      <c r="C4829">
        <v>375</v>
      </c>
      <c r="D4829">
        <f t="shared" ca="1" si="455"/>
        <v>0.75</v>
      </c>
      <c r="E4829" s="1">
        <v>0.65</v>
      </c>
      <c r="F4829">
        <v>19.899999999999999</v>
      </c>
      <c r="G4829">
        <f t="shared" ca="1" si="457"/>
        <v>42.007420362456692</v>
      </c>
      <c r="H4829">
        <f t="shared" ca="1" si="460"/>
        <v>15.245332155786974</v>
      </c>
      <c r="I4829">
        <f>User_Model_Calcs!A4829-Sat_Data!$B$5</f>
        <v>24.320999999999998</v>
      </c>
      <c r="J4829">
        <f>(Earth_Data!$B$1/SQRT(1-Earth_Data!$B$2^2*SIN(RADIANS(User_Model_Calcs!B4829))^2))*COS(RADIANS(User_Model_Calcs!B4829))</f>
        <v>6213.0479702011271</v>
      </c>
      <c r="K4829">
        <f>((Earth_Data!$B$1*(1-Earth_Data!$B$2^2))/SQRT(1-Earth_Data!$B$2^2*SIN(RADIANS(User_Model_Calcs!B4829))^2))*SIN(RADIANS(User_Model_Calcs!B4829))</f>
        <v>-1436.9373210606009</v>
      </c>
      <c r="L4829">
        <f t="shared" si="458"/>
        <v>-13.022255237442177</v>
      </c>
      <c r="M4829">
        <f t="shared" si="459"/>
        <v>6377.0489997080276</v>
      </c>
      <c r="N4829">
        <f>SQRT(User_Model_Calcs!M4829^2+Sat_Data!$B$3^2-2*User_Model_Calcs!M4829*Sat_Data!$B$3*COS(RADIANS(L4829))*COS(RADIANS(I4829)))</f>
        <v>36620.26549501437</v>
      </c>
      <c r="O4829">
        <f>DEGREES(ACOS(((Earth_Data!$B$1+Sat_Data!$B$2)/User_Model_Calcs!N4829)*SQRT(1-COS(RADIANS(User_Model_Calcs!I4829))^2*COS(RADIANS(User_Model_Calcs!B4829))^2)))</f>
        <v>57.958024339684037</v>
      </c>
      <c r="P4829">
        <f t="shared" si="456"/>
        <v>63.354784982202666</v>
      </c>
    </row>
    <row r="4830" spans="1:16" x14ac:dyDescent="0.25">
      <c r="A4830">
        <v>120.116</v>
      </c>
      <c r="B4830">
        <v>-23.96</v>
      </c>
      <c r="C4830">
        <v>5000</v>
      </c>
      <c r="D4830">
        <f t="shared" ca="1" si="455"/>
        <v>1.2</v>
      </c>
      <c r="E4830" s="1">
        <v>0.65</v>
      </c>
      <c r="F4830">
        <v>19.899999999999999</v>
      </c>
      <c r="G4830">
        <f t="shared" ca="1" si="457"/>
        <v>46.089820015575185</v>
      </c>
      <c r="H4830">
        <f t="shared" ca="1" si="460"/>
        <v>20.440483478888069</v>
      </c>
      <c r="I4830">
        <f>User_Model_Calcs!A4830-Sat_Data!$B$5</f>
        <v>10.116</v>
      </c>
      <c r="J4830">
        <f>(Earth_Data!$B$1/SQRT(1-Earth_Data!$B$2^2*SIN(RADIANS(User_Model_Calcs!B4830))^2))*COS(RADIANS(User_Model_Calcs!B4830))</f>
        <v>5831.7506280008402</v>
      </c>
      <c r="K4830">
        <f>((Earth_Data!$B$1*(1-Earth_Data!$B$2^2))/SQRT(1-Earth_Data!$B$2^2*SIN(RADIANS(User_Model_Calcs!B4830))^2))*SIN(RADIANS(User_Model_Calcs!B4830))</f>
        <v>-2574.236393024436</v>
      </c>
      <c r="L4830">
        <f t="shared" si="458"/>
        <v>-23.817499257390864</v>
      </c>
      <c r="M4830">
        <f t="shared" si="459"/>
        <v>6374.6379029996406</v>
      </c>
      <c r="N4830">
        <f>SQRT(User_Model_Calcs!M4830^2+Sat_Data!$B$3^2-2*User_Model_Calcs!M4830*Sat_Data!$B$3*COS(RADIANS(L4830))*COS(RADIANS(I4830)))</f>
        <v>36528.267986577128</v>
      </c>
      <c r="O4830">
        <f>DEGREES(ACOS(((Earth_Data!$B$1+Sat_Data!$B$2)/User_Model_Calcs!N4830)*SQRT(1-COS(RADIANS(User_Model_Calcs!I4830))^2*COS(RADIANS(User_Model_Calcs!B4830))^2)))</f>
        <v>59.732348773474037</v>
      </c>
      <c r="P4830">
        <f t="shared" si="456"/>
        <v>23.717784385876911</v>
      </c>
    </row>
    <row r="4831" spans="1:16" x14ac:dyDescent="0.25">
      <c r="A4831">
        <v>121.474</v>
      </c>
      <c r="B4831">
        <v>-26.777000000000001</v>
      </c>
      <c r="C4831">
        <v>5000</v>
      </c>
      <c r="D4831">
        <f t="shared" ca="1" si="455"/>
        <v>3</v>
      </c>
      <c r="E4831" s="1">
        <v>0.65</v>
      </c>
      <c r="F4831">
        <v>19.899999999999999</v>
      </c>
      <c r="G4831">
        <f t="shared" ca="1" si="457"/>
        <v>54.048620189015942</v>
      </c>
      <c r="H4831">
        <f t="shared" ca="1" si="460"/>
        <v>23.914008560577738</v>
      </c>
      <c r="I4831">
        <f>User_Model_Calcs!A4831-Sat_Data!$B$5</f>
        <v>11.474000000000004</v>
      </c>
      <c r="J4831">
        <f>(Earth_Data!$B$1/SQRT(1-Earth_Data!$B$2^2*SIN(RADIANS(User_Model_Calcs!B4831))^2))*COS(RADIANS(User_Model_Calcs!B4831))</f>
        <v>5698.0637488736174</v>
      </c>
      <c r="K4831">
        <f>((Earth_Data!$B$1*(1-Earth_Data!$B$2^2))/SQRT(1-Earth_Data!$B$2^2*SIN(RADIANS(User_Model_Calcs!B4831))^2))*SIN(RADIANS(User_Model_Calcs!B4831))</f>
        <v>-2856.1791063935975</v>
      </c>
      <c r="L4831">
        <f t="shared" si="458"/>
        <v>-26.62251641416394</v>
      </c>
      <c r="M4831">
        <f t="shared" si="459"/>
        <v>6373.8284863986573</v>
      </c>
      <c r="N4831">
        <f>SQRT(User_Model_Calcs!M4831^2+Sat_Data!$B$3^2-2*User_Model_Calcs!M4831*Sat_Data!$B$3*COS(RADIANS(L4831))*COS(RADIANS(I4831)))</f>
        <v>36708.791744743226</v>
      </c>
      <c r="O4831">
        <f>DEGREES(ACOS(((Earth_Data!$B$1+Sat_Data!$B$2)/User_Model_Calcs!N4831)*SQRT(1-COS(RADIANS(User_Model_Calcs!I4831))^2*COS(RADIANS(User_Model_Calcs!B4831))^2)))</f>
        <v>56.204861742658871</v>
      </c>
      <c r="P4831">
        <f t="shared" si="456"/>
        <v>24.253771409244639</v>
      </c>
    </row>
    <row r="4832" spans="1:16" x14ac:dyDescent="0.25">
      <c r="A4832">
        <v>106.33942244799887</v>
      </c>
      <c r="B4832">
        <v>-20.570504912666873</v>
      </c>
      <c r="C4832">
        <v>625</v>
      </c>
      <c r="D4832">
        <f t="shared" ca="1" si="455"/>
        <v>0.75</v>
      </c>
      <c r="E4832" s="1">
        <v>0.65</v>
      </c>
      <c r="F4832">
        <v>19.899999999999999</v>
      </c>
      <c r="G4832">
        <f t="shared" ca="1" si="457"/>
        <v>42.007420362456692</v>
      </c>
      <c r="H4832">
        <f t="shared" ca="1" si="460"/>
        <v>17.126606749860464</v>
      </c>
      <c r="I4832">
        <f>User_Model_Calcs!A4832-Sat_Data!$B$5</f>
        <v>-3.6605775520011292</v>
      </c>
      <c r="J4832">
        <f>(Earth_Data!$B$1/SQRT(1-Earth_Data!$B$2^2*SIN(RADIANS(User_Model_Calcs!B4832))^2))*COS(RADIANS(User_Model_Calcs!B4832))</f>
        <v>5973.9423344679844</v>
      </c>
      <c r="K4832">
        <f>((Earth_Data!$B$1*(1-Earth_Data!$B$2^2))/SQRT(1-Earth_Data!$B$2^2*SIN(RADIANS(User_Model_Calcs!B4832))^2))*SIN(RADIANS(User_Model_Calcs!B4832))</f>
        <v>-2226.9394394195924</v>
      </c>
      <c r="L4832">
        <f t="shared" si="458"/>
        <v>-20.444223514387048</v>
      </c>
      <c r="M4832">
        <f t="shared" si="459"/>
        <v>6375.5192951155932</v>
      </c>
      <c r="N4832">
        <f>SQRT(User_Model_Calcs!M4832^2+Sat_Data!$B$3^2-2*User_Model_Calcs!M4832*Sat_Data!$B$3*COS(RADIANS(L4832))*COS(RADIANS(I4832)))</f>
        <v>36272.820000723128</v>
      </c>
      <c r="O4832">
        <f>DEGREES(ACOS(((Earth_Data!$B$1+Sat_Data!$B$2)/User_Model_Calcs!N4832)*SQRT(1-COS(RADIANS(User_Model_Calcs!I4832))^2*COS(RADIANS(User_Model_Calcs!B4832))^2)))</f>
        <v>65.525088336176893</v>
      </c>
      <c r="P4832">
        <f t="shared" si="456"/>
        <v>10.319464878721925</v>
      </c>
    </row>
    <row r="4833" spans="1:16" x14ac:dyDescent="0.25">
      <c r="A4833">
        <v>108.07210730933414</v>
      </c>
      <c r="B4833">
        <v>-20.714788268059717</v>
      </c>
      <c r="C4833">
        <v>625</v>
      </c>
      <c r="D4833">
        <f t="shared" ca="1" si="455"/>
        <v>3</v>
      </c>
      <c r="E4833" s="1">
        <v>0.65</v>
      </c>
      <c r="F4833">
        <v>19.899999999999999</v>
      </c>
      <c r="G4833">
        <f t="shared" ca="1" si="457"/>
        <v>54.048620189015942</v>
      </c>
      <c r="H4833">
        <f t="shared" ca="1" si="460"/>
        <v>18.134331353508784</v>
      </c>
      <c r="I4833">
        <f>User_Model_Calcs!A4833-Sat_Data!$B$5</f>
        <v>-1.9278926906658569</v>
      </c>
      <c r="J4833">
        <f>(Earth_Data!$B$1/SQRT(1-Earth_Data!$B$2^2*SIN(RADIANS(User_Model_Calcs!B4833))^2))*COS(RADIANS(User_Model_Calcs!B4833))</f>
        <v>5968.3109018281366</v>
      </c>
      <c r="K4833">
        <f>((Earth_Data!$B$1*(1-Earth_Data!$B$2^2))/SQRT(1-Earth_Data!$B$2^2*SIN(RADIANS(User_Model_Calcs!B4833))^2))*SIN(RADIANS(User_Model_Calcs!B4833))</f>
        <v>-2241.8878299768753</v>
      </c>
      <c r="L4833">
        <f t="shared" si="458"/>
        <v>-20.587779045147816</v>
      </c>
      <c r="M4833">
        <f t="shared" si="459"/>
        <v>6375.4839865753729</v>
      </c>
      <c r="N4833">
        <f>SQRT(User_Model_Calcs!M4833^2+Sat_Data!$B$3^2-2*User_Model_Calcs!M4833*Sat_Data!$B$3*COS(RADIANS(L4833))*COS(RADIANS(I4833)))</f>
        <v>36269.119001532286</v>
      </c>
      <c r="O4833">
        <f>DEGREES(ACOS(((Earth_Data!$B$1+Sat_Data!$B$2)/User_Model_Calcs!N4833)*SQRT(1-COS(RADIANS(User_Model_Calcs!I4833))^2*COS(RADIANS(User_Model_Calcs!B4833))^2)))</f>
        <v>65.617158415886209</v>
      </c>
      <c r="P4833">
        <f t="shared" si="456"/>
        <v>5.4360805202975566</v>
      </c>
    </row>
    <row r="4834" spans="1:16" x14ac:dyDescent="0.25">
      <c r="A4834">
        <v>159.392</v>
      </c>
      <c r="B4834">
        <v>-28.526</v>
      </c>
      <c r="C4834">
        <v>2500</v>
      </c>
      <c r="D4834">
        <f t="shared" ca="1" si="455"/>
        <v>1.2</v>
      </c>
      <c r="E4834" s="1">
        <v>0.65</v>
      </c>
      <c r="F4834">
        <v>19.899999999999999</v>
      </c>
      <c r="G4834">
        <f t="shared" ca="1" si="457"/>
        <v>46.089820015575185</v>
      </c>
      <c r="H4834">
        <f t="shared" ca="1" si="460"/>
        <v>21.845544703834353</v>
      </c>
      <c r="I4834">
        <f>User_Model_Calcs!A4834-Sat_Data!$B$5</f>
        <v>49.391999999999996</v>
      </c>
      <c r="J4834">
        <f>(Earth_Data!$B$1/SQRT(1-Earth_Data!$B$2^2*SIN(RADIANS(User_Model_Calcs!B4834))^2))*COS(RADIANS(User_Model_Calcs!B4834))</f>
        <v>5608.1197144862499</v>
      </c>
      <c r="K4834">
        <f>((Earth_Data!$B$1*(1-Earth_Data!$B$2^2))/SQRT(1-Earth_Data!$B$2^2*SIN(RADIANS(User_Model_Calcs!B4834))^2))*SIN(RADIANS(User_Model_Calcs!B4834))</f>
        <v>-3027.8499027090488</v>
      </c>
      <c r="L4834">
        <f t="shared" si="458"/>
        <v>-28.364816298478932</v>
      </c>
      <c r="M4834">
        <f t="shared" si="459"/>
        <v>6373.2944201052351</v>
      </c>
      <c r="N4834">
        <f>SQRT(User_Model_Calcs!M4834^2+Sat_Data!$B$3^2-2*User_Model_Calcs!M4834*Sat_Data!$B$3*COS(RADIANS(L4834))*COS(RADIANS(I4834)))</f>
        <v>38866.660477509511</v>
      </c>
      <c r="O4834">
        <f>DEGREES(ACOS(((Earth_Data!$B$1+Sat_Data!$B$2)/User_Model_Calcs!N4834)*SQRT(1-COS(RADIANS(User_Model_Calcs!I4834))^2*COS(RADIANS(User_Model_Calcs!B4834))^2)))</f>
        <v>27.133322373940739</v>
      </c>
      <c r="P4834">
        <f t="shared" si="456"/>
        <v>67.734238763677169</v>
      </c>
    </row>
    <row r="4835" spans="1:16" x14ac:dyDescent="0.25">
      <c r="A4835">
        <v>132.84800000000001</v>
      </c>
      <c r="B4835">
        <v>-9.4349999999999987</v>
      </c>
      <c r="C4835">
        <v>5000</v>
      </c>
      <c r="D4835">
        <f t="shared" ca="1" si="455"/>
        <v>0.75</v>
      </c>
      <c r="E4835" s="1">
        <v>0.65</v>
      </c>
      <c r="F4835">
        <v>19.899999999999999</v>
      </c>
      <c r="G4835">
        <f t="shared" ca="1" si="457"/>
        <v>42.007420362456692</v>
      </c>
      <c r="H4835">
        <f t="shared" ca="1" si="460"/>
        <v>23.958659791265873</v>
      </c>
      <c r="I4835">
        <f>User_Model_Calcs!A4835-Sat_Data!$B$5</f>
        <v>22.848000000000013</v>
      </c>
      <c r="J4835">
        <f>(Earth_Data!$B$1/SQRT(1-Earth_Data!$B$2^2*SIN(RADIANS(User_Model_Calcs!B4835))^2))*COS(RADIANS(User_Model_Calcs!B4835))</f>
        <v>6292.4238701846634</v>
      </c>
      <c r="K4835">
        <f>((Earth_Data!$B$1*(1-Earth_Data!$B$2^2))/SQRT(1-Earth_Data!$B$2^2*SIN(RADIANS(User_Model_Calcs!B4835))^2))*SIN(RADIANS(User_Model_Calcs!B4835))</f>
        <v>-1038.6534441688766</v>
      </c>
      <c r="L4835">
        <f t="shared" si="458"/>
        <v>-9.3729618100548056</v>
      </c>
      <c r="M4835">
        <f t="shared" si="459"/>
        <v>6377.5700026854747</v>
      </c>
      <c r="N4835">
        <f>SQRT(User_Model_Calcs!M4835^2+Sat_Data!$B$3^2-2*User_Model_Calcs!M4835*Sat_Data!$B$3*COS(RADIANS(L4835))*COS(RADIANS(I4835)))</f>
        <v>36462.212717482886</v>
      </c>
      <c r="O4835">
        <f>DEGREES(ACOS(((Earth_Data!$B$1+Sat_Data!$B$2)/User_Model_Calcs!N4835)*SQRT(1-COS(RADIANS(User_Model_Calcs!I4835))^2*COS(RADIANS(User_Model_Calcs!B4835))^2)))</f>
        <v>61.197417531577962</v>
      </c>
      <c r="P4835">
        <f t="shared" si="456"/>
        <v>68.741077943812286</v>
      </c>
    </row>
    <row r="4836" spans="1:16" x14ac:dyDescent="0.25">
      <c r="A4836">
        <v>157.11199999999999</v>
      </c>
      <c r="B4836">
        <v>-17.434999999999999</v>
      </c>
      <c r="C4836">
        <v>375</v>
      </c>
      <c r="D4836">
        <f t="shared" ca="1" si="455"/>
        <v>3</v>
      </c>
      <c r="E4836" s="1">
        <v>0.65</v>
      </c>
      <c r="F4836">
        <v>19.899999999999999</v>
      </c>
      <c r="G4836">
        <f t="shared" ca="1" si="457"/>
        <v>54.048620189015942</v>
      </c>
      <c r="H4836">
        <f t="shared" ca="1" si="460"/>
        <v>18.276827875578043</v>
      </c>
      <c r="I4836">
        <f>User_Model_Calcs!A4836-Sat_Data!$B$5</f>
        <v>47.111999999999995</v>
      </c>
      <c r="J4836">
        <f>(Earth_Data!$B$1/SQRT(1-Earth_Data!$B$2^2*SIN(RADIANS(User_Model_Calcs!B4836))^2))*COS(RADIANS(User_Model_Calcs!B4836))</f>
        <v>6086.9415422252387</v>
      </c>
      <c r="K4836">
        <f>((Earth_Data!$B$1*(1-Earth_Data!$B$2^2))/SQRT(1-Earth_Data!$B$2^2*SIN(RADIANS(User_Model_Calcs!B4836))^2))*SIN(RADIANS(User_Model_Calcs!B4836))</f>
        <v>-1898.8187633895541</v>
      </c>
      <c r="L4836">
        <f t="shared" si="458"/>
        <v>-17.325288344824536</v>
      </c>
      <c r="M4836">
        <f t="shared" si="459"/>
        <v>6376.2347850959504</v>
      </c>
      <c r="N4836">
        <f>SQRT(User_Model_Calcs!M4836^2+Sat_Data!$B$3^2-2*User_Model_Calcs!M4836*Sat_Data!$B$3*COS(RADIANS(L4836))*COS(RADIANS(I4836)))</f>
        <v>38329.295816832237</v>
      </c>
      <c r="O4836">
        <f>DEGREES(ACOS(((Earth_Data!$B$1+Sat_Data!$B$2)/User_Model_Calcs!N4836)*SQRT(1-COS(RADIANS(User_Model_Calcs!I4836))^2*COS(RADIANS(User_Model_Calcs!B4836))^2)))</f>
        <v>33.214763350583645</v>
      </c>
      <c r="P4836">
        <f t="shared" si="456"/>
        <v>74.447553551214725</v>
      </c>
    </row>
    <row r="4837" spans="1:16" x14ac:dyDescent="0.25">
      <c r="A4837">
        <v>111.80024765571542</v>
      </c>
      <c r="B4837">
        <v>-14.89557825047202</v>
      </c>
      <c r="C4837">
        <v>400</v>
      </c>
      <c r="D4837">
        <f t="shared" ca="1" si="455"/>
        <v>0.75</v>
      </c>
      <c r="E4837" s="1">
        <v>0.65</v>
      </c>
      <c r="F4837">
        <v>19.899999999999999</v>
      </c>
      <c r="G4837">
        <f t="shared" ca="1" si="457"/>
        <v>42.007420362456692</v>
      </c>
      <c r="H4837">
        <f t="shared" ca="1" si="460"/>
        <v>22.118293589125173</v>
      </c>
      <c r="I4837">
        <f>User_Model_Calcs!A4837-Sat_Data!$B$5</f>
        <v>1.8002476557154239</v>
      </c>
      <c r="J4837">
        <f>(Earth_Data!$B$1/SQRT(1-Earth_Data!$B$2^2*SIN(RADIANS(User_Model_Calcs!B4837))^2))*COS(RADIANS(User_Model_Calcs!B4837))</f>
        <v>6165.1722586442611</v>
      </c>
      <c r="K4837">
        <f>((Earth_Data!$B$1*(1-Earth_Data!$B$2^2))/SQRT(1-Earth_Data!$B$2^2*SIN(RADIANS(User_Model_Calcs!B4837))^2))*SIN(RADIANS(User_Model_Calcs!B4837))</f>
        <v>-1628.9375955149508</v>
      </c>
      <c r="L4837">
        <f t="shared" si="458"/>
        <v>-14.80025037502787</v>
      </c>
      <c r="M4837">
        <f t="shared" si="459"/>
        <v>6376.7379332099581</v>
      </c>
      <c r="N4837">
        <f>SQRT(User_Model_Calcs!M4837^2+Sat_Data!$B$3^2-2*User_Model_Calcs!M4837*Sat_Data!$B$3*COS(RADIANS(L4837))*COS(RADIANS(I4837)))</f>
        <v>36039.363551366099</v>
      </c>
      <c r="O4837">
        <f>DEGREES(ACOS(((Earth_Data!$B$1+Sat_Data!$B$2)/User_Model_Calcs!N4837)*SQRT(1-COS(RADIANS(User_Model_Calcs!I4837))^2*COS(RADIANS(User_Model_Calcs!B4837))^2)))</f>
        <v>72.372062485061576</v>
      </c>
      <c r="P4837">
        <f t="shared" si="456"/>
        <v>6.9709725648133274</v>
      </c>
    </row>
    <row r="4838" spans="1:16" x14ac:dyDescent="0.25">
      <c r="A4838">
        <v>104.20164162350986</v>
      </c>
      <c r="B4838">
        <v>-21.226915995961853</v>
      </c>
      <c r="C4838">
        <v>400</v>
      </c>
      <c r="D4838">
        <f t="shared" ca="1" si="455"/>
        <v>1.2</v>
      </c>
      <c r="E4838" s="1">
        <v>0.65</v>
      </c>
      <c r="F4838">
        <v>19.899999999999999</v>
      </c>
      <c r="G4838">
        <f t="shared" ca="1" si="457"/>
        <v>46.089820015575185</v>
      </c>
      <c r="H4838">
        <f t="shared" ca="1" si="460"/>
        <v>16.987491640554016</v>
      </c>
      <c r="I4838">
        <f>User_Model_Calcs!A4838-Sat_Data!$B$5</f>
        <v>-5.7983583764901425</v>
      </c>
      <c r="J4838">
        <f>(Earth_Data!$B$1/SQRT(1-Earth_Data!$B$2^2*SIN(RADIANS(User_Model_Calcs!B4838))^2))*COS(RADIANS(User_Model_Calcs!B4838))</f>
        <v>5948.0180460016982</v>
      </c>
      <c r="K4838">
        <f>((Earth_Data!$B$1*(1-Earth_Data!$B$2^2))/SQRT(1-Earth_Data!$B$2^2*SIN(RADIANS(User_Model_Calcs!B4838))^2))*SIN(RADIANS(User_Model_Calcs!B4838))</f>
        <v>-2294.8330102634682</v>
      </c>
      <c r="L4838">
        <f t="shared" si="458"/>
        <v>-21.097349331647614</v>
      </c>
      <c r="M4838">
        <f t="shared" si="459"/>
        <v>6375.357026908905</v>
      </c>
      <c r="N4838">
        <f>SQRT(User_Model_Calcs!M4838^2+Sat_Data!$B$3^2-2*User_Model_Calcs!M4838*Sat_Data!$B$3*COS(RADIANS(L4838))*COS(RADIANS(I4838)))</f>
        <v>36324.097528751001</v>
      </c>
      <c r="O4838">
        <f>DEGREES(ACOS(((Earth_Data!$B$1+Sat_Data!$B$2)/User_Model_Calcs!N4838)*SQRT(1-COS(RADIANS(User_Model_Calcs!I4838))^2*COS(RADIANS(User_Model_Calcs!B4838))^2)))</f>
        <v>64.261956340183588</v>
      </c>
      <c r="P4838">
        <f t="shared" si="456"/>
        <v>15.667167178086096</v>
      </c>
    </row>
    <row r="4839" spans="1:16" x14ac:dyDescent="0.25">
      <c r="A4839">
        <v>115.15549141992685</v>
      </c>
      <c r="B4839">
        <v>-11.859871717197089</v>
      </c>
      <c r="C4839">
        <v>6250</v>
      </c>
      <c r="D4839">
        <f t="shared" ca="1" si="455"/>
        <v>3</v>
      </c>
      <c r="E4839" s="1">
        <v>0.65</v>
      </c>
      <c r="F4839">
        <v>19.899999999999999</v>
      </c>
      <c r="G4839">
        <f t="shared" ca="1" si="457"/>
        <v>54.048620189015942</v>
      </c>
      <c r="H4839">
        <f t="shared" ca="1" si="460"/>
        <v>14.049754468062043</v>
      </c>
      <c r="I4839">
        <f>User_Model_Calcs!A4839-Sat_Data!$B$5</f>
        <v>5.1554914199268467</v>
      </c>
      <c r="J4839">
        <f>(Earth_Data!$B$1/SQRT(1-Earth_Data!$B$2^2*SIN(RADIANS(User_Model_Calcs!B4839))^2))*COS(RADIANS(User_Model_Calcs!B4839))</f>
        <v>6242.8695821328402</v>
      </c>
      <c r="K4839">
        <f>((Earth_Data!$B$1*(1-Earth_Data!$B$2^2))/SQRT(1-Earth_Data!$B$2^2*SIN(RADIANS(User_Model_Calcs!B4839))^2))*SIN(RADIANS(User_Model_Calcs!B4839))</f>
        <v>-1302.2365525790335</v>
      </c>
      <c r="L4839">
        <f t="shared" si="458"/>
        <v>-11.782702422035989</v>
      </c>
      <c r="M4839">
        <f t="shared" si="459"/>
        <v>6377.2439704305179</v>
      </c>
      <c r="N4839">
        <f>SQRT(User_Model_Calcs!M4839^2+Sat_Data!$B$3^2-2*User_Model_Calcs!M4839*Sat_Data!$B$3*COS(RADIANS(L4839))*COS(RADIANS(I4839)))</f>
        <v>35974.480426729162</v>
      </c>
      <c r="O4839">
        <f>DEGREES(ACOS(((Earth_Data!$B$1+Sat_Data!$B$2)/User_Model_Calcs!N4839)*SQRT(1-COS(RADIANS(User_Model_Calcs!I4839))^2*COS(RADIANS(User_Model_Calcs!B4839))^2)))</f>
        <v>74.810914575129516</v>
      </c>
      <c r="P4839">
        <f t="shared" si="456"/>
        <v>23.701747585622403</v>
      </c>
    </row>
    <row r="4840" spans="1:16" x14ac:dyDescent="0.25">
      <c r="A4840">
        <v>107.64509803401941</v>
      </c>
      <c r="B4840">
        <v>-6.2572008672404511</v>
      </c>
      <c r="C4840">
        <v>625</v>
      </c>
      <c r="D4840">
        <f t="shared" ca="1" si="455"/>
        <v>3</v>
      </c>
      <c r="E4840" s="1">
        <v>0.65</v>
      </c>
      <c r="F4840">
        <v>19.899999999999999</v>
      </c>
      <c r="G4840">
        <f t="shared" ca="1" si="457"/>
        <v>54.048620189015942</v>
      </c>
      <c r="H4840">
        <f t="shared" ca="1" si="460"/>
        <v>17.750132107582139</v>
      </c>
      <c r="I4840">
        <f>User_Model_Calcs!A4840-Sat_Data!$B$5</f>
        <v>-2.3549019659805879</v>
      </c>
      <c r="J4840">
        <f>(Earth_Data!$B$1/SQRT(1-Earth_Data!$B$2^2*SIN(RADIANS(User_Model_Calcs!B4840))^2))*COS(RADIANS(User_Model_Calcs!B4840))</f>
        <v>6340.3952923133011</v>
      </c>
      <c r="K4840">
        <f>((Earth_Data!$B$1*(1-Earth_Data!$B$2^2))/SQRT(1-Earth_Data!$B$2^2*SIN(RADIANS(User_Model_Calcs!B4840))^2))*SIN(RADIANS(User_Model_Calcs!B4840))</f>
        <v>-690.53866409902946</v>
      </c>
      <c r="L4840">
        <f t="shared" si="458"/>
        <v>-6.2156409272901341</v>
      </c>
      <c r="M4840">
        <f t="shared" si="459"/>
        <v>6377.8880602754653</v>
      </c>
      <c r="N4840">
        <f>SQRT(User_Model_Calcs!M4840^2+Sat_Data!$B$3^2-2*User_Model_Calcs!M4840*Sat_Data!$B$3*COS(RADIANS(L4840))*COS(RADIANS(I4840)))</f>
        <v>35836.700060786512</v>
      </c>
      <c r="O4840">
        <f>DEGREES(ACOS(((Earth_Data!$B$1+Sat_Data!$B$2)/User_Model_Calcs!N4840)*SQRT(1-COS(RADIANS(User_Model_Calcs!I4840))^2*COS(RADIANS(User_Model_Calcs!B4840))^2)))</f>
        <v>82.128925294650884</v>
      </c>
      <c r="P4840">
        <f t="shared" si="456"/>
        <v>20.672109510796627</v>
      </c>
    </row>
    <row r="4841" spans="1:16" x14ac:dyDescent="0.25">
      <c r="A4841">
        <v>118.878</v>
      </c>
      <c r="B4841">
        <v>-17.952000000000002</v>
      </c>
      <c r="C4841">
        <v>2500</v>
      </c>
      <c r="D4841">
        <f t="shared" ca="1" si="455"/>
        <v>3</v>
      </c>
      <c r="E4841" s="1">
        <v>0.65</v>
      </c>
      <c r="F4841">
        <v>19.899999999999999</v>
      </c>
      <c r="G4841">
        <f t="shared" ca="1" si="457"/>
        <v>54.048620189015942</v>
      </c>
      <c r="H4841">
        <f t="shared" ca="1" si="460"/>
        <v>18.444238329461953</v>
      </c>
      <c r="I4841">
        <f>User_Model_Calcs!A4841-Sat_Data!$B$5</f>
        <v>8.8780000000000001</v>
      </c>
      <c r="J4841">
        <f>(Earth_Data!$B$1/SQRT(1-Earth_Data!$B$2^2*SIN(RADIANS(User_Model_Calcs!B4841))^2))*COS(RADIANS(User_Model_Calcs!B4841))</f>
        <v>6069.5510146021315</v>
      </c>
      <c r="K4841">
        <f>((Earth_Data!$B$1*(1-Earth_Data!$B$2^2))/SQRT(1-Earth_Data!$B$2^2*SIN(RADIANS(User_Model_Calcs!B4841))^2))*SIN(RADIANS(User_Model_Calcs!B4841))</f>
        <v>-1953.3318313947607</v>
      </c>
      <c r="L4841">
        <f t="shared" si="458"/>
        <v>-17.839461094443447</v>
      </c>
      <c r="M4841">
        <f t="shared" si="459"/>
        <v>6376.1238038794208</v>
      </c>
      <c r="N4841">
        <f>SQRT(User_Model_Calcs!M4841^2+Sat_Data!$B$3^2-2*User_Model_Calcs!M4841*Sat_Data!$B$3*COS(RADIANS(L4841))*COS(RADIANS(I4841)))</f>
        <v>36232.127330706477</v>
      </c>
      <c r="O4841">
        <f>DEGREES(ACOS(((Earth_Data!$B$1+Sat_Data!$B$2)/User_Model_Calcs!N4841)*SQRT(1-COS(RADIANS(User_Model_Calcs!I4841))^2*COS(RADIANS(User_Model_Calcs!B4841))^2)))</f>
        <v>66.590713921630893</v>
      </c>
      <c r="P4841">
        <f t="shared" si="456"/>
        <v>26.875373127939405</v>
      </c>
    </row>
    <row r="4842" spans="1:16" x14ac:dyDescent="0.25">
      <c r="A4842">
        <v>107.88185674664241</v>
      </c>
      <c r="B4842">
        <v>-14.797219874562494</v>
      </c>
      <c r="C4842">
        <v>2500</v>
      </c>
      <c r="D4842">
        <f t="shared" ca="1" si="455"/>
        <v>1.2</v>
      </c>
      <c r="E4842" s="1">
        <v>0.65</v>
      </c>
      <c r="F4842">
        <v>19.899999999999999</v>
      </c>
      <c r="G4842">
        <f t="shared" ca="1" si="457"/>
        <v>46.089820015575185</v>
      </c>
      <c r="H4842">
        <f t="shared" ca="1" si="460"/>
        <v>23.719364374822689</v>
      </c>
      <c r="I4842">
        <f>User_Model_Calcs!A4842-Sat_Data!$B$5</f>
        <v>-2.1181432533575872</v>
      </c>
      <c r="J4842">
        <f>(Earth_Data!$B$1/SQRT(1-Earth_Data!$B$2^2*SIN(RADIANS(User_Model_Calcs!B4842))^2))*COS(RADIANS(User_Model_Calcs!B4842))</f>
        <v>6167.960815951631</v>
      </c>
      <c r="K4842">
        <f>((Earth_Data!$B$1*(1-Earth_Data!$B$2^2))/SQRT(1-Earth_Data!$B$2^2*SIN(RADIANS(User_Model_Calcs!B4842))^2))*SIN(RADIANS(User_Model_Calcs!B4842))</f>
        <v>-1618.417831414527</v>
      </c>
      <c r="L4842">
        <f t="shared" si="458"/>
        <v>-14.702464791357057</v>
      </c>
      <c r="M4842">
        <f t="shared" si="459"/>
        <v>6376.755985934793</v>
      </c>
      <c r="N4842">
        <f>SQRT(User_Model_Calcs!M4842^2+Sat_Data!$B$3^2-2*User_Model_Calcs!M4842*Sat_Data!$B$3*COS(RADIANS(L4842))*COS(RADIANS(I4842)))</f>
        <v>36037.474641130219</v>
      </c>
      <c r="O4842">
        <f>DEGREES(ACOS(((Earth_Data!$B$1+Sat_Data!$B$2)/User_Model_Calcs!N4842)*SQRT(1-COS(RADIANS(User_Model_Calcs!I4842))^2*COS(RADIANS(User_Model_Calcs!B4842))^2)))</f>
        <v>72.438491035869177</v>
      </c>
      <c r="P4842">
        <f t="shared" si="456"/>
        <v>8.2399704833294596</v>
      </c>
    </row>
    <row r="4843" spans="1:16" x14ac:dyDescent="0.25">
      <c r="A4843">
        <v>151.33799999999999</v>
      </c>
      <c r="B4843">
        <v>-23.805</v>
      </c>
      <c r="C4843">
        <v>2500</v>
      </c>
      <c r="D4843">
        <f t="shared" ca="1" si="455"/>
        <v>1.2</v>
      </c>
      <c r="E4843" s="1">
        <v>0.65</v>
      </c>
      <c r="F4843">
        <v>19.899999999999999</v>
      </c>
      <c r="G4843">
        <f t="shared" ca="1" si="457"/>
        <v>46.089820015575185</v>
      </c>
      <c r="H4843">
        <f t="shared" ca="1" si="460"/>
        <v>20.981523208469667</v>
      </c>
      <c r="I4843">
        <f>User_Model_Calcs!A4843-Sat_Data!$B$5</f>
        <v>41.337999999999994</v>
      </c>
      <c r="J4843">
        <f>(Earth_Data!$B$1/SQRT(1-Earth_Data!$B$2^2*SIN(RADIANS(User_Model_Calcs!B4843))^2))*COS(RADIANS(User_Model_Calcs!B4843))</f>
        <v>5838.7010059273953</v>
      </c>
      <c r="K4843">
        <f>((Earth_Data!$B$1*(1-Earth_Data!$B$2^2))/SQRT(1-Earth_Data!$B$2^2*SIN(RADIANS(User_Model_Calcs!B4843))^2))*SIN(RADIANS(User_Model_Calcs!B4843))</f>
        <v>-2558.5390317037941</v>
      </c>
      <c r="L4843">
        <f t="shared" si="458"/>
        <v>-23.66319940652593</v>
      </c>
      <c r="M4843">
        <f t="shared" si="459"/>
        <v>6374.6804950028172</v>
      </c>
      <c r="N4843">
        <f>SQRT(User_Model_Calcs!M4843^2+Sat_Data!$B$3^2-2*User_Model_Calcs!M4843*Sat_Data!$B$3*COS(RADIANS(L4843))*COS(RADIANS(I4843)))</f>
        <v>38062.694732050768</v>
      </c>
      <c r="O4843">
        <f>DEGREES(ACOS(((Earth_Data!$B$1+Sat_Data!$B$2)/User_Model_Calcs!N4843)*SQRT(1-COS(RADIANS(User_Model_Calcs!I4843))^2*COS(RADIANS(User_Model_Calcs!B4843))^2)))</f>
        <v>36.388634916889735</v>
      </c>
      <c r="P4843">
        <f t="shared" si="456"/>
        <v>65.353264582432743</v>
      </c>
    </row>
    <row r="4844" spans="1:16" x14ac:dyDescent="0.25">
      <c r="A4844">
        <v>115.49478794164843</v>
      </c>
      <c r="B4844">
        <v>-14.660297768457216</v>
      </c>
      <c r="C4844">
        <v>400</v>
      </c>
      <c r="D4844">
        <f t="shared" ca="1" si="455"/>
        <v>1.2</v>
      </c>
      <c r="E4844" s="1">
        <v>0.65</v>
      </c>
      <c r="F4844">
        <v>19.899999999999999</v>
      </c>
      <c r="G4844">
        <f t="shared" ca="1" si="457"/>
        <v>46.089820015575185</v>
      </c>
      <c r="H4844">
        <f t="shared" ca="1" si="460"/>
        <v>16.210087962763506</v>
      </c>
      <c r="I4844">
        <f>User_Model_Calcs!A4844-Sat_Data!$B$5</f>
        <v>5.4947879416484255</v>
      </c>
      <c r="J4844">
        <f>(Earth_Data!$B$1/SQRT(1-Earth_Data!$B$2^2*SIN(RADIANS(User_Model_Calcs!B4844))^2))*COS(RADIANS(User_Model_Calcs!B4844))</f>
        <v>6171.8125775951903</v>
      </c>
      <c r="K4844">
        <f>((Earth_Data!$B$1*(1-Earth_Data!$B$2^2))/SQRT(1-Earth_Data!$B$2^2*SIN(RADIANS(User_Model_Calcs!B4844))^2))*SIN(RADIANS(User_Model_Calcs!B4844))</f>
        <v>-1603.7657561094456</v>
      </c>
      <c r="L4844">
        <f t="shared" si="458"/>
        <v>-14.566341896274384</v>
      </c>
      <c r="M4844">
        <f t="shared" si="459"/>
        <v>6376.7809350354419</v>
      </c>
      <c r="N4844">
        <f>SQRT(User_Model_Calcs!M4844^2+Sat_Data!$B$3^2-2*User_Model_Calcs!M4844*Sat_Data!$B$3*COS(RADIANS(L4844))*COS(RADIANS(I4844)))</f>
        <v>36061.215303644822</v>
      </c>
      <c r="O4844">
        <f>DEGREES(ACOS(((Earth_Data!$B$1+Sat_Data!$B$2)/User_Model_Calcs!N4844)*SQRT(1-COS(RADIANS(User_Model_Calcs!I4844))^2*COS(RADIANS(User_Model_Calcs!B4844))^2)))</f>
        <v>71.6319336414101</v>
      </c>
      <c r="P4844">
        <f t="shared" si="456"/>
        <v>20.811526412233849</v>
      </c>
    </row>
    <row r="4845" spans="1:16" x14ac:dyDescent="0.25">
      <c r="A4845">
        <v>145.40899999999999</v>
      </c>
      <c r="B4845">
        <v>-18.71</v>
      </c>
      <c r="C4845">
        <v>2500</v>
      </c>
      <c r="D4845">
        <f t="shared" ca="1" si="455"/>
        <v>1.2</v>
      </c>
      <c r="E4845" s="1">
        <v>0.65</v>
      </c>
      <c r="F4845">
        <v>19.899999999999999</v>
      </c>
      <c r="G4845">
        <f t="shared" ca="1" si="457"/>
        <v>46.089820015575185</v>
      </c>
      <c r="H4845">
        <f t="shared" ca="1" si="460"/>
        <v>19.557229385332157</v>
      </c>
      <c r="I4845">
        <f>User_Model_Calcs!A4845-Sat_Data!$B$5</f>
        <v>35.408999999999992</v>
      </c>
      <c r="J4845">
        <f>(Earth_Data!$B$1/SQRT(1-Earth_Data!$B$2^2*SIN(RADIANS(User_Model_Calcs!B4845))^2))*COS(RADIANS(User_Model_Calcs!B4845))</f>
        <v>6043.1645599394396</v>
      </c>
      <c r="K4845">
        <f>((Earth_Data!$B$1*(1-Earth_Data!$B$2^2))/SQRT(1-Earth_Data!$B$2^2*SIN(RADIANS(User_Model_Calcs!B4845))^2))*SIN(RADIANS(User_Model_Calcs!B4845))</f>
        <v>-2032.9725084058857</v>
      </c>
      <c r="L4845">
        <f t="shared" si="458"/>
        <v>-18.593381895257682</v>
      </c>
      <c r="M4845">
        <f t="shared" si="459"/>
        <v>6375.9560160372939</v>
      </c>
      <c r="N4845">
        <f>SQRT(User_Model_Calcs!M4845^2+Sat_Data!$B$3^2-2*User_Model_Calcs!M4845*Sat_Data!$B$3*COS(RADIANS(L4845))*COS(RADIANS(I4845)))</f>
        <v>37458.201821789109</v>
      </c>
      <c r="O4845">
        <f>DEGREES(ACOS(((Earth_Data!$B$1+Sat_Data!$B$2)/User_Model_Calcs!N4845)*SQRT(1-COS(RADIANS(User_Model_Calcs!I4845))^2*COS(RADIANS(User_Model_Calcs!B4845))^2)))</f>
        <v>44.313849206150856</v>
      </c>
      <c r="P4845">
        <f t="shared" si="456"/>
        <v>65.71373267187893</v>
      </c>
    </row>
    <row r="4846" spans="1:16" x14ac:dyDescent="0.25">
      <c r="A4846">
        <v>115.717</v>
      </c>
      <c r="B4846">
        <v>-20.655000000000001</v>
      </c>
      <c r="C4846">
        <v>625</v>
      </c>
      <c r="D4846">
        <f t="shared" ca="1" si="455"/>
        <v>0.75</v>
      </c>
      <c r="E4846" s="1">
        <v>0.65</v>
      </c>
      <c r="F4846">
        <v>19.899999999999999</v>
      </c>
      <c r="G4846">
        <f t="shared" ca="1" si="457"/>
        <v>42.007420362456692</v>
      </c>
      <c r="H4846">
        <f t="shared" ca="1" si="460"/>
        <v>23.749460429464044</v>
      </c>
      <c r="I4846">
        <f>User_Model_Calcs!A4846-Sat_Data!$B$5</f>
        <v>5.7169999999999987</v>
      </c>
      <c r="J4846">
        <f>(Earth_Data!$B$1/SQRT(1-Earth_Data!$B$2^2*SIN(RADIANS(User_Model_Calcs!B4846))^2))*COS(RADIANS(User_Model_Calcs!B4846))</f>
        <v>5970.649038743094</v>
      </c>
      <c r="K4846">
        <f>((Earth_Data!$B$1*(1-Earth_Data!$B$2^2))/SQRT(1-Earth_Data!$B$2^2*SIN(RADIANS(User_Model_Calcs!B4846))^2))*SIN(RADIANS(User_Model_Calcs!B4846))</f>
        <v>-2235.695193006663</v>
      </c>
      <c r="L4846">
        <f t="shared" si="458"/>
        <v>-20.528291986818591</v>
      </c>
      <c r="M4846">
        <f t="shared" si="459"/>
        <v>6375.4986424496192</v>
      </c>
      <c r="N4846">
        <f>SQRT(User_Model_Calcs!M4846^2+Sat_Data!$B$3^2-2*User_Model_Calcs!M4846*Sat_Data!$B$3*COS(RADIANS(L4846))*COS(RADIANS(I4846)))</f>
        <v>36296.989875462401</v>
      </c>
      <c r="O4846">
        <f>DEGREES(ACOS(((Earth_Data!$B$1+Sat_Data!$B$2)/User_Model_Calcs!N4846)*SQRT(1-COS(RADIANS(User_Model_Calcs!I4846))^2*COS(RADIANS(User_Model_Calcs!B4846))^2)))</f>
        <v>64.923816505719131</v>
      </c>
      <c r="P4846">
        <f t="shared" si="456"/>
        <v>15.844741297326651</v>
      </c>
    </row>
    <row r="4847" spans="1:16" x14ac:dyDescent="0.25">
      <c r="A4847">
        <v>159.71600000000001</v>
      </c>
      <c r="B4847">
        <v>-19.646000000000001</v>
      </c>
      <c r="C4847">
        <v>375</v>
      </c>
      <c r="D4847">
        <f t="shared" ca="1" si="455"/>
        <v>0.75</v>
      </c>
      <c r="E4847" s="1">
        <v>0.65</v>
      </c>
      <c r="F4847">
        <v>19.899999999999999</v>
      </c>
      <c r="G4847">
        <f t="shared" ca="1" si="457"/>
        <v>42.007420362456692</v>
      </c>
      <c r="H4847">
        <f t="shared" ca="1" si="460"/>
        <v>18.230619429577473</v>
      </c>
      <c r="I4847">
        <f>User_Model_Calcs!A4847-Sat_Data!$B$5</f>
        <v>49.716000000000008</v>
      </c>
      <c r="J4847">
        <f>(Earth_Data!$B$1/SQRT(1-Earth_Data!$B$2^2*SIN(RADIANS(User_Model_Calcs!B4847))^2))*COS(RADIANS(User_Model_Calcs!B4847))</f>
        <v>6009.1286796190734</v>
      </c>
      <c r="K4847">
        <f>((Earth_Data!$B$1*(1-Earth_Data!$B$2^2))/SQRT(1-Earth_Data!$B$2^2*SIN(RADIANS(User_Model_Calcs!B4847))^2))*SIN(RADIANS(User_Model_Calcs!B4847))</f>
        <v>-2130.8311691786871</v>
      </c>
      <c r="L4847">
        <f t="shared" si="458"/>
        <v>-19.524456833674073</v>
      </c>
      <c r="M4847">
        <f t="shared" si="459"/>
        <v>6375.7406597009476</v>
      </c>
      <c r="N4847">
        <f>SQRT(User_Model_Calcs!M4847^2+Sat_Data!$B$3^2-2*User_Model_Calcs!M4847*Sat_Data!$B$3*COS(RADIANS(L4847))*COS(RADIANS(I4847)))</f>
        <v>38611.12258532425</v>
      </c>
      <c r="O4847">
        <f>DEGREES(ACOS(((Earth_Data!$B$1+Sat_Data!$B$2)/User_Model_Calcs!N4847)*SQRT(1-COS(RADIANS(User_Model_Calcs!I4847))^2*COS(RADIANS(User_Model_Calcs!B4847))^2)))</f>
        <v>29.97883347103031</v>
      </c>
      <c r="P4847">
        <f t="shared" si="456"/>
        <v>74.094378517068961</v>
      </c>
    </row>
    <row r="4848" spans="1:16" x14ac:dyDescent="0.25">
      <c r="A4848">
        <v>153.095</v>
      </c>
      <c r="B4848">
        <v>-15.638999999999999</v>
      </c>
      <c r="C4848">
        <v>400</v>
      </c>
      <c r="D4848">
        <f t="shared" ca="1" si="455"/>
        <v>0.75</v>
      </c>
      <c r="E4848" s="1">
        <v>0.65</v>
      </c>
      <c r="F4848">
        <v>19.899999999999999</v>
      </c>
      <c r="G4848">
        <f t="shared" ca="1" si="457"/>
        <v>42.007420362456692</v>
      </c>
      <c r="H4848">
        <f t="shared" ca="1" si="460"/>
        <v>21.787769848622766</v>
      </c>
      <c r="I4848">
        <f>User_Model_Calcs!A4848-Sat_Data!$B$5</f>
        <v>43.094999999999999</v>
      </c>
      <c r="J4848">
        <f>(Earth_Data!$B$1/SQRT(1-Earth_Data!$B$2^2*SIN(RADIANS(User_Model_Calcs!B4848))^2))*COS(RADIANS(User_Model_Calcs!B4848))</f>
        <v>6143.5113444056324</v>
      </c>
      <c r="K4848">
        <f>((Earth_Data!$B$1*(1-Earth_Data!$B$2^2))/SQRT(1-Earth_Data!$B$2^2*SIN(RADIANS(User_Model_Calcs!B4848))^2))*SIN(RADIANS(User_Model_Calcs!B4848))</f>
        <v>-1708.294517028608</v>
      </c>
      <c r="L4848">
        <f t="shared" si="458"/>
        <v>-15.53937929144795</v>
      </c>
      <c r="M4848">
        <f t="shared" si="459"/>
        <v>6376.5979797812797</v>
      </c>
      <c r="N4848">
        <f>SQRT(User_Model_Calcs!M4848^2+Sat_Data!$B$3^2-2*User_Model_Calcs!M4848*Sat_Data!$B$3*COS(RADIANS(L4848))*COS(RADIANS(I4848)))</f>
        <v>37949.550320264156</v>
      </c>
      <c r="O4848">
        <f>DEGREES(ACOS(((Earth_Data!$B$1+Sat_Data!$B$2)/User_Model_Calcs!N4848)*SQRT(1-COS(RADIANS(User_Model_Calcs!I4848))^2*COS(RADIANS(User_Model_Calcs!B4848))^2)))</f>
        <v>37.817684546248586</v>
      </c>
      <c r="P4848">
        <f t="shared" si="456"/>
        <v>73.926991131075084</v>
      </c>
    </row>
    <row r="4849" spans="1:16" x14ac:dyDescent="0.25">
      <c r="A4849">
        <v>156.23699999999999</v>
      </c>
      <c r="B4849">
        <v>-20.568000000000001</v>
      </c>
      <c r="C4849">
        <v>2500</v>
      </c>
      <c r="D4849">
        <f t="shared" ca="1" si="455"/>
        <v>0.75</v>
      </c>
      <c r="E4849" s="1">
        <v>0.65</v>
      </c>
      <c r="F4849">
        <v>19.899999999999999</v>
      </c>
      <c r="G4849">
        <f t="shared" ca="1" si="457"/>
        <v>42.007420362456692</v>
      </c>
      <c r="H4849">
        <f t="shared" ca="1" si="460"/>
        <v>14.969223545283789</v>
      </c>
      <c r="I4849">
        <f>User_Model_Calcs!A4849-Sat_Data!$B$5</f>
        <v>46.236999999999995</v>
      </c>
      <c r="J4849">
        <f>(Earth_Data!$B$1/SQRT(1-Earth_Data!$B$2^2*SIN(RADIANS(User_Model_Calcs!B4849))^2))*COS(RADIANS(User_Model_Calcs!B4849))</f>
        <v>5974.0397688151152</v>
      </c>
      <c r="K4849">
        <f>((Earth_Data!$B$1*(1-Earth_Data!$B$2^2))/SQRT(1-Earth_Data!$B$2^2*SIN(RADIANS(User_Model_Calcs!B4849))^2))*SIN(RADIANS(User_Model_Calcs!B4849))</f>
        <v>-2226.6797965540586</v>
      </c>
      <c r="L4849">
        <f t="shared" si="458"/>
        <v>-20.441731265658326</v>
      </c>
      <c r="M4849">
        <f t="shared" si="459"/>
        <v>6375.5199063109021</v>
      </c>
      <c r="N4849">
        <f>SQRT(User_Model_Calcs!M4849^2+Sat_Data!$B$3^2-2*User_Model_Calcs!M4849*Sat_Data!$B$3*COS(RADIANS(L4849))*COS(RADIANS(I4849)))</f>
        <v>38340.691228890282</v>
      </c>
      <c r="O4849">
        <f>DEGREES(ACOS(((Earth_Data!$B$1+Sat_Data!$B$2)/User_Model_Calcs!N4849)*SQRT(1-COS(RADIANS(User_Model_Calcs!I4849))^2*COS(RADIANS(User_Model_Calcs!B4849))^2)))</f>
        <v>33.072580253458618</v>
      </c>
      <c r="P4849">
        <f t="shared" si="456"/>
        <v>71.403592592292483</v>
      </c>
    </row>
    <row r="4850" spans="1:16" x14ac:dyDescent="0.25">
      <c r="A4850">
        <v>115.581</v>
      </c>
      <c r="B4850">
        <v>-22.544</v>
      </c>
      <c r="C4850">
        <v>625</v>
      </c>
      <c r="D4850">
        <f t="shared" ca="1" si="455"/>
        <v>3</v>
      </c>
      <c r="E4850" s="1">
        <v>0.65</v>
      </c>
      <c r="F4850">
        <v>19.899999999999999</v>
      </c>
      <c r="G4850">
        <f t="shared" ca="1" si="457"/>
        <v>54.048620189015942</v>
      </c>
      <c r="H4850">
        <f t="shared" ca="1" si="460"/>
        <v>23.094270812247572</v>
      </c>
      <c r="I4850">
        <f>User_Model_Calcs!A4850-Sat_Data!$B$5</f>
        <v>5.5810000000000031</v>
      </c>
      <c r="J4850">
        <f>(Earth_Data!$B$1/SQRT(1-Earth_Data!$B$2^2*SIN(RADIANS(User_Model_Calcs!B4850))^2))*COS(RADIANS(User_Model_Calcs!B4850))</f>
        <v>5893.6573294830205</v>
      </c>
      <c r="K4850">
        <f>((Earth_Data!$B$1*(1-Earth_Data!$B$2^2))/SQRT(1-Earth_Data!$B$2^2*SIN(RADIANS(User_Model_Calcs!B4850))^2))*SIN(RADIANS(User_Model_Calcs!B4850))</f>
        <v>-2430.1586570749942</v>
      </c>
      <c r="L4850">
        <f t="shared" si="458"/>
        <v>-22.408046827336687</v>
      </c>
      <c r="M4850">
        <f t="shared" si="459"/>
        <v>6375.0190443578658</v>
      </c>
      <c r="N4850">
        <f>SQRT(User_Model_Calcs!M4850^2+Sat_Data!$B$3^2-2*User_Model_Calcs!M4850*Sat_Data!$B$3*COS(RADIANS(L4850))*COS(RADIANS(I4850)))</f>
        <v>36384.193275240163</v>
      </c>
      <c r="O4850">
        <f>DEGREES(ACOS(((Earth_Data!$B$1+Sat_Data!$B$2)/User_Model_Calcs!N4850)*SQRT(1-COS(RADIANS(User_Model_Calcs!I4850))^2*COS(RADIANS(User_Model_Calcs!B4850))^2)))</f>
        <v>62.849563659698944</v>
      </c>
      <c r="P4850">
        <f t="shared" si="456"/>
        <v>14.298662137253364</v>
      </c>
    </row>
    <row r="4851" spans="1:16" x14ac:dyDescent="0.25">
      <c r="A4851">
        <v>108.92004634347002</v>
      </c>
      <c r="B4851">
        <v>-14.849360184100753</v>
      </c>
      <c r="C4851">
        <v>2500</v>
      </c>
      <c r="D4851">
        <f t="shared" ca="1" si="455"/>
        <v>1.2</v>
      </c>
      <c r="E4851" s="1">
        <v>0.65</v>
      </c>
      <c r="F4851">
        <v>19.899999999999999</v>
      </c>
      <c r="G4851">
        <f t="shared" ca="1" si="457"/>
        <v>46.089820015575185</v>
      </c>
      <c r="H4851">
        <f t="shared" ca="1" si="460"/>
        <v>15.384377455998852</v>
      </c>
      <c r="I4851">
        <f>User_Model_Calcs!A4851-Sat_Data!$B$5</f>
        <v>-1.0799536565299803</v>
      </c>
      <c r="J4851">
        <f>(Earth_Data!$B$1/SQRT(1-Earth_Data!$B$2^2*SIN(RADIANS(User_Model_Calcs!B4851))^2))*COS(RADIANS(User_Model_Calcs!B4851))</f>
        <v>6166.4848387241991</v>
      </c>
      <c r="K4851">
        <f>((Earth_Data!$B$1*(1-Earth_Data!$B$2^2))/SQRT(1-Earth_Data!$B$2^2*SIN(RADIANS(User_Model_Calcs!B4851))^2))*SIN(RADIANS(User_Model_Calcs!B4851))</f>
        <v>-1623.9950005851344</v>
      </c>
      <c r="L4851">
        <f t="shared" si="458"/>
        <v>-14.754301322289873</v>
      </c>
      <c r="M4851">
        <f t="shared" si="459"/>
        <v>6376.7464296568141</v>
      </c>
      <c r="N4851">
        <f>SQRT(User_Model_Calcs!M4851^2+Sat_Data!$B$3^2-2*User_Model_Calcs!M4851*Sat_Data!$B$3*COS(RADIANS(L4851))*COS(RADIANS(I4851)))</f>
        <v>36035.550603756754</v>
      </c>
      <c r="O4851">
        <f>DEGREES(ACOS(((Earth_Data!$B$1+Sat_Data!$B$2)/User_Model_Calcs!N4851)*SQRT(1-COS(RADIANS(User_Model_Calcs!I4851))^2*COS(RADIANS(User_Model_Calcs!B4851))^2)))</f>
        <v>72.505108954980216</v>
      </c>
      <c r="P4851">
        <f t="shared" si="456"/>
        <v>4.2069060856960547</v>
      </c>
    </row>
    <row r="4852" spans="1:16" x14ac:dyDescent="0.25">
      <c r="A4852">
        <v>126.61799999999999</v>
      </c>
      <c r="B4852">
        <v>-21.417999999999999</v>
      </c>
      <c r="C4852">
        <v>5000</v>
      </c>
      <c r="D4852">
        <f t="shared" ca="1" si="455"/>
        <v>3</v>
      </c>
      <c r="E4852" s="1">
        <v>0.65</v>
      </c>
      <c r="F4852">
        <v>19.899999999999999</v>
      </c>
      <c r="G4852">
        <f t="shared" ca="1" si="457"/>
        <v>54.048620189015942</v>
      </c>
      <c r="H4852">
        <f t="shared" ca="1" si="460"/>
        <v>15.597014953210024</v>
      </c>
      <c r="I4852">
        <f>User_Model_Calcs!A4852-Sat_Data!$B$5</f>
        <v>16.617999999999995</v>
      </c>
      <c r="J4852">
        <f>(Earth_Data!$B$1/SQRT(1-Earth_Data!$B$2^2*SIN(RADIANS(User_Model_Calcs!B4852))^2))*COS(RADIANS(User_Model_Calcs!B4852))</f>
        <v>5940.3249932276403</v>
      </c>
      <c r="K4852">
        <f>((Earth_Data!$B$1*(1-Earth_Data!$B$2^2))/SQRT(1-Earth_Data!$B$2^2*SIN(RADIANS(User_Model_Calcs!B4852))^2))*SIN(RADIANS(User_Model_Calcs!B4852))</f>
        <v>-2314.5418404118604</v>
      </c>
      <c r="L4852">
        <f t="shared" si="458"/>
        <v>-21.28748959328982</v>
      </c>
      <c r="M4852">
        <f t="shared" si="459"/>
        <v>6375.3090086820175</v>
      </c>
      <c r="N4852">
        <f>SQRT(User_Model_Calcs!M4852^2+Sat_Data!$B$3^2-2*User_Model_Calcs!M4852*Sat_Data!$B$3*COS(RADIANS(L4852))*COS(RADIANS(I4852)))</f>
        <v>36584.75969529109</v>
      </c>
      <c r="O4852">
        <f>DEGREES(ACOS(((Earth_Data!$B$1+Sat_Data!$B$2)/User_Model_Calcs!N4852)*SQRT(1-COS(RADIANS(User_Model_Calcs!I4852))^2*COS(RADIANS(User_Model_Calcs!B4852))^2)))</f>
        <v>58.611340272665082</v>
      </c>
      <c r="P4852">
        <f t="shared" si="456"/>
        <v>39.259337714932592</v>
      </c>
    </row>
    <row r="4853" spans="1:16" x14ac:dyDescent="0.25">
      <c r="A4853">
        <v>135.88800000000001</v>
      </c>
      <c r="B4853">
        <v>-13.417000000000002</v>
      </c>
      <c r="C4853">
        <v>375</v>
      </c>
      <c r="D4853">
        <f t="shared" ca="1" si="455"/>
        <v>1.2</v>
      </c>
      <c r="E4853" s="1">
        <v>0.65</v>
      </c>
      <c r="F4853">
        <v>19.899999999999999</v>
      </c>
      <c r="G4853">
        <f t="shared" ca="1" si="457"/>
        <v>46.089820015575185</v>
      </c>
      <c r="H4853">
        <f t="shared" ca="1" si="460"/>
        <v>16.32690956302427</v>
      </c>
      <c r="I4853">
        <f>User_Model_Calcs!A4853-Sat_Data!$B$5</f>
        <v>25.888000000000005</v>
      </c>
      <c r="J4853">
        <f>(Earth_Data!$B$1/SQRT(1-Earth_Data!$B$2^2*SIN(RADIANS(User_Model_Calcs!B4853))^2))*COS(RADIANS(User_Model_Calcs!B4853))</f>
        <v>6205.1802944776227</v>
      </c>
      <c r="K4853">
        <f>((Earth_Data!$B$1*(1-Earth_Data!$B$2^2))/SQRT(1-Earth_Data!$B$2^2*SIN(RADIANS(User_Model_Calcs!B4853))^2))*SIN(RADIANS(User_Model_Calcs!B4853))</f>
        <v>-1470.318804369688</v>
      </c>
      <c r="L4853">
        <f t="shared" si="458"/>
        <v>-13.330396341675364</v>
      </c>
      <c r="M4853">
        <f t="shared" si="459"/>
        <v>6376.9977162812684</v>
      </c>
      <c r="N4853">
        <f>SQRT(User_Model_Calcs!M4853^2+Sat_Data!$B$3^2-2*User_Model_Calcs!M4853*Sat_Data!$B$3*COS(RADIANS(L4853))*COS(RADIANS(I4853)))</f>
        <v>36711.297717719666</v>
      </c>
      <c r="O4853">
        <f>DEGREES(ACOS(((Earth_Data!$B$1+Sat_Data!$B$2)/User_Model_Calcs!N4853)*SQRT(1-COS(RADIANS(User_Model_Calcs!I4853))^2*COS(RADIANS(User_Model_Calcs!B4853))^2)))</f>
        <v>56.231852659542966</v>
      </c>
      <c r="P4853">
        <f t="shared" si="456"/>
        <v>64.446828896138143</v>
      </c>
    </row>
    <row r="4854" spans="1:16" x14ac:dyDescent="0.25">
      <c r="A4854">
        <v>140.88900000000001</v>
      </c>
      <c r="B4854">
        <v>-19.417000000000002</v>
      </c>
      <c r="C4854">
        <v>375</v>
      </c>
      <c r="D4854">
        <f t="shared" ca="1" si="455"/>
        <v>1.2</v>
      </c>
      <c r="E4854" s="1">
        <v>0.65</v>
      </c>
      <c r="F4854">
        <v>19.899999999999999</v>
      </c>
      <c r="G4854">
        <f t="shared" ca="1" si="457"/>
        <v>46.089820015575185</v>
      </c>
      <c r="H4854">
        <f t="shared" ca="1" si="460"/>
        <v>17.04162285892162</v>
      </c>
      <c r="I4854">
        <f>User_Model_Calcs!A4854-Sat_Data!$B$5</f>
        <v>30.88900000000001</v>
      </c>
      <c r="J4854">
        <f>(Earth_Data!$B$1/SQRT(1-Earth_Data!$B$2^2*SIN(RADIANS(User_Model_Calcs!B4854))^2))*COS(RADIANS(User_Model_Calcs!B4854))</f>
        <v>6017.6038027270406</v>
      </c>
      <c r="K4854">
        <f>((Earth_Data!$B$1*(1-Earth_Data!$B$2^2))/SQRT(1-Earth_Data!$B$2^2*SIN(RADIANS(User_Model_Calcs!B4854))^2))*SIN(RADIANS(User_Model_Calcs!B4854))</f>
        <v>-2106.939911740662</v>
      </c>
      <c r="L4854">
        <f t="shared" si="458"/>
        <v>-19.296650094309452</v>
      </c>
      <c r="M4854">
        <f t="shared" si="459"/>
        <v>6375.79417157429</v>
      </c>
      <c r="N4854">
        <f>SQRT(User_Model_Calcs!M4854^2+Sat_Data!$B$3^2-2*User_Model_Calcs!M4854*Sat_Data!$B$3*COS(RADIANS(L4854))*COS(RADIANS(I4854)))</f>
        <v>37188.530599909158</v>
      </c>
      <c r="O4854">
        <f>DEGREES(ACOS(((Earth_Data!$B$1+Sat_Data!$B$2)/User_Model_Calcs!N4854)*SQRT(1-COS(RADIANS(User_Model_Calcs!I4854))^2*COS(RADIANS(User_Model_Calcs!B4854))^2)))</f>
        <v>48.248569314805472</v>
      </c>
      <c r="P4854">
        <f t="shared" si="456"/>
        <v>60.938613166559335</v>
      </c>
    </row>
    <row r="4855" spans="1:16" x14ac:dyDescent="0.25">
      <c r="A4855">
        <v>120.18392676022148</v>
      </c>
      <c r="B4855">
        <v>-16.349161227862602</v>
      </c>
      <c r="C4855">
        <v>2500</v>
      </c>
      <c r="D4855">
        <f t="shared" ca="1" si="455"/>
        <v>3</v>
      </c>
      <c r="E4855" s="1">
        <v>0.65</v>
      </c>
      <c r="F4855">
        <v>19.899999999999999</v>
      </c>
      <c r="G4855">
        <f t="shared" ca="1" si="457"/>
        <v>54.048620189015942</v>
      </c>
      <c r="H4855">
        <f t="shared" ca="1" si="460"/>
        <v>21.14933824124093</v>
      </c>
      <c r="I4855">
        <f>User_Model_Calcs!A4855-Sat_Data!$B$5</f>
        <v>10.183926760221482</v>
      </c>
      <c r="J4855">
        <f>(Earth_Data!$B$1/SQRT(1-Earth_Data!$B$2^2*SIN(RADIANS(User_Model_Calcs!B4855))^2))*COS(RADIANS(User_Model_Calcs!B4855))</f>
        <v>6121.8581820455556</v>
      </c>
      <c r="K4855">
        <f>((Earth_Data!$B$1*(1-Earth_Data!$B$2^2))/SQRT(1-Earth_Data!$B$2^2*SIN(RADIANS(User_Model_Calcs!B4855))^2))*SIN(RADIANS(User_Model_Calcs!B4855))</f>
        <v>-1783.8375035407635</v>
      </c>
      <c r="L4855">
        <f t="shared" si="458"/>
        <v>-16.245501817655459</v>
      </c>
      <c r="M4855">
        <f t="shared" si="459"/>
        <v>6376.4585657021762</v>
      </c>
      <c r="N4855">
        <f>SQRT(User_Model_Calcs!M4855^2+Sat_Data!$B$3^2-2*User_Model_Calcs!M4855*Sat_Data!$B$3*COS(RADIANS(L4855))*COS(RADIANS(I4855)))</f>
        <v>36198.915446394443</v>
      </c>
      <c r="O4855">
        <f>DEGREES(ACOS(((Earth_Data!$B$1+Sat_Data!$B$2)/User_Model_Calcs!N4855)*SQRT(1-COS(RADIANS(User_Model_Calcs!I4855))^2*COS(RADIANS(User_Model_Calcs!B4855))^2)))</f>
        <v>67.49114377585822</v>
      </c>
      <c r="P4855">
        <f t="shared" si="456"/>
        <v>32.544831767742338</v>
      </c>
    </row>
    <row r="4856" spans="1:16" x14ac:dyDescent="0.25">
      <c r="A4856" s="5">
        <v>165.214</v>
      </c>
      <c r="B4856">
        <v>-22.373000000000001</v>
      </c>
      <c r="C4856">
        <v>950</v>
      </c>
      <c r="D4856">
        <f t="shared" ca="1" si="455"/>
        <v>3</v>
      </c>
      <c r="E4856" s="1">
        <v>0.65</v>
      </c>
      <c r="F4856">
        <v>19.899999999999999</v>
      </c>
      <c r="G4856">
        <f t="shared" ca="1" si="457"/>
        <v>54.048620189015942</v>
      </c>
      <c r="H4856">
        <f t="shared" ca="1" si="460"/>
        <v>19.210762618449806</v>
      </c>
      <c r="I4856">
        <f>User_Model_Calcs!A4856-Sat_Data!$B$5</f>
        <v>55.213999999999999</v>
      </c>
      <c r="J4856">
        <f>(Earth_Data!$B$1/SQRT(1-Earth_Data!$B$2^2*SIN(RADIANS(User_Model_Calcs!B4856))^2))*COS(RADIANS(User_Model_Calcs!B4856))</f>
        <v>5900.8911279990261</v>
      </c>
      <c r="K4856">
        <f>((Earth_Data!$B$1*(1-Earth_Data!$B$2^2))/SQRT(1-Earth_Data!$B$2^2*SIN(RADIANS(User_Model_Calcs!B4856))^2))*SIN(RADIANS(User_Model_Calcs!B4856))</f>
        <v>-2412.6588824620353</v>
      </c>
      <c r="L4856">
        <f t="shared" si="458"/>
        <v>-22.237860168879699</v>
      </c>
      <c r="M4856">
        <f t="shared" si="459"/>
        <v>6375.0638418466506</v>
      </c>
      <c r="N4856">
        <f>SQRT(User_Model_Calcs!M4856^2+Sat_Data!$B$3^2-2*User_Model_Calcs!M4856*Sat_Data!$B$3*COS(RADIANS(L4856))*COS(RADIANS(I4856)))</f>
        <v>39173.486864561375</v>
      </c>
      <c r="O4856">
        <f>DEGREES(ACOS(((Earth_Data!$B$1+Sat_Data!$B$2)/User_Model_Calcs!N4856)*SQRT(1-COS(RADIANS(User_Model_Calcs!I4856))^2*COS(RADIANS(User_Model_Calcs!B4856))^2)))</f>
        <v>23.883872648388088</v>
      </c>
      <c r="P4856">
        <f t="shared" si="456"/>
        <v>75.189360446734867</v>
      </c>
    </row>
    <row r="4857" spans="1:16" x14ac:dyDescent="0.25">
      <c r="A4857">
        <v>115.73530050258323</v>
      </c>
      <c r="B4857">
        <v>-12.766357335495339</v>
      </c>
      <c r="C4857">
        <v>6250</v>
      </c>
      <c r="D4857">
        <f t="shared" ca="1" si="455"/>
        <v>3</v>
      </c>
      <c r="E4857" s="1">
        <v>0.65</v>
      </c>
      <c r="F4857">
        <v>19.899999999999999</v>
      </c>
      <c r="G4857">
        <f t="shared" ca="1" si="457"/>
        <v>54.048620189015942</v>
      </c>
      <c r="H4857">
        <f t="shared" ca="1" si="460"/>
        <v>21.269893555150194</v>
      </c>
      <c r="I4857">
        <f>User_Model_Calcs!A4857-Sat_Data!$B$5</f>
        <v>5.7353005025832289</v>
      </c>
      <c r="J4857">
        <f>(Earth_Data!$B$1/SQRT(1-Earth_Data!$B$2^2*SIN(RADIANS(User_Model_Calcs!B4857))^2))*COS(RADIANS(User_Model_Calcs!B4857))</f>
        <v>6221.4847188003005</v>
      </c>
      <c r="K4857">
        <f>((Earth_Data!$B$1*(1-Earth_Data!$B$2^2))/SQRT(1-Earth_Data!$B$2^2*SIN(RADIANS(User_Model_Calcs!B4857))^2))*SIN(RADIANS(User_Model_Calcs!B4857))</f>
        <v>-1400.208605815415</v>
      </c>
      <c r="L4857">
        <f t="shared" si="458"/>
        <v>-12.683666547183247</v>
      </c>
      <c r="M4857">
        <f t="shared" si="459"/>
        <v>6377.1040642336402</v>
      </c>
      <c r="N4857">
        <f>SQRT(User_Model_Calcs!M4857^2+Sat_Data!$B$3^2-2*User_Model_Calcs!M4857*Sat_Data!$B$3*COS(RADIANS(L4857))*COS(RADIANS(I4857)))</f>
        <v>36006.406887390942</v>
      </c>
      <c r="O4857">
        <f>DEGREES(ACOS(((Earth_Data!$B$1+Sat_Data!$B$2)/User_Model_Calcs!N4857)*SQRT(1-COS(RADIANS(User_Model_Calcs!I4857))^2*COS(RADIANS(User_Model_Calcs!B4857))^2)))</f>
        <v>73.571550567077352</v>
      </c>
      <c r="P4857">
        <f t="shared" si="456"/>
        <v>24.442230499276906</v>
      </c>
    </row>
    <row r="4858" spans="1:16" x14ac:dyDescent="0.25">
      <c r="A4858">
        <v>106.2826020993916</v>
      </c>
      <c r="B4858">
        <v>-12.416992986131007</v>
      </c>
      <c r="C4858">
        <v>400</v>
      </c>
      <c r="D4858">
        <f t="shared" ca="1" si="455"/>
        <v>0.75</v>
      </c>
      <c r="E4858" s="1">
        <v>0.65</v>
      </c>
      <c r="F4858">
        <v>19.899999999999999</v>
      </c>
      <c r="G4858">
        <f t="shared" ca="1" si="457"/>
        <v>42.007420362456692</v>
      </c>
      <c r="H4858">
        <f t="shared" ca="1" si="460"/>
        <v>17.410271792978374</v>
      </c>
      <c r="I4858">
        <f>User_Model_Calcs!A4858-Sat_Data!$B$5</f>
        <v>-3.7173979006084039</v>
      </c>
      <c r="J4858">
        <f>(Earth_Data!$B$1/SQRT(1-Earth_Data!$B$2^2*SIN(RADIANS(User_Model_Calcs!B4858))^2))*COS(RADIANS(User_Model_Calcs!B4858))</f>
        <v>6229.9102804381555</v>
      </c>
      <c r="K4858">
        <f>((Earth_Data!$B$1*(1-Earth_Data!$B$2^2))/SQRT(1-Earth_Data!$B$2^2*SIN(RADIANS(User_Model_Calcs!B4858))^2))*SIN(RADIANS(User_Model_Calcs!B4858))</f>
        <v>-1362.4890696903201</v>
      </c>
      <c r="L4858">
        <f t="shared" si="458"/>
        <v>-12.336420792952785</v>
      </c>
      <c r="M4858">
        <f t="shared" si="459"/>
        <v>6377.1591298425838</v>
      </c>
      <c r="N4858">
        <f>SQRT(User_Model_Calcs!M4858^2+Sat_Data!$B$3^2-2*User_Model_Calcs!M4858*Sat_Data!$B$3*COS(RADIANS(L4858))*COS(RADIANS(I4858)))</f>
        <v>35975.416696980174</v>
      </c>
      <c r="O4858">
        <f>DEGREES(ACOS(((Earth_Data!$B$1+Sat_Data!$B$2)/User_Model_Calcs!N4858)*SQRT(1-COS(RADIANS(User_Model_Calcs!I4858))^2*COS(RADIANS(User_Model_Calcs!B4858))^2)))</f>
        <v>74.768814462758058</v>
      </c>
      <c r="P4858">
        <f t="shared" si="456"/>
        <v>16.812735657353571</v>
      </c>
    </row>
    <row r="4859" spans="1:16" x14ac:dyDescent="0.25">
      <c r="A4859">
        <v>108.29701724917689</v>
      </c>
      <c r="B4859">
        <v>-13.784498893091278</v>
      </c>
      <c r="C4859">
        <v>2500</v>
      </c>
      <c r="D4859">
        <f t="shared" ca="1" si="455"/>
        <v>3</v>
      </c>
      <c r="E4859" s="1">
        <v>0.65</v>
      </c>
      <c r="F4859">
        <v>19.899999999999999</v>
      </c>
      <c r="G4859">
        <f t="shared" ca="1" si="457"/>
        <v>54.048620189015942</v>
      </c>
      <c r="H4859">
        <f t="shared" ca="1" si="460"/>
        <v>20.24023743229067</v>
      </c>
      <c r="I4859">
        <f>User_Model_Calcs!A4859-Sat_Data!$B$5</f>
        <v>-1.7029827508231108</v>
      </c>
      <c r="J4859">
        <f>(Earth_Data!$B$1/SQRT(1-Earth_Data!$B$2^2*SIN(RADIANS(User_Model_Calcs!B4859))^2))*COS(RADIANS(User_Model_Calcs!B4859))</f>
        <v>6195.6192644356015</v>
      </c>
      <c r="K4859">
        <f>((Earth_Data!$B$1*(1-Earth_Data!$B$2^2))/SQRT(1-Earth_Data!$B$2^2*SIN(RADIANS(User_Model_Calcs!B4859))^2))*SIN(RADIANS(User_Model_Calcs!B4859))</f>
        <v>-1509.8371013623632</v>
      </c>
      <c r="L4859">
        <f t="shared" si="458"/>
        <v>-13.695704586656623</v>
      </c>
      <c r="M4859">
        <f t="shared" si="459"/>
        <v>6376.9354820709805</v>
      </c>
      <c r="N4859">
        <f>SQRT(User_Model_Calcs!M4859^2+Sat_Data!$B$3^2-2*User_Model_Calcs!M4859*Sat_Data!$B$3*COS(RADIANS(L4859))*COS(RADIANS(I4859)))</f>
        <v>36003.40064024477</v>
      </c>
      <c r="O4859">
        <f>DEGREES(ACOS(((Earth_Data!$B$1+Sat_Data!$B$2)/User_Model_Calcs!N4859)*SQRT(1-COS(RADIANS(User_Model_Calcs!I4859))^2*COS(RADIANS(User_Model_Calcs!B4859))^2)))</f>
        <v>73.675190963869625</v>
      </c>
      <c r="P4859">
        <f t="shared" si="456"/>
        <v>7.112603048509694</v>
      </c>
    </row>
    <row r="4860" spans="1:16" x14ac:dyDescent="0.25">
      <c r="A4860">
        <v>143.48024893340053</v>
      </c>
      <c r="B4860">
        <v>-18.2</v>
      </c>
      <c r="C4860">
        <v>2500</v>
      </c>
      <c r="D4860">
        <f t="shared" ca="1" si="455"/>
        <v>3</v>
      </c>
      <c r="E4860" s="1">
        <v>0.65</v>
      </c>
      <c r="F4860">
        <v>19.899999999999999</v>
      </c>
      <c r="G4860">
        <f t="shared" ca="1" si="457"/>
        <v>54.048620189015942</v>
      </c>
      <c r="H4860">
        <f t="shared" ca="1" si="460"/>
        <v>16.394255759325933</v>
      </c>
      <c r="I4860">
        <f>User_Model_Calcs!A4860-Sat_Data!$B$5</f>
        <v>33.480248933400532</v>
      </c>
      <c r="J4860">
        <f>(Earth_Data!$B$1/SQRT(1-Earth_Data!$B$2^2*SIN(RADIANS(User_Model_Calcs!B4860))^2))*COS(RADIANS(User_Model_Calcs!B4860))</f>
        <v>6061.0342051038187</v>
      </c>
      <c r="K4860">
        <f>((Earth_Data!$B$1*(1-Earth_Data!$B$2^2))/SQRT(1-Earth_Data!$B$2^2*SIN(RADIANS(User_Model_Calcs!B4860))^2))*SIN(RADIANS(User_Model_Calcs!B4860))</f>
        <v>-1979.4260508757725</v>
      </c>
      <c r="L4860">
        <f t="shared" si="458"/>
        <v>-18.086117734773531</v>
      </c>
      <c r="M4860">
        <f t="shared" si="459"/>
        <v>6376.0695672431411</v>
      </c>
      <c r="N4860">
        <f>SQRT(User_Model_Calcs!M4860^2+Sat_Data!$B$3^2-2*User_Model_Calcs!M4860*Sat_Data!$B$3*COS(RADIANS(L4860))*COS(RADIANS(I4860)))</f>
        <v>37311.64517531063</v>
      </c>
      <c r="O4860">
        <f>DEGREES(ACOS(((Earth_Data!$B$1+Sat_Data!$B$2)/User_Model_Calcs!N4860)*SQRT(1-COS(RADIANS(User_Model_Calcs!I4860))^2*COS(RADIANS(User_Model_Calcs!B4860))^2)))</f>
        <v>46.416621552346761</v>
      </c>
      <c r="P4860">
        <f t="shared" si="456"/>
        <v>64.72143524287786</v>
      </c>
    </row>
    <row r="4861" spans="1:16" x14ac:dyDescent="0.25">
      <c r="A4861">
        <v>114.80470611660341</v>
      </c>
      <c r="B4861">
        <v>-15.412951704548814</v>
      </c>
      <c r="C4861">
        <v>950</v>
      </c>
      <c r="D4861">
        <f t="shared" ca="1" si="455"/>
        <v>1.2</v>
      </c>
      <c r="E4861" s="1">
        <v>0.65</v>
      </c>
      <c r="F4861">
        <v>19.899999999999999</v>
      </c>
      <c r="G4861">
        <f t="shared" ca="1" si="457"/>
        <v>46.089820015575185</v>
      </c>
      <c r="H4861">
        <f t="shared" ca="1" si="460"/>
        <v>15.280413094185009</v>
      </c>
      <c r="I4861">
        <f>User_Model_Calcs!A4861-Sat_Data!$B$5</f>
        <v>4.8047061166034126</v>
      </c>
      <c r="J4861">
        <f>(Earth_Data!$B$1/SQRT(1-Earth_Data!$B$2^2*SIN(RADIANS(User_Model_Calcs!B4861))^2))*COS(RADIANS(User_Model_Calcs!B4861))</f>
        <v>6150.2067353734246</v>
      </c>
      <c r="K4861">
        <f>((Earth_Data!$B$1*(1-Earth_Data!$B$2^2))/SQRT(1-Earth_Data!$B$2^2*SIN(RADIANS(User_Model_Calcs!B4861))^2))*SIN(RADIANS(User_Model_Calcs!B4861))</f>
        <v>-1684.194151989341</v>
      </c>
      <c r="L4861">
        <f t="shared" si="458"/>
        <v>-15.314629389494121</v>
      </c>
      <c r="M4861">
        <f t="shared" si="459"/>
        <v>6376.6411871319624</v>
      </c>
      <c r="N4861">
        <f>SQRT(User_Model_Calcs!M4861^2+Sat_Data!$B$3^2-2*User_Model_Calcs!M4861*Sat_Data!$B$3*COS(RADIANS(L4861))*COS(RADIANS(I4861)))</f>
        <v>36078.558676775086</v>
      </c>
      <c r="O4861">
        <f>DEGREES(ACOS(((Earth_Data!$B$1+Sat_Data!$B$2)/User_Model_Calcs!N4861)*SQRT(1-COS(RADIANS(User_Model_Calcs!I4861))^2*COS(RADIANS(User_Model_Calcs!B4861))^2)))</f>
        <v>71.05728435586802</v>
      </c>
      <c r="P4861">
        <f t="shared" si="456"/>
        <v>17.550346863334298</v>
      </c>
    </row>
    <row r="4862" spans="1:16" x14ac:dyDescent="0.25">
      <c r="A4862">
        <v>112.32</v>
      </c>
      <c r="B4862">
        <v>-21.001999999999999</v>
      </c>
      <c r="C4862">
        <v>950</v>
      </c>
      <c r="D4862">
        <f t="shared" ca="1" si="455"/>
        <v>3</v>
      </c>
      <c r="E4862" s="1">
        <v>0.65</v>
      </c>
      <c r="F4862">
        <v>19.899999999999999</v>
      </c>
      <c r="G4862">
        <f t="shared" ca="1" si="457"/>
        <v>54.048620189015942</v>
      </c>
      <c r="H4862">
        <f t="shared" ca="1" si="460"/>
        <v>22.000177662794339</v>
      </c>
      <c r="I4862">
        <f>User_Model_Calcs!A4862-Sat_Data!$B$5</f>
        <v>2.3199999999999932</v>
      </c>
      <c r="J4862">
        <f>(Earth_Data!$B$1/SQRT(1-Earth_Data!$B$2^2*SIN(RADIANS(User_Model_Calcs!B4862))^2))*COS(RADIANS(User_Model_Calcs!B4862))</f>
        <v>5956.9886782372632</v>
      </c>
      <c r="K4862">
        <f>((Earth_Data!$B$1*(1-Earth_Data!$B$2^2))/SQRT(1-Earth_Data!$B$2^2*SIN(RADIANS(User_Model_Calcs!B4862))^2))*SIN(RADIANS(User_Model_Calcs!B4862))</f>
        <v>-2271.6025293364255</v>
      </c>
      <c r="L4862">
        <f t="shared" si="458"/>
        <v>-20.873551498192324</v>
      </c>
      <c r="M4862">
        <f t="shared" si="459"/>
        <v>6375.4130975125508</v>
      </c>
      <c r="N4862">
        <f>SQRT(User_Model_Calcs!M4862^2+Sat_Data!$B$3^2-2*User_Model_Calcs!M4862*Sat_Data!$B$3*COS(RADIANS(L4862))*COS(RADIANS(I4862)))</f>
        <v>36284.014968910087</v>
      </c>
      <c r="O4862">
        <f>DEGREES(ACOS(((Earth_Data!$B$1+Sat_Data!$B$2)/User_Model_Calcs!N4862)*SQRT(1-COS(RADIANS(User_Model_Calcs!I4862))^2*COS(RADIANS(User_Model_Calcs!B4862))^2)))</f>
        <v>65.241702468564938</v>
      </c>
      <c r="P4862">
        <f t="shared" si="456"/>
        <v>6.4493673012145649</v>
      </c>
    </row>
    <row r="4863" spans="1:16" x14ac:dyDescent="0.25">
      <c r="A4863">
        <v>134.21700000000001</v>
      </c>
      <c r="B4863">
        <v>-13.89</v>
      </c>
      <c r="C4863">
        <v>375</v>
      </c>
      <c r="D4863">
        <f t="shared" ca="1" si="455"/>
        <v>1.2</v>
      </c>
      <c r="E4863" s="1">
        <v>0.65</v>
      </c>
      <c r="F4863">
        <v>19.899999999999999</v>
      </c>
      <c r="G4863">
        <f t="shared" ca="1" si="457"/>
        <v>46.089820015575185</v>
      </c>
      <c r="H4863">
        <f t="shared" ca="1" si="460"/>
        <v>18.151450815561791</v>
      </c>
      <c r="I4863">
        <f>User_Model_Calcs!A4863-Sat_Data!$B$5</f>
        <v>24.217000000000013</v>
      </c>
      <c r="J4863">
        <f>(Earth_Data!$B$1/SQRT(1-Earth_Data!$B$2^2*SIN(RADIANS(User_Model_Calcs!B4863))^2))*COS(RADIANS(User_Model_Calcs!B4863))</f>
        <v>6192.8276340991724</v>
      </c>
      <c r="K4863">
        <f>((Earth_Data!$B$1*(1-Earth_Data!$B$2^2))/SQRT(1-Earth_Data!$B$2^2*SIN(RADIANS(User_Model_Calcs!B4863))^2))*SIN(RADIANS(User_Model_Calcs!B4863))</f>
        <v>-1521.1707708394965</v>
      </c>
      <c r="L4863">
        <f t="shared" si="458"/>
        <v>-13.80057946495905</v>
      </c>
      <c r="M4863">
        <f t="shared" si="459"/>
        <v>6376.9173289073442</v>
      </c>
      <c r="N4863">
        <f>SQRT(User_Model_Calcs!M4863^2+Sat_Data!$B$3^2-2*User_Model_Calcs!M4863*Sat_Data!$B$3*COS(RADIANS(L4863))*COS(RADIANS(I4863)))</f>
        <v>36636.134728471399</v>
      </c>
      <c r="O4863">
        <f>DEGREES(ACOS(((Earth_Data!$B$1+Sat_Data!$B$2)/User_Model_Calcs!N4863)*SQRT(1-COS(RADIANS(User_Model_Calcs!I4863))^2*COS(RADIANS(User_Model_Calcs!B4863))^2)))</f>
        <v>57.647887948572183</v>
      </c>
      <c r="P4863">
        <f t="shared" si="456"/>
        <v>61.909774843888812</v>
      </c>
    </row>
    <row r="4864" spans="1:16" x14ac:dyDescent="0.25">
      <c r="A4864">
        <v>149.54</v>
      </c>
      <c r="B4864">
        <v>-25.841999999999999</v>
      </c>
      <c r="C4864">
        <v>950</v>
      </c>
      <c r="D4864">
        <f t="shared" ca="1" si="455"/>
        <v>0.75</v>
      </c>
      <c r="E4864" s="1">
        <v>0.65</v>
      </c>
      <c r="F4864">
        <v>19.899999999999999</v>
      </c>
      <c r="G4864">
        <f t="shared" ca="1" si="457"/>
        <v>42.007420362456692</v>
      </c>
      <c r="H4864">
        <f t="shared" ca="1" si="460"/>
        <v>22.661389295015582</v>
      </c>
      <c r="I4864">
        <f>User_Model_Calcs!A4864-Sat_Data!$B$5</f>
        <v>39.539999999999992</v>
      </c>
      <c r="J4864">
        <f>(Earth_Data!$B$1/SQRT(1-Earth_Data!$B$2^2*SIN(RADIANS(User_Model_Calcs!B4864))^2))*COS(RADIANS(User_Model_Calcs!B4864))</f>
        <v>5743.9769644183489</v>
      </c>
      <c r="K4864">
        <f>((Earth_Data!$B$1*(1-Earth_Data!$B$2^2))/SQRT(1-Earth_Data!$B$2^2*SIN(RADIANS(User_Model_Calcs!B4864))^2))*SIN(RADIANS(User_Model_Calcs!B4864))</f>
        <v>-2763.3195811024225</v>
      </c>
      <c r="L4864">
        <f t="shared" si="458"/>
        <v>-25.691334625496804</v>
      </c>
      <c r="M4864">
        <f t="shared" si="459"/>
        <v>6374.1043665030065</v>
      </c>
      <c r="N4864">
        <f>SQRT(User_Model_Calcs!M4864^2+Sat_Data!$B$3^2-2*User_Model_Calcs!M4864*Sat_Data!$B$3*COS(RADIANS(L4864))*COS(RADIANS(I4864)))</f>
        <v>38011.83781036576</v>
      </c>
      <c r="O4864">
        <f>DEGREES(ACOS(((Earth_Data!$B$1+Sat_Data!$B$2)/User_Model_Calcs!N4864)*SQRT(1-COS(RADIANS(User_Model_Calcs!I4864))^2*COS(RADIANS(User_Model_Calcs!B4864))^2)))</f>
        <v>37.007495361105285</v>
      </c>
      <c r="P4864">
        <f t="shared" si="456"/>
        <v>62.1647582800205</v>
      </c>
    </row>
    <row r="4865" spans="1:16" x14ac:dyDescent="0.25">
      <c r="A4865">
        <v>148.33699999999999</v>
      </c>
      <c r="B4865">
        <v>-14.818999999999999</v>
      </c>
      <c r="C4865">
        <v>950</v>
      </c>
      <c r="D4865">
        <f t="shared" ca="1" si="455"/>
        <v>0.75</v>
      </c>
      <c r="E4865" s="1">
        <v>0.65</v>
      </c>
      <c r="F4865">
        <v>19.899999999999999</v>
      </c>
      <c r="G4865">
        <f t="shared" ca="1" si="457"/>
        <v>42.007420362456692</v>
      </c>
      <c r="H4865">
        <f t="shared" ca="1" si="460"/>
        <v>16.604518478773691</v>
      </c>
      <c r="I4865">
        <f>User_Model_Calcs!A4865-Sat_Data!$B$5</f>
        <v>38.336999999999989</v>
      </c>
      <c r="J4865">
        <f>(Earth_Data!$B$1/SQRT(1-Earth_Data!$B$2^2*SIN(RADIANS(User_Model_Calcs!B4865))^2))*COS(RADIANS(User_Model_Calcs!B4865))</f>
        <v>6167.3448866647432</v>
      </c>
      <c r="K4865">
        <f>((Earth_Data!$B$1*(1-Earth_Data!$B$2^2))/SQRT(1-Earth_Data!$B$2^2*SIN(RADIANS(User_Model_Calcs!B4865))^2))*SIN(RADIANS(User_Model_Calcs!B4865))</f>
        <v>-1620.7476948461078</v>
      </c>
      <c r="L4865">
        <f t="shared" si="458"/>
        <v>-14.724117984059527</v>
      </c>
      <c r="M4865">
        <f t="shared" si="459"/>
        <v>6376.7519977978391</v>
      </c>
      <c r="N4865">
        <f>SQRT(User_Model_Calcs!M4865^2+Sat_Data!$B$3^2-2*User_Model_Calcs!M4865*Sat_Data!$B$3*COS(RADIANS(L4865))*COS(RADIANS(I4865)))</f>
        <v>37557.132059774463</v>
      </c>
      <c r="O4865">
        <f>DEGREES(ACOS(((Earth_Data!$B$1+Sat_Data!$B$2)/User_Model_Calcs!N4865)*SQRT(1-COS(RADIANS(User_Model_Calcs!I4865))^2*COS(RADIANS(User_Model_Calcs!B4865))^2)))</f>
        <v>42.954890475656512</v>
      </c>
      <c r="P4865">
        <f t="shared" si="456"/>
        <v>72.077405274992699</v>
      </c>
    </row>
    <row r="4866" spans="1:16" x14ac:dyDescent="0.25">
      <c r="A4866">
        <v>144.33000000000001</v>
      </c>
      <c r="B4866">
        <v>-9.7029999999999994</v>
      </c>
      <c r="C4866">
        <v>2500</v>
      </c>
      <c r="D4866">
        <f t="shared" ref="D4866:D4929" ca="1" si="461">CHOOSE(RANDBETWEEN(1,3),0.75,1.2,3)</f>
        <v>3</v>
      </c>
      <c r="E4866" s="1">
        <v>0.65</v>
      </c>
      <c r="F4866">
        <v>19.899999999999999</v>
      </c>
      <c r="G4866">
        <f t="shared" ca="1" si="457"/>
        <v>54.048620189015942</v>
      </c>
      <c r="H4866">
        <f t="shared" ca="1" si="460"/>
        <v>14.404062355379146</v>
      </c>
      <c r="I4866">
        <f>User_Model_Calcs!A4866-Sat_Data!$B$5</f>
        <v>34.330000000000013</v>
      </c>
      <c r="J4866">
        <f>(Earth_Data!$B$1/SQRT(1-Earth_Data!$B$2^2*SIN(RADIANS(User_Model_Calcs!B4866))^2))*COS(RADIANS(User_Model_Calcs!B4866))</f>
        <v>6287.4963057648001</v>
      </c>
      <c r="K4866">
        <f>((Earth_Data!$B$1*(1-Earth_Data!$B$2^2))/SQRT(1-Earth_Data!$B$2^2*SIN(RADIANS(User_Model_Calcs!B4866))^2))*SIN(RADIANS(User_Model_Calcs!B4866))</f>
        <v>-1067.8831220014806</v>
      </c>
      <c r="L4866">
        <f t="shared" si="458"/>
        <v>-9.6392658880758439</v>
      </c>
      <c r="M4866">
        <f t="shared" si="459"/>
        <v>6377.5374681189951</v>
      </c>
      <c r="N4866">
        <f>SQRT(User_Model_Calcs!M4866^2+Sat_Data!$B$3^2-2*User_Model_Calcs!M4866*Sat_Data!$B$3*COS(RADIANS(L4866))*COS(RADIANS(I4866)))</f>
        <v>37156.90404322774</v>
      </c>
      <c r="O4866">
        <f>DEGREES(ACOS(((Earth_Data!$B$1+Sat_Data!$B$2)/User_Model_Calcs!N4866)*SQRT(1-COS(RADIANS(User_Model_Calcs!I4866))^2*COS(RADIANS(User_Model_Calcs!B4866))^2)))</f>
        <v>48.764301013350831</v>
      </c>
      <c r="P4866">
        <f t="shared" ref="P4866:P4929" si="462">DEGREES(ASIN(SIN(RADIANS(ABS(I4866)))/(SIN(ACOS(COS(RADIANS(I4866))*COS(RADIANS(B4866)))))))</f>
        <v>76.136762100408745</v>
      </c>
    </row>
    <row r="4867" spans="1:16" x14ac:dyDescent="0.25">
      <c r="A4867">
        <v>109.18615191867839</v>
      </c>
      <c r="B4867">
        <v>-15.851355261358592</v>
      </c>
      <c r="C4867">
        <v>6250</v>
      </c>
      <c r="D4867">
        <f t="shared" ca="1" si="461"/>
        <v>0.75</v>
      </c>
      <c r="E4867" s="1">
        <v>0.65</v>
      </c>
      <c r="F4867">
        <v>19.899999999999999</v>
      </c>
      <c r="G4867">
        <f t="shared" ref="G4867:G4930" ca="1" si="463">20.4+20*LOG(F4867)+20*LOG(D4867)+10*LOG(E4867)</f>
        <v>42.007420362456692</v>
      </c>
      <c r="H4867">
        <f t="shared" ca="1" si="460"/>
        <v>21.116075665834547</v>
      </c>
      <c r="I4867">
        <f>User_Model_Calcs!A4867-Sat_Data!$B$5</f>
        <v>-0.81384808132160913</v>
      </c>
      <c r="J4867">
        <f>(Earth_Data!$B$1/SQRT(1-Earth_Data!$B$2^2*SIN(RADIANS(User_Model_Calcs!B4867))^2))*COS(RADIANS(User_Model_Calcs!B4867))</f>
        <v>6137.1348322618778</v>
      </c>
      <c r="K4867">
        <f>((Earth_Data!$B$1*(1-Earth_Data!$B$2^2))/SQRT(1-Earth_Data!$B$2^2*SIN(RADIANS(User_Model_Calcs!B4867))^2))*SIN(RADIANS(User_Model_Calcs!B4867))</f>
        <v>-1730.9112093317906</v>
      </c>
      <c r="L4867">
        <f t="shared" ref="L4867:L4930" si="464">DEGREES(ATAN((K4867/J4867)))</f>
        <v>-15.750520410734925</v>
      </c>
      <c r="M4867">
        <f t="shared" ref="M4867:M4930" si="465">SQRT(J4867^2+K4867^2)</f>
        <v>6376.5568737330705</v>
      </c>
      <c r="N4867">
        <f>SQRT(User_Model_Calcs!M4867^2+Sat_Data!$B$3^2-2*User_Model_Calcs!M4867*Sat_Data!$B$3*COS(RADIANS(L4867))*COS(RADIANS(I4867)))</f>
        <v>36069.285599928742</v>
      </c>
      <c r="O4867">
        <f>DEGREES(ACOS(((Earth_Data!$B$1+Sat_Data!$B$2)/User_Model_Calcs!N4867)*SQRT(1-COS(RADIANS(User_Model_Calcs!I4867))^2*COS(RADIANS(User_Model_Calcs!B4867))^2)))</f>
        <v>71.355430129509799</v>
      </c>
      <c r="P4867">
        <f t="shared" si="462"/>
        <v>2.9770905171071744</v>
      </c>
    </row>
    <row r="4868" spans="1:16" x14ac:dyDescent="0.25">
      <c r="A4868">
        <v>116.85881700122179</v>
      </c>
      <c r="B4868">
        <v>-14.375475393851179</v>
      </c>
      <c r="C4868">
        <v>400</v>
      </c>
      <c r="D4868">
        <f t="shared" ca="1" si="461"/>
        <v>1.2</v>
      </c>
      <c r="E4868" s="1">
        <v>0.65</v>
      </c>
      <c r="F4868">
        <v>19.899999999999999</v>
      </c>
      <c r="G4868">
        <f t="shared" ca="1" si="463"/>
        <v>46.089820015575185</v>
      </c>
      <c r="H4868">
        <f t="shared" ca="1" si="460"/>
        <v>16.608046020880408</v>
      </c>
      <c r="I4868">
        <f>User_Model_Calcs!A4868-Sat_Data!$B$5</f>
        <v>6.8588170012217944</v>
      </c>
      <c r="J4868">
        <f>(Earth_Data!$B$1/SQRT(1-Earth_Data!$B$2^2*SIN(RADIANS(User_Model_Calcs!B4868))^2))*COS(RADIANS(User_Model_Calcs!B4868))</f>
        <v>6179.7125503131138</v>
      </c>
      <c r="K4868">
        <f>((Earth_Data!$B$1*(1-Earth_Data!$B$2^2))/SQRT(1-Earth_Data!$B$2^2*SIN(RADIANS(User_Model_Calcs!B4868))^2))*SIN(RADIANS(User_Model_Calcs!B4868))</f>
        <v>-1573.2581216823289</v>
      </c>
      <c r="L4868">
        <f t="shared" si="464"/>
        <v>-14.283188817763646</v>
      </c>
      <c r="M4868">
        <f t="shared" si="465"/>
        <v>6376.8321541292607</v>
      </c>
      <c r="N4868">
        <f>SQRT(User_Model_Calcs!M4868^2+Sat_Data!$B$3^2-2*User_Model_Calcs!M4868*Sat_Data!$B$3*COS(RADIANS(L4868))*COS(RADIANS(I4868)))</f>
        <v>36070.536735332433</v>
      </c>
      <c r="O4868">
        <f>DEGREES(ACOS(((Earth_Data!$B$1+Sat_Data!$B$2)/User_Model_Calcs!N4868)*SQRT(1-COS(RADIANS(User_Model_Calcs!I4868))^2*COS(RADIANS(User_Model_Calcs!B4868))^2)))</f>
        <v>71.32641922664709</v>
      </c>
      <c r="P4868">
        <f t="shared" si="462"/>
        <v>25.849194571872154</v>
      </c>
    </row>
    <row r="4869" spans="1:16" x14ac:dyDescent="0.25">
      <c r="A4869">
        <v>109.71000966111404</v>
      </c>
      <c r="B4869">
        <v>-11.571499094051234</v>
      </c>
      <c r="C4869">
        <v>950</v>
      </c>
      <c r="D4869">
        <f t="shared" ca="1" si="461"/>
        <v>1.2</v>
      </c>
      <c r="E4869" s="1">
        <v>0.65</v>
      </c>
      <c r="F4869">
        <v>19.899999999999999</v>
      </c>
      <c r="G4869">
        <f t="shared" ca="1" si="463"/>
        <v>46.089820015575185</v>
      </c>
      <c r="H4869">
        <f t="shared" ca="1" si="460"/>
        <v>20.310610734093608</v>
      </c>
      <c r="I4869">
        <f>User_Model_Calcs!A4869-Sat_Data!$B$5</f>
        <v>-0.28999033888595704</v>
      </c>
      <c r="J4869">
        <f>(Earth_Data!$B$1/SQRT(1-Earth_Data!$B$2^2*SIN(RADIANS(User_Model_Calcs!B4869))^2))*COS(RADIANS(User_Model_Calcs!B4869))</f>
        <v>6249.3470034503898</v>
      </c>
      <c r="K4869">
        <f>((Earth_Data!$B$1*(1-Earth_Data!$B$2^2))/SQRT(1-Earth_Data!$B$2^2*SIN(RADIANS(User_Model_Calcs!B4869))^2))*SIN(RADIANS(User_Model_Calcs!B4869))</f>
        <v>-1271.0013340123078</v>
      </c>
      <c r="L4869">
        <f t="shared" si="464"/>
        <v>-11.496102617937304</v>
      </c>
      <c r="M4869">
        <f t="shared" si="465"/>
        <v>6377.2864417866185</v>
      </c>
      <c r="N4869">
        <f>SQRT(User_Model_Calcs!M4869^2+Sat_Data!$B$3^2-2*User_Model_Calcs!M4869*Sat_Data!$B$3*COS(RADIANS(L4869))*COS(RADIANS(I4869)))</f>
        <v>35937.369829998184</v>
      </c>
      <c r="O4869">
        <f>DEGREES(ACOS(((Earth_Data!$B$1+Sat_Data!$B$2)/User_Model_Calcs!N4869)*SQRT(1-COS(RADIANS(User_Model_Calcs!I4869))^2*COS(RADIANS(User_Model_Calcs!B4869))^2)))</f>
        <v>76.383718432552115</v>
      </c>
      <c r="P4869">
        <f t="shared" si="462"/>
        <v>1.4453880940656381</v>
      </c>
    </row>
    <row r="4870" spans="1:16" x14ac:dyDescent="0.25">
      <c r="A4870">
        <v>158.71</v>
      </c>
      <c r="B4870">
        <v>-8.6329999999999991</v>
      </c>
      <c r="C4870">
        <v>375</v>
      </c>
      <c r="D4870">
        <f t="shared" ca="1" si="461"/>
        <v>0.75</v>
      </c>
      <c r="E4870" s="1">
        <v>0.65</v>
      </c>
      <c r="F4870">
        <v>19.899999999999999</v>
      </c>
      <c r="G4870">
        <f t="shared" ca="1" si="463"/>
        <v>42.007420362456692</v>
      </c>
      <c r="H4870">
        <f t="shared" ca="1" si="460"/>
        <v>23.778538361038219</v>
      </c>
      <c r="I4870">
        <f>User_Model_Calcs!A4870-Sat_Data!$B$5</f>
        <v>48.710000000000008</v>
      </c>
      <c r="J4870">
        <f>(Earth_Data!$B$1/SQRT(1-Earth_Data!$B$2^2*SIN(RADIANS(User_Model_Calcs!B4870))^2))*COS(RADIANS(User_Model_Calcs!B4870))</f>
        <v>6306.3518872204759</v>
      </c>
      <c r="K4870">
        <f>((Earth_Data!$B$1*(1-Earth_Data!$B$2^2))/SQRT(1-Earth_Data!$B$2^2*SIN(RADIANS(User_Model_Calcs!B4870))^2))*SIN(RADIANS(User_Model_Calcs!B4870))</f>
        <v>-951.05191220936126</v>
      </c>
      <c r="L4870">
        <f t="shared" si="464"/>
        <v>-8.5760684598446311</v>
      </c>
      <c r="M4870">
        <f t="shared" si="465"/>
        <v>6377.6621002657657</v>
      </c>
      <c r="N4870">
        <f>SQRT(User_Model_Calcs!M4870^2+Sat_Data!$B$3^2-2*User_Model_Calcs!M4870*Sat_Data!$B$3*COS(RADIANS(L4870))*COS(RADIANS(I4870)))</f>
        <v>38308.845079348634</v>
      </c>
      <c r="O4870">
        <f>DEGREES(ACOS(((Earth_Data!$B$1+Sat_Data!$B$2)/User_Model_Calcs!N4870)*SQRT(1-COS(RADIANS(User_Model_Calcs!I4870))^2*COS(RADIANS(User_Model_Calcs!B4870))^2)))</f>
        <v>33.472498375069648</v>
      </c>
      <c r="P4870">
        <f t="shared" si="462"/>
        <v>82.49034806107548</v>
      </c>
    </row>
    <row r="4871" spans="1:16" x14ac:dyDescent="0.25">
      <c r="A4871">
        <v>105.03024491190733</v>
      </c>
      <c r="B4871">
        <v>-24.559981503633814</v>
      </c>
      <c r="C4871">
        <v>6250</v>
      </c>
      <c r="D4871">
        <f t="shared" ca="1" si="461"/>
        <v>0.75</v>
      </c>
      <c r="E4871" s="1">
        <v>0.65</v>
      </c>
      <c r="F4871">
        <v>19.899999999999999</v>
      </c>
      <c r="G4871">
        <f t="shared" ca="1" si="463"/>
        <v>42.007420362456692</v>
      </c>
      <c r="H4871">
        <f t="shared" ca="1" si="460"/>
        <v>15.993093145402486</v>
      </c>
      <c r="I4871">
        <f>User_Model_Calcs!A4871-Sat_Data!$B$5</f>
        <v>-4.9697550880926684</v>
      </c>
      <c r="J4871">
        <f>(Earth_Data!$B$1/SQRT(1-Earth_Data!$B$2^2*SIN(RADIANS(User_Model_Calcs!B4871))^2))*COS(RADIANS(User_Model_Calcs!B4871))</f>
        <v>5804.4457910022702</v>
      </c>
      <c r="K4871">
        <f>((Earth_Data!$B$1*(1-Earth_Data!$B$2^2))/SQRT(1-Earth_Data!$B$2^2*SIN(RADIANS(User_Model_Calcs!B4871))^2))*SIN(RADIANS(User_Model_Calcs!B4871))</f>
        <v>-2634.8226588195212</v>
      </c>
      <c r="L4871">
        <f t="shared" si="464"/>
        <v>-24.414809833818481</v>
      </c>
      <c r="M4871">
        <f t="shared" si="465"/>
        <v>6374.4710670072645</v>
      </c>
      <c r="N4871">
        <f>SQRT(User_Model_Calcs!M4871^2+Sat_Data!$B$3^2-2*User_Model_Calcs!M4871*Sat_Data!$B$3*COS(RADIANS(L4871))*COS(RADIANS(I4871)))</f>
        <v>36480.266129920754</v>
      </c>
      <c r="O4871">
        <f>DEGREES(ACOS(((Earth_Data!$B$1+Sat_Data!$B$2)/User_Model_Calcs!N4871)*SQRT(1-COS(RADIANS(User_Model_Calcs!I4871))^2*COS(RADIANS(User_Model_Calcs!B4871))^2)))</f>
        <v>60.727646376508964</v>
      </c>
      <c r="P4871">
        <f t="shared" si="462"/>
        <v>11.816361206536426</v>
      </c>
    </row>
    <row r="4872" spans="1:16" x14ac:dyDescent="0.25">
      <c r="A4872">
        <v>112.78389427340235</v>
      </c>
      <c r="B4872">
        <v>-17.16181936613475</v>
      </c>
      <c r="C4872">
        <v>950</v>
      </c>
      <c r="D4872">
        <f t="shared" ca="1" si="461"/>
        <v>3</v>
      </c>
      <c r="E4872" s="1">
        <v>0.65</v>
      </c>
      <c r="F4872">
        <v>19.899999999999999</v>
      </c>
      <c r="G4872">
        <f t="shared" ca="1" si="463"/>
        <v>54.048620189015942</v>
      </c>
      <c r="H4872">
        <f t="shared" ca="1" si="460"/>
        <v>23.252797074096449</v>
      </c>
      <c r="I4872">
        <f>User_Model_Calcs!A4872-Sat_Data!$B$5</f>
        <v>2.7838942734023533</v>
      </c>
      <c r="J4872">
        <f>(Earth_Data!$B$1/SQRT(1-Earth_Data!$B$2^2*SIN(RADIANS(User_Model_Calcs!B4872))^2))*COS(RADIANS(User_Model_Calcs!B4872))</f>
        <v>6095.9314459373345</v>
      </c>
      <c r="K4872">
        <f>((Earth_Data!$B$1*(1-Earth_Data!$B$2^2))/SQRT(1-Earth_Data!$B$2^2*SIN(RADIANS(User_Model_Calcs!B4872))^2))*SIN(RADIANS(User_Model_Calcs!B4872))</f>
        <v>-1869.9526847520804</v>
      </c>
      <c r="L4872">
        <f t="shared" si="464"/>
        <v>-17.05361598588809</v>
      </c>
      <c r="M4872">
        <f t="shared" si="465"/>
        <v>6376.292279748408</v>
      </c>
      <c r="N4872">
        <f>SQRT(User_Model_Calcs!M4872^2+Sat_Data!$B$3^2-2*User_Model_Calcs!M4872*Sat_Data!$B$3*COS(RADIANS(L4872))*COS(RADIANS(I4872)))</f>
        <v>36125.047669494663</v>
      </c>
      <c r="O4872">
        <f>DEGREES(ACOS(((Earth_Data!$B$1+Sat_Data!$B$2)/User_Model_Calcs!N4872)*SQRT(1-COS(RADIANS(User_Model_Calcs!I4872))^2*COS(RADIANS(User_Model_Calcs!B4872))^2)))</f>
        <v>69.59631655777045</v>
      </c>
      <c r="P4872">
        <f t="shared" si="462"/>
        <v>9.3579693331055509</v>
      </c>
    </row>
    <row r="4873" spans="1:16" x14ac:dyDescent="0.25">
      <c r="A4873">
        <v>106.09375341885659</v>
      </c>
      <c r="B4873">
        <v>-18.843156153014949</v>
      </c>
      <c r="C4873">
        <v>400</v>
      </c>
      <c r="D4873">
        <f t="shared" ca="1" si="461"/>
        <v>1.2</v>
      </c>
      <c r="E4873" s="1">
        <v>0.65</v>
      </c>
      <c r="F4873">
        <v>19.899999999999999</v>
      </c>
      <c r="G4873">
        <f t="shared" ca="1" si="463"/>
        <v>46.089820015575185</v>
      </c>
      <c r="H4873">
        <f t="shared" ca="1" si="460"/>
        <v>22.585664454871647</v>
      </c>
      <c r="I4873">
        <f>User_Model_Calcs!A4873-Sat_Data!$B$5</f>
        <v>-3.9062465811434066</v>
      </c>
      <c r="J4873">
        <f>(Earth_Data!$B$1/SQRT(1-Earth_Data!$B$2^2*SIN(RADIANS(User_Model_Calcs!B4873))^2))*COS(RADIANS(User_Model_Calcs!B4873))</f>
        <v>6038.4203968518386</v>
      </c>
      <c r="K4873">
        <f>((Earth_Data!$B$1*(1-Earth_Data!$B$2^2))/SQRT(1-Earth_Data!$B$2^2*SIN(RADIANS(User_Model_Calcs!B4873))^2))*SIN(RADIANS(User_Model_Calcs!B4873))</f>
        <v>-2046.9270919834266</v>
      </c>
      <c r="L4873">
        <f t="shared" si="464"/>
        <v>-18.725829747654675</v>
      </c>
      <c r="M4873">
        <f t="shared" si="465"/>
        <v>6375.9259256214737</v>
      </c>
      <c r="N4873">
        <f>SQRT(User_Model_Calcs!M4873^2+Sat_Data!$B$3^2-2*User_Model_Calcs!M4873*Sat_Data!$B$3*COS(RADIANS(L4873))*COS(RADIANS(I4873)))</f>
        <v>36200.006819987117</v>
      </c>
      <c r="O4873">
        <f>DEGREES(ACOS(((Earth_Data!$B$1+Sat_Data!$B$2)/User_Model_Calcs!N4873)*SQRT(1-COS(RADIANS(User_Model_Calcs!I4873))^2*COS(RADIANS(User_Model_Calcs!B4873))^2)))</f>
        <v>67.442336931675513</v>
      </c>
      <c r="P4873">
        <f t="shared" si="462"/>
        <v>11.937433905171821</v>
      </c>
    </row>
    <row r="4874" spans="1:16" x14ac:dyDescent="0.25">
      <c r="A4874">
        <v>148.18899999999999</v>
      </c>
      <c r="B4874">
        <v>-14.437000000000001</v>
      </c>
      <c r="C4874">
        <v>950</v>
      </c>
      <c r="D4874">
        <f t="shared" ca="1" si="461"/>
        <v>1.2</v>
      </c>
      <c r="E4874" s="1">
        <v>0.65</v>
      </c>
      <c r="F4874">
        <v>19.899999999999999</v>
      </c>
      <c r="G4874">
        <f t="shared" ca="1" si="463"/>
        <v>46.089820015575185</v>
      </c>
      <c r="H4874">
        <f t="shared" ca="1" si="460"/>
        <v>18.943057667336959</v>
      </c>
      <c r="I4874">
        <f>User_Model_Calcs!A4874-Sat_Data!$B$5</f>
        <v>38.188999999999993</v>
      </c>
      <c r="J4874">
        <f>(Earth_Data!$B$1/SQRT(1-Earth_Data!$B$2^2*SIN(RADIANS(User_Model_Calcs!B4874))^2))*COS(RADIANS(User_Model_Calcs!B4874))</f>
        <v>6178.0189329142704</v>
      </c>
      <c r="K4874">
        <f>((Earth_Data!$B$1*(1-Earth_Data!$B$2^2))/SQRT(1-Earth_Data!$B$2^2*SIN(RADIANS(User_Model_Calcs!B4874))^2))*SIN(RADIANS(User_Model_Calcs!B4874))</f>
        <v>-1579.8513459305166</v>
      </c>
      <c r="L4874">
        <f t="shared" si="464"/>
        <v>-14.344352067264145</v>
      </c>
      <c r="M4874">
        <f t="shared" si="465"/>
        <v>6376.8211681593866</v>
      </c>
      <c r="N4874">
        <f>SQRT(User_Model_Calcs!M4874^2+Sat_Data!$B$3^2-2*User_Model_Calcs!M4874*Sat_Data!$B$3*COS(RADIANS(L4874))*COS(RADIANS(I4874)))</f>
        <v>37536.643900692296</v>
      </c>
      <c r="O4874">
        <f>DEGREES(ACOS(((Earth_Data!$B$1+Sat_Data!$B$2)/User_Model_Calcs!N4874)*SQRT(1-COS(RADIANS(User_Model_Calcs!I4874))^2*COS(RADIANS(User_Model_Calcs!B4874))^2)))</f>
        <v>43.237237315955163</v>
      </c>
      <c r="P4874">
        <f t="shared" si="462"/>
        <v>72.414068933852349</v>
      </c>
    </row>
    <row r="4875" spans="1:16" x14ac:dyDescent="0.25">
      <c r="A4875">
        <v>139.036</v>
      </c>
      <c r="B4875">
        <v>-25.402999999999999</v>
      </c>
      <c r="C4875">
        <v>5000</v>
      </c>
      <c r="D4875">
        <f t="shared" ca="1" si="461"/>
        <v>3</v>
      </c>
      <c r="E4875" s="1">
        <v>0.65</v>
      </c>
      <c r="F4875">
        <v>19.899999999999999</v>
      </c>
      <c r="G4875">
        <f t="shared" ca="1" si="463"/>
        <v>54.048620189015942</v>
      </c>
      <c r="H4875">
        <f t="shared" ca="1" si="460"/>
        <v>20.848445184400539</v>
      </c>
      <c r="I4875">
        <f>User_Model_Calcs!A4875-Sat_Data!$B$5</f>
        <v>29.036000000000001</v>
      </c>
      <c r="J4875">
        <f>(Earth_Data!$B$1/SQRT(1-Earth_Data!$B$2^2*SIN(RADIANS(User_Model_Calcs!B4875))^2))*COS(RADIANS(User_Model_Calcs!B4875))</f>
        <v>5765.0079454104043</v>
      </c>
      <c r="K4875">
        <f>((Earth_Data!$B$1*(1-Earth_Data!$B$2^2))/SQRT(1-Earth_Data!$B$2^2*SIN(RADIANS(User_Model_Calcs!B4875))^2))*SIN(RADIANS(User_Model_Calcs!B4875))</f>
        <v>-2719.4687421089075</v>
      </c>
      <c r="L4875">
        <f t="shared" si="464"/>
        <v>-25.254182618961341</v>
      </c>
      <c r="M4875">
        <f t="shared" si="465"/>
        <v>6374.2314713189144</v>
      </c>
      <c r="N4875">
        <f>SQRT(User_Model_Calcs!M4875^2+Sat_Data!$B$3^2-2*User_Model_Calcs!M4875*Sat_Data!$B$3*COS(RADIANS(L4875))*COS(RADIANS(I4875)))</f>
        <v>37328.200185688082</v>
      </c>
      <c r="O4875">
        <f>DEGREES(ACOS(((Earth_Data!$B$1+Sat_Data!$B$2)/User_Model_Calcs!N4875)*SQRT(1-COS(RADIANS(User_Model_Calcs!I4875))^2*COS(RADIANS(User_Model_Calcs!B4875))^2)))</f>
        <v>46.143366519050048</v>
      </c>
      <c r="P4875">
        <f t="shared" si="462"/>
        <v>52.304609899909927</v>
      </c>
    </row>
    <row r="4876" spans="1:16" x14ac:dyDescent="0.25">
      <c r="A4876">
        <v>135.435</v>
      </c>
      <c r="B4876">
        <v>-20.329000000000001</v>
      </c>
      <c r="C4876">
        <v>375</v>
      </c>
      <c r="D4876">
        <f t="shared" ca="1" si="461"/>
        <v>0.75</v>
      </c>
      <c r="E4876" s="1">
        <v>0.65</v>
      </c>
      <c r="F4876">
        <v>19.899999999999999</v>
      </c>
      <c r="G4876">
        <f t="shared" ca="1" si="463"/>
        <v>42.007420362456692</v>
      </c>
      <c r="H4876">
        <f t="shared" ca="1" si="460"/>
        <v>15.567503691631659</v>
      </c>
      <c r="I4876">
        <f>User_Model_Calcs!A4876-Sat_Data!$B$5</f>
        <v>25.435000000000002</v>
      </c>
      <c r="J4876">
        <f>(Earth_Data!$B$1/SQRT(1-Earth_Data!$B$2^2*SIN(RADIANS(User_Model_Calcs!B4876))^2))*COS(RADIANS(User_Model_Calcs!B4876))</f>
        <v>5983.2838586122634</v>
      </c>
      <c r="K4876">
        <f>((Earth_Data!$B$1*(1-Earth_Data!$B$2^2))/SQRT(1-Earth_Data!$B$2^2*SIN(RADIANS(User_Model_Calcs!B4876))^2))*SIN(RADIANS(User_Model_Calcs!B4876))</f>
        <v>-2201.8874444685853</v>
      </c>
      <c r="L4876">
        <f t="shared" si="464"/>
        <v>-20.203943956355634</v>
      </c>
      <c r="M4876">
        <f t="shared" si="465"/>
        <v>6375.5779385745454</v>
      </c>
      <c r="N4876">
        <f>SQRT(User_Model_Calcs!M4876^2+Sat_Data!$B$3^2-2*User_Model_Calcs!M4876*Sat_Data!$B$3*COS(RADIANS(L4876))*COS(RADIANS(I4876)))</f>
        <v>36916.230823968588</v>
      </c>
      <c r="O4876">
        <f>DEGREES(ACOS(((Earth_Data!$B$1+Sat_Data!$B$2)/User_Model_Calcs!N4876)*SQRT(1-COS(RADIANS(User_Model_Calcs!I4876))^2*COS(RADIANS(User_Model_Calcs!B4876))^2)))</f>
        <v>52.592227969971468</v>
      </c>
      <c r="P4876">
        <f t="shared" si="462"/>
        <v>53.85215404009579</v>
      </c>
    </row>
    <row r="4877" spans="1:16" x14ac:dyDescent="0.25">
      <c r="A4877">
        <v>144.214</v>
      </c>
      <c r="B4877">
        <v>-18.233000000000001</v>
      </c>
      <c r="C4877">
        <v>6250</v>
      </c>
      <c r="D4877">
        <f t="shared" ca="1" si="461"/>
        <v>0.75</v>
      </c>
      <c r="E4877" s="1">
        <v>0.65</v>
      </c>
      <c r="F4877">
        <v>19.899999999999999</v>
      </c>
      <c r="G4877">
        <f t="shared" ca="1" si="463"/>
        <v>42.007420362456692</v>
      </c>
      <c r="H4877">
        <f t="shared" ca="1" si="460"/>
        <v>17.326740999015524</v>
      </c>
      <c r="I4877">
        <f>User_Model_Calcs!A4877-Sat_Data!$B$5</f>
        <v>34.213999999999999</v>
      </c>
      <c r="J4877">
        <f>(Earth_Data!$B$1/SQRT(1-Earth_Data!$B$2^2*SIN(RADIANS(User_Model_Calcs!B4877))^2))*COS(RADIANS(User_Model_Calcs!B4877))</f>
        <v>6059.8923913803274</v>
      </c>
      <c r="K4877">
        <f>((Earth_Data!$B$1*(1-Earth_Data!$B$2^2))/SQRT(1-Earth_Data!$B$2^2*SIN(RADIANS(User_Model_Calcs!B4877))^2))*SIN(RADIANS(User_Model_Calcs!B4877))</f>
        <v>-1982.8955293288277</v>
      </c>
      <c r="L4877">
        <f t="shared" si="464"/>
        <v>-18.118939617257155</v>
      </c>
      <c r="M4877">
        <f t="shared" si="465"/>
        <v>6376.0623017142352</v>
      </c>
      <c r="N4877">
        <f>SQRT(User_Model_Calcs!M4877^2+Sat_Data!$B$3^2-2*User_Model_Calcs!M4877*Sat_Data!$B$3*COS(RADIANS(L4877))*COS(RADIANS(I4877)))</f>
        <v>37361.532421692042</v>
      </c>
      <c r="O4877">
        <f>DEGREES(ACOS(((Earth_Data!$B$1+Sat_Data!$B$2)/User_Model_Calcs!N4877)*SQRT(1-COS(RADIANS(User_Model_Calcs!I4877))^2*COS(RADIANS(User_Model_Calcs!B4877))^2)))</f>
        <v>45.691495516754706</v>
      </c>
      <c r="P4877">
        <f t="shared" si="462"/>
        <v>65.290476635695029</v>
      </c>
    </row>
    <row r="4878" spans="1:16" x14ac:dyDescent="0.25">
      <c r="A4878">
        <v>109.63</v>
      </c>
      <c r="B4878">
        <v>-18.192</v>
      </c>
      <c r="C4878">
        <v>2500</v>
      </c>
      <c r="D4878">
        <f t="shared" ca="1" si="461"/>
        <v>1.2</v>
      </c>
      <c r="E4878" s="1">
        <v>0.65</v>
      </c>
      <c r="F4878">
        <v>19.899999999999999</v>
      </c>
      <c r="G4878">
        <f t="shared" ca="1" si="463"/>
        <v>46.089820015575185</v>
      </c>
      <c r="H4878">
        <f t="shared" ca="1" si="460"/>
        <v>14.432085878013265</v>
      </c>
      <c r="I4878">
        <f>User_Model_Calcs!A4878-Sat_Data!$B$5</f>
        <v>-0.37000000000000455</v>
      </c>
      <c r="J4878">
        <f>(Earth_Data!$B$1/SQRT(1-Earth_Data!$B$2^2*SIN(RADIANS(User_Model_Calcs!B4878))^2))*COS(RADIANS(User_Model_Calcs!B4878))</f>
        <v>6061.3107068921909</v>
      </c>
      <c r="K4878">
        <f>((Earth_Data!$B$1*(1-Earth_Data!$B$2^2))/SQRT(1-Earth_Data!$B$2^2*SIN(RADIANS(User_Model_Calcs!B4878))^2))*SIN(RADIANS(User_Model_Calcs!B4878))</f>
        <v>-1978.5848679902306</v>
      </c>
      <c r="L4878">
        <f t="shared" si="464"/>
        <v>-18.07816093735947</v>
      </c>
      <c r="M4878">
        <f t="shared" si="465"/>
        <v>6376.071326869378</v>
      </c>
      <c r="N4878">
        <f>SQRT(User_Model_Calcs!M4878^2+Sat_Data!$B$3^2-2*User_Model_Calcs!M4878*Sat_Data!$B$3*COS(RADIANS(L4878))*COS(RADIANS(I4878)))</f>
        <v>36157.153356150178</v>
      </c>
      <c r="O4878">
        <f>DEGREES(ACOS(((Earth_Data!$B$1+Sat_Data!$B$2)/User_Model_Calcs!N4878)*SQRT(1-COS(RADIANS(User_Model_Calcs!I4878))^2*COS(RADIANS(User_Model_Calcs!B4878))^2)))</f>
        <v>68.645306629575856</v>
      </c>
      <c r="P4878">
        <f t="shared" si="462"/>
        <v>1.1849765923781965</v>
      </c>
    </row>
    <row r="4879" spans="1:16" x14ac:dyDescent="0.25">
      <c r="A4879">
        <v>120.47627528876053</v>
      </c>
      <c r="B4879">
        <v>-19.710425478846631</v>
      </c>
      <c r="C4879">
        <v>950</v>
      </c>
      <c r="D4879">
        <f t="shared" ca="1" si="461"/>
        <v>1.2</v>
      </c>
      <c r="E4879" s="1">
        <v>0.65</v>
      </c>
      <c r="F4879">
        <v>19.899999999999999</v>
      </c>
      <c r="G4879">
        <f t="shared" ca="1" si="463"/>
        <v>46.089820015575185</v>
      </c>
      <c r="H4879">
        <f t="shared" ca="1" si="460"/>
        <v>16.178973798322868</v>
      </c>
      <c r="I4879">
        <f>User_Model_Calcs!A4879-Sat_Data!$B$5</f>
        <v>10.476275288760533</v>
      </c>
      <c r="J4879">
        <f>(Earth_Data!$B$1/SQRT(1-Earth_Data!$B$2^2*SIN(RADIANS(User_Model_Calcs!B4879))^2))*COS(RADIANS(User_Model_Calcs!B4879))</f>
        <v>6006.727095961015</v>
      </c>
      <c r="K4879">
        <f>((Earth_Data!$B$1*(1-Earth_Data!$B$2^2))/SQRT(1-Earth_Data!$B$2^2*SIN(RADIANS(User_Model_Calcs!B4879))^2))*SIN(RADIANS(User_Model_Calcs!B4879))</f>
        <v>-2137.5465773434121</v>
      </c>
      <c r="L4879">
        <f t="shared" si="464"/>
        <v>-19.588547993422171</v>
      </c>
      <c r="M4879">
        <f t="shared" si="465"/>
        <v>6375.7255097490497</v>
      </c>
      <c r="N4879">
        <f>SQRT(User_Model_Calcs!M4879^2+Sat_Data!$B$3^2-2*User_Model_Calcs!M4879*Sat_Data!$B$3*COS(RADIANS(L4879))*COS(RADIANS(I4879)))</f>
        <v>36336.915684667416</v>
      </c>
      <c r="O4879">
        <f>DEGREES(ACOS(((Earth_Data!$B$1+Sat_Data!$B$2)/User_Model_Calcs!N4879)*SQRT(1-COS(RADIANS(User_Model_Calcs!I4879))^2*COS(RADIANS(User_Model_Calcs!B4879))^2)))</f>
        <v>63.968028621439629</v>
      </c>
      <c r="P4879">
        <f t="shared" si="462"/>
        <v>28.734329030841348</v>
      </c>
    </row>
    <row r="4880" spans="1:16" x14ac:dyDescent="0.25">
      <c r="A4880" s="5">
        <v>154.01</v>
      </c>
      <c r="B4880">
        <v>-10.024000000000001</v>
      </c>
      <c r="C4880">
        <v>950</v>
      </c>
      <c r="D4880">
        <f t="shared" ca="1" si="461"/>
        <v>0.75</v>
      </c>
      <c r="E4880" s="1">
        <v>0.65</v>
      </c>
      <c r="F4880">
        <v>19.899999999999999</v>
      </c>
      <c r="G4880">
        <f t="shared" ca="1" si="463"/>
        <v>42.007420362456692</v>
      </c>
      <c r="H4880">
        <f t="shared" ca="1" si="460"/>
        <v>15.526265480261079</v>
      </c>
      <c r="I4880">
        <f>User_Model_Calcs!A4880-Sat_Data!$B$5</f>
        <v>44.009999999999991</v>
      </c>
      <c r="J4880">
        <f>(Earth_Data!$B$1/SQRT(1-Earth_Data!$B$2^2*SIN(RADIANS(User_Model_Calcs!B4880))^2))*COS(RADIANS(User_Model_Calcs!B4880))</f>
        <v>6281.4142847778339</v>
      </c>
      <c r="K4880">
        <f>((Earth_Data!$B$1*(1-Earth_Data!$B$2^2))/SQRT(1-Earth_Data!$B$2^2*SIN(RADIANS(User_Model_Calcs!B4880))^2))*SIN(RADIANS(User_Model_Calcs!B4880))</f>
        <v>-1102.8630841651236</v>
      </c>
      <c r="L4880">
        <f t="shared" si="464"/>
        <v>-9.9582418631731695</v>
      </c>
      <c r="M4880">
        <f t="shared" si="465"/>
        <v>6377.4973460931551</v>
      </c>
      <c r="N4880">
        <f>SQRT(User_Model_Calcs!M4880^2+Sat_Data!$B$3^2-2*User_Model_Calcs!M4880*Sat_Data!$B$3*COS(RADIANS(L4880))*COS(RADIANS(I4880)))</f>
        <v>37914.594666593839</v>
      </c>
      <c r="O4880">
        <f>DEGREES(ACOS(((Earth_Data!$B$1+Sat_Data!$B$2)/User_Model_Calcs!N4880)*SQRT(1-COS(RADIANS(User_Model_Calcs!I4880))^2*COS(RADIANS(User_Model_Calcs!B4880))^2)))</f>
        <v>38.270172169480674</v>
      </c>
      <c r="P4880">
        <f t="shared" si="462"/>
        <v>79.785916933497191</v>
      </c>
    </row>
    <row r="4881" spans="1:16" x14ac:dyDescent="0.25">
      <c r="A4881">
        <v>115.36496169876717</v>
      </c>
      <c r="B4881">
        <v>-7.280770231186537</v>
      </c>
      <c r="C4881">
        <v>6250</v>
      </c>
      <c r="D4881">
        <f t="shared" ca="1" si="461"/>
        <v>1.2</v>
      </c>
      <c r="E4881" s="1">
        <v>0.65</v>
      </c>
      <c r="F4881">
        <v>19.899999999999999</v>
      </c>
      <c r="G4881">
        <f t="shared" ca="1" si="463"/>
        <v>46.089820015575185</v>
      </c>
      <c r="H4881">
        <f t="shared" ca="1" si="460"/>
        <v>14.58052957757805</v>
      </c>
      <c r="I4881">
        <f>User_Model_Calcs!A4881-Sat_Data!$B$5</f>
        <v>5.3649616987671749</v>
      </c>
      <c r="J4881">
        <f>(Earth_Data!$B$1/SQRT(1-Earth_Data!$B$2^2*SIN(RADIANS(User_Model_Calcs!B4881))^2))*COS(RADIANS(User_Model_Calcs!B4881))</f>
        <v>6327.0534161791857</v>
      </c>
      <c r="K4881">
        <f>((Earth_Data!$B$1*(1-Earth_Data!$B$2^2))/SQRT(1-Earth_Data!$B$2^2*SIN(RADIANS(User_Model_Calcs!B4881))^2))*SIN(RADIANS(User_Model_Calcs!B4881))</f>
        <v>-802.94442846539482</v>
      </c>
      <c r="L4881">
        <f t="shared" si="464"/>
        <v>-7.2325468630893646</v>
      </c>
      <c r="M4881">
        <f t="shared" si="465"/>
        <v>6377.7993607817671</v>
      </c>
      <c r="N4881">
        <f>SQRT(User_Model_Calcs!M4881^2+Sat_Data!$B$3^2-2*User_Model_Calcs!M4881*Sat_Data!$B$3*COS(RADIANS(L4881))*COS(RADIANS(I4881)))</f>
        <v>35878.667751379071</v>
      </c>
      <c r="O4881">
        <f>DEGREES(ACOS(((Earth_Data!$B$1+Sat_Data!$B$2)/User_Model_Calcs!N4881)*SQRT(1-COS(RADIANS(User_Model_Calcs!I4881))^2*COS(RADIANS(User_Model_Calcs!B4881))^2)))</f>
        <v>79.364782330120718</v>
      </c>
      <c r="P4881">
        <f t="shared" si="462"/>
        <v>36.539227822818738</v>
      </c>
    </row>
    <row r="4882" spans="1:16" x14ac:dyDescent="0.25">
      <c r="A4882">
        <v>117.057</v>
      </c>
      <c r="B4882">
        <v>-11.946999999999999</v>
      </c>
      <c r="C4882">
        <v>2500</v>
      </c>
      <c r="D4882">
        <f t="shared" ca="1" si="461"/>
        <v>1.2</v>
      </c>
      <c r="E4882" s="1">
        <v>0.65</v>
      </c>
      <c r="F4882">
        <v>19.899999999999999</v>
      </c>
      <c r="G4882">
        <f t="shared" ca="1" si="463"/>
        <v>46.089820015575185</v>
      </c>
      <c r="H4882">
        <f t="shared" ca="1" si="460"/>
        <v>18.703694696836038</v>
      </c>
      <c r="I4882">
        <f>User_Model_Calcs!A4882-Sat_Data!$B$5</f>
        <v>7.0570000000000022</v>
      </c>
      <c r="J4882">
        <f>(Earth_Data!$B$1/SQRT(1-Earth_Data!$B$2^2*SIN(RADIANS(User_Model_Calcs!B4882))^2))*COS(RADIANS(User_Model_Calcs!B4882))</f>
        <v>6240.8815656829802</v>
      </c>
      <c r="K4882">
        <f>((Earth_Data!$B$1*(1-Earth_Data!$B$2^2))/SQRT(1-Earth_Data!$B$2^2*SIN(RADIANS(User_Model_Calcs!B4882))^2))*SIN(RADIANS(User_Model_Calcs!B4882))</f>
        <v>-1311.6675637347271</v>
      </c>
      <c r="L4882">
        <f t="shared" si="464"/>
        <v>-11.869296584991289</v>
      </c>
      <c r="M4882">
        <f t="shared" si="465"/>
        <v>6377.2309441195121</v>
      </c>
      <c r="N4882">
        <f>SQRT(User_Model_Calcs!M4882^2+Sat_Data!$B$3^2-2*User_Model_Calcs!M4882*Sat_Data!$B$3*COS(RADIANS(L4882))*COS(RADIANS(I4882)))</f>
        <v>36002.609151311583</v>
      </c>
      <c r="O4882">
        <f>DEGREES(ACOS(((Earth_Data!$B$1+Sat_Data!$B$2)/User_Model_Calcs!N4882)*SQRT(1-COS(RADIANS(User_Model_Calcs!I4882))^2*COS(RADIANS(User_Model_Calcs!B4882))^2)))</f>
        <v>73.719620906716216</v>
      </c>
      <c r="P4882">
        <f t="shared" si="462"/>
        <v>30.880332791658777</v>
      </c>
    </row>
    <row r="4883" spans="1:16" x14ac:dyDescent="0.25">
      <c r="A4883">
        <v>110.3344175390977</v>
      </c>
      <c r="B4883">
        <v>-20.695223214474368</v>
      </c>
      <c r="C4883">
        <v>6250</v>
      </c>
      <c r="D4883">
        <f t="shared" ca="1" si="461"/>
        <v>0.75</v>
      </c>
      <c r="E4883" s="1">
        <v>0.65</v>
      </c>
      <c r="F4883">
        <v>19.899999999999999</v>
      </c>
      <c r="G4883">
        <f t="shared" ca="1" si="463"/>
        <v>42.007420362456692</v>
      </c>
      <c r="H4883">
        <f t="shared" ca="1" si="460"/>
        <v>19.783740354886987</v>
      </c>
      <c r="I4883">
        <f>User_Model_Calcs!A4883-Sat_Data!$B$5</f>
        <v>0.3344175390977</v>
      </c>
      <c r="J4883">
        <f>(Earth_Data!$B$1/SQRT(1-Earth_Data!$B$2^2*SIN(RADIANS(User_Model_Calcs!B4883))^2))*COS(RADIANS(User_Model_Calcs!B4883))</f>
        <v>5969.076744523245</v>
      </c>
      <c r="K4883">
        <f>((Earth_Data!$B$1*(1-Earth_Data!$B$2^2))/SQRT(1-Earth_Data!$B$2^2*SIN(RADIANS(User_Model_Calcs!B4883))^2))*SIN(RADIANS(User_Model_Calcs!B4883))</f>
        <v>-2239.8616214806257</v>
      </c>
      <c r="L4883">
        <f t="shared" si="464"/>
        <v>-20.568312498764325</v>
      </c>
      <c r="M4883">
        <f t="shared" si="465"/>
        <v>6375.4887863904241</v>
      </c>
      <c r="N4883">
        <f>SQRT(User_Model_Calcs!M4883^2+Sat_Data!$B$3^2-2*User_Model_Calcs!M4883*Sat_Data!$B$3*COS(RADIANS(L4883))*COS(RADIANS(I4883)))</f>
        <v>36264.420002562307</v>
      </c>
      <c r="O4883">
        <f>DEGREES(ACOS(((Earth_Data!$B$1+Sat_Data!$B$2)/User_Model_Calcs!N4883)*SQRT(1-COS(RADIANS(User_Model_Calcs!I4883))^2*COS(RADIANS(User_Model_Calcs!B4883))^2)))</f>
        <v>65.736185341548435</v>
      </c>
      <c r="P4883">
        <f t="shared" si="462"/>
        <v>0.94621932742916137</v>
      </c>
    </row>
    <row r="4884" spans="1:16" x14ac:dyDescent="0.25">
      <c r="A4884">
        <v>99.938000000000002</v>
      </c>
      <c r="B4884">
        <v>-9.9220000000000006</v>
      </c>
      <c r="C4884">
        <v>400</v>
      </c>
      <c r="D4884">
        <f t="shared" ca="1" si="461"/>
        <v>1.2</v>
      </c>
      <c r="E4884" s="1">
        <v>0.65</v>
      </c>
      <c r="F4884">
        <v>19.899999999999999</v>
      </c>
      <c r="G4884">
        <f t="shared" ca="1" si="463"/>
        <v>46.089820015575185</v>
      </c>
      <c r="H4884">
        <f t="shared" ca="1" si="460"/>
        <v>22.406391401903036</v>
      </c>
      <c r="I4884">
        <f>User_Model_Calcs!A4884-Sat_Data!$B$5</f>
        <v>-10.061999999999998</v>
      </c>
      <c r="J4884">
        <f>(Earth_Data!$B$1/SQRT(1-Earth_Data!$B$2^2*SIN(RADIANS(User_Model_Calcs!B4884))^2))*COS(RADIANS(User_Model_Calcs!B4884))</f>
        <v>6283.3681434433993</v>
      </c>
      <c r="K4884">
        <f>((Earth_Data!$B$1*(1-Earth_Data!$B$2^2))/SQRT(1-Earth_Data!$B$2^2*SIN(RADIANS(User_Model_Calcs!B4884))^2))*SIN(RADIANS(User_Model_Calcs!B4884))</f>
        <v>-1091.7515845588839</v>
      </c>
      <c r="L4884">
        <f t="shared" si="464"/>
        <v>-9.8568841367827797</v>
      </c>
      <c r="M4884">
        <f t="shared" si="465"/>
        <v>6377.5102311502551</v>
      </c>
      <c r="N4884">
        <f>SQRT(User_Model_Calcs!M4884^2+Sat_Data!$B$3^2-2*User_Model_Calcs!M4884*Sat_Data!$B$3*COS(RADIANS(L4884))*COS(RADIANS(I4884)))</f>
        <v>36010.712713677363</v>
      </c>
      <c r="O4884">
        <f>DEGREES(ACOS(((Earth_Data!$B$1+Sat_Data!$B$2)/User_Model_Calcs!N4884)*SQRT(1-COS(RADIANS(User_Model_Calcs!I4884))^2*COS(RADIANS(User_Model_Calcs!B4884))^2)))</f>
        <v>73.432327149962774</v>
      </c>
      <c r="P4884">
        <f t="shared" si="462"/>
        <v>45.84124890464237</v>
      </c>
    </row>
    <row r="4885" spans="1:16" x14ac:dyDescent="0.25">
      <c r="A4885">
        <v>153.78700000000001</v>
      </c>
      <c r="B4885">
        <v>-20.916</v>
      </c>
      <c r="C4885">
        <v>2500</v>
      </c>
      <c r="D4885">
        <f t="shared" ca="1" si="461"/>
        <v>0.75</v>
      </c>
      <c r="E4885" s="1">
        <v>0.65</v>
      </c>
      <c r="F4885">
        <v>19.899999999999999</v>
      </c>
      <c r="G4885">
        <f t="shared" ca="1" si="463"/>
        <v>42.007420362456692</v>
      </c>
      <c r="H4885">
        <f t="shared" ca="1" si="460"/>
        <v>17.364251994781505</v>
      </c>
      <c r="I4885">
        <f>User_Model_Calcs!A4885-Sat_Data!$B$5</f>
        <v>43.787000000000006</v>
      </c>
      <c r="J4885">
        <f>(Earth_Data!$B$1/SQRT(1-Earth_Data!$B$2^2*SIN(RADIANS(User_Model_Calcs!B4885))^2))*COS(RADIANS(User_Model_Calcs!B4885))</f>
        <v>5960.3945602441781</v>
      </c>
      <c r="K4885">
        <f>((Earth_Data!$B$1*(1-Earth_Data!$B$2^2))/SQRT(1-Earth_Data!$B$2^2*SIN(RADIANS(User_Model_Calcs!B4885))^2))*SIN(RADIANS(User_Model_Calcs!B4885))</f>
        <v>-2262.7108907362717</v>
      </c>
      <c r="L4885">
        <f t="shared" si="464"/>
        <v>-20.787981124946768</v>
      </c>
      <c r="M4885">
        <f t="shared" si="465"/>
        <v>6375.4344078537051</v>
      </c>
      <c r="N4885">
        <f>SQRT(User_Model_Calcs!M4885^2+Sat_Data!$B$3^2-2*User_Model_Calcs!M4885*Sat_Data!$B$3*COS(RADIANS(L4885))*COS(RADIANS(I4885)))</f>
        <v>38152.375109400869</v>
      </c>
      <c r="O4885">
        <f>DEGREES(ACOS(((Earth_Data!$B$1+Sat_Data!$B$2)/User_Model_Calcs!N4885)*SQRT(1-COS(RADIANS(User_Model_Calcs!I4885))^2*COS(RADIANS(User_Model_Calcs!B4885))^2)))</f>
        <v>35.307658299009276</v>
      </c>
      <c r="P4885">
        <f t="shared" si="462"/>
        <v>69.572450540874414</v>
      </c>
    </row>
    <row r="4886" spans="1:16" x14ac:dyDescent="0.25">
      <c r="A4886">
        <v>126.23275591678379</v>
      </c>
      <c r="B4886">
        <v>-21.84</v>
      </c>
      <c r="C4886">
        <v>2500</v>
      </c>
      <c r="D4886">
        <f t="shared" ca="1" si="461"/>
        <v>1.2</v>
      </c>
      <c r="E4886" s="1">
        <v>0.65</v>
      </c>
      <c r="F4886">
        <v>19.899999999999999</v>
      </c>
      <c r="G4886">
        <f t="shared" ca="1" si="463"/>
        <v>46.089820015575185</v>
      </c>
      <c r="H4886">
        <f t="shared" ca="1" si="460"/>
        <v>23.590825481081019</v>
      </c>
      <c r="I4886">
        <f>User_Model_Calcs!A4886-Sat_Data!$B$5</f>
        <v>16.232755916783788</v>
      </c>
      <c r="J4886">
        <f>(Earth_Data!$B$1/SQRT(1-Earth_Data!$B$2^2*SIN(RADIANS(User_Model_Calcs!B4886))^2))*COS(RADIANS(User_Model_Calcs!B4886))</f>
        <v>5923.1020205975819</v>
      </c>
      <c r="K4886">
        <f>((Earth_Data!$B$1*(1-Earth_Data!$B$2^2))/SQRT(1-Earth_Data!$B$2^2*SIN(RADIANS(User_Model_Calcs!B4886))^2))*SIN(RADIANS(User_Model_Calcs!B4886))</f>
        <v>-2357.9778547969404</v>
      </c>
      <c r="L4886">
        <f t="shared" si="464"/>
        <v>-21.707425861850027</v>
      </c>
      <c r="M4886">
        <f t="shared" si="465"/>
        <v>6375.2017309352605</v>
      </c>
      <c r="N4886">
        <f>SQRT(User_Model_Calcs!M4886^2+Sat_Data!$B$3^2-2*User_Model_Calcs!M4886*Sat_Data!$B$3*COS(RADIANS(L4886))*COS(RADIANS(I4886)))</f>
        <v>36590.782277425118</v>
      </c>
      <c r="O4886">
        <f>DEGREES(ACOS(((Earth_Data!$B$1+Sat_Data!$B$2)/User_Model_Calcs!N4886)*SQRT(1-COS(RADIANS(User_Model_Calcs!I4886))^2*COS(RADIANS(User_Model_Calcs!B4886))^2)))</f>
        <v>58.489583529981225</v>
      </c>
      <c r="P4886">
        <f t="shared" si="462"/>
        <v>38.047424146957667</v>
      </c>
    </row>
    <row r="4887" spans="1:16" x14ac:dyDescent="0.25">
      <c r="A4887">
        <v>116.62517968859868</v>
      </c>
      <c r="B4887">
        <v>-18.707299434608608</v>
      </c>
      <c r="C4887">
        <v>6250</v>
      </c>
      <c r="D4887">
        <f t="shared" ca="1" si="461"/>
        <v>0.75</v>
      </c>
      <c r="E4887" s="1">
        <v>0.65</v>
      </c>
      <c r="F4887">
        <v>19.899999999999999</v>
      </c>
      <c r="G4887">
        <f t="shared" ca="1" si="463"/>
        <v>42.007420362456692</v>
      </c>
      <c r="H4887">
        <f t="shared" ref="H4887:H4950" ca="1" si="466">RAND()*(24-14)+14</f>
        <v>18.004995184482528</v>
      </c>
      <c r="I4887">
        <f>User_Model_Calcs!A4887-Sat_Data!$B$5</f>
        <v>6.6251796885986778</v>
      </c>
      <c r="J4887">
        <f>(Earth_Data!$B$1/SQRT(1-Earth_Data!$B$2^2*SIN(RADIANS(User_Model_Calcs!B4887))^2))*COS(RADIANS(User_Model_Calcs!B4887))</f>
        <v>6043.2604409398255</v>
      </c>
      <c r="K4887">
        <f>((Earth_Data!$B$1*(1-Earth_Data!$B$2^2))/SQRT(1-Earth_Data!$B$2^2*SIN(RADIANS(User_Model_Calcs!B4887))^2))*SIN(RADIANS(User_Model_Calcs!B4887))</f>
        <v>-2032.6893809450301</v>
      </c>
      <c r="L4887">
        <f t="shared" si="464"/>
        <v>-18.590695720956862</v>
      </c>
      <c r="M4887">
        <f t="shared" si="465"/>
        <v>6375.9566244160496</v>
      </c>
      <c r="N4887">
        <f>SQRT(User_Model_Calcs!M4887^2+Sat_Data!$B$3^2-2*User_Model_Calcs!M4887*Sat_Data!$B$3*COS(RADIANS(L4887))*COS(RADIANS(I4887)))</f>
        <v>36225.031578960166</v>
      </c>
      <c r="O4887">
        <f>DEGREES(ACOS(((Earth_Data!$B$1+Sat_Data!$B$2)/User_Model_Calcs!N4887)*SQRT(1-COS(RADIANS(User_Model_Calcs!I4887))^2*COS(RADIANS(User_Model_Calcs!B4887))^2)))</f>
        <v>66.77195406891245</v>
      </c>
      <c r="P4887">
        <f t="shared" si="462"/>
        <v>19.907163557998658</v>
      </c>
    </row>
    <row r="4888" spans="1:16" x14ac:dyDescent="0.25">
      <c r="A4888" s="5">
        <v>103.224</v>
      </c>
      <c r="B4888">
        <v>-24.707000000000001</v>
      </c>
      <c r="C4888">
        <v>4700</v>
      </c>
      <c r="D4888">
        <f t="shared" ca="1" si="461"/>
        <v>1.2</v>
      </c>
      <c r="E4888" s="1">
        <v>0.65</v>
      </c>
      <c r="F4888">
        <v>19.899999999999999</v>
      </c>
      <c r="G4888">
        <f t="shared" ca="1" si="463"/>
        <v>46.089820015575185</v>
      </c>
      <c r="H4888">
        <f t="shared" ca="1" si="466"/>
        <v>21.645131470527154</v>
      </c>
      <c r="I4888">
        <f>User_Model_Calcs!A4888-Sat_Data!$B$5</f>
        <v>-6.7759999999999962</v>
      </c>
      <c r="J4888">
        <f>(Earth_Data!$B$1/SQRT(1-Earth_Data!$B$2^2*SIN(RADIANS(User_Model_Calcs!B4888))^2))*COS(RADIANS(User_Model_Calcs!B4888))</f>
        <v>5797.6580599042627</v>
      </c>
      <c r="K4888">
        <f>((Earth_Data!$B$1*(1-Earth_Data!$B$2^2))/SQRT(1-Earth_Data!$B$2^2*SIN(RADIANS(User_Model_Calcs!B4888))^2))*SIN(RADIANS(User_Model_Calcs!B4888))</f>
        <v>-2649.62548269745</v>
      </c>
      <c r="L4888">
        <f t="shared" si="464"/>
        <v>-24.561183454839288</v>
      </c>
      <c r="M4888">
        <f t="shared" si="465"/>
        <v>6374.4297139534419</v>
      </c>
      <c r="N4888">
        <f>SQRT(User_Model_Calcs!M4888^2+Sat_Data!$B$3^2-2*User_Model_Calcs!M4888*Sat_Data!$B$3*COS(RADIANS(L4888))*COS(RADIANS(I4888)))</f>
        <v>36509.677172757947</v>
      </c>
      <c r="O4888">
        <f>DEGREES(ACOS(((Earth_Data!$B$1+Sat_Data!$B$2)/User_Model_Calcs!N4888)*SQRT(1-COS(RADIANS(User_Model_Calcs!I4888))^2*COS(RADIANS(User_Model_Calcs!B4888))^2)))</f>
        <v>60.11027988294606</v>
      </c>
      <c r="P4888">
        <f t="shared" si="462"/>
        <v>15.868777223428131</v>
      </c>
    </row>
    <row r="4889" spans="1:16" x14ac:dyDescent="0.25">
      <c r="A4889">
        <v>135.14099999999999</v>
      </c>
      <c r="B4889">
        <v>-9.5770000000000017</v>
      </c>
      <c r="C4889">
        <v>625</v>
      </c>
      <c r="D4889">
        <f t="shared" ca="1" si="461"/>
        <v>1.2</v>
      </c>
      <c r="E4889" s="1">
        <v>0.65</v>
      </c>
      <c r="F4889">
        <v>19.899999999999999</v>
      </c>
      <c r="G4889">
        <f t="shared" ca="1" si="463"/>
        <v>46.089820015575185</v>
      </c>
      <c r="H4889">
        <f t="shared" ca="1" si="466"/>
        <v>14.91194554919074</v>
      </c>
      <c r="I4889">
        <f>User_Model_Calcs!A4889-Sat_Data!$B$5</f>
        <v>25.140999999999991</v>
      </c>
      <c r="J4889">
        <f>(Earth_Data!$B$1/SQRT(1-Earth_Data!$B$2^2*SIN(RADIANS(User_Model_Calcs!B4889))^2))*COS(RADIANS(User_Model_Calcs!B4889))</f>
        <v>6289.8300350833852</v>
      </c>
      <c r="K4889">
        <f>((Earth_Data!$B$1*(1-Earth_Data!$B$2^2))/SQRT(1-Earth_Data!$B$2^2*SIN(RADIANS(User_Model_Calcs!B4889))^2))*SIN(RADIANS(User_Model_Calcs!B4889))</f>
        <v>-1054.1436262939585</v>
      </c>
      <c r="L4889">
        <f t="shared" si="464"/>
        <v>-9.5140625453467305</v>
      </c>
      <c r="M4889">
        <f t="shared" si="465"/>
        <v>6377.5528735631224</v>
      </c>
      <c r="N4889">
        <f>SQRT(User_Model_Calcs!M4889^2+Sat_Data!$B$3^2-2*User_Model_Calcs!M4889*Sat_Data!$B$3*COS(RADIANS(L4889))*COS(RADIANS(I4889)))</f>
        <v>36583.135032697915</v>
      </c>
      <c r="O4889">
        <f>DEGREES(ACOS(((Earth_Data!$B$1+Sat_Data!$B$2)/User_Model_Calcs!N4889)*SQRT(1-COS(RADIANS(User_Model_Calcs!I4889))^2*COS(RADIANS(User_Model_Calcs!B4889))^2)))</f>
        <v>58.699974672260524</v>
      </c>
      <c r="P4889">
        <f t="shared" si="462"/>
        <v>70.480198057040354</v>
      </c>
    </row>
    <row r="4890" spans="1:16" x14ac:dyDescent="0.25">
      <c r="A4890">
        <v>123.55800000000001</v>
      </c>
      <c r="B4890">
        <v>-11.553999999999998</v>
      </c>
      <c r="C4890">
        <v>950</v>
      </c>
      <c r="D4890">
        <f t="shared" ca="1" si="461"/>
        <v>0.75</v>
      </c>
      <c r="E4890" s="1">
        <v>0.65</v>
      </c>
      <c r="F4890">
        <v>19.899999999999999</v>
      </c>
      <c r="G4890">
        <f t="shared" ca="1" si="463"/>
        <v>42.007420362456692</v>
      </c>
      <c r="H4890">
        <f t="shared" ca="1" si="466"/>
        <v>18.212769310932245</v>
      </c>
      <c r="I4890">
        <f>User_Model_Calcs!A4890-Sat_Data!$B$5</f>
        <v>13.558000000000007</v>
      </c>
      <c r="J4890">
        <f>(Earth_Data!$B$1/SQRT(1-Earth_Data!$B$2^2*SIN(RADIANS(User_Model_Calcs!B4890))^2))*COS(RADIANS(User_Model_Calcs!B4890))</f>
        <v>6249.7350033770554</v>
      </c>
      <c r="K4890">
        <f>((Earth_Data!$B$1*(1-Earth_Data!$B$2^2))/SQRT(1-Earth_Data!$B$2^2*SIN(RADIANS(User_Model_Calcs!B4890))^2))*SIN(RADIANS(User_Model_Calcs!B4890))</f>
        <v>-1269.1048869788465</v>
      </c>
      <c r="L4890">
        <f t="shared" si="464"/>
        <v>-11.478711347893189</v>
      </c>
      <c r="M4890">
        <f t="shared" si="465"/>
        <v>6377.2889872256837</v>
      </c>
      <c r="N4890">
        <f>SQRT(User_Model_Calcs!M4890^2+Sat_Data!$B$3^2-2*User_Model_Calcs!M4890*Sat_Data!$B$3*COS(RADIANS(L4890))*COS(RADIANS(I4890)))</f>
        <v>36140.583630472494</v>
      </c>
      <c r="O4890">
        <f>DEGREES(ACOS(((Earth_Data!$B$1+Sat_Data!$B$2)/User_Model_Calcs!N4890)*SQRT(1-COS(RADIANS(User_Model_Calcs!I4890))^2*COS(RADIANS(User_Model_Calcs!B4890))^2)))</f>
        <v>69.173687795617496</v>
      </c>
      <c r="P4890">
        <f t="shared" si="462"/>
        <v>50.288032681507289</v>
      </c>
    </row>
    <row r="4891" spans="1:16" x14ac:dyDescent="0.25">
      <c r="A4891">
        <v>113.54735022669317</v>
      </c>
      <c r="B4891">
        <v>-20.759116730116155</v>
      </c>
      <c r="C4891">
        <v>2500</v>
      </c>
      <c r="D4891">
        <f t="shared" ca="1" si="461"/>
        <v>3</v>
      </c>
      <c r="E4891" s="1">
        <v>0.65</v>
      </c>
      <c r="F4891">
        <v>19.899999999999999</v>
      </c>
      <c r="G4891">
        <f t="shared" ca="1" si="463"/>
        <v>54.048620189015942</v>
      </c>
      <c r="H4891">
        <f t="shared" ca="1" si="466"/>
        <v>21.057271297623387</v>
      </c>
      <c r="I4891">
        <f>User_Model_Calcs!A4891-Sat_Data!$B$5</f>
        <v>3.5473502266931689</v>
      </c>
      <c r="J4891">
        <f>(Earth_Data!$B$1/SQRT(1-Earth_Data!$B$2^2*SIN(RADIANS(User_Model_Calcs!B4891))^2))*COS(RADIANS(User_Model_Calcs!B4891))</f>
        <v>5966.5731693124662</v>
      </c>
      <c r="K4891">
        <f>((Earth_Data!$B$1*(1-Earth_Data!$B$2^2))/SQRT(1-Earth_Data!$B$2^2*SIN(RADIANS(User_Model_Calcs!B4891))^2))*SIN(RADIANS(User_Model_Calcs!B4891))</f>
        <v>-2246.477651028029</v>
      </c>
      <c r="L4891">
        <f t="shared" si="464"/>
        <v>-20.63188453741812</v>
      </c>
      <c r="M4891">
        <f t="shared" si="465"/>
        <v>6375.4730978436273</v>
      </c>
      <c r="N4891">
        <f>SQRT(User_Model_Calcs!M4891^2+Sat_Data!$B$3^2-2*User_Model_Calcs!M4891*Sat_Data!$B$3*COS(RADIANS(L4891))*COS(RADIANS(I4891)))</f>
        <v>36280.498071406022</v>
      </c>
      <c r="O4891">
        <f>DEGREES(ACOS(((Earth_Data!$B$1+Sat_Data!$B$2)/User_Model_Calcs!N4891)*SQRT(1-COS(RADIANS(User_Model_Calcs!I4891))^2*COS(RADIANS(User_Model_Calcs!B4891))^2)))</f>
        <v>65.331254118518132</v>
      </c>
      <c r="P4891">
        <f t="shared" si="462"/>
        <v>9.920787256708401</v>
      </c>
    </row>
    <row r="4892" spans="1:16" x14ac:dyDescent="0.25">
      <c r="A4892">
        <v>115.26316647294222</v>
      </c>
      <c r="B4892">
        <v>-10.176253461305153</v>
      </c>
      <c r="C4892">
        <v>400</v>
      </c>
      <c r="D4892">
        <f t="shared" ca="1" si="461"/>
        <v>3</v>
      </c>
      <c r="E4892" s="1">
        <v>0.65</v>
      </c>
      <c r="F4892">
        <v>19.899999999999999</v>
      </c>
      <c r="G4892">
        <f t="shared" ca="1" si="463"/>
        <v>54.048620189015942</v>
      </c>
      <c r="H4892">
        <f t="shared" ca="1" si="466"/>
        <v>15.853095270357587</v>
      </c>
      <c r="I4892">
        <f>User_Model_Calcs!A4892-Sat_Data!$B$5</f>
        <v>5.263166472942217</v>
      </c>
      <c r="J4892">
        <f>(Earth_Data!$B$1/SQRT(1-Earth_Data!$B$2^2*SIN(RADIANS(User_Model_Calcs!B4892))^2))*COS(RADIANS(User_Model_Calcs!B4892))</f>
        <v>6278.4609816385655</v>
      </c>
      <c r="K4892">
        <f>((Earth_Data!$B$1*(1-Earth_Data!$B$2^2))/SQRT(1-Earth_Data!$B$2^2*SIN(RADIANS(User_Model_Calcs!B4892))^2))*SIN(RADIANS(User_Model_Calcs!B4892))</f>
        <v>-1119.4426207367114</v>
      </c>
      <c r="L4892">
        <f t="shared" si="464"/>
        <v>-10.109538153569121</v>
      </c>
      <c r="M4892">
        <f t="shared" si="465"/>
        <v>6377.4778775845061</v>
      </c>
      <c r="N4892">
        <f>SQRT(User_Model_Calcs!M4892^2+Sat_Data!$B$3^2-2*User_Model_Calcs!M4892*Sat_Data!$B$3*COS(RADIANS(L4892))*COS(RADIANS(I4892)))</f>
        <v>35934.208572921678</v>
      </c>
      <c r="O4892">
        <f>DEGREES(ACOS(((Earth_Data!$B$1+Sat_Data!$B$2)/User_Model_Calcs!N4892)*SQRT(1-COS(RADIANS(User_Model_Calcs!I4892))^2*COS(RADIANS(User_Model_Calcs!B4892))^2)))</f>
        <v>76.537528685141979</v>
      </c>
      <c r="P4892">
        <f t="shared" si="462"/>
        <v>27.5374192531273</v>
      </c>
    </row>
    <row r="4893" spans="1:16" x14ac:dyDescent="0.25">
      <c r="A4893">
        <v>109.56100000000001</v>
      </c>
      <c r="B4893">
        <v>-16.452999999999999</v>
      </c>
      <c r="C4893">
        <v>3750</v>
      </c>
      <c r="D4893">
        <f t="shared" ca="1" si="461"/>
        <v>0.75</v>
      </c>
      <c r="E4893" s="1">
        <v>0.65</v>
      </c>
      <c r="F4893">
        <v>19.899999999999999</v>
      </c>
      <c r="G4893">
        <f t="shared" ca="1" si="463"/>
        <v>42.007420362456692</v>
      </c>
      <c r="H4893">
        <f t="shared" ca="1" si="466"/>
        <v>23.587324033616003</v>
      </c>
      <c r="I4893">
        <f>User_Model_Calcs!A4893-Sat_Data!$B$5</f>
        <v>-0.43899999999999295</v>
      </c>
      <c r="J4893">
        <f>(Earth_Data!$B$1/SQRT(1-Earth_Data!$B$2^2*SIN(RADIANS(User_Model_Calcs!B4893))^2))*COS(RADIANS(User_Model_Calcs!B4893))</f>
        <v>6118.613560802316</v>
      </c>
      <c r="K4893">
        <f>((Earth_Data!$B$1*(1-Earth_Data!$B$2^2))/SQRT(1-Earth_Data!$B$2^2*SIN(RADIANS(User_Model_Calcs!B4893))^2))*SIN(RADIANS(User_Model_Calcs!B4893))</f>
        <v>-1794.8610131351065</v>
      </c>
      <c r="L4893">
        <f t="shared" si="464"/>
        <v>-16.348755290766039</v>
      </c>
      <c r="M4893">
        <f t="shared" si="465"/>
        <v>6376.4377173235516</v>
      </c>
      <c r="N4893">
        <f>SQRT(User_Model_Calcs!M4893^2+Sat_Data!$B$3^2-2*User_Model_Calcs!M4893*Sat_Data!$B$3*COS(RADIANS(L4893))*COS(RADIANS(I4893)))</f>
        <v>36090.395504023589</v>
      </c>
      <c r="O4893">
        <f>DEGREES(ACOS(((Earth_Data!$B$1+Sat_Data!$B$2)/User_Model_Calcs!N4893)*SQRT(1-COS(RADIANS(User_Model_Calcs!I4893))^2*COS(RADIANS(User_Model_Calcs!B4893))^2)))</f>
        <v>70.67019233312341</v>
      </c>
      <c r="P4893">
        <f t="shared" si="462"/>
        <v>1.5496363970302913</v>
      </c>
    </row>
    <row r="4894" spans="1:16" x14ac:dyDescent="0.25">
      <c r="A4894">
        <v>120.0392228608999</v>
      </c>
      <c r="B4894">
        <v>-25.470854594127751</v>
      </c>
      <c r="C4894">
        <v>950</v>
      </c>
      <c r="D4894">
        <f t="shared" ca="1" si="461"/>
        <v>3</v>
      </c>
      <c r="E4894" s="1">
        <v>0.65</v>
      </c>
      <c r="F4894">
        <v>19.899999999999999</v>
      </c>
      <c r="G4894">
        <f t="shared" ca="1" si="463"/>
        <v>54.048620189015942</v>
      </c>
      <c r="H4894">
        <f t="shared" ca="1" si="466"/>
        <v>14.156965754489526</v>
      </c>
      <c r="I4894">
        <f>User_Model_Calcs!A4894-Sat_Data!$B$5</f>
        <v>10.039222860899898</v>
      </c>
      <c r="J4894">
        <f>(Earth_Data!$B$1/SQRT(1-Earth_Data!$B$2^2*SIN(RADIANS(User_Model_Calcs!B4894))^2))*COS(RADIANS(User_Model_Calcs!B4894))</f>
        <v>5761.7793089855022</v>
      </c>
      <c r="K4894">
        <f>((Earth_Data!$B$1*(1-Earth_Data!$B$2^2))/SQRT(1-Earth_Data!$B$2^2*SIN(RADIANS(User_Model_Calcs!B4894))^2))*SIN(RADIANS(User_Model_Calcs!B4894))</f>
        <v>-2726.2569399874465</v>
      </c>
      <c r="L4894">
        <f t="shared" si="464"/>
        <v>-25.321749295862073</v>
      </c>
      <c r="M4894">
        <f t="shared" si="465"/>
        <v>6374.211928409909</v>
      </c>
      <c r="N4894">
        <f>SQRT(User_Model_Calcs!M4894^2+Sat_Data!$B$3^2-2*User_Model_Calcs!M4894*Sat_Data!$B$3*COS(RADIANS(L4894))*COS(RADIANS(I4894)))</f>
        <v>36606.062813918885</v>
      </c>
      <c r="O4894">
        <f>DEGREES(ACOS(((Earth_Data!$B$1+Sat_Data!$B$2)/User_Model_Calcs!N4894)*SQRT(1-COS(RADIANS(User_Model_Calcs!I4894))^2*COS(RADIANS(User_Model_Calcs!B4894))^2)))</f>
        <v>58.164927263856718</v>
      </c>
      <c r="P4894">
        <f t="shared" si="462"/>
        <v>22.374748856693557</v>
      </c>
    </row>
    <row r="4895" spans="1:16" x14ac:dyDescent="0.25">
      <c r="A4895">
        <v>131.89099999999999</v>
      </c>
      <c r="B4895">
        <v>-14.417999999999999</v>
      </c>
      <c r="C4895">
        <v>375</v>
      </c>
      <c r="D4895">
        <f t="shared" ca="1" si="461"/>
        <v>3</v>
      </c>
      <c r="E4895" s="1">
        <v>0.65</v>
      </c>
      <c r="F4895">
        <v>19.899999999999999</v>
      </c>
      <c r="G4895">
        <f t="shared" ca="1" si="463"/>
        <v>54.048620189015942</v>
      </c>
      <c r="H4895">
        <f t="shared" ca="1" si="466"/>
        <v>15.299522836205101</v>
      </c>
      <c r="I4895">
        <f>User_Model_Calcs!A4895-Sat_Data!$B$5</f>
        <v>21.890999999999991</v>
      </c>
      <c r="J4895">
        <f>(Earth_Data!$B$1/SQRT(1-Earth_Data!$B$2^2*SIN(RADIANS(User_Model_Calcs!B4895))^2))*COS(RADIANS(User_Model_Calcs!B4895))</f>
        <v>6178.5427115689117</v>
      </c>
      <c r="K4895">
        <f>((Earth_Data!$B$1*(1-Earth_Data!$B$2^2))/SQRT(1-Earth_Data!$B$2^2*SIN(RADIANS(User_Model_Calcs!B4895))^2))*SIN(RADIANS(User_Model_Calcs!B4895))</f>
        <v>-1577.8154199967983</v>
      </c>
      <c r="L4895">
        <f t="shared" si="464"/>
        <v>-14.325463616127339</v>
      </c>
      <c r="M4895">
        <f t="shared" si="465"/>
        <v>6376.8245654291759</v>
      </c>
      <c r="N4895">
        <f>SQRT(User_Model_Calcs!M4895^2+Sat_Data!$B$3^2-2*User_Model_Calcs!M4895*Sat_Data!$B$3*COS(RADIANS(L4895))*COS(RADIANS(I4895)))</f>
        <v>36537.944286676233</v>
      </c>
      <c r="O4895">
        <f>DEGREES(ACOS(((Earth_Data!$B$1+Sat_Data!$B$2)/User_Model_Calcs!N4895)*SQRT(1-COS(RADIANS(User_Model_Calcs!I4895))^2*COS(RADIANS(User_Model_Calcs!B4895))^2)))</f>
        <v>59.591341384612463</v>
      </c>
      <c r="P4895">
        <f t="shared" si="462"/>
        <v>58.214594144607076</v>
      </c>
    </row>
    <row r="4896" spans="1:16" x14ac:dyDescent="0.25">
      <c r="A4896">
        <v>116.16882778456178</v>
      </c>
      <c r="B4896">
        <v>-17.419231975487243</v>
      </c>
      <c r="C4896">
        <v>6250</v>
      </c>
      <c r="D4896">
        <f t="shared" ca="1" si="461"/>
        <v>3</v>
      </c>
      <c r="E4896" s="1">
        <v>0.65</v>
      </c>
      <c r="F4896">
        <v>19.899999999999999</v>
      </c>
      <c r="G4896">
        <f t="shared" ca="1" si="463"/>
        <v>54.048620189015942</v>
      </c>
      <c r="H4896">
        <f t="shared" ca="1" si="466"/>
        <v>15.209767951242348</v>
      </c>
      <c r="I4896">
        <f>User_Model_Calcs!A4896-Sat_Data!$B$5</f>
        <v>6.1688277845617847</v>
      </c>
      <c r="J4896">
        <f>(Earth_Data!$B$1/SQRT(1-Earth_Data!$B$2^2*SIN(RADIANS(User_Model_Calcs!B4896))^2))*COS(RADIANS(User_Model_Calcs!B4896))</f>
        <v>6087.4641893667331</v>
      </c>
      <c r="K4896">
        <f>((Earth_Data!$B$1*(1-Earth_Data!$B$2^2))/SQRT(1-Earth_Data!$B$2^2*SIN(RADIANS(User_Model_Calcs!B4896))^2))*SIN(RADIANS(User_Model_Calcs!B4896))</f>
        <v>-1897.1537561518471</v>
      </c>
      <c r="L4896">
        <f t="shared" si="464"/>
        <v>-17.309607110397717</v>
      </c>
      <c r="M4896">
        <f t="shared" si="465"/>
        <v>6376.2381253607082</v>
      </c>
      <c r="N4896">
        <f>SQRT(User_Model_Calcs!M4896^2+Sat_Data!$B$3^2-2*User_Model_Calcs!M4896*Sat_Data!$B$3*COS(RADIANS(L4896))*COS(RADIANS(I4896)))</f>
        <v>36167.640481639377</v>
      </c>
      <c r="O4896">
        <f>DEGREES(ACOS(((Earth_Data!$B$1+Sat_Data!$B$2)/User_Model_Calcs!N4896)*SQRT(1-COS(RADIANS(User_Model_Calcs!I4896))^2*COS(RADIANS(User_Model_Calcs!B4896))^2)))</f>
        <v>68.352441012903569</v>
      </c>
      <c r="P4896">
        <f t="shared" si="462"/>
        <v>19.852117071659269</v>
      </c>
    </row>
    <row r="4897" spans="1:16" x14ac:dyDescent="0.25">
      <c r="A4897">
        <v>116.09399999999999</v>
      </c>
      <c r="B4897">
        <v>-15.239999999999998</v>
      </c>
      <c r="C4897">
        <v>400</v>
      </c>
      <c r="D4897">
        <f t="shared" ca="1" si="461"/>
        <v>0.75</v>
      </c>
      <c r="E4897" s="1">
        <v>0.65</v>
      </c>
      <c r="F4897">
        <v>19.899999999999999</v>
      </c>
      <c r="G4897">
        <f t="shared" ca="1" si="463"/>
        <v>42.007420362456692</v>
      </c>
      <c r="H4897">
        <f t="shared" ca="1" si="466"/>
        <v>23.38912171514589</v>
      </c>
      <c r="I4897">
        <f>User_Model_Calcs!A4897-Sat_Data!$B$5</f>
        <v>6.0939999999999941</v>
      </c>
      <c r="J4897">
        <f>(Earth_Data!$B$1/SQRT(1-Earth_Data!$B$2^2*SIN(RADIANS(User_Model_Calcs!B4897))^2))*COS(RADIANS(User_Model_Calcs!B4897))</f>
        <v>6155.265117609506</v>
      </c>
      <c r="K4897">
        <f>((Earth_Data!$B$1*(1-Earth_Data!$B$2^2))/SQRT(1-Earth_Data!$B$2^2*SIN(RADIANS(User_Model_Calcs!B4897))^2))*SIN(RADIANS(User_Model_Calcs!B4897))</f>
        <v>-1665.7373341901632</v>
      </c>
      <c r="L4897">
        <f t="shared" si="464"/>
        <v>-15.142675200456299</v>
      </c>
      <c r="M4897">
        <f t="shared" si="465"/>
        <v>6376.6738613932039</v>
      </c>
      <c r="N4897">
        <f>SQRT(User_Model_Calcs!M4897^2+Sat_Data!$B$3^2-2*User_Model_Calcs!M4897*Sat_Data!$B$3*COS(RADIANS(L4897))*COS(RADIANS(I4897)))</f>
        <v>36088.044296420281</v>
      </c>
      <c r="O4897">
        <f>DEGREES(ACOS(((Earth_Data!$B$1+Sat_Data!$B$2)/User_Model_Calcs!N4897)*SQRT(1-COS(RADIANS(User_Model_Calcs!I4897))^2*COS(RADIANS(User_Model_Calcs!B4897))^2)))</f>
        <v>70.754731361149837</v>
      </c>
      <c r="P4897">
        <f t="shared" si="462"/>
        <v>22.104814696575154</v>
      </c>
    </row>
    <row r="4898" spans="1:16" x14ac:dyDescent="0.25">
      <c r="A4898">
        <v>116.15079203189048</v>
      </c>
      <c r="B4898">
        <v>-17.830451389563123</v>
      </c>
      <c r="C4898">
        <v>2500</v>
      </c>
      <c r="D4898">
        <f t="shared" ca="1" si="461"/>
        <v>0.75</v>
      </c>
      <c r="E4898" s="1">
        <v>0.65</v>
      </c>
      <c r="F4898">
        <v>19.899999999999999</v>
      </c>
      <c r="G4898">
        <f t="shared" ca="1" si="463"/>
        <v>42.007420362456692</v>
      </c>
      <c r="H4898">
        <f t="shared" ca="1" si="466"/>
        <v>18.538253232419596</v>
      </c>
      <c r="I4898">
        <f>User_Model_Calcs!A4898-Sat_Data!$B$5</f>
        <v>6.1507920318904752</v>
      </c>
      <c r="J4898">
        <f>(Earth_Data!$B$1/SQRT(1-Earth_Data!$B$2^2*SIN(RADIANS(User_Model_Calcs!B4898))^2))*COS(RADIANS(User_Model_Calcs!B4898))</f>
        <v>6073.6838917488658</v>
      </c>
      <c r="K4898">
        <f>((Earth_Data!$B$1*(1-Earth_Data!$B$2^2))/SQRT(1-Earth_Data!$B$2^2*SIN(RADIANS(User_Model_Calcs!B4898))^2))*SIN(RADIANS(User_Model_Calcs!B4898))</f>
        <v>-1940.5294946589993</v>
      </c>
      <c r="L4898">
        <f t="shared" si="464"/>
        <v>-17.718573946102442</v>
      </c>
      <c r="M4898">
        <f t="shared" si="465"/>
        <v>6376.1501500930135</v>
      </c>
      <c r="N4898">
        <f>SQRT(User_Model_Calcs!M4898^2+Sat_Data!$B$3^2-2*User_Model_Calcs!M4898*Sat_Data!$B$3*COS(RADIANS(L4898))*COS(RADIANS(I4898)))</f>
        <v>36183.354406264109</v>
      </c>
      <c r="O4898">
        <f>DEGREES(ACOS(((Earth_Data!$B$1+Sat_Data!$B$2)/User_Model_Calcs!N4898)*SQRT(1-COS(RADIANS(User_Model_Calcs!I4898))^2*COS(RADIANS(User_Model_Calcs!B4898))^2)))</f>
        <v>67.908333622386337</v>
      </c>
      <c r="P4898">
        <f t="shared" si="462"/>
        <v>19.389240158695586</v>
      </c>
    </row>
    <row r="4899" spans="1:16" x14ac:dyDescent="0.25">
      <c r="A4899">
        <v>115.45600602522673</v>
      </c>
      <c r="B4899">
        <v>-20.41916197339253</v>
      </c>
      <c r="C4899">
        <v>950</v>
      </c>
      <c r="D4899">
        <f t="shared" ca="1" si="461"/>
        <v>1.2</v>
      </c>
      <c r="E4899" s="1">
        <v>0.65</v>
      </c>
      <c r="F4899">
        <v>19.899999999999999</v>
      </c>
      <c r="G4899">
        <f t="shared" ca="1" si="463"/>
        <v>46.089820015575185</v>
      </c>
      <c r="H4899">
        <f t="shared" ca="1" si="466"/>
        <v>21.223734140689039</v>
      </c>
      <c r="I4899">
        <f>User_Model_Calcs!A4899-Sat_Data!$B$5</f>
        <v>5.4560060252267277</v>
      </c>
      <c r="J4899">
        <f>(Earth_Data!$B$1/SQRT(1-Earth_Data!$B$2^2*SIN(RADIANS(User_Model_Calcs!B4899))^2))*COS(RADIANS(User_Model_Calcs!B4899))</f>
        <v>5979.8087343077032</v>
      </c>
      <c r="K4899">
        <f>((Earth_Data!$B$1*(1-Earth_Data!$B$2^2))/SQRT(1-Earth_Data!$B$2^2*SIN(RADIANS(User_Model_Calcs!B4899))^2))*SIN(RADIANS(User_Model_Calcs!B4899))</f>
        <v>-2211.2447262585874</v>
      </c>
      <c r="L4899">
        <f t="shared" si="464"/>
        <v>-20.293647426954116</v>
      </c>
      <c r="M4899">
        <f t="shared" si="465"/>
        <v>6375.5561120822322</v>
      </c>
      <c r="N4899">
        <f>SQRT(User_Model_Calcs!M4899^2+Sat_Data!$B$3^2-2*User_Model_Calcs!M4899*Sat_Data!$B$3*COS(RADIANS(L4899))*COS(RADIANS(I4899)))</f>
        <v>36283.329704065349</v>
      </c>
      <c r="O4899">
        <f>DEGREES(ACOS(((Earth_Data!$B$1+Sat_Data!$B$2)/User_Model_Calcs!N4899)*SQRT(1-COS(RADIANS(User_Model_Calcs!I4899))^2*COS(RADIANS(User_Model_Calcs!B4899))^2)))</f>
        <v>65.263385801748782</v>
      </c>
      <c r="P4899">
        <f t="shared" si="462"/>
        <v>15.310675887712987</v>
      </c>
    </row>
    <row r="4900" spans="1:16" x14ac:dyDescent="0.25">
      <c r="A4900">
        <v>113.54898443692238</v>
      </c>
      <c r="B4900">
        <v>-12.979411751594885</v>
      </c>
      <c r="C4900">
        <v>2500</v>
      </c>
      <c r="D4900">
        <f t="shared" ca="1" si="461"/>
        <v>0.75</v>
      </c>
      <c r="E4900" s="1">
        <v>0.65</v>
      </c>
      <c r="F4900">
        <v>19.899999999999999</v>
      </c>
      <c r="G4900">
        <f t="shared" ca="1" si="463"/>
        <v>42.007420362456692</v>
      </c>
      <c r="H4900">
        <f t="shared" ca="1" si="466"/>
        <v>21.957460321916034</v>
      </c>
      <c r="I4900">
        <f>User_Model_Calcs!A4900-Sat_Data!$B$5</f>
        <v>3.5489844369223817</v>
      </c>
      <c r="J4900">
        <f>(Earth_Data!$B$1/SQRT(1-Earth_Data!$B$2^2*SIN(RADIANS(User_Model_Calcs!B4900))^2))*COS(RADIANS(User_Model_Calcs!B4900))</f>
        <v>6216.2335694523063</v>
      </c>
      <c r="K4900">
        <f>((Earth_Data!$B$1*(1-Earth_Data!$B$2^2))/SQRT(1-Earth_Data!$B$2^2*SIN(RADIANS(User_Model_Calcs!B4900))^2))*SIN(RADIANS(User_Model_Calcs!B4900))</f>
        <v>-1423.1862920813442</v>
      </c>
      <c r="L4900">
        <f t="shared" si="464"/>
        <v>-12.895434932970371</v>
      </c>
      <c r="M4900">
        <f t="shared" si="465"/>
        <v>6377.0697825846319</v>
      </c>
      <c r="N4900">
        <f>SQRT(User_Model_Calcs!M4900^2+Sat_Data!$B$3^2-2*User_Model_Calcs!M4900*Sat_Data!$B$3*COS(RADIANS(L4900))*COS(RADIANS(I4900)))</f>
        <v>35990.036587042676</v>
      </c>
      <c r="O4900">
        <f>DEGREES(ACOS(((Earth_Data!$B$1+Sat_Data!$B$2)/User_Model_Calcs!N4900)*SQRT(1-COS(RADIANS(User_Model_Calcs!I4900))^2*COS(RADIANS(User_Model_Calcs!B4900))^2)))</f>
        <v>74.189555427778743</v>
      </c>
      <c r="P4900">
        <f t="shared" si="462"/>
        <v>15.436841310752186</v>
      </c>
    </row>
    <row r="4901" spans="1:16" x14ac:dyDescent="0.25">
      <c r="A4901">
        <v>112.48885022922441</v>
      </c>
      <c r="B4901">
        <v>-19.253877933572277</v>
      </c>
      <c r="C4901">
        <v>6250</v>
      </c>
      <c r="D4901">
        <f t="shared" ca="1" si="461"/>
        <v>1.2</v>
      </c>
      <c r="E4901" s="1">
        <v>0.65</v>
      </c>
      <c r="F4901">
        <v>19.899999999999999</v>
      </c>
      <c r="G4901">
        <f t="shared" ca="1" si="463"/>
        <v>46.089820015575185</v>
      </c>
      <c r="H4901">
        <f t="shared" ca="1" si="466"/>
        <v>21.780044602939988</v>
      </c>
      <c r="I4901">
        <f>User_Model_Calcs!A4901-Sat_Data!$B$5</f>
        <v>2.4888502292244112</v>
      </c>
      <c r="J4901">
        <f>(Earth_Data!$B$1/SQRT(1-Earth_Data!$B$2^2*SIN(RADIANS(User_Model_Calcs!B4901))^2))*COS(RADIANS(User_Model_Calcs!B4901))</f>
        <v>6023.5824340300733</v>
      </c>
      <c r="K4901">
        <f>((Earth_Data!$B$1*(1-Earth_Data!$B$2^2))/SQRT(1-Earth_Data!$B$2^2*SIN(RADIANS(User_Model_Calcs!B4901))^2))*SIN(RADIANS(User_Model_Calcs!B4901))</f>
        <v>-2089.9014128471617</v>
      </c>
      <c r="L4901">
        <f t="shared" si="464"/>
        <v>-19.134382673043152</v>
      </c>
      <c r="M4901">
        <f t="shared" si="465"/>
        <v>6375.8319657105312</v>
      </c>
      <c r="N4901">
        <f>SQRT(User_Model_Calcs!M4901^2+Sat_Data!$B$3^2-2*User_Model_Calcs!M4901*Sat_Data!$B$3*COS(RADIANS(L4901))*COS(RADIANS(I4901)))</f>
        <v>36207.551018681981</v>
      </c>
      <c r="O4901">
        <f>DEGREES(ACOS(((Earth_Data!$B$1+Sat_Data!$B$2)/User_Model_Calcs!N4901)*SQRT(1-COS(RADIANS(User_Model_Calcs!I4901))^2*COS(RADIANS(User_Model_Calcs!B4901))^2)))</f>
        <v>67.234559332855113</v>
      </c>
      <c r="P4901">
        <f t="shared" si="462"/>
        <v>7.5090457057939775</v>
      </c>
    </row>
    <row r="4902" spans="1:16" x14ac:dyDescent="0.25">
      <c r="A4902">
        <v>109.9819233319062</v>
      </c>
      <c r="B4902">
        <v>-16.378758810345758</v>
      </c>
      <c r="C4902">
        <v>950</v>
      </c>
      <c r="D4902">
        <f t="shared" ca="1" si="461"/>
        <v>0.75</v>
      </c>
      <c r="E4902" s="1">
        <v>0.65</v>
      </c>
      <c r="F4902">
        <v>19.899999999999999</v>
      </c>
      <c r="G4902">
        <f t="shared" ca="1" si="463"/>
        <v>42.007420362456692</v>
      </c>
      <c r="H4902">
        <f t="shared" ca="1" si="466"/>
        <v>19.732038700931927</v>
      </c>
      <c r="I4902">
        <f>User_Model_Calcs!A4902-Sat_Data!$B$5</f>
        <v>-1.8076668093797821E-2</v>
      </c>
      <c r="J4902">
        <f>(Earth_Data!$B$1/SQRT(1-Earth_Data!$B$2^2*SIN(RADIANS(User_Model_Calcs!B4902))^2))*COS(RADIANS(User_Model_Calcs!B4902))</f>
        <v>6120.935393626577</v>
      </c>
      <c r="K4902">
        <f>((Earth_Data!$B$1*(1-Earth_Data!$B$2^2))/SQRT(1-Earth_Data!$B$2^2*SIN(RADIANS(User_Model_Calcs!B4902))^2))*SIN(RADIANS(User_Model_Calcs!B4902))</f>
        <v>-1786.9801666100991</v>
      </c>
      <c r="L4902">
        <f t="shared" si="464"/>
        <v>-16.27493243207352</v>
      </c>
      <c r="M4902">
        <f t="shared" si="465"/>
        <v>6376.4526351889726</v>
      </c>
      <c r="N4902">
        <f>SQRT(User_Model_Calcs!M4902^2+Sat_Data!$B$3^2-2*User_Model_Calcs!M4902*Sat_Data!$B$3*COS(RADIANS(L4902))*COS(RADIANS(I4902)))</f>
        <v>36087.475973003049</v>
      </c>
      <c r="O4902">
        <f>DEGREES(ACOS(((Earth_Data!$B$1+Sat_Data!$B$2)/User_Model_Calcs!N4902)*SQRT(1-COS(RADIANS(User_Model_Calcs!I4902))^2*COS(RADIANS(User_Model_Calcs!B4902))^2)))</f>
        <v>70.763466591273527</v>
      </c>
      <c r="P4902">
        <f t="shared" si="462"/>
        <v>6.4104865028291616E-2</v>
      </c>
    </row>
    <row r="4903" spans="1:16" x14ac:dyDescent="0.25">
      <c r="A4903">
        <v>154.459</v>
      </c>
      <c r="B4903">
        <v>-16.649999999999999</v>
      </c>
      <c r="C4903">
        <v>1250</v>
      </c>
      <c r="D4903">
        <f t="shared" ca="1" si="461"/>
        <v>0.75</v>
      </c>
      <c r="E4903" s="1">
        <v>0.65</v>
      </c>
      <c r="F4903">
        <v>19.899999999999999</v>
      </c>
      <c r="G4903">
        <f t="shared" ca="1" si="463"/>
        <v>42.007420362456692</v>
      </c>
      <c r="H4903">
        <f t="shared" ca="1" si="466"/>
        <v>23.490527056205888</v>
      </c>
      <c r="I4903">
        <f>User_Model_Calcs!A4903-Sat_Data!$B$5</f>
        <v>44.459000000000003</v>
      </c>
      <c r="J4903">
        <f>(Earth_Data!$B$1/SQRT(1-Earth_Data!$B$2^2*SIN(RADIANS(User_Model_Calcs!B4903))^2))*COS(RADIANS(User_Model_Calcs!B4903))</f>
        <v>6112.4029863577925</v>
      </c>
      <c r="K4903">
        <f>((Earth_Data!$B$1*(1-Earth_Data!$B$2^2))/SQRT(1-Earth_Data!$B$2^2*SIN(RADIANS(User_Model_Calcs!B4903))^2))*SIN(RADIANS(User_Model_Calcs!B4903))</f>
        <v>-1815.7585657619418</v>
      </c>
      <c r="L4903">
        <f t="shared" si="464"/>
        <v>-16.544648616356881</v>
      </c>
      <c r="M4903">
        <f t="shared" si="465"/>
        <v>6376.3978417891649</v>
      </c>
      <c r="N4903">
        <f>SQRT(User_Model_Calcs!M4903^2+Sat_Data!$B$3^2-2*User_Model_Calcs!M4903*Sat_Data!$B$3*COS(RADIANS(L4903))*COS(RADIANS(I4903)))</f>
        <v>38086.360978168581</v>
      </c>
      <c r="O4903">
        <f>DEGREES(ACOS(((Earth_Data!$B$1+Sat_Data!$B$2)/User_Model_Calcs!N4903)*SQRT(1-COS(RADIANS(User_Model_Calcs!I4903))^2*COS(RADIANS(User_Model_Calcs!B4903))^2)))</f>
        <v>36.121815704609126</v>
      </c>
      <c r="P4903">
        <f t="shared" si="462"/>
        <v>73.722873676705987</v>
      </c>
    </row>
    <row r="4904" spans="1:16" x14ac:dyDescent="0.25">
      <c r="A4904">
        <v>113.66199780407118</v>
      </c>
      <c r="B4904">
        <v>-17.97265764491803</v>
      </c>
      <c r="C4904">
        <v>6250</v>
      </c>
      <c r="D4904">
        <f t="shared" ca="1" si="461"/>
        <v>0.75</v>
      </c>
      <c r="E4904" s="1">
        <v>0.65</v>
      </c>
      <c r="F4904">
        <v>19.899999999999999</v>
      </c>
      <c r="G4904">
        <f t="shared" ca="1" si="463"/>
        <v>42.007420362456692</v>
      </c>
      <c r="H4904">
        <f t="shared" ca="1" si="466"/>
        <v>16.88520329815805</v>
      </c>
      <c r="I4904">
        <f>User_Model_Calcs!A4904-Sat_Data!$B$5</f>
        <v>3.6619978040711771</v>
      </c>
      <c r="J4904">
        <f>(Earth_Data!$B$1/SQRT(1-Earth_Data!$B$2^2*SIN(RADIANS(User_Model_Calcs!B4904))^2))*COS(RADIANS(User_Model_Calcs!B4904))</f>
        <v>6068.8459116697504</v>
      </c>
      <c r="K4904">
        <f>((Earth_Data!$B$1*(1-Earth_Data!$B$2^2))/SQRT(1-Earth_Data!$B$2^2*SIN(RADIANS(User_Model_Calcs!B4904))^2))*SIN(RADIANS(User_Model_Calcs!B4904))</f>
        <v>-1955.506779759512</v>
      </c>
      <c r="L4904">
        <f t="shared" si="464"/>
        <v>-17.860006520831064</v>
      </c>
      <c r="M4904">
        <f t="shared" si="465"/>
        <v>6376.1193107779955</v>
      </c>
      <c r="N4904">
        <f>SQRT(User_Model_Calcs!M4904^2+Sat_Data!$B$3^2-2*User_Model_Calcs!M4904*Sat_Data!$B$3*COS(RADIANS(L4904))*COS(RADIANS(I4904)))</f>
        <v>36162.676955940922</v>
      </c>
      <c r="O4904">
        <f>DEGREES(ACOS(((Earth_Data!$B$1+Sat_Data!$B$2)/User_Model_Calcs!N4904)*SQRT(1-COS(RADIANS(User_Model_Calcs!I4904))^2*COS(RADIANS(User_Model_Calcs!B4904))^2)))</f>
        <v>68.48907117839353</v>
      </c>
      <c r="P4904">
        <f t="shared" si="462"/>
        <v>11.717936315249565</v>
      </c>
    </row>
    <row r="4905" spans="1:16" x14ac:dyDescent="0.25">
      <c r="A4905">
        <v>133.38200000000001</v>
      </c>
      <c r="B4905">
        <v>-21.523</v>
      </c>
      <c r="C4905">
        <v>400</v>
      </c>
      <c r="D4905">
        <f t="shared" ca="1" si="461"/>
        <v>1.2</v>
      </c>
      <c r="E4905" s="1">
        <v>0.65</v>
      </c>
      <c r="F4905">
        <v>19.899999999999999</v>
      </c>
      <c r="G4905">
        <f t="shared" ca="1" si="463"/>
        <v>46.089820015575185</v>
      </c>
      <c r="H4905">
        <f t="shared" ca="1" si="466"/>
        <v>17.402764237825956</v>
      </c>
      <c r="I4905">
        <f>User_Model_Calcs!A4905-Sat_Data!$B$5</f>
        <v>23.382000000000005</v>
      </c>
      <c r="J4905">
        <f>(Earth_Data!$B$1/SQRT(1-Earth_Data!$B$2^2*SIN(RADIANS(User_Model_Calcs!B4905))^2))*COS(RADIANS(User_Model_Calcs!B4905))</f>
        <v>5936.0696424649086</v>
      </c>
      <c r="K4905">
        <f>((Earth_Data!$B$1*(1-Earth_Data!$B$2^2))/SQRT(1-Earth_Data!$B$2^2*SIN(RADIANS(User_Model_Calcs!B4905))^2))*SIN(RADIANS(User_Model_Calcs!B4905))</f>
        <v>-2325.3610100831393</v>
      </c>
      <c r="L4905">
        <f t="shared" si="464"/>
        <v>-21.391973461119822</v>
      </c>
      <c r="M4905">
        <f t="shared" si="465"/>
        <v>6375.2824743228703</v>
      </c>
      <c r="N4905">
        <f>SQRT(User_Model_Calcs!M4905^2+Sat_Data!$B$3^2-2*User_Model_Calcs!M4905*Sat_Data!$B$3*COS(RADIANS(L4905))*COS(RADIANS(I4905)))</f>
        <v>36864.457434465832</v>
      </c>
      <c r="O4905">
        <f>DEGREES(ACOS(((Earth_Data!$B$1+Sat_Data!$B$2)/User_Model_Calcs!N4905)*SQRT(1-COS(RADIANS(User_Model_Calcs!I4905))^2*COS(RADIANS(User_Model_Calcs!B4905))^2)))</f>
        <v>53.465911323048076</v>
      </c>
      <c r="P4905">
        <f t="shared" si="462"/>
        <v>49.684440393569275</v>
      </c>
    </row>
    <row r="4906" spans="1:16" x14ac:dyDescent="0.25">
      <c r="A4906">
        <v>138.56988612988252</v>
      </c>
      <c r="B4906">
        <v>-19.043001641983722</v>
      </c>
      <c r="C4906">
        <v>4700</v>
      </c>
      <c r="D4906">
        <f t="shared" ca="1" si="461"/>
        <v>0.75</v>
      </c>
      <c r="E4906" s="1">
        <v>0.65</v>
      </c>
      <c r="F4906">
        <v>19.899999999999999</v>
      </c>
      <c r="G4906">
        <f t="shared" ca="1" si="463"/>
        <v>42.007420362456692</v>
      </c>
      <c r="H4906">
        <f t="shared" ca="1" si="466"/>
        <v>23.181465702312256</v>
      </c>
      <c r="I4906">
        <f>User_Model_Calcs!A4906-Sat_Data!$B$5</f>
        <v>28.569886129882519</v>
      </c>
      <c r="J4906">
        <f>(Earth_Data!$B$1/SQRT(1-Earth_Data!$B$2^2*SIN(RADIANS(User_Model_Calcs!B4906))^2))*COS(RADIANS(User_Model_Calcs!B4906))</f>
        <v>6031.2392303279694</v>
      </c>
      <c r="K4906">
        <f>((Earth_Data!$B$1*(1-Earth_Data!$B$2^2))/SQRT(1-Earth_Data!$B$2^2*SIN(RADIANS(User_Model_Calcs!B4906))^2))*SIN(RADIANS(User_Model_Calcs!B4906))</f>
        <v>-2067.8502155184005</v>
      </c>
      <c r="L4906">
        <f t="shared" si="464"/>
        <v>-18.924616917682457</v>
      </c>
      <c r="M4906">
        <f t="shared" si="465"/>
        <v>6375.8804229115376</v>
      </c>
      <c r="N4906">
        <f>SQRT(User_Model_Calcs!M4906^2+Sat_Data!$B$3^2-2*User_Model_Calcs!M4906*Sat_Data!$B$3*COS(RADIANS(L4906))*COS(RADIANS(I4906)))</f>
        <v>37037.723648839659</v>
      </c>
      <c r="O4906">
        <f>DEGREES(ACOS(((Earth_Data!$B$1+Sat_Data!$B$2)/User_Model_Calcs!N4906)*SQRT(1-COS(RADIANS(User_Model_Calcs!I4906))^2*COS(RADIANS(User_Model_Calcs!B4906))^2)))</f>
        <v>50.604334237555946</v>
      </c>
      <c r="P4906">
        <f t="shared" si="462"/>
        <v>59.070602955896518</v>
      </c>
    </row>
    <row r="4907" spans="1:16" x14ac:dyDescent="0.25">
      <c r="A4907">
        <v>112.62695311280474</v>
      </c>
      <c r="B4907">
        <v>-18.010902035371181</v>
      </c>
      <c r="C4907">
        <v>950</v>
      </c>
      <c r="D4907">
        <f t="shared" ca="1" si="461"/>
        <v>1.2</v>
      </c>
      <c r="E4907" s="1">
        <v>0.65</v>
      </c>
      <c r="F4907">
        <v>19.899999999999999</v>
      </c>
      <c r="G4907">
        <f t="shared" ca="1" si="463"/>
        <v>46.089820015575185</v>
      </c>
      <c r="H4907">
        <f t="shared" ca="1" si="466"/>
        <v>18.566109072945657</v>
      </c>
      <c r="I4907">
        <f>User_Model_Calcs!A4907-Sat_Data!$B$5</f>
        <v>2.6269531128047419</v>
      </c>
      <c r="J4907">
        <f>(Earth_Data!$B$1/SQRT(1-Earth_Data!$B$2^2*SIN(RADIANS(User_Model_Calcs!B4907))^2))*COS(RADIANS(User_Model_Calcs!B4907))</f>
        <v>6067.5384506449409</v>
      </c>
      <c r="K4907">
        <f>((Earth_Data!$B$1*(1-Earth_Data!$B$2^2))/SQRT(1-Earth_Data!$B$2^2*SIN(RADIANS(User_Model_Calcs!B4907))^2))*SIN(RADIANS(User_Model_Calcs!B4907))</f>
        <v>-1959.5326962584147</v>
      </c>
      <c r="L4907">
        <f t="shared" si="464"/>
        <v>-17.898043309660668</v>
      </c>
      <c r="M4907">
        <f t="shared" si="465"/>
        <v>6376.1109806652976</v>
      </c>
      <c r="N4907">
        <f>SQRT(User_Model_Calcs!M4907^2+Sat_Data!$B$3^2-2*User_Model_Calcs!M4907*Sat_Data!$B$3*COS(RADIANS(L4907))*COS(RADIANS(I4907)))</f>
        <v>36157.186154603332</v>
      </c>
      <c r="O4907">
        <f>DEGREES(ACOS(((Earth_Data!$B$1+Sat_Data!$B$2)/User_Model_Calcs!N4907)*SQRT(1-COS(RADIANS(User_Model_Calcs!I4907))^2*COS(RADIANS(User_Model_Calcs!B4907))^2)))</f>
        <v>68.645866456657046</v>
      </c>
      <c r="P4907">
        <f t="shared" si="462"/>
        <v>8.4403921987002981</v>
      </c>
    </row>
    <row r="4908" spans="1:16" x14ac:dyDescent="0.25">
      <c r="A4908">
        <v>110.82447813209761</v>
      </c>
      <c r="B4908">
        <v>-18.238358532122774</v>
      </c>
      <c r="C4908">
        <v>400</v>
      </c>
      <c r="D4908">
        <f t="shared" ca="1" si="461"/>
        <v>0.75</v>
      </c>
      <c r="E4908" s="1">
        <v>0.65</v>
      </c>
      <c r="F4908">
        <v>19.899999999999999</v>
      </c>
      <c r="G4908">
        <f t="shared" ca="1" si="463"/>
        <v>42.007420362456692</v>
      </c>
      <c r="H4908">
        <f t="shared" ca="1" si="466"/>
        <v>21.468698523293106</v>
      </c>
      <c r="I4908">
        <f>User_Model_Calcs!A4908-Sat_Data!$B$5</f>
        <v>0.82447813209761023</v>
      </c>
      <c r="J4908">
        <f>(Earth_Data!$B$1/SQRT(1-Earth_Data!$B$2^2*SIN(RADIANS(User_Model_Calcs!B4908))^2))*COS(RADIANS(User_Model_Calcs!B4908))</f>
        <v>6059.7067949933144</v>
      </c>
      <c r="K4908">
        <f>((Earth_Data!$B$1*(1-Earth_Data!$B$2^2))/SQRT(1-Earth_Data!$B$2^2*SIN(RADIANS(User_Model_Calcs!B4908))^2))*SIN(RADIANS(User_Model_Calcs!B4908))</f>
        <v>-1983.4588414500183</v>
      </c>
      <c r="L4908">
        <f t="shared" si="464"/>
        <v>-18.124269240861832</v>
      </c>
      <c r="M4908">
        <f t="shared" si="465"/>
        <v>6376.0611208656392</v>
      </c>
      <c r="N4908">
        <f>SQRT(User_Model_Calcs!M4908^2+Sat_Data!$B$3^2-2*User_Model_Calcs!M4908*Sat_Data!$B$3*COS(RADIANS(L4908))*COS(RADIANS(I4908)))</f>
        <v>36159.606074688672</v>
      </c>
      <c r="O4908">
        <f>DEGREES(ACOS(((Earth_Data!$B$1+Sat_Data!$B$2)/User_Model_Calcs!N4908)*SQRT(1-COS(RADIANS(User_Model_Calcs!I4908))^2*COS(RADIANS(User_Model_Calcs!B4908))^2)))</f>
        <v>68.574604919650653</v>
      </c>
      <c r="P4908">
        <f t="shared" si="462"/>
        <v>2.6326883426331511</v>
      </c>
    </row>
    <row r="4909" spans="1:16" x14ac:dyDescent="0.25">
      <c r="A4909">
        <v>153.14150381418938</v>
      </c>
      <c r="B4909">
        <v>-12.614057317591577</v>
      </c>
      <c r="C4909">
        <v>4700</v>
      </c>
      <c r="D4909">
        <f t="shared" ca="1" si="461"/>
        <v>0.75</v>
      </c>
      <c r="E4909" s="1">
        <v>0.65</v>
      </c>
      <c r="F4909">
        <v>19.899999999999999</v>
      </c>
      <c r="G4909">
        <f t="shared" ca="1" si="463"/>
        <v>42.007420362456692</v>
      </c>
      <c r="H4909">
        <f t="shared" ca="1" si="466"/>
        <v>17.927567961853207</v>
      </c>
      <c r="I4909">
        <f>User_Model_Calcs!A4909-Sat_Data!$B$5</f>
        <v>43.141503814189377</v>
      </c>
      <c r="J4909">
        <f>(Earth_Data!$B$1/SQRT(1-Earth_Data!$B$2^2*SIN(RADIANS(User_Model_Calcs!B4909))^2))*COS(RADIANS(User_Model_Calcs!B4909))</f>
        <v>6225.1860167650511</v>
      </c>
      <c r="K4909">
        <f>((Earth_Data!$B$1*(1-Earth_Data!$B$2^2))/SQRT(1-Earth_Data!$B$2^2*SIN(RADIANS(User_Model_Calcs!B4909))^2))*SIN(RADIANS(User_Model_Calcs!B4909))</f>
        <v>-1383.7715530892608</v>
      </c>
      <c r="L4909">
        <f t="shared" si="464"/>
        <v>-12.532288618343079</v>
      </c>
      <c r="M4909">
        <f t="shared" si="465"/>
        <v>6377.1282451010966</v>
      </c>
      <c r="N4909">
        <f>SQRT(User_Model_Calcs!M4909^2+Sat_Data!$B$3^2-2*User_Model_Calcs!M4909*Sat_Data!$B$3*COS(RADIANS(L4909))*COS(RADIANS(I4909)))</f>
        <v>37887.161002948669</v>
      </c>
      <c r="O4909">
        <f>DEGREES(ACOS(((Earth_Data!$B$1+Sat_Data!$B$2)/User_Model_Calcs!N4909)*SQRT(1-COS(RADIANS(User_Model_Calcs!I4909))^2*COS(RADIANS(User_Model_Calcs!B4909))^2)))</f>
        <v>38.612515408727624</v>
      </c>
      <c r="P4909">
        <f t="shared" si="462"/>
        <v>76.882448359436211</v>
      </c>
    </row>
    <row r="4910" spans="1:16" x14ac:dyDescent="0.25">
      <c r="A4910">
        <v>106.09699999999999</v>
      </c>
      <c r="B4910">
        <v>-8.2579999999999991</v>
      </c>
      <c r="C4910">
        <v>625</v>
      </c>
      <c r="D4910">
        <f t="shared" ca="1" si="461"/>
        <v>0.75</v>
      </c>
      <c r="E4910" s="1">
        <v>0.65</v>
      </c>
      <c r="F4910">
        <v>19.899999999999999</v>
      </c>
      <c r="G4910">
        <f t="shared" ca="1" si="463"/>
        <v>42.007420362456692</v>
      </c>
      <c r="H4910">
        <f t="shared" ca="1" si="466"/>
        <v>19.242335002237553</v>
      </c>
      <c r="I4910">
        <f>User_Model_Calcs!A4910-Sat_Data!$B$5</f>
        <v>-3.9030000000000058</v>
      </c>
      <c r="J4910">
        <f>(Earth_Data!$B$1/SQRT(1-Earth_Data!$B$2^2*SIN(RADIANS(User_Model_Calcs!B4910))^2))*COS(RADIANS(User_Model_Calcs!B4910))</f>
        <v>6312.4431563047165</v>
      </c>
      <c r="K4910">
        <f>((Earth_Data!$B$1*(1-Earth_Data!$B$2^2))/SQRT(1-Earth_Data!$B$2^2*SIN(RADIANS(User_Model_Calcs!B4910))^2))*SIN(RADIANS(User_Model_Calcs!B4910))</f>
        <v>-910.02738078403615</v>
      </c>
      <c r="L4910">
        <f t="shared" si="464"/>
        <v>-8.2034716368439256</v>
      </c>
      <c r="M4910">
        <f t="shared" si="465"/>
        <v>6377.7024417383182</v>
      </c>
      <c r="N4910">
        <f>SQRT(User_Model_Calcs!M4910^2+Sat_Data!$B$3^2-2*User_Model_Calcs!M4910*Sat_Data!$B$3*COS(RADIANS(L4910))*COS(RADIANS(I4910)))</f>
        <v>35880.453058763385</v>
      </c>
      <c r="O4910">
        <f>DEGREES(ACOS(((Earth_Data!$B$1+Sat_Data!$B$2)/User_Model_Calcs!N4910)*SQRT(1-COS(RADIANS(User_Model_Calcs!I4910))^2*COS(RADIANS(User_Model_Calcs!B4910))^2)))</f>
        <v>79.25576379640745</v>
      </c>
      <c r="P4910">
        <f t="shared" si="462"/>
        <v>25.408086923438379</v>
      </c>
    </row>
    <row r="4911" spans="1:16" x14ac:dyDescent="0.25">
      <c r="A4911">
        <v>118.09</v>
      </c>
      <c r="B4911">
        <v>-13.243</v>
      </c>
      <c r="C4911">
        <v>375</v>
      </c>
      <c r="D4911">
        <f t="shared" ca="1" si="461"/>
        <v>1.2</v>
      </c>
      <c r="E4911" s="1">
        <v>0.65</v>
      </c>
      <c r="F4911">
        <v>19.899999999999999</v>
      </c>
      <c r="G4911">
        <f t="shared" ca="1" si="463"/>
        <v>46.089820015575185</v>
      </c>
      <c r="H4911">
        <f t="shared" ca="1" si="466"/>
        <v>16.931513853150822</v>
      </c>
      <c r="I4911">
        <f>User_Model_Calcs!A4911-Sat_Data!$B$5</f>
        <v>8.0900000000000034</v>
      </c>
      <c r="J4911">
        <f>(Earth_Data!$B$1/SQRT(1-Earth_Data!$B$2^2*SIN(RADIANS(User_Model_Calcs!B4911))^2))*COS(RADIANS(User_Model_Calcs!B4911))</f>
        <v>6209.6186059615202</v>
      </c>
      <c r="K4911">
        <f>((Earth_Data!$B$1*(1-Earth_Data!$B$2^2))/SQRT(1-Earth_Data!$B$2^2*SIN(RADIANS(User_Model_Calcs!B4911))^2))*SIN(RADIANS(User_Model_Calcs!B4911))</f>
        <v>-1451.5872397381106</v>
      </c>
      <c r="L4911">
        <f t="shared" si="464"/>
        <v>-13.157438498336338</v>
      </c>
      <c r="M4911">
        <f t="shared" si="465"/>
        <v>6377.0266383381213</v>
      </c>
      <c r="N4911">
        <f>SQRT(User_Model_Calcs!M4911^2+Sat_Data!$B$3^2-2*User_Model_Calcs!M4911*Sat_Data!$B$3*COS(RADIANS(L4911))*COS(RADIANS(I4911)))</f>
        <v>36056.149557420504</v>
      </c>
      <c r="O4911">
        <f>DEGREES(ACOS(((Earth_Data!$B$1+Sat_Data!$B$2)/User_Model_Calcs!N4911)*SQRT(1-COS(RADIANS(User_Model_Calcs!I4911))^2*COS(RADIANS(User_Model_Calcs!B4911))^2)))</f>
        <v>71.812314211849269</v>
      </c>
      <c r="P4911">
        <f t="shared" si="462"/>
        <v>31.81923330240911</v>
      </c>
    </row>
    <row r="4912" spans="1:16" x14ac:dyDescent="0.25">
      <c r="A4912">
        <v>127.556</v>
      </c>
      <c r="B4912">
        <v>-19.221</v>
      </c>
      <c r="C4912">
        <v>950</v>
      </c>
      <c r="D4912">
        <f t="shared" ca="1" si="461"/>
        <v>1.2</v>
      </c>
      <c r="E4912" s="1">
        <v>0.65</v>
      </c>
      <c r="F4912">
        <v>19.899999999999999</v>
      </c>
      <c r="G4912">
        <f t="shared" ca="1" si="463"/>
        <v>46.089820015575185</v>
      </c>
      <c r="H4912">
        <f t="shared" ca="1" si="466"/>
        <v>16.631069092543548</v>
      </c>
      <c r="I4912">
        <f>User_Model_Calcs!A4912-Sat_Data!$B$5</f>
        <v>17.555999999999997</v>
      </c>
      <c r="J4912">
        <f>(Earth_Data!$B$1/SQRT(1-Earth_Data!$B$2^2*SIN(RADIANS(User_Model_Calcs!B4912))^2))*COS(RADIANS(User_Model_Calcs!B4912))</f>
        <v>6024.7815639889177</v>
      </c>
      <c r="K4912">
        <f>((Earth_Data!$B$1*(1-Earth_Data!$B$2^2))/SQRT(1-Earth_Data!$B$2^2*SIN(RADIANS(User_Model_Calcs!B4912))^2))*SIN(RADIANS(User_Model_Calcs!B4912))</f>
        <v>-2086.4652119137704</v>
      </c>
      <c r="L4912">
        <f t="shared" si="464"/>
        <v>-19.101677463107887</v>
      </c>
      <c r="M4912">
        <f t="shared" si="465"/>
        <v>6375.8395505460394</v>
      </c>
      <c r="N4912">
        <f>SQRT(User_Model_Calcs!M4912^2+Sat_Data!$B$3^2-2*User_Model_Calcs!M4912*Sat_Data!$B$3*COS(RADIANS(L4912))*COS(RADIANS(I4912)))</f>
        <v>36524.932022859859</v>
      </c>
      <c r="O4912">
        <f>DEGREES(ACOS(((Earth_Data!$B$1+Sat_Data!$B$2)/User_Model_Calcs!N4912)*SQRT(1-COS(RADIANS(User_Model_Calcs!I4912))^2*COS(RADIANS(User_Model_Calcs!B4912))^2)))</f>
        <v>59.832280514308323</v>
      </c>
      <c r="P4912">
        <f t="shared" si="462"/>
        <v>43.860681552097617</v>
      </c>
    </row>
    <row r="4913" spans="1:16" x14ac:dyDescent="0.25">
      <c r="A4913">
        <v>152.32479198385735</v>
      </c>
      <c r="B4913">
        <v>-15.656319542327962</v>
      </c>
      <c r="C4913">
        <v>4700</v>
      </c>
      <c r="D4913">
        <f t="shared" ca="1" si="461"/>
        <v>3</v>
      </c>
      <c r="E4913" s="1">
        <v>0.65</v>
      </c>
      <c r="F4913">
        <v>19.899999999999999</v>
      </c>
      <c r="G4913">
        <f t="shared" ca="1" si="463"/>
        <v>54.048620189015942</v>
      </c>
      <c r="H4913">
        <f t="shared" ca="1" si="466"/>
        <v>21.866824561721316</v>
      </c>
      <c r="I4913">
        <f>User_Model_Calcs!A4913-Sat_Data!$B$5</f>
        <v>42.324791983857352</v>
      </c>
      <c r="J4913">
        <f>(Earth_Data!$B$1/SQRT(1-Earth_Data!$B$2^2*SIN(RADIANS(User_Model_Calcs!B4913))^2))*COS(RADIANS(User_Model_Calcs!B4913))</f>
        <v>6142.9944252667065</v>
      </c>
      <c r="K4913">
        <f>((Earth_Data!$B$1*(1-Earth_Data!$B$2^2))/SQRT(1-Earth_Data!$B$2^2*SIN(RADIANS(User_Model_Calcs!B4913))^2))*SIN(RADIANS(User_Model_Calcs!B4913))</f>
        <v>-1710.1399852568914</v>
      </c>
      <c r="L4913">
        <f t="shared" si="464"/>
        <v>-15.556599605069158</v>
      </c>
      <c r="M4913">
        <f t="shared" si="465"/>
        <v>6376.5946458930785</v>
      </c>
      <c r="N4913">
        <f>SQRT(User_Model_Calcs!M4913^2+Sat_Data!$B$3^2-2*User_Model_Calcs!M4913*Sat_Data!$B$3*COS(RADIANS(L4913))*COS(RADIANS(I4913)))</f>
        <v>37887.68696092609</v>
      </c>
      <c r="O4913">
        <f>DEGREES(ACOS(((Earth_Data!$B$1+Sat_Data!$B$2)/User_Model_Calcs!N4913)*SQRT(1-COS(RADIANS(User_Model_Calcs!I4913))^2*COS(RADIANS(User_Model_Calcs!B4913))^2)))</f>
        <v>38.59831482116541</v>
      </c>
      <c r="P4913">
        <f t="shared" si="462"/>
        <v>73.494302409184428</v>
      </c>
    </row>
    <row r="4914" spans="1:16" x14ac:dyDescent="0.25">
      <c r="A4914">
        <v>120.56952672568445</v>
      </c>
      <c r="B4914">
        <v>-25.754033445484765</v>
      </c>
      <c r="C4914">
        <v>6250</v>
      </c>
      <c r="D4914">
        <f t="shared" ca="1" si="461"/>
        <v>1.2</v>
      </c>
      <c r="E4914" s="1">
        <v>0.65</v>
      </c>
      <c r="F4914">
        <v>19.899999999999999</v>
      </c>
      <c r="G4914">
        <f t="shared" ca="1" si="463"/>
        <v>46.089820015575185</v>
      </c>
      <c r="H4914">
        <f t="shared" ca="1" si="466"/>
        <v>15.742679029586666</v>
      </c>
      <c r="I4914">
        <f>User_Model_Calcs!A4914-Sat_Data!$B$5</f>
        <v>10.569526725684455</v>
      </c>
      <c r="J4914">
        <f>(Earth_Data!$B$1/SQRT(1-Earth_Data!$B$2^2*SIN(RADIANS(User_Model_Calcs!B4914))^2))*COS(RADIANS(User_Model_Calcs!B4914))</f>
        <v>5748.2181484926878</v>
      </c>
      <c r="K4914">
        <f>((Earth_Data!$B$1*(1-Earth_Data!$B$2^2))/SQRT(1-Earth_Data!$B$2^2*SIN(RADIANS(User_Model_Calcs!B4914))^2))*SIN(RADIANS(User_Model_Calcs!B4914))</f>
        <v>-2754.5454954299303</v>
      </c>
      <c r="L4914">
        <f t="shared" si="464"/>
        <v>-25.603735567966094</v>
      </c>
      <c r="M4914">
        <f t="shared" si="465"/>
        <v>6374.1299617323484</v>
      </c>
      <c r="N4914">
        <f>SQRT(User_Model_Calcs!M4914^2+Sat_Data!$B$3^2-2*User_Model_Calcs!M4914*Sat_Data!$B$3*COS(RADIANS(L4914))*COS(RADIANS(I4914)))</f>
        <v>36632.381868352059</v>
      </c>
      <c r="O4914">
        <f>DEGREES(ACOS(((Earth_Data!$B$1+Sat_Data!$B$2)/User_Model_Calcs!N4914)*SQRT(1-COS(RADIANS(User_Model_Calcs!I4914))^2*COS(RADIANS(User_Model_Calcs!B4914))^2)))</f>
        <v>57.652482509573503</v>
      </c>
      <c r="P4914">
        <f t="shared" si="462"/>
        <v>23.240518273402909</v>
      </c>
    </row>
    <row r="4915" spans="1:16" x14ac:dyDescent="0.25">
      <c r="A4915">
        <v>119.977</v>
      </c>
      <c r="B4915">
        <v>-16.86</v>
      </c>
      <c r="C4915">
        <v>625</v>
      </c>
      <c r="D4915">
        <f t="shared" ca="1" si="461"/>
        <v>3</v>
      </c>
      <c r="E4915" s="1">
        <v>0.65</v>
      </c>
      <c r="F4915">
        <v>19.899999999999999</v>
      </c>
      <c r="G4915">
        <f t="shared" ca="1" si="463"/>
        <v>54.048620189015942</v>
      </c>
      <c r="H4915">
        <f t="shared" ca="1" si="466"/>
        <v>19.532461791224453</v>
      </c>
      <c r="I4915">
        <f>User_Model_Calcs!A4915-Sat_Data!$B$5</f>
        <v>9.9770000000000039</v>
      </c>
      <c r="J4915">
        <f>(Earth_Data!$B$1/SQRT(1-Earth_Data!$B$2^2*SIN(RADIANS(User_Model_Calcs!B4915))^2))*COS(RADIANS(User_Model_Calcs!B4915))</f>
        <v>6105.7033673910619</v>
      </c>
      <c r="K4915">
        <f>((Earth_Data!$B$1*(1-Earth_Data!$B$2^2))/SQRT(1-Earth_Data!$B$2^2*SIN(RADIANS(User_Model_Calcs!B4915))^2))*SIN(RADIANS(User_Model_Calcs!B4915))</f>
        <v>-1838.0119248245453</v>
      </c>
      <c r="L4915">
        <f t="shared" si="464"/>
        <v>-16.753474353661574</v>
      </c>
      <c r="M4915">
        <f t="shared" si="465"/>
        <v>6376.3548714267599</v>
      </c>
      <c r="N4915">
        <f>SQRT(User_Model_Calcs!M4915^2+Sat_Data!$B$3^2-2*User_Model_Calcs!M4915*Sat_Data!$B$3*COS(RADIANS(L4915))*COS(RADIANS(I4915)))</f>
        <v>36212.919337153297</v>
      </c>
      <c r="O4915">
        <f>DEGREES(ACOS(((Earth_Data!$B$1+Sat_Data!$B$2)/User_Model_Calcs!N4915)*SQRT(1-COS(RADIANS(User_Model_Calcs!I4915))^2*COS(RADIANS(User_Model_Calcs!B4915))^2)))</f>
        <v>67.108583100332226</v>
      </c>
      <c r="P4915">
        <f t="shared" si="462"/>
        <v>31.237879840758982</v>
      </c>
    </row>
    <row r="4916" spans="1:16" x14ac:dyDescent="0.25">
      <c r="A4916">
        <v>159.69999999999999</v>
      </c>
      <c r="B4916">
        <v>-15.754</v>
      </c>
      <c r="C4916">
        <v>375</v>
      </c>
      <c r="D4916">
        <f t="shared" ca="1" si="461"/>
        <v>0.75</v>
      </c>
      <c r="E4916" s="1">
        <v>0.65</v>
      </c>
      <c r="F4916">
        <v>19.899999999999999</v>
      </c>
      <c r="G4916">
        <f t="shared" ca="1" si="463"/>
        <v>42.007420362456692</v>
      </c>
      <c r="H4916">
        <f t="shared" ca="1" si="466"/>
        <v>20.067428628960656</v>
      </c>
      <c r="I4916">
        <f>User_Model_Calcs!A4916-Sat_Data!$B$5</f>
        <v>49.699999999999989</v>
      </c>
      <c r="J4916">
        <f>(Earth_Data!$B$1/SQRT(1-Earth_Data!$B$2^2*SIN(RADIANS(User_Model_Calcs!B4916))^2))*COS(RADIANS(User_Model_Calcs!B4916))</f>
        <v>6140.0685949777335</v>
      </c>
      <c r="K4916">
        <f>((Earth_Data!$B$1*(1-Earth_Data!$B$2^2))/SQRT(1-Earth_Data!$B$2^2*SIN(RADIANS(User_Model_Calcs!B4916))^2))*SIN(RADIANS(User_Model_Calcs!B4916))</f>
        <v>-1720.5453607961731</v>
      </c>
      <c r="L4916">
        <f t="shared" si="464"/>
        <v>-15.653721100568788</v>
      </c>
      <c r="M4916">
        <f t="shared" si="465"/>
        <v>6376.5757809022452</v>
      </c>
      <c r="N4916">
        <f>SQRT(User_Model_Calcs!M4916^2+Sat_Data!$B$3^2-2*User_Model_Calcs!M4916*Sat_Data!$B$3*COS(RADIANS(L4916))*COS(RADIANS(I4916)))</f>
        <v>38517.26480115021</v>
      </c>
      <c r="O4916">
        <f>DEGREES(ACOS(((Earth_Data!$B$1+Sat_Data!$B$2)/User_Model_Calcs!N4916)*SQRT(1-COS(RADIANS(User_Model_Calcs!I4916))^2*COS(RADIANS(User_Model_Calcs!B4916))^2)))</f>
        <v>31.049198002812602</v>
      </c>
      <c r="P4916">
        <f t="shared" si="462"/>
        <v>77.033347684029096</v>
      </c>
    </row>
    <row r="4917" spans="1:16" x14ac:dyDescent="0.25">
      <c r="A4917">
        <v>112.79300000000001</v>
      </c>
      <c r="B4917">
        <v>-12.750999999999999</v>
      </c>
      <c r="C4917">
        <v>2500</v>
      </c>
      <c r="D4917">
        <f t="shared" ca="1" si="461"/>
        <v>0.75</v>
      </c>
      <c r="E4917" s="1">
        <v>0.65</v>
      </c>
      <c r="F4917">
        <v>19.899999999999999</v>
      </c>
      <c r="G4917">
        <f t="shared" ca="1" si="463"/>
        <v>42.007420362456692</v>
      </c>
      <c r="H4917">
        <f t="shared" ca="1" si="466"/>
        <v>16.809280701305848</v>
      </c>
      <c r="I4917">
        <f>User_Model_Calcs!A4917-Sat_Data!$B$5</f>
        <v>2.7930000000000064</v>
      </c>
      <c r="J4917">
        <f>(Earth_Data!$B$1/SQRT(1-Earth_Data!$B$2^2*SIN(RADIANS(User_Model_Calcs!B4917))^2))*COS(RADIANS(User_Model_Calcs!B4917))</f>
        <v>6221.8599256517737</v>
      </c>
      <c r="K4917">
        <f>((Earth_Data!$B$1*(1-Earth_Data!$B$2^2))/SQRT(1-Earth_Data!$B$2^2*SIN(RADIANS(User_Model_Calcs!B4917))^2))*SIN(RADIANS(User_Model_Calcs!B4917))</f>
        <v>-1398.5515961743311</v>
      </c>
      <c r="L4917">
        <f t="shared" si="464"/>
        <v>-12.668402086966914</v>
      </c>
      <c r="M4917">
        <f t="shared" si="465"/>
        <v>6377.1065148383132</v>
      </c>
      <c r="N4917">
        <f>SQRT(User_Model_Calcs!M4917^2+Sat_Data!$B$3^2-2*User_Model_Calcs!M4917*Sat_Data!$B$3*COS(RADIANS(L4917))*COS(RADIANS(I4917)))</f>
        <v>35978.142120392571</v>
      </c>
      <c r="O4917">
        <f>DEGREES(ACOS(((Earth_Data!$B$1+Sat_Data!$B$2)/User_Model_Calcs!N4917)*SQRT(1-COS(RADIANS(User_Model_Calcs!I4917))^2*COS(RADIANS(User_Model_Calcs!B4917))^2)))</f>
        <v>74.657273167555019</v>
      </c>
      <c r="P4917">
        <f t="shared" si="462"/>
        <v>12.463988165111548</v>
      </c>
    </row>
    <row r="4918" spans="1:16" x14ac:dyDescent="0.25">
      <c r="A4918">
        <v>120.92149574419945</v>
      </c>
      <c r="B4918">
        <v>-17.891854195916817</v>
      </c>
      <c r="C4918">
        <v>6250</v>
      </c>
      <c r="D4918">
        <f t="shared" ca="1" si="461"/>
        <v>3</v>
      </c>
      <c r="E4918" s="1">
        <v>0.65</v>
      </c>
      <c r="F4918">
        <v>19.899999999999999</v>
      </c>
      <c r="G4918">
        <f t="shared" ca="1" si="463"/>
        <v>54.048620189015942</v>
      </c>
      <c r="H4918">
        <f t="shared" ca="1" si="466"/>
        <v>16.794192392604401</v>
      </c>
      <c r="I4918">
        <f>User_Model_Calcs!A4918-Sat_Data!$B$5</f>
        <v>10.921495744199447</v>
      </c>
      <c r="J4918">
        <f>(Earth_Data!$B$1/SQRT(1-Earth_Data!$B$2^2*SIN(RADIANS(User_Model_Calcs!B4918))^2))*COS(RADIANS(User_Model_Calcs!B4918))</f>
        <v>6071.5994839454979</v>
      </c>
      <c r="K4918">
        <f>((Earth_Data!$B$1*(1-Earth_Data!$B$2^2))/SQRT(1-Earth_Data!$B$2^2*SIN(RADIANS(User_Model_Calcs!B4918))^2))*SIN(RADIANS(User_Model_Calcs!B4918))</f>
        <v>-1946.9979369941336</v>
      </c>
      <c r="L4918">
        <f t="shared" si="464"/>
        <v>-17.779642350721012</v>
      </c>
      <c r="M4918">
        <f t="shared" si="465"/>
        <v>6376.1368602082757</v>
      </c>
      <c r="N4918">
        <f>SQRT(User_Model_Calcs!M4918^2+Sat_Data!$B$3^2-2*User_Model_Calcs!M4918*Sat_Data!$B$3*COS(RADIANS(L4918))*COS(RADIANS(I4918)))</f>
        <v>36273.074254496329</v>
      </c>
      <c r="O4918">
        <f>DEGREES(ACOS(((Earth_Data!$B$1+Sat_Data!$B$2)/User_Model_Calcs!N4918)*SQRT(1-COS(RADIANS(User_Model_Calcs!I4918))^2*COS(RADIANS(User_Model_Calcs!B4918))^2)))</f>
        <v>65.538959060061984</v>
      </c>
      <c r="P4918">
        <f t="shared" si="462"/>
        <v>32.131999662631749</v>
      </c>
    </row>
    <row r="4919" spans="1:16" x14ac:dyDescent="0.25">
      <c r="A4919">
        <v>107.93186167443403</v>
      </c>
      <c r="B4919">
        <v>-21.043471189072601</v>
      </c>
      <c r="C4919">
        <v>400</v>
      </c>
      <c r="D4919">
        <f t="shared" ca="1" si="461"/>
        <v>3</v>
      </c>
      <c r="E4919" s="1">
        <v>0.65</v>
      </c>
      <c r="F4919">
        <v>19.899999999999999</v>
      </c>
      <c r="G4919">
        <f t="shared" ca="1" si="463"/>
        <v>54.048620189015942</v>
      </c>
      <c r="H4919">
        <f t="shared" ca="1" si="466"/>
        <v>18.13320215372724</v>
      </c>
      <c r="I4919">
        <f>User_Model_Calcs!A4919-Sat_Data!$B$5</f>
        <v>-2.0681383255659682</v>
      </c>
      <c r="J4919">
        <f>(Earth_Data!$B$1/SQRT(1-Earth_Data!$B$2^2*SIN(RADIANS(User_Model_Calcs!B4919))^2))*COS(RADIANS(User_Model_Calcs!B4919))</f>
        <v>5955.341502066145</v>
      </c>
      <c r="K4919">
        <f>((Earth_Data!$B$1*(1-Earth_Data!$B$2^2))/SQRT(1-Earth_Data!$B$2^2*SIN(RADIANS(User_Model_Calcs!B4919))^2))*SIN(RADIANS(User_Model_Calcs!B4919))</f>
        <v>-2275.8884858327801</v>
      </c>
      <c r="L4919">
        <f t="shared" si="464"/>
        <v>-20.914815921666253</v>
      </c>
      <c r="M4919">
        <f t="shared" si="465"/>
        <v>6375.4027956026175</v>
      </c>
      <c r="N4919">
        <f>SQRT(User_Model_Calcs!M4919^2+Sat_Data!$B$3^2-2*User_Model_Calcs!M4919*Sat_Data!$B$3*COS(RADIANS(L4919))*COS(RADIANS(I4919)))</f>
        <v>36284.761047435051</v>
      </c>
      <c r="O4919">
        <f>DEGREES(ACOS(((Earth_Data!$B$1+Sat_Data!$B$2)/User_Model_Calcs!N4919)*SQRT(1-COS(RADIANS(User_Model_Calcs!I4919))^2*COS(RADIANS(User_Model_Calcs!B4919))^2)))</f>
        <v>65.222823914075946</v>
      </c>
      <c r="P4919">
        <f t="shared" si="462"/>
        <v>5.7428029625064587</v>
      </c>
    </row>
    <row r="4920" spans="1:16" x14ac:dyDescent="0.25">
      <c r="A4920">
        <v>149.36199999999999</v>
      </c>
      <c r="B4920">
        <v>-13.494999999999999</v>
      </c>
      <c r="C4920">
        <v>950</v>
      </c>
      <c r="D4920">
        <f t="shared" ca="1" si="461"/>
        <v>0.75</v>
      </c>
      <c r="E4920" s="1">
        <v>0.65</v>
      </c>
      <c r="F4920">
        <v>19.899999999999999</v>
      </c>
      <c r="G4920">
        <f t="shared" ca="1" si="463"/>
        <v>42.007420362456692</v>
      </c>
      <c r="H4920">
        <f t="shared" ca="1" si="466"/>
        <v>14.645735036922762</v>
      </c>
      <c r="I4920">
        <f>User_Model_Calcs!A4920-Sat_Data!$B$5</f>
        <v>39.361999999999995</v>
      </c>
      <c r="J4920">
        <f>(Earth_Data!$B$1/SQRT(1-Earth_Data!$B$2^2*SIN(RADIANS(User_Model_Calcs!B4920))^2))*COS(RADIANS(User_Model_Calcs!B4920))</f>
        <v>6203.1722250575949</v>
      </c>
      <c r="K4920">
        <f>((Earth_Data!$B$1*(1-Earth_Data!$B$2^2))/SQRT(1-Earth_Data!$B$2^2*SIN(RADIANS(User_Model_Calcs!B4920))^2))*SIN(RADIANS(User_Model_Calcs!B4920))</f>
        <v>-1478.7114031079125</v>
      </c>
      <c r="L4920">
        <f t="shared" si="464"/>
        <v>-13.407930193526401</v>
      </c>
      <c r="M4920">
        <f t="shared" si="465"/>
        <v>6376.9846375389179</v>
      </c>
      <c r="N4920">
        <f>SQRT(User_Model_Calcs!M4920^2+Sat_Data!$B$3^2-2*User_Model_Calcs!M4920*Sat_Data!$B$3*COS(RADIANS(L4920))*COS(RADIANS(I4920)))</f>
        <v>37603.741616492232</v>
      </c>
      <c r="O4920">
        <f>DEGREES(ACOS(((Earth_Data!$B$1+Sat_Data!$B$2)/User_Model_Calcs!N4920)*SQRT(1-COS(RADIANS(User_Model_Calcs!I4920))^2*COS(RADIANS(User_Model_Calcs!B4920))^2)))</f>
        <v>42.324012115750584</v>
      </c>
      <c r="P4920">
        <f t="shared" si="462"/>
        <v>74.119890840035126</v>
      </c>
    </row>
    <row r="4921" spans="1:16" x14ac:dyDescent="0.25">
      <c r="A4921">
        <v>152.83455290813785</v>
      </c>
      <c r="B4921">
        <v>-3.560205375791746</v>
      </c>
      <c r="C4921">
        <v>4700</v>
      </c>
      <c r="D4921">
        <f t="shared" ca="1" si="461"/>
        <v>0.75</v>
      </c>
      <c r="E4921" s="1">
        <v>0.65</v>
      </c>
      <c r="F4921">
        <v>19.899999999999999</v>
      </c>
      <c r="G4921">
        <f t="shared" ca="1" si="463"/>
        <v>42.007420362456692</v>
      </c>
      <c r="H4921">
        <f t="shared" ca="1" si="466"/>
        <v>15.491171069171964</v>
      </c>
      <c r="I4921">
        <f>User_Model_Calcs!A4921-Sat_Data!$B$5</f>
        <v>42.834552908137852</v>
      </c>
      <c r="J4921">
        <f>(Earth_Data!$B$1/SQRT(1-Earth_Data!$B$2^2*SIN(RADIANS(User_Model_Calcs!B4921))^2))*COS(RADIANS(User_Model_Calcs!B4921))</f>
        <v>6365.9129863769504</v>
      </c>
      <c r="K4921">
        <f>((Earth_Data!$B$1*(1-Earth_Data!$B$2^2))/SQRT(1-Earth_Data!$B$2^2*SIN(RADIANS(User_Model_Calcs!B4921))^2))*SIN(RADIANS(User_Model_Calcs!B4921))</f>
        <v>-393.41906297360424</v>
      </c>
      <c r="L4921">
        <f t="shared" si="464"/>
        <v>-3.5364322260840466</v>
      </c>
      <c r="M4921">
        <f t="shared" si="465"/>
        <v>6378.0582240391732</v>
      </c>
      <c r="N4921">
        <f>SQRT(User_Model_Calcs!M4921^2+Sat_Data!$B$3^2-2*User_Model_Calcs!M4921*Sat_Data!$B$3*COS(RADIANS(L4921))*COS(RADIANS(I4921)))</f>
        <v>37746.903615510499</v>
      </c>
      <c r="O4921">
        <f>DEGREES(ACOS(((Earth_Data!$B$1+Sat_Data!$B$2)/User_Model_Calcs!N4921)*SQRT(1-COS(RADIANS(User_Model_Calcs!I4921))^2*COS(RADIANS(User_Model_Calcs!B4921))^2)))</f>
        <v>40.434590519318483</v>
      </c>
      <c r="P4921">
        <f t="shared" si="462"/>
        <v>86.16816944940615</v>
      </c>
    </row>
    <row r="4922" spans="1:16" x14ac:dyDescent="0.25">
      <c r="A4922">
        <v>131.88800000000001</v>
      </c>
      <c r="B4922">
        <v>-18.417000000000002</v>
      </c>
      <c r="C4922">
        <v>375</v>
      </c>
      <c r="D4922">
        <f t="shared" ca="1" si="461"/>
        <v>3</v>
      </c>
      <c r="E4922" s="1">
        <v>0.65</v>
      </c>
      <c r="F4922">
        <v>19.899999999999999</v>
      </c>
      <c r="G4922">
        <f t="shared" ca="1" si="463"/>
        <v>54.048620189015942</v>
      </c>
      <c r="H4922">
        <f t="shared" ca="1" si="466"/>
        <v>20.792467087363093</v>
      </c>
      <c r="I4922">
        <f>User_Model_Calcs!A4922-Sat_Data!$B$5</f>
        <v>21.888000000000005</v>
      </c>
      <c r="J4922">
        <f>(Earth_Data!$B$1/SQRT(1-Earth_Data!$B$2^2*SIN(RADIANS(User_Model_Calcs!B4922))^2))*COS(RADIANS(User_Model_Calcs!B4922))</f>
        <v>6053.4892230493924</v>
      </c>
      <c r="K4922">
        <f>((Earth_Data!$B$1*(1-Earth_Data!$B$2^2))/SQRT(1-Earth_Data!$B$2^2*SIN(RADIANS(User_Model_Calcs!B4922))^2))*SIN(RADIANS(User_Model_Calcs!B4922))</f>
        <v>-2002.2286204283323</v>
      </c>
      <c r="L4922">
        <f t="shared" si="464"/>
        <v>-18.301949235908232</v>
      </c>
      <c r="M4922">
        <f t="shared" si="465"/>
        <v>6376.021582620112</v>
      </c>
      <c r="N4922">
        <f>SQRT(User_Model_Calcs!M4922^2+Sat_Data!$B$3^2-2*User_Model_Calcs!M4922*Sat_Data!$B$3*COS(RADIANS(L4922))*COS(RADIANS(I4922)))</f>
        <v>36671.328373826917</v>
      </c>
      <c r="O4922">
        <f>DEGREES(ACOS(((Earth_Data!$B$1+Sat_Data!$B$2)/User_Model_Calcs!N4922)*SQRT(1-COS(RADIANS(User_Model_Calcs!I4922))^2*COS(RADIANS(User_Model_Calcs!B4922))^2)))</f>
        <v>56.955606901272311</v>
      </c>
      <c r="P4922">
        <f t="shared" si="462"/>
        <v>51.819274630180459</v>
      </c>
    </row>
    <row r="4923" spans="1:16" x14ac:dyDescent="0.25">
      <c r="A4923">
        <v>105.07008859214569</v>
      </c>
      <c r="B4923">
        <v>-13.638205335716574</v>
      </c>
      <c r="C4923">
        <v>400</v>
      </c>
      <c r="D4923">
        <f t="shared" ca="1" si="461"/>
        <v>1.2</v>
      </c>
      <c r="E4923" s="1">
        <v>0.65</v>
      </c>
      <c r="F4923">
        <v>19.899999999999999</v>
      </c>
      <c r="G4923">
        <f t="shared" ca="1" si="463"/>
        <v>46.089820015575185</v>
      </c>
      <c r="H4923">
        <f t="shared" ca="1" si="466"/>
        <v>17.190755881933363</v>
      </c>
      <c r="I4923">
        <f>User_Model_Calcs!A4923-Sat_Data!$B$5</f>
        <v>-4.9299114078543056</v>
      </c>
      <c r="J4923">
        <f>(Earth_Data!$B$1/SQRT(1-Earth_Data!$B$2^2*SIN(RADIANS(User_Model_Calcs!B4923))^2))*COS(RADIANS(User_Model_Calcs!B4923))</f>
        <v>6199.455708660329</v>
      </c>
      <c r="K4923">
        <f>((Earth_Data!$B$1*(1-Earth_Data!$B$2^2))/SQRT(1-Earth_Data!$B$2^2*SIN(RADIANS(User_Model_Calcs!B4923))^2))*SIN(RADIANS(User_Model_Calcs!B4923))</f>
        <v>-1494.1129151089024</v>
      </c>
      <c r="L4923">
        <f t="shared" si="464"/>
        <v>-13.550281365006374</v>
      </c>
      <c r="M4923">
        <f t="shared" si="465"/>
        <v>6376.9604426196938</v>
      </c>
      <c r="N4923">
        <f>SQRT(User_Model_Calcs!M4923^2+Sat_Data!$B$3^2-2*User_Model_Calcs!M4923*Sat_Data!$B$3*COS(RADIANS(L4923))*COS(RADIANS(I4923)))</f>
        <v>36022.561172055764</v>
      </c>
      <c r="O4923">
        <f>DEGREES(ACOS(((Earth_Data!$B$1+Sat_Data!$B$2)/User_Model_Calcs!N4923)*SQRT(1-COS(RADIANS(User_Model_Calcs!I4923))^2*COS(RADIANS(User_Model_Calcs!B4923))^2)))</f>
        <v>72.9748957586405</v>
      </c>
      <c r="P4923">
        <f t="shared" si="462"/>
        <v>20.093400405211511</v>
      </c>
    </row>
    <row r="4924" spans="1:16" x14ac:dyDescent="0.25">
      <c r="A4924">
        <v>151.291</v>
      </c>
      <c r="B4924">
        <v>-14.359</v>
      </c>
      <c r="C4924">
        <v>3750</v>
      </c>
      <c r="D4924">
        <f t="shared" ca="1" si="461"/>
        <v>0.75</v>
      </c>
      <c r="E4924" s="1">
        <v>0.65</v>
      </c>
      <c r="F4924">
        <v>19.899999999999999</v>
      </c>
      <c r="G4924">
        <f t="shared" ca="1" si="463"/>
        <v>42.007420362456692</v>
      </c>
      <c r="H4924">
        <f t="shared" ca="1" si="466"/>
        <v>16.27846901469146</v>
      </c>
      <c r="I4924">
        <f>User_Model_Calcs!A4924-Sat_Data!$B$5</f>
        <v>41.290999999999997</v>
      </c>
      <c r="J4924">
        <f>(Earth_Data!$B$1/SQRT(1-Earth_Data!$B$2^2*SIN(RADIANS(User_Model_Calcs!B4924))^2))*COS(RADIANS(User_Model_Calcs!B4924))</f>
        <v>6180.1648730370898</v>
      </c>
      <c r="K4924">
        <f>((Earth_Data!$B$1*(1-Earth_Data!$B$2^2))/SQRT(1-Earth_Data!$B$2^2*SIN(RADIANS(User_Model_Calcs!B4924))^2))*SIN(RADIANS(User_Model_Calcs!B4924))</f>
        <v>-1571.4922496512504</v>
      </c>
      <c r="L4924">
        <f t="shared" si="464"/>
        <v>-14.266810261647917</v>
      </c>
      <c r="M4924">
        <f t="shared" si="465"/>
        <v>6376.8350887125416</v>
      </c>
      <c r="N4924">
        <f>SQRT(User_Model_Calcs!M4924^2+Sat_Data!$B$3^2-2*User_Model_Calcs!M4924*Sat_Data!$B$3*COS(RADIANS(L4924))*COS(RADIANS(I4924)))</f>
        <v>37774.248867758957</v>
      </c>
      <c r="O4924">
        <f>DEGREES(ACOS(((Earth_Data!$B$1+Sat_Data!$B$2)/User_Model_Calcs!N4924)*SQRT(1-COS(RADIANS(User_Model_Calcs!I4924))^2*COS(RADIANS(User_Model_Calcs!B4924))^2)))</f>
        <v>40.059699665503537</v>
      </c>
      <c r="P4924">
        <f t="shared" si="462"/>
        <v>74.231477789079392</v>
      </c>
    </row>
    <row r="4925" spans="1:16" x14ac:dyDescent="0.25">
      <c r="A4925">
        <v>110.48399999999999</v>
      </c>
      <c r="B4925">
        <v>-15.350999999999999</v>
      </c>
      <c r="C4925">
        <v>375</v>
      </c>
      <c r="D4925">
        <f t="shared" ca="1" si="461"/>
        <v>1.2</v>
      </c>
      <c r="E4925" s="1">
        <v>0.65</v>
      </c>
      <c r="F4925">
        <v>19.899999999999999</v>
      </c>
      <c r="G4925">
        <f t="shared" ca="1" si="463"/>
        <v>46.089820015575185</v>
      </c>
      <c r="H4925">
        <f t="shared" ca="1" si="466"/>
        <v>16.112031774308004</v>
      </c>
      <c r="I4925">
        <f>User_Model_Calcs!A4925-Sat_Data!$B$5</f>
        <v>0.48399999999999466</v>
      </c>
      <c r="J4925">
        <f>(Earth_Data!$B$1/SQRT(1-Earth_Data!$B$2^2*SIN(RADIANS(User_Model_Calcs!B4925))^2))*COS(RADIANS(User_Model_Calcs!B4925))</f>
        <v>6152.0250725229553</v>
      </c>
      <c r="K4925">
        <f>((Earth_Data!$B$1*(1-Earth_Data!$B$2^2))/SQRT(1-Earth_Data!$B$2^2*SIN(RADIANS(User_Model_Calcs!B4925))^2))*SIN(RADIANS(User_Model_Calcs!B4925))</f>
        <v>-1677.5845999756639</v>
      </c>
      <c r="L4925">
        <f t="shared" si="464"/>
        <v>-15.253034590841171</v>
      </c>
      <c r="M4925">
        <f t="shared" si="465"/>
        <v>6376.6529294784877</v>
      </c>
      <c r="N4925">
        <f>SQRT(User_Model_Calcs!M4925^2+Sat_Data!$B$3^2-2*User_Model_Calcs!M4925*Sat_Data!$B$3*COS(RADIANS(L4925))*COS(RADIANS(I4925)))</f>
        <v>36051.424681226548</v>
      </c>
      <c r="O4925">
        <f>DEGREES(ACOS(((Earth_Data!$B$1+Sat_Data!$B$2)/User_Model_Calcs!N4925)*SQRT(1-COS(RADIANS(User_Model_Calcs!I4925))^2*COS(RADIANS(User_Model_Calcs!B4925))^2)))</f>
        <v>71.954947596489902</v>
      </c>
      <c r="P4925">
        <f t="shared" si="462"/>
        <v>1.8276907118582801</v>
      </c>
    </row>
    <row r="4926" spans="1:16" x14ac:dyDescent="0.25">
      <c r="A4926">
        <v>147.12156818733902</v>
      </c>
      <c r="B4926">
        <v>-13.923013376288356</v>
      </c>
      <c r="C4926">
        <v>4700</v>
      </c>
      <c r="D4926">
        <f t="shared" ca="1" si="461"/>
        <v>1.2</v>
      </c>
      <c r="E4926" s="1">
        <v>0.65</v>
      </c>
      <c r="F4926">
        <v>19.899999999999999</v>
      </c>
      <c r="G4926">
        <f t="shared" ca="1" si="463"/>
        <v>46.089820015575185</v>
      </c>
      <c r="H4926">
        <f t="shared" ca="1" si="466"/>
        <v>19.811671656423929</v>
      </c>
      <c r="I4926">
        <f>User_Model_Calcs!A4926-Sat_Data!$B$5</f>
        <v>37.121568187339022</v>
      </c>
      <c r="J4926">
        <f>(Earth_Data!$B$1/SQRT(1-Earth_Data!$B$2^2*SIN(RADIANS(User_Model_Calcs!B4926))^2))*COS(RADIANS(User_Model_Calcs!B4926))</f>
        <v>6191.9497865753501</v>
      </c>
      <c r="K4926">
        <f>((Earth_Data!$B$1*(1-Earth_Data!$B$2^2))/SQRT(1-Earth_Data!$B$2^2*SIN(RADIANS(User_Model_Calcs!B4926))^2))*SIN(RADIANS(User_Model_Calcs!B4926))</f>
        <v>-1524.7162614301901</v>
      </c>
      <c r="L4926">
        <f t="shared" si="464"/>
        <v>-13.833397128481476</v>
      </c>
      <c r="M4926">
        <f t="shared" si="465"/>
        <v>6376.9116221992736</v>
      </c>
      <c r="N4926">
        <f>SQRT(User_Model_Calcs!M4926^2+Sat_Data!$B$3^2-2*User_Model_Calcs!M4926*Sat_Data!$B$3*COS(RADIANS(L4926))*COS(RADIANS(I4926)))</f>
        <v>37445.088941393857</v>
      </c>
      <c r="O4926">
        <f>DEGREES(ACOS(((Earth_Data!$B$1+Sat_Data!$B$2)/User_Model_Calcs!N4926)*SQRT(1-COS(RADIANS(User_Model_Calcs!I4926))^2*COS(RADIANS(User_Model_Calcs!B4926))^2)))</f>
        <v>44.513998353503403</v>
      </c>
      <c r="P4926">
        <f t="shared" si="462"/>
        <v>72.364273623585547</v>
      </c>
    </row>
    <row r="4927" spans="1:16" x14ac:dyDescent="0.25">
      <c r="A4927">
        <v>107.750614230134</v>
      </c>
      <c r="B4927">
        <v>-16.859758803501773</v>
      </c>
      <c r="C4927">
        <v>400</v>
      </c>
      <c r="D4927">
        <f t="shared" ca="1" si="461"/>
        <v>1.2</v>
      </c>
      <c r="E4927" s="1">
        <v>0.65</v>
      </c>
      <c r="F4927">
        <v>19.899999999999999</v>
      </c>
      <c r="G4927">
        <f t="shared" ca="1" si="463"/>
        <v>46.089820015575185</v>
      </c>
      <c r="H4927">
        <f t="shared" ca="1" si="466"/>
        <v>14.719305291206185</v>
      </c>
      <c r="I4927">
        <f>User_Model_Calcs!A4927-Sat_Data!$B$5</f>
        <v>-2.2493857698659951</v>
      </c>
      <c r="J4927">
        <f>(Earth_Data!$B$1/SQRT(1-Earth_Data!$B$2^2*SIN(RADIANS(User_Model_Calcs!B4927))^2))*COS(RADIANS(User_Model_Calcs!B4927))</f>
        <v>6105.7111091261659</v>
      </c>
      <c r="K4927">
        <f>((Earth_Data!$B$1*(1-Earth_Data!$B$2^2))/SQRT(1-Earth_Data!$B$2^2*SIN(RADIANS(User_Model_Calcs!B4927))^2))*SIN(RADIANS(User_Model_Calcs!B4927))</f>
        <v>-1837.9863794772305</v>
      </c>
      <c r="L4927">
        <f t="shared" si="464"/>
        <v>-16.753234502624323</v>
      </c>
      <c r="M4927">
        <f t="shared" si="465"/>
        <v>6376.3549210540732</v>
      </c>
      <c r="N4927">
        <f>SQRT(User_Model_Calcs!M4927^2+Sat_Data!$B$3^2-2*User_Model_Calcs!M4927*Sat_Data!$B$3*COS(RADIANS(L4927))*COS(RADIANS(I4927)))</f>
        <v>36110.735638157908</v>
      </c>
      <c r="O4927">
        <f>DEGREES(ACOS(((Earth_Data!$B$1+Sat_Data!$B$2)/User_Model_Calcs!N4927)*SQRT(1-COS(RADIANS(User_Model_Calcs!I4927))^2*COS(RADIANS(User_Model_Calcs!B4927))^2)))</f>
        <v>70.033086413820897</v>
      </c>
      <c r="P4927">
        <f t="shared" si="462"/>
        <v>7.7127574483157906</v>
      </c>
    </row>
    <row r="4928" spans="1:16" x14ac:dyDescent="0.25">
      <c r="A4928">
        <v>115.09</v>
      </c>
      <c r="B4928">
        <v>-5.2430000000000003</v>
      </c>
      <c r="C4928">
        <v>375</v>
      </c>
      <c r="D4928">
        <f t="shared" ca="1" si="461"/>
        <v>3</v>
      </c>
      <c r="E4928" s="1">
        <v>0.65</v>
      </c>
      <c r="F4928">
        <v>19.899999999999999</v>
      </c>
      <c r="G4928">
        <f t="shared" ca="1" si="463"/>
        <v>54.048620189015942</v>
      </c>
      <c r="H4928">
        <f t="shared" ca="1" si="466"/>
        <v>23.846277059370291</v>
      </c>
      <c r="I4928">
        <f>User_Model_Calcs!A4928-Sat_Data!$B$5</f>
        <v>5.0900000000000034</v>
      </c>
      <c r="J4928">
        <f>(Earth_Data!$B$1/SQRT(1-Earth_Data!$B$2^2*SIN(RADIANS(User_Model_Calcs!B4928))^2))*COS(RADIANS(User_Model_Calcs!B4928))</f>
        <v>6351.6320290823523</v>
      </c>
      <c r="K4928">
        <f>((Earth_Data!$B$1*(1-Earth_Data!$B$2^2))/SQRT(1-Earth_Data!$B$2^2*SIN(RADIANS(User_Model_Calcs!B4928))^2))*SIN(RADIANS(User_Model_Calcs!B4928))</f>
        <v>-578.94855351245428</v>
      </c>
      <c r="L4928">
        <f t="shared" si="464"/>
        <v>-5.208094336155626</v>
      </c>
      <c r="M4928">
        <f t="shared" si="465"/>
        <v>6377.9629083649397</v>
      </c>
      <c r="N4928">
        <f>SQRT(User_Model_Calcs!M4928^2+Sat_Data!$B$3^2-2*User_Model_Calcs!M4928*Sat_Data!$B$3*COS(RADIANS(L4928))*COS(RADIANS(I4928)))</f>
        <v>35846.660929892794</v>
      </c>
      <c r="O4928">
        <f>DEGREES(ACOS(((Earth_Data!$B$1+Sat_Data!$B$2)/User_Model_Calcs!N4928)*SQRT(1-COS(RADIANS(User_Model_Calcs!I4928))^2*COS(RADIANS(User_Model_Calcs!B4928))^2)))</f>
        <v>81.401673861980953</v>
      </c>
      <c r="P4928">
        <f t="shared" si="462"/>
        <v>44.267138447893466</v>
      </c>
    </row>
    <row r="4929" spans="1:16" x14ac:dyDescent="0.25">
      <c r="A4929">
        <v>126.069</v>
      </c>
      <c r="B4929">
        <v>-8.2010000000000005</v>
      </c>
      <c r="C4929">
        <v>625</v>
      </c>
      <c r="D4929">
        <f t="shared" ca="1" si="461"/>
        <v>0.75</v>
      </c>
      <c r="E4929" s="1">
        <v>0.65</v>
      </c>
      <c r="F4929">
        <v>19.899999999999999</v>
      </c>
      <c r="G4929">
        <f t="shared" ca="1" si="463"/>
        <v>42.007420362456692</v>
      </c>
      <c r="H4929">
        <f t="shared" ca="1" si="466"/>
        <v>15.908005676759323</v>
      </c>
      <c r="I4929">
        <f>User_Model_Calcs!A4929-Sat_Data!$B$5</f>
        <v>16.069000000000003</v>
      </c>
      <c r="J4929">
        <f>(Earth_Data!$B$1/SQRT(1-Earth_Data!$B$2^2*SIN(RADIANS(User_Model_Calcs!B4929))^2))*COS(RADIANS(User_Model_Calcs!B4929))</f>
        <v>6313.3455062144558</v>
      </c>
      <c r="K4929">
        <f>((Earth_Data!$B$1*(1-Earth_Data!$B$2^2))/SQRT(1-Earth_Data!$B$2^2*SIN(RADIANS(User_Model_Calcs!B4929))^2))*SIN(RADIANS(User_Model_Calcs!B4929))</f>
        <v>-903.78826297320734</v>
      </c>
      <c r="L4929">
        <f t="shared" si="464"/>
        <v>-8.1468377400208958</v>
      </c>
      <c r="M4929">
        <f t="shared" si="465"/>
        <v>6377.7084211436313</v>
      </c>
      <c r="N4929">
        <f>SQRT(User_Model_Calcs!M4929^2+Sat_Data!$B$3^2-2*User_Model_Calcs!M4929*Sat_Data!$B$3*COS(RADIANS(L4929))*COS(RADIANS(I4929)))</f>
        <v>36151.036205851269</v>
      </c>
      <c r="O4929">
        <f>DEGREES(ACOS(((Earth_Data!$B$1+Sat_Data!$B$2)/User_Model_Calcs!N4929)*SQRT(1-COS(RADIANS(User_Model_Calcs!I4929))^2*COS(RADIANS(User_Model_Calcs!B4929))^2)))</f>
        <v>68.884320247499872</v>
      </c>
      <c r="P4929">
        <f t="shared" si="462"/>
        <v>63.654703432443384</v>
      </c>
    </row>
    <row r="4930" spans="1:16" x14ac:dyDescent="0.25">
      <c r="A4930">
        <v>124.233</v>
      </c>
      <c r="B4930">
        <v>-19.067999999999998</v>
      </c>
      <c r="C4930">
        <v>950</v>
      </c>
      <c r="D4930">
        <f t="shared" ref="D4930:D4993" ca="1" si="467">CHOOSE(RANDBETWEEN(1,3),0.75,1.2,3)</f>
        <v>0.75</v>
      </c>
      <c r="E4930" s="1">
        <v>0.65</v>
      </c>
      <c r="F4930">
        <v>19.899999999999999</v>
      </c>
      <c r="G4930">
        <f t="shared" ca="1" si="463"/>
        <v>42.007420362456692</v>
      </c>
      <c r="H4930">
        <f t="shared" ca="1" si="466"/>
        <v>15.267567241824301</v>
      </c>
      <c r="I4930">
        <f>User_Model_Calcs!A4930-Sat_Data!$B$5</f>
        <v>14.233000000000004</v>
      </c>
      <c r="J4930">
        <f>(Earth_Data!$B$1/SQRT(1-Earth_Data!$B$2^2*SIN(RADIANS(User_Model_Calcs!B4930))^2))*COS(RADIANS(User_Model_Calcs!B4930))</f>
        <v>6030.335804462884</v>
      </c>
      <c r="K4930">
        <f>((Earth_Data!$B$1*(1-Earth_Data!$B$2^2))/SQRT(1-Earth_Data!$B$2^2*SIN(RADIANS(User_Model_Calcs!B4930))^2))*SIN(RADIANS(User_Model_Calcs!B4930))</f>
        <v>-2070.4657216013447</v>
      </c>
      <c r="L4930">
        <f t="shared" si="464"/>
        <v>-18.949483293378652</v>
      </c>
      <c r="M4930">
        <f t="shared" si="465"/>
        <v>6375.8747022595417</v>
      </c>
      <c r="N4930">
        <f>SQRT(User_Model_Calcs!M4930^2+Sat_Data!$B$3^2-2*User_Model_Calcs!M4930*Sat_Data!$B$3*COS(RADIANS(L4930))*COS(RADIANS(I4930)))</f>
        <v>36408.082268221682</v>
      </c>
      <c r="O4930">
        <f>DEGREES(ACOS(((Earth_Data!$B$1+Sat_Data!$B$2)/User_Model_Calcs!N4930)*SQRT(1-COS(RADIANS(User_Model_Calcs!I4930))^2*COS(RADIANS(User_Model_Calcs!B4930))^2)))</f>
        <v>62.335891346296634</v>
      </c>
      <c r="P4930">
        <f t="shared" ref="P4930:P4993" si="468">DEGREES(ASIN(SIN(RADIANS(ABS(I4930)))/(SIN(ACOS(COS(RADIANS(I4930))*COS(RADIANS(B4930)))))))</f>
        <v>37.826819598991072</v>
      </c>
    </row>
    <row r="4931" spans="1:16" x14ac:dyDescent="0.25">
      <c r="A4931">
        <v>105.94808320348351</v>
      </c>
      <c r="B4931">
        <v>-9.7091726490429515</v>
      </c>
      <c r="C4931">
        <v>2500</v>
      </c>
      <c r="D4931">
        <f t="shared" ca="1" si="467"/>
        <v>0.75</v>
      </c>
      <c r="E4931" s="1">
        <v>0.65</v>
      </c>
      <c r="F4931">
        <v>19.899999999999999</v>
      </c>
      <c r="G4931">
        <f t="shared" ref="G4931:G4994" ca="1" si="469">20.4+20*LOG(F4931)+20*LOG(D4931)+10*LOG(E4931)</f>
        <v>42.007420362456692</v>
      </c>
      <c r="H4931">
        <f t="shared" ca="1" si="466"/>
        <v>15.791073951970919</v>
      </c>
      <c r="I4931">
        <f>User_Model_Calcs!A4931-Sat_Data!$B$5</f>
        <v>-4.0519167965164939</v>
      </c>
      <c r="J4931">
        <f>(Earth_Data!$B$1/SQRT(1-Earth_Data!$B$2^2*SIN(RADIANS(User_Model_Calcs!B4931))^2))*COS(RADIANS(User_Model_Calcs!B4931))</f>
        <v>6287.381201307051</v>
      </c>
      <c r="K4931">
        <f>((Earth_Data!$B$1*(1-Earth_Data!$B$2^2))/SQRT(1-Earth_Data!$B$2^2*SIN(RADIANS(User_Model_Calcs!B4931))^2))*SIN(RADIANS(User_Model_Calcs!B4931))</f>
        <v>-1068.5560803773299</v>
      </c>
      <c r="L4931">
        <f t="shared" ref="L4931:L4994" si="470">DEGREES(ATAN((K4931/J4931)))</f>
        <v>-9.6453995407090662</v>
      </c>
      <c r="M4931">
        <f t="shared" ref="M4931:M4994" si="471">SQRT(J4931^2+K4931^2)</f>
        <v>6377.5367084369391</v>
      </c>
      <c r="N4931">
        <f>SQRT(User_Model_Calcs!M4931^2+Sat_Data!$B$3^2-2*User_Model_Calcs!M4931*Sat_Data!$B$3*COS(RADIANS(L4931))*COS(RADIANS(I4931)))</f>
        <v>35911.125218864909</v>
      </c>
      <c r="O4931">
        <f>DEGREES(ACOS(((Earth_Data!$B$1+Sat_Data!$B$2)/User_Model_Calcs!N4931)*SQRT(1-COS(RADIANS(User_Model_Calcs!I4931))^2*COS(RADIANS(User_Model_Calcs!B4931))^2)))</f>
        <v>77.629388750923653</v>
      </c>
      <c r="P4931">
        <f t="shared" si="468"/>
        <v>22.784023934032795</v>
      </c>
    </row>
    <row r="4932" spans="1:16" x14ac:dyDescent="0.25">
      <c r="A4932">
        <v>103.94344214440356</v>
      </c>
      <c r="B4932">
        <v>-15.355603035054543</v>
      </c>
      <c r="C4932">
        <v>950</v>
      </c>
      <c r="D4932">
        <f t="shared" ca="1" si="467"/>
        <v>1.2</v>
      </c>
      <c r="E4932" s="1">
        <v>0.65</v>
      </c>
      <c r="F4932">
        <v>19.899999999999999</v>
      </c>
      <c r="G4932">
        <f t="shared" ca="1" si="469"/>
        <v>46.089820015575185</v>
      </c>
      <c r="H4932">
        <f t="shared" ca="1" si="466"/>
        <v>23.805508689912731</v>
      </c>
      <c r="I4932">
        <f>User_Model_Calcs!A4932-Sat_Data!$B$5</f>
        <v>-6.0565578555964379</v>
      </c>
      <c r="J4932">
        <f>(Earth_Data!$B$1/SQRT(1-Earth_Data!$B$2^2*SIN(RADIANS(User_Model_Calcs!B4932))^2))*COS(RADIANS(User_Model_Calcs!B4932))</f>
        <v>6151.8902155157766</v>
      </c>
      <c r="K4932">
        <f>((Earth_Data!$B$1*(1-Earth_Data!$B$2^2))/SQRT(1-Earth_Data!$B$2^2*SIN(RADIANS(User_Model_Calcs!B4932))^2))*SIN(RADIANS(User_Model_Calcs!B4932))</f>
        <v>-1678.0757585012821</v>
      </c>
      <c r="L4932">
        <f t="shared" si="470"/>
        <v>-15.25761109201307</v>
      </c>
      <c r="M4932">
        <f t="shared" si="471"/>
        <v>6376.6520584887176</v>
      </c>
      <c r="N4932">
        <f>SQRT(User_Model_Calcs!M4932^2+Sat_Data!$B$3^2-2*User_Model_Calcs!M4932*Sat_Data!$B$3*COS(RADIANS(L4932))*COS(RADIANS(I4932)))</f>
        <v>36091.464015313599</v>
      </c>
      <c r="O4932">
        <f>DEGREES(ACOS(((Earth_Data!$B$1+Sat_Data!$B$2)/User_Model_Calcs!N4932)*SQRT(1-COS(RADIANS(User_Model_Calcs!I4932))^2*COS(RADIANS(User_Model_Calcs!B4932))^2)))</f>
        <v>70.645385021365996</v>
      </c>
      <c r="P4932">
        <f t="shared" si="468"/>
        <v>21.834746424720702</v>
      </c>
    </row>
    <row r="4933" spans="1:16" x14ac:dyDescent="0.25">
      <c r="A4933">
        <v>152.346</v>
      </c>
      <c r="B4933">
        <v>-13.762</v>
      </c>
      <c r="C4933">
        <v>2500</v>
      </c>
      <c r="D4933">
        <f t="shared" ca="1" si="467"/>
        <v>3</v>
      </c>
      <c r="E4933" s="1">
        <v>0.65</v>
      </c>
      <c r="F4933">
        <v>19.899999999999999</v>
      </c>
      <c r="G4933">
        <f t="shared" ca="1" si="469"/>
        <v>54.048620189015942</v>
      </c>
      <c r="H4933">
        <f t="shared" ca="1" si="466"/>
        <v>19.019038994957327</v>
      </c>
      <c r="I4933">
        <f>User_Model_Calcs!A4933-Sat_Data!$B$5</f>
        <v>42.346000000000004</v>
      </c>
      <c r="J4933">
        <f>(Earth_Data!$B$1/SQRT(1-Earth_Data!$B$2^2*SIN(RADIANS(User_Model_Calcs!B4933))^2))*COS(RADIANS(User_Model_Calcs!B4933))</f>
        <v>6196.2118971181917</v>
      </c>
      <c r="K4933">
        <f>((Earth_Data!$B$1*(1-Earth_Data!$B$2^2))/SQRT(1-Earth_Data!$B$2^2*SIN(RADIANS(User_Model_Calcs!B4933))^2))*SIN(RADIANS(User_Model_Calcs!B4933))</f>
        <v>-1507.4194610972534</v>
      </c>
      <c r="L4933">
        <f t="shared" si="470"/>
        <v>-13.673339396149</v>
      </c>
      <c r="M4933">
        <f t="shared" si="471"/>
        <v>6376.9393368357951</v>
      </c>
      <c r="N4933">
        <f>SQRT(User_Model_Calcs!M4933^2+Sat_Data!$B$3^2-2*User_Model_Calcs!M4933*Sat_Data!$B$3*COS(RADIANS(L4933))*COS(RADIANS(I4933)))</f>
        <v>37845.653794088139</v>
      </c>
      <c r="O4933">
        <f>DEGREES(ACOS(((Earth_Data!$B$1+Sat_Data!$B$2)/User_Model_Calcs!N4933)*SQRT(1-COS(RADIANS(User_Model_Calcs!I4933))^2*COS(RADIANS(User_Model_Calcs!B4933))^2)))</f>
        <v>39.139347560942639</v>
      </c>
      <c r="P4933">
        <f t="shared" si="468"/>
        <v>75.371288797080098</v>
      </c>
    </row>
    <row r="4934" spans="1:16" x14ac:dyDescent="0.25">
      <c r="A4934">
        <v>155.63800000000001</v>
      </c>
      <c r="B4934">
        <v>-14.756</v>
      </c>
      <c r="C4934">
        <v>950</v>
      </c>
      <c r="D4934">
        <f t="shared" ca="1" si="467"/>
        <v>3</v>
      </c>
      <c r="E4934" s="1">
        <v>0.65</v>
      </c>
      <c r="F4934">
        <v>19.899999999999999</v>
      </c>
      <c r="G4934">
        <f t="shared" ca="1" si="469"/>
        <v>54.048620189015942</v>
      </c>
      <c r="H4934">
        <f t="shared" ca="1" si="466"/>
        <v>16.771344380405086</v>
      </c>
      <c r="I4934">
        <f>User_Model_Calcs!A4934-Sat_Data!$B$5</f>
        <v>45.638000000000005</v>
      </c>
      <c r="J4934">
        <f>(Earth_Data!$B$1/SQRT(1-Earth_Data!$B$2^2*SIN(RADIANS(User_Model_Calcs!B4934))^2))*COS(RADIANS(User_Model_Calcs!B4934))</f>
        <v>6169.124062499649</v>
      </c>
      <c r="K4934">
        <f>((Earth_Data!$B$1*(1-Earth_Data!$B$2^2))/SQRT(1-Earth_Data!$B$2^2*SIN(RADIANS(User_Model_Calcs!B4934))^2))*SIN(RADIANS(User_Model_Calcs!B4934))</f>
        <v>-1614.0078311670195</v>
      </c>
      <c r="L4934">
        <f t="shared" si="470"/>
        <v>-14.661485291292575</v>
      </c>
      <c r="M4934">
        <f t="shared" si="471"/>
        <v>6376.7635190259825</v>
      </c>
      <c r="N4934">
        <f>SQRT(User_Model_Calcs!M4934^2+Sat_Data!$B$3^2-2*User_Model_Calcs!M4934*Sat_Data!$B$3*COS(RADIANS(L4934))*COS(RADIANS(I4934)))</f>
        <v>38141.020122004935</v>
      </c>
      <c r="O4934">
        <f>DEGREES(ACOS(((Earth_Data!$B$1+Sat_Data!$B$2)/User_Model_Calcs!N4934)*SQRT(1-COS(RADIANS(User_Model_Calcs!I4934))^2*COS(RADIANS(User_Model_Calcs!B4934))^2)))</f>
        <v>35.462176046137785</v>
      </c>
      <c r="P4934">
        <f t="shared" si="468"/>
        <v>76.012671368357417</v>
      </c>
    </row>
    <row r="4935" spans="1:16" x14ac:dyDescent="0.25">
      <c r="A4935">
        <v>114.834</v>
      </c>
      <c r="B4935">
        <v>-11.743</v>
      </c>
      <c r="C4935">
        <v>2500</v>
      </c>
      <c r="D4935">
        <f t="shared" ca="1" si="467"/>
        <v>0.75</v>
      </c>
      <c r="E4935" s="1">
        <v>0.65</v>
      </c>
      <c r="F4935">
        <v>19.899999999999999</v>
      </c>
      <c r="G4935">
        <f t="shared" ca="1" si="469"/>
        <v>42.007420362456692</v>
      </c>
      <c r="H4935">
        <f t="shared" ca="1" si="466"/>
        <v>22.381484977934182</v>
      </c>
      <c r="I4935">
        <f>User_Model_Calcs!A4935-Sat_Data!$B$5</f>
        <v>4.8340000000000032</v>
      </c>
      <c r="J4935">
        <f>(Earth_Data!$B$1/SQRT(1-Earth_Data!$B$2^2*SIN(RADIANS(User_Model_Calcs!B4935))^2))*COS(RADIANS(User_Model_Calcs!B4935))</f>
        <v>6245.5137137514612</v>
      </c>
      <c r="K4935">
        <f>((Earth_Data!$B$1*(1-Earth_Data!$B$2^2))/SQRT(1-Earth_Data!$B$2^2*SIN(RADIANS(User_Model_Calcs!B4935))^2))*SIN(RADIANS(User_Model_Calcs!B4935))</f>
        <v>-1289.5813928381601</v>
      </c>
      <c r="L4935">
        <f t="shared" si="470"/>
        <v>-11.666548269687627</v>
      </c>
      <c r="M4935">
        <f t="shared" si="471"/>
        <v>6377.2613022685509</v>
      </c>
      <c r="N4935">
        <f>SQRT(User_Model_Calcs!M4935^2+Sat_Data!$B$3^2-2*User_Model_Calcs!M4935*Sat_Data!$B$3*COS(RADIANS(L4935))*COS(RADIANS(I4935)))</f>
        <v>35967.820296846905</v>
      </c>
      <c r="O4935">
        <f>DEGREES(ACOS(((Earth_Data!$B$1+Sat_Data!$B$2)/User_Model_Calcs!N4935)*SQRT(1-COS(RADIANS(User_Model_Calcs!I4935))^2*COS(RADIANS(User_Model_Calcs!B4935))^2)))</f>
        <v>75.081624925754028</v>
      </c>
      <c r="P4935">
        <f t="shared" si="468"/>
        <v>22.564450973808576</v>
      </c>
    </row>
    <row r="4936" spans="1:16" x14ac:dyDescent="0.25">
      <c r="A4936">
        <v>112.16083089971774</v>
      </c>
      <c r="B4936">
        <v>-10.924356578822735</v>
      </c>
      <c r="C4936">
        <v>400</v>
      </c>
      <c r="D4936">
        <f t="shared" ca="1" si="467"/>
        <v>1.2</v>
      </c>
      <c r="E4936" s="1">
        <v>0.65</v>
      </c>
      <c r="F4936">
        <v>19.899999999999999</v>
      </c>
      <c r="G4936">
        <f t="shared" ca="1" si="469"/>
        <v>46.089820015575185</v>
      </c>
      <c r="H4936">
        <f t="shared" ca="1" si="466"/>
        <v>20.262839263366114</v>
      </c>
      <c r="I4936">
        <f>User_Model_Calcs!A4936-Sat_Data!$B$5</f>
        <v>2.1608308997177375</v>
      </c>
      <c r="J4936">
        <f>(Earth_Data!$B$1/SQRT(1-Earth_Data!$B$2^2*SIN(RADIANS(User_Model_Calcs!B4936))^2))*COS(RADIANS(User_Model_Calcs!B4936))</f>
        <v>6263.3098738189692</v>
      </c>
      <c r="K4936">
        <f>((Earth_Data!$B$1*(1-Earth_Data!$B$2^2))/SQRT(1-Earth_Data!$B$2^2*SIN(RADIANS(User_Model_Calcs!B4936))^2))*SIN(RADIANS(User_Model_Calcs!B4936))</f>
        <v>-1200.7919889906711</v>
      </c>
      <c r="L4936">
        <f t="shared" si="470"/>
        <v>-10.852965801900021</v>
      </c>
      <c r="M4936">
        <f t="shared" si="471"/>
        <v>6377.3781428030725</v>
      </c>
      <c r="N4936">
        <f>SQRT(User_Model_Calcs!M4936^2+Sat_Data!$B$3^2-2*User_Model_Calcs!M4936*Sat_Data!$B$3*COS(RADIANS(L4936))*COS(RADIANS(I4936)))</f>
        <v>35926.133608812008</v>
      </c>
      <c r="O4936">
        <f>DEGREES(ACOS(((Earth_Data!$B$1+Sat_Data!$B$2)/User_Model_Calcs!N4936)*SQRT(1-COS(RADIANS(User_Model_Calcs!I4936))^2*COS(RADIANS(User_Model_Calcs!B4936))^2)))</f>
        <v>76.901665931927965</v>
      </c>
      <c r="P4936">
        <f t="shared" si="468"/>
        <v>11.260193860320321</v>
      </c>
    </row>
    <row r="4937" spans="1:16" x14ac:dyDescent="0.25">
      <c r="A4937">
        <v>138.06043761684498</v>
      </c>
      <c r="B4937">
        <v>-10.602694197460838</v>
      </c>
      <c r="C4937">
        <v>4700</v>
      </c>
      <c r="D4937">
        <f t="shared" ca="1" si="467"/>
        <v>3</v>
      </c>
      <c r="E4937" s="1">
        <v>0.65</v>
      </c>
      <c r="F4937">
        <v>19.899999999999999</v>
      </c>
      <c r="G4937">
        <f t="shared" ca="1" si="469"/>
        <v>54.048620189015942</v>
      </c>
      <c r="H4937">
        <f t="shared" ca="1" si="466"/>
        <v>23.711095607414769</v>
      </c>
      <c r="I4937">
        <f>User_Model_Calcs!A4937-Sat_Data!$B$5</f>
        <v>28.060437616844979</v>
      </c>
      <c r="J4937">
        <f>(Earth_Data!$B$1/SQRT(1-Earth_Data!$B$2^2*SIN(RADIANS(User_Model_Calcs!B4937))^2))*COS(RADIANS(User_Model_Calcs!B4937))</f>
        <v>6269.9546530552889</v>
      </c>
      <c r="K4937">
        <f>((Earth_Data!$B$1*(1-Earth_Data!$B$2^2))/SQRT(1-Earth_Data!$B$2^2*SIN(RADIANS(User_Model_Calcs!B4937))^2))*SIN(RADIANS(User_Model_Calcs!B4937))</f>
        <v>-1165.8379600611693</v>
      </c>
      <c r="L4937">
        <f t="shared" si="470"/>
        <v>-10.533308008908122</v>
      </c>
      <c r="M4937">
        <f t="shared" si="471"/>
        <v>6377.4218537344113</v>
      </c>
      <c r="N4937">
        <f>SQRT(User_Model_Calcs!M4937^2+Sat_Data!$B$3^2-2*User_Model_Calcs!M4937*Sat_Data!$B$3*COS(RADIANS(L4937))*COS(RADIANS(I4937)))</f>
        <v>36768.239853073072</v>
      </c>
      <c r="O4937">
        <f>DEGREES(ACOS(((Earth_Data!$B$1+Sat_Data!$B$2)/User_Model_Calcs!N4937)*SQRT(1-COS(RADIANS(User_Model_Calcs!I4937))^2*COS(RADIANS(User_Model_Calcs!B4937))^2)))</f>
        <v>55.203238617894897</v>
      </c>
      <c r="P4937">
        <f t="shared" si="468"/>
        <v>70.956849312891478</v>
      </c>
    </row>
    <row r="4938" spans="1:16" x14ac:dyDescent="0.25">
      <c r="A4938">
        <v>109.25963992102143</v>
      </c>
      <c r="B4938">
        <v>-16.430958224242296</v>
      </c>
      <c r="C4938">
        <v>625</v>
      </c>
      <c r="D4938">
        <f t="shared" ca="1" si="467"/>
        <v>0.75</v>
      </c>
      <c r="E4938" s="1">
        <v>0.65</v>
      </c>
      <c r="F4938">
        <v>19.899999999999999</v>
      </c>
      <c r="G4938">
        <f t="shared" ca="1" si="469"/>
        <v>42.007420362456692</v>
      </c>
      <c r="H4938">
        <f t="shared" ca="1" si="466"/>
        <v>23.647699296449495</v>
      </c>
      <c r="I4938">
        <f>User_Model_Calcs!A4938-Sat_Data!$B$5</f>
        <v>-0.74036007897856848</v>
      </c>
      <c r="J4938">
        <f>(Earth_Data!$B$1/SQRT(1-Earth_Data!$B$2^2*SIN(RADIANS(User_Model_Calcs!B4938))^2))*COS(RADIANS(User_Model_Calcs!B4938))</f>
        <v>6119.3039669254913</v>
      </c>
      <c r="K4938">
        <f>((Earth_Data!$B$1*(1-Earth_Data!$B$2^2))/SQRT(1-Earth_Data!$B$2^2*SIN(RADIANS(User_Model_Calcs!B4938))^2))*SIN(RADIANS(User_Model_Calcs!B4938))</f>
        <v>-1792.5215441113328</v>
      </c>
      <c r="L4938">
        <f t="shared" si="470"/>
        <v>-16.326837642698447</v>
      </c>
      <c r="M4938">
        <f t="shared" si="471"/>
        <v>6376.4421526218939</v>
      </c>
      <c r="N4938">
        <f>SQRT(User_Model_Calcs!M4938^2+Sat_Data!$B$3^2-2*User_Model_Calcs!M4938*Sat_Data!$B$3*COS(RADIANS(L4938))*COS(RADIANS(I4938)))</f>
        <v>36089.976704891633</v>
      </c>
      <c r="O4938">
        <f>DEGREES(ACOS(((Earth_Data!$B$1+Sat_Data!$B$2)/User_Model_Calcs!N4938)*SQRT(1-COS(RADIANS(User_Model_Calcs!I4938))^2*COS(RADIANS(User_Model_Calcs!B4938))^2)))</f>
        <v>70.68364160962561</v>
      </c>
      <c r="P4938">
        <f t="shared" si="468"/>
        <v>2.6157373671513202</v>
      </c>
    </row>
    <row r="4939" spans="1:16" x14ac:dyDescent="0.25">
      <c r="A4939">
        <v>133.566</v>
      </c>
      <c r="B4939">
        <v>-13.433</v>
      </c>
      <c r="C4939">
        <v>375</v>
      </c>
      <c r="D4939">
        <f t="shared" ca="1" si="467"/>
        <v>0.75</v>
      </c>
      <c r="E4939" s="1">
        <v>0.65</v>
      </c>
      <c r="F4939">
        <v>19.899999999999999</v>
      </c>
      <c r="G4939">
        <f t="shared" ca="1" si="469"/>
        <v>42.007420362456692</v>
      </c>
      <c r="H4939">
        <f t="shared" ca="1" si="466"/>
        <v>17.568993800864259</v>
      </c>
      <c r="I4939">
        <f>User_Model_Calcs!A4939-Sat_Data!$B$5</f>
        <v>23.566000000000003</v>
      </c>
      <c r="J4939">
        <f>(Earth_Data!$B$1/SQRT(1-Earth_Data!$B$2^2*SIN(RADIANS(User_Model_Calcs!B4939))^2))*COS(RADIANS(User_Model_Calcs!B4939))</f>
        <v>6204.7693152961183</v>
      </c>
      <c r="K4939">
        <f>((Earth_Data!$B$1*(1-Earth_Data!$B$2^2))/SQRT(1-Earth_Data!$B$2^2*SIN(RADIANS(User_Model_Calcs!B4939))^2))*SIN(RADIANS(User_Model_Calcs!B4939))</f>
        <v>-1472.0405815931206</v>
      </c>
      <c r="L4939">
        <f t="shared" si="470"/>
        <v>-13.34630066955846</v>
      </c>
      <c r="M4939">
        <f t="shared" si="471"/>
        <v>6376.9950391934035</v>
      </c>
      <c r="N4939">
        <f>SQRT(User_Model_Calcs!M4939^2+Sat_Data!$B$3^2-2*User_Model_Calcs!M4939*Sat_Data!$B$3*COS(RADIANS(L4939))*COS(RADIANS(I4939)))</f>
        <v>36590.725323787497</v>
      </c>
      <c r="O4939">
        <f>DEGREES(ACOS(((Earth_Data!$B$1+Sat_Data!$B$2)/User_Model_Calcs!N4939)*SQRT(1-COS(RADIANS(User_Model_Calcs!I4939))^2*COS(RADIANS(User_Model_Calcs!B4939))^2)))</f>
        <v>58.535558626910856</v>
      </c>
      <c r="P4939">
        <f t="shared" si="468"/>
        <v>61.960521239457613</v>
      </c>
    </row>
    <row r="4940" spans="1:16" x14ac:dyDescent="0.25">
      <c r="A4940">
        <v>117.91699533401118</v>
      </c>
      <c r="B4940">
        <v>-12.854595510635166</v>
      </c>
      <c r="C4940">
        <v>2500</v>
      </c>
      <c r="D4940">
        <f t="shared" ca="1" si="467"/>
        <v>0.75</v>
      </c>
      <c r="E4940" s="1">
        <v>0.65</v>
      </c>
      <c r="F4940">
        <v>19.899999999999999</v>
      </c>
      <c r="G4940">
        <f t="shared" ca="1" si="469"/>
        <v>42.007420362456692</v>
      </c>
      <c r="H4940">
        <f t="shared" ca="1" si="466"/>
        <v>14.314422443598847</v>
      </c>
      <c r="I4940">
        <f>User_Model_Calcs!A4940-Sat_Data!$B$5</f>
        <v>7.9169953340111761</v>
      </c>
      <c r="J4940">
        <f>(Earth_Data!$B$1/SQRT(1-Earth_Data!$B$2^2*SIN(RADIANS(User_Model_Calcs!B4940))^2))*COS(RADIANS(User_Model_Calcs!B4940))</f>
        <v>6219.3202897648334</v>
      </c>
      <c r="K4940">
        <f>((Earth_Data!$B$1*(1-Earth_Data!$B$2^2))/SQRT(1-Earth_Data!$B$2^2*SIN(RADIANS(User_Model_Calcs!B4940))^2))*SIN(RADIANS(User_Model_Calcs!B4940))</f>
        <v>-1409.7273192519813</v>
      </c>
      <c r="L4940">
        <f t="shared" si="470"/>
        <v>-12.771371548813329</v>
      </c>
      <c r="M4940">
        <f t="shared" si="471"/>
        <v>6377.0899304718851</v>
      </c>
      <c r="N4940">
        <f>SQRT(User_Model_Calcs!M4940^2+Sat_Data!$B$3^2-2*User_Model_Calcs!M4940*Sat_Data!$B$3*COS(RADIANS(L4940))*COS(RADIANS(I4940)))</f>
        <v>36041.868021678565</v>
      </c>
      <c r="O4940">
        <f>DEGREES(ACOS(((Earth_Data!$B$1+Sat_Data!$B$2)/User_Model_Calcs!N4940)*SQRT(1-COS(RADIANS(User_Model_Calcs!I4940))^2*COS(RADIANS(User_Model_Calcs!B4940))^2)))</f>
        <v>72.301658577504483</v>
      </c>
      <c r="P4940">
        <f t="shared" si="468"/>
        <v>32.008220701327154</v>
      </c>
    </row>
    <row r="4941" spans="1:16" x14ac:dyDescent="0.25">
      <c r="A4941">
        <v>153.76900000000001</v>
      </c>
      <c r="B4941">
        <v>-7.2590000000000003</v>
      </c>
      <c r="C4941">
        <v>6250</v>
      </c>
      <c r="D4941">
        <f t="shared" ca="1" si="467"/>
        <v>0.75</v>
      </c>
      <c r="E4941" s="1">
        <v>0.65</v>
      </c>
      <c r="F4941">
        <v>19.899999999999999</v>
      </c>
      <c r="G4941">
        <f t="shared" ca="1" si="469"/>
        <v>42.007420362456692</v>
      </c>
      <c r="H4941">
        <f t="shared" ca="1" si="466"/>
        <v>14.510751116715264</v>
      </c>
      <c r="I4941">
        <f>User_Model_Calcs!A4941-Sat_Data!$B$5</f>
        <v>43.769000000000005</v>
      </c>
      <c r="J4941">
        <f>(Earth_Data!$B$1/SQRT(1-Earth_Data!$B$2^2*SIN(RADIANS(User_Model_Calcs!B4941))^2))*COS(RADIANS(User_Model_Calcs!B4941))</f>
        <v>6327.3580836609763</v>
      </c>
      <c r="K4941">
        <f>((Earth_Data!$B$1*(1-Earth_Data!$B$2^2))/SQRT(1-Earth_Data!$B$2^2*SIN(RADIANS(User_Model_Calcs!B4941))^2))*SIN(RADIANS(User_Model_Calcs!B4941))</f>
        <v>-800.55616758544488</v>
      </c>
      <c r="L4941">
        <f t="shared" si="470"/>
        <v>-7.2109177512001521</v>
      </c>
      <c r="M4941">
        <f t="shared" si="471"/>
        <v>6377.8013842020046</v>
      </c>
      <c r="N4941">
        <f>SQRT(User_Model_Calcs!M4941^2+Sat_Data!$B$3^2-2*User_Model_Calcs!M4941*Sat_Data!$B$3*COS(RADIANS(L4941))*COS(RADIANS(I4941)))</f>
        <v>37857.336371561651</v>
      </c>
      <c r="O4941">
        <f>DEGREES(ACOS(((Earth_Data!$B$1+Sat_Data!$B$2)/User_Model_Calcs!N4941)*SQRT(1-COS(RADIANS(User_Model_Calcs!I4941))^2*COS(RADIANS(User_Model_Calcs!B4941))^2)))</f>
        <v>39.002121741693259</v>
      </c>
      <c r="P4941">
        <f t="shared" si="468"/>
        <v>82.485816589699809</v>
      </c>
    </row>
    <row r="4942" spans="1:16" x14ac:dyDescent="0.25">
      <c r="A4942">
        <v>122.08499999999999</v>
      </c>
      <c r="B4942">
        <v>-13.243</v>
      </c>
      <c r="C4942">
        <v>3750</v>
      </c>
      <c r="D4942">
        <f t="shared" ca="1" si="467"/>
        <v>0.75</v>
      </c>
      <c r="E4942" s="1">
        <v>0.65</v>
      </c>
      <c r="F4942">
        <v>19.899999999999999</v>
      </c>
      <c r="G4942">
        <f t="shared" ca="1" si="469"/>
        <v>42.007420362456692</v>
      </c>
      <c r="H4942">
        <f t="shared" ca="1" si="466"/>
        <v>14.099611976450923</v>
      </c>
      <c r="I4942">
        <f>User_Model_Calcs!A4942-Sat_Data!$B$5</f>
        <v>12.084999999999994</v>
      </c>
      <c r="J4942">
        <f>(Earth_Data!$B$1/SQRT(1-Earth_Data!$B$2^2*SIN(RADIANS(User_Model_Calcs!B4942))^2))*COS(RADIANS(User_Model_Calcs!B4942))</f>
        <v>6209.6186059615202</v>
      </c>
      <c r="K4942">
        <f>((Earth_Data!$B$1*(1-Earth_Data!$B$2^2))/SQRT(1-Earth_Data!$B$2^2*SIN(RADIANS(User_Model_Calcs!B4942))^2))*SIN(RADIANS(User_Model_Calcs!B4942))</f>
        <v>-1451.5872397381106</v>
      </c>
      <c r="L4942">
        <f t="shared" si="470"/>
        <v>-13.157438498336338</v>
      </c>
      <c r="M4942">
        <f t="shared" si="471"/>
        <v>6377.0266383381213</v>
      </c>
      <c r="N4942">
        <f>SQRT(User_Model_Calcs!M4942^2+Sat_Data!$B$3^2-2*User_Model_Calcs!M4942*Sat_Data!$B$3*COS(RADIANS(L4942))*COS(RADIANS(I4942)))</f>
        <v>36144.705344014379</v>
      </c>
      <c r="O4942">
        <f>DEGREES(ACOS(((Earth_Data!$B$1+Sat_Data!$B$2)/User_Model_Calcs!N4942)*SQRT(1-COS(RADIANS(User_Model_Calcs!I4942))^2*COS(RADIANS(User_Model_Calcs!B4942))^2)))</f>
        <v>69.04258696636758</v>
      </c>
      <c r="P4942">
        <f t="shared" si="468"/>
        <v>43.06490543695989</v>
      </c>
    </row>
    <row r="4943" spans="1:16" x14ac:dyDescent="0.25">
      <c r="A4943">
        <v>142.58627377846688</v>
      </c>
      <c r="B4943">
        <v>-14.446708092693124</v>
      </c>
      <c r="C4943">
        <v>4700</v>
      </c>
      <c r="D4943">
        <f t="shared" ca="1" si="467"/>
        <v>1.2</v>
      </c>
      <c r="E4943" s="1">
        <v>0.65</v>
      </c>
      <c r="F4943">
        <v>19.899999999999999</v>
      </c>
      <c r="G4943">
        <f t="shared" ca="1" si="469"/>
        <v>46.089820015575185</v>
      </c>
      <c r="H4943">
        <f t="shared" ca="1" si="466"/>
        <v>22.889829942159494</v>
      </c>
      <c r="I4943">
        <f>User_Model_Calcs!A4943-Sat_Data!$B$5</f>
        <v>32.586273778466875</v>
      </c>
      <c r="J4943">
        <f>(Earth_Data!$B$1/SQRT(1-Earth_Data!$B$2^2*SIN(RADIANS(User_Model_Calcs!B4943))^2))*COS(RADIANS(User_Model_Calcs!B4943))</f>
        <v>6177.7510461040201</v>
      </c>
      <c r="K4943">
        <f>((Earth_Data!$B$1*(1-Earth_Data!$B$2^2))/SQRT(1-Earth_Data!$B$2^2*SIN(RADIANS(User_Model_Calcs!B4943))^2))*SIN(RADIANS(User_Model_Calcs!B4943))</f>
        <v>-1580.8915410488119</v>
      </c>
      <c r="L4943">
        <f t="shared" si="470"/>
        <v>-14.354003179404765</v>
      </c>
      <c r="M4943">
        <f t="shared" si="471"/>
        <v>6376.819430734965</v>
      </c>
      <c r="N4943">
        <f>SQRT(User_Model_Calcs!M4943^2+Sat_Data!$B$3^2-2*User_Model_Calcs!M4943*Sat_Data!$B$3*COS(RADIANS(L4943))*COS(RADIANS(I4943)))</f>
        <v>37141.998329639333</v>
      </c>
      <c r="O4943">
        <f>DEGREES(ACOS(((Earth_Data!$B$1+Sat_Data!$B$2)/User_Model_Calcs!N4943)*SQRT(1-COS(RADIANS(User_Model_Calcs!I4943))^2*COS(RADIANS(User_Model_Calcs!B4943))^2)))</f>
        <v>48.980902676795779</v>
      </c>
      <c r="P4943">
        <f t="shared" si="468"/>
        <v>68.678997754736301</v>
      </c>
    </row>
    <row r="4944" spans="1:16" x14ac:dyDescent="0.25">
      <c r="A4944">
        <v>145.64699999999999</v>
      </c>
      <c r="B4944">
        <v>-13.045999999999999</v>
      </c>
      <c r="C4944">
        <v>2500</v>
      </c>
      <c r="D4944">
        <f t="shared" ca="1" si="467"/>
        <v>1.2</v>
      </c>
      <c r="E4944" s="1">
        <v>0.65</v>
      </c>
      <c r="F4944">
        <v>19.899999999999999</v>
      </c>
      <c r="G4944">
        <f t="shared" ca="1" si="469"/>
        <v>46.089820015575185</v>
      </c>
      <c r="H4944">
        <f t="shared" ca="1" si="466"/>
        <v>17.050306068059953</v>
      </c>
      <c r="I4944">
        <f>User_Model_Calcs!A4944-Sat_Data!$B$5</f>
        <v>35.646999999999991</v>
      </c>
      <c r="J4944">
        <f>(Earth_Data!$B$1/SQRT(1-Earth_Data!$B$2^2*SIN(RADIANS(User_Model_Calcs!B4944))^2))*COS(RADIANS(User_Model_Calcs!B4944))</f>
        <v>6214.5748308745551</v>
      </c>
      <c r="K4944">
        <f>((Earth_Data!$B$1*(1-Earth_Data!$B$2^2))/SQRT(1-Earth_Data!$B$2^2*SIN(RADIANS(User_Model_Calcs!B4944))^2))*SIN(RADIANS(User_Model_Calcs!B4944))</f>
        <v>-1430.3638160182084</v>
      </c>
      <c r="L4944">
        <f t="shared" si="470"/>
        <v>-12.96162218489243</v>
      </c>
      <c r="M4944">
        <f t="shared" si="471"/>
        <v>6377.0589596391283</v>
      </c>
      <c r="N4944">
        <f>SQRT(User_Model_Calcs!M4944^2+Sat_Data!$B$3^2-2*User_Model_Calcs!M4944*Sat_Data!$B$3*COS(RADIANS(L4944))*COS(RADIANS(I4944)))</f>
        <v>37317.754606455761</v>
      </c>
      <c r="O4944">
        <f>DEGREES(ACOS(((Earth_Data!$B$1+Sat_Data!$B$2)/User_Model_Calcs!N4944)*SQRT(1-COS(RADIANS(User_Model_Calcs!I4944))^2*COS(RADIANS(User_Model_Calcs!B4944))^2)))</f>
        <v>46.344299888098163</v>
      </c>
      <c r="P4944">
        <f t="shared" si="468"/>
        <v>72.528340634560749</v>
      </c>
    </row>
    <row r="4945" spans="1:16" x14ac:dyDescent="0.25">
      <c r="A4945">
        <v>108.89868144003127</v>
      </c>
      <c r="B4945">
        <v>-7.3848890965712002</v>
      </c>
      <c r="C4945">
        <v>400</v>
      </c>
      <c r="D4945">
        <f t="shared" ca="1" si="467"/>
        <v>3</v>
      </c>
      <c r="E4945" s="1">
        <v>0.65</v>
      </c>
      <c r="F4945">
        <v>19.899999999999999</v>
      </c>
      <c r="G4945">
        <f t="shared" ca="1" si="469"/>
        <v>54.048620189015942</v>
      </c>
      <c r="H4945">
        <f t="shared" ca="1" si="466"/>
        <v>22.288843656644985</v>
      </c>
      <c r="I4945">
        <f>User_Model_Calcs!A4945-Sat_Data!$B$5</f>
        <v>-1.1013185599687318</v>
      </c>
      <c r="J4945">
        <f>(Earth_Data!$B$1/SQRT(1-Earth_Data!$B$2^2*SIN(RADIANS(User_Model_Calcs!B4945))^2))*COS(RADIANS(User_Model_Calcs!B4945))</f>
        <v>6325.5837543878088</v>
      </c>
      <c r="K4945">
        <f>((Earth_Data!$B$1*(1-Earth_Data!$B$2^2))/SQRT(1-Earth_Data!$B$2^2*SIN(RADIANS(User_Model_Calcs!B4945))^2))*SIN(RADIANS(User_Model_Calcs!B4945))</f>
        <v>-814.36500876644834</v>
      </c>
      <c r="L4945">
        <f t="shared" si="470"/>
        <v>-7.335991190467043</v>
      </c>
      <c r="M4945">
        <f t="shared" si="471"/>
        <v>6377.7896015216866</v>
      </c>
      <c r="N4945">
        <f>SQRT(User_Model_Calcs!M4945^2+Sat_Data!$B$3^2-2*User_Model_Calcs!M4945*Sat_Data!$B$3*COS(RADIANS(L4945))*COS(RADIANS(I4945)))</f>
        <v>35849.181912772096</v>
      </c>
      <c r="O4945">
        <f>DEGREES(ACOS(((Earth_Data!$B$1+Sat_Data!$B$2)/User_Model_Calcs!N4945)*SQRT(1-COS(RADIANS(User_Model_Calcs!I4945))^2*COS(RADIANS(User_Model_Calcs!B4945))^2)))</f>
        <v>81.209091295111264</v>
      </c>
      <c r="P4945">
        <f t="shared" si="468"/>
        <v>8.5063046298239868</v>
      </c>
    </row>
    <row r="4946" spans="1:16" x14ac:dyDescent="0.25">
      <c r="A4946">
        <v>135.47900000000001</v>
      </c>
      <c r="B4946">
        <v>-2.9700000000000006</v>
      </c>
      <c r="C4946">
        <v>625</v>
      </c>
      <c r="D4946">
        <f t="shared" ca="1" si="467"/>
        <v>1.2</v>
      </c>
      <c r="E4946" s="1">
        <v>0.65</v>
      </c>
      <c r="F4946">
        <v>19.899999999999999</v>
      </c>
      <c r="G4946">
        <f t="shared" ca="1" si="469"/>
        <v>46.089820015575185</v>
      </c>
      <c r="H4946">
        <f t="shared" ca="1" si="466"/>
        <v>22.104453525762814</v>
      </c>
      <c r="I4946">
        <f>User_Model_Calcs!A4946-Sat_Data!$B$5</f>
        <v>25.479000000000013</v>
      </c>
      <c r="J4946">
        <f>(Earth_Data!$B$1/SQRT(1-Earth_Data!$B$2^2*SIN(RADIANS(User_Model_Calcs!B4946))^2))*COS(RADIANS(User_Model_Calcs!B4946))</f>
        <v>6369.6301260361879</v>
      </c>
      <c r="K4946">
        <f>((Earth_Data!$B$1*(1-Earth_Data!$B$2^2))/SQRT(1-Earth_Data!$B$2^2*SIN(RADIANS(User_Model_Calcs!B4946))^2))*SIN(RADIANS(User_Model_Calcs!B4946))</f>
        <v>-328.26160840566502</v>
      </c>
      <c r="L4946">
        <f t="shared" si="470"/>
        <v>-2.9501525396747823</v>
      </c>
      <c r="M4946">
        <f t="shared" si="471"/>
        <v>6378.0830682941769</v>
      </c>
      <c r="N4946">
        <f>SQRT(User_Model_Calcs!M4946^2+Sat_Data!$B$3^2-2*User_Model_Calcs!M4946*Sat_Data!$B$3*COS(RADIANS(L4946))*COS(RADIANS(I4946)))</f>
        <v>36518.424192683415</v>
      </c>
      <c r="O4946">
        <f>DEGREES(ACOS(((Earth_Data!$B$1+Sat_Data!$B$2)/User_Model_Calcs!N4946)*SQRT(1-COS(RADIANS(User_Model_Calcs!I4946))^2*COS(RADIANS(User_Model_Calcs!B4946))^2)))</f>
        <v>60.025592440989584</v>
      </c>
      <c r="P4946">
        <f t="shared" si="468"/>
        <v>83.794556267214531</v>
      </c>
    </row>
    <row r="4947" spans="1:16" x14ac:dyDescent="0.25">
      <c r="A4947">
        <v>149.90899999999999</v>
      </c>
      <c r="B4947">
        <v>-18.960999999999999</v>
      </c>
      <c r="C4947">
        <v>375</v>
      </c>
      <c r="D4947">
        <f t="shared" ca="1" si="467"/>
        <v>1.2</v>
      </c>
      <c r="E4947" s="1">
        <v>0.65</v>
      </c>
      <c r="F4947">
        <v>19.899999999999999</v>
      </c>
      <c r="G4947">
        <f t="shared" ca="1" si="469"/>
        <v>46.089820015575185</v>
      </c>
      <c r="H4947">
        <f t="shared" ca="1" si="466"/>
        <v>15.65603084409357</v>
      </c>
      <c r="I4947">
        <f>User_Model_Calcs!A4947-Sat_Data!$B$5</f>
        <v>39.908999999999992</v>
      </c>
      <c r="J4947">
        <f>(Earth_Data!$B$1/SQRT(1-Earth_Data!$B$2^2*SIN(RADIANS(User_Model_Calcs!B4947))^2))*COS(RADIANS(User_Model_Calcs!B4947))</f>
        <v>6034.1946913321217</v>
      </c>
      <c r="K4947">
        <f>((Earth_Data!$B$1*(1-Earth_Data!$B$2^2))/SQRT(1-Earth_Data!$B$2^2*SIN(RADIANS(User_Model_Calcs!B4947))^2))*SIN(RADIANS(User_Model_Calcs!B4947))</f>
        <v>-2059.2679071563994</v>
      </c>
      <c r="L4947">
        <f t="shared" si="470"/>
        <v>-18.843048842103045</v>
      </c>
      <c r="M4947">
        <f t="shared" si="471"/>
        <v>6375.8991433636284</v>
      </c>
      <c r="N4947">
        <f>SQRT(User_Model_Calcs!M4947^2+Sat_Data!$B$3^2-2*User_Model_Calcs!M4947*Sat_Data!$B$3*COS(RADIANS(L4947))*COS(RADIANS(I4947)))</f>
        <v>37790.786971704139</v>
      </c>
      <c r="O4947">
        <f>DEGREES(ACOS(((Earth_Data!$B$1+Sat_Data!$B$2)/User_Model_Calcs!N4947)*SQRT(1-COS(RADIANS(User_Model_Calcs!I4947))^2*COS(RADIANS(User_Model_Calcs!B4947))^2)))</f>
        <v>39.831324544624216</v>
      </c>
      <c r="P4947">
        <f t="shared" si="468"/>
        <v>68.769782431019763</v>
      </c>
    </row>
    <row r="4948" spans="1:16" x14ac:dyDescent="0.25">
      <c r="A4948">
        <v>151.76900000000001</v>
      </c>
      <c r="B4948">
        <v>-9.9489999999999998</v>
      </c>
      <c r="C4948">
        <v>2500</v>
      </c>
      <c r="D4948">
        <f t="shared" ca="1" si="467"/>
        <v>1.2</v>
      </c>
      <c r="E4948" s="1">
        <v>0.65</v>
      </c>
      <c r="F4948">
        <v>19.899999999999999</v>
      </c>
      <c r="G4948">
        <f t="shared" ca="1" si="469"/>
        <v>46.089820015575185</v>
      </c>
      <c r="H4948">
        <f t="shared" ca="1" si="466"/>
        <v>20.558998308986521</v>
      </c>
      <c r="I4948">
        <f>User_Model_Calcs!A4948-Sat_Data!$B$5</f>
        <v>41.769000000000005</v>
      </c>
      <c r="J4948">
        <f>(Earth_Data!$B$1/SQRT(1-Earth_Data!$B$2^2*SIN(RADIANS(User_Model_Calcs!B4948))^2))*COS(RADIANS(User_Model_Calcs!B4948))</f>
        <v>6282.8528718285897</v>
      </c>
      <c r="K4948">
        <f>((Earth_Data!$B$1*(1-Earth_Data!$B$2^2))/SQRT(1-Earth_Data!$B$2^2*SIN(RADIANS(User_Model_Calcs!B4948))^2))*SIN(RADIANS(User_Model_Calcs!B4948))</f>
        <v>-1094.6931955118221</v>
      </c>
      <c r="L4948">
        <f t="shared" si="470"/>
        <v>-9.8837140432729793</v>
      </c>
      <c r="M4948">
        <f t="shared" si="471"/>
        <v>6377.5068327164217</v>
      </c>
      <c r="N4948">
        <f>SQRT(User_Model_Calcs!M4948^2+Sat_Data!$B$3^2-2*User_Model_Calcs!M4948*Sat_Data!$B$3*COS(RADIANS(L4948))*COS(RADIANS(I4948)))</f>
        <v>37727.000511612605</v>
      </c>
      <c r="O4948">
        <f>DEGREES(ACOS(((Earth_Data!$B$1+Sat_Data!$B$2)/User_Model_Calcs!N4948)*SQRT(1-COS(RADIANS(User_Model_Calcs!I4948))^2*COS(RADIANS(User_Model_Calcs!B4948))^2)))</f>
        <v>40.687623827973219</v>
      </c>
      <c r="P4948">
        <f t="shared" si="468"/>
        <v>79.051649362380431</v>
      </c>
    </row>
    <row r="4949" spans="1:16" x14ac:dyDescent="0.25">
      <c r="A4949">
        <v>109.4708781119987</v>
      </c>
      <c r="B4949">
        <v>-11.441663158359146</v>
      </c>
      <c r="C4949">
        <v>2500</v>
      </c>
      <c r="D4949">
        <f t="shared" ca="1" si="467"/>
        <v>3</v>
      </c>
      <c r="E4949" s="1">
        <v>0.65</v>
      </c>
      <c r="F4949">
        <v>19.899999999999999</v>
      </c>
      <c r="G4949">
        <f t="shared" ca="1" si="469"/>
        <v>54.048620189015942</v>
      </c>
      <c r="H4949">
        <f t="shared" ca="1" si="466"/>
        <v>17.682478353332694</v>
      </c>
      <c r="I4949">
        <f>User_Model_Calcs!A4949-Sat_Data!$B$5</f>
        <v>-0.52912188800129911</v>
      </c>
      <c r="J4949">
        <f>(Earth_Data!$B$1/SQRT(1-Earth_Data!$B$2^2*SIN(RADIANS(User_Model_Calcs!B4949))^2))*COS(RADIANS(User_Model_Calcs!B4949))</f>
        <v>6252.2119931268062</v>
      </c>
      <c r="K4949">
        <f>((Earth_Data!$B$1*(1-Earth_Data!$B$2^2))/SQRT(1-Earth_Data!$B$2^2*SIN(RADIANS(User_Model_Calcs!B4949))^2))*SIN(RADIANS(User_Model_Calcs!B4949))</f>
        <v>-1256.9277345413732</v>
      </c>
      <c r="L4949">
        <f t="shared" si="470"/>
        <v>-11.367067352256234</v>
      </c>
      <c r="M4949">
        <f t="shared" si="471"/>
        <v>6377.3052409977981</v>
      </c>
      <c r="N4949">
        <f>SQRT(User_Model_Calcs!M4949^2+Sat_Data!$B$3^2-2*User_Model_Calcs!M4949*Sat_Data!$B$3*COS(RADIANS(L4949))*COS(RADIANS(I4949)))</f>
        <v>35934.230515829746</v>
      </c>
      <c r="O4949">
        <f>DEGREES(ACOS(((Earth_Data!$B$1+Sat_Data!$B$2)/User_Model_Calcs!N4949)*SQRT(1-COS(RADIANS(User_Model_Calcs!I4949))^2*COS(RADIANS(User_Model_Calcs!B4949))^2)))</f>
        <v>76.526025945501146</v>
      </c>
      <c r="P4949">
        <f t="shared" si="468"/>
        <v>2.6654981766860013</v>
      </c>
    </row>
    <row r="4950" spans="1:16" x14ac:dyDescent="0.25">
      <c r="A4950">
        <v>150.13399999999999</v>
      </c>
      <c r="B4950">
        <v>-11.808999999999999</v>
      </c>
      <c r="C4950">
        <v>950</v>
      </c>
      <c r="D4950">
        <f t="shared" ca="1" si="467"/>
        <v>1.2</v>
      </c>
      <c r="E4950" s="1">
        <v>0.65</v>
      </c>
      <c r="F4950">
        <v>19.899999999999999</v>
      </c>
      <c r="G4950">
        <f t="shared" ca="1" si="469"/>
        <v>46.089820015575185</v>
      </c>
      <c r="H4950">
        <f t="shared" ca="1" si="466"/>
        <v>23.309199411633031</v>
      </c>
      <c r="I4950">
        <f>User_Model_Calcs!A4950-Sat_Data!$B$5</f>
        <v>40.133999999999986</v>
      </c>
      <c r="J4950">
        <f>(Earth_Data!$B$1/SQRT(1-Earth_Data!$B$2^2*SIN(RADIANS(User_Model_Calcs!B4950))^2))*COS(RADIANS(User_Model_Calcs!B4950))</f>
        <v>6244.0236904476678</v>
      </c>
      <c r="K4950">
        <f>((Earth_Data!$B$1*(1-Earth_Data!$B$2^2))/SQRT(1-Earth_Data!$B$2^2*SIN(RADIANS(User_Model_Calcs!B4950))^2))*SIN(RADIANS(User_Model_Calcs!B4950))</f>
        <v>-1296.7286869892605</v>
      </c>
      <c r="L4950">
        <f t="shared" si="470"/>
        <v>-11.732142889508902</v>
      </c>
      <c r="M4950">
        <f t="shared" si="471"/>
        <v>6377.2515345196007</v>
      </c>
      <c r="N4950">
        <f>SQRT(User_Model_Calcs!M4950^2+Sat_Data!$B$3^2-2*User_Model_Calcs!M4950*Sat_Data!$B$3*COS(RADIANS(L4950))*COS(RADIANS(I4950)))</f>
        <v>37628.681994049708</v>
      </c>
      <c r="O4950">
        <f>DEGREES(ACOS(((Earth_Data!$B$1+Sat_Data!$B$2)/User_Model_Calcs!N4950)*SQRT(1-COS(RADIANS(User_Model_Calcs!I4950))^2*COS(RADIANS(User_Model_Calcs!B4950))^2)))</f>
        <v>41.991543783141964</v>
      </c>
      <c r="P4950">
        <f t="shared" si="468"/>
        <v>76.356083321874223</v>
      </c>
    </row>
    <row r="4951" spans="1:16" x14ac:dyDescent="0.25">
      <c r="A4951">
        <v>99.204369441366666</v>
      </c>
      <c r="B4951">
        <v>-17.080930299372501</v>
      </c>
      <c r="C4951">
        <v>2500</v>
      </c>
      <c r="D4951">
        <f t="shared" ca="1" si="467"/>
        <v>3</v>
      </c>
      <c r="E4951" s="1">
        <v>0.65</v>
      </c>
      <c r="F4951">
        <v>19.899999999999999</v>
      </c>
      <c r="G4951">
        <f t="shared" ca="1" si="469"/>
        <v>54.048620189015942</v>
      </c>
      <c r="H4951">
        <f t="shared" ref="H4951:H5001" ca="1" si="472">RAND()*(24-14)+14</f>
        <v>18.397556612832588</v>
      </c>
      <c r="I4951">
        <f>User_Model_Calcs!A4951-Sat_Data!$B$5</f>
        <v>-10.795630558633334</v>
      </c>
      <c r="J4951">
        <f>(Earth_Data!$B$1/SQRT(1-Earth_Data!$B$2^2*SIN(RADIANS(User_Model_Calcs!B4951))^2))*COS(RADIANS(User_Model_Calcs!B4951))</f>
        <v>6098.5668991949606</v>
      </c>
      <c r="K4951">
        <f>((Earth_Data!$B$1*(1-Earth_Data!$B$2^2))/SQRT(1-Earth_Data!$B$2^2*SIN(RADIANS(User_Model_Calcs!B4951))^2))*SIN(RADIANS(User_Model_Calcs!B4951))</f>
        <v>-1861.3973679109131</v>
      </c>
      <c r="L4951">
        <f t="shared" si="470"/>
        <v>-16.973175399394275</v>
      </c>
      <c r="M4951">
        <f t="shared" si="471"/>
        <v>6376.3091506938481</v>
      </c>
      <c r="N4951">
        <f>SQRT(User_Model_Calcs!M4951^2+Sat_Data!$B$3^2-2*User_Model_Calcs!M4951*Sat_Data!$B$3*COS(RADIANS(L4951))*COS(RADIANS(I4951)))</f>
        <v>36239.375791072198</v>
      </c>
      <c r="O4951">
        <f>DEGREES(ACOS(((Earth_Data!$B$1+Sat_Data!$B$2)/User_Model_Calcs!N4951)*SQRT(1-COS(RADIANS(User_Model_Calcs!I4951))^2*COS(RADIANS(User_Model_Calcs!B4951))^2)))</f>
        <v>66.407460212335238</v>
      </c>
      <c r="P4951">
        <f t="shared" si="468"/>
        <v>32.991182973764204</v>
      </c>
    </row>
    <row r="4952" spans="1:16" x14ac:dyDescent="0.25">
      <c r="A4952">
        <v>117.11985967833159</v>
      </c>
      <c r="B4952">
        <v>-23.040230506138769</v>
      </c>
      <c r="C4952">
        <v>2500</v>
      </c>
      <c r="D4952">
        <f t="shared" ca="1" si="467"/>
        <v>0.75</v>
      </c>
      <c r="E4952" s="1">
        <v>0.65</v>
      </c>
      <c r="F4952">
        <v>19.899999999999999</v>
      </c>
      <c r="G4952">
        <f t="shared" ca="1" si="469"/>
        <v>42.007420362456692</v>
      </c>
      <c r="H4952">
        <f t="shared" ca="1" si="472"/>
        <v>14.931160507170073</v>
      </c>
      <c r="I4952">
        <f>User_Model_Calcs!A4952-Sat_Data!$B$5</f>
        <v>7.1198596783315935</v>
      </c>
      <c r="J4952">
        <f>(Earth_Data!$B$1/SQRT(1-Earth_Data!$B$2^2*SIN(RADIANS(User_Model_Calcs!B4952))^2))*COS(RADIANS(User_Model_Calcs!B4952))</f>
        <v>5872.3691665074593</v>
      </c>
      <c r="K4952">
        <f>((Earth_Data!$B$1*(1-Earth_Data!$B$2^2))/SQRT(1-Earth_Data!$B$2^2*SIN(RADIANS(User_Model_Calcs!B4952))^2))*SIN(RADIANS(User_Model_Calcs!B4952))</f>
        <v>-2480.8207041613409</v>
      </c>
      <c r="L4952">
        <f t="shared" si="470"/>
        <v>-22.901944403618351</v>
      </c>
      <c r="M4952">
        <f t="shared" si="471"/>
        <v>6374.8875279445592</v>
      </c>
      <c r="N4952">
        <f>SQRT(User_Model_Calcs!M4952^2+Sat_Data!$B$3^2-2*User_Model_Calcs!M4952*Sat_Data!$B$3*COS(RADIANS(L4952))*COS(RADIANS(I4952)))</f>
        <v>36428.91191584101</v>
      </c>
      <c r="O4952">
        <f>DEGREES(ACOS(((Earth_Data!$B$1+Sat_Data!$B$2)/User_Model_Calcs!N4952)*SQRT(1-COS(RADIANS(User_Model_Calcs!I4952))^2*COS(RADIANS(User_Model_Calcs!B4952))^2)))</f>
        <v>61.846274925380214</v>
      </c>
      <c r="P4952">
        <f t="shared" si="468"/>
        <v>17.700550410423435</v>
      </c>
    </row>
    <row r="4953" spans="1:16" x14ac:dyDescent="0.25">
      <c r="A4953">
        <v>153.02824150975857</v>
      </c>
      <c r="B4953">
        <v>-13.711441313321233</v>
      </c>
      <c r="C4953">
        <v>4700</v>
      </c>
      <c r="D4953">
        <f t="shared" ca="1" si="467"/>
        <v>3</v>
      </c>
      <c r="E4953" s="1">
        <v>0.65</v>
      </c>
      <c r="F4953">
        <v>19.899999999999999</v>
      </c>
      <c r="G4953">
        <f t="shared" ca="1" si="469"/>
        <v>54.048620189015942</v>
      </c>
      <c r="H4953">
        <f t="shared" ca="1" si="472"/>
        <v>20.091208949896249</v>
      </c>
      <c r="I4953">
        <f>User_Model_Calcs!A4953-Sat_Data!$B$5</f>
        <v>43.028241509758573</v>
      </c>
      <c r="J4953">
        <f>(Earth_Data!$B$1/SQRT(1-Earth_Data!$B$2^2*SIN(RADIANS(User_Model_Calcs!B4953))^2))*COS(RADIANS(User_Model_Calcs!B4953))</f>
        <v>6197.5401716064489</v>
      </c>
      <c r="K4953">
        <f>((Earth_Data!$B$1*(1-Earth_Data!$B$2^2))/SQRT(1-Earth_Data!$B$2^2*SIN(RADIANS(User_Model_Calcs!B4953))^2))*SIN(RADIANS(User_Model_Calcs!B4953))</f>
        <v>-1501.9857969071847</v>
      </c>
      <c r="L4953">
        <f t="shared" si="470"/>
        <v>-13.623081358624292</v>
      </c>
      <c r="M4953">
        <f t="shared" si="471"/>
        <v>6376.9479778955856</v>
      </c>
      <c r="N4953">
        <f>SQRT(User_Model_Calcs!M4953^2+Sat_Data!$B$3^2-2*User_Model_Calcs!M4953*Sat_Data!$B$3*COS(RADIANS(L4953))*COS(RADIANS(I4953)))</f>
        <v>37900.264513022026</v>
      </c>
      <c r="O4953">
        <f>DEGREES(ACOS(((Earth_Data!$B$1+Sat_Data!$B$2)/User_Model_Calcs!N4953)*SQRT(1-COS(RADIANS(User_Model_Calcs!I4953))^2*COS(RADIANS(User_Model_Calcs!B4953))^2)))</f>
        <v>38.443759014226259</v>
      </c>
      <c r="P4953">
        <f t="shared" si="468"/>
        <v>75.751767942458159</v>
      </c>
    </row>
    <row r="4954" spans="1:16" x14ac:dyDescent="0.25">
      <c r="A4954">
        <v>122.12299999999999</v>
      </c>
      <c r="B4954">
        <v>-16.646999999999998</v>
      </c>
      <c r="C4954">
        <v>5000</v>
      </c>
      <c r="D4954">
        <f t="shared" ca="1" si="467"/>
        <v>1.2</v>
      </c>
      <c r="E4954" s="1">
        <v>0.65</v>
      </c>
      <c r="F4954">
        <v>19.899999999999999</v>
      </c>
      <c r="G4954">
        <f t="shared" ca="1" si="469"/>
        <v>46.089820015575185</v>
      </c>
      <c r="H4954">
        <f t="shared" ca="1" si="472"/>
        <v>14.160411528063161</v>
      </c>
      <c r="I4954">
        <f>User_Model_Calcs!A4954-Sat_Data!$B$5</f>
        <v>12.12299999999999</v>
      </c>
      <c r="J4954">
        <f>(Earth_Data!$B$1/SQRT(1-Earth_Data!$B$2^2*SIN(RADIANS(User_Model_Calcs!B4954))^2))*COS(RADIANS(User_Model_Calcs!B4954))</f>
        <v>6112.4981031932657</v>
      </c>
      <c r="K4954">
        <f>((Earth_Data!$B$1*(1-Earth_Data!$B$2^2))/SQRT(1-Earth_Data!$B$2^2*SIN(RADIANS(User_Model_Calcs!B4954))^2))*SIN(RADIANS(User_Model_Calcs!B4954))</f>
        <v>-1815.4404863752693</v>
      </c>
      <c r="L4954">
        <f t="shared" si="470"/>
        <v>-16.541665432357174</v>
      </c>
      <c r="M4954">
        <f t="shared" si="471"/>
        <v>6376.3984521916245</v>
      </c>
      <c r="N4954">
        <f>SQRT(User_Model_Calcs!M4954^2+Sat_Data!$B$3^2-2*User_Model_Calcs!M4954*Sat_Data!$B$3*COS(RADIANS(L4954))*COS(RADIANS(I4954)))</f>
        <v>36256.198034441179</v>
      </c>
      <c r="O4954">
        <f>DEGREES(ACOS(((Earth_Data!$B$1+Sat_Data!$B$2)/User_Model_Calcs!N4954)*SQRT(1-COS(RADIANS(User_Model_Calcs!I4954))^2*COS(RADIANS(User_Model_Calcs!B4954))^2)))</f>
        <v>65.975959476750987</v>
      </c>
      <c r="P4954">
        <f t="shared" si="468"/>
        <v>36.862926609427738</v>
      </c>
    </row>
    <row r="4955" spans="1:16" x14ac:dyDescent="0.25">
      <c r="A4955">
        <v>143.548</v>
      </c>
      <c r="B4955">
        <v>-10.632999999999999</v>
      </c>
      <c r="C4955">
        <v>400</v>
      </c>
      <c r="D4955">
        <f t="shared" ca="1" si="467"/>
        <v>1.2</v>
      </c>
      <c r="E4955" s="1">
        <v>0.65</v>
      </c>
      <c r="F4955">
        <v>19.899999999999999</v>
      </c>
      <c r="G4955">
        <f t="shared" ca="1" si="469"/>
        <v>46.089820015575185</v>
      </c>
      <c r="H4955">
        <f t="shared" ca="1" si="472"/>
        <v>21.112130769353541</v>
      </c>
      <c r="I4955">
        <f>User_Model_Calcs!A4955-Sat_Data!$B$5</f>
        <v>33.548000000000002</v>
      </c>
      <c r="J4955">
        <f>(Earth_Data!$B$1/SQRT(1-Earth_Data!$B$2^2*SIN(RADIANS(User_Model_Calcs!B4955))^2))*COS(RADIANS(User_Model_Calcs!B4955))</f>
        <v>6269.3369875785747</v>
      </c>
      <c r="K4955">
        <f>((Earth_Data!$B$1*(1-Earth_Data!$B$2^2))/SQRT(1-Earth_Data!$B$2^2*SIN(RADIANS(User_Model_Calcs!B4955))^2))*SIN(RADIANS(User_Model_Calcs!B4955))</f>
        <v>-1169.1327499834292</v>
      </c>
      <c r="L4955">
        <f t="shared" si="470"/>
        <v>-10.563424573103633</v>
      </c>
      <c r="M4955">
        <f t="shared" si="471"/>
        <v>6377.4177886433481</v>
      </c>
      <c r="N4955">
        <f>SQRT(User_Model_Calcs!M4955^2+Sat_Data!$B$3^2-2*User_Model_Calcs!M4955*Sat_Data!$B$3*COS(RADIANS(L4955))*COS(RADIANS(I4955)))</f>
        <v>37119.671465604544</v>
      </c>
      <c r="O4955">
        <f>DEGREES(ACOS(((Earth_Data!$B$1+Sat_Data!$B$2)/User_Model_Calcs!N4955)*SQRT(1-COS(RADIANS(User_Model_Calcs!I4955))^2*COS(RADIANS(User_Model_Calcs!B4955))^2)))</f>
        <v>49.338566654133736</v>
      </c>
      <c r="P4955">
        <f t="shared" si="468"/>
        <v>74.449781132295996</v>
      </c>
    </row>
    <row r="4956" spans="1:16" x14ac:dyDescent="0.25">
      <c r="A4956">
        <v>146.797</v>
      </c>
      <c r="B4956">
        <v>-12.493000000000002</v>
      </c>
      <c r="C4956">
        <v>1250</v>
      </c>
      <c r="D4956">
        <f t="shared" ca="1" si="467"/>
        <v>1.2</v>
      </c>
      <c r="E4956" s="1">
        <v>0.65</v>
      </c>
      <c r="F4956">
        <v>19.899999999999999</v>
      </c>
      <c r="G4956">
        <f t="shared" ca="1" si="469"/>
        <v>46.089820015575185</v>
      </c>
      <c r="H4956">
        <f t="shared" ca="1" si="472"/>
        <v>21.101753767440194</v>
      </c>
      <c r="I4956">
        <f>User_Model_Calcs!A4956-Sat_Data!$B$5</f>
        <v>36.796999999999997</v>
      </c>
      <c r="J4956">
        <f>(Earth_Data!$B$1/SQRT(1-Earth_Data!$B$2^2*SIN(RADIANS(User_Model_Calcs!B4956))^2))*COS(RADIANS(User_Model_Calcs!B4956))</f>
        <v>6228.0968288549902</v>
      </c>
      <c r="K4956">
        <f>((Earth_Data!$B$1*(1-Earth_Data!$B$2^2))/SQRT(1-Earth_Data!$B$2^2*SIN(RADIANS(User_Model_Calcs!B4956))^2))*SIN(RADIANS(User_Model_Calcs!B4956))</f>
        <v>-1370.6995350424727</v>
      </c>
      <c r="L4956">
        <f t="shared" si="470"/>
        <v>-12.411965868043366</v>
      </c>
      <c r="M4956">
        <f t="shared" si="471"/>
        <v>6377.1472717006645</v>
      </c>
      <c r="N4956">
        <f>SQRT(User_Model_Calcs!M4956^2+Sat_Data!$B$3^2-2*User_Model_Calcs!M4956*Sat_Data!$B$3*COS(RADIANS(L4956))*COS(RADIANS(I4956)))</f>
        <v>37388.746473294195</v>
      </c>
      <c r="O4956">
        <f>DEGREES(ACOS(((Earth_Data!$B$1+Sat_Data!$B$2)/User_Model_Calcs!N4956)*SQRT(1-COS(RADIANS(User_Model_Calcs!I4956))^2*COS(RADIANS(User_Model_Calcs!B4956))^2)))</f>
        <v>45.318558424159917</v>
      </c>
      <c r="P4956">
        <f t="shared" si="468"/>
        <v>73.870504772338776</v>
      </c>
    </row>
    <row r="4957" spans="1:16" x14ac:dyDescent="0.25">
      <c r="A4957">
        <v>141.88900000000001</v>
      </c>
      <c r="B4957">
        <v>-10.417</v>
      </c>
      <c r="C4957">
        <v>625</v>
      </c>
      <c r="D4957">
        <f t="shared" ca="1" si="467"/>
        <v>3</v>
      </c>
      <c r="E4957" s="1">
        <v>0.65</v>
      </c>
      <c r="F4957">
        <v>19.899999999999999</v>
      </c>
      <c r="G4957">
        <f t="shared" ca="1" si="469"/>
        <v>54.048620189015942</v>
      </c>
      <c r="H4957">
        <f t="shared" ca="1" si="472"/>
        <v>20.319171019780171</v>
      </c>
      <c r="I4957">
        <f>User_Model_Calcs!A4957-Sat_Data!$B$5</f>
        <v>31.88900000000001</v>
      </c>
      <c r="J4957">
        <f>(Earth_Data!$B$1/SQRT(1-Earth_Data!$B$2^2*SIN(RADIANS(User_Model_Calcs!B4957))^2))*COS(RADIANS(User_Model_Calcs!B4957))</f>
        <v>6273.7012164886501</v>
      </c>
      <c r="K4957">
        <f>((Earth_Data!$B$1*(1-Earth_Data!$B$2^2))/SQRT(1-Earth_Data!$B$2^2*SIN(RADIANS(User_Model_Calcs!B4957))^2))*SIN(RADIANS(User_Model_Calcs!B4957))</f>
        <v>-1145.6426839818403</v>
      </c>
      <c r="L4957">
        <f t="shared" si="470"/>
        <v>-10.348775012476237</v>
      </c>
      <c r="M4957">
        <f t="shared" si="471"/>
        <v>6377.4465198174958</v>
      </c>
      <c r="N4957">
        <f>SQRT(User_Model_Calcs!M4957^2+Sat_Data!$B$3^2-2*User_Model_Calcs!M4957*Sat_Data!$B$3*COS(RADIANS(L4957))*COS(RADIANS(I4957)))</f>
        <v>37003.837934051408</v>
      </c>
      <c r="O4957">
        <f>DEGREES(ACOS(((Earth_Data!$B$1+Sat_Data!$B$2)/User_Model_Calcs!N4957)*SQRT(1-COS(RADIANS(User_Model_Calcs!I4957))^2*COS(RADIANS(User_Model_Calcs!B4957))^2)))</f>
        <v>51.182036028488319</v>
      </c>
      <c r="P4957">
        <f t="shared" si="468"/>
        <v>73.795643189348937</v>
      </c>
    </row>
    <row r="4958" spans="1:16" x14ac:dyDescent="0.25">
      <c r="A4958">
        <v>138.88800000000001</v>
      </c>
      <c r="B4958">
        <v>-13.417</v>
      </c>
      <c r="C4958">
        <v>375</v>
      </c>
      <c r="D4958">
        <f t="shared" ca="1" si="467"/>
        <v>1.2</v>
      </c>
      <c r="E4958" s="1">
        <v>0.65</v>
      </c>
      <c r="F4958">
        <v>19.899999999999999</v>
      </c>
      <c r="G4958">
        <f t="shared" ca="1" si="469"/>
        <v>46.089820015575185</v>
      </c>
      <c r="H4958">
        <f t="shared" ca="1" si="472"/>
        <v>14.905012751272201</v>
      </c>
      <c r="I4958">
        <f>User_Model_Calcs!A4958-Sat_Data!$B$5</f>
        <v>28.888000000000005</v>
      </c>
      <c r="J4958">
        <f>(Earth_Data!$B$1/SQRT(1-Earth_Data!$B$2^2*SIN(RADIANS(User_Model_Calcs!B4958))^2))*COS(RADIANS(User_Model_Calcs!B4958))</f>
        <v>6205.1802944776236</v>
      </c>
      <c r="K4958">
        <f>((Earth_Data!$B$1*(1-Earth_Data!$B$2^2))/SQRT(1-Earth_Data!$B$2^2*SIN(RADIANS(User_Model_Calcs!B4958))^2))*SIN(RADIANS(User_Model_Calcs!B4958))</f>
        <v>-1470.3188043696878</v>
      </c>
      <c r="L4958">
        <f t="shared" si="470"/>
        <v>-13.330396341675359</v>
      </c>
      <c r="M4958">
        <f t="shared" si="471"/>
        <v>6376.9977162812684</v>
      </c>
      <c r="N4958">
        <f>SQRT(User_Model_Calcs!M4958^2+Sat_Data!$B$3^2-2*User_Model_Calcs!M4958*Sat_Data!$B$3*COS(RADIANS(L4958))*COS(RADIANS(I4958)))</f>
        <v>36882.538068306509</v>
      </c>
      <c r="O4958">
        <f>DEGREES(ACOS(((Earth_Data!$B$1+Sat_Data!$B$2)/User_Model_Calcs!N4958)*SQRT(1-COS(RADIANS(User_Model_Calcs!I4958))^2*COS(RADIANS(User_Model_Calcs!B4958))^2)))</f>
        <v>53.19247958027335</v>
      </c>
      <c r="P4958">
        <f t="shared" si="468"/>
        <v>67.191221851602222</v>
      </c>
    </row>
    <row r="4959" spans="1:16" x14ac:dyDescent="0.25">
      <c r="A4959">
        <v>135.244</v>
      </c>
      <c r="B4959">
        <v>-17.353000000000002</v>
      </c>
      <c r="C4959">
        <v>375</v>
      </c>
      <c r="D4959">
        <f t="shared" ca="1" si="467"/>
        <v>3</v>
      </c>
      <c r="E4959" s="1">
        <v>0.65</v>
      </c>
      <c r="F4959">
        <v>19.899999999999999</v>
      </c>
      <c r="G4959">
        <f t="shared" ca="1" si="469"/>
        <v>54.048620189015942</v>
      </c>
      <c r="H4959">
        <f t="shared" ca="1" si="472"/>
        <v>18.765498967837395</v>
      </c>
      <c r="I4959">
        <f>User_Model_Calcs!A4959-Sat_Data!$B$5</f>
        <v>25.244</v>
      </c>
      <c r="J4959">
        <f>(Earth_Data!$B$1/SQRT(1-Earth_Data!$B$2^2*SIN(RADIANS(User_Model_Calcs!B4959))^2))*COS(RADIANS(User_Model_Calcs!B4959))</f>
        <v>6089.6545010274931</v>
      </c>
      <c r="K4959">
        <f>((Earth_Data!$B$1*(1-Earth_Data!$B$2^2))/SQRT(1-Earth_Data!$B$2^2*SIN(RADIANS(User_Model_Calcs!B4959))^2))*SIN(RADIANS(User_Model_Calcs!B4959))</f>
        <v>-1890.1585233375022</v>
      </c>
      <c r="L4959">
        <f t="shared" si="470"/>
        <v>-17.243740047225227</v>
      </c>
      <c r="M4959">
        <f t="shared" si="471"/>
        <v>6376.2521268555411</v>
      </c>
      <c r="N4959">
        <f>SQRT(User_Model_Calcs!M4959^2+Sat_Data!$B$3^2-2*User_Model_Calcs!M4959*Sat_Data!$B$3*COS(RADIANS(L4959))*COS(RADIANS(I4959)))</f>
        <v>36796.513748835794</v>
      </c>
      <c r="O4959">
        <f>DEGREES(ACOS(((Earth_Data!$B$1+Sat_Data!$B$2)/User_Model_Calcs!N4959)*SQRT(1-COS(RADIANS(User_Model_Calcs!I4959))^2*COS(RADIANS(User_Model_Calcs!B4959))^2)))</f>
        <v>54.672468758808492</v>
      </c>
      <c r="P4959">
        <f t="shared" si="468"/>
        <v>57.68382429209192</v>
      </c>
    </row>
    <row r="4960" spans="1:16" x14ac:dyDescent="0.25">
      <c r="A4960">
        <v>120.047</v>
      </c>
      <c r="B4960">
        <v>-10.247999999999999</v>
      </c>
      <c r="C4960">
        <v>625</v>
      </c>
      <c r="D4960">
        <f t="shared" ca="1" si="467"/>
        <v>3</v>
      </c>
      <c r="E4960" s="1">
        <v>0.65</v>
      </c>
      <c r="F4960">
        <v>19.899999999999999</v>
      </c>
      <c r="G4960">
        <f t="shared" ca="1" si="469"/>
        <v>54.048620189015942</v>
      </c>
      <c r="H4960">
        <f t="shared" ca="1" si="472"/>
        <v>20.157518961980994</v>
      </c>
      <c r="I4960">
        <f>User_Model_Calcs!A4960-Sat_Data!$B$5</f>
        <v>10.046999999999997</v>
      </c>
      <c r="J4960">
        <f>(Earth_Data!$B$1/SQRT(1-Earth_Data!$B$2^2*SIN(RADIANS(User_Model_Calcs!B4960))^2))*COS(RADIANS(User_Model_Calcs!B4960))</f>
        <v>6277.0540144597708</v>
      </c>
      <c r="K4960">
        <f>((Earth_Data!$B$1*(1-Earth_Data!$B$2^2))/SQRT(1-Earth_Data!$B$2^2*SIN(RADIANS(User_Model_Calcs!B4960))^2))*SIN(RADIANS(User_Model_Calcs!B4960))</f>
        <v>-1127.2527306467091</v>
      </c>
      <c r="L4960">
        <f t="shared" si="470"/>
        <v>-10.180834289176426</v>
      </c>
      <c r="M4960">
        <f t="shared" si="471"/>
        <v>6377.4686058965426</v>
      </c>
      <c r="N4960">
        <f>SQRT(User_Model_Calcs!M4960^2+Sat_Data!$B$3^2-2*User_Model_Calcs!M4960*Sat_Data!$B$3*COS(RADIANS(L4960))*COS(RADIANS(I4960)))</f>
        <v>36017.648110693568</v>
      </c>
      <c r="O4960">
        <f>DEGREES(ACOS(((Earth_Data!$B$1+Sat_Data!$B$2)/User_Model_Calcs!N4960)*SQRT(1-COS(RADIANS(User_Model_Calcs!I4960))^2*COS(RADIANS(User_Model_Calcs!B4960))^2)))</f>
        <v>73.176661889360048</v>
      </c>
      <c r="P4960">
        <f t="shared" si="468"/>
        <v>44.881194007469382</v>
      </c>
    </row>
    <row r="4961" spans="1:16" x14ac:dyDescent="0.25">
      <c r="A4961">
        <v>105.593</v>
      </c>
      <c r="B4961">
        <v>-15.225999999999999</v>
      </c>
      <c r="C4961">
        <v>2500</v>
      </c>
      <c r="D4961">
        <f t="shared" ca="1" si="467"/>
        <v>3</v>
      </c>
      <c r="E4961" s="1">
        <v>0.65</v>
      </c>
      <c r="F4961">
        <v>19.899999999999999</v>
      </c>
      <c r="G4961">
        <f t="shared" ca="1" si="469"/>
        <v>54.048620189015942</v>
      </c>
      <c r="H4961">
        <f t="shared" ca="1" si="472"/>
        <v>21.07695499323891</v>
      </c>
      <c r="I4961">
        <f>User_Model_Calcs!A4961-Sat_Data!$B$5</f>
        <v>-4.4069999999999965</v>
      </c>
      <c r="J4961">
        <f>(Earth_Data!$B$1/SQRT(1-Earth_Data!$B$2^2*SIN(RADIANS(User_Model_Calcs!B4961))^2))*COS(RADIANS(User_Model_Calcs!B4961))</f>
        <v>6155.6721395217173</v>
      </c>
      <c r="K4961">
        <f>((Earth_Data!$B$1*(1-Earth_Data!$B$2^2))/SQRT(1-Earth_Data!$B$2^2*SIN(RADIANS(User_Model_Calcs!B4961))^2))*SIN(RADIANS(User_Model_Calcs!B4961))</f>
        <v>-1664.2426476617679</v>
      </c>
      <c r="L4961">
        <f t="shared" si="470"/>
        <v>-15.128756101129786</v>
      </c>
      <c r="M4961">
        <f t="shared" si="471"/>
        <v>6376.6764916828051</v>
      </c>
      <c r="N4961">
        <f>SQRT(User_Model_Calcs!M4961^2+Sat_Data!$B$3^2-2*User_Model_Calcs!M4961*Sat_Data!$B$3*COS(RADIANS(L4961))*COS(RADIANS(I4961)))</f>
        <v>36068.188737513854</v>
      </c>
      <c r="O4961">
        <f>DEGREES(ACOS(((Earth_Data!$B$1+Sat_Data!$B$2)/User_Model_Calcs!N4961)*SQRT(1-COS(RADIANS(User_Model_Calcs!I4961))^2*COS(RADIANS(User_Model_Calcs!B4961))^2)))</f>
        <v>71.39666986457658</v>
      </c>
      <c r="P4961">
        <f t="shared" si="468"/>
        <v>16.354485476369785</v>
      </c>
    </row>
    <row r="4962" spans="1:16" x14ac:dyDescent="0.25">
      <c r="A4962">
        <v>116.91499894495288</v>
      </c>
      <c r="B4962">
        <v>-11.838687169640831</v>
      </c>
      <c r="C4962">
        <v>400</v>
      </c>
      <c r="D4962">
        <f t="shared" ca="1" si="467"/>
        <v>0.75</v>
      </c>
      <c r="E4962" s="1">
        <v>0.65</v>
      </c>
      <c r="F4962">
        <v>19.899999999999999</v>
      </c>
      <c r="G4962">
        <f t="shared" ca="1" si="469"/>
        <v>42.007420362456692</v>
      </c>
      <c r="H4962">
        <f t="shared" ca="1" si="472"/>
        <v>15.78890826233344</v>
      </c>
      <c r="I4962">
        <f>User_Model_Calcs!A4962-Sat_Data!$B$5</f>
        <v>6.9149989449528846</v>
      </c>
      <c r="J4962">
        <f>(Earth_Data!$B$1/SQRT(1-Earth_Data!$B$2^2*SIN(RADIANS(User_Model_Calcs!B4962))^2))*COS(RADIANS(User_Model_Calcs!B4962))</f>
        <v>6243.3507830411136</v>
      </c>
      <c r="K4962">
        <f>((Earth_Data!$B$1*(1-Earth_Data!$B$2^2))/SQRT(1-Earth_Data!$B$2^2*SIN(RADIANS(User_Model_Calcs!B4962))^2))*SIN(RADIANS(User_Model_Calcs!B4962))</f>
        <v>-1299.9430300865554</v>
      </c>
      <c r="L4962">
        <f t="shared" si="470"/>
        <v>-11.761647848537145</v>
      </c>
      <c r="M4962">
        <f t="shared" si="471"/>
        <v>6377.2471240787509</v>
      </c>
      <c r="N4962">
        <f>SQRT(User_Model_Calcs!M4962^2+Sat_Data!$B$3^2-2*User_Model_Calcs!M4962*Sat_Data!$B$3*COS(RADIANS(L4962))*COS(RADIANS(I4962)))</f>
        <v>35997.53769619458</v>
      </c>
      <c r="O4962">
        <f>DEGREES(ACOS(((Earth_Data!$B$1+Sat_Data!$B$2)/User_Model_Calcs!N4962)*SQRT(1-COS(RADIANS(User_Model_Calcs!I4962))^2*COS(RADIANS(User_Model_Calcs!B4962))^2)))</f>
        <v>73.911674141981578</v>
      </c>
      <c r="P4962">
        <f t="shared" si="468"/>
        <v>30.589536453651295</v>
      </c>
    </row>
    <row r="4963" spans="1:16" x14ac:dyDescent="0.25">
      <c r="A4963">
        <v>129.22300000000001</v>
      </c>
      <c r="B4963">
        <v>-12.122999999999999</v>
      </c>
      <c r="C4963">
        <v>5000</v>
      </c>
      <c r="D4963">
        <f t="shared" ca="1" si="467"/>
        <v>3</v>
      </c>
      <c r="E4963" s="1">
        <v>0.65</v>
      </c>
      <c r="F4963">
        <v>19.899999999999999</v>
      </c>
      <c r="G4963">
        <f t="shared" ca="1" si="469"/>
        <v>54.048620189015942</v>
      </c>
      <c r="H4963">
        <f t="shared" ca="1" si="472"/>
        <v>23.923043111937513</v>
      </c>
      <c r="I4963">
        <f>User_Model_Calcs!A4963-Sat_Data!$B$5</f>
        <v>19.223000000000013</v>
      </c>
      <c r="J4963">
        <f>(Earth_Data!$B$1/SQRT(1-Earth_Data!$B$2^2*SIN(RADIANS(User_Model_Calcs!B4963))^2))*COS(RADIANS(User_Model_Calcs!B4963))</f>
        <v>6236.8219815776993</v>
      </c>
      <c r="K4963">
        <f>((Earth_Data!$B$1*(1-Earth_Data!$B$2^2))/SQRT(1-Earth_Data!$B$2^2*SIN(RADIANS(User_Model_Calcs!B4963))^2))*SIN(RADIANS(User_Model_Calcs!B4963))</f>
        <v>-1330.7092015133471</v>
      </c>
      <c r="L4963">
        <f t="shared" si="470"/>
        <v>-12.044219834873118</v>
      </c>
      <c r="M4963">
        <f t="shared" si="471"/>
        <v>6377.2043568387453</v>
      </c>
      <c r="N4963">
        <f>SQRT(User_Model_Calcs!M4963^2+Sat_Data!$B$3^2-2*User_Model_Calcs!M4963*Sat_Data!$B$3*COS(RADIANS(L4963))*COS(RADIANS(I4963)))</f>
        <v>36357.491075503138</v>
      </c>
      <c r="O4963">
        <f>DEGREES(ACOS(((Earth_Data!$B$1+Sat_Data!$B$2)/User_Model_Calcs!N4963)*SQRT(1-COS(RADIANS(User_Model_Calcs!I4963))^2*COS(RADIANS(User_Model_Calcs!B4963))^2)))</f>
        <v>63.529525128294111</v>
      </c>
      <c r="P4963">
        <f t="shared" si="468"/>
        <v>58.939822480593691</v>
      </c>
    </row>
    <row r="4964" spans="1:16" x14ac:dyDescent="0.25">
      <c r="A4964">
        <v>134.58699999999999</v>
      </c>
      <c r="B4964">
        <v>-14.81</v>
      </c>
      <c r="C4964">
        <v>400</v>
      </c>
      <c r="D4964">
        <f t="shared" ca="1" si="467"/>
        <v>1.2</v>
      </c>
      <c r="E4964" s="1">
        <v>0.65</v>
      </c>
      <c r="F4964">
        <v>19.899999999999999</v>
      </c>
      <c r="G4964">
        <f t="shared" ca="1" si="469"/>
        <v>46.089820015575185</v>
      </c>
      <c r="H4964">
        <f t="shared" ca="1" si="472"/>
        <v>16.67772183467952</v>
      </c>
      <c r="I4964">
        <f>User_Model_Calcs!A4964-Sat_Data!$B$5</f>
        <v>24.586999999999989</v>
      </c>
      <c r="J4964">
        <f>(Earth_Data!$B$1/SQRT(1-Earth_Data!$B$2^2*SIN(RADIANS(User_Model_Calcs!B4964))^2))*COS(RADIANS(User_Model_Calcs!B4964))</f>
        <v>6167.5995089467979</v>
      </c>
      <c r="K4964">
        <f>((Earth_Data!$B$1*(1-Earth_Data!$B$2^2))/SQRT(1-Earth_Data!$B$2^2*SIN(RADIANS(User_Model_Calcs!B4964))^2))*SIN(RADIANS(User_Model_Calcs!B4964))</f>
        <v>-1619.784974760255</v>
      </c>
      <c r="L4964">
        <f t="shared" si="470"/>
        <v>-14.715170428714162</v>
      </c>
      <c r="M4964">
        <f t="shared" si="471"/>
        <v>6376.7536464269861</v>
      </c>
      <c r="N4964">
        <f>SQRT(User_Model_Calcs!M4964^2+Sat_Data!$B$3^2-2*User_Model_Calcs!M4964*Sat_Data!$B$3*COS(RADIANS(L4964))*COS(RADIANS(I4964)))</f>
        <v>36681.495277819697</v>
      </c>
      <c r="O4964">
        <f>DEGREES(ACOS(((Earth_Data!$B$1+Sat_Data!$B$2)/User_Model_Calcs!N4964)*SQRT(1-COS(RADIANS(User_Model_Calcs!I4964))^2*COS(RADIANS(User_Model_Calcs!B4964))^2)))</f>
        <v>56.78152320087645</v>
      </c>
      <c r="P4964">
        <f t="shared" si="468"/>
        <v>60.810294844038822</v>
      </c>
    </row>
    <row r="4965" spans="1:16" x14ac:dyDescent="0.25">
      <c r="A4965">
        <v>140.33000000000001</v>
      </c>
      <c r="B4965">
        <v>-15.786</v>
      </c>
      <c r="C4965">
        <v>375</v>
      </c>
      <c r="D4965">
        <f t="shared" ca="1" si="467"/>
        <v>3</v>
      </c>
      <c r="E4965" s="1">
        <v>0.65</v>
      </c>
      <c r="F4965">
        <v>19.899999999999999</v>
      </c>
      <c r="G4965">
        <f t="shared" ca="1" si="469"/>
        <v>54.048620189015942</v>
      </c>
      <c r="H4965">
        <f t="shared" ca="1" si="472"/>
        <v>15.073589618657159</v>
      </c>
      <c r="I4965">
        <f>User_Model_Calcs!A4965-Sat_Data!$B$5</f>
        <v>30.330000000000013</v>
      </c>
      <c r="J4965">
        <f>(Earth_Data!$B$1/SQRT(1-Earth_Data!$B$2^2*SIN(RADIANS(User_Model_Calcs!B4965))^2))*COS(RADIANS(User_Model_Calcs!B4965))</f>
        <v>6139.1062336684581</v>
      </c>
      <c r="K4965">
        <f>((Earth_Data!$B$1*(1-Earth_Data!$B$2^2))/SQRT(1-Earth_Data!$B$2^2*SIN(RADIANS(User_Model_Calcs!B4965))^2))*SIN(RADIANS(User_Model_Calcs!B4965))</f>
        <v>-1723.9530829609641</v>
      </c>
      <c r="L4965">
        <f t="shared" si="470"/>
        <v>-15.685538236275427</v>
      </c>
      <c r="M4965">
        <f t="shared" si="471"/>
        <v>6376.5695777994561</v>
      </c>
      <c r="N4965">
        <f>SQRT(User_Model_Calcs!M4965^2+Sat_Data!$B$3^2-2*User_Model_Calcs!M4965*Sat_Data!$B$3*COS(RADIANS(L4965))*COS(RADIANS(I4965)))</f>
        <v>37035.551224757262</v>
      </c>
      <c r="O4965">
        <f>DEGREES(ACOS(((Earth_Data!$B$1+Sat_Data!$B$2)/User_Model_Calcs!N4965)*SQRT(1-COS(RADIANS(User_Model_Calcs!I4965))^2*COS(RADIANS(User_Model_Calcs!B4965))^2)))</f>
        <v>50.6525874195139</v>
      </c>
      <c r="P4965">
        <f t="shared" si="468"/>
        <v>65.062027126716529</v>
      </c>
    </row>
    <row r="4966" spans="1:16" x14ac:dyDescent="0.25">
      <c r="A4966">
        <v>149.62570002227102</v>
      </c>
      <c r="B4966">
        <v>-7.5004189074954049</v>
      </c>
      <c r="C4966">
        <v>4700</v>
      </c>
      <c r="D4966">
        <f t="shared" ca="1" si="467"/>
        <v>0.75</v>
      </c>
      <c r="E4966" s="1">
        <v>0.65</v>
      </c>
      <c r="F4966">
        <v>19.899999999999999</v>
      </c>
      <c r="G4966">
        <f t="shared" ca="1" si="469"/>
        <v>42.007420362456692</v>
      </c>
      <c r="H4966">
        <f t="shared" ca="1" si="472"/>
        <v>18.535365489179753</v>
      </c>
      <c r="I4966">
        <f>User_Model_Calcs!A4966-Sat_Data!$B$5</f>
        <v>39.625700022271019</v>
      </c>
      <c r="J4966">
        <f>(Earth_Data!$B$1/SQRT(1-Earth_Data!$B$2^2*SIN(RADIANS(User_Model_Calcs!B4966))^2))*COS(RADIANS(User_Model_Calcs!B4966))</f>
        <v>6323.9287293338157</v>
      </c>
      <c r="K4966">
        <f>((Earth_Data!$B$1*(1-Earth_Data!$B$2^2))/SQRT(1-Earth_Data!$B$2^2*SIN(RADIANS(User_Model_Calcs!B4966))^2))*SIN(RADIANS(User_Model_Calcs!B4966))</f>
        <v>-827.03414453474227</v>
      </c>
      <c r="L4966">
        <f t="shared" si="470"/>
        <v>-7.4507732861497153</v>
      </c>
      <c r="M4966">
        <f t="shared" si="471"/>
        <v>6377.7786140567723</v>
      </c>
      <c r="N4966">
        <f>SQRT(User_Model_Calcs!M4966^2+Sat_Data!$B$3^2-2*User_Model_Calcs!M4966*Sat_Data!$B$3*COS(RADIANS(L4966))*COS(RADIANS(I4966)))</f>
        <v>37519.852455990847</v>
      </c>
      <c r="O4966">
        <f>DEGREES(ACOS(((Earth_Data!$B$1+Sat_Data!$B$2)/User_Model_Calcs!N4966)*SQRT(1-COS(RADIANS(User_Model_Calcs!I4966))^2*COS(RADIANS(User_Model_Calcs!B4966))^2)))</f>
        <v>43.484122500490997</v>
      </c>
      <c r="P4966">
        <f t="shared" si="468"/>
        <v>81.041401874766763</v>
      </c>
    </row>
    <row r="4967" spans="1:16" x14ac:dyDescent="0.25">
      <c r="A4967">
        <v>153.273</v>
      </c>
      <c r="B4967">
        <v>-11.632</v>
      </c>
      <c r="C4967">
        <v>1250</v>
      </c>
      <c r="D4967">
        <f t="shared" ca="1" si="467"/>
        <v>0.75</v>
      </c>
      <c r="E4967" s="1">
        <v>0.65</v>
      </c>
      <c r="F4967">
        <v>19.899999999999999</v>
      </c>
      <c r="G4967">
        <f t="shared" ca="1" si="469"/>
        <v>42.007420362456692</v>
      </c>
      <c r="H4967">
        <f t="shared" ca="1" si="472"/>
        <v>22.839192350853605</v>
      </c>
      <c r="I4967">
        <f>User_Model_Calcs!A4967-Sat_Data!$B$5</f>
        <v>43.272999999999996</v>
      </c>
      <c r="J4967">
        <f>(Earth_Data!$B$1/SQRT(1-Earth_Data!$B$2^2*SIN(RADIANS(User_Model_Calcs!B4967))^2))*COS(RADIANS(User_Model_Calcs!B4967))</f>
        <v>6248.0010764672616</v>
      </c>
      <c r="K4967">
        <f>((Earth_Data!$B$1*(1-Earth_Data!$B$2^2))/SQRT(1-Earth_Data!$B$2^2*SIN(RADIANS(User_Model_Calcs!B4967))^2))*SIN(RADIANS(User_Model_Calcs!B4967))</f>
        <v>-1277.5571626714263</v>
      </c>
      <c r="L4967">
        <f t="shared" si="470"/>
        <v>-11.556230951028951</v>
      </c>
      <c r="M4967">
        <f t="shared" si="471"/>
        <v>6377.2776131692062</v>
      </c>
      <c r="N4967">
        <f>SQRT(User_Model_Calcs!M4967^2+Sat_Data!$B$3^2-2*User_Model_Calcs!M4967*Sat_Data!$B$3*COS(RADIANS(L4967))*COS(RADIANS(I4967)))</f>
        <v>37879.584289844424</v>
      </c>
      <c r="O4967">
        <f>DEGREES(ACOS(((Earth_Data!$B$1+Sat_Data!$B$2)/User_Model_Calcs!N4967)*SQRT(1-COS(RADIANS(User_Model_Calcs!I4967))^2*COS(RADIANS(User_Model_Calcs!B4967))^2)))</f>
        <v>38.710945921887202</v>
      </c>
      <c r="P4967">
        <f t="shared" si="468"/>
        <v>77.912055915167997</v>
      </c>
    </row>
    <row r="4968" spans="1:16" x14ac:dyDescent="0.25">
      <c r="A4968">
        <v>154.70928201127151</v>
      </c>
      <c r="B4968">
        <v>-11.651108807922924</v>
      </c>
      <c r="C4968">
        <v>4700</v>
      </c>
      <c r="D4968">
        <f t="shared" ca="1" si="467"/>
        <v>0.75</v>
      </c>
      <c r="E4968" s="1">
        <v>0.65</v>
      </c>
      <c r="F4968">
        <v>19.899999999999999</v>
      </c>
      <c r="G4968">
        <f t="shared" ca="1" si="469"/>
        <v>42.007420362456692</v>
      </c>
      <c r="H4968">
        <f t="shared" ca="1" si="472"/>
        <v>22.164325694257528</v>
      </c>
      <c r="I4968">
        <f>User_Model_Calcs!A4968-Sat_Data!$B$5</f>
        <v>44.709282011271512</v>
      </c>
      <c r="J4968">
        <f>(Earth_Data!$B$1/SQRT(1-Earth_Data!$B$2^2*SIN(RADIANS(User_Model_Calcs!B4968))^2))*COS(RADIANS(User_Model_Calcs!B4968))</f>
        <v>6247.5745348015644</v>
      </c>
      <c r="K4968">
        <f>((Earth_Data!$B$1*(1-Earth_Data!$B$2^2))/SQRT(1-Earth_Data!$B$2^2*SIN(RADIANS(User_Model_Calcs!B4968))^2))*SIN(RADIANS(User_Model_Calcs!B4968))</f>
        <v>-1279.6274874181386</v>
      </c>
      <c r="L4968">
        <f t="shared" si="470"/>
        <v>-11.575222153795403</v>
      </c>
      <c r="M4968">
        <f t="shared" si="471"/>
        <v>6377.2748156604512</v>
      </c>
      <c r="N4968">
        <f>SQRT(User_Model_Calcs!M4968^2+Sat_Data!$B$3^2-2*User_Model_Calcs!M4968*Sat_Data!$B$3*COS(RADIANS(L4968))*COS(RADIANS(I4968)))</f>
        <v>38000.811211571141</v>
      </c>
      <c r="O4968">
        <f>DEGREES(ACOS(((Earth_Data!$B$1+Sat_Data!$B$2)/User_Model_Calcs!N4968)*SQRT(1-COS(RADIANS(User_Model_Calcs!I4968))^2*COS(RADIANS(User_Model_Calcs!B4968))^2)))</f>
        <v>37.187262891588013</v>
      </c>
      <c r="P4968">
        <f t="shared" si="468"/>
        <v>78.46923660616946</v>
      </c>
    </row>
    <row r="4969" spans="1:16" x14ac:dyDescent="0.25">
      <c r="A4969">
        <v>124.55799999999999</v>
      </c>
      <c r="B4969">
        <v>-8.5540000000000003</v>
      </c>
      <c r="C4969">
        <v>950</v>
      </c>
      <c r="D4969">
        <f t="shared" ca="1" si="467"/>
        <v>0.75</v>
      </c>
      <c r="E4969" s="1">
        <v>0.65</v>
      </c>
      <c r="F4969">
        <v>19.899999999999999</v>
      </c>
      <c r="G4969">
        <f t="shared" ca="1" si="469"/>
        <v>42.007420362456692</v>
      </c>
      <c r="H4969">
        <f t="shared" ca="1" si="472"/>
        <v>17.213284176635412</v>
      </c>
      <c r="I4969">
        <f>User_Model_Calcs!A4969-Sat_Data!$B$5</f>
        <v>14.557999999999993</v>
      </c>
      <c r="J4969">
        <f>(Earth_Data!$B$1/SQRT(1-Earth_Data!$B$2^2*SIN(RADIANS(User_Model_Calcs!B4969))^2))*COS(RADIANS(User_Model_Calcs!B4969))</f>
        <v>6307.6574466261418</v>
      </c>
      <c r="K4969">
        <f>((Earth_Data!$B$1*(1-Earth_Data!$B$2^2))/SQRT(1-Earth_Data!$B$2^2*SIN(RADIANS(User_Model_Calcs!B4969))^2))*SIN(RADIANS(User_Model_Calcs!B4969))</f>
        <v>-942.41267430177334</v>
      </c>
      <c r="L4969">
        <f t="shared" si="470"/>
        <v>-8.4975739395134937</v>
      </c>
      <c r="M4969">
        <f t="shared" si="471"/>
        <v>6377.670743513092</v>
      </c>
      <c r="N4969">
        <f>SQRT(User_Model_Calcs!M4969^2+Sat_Data!$B$3^2-2*User_Model_Calcs!M4969*Sat_Data!$B$3*COS(RADIANS(L4969))*COS(RADIANS(I4969)))</f>
        <v>36106.139049190817</v>
      </c>
      <c r="O4969">
        <f>DEGREES(ACOS(((Earth_Data!$B$1+Sat_Data!$B$2)/User_Model_Calcs!N4969)*SQRT(1-COS(RADIANS(User_Model_Calcs!I4969))^2*COS(RADIANS(User_Model_Calcs!B4969))^2)))</f>
        <v>70.228473024473828</v>
      </c>
      <c r="P4969">
        <f t="shared" si="468"/>
        <v>60.198155614207124</v>
      </c>
    </row>
    <row r="4970" spans="1:16" x14ac:dyDescent="0.25">
      <c r="A4970">
        <v>126.82499999999999</v>
      </c>
      <c r="B4970">
        <v>-3.4589999999999996</v>
      </c>
      <c r="C4970">
        <v>400</v>
      </c>
      <c r="D4970">
        <f t="shared" ca="1" si="467"/>
        <v>0.75</v>
      </c>
      <c r="E4970" s="1">
        <v>0.65</v>
      </c>
      <c r="F4970">
        <v>19.899999999999999</v>
      </c>
      <c r="G4970">
        <f t="shared" ca="1" si="469"/>
        <v>42.007420362456692</v>
      </c>
      <c r="H4970">
        <f t="shared" ca="1" si="472"/>
        <v>21.266623619976226</v>
      </c>
      <c r="I4970">
        <f>User_Model_Calcs!A4970-Sat_Data!$B$5</f>
        <v>16.824999999999989</v>
      </c>
      <c r="J4970">
        <f>(Earth_Data!$B$1/SQRT(1-Earth_Data!$B$2^2*SIN(RADIANS(User_Model_Calcs!B4970))^2))*COS(RADIANS(User_Model_Calcs!B4970))</f>
        <v>6366.5980609135777</v>
      </c>
      <c r="K4970">
        <f>((Earth_Data!$B$1*(1-Earth_Data!$B$2^2))/SQRT(1-Earth_Data!$B$2^2*SIN(RADIANS(User_Model_Calcs!B4970))^2))*SIN(RADIANS(User_Model_Calcs!B4970))</f>
        <v>-382.2489167498095</v>
      </c>
      <c r="L4970">
        <f t="shared" si="470"/>
        <v>-3.4358993433638405</v>
      </c>
      <c r="M4970">
        <f t="shared" si="471"/>
        <v>6378.0628017905974</v>
      </c>
      <c r="N4970">
        <f>SQRT(User_Model_Calcs!M4970^2+Sat_Data!$B$3^2-2*User_Model_Calcs!M4970*Sat_Data!$B$3*COS(RADIANS(L4970))*COS(RADIANS(I4970)))</f>
        <v>36119.141334835382</v>
      </c>
      <c r="O4970">
        <f>DEGREES(ACOS(((Earth_Data!$B$1+Sat_Data!$B$2)/User_Model_Calcs!N4970)*SQRT(1-COS(RADIANS(User_Model_Calcs!I4970))^2*COS(RADIANS(User_Model_Calcs!B4970))^2)))</f>
        <v>69.845519153933253</v>
      </c>
      <c r="P4970">
        <f t="shared" si="468"/>
        <v>78.716399558304644</v>
      </c>
    </row>
    <row r="4971" spans="1:16" x14ac:dyDescent="0.25">
      <c r="A4971">
        <v>135.10499999999999</v>
      </c>
      <c r="B4971">
        <v>-9.4540000000000006</v>
      </c>
      <c r="C4971">
        <v>375</v>
      </c>
      <c r="D4971">
        <f t="shared" ca="1" si="467"/>
        <v>3</v>
      </c>
      <c r="E4971" s="1">
        <v>0.65</v>
      </c>
      <c r="F4971">
        <v>19.899999999999999</v>
      </c>
      <c r="G4971">
        <f t="shared" ca="1" si="469"/>
        <v>54.048620189015942</v>
      </c>
      <c r="H4971">
        <f t="shared" ca="1" si="472"/>
        <v>18.513122752804222</v>
      </c>
      <c r="I4971">
        <f>User_Model_Calcs!A4971-Sat_Data!$B$5</f>
        <v>25.10499999999999</v>
      </c>
      <c r="J4971">
        <f>(Earth_Data!$B$1/SQRT(1-Earth_Data!$B$2^2*SIN(RADIANS(User_Model_Calcs!B4971))^2))*COS(RADIANS(User_Model_Calcs!B4971))</f>
        <v>6292.0790337810868</v>
      </c>
      <c r="K4971">
        <f>((Earth_Data!$B$1*(1-Earth_Data!$B$2^2))/SQRT(1-Earth_Data!$B$2^2*SIN(RADIANS(User_Model_Calcs!B4971))^2))*SIN(RADIANS(User_Model_Calcs!B4971))</f>
        <v>-1040.7264387606317</v>
      </c>
      <c r="L4971">
        <f t="shared" si="470"/>
        <v>-9.3918413979328061</v>
      </c>
      <c r="M4971">
        <f t="shared" si="471"/>
        <v>6377.567725056545</v>
      </c>
      <c r="N4971">
        <f>SQRT(User_Model_Calcs!M4971^2+Sat_Data!$B$3^2-2*User_Model_Calcs!M4971*Sat_Data!$B$3*COS(RADIANS(L4971))*COS(RADIANS(I4971)))</f>
        <v>36578.856292216507</v>
      </c>
      <c r="O4971">
        <f>DEGREES(ACOS(((Earth_Data!$B$1+Sat_Data!$B$2)/User_Model_Calcs!N4971)*SQRT(1-COS(RADIANS(User_Model_Calcs!I4971))^2*COS(RADIANS(User_Model_Calcs!B4971))^2)))</f>
        <v>58.785459684352126</v>
      </c>
      <c r="P4971">
        <f t="shared" si="468"/>
        <v>70.680927984799183</v>
      </c>
    </row>
    <row r="4972" spans="1:16" x14ac:dyDescent="0.25">
      <c r="A4972">
        <v>133.88800000000001</v>
      </c>
      <c r="B4972">
        <v>-5.4169999999999998</v>
      </c>
      <c r="C4972">
        <v>375</v>
      </c>
      <c r="D4972">
        <f t="shared" ca="1" si="467"/>
        <v>3</v>
      </c>
      <c r="E4972" s="1">
        <v>0.65</v>
      </c>
      <c r="F4972">
        <v>19.899999999999999</v>
      </c>
      <c r="G4972">
        <f t="shared" ca="1" si="469"/>
        <v>54.048620189015942</v>
      </c>
      <c r="H4972">
        <f t="shared" ca="1" si="472"/>
        <v>17.017439565954955</v>
      </c>
      <c r="I4972">
        <f>User_Model_Calcs!A4972-Sat_Data!$B$5</f>
        <v>23.888000000000005</v>
      </c>
      <c r="J4972">
        <f>(Earth_Data!$B$1/SQRT(1-Earth_Data!$B$2^2*SIN(RADIANS(User_Model_Calcs!B4972))^2))*COS(RADIANS(User_Model_Calcs!B4972))</f>
        <v>6349.8446404828492</v>
      </c>
      <c r="K4972">
        <f>((Earth_Data!$B$1*(1-Earth_Data!$B$2^2))/SQRT(1-Earth_Data!$B$2^2*SIN(RADIANS(User_Model_Calcs!B4972))^2))*SIN(RADIANS(User_Model_Calcs!B4972))</f>
        <v>-598.10694713612531</v>
      </c>
      <c r="L4972">
        <f t="shared" si="470"/>
        <v>-5.3809493963086474</v>
      </c>
      <c r="M4972">
        <f t="shared" si="471"/>
        <v>6377.9509937346847</v>
      </c>
      <c r="N4972">
        <f>SQRT(User_Model_Calcs!M4972^2+Sat_Data!$B$3^2-2*User_Model_Calcs!M4972*Sat_Data!$B$3*COS(RADIANS(L4972))*COS(RADIANS(I4972)))</f>
        <v>36453.952046384453</v>
      </c>
      <c r="O4972">
        <f>DEGREES(ACOS(((Earth_Data!$B$1+Sat_Data!$B$2)/User_Model_Calcs!N4972)*SQRT(1-COS(RADIANS(User_Model_Calcs!I4972))^2*COS(RADIANS(User_Model_Calcs!B4972))^2)))</f>
        <v>61.386143341684487</v>
      </c>
      <c r="P4972">
        <f t="shared" si="468"/>
        <v>77.96722183939994</v>
      </c>
    </row>
    <row r="4973" spans="1:16" x14ac:dyDescent="0.25">
      <c r="A4973">
        <v>146.214</v>
      </c>
      <c r="B4973">
        <v>-11.233000000000001</v>
      </c>
      <c r="C4973">
        <v>6250</v>
      </c>
      <c r="D4973">
        <f t="shared" ca="1" si="467"/>
        <v>0.75</v>
      </c>
      <c r="E4973" s="1">
        <v>0.65</v>
      </c>
      <c r="F4973">
        <v>19.899999999999999</v>
      </c>
      <c r="G4973">
        <f t="shared" ca="1" si="469"/>
        <v>42.007420362456692</v>
      </c>
      <c r="H4973">
        <f t="shared" ca="1" si="472"/>
        <v>21.632279580306534</v>
      </c>
      <c r="I4973">
        <f>User_Model_Calcs!A4973-Sat_Data!$B$5</f>
        <v>36.213999999999999</v>
      </c>
      <c r="J4973">
        <f>(Earth_Data!$B$1/SQRT(1-Earth_Data!$B$2^2*SIN(RADIANS(User_Model_Calcs!B4973))^2))*COS(RADIANS(User_Model_Calcs!B4973))</f>
        <v>6256.7495157612439</v>
      </c>
      <c r="K4973">
        <f>((Earth_Data!$B$1*(1-Earth_Data!$B$2^2))/SQRT(1-Earth_Data!$B$2^2*SIN(RADIANS(User_Model_Calcs!B4973))^2))*SIN(RADIANS(User_Model_Calcs!B4973))</f>
        <v>-1234.296403773413</v>
      </c>
      <c r="L4973">
        <f t="shared" si="470"/>
        <v>-11.159694147652603</v>
      </c>
      <c r="M4973">
        <f t="shared" si="471"/>
        <v>6377.3350323898258</v>
      </c>
      <c r="N4973">
        <f>SQRT(User_Model_Calcs!M4973^2+Sat_Data!$B$3^2-2*User_Model_Calcs!M4973*Sat_Data!$B$3*COS(RADIANS(L4973))*COS(RADIANS(I4973)))</f>
        <v>37320.130124625961</v>
      </c>
      <c r="O4973">
        <f>DEGREES(ACOS(((Earth_Data!$B$1+Sat_Data!$B$2)/User_Model_Calcs!N4973)*SQRT(1-COS(RADIANS(User_Model_Calcs!I4973))^2*COS(RADIANS(User_Model_Calcs!B4973))^2)))</f>
        <v>46.31433400857658</v>
      </c>
      <c r="P4973">
        <f t="shared" si="468"/>
        <v>75.103014436798233</v>
      </c>
    </row>
    <row r="4974" spans="1:16" x14ac:dyDescent="0.25">
      <c r="A4974">
        <v>137.001</v>
      </c>
      <c r="B4974">
        <v>-7.1120000000000001</v>
      </c>
      <c r="C4974">
        <v>2500</v>
      </c>
      <c r="D4974">
        <f t="shared" ca="1" si="467"/>
        <v>1.2</v>
      </c>
      <c r="E4974" s="1">
        <v>0.65</v>
      </c>
      <c r="F4974">
        <v>19.899999999999999</v>
      </c>
      <c r="G4974">
        <f t="shared" ca="1" si="469"/>
        <v>46.089820015575185</v>
      </c>
      <c r="H4974">
        <f t="shared" ca="1" si="472"/>
        <v>14.117028806016993</v>
      </c>
      <c r="I4974">
        <f>User_Model_Calcs!A4974-Sat_Data!$B$5</f>
        <v>27.001000000000005</v>
      </c>
      <c r="J4974">
        <f>(Earth_Data!$B$1/SQRT(1-Earth_Data!$B$2^2*SIN(RADIANS(User_Model_Calcs!B4974))^2))*COS(RADIANS(User_Model_Calcs!B4974))</f>
        <v>6329.3915409446499</v>
      </c>
      <c r="K4974">
        <f>((Earth_Data!$B$1*(1-Earth_Data!$B$2^2))/SQRT(1-Earth_Data!$B$2^2*SIN(RADIANS(User_Model_Calcs!B4974))^2))*SIN(RADIANS(User_Model_Calcs!B4974))</f>
        <v>-784.42686985035505</v>
      </c>
      <c r="L4974">
        <f t="shared" si="470"/>
        <v>-7.0648713522976774</v>
      </c>
      <c r="M4974">
        <f t="shared" si="471"/>
        <v>6377.8148916948758</v>
      </c>
      <c r="N4974">
        <f>SQRT(User_Model_Calcs!M4974^2+Sat_Data!$B$3^2-2*User_Model_Calcs!M4974*Sat_Data!$B$3*COS(RADIANS(L4974))*COS(RADIANS(I4974)))</f>
        <v>36645.922831680138</v>
      </c>
      <c r="O4974">
        <f>DEGREES(ACOS(((Earth_Data!$B$1+Sat_Data!$B$2)/User_Model_Calcs!N4974)*SQRT(1-COS(RADIANS(User_Model_Calcs!I4974))^2*COS(RADIANS(User_Model_Calcs!B4974))^2)))</f>
        <v>57.481617996545928</v>
      </c>
      <c r="P4974">
        <f t="shared" si="468"/>
        <v>76.342989964275304</v>
      </c>
    </row>
    <row r="4975" spans="1:16" x14ac:dyDescent="0.25">
      <c r="A4975">
        <v>145.255</v>
      </c>
      <c r="B4975">
        <v>-13.832000000000001</v>
      </c>
      <c r="C4975">
        <v>2500</v>
      </c>
      <c r="D4975">
        <f t="shared" ca="1" si="467"/>
        <v>1.2</v>
      </c>
      <c r="E4975" s="1">
        <v>0.65</v>
      </c>
      <c r="F4975">
        <v>19.899999999999999</v>
      </c>
      <c r="G4975">
        <f t="shared" ca="1" si="469"/>
        <v>46.089820015575185</v>
      </c>
      <c r="H4975">
        <f t="shared" ca="1" si="472"/>
        <v>20.350623179831636</v>
      </c>
      <c r="I4975">
        <f>User_Model_Calcs!A4975-Sat_Data!$B$5</f>
        <v>35.254999999999995</v>
      </c>
      <c r="J4975">
        <f>(Earth_Data!$B$1/SQRT(1-Earth_Data!$B$2^2*SIN(RADIANS(User_Model_Calcs!B4975))^2))*COS(RADIANS(User_Model_Calcs!B4975))</f>
        <v>6194.3649389558241</v>
      </c>
      <c r="K4975">
        <f>((Earth_Data!$B$1*(1-Earth_Data!$B$2^2))/SQRT(1-Earth_Data!$B$2^2*SIN(RADIANS(User_Model_Calcs!B4975))^2))*SIN(RADIANS(User_Model_Calcs!B4975))</f>
        <v>-1514.9406277559372</v>
      </c>
      <c r="L4975">
        <f t="shared" si="470"/>
        <v>-13.742923590465892</v>
      </c>
      <c r="M4975">
        <f t="shared" si="471"/>
        <v>6376.9273245498689</v>
      </c>
      <c r="N4975">
        <f>SQRT(User_Model_Calcs!M4975^2+Sat_Data!$B$3^2-2*User_Model_Calcs!M4975*Sat_Data!$B$3*COS(RADIANS(L4975))*COS(RADIANS(I4975)))</f>
        <v>37308.513996911213</v>
      </c>
      <c r="O4975">
        <f>DEGREES(ACOS(((Earth_Data!$B$1+Sat_Data!$B$2)/User_Model_Calcs!N4975)*SQRT(1-COS(RADIANS(User_Model_Calcs!I4975))^2*COS(RADIANS(User_Model_Calcs!B4975))^2)))</f>
        <v>46.477308733738035</v>
      </c>
      <c r="P4975">
        <f t="shared" si="468"/>
        <v>71.313341684561081</v>
      </c>
    </row>
    <row r="4976" spans="1:16" x14ac:dyDescent="0.25">
      <c r="A4976">
        <v>112.377</v>
      </c>
      <c r="B4976">
        <v>-0.58300000000000018</v>
      </c>
      <c r="C4976">
        <v>6250</v>
      </c>
      <c r="D4976">
        <f t="shared" ca="1" si="467"/>
        <v>1.2</v>
      </c>
      <c r="E4976" s="1">
        <v>0.65</v>
      </c>
      <c r="F4976">
        <v>19.899999999999999</v>
      </c>
      <c r="G4976">
        <f t="shared" ca="1" si="469"/>
        <v>46.089820015575185</v>
      </c>
      <c r="H4976">
        <f t="shared" ca="1" si="472"/>
        <v>14.749936047383681</v>
      </c>
      <c r="I4976">
        <f>User_Model_Calcs!A4976-Sat_Data!$B$5</f>
        <v>2.3769999999999953</v>
      </c>
      <c r="J4976">
        <f>(Earth_Data!$B$1/SQRT(1-Earth_Data!$B$2^2*SIN(RADIANS(User_Model_Calcs!B4976))^2))*COS(RADIANS(User_Model_Calcs!B4976))</f>
        <v>6377.8120291765563</v>
      </c>
      <c r="K4976">
        <f>((Earth_Data!$B$1*(1-Earth_Data!$B$2^2))/SQRT(1-Earth_Data!$B$2^2*SIN(RADIANS(User_Model_Calcs!B4976))^2))*SIN(RADIANS(User_Model_Calcs!B4976))</f>
        <v>-64.463734471609428</v>
      </c>
      <c r="L4976">
        <f t="shared" si="470"/>
        <v>-0.57909736596044881</v>
      </c>
      <c r="M4976">
        <f t="shared" si="471"/>
        <v>6378.1378044513276</v>
      </c>
      <c r="N4976">
        <f>SQRT(User_Model_Calcs!M4976^2+Sat_Data!$B$3^2-2*User_Model_Calcs!M4976*Sat_Data!$B$3*COS(RADIANS(L4976))*COS(RADIANS(I4976)))</f>
        <v>35792.851183145758</v>
      </c>
      <c r="O4976">
        <f>DEGREES(ACOS(((Earth_Data!$B$1+Sat_Data!$B$2)/User_Model_Calcs!N4976)*SQRT(1-COS(RADIANS(User_Model_Calcs!I4976))^2*COS(RADIANS(User_Model_Calcs!B4976))^2)))</f>
        <v>87.116597976012727</v>
      </c>
      <c r="P4976">
        <f t="shared" si="468"/>
        <v>76.227095215582693</v>
      </c>
    </row>
    <row r="4977" spans="1:16" x14ac:dyDescent="0.25">
      <c r="A4977">
        <v>132.00200000000001</v>
      </c>
      <c r="B4977">
        <v>-7.5440000000000005</v>
      </c>
      <c r="C4977">
        <v>5000</v>
      </c>
      <c r="D4977">
        <f t="shared" ca="1" si="467"/>
        <v>1.2</v>
      </c>
      <c r="E4977" s="1">
        <v>0.65</v>
      </c>
      <c r="F4977">
        <v>19.899999999999999</v>
      </c>
      <c r="G4977">
        <f t="shared" ca="1" si="469"/>
        <v>46.089820015575185</v>
      </c>
      <c r="H4977">
        <f t="shared" ca="1" si="472"/>
        <v>19.496634084599812</v>
      </c>
      <c r="I4977">
        <f>User_Model_Calcs!A4977-Sat_Data!$B$5</f>
        <v>22.00200000000001</v>
      </c>
      <c r="J4977">
        <f>(Earth_Data!$B$1/SQRT(1-Earth_Data!$B$2^2*SIN(RADIANS(User_Model_Calcs!B4977))^2))*COS(RADIANS(User_Model_Calcs!B4977))</f>
        <v>6323.2977697248989</v>
      </c>
      <c r="K4977">
        <f>((Earth_Data!$B$1*(1-Earth_Data!$B$2^2))/SQRT(1-Earth_Data!$B$2^2*SIN(RADIANS(User_Model_Calcs!B4977))^2))*SIN(RADIANS(User_Model_Calcs!B4977))</f>
        <v>-831.81244511344357</v>
      </c>
      <c r="L4977">
        <f t="shared" si="470"/>
        <v>-7.4940725264963852</v>
      </c>
      <c r="M4977">
        <f t="shared" si="471"/>
        <v>6377.7744259618876</v>
      </c>
      <c r="N4977">
        <f>SQRT(User_Model_Calcs!M4977^2+Sat_Data!$B$3^2-2*User_Model_Calcs!M4977*Sat_Data!$B$3*COS(RADIANS(L4977))*COS(RADIANS(I4977)))</f>
        <v>36388.086176978555</v>
      </c>
      <c r="O4977">
        <f>DEGREES(ACOS(((Earth_Data!$B$1+Sat_Data!$B$2)/User_Model_Calcs!N4977)*SQRT(1-COS(RADIANS(User_Model_Calcs!I4977))^2*COS(RADIANS(User_Model_Calcs!B4977))^2)))</f>
        <v>62.841942418468129</v>
      </c>
      <c r="P4977">
        <f t="shared" si="468"/>
        <v>72.000223597401899</v>
      </c>
    </row>
    <row r="4978" spans="1:16" x14ac:dyDescent="0.25">
      <c r="A4978">
        <v>148.76900000000001</v>
      </c>
      <c r="B4978">
        <v>-4.2590000000000003</v>
      </c>
      <c r="C4978">
        <v>6250</v>
      </c>
      <c r="D4978">
        <f t="shared" ca="1" si="467"/>
        <v>1.2</v>
      </c>
      <c r="E4978" s="1">
        <v>0.65</v>
      </c>
      <c r="F4978">
        <v>19.899999999999999</v>
      </c>
      <c r="G4978">
        <f t="shared" ca="1" si="469"/>
        <v>46.089820015575185</v>
      </c>
      <c r="H4978">
        <f t="shared" ca="1" si="472"/>
        <v>20.622386636547915</v>
      </c>
      <c r="I4978">
        <f>User_Model_Calcs!A4978-Sat_Data!$B$5</f>
        <v>38.769000000000005</v>
      </c>
      <c r="J4978">
        <f>(Earth_Data!$B$1/SQRT(1-Earth_Data!$B$2^2*SIN(RADIANS(User_Model_Calcs!B4978))^2))*COS(RADIANS(User_Model_Calcs!B4978))</f>
        <v>6360.6443955524182</v>
      </c>
      <c r="K4978">
        <f>((Earth_Data!$B$1*(1-Earth_Data!$B$2^2))/SQRT(1-Earth_Data!$B$2^2*SIN(RADIANS(User_Model_Calcs!B4978))^2))*SIN(RADIANS(User_Model_Calcs!B4978))</f>
        <v>-470.51111427193899</v>
      </c>
      <c r="L4978">
        <f t="shared" si="470"/>
        <v>-4.2305919371804501</v>
      </c>
      <c r="M4978">
        <f t="shared" si="471"/>
        <v>6378.0230350262773</v>
      </c>
      <c r="N4978">
        <f>SQRT(User_Model_Calcs!M4978^2+Sat_Data!$B$3^2-2*User_Model_Calcs!M4978*Sat_Data!$B$3*COS(RADIANS(L4978))*COS(RADIANS(I4978)))</f>
        <v>37420.436668256174</v>
      </c>
      <c r="O4978">
        <f>DEGREES(ACOS(((Earth_Data!$B$1+Sat_Data!$B$2)/User_Model_Calcs!N4978)*SQRT(1-COS(RADIANS(User_Model_Calcs!I4978))^2*COS(RADIANS(User_Model_Calcs!B4978))^2)))</f>
        <v>44.881168090285215</v>
      </c>
      <c r="P4978">
        <f t="shared" si="468"/>
        <v>84.716905415586325</v>
      </c>
    </row>
    <row r="4979" spans="1:16" x14ac:dyDescent="0.25">
      <c r="A4979">
        <v>138.76599999999999</v>
      </c>
      <c r="B4979">
        <v>-8.2560000000000002</v>
      </c>
      <c r="C4979">
        <v>1250</v>
      </c>
      <c r="D4979">
        <f t="shared" ca="1" si="467"/>
        <v>0.75</v>
      </c>
      <c r="E4979" s="1">
        <v>0.65</v>
      </c>
      <c r="F4979">
        <v>19.899999999999999</v>
      </c>
      <c r="G4979">
        <f t="shared" ca="1" si="469"/>
        <v>42.007420362456692</v>
      </c>
      <c r="H4979">
        <f t="shared" ca="1" si="472"/>
        <v>17.257401403847357</v>
      </c>
      <c r="I4979">
        <f>User_Model_Calcs!A4979-Sat_Data!$B$5</f>
        <v>28.765999999999991</v>
      </c>
      <c r="J4979">
        <f>(Earth_Data!$B$1/SQRT(1-Earth_Data!$B$2^2*SIN(RADIANS(User_Model_Calcs!B4979))^2))*COS(RADIANS(User_Model_Calcs!B4979))</f>
        <v>6312.4749228184319</v>
      </c>
      <c r="K4979">
        <f>((Earth_Data!$B$1*(1-Earth_Data!$B$2^2))/SQRT(1-Earth_Data!$B$2^2*SIN(RADIANS(User_Model_Calcs!B4979))^2))*SIN(RADIANS(User_Model_Calcs!B4979))</f>
        <v>-909.80847928291792</v>
      </c>
      <c r="L4979">
        <f t="shared" si="470"/>
        <v>-8.2014844789586796</v>
      </c>
      <c r="M4979">
        <f t="shared" si="471"/>
        <v>6377.7026522241267</v>
      </c>
      <c r="N4979">
        <f>SQRT(User_Model_Calcs!M4979^2+Sat_Data!$B$3^2-2*User_Model_Calcs!M4979*Sat_Data!$B$3*COS(RADIANS(L4979))*COS(RADIANS(I4979)))</f>
        <v>36767.675892936022</v>
      </c>
      <c r="O4979">
        <f>DEGREES(ACOS(((Earth_Data!$B$1+Sat_Data!$B$2)/User_Model_Calcs!N4979)*SQRT(1-COS(RADIANS(User_Model_Calcs!I4979))^2*COS(RADIANS(User_Model_Calcs!B4979))^2)))</f>
        <v>55.21967247080886</v>
      </c>
      <c r="P4979">
        <f t="shared" si="468"/>
        <v>75.341655491559649</v>
      </c>
    </row>
    <row r="4980" spans="1:16" x14ac:dyDescent="0.25">
      <c r="A4980">
        <v>144.76400000000001</v>
      </c>
      <c r="B4980">
        <v>-4.2460000000000004</v>
      </c>
      <c r="C4980">
        <v>6250</v>
      </c>
      <c r="D4980">
        <f t="shared" ca="1" si="467"/>
        <v>1.2</v>
      </c>
      <c r="E4980" s="1">
        <v>0.65</v>
      </c>
      <c r="F4980">
        <v>19.899999999999999</v>
      </c>
      <c r="G4980">
        <f t="shared" ca="1" si="469"/>
        <v>46.089820015575185</v>
      </c>
      <c r="H4980">
        <f t="shared" ca="1" si="472"/>
        <v>23.101677007524064</v>
      </c>
      <c r="I4980">
        <f>User_Model_Calcs!A4980-Sat_Data!$B$5</f>
        <v>34.76400000000001</v>
      </c>
      <c r="J4980">
        <f>(Earth_Data!$B$1/SQRT(1-Earth_Data!$B$2^2*SIN(RADIANS(User_Model_Calcs!B4980))^2))*COS(RADIANS(User_Model_Calcs!B4980))</f>
        <v>6360.7509924267642</v>
      </c>
      <c r="K4980">
        <f>((Earth_Data!$B$1*(1-Earth_Data!$B$2^2))/SQRT(1-Earth_Data!$B$2^2*SIN(RADIANS(User_Model_Calcs!B4980))^2))*SIN(RADIANS(User_Model_Calcs!B4980))</f>
        <v>-469.07752646530832</v>
      </c>
      <c r="L4980">
        <f t="shared" si="470"/>
        <v>-4.2176780183029017</v>
      </c>
      <c r="M4980">
        <f t="shared" si="471"/>
        <v>6378.0237467018633</v>
      </c>
      <c r="N4980">
        <f>SQRT(User_Model_Calcs!M4980^2+Sat_Data!$B$3^2-2*User_Model_Calcs!M4980*Sat_Data!$B$3*COS(RADIANS(L4980))*COS(RADIANS(I4980)))</f>
        <v>37119.326897322004</v>
      </c>
      <c r="O4980">
        <f>DEGREES(ACOS(((Earth_Data!$B$1+Sat_Data!$B$2)/User_Model_Calcs!N4980)*SQRT(1-COS(RADIANS(User_Model_Calcs!I4980))^2*COS(RADIANS(User_Model_Calcs!B4980))^2)))</f>
        <v>49.355295935903534</v>
      </c>
      <c r="P4980">
        <f t="shared" si="468"/>
        <v>83.911230591501734</v>
      </c>
    </row>
    <row r="4981" spans="1:16" x14ac:dyDescent="0.25">
      <c r="A4981">
        <v>125.339</v>
      </c>
      <c r="B4981">
        <v>-14.208</v>
      </c>
      <c r="C4981">
        <v>950</v>
      </c>
      <c r="D4981">
        <f t="shared" ca="1" si="467"/>
        <v>1.2</v>
      </c>
      <c r="E4981" s="1">
        <v>0.65</v>
      </c>
      <c r="F4981">
        <v>19.899999999999999</v>
      </c>
      <c r="G4981">
        <f t="shared" ca="1" si="469"/>
        <v>46.089820015575185</v>
      </c>
      <c r="H4981">
        <f t="shared" ca="1" si="472"/>
        <v>16.71196613292966</v>
      </c>
      <c r="I4981">
        <f>User_Model_Calcs!A4981-Sat_Data!$B$5</f>
        <v>15.338999999999999</v>
      </c>
      <c r="J4981">
        <f>(Earth_Data!$B$1/SQRT(1-Earth_Data!$B$2^2*SIN(RADIANS(User_Model_Calcs!B4981))^2))*COS(RADIANS(User_Model_Calcs!B4981))</f>
        <v>6184.286805356187</v>
      </c>
      <c r="K4981">
        <f>((Earth_Data!$B$1*(1-Earth_Data!$B$2^2))/SQRT(1-Earth_Data!$B$2^2*SIN(RADIANS(User_Model_Calcs!B4981))^2))*SIN(RADIANS(User_Model_Calcs!B4981))</f>
        <v>-1555.3017862961274</v>
      </c>
      <c r="L4981">
        <f t="shared" si="470"/>
        <v>-14.116699201028515</v>
      </c>
      <c r="M4981">
        <f t="shared" si="471"/>
        <v>6376.8618408554648</v>
      </c>
      <c r="N4981">
        <f>SQRT(User_Model_Calcs!M4981^2+Sat_Data!$B$3^2-2*User_Model_Calcs!M4981*Sat_Data!$B$3*COS(RADIANS(L4981))*COS(RADIANS(I4981)))</f>
        <v>36270.45982870795</v>
      </c>
      <c r="O4981">
        <f>DEGREES(ACOS(((Earth_Data!$B$1+Sat_Data!$B$2)/User_Model_Calcs!N4981)*SQRT(1-COS(RADIANS(User_Model_Calcs!I4981))^2*COS(RADIANS(User_Model_Calcs!B4981))^2)))</f>
        <v>65.62870948203404</v>
      </c>
      <c r="P4981">
        <f t="shared" si="468"/>
        <v>48.178007430914398</v>
      </c>
    </row>
    <row r="4982" spans="1:16" x14ac:dyDescent="0.25">
      <c r="A4982">
        <v>132.44499999999999</v>
      </c>
      <c r="B4982">
        <v>-12.111000000000001</v>
      </c>
      <c r="C4982">
        <v>5000</v>
      </c>
      <c r="D4982">
        <f t="shared" ca="1" si="467"/>
        <v>0.75</v>
      </c>
      <c r="E4982" s="1">
        <v>0.65</v>
      </c>
      <c r="F4982">
        <v>19.899999999999999</v>
      </c>
      <c r="G4982">
        <f t="shared" ca="1" si="469"/>
        <v>42.007420362456692</v>
      </c>
      <c r="H4982">
        <f t="shared" ca="1" si="472"/>
        <v>21.105599724993375</v>
      </c>
      <c r="I4982">
        <f>User_Model_Calcs!A4982-Sat_Data!$B$5</f>
        <v>22.444999999999993</v>
      </c>
      <c r="J4982">
        <f>(Earth_Data!$B$1/SQRT(1-Earth_Data!$B$2^2*SIN(RADIANS(User_Model_Calcs!B4982))^2))*COS(RADIANS(User_Model_Calcs!B4982))</f>
        <v>6237.1006309394998</v>
      </c>
      <c r="K4982">
        <f>((Earth_Data!$B$1*(1-Earth_Data!$B$2^2))/SQRT(1-Earth_Data!$B$2^2*SIN(RADIANS(User_Model_Calcs!B4982))^2))*SIN(RADIANS(User_Model_Calcs!B4982))</f>
        <v>-1329.41129735757</v>
      </c>
      <c r="L4982">
        <f t="shared" si="470"/>
        <v>-12.032293156518312</v>
      </c>
      <c r="M4982">
        <f t="shared" si="471"/>
        <v>6377.2061812370348</v>
      </c>
      <c r="N4982">
        <f>SQRT(User_Model_Calcs!M4982^2+Sat_Data!$B$3^2-2*User_Model_Calcs!M4982*Sat_Data!$B$3*COS(RADIANS(L4982))*COS(RADIANS(I4982)))</f>
        <v>36501.549646203268</v>
      </c>
      <c r="O4982">
        <f>DEGREES(ACOS(((Earth_Data!$B$1+Sat_Data!$B$2)/User_Model_Calcs!N4982)*SQRT(1-COS(RADIANS(User_Model_Calcs!I4982))^2*COS(RADIANS(User_Model_Calcs!B4982))^2)))</f>
        <v>60.353415329717905</v>
      </c>
      <c r="P4982">
        <f t="shared" si="468"/>
        <v>63.07418516817382</v>
      </c>
    </row>
    <row r="4983" spans="1:16" x14ac:dyDescent="0.25">
      <c r="A4983">
        <v>142.06</v>
      </c>
      <c r="B4983">
        <v>-8.0229999999999997</v>
      </c>
      <c r="C4983">
        <v>2500</v>
      </c>
      <c r="D4983">
        <f t="shared" ca="1" si="467"/>
        <v>1.2</v>
      </c>
      <c r="E4983" s="1">
        <v>0.65</v>
      </c>
      <c r="F4983">
        <v>19.899999999999999</v>
      </c>
      <c r="G4983">
        <f t="shared" ca="1" si="469"/>
        <v>46.089820015575185</v>
      </c>
      <c r="H4983">
        <f t="shared" ca="1" si="472"/>
        <v>23.464334623759981</v>
      </c>
      <c r="I4983">
        <f>User_Model_Calcs!A4983-Sat_Data!$B$5</f>
        <v>32.06</v>
      </c>
      <c r="J4983">
        <f>(Earth_Data!$B$1/SQRT(1-Earth_Data!$B$2^2*SIN(RADIANS(User_Model_Calcs!B4983))^2))*COS(RADIANS(User_Model_Calcs!B4983))</f>
        <v>6316.1233917621284</v>
      </c>
      <c r="K4983">
        <f>((Earth_Data!$B$1*(1-Earth_Data!$B$2^2))/SQRT(1-Earth_Data!$B$2^2*SIN(RADIANS(User_Model_Calcs!B4983))^2))*SIN(RADIANS(User_Model_Calcs!B4983))</f>
        <v>-884.29908413790486</v>
      </c>
      <c r="L4983">
        <f t="shared" si="470"/>
        <v>-7.9699823700559413</v>
      </c>
      <c r="M4983">
        <f t="shared" si="471"/>
        <v>6377.7268340821774</v>
      </c>
      <c r="N4983">
        <f>SQRT(User_Model_Calcs!M4983^2+Sat_Data!$B$3^2-2*User_Model_Calcs!M4983*Sat_Data!$B$3*COS(RADIANS(L4983))*COS(RADIANS(I4983)))</f>
        <v>36974.206009687819</v>
      </c>
      <c r="O4983">
        <f>DEGREES(ACOS(((Earth_Data!$B$1+Sat_Data!$B$2)/User_Model_Calcs!N4983)*SQRT(1-COS(RADIANS(User_Model_Calcs!I4983))^2*COS(RADIANS(User_Model_Calcs!B4983))^2)))</f>
        <v>51.672059002698816</v>
      </c>
      <c r="P4983">
        <f t="shared" si="468"/>
        <v>77.437463278092949</v>
      </c>
    </row>
    <row r="4984" spans="1:16" x14ac:dyDescent="0.25">
      <c r="A4984">
        <v>131.99600000000001</v>
      </c>
      <c r="B4984">
        <v>-13.010999999999999</v>
      </c>
      <c r="C4984">
        <v>5000</v>
      </c>
      <c r="D4984">
        <f t="shared" ca="1" si="467"/>
        <v>0.75</v>
      </c>
      <c r="E4984" s="1">
        <v>0.65</v>
      </c>
      <c r="F4984">
        <v>19.899999999999999</v>
      </c>
      <c r="G4984">
        <f t="shared" ca="1" si="469"/>
        <v>42.007420362456692</v>
      </c>
      <c r="H4984">
        <f t="shared" ca="1" si="472"/>
        <v>14.538169649336822</v>
      </c>
      <c r="I4984">
        <f>User_Model_Calcs!A4984-Sat_Data!$B$5</f>
        <v>21.996000000000009</v>
      </c>
      <c r="J4984">
        <f>(Earth_Data!$B$1/SQRT(1-Earth_Data!$B$2^2*SIN(RADIANS(User_Model_Calcs!B4984))^2))*COS(RADIANS(User_Model_Calcs!B4984))</f>
        <v>6215.4477352028307</v>
      </c>
      <c r="K4984">
        <f>((Earth_Data!$B$1*(1-Earth_Data!$B$2^2))/SQRT(1-Earth_Data!$B$2^2*SIN(RADIANS(User_Model_Calcs!B4984))^2))*SIN(RADIANS(User_Model_Calcs!B4984))</f>
        <v>-1426.5914140395482</v>
      </c>
      <c r="L4984">
        <f t="shared" si="470"/>
        <v>-12.92683289978517</v>
      </c>
      <c r="M4984">
        <f t="shared" si="471"/>
        <v>6377.0646548117538</v>
      </c>
      <c r="N4984">
        <f>SQRT(User_Model_Calcs!M4984^2+Sat_Data!$B$3^2-2*User_Model_Calcs!M4984*Sat_Data!$B$3*COS(RADIANS(L4984))*COS(RADIANS(I4984)))</f>
        <v>36503.364808723803</v>
      </c>
      <c r="O4984">
        <f>DEGREES(ACOS(((Earth_Data!$B$1+Sat_Data!$B$2)/User_Model_Calcs!N4984)*SQRT(1-COS(RADIANS(User_Model_Calcs!I4984))^2*COS(RADIANS(User_Model_Calcs!B4984))^2)))</f>
        <v>60.311695885095453</v>
      </c>
      <c r="P4984">
        <f t="shared" si="468"/>
        <v>60.866959578275406</v>
      </c>
    </row>
    <row r="4985" spans="1:16" x14ac:dyDescent="0.25">
      <c r="A4985">
        <v>145.26900000000001</v>
      </c>
      <c r="B4985">
        <v>-10.493</v>
      </c>
      <c r="C4985">
        <v>5000</v>
      </c>
      <c r="D4985">
        <f t="shared" ca="1" si="467"/>
        <v>0.75</v>
      </c>
      <c r="E4985" s="1">
        <v>0.65</v>
      </c>
      <c r="F4985">
        <v>19.899999999999999</v>
      </c>
      <c r="G4985">
        <f t="shared" ca="1" si="469"/>
        <v>42.007420362456692</v>
      </c>
      <c r="H4985">
        <f t="shared" ca="1" si="472"/>
        <v>21.960510008198085</v>
      </c>
      <c r="I4985">
        <f>User_Model_Calcs!A4985-Sat_Data!$B$5</f>
        <v>35.269000000000005</v>
      </c>
      <c r="J4985">
        <f>(Earth_Data!$B$1/SQRT(1-Earth_Data!$B$2^2*SIN(RADIANS(User_Model_Calcs!B4985))^2))*COS(RADIANS(User_Model_Calcs!B4985))</f>
        <v>6272.1757591955056</v>
      </c>
      <c r="K4985">
        <f>((Earth_Data!$B$1*(1-Earth_Data!$B$2^2))/SQRT(1-Earth_Data!$B$2^2*SIN(RADIANS(User_Model_Calcs!B4985))^2))*SIN(RADIANS(User_Model_Calcs!B4985))</f>
        <v>-1153.9095449724321</v>
      </c>
      <c r="L4985">
        <f t="shared" si="470"/>
        <v>-10.424299415859057</v>
      </c>
      <c r="M4985">
        <f t="shared" si="471"/>
        <v>6377.4364749653296</v>
      </c>
      <c r="N4985">
        <f>SQRT(User_Model_Calcs!M4985^2+Sat_Data!$B$3^2-2*User_Model_Calcs!M4985*Sat_Data!$B$3*COS(RADIANS(L4985))*COS(RADIANS(I4985)))</f>
        <v>37237.724623932052</v>
      </c>
      <c r="O4985">
        <f>DEGREES(ACOS(((Earth_Data!$B$1+Sat_Data!$B$2)/User_Model_Calcs!N4985)*SQRT(1-COS(RADIANS(User_Model_Calcs!I4985))^2*COS(RADIANS(User_Model_Calcs!B4985))^2)))</f>
        <v>47.535378126892724</v>
      </c>
      <c r="P4985">
        <f t="shared" si="468"/>
        <v>75.559706714739164</v>
      </c>
    </row>
    <row r="4986" spans="1:16" x14ac:dyDescent="0.25">
      <c r="A4986">
        <v>158.07670207270402</v>
      </c>
      <c r="B4986">
        <v>-14.141999999999999</v>
      </c>
      <c r="C4986">
        <v>950</v>
      </c>
      <c r="D4986">
        <f t="shared" ca="1" si="467"/>
        <v>0.75</v>
      </c>
      <c r="E4986" s="1">
        <v>0.65</v>
      </c>
      <c r="F4986">
        <v>19.899999999999999</v>
      </c>
      <c r="G4986">
        <f t="shared" ca="1" si="469"/>
        <v>42.007420362456692</v>
      </c>
      <c r="H4986">
        <f t="shared" ca="1" si="472"/>
        <v>17.264275677101026</v>
      </c>
      <c r="I4986">
        <f>User_Model_Calcs!A4986-Sat_Data!$B$5</f>
        <v>48.076702072704023</v>
      </c>
      <c r="J4986">
        <f>(Earth_Data!$B$1/SQRT(1-Earth_Data!$B$2^2*SIN(RADIANS(User_Model_Calcs!B4986))^2))*COS(RADIANS(User_Model_Calcs!B4986))</f>
        <v>6186.075024728676</v>
      </c>
      <c r="K4986">
        <f>((Earth_Data!$B$1*(1-Earth_Data!$B$2^2))/SQRT(1-Earth_Data!$B$2^2*SIN(RADIANS(User_Model_Calcs!B4986))^2))*SIN(RADIANS(User_Model_Calcs!B4986))</f>
        <v>-1548.2218234362927</v>
      </c>
      <c r="L4986">
        <f t="shared" si="470"/>
        <v>-14.051088535127397</v>
      </c>
      <c r="M4986">
        <f t="shared" si="471"/>
        <v>6376.873452259837</v>
      </c>
      <c r="N4986">
        <f>SQRT(User_Model_Calcs!M4986^2+Sat_Data!$B$3^2-2*User_Model_Calcs!M4986*Sat_Data!$B$3*COS(RADIANS(L4986))*COS(RADIANS(I4986)))</f>
        <v>38339.78506139532</v>
      </c>
      <c r="O4986">
        <f>DEGREES(ACOS(((Earth_Data!$B$1+Sat_Data!$B$2)/User_Model_Calcs!N4986)*SQRT(1-COS(RADIANS(User_Model_Calcs!I4986))^2*COS(RADIANS(User_Model_Calcs!B4986))^2)))</f>
        <v>33.099892046638914</v>
      </c>
      <c r="P4986">
        <f t="shared" si="468"/>
        <v>77.6253493292662</v>
      </c>
    </row>
    <row r="4987" spans="1:16" x14ac:dyDescent="0.25">
      <c r="A4987">
        <v>145.9</v>
      </c>
      <c r="B4987">
        <v>-5.0299999999999994</v>
      </c>
      <c r="C4987">
        <v>4700</v>
      </c>
      <c r="D4987">
        <f t="shared" ca="1" si="467"/>
        <v>0.75</v>
      </c>
      <c r="E4987" s="1">
        <v>0.65</v>
      </c>
      <c r="F4987">
        <v>19.899999999999999</v>
      </c>
      <c r="G4987">
        <f t="shared" ca="1" si="469"/>
        <v>42.007420362456692</v>
      </c>
      <c r="H4987">
        <f t="shared" ca="1" si="472"/>
        <v>15.232369622507935</v>
      </c>
      <c r="I4987">
        <f>User_Model_Calcs!A4987-Sat_Data!$B$5</f>
        <v>35.900000000000006</v>
      </c>
      <c r="J4987">
        <f>(Earth_Data!$B$1/SQRT(1-Earth_Data!$B$2^2*SIN(RADIANS(User_Model_Calcs!B4987))^2))*COS(RADIANS(User_Model_Calcs!B4987))</f>
        <v>6353.7408094419852</v>
      </c>
      <c r="K4987">
        <f>((Earth_Data!$B$1*(1-Earth_Data!$B$2^2))/SQRT(1-Earth_Data!$B$2^2*SIN(RADIANS(User_Model_Calcs!B4987))^2))*SIN(RADIANS(User_Model_Calcs!B4987))</f>
        <v>-555.48893050609001</v>
      </c>
      <c r="L4987">
        <f t="shared" si="470"/>
        <v>-4.9964976318704108</v>
      </c>
      <c r="M4987">
        <f t="shared" si="471"/>
        <v>6377.9769696576432</v>
      </c>
      <c r="N4987">
        <f>SQRT(User_Model_Calcs!M4987^2+Sat_Data!$B$3^2-2*User_Model_Calcs!M4987*Sat_Data!$B$3*COS(RADIANS(L4987))*COS(RADIANS(I4987)))</f>
        <v>37208.506468974374</v>
      </c>
      <c r="O4987">
        <f>DEGREES(ACOS(((Earth_Data!$B$1+Sat_Data!$B$2)/User_Model_Calcs!N4987)*SQRT(1-COS(RADIANS(User_Model_Calcs!I4987))^2*COS(RADIANS(User_Model_Calcs!B4987))^2)))</f>
        <v>47.985016700453755</v>
      </c>
      <c r="P4987">
        <f t="shared" si="468"/>
        <v>83.093890491007585</v>
      </c>
    </row>
    <row r="4988" spans="1:16" x14ac:dyDescent="0.25">
      <c r="A4988">
        <v>130.80199999999999</v>
      </c>
      <c r="B4988">
        <v>-8.5109999999999992</v>
      </c>
      <c r="C4988">
        <v>375</v>
      </c>
      <c r="D4988">
        <f t="shared" ca="1" si="467"/>
        <v>3</v>
      </c>
      <c r="E4988" s="1">
        <v>0.65</v>
      </c>
      <c r="F4988">
        <v>19.899999999999999</v>
      </c>
      <c r="G4988">
        <f t="shared" ca="1" si="469"/>
        <v>54.048620189015942</v>
      </c>
      <c r="H4988">
        <f t="shared" ca="1" si="472"/>
        <v>22.10131920332379</v>
      </c>
      <c r="I4988">
        <f>User_Model_Calcs!A4988-Sat_Data!$B$5</f>
        <v>20.801999999999992</v>
      </c>
      <c r="J4988">
        <f>(Earth_Data!$B$1/SQRT(1-Earth_Data!$B$2^2*SIN(RADIANS(User_Model_Calcs!B4988))^2))*COS(RADIANS(User_Model_Calcs!B4988))</f>
        <v>6308.3630585997525</v>
      </c>
      <c r="K4988">
        <f>((Earth_Data!$B$1*(1-Earth_Data!$B$2^2))/SQRT(1-Earth_Data!$B$2^2*SIN(RADIANS(User_Model_Calcs!B4988))^2))*SIN(RADIANS(User_Model_Calcs!B4988))</f>
        <v>-937.70956495466396</v>
      </c>
      <c r="L4988">
        <f t="shared" si="470"/>
        <v>-8.4548492528725383</v>
      </c>
      <c r="M4988">
        <f t="shared" si="471"/>
        <v>6377.6754156442839</v>
      </c>
      <c r="N4988">
        <f>SQRT(User_Model_Calcs!M4988^2+Sat_Data!$B$3^2-2*User_Model_Calcs!M4988*Sat_Data!$B$3*COS(RADIANS(L4988))*COS(RADIANS(I4988)))</f>
        <v>36348.227476053791</v>
      </c>
      <c r="O4988">
        <f>DEGREES(ACOS(((Earth_Data!$B$1+Sat_Data!$B$2)/User_Model_Calcs!N4988)*SQRT(1-COS(RADIANS(User_Model_Calcs!I4988))^2*COS(RADIANS(User_Model_Calcs!B4988))^2)))</f>
        <v>63.760722411086448</v>
      </c>
      <c r="P4988">
        <f t="shared" si="468"/>
        <v>68.715608802729221</v>
      </c>
    </row>
    <row r="4989" spans="1:16" x14ac:dyDescent="0.25">
      <c r="A4989">
        <v>128.88399999999999</v>
      </c>
      <c r="B4989">
        <v>-4.4109999999999996</v>
      </c>
      <c r="C4989">
        <v>400</v>
      </c>
      <c r="D4989">
        <f t="shared" ca="1" si="467"/>
        <v>3</v>
      </c>
      <c r="E4989" s="1">
        <v>0.65</v>
      </c>
      <c r="F4989">
        <v>19.899999999999999</v>
      </c>
      <c r="G4989">
        <f t="shared" ca="1" si="469"/>
        <v>54.048620189015942</v>
      </c>
      <c r="H4989">
        <f t="shared" ca="1" si="472"/>
        <v>22.992452934356564</v>
      </c>
      <c r="I4989">
        <f>User_Model_Calcs!A4989-Sat_Data!$B$5</f>
        <v>18.883999999999986</v>
      </c>
      <c r="J4989">
        <f>(Earth_Data!$B$1/SQRT(1-Earth_Data!$B$2^2*SIN(RADIANS(User_Model_Calcs!B4989))^2))*COS(RADIANS(User_Model_Calcs!B4989))</f>
        <v>6359.3738955284853</v>
      </c>
      <c r="K4989">
        <f>((Earth_Data!$B$1*(1-Earth_Data!$B$2^2))/SQRT(1-Earth_Data!$B$2^2*SIN(RADIANS(User_Model_Calcs!B4989))^2))*SIN(RADIANS(User_Model_Calcs!B4989))</f>
        <v>-487.2712834046792</v>
      </c>
      <c r="L4989">
        <f t="shared" si="470"/>
        <v>-4.3815858846140943</v>
      </c>
      <c r="M4989">
        <f t="shared" si="471"/>
        <v>6378.0145536647988</v>
      </c>
      <c r="N4989">
        <f>SQRT(User_Model_Calcs!M4989^2+Sat_Data!$B$3^2-2*User_Model_Calcs!M4989*Sat_Data!$B$3*COS(RADIANS(L4989))*COS(RADIANS(I4989)))</f>
        <v>36208.884238388935</v>
      </c>
      <c r="O4989">
        <f>DEGREES(ACOS(((Earth_Data!$B$1+Sat_Data!$B$2)/User_Model_Calcs!N4989)*SQRT(1-COS(RADIANS(User_Model_Calcs!I4989))^2*COS(RADIANS(User_Model_Calcs!B4989))^2)))</f>
        <v>67.275945990377792</v>
      </c>
      <c r="P4989">
        <f t="shared" si="468"/>
        <v>77.328238836269961</v>
      </c>
    </row>
    <row r="4990" spans="1:16" x14ac:dyDescent="0.25">
      <c r="A4990">
        <v>135.916</v>
      </c>
      <c r="B4990">
        <v>-6.92</v>
      </c>
      <c r="C4990">
        <v>950</v>
      </c>
      <c r="D4990">
        <f t="shared" ca="1" si="467"/>
        <v>3</v>
      </c>
      <c r="E4990" s="1">
        <v>0.65</v>
      </c>
      <c r="F4990">
        <v>19.899999999999999</v>
      </c>
      <c r="G4990">
        <f t="shared" ca="1" si="469"/>
        <v>54.048620189015942</v>
      </c>
      <c r="H4990">
        <f t="shared" ca="1" si="472"/>
        <v>16.32934284633285</v>
      </c>
      <c r="I4990">
        <f>User_Model_Calcs!A4990-Sat_Data!$B$5</f>
        <v>25.915999999999997</v>
      </c>
      <c r="J4990">
        <f>(Earth_Data!$B$1/SQRT(1-Earth_Data!$B$2^2*SIN(RADIANS(User_Model_Calcs!B4990))^2))*COS(RADIANS(User_Model_Calcs!B4990))</f>
        <v>6331.9851315199594</v>
      </c>
      <c r="K4990">
        <f>((Earth_Data!$B$1*(1-Earth_Data!$B$2^2))/SQRT(1-Earth_Data!$B$2^2*SIN(RADIANS(User_Model_Calcs!B4990))^2))*SIN(RADIANS(User_Model_Calcs!B4990))</f>
        <v>-763.35242463309669</v>
      </c>
      <c r="L4990">
        <f t="shared" si="470"/>
        <v>-6.8741187189438229</v>
      </c>
      <c r="M4990">
        <f t="shared" si="471"/>
        <v>6377.8321261995488</v>
      </c>
      <c r="N4990">
        <f>SQRT(User_Model_Calcs!M4990^2+Sat_Data!$B$3^2-2*User_Model_Calcs!M4990*Sat_Data!$B$3*COS(RADIANS(L4990))*COS(RADIANS(I4990)))</f>
        <v>36581.742064834303</v>
      </c>
      <c r="O4990">
        <f>DEGREES(ACOS(((Earth_Data!$B$1+Sat_Data!$B$2)/User_Model_Calcs!N4990)*SQRT(1-COS(RADIANS(User_Model_Calcs!I4990))^2*COS(RADIANS(User_Model_Calcs!B4990))^2)))</f>
        <v>58.734700345637819</v>
      </c>
      <c r="P4990">
        <f t="shared" si="468"/>
        <v>76.074385766172071</v>
      </c>
    </row>
    <row r="4991" spans="1:16" x14ac:dyDescent="0.25">
      <c r="A4991">
        <v>139.97800000000001</v>
      </c>
      <c r="B4991">
        <v>1.2119999999999997</v>
      </c>
      <c r="C4991">
        <v>400</v>
      </c>
      <c r="D4991">
        <f t="shared" ca="1" si="467"/>
        <v>3</v>
      </c>
      <c r="E4991" s="1">
        <v>0.65</v>
      </c>
      <c r="F4991">
        <v>19.899999999999999</v>
      </c>
      <c r="G4991">
        <f t="shared" ca="1" si="469"/>
        <v>54.048620189015942</v>
      </c>
      <c r="H4991">
        <f t="shared" ca="1" si="472"/>
        <v>16.260560646727715</v>
      </c>
      <c r="I4991">
        <f>User_Model_Calcs!A4991-Sat_Data!$B$5</f>
        <v>29.978000000000009</v>
      </c>
      <c r="J4991">
        <f>(Earth_Data!$B$1/SQRT(1-Earth_Data!$B$2^2*SIN(RADIANS(User_Model_Calcs!B4991))^2))*COS(RADIANS(User_Model_Calcs!B4991))</f>
        <v>6376.722602563591</v>
      </c>
      <c r="K4991">
        <f>((Earth_Data!$B$1*(1-Earth_Data!$B$2^2))/SQRT(1-Earth_Data!$B$2^2*SIN(RADIANS(User_Model_Calcs!B4991))^2))*SIN(RADIANS(User_Model_Calcs!B4991))</f>
        <v>134.00627376856386</v>
      </c>
      <c r="L4991">
        <f t="shared" si="470"/>
        <v>1.2038886469318255</v>
      </c>
      <c r="M4991">
        <f t="shared" si="471"/>
        <v>6378.1305122625636</v>
      </c>
      <c r="N4991">
        <f>SQRT(User_Model_Calcs!M4991^2+Sat_Data!$B$3^2-2*User_Model_Calcs!M4991*Sat_Data!$B$3*COS(RADIANS(L4991))*COS(RADIANS(I4991)))</f>
        <v>36779.032555212172</v>
      </c>
      <c r="O4991">
        <f>DEGREES(ACOS(((Earth_Data!$B$1+Sat_Data!$B$2)/User_Model_Calcs!N4991)*SQRT(1-COS(RADIANS(User_Model_Calcs!I4991))^2*COS(RADIANS(User_Model_Calcs!B4991))^2)))</f>
        <v>55.025441203727219</v>
      </c>
      <c r="P4991">
        <f t="shared" si="468"/>
        <v>87.899989250160544</v>
      </c>
    </row>
    <row r="4992" spans="1:16" x14ac:dyDescent="0.25">
      <c r="A4992">
        <v>136.036</v>
      </c>
      <c r="B4992">
        <v>-4.4029999999999996</v>
      </c>
      <c r="C4992">
        <v>5000</v>
      </c>
      <c r="D4992">
        <f t="shared" ca="1" si="467"/>
        <v>0.75</v>
      </c>
      <c r="E4992" s="1">
        <v>0.65</v>
      </c>
      <c r="F4992">
        <v>19.899999999999999</v>
      </c>
      <c r="G4992">
        <f t="shared" ca="1" si="469"/>
        <v>42.007420362456692</v>
      </c>
      <c r="H4992">
        <f t="shared" ca="1" si="472"/>
        <v>22.425525060774824</v>
      </c>
      <c r="I4992">
        <f>User_Model_Calcs!A4992-Sat_Data!$B$5</f>
        <v>26.036000000000001</v>
      </c>
      <c r="J4992">
        <f>(Earth_Data!$B$1/SQRT(1-Earth_Data!$B$2^2*SIN(RADIANS(User_Model_Calcs!B4992))^2))*COS(RADIANS(User_Model_Calcs!B4992))</f>
        <v>6359.4418725441401</v>
      </c>
      <c r="K4992">
        <f>((Earth_Data!$B$1*(1-Earth_Data!$B$2^2))/SQRT(1-Earth_Data!$B$2^2*SIN(RADIANS(User_Model_Calcs!B4992))^2))*SIN(RADIANS(User_Model_Calcs!B4992))</f>
        <v>-486.38925202103502</v>
      </c>
      <c r="L4992">
        <f t="shared" si="470"/>
        <v>-4.3736388145549308</v>
      </c>
      <c r="M4992">
        <f t="shared" si="471"/>
        <v>6378.0150074101666</v>
      </c>
      <c r="N4992">
        <f>SQRT(User_Model_Calcs!M4992^2+Sat_Data!$B$3^2-2*User_Model_Calcs!M4992*Sat_Data!$B$3*COS(RADIANS(L4992))*COS(RADIANS(I4992)))</f>
        <v>36560.02732977608</v>
      </c>
      <c r="O4992">
        <f>DEGREES(ACOS(((Earth_Data!$B$1+Sat_Data!$B$2)/User_Model_Calcs!N4992)*SQRT(1-COS(RADIANS(User_Model_Calcs!I4992))^2*COS(RADIANS(User_Model_Calcs!B4992))^2)))</f>
        <v>59.174096737686376</v>
      </c>
      <c r="P4992">
        <f t="shared" si="468"/>
        <v>81.068805519624718</v>
      </c>
    </row>
    <row r="4993" spans="1:16" x14ac:dyDescent="0.25">
      <c r="A4993">
        <v>111.43</v>
      </c>
      <c r="B4993">
        <v>1.7690000000000001</v>
      </c>
      <c r="C4993">
        <v>2500</v>
      </c>
      <c r="D4993">
        <f t="shared" ca="1" si="467"/>
        <v>1.2</v>
      </c>
      <c r="E4993" s="1">
        <v>0.65</v>
      </c>
      <c r="F4993">
        <v>19.899999999999999</v>
      </c>
      <c r="G4993">
        <f t="shared" ca="1" si="469"/>
        <v>46.089820015575185</v>
      </c>
      <c r="H4993">
        <f t="shared" ca="1" si="472"/>
        <v>14.862709073375408</v>
      </c>
      <c r="I4993">
        <f>User_Model_Calcs!A4993-Sat_Data!$B$5</f>
        <v>1.4300000000000068</v>
      </c>
      <c r="J4993">
        <f>(Earth_Data!$B$1/SQRT(1-Earth_Data!$B$2^2*SIN(RADIANS(User_Model_Calcs!B4993))^2))*COS(RADIANS(User_Model_Calcs!B4993))</f>
        <v>6375.1205706921464</v>
      </c>
      <c r="K4993">
        <f>((Earth_Data!$B$1*(1-Earth_Data!$B$2^2))/SQRT(1-Earth_Data!$B$2^2*SIN(RADIANS(User_Model_Calcs!B4993))^2))*SIN(RADIANS(User_Model_Calcs!B4993))</f>
        <v>195.57550803061773</v>
      </c>
      <c r="L4993">
        <f t="shared" si="470"/>
        <v>1.757164856824547</v>
      </c>
      <c r="M4993">
        <f t="shared" si="471"/>
        <v>6378.119791145632</v>
      </c>
      <c r="N4993">
        <f>SQRT(User_Model_Calcs!M4993^2+Sat_Data!$B$3^2-2*User_Model_Calcs!M4993*Sat_Data!$B$3*COS(RADIANS(L4993))*COS(RADIANS(I4993)))</f>
        <v>35791.892832146521</v>
      </c>
      <c r="O4993">
        <f>DEGREES(ACOS(((Earth_Data!$B$1+Sat_Data!$B$2)/User_Model_Calcs!N4993)*SQRT(1-COS(RADIANS(User_Model_Calcs!I4993))^2*COS(RADIANS(User_Model_Calcs!B4993))^2)))</f>
        <v>87.320216280612385</v>
      </c>
      <c r="P4993">
        <f t="shared" si="468"/>
        <v>38.961174882835252</v>
      </c>
    </row>
    <row r="4994" spans="1:16" x14ac:dyDescent="0.25">
      <c r="A4994">
        <v>120.339</v>
      </c>
      <c r="B4994">
        <v>1.7919999999999998</v>
      </c>
      <c r="C4994">
        <v>950</v>
      </c>
      <c r="D4994">
        <f t="shared" ref="D4994:D5001" ca="1" si="473">CHOOSE(RANDBETWEEN(1,3),0.75,1.2,3)</f>
        <v>3</v>
      </c>
      <c r="E4994" s="1">
        <v>0.65</v>
      </c>
      <c r="F4994">
        <v>19.899999999999999</v>
      </c>
      <c r="G4994">
        <f t="shared" ca="1" si="469"/>
        <v>54.048620189015942</v>
      </c>
      <c r="H4994">
        <f t="shared" ca="1" si="472"/>
        <v>17.490837142335362</v>
      </c>
      <c r="I4994">
        <f>User_Model_Calcs!A4994-Sat_Data!$B$5</f>
        <v>10.338999999999999</v>
      </c>
      <c r="J4994">
        <f>(Earth_Data!$B$1/SQRT(1-Earth_Data!$B$2^2*SIN(RADIANS(User_Model_Calcs!B4994))^2))*COS(RADIANS(User_Model_Calcs!B4994))</f>
        <v>6375.041550926424</v>
      </c>
      <c r="K4994">
        <f>((Earth_Data!$B$1*(1-Earth_Data!$B$2^2))/SQRT(1-Earth_Data!$B$2^2*SIN(RADIANS(User_Model_Calcs!B4994))^2))*SIN(RADIANS(User_Model_Calcs!B4994))</f>
        <v>198.11751397776388</v>
      </c>
      <c r="L4994">
        <f t="shared" si="470"/>
        <v>1.7800111773554306</v>
      </c>
      <c r="M4994">
        <f t="shared" si="471"/>
        <v>6378.1192623988391</v>
      </c>
      <c r="N4994">
        <f>SQRT(User_Model_Calcs!M4994^2+Sat_Data!$B$3^2-2*User_Model_Calcs!M4994*Sat_Data!$B$3*COS(RADIANS(L4994))*COS(RADIANS(I4994)))</f>
        <v>35911.386965780854</v>
      </c>
      <c r="O4994">
        <f>DEGREES(ACOS(((Earth_Data!$B$1+Sat_Data!$B$2)/User_Model_Calcs!N4994)*SQRT(1-COS(RADIANS(User_Model_Calcs!I4994))^2*COS(RADIANS(User_Model_Calcs!B4994))^2)))</f>
        <v>77.655210604874213</v>
      </c>
      <c r="P4994">
        <f t="shared" ref="P4994:P5001" si="474">DEGREES(ASIN(SIN(RADIANS(ABS(I4994)))/(SIN(ACOS(COS(RADIANS(I4994))*COS(RADIANS(B4994)))))))</f>
        <v>80.273399746902143</v>
      </c>
    </row>
    <row r="4995" spans="1:16" x14ac:dyDescent="0.25">
      <c r="A4995">
        <v>129.70400000000001</v>
      </c>
      <c r="B4995">
        <v>0.87999999999999989</v>
      </c>
      <c r="C4995">
        <v>375</v>
      </c>
      <c r="D4995">
        <f t="shared" ca="1" si="473"/>
        <v>0.75</v>
      </c>
      <c r="E4995" s="1">
        <v>0.65</v>
      </c>
      <c r="F4995">
        <v>19.899999999999999</v>
      </c>
      <c r="G4995">
        <f t="shared" ref="G4995:G5001" ca="1" si="475">20.4+20*LOG(F4995)+20*LOG(D4995)+10*LOG(E4995)</f>
        <v>42.007420362456692</v>
      </c>
      <c r="H4995">
        <f t="shared" ca="1" si="472"/>
        <v>18.552523186071848</v>
      </c>
      <c r="I4995">
        <f>User_Model_Calcs!A4995-Sat_Data!$B$5</f>
        <v>19.704000000000008</v>
      </c>
      <c r="J4995">
        <f>(Earth_Data!$B$1/SQRT(1-Earth_Data!$B$2^2*SIN(RADIANS(User_Model_Calcs!B4995))^2))*COS(RADIANS(User_Model_Calcs!B4995))</f>
        <v>6377.3927620103786</v>
      </c>
      <c r="K4995">
        <f>((Earth_Data!$B$1*(1-Earth_Data!$B$2^2))/SQRT(1-Earth_Data!$B$2^2*SIN(RADIANS(User_Model_Calcs!B4995))^2))*SIN(RADIANS(User_Model_Calcs!B4995))</f>
        <v>97.30164673448958</v>
      </c>
      <c r="L4995">
        <f t="shared" ref="L4995:L5001" si="476">DEGREES(ATAN((K4995/J4995)))</f>
        <v>0.87410974623188542</v>
      </c>
      <c r="M4995">
        <f t="shared" ref="M4995:M5001" si="477">SQRT(J4995^2+K4995^2)</f>
        <v>6378.134997897082</v>
      </c>
      <c r="N4995">
        <f>SQRT(User_Model_Calcs!M4995^2+Sat_Data!$B$3^2-2*User_Model_Calcs!M4995*Sat_Data!$B$3*COS(RADIANS(L4995))*COS(RADIANS(I4995)))</f>
        <v>36224.166322446865</v>
      </c>
      <c r="O4995">
        <f>DEGREES(ACOS(((Earth_Data!$B$1+Sat_Data!$B$2)/User_Model_Calcs!N4995)*SQRT(1-COS(RADIANS(User_Model_Calcs!I4995))^2*COS(RADIANS(User_Model_Calcs!B4995))^2)))</f>
        <v>66.870619017161488</v>
      </c>
      <c r="P4995">
        <f t="shared" si="474"/>
        <v>87.54439708581981</v>
      </c>
    </row>
    <row r="4996" spans="1:16" x14ac:dyDescent="0.25">
      <c r="A4996">
        <v>134.601</v>
      </c>
      <c r="B4996">
        <v>-10.922000000000001</v>
      </c>
      <c r="C4996">
        <v>375</v>
      </c>
      <c r="D4996">
        <f t="shared" ca="1" si="473"/>
        <v>3</v>
      </c>
      <c r="E4996" s="1">
        <v>0.65</v>
      </c>
      <c r="F4996">
        <v>19.899999999999999</v>
      </c>
      <c r="G4996">
        <f t="shared" ca="1" si="475"/>
        <v>54.048620189015942</v>
      </c>
      <c r="H4996">
        <f t="shared" ca="1" si="472"/>
        <v>16.764150555959983</v>
      </c>
      <c r="I4996">
        <f>User_Model_Calcs!A4996-Sat_Data!$B$5</f>
        <v>24.600999999999999</v>
      </c>
      <c r="J4996">
        <f>(Earth_Data!$B$1/SQRT(1-Earth_Data!$B$2^2*SIN(RADIANS(User_Model_Calcs!B4996))^2))*COS(RADIANS(User_Model_Calcs!B4996))</f>
        <v>6263.3592690751748</v>
      </c>
      <c r="K4996">
        <f>((Earth_Data!$B$1*(1-Earth_Data!$B$2^2))/SQRT(1-Earth_Data!$B$2^2*SIN(RADIANS(User_Model_Calcs!B4996))^2))*SIN(RADIANS(User_Model_Calcs!B4996))</f>
        <v>-1200.5360407233832</v>
      </c>
      <c r="L4996">
        <f t="shared" si="476"/>
        <v>-10.850623877074302</v>
      </c>
      <c r="M4996">
        <f t="shared" si="477"/>
        <v>6377.3784675668794</v>
      </c>
      <c r="N4996">
        <f>SQRT(User_Model_Calcs!M4996^2+Sat_Data!$B$3^2-2*User_Model_Calcs!M4996*Sat_Data!$B$3*COS(RADIANS(L4996))*COS(RADIANS(I4996)))</f>
        <v>36582.109019633011</v>
      </c>
      <c r="O4996">
        <f>DEGREES(ACOS(((Earth_Data!$B$1+Sat_Data!$B$2)/User_Model_Calcs!N4996)*SQRT(1-COS(RADIANS(User_Model_Calcs!I4996))^2*COS(RADIANS(User_Model_Calcs!B4996))^2)))</f>
        <v>58.715967890537939</v>
      </c>
      <c r="P4996">
        <f t="shared" si="474"/>
        <v>67.519020224050365</v>
      </c>
    </row>
    <row r="4997" spans="1:16" x14ac:dyDescent="0.25">
      <c r="A4997">
        <v>135.42400000000001</v>
      </c>
      <c r="B4997">
        <v>-4.7729999999999997</v>
      </c>
      <c r="C4997">
        <v>950</v>
      </c>
      <c r="D4997">
        <f t="shared" ca="1" si="473"/>
        <v>0.75</v>
      </c>
      <c r="E4997" s="1">
        <v>0.65</v>
      </c>
      <c r="F4997">
        <v>19.899999999999999</v>
      </c>
      <c r="G4997">
        <f t="shared" ca="1" si="475"/>
        <v>42.007420362456692</v>
      </c>
      <c r="H4997">
        <f t="shared" ca="1" si="472"/>
        <v>17.622167650221961</v>
      </c>
      <c r="I4997">
        <f>User_Model_Calcs!A4997-Sat_Data!$B$5</f>
        <v>25.424000000000007</v>
      </c>
      <c r="J4997">
        <f>(Earth_Data!$B$1/SQRT(1-Earth_Data!$B$2^2*SIN(RADIANS(User_Model_Calcs!B4997))^2))*COS(RADIANS(User_Model_Calcs!B4997))</f>
        <v>6356.1690706165518</v>
      </c>
      <c r="K4997">
        <f>((Earth_Data!$B$1*(1-Earth_Data!$B$2^2))/SQRT(1-Earth_Data!$B$2^2*SIN(RADIANS(User_Model_Calcs!B4997))^2))*SIN(RADIANS(User_Model_Calcs!B4997))</f>
        <v>-527.17320097645847</v>
      </c>
      <c r="L4997">
        <f t="shared" si="476"/>
        <v>-4.7411932443023996</v>
      </c>
      <c r="M4997">
        <f t="shared" si="477"/>
        <v>6377.9931669836587</v>
      </c>
      <c r="N4997">
        <f>SQRT(User_Model_Calcs!M4997^2+Sat_Data!$B$3^2-2*User_Model_Calcs!M4997*Sat_Data!$B$3*COS(RADIANS(L4997))*COS(RADIANS(I4997)))</f>
        <v>36529.409914012213</v>
      </c>
      <c r="O4997">
        <f>DEGREES(ACOS(((Earth_Data!$B$1+Sat_Data!$B$2)/User_Model_Calcs!N4997)*SQRT(1-COS(RADIANS(User_Model_Calcs!I4997))^2*COS(RADIANS(User_Model_Calcs!B4997))^2)))</f>
        <v>59.796643774647102</v>
      </c>
      <c r="P4997">
        <f t="shared" si="474"/>
        <v>80.071147751418195</v>
      </c>
    </row>
    <row r="4998" spans="1:16" x14ac:dyDescent="0.25">
      <c r="A4998">
        <v>129.01600000000002</v>
      </c>
      <c r="B4998">
        <v>-10.559999999999999</v>
      </c>
      <c r="C4998">
        <v>400</v>
      </c>
      <c r="D4998">
        <f t="shared" ca="1" si="473"/>
        <v>0.75</v>
      </c>
      <c r="E4998" s="1">
        <v>0.65</v>
      </c>
      <c r="F4998">
        <v>19.899999999999999</v>
      </c>
      <c r="G4998">
        <f t="shared" ca="1" si="475"/>
        <v>42.007420362456692</v>
      </c>
      <c r="H4998">
        <f t="shared" ca="1" si="472"/>
        <v>16.203341480262701</v>
      </c>
      <c r="I4998">
        <f>User_Model_Calcs!A4998-Sat_Data!$B$5</f>
        <v>19.01600000000002</v>
      </c>
      <c r="J4998">
        <f>(Earth_Data!$B$1/SQRT(1-Earth_Data!$B$2^2*SIN(RADIANS(User_Model_Calcs!B4998))^2))*COS(RADIANS(User_Model_Calcs!B4998))</f>
        <v>6270.8218484784338</v>
      </c>
      <c r="K4998">
        <f>((Earth_Data!$B$1*(1-Earth_Data!$B$2^2))/SQRT(1-Earth_Data!$B$2^2*SIN(RADIANS(User_Model_Calcs!B4998))^2))*SIN(RADIANS(User_Model_Calcs!B4998))</f>
        <v>-1161.1957845222116</v>
      </c>
      <c r="L4998">
        <f t="shared" si="476"/>
        <v>-10.490880537041521</v>
      </c>
      <c r="M4998">
        <f t="shared" si="477"/>
        <v>6377.4275617482817</v>
      </c>
      <c r="N4998">
        <f>SQRT(User_Model_Calcs!M4998^2+Sat_Data!$B$3^2-2*User_Model_Calcs!M4998*Sat_Data!$B$3*COS(RADIANS(L4998))*COS(RADIANS(I4998)))</f>
        <v>36311.664137522901</v>
      </c>
      <c r="O4998">
        <f>DEGREES(ACOS(((Earth_Data!$B$1+Sat_Data!$B$2)/User_Model_Calcs!N4998)*SQRT(1-COS(RADIANS(User_Model_Calcs!I4998))^2*COS(RADIANS(User_Model_Calcs!B4998))^2)))</f>
        <v>64.626716123854735</v>
      </c>
      <c r="P4998">
        <f t="shared" si="474"/>
        <v>61.99782958556181</v>
      </c>
    </row>
    <row r="4999" spans="1:16" x14ac:dyDescent="0.25">
      <c r="A4999">
        <v>144.89099999999999</v>
      </c>
      <c r="B4999">
        <v>-3.0999999999999996</v>
      </c>
      <c r="C4999">
        <v>375</v>
      </c>
      <c r="D4999">
        <f t="shared" ca="1" si="473"/>
        <v>3</v>
      </c>
      <c r="E4999" s="1">
        <v>0.65</v>
      </c>
      <c r="F4999">
        <v>19.899999999999999</v>
      </c>
      <c r="G4999">
        <f t="shared" ca="1" si="475"/>
        <v>54.048620189015942</v>
      </c>
      <c r="H4999">
        <f t="shared" ca="1" si="472"/>
        <v>17.51519509732849</v>
      </c>
      <c r="I4999">
        <f>User_Model_Calcs!A4999-Sat_Data!$B$5</f>
        <v>34.890999999999991</v>
      </c>
      <c r="J4999">
        <f>(Earth_Data!$B$1/SQRT(1-Earth_Data!$B$2^2*SIN(RADIANS(User_Model_Calcs!B4999))^2))*COS(RADIANS(User_Model_Calcs!B4999))</f>
        <v>6368.8690243457477</v>
      </c>
      <c r="K4999">
        <f>((Earth_Data!$B$1*(1-Earth_Data!$B$2^2))/SQRT(1-Earth_Data!$B$2^2*SIN(RADIANS(User_Model_Calcs!B4999))^2))*SIN(RADIANS(User_Model_Calcs!B4999))</f>
        <v>-342.61650796378188</v>
      </c>
      <c r="L4999">
        <f t="shared" si="476"/>
        <v>-3.0792870843987146</v>
      </c>
      <c r="M4999">
        <f t="shared" si="477"/>
        <v>6378.0779801441795</v>
      </c>
      <c r="N4999">
        <f>SQRT(User_Model_Calcs!M4999^2+Sat_Data!$B$3^2-2*User_Model_Calcs!M4999*Sat_Data!$B$3*COS(RADIANS(L4999))*COS(RADIANS(I4999)))</f>
        <v>37120.918862795494</v>
      </c>
      <c r="O4999">
        <f>DEGREES(ACOS(((Earth_Data!$B$1+Sat_Data!$B$2)/User_Model_Calcs!N4999)*SQRT(1-COS(RADIANS(User_Model_Calcs!I4999))^2*COS(RADIANS(User_Model_Calcs!B4999))^2)))</f>
        <v>49.331501815799939</v>
      </c>
      <c r="P4999">
        <f t="shared" si="474"/>
        <v>85.565808811996533</v>
      </c>
    </row>
    <row r="5000" spans="1:16" x14ac:dyDescent="0.25">
      <c r="A5000">
        <v>130.86099999999999</v>
      </c>
      <c r="B5000">
        <v>-11.89</v>
      </c>
      <c r="C5000">
        <v>400</v>
      </c>
      <c r="D5000">
        <f t="shared" ca="1" si="473"/>
        <v>0.75</v>
      </c>
      <c r="E5000" s="1">
        <v>0.65</v>
      </c>
      <c r="F5000">
        <v>19.899999999999999</v>
      </c>
      <c r="G5000">
        <f t="shared" ca="1" si="475"/>
        <v>42.007420362456692</v>
      </c>
      <c r="H5000">
        <f t="shared" ca="1" si="472"/>
        <v>14.297573201067767</v>
      </c>
      <c r="I5000">
        <f>User_Model_Calcs!A5000-Sat_Data!$B$5</f>
        <v>20.86099999999999</v>
      </c>
      <c r="J5000">
        <f>(Earth_Data!$B$1/SQRT(1-Earth_Data!$B$2^2*SIN(RADIANS(User_Model_Calcs!B5000))^2))*COS(RADIANS(User_Model_Calcs!B5000))</f>
        <v>6242.1837650798534</v>
      </c>
      <c r="K5000">
        <f>((Earth_Data!$B$1*(1-Earth_Data!$B$2^2))/SQRT(1-Earth_Data!$B$2^2*SIN(RADIANS(User_Model_Calcs!B5000))^2))*SIN(RADIANS(User_Model_Calcs!B5000))</f>
        <v>-1305.4980581581008</v>
      </c>
      <c r="L5000">
        <f t="shared" si="476"/>
        <v>-11.812645930102532</v>
      </c>
      <c r="M5000">
        <f t="shared" si="477"/>
        <v>6377.2394762060694</v>
      </c>
      <c r="N5000">
        <f>SQRT(User_Model_Calcs!M5000^2+Sat_Data!$B$3^2-2*User_Model_Calcs!M5000*Sat_Data!$B$3*COS(RADIANS(L5000))*COS(RADIANS(I5000)))</f>
        <v>36422.490817348655</v>
      </c>
      <c r="O5000">
        <f>DEGREES(ACOS(((Earth_Data!$B$1+Sat_Data!$B$2)/User_Model_Calcs!N5000)*SQRT(1-COS(RADIANS(User_Model_Calcs!I5000))^2*COS(RADIANS(User_Model_Calcs!B5000))^2)))</f>
        <v>62.054566960832155</v>
      </c>
      <c r="P5000">
        <f t="shared" si="474"/>
        <v>61.602033918267125</v>
      </c>
    </row>
    <row r="5001" spans="1:16" x14ac:dyDescent="0.25">
      <c r="A5001">
        <v>131</v>
      </c>
      <c r="B5001">
        <v>-4.0999999999999996</v>
      </c>
      <c r="C5001">
        <v>375</v>
      </c>
      <c r="D5001">
        <f t="shared" ca="1" si="473"/>
        <v>3</v>
      </c>
      <c r="E5001" s="1">
        <v>0.65</v>
      </c>
      <c r="F5001">
        <v>19.899999999999999</v>
      </c>
      <c r="G5001">
        <f t="shared" ca="1" si="475"/>
        <v>54.048620189015942</v>
      </c>
      <c r="H5001">
        <f t="shared" ca="1" si="472"/>
        <v>21.070553055070846</v>
      </c>
      <c r="I5001">
        <f>User_Model_Calcs!A5001-Sat_Data!$B$5</f>
        <v>21</v>
      </c>
      <c r="J5001">
        <f>(Earth_Data!$B$1/SQRT(1-Earth_Data!$B$2^2*SIN(RADIANS(User_Model_Calcs!B5001))^2))*COS(RADIANS(User_Model_Calcs!B5001))</f>
        <v>6361.9258137335455</v>
      </c>
      <c r="K5001">
        <f>((Earth_Data!$B$1*(1-Earth_Data!$B$2^2))/SQRT(1-Earth_Data!$B$2^2*SIN(RADIANS(User_Model_Calcs!B5001))^2))*SIN(RADIANS(User_Model_Calcs!B5001))</f>
        <v>-452.97562413687149</v>
      </c>
      <c r="L5001">
        <f t="shared" si="476"/>
        <v>-4.0726451679935929</v>
      </c>
      <c r="M5001">
        <f t="shared" si="477"/>
        <v>6378.0315909778483</v>
      </c>
      <c r="N5001">
        <f>SQRT(User_Model_Calcs!M5001^2+Sat_Data!$B$3^2-2*User_Model_Calcs!M5001*Sat_Data!$B$3*COS(RADIANS(L5001))*COS(RADIANS(I5001)))</f>
        <v>36299.272470716001</v>
      </c>
      <c r="O5001">
        <f>DEGREES(ACOS(((Earth_Data!$B$1+Sat_Data!$B$2)/User_Model_Calcs!N5001)*SQRT(1-COS(RADIANS(User_Model_Calcs!I5001))^2*COS(RADIANS(User_Model_Calcs!B5001))^2)))</f>
        <v>64.94877344621743</v>
      </c>
      <c r="P5001">
        <f t="shared" si="474"/>
        <v>79.449148441552069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"/>
  <sheetViews>
    <sheetView workbookViewId="0">
      <selection activeCell="B1" sqref="B1"/>
    </sheetView>
  </sheetViews>
  <sheetFormatPr defaultRowHeight="15" x14ac:dyDescent="0.25"/>
  <cols>
    <col min="1" max="1" width="11.140625" bestFit="1" customWidth="1"/>
  </cols>
  <sheetData>
    <row r="1" spans="1:3" x14ac:dyDescent="0.25">
      <c r="A1" t="s">
        <v>34</v>
      </c>
      <c r="B1">
        <v>6378.14</v>
      </c>
      <c r="C1" t="s">
        <v>11</v>
      </c>
    </row>
    <row r="2" spans="1:3" x14ac:dyDescent="0.25">
      <c r="A2" t="s">
        <v>35</v>
      </c>
      <c r="B2">
        <v>8.1820000000000004E-2</v>
      </c>
      <c r="C2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7"/>
  <sheetViews>
    <sheetView workbookViewId="0">
      <selection activeCell="J29" sqref="J29"/>
    </sheetView>
  </sheetViews>
  <sheetFormatPr defaultRowHeight="15" x14ac:dyDescent="0.25"/>
  <cols>
    <col min="1" max="1" width="23.28515625" bestFit="1" customWidth="1"/>
  </cols>
  <sheetData>
    <row r="1" spans="1:3" x14ac:dyDescent="0.25">
      <c r="A1" s="2" t="s">
        <v>7</v>
      </c>
      <c r="B1" s="2" t="s">
        <v>8</v>
      </c>
      <c r="C1" s="2" t="s">
        <v>9</v>
      </c>
    </row>
    <row r="2" spans="1:3" x14ac:dyDescent="0.25">
      <c r="A2" s="3" t="s">
        <v>10</v>
      </c>
      <c r="B2" s="3">
        <v>35786</v>
      </c>
      <c r="C2" s="3" t="s">
        <v>11</v>
      </c>
    </row>
    <row r="3" spans="1:3" x14ac:dyDescent="0.25">
      <c r="A3" s="3" t="s">
        <v>38</v>
      </c>
      <c r="B3" s="3">
        <f>B2+Earth_Data!B1</f>
        <v>42164.14</v>
      </c>
      <c r="C3" s="3" t="s">
        <v>11</v>
      </c>
    </row>
    <row r="4" spans="1:3" x14ac:dyDescent="0.25">
      <c r="A4" s="3" t="s">
        <v>12</v>
      </c>
      <c r="B4" s="3">
        <v>0</v>
      </c>
      <c r="C4" s="3" t="s">
        <v>13</v>
      </c>
    </row>
    <row r="5" spans="1:3" x14ac:dyDescent="0.25">
      <c r="A5" s="3" t="s">
        <v>14</v>
      </c>
      <c r="B5" s="3">
        <v>110</v>
      </c>
      <c r="C5" s="3" t="s">
        <v>13</v>
      </c>
    </row>
    <row r="6" spans="1:3" x14ac:dyDescent="0.25">
      <c r="A6" s="3" t="s">
        <v>15</v>
      </c>
      <c r="B6" s="3">
        <v>3</v>
      </c>
      <c r="C6" s="3" t="s">
        <v>16</v>
      </c>
    </row>
    <row r="7" spans="1:3" x14ac:dyDescent="0.25">
      <c r="A7" s="3" t="s">
        <v>17</v>
      </c>
      <c r="B7" s="3">
        <v>19.899999999999999</v>
      </c>
      <c r="C7" s="3" t="s">
        <v>18</v>
      </c>
    </row>
    <row r="8" spans="1:3" x14ac:dyDescent="0.25">
      <c r="A8" s="3" t="s">
        <v>19</v>
      </c>
      <c r="B8" s="3" t="s">
        <v>20</v>
      </c>
      <c r="C8" s="3" t="s">
        <v>18</v>
      </c>
    </row>
    <row r="9" spans="1:3" x14ac:dyDescent="0.25">
      <c r="A9" s="3" t="s">
        <v>21</v>
      </c>
      <c r="B9" s="3">
        <v>500</v>
      </c>
      <c r="C9" s="3" t="s">
        <v>22</v>
      </c>
    </row>
    <row r="10" spans="1:3" x14ac:dyDescent="0.25">
      <c r="A10" s="3" t="s">
        <v>23</v>
      </c>
      <c r="B10" s="3">
        <v>72</v>
      </c>
      <c r="C10" s="3" t="s">
        <v>16</v>
      </c>
    </row>
    <row r="11" spans="1:3" x14ac:dyDescent="0.25">
      <c r="A11" s="3" t="s">
        <v>24</v>
      </c>
      <c r="B11" s="3">
        <v>150</v>
      </c>
      <c r="C11" s="3" t="s">
        <v>11</v>
      </c>
    </row>
    <row r="12" spans="1:3" x14ac:dyDescent="0.25">
      <c r="A12" s="3" t="s">
        <v>25</v>
      </c>
      <c r="B12" s="3">
        <v>4</v>
      </c>
      <c r="C12" s="3" t="s">
        <v>16</v>
      </c>
    </row>
    <row r="13" spans="1:3" x14ac:dyDescent="0.25">
      <c r="A13" s="3" t="s">
        <v>26</v>
      </c>
      <c r="B13" s="3">
        <v>250</v>
      </c>
      <c r="C13" s="3" t="s">
        <v>22</v>
      </c>
    </row>
    <row r="14" spans="1:3" x14ac:dyDescent="0.25">
      <c r="A14" s="3" t="s">
        <v>27</v>
      </c>
      <c r="B14" s="3">
        <v>5</v>
      </c>
      <c r="C14" s="3" t="s">
        <v>22</v>
      </c>
    </row>
    <row r="15" spans="1:3" x14ac:dyDescent="0.25">
      <c r="A15" s="4" t="s">
        <v>28</v>
      </c>
      <c r="B15" s="4">
        <f>B10*((2*B9)/B12)</f>
        <v>18000</v>
      </c>
      <c r="C15" s="4" t="s">
        <v>22</v>
      </c>
    </row>
    <row r="16" spans="1:3" x14ac:dyDescent="0.25">
      <c r="A16" s="4" t="s">
        <v>29</v>
      </c>
      <c r="B16" s="4">
        <f>B15/B9</f>
        <v>36</v>
      </c>
      <c r="C16" s="4" t="s">
        <v>16</v>
      </c>
    </row>
    <row r="17" spans="1:3" x14ac:dyDescent="0.25">
      <c r="A17" s="4" t="s">
        <v>30</v>
      </c>
      <c r="B17" s="4" t="s">
        <v>31</v>
      </c>
      <c r="C17" s="4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User_Model_Vals</vt:lpstr>
      <vt:lpstr>User_Model_Calcs</vt:lpstr>
      <vt:lpstr>Earth_Data</vt:lpstr>
      <vt:lpstr>Sat_Data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Angus Gaudry</dc:creator>
  <cp:lastModifiedBy>Angus Gaudry</cp:lastModifiedBy>
  <dcterms:created xsi:type="dcterms:W3CDTF">2022-05-13T16:56:54Z</dcterms:created>
  <dcterms:modified xsi:type="dcterms:W3CDTF">2022-09-30T17:55:02Z</dcterms:modified>
</cp:coreProperties>
</file>